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defaultThemeVersion="166925"/>
  <mc:AlternateContent xmlns:mc="http://schemas.openxmlformats.org/markup-compatibility/2006">
    <mc:Choice Requires="x15">
      <x15ac:absPath xmlns:x15ac="http://schemas.microsoft.com/office/spreadsheetml/2010/11/ac" url="G:\Shared drives\OCS\Facilities (including Prop 39)\Prop 39\Prop 39 2023-24 Cycle\6 - Final Offers\Exhibits\Exhibit C- Facilities Data\"/>
    </mc:Choice>
  </mc:AlternateContent>
  <xr:revisionPtr revIDLastSave="0" documentId="13_ncr:1_{D46B5782-38F2-42CE-9901-0F29AAC46AC8}" xr6:coauthVersionLast="47" xr6:coauthVersionMax="47" xr10:uidLastSave="{00000000-0000-0000-0000-000000000000}"/>
  <bookViews>
    <workbookView xWindow="570" yWindow="390" windowWidth="26955" windowHeight="14640" activeTab="3" xr2:uid="{5B9DB7D4-7A92-4AD0-BE06-D5B3904E7463}"/>
  </bookViews>
  <sheets>
    <sheet name="SUMMARY" sheetId="8" r:id="rId1"/>
    <sheet name="Schools " sheetId="2" r:id="rId2"/>
    <sheet name="Campuses" sheetId="9" r:id="rId3"/>
    <sheet name="Classrooms" sheetId="4" r:id="rId4"/>
    <sheet name="NCS Rooms" sheetId="5" r:id="rId5"/>
    <sheet name="Rooms Removed" sheetId="7" r:id="rId6"/>
    <sheet name="Room Descriptions" sheetId="6" r:id="rId7"/>
  </sheets>
  <externalReferences>
    <externalReference r:id="rId8"/>
    <externalReference r:id="rId9"/>
    <externalReference r:id="rId10"/>
  </externalReferences>
  <definedNames>
    <definedName name="_00_campus_grid" localSheetId="4">#REF!</definedName>
    <definedName name="_xlnm._FilterDatabase" localSheetId="2" hidden="1">Campuses!$A$3:$AY$111</definedName>
    <definedName name="_xlnm._FilterDatabase" localSheetId="3" hidden="1">Classrooms!$A$1:$R$3913</definedName>
    <definedName name="_xlnm._FilterDatabase" localSheetId="4" hidden="1">'NCS Rooms'!$A$1:$O$11831</definedName>
    <definedName name="_xlnm._FilterDatabase" localSheetId="6" hidden="1">'Room Descriptions'!$A$7:$C$117</definedName>
    <definedName name="_xlnm._FilterDatabase" localSheetId="5" hidden="1">'Rooms Removed'!$A$9:$N$18</definedName>
    <definedName name="_xlnm._FilterDatabase" localSheetId="1" hidden="1">'Schools '!$A$83:$BW$83</definedName>
    <definedName name="Aladdins" localSheetId="2">School [1]Forecast!$C$2,School [1]Forecast!$C$2</definedName>
    <definedName name="Aladdins" localSheetId="4">School [1]Forecast!$C$2,School [1]Forecast!$C$2</definedName>
    <definedName name="Apartment" localSheetId="4">#REF!</definedName>
    <definedName name="aug05costs" localSheetId="4">#REF!</definedName>
    <definedName name="aug05costs2" localSheetId="4">#REF!</definedName>
    <definedName name="_xlnm.Database">#REF!</definedName>
    <definedName name="dec05costs" localSheetId="2">#REF!</definedName>
    <definedName name="dec05costs" localSheetId="4">#REF!</definedName>
    <definedName name="dec05costs2" localSheetId="4">#REF!</definedName>
    <definedName name="Develoment" localSheetId="4">#REF!</definedName>
    <definedName name="Elementary" localSheetId="2">#REF!</definedName>
    <definedName name="Elementary" localSheetId="4">#REF!</definedName>
    <definedName name="enr_site_num" localSheetId="2">#REF!</definedName>
    <definedName name="enr_site_num" localSheetId="4">#REF!</definedName>
    <definedName name="ES_Cohort" localSheetId="4">#REF!</definedName>
    <definedName name="feb06costs" localSheetId="4">#REF!</definedName>
    <definedName name="High" localSheetId="2">#REF!</definedName>
    <definedName name="High" localSheetId="4">#REF!</definedName>
    <definedName name="HS_Cohort" localSheetId="4">#REF!</definedName>
    <definedName name="jan06costs" localSheetId="2">#REF!</definedName>
    <definedName name="jan06costs" localSheetId="4">#REF!</definedName>
    <definedName name="mar06costs" localSheetId="2">#REF!</definedName>
    <definedName name="mar06costs" localSheetId="4">#REF!</definedName>
    <definedName name="Middle" localSheetId="4">#REF!</definedName>
    <definedName name="MS_Cohort" localSheetId="4">#REF!</definedName>
    <definedName name="qryMonthly_Statistical_Report_All" localSheetId="2">#REF!</definedName>
    <definedName name="qryMonthly_Statistical_Report_All" localSheetId="4">#REF!</definedName>
    <definedName name="rrrrrrr" localSheetId="2">School [1]Forecast!$C$2,School [1]Forecast!$C$2</definedName>
    <definedName name="rrrrrrr" localSheetId="4">School [1]Forecast!$C$2,School [1]Forecast!$C$2</definedName>
    <definedName name="School_name">'[2]Requested grade spans'!$A$2:$A$15</definedName>
    <definedName name="sept05costs" localSheetId="2">#REF!</definedName>
    <definedName name="sept05costs" localSheetId="4">#REF!</definedName>
    <definedName name="TEA_sites_YISD" localSheetId="2">#REF!</definedName>
    <definedName name="TEA_sites_YISD" localSheetId="4">#REF!</definedName>
    <definedName name="Units_per_acre" localSheetId="2">#REF!</definedName>
    <definedName name="Units_per_acre" localSheetId="4">#REF!</definedName>
    <definedName name="wbstots" localSheetId="4">#REF!</definedName>
  </definedNames>
  <calcPr calcId="191029"/>
  <pivotCaches>
    <pivotCache cacheId="0" r:id="rId11"/>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V111" i="9" l="1"/>
  <c r="AU111" i="9"/>
  <c r="AW111" i="9" s="1"/>
  <c r="AQ111" i="9"/>
  <c r="AP111" i="9"/>
  <c r="AO111" i="9"/>
  <c r="AN111" i="9"/>
  <c r="AM111" i="9"/>
  <c r="AL111" i="9"/>
  <c r="AK111" i="9"/>
  <c r="AJ111" i="9"/>
  <c r="AI111" i="9"/>
  <c r="AH111" i="9"/>
  <c r="AR111" i="9" s="1"/>
  <c r="AF111" i="9"/>
  <c r="AE111" i="9"/>
  <c r="AD111" i="9"/>
  <c r="AC111" i="9"/>
  <c r="AB111" i="9"/>
  <c r="AA111" i="9"/>
  <c r="X111" i="9"/>
  <c r="AG111" i="9" s="1"/>
  <c r="U111" i="9"/>
  <c r="J111" i="9" s="1"/>
  <c r="T111" i="9"/>
  <c r="S111" i="9"/>
  <c r="R111" i="9"/>
  <c r="Q111" i="9"/>
  <c r="P111" i="9"/>
  <c r="O111" i="9"/>
  <c r="L111" i="9"/>
  <c r="N111" i="9" s="1"/>
  <c r="H111" i="9"/>
  <c r="AV110" i="9"/>
  <c r="AW110" i="9" s="1"/>
  <c r="AU110" i="9"/>
  <c r="AR110" i="9"/>
  <c r="AS110" i="9" s="1"/>
  <c r="AQ110" i="9"/>
  <c r="AT110" i="9" s="1"/>
  <c r="AP110" i="9"/>
  <c r="AO110" i="9"/>
  <c r="AN110" i="9"/>
  <c r="AM110" i="9"/>
  <c r="AL110" i="9"/>
  <c r="AK110" i="9"/>
  <c r="AJ110" i="9"/>
  <c r="AI110" i="9"/>
  <c r="AH110" i="9"/>
  <c r="AF110" i="9"/>
  <c r="AE110" i="9"/>
  <c r="AD110" i="9"/>
  <c r="AC110" i="9"/>
  <c r="AB110" i="9"/>
  <c r="AA110" i="9"/>
  <c r="AG110" i="9" s="1"/>
  <c r="X110" i="9"/>
  <c r="U110" i="9"/>
  <c r="T110" i="9"/>
  <c r="S110" i="9"/>
  <c r="R110" i="9"/>
  <c r="Q110" i="9"/>
  <c r="P110" i="9"/>
  <c r="O110" i="9"/>
  <c r="N110" i="9"/>
  <c r="L110" i="9"/>
  <c r="J110" i="9"/>
  <c r="H110" i="9"/>
  <c r="AW109" i="9"/>
  <c r="AV109" i="9"/>
  <c r="AU109" i="9"/>
  <c r="AR109" i="9"/>
  <c r="AS109" i="9" s="1"/>
  <c r="AQ109" i="9"/>
  <c r="AT109" i="9" s="1"/>
  <c r="AP109" i="9"/>
  <c r="AO109" i="9"/>
  <c r="AN109" i="9"/>
  <c r="AM109" i="9"/>
  <c r="AL109" i="9"/>
  <c r="AK109" i="9"/>
  <c r="AJ109" i="9"/>
  <c r="AI109" i="9"/>
  <c r="AH109" i="9"/>
  <c r="AF109" i="9"/>
  <c r="AE109" i="9"/>
  <c r="AD109" i="9"/>
  <c r="AC109" i="9"/>
  <c r="AB109" i="9"/>
  <c r="AA109" i="9"/>
  <c r="AG109" i="9" s="1"/>
  <c r="X109" i="9"/>
  <c r="U109" i="9"/>
  <c r="T109" i="9"/>
  <c r="S109" i="9"/>
  <c r="R109" i="9"/>
  <c r="Q109" i="9"/>
  <c r="K109" i="9" s="1"/>
  <c r="P109" i="9"/>
  <c r="O109" i="9"/>
  <c r="N109" i="9"/>
  <c r="L109" i="9"/>
  <c r="J109" i="9"/>
  <c r="H109" i="9"/>
  <c r="AV108" i="9"/>
  <c r="AU108" i="9"/>
  <c r="AW108" i="9" s="1"/>
  <c r="AS108" i="9"/>
  <c r="AT108" i="9" s="1"/>
  <c r="AR108" i="9"/>
  <c r="AQ108" i="9"/>
  <c r="AP108" i="9"/>
  <c r="AO108" i="9"/>
  <c r="AN108" i="9"/>
  <c r="AM108" i="9"/>
  <c r="AL108" i="9"/>
  <c r="AK108" i="9"/>
  <c r="AJ108" i="9"/>
  <c r="AI108" i="9"/>
  <c r="AH108" i="9"/>
  <c r="AF108" i="9"/>
  <c r="AE108" i="9"/>
  <c r="AD108" i="9"/>
  <c r="AC108" i="9"/>
  <c r="AB108" i="9"/>
  <c r="AA108" i="9"/>
  <c r="X108" i="9"/>
  <c r="U108" i="9"/>
  <c r="T108" i="9"/>
  <c r="S108" i="9"/>
  <c r="R108" i="9"/>
  <c r="K108" i="9" s="1"/>
  <c r="Q108" i="9"/>
  <c r="P108" i="9"/>
  <c r="V108" i="9" s="1"/>
  <c r="O108" i="9"/>
  <c r="L108" i="9"/>
  <c r="N108" i="9" s="1"/>
  <c r="J108" i="9"/>
  <c r="H108" i="9"/>
  <c r="AV107" i="9"/>
  <c r="AU107" i="9"/>
  <c r="AW107" i="9" s="1"/>
  <c r="AQ107" i="9"/>
  <c r="AP107" i="9"/>
  <c r="AO107" i="9"/>
  <c r="AN107" i="9"/>
  <c r="AM107" i="9"/>
  <c r="AL107" i="9"/>
  <c r="AK107" i="9"/>
  <c r="AJ107" i="9"/>
  <c r="AI107" i="9"/>
  <c r="AH107" i="9"/>
  <c r="AF107" i="9"/>
  <c r="AE107" i="9"/>
  <c r="AD107" i="9"/>
  <c r="AC107" i="9"/>
  <c r="AB107" i="9"/>
  <c r="AA107" i="9"/>
  <c r="X107" i="9"/>
  <c r="U107" i="9"/>
  <c r="T107" i="9"/>
  <c r="S107" i="9"/>
  <c r="R107" i="9"/>
  <c r="Q107" i="9"/>
  <c r="V107" i="9" s="1"/>
  <c r="P107" i="9"/>
  <c r="O107" i="9"/>
  <c r="L107" i="9"/>
  <c r="AR107" i="9" s="1"/>
  <c r="AS107" i="9" s="1"/>
  <c r="AT107" i="9" s="1"/>
  <c r="K107" i="9"/>
  <c r="J107" i="9"/>
  <c r="H107" i="9"/>
  <c r="AV106" i="9"/>
  <c r="AU106" i="9"/>
  <c r="AW106" i="9" s="1"/>
  <c r="AQ106" i="9"/>
  <c r="AP106" i="9"/>
  <c r="AO106" i="9"/>
  <c r="AN106" i="9"/>
  <c r="AM106" i="9"/>
  <c r="AL106" i="9"/>
  <c r="AK106" i="9"/>
  <c r="AJ106" i="9"/>
  <c r="AI106" i="9"/>
  <c r="AH106" i="9"/>
  <c r="AF106" i="9"/>
  <c r="AE106" i="9"/>
  <c r="K106" i="9" s="1"/>
  <c r="AD106" i="9"/>
  <c r="AC106" i="9"/>
  <c r="AB106" i="9"/>
  <c r="AA106" i="9"/>
  <c r="X106" i="9"/>
  <c r="U106" i="9"/>
  <c r="J106" i="9" s="1"/>
  <c r="T106" i="9"/>
  <c r="V106" i="9" s="1"/>
  <c r="S106" i="9"/>
  <c r="R106" i="9"/>
  <c r="Q106" i="9"/>
  <c r="P106" i="9"/>
  <c r="O106" i="9"/>
  <c r="L106" i="9"/>
  <c r="AV105" i="9"/>
  <c r="AU105" i="9"/>
  <c r="AQ105" i="9"/>
  <c r="AP105" i="9"/>
  <c r="AO105" i="9"/>
  <c r="AN105" i="9"/>
  <c r="AM105" i="9"/>
  <c r="AL105" i="9"/>
  <c r="AK105" i="9"/>
  <c r="AJ105" i="9"/>
  <c r="AI105" i="9"/>
  <c r="AH105" i="9"/>
  <c r="AR105" i="9" s="1"/>
  <c r="AF105" i="9"/>
  <c r="AE105" i="9"/>
  <c r="AG105" i="9" s="1"/>
  <c r="AD105" i="9"/>
  <c r="AC105" i="9"/>
  <c r="AB105" i="9"/>
  <c r="AA105" i="9"/>
  <c r="X105" i="9"/>
  <c r="V105" i="9"/>
  <c r="U105" i="9"/>
  <c r="J105" i="9" s="1"/>
  <c r="T105" i="9"/>
  <c r="S105" i="9"/>
  <c r="R105" i="9"/>
  <c r="Q105" i="9"/>
  <c r="P105" i="9"/>
  <c r="K105" i="9" s="1"/>
  <c r="O105" i="9"/>
  <c r="AS105" i="9" s="1"/>
  <c r="N105" i="9"/>
  <c r="W105" i="9" s="1"/>
  <c r="L105" i="9"/>
  <c r="AW104" i="9"/>
  <c r="AV104" i="9"/>
  <c r="AU104" i="9"/>
  <c r="AQ104" i="9"/>
  <c r="AP104" i="9"/>
  <c r="AO104" i="9"/>
  <c r="AN104" i="9"/>
  <c r="AM104" i="9"/>
  <c r="AL104" i="9"/>
  <c r="AK104" i="9"/>
  <c r="AJ104" i="9"/>
  <c r="AI104" i="9"/>
  <c r="AH104" i="9"/>
  <c r="AR104" i="9" s="1"/>
  <c r="AG104" i="9"/>
  <c r="AF104" i="9"/>
  <c r="AE104" i="9"/>
  <c r="AD104" i="9"/>
  <c r="AC104" i="9"/>
  <c r="AB104" i="9"/>
  <c r="AA104" i="9"/>
  <c r="X104" i="9"/>
  <c r="V104" i="9"/>
  <c r="U104" i="9"/>
  <c r="J104" i="9" s="1"/>
  <c r="T104" i="9"/>
  <c r="S104" i="9"/>
  <c r="R104" i="9"/>
  <c r="Q104" i="9"/>
  <c r="P104" i="9"/>
  <c r="K104" i="9" s="1"/>
  <c r="O104" i="9"/>
  <c r="N104" i="9"/>
  <c r="L104" i="9"/>
  <c r="AW103" i="9"/>
  <c r="AV103" i="9"/>
  <c r="AU103" i="9"/>
  <c r="AQ103" i="9"/>
  <c r="AP103" i="9"/>
  <c r="AO103" i="9"/>
  <c r="AN103" i="9"/>
  <c r="AM103" i="9"/>
  <c r="AL103" i="9"/>
  <c r="AK103" i="9"/>
  <c r="AJ103" i="9"/>
  <c r="AI103" i="9"/>
  <c r="AH103" i="9"/>
  <c r="AR103" i="9" s="1"/>
  <c r="AF103" i="9"/>
  <c r="AE103" i="9"/>
  <c r="AD103" i="9"/>
  <c r="AC103" i="9"/>
  <c r="AB103" i="9"/>
  <c r="AA103" i="9"/>
  <c r="X103" i="9"/>
  <c r="AG103" i="9" s="1"/>
  <c r="U103" i="9"/>
  <c r="J103" i="9" s="1"/>
  <c r="T103" i="9"/>
  <c r="S103" i="9"/>
  <c r="R103" i="9"/>
  <c r="Q103" i="9"/>
  <c r="P103" i="9"/>
  <c r="O103" i="9"/>
  <c r="L103" i="9"/>
  <c r="N103" i="9" s="1"/>
  <c r="AV102" i="9"/>
  <c r="AW102" i="9" s="1"/>
  <c r="AU102" i="9"/>
  <c r="AQ102" i="9"/>
  <c r="AT102" i="9" s="1"/>
  <c r="AP102" i="9"/>
  <c r="AO102" i="9"/>
  <c r="AN102" i="9"/>
  <c r="AM102" i="9"/>
  <c r="AL102" i="9"/>
  <c r="AK102" i="9"/>
  <c r="AJ102" i="9"/>
  <c r="AI102" i="9"/>
  <c r="AH102" i="9"/>
  <c r="AR102" i="9" s="1"/>
  <c r="AS102" i="9" s="1"/>
  <c r="AF102" i="9"/>
  <c r="J102" i="9" s="1"/>
  <c r="AE102" i="9"/>
  <c r="AD102" i="9"/>
  <c r="AC102" i="9"/>
  <c r="AB102" i="9"/>
  <c r="AA102" i="9"/>
  <c r="X102" i="9"/>
  <c r="AG102" i="9" s="1"/>
  <c r="U102" i="9"/>
  <c r="T102" i="9"/>
  <c r="S102" i="9"/>
  <c r="R102" i="9"/>
  <c r="Q102" i="9"/>
  <c r="P102" i="9"/>
  <c r="O102" i="9"/>
  <c r="N102" i="9"/>
  <c r="L102" i="9"/>
  <c r="H102" i="9"/>
  <c r="AW101" i="9"/>
  <c r="AV101" i="9"/>
  <c r="AU101" i="9"/>
  <c r="AR101" i="9"/>
  <c r="AQ101" i="9"/>
  <c r="AP101" i="9"/>
  <c r="AO101" i="9"/>
  <c r="AN101" i="9"/>
  <c r="AM101" i="9"/>
  <c r="AL101" i="9"/>
  <c r="AK101" i="9"/>
  <c r="AJ101" i="9"/>
  <c r="AI101" i="9"/>
  <c r="AH101" i="9"/>
  <c r="AF101" i="9"/>
  <c r="AE101" i="9"/>
  <c r="AD101" i="9"/>
  <c r="AC101" i="9"/>
  <c r="AB101" i="9"/>
  <c r="AA101" i="9"/>
  <c r="X101" i="9"/>
  <c r="U101" i="9"/>
  <c r="T101" i="9"/>
  <c r="S101" i="9"/>
  <c r="R101" i="9"/>
  <c r="Q101" i="9"/>
  <c r="K101" i="9" s="1"/>
  <c r="P101" i="9"/>
  <c r="V101" i="9" s="1"/>
  <c r="O101" i="9"/>
  <c r="N101" i="9"/>
  <c r="L101" i="9"/>
  <c r="J101" i="9"/>
  <c r="H101" i="9"/>
  <c r="AV100" i="9"/>
  <c r="AU100" i="9"/>
  <c r="AW100" i="9" s="1"/>
  <c r="AS100" i="9"/>
  <c r="AT100" i="9" s="1"/>
  <c r="AR100" i="9"/>
  <c r="AQ100" i="9"/>
  <c r="AP100" i="9"/>
  <c r="AO100" i="9"/>
  <c r="AN100" i="9"/>
  <c r="AM100" i="9"/>
  <c r="AL100" i="9"/>
  <c r="AK100" i="9"/>
  <c r="AJ100" i="9"/>
  <c r="AI100" i="9"/>
  <c r="AH100" i="9"/>
  <c r="AF100" i="9"/>
  <c r="AE100" i="9"/>
  <c r="AD100" i="9"/>
  <c r="AC100" i="9"/>
  <c r="AB100" i="9"/>
  <c r="AA100" i="9"/>
  <c r="X100" i="9"/>
  <c r="U100" i="9"/>
  <c r="T100" i="9"/>
  <c r="S100" i="9"/>
  <c r="R100" i="9"/>
  <c r="Q100" i="9"/>
  <c r="P100" i="9"/>
  <c r="O100" i="9"/>
  <c r="L100" i="9"/>
  <c r="N100" i="9" s="1"/>
  <c r="J100" i="9"/>
  <c r="H100" i="9"/>
  <c r="AV99" i="9"/>
  <c r="AU99" i="9"/>
  <c r="AW99" i="9" s="1"/>
  <c r="AT99" i="9"/>
  <c r="AQ99" i="9"/>
  <c r="AP99" i="9"/>
  <c r="AO99" i="9"/>
  <c r="AN99" i="9"/>
  <c r="AM99" i="9"/>
  <c r="AL99" i="9"/>
  <c r="AK99" i="9"/>
  <c r="AJ99" i="9"/>
  <c r="AI99" i="9"/>
  <c r="AH99" i="9"/>
  <c r="AF99" i="9"/>
  <c r="AE99" i="9"/>
  <c r="AD99" i="9"/>
  <c r="K99" i="9" s="1"/>
  <c r="AC99" i="9"/>
  <c r="AB99" i="9"/>
  <c r="AA99" i="9"/>
  <c r="X99" i="9"/>
  <c r="U99" i="9"/>
  <c r="T99" i="9"/>
  <c r="S99" i="9"/>
  <c r="R99" i="9"/>
  <c r="Q99" i="9"/>
  <c r="P99" i="9"/>
  <c r="O99" i="9"/>
  <c r="N99" i="9"/>
  <c r="L99" i="9"/>
  <c r="AR99" i="9" s="1"/>
  <c r="AS99" i="9" s="1"/>
  <c r="J99" i="9"/>
  <c r="H99" i="9"/>
  <c r="AV98" i="9"/>
  <c r="AU98" i="9"/>
  <c r="AW98" i="9" s="1"/>
  <c r="AQ98" i="9"/>
  <c r="AP98" i="9"/>
  <c r="AO98" i="9"/>
  <c r="AN98" i="9"/>
  <c r="AM98" i="9"/>
  <c r="AL98" i="9"/>
  <c r="AK98" i="9"/>
  <c r="AJ98" i="9"/>
  <c r="AI98" i="9"/>
  <c r="AH98" i="9"/>
  <c r="AF98" i="9"/>
  <c r="AE98" i="9"/>
  <c r="K98" i="9" s="1"/>
  <c r="AD98" i="9"/>
  <c r="AC98" i="9"/>
  <c r="AB98" i="9"/>
  <c r="AA98" i="9"/>
  <c r="X98" i="9"/>
  <c r="U98" i="9"/>
  <c r="J98" i="9" s="1"/>
  <c r="T98" i="9"/>
  <c r="S98" i="9"/>
  <c r="R98" i="9"/>
  <c r="V98" i="9" s="1"/>
  <c r="Q98" i="9"/>
  <c r="P98" i="9"/>
  <c r="O98" i="9"/>
  <c r="L98" i="9"/>
  <c r="AV97" i="9"/>
  <c r="AU97" i="9"/>
  <c r="AQ97" i="9"/>
  <c r="AP97" i="9"/>
  <c r="AO97" i="9"/>
  <c r="AN97" i="9"/>
  <c r="AM97" i="9"/>
  <c r="AL97" i="9"/>
  <c r="AK97" i="9"/>
  <c r="AJ97" i="9"/>
  <c r="AI97" i="9"/>
  <c r="AH97" i="9"/>
  <c r="AR97" i="9" s="1"/>
  <c r="AF97" i="9"/>
  <c r="AE97" i="9"/>
  <c r="AD97" i="9"/>
  <c r="AC97" i="9"/>
  <c r="AB97" i="9"/>
  <c r="AA97" i="9"/>
  <c r="X97" i="9"/>
  <c r="V97" i="9"/>
  <c r="U97" i="9"/>
  <c r="J97" i="9" s="1"/>
  <c r="T97" i="9"/>
  <c r="S97" i="9"/>
  <c r="R97" i="9"/>
  <c r="Q97" i="9"/>
  <c r="P97" i="9"/>
  <c r="K97" i="9" s="1"/>
  <c r="O97" i="9"/>
  <c r="AS97" i="9" s="1"/>
  <c r="AT97" i="9" s="1"/>
  <c r="N97" i="9"/>
  <c r="W97" i="9" s="1"/>
  <c r="L97" i="9"/>
  <c r="AW96" i="9"/>
  <c r="AV96" i="9"/>
  <c r="AU96" i="9"/>
  <c r="AQ96" i="9"/>
  <c r="AP96" i="9"/>
  <c r="AO96" i="9"/>
  <c r="AN96" i="9"/>
  <c r="AM96" i="9"/>
  <c r="AL96" i="9"/>
  <c r="AK96" i="9"/>
  <c r="AJ96" i="9"/>
  <c r="AI96" i="9"/>
  <c r="AH96" i="9"/>
  <c r="AR96" i="9" s="1"/>
  <c r="AG96" i="9"/>
  <c r="AF96" i="9"/>
  <c r="AE96" i="9"/>
  <c r="AD96" i="9"/>
  <c r="AC96" i="9"/>
  <c r="AB96" i="9"/>
  <c r="AA96" i="9"/>
  <c r="X96" i="9"/>
  <c r="V96" i="9"/>
  <c r="U96" i="9"/>
  <c r="J96" i="9" s="1"/>
  <c r="T96" i="9"/>
  <c r="S96" i="9"/>
  <c r="R96" i="9"/>
  <c r="Q96" i="9"/>
  <c r="K96" i="9" s="1"/>
  <c r="P96" i="9"/>
  <c r="O96" i="9"/>
  <c r="N96" i="9"/>
  <c r="L96" i="9"/>
  <c r="AW95" i="9"/>
  <c r="AV95" i="9"/>
  <c r="AU95" i="9"/>
  <c r="AQ95" i="9"/>
  <c r="AP95" i="9"/>
  <c r="AO95" i="9"/>
  <c r="AN95" i="9"/>
  <c r="AM95" i="9"/>
  <c r="AL95" i="9"/>
  <c r="AK95" i="9"/>
  <c r="AJ95" i="9"/>
  <c r="AI95" i="9"/>
  <c r="AH95" i="9"/>
  <c r="AR95" i="9" s="1"/>
  <c r="AF95" i="9"/>
  <c r="AE95" i="9"/>
  <c r="AD95" i="9"/>
  <c r="AC95" i="9"/>
  <c r="AB95" i="9"/>
  <c r="AA95" i="9"/>
  <c r="X95" i="9"/>
  <c r="AG95" i="9" s="1"/>
  <c r="U95" i="9"/>
  <c r="J95" i="9" s="1"/>
  <c r="T95" i="9"/>
  <c r="S95" i="9"/>
  <c r="R95" i="9"/>
  <c r="Q95" i="9"/>
  <c r="P95" i="9"/>
  <c r="O95" i="9"/>
  <c r="L95" i="9"/>
  <c r="N95" i="9" s="1"/>
  <c r="AV94" i="9"/>
  <c r="AW94" i="9" s="1"/>
  <c r="AU94" i="9"/>
  <c r="AQ94" i="9"/>
  <c r="AP94" i="9"/>
  <c r="AO94" i="9"/>
  <c r="AN94" i="9"/>
  <c r="AM94" i="9"/>
  <c r="AL94" i="9"/>
  <c r="AK94" i="9"/>
  <c r="AJ94" i="9"/>
  <c r="AI94" i="9"/>
  <c r="AH94" i="9"/>
  <c r="AR94" i="9" s="1"/>
  <c r="AS94" i="9" s="1"/>
  <c r="AF94" i="9"/>
  <c r="J94" i="9" s="1"/>
  <c r="AE94" i="9"/>
  <c r="AD94" i="9"/>
  <c r="AC94" i="9"/>
  <c r="AB94" i="9"/>
  <c r="AA94" i="9"/>
  <c r="X94" i="9"/>
  <c r="U94" i="9"/>
  <c r="T94" i="9"/>
  <c r="S94" i="9"/>
  <c r="R94" i="9"/>
  <c r="Q94" i="9"/>
  <c r="P94" i="9"/>
  <c r="O94" i="9"/>
  <c r="N94" i="9"/>
  <c r="L94" i="9"/>
  <c r="H94" i="9"/>
  <c r="AW93" i="9"/>
  <c r="AV93" i="9"/>
  <c r="AU93" i="9"/>
  <c r="AR93" i="9"/>
  <c r="AQ93" i="9"/>
  <c r="AP93" i="9"/>
  <c r="AO93" i="9"/>
  <c r="AN93" i="9"/>
  <c r="AM93" i="9"/>
  <c r="AL93" i="9"/>
  <c r="AK93" i="9"/>
  <c r="AJ93" i="9"/>
  <c r="AI93" i="9"/>
  <c r="AH93" i="9"/>
  <c r="AF93" i="9"/>
  <c r="AE93" i="9"/>
  <c r="AD93" i="9"/>
  <c r="AC93" i="9"/>
  <c r="AB93" i="9"/>
  <c r="AA93" i="9"/>
  <c r="X93" i="9"/>
  <c r="U93" i="9"/>
  <c r="T93" i="9"/>
  <c r="S93" i="9"/>
  <c r="R93" i="9"/>
  <c r="Q93" i="9"/>
  <c r="P93" i="9"/>
  <c r="V93" i="9" s="1"/>
  <c r="O93" i="9"/>
  <c r="N93" i="9"/>
  <c r="L93" i="9"/>
  <c r="J93" i="9"/>
  <c r="H93" i="9"/>
  <c r="AV92" i="9"/>
  <c r="AU92" i="9"/>
  <c r="AW92" i="9" s="1"/>
  <c r="AS92" i="9"/>
  <c r="AR92" i="9"/>
  <c r="AQ92" i="9"/>
  <c r="AT92" i="9" s="1"/>
  <c r="AP92" i="9"/>
  <c r="AO92" i="9"/>
  <c r="AN92" i="9"/>
  <c r="AM92" i="9"/>
  <c r="AL92" i="9"/>
  <c r="AK92" i="9"/>
  <c r="AJ92" i="9"/>
  <c r="AI92" i="9"/>
  <c r="AH92" i="9"/>
  <c r="AF92" i="9"/>
  <c r="AE92" i="9"/>
  <c r="AD92" i="9"/>
  <c r="AC92" i="9"/>
  <c r="AB92" i="9"/>
  <c r="AA92" i="9"/>
  <c r="X92" i="9"/>
  <c r="U92" i="9"/>
  <c r="T92" i="9"/>
  <c r="S92" i="9"/>
  <c r="R92" i="9"/>
  <c r="Q92" i="9"/>
  <c r="P92" i="9"/>
  <c r="O92" i="9"/>
  <c r="L92" i="9"/>
  <c r="N92" i="9" s="1"/>
  <c r="J92" i="9"/>
  <c r="H92" i="9"/>
  <c r="AV91" i="9"/>
  <c r="AU91" i="9"/>
  <c r="AW91" i="9" s="1"/>
  <c r="AQ91" i="9"/>
  <c r="AP91" i="9"/>
  <c r="AO91" i="9"/>
  <c r="AN91" i="9"/>
  <c r="AM91" i="9"/>
  <c r="AL91" i="9"/>
  <c r="AK91" i="9"/>
  <c r="AJ91" i="9"/>
  <c r="AI91" i="9"/>
  <c r="AH91" i="9"/>
  <c r="AF91" i="9"/>
  <c r="AE91" i="9"/>
  <c r="AD91" i="9"/>
  <c r="AC91" i="9"/>
  <c r="AB91" i="9"/>
  <c r="AA91" i="9"/>
  <c r="X91" i="9"/>
  <c r="U91" i="9"/>
  <c r="T91" i="9"/>
  <c r="S91" i="9"/>
  <c r="R91" i="9"/>
  <c r="Q91" i="9"/>
  <c r="P91" i="9"/>
  <c r="O91" i="9"/>
  <c r="N91" i="9"/>
  <c r="L91" i="9"/>
  <c r="AR91" i="9" s="1"/>
  <c r="AS91" i="9" s="1"/>
  <c r="AT91" i="9" s="1"/>
  <c r="K91" i="9"/>
  <c r="J91" i="9"/>
  <c r="H91" i="9"/>
  <c r="AV90" i="9"/>
  <c r="AU90" i="9"/>
  <c r="AW90" i="9" s="1"/>
  <c r="AQ90" i="9"/>
  <c r="AP90" i="9"/>
  <c r="AO90" i="9"/>
  <c r="AN90" i="9"/>
  <c r="AM90" i="9"/>
  <c r="AL90" i="9"/>
  <c r="AK90" i="9"/>
  <c r="AJ90" i="9"/>
  <c r="AI90" i="9"/>
  <c r="AH90" i="9"/>
  <c r="AF90" i="9"/>
  <c r="AE90" i="9"/>
  <c r="K90" i="9" s="1"/>
  <c r="AD90" i="9"/>
  <c r="AC90" i="9"/>
  <c r="AB90" i="9"/>
  <c r="AA90" i="9"/>
  <c r="X90" i="9"/>
  <c r="U90" i="9"/>
  <c r="J90" i="9" s="1"/>
  <c r="T90" i="9"/>
  <c r="V90" i="9" s="1"/>
  <c r="S90" i="9"/>
  <c r="R90" i="9"/>
  <c r="Q90" i="9"/>
  <c r="P90" i="9"/>
  <c r="O90" i="9"/>
  <c r="L90" i="9"/>
  <c r="AV89" i="9"/>
  <c r="AU89" i="9"/>
  <c r="AW89" i="9" s="1"/>
  <c r="AQ89" i="9"/>
  <c r="AP89" i="9"/>
  <c r="AO89" i="9"/>
  <c r="AN89" i="9"/>
  <c r="AM89" i="9"/>
  <c r="AL89" i="9"/>
  <c r="AK89" i="9"/>
  <c r="AJ89" i="9"/>
  <c r="AI89" i="9"/>
  <c r="AH89" i="9"/>
  <c r="AR89" i="9" s="1"/>
  <c r="AF89" i="9"/>
  <c r="AE89" i="9"/>
  <c r="AG89" i="9" s="1"/>
  <c r="AD89" i="9"/>
  <c r="AC89" i="9"/>
  <c r="AB89" i="9"/>
  <c r="AA89" i="9"/>
  <c r="X89" i="9"/>
  <c r="V89" i="9"/>
  <c r="U89" i="9"/>
  <c r="J89" i="9" s="1"/>
  <c r="T89" i="9"/>
  <c r="S89" i="9"/>
  <c r="R89" i="9"/>
  <c r="Q89" i="9"/>
  <c r="P89" i="9"/>
  <c r="K89" i="9" s="1"/>
  <c r="O89" i="9"/>
  <c r="N89" i="9"/>
  <c r="W89" i="9" s="1"/>
  <c r="G89" i="9" s="1"/>
  <c r="L89" i="9"/>
  <c r="AW88" i="9"/>
  <c r="AV88" i="9"/>
  <c r="AU88" i="9"/>
  <c r="AQ88" i="9"/>
  <c r="AP88" i="9"/>
  <c r="AO88" i="9"/>
  <c r="AN88" i="9"/>
  <c r="AM88" i="9"/>
  <c r="AL88" i="9"/>
  <c r="AK88" i="9"/>
  <c r="AJ88" i="9"/>
  <c r="AI88" i="9"/>
  <c r="AH88" i="9"/>
  <c r="AR88" i="9" s="1"/>
  <c r="AG88" i="9"/>
  <c r="AF88" i="9"/>
  <c r="AE88" i="9"/>
  <c r="AD88" i="9"/>
  <c r="AC88" i="9"/>
  <c r="AB88" i="9"/>
  <c r="AA88" i="9"/>
  <c r="X88" i="9"/>
  <c r="V88" i="9"/>
  <c r="U88" i="9"/>
  <c r="J88" i="9" s="1"/>
  <c r="T88" i="9"/>
  <c r="S88" i="9"/>
  <c r="R88" i="9"/>
  <c r="Q88" i="9"/>
  <c r="P88" i="9"/>
  <c r="K88" i="9" s="1"/>
  <c r="O88" i="9"/>
  <c r="N88" i="9"/>
  <c r="L88" i="9"/>
  <c r="AW87" i="9"/>
  <c r="AV87" i="9"/>
  <c r="AU87" i="9"/>
  <c r="AQ87" i="9"/>
  <c r="AP87" i="9"/>
  <c r="AO87" i="9"/>
  <c r="AN87" i="9"/>
  <c r="AM87" i="9"/>
  <c r="AL87" i="9"/>
  <c r="AK87" i="9"/>
  <c r="AJ87" i="9"/>
  <c r="AI87" i="9"/>
  <c r="AH87" i="9"/>
  <c r="AR87" i="9" s="1"/>
  <c r="AF87" i="9"/>
  <c r="AE87" i="9"/>
  <c r="AD87" i="9"/>
  <c r="AC87" i="9"/>
  <c r="AB87" i="9"/>
  <c r="AA87" i="9"/>
  <c r="X87" i="9"/>
  <c r="AG87" i="9" s="1"/>
  <c r="U87" i="9"/>
  <c r="J87" i="9" s="1"/>
  <c r="T87" i="9"/>
  <c r="S87" i="9"/>
  <c r="R87" i="9"/>
  <c r="Q87" i="9"/>
  <c r="P87" i="9"/>
  <c r="O87" i="9"/>
  <c r="L87" i="9"/>
  <c r="N87" i="9" s="1"/>
  <c r="AV86" i="9"/>
  <c r="AW86" i="9" s="1"/>
  <c r="AU86" i="9"/>
  <c r="AQ86" i="9"/>
  <c r="AT86" i="9" s="1"/>
  <c r="AP86" i="9"/>
  <c r="AO86" i="9"/>
  <c r="AN86" i="9"/>
  <c r="AM86" i="9"/>
  <c r="AL86" i="9"/>
  <c r="AK86" i="9"/>
  <c r="AJ86" i="9"/>
  <c r="AI86" i="9"/>
  <c r="AH86" i="9"/>
  <c r="AR86" i="9" s="1"/>
  <c r="AS86" i="9" s="1"/>
  <c r="AF86" i="9"/>
  <c r="J86" i="9" s="1"/>
  <c r="AE86" i="9"/>
  <c r="AD86" i="9"/>
  <c r="AC86" i="9"/>
  <c r="AB86" i="9"/>
  <c r="AA86" i="9"/>
  <c r="X86" i="9"/>
  <c r="AG86" i="9" s="1"/>
  <c r="U86" i="9"/>
  <c r="T86" i="9"/>
  <c r="S86" i="9"/>
  <c r="R86" i="9"/>
  <c r="Q86" i="9"/>
  <c r="P86" i="9"/>
  <c r="V86" i="9" s="1"/>
  <c r="O86" i="9"/>
  <c r="N86" i="9"/>
  <c r="L86" i="9"/>
  <c r="H86" i="9"/>
  <c r="AW85" i="9"/>
  <c r="AV85" i="9"/>
  <c r="AU85" i="9"/>
  <c r="AR85" i="9"/>
  <c r="AQ85" i="9"/>
  <c r="AP85" i="9"/>
  <c r="AO85" i="9"/>
  <c r="AN85" i="9"/>
  <c r="AM85" i="9"/>
  <c r="AL85" i="9"/>
  <c r="AK85" i="9"/>
  <c r="AJ85" i="9"/>
  <c r="AI85" i="9"/>
  <c r="AH85" i="9"/>
  <c r="AF85" i="9"/>
  <c r="AE85" i="9"/>
  <c r="AD85" i="9"/>
  <c r="AC85" i="9"/>
  <c r="AB85" i="9"/>
  <c r="AA85" i="9"/>
  <c r="AG85" i="9" s="1"/>
  <c r="X85" i="9"/>
  <c r="U85" i="9"/>
  <c r="T85" i="9"/>
  <c r="S85" i="9"/>
  <c r="R85" i="9"/>
  <c r="Q85" i="9"/>
  <c r="K85" i="9" s="1"/>
  <c r="P85" i="9"/>
  <c r="V85" i="9" s="1"/>
  <c r="O85" i="9"/>
  <c r="W85" i="9" s="1"/>
  <c r="G85" i="9" s="1"/>
  <c r="I85" i="9" s="1"/>
  <c r="F85" i="9" s="1"/>
  <c r="N85" i="9"/>
  <c r="L85" i="9"/>
  <c r="J85" i="9"/>
  <c r="H85" i="9"/>
  <c r="AV84" i="9"/>
  <c r="AU84" i="9"/>
  <c r="AW84" i="9" s="1"/>
  <c r="AS84" i="9"/>
  <c r="AT84" i="9" s="1"/>
  <c r="AR84" i="9"/>
  <c r="AQ84" i="9"/>
  <c r="AP84" i="9"/>
  <c r="AO84" i="9"/>
  <c r="AN84" i="9"/>
  <c r="AM84" i="9"/>
  <c r="AL84" i="9"/>
  <c r="AK84" i="9"/>
  <c r="AJ84" i="9"/>
  <c r="AI84" i="9"/>
  <c r="AH84" i="9"/>
  <c r="AF84" i="9"/>
  <c r="AE84" i="9"/>
  <c r="AD84" i="9"/>
  <c r="AC84" i="9"/>
  <c r="AB84" i="9"/>
  <c r="AA84" i="9"/>
  <c r="X84" i="9"/>
  <c r="U84" i="9"/>
  <c r="T84" i="9"/>
  <c r="S84" i="9"/>
  <c r="R84" i="9"/>
  <c r="Q84" i="9"/>
  <c r="P84" i="9"/>
  <c r="V84" i="9" s="1"/>
  <c r="O84" i="9"/>
  <c r="L84" i="9"/>
  <c r="N84" i="9" s="1"/>
  <c r="J84" i="9"/>
  <c r="H84" i="9"/>
  <c r="AV83" i="9"/>
  <c r="AU83" i="9"/>
  <c r="AW83" i="9" s="1"/>
  <c r="AT83" i="9"/>
  <c r="AQ83" i="9"/>
  <c r="AP83" i="9"/>
  <c r="AO83" i="9"/>
  <c r="AN83" i="9"/>
  <c r="AM83" i="9"/>
  <c r="AL83" i="9"/>
  <c r="AK83" i="9"/>
  <c r="AJ83" i="9"/>
  <c r="AI83" i="9"/>
  <c r="AH83" i="9"/>
  <c r="AF83" i="9"/>
  <c r="AE83" i="9"/>
  <c r="AD83" i="9"/>
  <c r="K83" i="9" s="1"/>
  <c r="AC83" i="9"/>
  <c r="AB83" i="9"/>
  <c r="AA83" i="9"/>
  <c r="X83" i="9"/>
  <c r="AG83" i="9" s="1"/>
  <c r="U83" i="9"/>
  <c r="T83" i="9"/>
  <c r="S83" i="9"/>
  <c r="R83" i="9"/>
  <c r="Q83" i="9"/>
  <c r="P83" i="9"/>
  <c r="O83" i="9"/>
  <c r="N83" i="9"/>
  <c r="L83" i="9"/>
  <c r="AR83" i="9" s="1"/>
  <c r="AS83" i="9" s="1"/>
  <c r="J83" i="9"/>
  <c r="H83" i="9"/>
  <c r="AV82" i="9"/>
  <c r="AU82" i="9"/>
  <c r="AW82" i="9" s="1"/>
  <c r="AQ82" i="9"/>
  <c r="AP82" i="9"/>
  <c r="AO82" i="9"/>
  <c r="AN82" i="9"/>
  <c r="AM82" i="9"/>
  <c r="AL82" i="9"/>
  <c r="AK82" i="9"/>
  <c r="AJ82" i="9"/>
  <c r="AI82" i="9"/>
  <c r="AH82" i="9"/>
  <c r="AF82" i="9"/>
  <c r="AE82" i="9"/>
  <c r="K82" i="9" s="1"/>
  <c r="AD82" i="9"/>
  <c r="AC82" i="9"/>
  <c r="AB82" i="9"/>
  <c r="AA82" i="9"/>
  <c r="X82" i="9"/>
  <c r="U82" i="9"/>
  <c r="J82" i="9" s="1"/>
  <c r="T82" i="9"/>
  <c r="S82" i="9"/>
  <c r="R82" i="9"/>
  <c r="Q82" i="9"/>
  <c r="P82" i="9"/>
  <c r="O82" i="9"/>
  <c r="L82" i="9"/>
  <c r="AV81" i="9"/>
  <c r="AU81" i="9"/>
  <c r="AQ81" i="9"/>
  <c r="AP81" i="9"/>
  <c r="AO81" i="9"/>
  <c r="AN81" i="9"/>
  <c r="AM81" i="9"/>
  <c r="AL81" i="9"/>
  <c r="AK81" i="9"/>
  <c r="AJ81" i="9"/>
  <c r="AI81" i="9"/>
  <c r="AH81" i="9"/>
  <c r="AR81" i="9" s="1"/>
  <c r="AS81" i="9" s="1"/>
  <c r="AT81" i="9" s="1"/>
  <c r="AF81" i="9"/>
  <c r="AE81" i="9"/>
  <c r="AD81" i="9"/>
  <c r="AC81" i="9"/>
  <c r="AB81" i="9"/>
  <c r="AA81" i="9"/>
  <c r="X81" i="9"/>
  <c r="AG81" i="9" s="1"/>
  <c r="V81" i="9"/>
  <c r="U81" i="9"/>
  <c r="J81" i="9" s="1"/>
  <c r="T81" i="9"/>
  <c r="S81" i="9"/>
  <c r="R81" i="9"/>
  <c r="Q81" i="9"/>
  <c r="P81" i="9"/>
  <c r="K81" i="9" s="1"/>
  <c r="O81" i="9"/>
  <c r="H81" i="9" s="1"/>
  <c r="N81" i="9"/>
  <c r="W81" i="9" s="1"/>
  <c r="L81" i="9"/>
  <c r="AW80" i="9"/>
  <c r="AV80" i="9"/>
  <c r="AU80" i="9"/>
  <c r="AQ80" i="9"/>
  <c r="AP80" i="9"/>
  <c r="AO80" i="9"/>
  <c r="AN80" i="9"/>
  <c r="AM80" i="9"/>
  <c r="AL80" i="9"/>
  <c r="AK80" i="9"/>
  <c r="AJ80" i="9"/>
  <c r="AI80" i="9"/>
  <c r="AH80" i="9"/>
  <c r="AR80" i="9" s="1"/>
  <c r="AG80" i="9"/>
  <c r="AF80" i="9"/>
  <c r="AE80" i="9"/>
  <c r="AD80" i="9"/>
  <c r="AC80" i="9"/>
  <c r="AB80" i="9"/>
  <c r="AA80" i="9"/>
  <c r="X80" i="9"/>
  <c r="V80" i="9"/>
  <c r="U80" i="9"/>
  <c r="J80" i="9" s="1"/>
  <c r="T80" i="9"/>
  <c r="S80" i="9"/>
  <c r="R80" i="9"/>
  <c r="Q80" i="9"/>
  <c r="K80" i="9" s="1"/>
  <c r="P80" i="9"/>
  <c r="O80" i="9"/>
  <c r="N80" i="9"/>
  <c r="L80" i="9"/>
  <c r="AW79" i="9"/>
  <c r="AV79" i="9"/>
  <c r="AU79" i="9"/>
  <c r="AQ79" i="9"/>
  <c r="AP79" i="9"/>
  <c r="AO79" i="9"/>
  <c r="AN79" i="9"/>
  <c r="AM79" i="9"/>
  <c r="AL79" i="9"/>
  <c r="AK79" i="9"/>
  <c r="AJ79" i="9"/>
  <c r="AI79" i="9"/>
  <c r="AH79" i="9"/>
  <c r="AR79" i="9" s="1"/>
  <c r="AF79" i="9"/>
  <c r="AE79" i="9"/>
  <c r="AD79" i="9"/>
  <c r="AC79" i="9"/>
  <c r="AB79" i="9"/>
  <c r="AA79" i="9"/>
  <c r="X79" i="9"/>
  <c r="AG79" i="9" s="1"/>
  <c r="U79" i="9"/>
  <c r="J79" i="9" s="1"/>
  <c r="T79" i="9"/>
  <c r="S79" i="9"/>
  <c r="R79" i="9"/>
  <c r="Q79" i="9"/>
  <c r="P79" i="9"/>
  <c r="O79" i="9"/>
  <c r="L79" i="9"/>
  <c r="N79" i="9" s="1"/>
  <c r="AV78" i="9"/>
  <c r="AW78" i="9" s="1"/>
  <c r="AU78" i="9"/>
  <c r="AQ78" i="9"/>
  <c r="AT78" i="9" s="1"/>
  <c r="AP78" i="9"/>
  <c r="AO78" i="9"/>
  <c r="AN78" i="9"/>
  <c r="AM78" i="9"/>
  <c r="AL78" i="9"/>
  <c r="AK78" i="9"/>
  <c r="AJ78" i="9"/>
  <c r="AI78" i="9"/>
  <c r="AH78" i="9"/>
  <c r="AR78" i="9" s="1"/>
  <c r="AS78" i="9" s="1"/>
  <c r="AF78" i="9"/>
  <c r="J78" i="9" s="1"/>
  <c r="AE78" i="9"/>
  <c r="AD78" i="9"/>
  <c r="AC78" i="9"/>
  <c r="AB78" i="9"/>
  <c r="AA78" i="9"/>
  <c r="X78" i="9"/>
  <c r="AG78" i="9" s="1"/>
  <c r="U78" i="9"/>
  <c r="T78" i="9"/>
  <c r="S78" i="9"/>
  <c r="R78" i="9"/>
  <c r="Q78" i="9"/>
  <c r="P78" i="9"/>
  <c r="O78" i="9"/>
  <c r="N78" i="9"/>
  <c r="L78" i="9"/>
  <c r="H78" i="9"/>
  <c r="AW77" i="9"/>
  <c r="AV77" i="9"/>
  <c r="AU77" i="9"/>
  <c r="AR77" i="9"/>
  <c r="AQ77" i="9"/>
  <c r="AP77" i="9"/>
  <c r="AO77" i="9"/>
  <c r="AN77" i="9"/>
  <c r="AM77" i="9"/>
  <c r="AL77" i="9"/>
  <c r="AK77" i="9"/>
  <c r="AJ77" i="9"/>
  <c r="AI77" i="9"/>
  <c r="AH77" i="9"/>
  <c r="AF77" i="9"/>
  <c r="J77" i="9" s="1"/>
  <c r="AE77" i="9"/>
  <c r="AD77" i="9"/>
  <c r="AC77" i="9"/>
  <c r="AB77" i="9"/>
  <c r="AA77" i="9"/>
  <c r="X77" i="9"/>
  <c r="AG77" i="9" s="1"/>
  <c r="U77" i="9"/>
  <c r="T77" i="9"/>
  <c r="S77" i="9"/>
  <c r="R77" i="9"/>
  <c r="Q77" i="9"/>
  <c r="P77" i="9"/>
  <c r="V77" i="9" s="1"/>
  <c r="O77" i="9"/>
  <c r="N77" i="9"/>
  <c r="L77" i="9"/>
  <c r="H77" i="9"/>
  <c r="AV76" i="9"/>
  <c r="AU76" i="9"/>
  <c r="AW76" i="9" s="1"/>
  <c r="AS76" i="9"/>
  <c r="AR76" i="9"/>
  <c r="AQ76" i="9"/>
  <c r="AT76" i="9" s="1"/>
  <c r="AP76" i="9"/>
  <c r="AO76" i="9"/>
  <c r="AN76" i="9"/>
  <c r="AM76" i="9"/>
  <c r="AL76" i="9"/>
  <c r="AK76" i="9"/>
  <c r="AJ76" i="9"/>
  <c r="AI76" i="9"/>
  <c r="AH76" i="9"/>
  <c r="AF76" i="9"/>
  <c r="AE76" i="9"/>
  <c r="AD76" i="9"/>
  <c r="AC76" i="9"/>
  <c r="AB76" i="9"/>
  <c r="AA76" i="9"/>
  <c r="X76" i="9"/>
  <c r="AG76" i="9" s="1"/>
  <c r="U76" i="9"/>
  <c r="T76" i="9"/>
  <c r="S76" i="9"/>
  <c r="R76" i="9"/>
  <c r="Q76" i="9"/>
  <c r="P76" i="9"/>
  <c r="V76" i="9" s="1"/>
  <c r="O76" i="9"/>
  <c r="L76" i="9"/>
  <c r="N76" i="9" s="1"/>
  <c r="W76" i="9" s="1"/>
  <c r="G76" i="9" s="1"/>
  <c r="I76" i="9" s="1"/>
  <c r="J76" i="9"/>
  <c r="H76" i="9"/>
  <c r="AV75" i="9"/>
  <c r="AU75" i="9"/>
  <c r="AW75" i="9" s="1"/>
  <c r="AR75" i="9"/>
  <c r="AS75" i="9" s="1"/>
  <c r="AT75" i="9" s="1"/>
  <c r="AQ75" i="9"/>
  <c r="AP75" i="9"/>
  <c r="AO75" i="9"/>
  <c r="AN75" i="9"/>
  <c r="AM75" i="9"/>
  <c r="AL75" i="9"/>
  <c r="AK75" i="9"/>
  <c r="AJ75" i="9"/>
  <c r="AI75" i="9"/>
  <c r="AH75" i="9"/>
  <c r="AF75" i="9"/>
  <c r="AE75" i="9"/>
  <c r="AD75" i="9"/>
  <c r="AC75" i="9"/>
  <c r="AB75" i="9"/>
  <c r="AA75" i="9"/>
  <c r="X75" i="9"/>
  <c r="U75" i="9"/>
  <c r="T75" i="9"/>
  <c r="S75" i="9"/>
  <c r="R75" i="9"/>
  <c r="K75" i="9" s="1"/>
  <c r="Q75" i="9"/>
  <c r="V75" i="9" s="1"/>
  <c r="P75" i="9"/>
  <c r="O75" i="9"/>
  <c r="N75" i="9"/>
  <c r="L75" i="9"/>
  <c r="J75" i="9"/>
  <c r="H75" i="9"/>
  <c r="AV74" i="9"/>
  <c r="AU74" i="9"/>
  <c r="AW74" i="9" s="1"/>
  <c r="AQ74" i="9"/>
  <c r="AP74" i="9"/>
  <c r="AO74" i="9"/>
  <c r="AN74" i="9"/>
  <c r="AM74" i="9"/>
  <c r="AL74" i="9"/>
  <c r="AK74" i="9"/>
  <c r="AJ74" i="9"/>
  <c r="AI74" i="9"/>
  <c r="AH74" i="9"/>
  <c r="AF74" i="9"/>
  <c r="AE74" i="9"/>
  <c r="AD74" i="9"/>
  <c r="AC74" i="9"/>
  <c r="AB74" i="9"/>
  <c r="AA74" i="9"/>
  <c r="X74" i="9"/>
  <c r="U74" i="9"/>
  <c r="J74" i="9" s="1"/>
  <c r="T74" i="9"/>
  <c r="S74" i="9"/>
  <c r="R74" i="9"/>
  <c r="Q74" i="9"/>
  <c r="V74" i="9" s="1"/>
  <c r="P74" i="9"/>
  <c r="O74" i="9"/>
  <c r="H74" i="9" s="1"/>
  <c r="L74" i="9"/>
  <c r="AV73" i="9"/>
  <c r="AU73" i="9"/>
  <c r="AT73" i="9"/>
  <c r="AQ73" i="9"/>
  <c r="AP73" i="9"/>
  <c r="AO73" i="9"/>
  <c r="AN73" i="9"/>
  <c r="AM73" i="9"/>
  <c r="AL73" i="9"/>
  <c r="AK73" i="9"/>
  <c r="AJ73" i="9"/>
  <c r="AI73" i="9"/>
  <c r="AH73" i="9"/>
  <c r="AR73" i="9" s="1"/>
  <c r="AS73" i="9" s="1"/>
  <c r="AF73" i="9"/>
  <c r="AE73" i="9"/>
  <c r="AD73" i="9"/>
  <c r="AC73" i="9"/>
  <c r="AB73" i="9"/>
  <c r="AA73" i="9"/>
  <c r="X73" i="9"/>
  <c r="U73" i="9"/>
  <c r="J73" i="9" s="1"/>
  <c r="T73" i="9"/>
  <c r="V73" i="9" s="1"/>
  <c r="S73" i="9"/>
  <c r="R73" i="9"/>
  <c r="Q73" i="9"/>
  <c r="P73" i="9"/>
  <c r="O73" i="9"/>
  <c r="N73" i="9"/>
  <c r="L73" i="9"/>
  <c r="K73" i="9"/>
  <c r="H73" i="9"/>
  <c r="AV72" i="9"/>
  <c r="AU72" i="9"/>
  <c r="AW72" i="9" s="1"/>
  <c r="AQ72" i="9"/>
  <c r="AP72" i="9"/>
  <c r="AO72" i="9"/>
  <c r="AN72" i="9"/>
  <c r="AM72" i="9"/>
  <c r="AL72" i="9"/>
  <c r="AK72" i="9"/>
  <c r="AJ72" i="9"/>
  <c r="AI72" i="9"/>
  <c r="AH72" i="9"/>
  <c r="AF72" i="9"/>
  <c r="AE72" i="9"/>
  <c r="AG72" i="9" s="1"/>
  <c r="AD72" i="9"/>
  <c r="AC72" i="9"/>
  <c r="AB72" i="9"/>
  <c r="AA72" i="9"/>
  <c r="X72" i="9"/>
  <c r="V72" i="9"/>
  <c r="U72" i="9"/>
  <c r="T72" i="9"/>
  <c r="S72" i="9"/>
  <c r="R72" i="9"/>
  <c r="Q72" i="9"/>
  <c r="P72" i="9"/>
  <c r="O72" i="9"/>
  <c r="N72" i="9"/>
  <c r="W72" i="9" s="1"/>
  <c r="L72" i="9"/>
  <c r="AV71" i="9"/>
  <c r="AW71" i="9" s="1"/>
  <c r="AU71" i="9"/>
  <c r="AQ71" i="9"/>
  <c r="AP71" i="9"/>
  <c r="AO71" i="9"/>
  <c r="AN71" i="9"/>
  <c r="AM71" i="9"/>
  <c r="AL71" i="9"/>
  <c r="AK71" i="9"/>
  <c r="AJ71" i="9"/>
  <c r="AI71" i="9"/>
  <c r="AH71" i="9"/>
  <c r="AR71" i="9" s="1"/>
  <c r="AG71" i="9"/>
  <c r="AF71" i="9"/>
  <c r="AE71" i="9"/>
  <c r="AD71" i="9"/>
  <c r="AC71" i="9"/>
  <c r="AB71" i="9"/>
  <c r="AA71" i="9"/>
  <c r="X71" i="9"/>
  <c r="V71" i="9"/>
  <c r="U71" i="9"/>
  <c r="J71" i="9" s="1"/>
  <c r="T71" i="9"/>
  <c r="S71" i="9"/>
  <c r="R71" i="9"/>
  <c r="Q71" i="9"/>
  <c r="P71" i="9"/>
  <c r="K71" i="9" s="1"/>
  <c r="O71" i="9"/>
  <c r="N71" i="9"/>
  <c r="L71" i="9"/>
  <c r="AW70" i="9"/>
  <c r="AV70" i="9"/>
  <c r="AU70" i="9"/>
  <c r="AQ70" i="9"/>
  <c r="AT70" i="9" s="1"/>
  <c r="AP70" i="9"/>
  <c r="AO70" i="9"/>
  <c r="AN70" i="9"/>
  <c r="AM70" i="9"/>
  <c r="AL70" i="9"/>
  <c r="AK70" i="9"/>
  <c r="AJ70" i="9"/>
  <c r="AI70" i="9"/>
  <c r="AH70" i="9"/>
  <c r="AR70" i="9" s="1"/>
  <c r="AG70" i="9"/>
  <c r="AF70" i="9"/>
  <c r="J70" i="9" s="1"/>
  <c r="AE70" i="9"/>
  <c r="AD70" i="9"/>
  <c r="AC70" i="9"/>
  <c r="AB70" i="9"/>
  <c r="AA70" i="9"/>
  <c r="X70" i="9"/>
  <c r="U70" i="9"/>
  <c r="T70" i="9"/>
  <c r="S70" i="9"/>
  <c r="R70" i="9"/>
  <c r="Q70" i="9"/>
  <c r="P70" i="9"/>
  <c r="O70" i="9"/>
  <c r="AS70" i="9" s="1"/>
  <c r="N70" i="9"/>
  <c r="L70" i="9"/>
  <c r="H70" i="9"/>
  <c r="AW69" i="9"/>
  <c r="AV69" i="9"/>
  <c r="AU69" i="9"/>
  <c r="AQ69" i="9"/>
  <c r="AP69" i="9"/>
  <c r="AO69" i="9"/>
  <c r="AN69" i="9"/>
  <c r="AM69" i="9"/>
  <c r="AL69" i="9"/>
  <c r="AK69" i="9"/>
  <c r="AJ69" i="9"/>
  <c r="AI69" i="9"/>
  <c r="AH69" i="9"/>
  <c r="AR69" i="9" s="1"/>
  <c r="AF69" i="9"/>
  <c r="AE69" i="9"/>
  <c r="AD69" i="9"/>
  <c r="AC69" i="9"/>
  <c r="AB69" i="9"/>
  <c r="AA69" i="9"/>
  <c r="X69" i="9"/>
  <c r="U69" i="9"/>
  <c r="J69" i="9" s="1"/>
  <c r="T69" i="9"/>
  <c r="S69" i="9"/>
  <c r="R69" i="9"/>
  <c r="Q69" i="9"/>
  <c r="P69" i="9"/>
  <c r="O69" i="9"/>
  <c r="N69" i="9"/>
  <c r="L69" i="9"/>
  <c r="H69" i="9"/>
  <c r="AV68" i="9"/>
  <c r="AU68" i="9"/>
  <c r="AW68" i="9" s="1"/>
  <c r="AS68" i="9"/>
  <c r="AR68" i="9"/>
  <c r="AQ68" i="9"/>
  <c r="AT68" i="9" s="1"/>
  <c r="AP68" i="9"/>
  <c r="AO68" i="9"/>
  <c r="AN68" i="9"/>
  <c r="AM68" i="9"/>
  <c r="AL68" i="9"/>
  <c r="AK68" i="9"/>
  <c r="AJ68" i="9"/>
  <c r="AI68" i="9"/>
  <c r="AH68" i="9"/>
  <c r="AF68" i="9"/>
  <c r="AE68" i="9"/>
  <c r="AD68" i="9"/>
  <c r="AC68" i="9"/>
  <c r="AB68" i="9"/>
  <c r="AA68" i="9"/>
  <c r="X68" i="9"/>
  <c r="AG68" i="9" s="1"/>
  <c r="U68" i="9"/>
  <c r="T68" i="9"/>
  <c r="S68" i="9"/>
  <c r="R68" i="9"/>
  <c r="Q68" i="9"/>
  <c r="P68" i="9"/>
  <c r="V68" i="9" s="1"/>
  <c r="O68" i="9"/>
  <c r="L68" i="9"/>
  <c r="N68" i="9" s="1"/>
  <c r="W68" i="9" s="1"/>
  <c r="G68" i="9" s="1"/>
  <c r="I68" i="9" s="1"/>
  <c r="J68" i="9"/>
  <c r="H68" i="9"/>
  <c r="AV67" i="9"/>
  <c r="AW67" i="9" s="1"/>
  <c r="AU67" i="9"/>
  <c r="AR67" i="9"/>
  <c r="AS67" i="9" s="1"/>
  <c r="AT67" i="9" s="1"/>
  <c r="AQ67" i="9"/>
  <c r="AP67" i="9"/>
  <c r="AO67" i="9"/>
  <c r="AN67" i="9"/>
  <c r="AM67" i="9"/>
  <c r="AL67" i="9"/>
  <c r="AK67" i="9"/>
  <c r="AJ67" i="9"/>
  <c r="AI67" i="9"/>
  <c r="AH67" i="9"/>
  <c r="AF67" i="9"/>
  <c r="AE67" i="9"/>
  <c r="AD67" i="9"/>
  <c r="AC67" i="9"/>
  <c r="AB67" i="9"/>
  <c r="AA67" i="9"/>
  <c r="X67" i="9"/>
  <c r="U67" i="9"/>
  <c r="T67" i="9"/>
  <c r="S67" i="9"/>
  <c r="R67" i="9"/>
  <c r="Q67" i="9"/>
  <c r="V67" i="9" s="1"/>
  <c r="P67" i="9"/>
  <c r="O67" i="9"/>
  <c r="N67" i="9"/>
  <c r="L67" i="9"/>
  <c r="J67" i="9"/>
  <c r="H67" i="9"/>
  <c r="AW66" i="9"/>
  <c r="AV66" i="9"/>
  <c r="AU66" i="9"/>
  <c r="AQ66" i="9"/>
  <c r="AP66" i="9"/>
  <c r="AO66" i="9"/>
  <c r="AN66" i="9"/>
  <c r="AM66" i="9"/>
  <c r="AL66" i="9"/>
  <c r="AK66" i="9"/>
  <c r="AJ66" i="9"/>
  <c r="AI66" i="9"/>
  <c r="AH66" i="9"/>
  <c r="AG66" i="9"/>
  <c r="AF66" i="9"/>
  <c r="AE66" i="9"/>
  <c r="AD66" i="9"/>
  <c r="AC66" i="9"/>
  <c r="AB66" i="9"/>
  <c r="AA66" i="9"/>
  <c r="X66" i="9"/>
  <c r="U66" i="9"/>
  <c r="T66" i="9"/>
  <c r="S66" i="9"/>
  <c r="R66" i="9"/>
  <c r="K66" i="9" s="1"/>
  <c r="Q66" i="9"/>
  <c r="P66" i="9"/>
  <c r="V66" i="9" s="1"/>
  <c r="O66" i="9"/>
  <c r="H66" i="9" s="1"/>
  <c r="L66" i="9"/>
  <c r="J66" i="9"/>
  <c r="AV65" i="9"/>
  <c r="AU65" i="9"/>
  <c r="AW65" i="9" s="1"/>
  <c r="AS65" i="9"/>
  <c r="AT65" i="9" s="1"/>
  <c r="AQ65" i="9"/>
  <c r="AP65" i="9"/>
  <c r="AO65" i="9"/>
  <c r="AN65" i="9"/>
  <c r="AM65" i="9"/>
  <c r="AL65" i="9"/>
  <c r="AK65" i="9"/>
  <c r="AJ65" i="9"/>
  <c r="AI65" i="9"/>
  <c r="AH65" i="9"/>
  <c r="AR65" i="9" s="1"/>
  <c r="AF65" i="9"/>
  <c r="AE65" i="9"/>
  <c r="AD65" i="9"/>
  <c r="AC65" i="9"/>
  <c r="AB65" i="9"/>
  <c r="AA65" i="9"/>
  <c r="X65" i="9"/>
  <c r="U65" i="9"/>
  <c r="T65" i="9"/>
  <c r="S65" i="9"/>
  <c r="R65" i="9"/>
  <c r="Q65" i="9"/>
  <c r="P65" i="9"/>
  <c r="O65" i="9"/>
  <c r="N65" i="9"/>
  <c r="L65" i="9"/>
  <c r="J65" i="9"/>
  <c r="H65" i="9"/>
  <c r="AV64" i="9"/>
  <c r="AU64" i="9"/>
  <c r="AW64" i="9" s="1"/>
  <c r="AQ64" i="9"/>
  <c r="AP64" i="9"/>
  <c r="AO64" i="9"/>
  <c r="AN64" i="9"/>
  <c r="AM64" i="9"/>
  <c r="AL64" i="9"/>
  <c r="AK64" i="9"/>
  <c r="AJ64" i="9"/>
  <c r="AI64" i="9"/>
  <c r="AH64" i="9"/>
  <c r="AG64" i="9"/>
  <c r="AF64" i="9"/>
  <c r="AE64" i="9"/>
  <c r="AD64" i="9"/>
  <c r="AC64" i="9"/>
  <c r="AB64" i="9"/>
  <c r="AA64" i="9"/>
  <c r="X64" i="9"/>
  <c r="U64" i="9"/>
  <c r="T64" i="9"/>
  <c r="S64" i="9"/>
  <c r="R64" i="9"/>
  <c r="Q64" i="9"/>
  <c r="V64" i="9" s="1"/>
  <c r="P64" i="9"/>
  <c r="O64" i="9"/>
  <c r="L64" i="9"/>
  <c r="AR64" i="9" s="1"/>
  <c r="J64" i="9"/>
  <c r="AV63" i="9"/>
  <c r="AW63" i="9" s="1"/>
  <c r="AU63" i="9"/>
  <c r="AQ63" i="9"/>
  <c r="AP63" i="9"/>
  <c r="AO63" i="9"/>
  <c r="AN63" i="9"/>
  <c r="AM63" i="9"/>
  <c r="AL63" i="9"/>
  <c r="AK63" i="9"/>
  <c r="AJ63" i="9"/>
  <c r="AI63" i="9"/>
  <c r="AH63" i="9"/>
  <c r="AF63" i="9"/>
  <c r="AE63" i="9"/>
  <c r="AG63" i="9" s="1"/>
  <c r="AD63" i="9"/>
  <c r="AC63" i="9"/>
  <c r="AB63" i="9"/>
  <c r="AA63" i="9"/>
  <c r="X63" i="9"/>
  <c r="U63" i="9"/>
  <c r="J63" i="9" s="1"/>
  <c r="T63" i="9"/>
  <c r="S63" i="9"/>
  <c r="R63" i="9"/>
  <c r="Q63" i="9"/>
  <c r="P63" i="9"/>
  <c r="O63" i="9"/>
  <c r="L63" i="9"/>
  <c r="N63" i="9" s="1"/>
  <c r="AV62" i="9"/>
  <c r="AU62" i="9"/>
  <c r="AW62" i="9" s="1"/>
  <c r="AQ62" i="9"/>
  <c r="AP62" i="9"/>
  <c r="AO62" i="9"/>
  <c r="AN62" i="9"/>
  <c r="AM62" i="9"/>
  <c r="AL62" i="9"/>
  <c r="AK62" i="9"/>
  <c r="AJ62" i="9"/>
  <c r="AI62" i="9"/>
  <c r="AH62" i="9"/>
  <c r="AF62" i="9"/>
  <c r="AE62" i="9"/>
  <c r="AD62" i="9"/>
  <c r="AG62" i="9" s="1"/>
  <c r="AC62" i="9"/>
  <c r="AB62" i="9"/>
  <c r="AA62" i="9"/>
  <c r="X62" i="9"/>
  <c r="U62" i="9"/>
  <c r="J62" i="9" s="1"/>
  <c r="T62" i="9"/>
  <c r="V62" i="9" s="1"/>
  <c r="S62" i="9"/>
  <c r="R62" i="9"/>
  <c r="Q62" i="9"/>
  <c r="P62" i="9"/>
  <c r="O62" i="9"/>
  <c r="N62" i="9"/>
  <c r="W62" i="9" s="1"/>
  <c r="G62" i="9" s="1"/>
  <c r="L62" i="9"/>
  <c r="AV61" i="9"/>
  <c r="AW61" i="9" s="1"/>
  <c r="AU61" i="9"/>
  <c r="AQ61" i="9"/>
  <c r="AP61" i="9"/>
  <c r="AO61" i="9"/>
  <c r="AN61" i="9"/>
  <c r="AM61" i="9"/>
  <c r="AL61" i="9"/>
  <c r="AK61" i="9"/>
  <c r="AJ61" i="9"/>
  <c r="AI61" i="9"/>
  <c r="AH61" i="9"/>
  <c r="AR61" i="9" s="1"/>
  <c r="AF61" i="9"/>
  <c r="AE61" i="9"/>
  <c r="AG61" i="9" s="1"/>
  <c r="AD61" i="9"/>
  <c r="AC61" i="9"/>
  <c r="AB61" i="9"/>
  <c r="AA61" i="9"/>
  <c r="X61" i="9"/>
  <c r="U61" i="9"/>
  <c r="J61" i="9" s="1"/>
  <c r="T61" i="9"/>
  <c r="V61" i="9" s="1"/>
  <c r="S61" i="9"/>
  <c r="R61" i="9"/>
  <c r="Q61" i="9"/>
  <c r="P61" i="9"/>
  <c r="O61" i="9"/>
  <c r="L61" i="9"/>
  <c r="N61" i="9" s="1"/>
  <c r="AV60" i="9"/>
  <c r="AU60" i="9"/>
  <c r="AW60" i="9" s="1"/>
  <c r="AR60" i="9"/>
  <c r="AS60" i="9" s="1"/>
  <c r="AQ60" i="9"/>
  <c r="AP60" i="9"/>
  <c r="AO60" i="9"/>
  <c r="AN60" i="9"/>
  <c r="AM60" i="9"/>
  <c r="AL60" i="9"/>
  <c r="AK60" i="9"/>
  <c r="AJ60" i="9"/>
  <c r="AI60" i="9"/>
  <c r="AH60" i="9"/>
  <c r="AF60" i="9"/>
  <c r="AE60" i="9"/>
  <c r="AD60" i="9"/>
  <c r="AC60" i="9"/>
  <c r="AB60" i="9"/>
  <c r="AA60" i="9"/>
  <c r="X60" i="9"/>
  <c r="AG60" i="9" s="1"/>
  <c r="U60" i="9"/>
  <c r="T60" i="9"/>
  <c r="S60" i="9"/>
  <c r="R60" i="9"/>
  <c r="V60" i="9" s="1"/>
  <c r="Q60" i="9"/>
  <c r="P60" i="9"/>
  <c r="O60" i="9"/>
  <c r="L60" i="9"/>
  <c r="N60" i="9" s="1"/>
  <c r="W60" i="9" s="1"/>
  <c r="G60" i="9" s="1"/>
  <c r="I60" i="9" s="1"/>
  <c r="J60" i="9"/>
  <c r="H60" i="9"/>
  <c r="AV59" i="9"/>
  <c r="AU59" i="9"/>
  <c r="AW59" i="9" s="1"/>
  <c r="AR59" i="9"/>
  <c r="AS59" i="9" s="1"/>
  <c r="AT59" i="9" s="1"/>
  <c r="AQ59" i="9"/>
  <c r="AP59" i="9"/>
  <c r="AO59" i="9"/>
  <c r="AN59" i="9"/>
  <c r="AM59" i="9"/>
  <c r="AL59" i="9"/>
  <c r="AK59" i="9"/>
  <c r="AJ59" i="9"/>
  <c r="AI59" i="9"/>
  <c r="AH59" i="9"/>
  <c r="AF59" i="9"/>
  <c r="AE59" i="9"/>
  <c r="AD59" i="9"/>
  <c r="AC59" i="9"/>
  <c r="AB59" i="9"/>
  <c r="AA59" i="9"/>
  <c r="X59" i="9"/>
  <c r="AG59" i="9" s="1"/>
  <c r="U59" i="9"/>
  <c r="J59" i="9" s="1"/>
  <c r="T59" i="9"/>
  <c r="S59" i="9"/>
  <c r="R59" i="9"/>
  <c r="Q59" i="9"/>
  <c r="P59" i="9"/>
  <c r="O59" i="9"/>
  <c r="H59" i="9" s="1"/>
  <c r="L59" i="9"/>
  <c r="N59" i="9" s="1"/>
  <c r="AV58" i="9"/>
  <c r="AU58" i="9"/>
  <c r="AW58" i="9" s="1"/>
  <c r="AS58" i="9"/>
  <c r="AT58" i="9" s="1"/>
  <c r="AQ58" i="9"/>
  <c r="AP58" i="9"/>
  <c r="AO58" i="9"/>
  <c r="AN58" i="9"/>
  <c r="AM58" i="9"/>
  <c r="AL58" i="9"/>
  <c r="AK58" i="9"/>
  <c r="AJ58" i="9"/>
  <c r="AI58" i="9"/>
  <c r="AH58" i="9"/>
  <c r="AR58" i="9" s="1"/>
  <c r="AF58" i="9"/>
  <c r="AE58" i="9"/>
  <c r="AD58" i="9"/>
  <c r="AC58" i="9"/>
  <c r="AB58" i="9"/>
  <c r="AA58" i="9"/>
  <c r="X58" i="9"/>
  <c r="U58" i="9"/>
  <c r="T58" i="9"/>
  <c r="S58" i="9"/>
  <c r="V58" i="9" s="1"/>
  <c r="R58" i="9"/>
  <c r="Q58" i="9"/>
  <c r="P58" i="9"/>
  <c r="K58" i="9" s="1"/>
  <c r="O58" i="9"/>
  <c r="H58" i="9" s="1"/>
  <c r="L58" i="9"/>
  <c r="N58" i="9" s="1"/>
  <c r="J58" i="9"/>
  <c r="AV57" i="9"/>
  <c r="AW57" i="9" s="1"/>
  <c r="AU57" i="9"/>
  <c r="AQ57" i="9"/>
  <c r="AP57" i="9"/>
  <c r="AO57" i="9"/>
  <c r="AN57" i="9"/>
  <c r="AM57" i="9"/>
  <c r="AL57" i="9"/>
  <c r="AK57" i="9"/>
  <c r="AJ57" i="9"/>
  <c r="AI57" i="9"/>
  <c r="AH57" i="9"/>
  <c r="AR57" i="9" s="1"/>
  <c r="AF57" i="9"/>
  <c r="AE57" i="9"/>
  <c r="AD57" i="9"/>
  <c r="AG57" i="9" s="1"/>
  <c r="AC57" i="9"/>
  <c r="AB57" i="9"/>
  <c r="AA57" i="9"/>
  <c r="X57" i="9"/>
  <c r="U57" i="9"/>
  <c r="J57" i="9" s="1"/>
  <c r="T57" i="9"/>
  <c r="V57" i="9" s="1"/>
  <c r="S57" i="9"/>
  <c r="R57" i="9"/>
  <c r="Q57" i="9"/>
  <c r="P57" i="9"/>
  <c r="O57" i="9"/>
  <c r="N57" i="9"/>
  <c r="W57" i="9" s="1"/>
  <c r="G57" i="9" s="1"/>
  <c r="L57" i="9"/>
  <c r="K57" i="9"/>
  <c r="AV56" i="9"/>
  <c r="AU56" i="9"/>
  <c r="AW56" i="9" s="1"/>
  <c r="AQ56" i="9"/>
  <c r="AP56" i="9"/>
  <c r="AO56" i="9"/>
  <c r="AN56" i="9"/>
  <c r="AM56" i="9"/>
  <c r="AL56" i="9"/>
  <c r="AK56" i="9"/>
  <c r="AJ56" i="9"/>
  <c r="AI56" i="9"/>
  <c r="AH56" i="9"/>
  <c r="AF56" i="9"/>
  <c r="AE56" i="9"/>
  <c r="AG56" i="9" s="1"/>
  <c r="AD56" i="9"/>
  <c r="AC56" i="9"/>
  <c r="AB56" i="9"/>
  <c r="AA56" i="9"/>
  <c r="X56" i="9"/>
  <c r="U56" i="9"/>
  <c r="J56" i="9" s="1"/>
  <c r="T56" i="9"/>
  <c r="S56" i="9"/>
  <c r="R56" i="9"/>
  <c r="Q56" i="9"/>
  <c r="P56" i="9"/>
  <c r="O56" i="9"/>
  <c r="L56" i="9"/>
  <c r="N56" i="9" s="1"/>
  <c r="AV55" i="9"/>
  <c r="AW55" i="9" s="1"/>
  <c r="AU55" i="9"/>
  <c r="AQ55" i="9"/>
  <c r="AP55" i="9"/>
  <c r="AO55" i="9"/>
  <c r="AN55" i="9"/>
  <c r="AM55" i="9"/>
  <c r="AL55" i="9"/>
  <c r="AK55" i="9"/>
  <c r="AJ55" i="9"/>
  <c r="AI55" i="9"/>
  <c r="AH55" i="9"/>
  <c r="AR55" i="9" s="1"/>
  <c r="AF55" i="9"/>
  <c r="J55" i="9" s="1"/>
  <c r="AE55" i="9"/>
  <c r="AD55" i="9"/>
  <c r="AC55" i="9"/>
  <c r="AB55" i="9"/>
  <c r="AA55" i="9"/>
  <c r="X55" i="9"/>
  <c r="AG55" i="9" s="1"/>
  <c r="V55" i="9"/>
  <c r="U55" i="9"/>
  <c r="T55" i="9"/>
  <c r="S55" i="9"/>
  <c r="R55" i="9"/>
  <c r="Q55" i="9"/>
  <c r="P55" i="9"/>
  <c r="K55" i="9" s="1"/>
  <c r="O55" i="9"/>
  <c r="N55" i="9"/>
  <c r="W55" i="9" s="1"/>
  <c r="G55" i="9" s="1"/>
  <c r="I55" i="9" s="1"/>
  <c r="F55" i="9" s="1"/>
  <c r="L55" i="9"/>
  <c r="H55" i="9"/>
  <c r="AW54" i="9"/>
  <c r="AV54" i="9"/>
  <c r="AU54" i="9"/>
  <c r="AR54" i="9"/>
  <c r="AQ54" i="9"/>
  <c r="AP54" i="9"/>
  <c r="AO54" i="9"/>
  <c r="AN54" i="9"/>
  <c r="AM54" i="9"/>
  <c r="AL54" i="9"/>
  <c r="AK54" i="9"/>
  <c r="AJ54" i="9"/>
  <c r="AI54" i="9"/>
  <c r="AH54" i="9"/>
  <c r="AG54" i="9"/>
  <c r="AF54" i="9"/>
  <c r="AE54" i="9"/>
  <c r="AD54" i="9"/>
  <c r="AC54" i="9"/>
  <c r="AB54" i="9"/>
  <c r="AA54" i="9"/>
  <c r="X54" i="9"/>
  <c r="U54" i="9"/>
  <c r="T54" i="9"/>
  <c r="S54" i="9"/>
  <c r="R54" i="9"/>
  <c r="Q54" i="9"/>
  <c r="P54" i="9"/>
  <c r="V54" i="9" s="1"/>
  <c r="O54" i="9"/>
  <c r="L54" i="9"/>
  <c r="N54" i="9" s="1"/>
  <c r="W54" i="9" s="1"/>
  <c r="G54" i="9" s="1"/>
  <c r="J54" i="9"/>
  <c r="AV53" i="9"/>
  <c r="AU53" i="9"/>
  <c r="AW53" i="9" s="1"/>
  <c r="AQ53" i="9"/>
  <c r="AP53" i="9"/>
  <c r="AO53" i="9"/>
  <c r="AN53" i="9"/>
  <c r="AM53" i="9"/>
  <c r="AL53" i="9"/>
  <c r="AK53" i="9"/>
  <c r="AJ53" i="9"/>
  <c r="AI53" i="9"/>
  <c r="AH53" i="9"/>
  <c r="AR53" i="9" s="1"/>
  <c r="AS53" i="9" s="1"/>
  <c r="AF53" i="9"/>
  <c r="AE53" i="9"/>
  <c r="AD53" i="9"/>
  <c r="AC53" i="9"/>
  <c r="AB53" i="9"/>
  <c r="AA53" i="9"/>
  <c r="X53" i="9"/>
  <c r="AG53" i="9" s="1"/>
  <c r="U53" i="9"/>
  <c r="T53" i="9"/>
  <c r="S53" i="9"/>
  <c r="R53" i="9"/>
  <c r="Q53" i="9"/>
  <c r="P53" i="9"/>
  <c r="O53" i="9"/>
  <c r="L53" i="9"/>
  <c r="N53" i="9" s="1"/>
  <c r="J53" i="9"/>
  <c r="H53" i="9"/>
  <c r="AV52" i="9"/>
  <c r="AU52" i="9"/>
  <c r="AW52" i="9" s="1"/>
  <c r="AQ52" i="9"/>
  <c r="AP52" i="9"/>
  <c r="AO52" i="9"/>
  <c r="AN52" i="9"/>
  <c r="AM52" i="9"/>
  <c r="AL52" i="9"/>
  <c r="AK52" i="9"/>
  <c r="AJ52" i="9"/>
  <c r="AI52" i="9"/>
  <c r="AH52" i="9"/>
  <c r="AF52" i="9"/>
  <c r="AE52" i="9"/>
  <c r="AD52" i="9"/>
  <c r="AC52" i="9"/>
  <c r="AB52" i="9"/>
  <c r="AA52" i="9"/>
  <c r="AG52" i="9" s="1"/>
  <c r="X52" i="9"/>
  <c r="U52" i="9"/>
  <c r="T52" i="9"/>
  <c r="S52" i="9"/>
  <c r="R52" i="9"/>
  <c r="Q52" i="9"/>
  <c r="P52" i="9"/>
  <c r="O52" i="9"/>
  <c r="L52" i="9"/>
  <c r="N52" i="9" s="1"/>
  <c r="J52" i="9"/>
  <c r="H52" i="9"/>
  <c r="AV51" i="9"/>
  <c r="AU51" i="9"/>
  <c r="AW51" i="9" s="1"/>
  <c r="AR51" i="9"/>
  <c r="AQ51" i="9"/>
  <c r="AP51" i="9"/>
  <c r="AO51" i="9"/>
  <c r="AN51" i="9"/>
  <c r="AM51" i="9"/>
  <c r="AL51" i="9"/>
  <c r="AK51" i="9"/>
  <c r="AJ51" i="9"/>
  <c r="AI51" i="9"/>
  <c r="AH51" i="9"/>
  <c r="AF51" i="9"/>
  <c r="AE51" i="9"/>
  <c r="AD51" i="9"/>
  <c r="AC51" i="9"/>
  <c r="AB51" i="9"/>
  <c r="AG51" i="9" s="1"/>
  <c r="AA51" i="9"/>
  <c r="X51" i="9"/>
  <c r="U51" i="9"/>
  <c r="J51" i="9" s="1"/>
  <c r="T51" i="9"/>
  <c r="S51" i="9"/>
  <c r="R51" i="9"/>
  <c r="Q51" i="9"/>
  <c r="P51" i="9"/>
  <c r="O51" i="9"/>
  <c r="H51" i="9" s="1"/>
  <c r="L51" i="9"/>
  <c r="N51" i="9" s="1"/>
  <c r="AV50" i="9"/>
  <c r="AU50" i="9"/>
  <c r="AW50" i="9" s="1"/>
  <c r="AQ50" i="9"/>
  <c r="AP50" i="9"/>
  <c r="AO50" i="9"/>
  <c r="AN50" i="9"/>
  <c r="AM50" i="9"/>
  <c r="AL50" i="9"/>
  <c r="AK50" i="9"/>
  <c r="AJ50" i="9"/>
  <c r="AI50" i="9"/>
  <c r="AH50" i="9"/>
  <c r="AR50" i="9" s="1"/>
  <c r="AS50" i="9" s="1"/>
  <c r="AT50" i="9" s="1"/>
  <c r="AF50" i="9"/>
  <c r="AE50" i="9"/>
  <c r="AD50" i="9"/>
  <c r="AC50" i="9"/>
  <c r="AG50" i="9" s="1"/>
  <c r="AB50" i="9"/>
  <c r="AA50" i="9"/>
  <c r="X50" i="9"/>
  <c r="U50" i="9"/>
  <c r="T50" i="9"/>
  <c r="S50" i="9"/>
  <c r="R50" i="9"/>
  <c r="Q50" i="9"/>
  <c r="P50" i="9"/>
  <c r="O50" i="9"/>
  <c r="H50" i="9" s="1"/>
  <c r="L50" i="9"/>
  <c r="N50" i="9" s="1"/>
  <c r="J50" i="9"/>
  <c r="AV49" i="9"/>
  <c r="AW49" i="9" s="1"/>
  <c r="AU49" i="9"/>
  <c r="AQ49" i="9"/>
  <c r="AP49" i="9"/>
  <c r="AO49" i="9"/>
  <c r="AN49" i="9"/>
  <c r="AM49" i="9"/>
  <c r="AL49" i="9"/>
  <c r="AK49" i="9"/>
  <c r="AJ49" i="9"/>
  <c r="AI49" i="9"/>
  <c r="AH49" i="9"/>
  <c r="AR49" i="9" s="1"/>
  <c r="AF49" i="9"/>
  <c r="AE49" i="9"/>
  <c r="AD49" i="9"/>
  <c r="AG49" i="9" s="1"/>
  <c r="AC49" i="9"/>
  <c r="AB49" i="9"/>
  <c r="AA49" i="9"/>
  <c r="X49" i="9"/>
  <c r="U49" i="9"/>
  <c r="J49" i="9" s="1"/>
  <c r="T49" i="9"/>
  <c r="V49" i="9" s="1"/>
  <c r="S49" i="9"/>
  <c r="R49" i="9"/>
  <c r="Q49" i="9"/>
  <c r="P49" i="9"/>
  <c r="O49" i="9"/>
  <c r="N49" i="9"/>
  <c r="W49" i="9" s="1"/>
  <c r="G49" i="9" s="1"/>
  <c r="L49" i="9"/>
  <c r="AV48" i="9"/>
  <c r="AU48" i="9"/>
  <c r="AW48" i="9" s="1"/>
  <c r="AQ48" i="9"/>
  <c r="AP48" i="9"/>
  <c r="AO48" i="9"/>
  <c r="AN48" i="9"/>
  <c r="AM48" i="9"/>
  <c r="AL48" i="9"/>
  <c r="AK48" i="9"/>
  <c r="AJ48" i="9"/>
  <c r="AI48" i="9"/>
  <c r="AH48" i="9"/>
  <c r="AF48" i="9"/>
  <c r="AE48" i="9"/>
  <c r="AG48" i="9" s="1"/>
  <c r="AD48" i="9"/>
  <c r="AC48" i="9"/>
  <c r="AB48" i="9"/>
  <c r="AA48" i="9"/>
  <c r="X48" i="9"/>
  <c r="U48" i="9"/>
  <c r="J48" i="9" s="1"/>
  <c r="T48" i="9"/>
  <c r="S48" i="9"/>
  <c r="R48" i="9"/>
  <c r="Q48" i="9"/>
  <c r="P48" i="9"/>
  <c r="O48" i="9"/>
  <c r="L48" i="9"/>
  <c r="N48" i="9" s="1"/>
  <c r="AV47" i="9"/>
  <c r="AW47" i="9" s="1"/>
  <c r="AU47" i="9"/>
  <c r="AQ47" i="9"/>
  <c r="AP47" i="9"/>
  <c r="AO47" i="9"/>
  <c r="AN47" i="9"/>
  <c r="AM47" i="9"/>
  <c r="AL47" i="9"/>
  <c r="AK47" i="9"/>
  <c r="AJ47" i="9"/>
  <c r="AI47" i="9"/>
  <c r="AH47" i="9"/>
  <c r="AR47" i="9" s="1"/>
  <c r="AF47" i="9"/>
  <c r="J47" i="9" s="1"/>
  <c r="AE47" i="9"/>
  <c r="AD47" i="9"/>
  <c r="AC47" i="9"/>
  <c r="AB47" i="9"/>
  <c r="AA47" i="9"/>
  <c r="X47" i="9"/>
  <c r="AG47" i="9" s="1"/>
  <c r="V47" i="9"/>
  <c r="U47" i="9"/>
  <c r="T47" i="9"/>
  <c r="S47" i="9"/>
  <c r="R47" i="9"/>
  <c r="Q47" i="9"/>
  <c r="P47" i="9"/>
  <c r="K47" i="9" s="1"/>
  <c r="O47" i="9"/>
  <c r="AS47" i="9" s="1"/>
  <c r="N47" i="9"/>
  <c r="W47" i="9" s="1"/>
  <c r="L47" i="9"/>
  <c r="H47" i="9"/>
  <c r="AW46" i="9"/>
  <c r="AV46" i="9"/>
  <c r="AU46" i="9"/>
  <c r="AR46" i="9"/>
  <c r="AQ46" i="9"/>
  <c r="AP46" i="9"/>
  <c r="AO46" i="9"/>
  <c r="AN46" i="9"/>
  <c r="AM46" i="9"/>
  <c r="AL46" i="9"/>
  <c r="AK46" i="9"/>
  <c r="AJ46" i="9"/>
  <c r="AI46" i="9"/>
  <c r="AH46" i="9"/>
  <c r="AG46" i="9"/>
  <c r="AF46" i="9"/>
  <c r="AE46" i="9"/>
  <c r="AD46" i="9"/>
  <c r="AC46" i="9"/>
  <c r="AB46" i="9"/>
  <c r="AA46" i="9"/>
  <c r="X46" i="9"/>
  <c r="U46" i="9"/>
  <c r="T46" i="9"/>
  <c r="S46" i="9"/>
  <c r="R46" i="9"/>
  <c r="Q46" i="9"/>
  <c r="P46" i="9"/>
  <c r="V46" i="9" s="1"/>
  <c r="O46" i="9"/>
  <c r="L46" i="9"/>
  <c r="N46" i="9" s="1"/>
  <c r="W46" i="9" s="1"/>
  <c r="G46" i="9" s="1"/>
  <c r="J46" i="9"/>
  <c r="AV45" i="9"/>
  <c r="AU45" i="9"/>
  <c r="AW45" i="9" s="1"/>
  <c r="AQ45" i="9"/>
  <c r="AP45" i="9"/>
  <c r="AO45" i="9"/>
  <c r="AN45" i="9"/>
  <c r="AM45" i="9"/>
  <c r="AL45" i="9"/>
  <c r="AK45" i="9"/>
  <c r="AJ45" i="9"/>
  <c r="AI45" i="9"/>
  <c r="AH45" i="9"/>
  <c r="AR45" i="9" s="1"/>
  <c r="AS45" i="9" s="1"/>
  <c r="AF45" i="9"/>
  <c r="AE45" i="9"/>
  <c r="AD45" i="9"/>
  <c r="AC45" i="9"/>
  <c r="AB45" i="9"/>
  <c r="AA45" i="9"/>
  <c r="X45" i="9"/>
  <c r="AG45" i="9" s="1"/>
  <c r="U45" i="9"/>
  <c r="T45" i="9"/>
  <c r="S45" i="9"/>
  <c r="R45" i="9"/>
  <c r="Q45" i="9"/>
  <c r="P45" i="9"/>
  <c r="O45" i="9"/>
  <c r="N45" i="9"/>
  <c r="L45" i="9"/>
  <c r="J45" i="9"/>
  <c r="H45" i="9"/>
  <c r="AV44" i="9"/>
  <c r="AU44" i="9"/>
  <c r="AW44" i="9" s="1"/>
  <c r="AQ44" i="9"/>
  <c r="AP44" i="9"/>
  <c r="AO44" i="9"/>
  <c r="AN44" i="9"/>
  <c r="AM44" i="9"/>
  <c r="AL44" i="9"/>
  <c r="AK44" i="9"/>
  <c r="AJ44" i="9"/>
  <c r="AI44" i="9"/>
  <c r="AH44" i="9"/>
  <c r="AF44" i="9"/>
  <c r="AE44" i="9"/>
  <c r="AD44" i="9"/>
  <c r="AC44" i="9"/>
  <c r="AB44" i="9"/>
  <c r="AA44" i="9"/>
  <c r="AG44" i="9" s="1"/>
  <c r="X44" i="9"/>
  <c r="U44" i="9"/>
  <c r="T44" i="9"/>
  <c r="S44" i="9"/>
  <c r="R44" i="9"/>
  <c r="Q44" i="9"/>
  <c r="P44" i="9"/>
  <c r="O44" i="9"/>
  <c r="L44" i="9"/>
  <c r="N44" i="9" s="1"/>
  <c r="J44" i="9"/>
  <c r="H44" i="9"/>
  <c r="AV43" i="9"/>
  <c r="AU43" i="9"/>
  <c r="AW43" i="9" s="1"/>
  <c r="AR43" i="9"/>
  <c r="AS43" i="9" s="1"/>
  <c r="AT43" i="9" s="1"/>
  <c r="AQ43" i="9"/>
  <c r="AP43" i="9"/>
  <c r="AO43" i="9"/>
  <c r="AN43" i="9"/>
  <c r="AM43" i="9"/>
  <c r="AL43" i="9"/>
  <c r="AK43" i="9"/>
  <c r="AJ43" i="9"/>
  <c r="AI43" i="9"/>
  <c r="AH43" i="9"/>
  <c r="AF43" i="9"/>
  <c r="AE43" i="9"/>
  <c r="AD43" i="9"/>
  <c r="AC43" i="9"/>
  <c r="AB43" i="9"/>
  <c r="AA43" i="9"/>
  <c r="X43" i="9"/>
  <c r="U43" i="9"/>
  <c r="J43" i="9" s="1"/>
  <c r="T43" i="9"/>
  <c r="S43" i="9"/>
  <c r="R43" i="9"/>
  <c r="V43" i="9" s="1"/>
  <c r="Q43" i="9"/>
  <c r="P43" i="9"/>
  <c r="O43" i="9"/>
  <c r="H43" i="9" s="1"/>
  <c r="L43" i="9"/>
  <c r="N43" i="9" s="1"/>
  <c r="AV42" i="9"/>
  <c r="AU42" i="9"/>
  <c r="AW42" i="9" s="1"/>
  <c r="AQ42" i="9"/>
  <c r="AP42" i="9"/>
  <c r="AO42" i="9"/>
  <c r="AN42" i="9"/>
  <c r="AM42" i="9"/>
  <c r="AL42" i="9"/>
  <c r="AK42" i="9"/>
  <c r="AJ42" i="9"/>
  <c r="AI42" i="9"/>
  <c r="AH42" i="9"/>
  <c r="AR42" i="9" s="1"/>
  <c r="AS42" i="9" s="1"/>
  <c r="AT42" i="9" s="1"/>
  <c r="AF42" i="9"/>
  <c r="AE42" i="9"/>
  <c r="AD42" i="9"/>
  <c r="AC42" i="9"/>
  <c r="AB42" i="9"/>
  <c r="AA42" i="9"/>
  <c r="X42" i="9"/>
  <c r="U42" i="9"/>
  <c r="T42" i="9"/>
  <c r="S42" i="9"/>
  <c r="R42" i="9"/>
  <c r="Q42" i="9"/>
  <c r="P42" i="9"/>
  <c r="O42" i="9"/>
  <c r="H42" i="9" s="1"/>
  <c r="L42" i="9"/>
  <c r="N42" i="9" s="1"/>
  <c r="J42" i="9"/>
  <c r="AV41" i="9"/>
  <c r="AW41" i="9" s="1"/>
  <c r="AU41" i="9"/>
  <c r="AQ41" i="9"/>
  <c r="AP41" i="9"/>
  <c r="AO41" i="9"/>
  <c r="AN41" i="9"/>
  <c r="AM41" i="9"/>
  <c r="AL41" i="9"/>
  <c r="AK41" i="9"/>
  <c r="AJ41" i="9"/>
  <c r="AI41" i="9"/>
  <c r="AH41" i="9"/>
  <c r="AR41" i="9" s="1"/>
  <c r="AF41" i="9"/>
  <c r="AE41" i="9"/>
  <c r="AD41" i="9"/>
  <c r="AG41" i="9" s="1"/>
  <c r="AC41" i="9"/>
  <c r="AB41" i="9"/>
  <c r="AA41" i="9"/>
  <c r="X41" i="9"/>
  <c r="V41" i="9"/>
  <c r="U41" i="9"/>
  <c r="J41" i="9" s="1"/>
  <c r="T41" i="9"/>
  <c r="S41" i="9"/>
  <c r="R41" i="9"/>
  <c r="Q41" i="9"/>
  <c r="P41" i="9"/>
  <c r="O41" i="9"/>
  <c r="N41" i="9"/>
  <c r="W41" i="9" s="1"/>
  <c r="G41" i="9" s="1"/>
  <c r="L41" i="9"/>
  <c r="AW40" i="9"/>
  <c r="AV40" i="9"/>
  <c r="AU40" i="9"/>
  <c r="AQ40" i="9"/>
  <c r="AP40" i="9"/>
  <c r="AO40" i="9"/>
  <c r="AN40" i="9"/>
  <c r="AM40" i="9"/>
  <c r="AL40" i="9"/>
  <c r="AK40" i="9"/>
  <c r="AJ40" i="9"/>
  <c r="AI40" i="9"/>
  <c r="AH40" i="9"/>
  <c r="AG40" i="9"/>
  <c r="AF40" i="9"/>
  <c r="AE40" i="9"/>
  <c r="AD40" i="9"/>
  <c r="AC40" i="9"/>
  <c r="AB40" i="9"/>
  <c r="AA40" i="9"/>
  <c r="X40" i="9"/>
  <c r="U40" i="9"/>
  <c r="J40" i="9" s="1"/>
  <c r="T40" i="9"/>
  <c r="S40" i="9"/>
  <c r="R40" i="9"/>
  <c r="Q40" i="9"/>
  <c r="P40" i="9"/>
  <c r="K40" i="9" s="1"/>
  <c r="O40" i="9"/>
  <c r="L40" i="9"/>
  <c r="N40" i="9" s="1"/>
  <c r="AV39" i="9"/>
  <c r="AW39" i="9" s="1"/>
  <c r="AU39" i="9"/>
  <c r="AQ39" i="9"/>
  <c r="AP39" i="9"/>
  <c r="AO39" i="9"/>
  <c r="AN39" i="9"/>
  <c r="AM39" i="9"/>
  <c r="AL39" i="9"/>
  <c r="AK39" i="9"/>
  <c r="AJ39" i="9"/>
  <c r="AI39" i="9"/>
  <c r="AH39" i="9"/>
  <c r="AR39" i="9" s="1"/>
  <c r="AF39" i="9"/>
  <c r="J39" i="9" s="1"/>
  <c r="AE39" i="9"/>
  <c r="AD39" i="9"/>
  <c r="AC39" i="9"/>
  <c r="AB39" i="9"/>
  <c r="AA39" i="9"/>
  <c r="X39" i="9"/>
  <c r="AG39" i="9" s="1"/>
  <c r="U39" i="9"/>
  <c r="T39" i="9"/>
  <c r="S39" i="9"/>
  <c r="R39" i="9"/>
  <c r="Q39" i="9"/>
  <c r="P39" i="9"/>
  <c r="K39" i="9" s="1"/>
  <c r="O39" i="9"/>
  <c r="AS39" i="9" s="1"/>
  <c r="N39" i="9"/>
  <c r="L39" i="9"/>
  <c r="H39" i="9"/>
  <c r="AW38" i="9"/>
  <c r="AV38" i="9"/>
  <c r="AU38" i="9"/>
  <c r="AR38" i="9"/>
  <c r="AQ38" i="9"/>
  <c r="AT38" i="9" s="1"/>
  <c r="AP38" i="9"/>
  <c r="AO38" i="9"/>
  <c r="AN38" i="9"/>
  <c r="AM38" i="9"/>
  <c r="AL38" i="9"/>
  <c r="AK38" i="9"/>
  <c r="AJ38" i="9"/>
  <c r="AI38" i="9"/>
  <c r="AH38" i="9"/>
  <c r="AF38" i="9"/>
  <c r="AE38" i="9"/>
  <c r="AD38" i="9"/>
  <c r="AC38" i="9"/>
  <c r="AB38" i="9"/>
  <c r="AA38" i="9"/>
  <c r="AG38" i="9" s="1"/>
  <c r="X38" i="9"/>
  <c r="U38" i="9"/>
  <c r="T38" i="9"/>
  <c r="S38" i="9"/>
  <c r="R38" i="9"/>
  <c r="Q38" i="9"/>
  <c r="P38" i="9"/>
  <c r="O38" i="9"/>
  <c r="AS38" i="9" s="1"/>
  <c r="L38" i="9"/>
  <c r="N38" i="9" s="1"/>
  <c r="J38" i="9"/>
  <c r="AV37" i="9"/>
  <c r="AW37" i="9" s="1"/>
  <c r="AU37" i="9"/>
  <c r="AR37" i="9"/>
  <c r="AS37" i="9" s="1"/>
  <c r="AQ37" i="9"/>
  <c r="AP37" i="9"/>
  <c r="AO37" i="9"/>
  <c r="AN37" i="9"/>
  <c r="AM37" i="9"/>
  <c r="AL37" i="9"/>
  <c r="AK37" i="9"/>
  <c r="AJ37" i="9"/>
  <c r="AI37" i="9"/>
  <c r="AH37" i="9"/>
  <c r="AF37" i="9"/>
  <c r="AE37" i="9"/>
  <c r="AD37" i="9"/>
  <c r="AC37" i="9"/>
  <c r="AB37" i="9"/>
  <c r="AA37" i="9"/>
  <c r="X37" i="9"/>
  <c r="U37" i="9"/>
  <c r="T37" i="9"/>
  <c r="S37" i="9"/>
  <c r="R37" i="9"/>
  <c r="Q37" i="9"/>
  <c r="P37" i="9"/>
  <c r="O37" i="9"/>
  <c r="N37" i="9"/>
  <c r="L37" i="9"/>
  <c r="J37" i="9"/>
  <c r="H37" i="9"/>
  <c r="AV36" i="9"/>
  <c r="AU36" i="9"/>
  <c r="AW36" i="9" s="1"/>
  <c r="AQ36" i="9"/>
  <c r="AP36" i="9"/>
  <c r="AO36" i="9"/>
  <c r="AN36" i="9"/>
  <c r="AM36" i="9"/>
  <c r="AL36" i="9"/>
  <c r="AK36" i="9"/>
  <c r="AJ36" i="9"/>
  <c r="AI36" i="9"/>
  <c r="AH36" i="9"/>
  <c r="AF36" i="9"/>
  <c r="AE36" i="9"/>
  <c r="AD36" i="9"/>
  <c r="AC36" i="9"/>
  <c r="AB36" i="9"/>
  <c r="AA36" i="9"/>
  <c r="X36" i="9"/>
  <c r="U36" i="9"/>
  <c r="T36" i="9"/>
  <c r="S36" i="9"/>
  <c r="R36" i="9"/>
  <c r="Q36" i="9"/>
  <c r="K36" i="9" s="1"/>
  <c r="P36" i="9"/>
  <c r="O36" i="9"/>
  <c r="L36" i="9"/>
  <c r="N36" i="9" s="1"/>
  <c r="J36" i="9"/>
  <c r="H36" i="9"/>
  <c r="AV35" i="9"/>
  <c r="AU35" i="9"/>
  <c r="AW35" i="9" s="1"/>
  <c r="AQ35" i="9"/>
  <c r="AP35" i="9"/>
  <c r="AO35" i="9"/>
  <c r="AN35" i="9"/>
  <c r="AM35" i="9"/>
  <c r="AL35" i="9"/>
  <c r="AK35" i="9"/>
  <c r="AJ35" i="9"/>
  <c r="AI35" i="9"/>
  <c r="AH35" i="9"/>
  <c r="AF35" i="9"/>
  <c r="AE35" i="9"/>
  <c r="AD35" i="9"/>
  <c r="AC35" i="9"/>
  <c r="AB35" i="9"/>
  <c r="AA35" i="9"/>
  <c r="X35" i="9"/>
  <c r="U35" i="9"/>
  <c r="J35" i="9" s="1"/>
  <c r="T35" i="9"/>
  <c r="S35" i="9"/>
  <c r="R35" i="9"/>
  <c r="V35" i="9" s="1"/>
  <c r="Q35" i="9"/>
  <c r="P35" i="9"/>
  <c r="O35" i="9"/>
  <c r="L35" i="9"/>
  <c r="N35" i="9" s="1"/>
  <c r="H35" i="9"/>
  <c r="AV34" i="9"/>
  <c r="AW34" i="9" s="1"/>
  <c r="AU34" i="9"/>
  <c r="AQ34" i="9"/>
  <c r="AP34" i="9"/>
  <c r="AO34" i="9"/>
  <c r="AN34" i="9"/>
  <c r="AM34" i="9"/>
  <c r="AL34" i="9"/>
  <c r="AK34" i="9"/>
  <c r="AJ34" i="9"/>
  <c r="AI34" i="9"/>
  <c r="AH34" i="9"/>
  <c r="AF34" i="9"/>
  <c r="AE34" i="9"/>
  <c r="AD34" i="9"/>
  <c r="AC34" i="9"/>
  <c r="AG34" i="9" s="1"/>
  <c r="AB34" i="9"/>
  <c r="AA34" i="9"/>
  <c r="X34" i="9"/>
  <c r="U34" i="9"/>
  <c r="T34" i="9"/>
  <c r="S34" i="9"/>
  <c r="K34" i="9" s="1"/>
  <c r="R34" i="9"/>
  <c r="Q34" i="9"/>
  <c r="P34" i="9"/>
  <c r="O34" i="9"/>
  <c r="H34" i="9" s="1"/>
  <c r="L34" i="9"/>
  <c r="AR34" i="9" s="1"/>
  <c r="J34" i="9"/>
  <c r="AV33" i="9"/>
  <c r="AU33" i="9"/>
  <c r="AW33" i="9" s="1"/>
  <c r="AQ33" i="9"/>
  <c r="AP33" i="9"/>
  <c r="AO33" i="9"/>
  <c r="AN33" i="9"/>
  <c r="AM33" i="9"/>
  <c r="AL33" i="9"/>
  <c r="AK33" i="9"/>
  <c r="AJ33" i="9"/>
  <c r="AI33" i="9"/>
  <c r="AH33" i="9"/>
  <c r="AG33" i="9"/>
  <c r="AF33" i="9"/>
  <c r="AE33" i="9"/>
  <c r="AD33" i="9"/>
  <c r="AC33" i="9"/>
  <c r="AB33" i="9"/>
  <c r="AA33" i="9"/>
  <c r="X33" i="9"/>
  <c r="U33" i="9"/>
  <c r="J33" i="9" s="1"/>
  <c r="T33" i="9"/>
  <c r="S33" i="9"/>
  <c r="R33" i="9"/>
  <c r="Q33" i="9"/>
  <c r="P33" i="9"/>
  <c r="V33" i="9" s="1"/>
  <c r="O33" i="9"/>
  <c r="L33" i="9"/>
  <c r="N33" i="9" s="1"/>
  <c r="K33" i="9"/>
  <c r="AV32" i="9"/>
  <c r="AW32" i="9" s="1"/>
  <c r="AU32" i="9"/>
  <c r="AQ32" i="9"/>
  <c r="AP32" i="9"/>
  <c r="AO32" i="9"/>
  <c r="AN32" i="9"/>
  <c r="AM32" i="9"/>
  <c r="AL32" i="9"/>
  <c r="AK32" i="9"/>
  <c r="AJ32" i="9"/>
  <c r="AI32" i="9"/>
  <c r="AH32" i="9"/>
  <c r="AR32" i="9" s="1"/>
  <c r="AF32" i="9"/>
  <c r="AE32" i="9"/>
  <c r="AD32" i="9"/>
  <c r="AC32" i="9"/>
  <c r="AB32" i="9"/>
  <c r="AA32" i="9"/>
  <c r="X32" i="9"/>
  <c r="AG32" i="9" s="1"/>
  <c r="U32" i="9"/>
  <c r="T32" i="9"/>
  <c r="S32" i="9"/>
  <c r="R32" i="9"/>
  <c r="Q32" i="9"/>
  <c r="P32" i="9"/>
  <c r="K32" i="9" s="1"/>
  <c r="O32" i="9"/>
  <c r="H32" i="9" s="1"/>
  <c r="N32" i="9"/>
  <c r="L32" i="9"/>
  <c r="J32" i="9"/>
  <c r="AW31" i="9"/>
  <c r="AV31" i="9"/>
  <c r="AU31" i="9"/>
  <c r="AR31" i="9"/>
  <c r="AQ31" i="9"/>
  <c r="AP31" i="9"/>
  <c r="AO31" i="9"/>
  <c r="AN31" i="9"/>
  <c r="AM31" i="9"/>
  <c r="AL31" i="9"/>
  <c r="AK31" i="9"/>
  <c r="AJ31" i="9"/>
  <c r="AI31" i="9"/>
  <c r="AH31" i="9"/>
  <c r="AF31" i="9"/>
  <c r="AE31" i="9"/>
  <c r="AD31" i="9"/>
  <c r="AC31" i="9"/>
  <c r="AB31" i="9"/>
  <c r="AG31" i="9" s="1"/>
  <c r="AA31" i="9"/>
  <c r="X31" i="9"/>
  <c r="U31" i="9"/>
  <c r="T31" i="9"/>
  <c r="S31" i="9"/>
  <c r="R31" i="9"/>
  <c r="K31" i="9" s="1"/>
  <c r="Q31" i="9"/>
  <c r="P31" i="9"/>
  <c r="O31" i="9"/>
  <c r="N31" i="9"/>
  <c r="L31" i="9"/>
  <c r="H31" i="9"/>
  <c r="AW30" i="9"/>
  <c r="AV30" i="9"/>
  <c r="AU30" i="9"/>
  <c r="AQ30" i="9"/>
  <c r="AP30" i="9"/>
  <c r="AO30" i="9"/>
  <c r="AN30" i="9"/>
  <c r="AM30" i="9"/>
  <c r="AL30" i="9"/>
  <c r="AK30" i="9"/>
  <c r="AJ30" i="9"/>
  <c r="AI30" i="9"/>
  <c r="AH30" i="9"/>
  <c r="AR30" i="9" s="1"/>
  <c r="AS30" i="9" s="1"/>
  <c r="AF30" i="9"/>
  <c r="AE30" i="9"/>
  <c r="AD30" i="9"/>
  <c r="AC30" i="9"/>
  <c r="AB30" i="9"/>
  <c r="AA30" i="9"/>
  <c r="AG30" i="9" s="1"/>
  <c r="X30" i="9"/>
  <c r="U30" i="9"/>
  <c r="J30" i="9" s="1"/>
  <c r="T30" i="9"/>
  <c r="S30" i="9"/>
  <c r="R30" i="9"/>
  <c r="Q30" i="9"/>
  <c r="V30" i="9" s="1"/>
  <c r="P30" i="9"/>
  <c r="O30" i="9"/>
  <c r="H30" i="9" s="1"/>
  <c r="L30" i="9"/>
  <c r="N30" i="9" s="1"/>
  <c r="W30" i="9" s="1"/>
  <c r="G30" i="9" s="1"/>
  <c r="I30" i="9" s="1"/>
  <c r="AV29" i="9"/>
  <c r="AW29" i="9" s="1"/>
  <c r="AU29" i="9"/>
  <c r="AQ29" i="9"/>
  <c r="AP29" i="9"/>
  <c r="AO29" i="9"/>
  <c r="AN29" i="9"/>
  <c r="AM29" i="9"/>
  <c r="AL29" i="9"/>
  <c r="AK29" i="9"/>
  <c r="AJ29" i="9"/>
  <c r="AI29" i="9"/>
  <c r="AH29" i="9"/>
  <c r="AR29" i="9" s="1"/>
  <c r="AS29" i="9" s="1"/>
  <c r="AF29" i="9"/>
  <c r="J29" i="9" s="1"/>
  <c r="AE29" i="9"/>
  <c r="AD29" i="9"/>
  <c r="AC29" i="9"/>
  <c r="AB29" i="9"/>
  <c r="AA29" i="9"/>
  <c r="X29" i="9"/>
  <c r="AG29" i="9" s="1"/>
  <c r="U29" i="9"/>
  <c r="T29" i="9"/>
  <c r="S29" i="9"/>
  <c r="R29" i="9"/>
  <c r="Q29" i="9"/>
  <c r="V29" i="9" s="1"/>
  <c r="P29" i="9"/>
  <c r="K29" i="9" s="1"/>
  <c r="O29" i="9"/>
  <c r="N29" i="9"/>
  <c r="L29" i="9"/>
  <c r="H29" i="9"/>
  <c r="AW28" i="9"/>
  <c r="AV28" i="9"/>
  <c r="AU28" i="9"/>
  <c r="AR28" i="9"/>
  <c r="AQ28" i="9"/>
  <c r="AP28" i="9"/>
  <c r="AO28" i="9"/>
  <c r="AN28" i="9"/>
  <c r="AM28" i="9"/>
  <c r="AL28" i="9"/>
  <c r="AK28" i="9"/>
  <c r="AJ28" i="9"/>
  <c r="AI28" i="9"/>
  <c r="AH28" i="9"/>
  <c r="AF28" i="9"/>
  <c r="AE28" i="9"/>
  <c r="AD28" i="9"/>
  <c r="AC28" i="9"/>
  <c r="AB28" i="9"/>
  <c r="AG28" i="9" s="1"/>
  <c r="AA28" i="9"/>
  <c r="X28" i="9"/>
  <c r="U28" i="9"/>
  <c r="J28" i="9" s="1"/>
  <c r="T28" i="9"/>
  <c r="S28" i="9"/>
  <c r="R28" i="9"/>
  <c r="Q28" i="9"/>
  <c r="K28" i="9" s="1"/>
  <c r="P28" i="9"/>
  <c r="O28" i="9"/>
  <c r="AS28" i="9" s="1"/>
  <c r="AT28" i="9" s="1"/>
  <c r="L28" i="9"/>
  <c r="N28" i="9" s="1"/>
  <c r="AV27" i="9"/>
  <c r="AU27" i="9"/>
  <c r="AW27" i="9" s="1"/>
  <c r="AQ27" i="9"/>
  <c r="AP27" i="9"/>
  <c r="AO27" i="9"/>
  <c r="AN27" i="9"/>
  <c r="AM27" i="9"/>
  <c r="AL27" i="9"/>
  <c r="AK27" i="9"/>
  <c r="AJ27" i="9"/>
  <c r="AI27" i="9"/>
  <c r="AH27" i="9"/>
  <c r="AR27" i="9" s="1"/>
  <c r="AF27" i="9"/>
  <c r="AE27" i="9"/>
  <c r="AD27" i="9"/>
  <c r="AC27" i="9"/>
  <c r="AB27" i="9"/>
  <c r="AA27" i="9"/>
  <c r="X27" i="9"/>
  <c r="U27" i="9"/>
  <c r="T27" i="9"/>
  <c r="S27" i="9"/>
  <c r="R27" i="9"/>
  <c r="Q27" i="9"/>
  <c r="V27" i="9" s="1"/>
  <c r="P27" i="9"/>
  <c r="O27" i="9"/>
  <c r="H27" i="9" s="1"/>
  <c r="L27" i="9"/>
  <c r="N27" i="9" s="1"/>
  <c r="K27" i="9"/>
  <c r="J27" i="9"/>
  <c r="AV26" i="9"/>
  <c r="AU26" i="9"/>
  <c r="AW26" i="9" s="1"/>
  <c r="AQ26" i="9"/>
  <c r="AP26" i="9"/>
  <c r="AO26" i="9"/>
  <c r="AN26" i="9"/>
  <c r="AM26" i="9"/>
  <c r="AL26" i="9"/>
  <c r="AK26" i="9"/>
  <c r="AJ26" i="9"/>
  <c r="AI26" i="9"/>
  <c r="AH26" i="9"/>
  <c r="AR26" i="9" s="1"/>
  <c r="AF26" i="9"/>
  <c r="AE26" i="9"/>
  <c r="AD26" i="9"/>
  <c r="AC26" i="9"/>
  <c r="AB26" i="9"/>
  <c r="AA26" i="9"/>
  <c r="X26" i="9"/>
  <c r="AG26" i="9" s="1"/>
  <c r="U26" i="9"/>
  <c r="J26" i="9" s="1"/>
  <c r="T26" i="9"/>
  <c r="S26" i="9"/>
  <c r="R26" i="9"/>
  <c r="Q26" i="9"/>
  <c r="P26" i="9"/>
  <c r="V26" i="9" s="1"/>
  <c r="O26" i="9"/>
  <c r="L26" i="9"/>
  <c r="N26" i="9" s="1"/>
  <c r="W26" i="9" s="1"/>
  <c r="G26" i="9" s="1"/>
  <c r="I26" i="9" s="1"/>
  <c r="H26" i="9"/>
  <c r="AV25" i="9"/>
  <c r="AU25" i="9"/>
  <c r="AW25" i="9" s="1"/>
  <c r="AQ25" i="9"/>
  <c r="AP25" i="9"/>
  <c r="AO25" i="9"/>
  <c r="AN25" i="9"/>
  <c r="AM25" i="9"/>
  <c r="AL25" i="9"/>
  <c r="AK25" i="9"/>
  <c r="AJ25" i="9"/>
  <c r="AI25" i="9"/>
  <c r="AH25" i="9"/>
  <c r="AR25" i="9" s="1"/>
  <c r="AF25" i="9"/>
  <c r="AE25" i="9"/>
  <c r="AD25" i="9"/>
  <c r="AC25" i="9"/>
  <c r="AB25" i="9"/>
  <c r="AA25" i="9"/>
  <c r="AG25" i="9" s="1"/>
  <c r="X25" i="9"/>
  <c r="U25" i="9"/>
  <c r="J25" i="9" s="1"/>
  <c r="T25" i="9"/>
  <c r="S25" i="9"/>
  <c r="R25" i="9"/>
  <c r="Q25" i="9"/>
  <c r="V25" i="9" s="1"/>
  <c r="P25" i="9"/>
  <c r="K25" i="9" s="1"/>
  <c r="O25" i="9"/>
  <c r="N25" i="9"/>
  <c r="W25" i="9" s="1"/>
  <c r="G25" i="9" s="1"/>
  <c r="I25" i="9" s="1"/>
  <c r="L25" i="9"/>
  <c r="H25" i="9"/>
  <c r="AW24" i="9"/>
  <c r="AV24" i="9"/>
  <c r="AU24" i="9"/>
  <c r="AR24" i="9"/>
  <c r="AQ24" i="9"/>
  <c r="AP24" i="9"/>
  <c r="AO24" i="9"/>
  <c r="AN24" i="9"/>
  <c r="AM24" i="9"/>
  <c r="AL24" i="9"/>
  <c r="AK24" i="9"/>
  <c r="AJ24" i="9"/>
  <c r="AI24" i="9"/>
  <c r="AH24" i="9"/>
  <c r="AF24" i="9"/>
  <c r="J24" i="9" s="1"/>
  <c r="AE24" i="9"/>
  <c r="AD24" i="9"/>
  <c r="AC24" i="9"/>
  <c r="AB24" i="9"/>
  <c r="AG24" i="9" s="1"/>
  <c r="AA24" i="9"/>
  <c r="X24" i="9"/>
  <c r="U24" i="9"/>
  <c r="T24" i="9"/>
  <c r="S24" i="9"/>
  <c r="R24" i="9"/>
  <c r="V24" i="9" s="1"/>
  <c r="Q24" i="9"/>
  <c r="P24" i="9"/>
  <c r="K24" i="9" s="1"/>
  <c r="O24" i="9"/>
  <c r="AS24" i="9" s="1"/>
  <c r="N24" i="9"/>
  <c r="L24" i="9"/>
  <c r="AW23" i="9"/>
  <c r="AV23" i="9"/>
  <c r="AU23" i="9"/>
  <c r="AQ23" i="9"/>
  <c r="AT23" i="9" s="1"/>
  <c r="AP23" i="9"/>
  <c r="AO23" i="9"/>
  <c r="AN23" i="9"/>
  <c r="AM23" i="9"/>
  <c r="AL23" i="9"/>
  <c r="AK23" i="9"/>
  <c r="AJ23" i="9"/>
  <c r="AI23" i="9"/>
  <c r="AH23" i="9"/>
  <c r="AR23" i="9" s="1"/>
  <c r="AS23" i="9" s="1"/>
  <c r="AF23" i="9"/>
  <c r="AE23" i="9"/>
  <c r="AD23" i="9"/>
  <c r="AC23" i="9"/>
  <c r="AB23" i="9"/>
  <c r="AA23" i="9"/>
  <c r="X23" i="9"/>
  <c r="AG23" i="9" s="1"/>
  <c r="U23" i="9"/>
  <c r="T23" i="9"/>
  <c r="S23" i="9"/>
  <c r="R23" i="9"/>
  <c r="Q23" i="9"/>
  <c r="P23" i="9"/>
  <c r="K23" i="9" s="1"/>
  <c r="O23" i="9"/>
  <c r="H23" i="9" s="1"/>
  <c r="L23" i="9"/>
  <c r="N23" i="9" s="1"/>
  <c r="J23" i="9"/>
  <c r="AV22" i="9"/>
  <c r="AU22" i="9"/>
  <c r="AW22" i="9" s="1"/>
  <c r="AQ22" i="9"/>
  <c r="AP22" i="9"/>
  <c r="AO22" i="9"/>
  <c r="AN22" i="9"/>
  <c r="AM22" i="9"/>
  <c r="AL22" i="9"/>
  <c r="AK22" i="9"/>
  <c r="AJ22" i="9"/>
  <c r="AI22" i="9"/>
  <c r="AH22" i="9"/>
  <c r="AR22" i="9" s="1"/>
  <c r="AS22" i="9" s="1"/>
  <c r="AT22" i="9" s="1"/>
  <c r="AF22" i="9"/>
  <c r="J22" i="9" s="1"/>
  <c r="AE22" i="9"/>
  <c r="AD22" i="9"/>
  <c r="AC22" i="9"/>
  <c r="AB22" i="9"/>
  <c r="AA22" i="9"/>
  <c r="X22" i="9"/>
  <c r="AG22" i="9" s="1"/>
  <c r="U22" i="9"/>
  <c r="T22" i="9"/>
  <c r="K22" i="9" s="1"/>
  <c r="S22" i="9"/>
  <c r="R22" i="9"/>
  <c r="Q22" i="9"/>
  <c r="P22" i="9"/>
  <c r="V22" i="9" s="1"/>
  <c r="O22" i="9"/>
  <c r="N22" i="9"/>
  <c r="L22" i="9"/>
  <c r="H22" i="9"/>
  <c r="AV21" i="9"/>
  <c r="AU21" i="9"/>
  <c r="AW21" i="9" s="1"/>
  <c r="AQ21" i="9"/>
  <c r="AP21" i="9"/>
  <c r="AO21" i="9"/>
  <c r="AN21" i="9"/>
  <c r="AM21" i="9"/>
  <c r="AL21" i="9"/>
  <c r="AK21" i="9"/>
  <c r="AJ21" i="9"/>
  <c r="AI21" i="9"/>
  <c r="AH21" i="9"/>
  <c r="AF21" i="9"/>
  <c r="AE21" i="9"/>
  <c r="AD21" i="9"/>
  <c r="AC21" i="9"/>
  <c r="AB21" i="9"/>
  <c r="AA21" i="9"/>
  <c r="AG21" i="9" s="1"/>
  <c r="X21" i="9"/>
  <c r="U21" i="9"/>
  <c r="J21" i="9" s="1"/>
  <c r="T21" i="9"/>
  <c r="S21" i="9"/>
  <c r="R21" i="9"/>
  <c r="Q21" i="9"/>
  <c r="V21" i="9" s="1"/>
  <c r="P21" i="9"/>
  <c r="O21" i="9"/>
  <c r="L21" i="9"/>
  <c r="N21" i="9" s="1"/>
  <c r="H21" i="9"/>
  <c r="AV20" i="9"/>
  <c r="AW20" i="9" s="1"/>
  <c r="AU20" i="9"/>
  <c r="AQ20" i="9"/>
  <c r="AP20" i="9"/>
  <c r="AO20" i="9"/>
  <c r="AN20" i="9"/>
  <c r="AM20" i="9"/>
  <c r="AL20" i="9"/>
  <c r="AK20" i="9"/>
  <c r="AJ20" i="9"/>
  <c r="AI20" i="9"/>
  <c r="AH20" i="9"/>
  <c r="AR20" i="9" s="1"/>
  <c r="AS20" i="9" s="1"/>
  <c r="AT20" i="9" s="1"/>
  <c r="AF20" i="9"/>
  <c r="J20" i="9" s="1"/>
  <c r="AE20" i="9"/>
  <c r="AD20" i="9"/>
  <c r="AC20" i="9"/>
  <c r="AB20" i="9"/>
  <c r="AA20" i="9"/>
  <c r="X20" i="9"/>
  <c r="AG20" i="9" s="1"/>
  <c r="V20" i="9"/>
  <c r="U20" i="9"/>
  <c r="T20" i="9"/>
  <c r="S20" i="9"/>
  <c r="R20" i="9"/>
  <c r="Q20" i="9"/>
  <c r="P20" i="9"/>
  <c r="K20" i="9" s="1"/>
  <c r="O20" i="9"/>
  <c r="H20" i="9" s="1"/>
  <c r="N20" i="9"/>
  <c r="W20" i="9" s="1"/>
  <c r="G20" i="9" s="1"/>
  <c r="I20" i="9" s="1"/>
  <c r="F20" i="9" s="1"/>
  <c r="L20" i="9"/>
  <c r="AW19" i="9"/>
  <c r="AV19" i="9"/>
  <c r="AU19" i="9"/>
  <c r="AQ19" i="9"/>
  <c r="AP19" i="9"/>
  <c r="AO19" i="9"/>
  <c r="AN19" i="9"/>
  <c r="AM19" i="9"/>
  <c r="AL19" i="9"/>
  <c r="AK19" i="9"/>
  <c r="AJ19" i="9"/>
  <c r="AI19" i="9"/>
  <c r="AH19" i="9"/>
  <c r="AR19" i="9" s="1"/>
  <c r="AG19" i="9"/>
  <c r="AF19" i="9"/>
  <c r="AE19" i="9"/>
  <c r="AD19" i="9"/>
  <c r="AC19" i="9"/>
  <c r="AB19" i="9"/>
  <c r="AA19" i="9"/>
  <c r="X19" i="9"/>
  <c r="U19" i="9"/>
  <c r="T19" i="9"/>
  <c r="S19" i="9"/>
  <c r="R19" i="9"/>
  <c r="Q19" i="9"/>
  <c r="V19" i="9" s="1"/>
  <c r="P19" i="9"/>
  <c r="O19" i="9"/>
  <c r="H19" i="9" s="1"/>
  <c r="L19" i="9"/>
  <c r="N19" i="9" s="1"/>
  <c r="W19" i="9" s="1"/>
  <c r="G19" i="9" s="1"/>
  <c r="I19" i="9" s="1"/>
  <c r="J19" i="9"/>
  <c r="AV18" i="9"/>
  <c r="AU18" i="9"/>
  <c r="AW18" i="9" s="1"/>
  <c r="AQ18" i="9"/>
  <c r="AP18" i="9"/>
  <c r="AO18" i="9"/>
  <c r="AN18" i="9"/>
  <c r="AM18" i="9"/>
  <c r="AL18" i="9"/>
  <c r="AK18" i="9"/>
  <c r="AJ18" i="9"/>
  <c r="AI18" i="9"/>
  <c r="AH18" i="9"/>
  <c r="AR18" i="9" s="1"/>
  <c r="AF18" i="9"/>
  <c r="AE18" i="9"/>
  <c r="AD18" i="9"/>
  <c r="AC18" i="9"/>
  <c r="AB18" i="9"/>
  <c r="AA18" i="9"/>
  <c r="X18" i="9"/>
  <c r="AG18" i="9" s="1"/>
  <c r="U18" i="9"/>
  <c r="J18" i="9" s="1"/>
  <c r="T18" i="9"/>
  <c r="S18" i="9"/>
  <c r="R18" i="9"/>
  <c r="Q18" i="9"/>
  <c r="P18" i="9"/>
  <c r="V18" i="9" s="1"/>
  <c r="O18" i="9"/>
  <c r="N18" i="9"/>
  <c r="W18" i="9" s="1"/>
  <c r="G18" i="9" s="1"/>
  <c r="I18" i="9" s="1"/>
  <c r="L18" i="9"/>
  <c r="H18" i="9"/>
  <c r="AW17" i="9"/>
  <c r="AV17" i="9"/>
  <c r="AU17" i="9"/>
  <c r="AQ17" i="9"/>
  <c r="AT17" i="9" s="1"/>
  <c r="AP17" i="9"/>
  <c r="AO17" i="9"/>
  <c r="AN17" i="9"/>
  <c r="AM17" i="9"/>
  <c r="AL17" i="9"/>
  <c r="AK17" i="9"/>
  <c r="AJ17" i="9"/>
  <c r="AI17" i="9"/>
  <c r="AH17" i="9"/>
  <c r="AR17" i="9" s="1"/>
  <c r="AF17" i="9"/>
  <c r="J17" i="9" s="1"/>
  <c r="AE17" i="9"/>
  <c r="AD17" i="9"/>
  <c r="AC17" i="9"/>
  <c r="AB17" i="9"/>
  <c r="AA17" i="9"/>
  <c r="AG17" i="9" s="1"/>
  <c r="X17" i="9"/>
  <c r="U17" i="9"/>
  <c r="T17" i="9"/>
  <c r="S17" i="9"/>
  <c r="R17" i="9"/>
  <c r="Q17" i="9"/>
  <c r="V17" i="9" s="1"/>
  <c r="P17" i="9"/>
  <c r="K17" i="9" s="1"/>
  <c r="O17" i="9"/>
  <c r="AS17" i="9" s="1"/>
  <c r="N17" i="9"/>
  <c r="L17" i="9"/>
  <c r="H17" i="9"/>
  <c r="AW16" i="9"/>
  <c r="AV16" i="9"/>
  <c r="AU16" i="9"/>
  <c r="AR16" i="9"/>
  <c r="AQ16" i="9"/>
  <c r="AP16" i="9"/>
  <c r="AO16" i="9"/>
  <c r="AN16" i="9"/>
  <c r="AM16" i="9"/>
  <c r="AL16" i="9"/>
  <c r="AK16" i="9"/>
  <c r="AJ16" i="9"/>
  <c r="AI16" i="9"/>
  <c r="AH16" i="9"/>
  <c r="AF16" i="9"/>
  <c r="J16" i="9" s="1"/>
  <c r="AE16" i="9"/>
  <c r="AD16" i="9"/>
  <c r="AC16" i="9"/>
  <c r="AB16" i="9"/>
  <c r="AA16" i="9"/>
  <c r="X16" i="9"/>
  <c r="AG16" i="9" s="1"/>
  <c r="U16" i="9"/>
  <c r="T16" i="9"/>
  <c r="S16" i="9"/>
  <c r="R16" i="9"/>
  <c r="Q16" i="9"/>
  <c r="P16" i="9"/>
  <c r="K16" i="9" s="1"/>
  <c r="O16" i="9"/>
  <c r="AS16" i="9" s="1"/>
  <c r="AT16" i="9" s="1"/>
  <c r="N16" i="9"/>
  <c r="L16" i="9"/>
  <c r="AV15" i="9"/>
  <c r="AU15" i="9"/>
  <c r="AW15" i="9" s="1"/>
  <c r="AQ15" i="9"/>
  <c r="AP15" i="9"/>
  <c r="AO15" i="9"/>
  <c r="AN15" i="9"/>
  <c r="AM15" i="9"/>
  <c r="AL15" i="9"/>
  <c r="AK15" i="9"/>
  <c r="AJ15" i="9"/>
  <c r="AI15" i="9"/>
  <c r="AH15" i="9"/>
  <c r="AR15" i="9" s="1"/>
  <c r="AS15" i="9" s="1"/>
  <c r="AF15" i="9"/>
  <c r="AE15" i="9"/>
  <c r="AD15" i="9"/>
  <c r="AC15" i="9"/>
  <c r="AB15" i="9"/>
  <c r="AA15" i="9"/>
  <c r="X15" i="9"/>
  <c r="AG15" i="9" s="1"/>
  <c r="U15" i="9"/>
  <c r="T15" i="9"/>
  <c r="S15" i="9"/>
  <c r="R15" i="9"/>
  <c r="Q15" i="9"/>
  <c r="P15" i="9"/>
  <c r="K15" i="9" s="1"/>
  <c r="O15" i="9"/>
  <c r="L15" i="9"/>
  <c r="N15" i="9" s="1"/>
  <c r="J15" i="9"/>
  <c r="H15" i="9"/>
  <c r="AV14" i="9"/>
  <c r="AU14" i="9"/>
  <c r="AW14" i="9" s="1"/>
  <c r="AR14" i="9"/>
  <c r="AS14" i="9" s="1"/>
  <c r="AT14" i="9" s="1"/>
  <c r="AQ14" i="9"/>
  <c r="AP14" i="9"/>
  <c r="AO14" i="9"/>
  <c r="AN14" i="9"/>
  <c r="AM14" i="9"/>
  <c r="AL14" i="9"/>
  <c r="AK14" i="9"/>
  <c r="AJ14" i="9"/>
  <c r="AI14" i="9"/>
  <c r="AH14" i="9"/>
  <c r="AF14" i="9"/>
  <c r="J14" i="9" s="1"/>
  <c r="AE14" i="9"/>
  <c r="AD14" i="9"/>
  <c r="AC14" i="9"/>
  <c r="AB14" i="9"/>
  <c r="AA14" i="9"/>
  <c r="X14" i="9"/>
  <c r="U14" i="9"/>
  <c r="T14" i="9"/>
  <c r="S14" i="9"/>
  <c r="R14" i="9"/>
  <c r="Q14" i="9"/>
  <c r="V14" i="9" s="1"/>
  <c r="P14" i="9"/>
  <c r="O14" i="9"/>
  <c r="N14" i="9"/>
  <c r="L14" i="9"/>
  <c r="K14" i="9"/>
  <c r="H14" i="9"/>
  <c r="AV13" i="9"/>
  <c r="AU13" i="9"/>
  <c r="AW13" i="9" s="1"/>
  <c r="AQ13" i="9"/>
  <c r="AP13" i="9"/>
  <c r="AO13" i="9"/>
  <c r="AN13" i="9"/>
  <c r="AM13" i="9"/>
  <c r="AL13" i="9"/>
  <c r="AK13" i="9"/>
  <c r="AJ13" i="9"/>
  <c r="AI13" i="9"/>
  <c r="AH13" i="9"/>
  <c r="AF13" i="9"/>
  <c r="AE13" i="9"/>
  <c r="AD13" i="9"/>
  <c r="AC13" i="9"/>
  <c r="AB13" i="9"/>
  <c r="AA13" i="9"/>
  <c r="AG13" i="9" s="1"/>
  <c r="X13" i="9"/>
  <c r="U13" i="9"/>
  <c r="J13" i="9" s="1"/>
  <c r="T13" i="9"/>
  <c r="S13" i="9"/>
  <c r="R13" i="9"/>
  <c r="Q13" i="9"/>
  <c r="P13" i="9"/>
  <c r="O13" i="9"/>
  <c r="L13" i="9"/>
  <c r="H13" i="9"/>
  <c r="AV12" i="9"/>
  <c r="AU12" i="9"/>
  <c r="AT12" i="9"/>
  <c r="AS12" i="9"/>
  <c r="AR12" i="9"/>
  <c r="AQ12" i="9"/>
  <c r="AP12" i="9"/>
  <c r="AO12" i="9"/>
  <c r="AN12" i="9"/>
  <c r="AM12" i="9"/>
  <c r="AL12" i="9"/>
  <c r="AK12" i="9"/>
  <c r="AJ12" i="9"/>
  <c r="AI12" i="9"/>
  <c r="AH12" i="9"/>
  <c r="AF12" i="9"/>
  <c r="J12" i="9" s="1"/>
  <c r="AE12" i="9"/>
  <c r="AD12" i="9"/>
  <c r="AC12" i="9"/>
  <c r="AB12" i="9"/>
  <c r="AA12" i="9"/>
  <c r="X12" i="9"/>
  <c r="AG12" i="9" s="1"/>
  <c r="V12" i="9"/>
  <c r="U12" i="9"/>
  <c r="T12" i="9"/>
  <c r="S12" i="9"/>
  <c r="R12" i="9"/>
  <c r="Q12" i="9"/>
  <c r="P12" i="9"/>
  <c r="O12" i="9"/>
  <c r="H12" i="9" s="1"/>
  <c r="N12" i="9"/>
  <c r="W12" i="9" s="1"/>
  <c r="L12" i="9"/>
  <c r="K12" i="9"/>
  <c r="AW11" i="9"/>
  <c r="AV11" i="9"/>
  <c r="AU11" i="9"/>
  <c r="AQ11" i="9"/>
  <c r="AP11" i="9"/>
  <c r="AO11" i="9"/>
  <c r="AN11" i="9"/>
  <c r="AM11" i="9"/>
  <c r="AL11" i="9"/>
  <c r="AK11" i="9"/>
  <c r="AJ11" i="9"/>
  <c r="AI11" i="9"/>
  <c r="AH11" i="9"/>
  <c r="AR11" i="9" s="1"/>
  <c r="AG11" i="9"/>
  <c r="AF11" i="9"/>
  <c r="AE11" i="9"/>
  <c r="K11" i="9" s="1"/>
  <c r="AD11" i="9"/>
  <c r="AC11" i="9"/>
  <c r="AB11" i="9"/>
  <c r="AA11" i="9"/>
  <c r="X11" i="9"/>
  <c r="U11" i="9"/>
  <c r="J11" i="9" s="1"/>
  <c r="T11" i="9"/>
  <c r="S11" i="9"/>
  <c r="R11" i="9"/>
  <c r="Q11" i="9"/>
  <c r="V11" i="9" s="1"/>
  <c r="P11" i="9"/>
  <c r="O11" i="9"/>
  <c r="L11" i="9"/>
  <c r="N11" i="9" s="1"/>
  <c r="W11" i="9" s="1"/>
  <c r="G11" i="9" s="1"/>
  <c r="AV10" i="9"/>
  <c r="AU10" i="9"/>
  <c r="AW10" i="9" s="1"/>
  <c r="AQ10" i="9"/>
  <c r="AP10" i="9"/>
  <c r="AO10" i="9"/>
  <c r="AN10" i="9"/>
  <c r="AM10" i="9"/>
  <c r="AL10" i="9"/>
  <c r="AK10" i="9"/>
  <c r="AJ10" i="9"/>
  <c r="AI10" i="9"/>
  <c r="AH10" i="9"/>
  <c r="AR10" i="9" s="1"/>
  <c r="AF10" i="9"/>
  <c r="AE10" i="9"/>
  <c r="AD10" i="9"/>
  <c r="AC10" i="9"/>
  <c r="AB10" i="9"/>
  <c r="AA10" i="9"/>
  <c r="X10" i="9"/>
  <c r="AG10" i="9" s="1"/>
  <c r="V10" i="9"/>
  <c r="U10" i="9"/>
  <c r="J10" i="9" s="1"/>
  <c r="T10" i="9"/>
  <c r="S10" i="9"/>
  <c r="R10" i="9"/>
  <c r="Q10" i="9"/>
  <c r="P10" i="9"/>
  <c r="K10" i="9" s="1"/>
  <c r="O10" i="9"/>
  <c r="H10" i="9" s="1"/>
  <c r="N10" i="9"/>
  <c r="W10" i="9" s="1"/>
  <c r="L10" i="9"/>
  <c r="G10" i="9"/>
  <c r="I10" i="9" s="1"/>
  <c r="F10" i="9" s="1"/>
  <c r="AW9" i="9"/>
  <c r="AV9" i="9"/>
  <c r="AU9" i="9"/>
  <c r="AQ9" i="9"/>
  <c r="AT9" i="9" s="1"/>
  <c r="AP9" i="9"/>
  <c r="AO9" i="9"/>
  <c r="AN9" i="9"/>
  <c r="AM9" i="9"/>
  <c r="AL9" i="9"/>
  <c r="AK9" i="9"/>
  <c r="AJ9" i="9"/>
  <c r="AI9" i="9"/>
  <c r="AH9" i="9"/>
  <c r="AR9" i="9" s="1"/>
  <c r="AF9" i="9"/>
  <c r="AE9" i="9"/>
  <c r="AD9" i="9"/>
  <c r="AC9" i="9"/>
  <c r="AB9" i="9"/>
  <c r="AA9" i="9"/>
  <c r="AG9" i="9" s="1"/>
  <c r="X9" i="9"/>
  <c r="W9" i="9"/>
  <c r="U9" i="9"/>
  <c r="J9" i="9" s="1"/>
  <c r="T9" i="9"/>
  <c r="S9" i="9"/>
  <c r="R9" i="9"/>
  <c r="Q9" i="9"/>
  <c r="V9" i="9" s="1"/>
  <c r="P9" i="9"/>
  <c r="K9" i="9" s="1"/>
  <c r="O9" i="9"/>
  <c r="AS9" i="9" s="1"/>
  <c r="N9" i="9"/>
  <c r="L9" i="9"/>
  <c r="H9" i="9"/>
  <c r="AW8" i="9"/>
  <c r="AV8" i="9"/>
  <c r="AU8" i="9"/>
  <c r="AQ8" i="9"/>
  <c r="AP8" i="9"/>
  <c r="AO8" i="9"/>
  <c r="AN8" i="9"/>
  <c r="AM8" i="9"/>
  <c r="AL8" i="9"/>
  <c r="AK8" i="9"/>
  <c r="AJ8" i="9"/>
  <c r="AI8" i="9"/>
  <c r="AH8" i="9"/>
  <c r="AR8" i="9" s="1"/>
  <c r="AF8" i="9"/>
  <c r="J8" i="9" s="1"/>
  <c r="AE8" i="9"/>
  <c r="AD8" i="9"/>
  <c r="AC8" i="9"/>
  <c r="AB8" i="9"/>
  <c r="AA8" i="9"/>
  <c r="X8" i="9"/>
  <c r="U8" i="9"/>
  <c r="T8" i="9"/>
  <c r="S8" i="9"/>
  <c r="R8" i="9"/>
  <c r="Q8" i="9"/>
  <c r="P8" i="9"/>
  <c r="O8" i="9"/>
  <c r="N8" i="9"/>
  <c r="L8" i="9"/>
  <c r="AW7" i="9"/>
  <c r="AV7" i="9"/>
  <c r="AU7" i="9"/>
  <c r="AQ7" i="9"/>
  <c r="AP7" i="9"/>
  <c r="AO7" i="9"/>
  <c r="AN7" i="9"/>
  <c r="AM7" i="9"/>
  <c r="AL7" i="9"/>
  <c r="AK7" i="9"/>
  <c r="AJ7" i="9"/>
  <c r="AI7" i="9"/>
  <c r="AH7" i="9"/>
  <c r="AR7" i="9" s="1"/>
  <c r="AS7" i="9" s="1"/>
  <c r="AF7" i="9"/>
  <c r="AE7" i="9"/>
  <c r="AD7" i="9"/>
  <c r="AC7" i="9"/>
  <c r="AB7" i="9"/>
  <c r="AA7" i="9"/>
  <c r="X7" i="9"/>
  <c r="AG7" i="9" s="1"/>
  <c r="U7" i="9"/>
  <c r="T7" i="9"/>
  <c r="S7" i="9"/>
  <c r="R7" i="9"/>
  <c r="Q7" i="9"/>
  <c r="P7" i="9"/>
  <c r="K7" i="9" s="1"/>
  <c r="O7" i="9"/>
  <c r="L7" i="9"/>
  <c r="N7" i="9" s="1"/>
  <c r="J7" i="9"/>
  <c r="H7" i="9"/>
  <c r="AV6" i="9"/>
  <c r="AU6" i="9"/>
  <c r="AW6" i="9" s="1"/>
  <c r="AR6" i="9"/>
  <c r="AS6" i="9" s="1"/>
  <c r="AT6" i="9" s="1"/>
  <c r="AQ6" i="9"/>
  <c r="AP6" i="9"/>
  <c r="AO6" i="9"/>
  <c r="AN6" i="9"/>
  <c r="AM6" i="9"/>
  <c r="AL6" i="9"/>
  <c r="AK6" i="9"/>
  <c r="AJ6" i="9"/>
  <c r="AI6" i="9"/>
  <c r="AH6" i="9"/>
  <c r="AF6" i="9"/>
  <c r="AE6" i="9"/>
  <c r="AD6" i="9"/>
  <c r="AC6" i="9"/>
  <c r="AB6" i="9"/>
  <c r="AA6" i="9"/>
  <c r="X6" i="9"/>
  <c r="U6" i="9"/>
  <c r="T6" i="9"/>
  <c r="S6" i="9"/>
  <c r="R6" i="9"/>
  <c r="Q6" i="9"/>
  <c r="P6" i="9"/>
  <c r="V6" i="9" s="1"/>
  <c r="O6" i="9"/>
  <c r="L6" i="9"/>
  <c r="N6" i="9" s="1"/>
  <c r="K6" i="9"/>
  <c r="J6" i="9"/>
  <c r="H6" i="9"/>
  <c r="AV5" i="9"/>
  <c r="AU5" i="9"/>
  <c r="AW5" i="9" s="1"/>
  <c r="AQ5" i="9"/>
  <c r="AP5" i="9"/>
  <c r="AO5" i="9"/>
  <c r="AN5" i="9"/>
  <c r="AM5" i="9"/>
  <c r="AL5" i="9"/>
  <c r="AK5" i="9"/>
  <c r="AJ5" i="9"/>
  <c r="AI5" i="9"/>
  <c r="AH5" i="9"/>
  <c r="AF5" i="9"/>
  <c r="AE5" i="9"/>
  <c r="AD5" i="9"/>
  <c r="AC5" i="9"/>
  <c r="AB5" i="9"/>
  <c r="AA5" i="9"/>
  <c r="AG5" i="9" s="1"/>
  <c r="X5" i="9"/>
  <c r="U5" i="9"/>
  <c r="J5" i="9" s="1"/>
  <c r="T5" i="9"/>
  <c r="S5" i="9"/>
  <c r="R5" i="9"/>
  <c r="Q5" i="9"/>
  <c r="P5" i="9"/>
  <c r="O5" i="9"/>
  <c r="L5" i="9"/>
  <c r="H5" i="9"/>
  <c r="AV4" i="9"/>
  <c r="AU4" i="9"/>
  <c r="AR4" i="9"/>
  <c r="AS4" i="9" s="1"/>
  <c r="AT4" i="9" s="1"/>
  <c r="AQ4" i="9"/>
  <c r="AP4" i="9"/>
  <c r="AO4" i="9"/>
  <c r="AN4" i="9"/>
  <c r="AM4" i="9"/>
  <c r="AL4" i="9"/>
  <c r="AK4" i="9"/>
  <c r="AJ4" i="9"/>
  <c r="AI4" i="9"/>
  <c r="AH4" i="9"/>
  <c r="AF4" i="9"/>
  <c r="J4" i="9" s="1"/>
  <c r="AE4" i="9"/>
  <c r="AD4" i="9"/>
  <c r="AC4" i="9"/>
  <c r="AB4" i="9"/>
  <c r="AA4" i="9"/>
  <c r="X4" i="9"/>
  <c r="U4" i="9"/>
  <c r="T4" i="9"/>
  <c r="V4" i="9" s="1"/>
  <c r="S4" i="9"/>
  <c r="R4" i="9"/>
  <c r="Q4" i="9"/>
  <c r="P4" i="9"/>
  <c r="O4" i="9"/>
  <c r="H4" i="9" s="1"/>
  <c r="N4" i="9"/>
  <c r="L4" i="9"/>
  <c r="K4" i="9" l="1"/>
  <c r="AW12" i="9"/>
  <c r="W28" i="9"/>
  <c r="G28" i="9" s="1"/>
  <c r="I28" i="9" s="1"/>
  <c r="F28" i="9" s="1"/>
  <c r="W14" i="9"/>
  <c r="G14" i="9" s="1"/>
  <c r="I14" i="9" s="1"/>
  <c r="F14" i="9" s="1"/>
  <c r="AG14" i="9"/>
  <c r="AS18" i="9"/>
  <c r="AT18" i="9" s="1"/>
  <c r="AS26" i="9"/>
  <c r="AT26" i="9" s="1"/>
  <c r="V8" i="9"/>
  <c r="K8" i="9"/>
  <c r="AG4" i="9"/>
  <c r="V5" i="9"/>
  <c r="AW4" i="9"/>
  <c r="G12" i="9"/>
  <c r="I12" i="9" s="1"/>
  <c r="F12" i="9" s="1"/>
  <c r="N13" i="9"/>
  <c r="W13" i="9" s="1"/>
  <c r="G13" i="9" s="1"/>
  <c r="I13" i="9" s="1"/>
  <c r="AR13" i="9"/>
  <c r="AS13" i="9" s="1"/>
  <c r="AT13" i="9"/>
  <c r="W33" i="9"/>
  <c r="G33" i="9" s="1"/>
  <c r="AS11" i="9"/>
  <c r="AT11" i="9" s="1"/>
  <c r="H11" i="9"/>
  <c r="I11" i="9" s="1"/>
  <c r="F11" i="9" s="1"/>
  <c r="W22" i="9"/>
  <c r="G22" i="9" s="1"/>
  <c r="I22" i="9" s="1"/>
  <c r="F22" i="9" s="1"/>
  <c r="F25" i="9"/>
  <c r="AT25" i="9"/>
  <c r="W35" i="9"/>
  <c r="G35" i="9" s="1"/>
  <c r="I35" i="9" s="1"/>
  <c r="F35" i="9" s="1"/>
  <c r="AT24" i="9"/>
  <c r="AS25" i="9"/>
  <c r="W27" i="9"/>
  <c r="AT7" i="9"/>
  <c r="W8" i="9"/>
  <c r="G8" i="9" s="1"/>
  <c r="I8" i="9" s="1"/>
  <c r="F8" i="9" s="1"/>
  <c r="V13" i="9"/>
  <c r="AG8" i="9"/>
  <c r="G9" i="9"/>
  <c r="I9" i="9" s="1"/>
  <c r="F9" i="9" s="1"/>
  <c r="W4" i="9"/>
  <c r="N5" i="9"/>
  <c r="W5" i="9" s="1"/>
  <c r="G5" i="9" s="1"/>
  <c r="I5" i="9" s="1"/>
  <c r="F5" i="9" s="1"/>
  <c r="AR5" i="9"/>
  <c r="AS5" i="9" s="1"/>
  <c r="AT5" i="9"/>
  <c r="W6" i="9"/>
  <c r="AG6" i="9"/>
  <c r="AS8" i="9"/>
  <c r="AT8" i="9" s="1"/>
  <c r="AT15" i="9"/>
  <c r="W21" i="9"/>
  <c r="G21" i="9" s="1"/>
  <c r="I21" i="9" s="1"/>
  <c r="F21" i="9" s="1"/>
  <c r="W29" i="9"/>
  <c r="G29" i="9" s="1"/>
  <c r="I29" i="9" s="1"/>
  <c r="F29" i="9" s="1"/>
  <c r="AT29" i="9"/>
  <c r="AT47" i="9"/>
  <c r="W52" i="9"/>
  <c r="G52" i="9" s="1"/>
  <c r="I52" i="9" s="1"/>
  <c r="F52" i="9" s="1"/>
  <c r="V7" i="9"/>
  <c r="W7" i="9" s="1"/>
  <c r="G7" i="9" s="1"/>
  <c r="I7" i="9" s="1"/>
  <c r="F7" i="9" s="1"/>
  <c r="AS10" i="9"/>
  <c r="AT10" i="9" s="1"/>
  <c r="V15" i="9"/>
  <c r="W15" i="9" s="1"/>
  <c r="G15" i="9" s="1"/>
  <c r="I15" i="9" s="1"/>
  <c r="F15" i="9" s="1"/>
  <c r="V23" i="9"/>
  <c r="W23" i="9" s="1"/>
  <c r="G23" i="9" s="1"/>
  <c r="I23" i="9" s="1"/>
  <c r="F23" i="9" s="1"/>
  <c r="AS27" i="9"/>
  <c r="AT27" i="9" s="1"/>
  <c r="J31" i="9"/>
  <c r="N34" i="9"/>
  <c r="V34" i="9"/>
  <c r="AR35" i="9"/>
  <c r="AS35" i="9" s="1"/>
  <c r="AT35" i="9" s="1"/>
  <c r="V36" i="9"/>
  <c r="V38" i="9"/>
  <c r="W38" i="9" s="1"/>
  <c r="G38" i="9" s="1"/>
  <c r="I38" i="9" s="1"/>
  <c r="F38" i="9" s="1"/>
  <c r="V39" i="9"/>
  <c r="W39" i="9" s="1"/>
  <c r="G39" i="9" s="1"/>
  <c r="I39" i="9" s="1"/>
  <c r="F39" i="9" s="1"/>
  <c r="V42" i="9"/>
  <c r="K42" i="9"/>
  <c r="K43" i="9"/>
  <c r="V45" i="9"/>
  <c r="K45" i="9"/>
  <c r="V52" i="9"/>
  <c r="K52" i="9"/>
  <c r="V59" i="9"/>
  <c r="K59" i="9"/>
  <c r="W63" i="9"/>
  <c r="G63" i="9" s="1"/>
  <c r="I63" i="9" s="1"/>
  <c r="F63" i="9" s="1"/>
  <c r="V16" i="9"/>
  <c r="K18" i="9"/>
  <c r="F18" i="9" s="1"/>
  <c r="AS19" i="9"/>
  <c r="AT19" i="9" s="1"/>
  <c r="K26" i="9"/>
  <c r="F26" i="9" s="1"/>
  <c r="V31" i="9"/>
  <c r="W31" i="9" s="1"/>
  <c r="G31" i="9" s="1"/>
  <c r="I31" i="9" s="1"/>
  <c r="F31" i="9" s="1"/>
  <c r="V37" i="9"/>
  <c r="W37" i="9" s="1"/>
  <c r="G37" i="9" s="1"/>
  <c r="I37" i="9" s="1"/>
  <c r="F37" i="9" s="1"/>
  <c r="K37" i="9"/>
  <c r="AT39" i="9"/>
  <c r="W43" i="9"/>
  <c r="G43" i="9" s="1"/>
  <c r="I43" i="9" s="1"/>
  <c r="F43" i="9" s="1"/>
  <c r="AG43" i="9"/>
  <c r="AS54" i="9"/>
  <c r="H54" i="9"/>
  <c r="I54" i="9" s="1"/>
  <c r="F54" i="9" s="1"/>
  <c r="F68" i="9"/>
  <c r="W16" i="9"/>
  <c r="G16" i="9" s="1"/>
  <c r="K19" i="9"/>
  <c r="F19" i="9" s="1"/>
  <c r="AR21" i="9"/>
  <c r="AS21" i="9" s="1"/>
  <c r="AT21" i="9" s="1"/>
  <c r="W24" i="9"/>
  <c r="G24" i="9" s="1"/>
  <c r="AS31" i="9"/>
  <c r="AT31" i="9" s="1"/>
  <c r="AT32" i="9"/>
  <c r="V44" i="9"/>
  <c r="K44" i="9"/>
  <c r="K48" i="9"/>
  <c r="AT54" i="9"/>
  <c r="AS55" i="9"/>
  <c r="AT55" i="9"/>
  <c r="I57" i="9"/>
  <c r="F57" i="9" s="1"/>
  <c r="K63" i="9"/>
  <c r="N66" i="9"/>
  <c r="W66" i="9" s="1"/>
  <c r="G66" i="9" s="1"/>
  <c r="I66" i="9" s="1"/>
  <c r="F66" i="9" s="1"/>
  <c r="AR66" i="9"/>
  <c r="AS32" i="9"/>
  <c r="K41" i="9"/>
  <c r="W42" i="9"/>
  <c r="K49" i="9"/>
  <c r="V51" i="9"/>
  <c r="K51" i="9"/>
  <c r="W53" i="9"/>
  <c r="G53" i="9" s="1"/>
  <c r="I53" i="9" s="1"/>
  <c r="AT53" i="9"/>
  <c r="AS57" i="9"/>
  <c r="AT57" i="9" s="1"/>
  <c r="K62" i="9"/>
  <c r="G72" i="9"/>
  <c r="K74" i="9"/>
  <c r="W17" i="9"/>
  <c r="G17" i="9" s="1"/>
  <c r="I17" i="9" s="1"/>
  <c r="F17" i="9" s="1"/>
  <c r="K5" i="9"/>
  <c r="H8" i="9"/>
  <c r="K13" i="9"/>
  <c r="H16" i="9"/>
  <c r="K21" i="9"/>
  <c r="H24" i="9"/>
  <c r="V28" i="9"/>
  <c r="K30" i="9"/>
  <c r="F30" i="9" s="1"/>
  <c r="AS34" i="9"/>
  <c r="AT34" i="9" s="1"/>
  <c r="K35" i="9"/>
  <c r="H38" i="9"/>
  <c r="AS46" i="9"/>
  <c r="AT46" i="9" s="1"/>
  <c r="H46" i="9"/>
  <c r="I46" i="9" s="1"/>
  <c r="F46" i="9" s="1"/>
  <c r="G47" i="9"/>
  <c r="I47" i="9" s="1"/>
  <c r="F47" i="9" s="1"/>
  <c r="AR56" i="9"/>
  <c r="W59" i="9"/>
  <c r="G59" i="9" s="1"/>
  <c r="I59" i="9" s="1"/>
  <c r="F59" i="9" s="1"/>
  <c r="AT30" i="9"/>
  <c r="AT52" i="9"/>
  <c r="V53" i="9"/>
  <c r="K53" i="9"/>
  <c r="AG27" i="9"/>
  <c r="H28" i="9"/>
  <c r="AR33" i="9"/>
  <c r="AS33" i="9" s="1"/>
  <c r="AT33" i="9" s="1"/>
  <c r="W36" i="9"/>
  <c r="AS40" i="9"/>
  <c r="AT40" i="9" s="1"/>
  <c r="H40" i="9"/>
  <c r="AR40" i="9"/>
  <c r="AS41" i="9"/>
  <c r="AT41" i="9" s="1"/>
  <c r="AG42" i="9"/>
  <c r="W45" i="9"/>
  <c r="G45" i="9" s="1"/>
  <c r="I45" i="9" s="1"/>
  <c r="F45" i="9" s="1"/>
  <c r="AT45" i="9"/>
  <c r="AS49" i="9"/>
  <c r="AT49" i="9" s="1"/>
  <c r="AS56" i="9"/>
  <c r="AT56" i="9" s="1"/>
  <c r="AT64" i="9"/>
  <c r="H33" i="9"/>
  <c r="AS64" i="9"/>
  <c r="H64" i="9"/>
  <c r="V32" i="9"/>
  <c r="W32" i="9" s="1"/>
  <c r="G32" i="9" s="1"/>
  <c r="I32" i="9" s="1"/>
  <c r="F32" i="9" s="1"/>
  <c r="AG35" i="9"/>
  <c r="AG36" i="9"/>
  <c r="AG37" i="9"/>
  <c r="AT37" i="9"/>
  <c r="W44" i="9"/>
  <c r="G44" i="9" s="1"/>
  <c r="I44" i="9" s="1"/>
  <c r="F44" i="9" s="1"/>
  <c r="AT44" i="9"/>
  <c r="AR48" i="9"/>
  <c r="AS48" i="9" s="1"/>
  <c r="AT48" i="9" s="1"/>
  <c r="V50" i="9"/>
  <c r="W50" i="9" s="1"/>
  <c r="G50" i="9" s="1"/>
  <c r="I50" i="9" s="1"/>
  <c r="F50" i="9" s="1"/>
  <c r="K50" i="9"/>
  <c r="W51" i="9"/>
  <c r="G51" i="9" s="1"/>
  <c r="I51" i="9" s="1"/>
  <c r="F51" i="9" s="1"/>
  <c r="K56" i="9"/>
  <c r="W58" i="9"/>
  <c r="AG58" i="9"/>
  <c r="W61" i="9"/>
  <c r="G61" i="9" s="1"/>
  <c r="AR63" i="9"/>
  <c r="V65" i="9"/>
  <c r="K65" i="9"/>
  <c r="AT103" i="9"/>
  <c r="AW105" i="9"/>
  <c r="AG107" i="9"/>
  <c r="AR36" i="9"/>
  <c r="AS36" i="9" s="1"/>
  <c r="AT36" i="9" s="1"/>
  <c r="V40" i="9"/>
  <c r="W40" i="9" s="1"/>
  <c r="G40" i="9" s="1"/>
  <c r="I40" i="9" s="1"/>
  <c r="F40" i="9" s="1"/>
  <c r="AR44" i="9"/>
  <c r="AS44" i="9" s="1"/>
  <c r="V48" i="9"/>
  <c r="W48" i="9" s="1"/>
  <c r="G48" i="9" s="1"/>
  <c r="I48" i="9" s="1"/>
  <c r="F48" i="9" s="1"/>
  <c r="AS51" i="9"/>
  <c r="AT51" i="9" s="1"/>
  <c r="AR52" i="9"/>
  <c r="AS52" i="9" s="1"/>
  <c r="V56" i="9"/>
  <c r="W56" i="9" s="1"/>
  <c r="G56" i="9" s="1"/>
  <c r="I56" i="9" s="1"/>
  <c r="F56" i="9" s="1"/>
  <c r="K61" i="9"/>
  <c r="V63" i="9"/>
  <c r="AG69" i="9"/>
  <c r="AW73" i="9"/>
  <c r="W77" i="9"/>
  <c r="G77" i="9" s="1"/>
  <c r="I77" i="9" s="1"/>
  <c r="F77" i="9" s="1"/>
  <c r="AR82" i="9"/>
  <c r="N82" i="9"/>
  <c r="AS88" i="9"/>
  <c r="H88" i="9"/>
  <c r="W88" i="9"/>
  <c r="G88" i="9" s="1"/>
  <c r="I88" i="9" s="1"/>
  <c r="F88" i="9" s="1"/>
  <c r="AS89" i="9"/>
  <c r="AT89" i="9" s="1"/>
  <c r="AG92" i="9"/>
  <c r="AG94" i="9"/>
  <c r="AT94" i="9"/>
  <c r="AG98" i="9"/>
  <c r="V99" i="9"/>
  <c r="AS103" i="9"/>
  <c r="V109" i="9"/>
  <c r="W109" i="9" s="1"/>
  <c r="G109" i="9" s="1"/>
  <c r="I109" i="9" s="1"/>
  <c r="F109" i="9" s="1"/>
  <c r="V110" i="9"/>
  <c r="AS63" i="9"/>
  <c r="AT63" i="9" s="1"/>
  <c r="H63" i="9"/>
  <c r="W69" i="9"/>
  <c r="G69" i="9" s="1"/>
  <c r="I69" i="9" s="1"/>
  <c r="V78" i="9"/>
  <c r="W78" i="9" s="1"/>
  <c r="G78" i="9" s="1"/>
  <c r="I78" i="9" s="1"/>
  <c r="F78" i="9" s="1"/>
  <c r="K78" i="9"/>
  <c r="AS82" i="9"/>
  <c r="AT82" i="9" s="1"/>
  <c r="W87" i="9"/>
  <c r="G87" i="9" s="1"/>
  <c r="I87" i="9" s="1"/>
  <c r="F87" i="9" s="1"/>
  <c r="V103" i="9"/>
  <c r="W103" i="9" s="1"/>
  <c r="G103" i="9" s="1"/>
  <c r="I103" i="9" s="1"/>
  <c r="F103" i="9" s="1"/>
  <c r="K103" i="9"/>
  <c r="AR106" i="9"/>
  <c r="N106" i="9"/>
  <c r="W106" i="9" s="1"/>
  <c r="V69" i="9"/>
  <c r="K69" i="9"/>
  <c r="J72" i="9"/>
  <c r="AG82" i="9"/>
  <c r="V83" i="9"/>
  <c r="W83" i="9" s="1"/>
  <c r="G83" i="9" s="1"/>
  <c r="I83" i="9" s="1"/>
  <c r="F83" i="9" s="1"/>
  <c r="AS87" i="9"/>
  <c r="AT87" i="9" s="1"/>
  <c r="AT88" i="9"/>
  <c r="AG91" i="9"/>
  <c r="V92" i="9"/>
  <c r="W92" i="9" s="1"/>
  <c r="G92" i="9" s="1"/>
  <c r="I92" i="9" s="1"/>
  <c r="F92" i="9" s="1"/>
  <c r="W93" i="9"/>
  <c r="AG93" i="9"/>
  <c r="V94" i="9"/>
  <c r="W94" i="9" s="1"/>
  <c r="G94" i="9" s="1"/>
  <c r="I94" i="9" s="1"/>
  <c r="F94" i="9" s="1"/>
  <c r="AS106" i="9"/>
  <c r="AT106" i="9" s="1"/>
  <c r="H48" i="9"/>
  <c r="H56" i="9"/>
  <c r="AS61" i="9"/>
  <c r="AT61" i="9" s="1"/>
  <c r="AR62" i="9"/>
  <c r="AS62" i="9" s="1"/>
  <c r="AT62" i="9" s="1"/>
  <c r="AS66" i="9"/>
  <c r="AT66" i="9" s="1"/>
  <c r="K67" i="9"/>
  <c r="V70" i="9"/>
  <c r="W70" i="9" s="1"/>
  <c r="G70" i="9" s="1"/>
  <c r="I70" i="9" s="1"/>
  <c r="F70" i="9" s="1"/>
  <c r="K70" i="9"/>
  <c r="AS71" i="9"/>
  <c r="AT71" i="9" s="1"/>
  <c r="H71" i="9"/>
  <c r="W71" i="9"/>
  <c r="G71" i="9" s="1"/>
  <c r="I71" i="9" s="1"/>
  <c r="F71" i="9" s="1"/>
  <c r="V87" i="9"/>
  <c r="K87" i="9"/>
  <c r="AR90" i="9"/>
  <c r="N90" i="9"/>
  <c r="W90" i="9" s="1"/>
  <c r="AS96" i="9"/>
  <c r="H96" i="9"/>
  <c r="W96" i="9"/>
  <c r="G96" i="9" s="1"/>
  <c r="I96" i="9" s="1"/>
  <c r="F96" i="9" s="1"/>
  <c r="AG97" i="9"/>
  <c r="G97" i="9" s="1"/>
  <c r="I97" i="9" s="1"/>
  <c r="F97" i="9" s="1"/>
  <c r="AG100" i="9"/>
  <c r="AG106" i="9"/>
  <c r="K38" i="9"/>
  <c r="H41" i="9"/>
  <c r="I41" i="9" s="1"/>
  <c r="F41" i="9" s="1"/>
  <c r="K46" i="9"/>
  <c r="H49" i="9"/>
  <c r="I49" i="9" s="1"/>
  <c r="F49" i="9" s="1"/>
  <c r="K54" i="9"/>
  <c r="H57" i="9"/>
  <c r="K64" i="9"/>
  <c r="AS72" i="9"/>
  <c r="H72" i="9"/>
  <c r="AR74" i="9"/>
  <c r="AS74" i="9" s="1"/>
  <c r="AT74" i="9" s="1"/>
  <c r="N74" i="9"/>
  <c r="W74" i="9" s="1"/>
  <c r="G81" i="9"/>
  <c r="I81" i="9" s="1"/>
  <c r="F81" i="9" s="1"/>
  <c r="V82" i="9"/>
  <c r="AS90" i="9"/>
  <c r="AT90" i="9" s="1"/>
  <c r="K93" i="9"/>
  <c r="W95" i="9"/>
  <c r="G95" i="9" s="1"/>
  <c r="AW97" i="9"/>
  <c r="W111" i="9"/>
  <c r="G111" i="9" s="1"/>
  <c r="I111" i="9" s="1"/>
  <c r="K60" i="9"/>
  <c r="F60" i="9" s="1"/>
  <c r="H62" i="9"/>
  <c r="I62" i="9" s="1"/>
  <c r="F62" i="9" s="1"/>
  <c r="W65" i="9"/>
  <c r="G65" i="9" s="1"/>
  <c r="I65" i="9" s="1"/>
  <c r="F65" i="9" s="1"/>
  <c r="W67" i="9"/>
  <c r="AR72" i="9"/>
  <c r="W73" i="9"/>
  <c r="AS79" i="9"/>
  <c r="AT79" i="9" s="1"/>
  <c r="H79" i="9"/>
  <c r="AS80" i="9"/>
  <c r="AT80" i="9" s="1"/>
  <c r="H80" i="9"/>
  <c r="W80" i="9"/>
  <c r="G80" i="9" s="1"/>
  <c r="I80" i="9" s="1"/>
  <c r="F80" i="9" s="1"/>
  <c r="W84" i="9"/>
  <c r="G84" i="9" s="1"/>
  <c r="I84" i="9" s="1"/>
  <c r="AG84" i="9"/>
  <c r="W86" i="9"/>
  <c r="G86" i="9" s="1"/>
  <c r="I86" i="9" s="1"/>
  <c r="AG90" i="9"/>
  <c r="V91" i="9"/>
  <c r="W91" i="9" s="1"/>
  <c r="G91" i="9" s="1"/>
  <c r="I91" i="9" s="1"/>
  <c r="F91" i="9" s="1"/>
  <c r="AS95" i="9"/>
  <c r="AT95" i="9" s="1"/>
  <c r="AT96" i="9"/>
  <c r="W99" i="9"/>
  <c r="G99" i="9" s="1"/>
  <c r="I99" i="9" s="1"/>
  <c r="F99" i="9" s="1"/>
  <c r="AG99" i="9"/>
  <c r="V100" i="9"/>
  <c r="W100" i="9" s="1"/>
  <c r="G100" i="9" s="1"/>
  <c r="I100" i="9" s="1"/>
  <c r="F100" i="9" s="1"/>
  <c r="W101" i="9"/>
  <c r="AG101" i="9"/>
  <c r="V102" i="9"/>
  <c r="W102" i="9" s="1"/>
  <c r="G102" i="9" s="1"/>
  <c r="I102" i="9" s="1"/>
  <c r="F102" i="9" s="1"/>
  <c r="G105" i="9"/>
  <c r="W108" i="9"/>
  <c r="AG108" i="9"/>
  <c r="AS111" i="9"/>
  <c r="AT111" i="9" s="1"/>
  <c r="AT60" i="9"/>
  <c r="H61" i="9"/>
  <c r="N64" i="9"/>
  <c r="W64" i="9" s="1"/>
  <c r="G64" i="9" s="1"/>
  <c r="I64" i="9" s="1"/>
  <c r="F64" i="9" s="1"/>
  <c r="AG65" i="9"/>
  <c r="AG67" i="9"/>
  <c r="K72" i="9"/>
  <c r="AT72" i="9"/>
  <c r="AG73" i="9"/>
  <c r="AG74" i="9"/>
  <c r="W75" i="9"/>
  <c r="AG75" i="9"/>
  <c r="V79" i="9"/>
  <c r="W79" i="9" s="1"/>
  <c r="G79" i="9" s="1"/>
  <c r="I79" i="9" s="1"/>
  <c r="F79" i="9" s="1"/>
  <c r="K79" i="9"/>
  <c r="AW81" i="9"/>
  <c r="V95" i="9"/>
  <c r="K95" i="9"/>
  <c r="AR98" i="9"/>
  <c r="AS98" i="9" s="1"/>
  <c r="AT98" i="9" s="1"/>
  <c r="N98" i="9"/>
  <c r="W98" i="9" s="1"/>
  <c r="G98" i="9" s="1"/>
  <c r="AS104" i="9"/>
  <c r="AT104" i="9" s="1"/>
  <c r="H104" i="9"/>
  <c r="W104" i="9"/>
  <c r="G104" i="9" s="1"/>
  <c r="I104" i="9" s="1"/>
  <c r="F104" i="9" s="1"/>
  <c r="AT105" i="9"/>
  <c r="W110" i="9"/>
  <c r="G110" i="9" s="1"/>
  <c r="I110" i="9" s="1"/>
  <c r="V111" i="9"/>
  <c r="K111" i="9"/>
  <c r="K68" i="9"/>
  <c r="AS69" i="9"/>
  <c r="AT69" i="9" s="1"/>
  <c r="K76" i="9"/>
  <c r="F76" i="9" s="1"/>
  <c r="AS77" i="9"/>
  <c r="AT77" i="9" s="1"/>
  <c r="K84" i="9"/>
  <c r="AS85" i="9"/>
  <c r="AT85" i="9" s="1"/>
  <c r="H87" i="9"/>
  <c r="K92" i="9"/>
  <c r="AS93" i="9"/>
  <c r="AT93" i="9" s="1"/>
  <c r="H95" i="9"/>
  <c r="K100" i="9"/>
  <c r="AS101" i="9"/>
  <c r="AT101" i="9" s="1"/>
  <c r="H103" i="9"/>
  <c r="K77" i="9"/>
  <c r="N107" i="9"/>
  <c r="W107" i="9" s="1"/>
  <c r="G107" i="9" s="1"/>
  <c r="I107" i="9" s="1"/>
  <c r="F107" i="9" s="1"/>
  <c r="K86" i="9"/>
  <c r="H89" i="9"/>
  <c r="I89" i="9" s="1"/>
  <c r="F89" i="9" s="1"/>
  <c r="K94" i="9"/>
  <c r="H97" i="9"/>
  <c r="K102" i="9"/>
  <c r="H105" i="9"/>
  <c r="K110" i="9"/>
  <c r="H82" i="9"/>
  <c r="H90" i="9"/>
  <c r="H98" i="9"/>
  <c r="H106" i="9"/>
  <c r="G75" i="9" l="1"/>
  <c r="I75" i="9" s="1"/>
  <c r="F75" i="9" s="1"/>
  <c r="G101" i="9"/>
  <c r="I101" i="9" s="1"/>
  <c r="F101" i="9" s="1"/>
  <c r="F86" i="9"/>
  <c r="G73" i="9"/>
  <c r="I73" i="9" s="1"/>
  <c r="F73" i="9" s="1"/>
  <c r="G74" i="9"/>
  <c r="I74" i="9" s="1"/>
  <c r="F74" i="9" s="1"/>
  <c r="G4" i="9"/>
  <c r="I4" i="9" s="1"/>
  <c r="F4" i="9" s="1"/>
  <c r="F110" i="9"/>
  <c r="G106" i="9"/>
  <c r="I106" i="9" s="1"/>
  <c r="F106" i="9" s="1"/>
  <c r="I24" i="9"/>
  <c r="F24" i="9" s="1"/>
  <c r="W34" i="9"/>
  <c r="G34" i="9" s="1"/>
  <c r="I34" i="9" s="1"/>
  <c r="F34" i="9" s="1"/>
  <c r="G27" i="9"/>
  <c r="I27" i="9" s="1"/>
  <c r="F27" i="9" s="1"/>
  <c r="F13" i="9"/>
  <c r="F111" i="9"/>
  <c r="F84" i="9"/>
  <c r="G67" i="9"/>
  <c r="I67" i="9" s="1"/>
  <c r="F67" i="9" s="1"/>
  <c r="F53" i="9"/>
  <c r="I95" i="9"/>
  <c r="F95" i="9" s="1"/>
  <c r="G90" i="9"/>
  <c r="I90" i="9" s="1"/>
  <c r="F90" i="9" s="1"/>
  <c r="F69" i="9"/>
  <c r="I61" i="9"/>
  <c r="F61" i="9" s="1"/>
  <c r="G108" i="9"/>
  <c r="I108" i="9" s="1"/>
  <c r="F108" i="9" s="1"/>
  <c r="I16" i="9"/>
  <c r="F16" i="9" s="1"/>
  <c r="G6" i="9"/>
  <c r="I6" i="9" s="1"/>
  <c r="F6" i="9" s="1"/>
  <c r="I105" i="9"/>
  <c r="F105" i="9" s="1"/>
  <c r="W82" i="9"/>
  <c r="G82" i="9" s="1"/>
  <c r="I82" i="9" s="1"/>
  <c r="F82" i="9" s="1"/>
  <c r="G58" i="9"/>
  <c r="I58" i="9" s="1"/>
  <c r="F58" i="9" s="1"/>
  <c r="I98" i="9"/>
  <c r="F98" i="9" s="1"/>
  <c r="G93" i="9"/>
  <c r="I93" i="9" s="1"/>
  <c r="F93" i="9" s="1"/>
  <c r="G36" i="9"/>
  <c r="I36" i="9" s="1"/>
  <c r="F36" i="9" s="1"/>
  <c r="I72" i="9"/>
  <c r="F72" i="9" s="1"/>
  <c r="G42" i="9"/>
  <c r="I42" i="9" s="1"/>
  <c r="F42" i="9" s="1"/>
  <c r="I33" i="9"/>
  <c r="F33" i="9" s="1"/>
</calcChain>
</file>

<file path=xl/sharedStrings.xml><?xml version="1.0" encoding="utf-8"?>
<sst xmlns="http://schemas.openxmlformats.org/spreadsheetml/2006/main" count="122133" uniqueCount="7544">
  <si>
    <t>N/A</t>
  </si>
  <si>
    <t>Charter</t>
  </si>
  <si>
    <t>AIMS High</t>
  </si>
  <si>
    <r>
      <rPr>
        <b/>
        <sz val="12"/>
        <color rgb="FF000000"/>
        <rFont val="Arial"/>
        <family val="2"/>
      </rPr>
      <t>Table 7:</t>
    </r>
    <r>
      <rPr>
        <sz val="12"/>
        <color rgb="FF000000"/>
        <rFont val="Arial"/>
        <family val="2"/>
      </rPr>
      <t xml:space="preserve"> Charter Schools located at a single campus shared with District Offices </t>
    </r>
    <r>
      <rPr>
        <sz val="10"/>
        <color rgb="FF000000"/>
        <rFont val="Arial"/>
        <family val="2"/>
      </rPr>
      <t>(Same headers as above, but some formulas differ)</t>
    </r>
  </si>
  <si>
    <t>N/A (multisite)</t>
  </si>
  <si>
    <r>
      <rPr>
        <b/>
        <sz val="12"/>
        <color rgb="FF000000"/>
        <rFont val="Arial"/>
        <family val="2"/>
      </rPr>
      <t>Table 6:</t>
    </r>
    <r>
      <rPr>
        <sz val="12"/>
        <color rgb="FF000000"/>
        <rFont val="Arial"/>
        <family val="2"/>
      </rPr>
      <t xml:space="preserve"> Charter Schools located at multiple campuses </t>
    </r>
    <r>
      <rPr>
        <u/>
        <sz val="12"/>
        <color rgb="FF000000"/>
        <rFont val="Arial"/>
        <family val="2"/>
      </rPr>
      <t>by Campus</t>
    </r>
    <r>
      <rPr>
        <sz val="12"/>
        <color rgb="FF000000"/>
        <rFont val="Arial"/>
        <family val="2"/>
      </rPr>
      <t xml:space="preserve"> </t>
    </r>
    <r>
      <rPr>
        <sz val="10"/>
        <color rgb="FF000000"/>
        <rFont val="Arial"/>
        <family val="2"/>
      </rPr>
      <t>(Same headers as above, but some formulas differ)</t>
    </r>
  </si>
  <si>
    <t xml:space="preserve">Projected enrollment split between each school's campuses since it's unknown what proportion will be located and which site; since both sites are exclusive-use and the enrollment and space numbers aggregate to the school level, the enrollment distribution doesn't impact school-level ratios </t>
  </si>
  <si>
    <t>District</t>
  </si>
  <si>
    <t>Oakland Technical High School @ Far West</t>
  </si>
  <si>
    <t>MetWest High School @ Westlake</t>
  </si>
  <si>
    <t>Melrose Leadership Academy @ Sherman</t>
  </si>
  <si>
    <t>Oakland Technical High School @ Oakland Tech</t>
  </si>
  <si>
    <t>MetWest High School @ La Escuelita</t>
  </si>
  <si>
    <t>Melrose Leadership Academy @ Maxwell Park</t>
  </si>
  <si>
    <r>
      <rPr>
        <b/>
        <sz val="12"/>
        <color rgb="FF000000"/>
        <rFont val="Arial"/>
        <family val="2"/>
      </rPr>
      <t>Table 5:</t>
    </r>
    <r>
      <rPr>
        <sz val="12"/>
        <color rgb="FF000000"/>
        <rFont val="Arial"/>
        <family val="2"/>
      </rPr>
      <t xml:space="preserve"> District Schools located at multiple campuses </t>
    </r>
    <r>
      <rPr>
        <u/>
        <sz val="12"/>
        <color rgb="FF000000"/>
        <rFont val="Arial"/>
        <family val="2"/>
      </rPr>
      <t>by Campus</t>
    </r>
    <r>
      <rPr>
        <sz val="12"/>
        <color rgb="FF000000"/>
        <rFont val="Arial"/>
        <family val="2"/>
      </rPr>
      <t xml:space="preserve"> </t>
    </r>
    <r>
      <rPr>
        <sz val="10"/>
        <color rgb="FF000000"/>
        <rFont val="Arial"/>
        <family val="2"/>
      </rPr>
      <t>(Same headers as above, but some formulas differ)</t>
    </r>
  </si>
  <si>
    <r>
      <rPr>
        <b/>
        <sz val="12"/>
        <color rgb="FF000000"/>
        <rFont val="Arial"/>
        <family val="2"/>
      </rPr>
      <t>Table 4:</t>
    </r>
    <r>
      <rPr>
        <sz val="12"/>
        <color rgb="FF000000"/>
        <rFont val="Arial"/>
        <family val="2"/>
      </rPr>
      <t xml:space="preserve"> Charter Schools located at multiple campuses </t>
    </r>
    <r>
      <rPr>
        <u/>
        <sz val="12"/>
        <color rgb="FF000000"/>
        <rFont val="Arial"/>
        <family val="2"/>
      </rPr>
      <t>by School</t>
    </r>
    <r>
      <rPr>
        <sz val="12"/>
        <color rgb="FF000000"/>
        <rFont val="Arial"/>
        <family val="2"/>
      </rPr>
      <t xml:space="preserve"> </t>
    </r>
    <r>
      <rPr>
        <sz val="10"/>
        <color rgb="FF000000"/>
        <rFont val="Arial"/>
        <family val="2"/>
      </rPr>
      <t>(Same headers as above, but some formulas differ)</t>
    </r>
  </si>
  <si>
    <t>9-12</t>
  </si>
  <si>
    <t>Oakland Technical High School</t>
  </si>
  <si>
    <t>MetWest High School</t>
  </si>
  <si>
    <t>K-8</t>
  </si>
  <si>
    <t>Melrose Leadership Academy</t>
  </si>
  <si>
    <r>
      <rPr>
        <b/>
        <sz val="12"/>
        <color rgb="FF000000"/>
        <rFont val="Arial"/>
        <family val="2"/>
      </rPr>
      <t>Table 3:</t>
    </r>
    <r>
      <rPr>
        <sz val="12"/>
        <color rgb="FF000000"/>
        <rFont val="Arial"/>
        <family val="2"/>
      </rPr>
      <t xml:space="preserve"> District Schools located at multiple campuses </t>
    </r>
    <r>
      <rPr>
        <u/>
        <sz val="12"/>
        <color rgb="FF000000"/>
        <rFont val="Arial"/>
        <family val="2"/>
      </rPr>
      <t>by School</t>
    </r>
    <r>
      <rPr>
        <sz val="12"/>
        <color rgb="FF000000"/>
        <rFont val="Arial"/>
        <family val="2"/>
      </rPr>
      <t xml:space="preserve"> </t>
    </r>
    <r>
      <rPr>
        <sz val="10"/>
        <color rgb="FF000000"/>
        <rFont val="Arial"/>
        <family val="2"/>
      </rPr>
      <t>(Same headers as above, but some formulas differ)</t>
    </r>
  </si>
  <si>
    <t>Aurum</t>
  </si>
  <si>
    <t>Yu Ming</t>
  </si>
  <si>
    <t>EBIA (HS only)</t>
  </si>
  <si>
    <t>Envision Academy of Arts and Technology (HS only)</t>
  </si>
  <si>
    <t>Achieve Academy</t>
  </si>
  <si>
    <t>Oakland Military Institute, College Preparatory Academy</t>
  </si>
  <si>
    <t>LPS Oakland R &amp; D</t>
  </si>
  <si>
    <t>Francophone Charter School of Oakland</t>
  </si>
  <si>
    <t>KIPP Bridge Charter School</t>
  </si>
  <si>
    <t>Unity Middle</t>
  </si>
  <si>
    <t>East Bay Innovation Academy</t>
  </si>
  <si>
    <t>Community School for Creative Education</t>
  </si>
  <si>
    <t>Urban Montessori Charter School</t>
  </si>
  <si>
    <t>Cox Academy</t>
  </si>
  <si>
    <t>Aspire Berkley Maynard Academy</t>
  </si>
  <si>
    <t>Y</t>
  </si>
  <si>
    <t>Bay Area Technology School</t>
  </si>
  <si>
    <t>Education for Change ASCEND</t>
  </si>
  <si>
    <t>Lazear Charter Academy</t>
  </si>
  <si>
    <t>Learning Without Limits</t>
  </si>
  <si>
    <r>
      <rPr>
        <b/>
        <sz val="12"/>
        <color rgb="FF000000"/>
        <rFont val="Arial"/>
        <family val="2"/>
      </rPr>
      <t>Table 2:</t>
    </r>
    <r>
      <rPr>
        <sz val="12"/>
        <color rgb="FF000000"/>
        <rFont val="Arial"/>
        <family val="2"/>
      </rPr>
      <t xml:space="preserve"> Charter Schools projected to be located at a single District campus </t>
    </r>
    <r>
      <rPr>
        <sz val="10"/>
        <color rgb="FF000000"/>
        <rFont val="Arial"/>
        <family val="2"/>
      </rPr>
      <t>(Same headers as above, but some formulas differ)</t>
    </r>
  </si>
  <si>
    <t>Alt. HS</t>
  </si>
  <si>
    <t>Rudsdale (Newcomer)</t>
  </si>
  <si>
    <t>Oakland International HS</t>
  </si>
  <si>
    <t>Rudsdale Continuation</t>
  </si>
  <si>
    <t>6-12</t>
  </si>
  <si>
    <t>Life Academy</t>
  </si>
  <si>
    <t>-</t>
  </si>
  <si>
    <t>Oakland Community Day</t>
  </si>
  <si>
    <t>Indep Study</t>
  </si>
  <si>
    <t>Sojourner Truth Independent Study</t>
  </si>
  <si>
    <t>Madison Park Academy 6-12</t>
  </si>
  <si>
    <t>Street Academy</t>
  </si>
  <si>
    <t>Dewey Academy</t>
  </si>
  <si>
    <t>Ralph J Bunche High School</t>
  </si>
  <si>
    <t>Skyline High School</t>
  </si>
  <si>
    <t>Oakland High School</t>
  </si>
  <si>
    <t>McClymonds HS</t>
  </si>
  <si>
    <t>Fremont High School</t>
  </si>
  <si>
    <t>Castlemont High School</t>
  </si>
  <si>
    <t>6-8</t>
  </si>
  <si>
    <t>Urban Promise Academy</t>
  </si>
  <si>
    <t>Coliseum College Prep Academy</t>
  </si>
  <si>
    <t>Elmhurst United MS</t>
  </si>
  <si>
    <t>United for Success Academy</t>
  </si>
  <si>
    <t>Frick Impact Academy/Oakland School of Language</t>
  </si>
  <si>
    <t>Westlake Middle School</t>
  </si>
  <si>
    <t>Roosevelt Middle School</t>
  </si>
  <si>
    <t>Montera Middle School</t>
  </si>
  <si>
    <t>Edna M Brewer Middle School</t>
  </si>
  <si>
    <t>Bret Harte Middle School</t>
  </si>
  <si>
    <t>West Oakland Middle School</t>
  </si>
  <si>
    <t>Claremont Middle School</t>
  </si>
  <si>
    <t>K-5</t>
  </si>
  <si>
    <t>Sankofa United Elementary</t>
  </si>
  <si>
    <t>Reach Academy</t>
  </si>
  <si>
    <t>RISE Community School</t>
  </si>
  <si>
    <t>Think College Now</t>
  </si>
  <si>
    <t>International Community School</t>
  </si>
  <si>
    <t>Prescott School</t>
  </si>
  <si>
    <t>Martin Luther King Jr Elementary</t>
  </si>
  <si>
    <t>EnCompass Academy</t>
  </si>
  <si>
    <t>Manzanita Community School</t>
  </si>
  <si>
    <t>Bridges Academy</t>
  </si>
  <si>
    <t>Esperanza Elementary</t>
  </si>
  <si>
    <t>Manzanita SEED Elementary</t>
  </si>
  <si>
    <t>Fred T. Korematsu Discovery Academy</t>
  </si>
  <si>
    <t>Hoover Elementary</t>
  </si>
  <si>
    <t>Carl Munck Elementary</t>
  </si>
  <si>
    <t>OAK Elementary</t>
  </si>
  <si>
    <t>ACORN Woodland Elementary</t>
  </si>
  <si>
    <t>Thornhill Elementary</t>
  </si>
  <si>
    <t>Madison Park Academy TK-5</t>
  </si>
  <si>
    <t>Sequoia Elementary</t>
  </si>
  <si>
    <t>Redwood Heights Elementary</t>
  </si>
  <si>
    <t>Piedmont Avenue Elementary</t>
  </si>
  <si>
    <t>Peralta Elementary</t>
  </si>
  <si>
    <t>Parker Elementary</t>
  </si>
  <si>
    <t>Montclair Elementary</t>
  </si>
  <si>
    <t>Joaquin Miller Elementary</t>
  </si>
  <si>
    <t>Markham Elementary</t>
  </si>
  <si>
    <t>Horace Mann Elementary</t>
  </si>
  <si>
    <t>Lincoln Elementary</t>
  </si>
  <si>
    <t>Laurel Elementary</t>
  </si>
  <si>
    <t>Hillcrest School</t>
  </si>
  <si>
    <t>Highland Community Elementary</t>
  </si>
  <si>
    <t>Lockwood STEAM Academy</t>
  </si>
  <si>
    <t>Grass Valley Elementary</t>
  </si>
  <si>
    <t>La Escuelita Elementary</t>
  </si>
  <si>
    <t>Glenview Elementary</t>
  </si>
  <si>
    <t>Garfield Elementary</t>
  </si>
  <si>
    <t>Fruitvale Elementary</t>
  </si>
  <si>
    <t>Franklin Elementary</t>
  </si>
  <si>
    <t>Emerson Elementary</t>
  </si>
  <si>
    <t>Global Family School</t>
  </si>
  <si>
    <t>Greenleaf Elementary</t>
  </si>
  <si>
    <t>Crocker Highlands Elementary</t>
  </si>
  <si>
    <t>Cleveland Elementary</t>
  </si>
  <si>
    <t>East Oakland PRIDE Elementary</t>
  </si>
  <si>
    <t>Chabot Elementary</t>
  </si>
  <si>
    <t>Burckhalter Elementary</t>
  </si>
  <si>
    <t>Brookfield Village Elementary</t>
  </si>
  <si>
    <t>Bella Vista Elementary</t>
  </si>
  <si>
    <t>Allendale Elementary</t>
  </si>
  <si>
    <r>
      <rPr>
        <b/>
        <sz val="12"/>
        <color rgb="FF000000"/>
        <rFont val="Arial"/>
        <family val="2"/>
      </rPr>
      <t>Table 1:</t>
    </r>
    <r>
      <rPr>
        <sz val="12"/>
        <color rgb="FF000000"/>
        <rFont val="Arial"/>
        <family val="2"/>
      </rPr>
      <t xml:space="preserve"> District Schools located at a single site</t>
    </r>
  </si>
  <si>
    <r>
      <t xml:space="preserve">Proportion of </t>
    </r>
    <r>
      <rPr>
        <b/>
        <u/>
        <sz val="10"/>
        <rFont val="Arial"/>
        <family val="2"/>
      </rPr>
      <t>School's Classrooms at Campus</t>
    </r>
    <r>
      <rPr>
        <b/>
        <sz val="10"/>
        <rFont val="Arial"/>
        <family val="2"/>
      </rPr>
      <t xml:space="preserve"> </t>
    </r>
    <r>
      <rPr>
        <i/>
        <sz val="10"/>
        <rFont val="Arial"/>
        <family val="2"/>
      </rPr>
      <t>( Campus CR / School's Total CR)</t>
    </r>
  </si>
  <si>
    <t>Notes</t>
  </si>
  <si>
    <r>
      <t xml:space="preserve">Proportion of </t>
    </r>
    <r>
      <rPr>
        <b/>
        <u/>
        <sz val="10"/>
        <rFont val="Arial"/>
        <family val="2"/>
      </rPr>
      <t>Charter Classrooms at Campus</t>
    </r>
    <r>
      <rPr>
        <b/>
        <sz val="10"/>
        <rFont val="Arial"/>
        <family val="2"/>
      </rPr>
      <t xml:space="preserve"> </t>
    </r>
    <r>
      <rPr>
        <i/>
        <sz val="10"/>
        <rFont val="Arial"/>
        <family val="2"/>
      </rPr>
      <t>(Charter School's Campus CR / Total Charter Campus CR)</t>
    </r>
  </si>
  <si>
    <r>
      <t xml:space="preserve">Proportion of </t>
    </r>
    <r>
      <rPr>
        <b/>
        <u/>
        <sz val="10"/>
        <rFont val="Arial"/>
        <family val="2"/>
      </rPr>
      <t>School's Classrooms at Campus</t>
    </r>
    <r>
      <rPr>
        <b/>
        <sz val="10"/>
        <rFont val="Arial"/>
        <family val="2"/>
      </rPr>
      <t xml:space="preserve"> </t>
    </r>
    <r>
      <rPr>
        <i/>
        <sz val="10"/>
        <rFont val="Arial"/>
        <family val="2"/>
      </rPr>
      <t>(School's Campus CR / School's Total CR)</t>
    </r>
  </si>
  <si>
    <r>
      <t xml:space="preserve">Submitted projections for Prop 39?
</t>
    </r>
    <r>
      <rPr>
        <i/>
        <sz val="10"/>
        <color theme="1"/>
        <rFont val="Arial"/>
        <family val="2"/>
      </rPr>
      <t>(only applicable to charter schools)</t>
    </r>
  </si>
  <si>
    <r>
      <t xml:space="preserve">Prop 39 Status
</t>
    </r>
    <r>
      <rPr>
        <i/>
        <sz val="10"/>
        <color theme="1"/>
        <rFont val="Arial"/>
        <family val="2"/>
      </rPr>
      <t>(only applicable to charter schools)</t>
    </r>
  </si>
  <si>
    <r>
      <t xml:space="preserve">Primary Campus Number
</t>
    </r>
    <r>
      <rPr>
        <i/>
        <sz val="10"/>
        <color theme="1"/>
        <rFont val="Arial"/>
        <family val="2"/>
      </rPr>
      <t>(only applicable to schools at multiple sites)</t>
    </r>
  </si>
  <si>
    <t>NCS - Exterior / ADA</t>
  </si>
  <si>
    <t>ADA / General Classrooms</t>
  </si>
  <si>
    <t>NCS - Exterior</t>
  </si>
  <si>
    <t>General Classrooms (non-SDC, non-specialized)</t>
  </si>
  <si>
    <r>
      <t xml:space="preserve">Number of SDC Classrooms </t>
    </r>
    <r>
      <rPr>
        <sz val="10"/>
        <rFont val="Arial"/>
        <family val="2"/>
      </rPr>
      <t>(proportional # if shared w/District school)</t>
    </r>
  </si>
  <si>
    <r>
      <t xml:space="preserve">Number of General Classrooms Not Provided to K-12 Students </t>
    </r>
    <r>
      <rPr>
        <sz val="10"/>
        <rFont val="Arial"/>
        <family val="2"/>
      </rPr>
      <t>(proportional # if shared w/District school)</t>
    </r>
  </si>
  <si>
    <r>
      <t xml:space="preserve">Total General Classrooms </t>
    </r>
    <r>
      <rPr>
        <sz val="10"/>
        <rFont val="Arial"/>
        <family val="2"/>
      </rPr>
      <t>(non-specialized; proportional # if shared w/District school)</t>
    </r>
  </si>
  <si>
    <r>
      <t xml:space="preserve">Proportion of </t>
    </r>
    <r>
      <rPr>
        <b/>
        <u/>
        <sz val="10"/>
        <rFont val="Arial"/>
        <family val="2"/>
      </rPr>
      <t>Campus's Charter In-District Non-SDC</t>
    </r>
    <r>
      <rPr>
        <b/>
        <sz val="10"/>
        <rFont val="Arial"/>
        <family val="2"/>
      </rPr>
      <t xml:space="preserve"> </t>
    </r>
    <r>
      <rPr>
        <i/>
        <sz val="10"/>
        <rFont val="Arial"/>
        <family val="2"/>
      </rPr>
      <t>(School / Charter Total)</t>
    </r>
  </si>
  <si>
    <r>
      <t xml:space="preserve">Proportion of </t>
    </r>
    <r>
      <rPr>
        <b/>
        <u/>
        <sz val="10"/>
        <rFont val="Arial"/>
        <family val="2"/>
      </rPr>
      <t>Campus's District Non-SDC</t>
    </r>
    <r>
      <rPr>
        <b/>
        <sz val="10"/>
        <rFont val="Arial"/>
        <family val="2"/>
      </rPr>
      <t xml:space="preserve"> </t>
    </r>
    <r>
      <rPr>
        <i/>
        <sz val="10"/>
        <rFont val="Arial"/>
        <family val="2"/>
      </rPr>
      <t>(School / District Total)</t>
    </r>
  </si>
  <si>
    <r>
      <t xml:space="preserve">Proportion of </t>
    </r>
    <r>
      <rPr>
        <b/>
        <u/>
        <sz val="10"/>
        <rFont val="Arial"/>
        <family val="2"/>
      </rPr>
      <t>Campus's In-District ADA (incl. SDC)</t>
    </r>
    <r>
      <rPr>
        <b/>
        <sz val="10"/>
        <rFont val="Arial"/>
        <family val="2"/>
      </rPr>
      <t xml:space="preserve"> </t>
    </r>
    <r>
      <rPr>
        <i/>
        <sz val="10"/>
        <rFont val="Arial"/>
        <family val="2"/>
      </rPr>
      <t>(School / Combined District + Charter Total)</t>
    </r>
  </si>
  <si>
    <r>
      <t xml:space="preserve">Proportion of </t>
    </r>
    <r>
      <rPr>
        <b/>
        <u/>
        <sz val="10"/>
        <rFont val="Arial"/>
        <family val="2"/>
      </rPr>
      <t>Campus's In-District Non-SDC ADA</t>
    </r>
    <r>
      <rPr>
        <b/>
        <sz val="10"/>
        <rFont val="Arial"/>
        <family val="2"/>
      </rPr>
      <t xml:space="preserve"> </t>
    </r>
    <r>
      <rPr>
        <i/>
        <sz val="10"/>
        <rFont val="Arial"/>
        <family val="2"/>
      </rPr>
      <t>(School / Combined District + Charter Total)</t>
    </r>
  </si>
  <si>
    <r>
      <t>23-24 Projected Total ADA (incl. SDC)</t>
    </r>
    <r>
      <rPr>
        <sz val="10"/>
        <rFont val="Arial"/>
        <family val="2"/>
      </rPr>
      <t xml:space="preserve">
(in-District ADA for Charters; estimated 95% attendance rate for non-Prop 39 charters)</t>
    </r>
  </si>
  <si>
    <t>23-24 Projected SDC In-District ADA</t>
  </si>
  <si>
    <r>
      <t xml:space="preserve">23-24 Projected Non-SDC </t>
    </r>
    <r>
      <rPr>
        <b/>
        <u/>
        <sz val="10"/>
        <color theme="1"/>
        <rFont val="Arial"/>
        <family val="2"/>
      </rPr>
      <t>Total</t>
    </r>
    <r>
      <rPr>
        <b/>
        <sz val="10"/>
        <color theme="1"/>
        <rFont val="Arial"/>
        <family val="2"/>
      </rPr>
      <t xml:space="preserve"> ADA 
</t>
    </r>
    <r>
      <rPr>
        <sz val="10"/>
        <color theme="1"/>
        <rFont val="Arial"/>
        <family val="2"/>
      </rPr>
      <t>(In-District ADA for Charters)</t>
    </r>
  </si>
  <si>
    <r>
      <t xml:space="preserve">23-24 Projected Non-SDC </t>
    </r>
    <r>
      <rPr>
        <b/>
        <u/>
        <sz val="10"/>
        <color theme="1"/>
        <rFont val="Arial"/>
        <family val="2"/>
      </rPr>
      <t>9-12</t>
    </r>
    <r>
      <rPr>
        <b/>
        <sz val="10"/>
        <color theme="1"/>
        <rFont val="Arial"/>
        <family val="2"/>
      </rPr>
      <t xml:space="preserve"> ADA 
</t>
    </r>
    <r>
      <rPr>
        <sz val="10"/>
        <color theme="1"/>
        <rFont val="Arial"/>
        <family val="2"/>
      </rPr>
      <t>(In-District ADA for Charters)</t>
    </r>
  </si>
  <si>
    <r>
      <t xml:space="preserve">23-24 Projected Non-SDC </t>
    </r>
    <r>
      <rPr>
        <b/>
        <u/>
        <sz val="10"/>
        <color theme="1"/>
        <rFont val="Arial"/>
        <family val="2"/>
      </rPr>
      <t>6-8</t>
    </r>
    <r>
      <rPr>
        <b/>
        <sz val="10"/>
        <color theme="1"/>
        <rFont val="Arial"/>
        <family val="2"/>
      </rPr>
      <t xml:space="preserve"> ADA 
</t>
    </r>
    <r>
      <rPr>
        <sz val="10"/>
        <color theme="1"/>
        <rFont val="Arial"/>
        <family val="2"/>
      </rPr>
      <t>(In-District ADA for Charters)</t>
    </r>
  </si>
  <si>
    <r>
      <t xml:space="preserve">23-24 Projected Non-SDC </t>
    </r>
    <r>
      <rPr>
        <b/>
        <u/>
        <sz val="10"/>
        <color theme="1"/>
        <rFont val="Arial"/>
        <family val="2"/>
      </rPr>
      <t>TK-5</t>
    </r>
    <r>
      <rPr>
        <b/>
        <sz val="10"/>
        <color theme="1"/>
        <rFont val="Arial"/>
        <family val="2"/>
      </rPr>
      <t xml:space="preserve"> ADA 
</t>
    </r>
    <r>
      <rPr>
        <sz val="10"/>
        <color theme="1"/>
        <rFont val="Arial"/>
        <family val="2"/>
      </rPr>
      <t>(In-District ADA for Charters)</t>
    </r>
  </si>
  <si>
    <r>
      <t xml:space="preserve">Projected Attendance Rate %
</t>
    </r>
    <r>
      <rPr>
        <sz val="10"/>
        <rFont val="Arial"/>
        <family val="2"/>
      </rPr>
      <t>(based off final 21-22 attendance rates; estimated 95% charters that didn't apply for Prop 39)</t>
    </r>
  </si>
  <si>
    <r>
      <t>23-24 Projected Total  Enrollment</t>
    </r>
    <r>
      <rPr>
        <sz val="10"/>
        <rFont val="Arial"/>
        <family val="2"/>
      </rPr>
      <t xml:space="preserve"> (incl SDC) (incl out-of-district for charters)</t>
    </r>
  </si>
  <si>
    <t>23-24 Projected SDC Enrollment</t>
  </si>
  <si>
    <r>
      <t xml:space="preserve">23-24 Projected Non-SDC </t>
    </r>
    <r>
      <rPr>
        <b/>
        <u/>
        <sz val="10"/>
        <color theme="1"/>
        <rFont val="Arial"/>
        <family val="2"/>
      </rPr>
      <t>Total</t>
    </r>
    <r>
      <rPr>
        <b/>
        <sz val="10"/>
        <color theme="1"/>
        <rFont val="Arial"/>
        <family val="2"/>
      </rPr>
      <t xml:space="preserve"> Enrollment </t>
    </r>
    <r>
      <rPr>
        <sz val="10"/>
        <color theme="1"/>
        <rFont val="Arial"/>
        <family val="2"/>
      </rPr>
      <t>(incl out-of-district for charters</t>
    </r>
    <r>
      <rPr>
        <b/>
        <sz val="10"/>
        <color theme="1"/>
        <rFont val="Arial"/>
        <family val="2"/>
      </rPr>
      <t>)</t>
    </r>
  </si>
  <si>
    <r>
      <t xml:space="preserve">23-24 Projected Non-SDC </t>
    </r>
    <r>
      <rPr>
        <b/>
        <u/>
        <sz val="10"/>
        <color theme="1"/>
        <rFont val="Arial"/>
        <family val="2"/>
      </rPr>
      <t>9-12</t>
    </r>
    <r>
      <rPr>
        <b/>
        <sz val="10"/>
        <color theme="1"/>
        <rFont val="Arial"/>
        <family val="2"/>
      </rPr>
      <t xml:space="preserve"> Enrollment </t>
    </r>
    <r>
      <rPr>
        <sz val="10"/>
        <color theme="1"/>
        <rFont val="Arial"/>
        <family val="2"/>
      </rPr>
      <t>(incl out-of-district for charters</t>
    </r>
    <r>
      <rPr>
        <b/>
        <sz val="10"/>
        <color theme="1"/>
        <rFont val="Arial"/>
        <family val="2"/>
      </rPr>
      <t>)</t>
    </r>
  </si>
  <si>
    <r>
      <t xml:space="preserve">23-24 Projected Non-SDC </t>
    </r>
    <r>
      <rPr>
        <b/>
        <u/>
        <sz val="10"/>
        <color theme="1"/>
        <rFont val="Arial"/>
        <family val="2"/>
      </rPr>
      <t>6-8</t>
    </r>
    <r>
      <rPr>
        <b/>
        <sz val="10"/>
        <color theme="1"/>
        <rFont val="Arial"/>
        <family val="2"/>
      </rPr>
      <t xml:space="preserve"> Enrollment </t>
    </r>
    <r>
      <rPr>
        <sz val="10"/>
        <color theme="1"/>
        <rFont val="Arial"/>
        <family val="2"/>
      </rPr>
      <t>(incl out-of-district for charters</t>
    </r>
    <r>
      <rPr>
        <b/>
        <sz val="10"/>
        <color theme="1"/>
        <rFont val="Arial"/>
        <family val="2"/>
      </rPr>
      <t>)</t>
    </r>
  </si>
  <si>
    <r>
      <t xml:space="preserve">23-24 Projected Non-SDC </t>
    </r>
    <r>
      <rPr>
        <b/>
        <u/>
        <sz val="10"/>
        <color theme="1"/>
        <rFont val="Arial"/>
        <family val="2"/>
      </rPr>
      <t>TK-5</t>
    </r>
    <r>
      <rPr>
        <b/>
        <sz val="10"/>
        <color theme="1"/>
        <rFont val="Arial"/>
        <family val="2"/>
      </rPr>
      <t xml:space="preserve"> Enrollment</t>
    </r>
  </si>
  <si>
    <t>HSAA</t>
  </si>
  <si>
    <t>9-12 HSAA Helper</t>
  </si>
  <si>
    <t>6-8 HSAA Helper</t>
  </si>
  <si>
    <t>K-5 HSAA Helper</t>
  </si>
  <si>
    <t>9-12 HSAA</t>
  </si>
  <si>
    <t>6-8 HSAA</t>
  </si>
  <si>
    <t>K-5 HSAA</t>
  </si>
  <si>
    <t>Comparison SchoolType</t>
  </si>
  <si>
    <t>9-12 Comparison School</t>
  </si>
  <si>
    <t>6-8 Comparison School</t>
  </si>
  <si>
    <t>K-5 Comparison School?</t>
  </si>
  <si>
    <t>Campus Name</t>
  </si>
  <si>
    <t>Campus Number</t>
  </si>
  <si>
    <t>School Type (District or Charter)</t>
  </si>
  <si>
    <t>School Name</t>
  </si>
  <si>
    <t>OPS School ID</t>
  </si>
  <si>
    <t>Tables 3-4</t>
  </si>
  <si>
    <t>Tables 2, 4</t>
  </si>
  <si>
    <t>Tables 5-6</t>
  </si>
  <si>
    <t>Tables 3-4, 7</t>
  </si>
  <si>
    <t>Tables 2-4, 6-7</t>
  </si>
  <si>
    <t>Tables 2, 4, 6</t>
  </si>
  <si>
    <t>Tables 2, 4-6</t>
  </si>
  <si>
    <t>Tables 3-6</t>
  </si>
  <si>
    <t>Table(s) below where formula in column differs from the formula found in Table 1:</t>
  </si>
  <si>
    <t>Square Footage / ADA by Space Type</t>
  </si>
  <si>
    <t>Square Footage by Space Type</t>
  </si>
  <si>
    <t>NOTE: Although each of the tables below are similar, some cells contain different formulas. See row 2 for more info.</t>
  </si>
  <si>
    <t>Specialized - Arts</t>
  </si>
  <si>
    <t>Specialized - Lab</t>
  </si>
  <si>
    <t>Specialized - Technology</t>
  </si>
  <si>
    <t>NCS - Assembly</t>
  </si>
  <si>
    <t>NCS - Dining</t>
  </si>
  <si>
    <t>NCS - Athletic</t>
  </si>
  <si>
    <t>NCS - Library</t>
  </si>
  <si>
    <t>NCS - Operational</t>
  </si>
  <si>
    <t>NCS - Interior Room</t>
  </si>
  <si>
    <t>Average General Classroom</t>
  </si>
  <si>
    <t>NCS - Interior Room (+ SDC)</t>
  </si>
  <si>
    <t>Specialized - Arts / ADA</t>
  </si>
  <si>
    <t>Specialized - Lab / ADA</t>
  </si>
  <si>
    <t>Specialized - Technology / ADA</t>
  </si>
  <si>
    <t>NCS - Assembly / ADA</t>
  </si>
  <si>
    <t>NCS - Dining / ADA</t>
  </si>
  <si>
    <t>NCS - Athletic / ADA</t>
  </si>
  <si>
    <t>NCS - Library / ADA</t>
  </si>
  <si>
    <t>NCS - Operational / ADA</t>
  </si>
  <si>
    <t>NCS - Interior Room / ADA</t>
  </si>
  <si>
    <t>Average General Classroom / ADA</t>
  </si>
  <si>
    <t>NCS - Interior Room (+ SDC) / ADA</t>
  </si>
  <si>
    <t>Allendale</t>
  </si>
  <si>
    <t>X</t>
  </si>
  <si>
    <t>SKYLINE</t>
  </si>
  <si>
    <t>SKYLINE1</t>
  </si>
  <si>
    <t>Bella Vista</t>
  </si>
  <si>
    <t>OAKLAND HIGH</t>
  </si>
  <si>
    <t>OAKLAND HIGH1</t>
  </si>
  <si>
    <t>Brookfield</t>
  </si>
  <si>
    <t>CASTLEMONT/CCPA/MADISON</t>
  </si>
  <si>
    <t>CASTLEMONT/CCPA/MADISON1</t>
  </si>
  <si>
    <t>Burckhalter</t>
  </si>
  <si>
    <t>CASTLEMONT/CCPA/MADISON2</t>
  </si>
  <si>
    <t>Chabot</t>
  </si>
  <si>
    <t>OAKLAND TECH</t>
  </si>
  <si>
    <t>OAKLAND TECH1</t>
  </si>
  <si>
    <t>Webster</t>
  </si>
  <si>
    <t>CASTLEMONT/CCPA/MADISON3</t>
  </si>
  <si>
    <t>Cleveland</t>
  </si>
  <si>
    <t>OAKLAND HIGH2</t>
  </si>
  <si>
    <t>Crocker</t>
  </si>
  <si>
    <t>OAKLAND HIGH3</t>
  </si>
  <si>
    <t>Whittier</t>
  </si>
  <si>
    <t>CASTLEMONT/CCPA/MADISON4</t>
  </si>
  <si>
    <t>Jefferson</t>
  </si>
  <si>
    <t>FREMONT</t>
  </si>
  <si>
    <t>FREMONT1</t>
  </si>
  <si>
    <t>Emerson</t>
  </si>
  <si>
    <t>OAKLAND TECH2</t>
  </si>
  <si>
    <t>Franklin</t>
  </si>
  <si>
    <t>OAKLAND HIGH4</t>
  </si>
  <si>
    <t>Fruitvale</t>
  </si>
  <si>
    <t>SKYLINE2</t>
  </si>
  <si>
    <t>Garfield</t>
  </si>
  <si>
    <t>OAKLAND HIGH5</t>
  </si>
  <si>
    <t>Glenview</t>
  </si>
  <si>
    <t>OAKLAND HIGH6</t>
  </si>
  <si>
    <t>La Escuelita</t>
  </si>
  <si>
    <t>OAKLAND HIGH7</t>
  </si>
  <si>
    <t>Grass Valley</t>
  </si>
  <si>
    <t>SKYLINE3</t>
  </si>
  <si>
    <t>Lockwood</t>
  </si>
  <si>
    <t>CASTLEMONT/CCPA/MADISON5</t>
  </si>
  <si>
    <t>Highland</t>
  </si>
  <si>
    <t>CASTLEMONT/CCPA/MADISON6</t>
  </si>
  <si>
    <t>Hillcrest</t>
  </si>
  <si>
    <t>OAKLAND TECH3</t>
  </si>
  <si>
    <t>Laurel</t>
  </si>
  <si>
    <t>SKYLINE4</t>
  </si>
  <si>
    <t>Lincoln</t>
  </si>
  <si>
    <t>OAKLAND TECH4</t>
  </si>
  <si>
    <t>Horace Mann</t>
  </si>
  <si>
    <t>FREMONT2</t>
  </si>
  <si>
    <t>Markham</t>
  </si>
  <si>
    <t>CASTLEMONT/CCPA/MADISON7</t>
  </si>
  <si>
    <t>Joaquin Miller</t>
  </si>
  <si>
    <t>SKYLINE5</t>
  </si>
  <si>
    <t>Montclair</t>
  </si>
  <si>
    <t>SKYLINE6</t>
  </si>
  <si>
    <t>Peralta</t>
  </si>
  <si>
    <t>OAKLAND TECH5</t>
  </si>
  <si>
    <t>Piedmont</t>
  </si>
  <si>
    <t>OAKLAND TECH6</t>
  </si>
  <si>
    <t>Redwood Hts</t>
  </si>
  <si>
    <t>SKYLINE7</t>
  </si>
  <si>
    <t>Sequoia</t>
  </si>
  <si>
    <t>SKYLINE8</t>
  </si>
  <si>
    <t>Sobrante Park</t>
  </si>
  <si>
    <t>CASTLEMONT/CCPA/MADISON8</t>
  </si>
  <si>
    <t>Thornhill</t>
  </si>
  <si>
    <t>SKYLINE9</t>
  </si>
  <si>
    <t>Woodland</t>
  </si>
  <si>
    <t>CASTLEMONT/CCPA/MADISON9</t>
  </si>
  <si>
    <t>Howard</t>
  </si>
  <si>
    <t>CASTLEMONT/CCPA/MADISON10</t>
  </si>
  <si>
    <t>Carl Munck</t>
  </si>
  <si>
    <t>SKYLINE10</t>
  </si>
  <si>
    <t>Hoover</t>
  </si>
  <si>
    <t>MCCLYMONDS</t>
  </si>
  <si>
    <t>MCCLYMONDS1</t>
  </si>
  <si>
    <t>Stonehurst</t>
  </si>
  <si>
    <t>CASTLEMONT/CCPA/MADISON11</t>
  </si>
  <si>
    <t>Manzanita</t>
  </si>
  <si>
    <t>OAKLAND HIGH8</t>
  </si>
  <si>
    <t>CASTLEMONT/CCPA/MADISON12</t>
  </si>
  <si>
    <t>Melrose</t>
  </si>
  <si>
    <t>FREMONT3</t>
  </si>
  <si>
    <t>OAKLAND HIGH9</t>
  </si>
  <si>
    <t>CASTLEMONT/CCPA/MADISON13</t>
  </si>
  <si>
    <t>MLK</t>
  </si>
  <si>
    <t>MCCLYMONDS2</t>
  </si>
  <si>
    <t>Prescott</t>
  </si>
  <si>
    <t>MCCLYMONDS3</t>
  </si>
  <si>
    <t>Cesar Chavez</t>
  </si>
  <si>
    <t>FREMONT4</t>
  </si>
  <si>
    <t>FREMONT5</t>
  </si>
  <si>
    <t>Cox</t>
  </si>
  <si>
    <t>CASTLEMONT/CCPA/MADISON14</t>
  </si>
  <si>
    <t>Washington</t>
  </si>
  <si>
    <t>OAKLAND TECH7</t>
  </si>
  <si>
    <t>Claremont</t>
  </si>
  <si>
    <t>Lowell</t>
  </si>
  <si>
    <t>Bret Harte</t>
  </si>
  <si>
    <t>Edna Brewer</t>
  </si>
  <si>
    <t>Montera</t>
  </si>
  <si>
    <t>Roosevelt</t>
  </si>
  <si>
    <t>Westlake</t>
  </si>
  <si>
    <t>Frick</t>
  </si>
  <si>
    <t>Calvin Simmons</t>
  </si>
  <si>
    <t>Elmhurst</t>
  </si>
  <si>
    <t>Havenscourt</t>
  </si>
  <si>
    <t>Urban Promise (Whitton)</t>
  </si>
  <si>
    <t>Castlemont</t>
  </si>
  <si>
    <t>Fremont</t>
  </si>
  <si>
    <t>McClymonds</t>
  </si>
  <si>
    <t>Oakland High</t>
  </si>
  <si>
    <t>Skyline</t>
  </si>
  <si>
    <t>Dewey</t>
  </si>
  <si>
    <t>Street Academy (Grant)</t>
  </si>
  <si>
    <t>Madison</t>
  </si>
  <si>
    <t>King Estates</t>
  </si>
  <si>
    <t>Carter</t>
  </si>
  <si>
    <t>Inactive</t>
  </si>
  <si>
    <t>Lazear</t>
  </si>
  <si>
    <t>N/A (current in lieu)</t>
  </si>
  <si>
    <t>N</t>
  </si>
  <si>
    <t>ASCEND</t>
  </si>
  <si>
    <t>Golden Gate</t>
  </si>
  <si>
    <t>Swett (John Swett)</t>
  </si>
  <si>
    <t>2111 International Blvd</t>
  </si>
  <si>
    <t>Marshall</t>
  </si>
  <si>
    <t>Active</t>
  </si>
  <si>
    <t>Rudsdale (Old)</t>
  </si>
  <si>
    <t>Lafayette</t>
  </si>
  <si>
    <t>Toler Heights</t>
  </si>
  <si>
    <t>Longfellow</t>
  </si>
  <si>
    <t>Hawthorne</t>
  </si>
  <si>
    <t>FREMONT6</t>
  </si>
  <si>
    <t>Maxwell Park</t>
  </si>
  <si>
    <t>N/A1</t>
  </si>
  <si>
    <t>N/A2</t>
  </si>
  <si>
    <t>Oakland Tech</t>
  </si>
  <si>
    <t>N/A3</t>
  </si>
  <si>
    <t>Sherman</t>
  </si>
  <si>
    <t>N/A4</t>
  </si>
  <si>
    <t>N/A5</t>
  </si>
  <si>
    <t>ARTS School (Far West)</t>
  </si>
  <si>
    <t>N/A6</t>
  </si>
  <si>
    <t>N/A7</t>
  </si>
  <si>
    <t>Lakeview</t>
  </si>
  <si>
    <t>Campus_ID</t>
  </si>
  <si>
    <t>Campus_Number</t>
  </si>
  <si>
    <t>Campus_Name</t>
  </si>
  <si>
    <t>Building_ID</t>
  </si>
  <si>
    <t>Building_Number</t>
  </si>
  <si>
    <t>Building_Name</t>
  </si>
  <si>
    <t>Floor_ID</t>
  </si>
  <si>
    <t>Floor_Number</t>
  </si>
  <si>
    <t>Floor_Name</t>
  </si>
  <si>
    <t>Room_ID</t>
  </si>
  <si>
    <t>Room_Number</t>
  </si>
  <si>
    <t>Room_Name</t>
  </si>
  <si>
    <t>Room_Design</t>
  </si>
  <si>
    <t>Room_Area</t>
  </si>
  <si>
    <t>Room_Design_Category</t>
  </si>
  <si>
    <t>Occupant_Code</t>
  </si>
  <si>
    <t>Prop 39 Category</t>
  </si>
  <si>
    <t>Prop 39 Category Override</t>
  </si>
  <si>
    <t>A</t>
  </si>
  <si>
    <t>Bldg. A</t>
  </si>
  <si>
    <t>2nd Floor</t>
  </si>
  <si>
    <t>Classroom 13 (Parent and Family Resource Center)</t>
  </si>
  <si>
    <t>Classroom, Primary 1-2</t>
  </si>
  <si>
    <t>Classroom</t>
  </si>
  <si>
    <t>General Classroom</t>
  </si>
  <si>
    <t>Classroom 14 (Lunch Room/Workroom)</t>
  </si>
  <si>
    <t>Classroom, Kindergarten</t>
  </si>
  <si>
    <t>Classroom 15 (Family/Student Engagement)</t>
  </si>
  <si>
    <t>1st Floor</t>
  </si>
  <si>
    <t>Community Room</t>
  </si>
  <si>
    <t>Cafe</t>
  </si>
  <si>
    <t>Cafeteria</t>
  </si>
  <si>
    <t>Dining Area</t>
  </si>
  <si>
    <t>Student Dining</t>
  </si>
  <si>
    <t>Excluded (counted in NCS data)</t>
  </si>
  <si>
    <t>Classroom 9</t>
  </si>
  <si>
    <t>Classroom, Intermediate 3-5</t>
  </si>
  <si>
    <t>Classroom 8 (DHP Hearing Room)</t>
  </si>
  <si>
    <t>Resource Room ES</t>
  </si>
  <si>
    <t>Classroom 7</t>
  </si>
  <si>
    <t>Classroom 6 (Computer Center)</t>
  </si>
  <si>
    <t>Computer Laboratory ES</t>
  </si>
  <si>
    <t>Specialized - Tech</t>
  </si>
  <si>
    <t>Classroom 5 (The Classroom)</t>
  </si>
  <si>
    <t>Classroom 3, 4 (Bilingual Testing)</t>
  </si>
  <si>
    <t>1 &amp; 2</t>
  </si>
  <si>
    <t>Classroom 1, 2</t>
  </si>
  <si>
    <t>Classroom 10 (Disciplinary Hearing Process)</t>
  </si>
  <si>
    <t>Classroom 11 (SES)</t>
  </si>
  <si>
    <t>Classroom 12 (Bilingual Testing)</t>
  </si>
  <si>
    <t>Room 16</t>
  </si>
  <si>
    <t>Classroom (not specified)</t>
  </si>
  <si>
    <t>Faculty Room, SARB Hearing Room</t>
  </si>
  <si>
    <t>Teacher Planning/Workroom</t>
  </si>
  <si>
    <t>Administration</t>
  </si>
  <si>
    <t>Main Office</t>
  </si>
  <si>
    <t>Office, Administration/Staff</t>
  </si>
  <si>
    <t>Warehouse</t>
  </si>
  <si>
    <t>A-1-new-1</t>
  </si>
  <si>
    <t>Multi-Use/Community Room</t>
  </si>
  <si>
    <t>Assembly</t>
  </si>
  <si>
    <t>OUSD Central</t>
  </si>
  <si>
    <t>A-1-new-2</t>
  </si>
  <si>
    <t>B&amp;G</t>
  </si>
  <si>
    <t>PA</t>
  </si>
  <si>
    <t>Portable A</t>
  </si>
  <si>
    <t>PA-new-1</t>
  </si>
  <si>
    <t>PA-new-2</t>
  </si>
  <si>
    <t>1025 2nd Ave</t>
  </si>
  <si>
    <t>Board meeting room</t>
  </si>
  <si>
    <t>Vacant (Condemned)</t>
  </si>
  <si>
    <t>102a</t>
  </si>
  <si>
    <t>Computer Room, raised floor</t>
  </si>
  <si>
    <t>103a</t>
  </si>
  <si>
    <t>Director's Office</t>
  </si>
  <si>
    <t>101a</t>
  </si>
  <si>
    <t>102b</t>
  </si>
  <si>
    <t>PJ</t>
  </si>
  <si>
    <t>Portable J</t>
  </si>
  <si>
    <t>J</t>
  </si>
  <si>
    <t>Adult Ed</t>
  </si>
  <si>
    <t>Classroom, Pre-K/TK</t>
  </si>
  <si>
    <t>CDC-CA</t>
  </si>
  <si>
    <t>Library</t>
  </si>
  <si>
    <t>Library/Media Center</t>
  </si>
  <si>
    <t>Media Center</t>
  </si>
  <si>
    <t>K</t>
  </si>
  <si>
    <t>Bldg. K</t>
  </si>
  <si>
    <t>2nd floor</t>
  </si>
  <si>
    <t>A1</t>
  </si>
  <si>
    <t>A2</t>
  </si>
  <si>
    <t>A3</t>
  </si>
  <si>
    <t>Science Classroom ES</t>
  </si>
  <si>
    <t>A4</t>
  </si>
  <si>
    <t>Art Classroom ES</t>
  </si>
  <si>
    <t>A5</t>
  </si>
  <si>
    <t>A6</t>
  </si>
  <si>
    <t>B</t>
  </si>
  <si>
    <t>Bldg. B</t>
  </si>
  <si>
    <t>C</t>
  </si>
  <si>
    <t>Bldg. C</t>
  </si>
  <si>
    <t>Gym</t>
  </si>
  <si>
    <t>D</t>
  </si>
  <si>
    <t>Bldg. D</t>
  </si>
  <si>
    <t>D1</t>
  </si>
  <si>
    <t>D2</t>
  </si>
  <si>
    <t>D3</t>
  </si>
  <si>
    <t>D4</t>
  </si>
  <si>
    <t>D5</t>
  </si>
  <si>
    <t>D6</t>
  </si>
  <si>
    <t>D15</t>
  </si>
  <si>
    <t>D11</t>
  </si>
  <si>
    <t>D12</t>
  </si>
  <si>
    <t>D13</t>
  </si>
  <si>
    <t>D14</t>
  </si>
  <si>
    <t>D16</t>
  </si>
  <si>
    <t>P01</t>
  </si>
  <si>
    <t>Portable 01</t>
  </si>
  <si>
    <t>P1</t>
  </si>
  <si>
    <t>P02</t>
  </si>
  <si>
    <t>Portable 02</t>
  </si>
  <si>
    <t>P2</t>
  </si>
  <si>
    <t>P03</t>
  </si>
  <si>
    <t>Portable 03</t>
  </si>
  <si>
    <t>P3</t>
  </si>
  <si>
    <t>P04</t>
  </si>
  <si>
    <t>Portable 04</t>
  </si>
  <si>
    <t>P4</t>
  </si>
  <si>
    <t>P05</t>
  </si>
  <si>
    <t>Portable 05</t>
  </si>
  <si>
    <t>P5</t>
  </si>
  <si>
    <t>P06</t>
  </si>
  <si>
    <t>Portable 06</t>
  </si>
  <si>
    <t>P6</t>
  </si>
  <si>
    <t>P20</t>
  </si>
  <si>
    <t>Portable 20</t>
  </si>
  <si>
    <t>Adventure Time</t>
  </si>
  <si>
    <t>A7</t>
  </si>
  <si>
    <t xml:space="preserve">Basement </t>
  </si>
  <si>
    <t>Music</t>
  </si>
  <si>
    <t>Music Room ES</t>
  </si>
  <si>
    <t>D17</t>
  </si>
  <si>
    <t>Computer</t>
  </si>
  <si>
    <t>Multipurpose</t>
  </si>
  <si>
    <t>Student Support Office</t>
  </si>
  <si>
    <t>Classroom, MS/JHS 6-8</t>
  </si>
  <si>
    <t>Art Room</t>
  </si>
  <si>
    <t>Special Education</t>
  </si>
  <si>
    <t>SpEd Resource Room</t>
  </si>
  <si>
    <t>Art</t>
  </si>
  <si>
    <t>Performing Arts</t>
  </si>
  <si>
    <t>Staff Room</t>
  </si>
  <si>
    <t>Teacher Lounge/Dining</t>
  </si>
  <si>
    <t>210A</t>
  </si>
  <si>
    <t>Therapy Room</t>
  </si>
  <si>
    <t>210B</t>
  </si>
  <si>
    <t>Learning Lab</t>
  </si>
  <si>
    <t>Interview Room</t>
  </si>
  <si>
    <t>After School Program</t>
  </si>
  <si>
    <t>PK</t>
  </si>
  <si>
    <t>Portable K</t>
  </si>
  <si>
    <t>PT. K</t>
  </si>
  <si>
    <t>PL</t>
  </si>
  <si>
    <t>Portable L</t>
  </si>
  <si>
    <t>L</t>
  </si>
  <si>
    <t>Pt. L</t>
  </si>
  <si>
    <t>PM</t>
  </si>
  <si>
    <t>Portable M</t>
  </si>
  <si>
    <t>M</t>
  </si>
  <si>
    <t>Pt. M</t>
  </si>
  <si>
    <t>PN</t>
  </si>
  <si>
    <t>Portable N</t>
  </si>
  <si>
    <t>Pt. N</t>
  </si>
  <si>
    <t>PO</t>
  </si>
  <si>
    <t>Portable O</t>
  </si>
  <si>
    <t>O</t>
  </si>
  <si>
    <t>Pt. O</t>
  </si>
  <si>
    <t>Main Building</t>
  </si>
  <si>
    <t>Main Floor</t>
  </si>
  <si>
    <t>SpEd Special Day Classroom</t>
  </si>
  <si>
    <t>Multipurpose/P.E.</t>
  </si>
  <si>
    <t>Bottom Floor</t>
  </si>
  <si>
    <t>A (1)</t>
  </si>
  <si>
    <t>B (2)</t>
  </si>
  <si>
    <t>Top Floor</t>
  </si>
  <si>
    <t>Learning Center</t>
  </si>
  <si>
    <t>Resource</t>
  </si>
  <si>
    <t>Computer Lab</t>
  </si>
  <si>
    <t>Math Lab</t>
  </si>
  <si>
    <t>Speech Therapist</t>
  </si>
  <si>
    <t>St</t>
  </si>
  <si>
    <t>Storage</t>
  </si>
  <si>
    <t>Storage, Custodian</t>
  </si>
  <si>
    <t>NULL</t>
  </si>
  <si>
    <t>Kitchen</t>
  </si>
  <si>
    <t>Kitchen And Serving Area</t>
  </si>
  <si>
    <t>Teacher Lounge</t>
  </si>
  <si>
    <t>Lift</t>
  </si>
  <si>
    <t>Building Support</t>
  </si>
  <si>
    <t>Closet</t>
  </si>
  <si>
    <t>Closet Room</t>
  </si>
  <si>
    <t>Tk1</t>
  </si>
  <si>
    <t>Kinder Toilet</t>
  </si>
  <si>
    <t>Student Restroom - Unisex</t>
  </si>
  <si>
    <t>Restroom</t>
  </si>
  <si>
    <t>Tk2</t>
  </si>
  <si>
    <t>Tg</t>
  </si>
  <si>
    <t>Girls Toilet</t>
  </si>
  <si>
    <t>Student Restroom - Female</t>
  </si>
  <si>
    <t>Tb</t>
  </si>
  <si>
    <t>Boys Toilet</t>
  </si>
  <si>
    <t>Student Restroom - Male</t>
  </si>
  <si>
    <t>Tu</t>
  </si>
  <si>
    <t>Staff Toilet</t>
  </si>
  <si>
    <t>Staff Restroom - Unisex</t>
  </si>
  <si>
    <t>S</t>
  </si>
  <si>
    <t>Stage</t>
  </si>
  <si>
    <t>Auditorium / Assembly</t>
  </si>
  <si>
    <t>ASP</t>
  </si>
  <si>
    <t>Afterschool Room</t>
  </si>
  <si>
    <t>Counselor/ Speech/ Diagnostician/ Psychologist</t>
  </si>
  <si>
    <t>Office</t>
  </si>
  <si>
    <t>Prin</t>
  </si>
  <si>
    <t>Principal</t>
  </si>
  <si>
    <t>Copy</t>
  </si>
  <si>
    <t>Copier Room</t>
  </si>
  <si>
    <t>VP</t>
  </si>
  <si>
    <t>Vice Principal</t>
  </si>
  <si>
    <t>Office, Principal/VP/AP/CommSchoolMgr</t>
  </si>
  <si>
    <t>Psy</t>
  </si>
  <si>
    <t>Psychologist</t>
  </si>
  <si>
    <t>Speech</t>
  </si>
  <si>
    <t>Curriculum Storage</t>
  </si>
  <si>
    <t>Storage, Instructional Materials</t>
  </si>
  <si>
    <t>EL</t>
  </si>
  <si>
    <t>Elevator</t>
  </si>
  <si>
    <t>Copy Room</t>
  </si>
  <si>
    <t>Book</t>
  </si>
  <si>
    <t>Book Storage</t>
  </si>
  <si>
    <t>Workroom</t>
  </si>
  <si>
    <t>P306</t>
  </si>
  <si>
    <t>Portable 306</t>
  </si>
  <si>
    <t>P305</t>
  </si>
  <si>
    <t>Portable 305</t>
  </si>
  <si>
    <t>P304</t>
  </si>
  <si>
    <t>Portable 304</t>
  </si>
  <si>
    <t>P309</t>
  </si>
  <si>
    <t>Portable 309</t>
  </si>
  <si>
    <t>P308</t>
  </si>
  <si>
    <t>Portable 308</t>
  </si>
  <si>
    <t>P307</t>
  </si>
  <si>
    <t>Portable 307</t>
  </si>
  <si>
    <t>Science Classroom MS</t>
  </si>
  <si>
    <t>Music Room, Choir MS</t>
  </si>
  <si>
    <t>Gymnasium, MS</t>
  </si>
  <si>
    <t>Physical Education</t>
  </si>
  <si>
    <t>Dance</t>
  </si>
  <si>
    <t>Wrestling/Gymnastics</t>
  </si>
  <si>
    <t>Resource Room MS</t>
  </si>
  <si>
    <t>Music Room, Band MS</t>
  </si>
  <si>
    <t>Computer Laboratory MS</t>
  </si>
  <si>
    <t>G</t>
  </si>
  <si>
    <t>Bldg. G</t>
  </si>
  <si>
    <t>ADEF</t>
  </si>
  <si>
    <t>Bldgs A, D, E &amp; F</t>
  </si>
  <si>
    <t>Auditorium</t>
  </si>
  <si>
    <t>P27</t>
  </si>
  <si>
    <t>Portable 27</t>
  </si>
  <si>
    <t>P28</t>
  </si>
  <si>
    <t>Portable 28</t>
  </si>
  <si>
    <t>P29</t>
  </si>
  <si>
    <t>Portable 29</t>
  </si>
  <si>
    <t>P30</t>
  </si>
  <si>
    <t>Portable 30</t>
  </si>
  <si>
    <t>Portable 1</t>
  </si>
  <si>
    <t>Portable 2</t>
  </si>
  <si>
    <t>Portable 3</t>
  </si>
  <si>
    <t>Portable 4</t>
  </si>
  <si>
    <t>Portable 5</t>
  </si>
  <si>
    <t>Portable 6</t>
  </si>
  <si>
    <t>P7</t>
  </si>
  <si>
    <t>Portable 7</t>
  </si>
  <si>
    <t>CDC-other</t>
  </si>
  <si>
    <t>P8</t>
  </si>
  <si>
    <t>Portable 8</t>
  </si>
  <si>
    <t>P9</t>
  </si>
  <si>
    <t>Portable 9</t>
  </si>
  <si>
    <t>Cust</t>
  </si>
  <si>
    <t>Custodian</t>
  </si>
  <si>
    <t>Girls</t>
  </si>
  <si>
    <t>Boys</t>
  </si>
  <si>
    <t>Cs2</t>
  </si>
  <si>
    <t>Custodian Closet</t>
  </si>
  <si>
    <t>Boiler Room</t>
  </si>
  <si>
    <t>Mechanical</t>
  </si>
  <si>
    <t>LW</t>
  </si>
  <si>
    <t>Staff Dining</t>
  </si>
  <si>
    <t>Kt</t>
  </si>
  <si>
    <t>L2</t>
  </si>
  <si>
    <t>Media Room</t>
  </si>
  <si>
    <t>Srv</t>
  </si>
  <si>
    <t>Server Room</t>
  </si>
  <si>
    <t>Elec</t>
  </si>
  <si>
    <t>Electrical</t>
  </si>
  <si>
    <t>6A</t>
  </si>
  <si>
    <t>Work Room</t>
  </si>
  <si>
    <t>Spch</t>
  </si>
  <si>
    <t>Clos</t>
  </si>
  <si>
    <t>Staff Restroom - Female</t>
  </si>
  <si>
    <t>Entry</t>
  </si>
  <si>
    <t>Entry Way</t>
  </si>
  <si>
    <t>Lobby</t>
  </si>
  <si>
    <t>P</t>
  </si>
  <si>
    <t>Supply Room</t>
  </si>
  <si>
    <t>Conf</t>
  </si>
  <si>
    <t>Conference Room</t>
  </si>
  <si>
    <t>Counselor</t>
  </si>
  <si>
    <t>LC</t>
  </si>
  <si>
    <t>Closet 20</t>
  </si>
  <si>
    <t>ST</t>
  </si>
  <si>
    <t>Closet 21</t>
  </si>
  <si>
    <t>Closet 22</t>
  </si>
  <si>
    <t>Closet 23</t>
  </si>
  <si>
    <t>Visitor Restroom</t>
  </si>
  <si>
    <t>Public Restroom - Unisex</t>
  </si>
  <si>
    <t>d</t>
  </si>
  <si>
    <t>Display area</t>
  </si>
  <si>
    <t>Utility Closet</t>
  </si>
  <si>
    <t>Stx</t>
  </si>
  <si>
    <t>Storage ?</t>
  </si>
  <si>
    <t>Tw</t>
  </si>
  <si>
    <t>Women</t>
  </si>
  <si>
    <t>Music Room</t>
  </si>
  <si>
    <t>Burbank</t>
  </si>
  <si>
    <t>CDC-SDC</t>
  </si>
  <si>
    <t>PD</t>
  </si>
  <si>
    <t>Portable D</t>
  </si>
  <si>
    <t>P13</t>
  </si>
  <si>
    <t>P13 ACOE Infant &amp; Family Support Program</t>
  </si>
  <si>
    <t>Comm-Based</t>
  </si>
  <si>
    <t>A-C</t>
  </si>
  <si>
    <t>Bldgs A - C</t>
  </si>
  <si>
    <t>OTPT</t>
  </si>
  <si>
    <t>Deaf/HH</t>
  </si>
  <si>
    <t>PEC Diagnostic Center, A</t>
  </si>
  <si>
    <t>C-9</t>
  </si>
  <si>
    <t>Portable PA</t>
  </si>
  <si>
    <t>PA1</t>
  </si>
  <si>
    <t>PB</t>
  </si>
  <si>
    <t>Portable PB</t>
  </si>
  <si>
    <t>PB1</t>
  </si>
  <si>
    <t>PC</t>
  </si>
  <si>
    <t>Portable PC</t>
  </si>
  <si>
    <t>PC1</t>
  </si>
  <si>
    <t>Portable PD</t>
  </si>
  <si>
    <t>PD1</t>
  </si>
  <si>
    <t>PD2</t>
  </si>
  <si>
    <t>Main Distribution Frame Room</t>
  </si>
  <si>
    <t>RR</t>
  </si>
  <si>
    <t>P16</t>
  </si>
  <si>
    <t>Portable 16</t>
  </si>
  <si>
    <t>P19</t>
  </si>
  <si>
    <t>Portable 19</t>
  </si>
  <si>
    <t>RSP</t>
  </si>
  <si>
    <t>F</t>
  </si>
  <si>
    <t>Bldg. F</t>
  </si>
  <si>
    <t>Preschool Room</t>
  </si>
  <si>
    <t>School Age - 2</t>
  </si>
  <si>
    <t>CDC</t>
  </si>
  <si>
    <t>School Age - 3</t>
  </si>
  <si>
    <t>School Age - 1</t>
  </si>
  <si>
    <t>Kindergarten/Preschool</t>
  </si>
  <si>
    <t>P18</t>
  </si>
  <si>
    <t>Portable 18</t>
  </si>
  <si>
    <t>P17</t>
  </si>
  <si>
    <t>Portable 17</t>
  </si>
  <si>
    <t>Inclusion Room</t>
  </si>
  <si>
    <t>Classroom, HS 9-12</t>
  </si>
  <si>
    <t>Computer Laboratory HS</t>
  </si>
  <si>
    <t>224B</t>
  </si>
  <si>
    <t xml:space="preserve">224A </t>
  </si>
  <si>
    <t>Science Laboratory, General HS</t>
  </si>
  <si>
    <t>Gymnasium, HS</t>
  </si>
  <si>
    <t xml:space="preserve">Weight Room </t>
  </si>
  <si>
    <t>Weight/Fitness Room</t>
  </si>
  <si>
    <t>Wrestling</t>
  </si>
  <si>
    <t>E</t>
  </si>
  <si>
    <t>Bldg. E</t>
  </si>
  <si>
    <t xml:space="preserve">Auditorium </t>
  </si>
  <si>
    <t>MT</t>
  </si>
  <si>
    <t>Art Classroom HS</t>
  </si>
  <si>
    <t>Band</t>
  </si>
  <si>
    <t>Music Room, Band HS</t>
  </si>
  <si>
    <t>Choir</t>
  </si>
  <si>
    <t>Music Room, Choir HS</t>
  </si>
  <si>
    <t xml:space="preserve">Piano </t>
  </si>
  <si>
    <t>LMC C R</t>
  </si>
  <si>
    <t>Library Instruction Room</t>
  </si>
  <si>
    <t xml:space="preserve">2nd Floor </t>
  </si>
  <si>
    <t>Science Classroom HS</t>
  </si>
  <si>
    <t>Bldg. J</t>
  </si>
  <si>
    <t>N1</t>
  </si>
  <si>
    <t>N2</t>
  </si>
  <si>
    <t xml:space="preserve">N3 </t>
  </si>
  <si>
    <t xml:space="preserve">N4 </t>
  </si>
  <si>
    <t>W1</t>
  </si>
  <si>
    <t>W2</t>
  </si>
  <si>
    <t>W3</t>
  </si>
  <si>
    <t xml:space="preserve">S2 </t>
  </si>
  <si>
    <t>Studio</t>
  </si>
  <si>
    <t xml:space="preserve">S1 </t>
  </si>
  <si>
    <t>S3</t>
  </si>
  <si>
    <t xml:space="preserve">S4 </t>
  </si>
  <si>
    <t>Seminar</t>
  </si>
  <si>
    <t xml:space="preserve">E3 </t>
  </si>
  <si>
    <t xml:space="preserve">E2 </t>
  </si>
  <si>
    <t xml:space="preserve">S5 </t>
  </si>
  <si>
    <t>E1</t>
  </si>
  <si>
    <t xml:space="preserve">El </t>
  </si>
  <si>
    <t>109B</t>
  </si>
  <si>
    <t xml:space="preserve">122A </t>
  </si>
  <si>
    <t xml:space="preserve">120A </t>
  </si>
  <si>
    <t>126B</t>
  </si>
  <si>
    <t>124B</t>
  </si>
  <si>
    <t>H-I</t>
  </si>
  <si>
    <t>Bldgs H - I</t>
  </si>
  <si>
    <t>A111</t>
  </si>
  <si>
    <t>A115</t>
  </si>
  <si>
    <t>A116</t>
  </si>
  <si>
    <t>B102</t>
  </si>
  <si>
    <t>B103</t>
  </si>
  <si>
    <t>B104</t>
  </si>
  <si>
    <t>B105</t>
  </si>
  <si>
    <t>B106</t>
  </si>
  <si>
    <t>B107</t>
  </si>
  <si>
    <t>B108</t>
  </si>
  <si>
    <t>B201</t>
  </si>
  <si>
    <t>B202</t>
  </si>
  <si>
    <t>B203</t>
  </si>
  <si>
    <t>B205</t>
  </si>
  <si>
    <t>B207</t>
  </si>
  <si>
    <t>C117</t>
  </si>
  <si>
    <t>C118</t>
  </si>
  <si>
    <t>C119</t>
  </si>
  <si>
    <t>C120</t>
  </si>
  <si>
    <t>C121</t>
  </si>
  <si>
    <t>Medical Therapy Unit</t>
  </si>
  <si>
    <t>C122</t>
  </si>
  <si>
    <t>C123</t>
  </si>
  <si>
    <t>C124</t>
  </si>
  <si>
    <t>C206</t>
  </si>
  <si>
    <t>C218</t>
  </si>
  <si>
    <t>C217</t>
  </si>
  <si>
    <t>C219</t>
  </si>
  <si>
    <t>C221</t>
  </si>
  <si>
    <t>C223</t>
  </si>
  <si>
    <t>C224</t>
  </si>
  <si>
    <t>Gymnasium, ES</t>
  </si>
  <si>
    <t>E101</t>
  </si>
  <si>
    <t>E104</t>
  </si>
  <si>
    <t>E106</t>
  </si>
  <si>
    <t>E107</t>
  </si>
  <si>
    <t>B208</t>
  </si>
  <si>
    <t>016A</t>
  </si>
  <si>
    <t>016B</t>
  </si>
  <si>
    <t>40A</t>
  </si>
  <si>
    <t>40B</t>
  </si>
  <si>
    <t>41A</t>
  </si>
  <si>
    <t>41B</t>
  </si>
  <si>
    <t>1</t>
  </si>
  <si>
    <t>Staff Lounge</t>
  </si>
  <si>
    <t>Primary Wing</t>
  </si>
  <si>
    <t>Primary Library</t>
  </si>
  <si>
    <t>Teacher Workroom</t>
  </si>
  <si>
    <t>SpEd</t>
  </si>
  <si>
    <t>Speech &amp; Language Office</t>
  </si>
  <si>
    <t>Lang</t>
  </si>
  <si>
    <t>Speech Therapist Office</t>
  </si>
  <si>
    <t>W</t>
  </si>
  <si>
    <t>Staff Storage</t>
  </si>
  <si>
    <t>Nurse</t>
  </si>
  <si>
    <t>Clinic</t>
  </si>
  <si>
    <t>Kit</t>
  </si>
  <si>
    <t>Prep</t>
  </si>
  <si>
    <t>Teacher Prep Room</t>
  </si>
  <si>
    <t>ESL</t>
  </si>
  <si>
    <t>ESL Office</t>
  </si>
  <si>
    <t>Tm</t>
  </si>
  <si>
    <t>Mens Toilet</t>
  </si>
  <si>
    <t>Staff Restroom - Men</t>
  </si>
  <si>
    <t>Womens Toilet</t>
  </si>
  <si>
    <t>Cole</t>
  </si>
  <si>
    <t>A112</t>
  </si>
  <si>
    <t>A110</t>
  </si>
  <si>
    <t>A109</t>
  </si>
  <si>
    <t>A108</t>
  </si>
  <si>
    <t>A107</t>
  </si>
  <si>
    <t>A106</t>
  </si>
  <si>
    <t>A104</t>
  </si>
  <si>
    <t>A202</t>
  </si>
  <si>
    <t>A203</t>
  </si>
  <si>
    <t>A205</t>
  </si>
  <si>
    <t>A206</t>
  </si>
  <si>
    <t>A216</t>
  </si>
  <si>
    <t>A215</t>
  </si>
  <si>
    <t>A214</t>
  </si>
  <si>
    <t>A212/A213</t>
  </si>
  <si>
    <t>A101 (Auditorium</t>
  </si>
  <si>
    <t>A211</t>
  </si>
  <si>
    <t>A210</t>
  </si>
  <si>
    <t>A209</t>
  </si>
  <si>
    <t>Sci</t>
  </si>
  <si>
    <t>A207</t>
  </si>
  <si>
    <t>Community Day (Observatory)</t>
  </si>
  <si>
    <t>Bldg. 500</t>
  </si>
  <si>
    <t>Weight Room 2</t>
  </si>
  <si>
    <t>Bldg. 200</t>
  </si>
  <si>
    <t>Bldg. 100</t>
  </si>
  <si>
    <t>Weight Room 1</t>
  </si>
  <si>
    <t>Lower</t>
  </si>
  <si>
    <t>Portable B</t>
  </si>
  <si>
    <t>Support Room</t>
  </si>
  <si>
    <t>Support, Reading Lab</t>
  </si>
  <si>
    <t>Book Rm</t>
  </si>
  <si>
    <t>P01-04</t>
  </si>
  <si>
    <t>Portables P01-04</t>
  </si>
  <si>
    <t>206/207</t>
  </si>
  <si>
    <t>P05-07</t>
  </si>
  <si>
    <t>Portables P05-07</t>
  </si>
  <si>
    <t>Bldg. P08</t>
  </si>
  <si>
    <t>13A</t>
  </si>
  <si>
    <t>13B</t>
  </si>
  <si>
    <t>P31</t>
  </si>
  <si>
    <t>Portable 31</t>
  </si>
  <si>
    <t>P55</t>
  </si>
  <si>
    <t>Portable 55</t>
  </si>
  <si>
    <t>P52</t>
  </si>
  <si>
    <t>Portable 52</t>
  </si>
  <si>
    <t>P51</t>
  </si>
  <si>
    <t>Portable 51</t>
  </si>
  <si>
    <t>P50</t>
  </si>
  <si>
    <t>Portable 50</t>
  </si>
  <si>
    <t>P45</t>
  </si>
  <si>
    <t>Portable 45</t>
  </si>
  <si>
    <t>P42</t>
  </si>
  <si>
    <t>Portable 42</t>
  </si>
  <si>
    <t>P43</t>
  </si>
  <si>
    <t>Portable 43</t>
  </si>
  <si>
    <t>P46</t>
  </si>
  <si>
    <t>Portable 46</t>
  </si>
  <si>
    <t>P47</t>
  </si>
  <si>
    <t>Portable 47</t>
  </si>
  <si>
    <t>P48</t>
  </si>
  <si>
    <t>Portable 48</t>
  </si>
  <si>
    <t>P49</t>
  </si>
  <si>
    <t>Portable 49</t>
  </si>
  <si>
    <t>E111 Multipurpose Room</t>
  </si>
  <si>
    <t>E120</t>
  </si>
  <si>
    <t>E122</t>
  </si>
  <si>
    <t>E113 Music Room</t>
  </si>
  <si>
    <t>E124</t>
  </si>
  <si>
    <t xml:space="preserve">E126 </t>
  </si>
  <si>
    <t>E202</t>
  </si>
  <si>
    <t>E204</t>
  </si>
  <si>
    <t>E206</t>
  </si>
  <si>
    <t>E208</t>
  </si>
  <si>
    <t xml:space="preserve">E210 </t>
  </si>
  <si>
    <t>E212</t>
  </si>
  <si>
    <t xml:space="preserve">B111 </t>
  </si>
  <si>
    <t>B109</t>
  </si>
  <si>
    <t xml:space="preserve">B105 </t>
  </si>
  <si>
    <t>B110</t>
  </si>
  <si>
    <t>B112</t>
  </si>
  <si>
    <t>A/C</t>
  </si>
  <si>
    <t>Bldgs A &amp; C</t>
  </si>
  <si>
    <t>A119</t>
  </si>
  <si>
    <t xml:space="preserve">A121 </t>
  </si>
  <si>
    <t>A123</t>
  </si>
  <si>
    <t xml:space="preserve">A125 </t>
  </si>
  <si>
    <t>A122</t>
  </si>
  <si>
    <t>A120</t>
  </si>
  <si>
    <t>A118</t>
  </si>
  <si>
    <t>A114</t>
  </si>
  <si>
    <t xml:space="preserve">A112 </t>
  </si>
  <si>
    <t>C101 Auditorium</t>
  </si>
  <si>
    <t>p-new</t>
  </si>
  <si>
    <t>CDC-P1</t>
  </si>
  <si>
    <t>CDC-P2</t>
  </si>
  <si>
    <t>Office 02</t>
  </si>
  <si>
    <t>Office 01</t>
  </si>
  <si>
    <t>16B</t>
  </si>
  <si>
    <t>Bldg. M</t>
  </si>
  <si>
    <t>PE1</t>
  </si>
  <si>
    <t>PE2B</t>
  </si>
  <si>
    <t>PE2A</t>
  </si>
  <si>
    <t>Music Storage</t>
  </si>
  <si>
    <t>Storage, General</t>
  </si>
  <si>
    <t>PE</t>
  </si>
  <si>
    <t>Portable E</t>
  </si>
  <si>
    <t>PF</t>
  </si>
  <si>
    <t>Portable F</t>
  </si>
  <si>
    <t>PG</t>
  </si>
  <si>
    <t>Portable G</t>
  </si>
  <si>
    <t>PH</t>
  </si>
  <si>
    <t>Portable H</t>
  </si>
  <si>
    <t>Health Center</t>
  </si>
  <si>
    <t>PT</t>
  </si>
  <si>
    <t>Portable T</t>
  </si>
  <si>
    <t>PT1</t>
  </si>
  <si>
    <t>Portable Restrooms</t>
  </si>
  <si>
    <t xml:space="preserve">Cafe </t>
  </si>
  <si>
    <t xml:space="preserve">2nd floor </t>
  </si>
  <si>
    <t xml:space="preserve">Dance </t>
  </si>
  <si>
    <t>Dance Studio</t>
  </si>
  <si>
    <t>PE Classroom</t>
  </si>
  <si>
    <t>Art Classroom MS</t>
  </si>
  <si>
    <t>Auditorium Stage</t>
  </si>
  <si>
    <t>Faculty Dining</t>
  </si>
  <si>
    <t>Library Classroom</t>
  </si>
  <si>
    <t>B1</t>
  </si>
  <si>
    <t>B3</t>
  </si>
  <si>
    <t>C1</t>
  </si>
  <si>
    <t>C2</t>
  </si>
  <si>
    <t>Kindergarten A</t>
  </si>
  <si>
    <t>Kindergarten B</t>
  </si>
  <si>
    <t>Resource C</t>
  </si>
  <si>
    <t>B8</t>
  </si>
  <si>
    <t>Multipurpose Room</t>
  </si>
  <si>
    <t>P07</t>
  </si>
  <si>
    <t>Portable 07</t>
  </si>
  <si>
    <t>P08</t>
  </si>
  <si>
    <t>Portable 08</t>
  </si>
  <si>
    <t>B2</t>
  </si>
  <si>
    <t>Fashion Studio</t>
  </si>
  <si>
    <t>Fashion</t>
  </si>
  <si>
    <t>CTE Classroom, Related to Lab Instruction</t>
  </si>
  <si>
    <t>Portable C</t>
  </si>
  <si>
    <t>H</t>
  </si>
  <si>
    <t>Science Laboratory, Chemistry</t>
  </si>
  <si>
    <t>Resource Room HS</t>
  </si>
  <si>
    <t>Staff</t>
  </si>
  <si>
    <t>OUSD Central Kitchen (Foster)</t>
  </si>
  <si>
    <t>Training Classroom</t>
  </si>
  <si>
    <t>GE Classroom</t>
  </si>
  <si>
    <t>Gen.Ed. Classroom</t>
  </si>
  <si>
    <t>Teaching/Demo Kitchen</t>
  </si>
  <si>
    <t>CTE Family/Consumer Science Multipurpose Lab</t>
  </si>
  <si>
    <t>Staff Break Room</t>
  </si>
  <si>
    <t>PI</t>
  </si>
  <si>
    <t>Portable I</t>
  </si>
  <si>
    <t>Cafetorium</t>
  </si>
  <si>
    <t>24A</t>
  </si>
  <si>
    <t>Salon 1</t>
  </si>
  <si>
    <t>Skills Trade Fabrication Lab</t>
  </si>
  <si>
    <t>Engineering &amp; Design</t>
  </si>
  <si>
    <t>FROG</t>
  </si>
  <si>
    <t>CTE Vocational General Laboratory</t>
  </si>
  <si>
    <t>1109A</t>
  </si>
  <si>
    <t>Science Prep</t>
  </si>
  <si>
    <t>Flex</t>
  </si>
  <si>
    <t>A-B</t>
  </si>
  <si>
    <t>Bldgs A - B</t>
  </si>
  <si>
    <t xml:space="preserve">Library </t>
  </si>
  <si>
    <t>M1</t>
  </si>
  <si>
    <t>M2</t>
  </si>
  <si>
    <t>S1</t>
  </si>
  <si>
    <t>CTE Laboratory, MS</t>
  </si>
  <si>
    <t>S2</t>
  </si>
  <si>
    <t>Health</t>
  </si>
  <si>
    <t>M3</t>
  </si>
  <si>
    <t>PP</t>
  </si>
  <si>
    <t>Portable P</t>
  </si>
  <si>
    <t>Basement</t>
  </si>
  <si>
    <t>A06</t>
  </si>
  <si>
    <t>Elev</t>
  </si>
  <si>
    <t>Stor</t>
  </si>
  <si>
    <t>Custodian Storage</t>
  </si>
  <si>
    <t>Custodian Office</t>
  </si>
  <si>
    <t>Boil</t>
  </si>
  <si>
    <t>Classroomn Storage</t>
  </si>
  <si>
    <t>6-Supp</t>
  </si>
  <si>
    <t>6-LW</t>
  </si>
  <si>
    <t>7-Copy</t>
  </si>
  <si>
    <t>Waiting Room</t>
  </si>
  <si>
    <t>Entry, Storage</t>
  </si>
  <si>
    <t>Lib2</t>
  </si>
  <si>
    <t>Library Extension</t>
  </si>
  <si>
    <t>Mech</t>
  </si>
  <si>
    <t>Elevator Equipment</t>
  </si>
  <si>
    <t>Elev2</t>
  </si>
  <si>
    <t>Student Toilet</t>
  </si>
  <si>
    <t>Girls Outside</t>
  </si>
  <si>
    <t>Boys Outside</t>
  </si>
  <si>
    <t>Unknown</t>
  </si>
  <si>
    <t>Students</t>
  </si>
  <si>
    <t>Book Room</t>
  </si>
  <si>
    <t>Resource Center</t>
  </si>
  <si>
    <t>Family Center</t>
  </si>
  <si>
    <t>AV</t>
  </si>
  <si>
    <t>Afterschool</t>
  </si>
  <si>
    <t>113 K</t>
  </si>
  <si>
    <t>136 K</t>
  </si>
  <si>
    <t>Principal 2</t>
  </si>
  <si>
    <t>207a</t>
  </si>
  <si>
    <t>207A</t>
  </si>
  <si>
    <t>Assistant Principal</t>
  </si>
  <si>
    <t>230A</t>
  </si>
  <si>
    <t>Janitor</t>
  </si>
  <si>
    <t>Men</t>
  </si>
  <si>
    <t>Mechanical Room</t>
  </si>
  <si>
    <t>247A</t>
  </si>
  <si>
    <t>Small Closet</t>
  </si>
  <si>
    <t>Playgroup Bathroom</t>
  </si>
  <si>
    <t>125A</t>
  </si>
  <si>
    <t>125B</t>
  </si>
  <si>
    <t>133A</t>
  </si>
  <si>
    <t>137B</t>
  </si>
  <si>
    <t>Fan</t>
  </si>
  <si>
    <t>Fan Room</t>
  </si>
  <si>
    <t>Fridge</t>
  </si>
  <si>
    <t>CS</t>
  </si>
  <si>
    <t>Custodial Supplies</t>
  </si>
  <si>
    <t>D/E</t>
  </si>
  <si>
    <t>F/G</t>
  </si>
  <si>
    <t>Teachers Workroom</t>
  </si>
  <si>
    <t>PF1</t>
  </si>
  <si>
    <t>PG1</t>
  </si>
  <si>
    <t>PH1</t>
  </si>
  <si>
    <t>PI1</t>
  </si>
  <si>
    <t>PJ1</t>
  </si>
  <si>
    <t>RR1</t>
  </si>
  <si>
    <t xml:space="preserve">A5 </t>
  </si>
  <si>
    <t xml:space="preserve">A6 </t>
  </si>
  <si>
    <t>Science Laboratory, General MS</t>
  </si>
  <si>
    <t xml:space="preserve">A2 </t>
  </si>
  <si>
    <t xml:space="preserve">A3 </t>
  </si>
  <si>
    <t xml:space="preserve">A4 </t>
  </si>
  <si>
    <t xml:space="preserve">M1 </t>
  </si>
  <si>
    <t>M121</t>
  </si>
  <si>
    <t>M122</t>
  </si>
  <si>
    <t>M115</t>
  </si>
  <si>
    <t>M113</t>
  </si>
  <si>
    <t>M111</t>
  </si>
  <si>
    <t>M110</t>
  </si>
  <si>
    <t>M215</t>
  </si>
  <si>
    <t>M216</t>
  </si>
  <si>
    <t>M217</t>
  </si>
  <si>
    <t>M209</t>
  </si>
  <si>
    <t>M208</t>
  </si>
  <si>
    <t>M204</t>
  </si>
  <si>
    <t>M207</t>
  </si>
  <si>
    <t>M206</t>
  </si>
  <si>
    <t>M109</t>
  </si>
  <si>
    <t xml:space="preserve">D21 </t>
  </si>
  <si>
    <t>D26</t>
  </si>
  <si>
    <t>D25</t>
  </si>
  <si>
    <t>D22</t>
  </si>
  <si>
    <t>D24</t>
  </si>
  <si>
    <t xml:space="preserve">D23 </t>
  </si>
  <si>
    <t>Classroom 3</t>
  </si>
  <si>
    <t>2A</t>
  </si>
  <si>
    <t>Office 2A</t>
  </si>
  <si>
    <t>(None)</t>
  </si>
  <si>
    <t>FRC Playroom</t>
  </si>
  <si>
    <t>M200</t>
  </si>
  <si>
    <t>M201</t>
  </si>
  <si>
    <t>M202</t>
  </si>
  <si>
    <t>M203</t>
  </si>
  <si>
    <t>M205</t>
  </si>
  <si>
    <t>P09</t>
  </si>
  <si>
    <t>Portable 09</t>
  </si>
  <si>
    <t>PQ</t>
  </si>
  <si>
    <t>Portable Q</t>
  </si>
  <si>
    <t>PR</t>
  </si>
  <si>
    <t>Portable R</t>
  </si>
  <si>
    <t>PS</t>
  </si>
  <si>
    <t>Portable S</t>
  </si>
  <si>
    <t>Cafe/Multi-purpose Room</t>
  </si>
  <si>
    <t>Z</t>
  </si>
  <si>
    <t>Bldg. Z</t>
  </si>
  <si>
    <t>b-new</t>
  </si>
  <si>
    <t>Bldg xxx</t>
  </si>
  <si>
    <t>P44</t>
  </si>
  <si>
    <t>Portable xxx</t>
  </si>
  <si>
    <t>Staff Lunchroom</t>
  </si>
  <si>
    <t>Kaiser</t>
  </si>
  <si>
    <t>Vacant</t>
  </si>
  <si>
    <t>Classroom 23</t>
  </si>
  <si>
    <t>Computer Lab, Bookroom</t>
  </si>
  <si>
    <t>Classroom 01</t>
  </si>
  <si>
    <t>Classroom 06</t>
  </si>
  <si>
    <t>Classroom 03</t>
  </si>
  <si>
    <t>Classroom 08</t>
  </si>
  <si>
    <t>Classroom 05</t>
  </si>
  <si>
    <t>Classroom 07</t>
  </si>
  <si>
    <t>Classroom 09</t>
  </si>
  <si>
    <t>Nurse, Conference Room</t>
  </si>
  <si>
    <t>Lounge</t>
  </si>
  <si>
    <t>Comp Lab</t>
  </si>
  <si>
    <t>Classroom P1/RM15</t>
  </si>
  <si>
    <t>Classroom B</t>
  </si>
  <si>
    <t>Classroom A, Community Room</t>
  </si>
  <si>
    <t>Teachers, Classroom C</t>
  </si>
  <si>
    <t>K2</t>
  </si>
  <si>
    <t>K3</t>
  </si>
  <si>
    <t>P Child Care</t>
  </si>
  <si>
    <t>Portable Child Care</t>
  </si>
  <si>
    <t>P21</t>
  </si>
  <si>
    <t>Child Care</t>
  </si>
  <si>
    <t>7, 8</t>
  </si>
  <si>
    <t>3, 4</t>
  </si>
  <si>
    <t>15, 16</t>
  </si>
  <si>
    <t>13, 14</t>
  </si>
  <si>
    <t>11, 12</t>
  </si>
  <si>
    <t>9, 10</t>
  </si>
  <si>
    <t>Work area outside of CR</t>
  </si>
  <si>
    <t>P4-1</t>
  </si>
  <si>
    <t>P4-2</t>
  </si>
  <si>
    <t>P4-3</t>
  </si>
  <si>
    <t>P4-4</t>
  </si>
  <si>
    <t>Tu-K</t>
  </si>
  <si>
    <t>Toilet in K</t>
  </si>
  <si>
    <t>St-K</t>
  </si>
  <si>
    <t>Storage in K</t>
  </si>
  <si>
    <t>Tel</t>
  </si>
  <si>
    <t>Phone Closet</t>
  </si>
  <si>
    <t>Toilet - Student</t>
  </si>
  <si>
    <t>NW</t>
  </si>
  <si>
    <t>Nurse Waiting</t>
  </si>
  <si>
    <t>Fire Ext</t>
  </si>
  <si>
    <t>Sport</t>
  </si>
  <si>
    <t>Sport Eqip</t>
  </si>
  <si>
    <t>Girsl</t>
  </si>
  <si>
    <t>Alarm</t>
  </si>
  <si>
    <t>Alarm Panel</t>
  </si>
  <si>
    <t>Dining ?</t>
  </si>
  <si>
    <t>Pant</t>
  </si>
  <si>
    <t>Pantry</t>
  </si>
  <si>
    <t>Storage Pantry</t>
  </si>
  <si>
    <t>Bldg. L</t>
  </si>
  <si>
    <t>Small Assembly</t>
  </si>
  <si>
    <t>Bldgs A-B</t>
  </si>
  <si>
    <t>ASIP</t>
  </si>
  <si>
    <t>Portable P18</t>
  </si>
  <si>
    <t>Portable P17</t>
  </si>
  <si>
    <t>Portable P16</t>
  </si>
  <si>
    <t>Portable P15</t>
  </si>
  <si>
    <t>P15</t>
  </si>
  <si>
    <t>Bookroom</t>
  </si>
  <si>
    <t>Room off stage</t>
  </si>
  <si>
    <t>Piano</t>
  </si>
  <si>
    <t>A305</t>
  </si>
  <si>
    <t>A304</t>
  </si>
  <si>
    <t>Weight/Health Education</t>
  </si>
  <si>
    <t>Leadership Room</t>
  </si>
  <si>
    <t>Resource Room</t>
  </si>
  <si>
    <t>Resource Room 1</t>
  </si>
  <si>
    <t>Resource1</t>
  </si>
  <si>
    <t>Resource Room 2</t>
  </si>
  <si>
    <t>Resource2</t>
  </si>
  <si>
    <t>Teacher Resource Room</t>
  </si>
  <si>
    <t>Classroom 1</t>
  </si>
  <si>
    <t>Classroom 2</t>
  </si>
  <si>
    <t>Classroom 4</t>
  </si>
  <si>
    <t>Classroom 5</t>
  </si>
  <si>
    <t>Classroom 6</t>
  </si>
  <si>
    <t>Kinder 1</t>
  </si>
  <si>
    <t>Kinder 2</t>
  </si>
  <si>
    <t>Kinder 3</t>
  </si>
  <si>
    <t>Town Hall</t>
  </si>
  <si>
    <t>Media Arts/Science Lab</t>
  </si>
  <si>
    <t>1s</t>
  </si>
  <si>
    <t>Lounge Workroom</t>
  </si>
  <si>
    <t>1 (K)</t>
  </si>
  <si>
    <t>Multi-Purpose Room</t>
  </si>
  <si>
    <t>Specialist Room</t>
  </si>
  <si>
    <t>Sped</t>
  </si>
  <si>
    <t>Theatre</t>
  </si>
  <si>
    <t>Music and Movement</t>
  </si>
  <si>
    <t>1A</t>
  </si>
  <si>
    <t>Bldg 1A</t>
  </si>
  <si>
    <t>Rm. 202, School Admin</t>
  </si>
  <si>
    <t>a 1 1</t>
  </si>
  <si>
    <t>a 1 2</t>
  </si>
  <si>
    <t>a 1 3</t>
  </si>
  <si>
    <t>3rd Floor</t>
  </si>
  <si>
    <t>p1-5 2</t>
  </si>
  <si>
    <t>p1-5 3</t>
  </si>
  <si>
    <t>p1-5 4</t>
  </si>
  <si>
    <t>p1-5 5</t>
  </si>
  <si>
    <t>a 1 4</t>
  </si>
  <si>
    <t>P24</t>
  </si>
  <si>
    <t>Portable 24</t>
  </si>
  <si>
    <t>Portable 21</t>
  </si>
  <si>
    <t>P23</t>
  </si>
  <si>
    <t>Portable 23</t>
  </si>
  <si>
    <t>P22</t>
  </si>
  <si>
    <t>Portable 22</t>
  </si>
  <si>
    <t>P25</t>
  </si>
  <si>
    <t>Portable 25</t>
  </si>
  <si>
    <t>CDC-1</t>
  </si>
  <si>
    <t>CDC-1 of 5</t>
  </si>
  <si>
    <t>Room 1</t>
  </si>
  <si>
    <t>Room 2</t>
  </si>
  <si>
    <t>Room 3</t>
  </si>
  <si>
    <t>Room 4</t>
  </si>
  <si>
    <t>Room 5</t>
  </si>
  <si>
    <t>Bldg. A (Old Bldg, Blue Bldg)</t>
  </si>
  <si>
    <t>Classroom 102</t>
  </si>
  <si>
    <t>Classroom 103</t>
  </si>
  <si>
    <t>Classroom 104</t>
  </si>
  <si>
    <t>Classroom 105</t>
  </si>
  <si>
    <t>Classroom 106</t>
  </si>
  <si>
    <t>Transitional Kindergarten 110</t>
  </si>
  <si>
    <t>Classroom 111</t>
  </si>
  <si>
    <t>Classroom 112</t>
  </si>
  <si>
    <t>Multi-purpose Room 131</t>
  </si>
  <si>
    <t>Bldg. B (Red Bldg,  New Bldg)</t>
  </si>
  <si>
    <t>Classroom 161</t>
  </si>
  <si>
    <t>Classroom 162</t>
  </si>
  <si>
    <t>Classroom 163</t>
  </si>
  <si>
    <t>Classroom 164</t>
  </si>
  <si>
    <t>Classroom 165</t>
  </si>
  <si>
    <t>Classroom 166</t>
  </si>
  <si>
    <t>Classroom 261</t>
  </si>
  <si>
    <t>Classroom 262</t>
  </si>
  <si>
    <t>Classroom 263</t>
  </si>
  <si>
    <t>Classroom 264</t>
  </si>
  <si>
    <t>Classroom 265</t>
  </si>
  <si>
    <t>Classroom 266</t>
  </si>
  <si>
    <t>Classrom P9</t>
  </si>
  <si>
    <t>Classroom 215</t>
  </si>
  <si>
    <t>Library 202</t>
  </si>
  <si>
    <t>Classroom 214</t>
  </si>
  <si>
    <t>Classroom 213</t>
  </si>
  <si>
    <t>Classroom 212</t>
  </si>
  <si>
    <t>Classroom 211</t>
  </si>
  <si>
    <t>Classroom 203</t>
  </si>
  <si>
    <t>Classroom 204</t>
  </si>
  <si>
    <t>Classroom 205</t>
  </si>
  <si>
    <t>Classroom 206</t>
  </si>
  <si>
    <t>Main Office 120</t>
  </si>
  <si>
    <t>Parent Center 124</t>
  </si>
  <si>
    <t>Parent or Family Center</t>
  </si>
  <si>
    <t>Staff Dining 129</t>
  </si>
  <si>
    <t>Resource Room 135</t>
  </si>
  <si>
    <t>Supply Room 119</t>
  </si>
  <si>
    <t>Assistant Principal 118</t>
  </si>
  <si>
    <t>Speech Therapist 117</t>
  </si>
  <si>
    <t>Workroom 116</t>
  </si>
  <si>
    <t>Teacher's Workroom 201</t>
  </si>
  <si>
    <t>Copy Room 270</t>
  </si>
  <si>
    <t>Counseling 272</t>
  </si>
  <si>
    <t>Counseling 275</t>
  </si>
  <si>
    <t>Counseling 276</t>
  </si>
  <si>
    <t>Counseling 278</t>
  </si>
  <si>
    <t>EL-B</t>
  </si>
  <si>
    <t>EL-A</t>
  </si>
  <si>
    <t>All Staff Restroom</t>
  </si>
  <si>
    <t>Toilet</t>
  </si>
  <si>
    <t>MP</t>
  </si>
  <si>
    <t>Arts Room</t>
  </si>
  <si>
    <t>SDC</t>
  </si>
  <si>
    <t>Futures Main Office</t>
  </si>
  <si>
    <t>P26</t>
  </si>
  <si>
    <t>Portable 26</t>
  </si>
  <si>
    <t>P28A</t>
  </si>
  <si>
    <t>Portable 28A</t>
  </si>
  <si>
    <t>PRR</t>
  </si>
  <si>
    <t>P-Restroom</t>
  </si>
  <si>
    <t>9B</t>
  </si>
  <si>
    <t>9A</t>
  </si>
  <si>
    <t>Regimental Hall</t>
  </si>
  <si>
    <t>Wing A</t>
  </si>
  <si>
    <t>Wing B</t>
  </si>
  <si>
    <t>Supply Room 18</t>
  </si>
  <si>
    <t>Cafe/Auditorium</t>
  </si>
  <si>
    <t>Music Lab</t>
  </si>
  <si>
    <t>Bldg. H</t>
  </si>
  <si>
    <t>Cu</t>
  </si>
  <si>
    <t>116A</t>
  </si>
  <si>
    <t>116B</t>
  </si>
  <si>
    <t>VP or Conference</t>
  </si>
  <si>
    <t>115B</t>
  </si>
  <si>
    <t>115A</t>
  </si>
  <si>
    <t>Entry to Offices</t>
  </si>
  <si>
    <t>Trophy</t>
  </si>
  <si>
    <t>Conference room</t>
  </si>
  <si>
    <t>Conference</t>
  </si>
  <si>
    <t>Coun</t>
  </si>
  <si>
    <t>Girls Coach</t>
  </si>
  <si>
    <t>Drums</t>
  </si>
  <si>
    <t>Practice</t>
  </si>
  <si>
    <t>Practice 2</t>
  </si>
  <si>
    <t>108a</t>
  </si>
  <si>
    <t>Servery</t>
  </si>
  <si>
    <t>Lift to 127</t>
  </si>
  <si>
    <t>Utility</t>
  </si>
  <si>
    <t>Trash</t>
  </si>
  <si>
    <t>Girls Locker</t>
  </si>
  <si>
    <t>Gymnasium, Auxilary</t>
  </si>
  <si>
    <t>Boys Locker</t>
  </si>
  <si>
    <t>Boys Coach</t>
  </si>
  <si>
    <t>all</t>
  </si>
  <si>
    <t>Mus</t>
  </si>
  <si>
    <t>Bldgs C &amp; C1</t>
  </si>
  <si>
    <t>Exercise</t>
  </si>
  <si>
    <t>403 Classroom</t>
  </si>
  <si>
    <t>402 Classroom</t>
  </si>
  <si>
    <t>401 Classroom</t>
  </si>
  <si>
    <t>304 Classroom</t>
  </si>
  <si>
    <t>302 Classroom</t>
  </si>
  <si>
    <t>207 Classroom</t>
  </si>
  <si>
    <t>202 Classroom</t>
  </si>
  <si>
    <t>201 Classroom</t>
  </si>
  <si>
    <t>423 Classroom</t>
  </si>
  <si>
    <t>422 Classroom</t>
  </si>
  <si>
    <t>421 Classroom</t>
  </si>
  <si>
    <t>324 Classroom</t>
  </si>
  <si>
    <t>210 Classroom</t>
  </si>
  <si>
    <t>322 Classroom</t>
  </si>
  <si>
    <t>227 Classroom</t>
  </si>
  <si>
    <t>222 Classroom</t>
  </si>
  <si>
    <t>Library-Book Room</t>
  </si>
  <si>
    <t>Room 25</t>
  </si>
  <si>
    <t>126A Flexroom</t>
  </si>
  <si>
    <t>B10</t>
  </si>
  <si>
    <t>D09</t>
  </si>
  <si>
    <t>D02</t>
  </si>
  <si>
    <t>D03</t>
  </si>
  <si>
    <t>D04</t>
  </si>
  <si>
    <t>D08</t>
  </si>
  <si>
    <t>D10</t>
  </si>
  <si>
    <t>D05</t>
  </si>
  <si>
    <t>D06</t>
  </si>
  <si>
    <t>D07</t>
  </si>
  <si>
    <t>S03</t>
  </si>
  <si>
    <t>Portable 03(S)</t>
  </si>
  <si>
    <t>S04</t>
  </si>
  <si>
    <t>Portable 04(S)</t>
  </si>
  <si>
    <t>Office(S)</t>
  </si>
  <si>
    <t>Office Portable</t>
  </si>
  <si>
    <t>Admin1</t>
  </si>
  <si>
    <t>S05</t>
  </si>
  <si>
    <t>Portable 05(S)</t>
  </si>
  <si>
    <t>S06</t>
  </si>
  <si>
    <t>Portable 06(S)</t>
  </si>
  <si>
    <t>S07</t>
  </si>
  <si>
    <t>Portable 07(S)</t>
  </si>
  <si>
    <t>Portable RR1(S)</t>
  </si>
  <si>
    <t>RR2</t>
  </si>
  <si>
    <t>Portable RR2(S)</t>
  </si>
  <si>
    <t>P10</t>
  </si>
  <si>
    <t>Portable 10</t>
  </si>
  <si>
    <t>P11</t>
  </si>
  <si>
    <t>Portable 11</t>
  </si>
  <si>
    <t>P12</t>
  </si>
  <si>
    <t>Portable 12</t>
  </si>
  <si>
    <t>Portable 13</t>
  </si>
  <si>
    <t>P14</t>
  </si>
  <si>
    <t>Portable 14</t>
  </si>
  <si>
    <t>Portable 15</t>
  </si>
  <si>
    <t>5a</t>
  </si>
  <si>
    <t>Admin2</t>
  </si>
  <si>
    <t>Admin3</t>
  </si>
  <si>
    <t>PU</t>
  </si>
  <si>
    <t>Portable U</t>
  </si>
  <si>
    <t>B6</t>
  </si>
  <si>
    <t>B7</t>
  </si>
  <si>
    <t>B5</t>
  </si>
  <si>
    <t>B4</t>
  </si>
  <si>
    <t>C3</t>
  </si>
  <si>
    <t>C4</t>
  </si>
  <si>
    <t>Portable CDC-1</t>
  </si>
  <si>
    <t>CDC-2</t>
  </si>
  <si>
    <t>Portable CDC-2</t>
  </si>
  <si>
    <t>A8</t>
  </si>
  <si>
    <t>Speech/Psychologist</t>
  </si>
  <si>
    <t>Tech Center</t>
  </si>
  <si>
    <t>CTE Technology Education Laboratory</t>
  </si>
  <si>
    <t>Shop</t>
  </si>
  <si>
    <t>Shop Class</t>
  </si>
  <si>
    <t>Aerobic</t>
  </si>
  <si>
    <t>Weight</t>
  </si>
  <si>
    <t>In School Suspension (ISS)</t>
  </si>
  <si>
    <t>PE, Famiy Resource Center</t>
  </si>
  <si>
    <t>7, ASP/RP</t>
  </si>
  <si>
    <t>Staff Workroom</t>
  </si>
  <si>
    <t>CDC (A)</t>
  </si>
  <si>
    <t>A - Pre-School</t>
  </si>
  <si>
    <t>CDC (B)</t>
  </si>
  <si>
    <t>I</t>
  </si>
  <si>
    <t>Kindergarten</t>
  </si>
  <si>
    <t>14A</t>
  </si>
  <si>
    <t>Faculty Room</t>
  </si>
  <si>
    <t>105 Multipurpose</t>
  </si>
  <si>
    <t>Music Ensemble</t>
  </si>
  <si>
    <t>Bldg. 300</t>
  </si>
  <si>
    <t>Bldg. 400</t>
  </si>
  <si>
    <t>Health Ed Room</t>
  </si>
  <si>
    <t>Classroom, Health</t>
  </si>
  <si>
    <t>Exercise Room</t>
  </si>
  <si>
    <t>Evening (Neighborhood) AEC</t>
  </si>
  <si>
    <t>104 Computer Classroom</t>
  </si>
  <si>
    <t>105 Bookroom</t>
  </si>
  <si>
    <t>A-D</t>
  </si>
  <si>
    <t>Bldgs A - D</t>
  </si>
  <si>
    <t xml:space="preserve">Gym </t>
  </si>
  <si>
    <t>SpEd Life Skills Lab</t>
  </si>
  <si>
    <t>Special Development Center</t>
  </si>
  <si>
    <t>403, 405</t>
  </si>
  <si>
    <t>351A</t>
  </si>
  <si>
    <t>Dark Room</t>
  </si>
  <si>
    <t>Workroom, Copy Center</t>
  </si>
  <si>
    <t>303D</t>
  </si>
  <si>
    <t>123F</t>
  </si>
  <si>
    <t>G22</t>
  </si>
  <si>
    <t>G5</t>
  </si>
  <si>
    <t>B-C</t>
  </si>
  <si>
    <t>Bldgs B - C</t>
  </si>
  <si>
    <t>S4</t>
  </si>
  <si>
    <t>S5</t>
  </si>
  <si>
    <t>S6</t>
  </si>
  <si>
    <t>9th &amp; 12th Grade Inclusion</t>
  </si>
  <si>
    <t>S8A</t>
  </si>
  <si>
    <t>S7B</t>
  </si>
  <si>
    <t>S10</t>
  </si>
  <si>
    <t>Engineering Academy</t>
  </si>
  <si>
    <t>S7</t>
  </si>
  <si>
    <t>S11</t>
  </si>
  <si>
    <t>S12</t>
  </si>
  <si>
    <t>S13</t>
  </si>
  <si>
    <t>Drama Classroom</t>
  </si>
  <si>
    <t>010 Quicklunch</t>
  </si>
  <si>
    <t>017 Faculty</t>
  </si>
  <si>
    <t>State Testing</t>
  </si>
  <si>
    <t>TP3</t>
  </si>
  <si>
    <t>Portable TP3</t>
  </si>
  <si>
    <t>TP4</t>
  </si>
  <si>
    <t>Portable TP4</t>
  </si>
  <si>
    <t>TP7</t>
  </si>
  <si>
    <t>Portable TP7</t>
  </si>
  <si>
    <t>TP8</t>
  </si>
  <si>
    <t>Portable TP8</t>
  </si>
  <si>
    <t>Parker</t>
  </si>
  <si>
    <t>Adult Ed/Comms Based</t>
  </si>
  <si>
    <t>2B</t>
  </si>
  <si>
    <t>Student Support 2B</t>
  </si>
  <si>
    <t>Boys Restroom</t>
  </si>
  <si>
    <t>Student Support 2A</t>
  </si>
  <si>
    <t>Lift to Stage</t>
  </si>
  <si>
    <t>Room 6</t>
  </si>
  <si>
    <t>Multipurpose Room 111</t>
  </si>
  <si>
    <t>157 (110)</t>
  </si>
  <si>
    <t>Classroom 157 (110)</t>
  </si>
  <si>
    <t>Kindergarten/Classroom 103</t>
  </si>
  <si>
    <t>Library 115</t>
  </si>
  <si>
    <t>Teacher's Lounge</t>
  </si>
  <si>
    <t>Classroom 107</t>
  </si>
  <si>
    <t>Classroom 108</t>
  </si>
  <si>
    <t>Classroom 109</t>
  </si>
  <si>
    <t>Teacher's Workroom 119</t>
  </si>
  <si>
    <t>Stage 121</t>
  </si>
  <si>
    <t>Teacher's Workroom 112</t>
  </si>
  <si>
    <t>Work Room 145</t>
  </si>
  <si>
    <t>Office 135</t>
  </si>
  <si>
    <t>Conference Room 125</t>
  </si>
  <si>
    <t>Technology</t>
  </si>
  <si>
    <t>21 (Staff)</t>
  </si>
  <si>
    <t>Room 21, Staff Room</t>
  </si>
  <si>
    <t>Counselor Room</t>
  </si>
  <si>
    <t>Aud</t>
  </si>
  <si>
    <t>K1</t>
  </si>
  <si>
    <t>PreK</t>
  </si>
  <si>
    <t>M4</t>
  </si>
  <si>
    <t>M5</t>
  </si>
  <si>
    <t>M6</t>
  </si>
  <si>
    <t>M7</t>
  </si>
  <si>
    <t>M8</t>
  </si>
  <si>
    <t>M9</t>
  </si>
  <si>
    <t>M10</t>
  </si>
  <si>
    <t>M11</t>
  </si>
  <si>
    <t>M12</t>
  </si>
  <si>
    <t>M13</t>
  </si>
  <si>
    <t>Server</t>
  </si>
  <si>
    <t>4?</t>
  </si>
  <si>
    <t>Att</t>
  </si>
  <si>
    <t>Attendance Clerk</t>
  </si>
  <si>
    <t>Tchr</t>
  </si>
  <si>
    <t>M14</t>
  </si>
  <si>
    <t>21 N</t>
  </si>
  <si>
    <t>CSM</t>
  </si>
  <si>
    <t>SC</t>
  </si>
  <si>
    <t>Circus</t>
  </si>
  <si>
    <t>Tu 23</t>
  </si>
  <si>
    <t>Toilet in PreK</t>
  </si>
  <si>
    <t>Tu 24</t>
  </si>
  <si>
    <t>Toilet in K2</t>
  </si>
  <si>
    <t>Tu 25</t>
  </si>
  <si>
    <t>Toilet in K1</t>
  </si>
  <si>
    <t>Empty</t>
  </si>
  <si>
    <t>CR</t>
  </si>
  <si>
    <t>lift</t>
  </si>
  <si>
    <t>M22</t>
  </si>
  <si>
    <t>M24</t>
  </si>
  <si>
    <t>M27</t>
  </si>
  <si>
    <t>M28</t>
  </si>
  <si>
    <t>M25</t>
  </si>
  <si>
    <t>M25a</t>
  </si>
  <si>
    <t>M30</t>
  </si>
  <si>
    <t>M31</t>
  </si>
  <si>
    <t>Custodian Room</t>
  </si>
  <si>
    <t>M32</t>
  </si>
  <si>
    <t>Bunche</t>
  </si>
  <si>
    <t>PVP</t>
  </si>
  <si>
    <t>Portable VP</t>
  </si>
  <si>
    <t>Offices</t>
  </si>
  <si>
    <t>P Home Living</t>
  </si>
  <si>
    <t>Portable Home Living</t>
  </si>
  <si>
    <t>Home Living</t>
  </si>
  <si>
    <t>PMP</t>
  </si>
  <si>
    <t>Portable MP</t>
  </si>
  <si>
    <t>B Lav</t>
  </si>
  <si>
    <t>G Lav</t>
  </si>
  <si>
    <t>PTA Room</t>
  </si>
  <si>
    <t>103A</t>
  </si>
  <si>
    <t>Design Lab</t>
  </si>
  <si>
    <t>Design Studio</t>
  </si>
  <si>
    <t>CTE Industrial Education Laboratory</t>
  </si>
  <si>
    <t>Literacy</t>
  </si>
  <si>
    <t>Gymnasium</t>
  </si>
  <si>
    <t>Weight Room</t>
  </si>
  <si>
    <t>Lounge/Workroom</t>
  </si>
  <si>
    <t>Cesar Chavez Room</t>
  </si>
  <si>
    <t>11A</t>
  </si>
  <si>
    <t>Staff Wellness Room</t>
  </si>
  <si>
    <t>Santa Fe</t>
  </si>
  <si>
    <t>8A</t>
  </si>
  <si>
    <t>8B</t>
  </si>
  <si>
    <t>Lib</t>
  </si>
  <si>
    <t>Yoga</t>
  </si>
  <si>
    <t>All Staff Bathroom</t>
  </si>
  <si>
    <t>Bathroom</t>
  </si>
  <si>
    <t>Custodial</t>
  </si>
  <si>
    <t>C.Ofc</t>
  </si>
  <si>
    <t>El</t>
  </si>
  <si>
    <t>Elevator &amp; Hall</t>
  </si>
  <si>
    <t>Ms.B</t>
  </si>
  <si>
    <t>Miss Brown</t>
  </si>
  <si>
    <t>Storage Closet</t>
  </si>
  <si>
    <t>Boys/Girls Restroom</t>
  </si>
  <si>
    <t>Shed</t>
  </si>
  <si>
    <t>Storage Shed</t>
  </si>
  <si>
    <t>Classroom (west)</t>
  </si>
  <si>
    <t>St.1</t>
  </si>
  <si>
    <t>All student restroom</t>
  </si>
  <si>
    <t>O.2</t>
  </si>
  <si>
    <t>Wait</t>
  </si>
  <si>
    <t>Coach</t>
  </si>
  <si>
    <t>Womens Coaching Office</t>
  </si>
  <si>
    <t>Ice</t>
  </si>
  <si>
    <t>Ice Room</t>
  </si>
  <si>
    <t>Classroom (east)</t>
  </si>
  <si>
    <t>Util</t>
  </si>
  <si>
    <t>Utility/Water Heater</t>
  </si>
  <si>
    <t>St.2</t>
  </si>
  <si>
    <t>Storage/Alarm</t>
  </si>
  <si>
    <t>St.3</t>
  </si>
  <si>
    <t>Nurse Waiting Room</t>
  </si>
  <si>
    <t>Nurse Exam Room</t>
  </si>
  <si>
    <t>Small Instructional Room</t>
  </si>
  <si>
    <t>Teachers Dining Room</t>
  </si>
  <si>
    <t>Storage Room</t>
  </si>
  <si>
    <t>Corner</t>
  </si>
  <si>
    <t>Corner Room</t>
  </si>
  <si>
    <t>Mac Lab, Textbook Room</t>
  </si>
  <si>
    <t>Resource Specialist</t>
  </si>
  <si>
    <t>B-D</t>
  </si>
  <si>
    <t>Bldgs B - D</t>
  </si>
  <si>
    <t>TSA</t>
  </si>
  <si>
    <t>After School Programs</t>
  </si>
  <si>
    <t>Mental Health Therapist</t>
  </si>
  <si>
    <t>Teacher's Dining</t>
  </si>
  <si>
    <t>Teacher's Dining Room</t>
  </si>
  <si>
    <t>Reading Intervention</t>
  </si>
  <si>
    <t>Bldg. I</t>
  </si>
  <si>
    <t>F-H</t>
  </si>
  <si>
    <t>Bldgs F - H</t>
  </si>
  <si>
    <t>Parent Resource Room</t>
  </si>
  <si>
    <t>106A</t>
  </si>
  <si>
    <t>204A</t>
  </si>
  <si>
    <t>Art Technology Lab</t>
  </si>
  <si>
    <t>20A</t>
  </si>
  <si>
    <t>10A</t>
  </si>
  <si>
    <t>10B</t>
  </si>
  <si>
    <t>10C</t>
  </si>
  <si>
    <t>11C</t>
  </si>
  <si>
    <t>12B</t>
  </si>
  <si>
    <t>12C</t>
  </si>
  <si>
    <t>13C</t>
  </si>
  <si>
    <t>12A</t>
  </si>
  <si>
    <t>11B</t>
  </si>
  <si>
    <t>P80</t>
  </si>
  <si>
    <t>Portable 80</t>
  </si>
  <si>
    <t>P81</t>
  </si>
  <si>
    <t>Portable 81</t>
  </si>
  <si>
    <t>P82</t>
  </si>
  <si>
    <t>Portable 82</t>
  </si>
  <si>
    <t>P83</t>
  </si>
  <si>
    <t>Portable 83</t>
  </si>
  <si>
    <t>P84</t>
  </si>
  <si>
    <t>Portable 84</t>
  </si>
  <si>
    <t>P85</t>
  </si>
  <si>
    <t>Portable 85</t>
  </si>
  <si>
    <t>P90</t>
  </si>
  <si>
    <t>Portable 90</t>
  </si>
  <si>
    <t>P91</t>
  </si>
  <si>
    <t>Portable 91</t>
  </si>
  <si>
    <t>P92</t>
  </si>
  <si>
    <t>Portable 92</t>
  </si>
  <si>
    <t>P93</t>
  </si>
  <si>
    <t>Portable 93</t>
  </si>
  <si>
    <t>P94</t>
  </si>
  <si>
    <t>Portable 94</t>
  </si>
  <si>
    <t>P95</t>
  </si>
  <si>
    <t>Portable 95</t>
  </si>
  <si>
    <t>P100</t>
  </si>
  <si>
    <t>Portable 100</t>
  </si>
  <si>
    <t>P101</t>
  </si>
  <si>
    <t>Portable 101</t>
  </si>
  <si>
    <t>P102</t>
  </si>
  <si>
    <t>Portable 102</t>
  </si>
  <si>
    <t>P103</t>
  </si>
  <si>
    <t>Portable 103</t>
  </si>
  <si>
    <t>P104</t>
  </si>
  <si>
    <t>Portable 104</t>
  </si>
  <si>
    <t>P110</t>
  </si>
  <si>
    <t>Portable 110</t>
  </si>
  <si>
    <t>P111</t>
  </si>
  <si>
    <t>Portable 111</t>
  </si>
  <si>
    <t>P112</t>
  </si>
  <si>
    <t>Portable 112</t>
  </si>
  <si>
    <t>P113</t>
  </si>
  <si>
    <t>Portable 113</t>
  </si>
  <si>
    <t>P130</t>
  </si>
  <si>
    <t>Portable 130</t>
  </si>
  <si>
    <t>P131</t>
  </si>
  <si>
    <t>Portable 131</t>
  </si>
  <si>
    <t>P132</t>
  </si>
  <si>
    <t>Portable 132</t>
  </si>
  <si>
    <t>P132x</t>
  </si>
  <si>
    <t>Portable 132 xtra?</t>
  </si>
  <si>
    <t>T</t>
  </si>
  <si>
    <t>P34</t>
  </si>
  <si>
    <t>Portable Youth Center</t>
  </si>
  <si>
    <t>Teen/Youth Center</t>
  </si>
  <si>
    <t>P35</t>
  </si>
  <si>
    <t>Portable Health Center</t>
  </si>
  <si>
    <t>60 Music Room</t>
  </si>
  <si>
    <t>11 Teacher's Workroom</t>
  </si>
  <si>
    <t>Staff Lunch Room</t>
  </si>
  <si>
    <t>E21</t>
  </si>
  <si>
    <t>E22</t>
  </si>
  <si>
    <t>D01 Classroom</t>
  </si>
  <si>
    <t>D9</t>
  </si>
  <si>
    <t>D09 Classroom (Computer Lab)</t>
  </si>
  <si>
    <t xml:space="preserve">D2 </t>
  </si>
  <si>
    <t>D02 Classroom</t>
  </si>
  <si>
    <t xml:space="preserve">D3 </t>
  </si>
  <si>
    <t>D03 Classroom</t>
  </si>
  <si>
    <t>D7</t>
  </si>
  <si>
    <t>D07 Classroom</t>
  </si>
  <si>
    <t>E01</t>
  </si>
  <si>
    <t>B03 Classroom</t>
  </si>
  <si>
    <t>B02 Classroom</t>
  </si>
  <si>
    <t>B01 Classroom</t>
  </si>
  <si>
    <t>B04 Classroom</t>
  </si>
  <si>
    <t>B05 Classroom</t>
  </si>
  <si>
    <t>B06 Classroom</t>
  </si>
  <si>
    <t>F01</t>
  </si>
  <si>
    <t>C01 Classroom</t>
  </si>
  <si>
    <t>C02 Classroom</t>
  </si>
  <si>
    <t>C03 Classroom</t>
  </si>
  <si>
    <t>C04 Classroom</t>
  </si>
  <si>
    <t>C5</t>
  </si>
  <si>
    <t>C05 Classroom</t>
  </si>
  <si>
    <t>C6</t>
  </si>
  <si>
    <t>C06 Classroom</t>
  </si>
  <si>
    <t>A01 Kindergarten</t>
  </si>
  <si>
    <t>A02 Kindergarten</t>
  </si>
  <si>
    <t>A03 Kindergarten</t>
  </si>
  <si>
    <t>A04 Classroom</t>
  </si>
  <si>
    <t>A05 Classroom</t>
  </si>
  <si>
    <t>A06 Classroom</t>
  </si>
  <si>
    <t>Workroom/Lounge</t>
  </si>
  <si>
    <t>Administrator Office</t>
  </si>
  <si>
    <t>P-SDC</t>
  </si>
  <si>
    <t>03A</t>
  </si>
  <si>
    <t>Great Hall</t>
  </si>
  <si>
    <t>Tech Room</t>
  </si>
  <si>
    <t>PAA</t>
  </si>
  <si>
    <t>PPA</t>
  </si>
  <si>
    <t>PPB</t>
  </si>
  <si>
    <t>PPC</t>
  </si>
  <si>
    <t>PPD</t>
  </si>
  <si>
    <t>PPE</t>
  </si>
  <si>
    <t>Portable PE</t>
  </si>
  <si>
    <t>PPF</t>
  </si>
  <si>
    <t>Portable PF</t>
  </si>
  <si>
    <t>PPG</t>
  </si>
  <si>
    <t>Portable PG</t>
  </si>
  <si>
    <t>PPH</t>
  </si>
  <si>
    <t>Portable PH</t>
  </si>
  <si>
    <t>PPI</t>
  </si>
  <si>
    <t>Portable PI</t>
  </si>
  <si>
    <t>PPJ</t>
  </si>
  <si>
    <t>Portable PJ</t>
  </si>
  <si>
    <t>PPK</t>
  </si>
  <si>
    <t>Portable PK</t>
  </si>
  <si>
    <t>PT (10)</t>
  </si>
  <si>
    <t>PV</t>
  </si>
  <si>
    <t>PY</t>
  </si>
  <si>
    <t>PZ</t>
  </si>
  <si>
    <t>PT (8)</t>
  </si>
  <si>
    <t>PT (9)</t>
  </si>
  <si>
    <t>Unisex Toilet</t>
  </si>
  <si>
    <t>Electric</t>
  </si>
  <si>
    <t>Equipment</t>
  </si>
  <si>
    <t>Admin Asst</t>
  </si>
  <si>
    <t>Parent</t>
  </si>
  <si>
    <t>A10</t>
  </si>
  <si>
    <t>Instructional Facilitator</t>
  </si>
  <si>
    <t>Op</t>
  </si>
  <si>
    <t>Open</t>
  </si>
  <si>
    <t>5A</t>
  </si>
  <si>
    <t>Library - Computer</t>
  </si>
  <si>
    <t>EL Ambassador</t>
  </si>
  <si>
    <t>Lounge?</t>
  </si>
  <si>
    <t>Inc</t>
  </si>
  <si>
    <t>Incinerator</t>
  </si>
  <si>
    <t>K Stor</t>
  </si>
  <si>
    <t>Kt Storage</t>
  </si>
  <si>
    <t>17A</t>
  </si>
  <si>
    <t>17B</t>
  </si>
  <si>
    <t>19A</t>
  </si>
  <si>
    <t>19B</t>
  </si>
  <si>
    <t>Con 1</t>
  </si>
  <si>
    <t>Conference 1</t>
  </si>
  <si>
    <t>Con 2</t>
  </si>
  <si>
    <t>Conference 2</t>
  </si>
  <si>
    <t>Stor 2</t>
  </si>
  <si>
    <t>Storage 2</t>
  </si>
  <si>
    <t>Wk B</t>
  </si>
  <si>
    <t>Workroom B</t>
  </si>
  <si>
    <t>Wk A</t>
  </si>
  <si>
    <t>Workroom A</t>
  </si>
  <si>
    <t>Cnslr</t>
  </si>
  <si>
    <t>AV Storage</t>
  </si>
  <si>
    <t>Cust 2</t>
  </si>
  <si>
    <t>Custodian 2</t>
  </si>
  <si>
    <t>Corr</t>
  </si>
  <si>
    <t>Corridor E23</t>
  </si>
  <si>
    <t>PE Office 1</t>
  </si>
  <si>
    <t>G Locker</t>
  </si>
  <si>
    <t>Girls Locker Room</t>
  </si>
  <si>
    <t>G Sh</t>
  </si>
  <si>
    <t>Girls Shower</t>
  </si>
  <si>
    <t>PE Equip</t>
  </si>
  <si>
    <t>PE Equipment</t>
  </si>
  <si>
    <t>Laund</t>
  </si>
  <si>
    <t>Laundry Room</t>
  </si>
  <si>
    <t>Plumb</t>
  </si>
  <si>
    <t>Plumbing Access</t>
  </si>
  <si>
    <t>PE Stor</t>
  </si>
  <si>
    <t>PE Storage 2 &amp; 3</t>
  </si>
  <si>
    <t>B Lock</t>
  </si>
  <si>
    <t>Boys Locker Room</t>
  </si>
  <si>
    <t>B Shower</t>
  </si>
  <si>
    <t>Boys Shower</t>
  </si>
  <si>
    <t>PE 2</t>
  </si>
  <si>
    <t>PE Office 2</t>
  </si>
  <si>
    <t>PE Storage</t>
  </si>
  <si>
    <t>Pract 2</t>
  </si>
  <si>
    <t>Practice Room 2</t>
  </si>
  <si>
    <t>x11</t>
  </si>
  <si>
    <t>Dish</t>
  </si>
  <si>
    <t>Dishwash</t>
  </si>
  <si>
    <t>Conc</t>
  </si>
  <si>
    <t>Concessionry</t>
  </si>
  <si>
    <t>x21</t>
  </si>
  <si>
    <t>Prac 3</t>
  </si>
  <si>
    <t>Practice Room 3</t>
  </si>
  <si>
    <t>Prac 1</t>
  </si>
  <si>
    <t>Practice Room 1</t>
  </si>
  <si>
    <t>Ofc</t>
  </si>
  <si>
    <t>Counselor 2 / Nurse</t>
  </si>
  <si>
    <t>Coun 3</t>
  </si>
  <si>
    <t>Counselor 3</t>
  </si>
  <si>
    <t>Wk</t>
  </si>
  <si>
    <t>Well</t>
  </si>
  <si>
    <t>Wellness Center</t>
  </si>
  <si>
    <t>Aid</t>
  </si>
  <si>
    <t>Sex Health, DMV, Legal</t>
  </si>
  <si>
    <t>Coun 4</t>
  </si>
  <si>
    <t>Counselor 4</t>
  </si>
  <si>
    <t>After School</t>
  </si>
  <si>
    <t>Coun 2</t>
  </si>
  <si>
    <t>Counselor 2</t>
  </si>
  <si>
    <t>Coun 1</t>
  </si>
  <si>
    <t>Counselor 1</t>
  </si>
  <si>
    <t>Office 111</t>
  </si>
  <si>
    <t>Classroom 101</t>
  </si>
  <si>
    <t>Classroom 202</t>
  </si>
  <si>
    <t>Classroom 201</t>
  </si>
  <si>
    <t>Classroom 208</t>
  </si>
  <si>
    <t>Classroom 207</t>
  </si>
  <si>
    <t>Classroom 209</t>
  </si>
  <si>
    <t>119E</t>
  </si>
  <si>
    <t>Room 119E</t>
  </si>
  <si>
    <t>Classroom P3</t>
  </si>
  <si>
    <t>Classroom P2</t>
  </si>
  <si>
    <t>Classroom P1</t>
  </si>
  <si>
    <t>P32</t>
  </si>
  <si>
    <t>Portable 32</t>
  </si>
  <si>
    <t>P33</t>
  </si>
  <si>
    <t>Portable 33</t>
  </si>
  <si>
    <t>Portable 34</t>
  </si>
  <si>
    <t>Portable 35</t>
  </si>
  <si>
    <t>P36</t>
  </si>
  <si>
    <t>Portable 36</t>
  </si>
  <si>
    <t>P37</t>
  </si>
  <si>
    <t>Portable 37</t>
  </si>
  <si>
    <t>P38</t>
  </si>
  <si>
    <t>Portable 38</t>
  </si>
  <si>
    <t>P39</t>
  </si>
  <si>
    <t>Portable 39</t>
  </si>
  <si>
    <t>P40</t>
  </si>
  <si>
    <t>Portable 40</t>
  </si>
  <si>
    <t>P-16 Parents' Center</t>
  </si>
  <si>
    <t>Room 10</t>
  </si>
  <si>
    <t>Room 11</t>
  </si>
  <si>
    <t>Room 7</t>
  </si>
  <si>
    <t>3 Library</t>
  </si>
  <si>
    <t>Room 14</t>
  </si>
  <si>
    <t>Room 13</t>
  </si>
  <si>
    <t>Room 12</t>
  </si>
  <si>
    <t>Room 19</t>
  </si>
  <si>
    <t>Room 20</t>
  </si>
  <si>
    <t>Room 22</t>
  </si>
  <si>
    <t>Room 23</t>
  </si>
  <si>
    <t>Room 15</t>
  </si>
  <si>
    <t>Room 17</t>
  </si>
  <si>
    <t>Room 18</t>
  </si>
  <si>
    <t>9 Teachers Lounge</t>
  </si>
  <si>
    <t>S15</t>
  </si>
  <si>
    <t>S01</t>
  </si>
  <si>
    <t>305AB</t>
  </si>
  <si>
    <t>305CD</t>
  </si>
  <si>
    <t>Counseling</t>
  </si>
  <si>
    <t>Finch Youth Center</t>
  </si>
  <si>
    <t>Choral Room</t>
  </si>
  <si>
    <t>Arts &amp; Crafts RM 21</t>
  </si>
  <si>
    <t>Arts &amp; Crafts RM 22</t>
  </si>
  <si>
    <t>Math</t>
  </si>
  <si>
    <t>Advisory</t>
  </si>
  <si>
    <t>Restorative Practice</t>
  </si>
  <si>
    <t>MetWest Office</t>
  </si>
  <si>
    <t>Student Lounge</t>
  </si>
  <si>
    <t>A&amp;B</t>
  </si>
  <si>
    <t>Bldg. A &amp; B</t>
  </si>
  <si>
    <t>A012</t>
  </si>
  <si>
    <t>A006, Staff Lounge</t>
  </si>
  <si>
    <t>A113</t>
  </si>
  <si>
    <t>A117</t>
  </si>
  <si>
    <t>A213</t>
  </si>
  <si>
    <t>A208</t>
  </si>
  <si>
    <t>A212</t>
  </si>
  <si>
    <t>A103</t>
  </si>
  <si>
    <t>A102</t>
  </si>
  <si>
    <t>A101</t>
  </si>
  <si>
    <t>A201</t>
  </si>
  <si>
    <t>C101</t>
  </si>
  <si>
    <t>C102</t>
  </si>
  <si>
    <t>D101</t>
  </si>
  <si>
    <t>D102</t>
  </si>
  <si>
    <t>B101, Multipurpose Room</t>
  </si>
  <si>
    <t xml:space="preserve">B16 </t>
  </si>
  <si>
    <t>B16 Classroom</t>
  </si>
  <si>
    <t>B15</t>
  </si>
  <si>
    <t>B15 Classroom</t>
  </si>
  <si>
    <t xml:space="preserve">B14 </t>
  </si>
  <si>
    <t>B14 Classroom</t>
  </si>
  <si>
    <t>B13</t>
  </si>
  <si>
    <t>B13 Classroom</t>
  </si>
  <si>
    <t>B17</t>
  </si>
  <si>
    <t>B17 Classroom</t>
  </si>
  <si>
    <t xml:space="preserve">B18 </t>
  </si>
  <si>
    <t>B18 Classroom</t>
  </si>
  <si>
    <t xml:space="preserve">B27 </t>
  </si>
  <si>
    <t>B27 Classroom</t>
  </si>
  <si>
    <t>B26</t>
  </si>
  <si>
    <t>B26 Classroom</t>
  </si>
  <si>
    <t xml:space="preserve">B24 </t>
  </si>
  <si>
    <t>B24 Classroom</t>
  </si>
  <si>
    <t>B25</t>
  </si>
  <si>
    <t>B25 Classroom</t>
  </si>
  <si>
    <t xml:space="preserve">B23 </t>
  </si>
  <si>
    <t>B23 Classroom</t>
  </si>
  <si>
    <t>B22</t>
  </si>
  <si>
    <t>B22 Classroom</t>
  </si>
  <si>
    <t xml:space="preserve">C12 </t>
  </si>
  <si>
    <t>C12 Studio</t>
  </si>
  <si>
    <t xml:space="preserve">C15 </t>
  </si>
  <si>
    <t>C15 Classroom</t>
  </si>
  <si>
    <t xml:space="preserve">C13 </t>
  </si>
  <si>
    <t>C13 Classroom</t>
  </si>
  <si>
    <t xml:space="preserve">C14 </t>
  </si>
  <si>
    <t>C14 Classroom</t>
  </si>
  <si>
    <t>C16</t>
  </si>
  <si>
    <t>C16 Classroom</t>
  </si>
  <si>
    <t xml:space="preserve">C18 </t>
  </si>
  <si>
    <t>C18 Classroom</t>
  </si>
  <si>
    <t xml:space="preserve">C17 </t>
  </si>
  <si>
    <t>C17 Classroom</t>
  </si>
  <si>
    <t xml:space="preserve">C27 </t>
  </si>
  <si>
    <t>C27 Classroom</t>
  </si>
  <si>
    <t xml:space="preserve">C26 </t>
  </si>
  <si>
    <t>C26 Classroom</t>
  </si>
  <si>
    <t>C25</t>
  </si>
  <si>
    <t>C25 Classroom</t>
  </si>
  <si>
    <t>C24</t>
  </si>
  <si>
    <t>C24 Classroom</t>
  </si>
  <si>
    <t>C22</t>
  </si>
  <si>
    <t>C22 Classroom</t>
  </si>
  <si>
    <t xml:space="preserve">C23 </t>
  </si>
  <si>
    <t>C23 Classroom</t>
  </si>
  <si>
    <t xml:space="preserve">C21 </t>
  </si>
  <si>
    <t>C21 Studio</t>
  </si>
  <si>
    <t>E11</t>
  </si>
  <si>
    <t>Multipurpose Room Studio</t>
  </si>
  <si>
    <t xml:space="preserve">E12 </t>
  </si>
  <si>
    <t>Pre-Kinder Classroom</t>
  </si>
  <si>
    <t xml:space="preserve">E13 </t>
  </si>
  <si>
    <t>M105</t>
  </si>
  <si>
    <t>M105 Multipurpose Room</t>
  </si>
  <si>
    <t>M116</t>
  </si>
  <si>
    <t>M116 Music Room</t>
  </si>
  <si>
    <t xml:space="preserve">B11 </t>
  </si>
  <si>
    <t>B11 Studio</t>
  </si>
  <si>
    <t>B21</t>
  </si>
  <si>
    <t>B21 Science</t>
  </si>
  <si>
    <t>Acorn Woodland/EnCompass TK</t>
  </si>
  <si>
    <t>Oakland Public Library: 81st Avenue Branch</t>
  </si>
  <si>
    <t>B12</t>
  </si>
  <si>
    <t>B12 Main Office</t>
  </si>
  <si>
    <t>C11</t>
  </si>
  <si>
    <t>C11 Learning Center</t>
  </si>
  <si>
    <t>Gym-Cafe</t>
  </si>
  <si>
    <t>Clasroom Bldg</t>
  </si>
  <si>
    <t>B1 Multimedia</t>
  </si>
  <si>
    <t>C1 Science</t>
  </si>
  <si>
    <t>B2 Computer Lab</t>
  </si>
  <si>
    <t>Main</t>
  </si>
  <si>
    <t>A5 (5)</t>
  </si>
  <si>
    <t>A5 (4)</t>
  </si>
  <si>
    <t>D Admin</t>
  </si>
  <si>
    <t>Edward Shands</t>
  </si>
  <si>
    <t>b 1 1</t>
  </si>
  <si>
    <t>b 1 2</t>
  </si>
  <si>
    <t>b 1 3</t>
  </si>
  <si>
    <t>b 2 1</t>
  </si>
  <si>
    <t>b 2 2</t>
  </si>
  <si>
    <t>b 2 3</t>
  </si>
  <si>
    <t>c 1 1</t>
  </si>
  <si>
    <t>c 1 2</t>
  </si>
  <si>
    <t>c 1 3</t>
  </si>
  <si>
    <t>c 2 1</t>
  </si>
  <si>
    <t>c 2 3</t>
  </si>
  <si>
    <t>c 2 2</t>
  </si>
  <si>
    <t>d 1 1</t>
  </si>
  <si>
    <t>d 2 3</t>
  </si>
  <si>
    <t>d 2 1</t>
  </si>
  <si>
    <t>Tilden</t>
  </si>
  <si>
    <t>Portables xxx</t>
  </si>
  <si>
    <t>Class 1</t>
  </si>
  <si>
    <t>Class 2</t>
  </si>
  <si>
    <t>Class 3</t>
  </si>
  <si>
    <t>p-new-12</t>
  </si>
  <si>
    <t>p-new-13</t>
  </si>
  <si>
    <t>p-new-14</t>
  </si>
  <si>
    <t>p-new-2</t>
  </si>
  <si>
    <t>p-new-3</t>
  </si>
  <si>
    <t>p-new-4</t>
  </si>
  <si>
    <t>p-new-5</t>
  </si>
  <si>
    <t>p-new-6</t>
  </si>
  <si>
    <t>p-new-7</t>
  </si>
  <si>
    <t>p-new-8</t>
  </si>
  <si>
    <t>p-new-9</t>
  </si>
  <si>
    <t>Arroyo Viejo CDC</t>
  </si>
  <si>
    <t>Golden Gate CDC</t>
  </si>
  <si>
    <t>1 (west)</t>
  </si>
  <si>
    <t>Room 1 Pre-K (west)</t>
  </si>
  <si>
    <t>1 (east)</t>
  </si>
  <si>
    <t>Room 1 Pre-K (east)</t>
  </si>
  <si>
    <t>2 (northeast)</t>
  </si>
  <si>
    <t>Room 2 Nursery (northeast)</t>
  </si>
  <si>
    <t>2 (southwest)</t>
  </si>
  <si>
    <t>Room 2 Nursery (southwest)</t>
  </si>
  <si>
    <t>Harriet Tubman CDC</t>
  </si>
  <si>
    <t>Highland CDC</t>
  </si>
  <si>
    <t>Jefferson CDC</t>
  </si>
  <si>
    <t>Preschool</t>
  </si>
  <si>
    <t>Preschool Area</t>
  </si>
  <si>
    <t>School Age</t>
  </si>
  <si>
    <t>School Age Area</t>
  </si>
  <si>
    <t>Bella Vista CDC</t>
  </si>
  <si>
    <t>Centro Infantil CDC</t>
  </si>
  <si>
    <t>Room A</t>
  </si>
  <si>
    <t>Room D</t>
  </si>
  <si>
    <t>Room C</t>
  </si>
  <si>
    <t>Yuk Yau CDC</t>
  </si>
  <si>
    <t>Tk3</t>
  </si>
  <si>
    <t>Tk4</t>
  </si>
  <si>
    <t>Teacher Storage</t>
  </si>
  <si>
    <t>Kt St</t>
  </si>
  <si>
    <t>Kitchen Storage</t>
  </si>
  <si>
    <t>Bond Street AEC</t>
  </si>
  <si>
    <t>Castlemont - Hillside</t>
  </si>
  <si>
    <t>Manzanita CDC</t>
  </si>
  <si>
    <t>Piedmont CDC</t>
  </si>
  <si>
    <t>Kindergarten/School Age</t>
  </si>
  <si>
    <t>Nursery</t>
  </si>
  <si>
    <t>Multi-purpose Room</t>
  </si>
  <si>
    <t>Campus Number (2020)</t>
  </si>
  <si>
    <t>Campus Name (2020)</t>
  </si>
  <si>
    <t>Data Source</t>
  </si>
  <si>
    <t>Unique Room ID (2012)</t>
  </si>
  <si>
    <t xml:space="preserve">Building ID </t>
  </si>
  <si>
    <t>Floor</t>
  </si>
  <si>
    <t>Room ID</t>
  </si>
  <si>
    <t>Full Site Room ID</t>
  </si>
  <si>
    <t>Area (SF)</t>
  </si>
  <si>
    <t>Room Type (2012)</t>
  </si>
  <si>
    <t>Room Type (updated)</t>
  </si>
  <si>
    <t>Occupant Code</t>
  </si>
  <si>
    <t>2012 FMP</t>
  </si>
  <si>
    <t>a</t>
  </si>
  <si>
    <t>A-1-1</t>
  </si>
  <si>
    <t>circulation</t>
  </si>
  <si>
    <t>2012-circulation</t>
  </si>
  <si>
    <t>A-1-2</t>
  </si>
  <si>
    <t>restroom</t>
  </si>
  <si>
    <t>2012-restroom</t>
  </si>
  <si>
    <t>A-1-3</t>
  </si>
  <si>
    <t>A-1-4</t>
  </si>
  <si>
    <t>admin/office</t>
  </si>
  <si>
    <t>2012-admin/office</t>
  </si>
  <si>
    <t>A-1-5</t>
  </si>
  <si>
    <t>classroom</t>
  </si>
  <si>
    <t>2012-classroom &gt;= 600</t>
  </si>
  <si>
    <t>(Excluded - Counted in classroom data)</t>
  </si>
  <si>
    <t>A-1-6</t>
  </si>
  <si>
    <t>A-1-7</t>
  </si>
  <si>
    <t>A-1-8</t>
  </si>
  <si>
    <t>A-1-9</t>
  </si>
  <si>
    <t>A-1-10</t>
  </si>
  <si>
    <t>A-1-11</t>
  </si>
  <si>
    <t>library</t>
  </si>
  <si>
    <t>2012-library</t>
  </si>
  <si>
    <t>A-1-12</t>
  </si>
  <si>
    <t>A-1-13</t>
  </si>
  <si>
    <t>A-1-14</t>
  </si>
  <si>
    <t>2012-classroom &lt; 600</t>
  </si>
  <si>
    <t>A-1-15</t>
  </si>
  <si>
    <t>A-1-16</t>
  </si>
  <si>
    <t>A-1-17</t>
  </si>
  <si>
    <t>A-1-18</t>
  </si>
  <si>
    <t>A-1-19</t>
  </si>
  <si>
    <t>A-1-20</t>
  </si>
  <si>
    <t>A-1-21</t>
  </si>
  <si>
    <t>A-1-22</t>
  </si>
  <si>
    <t>lounge/staff dining</t>
  </si>
  <si>
    <t>2012-lounge/staff dining</t>
  </si>
  <si>
    <t>A-1-23</t>
  </si>
  <si>
    <t>A-1-24</t>
  </si>
  <si>
    <t>A-1-25</t>
  </si>
  <si>
    <t>A-1-26</t>
  </si>
  <si>
    <t>A-1-27</t>
  </si>
  <si>
    <t>A-1-28</t>
  </si>
  <si>
    <t>A-1-29</t>
  </si>
  <si>
    <t>A-1-30</t>
  </si>
  <si>
    <t>A-1-31</t>
  </si>
  <si>
    <t>A-1-32</t>
  </si>
  <si>
    <t>A-1-33</t>
  </si>
  <si>
    <t>storage</t>
  </si>
  <si>
    <t>2012-storage</t>
  </si>
  <si>
    <t>A-1-34</t>
  </si>
  <si>
    <t>A-1-35</t>
  </si>
  <si>
    <t>building utilities</t>
  </si>
  <si>
    <t>2012-building utilities</t>
  </si>
  <si>
    <t>A-1-36</t>
  </si>
  <si>
    <t>A-1-37</t>
  </si>
  <si>
    <t>A-1-38</t>
  </si>
  <si>
    <t>A-1-39</t>
  </si>
  <si>
    <t>A-1-40</t>
  </si>
  <si>
    <t>A-1-41</t>
  </si>
  <si>
    <t>A-1-42</t>
  </si>
  <si>
    <t>A-1-43</t>
  </si>
  <si>
    <t>A-1-44</t>
  </si>
  <si>
    <t>A-1-45</t>
  </si>
  <si>
    <t>multipurpose</t>
  </si>
  <si>
    <t>2012-multipurpose</t>
  </si>
  <si>
    <t>A-1-46</t>
  </si>
  <si>
    <t>A-1-47</t>
  </si>
  <si>
    <t>A-1-48</t>
  </si>
  <si>
    <t>A-1-49</t>
  </si>
  <si>
    <t>49a</t>
  </si>
  <si>
    <t>A-1-49a</t>
  </si>
  <si>
    <t>A-1-50</t>
  </si>
  <si>
    <t>A-1-51</t>
  </si>
  <si>
    <t>A-1-52</t>
  </si>
  <si>
    <t>A-1-53</t>
  </si>
  <si>
    <t>A-1-54</t>
  </si>
  <si>
    <t>A-1-55</t>
  </si>
  <si>
    <t>A-1-56</t>
  </si>
  <si>
    <t>j</t>
  </si>
  <si>
    <t>J-1-1</t>
  </si>
  <si>
    <t>k</t>
  </si>
  <si>
    <t>K-1-1</t>
  </si>
  <si>
    <t>K-1-2</t>
  </si>
  <si>
    <t>K-1-3</t>
  </si>
  <si>
    <t>3a</t>
  </si>
  <si>
    <t>K-1-3a</t>
  </si>
  <si>
    <t>K-1-4</t>
  </si>
  <si>
    <t>K-1-5</t>
  </si>
  <si>
    <t>K-1-6</t>
  </si>
  <si>
    <t>K-1-7</t>
  </si>
  <si>
    <t>K-1-8</t>
  </si>
  <si>
    <t>K-1-9</t>
  </si>
  <si>
    <t>K-1-10</t>
  </si>
  <si>
    <t>K-2-1</t>
  </si>
  <si>
    <t>K-2-2</t>
  </si>
  <si>
    <t>K-2-3</t>
  </si>
  <si>
    <t>K-2-4</t>
  </si>
  <si>
    <t>K-2-5</t>
  </si>
  <si>
    <t>cafeteria</t>
  </si>
  <si>
    <t>2012-cafeteria</t>
  </si>
  <si>
    <t>A-2-1</t>
  </si>
  <si>
    <t>A-2-2</t>
  </si>
  <si>
    <t>A-2-5</t>
  </si>
  <si>
    <t>A-2-6</t>
  </si>
  <si>
    <t>A-2-7</t>
  </si>
  <si>
    <t>A-2-8</t>
  </si>
  <si>
    <t>A-2-9</t>
  </si>
  <si>
    <t>A-2-10</t>
  </si>
  <si>
    <t>A-2-11</t>
  </si>
  <si>
    <t>A-2-12</t>
  </si>
  <si>
    <t>A-2-13</t>
  </si>
  <si>
    <t>A-2-14</t>
  </si>
  <si>
    <t>A-2-15</t>
  </si>
  <si>
    <t>A-2-16</t>
  </si>
  <si>
    <t>A-2-17</t>
  </si>
  <si>
    <t>A-2-18</t>
  </si>
  <si>
    <t>A-2-19</t>
  </si>
  <si>
    <t>A-2-21</t>
  </si>
  <si>
    <t>A-2-22</t>
  </si>
  <si>
    <t>A-2-23</t>
  </si>
  <si>
    <t>24a</t>
  </si>
  <si>
    <t>A-2-24a</t>
  </si>
  <si>
    <t>24b</t>
  </si>
  <si>
    <t>A-2-24b</t>
  </si>
  <si>
    <t>24c</t>
  </si>
  <si>
    <t>A-2-24c</t>
  </si>
  <si>
    <t>A-2-25</t>
  </si>
  <si>
    <t>26a</t>
  </si>
  <si>
    <t>A-2-26a</t>
  </si>
  <si>
    <t>26b</t>
  </si>
  <si>
    <t>A-2-26b</t>
  </si>
  <si>
    <t>A-2-27</t>
  </si>
  <si>
    <t>A-2-28</t>
  </si>
  <si>
    <t>A-2-29</t>
  </si>
  <si>
    <t>A-2-30</t>
  </si>
  <si>
    <t>A-2-31</t>
  </si>
  <si>
    <t>A-2-32</t>
  </si>
  <si>
    <t>A-2-33</t>
  </si>
  <si>
    <t>A-2-34</t>
  </si>
  <si>
    <t>A-2-35</t>
  </si>
  <si>
    <t>A-2-36</t>
  </si>
  <si>
    <t>A-2-37</t>
  </si>
  <si>
    <t>A-2-38</t>
  </si>
  <si>
    <t>A-3-2</t>
  </si>
  <si>
    <t>A-3-4</t>
  </si>
  <si>
    <t>A-3-10</t>
  </si>
  <si>
    <t>A-3-11</t>
  </si>
  <si>
    <t>A-3-12</t>
  </si>
  <si>
    <t>A-3-13</t>
  </si>
  <si>
    <t>A-3-14</t>
  </si>
  <si>
    <t>A-3-15</t>
  </si>
  <si>
    <t>A-3-16</t>
  </si>
  <si>
    <t>16a</t>
  </si>
  <si>
    <t>A-3-16a</t>
  </si>
  <si>
    <t>A-3-17</t>
  </si>
  <si>
    <t>A-3-18</t>
  </si>
  <si>
    <t>A-3-19</t>
  </si>
  <si>
    <t>A-3-20</t>
  </si>
  <si>
    <t>A-3-21</t>
  </si>
  <si>
    <t>pk</t>
  </si>
  <si>
    <t>PK-1-1</t>
  </si>
  <si>
    <t>pl</t>
  </si>
  <si>
    <t>PL-1-1</t>
  </si>
  <si>
    <t>pm</t>
  </si>
  <si>
    <t>PM-1-1</t>
  </si>
  <si>
    <t>pn</t>
  </si>
  <si>
    <t>PN-1-1</t>
  </si>
  <si>
    <t>po</t>
  </si>
  <si>
    <t>PO-1-1</t>
  </si>
  <si>
    <t>Room 9</t>
  </si>
  <si>
    <t>19b</t>
  </si>
  <si>
    <t>A-1-19b</t>
  </si>
  <si>
    <t>19a</t>
  </si>
  <si>
    <t>A-1-19a</t>
  </si>
  <si>
    <t>34a</t>
  </si>
  <si>
    <t>A-1-34a</t>
  </si>
  <si>
    <t>Part of Room 2</t>
  </si>
  <si>
    <t>38a</t>
  </si>
  <si>
    <t>A-1-38a</t>
  </si>
  <si>
    <t>conference room</t>
  </si>
  <si>
    <t>2012-conference room</t>
  </si>
  <si>
    <t>38b</t>
  </si>
  <si>
    <t>A-1-38b</t>
  </si>
  <si>
    <t>38c</t>
  </si>
  <si>
    <t>A-1-38c</t>
  </si>
  <si>
    <t>b</t>
  </si>
  <si>
    <t>B-1-1</t>
  </si>
  <si>
    <t>B-1-2</t>
  </si>
  <si>
    <t>B-1-3</t>
  </si>
  <si>
    <t>B-1-4</t>
  </si>
  <si>
    <t>B-1-5</t>
  </si>
  <si>
    <t>B-1-6</t>
  </si>
  <si>
    <t>B-1-7</t>
  </si>
  <si>
    <t>B-1-8</t>
  </si>
  <si>
    <t>B-1-9</t>
  </si>
  <si>
    <t>B-1-10</t>
  </si>
  <si>
    <t>B-1-11</t>
  </si>
  <si>
    <t>B-1-12</t>
  </si>
  <si>
    <t>B-1-13</t>
  </si>
  <si>
    <t>B-1-14</t>
  </si>
  <si>
    <t>B-1-15</t>
  </si>
  <si>
    <t>B-1-16</t>
  </si>
  <si>
    <t>B-1-17</t>
  </si>
  <si>
    <t>B-1-18</t>
  </si>
  <si>
    <t>B-1-19</t>
  </si>
  <si>
    <t>B-1-20</t>
  </si>
  <si>
    <t>B-1-21</t>
  </si>
  <si>
    <t>B-1-22</t>
  </si>
  <si>
    <t>B-1-23</t>
  </si>
  <si>
    <t>Room 21</t>
  </si>
  <si>
    <t>B-1-24</t>
  </si>
  <si>
    <t>B-1-25</t>
  </si>
  <si>
    <t>B-1-26</t>
  </si>
  <si>
    <t>Room 24</t>
  </si>
  <si>
    <t>B-1-27</t>
  </si>
  <si>
    <t>B-1-28</t>
  </si>
  <si>
    <t>Room 26</t>
  </si>
  <si>
    <t>B-1-29</t>
  </si>
  <si>
    <t>B-1-30</t>
  </si>
  <si>
    <t>B-1-31</t>
  </si>
  <si>
    <t>B-1-32</t>
  </si>
  <si>
    <t>c</t>
  </si>
  <si>
    <t>C-1-1</t>
  </si>
  <si>
    <t>C-1-2</t>
  </si>
  <si>
    <t>C-1-3</t>
  </si>
  <si>
    <t>D-1-1</t>
  </si>
  <si>
    <t>D-1-2</t>
  </si>
  <si>
    <t>D-1-3</t>
  </si>
  <si>
    <t>D-1-4</t>
  </si>
  <si>
    <t>D-1-5</t>
  </si>
  <si>
    <t>D-1-6</t>
  </si>
  <si>
    <t>e</t>
  </si>
  <si>
    <t>E-1-1</t>
  </si>
  <si>
    <t>E-1-2</t>
  </si>
  <si>
    <t>E-1-3</t>
  </si>
  <si>
    <t>E-1-4</t>
  </si>
  <si>
    <t>Room 8</t>
  </si>
  <si>
    <t>4a</t>
  </si>
  <si>
    <t>E-1-4a</t>
  </si>
  <si>
    <t>E-1-5</t>
  </si>
  <si>
    <t>E-1-6</t>
  </si>
  <si>
    <t>E-1-7</t>
  </si>
  <si>
    <t>E-1-8</t>
  </si>
  <si>
    <t>E-1-9</t>
  </si>
  <si>
    <t>E-1-10</t>
  </si>
  <si>
    <t>f</t>
  </si>
  <si>
    <t>F-1-1</t>
  </si>
  <si>
    <t>F-1-2</t>
  </si>
  <si>
    <t>2a</t>
  </si>
  <si>
    <t>F-1-2a</t>
  </si>
  <si>
    <t>F-1-3</t>
  </si>
  <si>
    <t>F-1-3a</t>
  </si>
  <si>
    <t>F-1-4</t>
  </si>
  <si>
    <t>F-1-4a</t>
  </si>
  <si>
    <t>F-1-5</t>
  </si>
  <si>
    <t>F-1-6</t>
  </si>
  <si>
    <t>g</t>
  </si>
  <si>
    <t>G-1-1</t>
  </si>
  <si>
    <t>Room 33</t>
  </si>
  <si>
    <t>p27</t>
  </si>
  <si>
    <t>P27-1-1</t>
  </si>
  <si>
    <t>p28</t>
  </si>
  <si>
    <t>P28-1-1</t>
  </si>
  <si>
    <t>p29</t>
  </si>
  <si>
    <t>P29-1-1</t>
  </si>
  <si>
    <t>p30</t>
  </si>
  <si>
    <t>P30-1-1</t>
  </si>
  <si>
    <t>p6</t>
  </si>
  <si>
    <t>P6-1-14</t>
  </si>
  <si>
    <t>P6-1-15</t>
  </si>
  <si>
    <t>P6-1-16</t>
  </si>
  <si>
    <t>p7</t>
  </si>
  <si>
    <t>P7-1-1</t>
  </si>
  <si>
    <t>p8</t>
  </si>
  <si>
    <t>P8-1-1</t>
  </si>
  <si>
    <t>p9</t>
  </si>
  <si>
    <t>P9-1-1</t>
  </si>
  <si>
    <t>B-1-3a</t>
  </si>
  <si>
    <t>3b</t>
  </si>
  <si>
    <t>B-1-3b</t>
  </si>
  <si>
    <t>C-1-4</t>
  </si>
  <si>
    <t>C-1-5</t>
  </si>
  <si>
    <t>C-1-6</t>
  </si>
  <si>
    <t>C-1-7</t>
  </si>
  <si>
    <t>C-1-8</t>
  </si>
  <si>
    <t>C-1-9</t>
  </si>
  <si>
    <t>C-1-10</t>
  </si>
  <si>
    <t>C-1-11</t>
  </si>
  <si>
    <t>C-1-12</t>
  </si>
  <si>
    <t>C-1-13</t>
  </si>
  <si>
    <t>C-1-14</t>
  </si>
  <si>
    <t>C-1-15</t>
  </si>
  <si>
    <t>C-1-16</t>
  </si>
  <si>
    <t>C-1-17</t>
  </si>
  <si>
    <t>C-1-18</t>
  </si>
  <si>
    <t>C-1-19</t>
  </si>
  <si>
    <t>C-1-20</t>
  </si>
  <si>
    <t>C-1-23</t>
  </si>
  <si>
    <t>C-1-24</t>
  </si>
  <si>
    <t>C-1-25</t>
  </si>
  <si>
    <t>C-1-26</t>
  </si>
  <si>
    <t>C-1-29</t>
  </si>
  <si>
    <t>C-1-31</t>
  </si>
  <si>
    <t>C-1-32</t>
  </si>
  <si>
    <t>C-1-33</t>
  </si>
  <si>
    <t>C-1-34</t>
  </si>
  <si>
    <t>C-1-35</t>
  </si>
  <si>
    <t>C-1-36</t>
  </si>
  <si>
    <t>C-1-37</t>
  </si>
  <si>
    <t>C-1-38</t>
  </si>
  <si>
    <t>C-1-39</t>
  </si>
  <si>
    <t>C-1-40</t>
  </si>
  <si>
    <t>C-1-41</t>
  </si>
  <si>
    <t>C-1-42</t>
  </si>
  <si>
    <t>C-1-43</t>
  </si>
  <si>
    <t>C-1-44</t>
  </si>
  <si>
    <t>C-2-1</t>
  </si>
  <si>
    <t>C-2-2</t>
  </si>
  <si>
    <t>C-2-3</t>
  </si>
  <si>
    <t>C-2-5</t>
  </si>
  <si>
    <t>C-2-7</t>
  </si>
  <si>
    <t>C-2-8</t>
  </si>
  <si>
    <t>C-2-9</t>
  </si>
  <si>
    <t>p1</t>
  </si>
  <si>
    <t>P1-1-1</t>
  </si>
  <si>
    <t>p2</t>
  </si>
  <si>
    <t>P2-1-1</t>
  </si>
  <si>
    <t>p3</t>
  </si>
  <si>
    <t>P3-1-1</t>
  </si>
  <si>
    <t>p4</t>
  </si>
  <si>
    <t>P4-1-1</t>
  </si>
  <si>
    <t>p5</t>
  </si>
  <si>
    <t>P5-1-1</t>
  </si>
  <si>
    <t>P6-1-1</t>
  </si>
  <si>
    <t>A-2-3</t>
  </si>
  <si>
    <t>A-2-4</t>
  </si>
  <si>
    <t>mechanical</t>
  </si>
  <si>
    <t>2012-mechanical</t>
  </si>
  <si>
    <t>pa</t>
  </si>
  <si>
    <t>PA-1-1</t>
  </si>
  <si>
    <t>PA-1-2</t>
  </si>
  <si>
    <t>PA-1-3</t>
  </si>
  <si>
    <t>pb</t>
  </si>
  <si>
    <t>PB-1-1</t>
  </si>
  <si>
    <t>PB-1-2</t>
  </si>
  <si>
    <t>PB-1-3</t>
  </si>
  <si>
    <t>pc</t>
  </si>
  <si>
    <t>PC-1-1</t>
  </si>
  <si>
    <t>pd</t>
  </si>
  <si>
    <t>PD-1-1</t>
  </si>
  <si>
    <t>PD-1-2</t>
  </si>
  <si>
    <t>pe</t>
  </si>
  <si>
    <t>PE-1-1</t>
  </si>
  <si>
    <t>PE-1-2</t>
  </si>
  <si>
    <t>restrooom</t>
  </si>
  <si>
    <t>PE-1-3</t>
  </si>
  <si>
    <t>pf</t>
  </si>
  <si>
    <t>PF-1-1</t>
  </si>
  <si>
    <t>PF-1-2</t>
  </si>
  <si>
    <t>22a</t>
  </si>
  <si>
    <t>A-1-22a</t>
  </si>
  <si>
    <t>um1</t>
  </si>
  <si>
    <t>C-1-um1</t>
  </si>
  <si>
    <t>um2</t>
  </si>
  <si>
    <t>C-1-um2</t>
  </si>
  <si>
    <t>um3</t>
  </si>
  <si>
    <t>C-1-um3</t>
  </si>
  <si>
    <t>um4</t>
  </si>
  <si>
    <t>C-1-um4</t>
  </si>
  <si>
    <t>um6</t>
  </si>
  <si>
    <t>C-1-um6</t>
  </si>
  <si>
    <t>um5</t>
  </si>
  <si>
    <t>C-1-um5</t>
  </si>
  <si>
    <t>um7</t>
  </si>
  <si>
    <t>C-1-um7</t>
  </si>
  <si>
    <t>D-1-um1</t>
  </si>
  <si>
    <t>D-1-um2</t>
  </si>
  <si>
    <t>D-1-um3</t>
  </si>
  <si>
    <t>D-1-um4</t>
  </si>
  <si>
    <t>D-1-um6</t>
  </si>
  <si>
    <t>D-1-um5</t>
  </si>
  <si>
    <t>D-1-um7</t>
  </si>
  <si>
    <t>um8</t>
  </si>
  <si>
    <t>D-1-um8</t>
  </si>
  <si>
    <t>um9</t>
  </si>
  <si>
    <t>D-1-um9</t>
  </si>
  <si>
    <t>um10</t>
  </si>
  <si>
    <t>D-1-um10</t>
  </si>
  <si>
    <t>um11</t>
  </si>
  <si>
    <t>D-1-um11</t>
  </si>
  <si>
    <t>um12</t>
  </si>
  <si>
    <t>D-1-um12</t>
  </si>
  <si>
    <t>um13</t>
  </si>
  <si>
    <t>D-1-um13</t>
  </si>
  <si>
    <t>um14</t>
  </si>
  <si>
    <t>D-1-um14</t>
  </si>
  <si>
    <t>um15</t>
  </si>
  <si>
    <t>D-1-um15</t>
  </si>
  <si>
    <t>um16</t>
  </si>
  <si>
    <t>D-1-um16</t>
  </si>
  <si>
    <t>um17</t>
  </si>
  <si>
    <t>D-1-um17</t>
  </si>
  <si>
    <t>um18</t>
  </si>
  <si>
    <t>D-1-um18</t>
  </si>
  <si>
    <t>um19</t>
  </si>
  <si>
    <t>D-1-um19</t>
  </si>
  <si>
    <t>um20</t>
  </si>
  <si>
    <t>D-1-um20</t>
  </si>
  <si>
    <t>D-1-101</t>
  </si>
  <si>
    <t>D-1-102a</t>
  </si>
  <si>
    <t>D-1-101a</t>
  </si>
  <si>
    <t>D-1-102</t>
  </si>
  <si>
    <t>D-1-103</t>
  </si>
  <si>
    <t>104a</t>
  </si>
  <si>
    <t>D-1-104a</t>
  </si>
  <si>
    <t>D-1-104</t>
  </si>
  <si>
    <t>D-1-103a</t>
  </si>
  <si>
    <t>D-1-105</t>
  </si>
  <si>
    <t>D-1-106</t>
  </si>
  <si>
    <t>D-1-201</t>
  </si>
  <si>
    <t>D-1-202</t>
  </si>
  <si>
    <t>D-1-203</t>
  </si>
  <si>
    <t>D-1-204</t>
  </si>
  <si>
    <t>D-1-205</t>
  </si>
  <si>
    <t>D-1-206</t>
  </si>
  <si>
    <t>p20</t>
  </si>
  <si>
    <t>P20-1-1</t>
  </si>
  <si>
    <t>15a</t>
  </si>
  <si>
    <t>A-1-15a</t>
  </si>
  <si>
    <t>15b</t>
  </si>
  <si>
    <t>A-1-15b</t>
  </si>
  <si>
    <t>A-3-1</t>
  </si>
  <si>
    <t>locker rooms</t>
  </si>
  <si>
    <t>2012-locker rooms &gt;= 300 SF</t>
  </si>
  <si>
    <t>gym</t>
  </si>
  <si>
    <t>2012-gym</t>
  </si>
  <si>
    <t>A-2-24</t>
  </si>
  <si>
    <t>A-2-26</t>
  </si>
  <si>
    <t/>
  </si>
  <si>
    <t>2012-(blank)</t>
  </si>
  <si>
    <t>2012-locker rooms &lt; 300 SF</t>
  </si>
  <si>
    <t>13a</t>
  </si>
  <si>
    <t>A-1-13a</t>
  </si>
  <si>
    <t>21a</t>
  </si>
  <si>
    <t>A-1-21a</t>
  </si>
  <si>
    <t>36a</t>
  </si>
  <si>
    <t>A-1-36a</t>
  </si>
  <si>
    <t>9a</t>
  </si>
  <si>
    <t>B-1-9a</t>
  </si>
  <si>
    <t>9b</t>
  </si>
  <si>
    <t>B-1-9b</t>
  </si>
  <si>
    <t>D-1-7</t>
  </si>
  <si>
    <t>D-1-8</t>
  </si>
  <si>
    <t>D-1-9</t>
  </si>
  <si>
    <t>D-1-10</t>
  </si>
  <si>
    <t>D-1-11</t>
  </si>
  <si>
    <t>D-1-12</t>
  </si>
  <si>
    <t>D-1-14</t>
  </si>
  <si>
    <t>D-1-15</t>
  </si>
  <si>
    <t>D-1-16</t>
  </si>
  <si>
    <t>D-1-17</t>
  </si>
  <si>
    <t>D-1-18</t>
  </si>
  <si>
    <t>D-1-20</t>
  </si>
  <si>
    <t>D-1-21</t>
  </si>
  <si>
    <t>D-2-1</t>
  </si>
  <si>
    <t>D-2-2</t>
  </si>
  <si>
    <t>D-2-3</t>
  </si>
  <si>
    <t>D-2-4</t>
  </si>
  <si>
    <t>D-2-5</t>
  </si>
  <si>
    <t>D-2-6</t>
  </si>
  <si>
    <t>D-2-8</t>
  </si>
  <si>
    <t>D-2-9</t>
  </si>
  <si>
    <t>D-2-10</t>
  </si>
  <si>
    <t>D-2-12</t>
  </si>
  <si>
    <t>D-2-13</t>
  </si>
  <si>
    <t>E-1-102b</t>
  </si>
  <si>
    <t>E-1-102</t>
  </si>
  <si>
    <t>E-1-102a</t>
  </si>
  <si>
    <t>E-1-104a</t>
  </si>
  <si>
    <t>E-1-104</t>
  </si>
  <si>
    <t>E-1-105</t>
  </si>
  <si>
    <t>E-1-106</t>
  </si>
  <si>
    <t>E-1-107</t>
  </si>
  <si>
    <t>E-1-108</t>
  </si>
  <si>
    <t>109a</t>
  </si>
  <si>
    <t>E-1-109a</t>
  </si>
  <si>
    <t>E-1-109</t>
  </si>
  <si>
    <t>E-1-110</t>
  </si>
  <si>
    <t>111a</t>
  </si>
  <si>
    <t>E-1-111a</t>
  </si>
  <si>
    <t>E-1-111</t>
  </si>
  <si>
    <t>111b</t>
  </si>
  <si>
    <t>E-1-111b</t>
  </si>
  <si>
    <t>112b</t>
  </si>
  <si>
    <t>E-1-112b</t>
  </si>
  <si>
    <t>E-1-112</t>
  </si>
  <si>
    <t>113a</t>
  </si>
  <si>
    <t>E-1-113a</t>
  </si>
  <si>
    <t>E-1-113</t>
  </si>
  <si>
    <t>E-1-114</t>
  </si>
  <si>
    <t>E-1-115</t>
  </si>
  <si>
    <t>E-1-116</t>
  </si>
  <si>
    <t>E-1-117</t>
  </si>
  <si>
    <t>118a</t>
  </si>
  <si>
    <t>E-1-118a</t>
  </si>
  <si>
    <t>E-1-118</t>
  </si>
  <si>
    <t>E-1-119</t>
  </si>
  <si>
    <t>E-1-120</t>
  </si>
  <si>
    <t>120a</t>
  </si>
  <si>
    <t>E-1-120a</t>
  </si>
  <si>
    <t>E-1-121</t>
  </si>
  <si>
    <t>E-1-122</t>
  </si>
  <si>
    <t>122a</t>
  </si>
  <si>
    <t>E-1-122a</t>
  </si>
  <si>
    <t>E-1-123</t>
  </si>
  <si>
    <t>E-1-124</t>
  </si>
  <si>
    <t>124a</t>
  </si>
  <si>
    <t>E-1-124a</t>
  </si>
  <si>
    <t>E-1-126</t>
  </si>
  <si>
    <t>126b</t>
  </si>
  <si>
    <t>E-1-126b</t>
  </si>
  <si>
    <t>126a</t>
  </si>
  <si>
    <t>E-1-126a</t>
  </si>
  <si>
    <t>E-2-200</t>
  </si>
  <si>
    <t>E-2-201</t>
  </si>
  <si>
    <t>201a</t>
  </si>
  <si>
    <t>E-2-201a</t>
  </si>
  <si>
    <t>E-2-202</t>
  </si>
  <si>
    <t>E-2-203</t>
  </si>
  <si>
    <t>E-2-204</t>
  </si>
  <si>
    <t>204a</t>
  </si>
  <si>
    <t>E-2-204a</t>
  </si>
  <si>
    <t>205a</t>
  </si>
  <si>
    <t>E-2-205a</t>
  </si>
  <si>
    <t>205b</t>
  </si>
  <si>
    <t>E-2-205b</t>
  </si>
  <si>
    <t>E-2-205</t>
  </si>
  <si>
    <t>E-2-206</t>
  </si>
  <si>
    <t>E-2-207a</t>
  </si>
  <si>
    <t>E-2-207</t>
  </si>
  <si>
    <t>208a</t>
  </si>
  <si>
    <t>E-2-208a</t>
  </si>
  <si>
    <t>E-2-208</t>
  </si>
  <si>
    <t>E-2-210</t>
  </si>
  <si>
    <t>E-2-212</t>
  </si>
  <si>
    <t>PA-1-3a</t>
  </si>
  <si>
    <t>PA-1-3b</t>
  </si>
  <si>
    <t>PA-1-4</t>
  </si>
  <si>
    <t>PC-1-5</t>
  </si>
  <si>
    <t>5c</t>
  </si>
  <si>
    <t>PC-1-5c</t>
  </si>
  <si>
    <t>PC-1-6</t>
  </si>
  <si>
    <t>PC-1-7</t>
  </si>
  <si>
    <t>pg</t>
  </si>
  <si>
    <t>PG-1-1</t>
  </si>
  <si>
    <t>ph</t>
  </si>
  <si>
    <t>PH-1-1</t>
  </si>
  <si>
    <t>pi</t>
  </si>
  <si>
    <t>PI-1-1</t>
  </si>
  <si>
    <t>pj</t>
  </si>
  <si>
    <t>PJ-1-1</t>
  </si>
  <si>
    <t>PJ-1-2</t>
  </si>
  <si>
    <t>PJ-1-3</t>
  </si>
  <si>
    <t>PO-1-2</t>
  </si>
  <si>
    <t>PO-1-3</t>
  </si>
  <si>
    <t>PO-1-4</t>
  </si>
  <si>
    <t>pp</t>
  </si>
  <si>
    <t>PP-1-1</t>
  </si>
  <si>
    <t>pq</t>
  </si>
  <si>
    <t>PQ-1-1</t>
  </si>
  <si>
    <t>a1</t>
  </si>
  <si>
    <t>A1-1-1</t>
  </si>
  <si>
    <t>A1-1-2</t>
  </si>
  <si>
    <t>A1-1-3</t>
  </si>
  <si>
    <t>A1-1-4</t>
  </si>
  <si>
    <t>A1-1-4a</t>
  </si>
  <si>
    <t>A1-1-5</t>
  </si>
  <si>
    <t>A1-1-6</t>
  </si>
  <si>
    <t>A1-1-7</t>
  </si>
  <si>
    <t>A1-1-8</t>
  </si>
  <si>
    <t>A1-1-9</t>
  </si>
  <si>
    <t>A1-1-10</t>
  </si>
  <si>
    <t>A1-1-11</t>
  </si>
  <si>
    <t>a2</t>
  </si>
  <si>
    <t>A2-1-2</t>
  </si>
  <si>
    <t>A2-1-3</t>
  </si>
  <si>
    <t>A2-1-4</t>
  </si>
  <si>
    <t>A2-1-5</t>
  </si>
  <si>
    <t>A2-1-6</t>
  </si>
  <si>
    <t>A2-1-7</t>
  </si>
  <si>
    <t>A2-1-8</t>
  </si>
  <si>
    <t>A2-1-9</t>
  </si>
  <si>
    <t>A2-1-11</t>
  </si>
  <si>
    <t>11a</t>
  </si>
  <si>
    <t>A2-1-11a</t>
  </si>
  <si>
    <t>A2-1-12</t>
  </si>
  <si>
    <t>12a</t>
  </si>
  <si>
    <t>A2-1-12a</t>
  </si>
  <si>
    <t>12b</t>
  </si>
  <si>
    <t>A2-1-12b</t>
  </si>
  <si>
    <t>A2-1-13</t>
  </si>
  <si>
    <t>A2-1-14</t>
  </si>
  <si>
    <t>14a</t>
  </si>
  <si>
    <t>A2-1-14a</t>
  </si>
  <si>
    <t>A2-1-15</t>
  </si>
  <si>
    <t>A2-1-16</t>
  </si>
  <si>
    <t>A2-1-17</t>
  </si>
  <si>
    <t>a3</t>
  </si>
  <si>
    <t>A3-1-18</t>
  </si>
  <si>
    <t>1d</t>
  </si>
  <si>
    <t>A3-1-1d</t>
  </si>
  <si>
    <t>A3-1-1</t>
  </si>
  <si>
    <t>1a</t>
  </si>
  <si>
    <t>A3-1-1a</t>
  </si>
  <si>
    <t>1b</t>
  </si>
  <si>
    <t>A3-1-1b</t>
  </si>
  <si>
    <t>1c</t>
  </si>
  <si>
    <t>A3-1-1c</t>
  </si>
  <si>
    <t>n1</t>
  </si>
  <si>
    <t>A3-1-n1</t>
  </si>
  <si>
    <t>A3-1-2</t>
  </si>
  <si>
    <t>n2</t>
  </si>
  <si>
    <t>A3-1-n2</t>
  </si>
  <si>
    <t>A3-1-3</t>
  </si>
  <si>
    <t>n3</t>
  </si>
  <si>
    <t>A3-1-n3</t>
  </si>
  <si>
    <t>A3-1-4</t>
  </si>
  <si>
    <t>n4</t>
  </si>
  <si>
    <t>A3-1-n4</t>
  </si>
  <si>
    <t>A3-1-5</t>
  </si>
  <si>
    <t>n5</t>
  </si>
  <si>
    <t>A3-1-n5</t>
  </si>
  <si>
    <t>A3-1-6</t>
  </si>
  <si>
    <t>A3-1-7</t>
  </si>
  <si>
    <t>A3-1-8</t>
  </si>
  <si>
    <t>A3-1-9</t>
  </si>
  <si>
    <t>A3-1-10</t>
  </si>
  <si>
    <t>A3-1-11</t>
  </si>
  <si>
    <t>16b</t>
  </si>
  <si>
    <t>A3-1-16b</t>
  </si>
  <si>
    <t>A3-1-16</t>
  </si>
  <si>
    <t>A3-1-17</t>
  </si>
  <si>
    <t>A3-1-19a</t>
  </si>
  <si>
    <t>A3-1-19</t>
  </si>
  <si>
    <t>A3-1-20</t>
  </si>
  <si>
    <t>20b</t>
  </si>
  <si>
    <t>A3-1-20b</t>
  </si>
  <si>
    <t>A3-1-24</t>
  </si>
  <si>
    <t>A3-1-24a</t>
  </si>
  <si>
    <t>25a</t>
  </si>
  <si>
    <t>A3-1-25a</t>
  </si>
  <si>
    <t>25b</t>
  </si>
  <si>
    <t>A3-1-25b</t>
  </si>
  <si>
    <t>25c</t>
  </si>
  <si>
    <t>A3-1-25c</t>
  </si>
  <si>
    <t>A3-1-29</t>
  </si>
  <si>
    <t>A-1-um1</t>
  </si>
  <si>
    <t>A-1-um2</t>
  </si>
  <si>
    <t>A-1-um3</t>
  </si>
  <si>
    <t>A-1-um4</t>
  </si>
  <si>
    <t>C-1-22</t>
  </si>
  <si>
    <t>C-1-27</t>
  </si>
  <si>
    <t>C-1-28</t>
  </si>
  <si>
    <t>C-1-30</t>
  </si>
  <si>
    <t>Part of Salon 1</t>
  </si>
  <si>
    <t>6a</t>
  </si>
  <si>
    <t>C-1-6a</t>
  </si>
  <si>
    <t>6b</t>
  </si>
  <si>
    <t>C-1-6b</t>
  </si>
  <si>
    <t>Room 41</t>
  </si>
  <si>
    <t>Room 40</t>
  </si>
  <si>
    <t>Room 39</t>
  </si>
  <si>
    <t>Room 42</t>
  </si>
  <si>
    <t>Room 38</t>
  </si>
  <si>
    <t>C-2-4</t>
  </si>
  <si>
    <t>C-2-6</t>
  </si>
  <si>
    <t>C-2-10</t>
  </si>
  <si>
    <t>C-2-11</t>
  </si>
  <si>
    <t>C-2-12</t>
  </si>
  <si>
    <t>C-2-13</t>
  </si>
  <si>
    <t>C-2-14</t>
  </si>
  <si>
    <t>C-2-14a</t>
  </si>
  <si>
    <t>C-2-16</t>
  </si>
  <si>
    <t>C-2-17</t>
  </si>
  <si>
    <t>C-2-18</t>
  </si>
  <si>
    <t>Room 27</t>
  </si>
  <si>
    <t>C-2-19</t>
  </si>
  <si>
    <t>Room 28</t>
  </si>
  <si>
    <t>C-2-20</t>
  </si>
  <si>
    <t>Room 29</t>
  </si>
  <si>
    <t>C-2-21</t>
  </si>
  <si>
    <t>C-2-22</t>
  </si>
  <si>
    <t>D-1-13</t>
  </si>
  <si>
    <t>D-1-19</t>
  </si>
  <si>
    <t>D-1-22</t>
  </si>
  <si>
    <t>D-1-23</t>
  </si>
  <si>
    <t>D-1-24</t>
  </si>
  <si>
    <t>D-1-25</t>
  </si>
  <si>
    <t>D-1-26</t>
  </si>
  <si>
    <t>Room 31</t>
  </si>
  <si>
    <t>Room 36</t>
  </si>
  <si>
    <t>h</t>
  </si>
  <si>
    <t>H-1-1</t>
  </si>
  <si>
    <t>Room 34</t>
  </si>
  <si>
    <t>i</t>
  </si>
  <si>
    <t>I-1-1</t>
  </si>
  <si>
    <t>Room 35</t>
  </si>
  <si>
    <t>Room 37</t>
  </si>
  <si>
    <t>A-0-1</t>
  </si>
  <si>
    <t>A-0-2</t>
  </si>
  <si>
    <t>A-0-3</t>
  </si>
  <si>
    <t>A-0-4</t>
  </si>
  <si>
    <t>A-0-5</t>
  </si>
  <si>
    <t>A-0-6</t>
  </si>
  <si>
    <t>A-0-7</t>
  </si>
  <si>
    <t>7b</t>
  </si>
  <si>
    <t>A-0-7b</t>
  </si>
  <si>
    <t>A-0-8</t>
  </si>
  <si>
    <t>A-0-9</t>
  </si>
  <si>
    <t>A-0-10</t>
  </si>
  <si>
    <t>A-0-11</t>
  </si>
  <si>
    <t>14b</t>
  </si>
  <si>
    <t>A-1-14b</t>
  </si>
  <si>
    <t>A-1-57</t>
  </si>
  <si>
    <t>A-1-58</t>
  </si>
  <si>
    <t>58b</t>
  </si>
  <si>
    <t>A-1-58b</t>
  </si>
  <si>
    <t>A-1-59</t>
  </si>
  <si>
    <t>A-1-60</t>
  </si>
  <si>
    <t>m</t>
  </si>
  <si>
    <t>M-1-1</t>
  </si>
  <si>
    <t>n</t>
  </si>
  <si>
    <t>N-1-1</t>
  </si>
  <si>
    <t>o</t>
  </si>
  <si>
    <t>O-1-1</t>
  </si>
  <si>
    <t>O-1-2</t>
  </si>
  <si>
    <t>O-1-3</t>
  </si>
  <si>
    <t>p</t>
  </si>
  <si>
    <t>P-1-1</t>
  </si>
  <si>
    <t>n/a</t>
  </si>
  <si>
    <t>A-1-n/a</t>
  </si>
  <si>
    <t>A-1-113</t>
  </si>
  <si>
    <t>A-1-114</t>
  </si>
  <si>
    <t>A-1-115</t>
  </si>
  <si>
    <t>A-1-116</t>
  </si>
  <si>
    <t>A-1-117</t>
  </si>
  <si>
    <t>A-1-118</t>
  </si>
  <si>
    <t>A-1-119</t>
  </si>
  <si>
    <t>A-1-120</t>
  </si>
  <si>
    <t>A-1-121</t>
  </si>
  <si>
    <t>A-1-122</t>
  </si>
  <si>
    <t>A-1-123</t>
  </si>
  <si>
    <t>A-1-124</t>
  </si>
  <si>
    <t>125b</t>
  </si>
  <si>
    <t>A-1-125b</t>
  </si>
  <si>
    <t>125a</t>
  </si>
  <si>
    <t>A-1-125a</t>
  </si>
  <si>
    <t>A-1-125</t>
  </si>
  <si>
    <t>A-1-126</t>
  </si>
  <si>
    <t>A-1-127</t>
  </si>
  <si>
    <t>A-1-128</t>
  </si>
  <si>
    <t>A-1-129</t>
  </si>
  <si>
    <t>A-1-132</t>
  </si>
  <si>
    <t>A-1-133</t>
  </si>
  <si>
    <t>133a</t>
  </si>
  <si>
    <t>A-1-133a</t>
  </si>
  <si>
    <t>133b</t>
  </si>
  <si>
    <t>A-1-133b</t>
  </si>
  <si>
    <t>A-1-134</t>
  </si>
  <si>
    <t>A-1-135</t>
  </si>
  <si>
    <t>A-1-136</t>
  </si>
  <si>
    <t>A-1-137</t>
  </si>
  <si>
    <t>137a</t>
  </si>
  <si>
    <t>A-1-137a</t>
  </si>
  <si>
    <t>137b</t>
  </si>
  <si>
    <t>A-1-137b</t>
  </si>
  <si>
    <t>A-1-138</t>
  </si>
  <si>
    <t>A-1-139</t>
  </si>
  <si>
    <t>A-1-140</t>
  </si>
  <si>
    <t>A-1-141</t>
  </si>
  <si>
    <t>A-1-142</t>
  </si>
  <si>
    <t>A-1-143</t>
  </si>
  <si>
    <t>A-1-201</t>
  </si>
  <si>
    <t>A-1-202</t>
  </si>
  <si>
    <t>A-1-203</t>
  </si>
  <si>
    <t>A-1-204</t>
  </si>
  <si>
    <t>A-1-205</t>
  </si>
  <si>
    <t>A-1-206</t>
  </si>
  <si>
    <t>A-1-207</t>
  </si>
  <si>
    <t>A-1-208</t>
  </si>
  <si>
    <t>A-1-209</t>
  </si>
  <si>
    <t>A-1-210</t>
  </si>
  <si>
    <t>A-1-211</t>
  </si>
  <si>
    <t>A-1-212</t>
  </si>
  <si>
    <t>A-1-213</t>
  </si>
  <si>
    <t>A-1-214</t>
  </si>
  <si>
    <t>A-1-215</t>
  </si>
  <si>
    <t>A-1-216</t>
  </si>
  <si>
    <t>A-1-218</t>
  </si>
  <si>
    <t>A-1-219</t>
  </si>
  <si>
    <t>A-1-220</t>
  </si>
  <si>
    <t>A-1-221</t>
  </si>
  <si>
    <t>A-1-222</t>
  </si>
  <si>
    <t>A-1-223</t>
  </si>
  <si>
    <t>A-1-224</t>
  </si>
  <si>
    <t>A-1-225</t>
  </si>
  <si>
    <t>A-1-226</t>
  </si>
  <si>
    <t>A-1-227</t>
  </si>
  <si>
    <t>A-1-228</t>
  </si>
  <si>
    <t>A-1-229</t>
  </si>
  <si>
    <t>A-1-230</t>
  </si>
  <si>
    <t>A-1-231</t>
  </si>
  <si>
    <t>A-1-232</t>
  </si>
  <si>
    <t>A-1-233</t>
  </si>
  <si>
    <t>A-1-234</t>
  </si>
  <si>
    <t>A-1-235</t>
  </si>
  <si>
    <t>A-1-236</t>
  </si>
  <si>
    <t>A-1-237</t>
  </si>
  <si>
    <t>A-1-238</t>
  </si>
  <si>
    <t>A-1-239</t>
  </si>
  <si>
    <t>A-1-240</t>
  </si>
  <si>
    <t>A-1-241</t>
  </si>
  <si>
    <t>A-1-242</t>
  </si>
  <si>
    <t>A-1-244</t>
  </si>
  <si>
    <t>A-1-245</t>
  </si>
  <si>
    <t>A-1-246</t>
  </si>
  <si>
    <t>A-1-247</t>
  </si>
  <si>
    <t>A-1-248</t>
  </si>
  <si>
    <t>A-1-249</t>
  </si>
  <si>
    <t>A-1-250</t>
  </si>
  <si>
    <t>A-1-251</t>
  </si>
  <si>
    <t>A-1-252</t>
  </si>
  <si>
    <t>B-1-n/a</t>
  </si>
  <si>
    <t>B-1-um2</t>
  </si>
  <si>
    <t>B-1-um3</t>
  </si>
  <si>
    <t>B-1-143</t>
  </si>
  <si>
    <t>B-1-144</t>
  </si>
  <si>
    <t>B-1-145</t>
  </si>
  <si>
    <t>B-1-146</t>
  </si>
  <si>
    <t>B-1-147</t>
  </si>
  <si>
    <t>B-1-254</t>
  </si>
  <si>
    <t>B-1-255</t>
  </si>
  <si>
    <t>B-1-256</t>
  </si>
  <si>
    <t>B-1-257</t>
  </si>
  <si>
    <t>B-1-258</t>
  </si>
  <si>
    <t>B-1-259</t>
  </si>
  <si>
    <t>B-1-260</t>
  </si>
  <si>
    <t>B-1-261</t>
  </si>
  <si>
    <t>B-1-262</t>
  </si>
  <si>
    <t>B-1-263</t>
  </si>
  <si>
    <t>B-1-264</t>
  </si>
  <si>
    <t>B-1-265</t>
  </si>
  <si>
    <t>B-1-266</t>
  </si>
  <si>
    <t>B-1-267</t>
  </si>
  <si>
    <t>B-1-268</t>
  </si>
  <si>
    <t>B-1-269</t>
  </si>
  <si>
    <t>B-1-270</t>
  </si>
  <si>
    <t>B-1-271</t>
  </si>
  <si>
    <t>B-1-272</t>
  </si>
  <si>
    <t>B-1-273</t>
  </si>
  <si>
    <t>B-1-274</t>
  </si>
  <si>
    <t>B-1-275</t>
  </si>
  <si>
    <t>B-1-276</t>
  </si>
  <si>
    <t>B-1-277</t>
  </si>
  <si>
    <t>B-1-278</t>
  </si>
  <si>
    <t>B-1-279</t>
  </si>
  <si>
    <t>B-1-280</t>
  </si>
  <si>
    <t>B-1-281</t>
  </si>
  <si>
    <t>B-1-282</t>
  </si>
  <si>
    <t>20-21 OUSD Update</t>
  </si>
  <si>
    <t>A-0-E1</t>
  </si>
  <si>
    <t>Elevator/Lift</t>
  </si>
  <si>
    <t>A-0-12</t>
  </si>
  <si>
    <t>A-0-13</t>
  </si>
  <si>
    <t>A-0-14</t>
  </si>
  <si>
    <t>A-0-15</t>
  </si>
  <si>
    <t>Stair 2</t>
  </si>
  <si>
    <t>A-1-100</t>
  </si>
  <si>
    <t>A-1-101</t>
  </si>
  <si>
    <t>A-1-102</t>
  </si>
  <si>
    <t>A-1-103</t>
  </si>
  <si>
    <t>A-1-104</t>
  </si>
  <si>
    <t>A-1-105</t>
  </si>
  <si>
    <t>A-1-106</t>
  </si>
  <si>
    <t>A-1-107</t>
  </si>
  <si>
    <t>A-1-108</t>
  </si>
  <si>
    <t>made up room number; located between rooms 106 an 109</t>
  </si>
  <si>
    <t>A-1-109</t>
  </si>
  <si>
    <t>A-1-110</t>
  </si>
  <si>
    <t>A-1-111</t>
  </si>
  <si>
    <t>A-1-112</t>
  </si>
  <si>
    <t>room # marked at site but not on floorplan; located next to rooms 118 and 120</t>
  </si>
  <si>
    <t>A-1-130</t>
  </si>
  <si>
    <t>A-1-131</t>
  </si>
  <si>
    <t>A-1-144</t>
  </si>
  <si>
    <t>A-1-145</t>
  </si>
  <si>
    <t>A-1-146</t>
  </si>
  <si>
    <t>A-1-147</t>
  </si>
  <si>
    <t>A-1-148</t>
  </si>
  <si>
    <t>A-1-149</t>
  </si>
  <si>
    <t>A-1-150</t>
  </si>
  <si>
    <t>A-1-151</t>
  </si>
  <si>
    <t>A-1-152</t>
  </si>
  <si>
    <t>A-1-153</t>
  </si>
  <si>
    <t>A-1-154</t>
  </si>
  <si>
    <t>stage storage</t>
  </si>
  <si>
    <t>A-1-155</t>
  </si>
  <si>
    <t>stage</t>
  </si>
  <si>
    <t>A-1-156</t>
  </si>
  <si>
    <t>A-1-157</t>
  </si>
  <si>
    <t>A-1-158</t>
  </si>
  <si>
    <t>A-1-159</t>
  </si>
  <si>
    <t>A-1-160</t>
  </si>
  <si>
    <t>A-1-161</t>
  </si>
  <si>
    <t>kitchen</t>
  </si>
  <si>
    <t>A-1-163</t>
  </si>
  <si>
    <t>A-1-164</t>
  </si>
  <si>
    <t>A-1-165</t>
  </si>
  <si>
    <t>A-1-166</t>
  </si>
  <si>
    <t>A-1-167</t>
  </si>
  <si>
    <t>A-1-168</t>
  </si>
  <si>
    <t>A-1-169</t>
  </si>
  <si>
    <t>A-1-170</t>
  </si>
  <si>
    <t>A-1-171</t>
  </si>
  <si>
    <t>A-2-173</t>
  </si>
  <si>
    <t>A-2-200</t>
  </si>
  <si>
    <t>A-2-201</t>
  </si>
  <si>
    <t>A-2-202</t>
  </si>
  <si>
    <t>A-2-203</t>
  </si>
  <si>
    <t>A-2-204</t>
  </si>
  <si>
    <t>A-2-205</t>
  </si>
  <si>
    <t>A-2-207</t>
  </si>
  <si>
    <t>A-2-208</t>
  </si>
  <si>
    <t>A-2-209</t>
  </si>
  <si>
    <t>A-2-210</t>
  </si>
  <si>
    <t>A-2-223</t>
  </si>
  <si>
    <t>between rooms 211 and 204</t>
  </si>
  <si>
    <t>A-2-211</t>
  </si>
  <si>
    <t>A-2-212</t>
  </si>
  <si>
    <t>A-2-213</t>
  </si>
  <si>
    <t>A-2-214</t>
  </si>
  <si>
    <t>A-2-215</t>
  </si>
  <si>
    <t>A-2-216</t>
  </si>
  <si>
    <t>A-2-217</t>
  </si>
  <si>
    <t>A-2-218</t>
  </si>
  <si>
    <t>A-2-219</t>
  </si>
  <si>
    <t>A-2-220</t>
  </si>
  <si>
    <t>A-2-221</t>
  </si>
  <si>
    <t>A-2-222</t>
  </si>
  <si>
    <t>Stair 1; adjacent to room 222</t>
  </si>
  <si>
    <t>8a</t>
  </si>
  <si>
    <t>B-1-8a</t>
  </si>
  <si>
    <t>8b</t>
  </si>
  <si>
    <t>B-1-8b</t>
  </si>
  <si>
    <t>B-2-1a</t>
  </si>
  <si>
    <t>B-2-1b</t>
  </si>
  <si>
    <t>B-2-2</t>
  </si>
  <si>
    <t>B-2-4</t>
  </si>
  <si>
    <t>B-2-5</t>
  </si>
  <si>
    <t>B-2-6</t>
  </si>
  <si>
    <t>B-2-7</t>
  </si>
  <si>
    <t>B-2-10</t>
  </si>
  <si>
    <t>B-2-11</t>
  </si>
  <si>
    <t>B-2-12</t>
  </si>
  <si>
    <t>B-2-13</t>
  </si>
  <si>
    <t>B-2-14</t>
  </si>
  <si>
    <t>B-2-15</t>
  </si>
  <si>
    <t>B-2-16</t>
  </si>
  <si>
    <t>B-2-17</t>
  </si>
  <si>
    <t>B-2-19</t>
  </si>
  <si>
    <t>B-2-20</t>
  </si>
  <si>
    <t>B-2-21</t>
  </si>
  <si>
    <t>B-2-22</t>
  </si>
  <si>
    <t>B-2-24</t>
  </si>
  <si>
    <t>B-2-26</t>
  </si>
  <si>
    <t>2b</t>
  </si>
  <si>
    <t>C-1-2b</t>
  </si>
  <si>
    <t>11b</t>
  </si>
  <si>
    <t>C-1-11b</t>
  </si>
  <si>
    <t>C-2-23</t>
  </si>
  <si>
    <t>C-2-25</t>
  </si>
  <si>
    <t>C-2-26</t>
  </si>
  <si>
    <t>C-2-27</t>
  </si>
  <si>
    <t>C-2-28</t>
  </si>
  <si>
    <t>C-2-29</t>
  </si>
  <si>
    <t>Main office; between room A-102 and A-107; no marked room ID at site, Room ID made up</t>
  </si>
  <si>
    <t>Between A-105 and A-103; entrance through A-105; no marked room ID at site, Room ID made up</t>
  </si>
  <si>
    <t>inside A-110, next to door; no marked room ID at site, Room ID made up</t>
  </si>
  <si>
    <t>inside A-110, between other restroom and A-113; no marked room ID at site, Room ID made up</t>
  </si>
  <si>
    <t>inside A-110 classroom</t>
  </si>
  <si>
    <t>adjacent to A-110; entrance on outside of building; no marked room ID at site, Room ID made up</t>
  </si>
  <si>
    <t>Inside A-115, next to entrance</t>
  </si>
  <si>
    <t>Inside A-115 in corner; no marked room ID at site, Room ID made up</t>
  </si>
  <si>
    <t>Inside A-115 next to other restroom; no marked room ID at site, Room ID made up</t>
  </si>
  <si>
    <t>Between A-120 and A-126; entrance through restroom sink room; no marked room ID at site, Room ID made up</t>
  </si>
  <si>
    <t>Between A-120 and A-126; no marked room ID at site, Room ID made up</t>
  </si>
  <si>
    <t>Inside A-120</t>
  </si>
  <si>
    <t>Lift/Elevator; no marked room ID at site, Room ID made up; adjacent to A-129 and A-130</t>
  </si>
  <si>
    <t>Inside A-126 (Kinder 3)</t>
  </si>
  <si>
    <t>No marked room ID at site, Room ID made up</t>
  </si>
  <si>
    <t>Boy; no marked room ID at site, Room ID made up</t>
  </si>
  <si>
    <t>on corner adjacent to A-133; no marked room ID at site, Room ID made up</t>
  </si>
  <si>
    <t>A-2-224</t>
  </si>
  <si>
    <t>A-2-225</t>
  </si>
  <si>
    <t>A-2-226</t>
  </si>
  <si>
    <t>A-2-227</t>
  </si>
  <si>
    <t>A-2-228</t>
  </si>
  <si>
    <t>A-2-229</t>
  </si>
  <si>
    <t>A-2-233</t>
  </si>
  <si>
    <t>A-2-234</t>
  </si>
  <si>
    <t>A-2-235</t>
  </si>
  <si>
    <t>A-2-236</t>
  </si>
  <si>
    <t>A-2-237</t>
  </si>
  <si>
    <t>A-2-238</t>
  </si>
  <si>
    <t>A-2-240</t>
  </si>
  <si>
    <t>A-2-241</t>
  </si>
  <si>
    <t>A-2-242</t>
  </si>
  <si>
    <t>A-2-246</t>
  </si>
  <si>
    <t>B-1-100</t>
  </si>
  <si>
    <t>B-1-101</t>
  </si>
  <si>
    <t>Stairs; Adjacent to health center/across halllway from lift; no marked room ID at site, Room ID made up</t>
  </si>
  <si>
    <t>B-1-104</t>
  </si>
  <si>
    <t>B-1-105</t>
  </si>
  <si>
    <t>Small corridor between main corridor and stage; adjacent to room B-104; no marked room ID at site, Room ID made up</t>
  </si>
  <si>
    <t>B-1-106</t>
  </si>
  <si>
    <t>Stage; no marked room ID at site, Room ID made up</t>
  </si>
  <si>
    <t>B-1-107</t>
  </si>
  <si>
    <t>B-1-108</t>
  </si>
  <si>
    <t>B-1-110</t>
  </si>
  <si>
    <t>Health Center Reception/Waiting Area; no marked room ID at site, Room ID made up</t>
  </si>
  <si>
    <t>B-1-112</t>
  </si>
  <si>
    <t>Within health center, area (SF) is 0 because area is included in the B-1-110 square footage</t>
  </si>
  <si>
    <t>B-1-113</t>
  </si>
  <si>
    <t>Within health center, area (SF) is 0 because area is included in the B-1-110 square footage; no marked room ID at site, Room ID made up</t>
  </si>
  <si>
    <t>B-1-116</t>
  </si>
  <si>
    <t>B-1-117</t>
  </si>
  <si>
    <t>B-1-118</t>
  </si>
  <si>
    <t>B-1-119</t>
  </si>
  <si>
    <t>B-1-120</t>
  </si>
  <si>
    <t>B-1-122</t>
  </si>
  <si>
    <t>B-1-123</t>
  </si>
  <si>
    <t>B-1-125</t>
  </si>
  <si>
    <t>B-1-126</t>
  </si>
  <si>
    <t>B-1-127</t>
  </si>
  <si>
    <t>B-1-131</t>
  </si>
  <si>
    <t>Platform/wheelchair lift next to stage</t>
  </si>
  <si>
    <t>B-1-140</t>
  </si>
  <si>
    <t>B-1-141</t>
  </si>
  <si>
    <t>Kitchen Staff Lockers; Inside B-140</t>
  </si>
  <si>
    <t>B-1-142</t>
  </si>
  <si>
    <t>Kitchen Staff Restroom (single stall); In corner inside B-140 next to B-141; no marked room ID at site, Room ID made up</t>
  </si>
  <si>
    <t>Kitchen Office; Inside B-140</t>
  </si>
  <si>
    <t>N/A included in B-140</t>
  </si>
  <si>
    <t>Kitchen Storage; Inside B-140 (included in B-140 area)</t>
  </si>
  <si>
    <t>B-1-150</t>
  </si>
  <si>
    <t>Adjacent to kitchen and B-152 (janitor); no marked room ID at site, Room ID made up</t>
  </si>
  <si>
    <t>B-1-151</t>
  </si>
  <si>
    <t>Adjacent to kitchen, B-152 (janitor), and main corridor; no marked room ID at site, Room ID made up</t>
  </si>
  <si>
    <t>B-1-152</t>
  </si>
  <si>
    <t>Janitor closet</t>
  </si>
  <si>
    <t>B-1-153</t>
  </si>
  <si>
    <t>Lift/Elevator; Across hall from Health center/stairs; no marked room ID at site, Room ID made up</t>
  </si>
  <si>
    <t>B-1-160</t>
  </si>
  <si>
    <t>B-1-161</t>
  </si>
  <si>
    <t>B-1-162</t>
  </si>
  <si>
    <t>164/166</t>
  </si>
  <si>
    <t>B-1-164/166</t>
  </si>
  <si>
    <t>B-1-165</t>
  </si>
  <si>
    <t>B-1-167</t>
  </si>
  <si>
    <t>B-1-168</t>
  </si>
  <si>
    <t>B-2-200</t>
  </si>
  <si>
    <t>Corridor (IT/KDOL)</t>
  </si>
  <si>
    <t>B-2-201</t>
  </si>
  <si>
    <t>B-2-213</t>
  </si>
  <si>
    <t>KDOL Studio</t>
  </si>
  <si>
    <t>B-2-235</t>
  </si>
  <si>
    <t>B-2-236</t>
  </si>
  <si>
    <t>Between room B-237 and hallway;  no marked room ID at site, Room ID made up</t>
  </si>
  <si>
    <t>B-2-237</t>
  </si>
  <si>
    <t>Board committee room; floorplan is wrong/many of the walls/small rooms in this area don't exist, it's one fairly large room</t>
  </si>
  <si>
    <t>B-2-238</t>
  </si>
  <si>
    <t>Inside B-237</t>
  </si>
  <si>
    <t>B-2-240</t>
  </si>
  <si>
    <t>B-2-251</t>
  </si>
  <si>
    <t>Between B-252 and lift; no marked room ID at site, Room ID made up</t>
  </si>
  <si>
    <t>B-2-252</t>
  </si>
  <si>
    <t>IT/KDOL Elec. Room</t>
  </si>
  <si>
    <t>B-2-260</t>
  </si>
  <si>
    <t>C-1-100</t>
  </si>
  <si>
    <t>C-1-101</t>
  </si>
  <si>
    <t>Includes lift/elevator (white box next to stairs on map)</t>
  </si>
  <si>
    <t>C-1-110</t>
  </si>
  <si>
    <t>Reception/Clerical; includes hallway section as well</t>
  </si>
  <si>
    <t>C-1-112</t>
  </si>
  <si>
    <t>C-1-113</t>
  </si>
  <si>
    <t>C-1-113a</t>
  </si>
  <si>
    <t>Accessible through C-113.; no marked room ID at site, Room ID made up or matches floorplan room number</t>
  </si>
  <si>
    <t>C-1-114</t>
  </si>
  <si>
    <t>C-1-115</t>
  </si>
  <si>
    <t>C-1-116</t>
  </si>
  <si>
    <t>C-1-117</t>
  </si>
  <si>
    <t>C-1-119</t>
  </si>
  <si>
    <t>C-1-121</t>
  </si>
  <si>
    <t>No marked room ID at site, Room ID made up or matches floorplan room number</t>
  </si>
  <si>
    <t>C-1-122</t>
  </si>
  <si>
    <t>C-1-130</t>
  </si>
  <si>
    <t>C-1-131</t>
  </si>
  <si>
    <t>C-1-132</t>
  </si>
  <si>
    <t>C-1-133</t>
  </si>
  <si>
    <t>C-1-134</t>
  </si>
  <si>
    <t>C-1-135</t>
  </si>
  <si>
    <t>C-1-136</t>
  </si>
  <si>
    <t>C-1-137</t>
  </si>
  <si>
    <t>C-1-151</t>
  </si>
  <si>
    <t>C-1-152</t>
  </si>
  <si>
    <t>C-1-153</t>
  </si>
  <si>
    <t>C-1-154</t>
  </si>
  <si>
    <t>C-2-102</t>
  </si>
  <si>
    <t>C-2-200</t>
  </si>
  <si>
    <t>C-2-201</t>
  </si>
  <si>
    <t>C-2-202</t>
  </si>
  <si>
    <t>C-2-203</t>
  </si>
  <si>
    <t>C-2-204</t>
  </si>
  <si>
    <t>C-2-205</t>
  </si>
  <si>
    <t>C-2-206</t>
  </si>
  <si>
    <t>C-2-207</t>
  </si>
  <si>
    <t>C-2-208</t>
  </si>
  <si>
    <t>C-2-210</t>
  </si>
  <si>
    <t>C-2-211</t>
  </si>
  <si>
    <t>213/219/222/224</t>
  </si>
  <si>
    <t>C-2-213/219/222/224</t>
  </si>
  <si>
    <t>Includes entire 2nd floor circulation area</t>
  </si>
  <si>
    <t>C-2-214</t>
  </si>
  <si>
    <t>Folding wall in between 214 and 215</t>
  </si>
  <si>
    <t>C-2-215</t>
  </si>
  <si>
    <t>C-2-216</t>
  </si>
  <si>
    <t>C-2-217</t>
  </si>
  <si>
    <t>C-2-218</t>
  </si>
  <si>
    <t>C-2-220</t>
  </si>
  <si>
    <t>Folding wall in between 220 and 221.</t>
  </si>
  <si>
    <t>C-2-221</t>
  </si>
  <si>
    <t>C-2-223</t>
  </si>
  <si>
    <t>D-1-100</t>
  </si>
  <si>
    <t>Main office; Includes waiting area, but divided.</t>
  </si>
  <si>
    <t>103 is within 102.</t>
  </si>
  <si>
    <t>Entry to the office area, right below restroom</t>
  </si>
  <si>
    <t>D-1-107</t>
  </si>
  <si>
    <t>D-1-108</t>
  </si>
  <si>
    <t>D-1-109</t>
  </si>
  <si>
    <t>D-1-110</t>
  </si>
  <si>
    <t>D-1-111</t>
  </si>
  <si>
    <t>D-1-120</t>
  </si>
  <si>
    <t>D-1-121</t>
  </si>
  <si>
    <t>D-1-122</t>
  </si>
  <si>
    <t>Access from D-120</t>
  </si>
  <si>
    <t>D-1-123</t>
  </si>
  <si>
    <t>Access from D-124</t>
  </si>
  <si>
    <t>D-1-124</t>
  </si>
  <si>
    <t>D-1-125</t>
  </si>
  <si>
    <t>D-1-126</t>
  </si>
  <si>
    <t>D-1-127</t>
  </si>
  <si>
    <t>D-1-130</t>
  </si>
  <si>
    <t>D-1-131</t>
  </si>
  <si>
    <t>Included in Classroom 3. No label on map, below D-133.; no marked room ID at site, Room ID made up or matches floorplan room number</t>
  </si>
  <si>
    <t>D-1-132</t>
  </si>
  <si>
    <t>D-1-133</t>
  </si>
  <si>
    <t>D-1-134</t>
  </si>
  <si>
    <t>D-1-140</t>
  </si>
  <si>
    <t>Includes D-152</t>
  </si>
  <si>
    <t>D-1-142</t>
  </si>
  <si>
    <t>D-1-143</t>
  </si>
  <si>
    <t>D-1-144</t>
  </si>
  <si>
    <t>D-1-145</t>
  </si>
  <si>
    <t>D-1-146</t>
  </si>
  <si>
    <t>D-1-151</t>
  </si>
  <si>
    <t>D-1-152</t>
  </si>
  <si>
    <t>Included in D-150</t>
  </si>
  <si>
    <t>D-1-153</t>
  </si>
  <si>
    <t>D-1-154</t>
  </si>
  <si>
    <t>D-1-160</t>
  </si>
  <si>
    <t>D-1-161</t>
  </si>
  <si>
    <t>D-1-162</t>
  </si>
  <si>
    <t>D-1-163</t>
  </si>
  <si>
    <t>D-1-164</t>
  </si>
  <si>
    <t>D-1-165</t>
  </si>
  <si>
    <t>B-1-33</t>
  </si>
  <si>
    <t>B-1-34</t>
  </si>
  <si>
    <t>B-1-35</t>
  </si>
  <si>
    <t>31a</t>
  </si>
  <si>
    <t>A-1-31a</t>
  </si>
  <si>
    <t>p11</t>
  </si>
  <si>
    <t>P11-1-1</t>
  </si>
  <si>
    <t>q</t>
  </si>
  <si>
    <t>Q-1-1</t>
  </si>
  <si>
    <t>r</t>
  </si>
  <si>
    <t>R-1-1</t>
  </si>
  <si>
    <t>s</t>
  </si>
  <si>
    <t>S-1-1</t>
  </si>
  <si>
    <t>t</t>
  </si>
  <si>
    <t>T-1-1</t>
  </si>
  <si>
    <t>z</t>
  </si>
  <si>
    <t>Z-1-1</t>
  </si>
  <si>
    <t>Z-1-2</t>
  </si>
  <si>
    <t>Z-1-3</t>
  </si>
  <si>
    <t>Z-1-4</t>
  </si>
  <si>
    <t>Z-1-5</t>
  </si>
  <si>
    <t>Z-1-6</t>
  </si>
  <si>
    <t>Z-1-8</t>
  </si>
  <si>
    <t>Z-1-9</t>
  </si>
  <si>
    <t>Z-1-10</t>
  </si>
  <si>
    <t>Z-1-11</t>
  </si>
  <si>
    <t>Z-1-12</t>
  </si>
  <si>
    <t>Z-2-13</t>
  </si>
  <si>
    <t>Z-2-14</t>
  </si>
  <si>
    <t>Z-2-15</t>
  </si>
  <si>
    <t>Z-2-16</t>
  </si>
  <si>
    <t>Z-2-17</t>
  </si>
  <si>
    <t>Z-2-18</t>
  </si>
  <si>
    <t>Z-2-19</t>
  </si>
  <si>
    <t>A-1-um9</t>
  </si>
  <si>
    <t>A-1-um10</t>
  </si>
  <si>
    <t>A-1-um11</t>
  </si>
  <si>
    <t>A-1-um12</t>
  </si>
  <si>
    <t>A-1-um13</t>
  </si>
  <si>
    <t>A-1-109a</t>
  </si>
  <si>
    <t>116b</t>
  </si>
  <si>
    <t>A-1-116b</t>
  </si>
  <si>
    <t>117b</t>
  </si>
  <si>
    <t>A-1-117b</t>
  </si>
  <si>
    <t>A-1-118a</t>
  </si>
  <si>
    <t>118b</t>
  </si>
  <si>
    <t>A-1-118b</t>
  </si>
  <si>
    <t>B-1-102</t>
  </si>
  <si>
    <t>B-1-103</t>
  </si>
  <si>
    <t>B-1-109</t>
  </si>
  <si>
    <t>B-1-111</t>
  </si>
  <si>
    <t>B-1-114</t>
  </si>
  <si>
    <t>B-1-115</t>
  </si>
  <si>
    <t>D-1-41</t>
  </si>
  <si>
    <t>D-1-42</t>
  </si>
  <si>
    <t>D-1-43</t>
  </si>
  <si>
    <t>D-1-44</t>
  </si>
  <si>
    <t>D-1-45</t>
  </si>
  <si>
    <t>D-1-46</t>
  </si>
  <si>
    <t>D-1-47</t>
  </si>
  <si>
    <t>D-2-31</t>
  </si>
  <si>
    <t>D-2-32</t>
  </si>
  <si>
    <t>D-2-33</t>
  </si>
  <si>
    <t>D-2-34</t>
  </si>
  <si>
    <t>D-2-35</t>
  </si>
  <si>
    <t>D-2-36</t>
  </si>
  <si>
    <t>C-1-103a</t>
  </si>
  <si>
    <t>Building ID corrected to building C; previously incorrectly identified as building E</t>
  </si>
  <si>
    <t>103b</t>
  </si>
  <si>
    <t>C-1-103b</t>
  </si>
  <si>
    <t>103e</t>
  </si>
  <si>
    <t>C-1-103e</t>
  </si>
  <si>
    <t>103d</t>
  </si>
  <si>
    <t>C-1-103d</t>
  </si>
  <si>
    <t>103c</t>
  </si>
  <si>
    <t>C-1-103c</t>
  </si>
  <si>
    <t>103f</t>
  </si>
  <si>
    <t>C-1-103f</t>
  </si>
  <si>
    <t>C-1-105</t>
  </si>
  <si>
    <t>C-1-106</t>
  </si>
  <si>
    <t>C-1-107</t>
  </si>
  <si>
    <t>C-1-108</t>
  </si>
  <si>
    <t>C-1-109</t>
  </si>
  <si>
    <t>C-1-111</t>
  </si>
  <si>
    <t>C-1-201</t>
  </si>
  <si>
    <t>201b</t>
  </si>
  <si>
    <t>C-1-201b</t>
  </si>
  <si>
    <t>C-1-202</t>
  </si>
  <si>
    <t>C-1-203</t>
  </si>
  <si>
    <t>C-1-204</t>
  </si>
  <si>
    <t>C-1-205</t>
  </si>
  <si>
    <t>C-1-206</t>
  </si>
  <si>
    <t>C-1-207</t>
  </si>
  <si>
    <t>C-1-208</t>
  </si>
  <si>
    <t>C-1-209</t>
  </si>
  <si>
    <t>E-1-101a</t>
  </si>
  <si>
    <t>101c</t>
  </si>
  <si>
    <t>E-1-101c</t>
  </si>
  <si>
    <t>101b</t>
  </si>
  <si>
    <t>E-1-101b</t>
  </si>
  <si>
    <t>101d</t>
  </si>
  <si>
    <t>E-1-101d</t>
  </si>
  <si>
    <t>C-1-4a</t>
  </si>
  <si>
    <t>10b</t>
  </si>
  <si>
    <t>A-1-10b</t>
  </si>
  <si>
    <t>10c</t>
  </si>
  <si>
    <t>A-1-10c</t>
  </si>
  <si>
    <t>33a</t>
  </si>
  <si>
    <t>A-1-33a</t>
  </si>
  <si>
    <t>33b</t>
  </si>
  <si>
    <t>A-1-33b</t>
  </si>
  <si>
    <t>34b</t>
  </si>
  <si>
    <t>A-1-34b</t>
  </si>
  <si>
    <t>55a</t>
  </si>
  <si>
    <t>A-1-55a</t>
  </si>
  <si>
    <t>55b</t>
  </si>
  <si>
    <t>A-1-55b</t>
  </si>
  <si>
    <t>C-1-3a</t>
  </si>
  <si>
    <t>C-1-3b</t>
  </si>
  <si>
    <t>3c</t>
  </si>
  <si>
    <t>C-1-3c</t>
  </si>
  <si>
    <t>3d</t>
  </si>
  <si>
    <t>C-1-3d</t>
  </si>
  <si>
    <t>3e</t>
  </si>
  <si>
    <t>C-1-3e</t>
  </si>
  <si>
    <t>D-1-1a</t>
  </si>
  <si>
    <t>D-1-1b</t>
  </si>
  <si>
    <t>D-1-1c</t>
  </si>
  <si>
    <t>l</t>
  </si>
  <si>
    <t>L-1-100</t>
  </si>
  <si>
    <t>L-1-101</t>
  </si>
  <si>
    <t>L-1-102</t>
  </si>
  <si>
    <t>L-1-103</t>
  </si>
  <si>
    <t>L-1-104</t>
  </si>
  <si>
    <t>L-1-105</t>
  </si>
  <si>
    <t>L-1-106</t>
  </si>
  <si>
    <t>L-1-107</t>
  </si>
  <si>
    <t>L-1-108</t>
  </si>
  <si>
    <t>L-1-109</t>
  </si>
  <si>
    <t>L-1-110</t>
  </si>
  <si>
    <t>L-1-111</t>
  </si>
  <si>
    <t>L-1-112</t>
  </si>
  <si>
    <t>L-1-113</t>
  </si>
  <si>
    <t>L-1-115</t>
  </si>
  <si>
    <t>L-1-116</t>
  </si>
  <si>
    <t>L-1-117</t>
  </si>
  <si>
    <t>L-1-118</t>
  </si>
  <si>
    <t>L-1-119</t>
  </si>
  <si>
    <t>L-1-120</t>
  </si>
  <si>
    <t>L-1-122</t>
  </si>
  <si>
    <t>L-1-123</t>
  </si>
  <si>
    <t>L-1-124</t>
  </si>
  <si>
    <t>L-1-130</t>
  </si>
  <si>
    <t>L-1-131</t>
  </si>
  <si>
    <t>L-1-132</t>
  </si>
  <si>
    <t>L-1-133</t>
  </si>
  <si>
    <t>L-1-134</t>
  </si>
  <si>
    <t>L-1-135</t>
  </si>
  <si>
    <t>L-1-136</t>
  </si>
  <si>
    <t>L-1-137</t>
  </si>
  <si>
    <t>L-1-138</t>
  </si>
  <si>
    <t>L-1-139</t>
  </si>
  <si>
    <t>L-1-140</t>
  </si>
  <si>
    <t>L-1-141</t>
  </si>
  <si>
    <t>L-1-142</t>
  </si>
  <si>
    <t>L-1-150</t>
  </si>
  <si>
    <t>L-1-151</t>
  </si>
  <si>
    <t>L-1-152</t>
  </si>
  <si>
    <t>L-1-153</t>
  </si>
  <si>
    <t>L-1-154</t>
  </si>
  <si>
    <t>L-1-155</t>
  </si>
  <si>
    <t>L-1-156</t>
  </si>
  <si>
    <t>L-1-157</t>
  </si>
  <si>
    <t>L-1-158</t>
  </si>
  <si>
    <t>L-2-200</t>
  </si>
  <si>
    <t>L-2-201</t>
  </si>
  <si>
    <t>L-2-202</t>
  </si>
  <si>
    <t>L-2-203</t>
  </si>
  <si>
    <t>L-2-204</t>
  </si>
  <si>
    <t>L-2-205</t>
  </si>
  <si>
    <t>L-2-206</t>
  </si>
  <si>
    <t>L-2-207</t>
  </si>
  <si>
    <t>L-2-208</t>
  </si>
  <si>
    <t>L-2-210</t>
  </si>
  <si>
    <t>L-2-211</t>
  </si>
  <si>
    <t>L-2-212</t>
  </si>
  <si>
    <t>L-2-213</t>
  </si>
  <si>
    <t>L-2-214</t>
  </si>
  <si>
    <t>L-2-215</t>
  </si>
  <si>
    <t>A-1-61</t>
  </si>
  <si>
    <t>A-1-62</t>
  </si>
  <si>
    <t>A-1-63</t>
  </si>
  <si>
    <t>A-1-64</t>
  </si>
  <si>
    <t>A-1-66</t>
  </si>
  <si>
    <t>A-1-67</t>
  </si>
  <si>
    <t>A-1-68</t>
  </si>
  <si>
    <t>A-1-69</t>
  </si>
  <si>
    <t>A-1-70</t>
  </si>
  <si>
    <t>A-2-um1</t>
  </si>
  <si>
    <t>A-2-20</t>
  </si>
  <si>
    <t>23a</t>
  </si>
  <si>
    <t>A-2-23a</t>
  </si>
  <si>
    <t>23b</t>
  </si>
  <si>
    <t>A-2-23b</t>
  </si>
  <si>
    <t>A-2-5a</t>
  </si>
  <si>
    <t>5b</t>
  </si>
  <si>
    <t>A-2-5b</t>
  </si>
  <si>
    <t>A-2-33a</t>
  </si>
  <si>
    <t>Ground truthing noted that this room was modified from the floorplan; new rooms were added and this rooms square footage was adjusted accordingly</t>
  </si>
  <si>
    <t>A-3-3</t>
  </si>
  <si>
    <t>A-3-4a</t>
  </si>
  <si>
    <t>A-3-5</t>
  </si>
  <si>
    <t>A-3-6</t>
  </si>
  <si>
    <t>A-3-7</t>
  </si>
  <si>
    <t>A-3-8</t>
  </si>
  <si>
    <t>A-3-9</t>
  </si>
  <si>
    <t>A-3-23</t>
  </si>
  <si>
    <t>A-3-24</t>
  </si>
  <si>
    <t>A-3-25</t>
  </si>
  <si>
    <t>A-3-25a</t>
  </si>
  <si>
    <t>Shared</t>
  </si>
  <si>
    <t>p10</t>
  </si>
  <si>
    <t>P10-1-14</t>
  </si>
  <si>
    <t>P10-1-15</t>
  </si>
  <si>
    <t>P7-1-2</t>
  </si>
  <si>
    <t>P7-1-3</t>
  </si>
  <si>
    <t>P7-1-4</t>
  </si>
  <si>
    <t>P8-1-5</t>
  </si>
  <si>
    <t>P8-1-6</t>
  </si>
  <si>
    <t>P8-1-7</t>
  </si>
  <si>
    <t>P8-1-8</t>
  </si>
  <si>
    <t>P8-1-9</t>
  </si>
  <si>
    <t>P8-1-10</t>
  </si>
  <si>
    <t>P8-1-11</t>
  </si>
  <si>
    <t>P9-1-12</t>
  </si>
  <si>
    <t>P9-1-13</t>
  </si>
  <si>
    <t>Pre-2020 OUSD Update</t>
  </si>
  <si>
    <t>pr</t>
  </si>
  <si>
    <t>PR-1-1</t>
  </si>
  <si>
    <t>Added Unique Room ID number (didn't have one previously)</t>
  </si>
  <si>
    <t>A-3-1a</t>
  </si>
  <si>
    <t>Used to be part of room A-3-2, but now separate; this square footage was removed from A-3-2 square footage</t>
  </si>
  <si>
    <t>A-3-1b</t>
  </si>
  <si>
    <t>203a</t>
  </si>
  <si>
    <t>A-1-203a</t>
  </si>
  <si>
    <t>100a</t>
  </si>
  <si>
    <t>C-1-100a</t>
  </si>
  <si>
    <t>C-1-102</t>
  </si>
  <si>
    <t>C-1-103</t>
  </si>
  <si>
    <t>C-1-104</t>
  </si>
  <si>
    <t>C-1-118</t>
  </si>
  <si>
    <t>C-1-120</t>
  </si>
  <si>
    <t>C-1-123</t>
  </si>
  <si>
    <t>C-1-124</t>
  </si>
  <si>
    <t>C-1-125</t>
  </si>
  <si>
    <t>C-1-126</t>
  </si>
  <si>
    <t>C-1-127</t>
  </si>
  <si>
    <t>C-1-128</t>
  </si>
  <si>
    <t>C-1-129</t>
  </si>
  <si>
    <t>C-1-200</t>
  </si>
  <si>
    <t>C-1-203a</t>
  </si>
  <si>
    <t>C-1-210</t>
  </si>
  <si>
    <t>C-1-211</t>
  </si>
  <si>
    <t>C-1-212</t>
  </si>
  <si>
    <t>C-1-213</t>
  </si>
  <si>
    <t>C-1-214</t>
  </si>
  <si>
    <t>C-1-215</t>
  </si>
  <si>
    <t>P7-1-5</t>
  </si>
  <si>
    <t>Laurel (Laurel CDC)</t>
  </si>
  <si>
    <t>P10-1-1</t>
  </si>
  <si>
    <t>P10-1-2</t>
  </si>
  <si>
    <t>P11-1-3</t>
  </si>
  <si>
    <t>P11-1-4</t>
  </si>
  <si>
    <t>P11-1-5</t>
  </si>
  <si>
    <t>P11-1-6</t>
  </si>
  <si>
    <t>P11-1-7</t>
  </si>
  <si>
    <t>P11-1-8</t>
  </si>
  <si>
    <t>P11-1-9</t>
  </si>
  <si>
    <t>P11-1-10</t>
  </si>
  <si>
    <t>P11-1-12</t>
  </si>
  <si>
    <t>p12</t>
  </si>
  <si>
    <t>P12-1-11</t>
  </si>
  <si>
    <t>p13</t>
  </si>
  <si>
    <t>P13-1-13</t>
  </si>
  <si>
    <t>P13-1-14</t>
  </si>
  <si>
    <t>P13-1-15</t>
  </si>
  <si>
    <t>P13-1-16</t>
  </si>
  <si>
    <t>P13-1-17</t>
  </si>
  <si>
    <t>P13-1-18</t>
  </si>
  <si>
    <t>p14</t>
  </si>
  <si>
    <t>P14-1-19</t>
  </si>
  <si>
    <t>P8-1-24</t>
  </si>
  <si>
    <t>P8-1-25</t>
  </si>
  <si>
    <t>P8-1-26</t>
  </si>
  <si>
    <t>P9-1-20</t>
  </si>
  <si>
    <t>P9-1-21</t>
  </si>
  <si>
    <t>P9-1-22</t>
  </si>
  <si>
    <t>P9-1-23</t>
  </si>
  <si>
    <t>p1(a)</t>
  </si>
  <si>
    <t>P1(A)-1-1</t>
  </si>
  <si>
    <t>P1(A)-1-2</t>
  </si>
  <si>
    <t>P1(A)-1-3</t>
  </si>
  <si>
    <t>P1(A)-1-4</t>
  </si>
  <si>
    <t>P1(A)-1-5</t>
  </si>
  <si>
    <t>p10(e)</t>
  </si>
  <si>
    <t>P10(E)-1-1</t>
  </si>
  <si>
    <t>p11(e)</t>
  </si>
  <si>
    <t>P11(E)-1-2</t>
  </si>
  <si>
    <t>p12(e)</t>
  </si>
  <si>
    <t>P12(E)-1-3</t>
  </si>
  <si>
    <t>p13(e)</t>
  </si>
  <si>
    <t>P13(E)-1-4</t>
  </si>
  <si>
    <t>p14(e)</t>
  </si>
  <si>
    <t>P14(E)-1-5</t>
  </si>
  <si>
    <t>P14(E)-1-6</t>
  </si>
  <si>
    <t>P14(E)-1-7</t>
  </si>
  <si>
    <t>p15(f)</t>
  </si>
  <si>
    <t>P15(F)-1-1</t>
  </si>
  <si>
    <t>p16(f)</t>
  </si>
  <si>
    <t>P16(F)-1-2</t>
  </si>
  <si>
    <t>p17(f)</t>
  </si>
  <si>
    <t>P17(F)-1-3</t>
  </si>
  <si>
    <t>p18(f)</t>
  </si>
  <si>
    <t>P18(F)-1-4</t>
  </si>
  <si>
    <t>p19(f)</t>
  </si>
  <si>
    <t>P19(F)-1-5</t>
  </si>
  <si>
    <t>P19(F)-1-6</t>
  </si>
  <si>
    <t>p2(a)</t>
  </si>
  <si>
    <t>P2(A)-1-6</t>
  </si>
  <si>
    <t>P2(A)-1-7</t>
  </si>
  <si>
    <t>P2(A)-1-8</t>
  </si>
  <si>
    <t>P2(A)-1-9</t>
  </si>
  <si>
    <t>p20(g)</t>
  </si>
  <si>
    <t>P20(G)-1-1</t>
  </si>
  <si>
    <t>p21(g)</t>
  </si>
  <si>
    <t>P21(G)-1-2</t>
  </si>
  <si>
    <t>P21(G)-1-3</t>
  </si>
  <si>
    <t>p22(g)</t>
  </si>
  <si>
    <t>P22(G)-1-4</t>
  </si>
  <si>
    <t>p23(g)</t>
  </si>
  <si>
    <t>P23(G)-1-5</t>
  </si>
  <si>
    <t>p24(g)</t>
  </si>
  <si>
    <t>P24(G)-1-6</t>
  </si>
  <si>
    <t>p25</t>
  </si>
  <si>
    <t>P25-1-1</t>
  </si>
  <si>
    <t>p26</t>
  </si>
  <si>
    <t>P26-1-1</t>
  </si>
  <si>
    <t>p3(c)</t>
  </si>
  <si>
    <t>P3(C)-1-1</t>
  </si>
  <si>
    <t>p4(c)</t>
  </si>
  <si>
    <t>P4(C)-1-2</t>
  </si>
  <si>
    <t>P4(C)-1-3</t>
  </si>
  <si>
    <t>p5(d)</t>
  </si>
  <si>
    <t>P5(D)-1-1</t>
  </si>
  <si>
    <t>P5(D)-1-2</t>
  </si>
  <si>
    <t>p6(d)</t>
  </si>
  <si>
    <t>P6(D)-1-3</t>
  </si>
  <si>
    <t>p7(d)</t>
  </si>
  <si>
    <t>P7(D)-1-4</t>
  </si>
  <si>
    <t>p8(d)</t>
  </si>
  <si>
    <t>P8(D)-1-5</t>
  </si>
  <si>
    <t>p9(d)</t>
  </si>
  <si>
    <t>P9(D)-1-6</t>
  </si>
  <si>
    <t>A-1-65</t>
  </si>
  <si>
    <t>A-1-71</t>
  </si>
  <si>
    <t>72a</t>
  </si>
  <si>
    <t>A-1-72a</t>
  </si>
  <si>
    <t>A-1-72</t>
  </si>
  <si>
    <t>A-1-73</t>
  </si>
  <si>
    <t>A-1-74</t>
  </si>
  <si>
    <t>A-1-75</t>
  </si>
  <si>
    <t>A-1-78</t>
  </si>
  <si>
    <t>B-1-201</t>
  </si>
  <si>
    <t>B-1-202</t>
  </si>
  <si>
    <t>B-1-203</t>
  </si>
  <si>
    <t>B-1-204</t>
  </si>
  <si>
    <t>B-1-205</t>
  </si>
  <si>
    <t>B-1-206</t>
  </si>
  <si>
    <t>B-1-207</t>
  </si>
  <si>
    <t>B-1-208</t>
  </si>
  <si>
    <t>B-1-209</t>
  </si>
  <si>
    <t>B-1-210</t>
  </si>
  <si>
    <t>B-1-211</t>
  </si>
  <si>
    <t>B-1-212</t>
  </si>
  <si>
    <t>B-1-213</t>
  </si>
  <si>
    <t>B-1-214</t>
  </si>
  <si>
    <t>B-1-215</t>
  </si>
  <si>
    <t>B-1-216</t>
  </si>
  <si>
    <t>B-1-217</t>
  </si>
  <si>
    <t>B-1-218</t>
  </si>
  <si>
    <t>B-1-219</t>
  </si>
  <si>
    <t>22b</t>
  </si>
  <si>
    <t>A-1-22b</t>
  </si>
  <si>
    <t>7a</t>
  </si>
  <si>
    <t>A-2-7a</t>
  </si>
  <si>
    <t>auditorium</t>
  </si>
  <si>
    <t>2012-auditorium</t>
  </si>
  <si>
    <t>2012-(blank &lt; 50 SF)</t>
  </si>
  <si>
    <t>E-1-9a</t>
  </si>
  <si>
    <t>E-1-9b</t>
  </si>
  <si>
    <t>E-1-11</t>
  </si>
  <si>
    <t>E-1-12</t>
  </si>
  <si>
    <t>E-1-13</t>
  </si>
  <si>
    <t>E-2-2</t>
  </si>
  <si>
    <t>E-2-3</t>
  </si>
  <si>
    <t>E-2-4</t>
  </si>
  <si>
    <t>E-2-5</t>
  </si>
  <si>
    <t>E-2-6</t>
  </si>
  <si>
    <t>E-2-7</t>
  </si>
  <si>
    <t>E-2-8</t>
  </si>
  <si>
    <t>E-2-9</t>
  </si>
  <si>
    <t>E-2-10</t>
  </si>
  <si>
    <t>E-2-11</t>
  </si>
  <si>
    <t>E-2-13</t>
  </si>
  <si>
    <t>E-2-14</t>
  </si>
  <si>
    <t>E-2-15</t>
  </si>
  <si>
    <t>Lockwood (Lockwood CDC)</t>
  </si>
  <si>
    <t>PG-1-0</t>
  </si>
  <si>
    <t>PH-1-2</t>
  </si>
  <si>
    <t>PH-1-0</t>
  </si>
  <si>
    <t>PI-1-3</t>
  </si>
  <si>
    <t>PI-1-4</t>
  </si>
  <si>
    <t>PI-1-5</t>
  </si>
  <si>
    <t>PI-1-6</t>
  </si>
  <si>
    <t>PI-1-7</t>
  </si>
  <si>
    <t>PI-1-8</t>
  </si>
  <si>
    <t>PI-1-9</t>
  </si>
  <si>
    <t>PI-1-10</t>
  </si>
  <si>
    <t>PI-1-11</t>
  </si>
  <si>
    <t>PJ-1-12</t>
  </si>
  <si>
    <t>PJ-1-13</t>
  </si>
  <si>
    <t>PJ-1-16</t>
  </si>
  <si>
    <t>PJ-1-17</t>
  </si>
  <si>
    <t>PJ-1-18</t>
  </si>
  <si>
    <t>PK-1-15</t>
  </si>
  <si>
    <t>PK-1-0</t>
  </si>
  <si>
    <t>PL-1-0</t>
  </si>
  <si>
    <t>PL-1-14</t>
  </si>
  <si>
    <t>29-1-1</t>
  </si>
  <si>
    <t>30-1-1</t>
  </si>
  <si>
    <t>30-1-2</t>
  </si>
  <si>
    <t>30-1-3</t>
  </si>
  <si>
    <t>30-1-4</t>
  </si>
  <si>
    <t>31-1-1</t>
  </si>
  <si>
    <t>31-1-2</t>
  </si>
  <si>
    <t>31-1-3</t>
  </si>
  <si>
    <t>32-1-1</t>
  </si>
  <si>
    <t>20a</t>
  </si>
  <si>
    <t>A-1-20a</t>
  </si>
  <si>
    <t>A-1-20b</t>
  </si>
  <si>
    <t>B-2-1</t>
  </si>
  <si>
    <t>B-2-3</t>
  </si>
  <si>
    <t>B-2-8</t>
  </si>
  <si>
    <t>B-2-9</t>
  </si>
  <si>
    <t>a01</t>
  </si>
  <si>
    <t>A-1-a01</t>
  </si>
  <si>
    <t>a03</t>
  </si>
  <si>
    <t>A-1-a03</t>
  </si>
  <si>
    <t>a04</t>
  </si>
  <si>
    <t>A-1-a04</t>
  </si>
  <si>
    <t>a05</t>
  </si>
  <si>
    <t>A-1-a05</t>
  </si>
  <si>
    <t>a06</t>
  </si>
  <si>
    <t>A-1-a06</t>
  </si>
  <si>
    <t>a07</t>
  </si>
  <si>
    <t>A-1-a07</t>
  </si>
  <si>
    <t>a09</t>
  </si>
  <si>
    <t>A-1-a09</t>
  </si>
  <si>
    <t>a10</t>
  </si>
  <si>
    <t>A-1-a10</t>
  </si>
  <si>
    <t>a11</t>
  </si>
  <si>
    <t>A-1-a11</t>
  </si>
  <si>
    <t>a12</t>
  </si>
  <si>
    <t>A-1-a12</t>
  </si>
  <si>
    <t>a13</t>
  </si>
  <si>
    <t>A-1-a13</t>
  </si>
  <si>
    <t>a14</t>
  </si>
  <si>
    <t>A-1-a14</t>
  </si>
  <si>
    <t>a15</t>
  </si>
  <si>
    <t>A-1-a15</t>
  </si>
  <si>
    <t>a16</t>
  </si>
  <si>
    <t>A-1-a16</t>
  </si>
  <si>
    <t>a17</t>
  </si>
  <si>
    <t>A-1-a17</t>
  </si>
  <si>
    <t>a18</t>
  </si>
  <si>
    <t>A-1-a18</t>
  </si>
  <si>
    <t>a19</t>
  </si>
  <si>
    <t>A-1-a19</t>
  </si>
  <si>
    <t>a20</t>
  </si>
  <si>
    <t>A-1-a20</t>
  </si>
  <si>
    <t>a21</t>
  </si>
  <si>
    <t>A-1-a21</t>
  </si>
  <si>
    <t>a22</t>
  </si>
  <si>
    <t>A-1-a22</t>
  </si>
  <si>
    <t>a23</t>
  </si>
  <si>
    <t>A-1-a23</t>
  </si>
  <si>
    <t>a24</t>
  </si>
  <si>
    <t>A-1-a24</t>
  </si>
  <si>
    <t>a25</t>
  </si>
  <si>
    <t>A-1-a25</t>
  </si>
  <si>
    <t>a27</t>
  </si>
  <si>
    <t>A-1-a27</t>
  </si>
  <si>
    <t>a28</t>
  </si>
  <si>
    <t>A-1-a28</t>
  </si>
  <si>
    <t>a29</t>
  </si>
  <si>
    <t>A-1-a29</t>
  </si>
  <si>
    <t>a30</t>
  </si>
  <si>
    <t>A-1-a30</t>
  </si>
  <si>
    <t>a31</t>
  </si>
  <si>
    <t>A-1-a31</t>
  </si>
  <si>
    <t>a31a</t>
  </si>
  <si>
    <t>A-1-a31a</t>
  </si>
  <si>
    <t>a32</t>
  </si>
  <si>
    <t>A-1-a32</t>
  </si>
  <si>
    <t>a32a</t>
  </si>
  <si>
    <t>A-1-a32a</t>
  </si>
  <si>
    <t>a33</t>
  </si>
  <si>
    <t>A-1-a33</t>
  </si>
  <si>
    <t>a34</t>
  </si>
  <si>
    <t>A-1-a34</t>
  </si>
  <si>
    <t>a35</t>
  </si>
  <si>
    <t>A-1-a35</t>
  </si>
  <si>
    <t>a36</t>
  </si>
  <si>
    <t>A-1-a36</t>
  </si>
  <si>
    <t>a37</t>
  </si>
  <si>
    <t>A-1-a37</t>
  </si>
  <si>
    <t>a39</t>
  </si>
  <si>
    <t>A-1-a39</t>
  </si>
  <si>
    <t>a40</t>
  </si>
  <si>
    <t>A-1-a40</t>
  </si>
  <si>
    <t>a41</t>
  </si>
  <si>
    <t>A-1-a41</t>
  </si>
  <si>
    <t>a42</t>
  </si>
  <si>
    <t>A-1-a42</t>
  </si>
  <si>
    <t>a43</t>
  </si>
  <si>
    <t>A-1-a43</t>
  </si>
  <si>
    <t>a44</t>
  </si>
  <si>
    <t>A-1-a44</t>
  </si>
  <si>
    <t>a45</t>
  </si>
  <si>
    <t>A-1-a45</t>
  </si>
  <si>
    <t>a46</t>
  </si>
  <si>
    <t>A-1-a46</t>
  </si>
  <si>
    <t>p1(s)</t>
  </si>
  <si>
    <t>P1(S)-1-1</t>
  </si>
  <si>
    <t>P12-1-1</t>
  </si>
  <si>
    <t>P13-1-1</t>
  </si>
  <si>
    <t>P14-1-1</t>
  </si>
  <si>
    <t>p15</t>
  </si>
  <si>
    <t>P15-1-1</t>
  </si>
  <si>
    <t>p2(s)</t>
  </si>
  <si>
    <t>P2(S)-1-1</t>
  </si>
  <si>
    <t>p3(s)</t>
  </si>
  <si>
    <t>P3(S)-1-1</t>
  </si>
  <si>
    <t>p4(s)</t>
  </si>
  <si>
    <t>P4(S)-1-1</t>
  </si>
  <si>
    <t>p5(s)</t>
  </si>
  <si>
    <t>P5(S)-1-1</t>
  </si>
  <si>
    <t>p6(s)</t>
  </si>
  <si>
    <t>P6(S)-1-1</t>
  </si>
  <si>
    <t>p7(s)</t>
  </si>
  <si>
    <t>P7(S)-1-1</t>
  </si>
  <si>
    <t>P7(S)-1-2</t>
  </si>
  <si>
    <t>p8(s)</t>
  </si>
  <si>
    <t>P8(S)-1-1</t>
  </si>
  <si>
    <t>R-1-5a</t>
  </si>
  <si>
    <t>R-1-2</t>
  </si>
  <si>
    <t>R-1-3</t>
  </si>
  <si>
    <t>R-1-4a</t>
  </si>
  <si>
    <t>R-1-4</t>
  </si>
  <si>
    <t>R-1-3a</t>
  </si>
  <si>
    <t>R-1-5</t>
  </si>
  <si>
    <t>R-1-2a</t>
  </si>
  <si>
    <t>R-1-6</t>
  </si>
  <si>
    <t>R-1-1a</t>
  </si>
  <si>
    <t>R-1-7</t>
  </si>
  <si>
    <t>R-1-8</t>
  </si>
  <si>
    <t>R-1-9</t>
  </si>
  <si>
    <t>R-1-10</t>
  </si>
  <si>
    <t>R-1-11</t>
  </si>
  <si>
    <t>R-1-12</t>
  </si>
  <si>
    <t>R-2-1</t>
  </si>
  <si>
    <t>R-2-5a</t>
  </si>
  <si>
    <t>R-2-2</t>
  </si>
  <si>
    <t>R-2-4a</t>
  </si>
  <si>
    <t>R-2-3</t>
  </si>
  <si>
    <t>R-2-3a</t>
  </si>
  <si>
    <t>R-2-4</t>
  </si>
  <si>
    <t>R-2-2a</t>
  </si>
  <si>
    <t>R-2-5</t>
  </si>
  <si>
    <t>R-2-1a</t>
  </si>
  <si>
    <t>R-2-6</t>
  </si>
  <si>
    <t>R-2-7</t>
  </si>
  <si>
    <t>R-2-8</t>
  </si>
  <si>
    <t>R-2-9</t>
  </si>
  <si>
    <t>R-2-10</t>
  </si>
  <si>
    <t>R-2-11</t>
  </si>
  <si>
    <t>R-2-12</t>
  </si>
  <si>
    <t>R-2-13</t>
  </si>
  <si>
    <t>R-2-14</t>
  </si>
  <si>
    <t>u</t>
  </si>
  <si>
    <t>U-1-1</t>
  </si>
  <si>
    <t>A-1-14a</t>
  </si>
  <si>
    <t>36b</t>
  </si>
  <si>
    <t>A-1-36b</t>
  </si>
  <si>
    <t>A-2-34a</t>
  </si>
  <si>
    <t>A-2-39</t>
  </si>
  <si>
    <t>A-1-3a</t>
  </si>
  <si>
    <t>B-1-3c</t>
  </si>
  <si>
    <t>B-1-3d</t>
  </si>
  <si>
    <t>B-1-7a</t>
  </si>
  <si>
    <t>J-1-2</t>
  </si>
  <si>
    <t>J-1-3</t>
  </si>
  <si>
    <t>P1-1-2</t>
  </si>
  <si>
    <t>PL-1-2</t>
  </si>
  <si>
    <t>P1-1-101</t>
  </si>
  <si>
    <t>P4-1-4a</t>
  </si>
  <si>
    <t>4d</t>
  </si>
  <si>
    <t>P4-1-4d</t>
  </si>
  <si>
    <t>4b</t>
  </si>
  <si>
    <t>P4-1-4b</t>
  </si>
  <si>
    <t>4c</t>
  </si>
  <si>
    <t>P4-1-4c</t>
  </si>
  <si>
    <t>B-1-36</t>
  </si>
  <si>
    <t>B-1-37</t>
  </si>
  <si>
    <t>B-1-38</t>
  </si>
  <si>
    <t>B-1-39</t>
  </si>
  <si>
    <t>B-1-40</t>
  </si>
  <si>
    <t>B-1-41</t>
  </si>
  <si>
    <t>41a</t>
  </si>
  <si>
    <t>B-1-41a</t>
  </si>
  <si>
    <t>B-1-42</t>
  </si>
  <si>
    <t>B-1-43</t>
  </si>
  <si>
    <t>B-1-44</t>
  </si>
  <si>
    <t>B-1-45</t>
  </si>
  <si>
    <t>B-1-46</t>
  </si>
  <si>
    <t>B-1-47</t>
  </si>
  <si>
    <t>B-1-48</t>
  </si>
  <si>
    <t>B-1-49</t>
  </si>
  <si>
    <t>B-1-50</t>
  </si>
  <si>
    <t>B-1-51</t>
  </si>
  <si>
    <t>B-1-52</t>
  </si>
  <si>
    <t>B-1-53</t>
  </si>
  <si>
    <t>B-1-54</t>
  </si>
  <si>
    <t>B-1-55</t>
  </si>
  <si>
    <t>classroom 105</t>
  </si>
  <si>
    <t>classroom 104</t>
  </si>
  <si>
    <t>classroom 103</t>
  </si>
  <si>
    <t>classroom 102</t>
  </si>
  <si>
    <t>area estimated from architect floorplan</t>
  </si>
  <si>
    <t>electrical; area estimated from architect floorplan</t>
  </si>
  <si>
    <t>girls restroom; area estimated from architect floorplan</t>
  </si>
  <si>
    <t>boys restroom; area estimated from architect floorplan</t>
  </si>
  <si>
    <t>elevator; area estimated from architect floorplan</t>
  </si>
  <si>
    <t>elevator machine room; area estimated from architect floorplan</t>
  </si>
  <si>
    <t>all student restroom; area estimated from architect floorplan</t>
  </si>
  <si>
    <t>tel/data; area estimated from architect floorplan</t>
  </si>
  <si>
    <t>janitor 1</t>
  </si>
  <si>
    <t>classroom 101</t>
  </si>
  <si>
    <t>classroom 205</t>
  </si>
  <si>
    <t>classroom 204</t>
  </si>
  <si>
    <t>classroom 203</t>
  </si>
  <si>
    <t>classroom 202</t>
  </si>
  <si>
    <t>faculty room</t>
  </si>
  <si>
    <t>electrical/EMS system; area estimated from architect floorplan</t>
  </si>
  <si>
    <t>all staff restroom; area estimated from architect floorplan</t>
  </si>
  <si>
    <t>janitor 2</t>
  </si>
  <si>
    <t>classroom 201</t>
  </si>
  <si>
    <t>109b</t>
  </si>
  <si>
    <t>A-1-109b</t>
  </si>
  <si>
    <t>A-1-111a</t>
  </si>
  <si>
    <t>A-2-206</t>
  </si>
  <si>
    <t>221a</t>
  </si>
  <si>
    <t>A-2-221a</t>
  </si>
  <si>
    <t>A-2-230</t>
  </si>
  <si>
    <t>A-2-231</t>
  </si>
  <si>
    <t>A-2-232</t>
  </si>
  <si>
    <t>A-3-301</t>
  </si>
  <si>
    <t>A-3-302</t>
  </si>
  <si>
    <t>A-3-303</t>
  </si>
  <si>
    <t>A-3-304</t>
  </si>
  <si>
    <t>A-3-305</t>
  </si>
  <si>
    <t>A-3-306</t>
  </si>
  <si>
    <t>A-3-307</t>
  </si>
  <si>
    <t>A-3-308</t>
  </si>
  <si>
    <t>A-3-309</t>
  </si>
  <si>
    <t>A-3-310</t>
  </si>
  <si>
    <t>A-3-311</t>
  </si>
  <si>
    <t>312a</t>
  </si>
  <si>
    <t>A-3-312a</t>
  </si>
  <si>
    <t>312b</t>
  </si>
  <si>
    <t>A-3-312b</t>
  </si>
  <si>
    <t>A-3-313</t>
  </si>
  <si>
    <t>A-3-314</t>
  </si>
  <si>
    <t>A-3-315</t>
  </si>
  <si>
    <t>A-3-318</t>
  </si>
  <si>
    <t>A-3-319</t>
  </si>
  <si>
    <t>A-3-320</t>
  </si>
  <si>
    <t>P1-1-3</t>
  </si>
  <si>
    <t>P1-1-5</t>
  </si>
  <si>
    <t>P2-1-4</t>
  </si>
  <si>
    <t>P2-1-6</t>
  </si>
  <si>
    <t>P3-1-7</t>
  </si>
  <si>
    <t>P3-1-8</t>
  </si>
  <si>
    <t>P3-1-9</t>
  </si>
  <si>
    <t>P3-1-10</t>
  </si>
  <si>
    <t>P3-1-11</t>
  </si>
  <si>
    <t>P4-1-12</t>
  </si>
  <si>
    <t>P4-1-13</t>
  </si>
  <si>
    <t>P4-1-14</t>
  </si>
  <si>
    <t>PB-1-4</t>
  </si>
  <si>
    <t>PC-1-2</t>
  </si>
  <si>
    <t>PC-1-3</t>
  </si>
  <si>
    <t>PC-1-4</t>
  </si>
  <si>
    <t>PD-1-3</t>
  </si>
  <si>
    <t>PD-1-4</t>
  </si>
  <si>
    <t>A-1-181</t>
  </si>
  <si>
    <t>A-1-191</t>
  </si>
  <si>
    <t>B-1-133</t>
  </si>
  <si>
    <t>B-1-163</t>
  </si>
  <si>
    <t>C-1-145</t>
  </si>
  <si>
    <t>C-1-155</t>
  </si>
  <si>
    <t>C-1-165</t>
  </si>
  <si>
    <t>C-1-175</t>
  </si>
  <si>
    <t>C-1-185</t>
  </si>
  <si>
    <t>C-1-195</t>
  </si>
  <si>
    <t>D-1-157</t>
  </si>
  <si>
    <t>C-1-9a</t>
  </si>
  <si>
    <t>C-1-9b</t>
  </si>
  <si>
    <t>C-1-20a</t>
  </si>
  <si>
    <t>C-1-21</t>
  </si>
  <si>
    <t>C-1-21a</t>
  </si>
  <si>
    <t>C-1-24a</t>
  </si>
  <si>
    <t>C-1-24b</t>
  </si>
  <si>
    <t>P1-1-1b</t>
  </si>
  <si>
    <t>P1-1-1a</t>
  </si>
  <si>
    <t>P1-1-1c</t>
  </si>
  <si>
    <t>P1-1-2a</t>
  </si>
  <si>
    <t>P1-1-2b</t>
  </si>
  <si>
    <t>B-1-um1</t>
  </si>
  <si>
    <t>B-1-um4</t>
  </si>
  <si>
    <t>K-1-20</t>
  </si>
  <si>
    <t>K-1-21</t>
  </si>
  <si>
    <t>K-1-22</t>
  </si>
  <si>
    <t>K-1-23</t>
  </si>
  <si>
    <t>K-1-24</t>
  </si>
  <si>
    <t>K-1-25</t>
  </si>
  <si>
    <t>K-1-26</t>
  </si>
  <si>
    <t>K-1-27</t>
  </si>
  <si>
    <t>K-1-28</t>
  </si>
  <si>
    <t>K-1-29</t>
  </si>
  <si>
    <t>M-1-n/a</t>
  </si>
  <si>
    <t>M-1-um1</t>
  </si>
  <si>
    <t>M-1-um2</t>
  </si>
  <si>
    <t>M-1-2</t>
  </si>
  <si>
    <t>M-1-um3</t>
  </si>
  <si>
    <t>M-1-3</t>
  </si>
  <si>
    <t>M-1-4</t>
  </si>
  <si>
    <t>M-1-5</t>
  </si>
  <si>
    <t>M-1-6</t>
  </si>
  <si>
    <t>M-1-7</t>
  </si>
  <si>
    <t>M-1-8</t>
  </si>
  <si>
    <t>M-1-9</t>
  </si>
  <si>
    <t>M-1-10</t>
  </si>
  <si>
    <t>M-1-11</t>
  </si>
  <si>
    <t>M-1-12</t>
  </si>
  <si>
    <t>M-1-13</t>
  </si>
  <si>
    <t>M-1-14</t>
  </si>
  <si>
    <t>M-1-15</t>
  </si>
  <si>
    <t>M-1-16</t>
  </si>
  <si>
    <t>M-1-18</t>
  </si>
  <si>
    <t>M-1-19</t>
  </si>
  <si>
    <t>M-1-21</t>
  </si>
  <si>
    <t>M-1-22</t>
  </si>
  <si>
    <t>M-1-23</t>
  </si>
  <si>
    <t>M-1-24</t>
  </si>
  <si>
    <t>M-1-25</t>
  </si>
  <si>
    <t>M-1-26</t>
  </si>
  <si>
    <t>M-1-27</t>
  </si>
  <si>
    <t>M-1-28</t>
  </si>
  <si>
    <t>M-1-29</t>
  </si>
  <si>
    <t>M-1-30</t>
  </si>
  <si>
    <t>M-1-31</t>
  </si>
  <si>
    <t>M-1-32</t>
  </si>
  <si>
    <t>A-1-um5</t>
  </si>
  <si>
    <t>A-1-5a</t>
  </si>
  <si>
    <t>A-1-5b</t>
  </si>
  <si>
    <t>A-1-5c</t>
  </si>
  <si>
    <t>A-1-um6</t>
  </si>
  <si>
    <t>A-1-um7</t>
  </si>
  <si>
    <t>A-1-um8</t>
  </si>
  <si>
    <t>A-1-um14</t>
  </si>
  <si>
    <t>A-1-um15</t>
  </si>
  <si>
    <t>A-1-um16</t>
  </si>
  <si>
    <t>A-1-um17</t>
  </si>
  <si>
    <t>A-1-um18</t>
  </si>
  <si>
    <t>A-1-um19</t>
  </si>
  <si>
    <t>A-1-um20</t>
  </si>
  <si>
    <t>um20a</t>
  </si>
  <si>
    <t>A-1-um20a</t>
  </si>
  <si>
    <t>um21</t>
  </si>
  <si>
    <t>A-1-um21</t>
  </si>
  <si>
    <t>um22</t>
  </si>
  <si>
    <t>A-1-um22</t>
  </si>
  <si>
    <t>um23</t>
  </si>
  <si>
    <t>A-1-um23</t>
  </si>
  <si>
    <t>um24</t>
  </si>
  <si>
    <t>A-1-um24</t>
  </si>
  <si>
    <t>um25</t>
  </si>
  <si>
    <t>A-1-um25</t>
  </si>
  <si>
    <t>um27</t>
  </si>
  <si>
    <t>A-1-um27</t>
  </si>
  <si>
    <t>um28</t>
  </si>
  <si>
    <t>A-1-um28</t>
  </si>
  <si>
    <t>um29</t>
  </si>
  <si>
    <t>A-1-um29</t>
  </si>
  <si>
    <t>um30</t>
  </si>
  <si>
    <t>A-1-um30</t>
  </si>
  <si>
    <t>um31</t>
  </si>
  <si>
    <t>A-1-um31</t>
  </si>
  <si>
    <t>um32</t>
  </si>
  <si>
    <t>A-1-um32</t>
  </si>
  <si>
    <t>um33</t>
  </si>
  <si>
    <t>A-1-um33</t>
  </si>
  <si>
    <t>um34</t>
  </si>
  <si>
    <t>A-1-um34</t>
  </si>
  <si>
    <t>um35</t>
  </si>
  <si>
    <t>A-1-um35</t>
  </si>
  <si>
    <t>um36</t>
  </si>
  <si>
    <t>A-1-um36</t>
  </si>
  <si>
    <t>um38</t>
  </si>
  <si>
    <t>A-1-um38</t>
  </si>
  <si>
    <t>um39</t>
  </si>
  <si>
    <t>A-1-um39</t>
  </si>
  <si>
    <t>A-2-um3</t>
  </si>
  <si>
    <t>A-2-um4</t>
  </si>
  <si>
    <t>A-2-um5</t>
  </si>
  <si>
    <t>A-2-um6</t>
  </si>
  <si>
    <t>A-2-um7</t>
  </si>
  <si>
    <t>A-2-um8</t>
  </si>
  <si>
    <t>A-2-um9</t>
  </si>
  <si>
    <t>A-2-um10</t>
  </si>
  <si>
    <t>A-2-um11</t>
  </si>
  <si>
    <t>A-2-um12</t>
  </si>
  <si>
    <t>A-2-um13</t>
  </si>
  <si>
    <t>P1-1-um1</t>
  </si>
  <si>
    <t>P1-1-um2</t>
  </si>
  <si>
    <t>p5(b)</t>
  </si>
  <si>
    <t>P5(B)-1-um1</t>
  </si>
  <si>
    <t>p6(b)</t>
  </si>
  <si>
    <t>P6(B)-1-um2</t>
  </si>
  <si>
    <t>p7(b)</t>
  </si>
  <si>
    <t>P7(B)-1-um3</t>
  </si>
  <si>
    <t>P7(B)-1-um4</t>
  </si>
  <si>
    <t>P7(B)-1-um5</t>
  </si>
  <si>
    <t>P7(B)-1-um6</t>
  </si>
  <si>
    <t>A-2-um2</t>
  </si>
  <si>
    <t>P1-1-4</t>
  </si>
  <si>
    <t>P2-1-5</t>
  </si>
  <si>
    <t>P2-1-7</t>
  </si>
  <si>
    <t>P2-1-8</t>
  </si>
  <si>
    <t>P2-1-9</t>
  </si>
  <si>
    <t>P2-1-10</t>
  </si>
  <si>
    <t>P2-1-11</t>
  </si>
  <si>
    <t>P2-1-12</t>
  </si>
  <si>
    <t>P2-1-15</t>
  </si>
  <si>
    <t>P3-1-13</t>
  </si>
  <si>
    <t>P3-1-14</t>
  </si>
  <si>
    <t>Santa Fe (Pleasant Valley AEC)</t>
  </si>
  <si>
    <t>C-2-15</t>
  </si>
  <si>
    <t>C-2-24</t>
  </si>
  <si>
    <t>C-2-30</t>
  </si>
  <si>
    <t>C-2-31</t>
  </si>
  <si>
    <t>C-2-32</t>
  </si>
  <si>
    <t>C-2-33</t>
  </si>
  <si>
    <t>C-2-34</t>
  </si>
  <si>
    <t>C-2-35</t>
  </si>
  <si>
    <t>C-2-36</t>
  </si>
  <si>
    <t>C-2-37</t>
  </si>
  <si>
    <t>C-2-38</t>
  </si>
  <si>
    <t>C-3-1</t>
  </si>
  <si>
    <t>C-3-2</t>
  </si>
  <si>
    <t>C-3-3</t>
  </si>
  <si>
    <t>C-3-4</t>
  </si>
  <si>
    <t>C-3-5</t>
  </si>
  <si>
    <t>C-3-6</t>
  </si>
  <si>
    <t>C-3-7</t>
  </si>
  <si>
    <t>C-3-8</t>
  </si>
  <si>
    <t>C-3-9</t>
  </si>
  <si>
    <t>C-3-10</t>
  </si>
  <si>
    <t>C-3-11</t>
  </si>
  <si>
    <t>C-3-12</t>
  </si>
  <si>
    <t>C-3-13</t>
  </si>
  <si>
    <t>C-3-14</t>
  </si>
  <si>
    <t>C-3-15</t>
  </si>
  <si>
    <t>C-3-16</t>
  </si>
  <si>
    <t>C-3-17</t>
  </si>
  <si>
    <t>C-3-18</t>
  </si>
  <si>
    <t>C-3-19</t>
  </si>
  <si>
    <t>C-3-20</t>
  </si>
  <si>
    <t>C-3-21</t>
  </si>
  <si>
    <t>C-3-22</t>
  </si>
  <si>
    <t>C-3-24</t>
  </si>
  <si>
    <t>C-3-25</t>
  </si>
  <si>
    <t>C-3-26</t>
  </si>
  <si>
    <t>C-3-27</t>
  </si>
  <si>
    <t>C-3-28</t>
  </si>
  <si>
    <t>C-3-29</t>
  </si>
  <si>
    <t>C-3-30</t>
  </si>
  <si>
    <t>C-3-31</t>
  </si>
  <si>
    <t>C-3-32</t>
  </si>
  <si>
    <t>C-3-33</t>
  </si>
  <si>
    <t>C-3-34</t>
  </si>
  <si>
    <t>C-3-35</t>
  </si>
  <si>
    <t>C-3-36</t>
  </si>
  <si>
    <t>PF-1-3</t>
  </si>
  <si>
    <t>A1-1-11b</t>
  </si>
  <si>
    <t>A1-1-12</t>
  </si>
  <si>
    <t>A1-1-13</t>
  </si>
  <si>
    <t>A1-1-13a</t>
  </si>
  <si>
    <t>A1-1-14</t>
  </si>
  <si>
    <t>A1-1-15</t>
  </si>
  <si>
    <t>A2-1-1</t>
  </si>
  <si>
    <t>A2-1-10</t>
  </si>
  <si>
    <t>A2-1-18</t>
  </si>
  <si>
    <t>A2-1-19</t>
  </si>
  <si>
    <t>A2-1-20</t>
  </si>
  <si>
    <t>A2-1-21a</t>
  </si>
  <si>
    <t>A2-1-21</t>
  </si>
  <si>
    <t>A2-1-22</t>
  </si>
  <si>
    <t>A2-1-24</t>
  </si>
  <si>
    <t>A2-1-25</t>
  </si>
  <si>
    <t>A2-1-26</t>
  </si>
  <si>
    <t>A2-1-27</t>
  </si>
  <si>
    <t>A2-1-28</t>
  </si>
  <si>
    <t>A2-1-29</t>
  </si>
  <si>
    <t>A2-1-30</t>
  </si>
  <si>
    <t>A3-1-7a</t>
  </si>
  <si>
    <t>A3-1-9a</t>
  </si>
  <si>
    <t>A3-1-9b</t>
  </si>
  <si>
    <t>A3-1-12</t>
  </si>
  <si>
    <t>A3-1-13</t>
  </si>
  <si>
    <t>A3-1-13a</t>
  </si>
  <si>
    <t>A3-1-14</t>
  </si>
  <si>
    <t>A3-1-15</t>
  </si>
  <si>
    <t>A3-1-21</t>
  </si>
  <si>
    <t>A3-1-22</t>
  </si>
  <si>
    <t>A3-1-23</t>
  </si>
  <si>
    <t>A3-1-25</t>
  </si>
  <si>
    <t>A3-1-26</t>
  </si>
  <si>
    <t>A3-1-27</t>
  </si>
  <si>
    <t>A3-1-28</t>
  </si>
  <si>
    <t>a4</t>
  </si>
  <si>
    <t>A4-2-1</t>
  </si>
  <si>
    <t>A4-2-2</t>
  </si>
  <si>
    <t>A4-2-3</t>
  </si>
  <si>
    <t>A4-2-4</t>
  </si>
  <si>
    <t>A4-2-5</t>
  </si>
  <si>
    <t>A4-2-6</t>
  </si>
  <si>
    <t>A4-2-7</t>
  </si>
  <si>
    <t>A4-2-8</t>
  </si>
  <si>
    <t>A4-2-9</t>
  </si>
  <si>
    <t>A4-2-10</t>
  </si>
  <si>
    <t>P15-1-2</t>
  </si>
  <si>
    <t>P15-1-3</t>
  </si>
  <si>
    <t>P15-1-4</t>
  </si>
  <si>
    <t>P15-1-5</t>
  </si>
  <si>
    <t>P2-1-2</t>
  </si>
  <si>
    <t>Stonehurst (Stonehurst CDC)</t>
  </si>
  <si>
    <t>A-1-0</t>
  </si>
  <si>
    <t>PJ-1-4</t>
  </si>
  <si>
    <t>PJ-1-5</t>
  </si>
  <si>
    <t>PK-1-2</t>
  </si>
  <si>
    <t>PK-1-3</t>
  </si>
  <si>
    <t>paa</t>
  </si>
  <si>
    <t>1 (p17)</t>
  </si>
  <si>
    <t>PAA-1-1 (p17)</t>
  </si>
  <si>
    <t>pt</t>
  </si>
  <si>
    <t>1 (p8)</t>
  </si>
  <si>
    <t>PT-1-1 (p8)</t>
  </si>
  <si>
    <t>2 (p9)</t>
  </si>
  <si>
    <t>PT-1-2 (p9)</t>
  </si>
  <si>
    <t>3 (p10)</t>
  </si>
  <si>
    <t>PT-1-3 (p10)</t>
  </si>
  <si>
    <t>pu</t>
  </si>
  <si>
    <t>1 (p14)</t>
  </si>
  <si>
    <t>PU-1-1 (p14)</t>
  </si>
  <si>
    <t>pv</t>
  </si>
  <si>
    <t>1 (p13)</t>
  </si>
  <si>
    <t>PV-1-1 (p13)</t>
  </si>
  <si>
    <t>py</t>
  </si>
  <si>
    <t>1 (p15)</t>
  </si>
  <si>
    <t>PY-1-1 (p15)</t>
  </si>
  <si>
    <t>pz</t>
  </si>
  <si>
    <t>1 (p16)</t>
  </si>
  <si>
    <t>PZ-1-1 (p16)</t>
  </si>
  <si>
    <t>p1(c)</t>
  </si>
  <si>
    <t>P1(C)-1-1</t>
  </si>
  <si>
    <t>p2(c)</t>
  </si>
  <si>
    <t>P2(C)-1-1</t>
  </si>
  <si>
    <t>10a</t>
  </si>
  <si>
    <t>A-3-10a</t>
  </si>
  <si>
    <t>A-3-10b</t>
  </si>
  <si>
    <t>Portable added to site; area estimated</t>
  </si>
  <si>
    <t>33-1-1</t>
  </si>
  <si>
    <t>34-1-1</t>
  </si>
  <si>
    <t>35-1-1</t>
  </si>
  <si>
    <t>36-1-1</t>
  </si>
  <si>
    <t>37-1-1</t>
  </si>
  <si>
    <t>38-1-1</t>
  </si>
  <si>
    <t>38-1-2</t>
  </si>
  <si>
    <t>39-1-1</t>
  </si>
  <si>
    <t>40-1-1</t>
  </si>
  <si>
    <t>27a</t>
  </si>
  <si>
    <t>A-2-27a</t>
  </si>
  <si>
    <t>27b</t>
  </si>
  <si>
    <t>A-2-27b</t>
  </si>
  <si>
    <t>B-1-1b</t>
  </si>
  <si>
    <t>B-1-1c</t>
  </si>
  <si>
    <t>Webster (Webster CDC)</t>
  </si>
  <si>
    <t>P2-1-3</t>
  </si>
  <si>
    <t>P3-1-12</t>
  </si>
  <si>
    <t>3A</t>
  </si>
  <si>
    <t>A-0-3A</t>
  </si>
  <si>
    <t>3B</t>
  </si>
  <si>
    <t>A-0-3B</t>
  </si>
  <si>
    <t>A-0-11A</t>
  </si>
  <si>
    <t>A-0-16</t>
  </si>
  <si>
    <t>A-0-18</t>
  </si>
  <si>
    <t>A-0-19</t>
  </si>
  <si>
    <t>A-0-19A</t>
  </si>
  <si>
    <t>A-0-20</t>
  </si>
  <si>
    <t>A-0-21</t>
  </si>
  <si>
    <t>A-0-22</t>
  </si>
  <si>
    <t>A-0-23</t>
  </si>
  <si>
    <t>A-0-24</t>
  </si>
  <si>
    <t>A-0-25</t>
  </si>
  <si>
    <t>A-0-26</t>
  </si>
  <si>
    <t>A-0-27</t>
  </si>
  <si>
    <t>A-0-28</t>
  </si>
  <si>
    <t>A-0-29</t>
  </si>
  <si>
    <t>A-0-30</t>
  </si>
  <si>
    <t>A-0-31</t>
  </si>
  <si>
    <t>A-0-32</t>
  </si>
  <si>
    <t>A-0-33</t>
  </si>
  <si>
    <t>A-0-34</t>
  </si>
  <si>
    <t>A-0-A2</t>
  </si>
  <si>
    <t>A-0-A3</t>
  </si>
  <si>
    <t>111A</t>
  </si>
  <si>
    <t>A-1-111A</t>
  </si>
  <si>
    <t>A-1-A1</t>
  </si>
  <si>
    <t>A-1-A2</t>
  </si>
  <si>
    <t>A-1-A3</t>
  </si>
  <si>
    <t>208B</t>
  </si>
  <si>
    <t>A-2-208B</t>
  </si>
  <si>
    <t>A-2-A3</t>
  </si>
  <si>
    <t>Building B on floorplan is part of building labeled Building A at site</t>
  </si>
  <si>
    <t>B-1-B1</t>
  </si>
  <si>
    <t>B-2-202</t>
  </si>
  <si>
    <t>B-2-203</t>
  </si>
  <si>
    <t>B-2-204</t>
  </si>
  <si>
    <t>B-2-205</t>
  </si>
  <si>
    <t>B-2-206</t>
  </si>
  <si>
    <t>B-2-207</t>
  </si>
  <si>
    <t>B-2-208</t>
  </si>
  <si>
    <t>B-2-209</t>
  </si>
  <si>
    <t>B-2-210</t>
  </si>
  <si>
    <t>B-2-211</t>
  </si>
  <si>
    <t>B-2-218</t>
  </si>
  <si>
    <t>B-2-B1</t>
  </si>
  <si>
    <t>building C on floorplan is labeled building B at site</t>
  </si>
  <si>
    <t>Adjacent to C-103; no marked room ID at site, Room ID made up; building C on floorplan is labeled building B at site</t>
  </si>
  <si>
    <t>Stage; building C on floorplan is labeled building B at site</t>
  </si>
  <si>
    <t>Marked room number on site is B104; building C on floorplan is labeled building B at site</t>
  </si>
  <si>
    <t>custodial; building C on floorplan is labeled building B at site</t>
  </si>
  <si>
    <t>Kitchen staff toilet; building C on floorplan is labeled building B at site</t>
  </si>
  <si>
    <t>Kitchen food storage; building C on floorplan is labeled building B at site</t>
  </si>
  <si>
    <t>121A</t>
  </si>
  <si>
    <t>C-1-121A</t>
  </si>
  <si>
    <t>Kitchen; No room number on floorplan; made up room number; adjacent to C-115 and C-101; marked room number by door on site is B105; building C on floorplan is labeled building B at site</t>
  </si>
  <si>
    <t>Room in building C furthest from Building A; no label on floorplan, but marked room C101 at site; building D on floorplan is labeled building C on site</t>
  </si>
  <si>
    <t>Toilet within room C102; made up room number; building D on floorplan is labeled building C on site</t>
  </si>
  <si>
    <t>Room in building C closest to Building A; not labelled on floorplan, but marked room number at site is C102; building D on floorplan is labeled building C on site</t>
  </si>
  <si>
    <t>Toilet within room C101; made up room number; building D on floorplan is labeled building C on site</t>
  </si>
  <si>
    <t>E-1-101</t>
  </si>
  <si>
    <t>Room in building D furthest from Building A; not labelled on floorplan, but marked room number at site is D101; building E on floorplan is labeled building D on site</t>
  </si>
  <si>
    <t>Toilet within room D102; made up room number; building E on floorplan is labeled building D on site</t>
  </si>
  <si>
    <t>Room in building D closest to Building A; not labelled on floorplan, but marked room number at site is D102; building E on floorplan is labeled building D on site</t>
  </si>
  <si>
    <t>Toilet within room D101; made up room number; building E on floorplan is labeled building D on site</t>
  </si>
  <si>
    <t>E-1-103</t>
  </si>
  <si>
    <t>Room adjacent to D101 and C101; made up room number, no room number at site or on floorplan; building E on floorplan is labeled building D on site</t>
  </si>
  <si>
    <t>Custodial room in corner of campus marked "Fire Sprinkler Riser Room"; made up room number, no room number on floorplan or marked at site; building E on floorplan is labeled building D on site</t>
  </si>
  <si>
    <t>B-1-121</t>
  </si>
  <si>
    <t>B-1-124</t>
  </si>
  <si>
    <t>B-1-128</t>
  </si>
  <si>
    <t>B-1-129</t>
  </si>
  <si>
    <t>B-1-130</t>
  </si>
  <si>
    <t>B-1-132</t>
  </si>
  <si>
    <t>B-1-134</t>
  </si>
  <si>
    <t>B-1-135</t>
  </si>
  <si>
    <t>B-1-136</t>
  </si>
  <si>
    <t>B-1-137</t>
  </si>
  <si>
    <t>B-1-138</t>
  </si>
  <si>
    <t>B-1-139</t>
  </si>
  <si>
    <t>B-2-212</t>
  </si>
  <si>
    <t>B-2-214</t>
  </si>
  <si>
    <t>B-2-215</t>
  </si>
  <si>
    <t>B-2-216</t>
  </si>
  <si>
    <t>B-2-217</t>
  </si>
  <si>
    <t>B-2-219</t>
  </si>
  <si>
    <t>B-2-220</t>
  </si>
  <si>
    <t>B-2-221</t>
  </si>
  <si>
    <t>B-2-222</t>
  </si>
  <si>
    <t>B-2-223</t>
  </si>
  <si>
    <t>B-2-224</t>
  </si>
  <si>
    <t>B-2-225</t>
  </si>
  <si>
    <t>B-2-226</t>
  </si>
  <si>
    <t>C-1-138</t>
  </si>
  <si>
    <t>C-1-139</t>
  </si>
  <si>
    <t>C-1-140</t>
  </si>
  <si>
    <t>C-1-141</t>
  </si>
  <si>
    <t>C-2-212</t>
  </si>
  <si>
    <t>C-2-213</t>
  </si>
  <si>
    <t>C-2-219</t>
  </si>
  <si>
    <t>C-2-222</t>
  </si>
  <si>
    <t>C-2-224</t>
  </si>
  <si>
    <t>C-2-225</t>
  </si>
  <si>
    <t>C-2-226</t>
  </si>
  <si>
    <t>114a</t>
  </si>
  <si>
    <t>E-1-114a</t>
  </si>
  <si>
    <t>M-1-101</t>
  </si>
  <si>
    <t>M-1-102</t>
  </si>
  <si>
    <t>M-1-103</t>
  </si>
  <si>
    <t>M-1-104</t>
  </si>
  <si>
    <t>M-1-105</t>
  </si>
  <si>
    <t>M-1-106</t>
  </si>
  <si>
    <t>M-1-107</t>
  </si>
  <si>
    <t>M-1-109</t>
  </si>
  <si>
    <t>M-1-110</t>
  </si>
  <si>
    <t>M-1-111</t>
  </si>
  <si>
    <t>M-1-112</t>
  </si>
  <si>
    <t>M-1-113</t>
  </si>
  <si>
    <t>M-1-114</t>
  </si>
  <si>
    <t>M-1-115</t>
  </si>
  <si>
    <t>M-1-116</t>
  </si>
  <si>
    <t>M-1-117</t>
  </si>
  <si>
    <t>M-1-118</t>
  </si>
  <si>
    <t>M-1-119</t>
  </si>
  <si>
    <t>M-1-120</t>
  </si>
  <si>
    <t>M-1-121</t>
  </si>
  <si>
    <t>M-1-122</t>
  </si>
  <si>
    <t>P4-1-2</t>
  </si>
  <si>
    <t>P4-1-3</t>
  </si>
  <si>
    <t>P4-1-4</t>
  </si>
  <si>
    <t>51a</t>
  </si>
  <si>
    <t>A-1-51a</t>
  </si>
  <si>
    <t>Hintil Kuu CDC</t>
  </si>
  <si>
    <t>F-1-7</t>
  </si>
  <si>
    <t>F-1-8</t>
  </si>
  <si>
    <t>F-1-9</t>
  </si>
  <si>
    <t>F-1-10</t>
  </si>
  <si>
    <t>F-1-11</t>
  </si>
  <si>
    <t>F-1-12</t>
  </si>
  <si>
    <t>F-1-13</t>
  </si>
  <si>
    <t>F-1-14</t>
  </si>
  <si>
    <t>F-1-15</t>
  </si>
  <si>
    <t>F-1-16</t>
  </si>
  <si>
    <t>F-1-17</t>
  </si>
  <si>
    <t>F-1-18</t>
  </si>
  <si>
    <t>F-1-19</t>
  </si>
  <si>
    <t>F-1-20</t>
  </si>
  <si>
    <t>F-1-21</t>
  </si>
  <si>
    <t>F-1-22</t>
  </si>
  <si>
    <t>F-1-23</t>
  </si>
  <si>
    <t>F-1-24</t>
  </si>
  <si>
    <t>F-1-25</t>
  </si>
  <si>
    <t>F-1-26</t>
  </si>
  <si>
    <t>F-1-27</t>
  </si>
  <si>
    <t>F-1-28</t>
  </si>
  <si>
    <t>p3(d)</t>
  </si>
  <si>
    <t>P3(D)-1-1</t>
  </si>
  <si>
    <t>p4(d)</t>
  </si>
  <si>
    <t>P4(D)-1-1</t>
  </si>
  <si>
    <t>p5(e)</t>
  </si>
  <si>
    <t>P5(E)-1-1</t>
  </si>
  <si>
    <t>B-1-27a</t>
  </si>
  <si>
    <t>C-1-31a</t>
  </si>
  <si>
    <t>um26</t>
  </si>
  <si>
    <t>D-1-um26</t>
  </si>
  <si>
    <t>D-1-48</t>
  </si>
  <si>
    <t>D-1-49</t>
  </si>
  <si>
    <t>D-1-49a</t>
  </si>
  <si>
    <t>D-1-50</t>
  </si>
  <si>
    <t>D-1-51</t>
  </si>
  <si>
    <t>D-1-52</t>
  </si>
  <si>
    <t>D-1-53</t>
  </si>
  <si>
    <t>D-1-54</t>
  </si>
  <si>
    <t>D-1-55</t>
  </si>
  <si>
    <t>D-1-56</t>
  </si>
  <si>
    <t>D-1-59</t>
  </si>
  <si>
    <t>D-1-60</t>
  </si>
  <si>
    <t>61a</t>
  </si>
  <si>
    <t>D-1-61a</t>
  </si>
  <si>
    <t>D-1-61</t>
  </si>
  <si>
    <t>D-1-63</t>
  </si>
  <si>
    <t>D-1-64</t>
  </si>
  <si>
    <t>D-1-65</t>
  </si>
  <si>
    <t>D-1-66</t>
  </si>
  <si>
    <t>D-1-69</t>
  </si>
  <si>
    <t>D-1-70</t>
  </si>
  <si>
    <t>D-1-71</t>
  </si>
  <si>
    <t>D-1-75</t>
  </si>
  <si>
    <t>D-1-76</t>
  </si>
  <si>
    <t>78a</t>
  </si>
  <si>
    <t>D-1-78a</t>
  </si>
  <si>
    <t>78b</t>
  </si>
  <si>
    <t>D-1-78b</t>
  </si>
  <si>
    <t>D-2-um1</t>
  </si>
  <si>
    <t>D-2-80</t>
  </si>
  <si>
    <t>80a</t>
  </si>
  <si>
    <t>D-2-80a</t>
  </si>
  <si>
    <t>D-2-81</t>
  </si>
  <si>
    <t>D-2-82</t>
  </si>
  <si>
    <t>D-2-83</t>
  </si>
  <si>
    <t>D-2-84</t>
  </si>
  <si>
    <t>D-2-85</t>
  </si>
  <si>
    <t>D-2-86</t>
  </si>
  <si>
    <t>D-2-87</t>
  </si>
  <si>
    <t>D-2-88</t>
  </si>
  <si>
    <t>D-2-89</t>
  </si>
  <si>
    <t>D-2-90</t>
  </si>
  <si>
    <t>D-2-91</t>
  </si>
  <si>
    <t>D-2-92</t>
  </si>
  <si>
    <t>D-2-93</t>
  </si>
  <si>
    <t>D-2-94</t>
  </si>
  <si>
    <t>D-2-95</t>
  </si>
  <si>
    <t>95a</t>
  </si>
  <si>
    <t>D-2-95a</t>
  </si>
  <si>
    <t>B-1-12a</t>
  </si>
  <si>
    <t>B-1-12b</t>
  </si>
  <si>
    <t>12c</t>
  </si>
  <si>
    <t>B-1-12c</t>
  </si>
  <si>
    <t>F-1-um21</t>
  </si>
  <si>
    <t>F-1-um22</t>
  </si>
  <si>
    <t>F-1-um23</t>
  </si>
  <si>
    <t>F-1-um24</t>
  </si>
  <si>
    <t>F-1-um25</t>
  </si>
  <si>
    <t>F-1-um26</t>
  </si>
  <si>
    <t>F-1-um27</t>
  </si>
  <si>
    <t>F-1-um28</t>
  </si>
  <si>
    <t>P1-1-um32</t>
  </si>
  <si>
    <t>P1-1-um33</t>
  </si>
  <si>
    <t>P1-1-um34</t>
  </si>
  <si>
    <t>P1-1-um35</t>
  </si>
  <si>
    <t>p10(b)</t>
  </si>
  <si>
    <t>P10(B)-1-16</t>
  </si>
  <si>
    <t>P10(B)-1-16a</t>
  </si>
  <si>
    <t>p11(c)</t>
  </si>
  <si>
    <t>P11(C)-1-um2</t>
  </si>
  <si>
    <t>um2a</t>
  </si>
  <si>
    <t>P11(C)-1-um2a</t>
  </si>
  <si>
    <t>um2b</t>
  </si>
  <si>
    <t>P11(C)-1-um2b</t>
  </si>
  <si>
    <t>p12(c)</t>
  </si>
  <si>
    <t>P12(C)-1-11</t>
  </si>
  <si>
    <t>P12(C)-1-11a</t>
  </si>
  <si>
    <t>p13(c)</t>
  </si>
  <si>
    <t>P13(C)-1-12</t>
  </si>
  <si>
    <t>P13(C)-1-12a</t>
  </si>
  <si>
    <t>p14(c)</t>
  </si>
  <si>
    <t>P14(C)-1-13</t>
  </si>
  <si>
    <t>P14(C)-1-13a</t>
  </si>
  <si>
    <t>p15(d)</t>
  </si>
  <si>
    <t>P15(D)-1-7</t>
  </si>
  <si>
    <t>P15(D)-1-7a</t>
  </si>
  <si>
    <t>p16(d)</t>
  </si>
  <si>
    <t>P16(D)-1-8</t>
  </si>
  <si>
    <t>P16(D)-1-8a</t>
  </si>
  <si>
    <t>p17(d)</t>
  </si>
  <si>
    <t>P17(D)-1-9</t>
  </si>
  <si>
    <t>P17(D)-1-9a</t>
  </si>
  <si>
    <t>p18(d)</t>
  </si>
  <si>
    <t>P18(D)-1-10a</t>
  </si>
  <si>
    <t>P18(D)-1-10</t>
  </si>
  <si>
    <t>p19(e)</t>
  </si>
  <si>
    <t>P19(E)-1-um3</t>
  </si>
  <si>
    <t>P19(E)-1-um4</t>
  </si>
  <si>
    <t>P19(E)-1-um5</t>
  </si>
  <si>
    <t>P19(E)-1-um6</t>
  </si>
  <si>
    <t>P19(E)-1-um7</t>
  </si>
  <si>
    <t>P19(E)-1-um8</t>
  </si>
  <si>
    <t>P19(E)-1-um9</t>
  </si>
  <si>
    <t>P19(E)-1-um10</t>
  </si>
  <si>
    <t>P2-1-17</t>
  </si>
  <si>
    <t>17a</t>
  </si>
  <si>
    <t>P2-1-17a</t>
  </si>
  <si>
    <t>p20(e)</t>
  </si>
  <si>
    <t>P20(E)-1-um11</t>
  </si>
  <si>
    <t>P20(E)-1-um12</t>
  </si>
  <si>
    <t>P20(E)-1-um13</t>
  </si>
  <si>
    <t>P20(E)-1-um14</t>
  </si>
  <si>
    <t>P20(E)-1-um15</t>
  </si>
  <si>
    <t>p21(e)</t>
  </si>
  <si>
    <t>P21(E)-1-um16</t>
  </si>
  <si>
    <t>P21(E)-1-um17</t>
  </si>
  <si>
    <t>P21(E)-1-um18</t>
  </si>
  <si>
    <t>P21(E)-1-um19</t>
  </si>
  <si>
    <t>P21(E)-1-um20</t>
  </si>
  <si>
    <t>P22(G)-1-4a</t>
  </si>
  <si>
    <t>P23(G)-1-5a</t>
  </si>
  <si>
    <t>P24(G)-1-6a</t>
  </si>
  <si>
    <t>p25(h)</t>
  </si>
  <si>
    <t>P25(H)-1-um31</t>
  </si>
  <si>
    <t>p26(h)</t>
  </si>
  <si>
    <t>P26(H)-1-1a</t>
  </si>
  <si>
    <t>P26(H)-1-1</t>
  </si>
  <si>
    <t>P26(H)-1-1b</t>
  </si>
  <si>
    <t>P26(H)-1-um29</t>
  </si>
  <si>
    <t>P26(H)-1-um30</t>
  </si>
  <si>
    <t>p27(h)</t>
  </si>
  <si>
    <t>P27(H)-1-2</t>
  </si>
  <si>
    <t>P27(H)-1-2a</t>
  </si>
  <si>
    <t>p28(h)</t>
  </si>
  <si>
    <t>P28(H)-1-3</t>
  </si>
  <si>
    <t>P28(H)-1-3a</t>
  </si>
  <si>
    <t>P3-1-um35</t>
  </si>
  <si>
    <t>P3-1-um36</t>
  </si>
  <si>
    <t>p4(a)</t>
  </si>
  <si>
    <t>P4(A)-1-um1</t>
  </si>
  <si>
    <t>p5(a)</t>
  </si>
  <si>
    <t>P5(A)-1-18</t>
  </si>
  <si>
    <t>18a</t>
  </si>
  <si>
    <t>P5(A)-1-18a</t>
  </si>
  <si>
    <t>p6(a)</t>
  </si>
  <si>
    <t>P6(A)-1-19a</t>
  </si>
  <si>
    <t>P6(A)-1-19</t>
  </si>
  <si>
    <t>p7(a)</t>
  </si>
  <si>
    <t>P7(A)-1-20</t>
  </si>
  <si>
    <t>P7(A)-1-20a</t>
  </si>
  <si>
    <t>p8(b)</t>
  </si>
  <si>
    <t>P8(B)-1-14</t>
  </si>
  <si>
    <t>P8(B)-1-14a</t>
  </si>
  <si>
    <t>p9(b)</t>
  </si>
  <si>
    <t>P9(B)-1-15</t>
  </si>
  <si>
    <t>P9(B)-1-15a</t>
  </si>
  <si>
    <t>E-1-14</t>
  </si>
  <si>
    <t>E-1-15</t>
  </si>
  <si>
    <t>E-1-16</t>
  </si>
  <si>
    <t>E-1-17</t>
  </si>
  <si>
    <t>E-1-18</t>
  </si>
  <si>
    <t>E-1-19</t>
  </si>
  <si>
    <t>E-1-20</t>
  </si>
  <si>
    <t>B-1-1d</t>
  </si>
  <si>
    <t>B-1-1a</t>
  </si>
  <si>
    <t>2d</t>
  </si>
  <si>
    <t>B-1-2d</t>
  </si>
  <si>
    <t>B-1-2a</t>
  </si>
  <si>
    <t>B-1-2b</t>
  </si>
  <si>
    <t>2c</t>
  </si>
  <si>
    <t>B-1-2c</t>
  </si>
  <si>
    <t>17b</t>
  </si>
  <si>
    <t>B-1-17b</t>
  </si>
  <si>
    <t>B-1-17a</t>
  </si>
  <si>
    <t>A-1-1b</t>
  </si>
  <si>
    <t>A-1-1d</t>
  </si>
  <si>
    <t>A-1-1a</t>
  </si>
  <si>
    <t>A-1-1c</t>
  </si>
  <si>
    <t>A-1-2a</t>
  </si>
  <si>
    <t>A-1-2b</t>
  </si>
  <si>
    <t>A-1-2c</t>
  </si>
  <si>
    <t>A-1-2d</t>
  </si>
  <si>
    <t>A-1-17a</t>
  </si>
  <si>
    <t>D-1-9a</t>
  </si>
  <si>
    <t>D-1-13a</t>
  </si>
  <si>
    <t>13b</t>
  </si>
  <si>
    <t>D-1-13b</t>
  </si>
  <si>
    <t>MLK (MLK CDC)</t>
  </si>
  <si>
    <t>P3-1-5</t>
  </si>
  <si>
    <t>P3-1-6</t>
  </si>
  <si>
    <t>B-1-101a</t>
  </si>
  <si>
    <t>B-1-101b</t>
  </si>
  <si>
    <t>B-1-101c</t>
  </si>
  <si>
    <t>B-1-102a</t>
  </si>
  <si>
    <t>B-1-102b</t>
  </si>
  <si>
    <t>B-1-103a</t>
  </si>
  <si>
    <t>B-1-103b</t>
  </si>
  <si>
    <t>B-1-104a</t>
  </si>
  <si>
    <t>105a</t>
  </si>
  <si>
    <t>B-1-105a</t>
  </si>
  <si>
    <t>105b</t>
  </si>
  <si>
    <t>B-1-105b</t>
  </si>
  <si>
    <t>106a</t>
  </si>
  <si>
    <t>B-1-106a</t>
  </si>
  <si>
    <t>106b</t>
  </si>
  <si>
    <t>B-1-106b</t>
  </si>
  <si>
    <t>107a</t>
  </si>
  <si>
    <t>B-1-107a</t>
  </si>
  <si>
    <t>B-1-108a</t>
  </si>
  <si>
    <t>B-2-201a</t>
  </si>
  <si>
    <t>202b</t>
  </si>
  <si>
    <t>B-2-202b</t>
  </si>
  <si>
    <t>202a</t>
  </si>
  <si>
    <t>B-2-202a</t>
  </si>
  <si>
    <t>B-2-203a</t>
  </si>
  <si>
    <t>204b</t>
  </si>
  <si>
    <t>B-2-204b</t>
  </si>
  <si>
    <t>B-2-205a</t>
  </si>
  <si>
    <t>206a</t>
  </si>
  <si>
    <t>B-2-206a</t>
  </si>
  <si>
    <t>206b</t>
  </si>
  <si>
    <t>B-2-206b</t>
  </si>
  <si>
    <t>B-2-207a</t>
  </si>
  <si>
    <t>B-2-208a</t>
  </si>
  <si>
    <t>208b</t>
  </si>
  <si>
    <t>B-2-208b</t>
  </si>
  <si>
    <t>203/201</t>
  </si>
  <si>
    <t>B-2-203/201</t>
  </si>
  <si>
    <t>207/205</t>
  </si>
  <si>
    <t>B-2-207/205</t>
  </si>
  <si>
    <t>117/119</t>
  </si>
  <si>
    <t>C-1-117/119</t>
  </si>
  <si>
    <t>118/120</t>
  </si>
  <si>
    <t>C-1-118/120</t>
  </si>
  <si>
    <t>121/123</t>
  </si>
  <si>
    <t>C-1-121/123</t>
  </si>
  <si>
    <t>122/124</t>
  </si>
  <si>
    <t>C-1-122/124</t>
  </si>
  <si>
    <t>218a</t>
  </si>
  <si>
    <t>C-2-218a</t>
  </si>
  <si>
    <t>224a</t>
  </si>
  <si>
    <t>C-2-224a</t>
  </si>
  <si>
    <t>217/219</t>
  </si>
  <si>
    <t>C-2-217/219</t>
  </si>
  <si>
    <t>221/223</t>
  </si>
  <si>
    <t>C-2-221/223</t>
  </si>
  <si>
    <t>Showed up as CR in 2012 data, but Jacobs data and site plan both show it as a multipurpose room</t>
  </si>
  <si>
    <t>A-1-um26</t>
  </si>
  <si>
    <t>B-1-um5</t>
  </si>
  <si>
    <t>B-1-um6</t>
  </si>
  <si>
    <t>B-1-16a</t>
  </si>
  <si>
    <t>B-1-16b</t>
  </si>
  <si>
    <t>C-1-um8</t>
  </si>
  <si>
    <t>C-1-um9</t>
  </si>
  <si>
    <t>C-1-um10</t>
  </si>
  <si>
    <t>C-1-um11</t>
  </si>
  <si>
    <t>C-1-um12</t>
  </si>
  <si>
    <t>40a</t>
  </si>
  <si>
    <t>C-1-40a</t>
  </si>
  <si>
    <t>40b</t>
  </si>
  <si>
    <t>C-1-40b</t>
  </si>
  <si>
    <t>C-1-41a</t>
  </si>
  <si>
    <t>41b</t>
  </si>
  <si>
    <t>C-1-41b</t>
  </si>
  <si>
    <t>D-1-31</t>
  </si>
  <si>
    <t>D-1-32</t>
  </si>
  <si>
    <t>D-1-33</t>
  </si>
  <si>
    <t>D-1-34</t>
  </si>
  <si>
    <t>D-1-35</t>
  </si>
  <si>
    <t>D-1-36</t>
  </si>
  <si>
    <t>D-1-37</t>
  </si>
  <si>
    <t>D-1-38</t>
  </si>
  <si>
    <t>D-1-38a</t>
  </si>
  <si>
    <t>D-1-38b</t>
  </si>
  <si>
    <t>E-1-um1</t>
  </si>
  <si>
    <t>E-1-um2</t>
  </si>
  <si>
    <t>E-1-50</t>
  </si>
  <si>
    <t>E-1-51</t>
  </si>
  <si>
    <t>E-1-52</t>
  </si>
  <si>
    <t>53a</t>
  </si>
  <si>
    <t>E-1-53a</t>
  </si>
  <si>
    <t>53b</t>
  </si>
  <si>
    <t>E-1-53b</t>
  </si>
  <si>
    <t>E-1-54</t>
  </si>
  <si>
    <t>E-1-55</t>
  </si>
  <si>
    <t>E-1-56</t>
  </si>
  <si>
    <t>E-1-58</t>
  </si>
  <si>
    <t>E-1-59</t>
  </si>
  <si>
    <t>E-1-60</t>
  </si>
  <si>
    <t>E-1-61</t>
  </si>
  <si>
    <t>E-1-62</t>
  </si>
  <si>
    <t>E-1-63</t>
  </si>
  <si>
    <t>E-1-65</t>
  </si>
  <si>
    <t>E-1-66</t>
  </si>
  <si>
    <t>E-1-67</t>
  </si>
  <si>
    <t>P2-1-6b</t>
  </si>
  <si>
    <t>P2-1-6a</t>
  </si>
  <si>
    <t>P3-1-2</t>
  </si>
  <si>
    <t>P3-1-3</t>
  </si>
  <si>
    <t>A-1-16a</t>
  </si>
  <si>
    <t>A-1-18a</t>
  </si>
  <si>
    <t>18b</t>
  </si>
  <si>
    <t>A-1-18b</t>
  </si>
  <si>
    <t>18c</t>
  </si>
  <si>
    <t>A-1-18c</t>
  </si>
  <si>
    <t>18d</t>
  </si>
  <si>
    <t>A-1-18d</t>
  </si>
  <si>
    <t>18e</t>
  </si>
  <si>
    <t>A-1-18e</t>
  </si>
  <si>
    <t>A-1-25a</t>
  </si>
  <si>
    <t>28a</t>
  </si>
  <si>
    <t>A-1-28a</t>
  </si>
  <si>
    <t>28b</t>
  </si>
  <si>
    <t>A-1-28b</t>
  </si>
  <si>
    <t>A-2-13a</t>
  </si>
  <si>
    <t>A-2-13b</t>
  </si>
  <si>
    <t>13c</t>
  </si>
  <si>
    <t>A-2-13c</t>
  </si>
  <si>
    <t>B-1-5a</t>
  </si>
  <si>
    <t>B-1-5b</t>
  </si>
  <si>
    <t>B-1-5c</t>
  </si>
  <si>
    <t>5d</t>
  </si>
  <si>
    <t>B-1-5d</t>
  </si>
  <si>
    <t>B-1-6b</t>
  </si>
  <si>
    <t>21b</t>
  </si>
  <si>
    <t>B-1-21b</t>
  </si>
  <si>
    <t>21c</t>
  </si>
  <si>
    <t>B-1-21c</t>
  </si>
  <si>
    <t>21d</t>
  </si>
  <si>
    <t>B-1-21d</t>
  </si>
  <si>
    <t>B-1-21a</t>
  </si>
  <si>
    <t>C-1-8b</t>
  </si>
  <si>
    <t>D-1-2b</t>
  </si>
  <si>
    <t>D-1-6b</t>
  </si>
  <si>
    <t>6c</t>
  </si>
  <si>
    <t>D-1-6c</t>
  </si>
  <si>
    <t>6d</t>
  </si>
  <si>
    <t>D-1-6d</t>
  </si>
  <si>
    <t>H-1-1a</t>
  </si>
  <si>
    <t>H-1-2a</t>
  </si>
  <si>
    <t>L-1-1</t>
  </si>
  <si>
    <t>N-1-2</t>
  </si>
  <si>
    <t>N-1-3</t>
  </si>
  <si>
    <t>N-1-4</t>
  </si>
  <si>
    <t>N-1-5</t>
  </si>
  <si>
    <t>N-1-6</t>
  </si>
  <si>
    <t>N-1-7</t>
  </si>
  <si>
    <t>N-1-8</t>
  </si>
  <si>
    <t>N-1-9</t>
  </si>
  <si>
    <t>N-1-10</t>
  </si>
  <si>
    <t>N-1-11</t>
  </si>
  <si>
    <t>N-1-12</t>
  </si>
  <si>
    <t>T-1-2</t>
  </si>
  <si>
    <t>T-1-3</t>
  </si>
  <si>
    <t>E-1-7b</t>
  </si>
  <si>
    <t>E-1-21</t>
  </si>
  <si>
    <t>E-1-22</t>
  </si>
  <si>
    <t>E-1-23</t>
  </si>
  <si>
    <t>E-1-24</t>
  </si>
  <si>
    <t>E-1-25</t>
  </si>
  <si>
    <t>E-1-26</t>
  </si>
  <si>
    <t>E-1-27</t>
  </si>
  <si>
    <t>E-1-28</t>
  </si>
  <si>
    <t>E-1-29</t>
  </si>
  <si>
    <t>E-1-30</t>
  </si>
  <si>
    <t>E-1-31</t>
  </si>
  <si>
    <t>31b</t>
  </si>
  <si>
    <t>E-1-31b</t>
  </si>
  <si>
    <t>E-1-32</t>
  </si>
  <si>
    <t>E-1-33</t>
  </si>
  <si>
    <t>E-1-34</t>
  </si>
  <si>
    <t>E-1-35</t>
  </si>
  <si>
    <t>E-1-36</t>
  </si>
  <si>
    <t>F-1-7b</t>
  </si>
  <si>
    <t>C-1-n/a</t>
  </si>
  <si>
    <t>C-1-142</t>
  </si>
  <si>
    <t>C-1-143</t>
  </si>
  <si>
    <t>C-1-146</t>
  </si>
  <si>
    <t>C-1-147</t>
  </si>
  <si>
    <t>C-1-148</t>
  </si>
  <si>
    <t>C-1-149</t>
  </si>
  <si>
    <t>C-1-150</t>
  </si>
  <si>
    <t>E-2-n/a</t>
  </si>
  <si>
    <t>E-2-209</t>
  </si>
  <si>
    <t>E-2-211</t>
  </si>
  <si>
    <t>E-2-213</t>
  </si>
  <si>
    <t>E-2-214</t>
  </si>
  <si>
    <t>E-2-215</t>
  </si>
  <si>
    <t>E-2-216</t>
  </si>
  <si>
    <t>E-2-217</t>
  </si>
  <si>
    <t>F-1-101</t>
  </si>
  <si>
    <t>F-1-102</t>
  </si>
  <si>
    <t>F-1-103</t>
  </si>
  <si>
    <t>F-1-104</t>
  </si>
  <si>
    <t>F-1-105</t>
  </si>
  <si>
    <t>F-1-106</t>
  </si>
  <si>
    <t>F-1-107</t>
  </si>
  <si>
    <t>F-1-108</t>
  </si>
  <si>
    <t>F-1-109</t>
  </si>
  <si>
    <t>F-1-110</t>
  </si>
  <si>
    <t>F-1-111</t>
  </si>
  <si>
    <t>F-1-112</t>
  </si>
  <si>
    <t>F-1-113</t>
  </si>
  <si>
    <t>F-1-114</t>
  </si>
  <si>
    <t>F-1-115</t>
  </si>
  <si>
    <t>F-1-116</t>
  </si>
  <si>
    <t>F-1-117</t>
  </si>
  <si>
    <t>F-1-118</t>
  </si>
  <si>
    <t>F-1-119</t>
  </si>
  <si>
    <t>F-1-120</t>
  </si>
  <si>
    <t>F-2-201</t>
  </si>
  <si>
    <t>F-2-203</t>
  </si>
  <si>
    <t>F-2-204</t>
  </si>
  <si>
    <t>F-2-205</t>
  </si>
  <si>
    <t>F-2-206</t>
  </si>
  <si>
    <t>F-2-207</t>
  </si>
  <si>
    <t>F-2-208</t>
  </si>
  <si>
    <t>F-2-209</t>
  </si>
  <si>
    <t>F-2-210</t>
  </si>
  <si>
    <t>F-2-211</t>
  </si>
  <si>
    <t>F-2-212</t>
  </si>
  <si>
    <t>F-2-213</t>
  </si>
  <si>
    <t>H-1-118</t>
  </si>
  <si>
    <t>H-1-135</t>
  </si>
  <si>
    <t>H-1-136</t>
  </si>
  <si>
    <t>H-2-201</t>
  </si>
  <si>
    <t>H-2-202</t>
  </si>
  <si>
    <t>H-2-203</t>
  </si>
  <si>
    <t>H-2-204</t>
  </si>
  <si>
    <t>H-2-205</t>
  </si>
  <si>
    <t>H-2-206</t>
  </si>
  <si>
    <t>H-2-207</t>
  </si>
  <si>
    <t>H-2-208</t>
  </si>
  <si>
    <t>H-2-209</t>
  </si>
  <si>
    <t>H-2-210</t>
  </si>
  <si>
    <t>H-2-211</t>
  </si>
  <si>
    <t>H-2-212</t>
  </si>
  <si>
    <t>Room missing from 2012 dataset, but appears on site plan; Campus Number was entered wrong (previously was 204); Added Unique Room ID number (didn't have one previously)</t>
  </si>
  <si>
    <t>B-1-300</t>
  </si>
  <si>
    <t>B-1-301</t>
  </si>
  <si>
    <t>B-1-302</t>
  </si>
  <si>
    <t>B-1-303</t>
  </si>
  <si>
    <t>B-1-304</t>
  </si>
  <si>
    <t>B-1-305</t>
  </si>
  <si>
    <t>B-1-306</t>
  </si>
  <si>
    <t>B-1-307</t>
  </si>
  <si>
    <t>B-1-308</t>
  </si>
  <si>
    <t>B-1-309</t>
  </si>
  <si>
    <t>B-1-310</t>
  </si>
  <si>
    <t>B-1-311</t>
  </si>
  <si>
    <t>B-1-312</t>
  </si>
  <si>
    <t>B-1-313</t>
  </si>
  <si>
    <t>B-1-314</t>
  </si>
  <si>
    <t>B-1-315</t>
  </si>
  <si>
    <t>B-1-316</t>
  </si>
  <si>
    <t>B-1-320</t>
  </si>
  <si>
    <t>B-1-321</t>
  </si>
  <si>
    <t>B-1-322</t>
  </si>
  <si>
    <t>B-1-323</t>
  </si>
  <si>
    <t>D-1-27</t>
  </si>
  <si>
    <t>D-1-28</t>
  </si>
  <si>
    <t>D-1-29</t>
  </si>
  <si>
    <t>D-1-30</t>
  </si>
  <si>
    <t>D-2-7</t>
  </si>
  <si>
    <t>F-2-1</t>
  </si>
  <si>
    <t>F-2-2</t>
  </si>
  <si>
    <t>F-2-3</t>
  </si>
  <si>
    <t>G-1-2</t>
  </si>
  <si>
    <t>G-1-3</t>
  </si>
  <si>
    <t>G-1-4</t>
  </si>
  <si>
    <t>G-1-5</t>
  </si>
  <si>
    <t>G-1-5b</t>
  </si>
  <si>
    <t>G-1-6</t>
  </si>
  <si>
    <t>G-1-7</t>
  </si>
  <si>
    <t>G-1-8</t>
  </si>
  <si>
    <t>G-1-9</t>
  </si>
  <si>
    <t>G-1-10</t>
  </si>
  <si>
    <t>G-1-11</t>
  </si>
  <si>
    <t>G-1-12</t>
  </si>
  <si>
    <t>G-1-13</t>
  </si>
  <si>
    <t>G-1-14</t>
  </si>
  <si>
    <t>G-1-15</t>
  </si>
  <si>
    <t>G-1-16</t>
  </si>
  <si>
    <t>G-1-17</t>
  </si>
  <si>
    <t>G-1-18</t>
  </si>
  <si>
    <t>G-1-19</t>
  </si>
  <si>
    <t>G-1-20</t>
  </si>
  <si>
    <t>G-1-21</t>
  </si>
  <si>
    <t>G-1-22</t>
  </si>
  <si>
    <t>G-1-23</t>
  </si>
  <si>
    <t>G-1-24</t>
  </si>
  <si>
    <t>G-1-25</t>
  </si>
  <si>
    <t>G-1-26</t>
  </si>
  <si>
    <t>G-1-27</t>
  </si>
  <si>
    <t>G-1-28</t>
  </si>
  <si>
    <t>G-1-29</t>
  </si>
  <si>
    <t>G-2-1</t>
  </si>
  <si>
    <t>G-2-2</t>
  </si>
  <si>
    <t>G-2-3</t>
  </si>
  <si>
    <t>G-2-4</t>
  </si>
  <si>
    <t>G-2-5</t>
  </si>
  <si>
    <t>G-2-5b</t>
  </si>
  <si>
    <t>G-2-6</t>
  </si>
  <si>
    <t>G-2-7</t>
  </si>
  <si>
    <t>G-2-8</t>
  </si>
  <si>
    <t>G-2-9</t>
  </si>
  <si>
    <t>G-2-10</t>
  </si>
  <si>
    <t>G-2-11</t>
  </si>
  <si>
    <t>G-2-12</t>
  </si>
  <si>
    <t>G-2-13</t>
  </si>
  <si>
    <t>G-2-14</t>
  </si>
  <si>
    <t>G-2-15</t>
  </si>
  <si>
    <t>G-2-16</t>
  </si>
  <si>
    <t>H-1-2</t>
  </si>
  <si>
    <t>H-1-3</t>
  </si>
  <si>
    <t>H-1-4</t>
  </si>
  <si>
    <t>H-1-5</t>
  </si>
  <si>
    <t>H-1-6</t>
  </si>
  <si>
    <t>H-1-8</t>
  </si>
  <si>
    <t>H-1-9</t>
  </si>
  <si>
    <t>H-1-10</t>
  </si>
  <si>
    <t>H-1-11</t>
  </si>
  <si>
    <t>H-1-12</t>
  </si>
  <si>
    <t>H-1-13</t>
  </si>
  <si>
    <t>H-1-14</t>
  </si>
  <si>
    <t>H-1-15</t>
  </si>
  <si>
    <t>H-1-16</t>
  </si>
  <si>
    <t>H-1-17</t>
  </si>
  <si>
    <t>H-1-18</t>
  </si>
  <si>
    <t>H-1-19</t>
  </si>
  <si>
    <t>H-1-20a</t>
  </si>
  <si>
    <t>H-1-20b</t>
  </si>
  <si>
    <t>H-1-21</t>
  </si>
  <si>
    <t>H-2-1</t>
  </si>
  <si>
    <t>H-2-2</t>
  </si>
  <si>
    <t>H-2-3</t>
  </si>
  <si>
    <t>H-2-4</t>
  </si>
  <si>
    <t>H-2-5</t>
  </si>
  <si>
    <t>H-2-6</t>
  </si>
  <si>
    <t>H-2-7</t>
  </si>
  <si>
    <t>H-2-8</t>
  </si>
  <si>
    <t>H-2-8b</t>
  </si>
  <si>
    <t>H-2-9</t>
  </si>
  <si>
    <t>H-2-10</t>
  </si>
  <si>
    <t>H-2-11</t>
  </si>
  <si>
    <t>H-2-12</t>
  </si>
  <si>
    <t>H-2-13</t>
  </si>
  <si>
    <t>H-2-14</t>
  </si>
  <si>
    <t>H-2-15</t>
  </si>
  <si>
    <t>H-2-16</t>
  </si>
  <si>
    <t>H-2-17</t>
  </si>
  <si>
    <t>Room 115</t>
  </si>
  <si>
    <t>Room 113</t>
  </si>
  <si>
    <t>Room 111</t>
  </si>
  <si>
    <t>Room 110</t>
  </si>
  <si>
    <t>Room 114</t>
  </si>
  <si>
    <t>Room 217</t>
  </si>
  <si>
    <t>Room 215</t>
  </si>
  <si>
    <t>Room 222</t>
  </si>
  <si>
    <t>Room 221</t>
  </si>
  <si>
    <t>Room 223</t>
  </si>
  <si>
    <t>Room 229</t>
  </si>
  <si>
    <t>Room 227</t>
  </si>
  <si>
    <t>Room 225</t>
  </si>
  <si>
    <t>Room 101</t>
  </si>
  <si>
    <t>Room 102</t>
  </si>
  <si>
    <t>Room 103</t>
  </si>
  <si>
    <t>Room 107</t>
  </si>
  <si>
    <t>Room 108</t>
  </si>
  <si>
    <t>B-1-40a</t>
  </si>
  <si>
    <t>Room 202</t>
  </si>
  <si>
    <t>Room 200</t>
  </si>
  <si>
    <t>Room 201</t>
  </si>
  <si>
    <t>Room 205</t>
  </si>
  <si>
    <t>B-2-7a</t>
  </si>
  <si>
    <t>Room 204</t>
  </si>
  <si>
    <t>B-2-8a</t>
  </si>
  <si>
    <t>Room 203</t>
  </si>
  <si>
    <t>B-2-9a</t>
  </si>
  <si>
    <t>Room 208</t>
  </si>
  <si>
    <t>Room 207</t>
  </si>
  <si>
    <t>Room 210</t>
  </si>
  <si>
    <t>Room 209</t>
  </si>
  <si>
    <t>B-2-18</t>
  </si>
  <si>
    <t>Room 212</t>
  </si>
  <si>
    <t>B-2-18a</t>
  </si>
  <si>
    <t>Room 214</t>
  </si>
  <si>
    <t>Room 213</t>
  </si>
  <si>
    <t>B-2-23</t>
  </si>
  <si>
    <t>B-2-25</t>
  </si>
  <si>
    <t>Room 216</t>
  </si>
  <si>
    <t>Room 218</t>
  </si>
  <si>
    <t>B-2-27</t>
  </si>
  <si>
    <t>Room 220</t>
  </si>
  <si>
    <t>B-2-28</t>
  </si>
  <si>
    <t>B-2-46</t>
  </si>
  <si>
    <t>Room 300</t>
  </si>
  <si>
    <t>Room 301</t>
  </si>
  <si>
    <t>Room 302</t>
  </si>
  <si>
    <t>Room 303</t>
  </si>
  <si>
    <t>Room 306</t>
  </si>
  <si>
    <t>Room 305</t>
  </si>
  <si>
    <t>Room 304</t>
  </si>
  <si>
    <t>Room 309</t>
  </si>
  <si>
    <t>Room 308</t>
  </si>
  <si>
    <t>Room 307</t>
  </si>
  <si>
    <t>G-1-n/a</t>
  </si>
  <si>
    <t>G-1-101</t>
  </si>
  <si>
    <t>G-1-102</t>
  </si>
  <si>
    <t>G-1-103</t>
  </si>
  <si>
    <t>G-1-104</t>
  </si>
  <si>
    <t>G-1-105</t>
  </si>
  <si>
    <t>G-1-106</t>
  </si>
  <si>
    <t>G-1-107</t>
  </si>
  <si>
    <t>G-1-108</t>
  </si>
  <si>
    <t>G-1-109</t>
  </si>
  <si>
    <t>G-1-110</t>
  </si>
  <si>
    <t>G-1-111</t>
  </si>
  <si>
    <t>G-1-112</t>
  </si>
  <si>
    <t>G-1-113</t>
  </si>
  <si>
    <t>G-1-114</t>
  </si>
  <si>
    <t>G-1-115</t>
  </si>
  <si>
    <t>G-1-117</t>
  </si>
  <si>
    <t>G-1-118</t>
  </si>
  <si>
    <t>G-1-119</t>
  </si>
  <si>
    <t>G-1-120</t>
  </si>
  <si>
    <t>G-1-121</t>
  </si>
  <si>
    <t>G-1-123</t>
  </si>
  <si>
    <t>G-1-124</t>
  </si>
  <si>
    <t>G-1-125</t>
  </si>
  <si>
    <t>G-1-126</t>
  </si>
  <si>
    <t>G-1-127</t>
  </si>
  <si>
    <t>G-1-128</t>
  </si>
  <si>
    <t>G-1-129</t>
  </si>
  <si>
    <t>G-1-130</t>
  </si>
  <si>
    <t>G-1-131</t>
  </si>
  <si>
    <t>G-1-132</t>
  </si>
  <si>
    <t>G-1-133</t>
  </si>
  <si>
    <t>G-1-134</t>
  </si>
  <si>
    <t>G-1-135</t>
  </si>
  <si>
    <t>G-1-136</t>
  </si>
  <si>
    <t>G-1-137</t>
  </si>
  <si>
    <t>G-1-138</t>
  </si>
  <si>
    <t>G-1-139</t>
  </si>
  <si>
    <t>G-1-140</t>
  </si>
  <si>
    <t>G-1-141</t>
  </si>
  <si>
    <t>M-1-17</t>
  </si>
  <si>
    <t>M-1-130</t>
  </si>
  <si>
    <t>M-1-131</t>
  </si>
  <si>
    <t>M-1-132</t>
  </si>
  <si>
    <t>M-1-133</t>
  </si>
  <si>
    <t>M-1-134</t>
  </si>
  <si>
    <t>M-1-136</t>
  </si>
  <si>
    <t>M-1-137</t>
  </si>
  <si>
    <t>M-1-138</t>
  </si>
  <si>
    <t>M-1-139</t>
  </si>
  <si>
    <t>M-1-140</t>
  </si>
  <si>
    <t>M-1-141</t>
  </si>
  <si>
    <t>M-1-142</t>
  </si>
  <si>
    <t>M-1-143</t>
  </si>
  <si>
    <t>M-1-144</t>
  </si>
  <si>
    <t>M-1-145</t>
  </si>
  <si>
    <t>M-1-146</t>
  </si>
  <si>
    <t>M-1-147</t>
  </si>
  <si>
    <t>M-1-148</t>
  </si>
  <si>
    <t>M-1-149</t>
  </si>
  <si>
    <t>M-1-150</t>
  </si>
  <si>
    <t>M-1-151</t>
  </si>
  <si>
    <t>M-1-153</t>
  </si>
  <si>
    <t>M-1-154</t>
  </si>
  <si>
    <t>M-1-155</t>
  </si>
  <si>
    <t>M-1-156</t>
  </si>
  <si>
    <t>M-1-157</t>
  </si>
  <si>
    <t>M-1-158</t>
  </si>
  <si>
    <t>M-1-159</t>
  </si>
  <si>
    <t>M-1-160</t>
  </si>
  <si>
    <t>M-1-161</t>
  </si>
  <si>
    <t>M-1-162</t>
  </si>
  <si>
    <t>M-1-163</t>
  </si>
  <si>
    <t>M-1-164</t>
  </si>
  <si>
    <t>M-1-165</t>
  </si>
  <si>
    <t>M-1-166</t>
  </si>
  <si>
    <t>M-1-167</t>
  </si>
  <si>
    <t>M-1-168</t>
  </si>
  <si>
    <t>M-1-169</t>
  </si>
  <si>
    <t>M-1-170</t>
  </si>
  <si>
    <t>M-1-171</t>
  </si>
  <si>
    <t>M-1-172</t>
  </si>
  <si>
    <t>M-1-175</t>
  </si>
  <si>
    <t>M-1-176</t>
  </si>
  <si>
    <t>M-1-179</t>
  </si>
  <si>
    <t>M-1-180</t>
  </si>
  <si>
    <t>M-1-181</t>
  </si>
  <si>
    <t>M-1-182</t>
  </si>
  <si>
    <t>M-1-183</t>
  </si>
  <si>
    <t>M-1-184</t>
  </si>
  <si>
    <t>M-1-185</t>
  </si>
  <si>
    <t>M-1-186</t>
  </si>
  <si>
    <t>M-1-189</t>
  </si>
  <si>
    <t>M-1-190</t>
  </si>
  <si>
    <t>M-1-191</t>
  </si>
  <si>
    <t>192a</t>
  </si>
  <si>
    <t>M-1-192a</t>
  </si>
  <si>
    <t>192b</t>
  </si>
  <si>
    <t>M-1-192b</t>
  </si>
  <si>
    <t>192c</t>
  </si>
  <si>
    <t>M-1-192c</t>
  </si>
  <si>
    <t>M-1-200</t>
  </si>
  <si>
    <t>M-1-201</t>
  </si>
  <si>
    <t>M-1-202</t>
  </si>
  <si>
    <t>M-1-203</t>
  </si>
  <si>
    <t>M-1-204</t>
  </si>
  <si>
    <t>M-1-205</t>
  </si>
  <si>
    <t>M-1-206</t>
  </si>
  <si>
    <t>M-1-207</t>
  </si>
  <si>
    <t>M-1-208</t>
  </si>
  <si>
    <t>M-1-209</t>
  </si>
  <si>
    <t>M-1-215</t>
  </si>
  <si>
    <t>M-1-216</t>
  </si>
  <si>
    <t>M-1-217</t>
  </si>
  <si>
    <t>M-1-231</t>
  </si>
  <si>
    <t>M-1-233</t>
  </si>
  <si>
    <t>M-1-234</t>
  </si>
  <si>
    <t>M-1-235</t>
  </si>
  <si>
    <t>M-1-236</t>
  </si>
  <si>
    <t>M-1-237</t>
  </si>
  <si>
    <t>M-1-238</t>
  </si>
  <si>
    <t>M-1-239</t>
  </si>
  <si>
    <t>M-1-240</t>
  </si>
  <si>
    <t>M-1-241</t>
  </si>
  <si>
    <t>M-1-242</t>
  </si>
  <si>
    <t>M-1-243</t>
  </si>
  <si>
    <t>M-1-244</t>
  </si>
  <si>
    <t>M-1-245</t>
  </si>
  <si>
    <t>M-1-246</t>
  </si>
  <si>
    <t>M-1-247</t>
  </si>
  <si>
    <t>M-1-248</t>
  </si>
  <si>
    <t>A-1-13b</t>
  </si>
  <si>
    <t>A-1-13c</t>
  </si>
  <si>
    <t>A-1-25b</t>
  </si>
  <si>
    <t>29b</t>
  </si>
  <si>
    <t>A-1-29b</t>
  </si>
  <si>
    <t>13d</t>
  </si>
  <si>
    <t>A-2-13d</t>
  </si>
  <si>
    <t>13e</t>
  </si>
  <si>
    <t>A-2-13e</t>
  </si>
  <si>
    <t>13f</t>
  </si>
  <si>
    <t>A-2-13f</t>
  </si>
  <si>
    <t>A-2-14a</t>
  </si>
  <si>
    <t>A-2-14b</t>
  </si>
  <si>
    <t>A-2-15b</t>
  </si>
  <si>
    <t>D-2-11</t>
  </si>
  <si>
    <t>D-2-14</t>
  </si>
  <si>
    <t>D-2-15</t>
  </si>
  <si>
    <t>D-2-16</t>
  </si>
  <si>
    <t>D-2-17</t>
  </si>
  <si>
    <t>D-2-18</t>
  </si>
  <si>
    <t>D-2-19</t>
  </si>
  <si>
    <t>D-2-20</t>
  </si>
  <si>
    <t>D-2-21</t>
  </si>
  <si>
    <t>D-2-22</t>
  </si>
  <si>
    <t>D-2-23</t>
  </si>
  <si>
    <t>D-2-24</t>
  </si>
  <si>
    <t>D-2-25</t>
  </si>
  <si>
    <t>M-1-13b</t>
  </si>
  <si>
    <t>M-1-14b</t>
  </si>
  <si>
    <t>M-1-15b</t>
  </si>
  <si>
    <t>100-1-n/a</t>
  </si>
  <si>
    <t>100-1-1</t>
  </si>
  <si>
    <t>100-1-100</t>
  </si>
  <si>
    <t>100-1-101c</t>
  </si>
  <si>
    <t>100-1-101d</t>
  </si>
  <si>
    <t>101e</t>
  </si>
  <si>
    <t>100-1-101e</t>
  </si>
  <si>
    <t>101f</t>
  </si>
  <si>
    <t>100-1-101f</t>
  </si>
  <si>
    <t>100-1-101</t>
  </si>
  <si>
    <t>100-1-101b</t>
  </si>
  <si>
    <t>100-1-101a</t>
  </si>
  <si>
    <t>100-1-102a</t>
  </si>
  <si>
    <t>100-1-102</t>
  </si>
  <si>
    <t>100-1-104</t>
  </si>
  <si>
    <t>100-1-105</t>
  </si>
  <si>
    <t>100-1-106</t>
  </si>
  <si>
    <t>100-1-107</t>
  </si>
  <si>
    <t>100-1-108</t>
  </si>
  <si>
    <t>100-1-109</t>
  </si>
  <si>
    <t>100-1-111</t>
  </si>
  <si>
    <t>100-1-112</t>
  </si>
  <si>
    <t>100-1-113</t>
  </si>
  <si>
    <t>100-1-114</t>
  </si>
  <si>
    <t>100-1-115</t>
  </si>
  <si>
    <t>100-1-116</t>
  </si>
  <si>
    <t>100-1-119</t>
  </si>
  <si>
    <t>100-1-120</t>
  </si>
  <si>
    <t>100-1-121</t>
  </si>
  <si>
    <t>100-1-122</t>
  </si>
  <si>
    <t>200-1-n/a</t>
  </si>
  <si>
    <t>200-1-1</t>
  </si>
  <si>
    <t>200-1-2</t>
  </si>
  <si>
    <t>200-1-3</t>
  </si>
  <si>
    <t>200-1-4</t>
  </si>
  <si>
    <t>200-1-200</t>
  </si>
  <si>
    <t>200a</t>
  </si>
  <si>
    <t>200-1-200a</t>
  </si>
  <si>
    <t>200-1-201a</t>
  </si>
  <si>
    <t>200-1-201</t>
  </si>
  <si>
    <t>200-1-202a</t>
  </si>
  <si>
    <t>200-1-202</t>
  </si>
  <si>
    <t>200-1-203</t>
  </si>
  <si>
    <t>200-1-204</t>
  </si>
  <si>
    <t>200-1-205</t>
  </si>
  <si>
    <t>200-1-206</t>
  </si>
  <si>
    <t>200-1-207</t>
  </si>
  <si>
    <t>200-1-208</t>
  </si>
  <si>
    <t>200-1-209</t>
  </si>
  <si>
    <t>200-1-210</t>
  </si>
  <si>
    <t>200-1-211</t>
  </si>
  <si>
    <t>200-1-212</t>
  </si>
  <si>
    <t>212a</t>
  </si>
  <si>
    <t>200-1-212a</t>
  </si>
  <si>
    <t>200-1-213</t>
  </si>
  <si>
    <t>200-1-214</t>
  </si>
  <si>
    <t>200-1-215</t>
  </si>
  <si>
    <t>200-1-216</t>
  </si>
  <si>
    <t>200-1-217</t>
  </si>
  <si>
    <t>200-1-218</t>
  </si>
  <si>
    <t>200-1-219</t>
  </si>
  <si>
    <t>200-1-220</t>
  </si>
  <si>
    <t>200-1-221</t>
  </si>
  <si>
    <t>200-1-222</t>
  </si>
  <si>
    <t>200-1-223</t>
  </si>
  <si>
    <t>200-1-224</t>
  </si>
  <si>
    <t>200-1-225</t>
  </si>
  <si>
    <t>200-1-227</t>
  </si>
  <si>
    <t>200-1-228</t>
  </si>
  <si>
    <t>200-1-229</t>
  </si>
  <si>
    <t>300-1-n/a</t>
  </si>
  <si>
    <t>300-1-300</t>
  </si>
  <si>
    <t>300a</t>
  </si>
  <si>
    <t>300-1-300a</t>
  </si>
  <si>
    <t>300-1-301</t>
  </si>
  <si>
    <t>300-1-302</t>
  </si>
  <si>
    <t>300-1-303</t>
  </si>
  <si>
    <t>303a</t>
  </si>
  <si>
    <t>300-1-303a</t>
  </si>
  <si>
    <t>300-1-304</t>
  </si>
  <si>
    <t>300-1-305</t>
  </si>
  <si>
    <t>300-1-306</t>
  </si>
  <si>
    <t>300-1-307</t>
  </si>
  <si>
    <t>300-1-308</t>
  </si>
  <si>
    <t>300-1-309</t>
  </si>
  <si>
    <t>309a</t>
  </si>
  <si>
    <t>300-1-309a</t>
  </si>
  <si>
    <t>300-1-310</t>
  </si>
  <si>
    <t>300-1-311</t>
  </si>
  <si>
    <t>311a</t>
  </si>
  <si>
    <t>300-1-311a</t>
  </si>
  <si>
    <t>311b</t>
  </si>
  <si>
    <t>300-1-311b</t>
  </si>
  <si>
    <t>300-1-312</t>
  </si>
  <si>
    <t>300-1-312b</t>
  </si>
  <si>
    <t>300-1-312a</t>
  </si>
  <si>
    <t>400c</t>
  </si>
  <si>
    <t>400-1-400c</t>
  </si>
  <si>
    <t>400b</t>
  </si>
  <si>
    <t>400-1-400b</t>
  </si>
  <si>
    <t>400a</t>
  </si>
  <si>
    <t>400-1-400a</t>
  </si>
  <si>
    <t>400-1-400</t>
  </si>
  <si>
    <t>401a</t>
  </si>
  <si>
    <t>400-1-401a</t>
  </si>
  <si>
    <t>401b</t>
  </si>
  <si>
    <t>400-1-401b</t>
  </si>
  <si>
    <t>401c</t>
  </si>
  <si>
    <t>400-1-401c</t>
  </si>
  <si>
    <t>401d</t>
  </si>
  <si>
    <t>400-1-401d</t>
  </si>
  <si>
    <t>401e</t>
  </si>
  <si>
    <t>400-1-401e</t>
  </si>
  <si>
    <t>401f</t>
  </si>
  <si>
    <t>400-1-401f</t>
  </si>
  <si>
    <t>400-1-401</t>
  </si>
  <si>
    <t>402b</t>
  </si>
  <si>
    <t>400-1-402b</t>
  </si>
  <si>
    <t>402c</t>
  </si>
  <si>
    <t>400-1-402c</t>
  </si>
  <si>
    <t>402d</t>
  </si>
  <si>
    <t>400-1-402d</t>
  </si>
  <si>
    <t>402e</t>
  </si>
  <si>
    <t>400-1-402e</t>
  </si>
  <si>
    <t>402a</t>
  </si>
  <si>
    <t>400-1-402a</t>
  </si>
  <si>
    <t>400-1-402</t>
  </si>
  <si>
    <t>500-1-n/a</t>
  </si>
  <si>
    <t>500-1-500</t>
  </si>
  <si>
    <t>500-1-501</t>
  </si>
  <si>
    <t>500-1-502</t>
  </si>
  <si>
    <t>500-1-503</t>
  </si>
  <si>
    <t>500-1-504</t>
  </si>
  <si>
    <t>500-1-505</t>
  </si>
  <si>
    <t>500-1-506</t>
  </si>
  <si>
    <t>500-1-507</t>
  </si>
  <si>
    <t>500-1-508</t>
  </si>
  <si>
    <t>500-1-509</t>
  </si>
  <si>
    <t>500-1-510</t>
  </si>
  <si>
    <t>500-1-511</t>
  </si>
  <si>
    <t>500-1-512</t>
  </si>
  <si>
    <t>500-1-513</t>
  </si>
  <si>
    <t>500-1-514</t>
  </si>
  <si>
    <t>500-1-515</t>
  </si>
  <si>
    <t>500-1-516</t>
  </si>
  <si>
    <t>500-1-517</t>
  </si>
  <si>
    <t>500-1-518</t>
  </si>
  <si>
    <t>500-1-519</t>
  </si>
  <si>
    <t>500-1-520</t>
  </si>
  <si>
    <t>500-1-521</t>
  </si>
  <si>
    <t>500-1-522</t>
  </si>
  <si>
    <t>500-1-523</t>
  </si>
  <si>
    <t>500-1-524</t>
  </si>
  <si>
    <t>500-1-525</t>
  </si>
  <si>
    <t>500-1-526</t>
  </si>
  <si>
    <t>500-1-527</t>
  </si>
  <si>
    <t>500-1-528</t>
  </si>
  <si>
    <t>500-1-529</t>
  </si>
  <si>
    <t>500-1-530</t>
  </si>
  <si>
    <t>p16</t>
  </si>
  <si>
    <t>P16-1-1</t>
  </si>
  <si>
    <t>A-1-27a</t>
  </si>
  <si>
    <t>A-1-27b</t>
  </si>
  <si>
    <t>A-1-76</t>
  </si>
  <si>
    <t>A-1-77</t>
  </si>
  <si>
    <t>A-1-79</t>
  </si>
  <si>
    <t>A-1-80</t>
  </si>
  <si>
    <t>A-1-81</t>
  </si>
  <si>
    <t>A-1-83</t>
  </si>
  <si>
    <t>A-1-85</t>
  </si>
  <si>
    <t>A-3-n/a</t>
  </si>
  <si>
    <t>A-3-22</t>
  </si>
  <si>
    <t>A-3-26</t>
  </si>
  <si>
    <t>A-3-27</t>
  </si>
  <si>
    <t>A-3-28</t>
  </si>
  <si>
    <t>A-3-30</t>
  </si>
  <si>
    <t>A-3-31</t>
  </si>
  <si>
    <t>A-3-32</t>
  </si>
  <si>
    <t>A-3-33</t>
  </si>
  <si>
    <t>A-3-35</t>
  </si>
  <si>
    <t>A-3-36</t>
  </si>
  <si>
    <t>A-3-38</t>
  </si>
  <si>
    <t>A-3-39</t>
  </si>
  <si>
    <t>A-3-41</t>
  </si>
  <si>
    <t>A-3-42</t>
  </si>
  <si>
    <t>A-3-43</t>
  </si>
  <si>
    <t>A-3-44</t>
  </si>
  <si>
    <t>A-3-45</t>
  </si>
  <si>
    <t>A-3-46</t>
  </si>
  <si>
    <t>A-3-48</t>
  </si>
  <si>
    <t>A-3-49</t>
  </si>
  <si>
    <t>A-3-50</t>
  </si>
  <si>
    <t>A-3-51</t>
  </si>
  <si>
    <t>A-3-52</t>
  </si>
  <si>
    <t>A-3-53</t>
  </si>
  <si>
    <t>A-3-54</t>
  </si>
  <si>
    <t>A-3-55</t>
  </si>
  <si>
    <t>A-3-58</t>
  </si>
  <si>
    <t>A-3-60</t>
  </si>
  <si>
    <t>A-3-61</t>
  </si>
  <si>
    <t>A-3-64</t>
  </si>
  <si>
    <t>A-3-65</t>
  </si>
  <si>
    <t>A-3-66</t>
  </si>
  <si>
    <t>A-3-68</t>
  </si>
  <si>
    <t>A-3-69</t>
  </si>
  <si>
    <t>A-3-70</t>
  </si>
  <si>
    <t>A-3-71</t>
  </si>
  <si>
    <t>A-3-72</t>
  </si>
  <si>
    <t>A-3-73</t>
  </si>
  <si>
    <t>A-3-74</t>
  </si>
  <si>
    <t>A-3-75</t>
  </si>
  <si>
    <t>A-3-76</t>
  </si>
  <si>
    <t>A-3-77</t>
  </si>
  <si>
    <t>B-2-15a</t>
  </si>
  <si>
    <t>C-1-302</t>
  </si>
  <si>
    <t>C-1-303</t>
  </si>
  <si>
    <t>C-1-304</t>
  </si>
  <si>
    <t>C-1-305</t>
  </si>
  <si>
    <t>C-1-306</t>
  </si>
  <si>
    <t>C-1-307</t>
  </si>
  <si>
    <t>C-1-308</t>
  </si>
  <si>
    <t>C-1-309</t>
  </si>
  <si>
    <t>C-1-310</t>
  </si>
  <si>
    <t>C-1-311</t>
  </si>
  <si>
    <t>C-1-312</t>
  </si>
  <si>
    <t>C-1-313</t>
  </si>
  <si>
    <t>C-1-314</t>
  </si>
  <si>
    <t>C-1-315</t>
  </si>
  <si>
    <t>C-1-316</t>
  </si>
  <si>
    <t>C-1-317</t>
  </si>
  <si>
    <t>C-1-318</t>
  </si>
  <si>
    <t>C-1-319</t>
  </si>
  <si>
    <t>C-1-321</t>
  </si>
  <si>
    <t>C-1-322</t>
  </si>
  <si>
    <t>C-1-323</t>
  </si>
  <si>
    <t>C-1-324</t>
  </si>
  <si>
    <t>C-1-325</t>
  </si>
  <si>
    <t>C-1-326</t>
  </si>
  <si>
    <t>A-1-4a</t>
  </si>
  <si>
    <t>A-1-4b</t>
  </si>
  <si>
    <t>A-1-6a</t>
  </si>
  <si>
    <t>A-1-10a</t>
  </si>
  <si>
    <t>11d</t>
  </si>
  <si>
    <t>A-1-11d</t>
  </si>
  <si>
    <t>A-1-11a</t>
  </si>
  <si>
    <t>11c</t>
  </si>
  <si>
    <t>A-1-11c</t>
  </si>
  <si>
    <t>A-1-11b</t>
  </si>
  <si>
    <t>12f</t>
  </si>
  <si>
    <t>A-1-12f</t>
  </si>
  <si>
    <t>12e</t>
  </si>
  <si>
    <t>A-1-12e</t>
  </si>
  <si>
    <t>12d</t>
  </si>
  <si>
    <t>A-1-12d</t>
  </si>
  <si>
    <t>A-1-12b</t>
  </si>
  <si>
    <t>A-1-12a</t>
  </si>
  <si>
    <t>A-1-12c</t>
  </si>
  <si>
    <t>50a</t>
  </si>
  <si>
    <t>A-1-50a</t>
  </si>
  <si>
    <t>50b</t>
  </si>
  <si>
    <t>A-1-50b</t>
  </si>
  <si>
    <t>A-1-21b</t>
  </si>
  <si>
    <t>56a</t>
  </si>
  <si>
    <t>A-1-56a</t>
  </si>
  <si>
    <t>100e</t>
  </si>
  <si>
    <t>A-1-100e</t>
  </si>
  <si>
    <t>A-1-100a</t>
  </si>
  <si>
    <t>100b</t>
  </si>
  <si>
    <t>A-1-100b</t>
  </si>
  <si>
    <t>100c</t>
  </si>
  <si>
    <t>A-1-100c</t>
  </si>
  <si>
    <t>100d</t>
  </si>
  <si>
    <t>A-1-100d</t>
  </si>
  <si>
    <t>A-2-n/a</t>
  </si>
  <si>
    <t>A-2-200a</t>
  </si>
  <si>
    <t>200c</t>
  </si>
  <si>
    <t>A-2-200c</t>
  </si>
  <si>
    <t>200b</t>
  </si>
  <si>
    <t>A-2-200b</t>
  </si>
  <si>
    <t>200d</t>
  </si>
  <si>
    <t>A-2-200d</t>
  </si>
  <si>
    <t>s01</t>
  </si>
  <si>
    <t>D-1-s01</t>
  </si>
  <si>
    <t>s02</t>
  </si>
  <si>
    <t>D-1-s02</t>
  </si>
  <si>
    <t>s03</t>
  </si>
  <si>
    <t>D-1-s03</t>
  </si>
  <si>
    <t>s04</t>
  </si>
  <si>
    <t>D-1-s04</t>
  </si>
  <si>
    <t>s05</t>
  </si>
  <si>
    <t>D-1-s05</t>
  </si>
  <si>
    <t>s06</t>
  </si>
  <si>
    <t>D-1-s06</t>
  </si>
  <si>
    <t>s07</t>
  </si>
  <si>
    <t>D-1-s07</t>
  </si>
  <si>
    <t>s08</t>
  </si>
  <si>
    <t>D-1-s08</t>
  </si>
  <si>
    <t>s09</t>
  </si>
  <si>
    <t>D-1-s09</t>
  </si>
  <si>
    <t>s10</t>
  </si>
  <si>
    <t>D-1-s10</t>
  </si>
  <si>
    <t>s11</t>
  </si>
  <si>
    <t>D-1-s11</t>
  </si>
  <si>
    <t>s12</t>
  </si>
  <si>
    <t>D-1-s12</t>
  </si>
  <si>
    <t>s13</t>
  </si>
  <si>
    <t>D-1-s13</t>
  </si>
  <si>
    <t>s14</t>
  </si>
  <si>
    <t>D-1-s14</t>
  </si>
  <si>
    <t>s15</t>
  </si>
  <si>
    <t>D-1-s15</t>
  </si>
  <si>
    <t>E-1-n/a</t>
  </si>
  <si>
    <t>E-1-108a</t>
  </si>
  <si>
    <t>116a</t>
  </si>
  <si>
    <t>E-1-116a</t>
  </si>
  <si>
    <t>201/202</t>
  </si>
  <si>
    <t>E-2-201/202</t>
  </si>
  <si>
    <t>E-2-206/207</t>
  </si>
  <si>
    <t>M-1-108</t>
  </si>
  <si>
    <t>01a</t>
  </si>
  <si>
    <t>A-1-01a</t>
  </si>
  <si>
    <t>8c</t>
  </si>
  <si>
    <t>B-1-8c</t>
  </si>
  <si>
    <t>B-1-19a</t>
  </si>
  <si>
    <t>D-1-3a</t>
  </si>
  <si>
    <t>E-1-2a</t>
  </si>
  <si>
    <t>F-1-um1</t>
  </si>
  <si>
    <t>F-1-2b</t>
  </si>
  <si>
    <t>A-1-a3</t>
  </si>
  <si>
    <t>A-1-a4</t>
  </si>
  <si>
    <t>a8</t>
  </si>
  <si>
    <t>A-1-a8</t>
  </si>
  <si>
    <t>a9</t>
  </si>
  <si>
    <t>A-1-a9</t>
  </si>
  <si>
    <t>b37</t>
  </si>
  <si>
    <t>A-1-b37</t>
  </si>
  <si>
    <t>a38</t>
  </si>
  <si>
    <t>A-1-a38</t>
  </si>
  <si>
    <t>b42</t>
  </si>
  <si>
    <t>A-1-b42</t>
  </si>
  <si>
    <t>b43</t>
  </si>
  <si>
    <t>A-1-b43</t>
  </si>
  <si>
    <t>b44</t>
  </si>
  <si>
    <t>A-1-b44</t>
  </si>
  <si>
    <t>b45</t>
  </si>
  <si>
    <t>A-1-b45</t>
  </si>
  <si>
    <t>b46</t>
  </si>
  <si>
    <t>A-1-b46</t>
  </si>
  <si>
    <t>b47b</t>
  </si>
  <si>
    <t>A-1-b47b</t>
  </si>
  <si>
    <t>b47a</t>
  </si>
  <si>
    <t>A-1-b47a</t>
  </si>
  <si>
    <t>b48</t>
  </si>
  <si>
    <t>A-1-b48</t>
  </si>
  <si>
    <t>b49</t>
  </si>
  <si>
    <t>A-1-b49</t>
  </si>
  <si>
    <t>b50</t>
  </si>
  <si>
    <t>A-1-b50</t>
  </si>
  <si>
    <t>b51</t>
  </si>
  <si>
    <t>A-1-b51</t>
  </si>
  <si>
    <t>b52</t>
  </si>
  <si>
    <t>A-1-b52</t>
  </si>
  <si>
    <t>b53</t>
  </si>
  <si>
    <t>A-1-b53</t>
  </si>
  <si>
    <t>b54</t>
  </si>
  <si>
    <t>A-1-b54</t>
  </si>
  <si>
    <t>b55</t>
  </si>
  <si>
    <t>A-1-b55</t>
  </si>
  <si>
    <t>b58</t>
  </si>
  <si>
    <t>A-1-b58</t>
  </si>
  <si>
    <t>b3</t>
  </si>
  <si>
    <t>B-1-b3</t>
  </si>
  <si>
    <t>b5</t>
  </si>
  <si>
    <t>B-1-b5</t>
  </si>
  <si>
    <t>b7</t>
  </si>
  <si>
    <t>B-1-b7</t>
  </si>
  <si>
    <t>b8</t>
  </si>
  <si>
    <t>B-1-b8</t>
  </si>
  <si>
    <t>b10</t>
  </si>
  <si>
    <t>B-1-b10</t>
  </si>
  <si>
    <t>b11</t>
  </si>
  <si>
    <t>B-1-b11</t>
  </si>
  <si>
    <t>b12</t>
  </si>
  <si>
    <t>B-1-b12</t>
  </si>
  <si>
    <t>b13</t>
  </si>
  <si>
    <t>B-1-b13</t>
  </si>
  <si>
    <t>b14</t>
  </si>
  <si>
    <t>B-1-b14</t>
  </si>
  <si>
    <t>b15</t>
  </si>
  <si>
    <t>B-1-b15</t>
  </si>
  <si>
    <t>b16</t>
  </si>
  <si>
    <t>B-1-b16</t>
  </si>
  <si>
    <t>b17</t>
  </si>
  <si>
    <t>B-1-b17</t>
  </si>
  <si>
    <t>b18</t>
  </si>
  <si>
    <t>B-1-b18</t>
  </si>
  <si>
    <t>b20</t>
  </si>
  <si>
    <t>B-1-b20</t>
  </si>
  <si>
    <t>b21</t>
  </si>
  <si>
    <t>B-1-b21</t>
  </si>
  <si>
    <t>b22</t>
  </si>
  <si>
    <t>B-1-b22</t>
  </si>
  <si>
    <t>b23</t>
  </si>
  <si>
    <t>B-1-b23</t>
  </si>
  <si>
    <t>b24</t>
  </si>
  <si>
    <t>B-1-b24</t>
  </si>
  <si>
    <t>b25</t>
  </si>
  <si>
    <t>B-1-b25</t>
  </si>
  <si>
    <t>c4</t>
  </si>
  <si>
    <t>C-1-c4</t>
  </si>
  <si>
    <t>c5</t>
  </si>
  <si>
    <t>C-1-c5</t>
  </si>
  <si>
    <t>c6</t>
  </si>
  <si>
    <t>C-1-c6</t>
  </si>
  <si>
    <t>c7</t>
  </si>
  <si>
    <t>C-1-c7</t>
  </si>
  <si>
    <t>c8</t>
  </si>
  <si>
    <t>C-1-c8</t>
  </si>
  <si>
    <t>c9</t>
  </si>
  <si>
    <t>C-1-c9</t>
  </si>
  <si>
    <t>c10</t>
  </si>
  <si>
    <t>C-1-c10</t>
  </si>
  <si>
    <t>c11</t>
  </si>
  <si>
    <t>C-1-c11</t>
  </si>
  <si>
    <t>c12</t>
  </si>
  <si>
    <t>C-1-c12</t>
  </si>
  <si>
    <t>E-1-201</t>
  </si>
  <si>
    <t>E-1-202</t>
  </si>
  <si>
    <t>E-1-203</t>
  </si>
  <si>
    <t>E-1-204</t>
  </si>
  <si>
    <t>E-1-205</t>
  </si>
  <si>
    <t>E-1-206</t>
  </si>
  <si>
    <t>E-1-207</t>
  </si>
  <si>
    <t>E-1-208</t>
  </si>
  <si>
    <t>E-1-301</t>
  </si>
  <si>
    <t>E-1-302</t>
  </si>
  <si>
    <t>E-1-303</t>
  </si>
  <si>
    <t>E-1-304</t>
  </si>
  <si>
    <t>E-1-305</t>
  </si>
  <si>
    <t>E-1-306</t>
  </si>
  <si>
    <t>E-1-401</t>
  </si>
  <si>
    <t>E-1-402</t>
  </si>
  <si>
    <t>E-1-403</t>
  </si>
  <si>
    <t>E-1-404</t>
  </si>
  <si>
    <t>E-1-405</t>
  </si>
  <si>
    <t>121a</t>
  </si>
  <si>
    <t>E-2-121a</t>
  </si>
  <si>
    <t>121b</t>
  </si>
  <si>
    <t>E-2-121b</t>
  </si>
  <si>
    <t>E-2-122</t>
  </si>
  <si>
    <t>E-2-123</t>
  </si>
  <si>
    <t>E-2-124</t>
  </si>
  <si>
    <t>E-2-125</t>
  </si>
  <si>
    <t>E-2-126</t>
  </si>
  <si>
    <t>E-2-127</t>
  </si>
  <si>
    <t>E-2-128</t>
  </si>
  <si>
    <t>E-2-221</t>
  </si>
  <si>
    <t>E-2-222</t>
  </si>
  <si>
    <t>E-2-223</t>
  </si>
  <si>
    <t>E-2-224</t>
  </si>
  <si>
    <t>E-2-225</t>
  </si>
  <si>
    <t>E-2-226</t>
  </si>
  <si>
    <t>E-2-227</t>
  </si>
  <si>
    <t>E-2-321</t>
  </si>
  <si>
    <t>E-2-322</t>
  </si>
  <si>
    <t>E-2-323</t>
  </si>
  <si>
    <t>E-2-324</t>
  </si>
  <si>
    <t>E-2-327</t>
  </si>
  <si>
    <t>E-2-421</t>
  </si>
  <si>
    <t>E-2-422</t>
  </si>
  <si>
    <t>E-2-423</t>
  </si>
  <si>
    <t>E-2-424</t>
  </si>
  <si>
    <t>E-2-425</t>
  </si>
  <si>
    <t>p42</t>
  </si>
  <si>
    <t>P42-1-1</t>
  </si>
  <si>
    <t>made up building number; additional portable not included in 2012 site plan</t>
  </si>
  <si>
    <t>p43</t>
  </si>
  <si>
    <t>P43-1-1</t>
  </si>
  <si>
    <t>E-1-28a</t>
  </si>
  <si>
    <t>F-1-29</t>
  </si>
  <si>
    <t>F-1-30</t>
  </si>
  <si>
    <t>F-1-31</t>
  </si>
  <si>
    <t>F-1-32</t>
  </si>
  <si>
    <t>p46</t>
  </si>
  <si>
    <t>P46-1-1</t>
  </si>
  <si>
    <t>p47</t>
  </si>
  <si>
    <t>P47-1-1</t>
  </si>
  <si>
    <t>p48</t>
  </si>
  <si>
    <t>P48-1-1</t>
  </si>
  <si>
    <t>p49</t>
  </si>
  <si>
    <t>P49-1-1</t>
  </si>
  <si>
    <t>p50</t>
  </si>
  <si>
    <t>P50-1-1</t>
  </si>
  <si>
    <t>p51</t>
  </si>
  <si>
    <t>P51-1-1</t>
  </si>
  <si>
    <t>p52</t>
  </si>
  <si>
    <t>P52-1-1</t>
  </si>
  <si>
    <t>N-1-13</t>
  </si>
  <si>
    <t>N-1-14</t>
  </si>
  <si>
    <t>N-1-15</t>
  </si>
  <si>
    <t>N-1-16</t>
  </si>
  <si>
    <t>N-1-17</t>
  </si>
  <si>
    <t>O-1-4</t>
  </si>
  <si>
    <t>O-1-5</t>
  </si>
  <si>
    <t>O-1-6</t>
  </si>
  <si>
    <t>O-1-7</t>
  </si>
  <si>
    <t>A-1-16b</t>
  </si>
  <si>
    <t>16c</t>
  </si>
  <si>
    <t>A-1-16c</t>
  </si>
  <si>
    <t>p10(f)</t>
  </si>
  <si>
    <t>P10(F)-1-2</t>
  </si>
  <si>
    <t>P2(A)-1-2</t>
  </si>
  <si>
    <t>p3(b)</t>
  </si>
  <si>
    <t>P3(B)-1-2</t>
  </si>
  <si>
    <t>p4(b)</t>
  </si>
  <si>
    <t>P4(B)-1-1</t>
  </si>
  <si>
    <t>P4(B)-1-1b</t>
  </si>
  <si>
    <t>P4(B)-1-1a</t>
  </si>
  <si>
    <t>p5(c)</t>
  </si>
  <si>
    <t>P5(C)-1-1</t>
  </si>
  <si>
    <t>p6(c)</t>
  </si>
  <si>
    <t>P6(C)-1-2</t>
  </si>
  <si>
    <t>P7(D)-1-1</t>
  </si>
  <si>
    <t>P7(D)-1-2</t>
  </si>
  <si>
    <t>P7(D)-1-3</t>
  </si>
  <si>
    <t>p8(e)</t>
  </si>
  <si>
    <t>P8(E)-1-1</t>
  </si>
  <si>
    <t>P8(E)-1-2</t>
  </si>
  <si>
    <t>P8(E)-1-3</t>
  </si>
  <si>
    <t>P8(E)-1-4</t>
  </si>
  <si>
    <t>p9(f)</t>
  </si>
  <si>
    <t>P9(F)-1-1</t>
  </si>
  <si>
    <t>B-2-6a</t>
  </si>
  <si>
    <t>C-1-45</t>
  </si>
  <si>
    <t>C-1-46</t>
  </si>
  <si>
    <t>C-1-47</t>
  </si>
  <si>
    <t>C-1-49</t>
  </si>
  <si>
    <t>C-1-50</t>
  </si>
  <si>
    <t>C-1-51</t>
  </si>
  <si>
    <t>C-1-52</t>
  </si>
  <si>
    <t>C-1-53</t>
  </si>
  <si>
    <t>C-1-54</t>
  </si>
  <si>
    <t>C-1-55</t>
  </si>
  <si>
    <t>C-1-56</t>
  </si>
  <si>
    <t>C-1-57</t>
  </si>
  <si>
    <t>C-1-58</t>
  </si>
  <si>
    <t>C-1-59</t>
  </si>
  <si>
    <t>C-1-62</t>
  </si>
  <si>
    <t>C-1-63</t>
  </si>
  <si>
    <t>C-1-64</t>
  </si>
  <si>
    <t>C-1-65</t>
  </si>
  <si>
    <t>C-1-66</t>
  </si>
  <si>
    <t>C-1-67</t>
  </si>
  <si>
    <t>E-1-31a</t>
  </si>
  <si>
    <t>32a</t>
  </si>
  <si>
    <t>E-1-32a</t>
  </si>
  <si>
    <t>E-1-33a</t>
  </si>
  <si>
    <t>E-1-34a</t>
  </si>
  <si>
    <t>E-1-38</t>
  </si>
  <si>
    <t>E-1-40</t>
  </si>
  <si>
    <t>E-1-41</t>
  </si>
  <si>
    <t>E-1-42</t>
  </si>
  <si>
    <t>E-1-43</t>
  </si>
  <si>
    <t>E-1-44</t>
  </si>
  <si>
    <t>E-1-45</t>
  </si>
  <si>
    <t>E-1-46</t>
  </si>
  <si>
    <t>E-1-47</t>
  </si>
  <si>
    <t>E-1-48</t>
  </si>
  <si>
    <t>E-1-49</t>
  </si>
  <si>
    <t>E-2-1</t>
  </si>
  <si>
    <t>E-3-1</t>
  </si>
  <si>
    <t>E-3-2</t>
  </si>
  <si>
    <t>E-3-3</t>
  </si>
  <si>
    <t>E-3-4</t>
  </si>
  <si>
    <t>I-1-2</t>
  </si>
  <si>
    <t>I-1-3</t>
  </si>
  <si>
    <t>I-1-4</t>
  </si>
  <si>
    <t>I-1-5</t>
  </si>
  <si>
    <t>J-1-4</t>
  </si>
  <si>
    <t>J-1-5</t>
  </si>
  <si>
    <t>K-1-11</t>
  </si>
  <si>
    <t>K-1-12</t>
  </si>
  <si>
    <t>K-1-13</t>
  </si>
  <si>
    <t>K-1-14</t>
  </si>
  <si>
    <t>K-1-15</t>
  </si>
  <si>
    <t>K-1-16</t>
  </si>
  <si>
    <t>K-1-17</t>
  </si>
  <si>
    <t>K-1-18</t>
  </si>
  <si>
    <t>K-1-19</t>
  </si>
  <si>
    <t>A-2-40</t>
  </si>
  <si>
    <t>A-2-41</t>
  </si>
  <si>
    <t>A-2-41a</t>
  </si>
  <si>
    <t>A-2-42</t>
  </si>
  <si>
    <t>C-0-1</t>
  </si>
  <si>
    <t>Floor level corrected (previously 1=basement, 2=1st floor, 3=2nd floor; updated to 0=basement, 1=1st floor, 2=2nd floor)</t>
  </si>
  <si>
    <t>C-0-2</t>
  </si>
  <si>
    <t>C-0-3</t>
  </si>
  <si>
    <t>C-0-4</t>
  </si>
  <si>
    <t>C-0-4a</t>
  </si>
  <si>
    <t>C-0-5</t>
  </si>
  <si>
    <t>C-0-6</t>
  </si>
  <si>
    <t>C-0-7</t>
  </si>
  <si>
    <t>C-0-8</t>
  </si>
  <si>
    <t>C-0-9</t>
  </si>
  <si>
    <t>C-0-10</t>
  </si>
  <si>
    <t>C-0-11</t>
  </si>
  <si>
    <t>C-0-12</t>
  </si>
  <si>
    <t>C-0-13</t>
  </si>
  <si>
    <t>C-0-14</t>
  </si>
  <si>
    <t>C-0-14a</t>
  </si>
  <si>
    <t>C-1-12a</t>
  </si>
  <si>
    <t>1000-1-1100</t>
  </si>
  <si>
    <t>Corridor</t>
  </si>
  <si>
    <t>1000-1-1101</t>
  </si>
  <si>
    <t>Girl's Toilet</t>
  </si>
  <si>
    <t>1000-1-1102</t>
  </si>
  <si>
    <t>Boy's Toilet</t>
  </si>
  <si>
    <t>1000-1-1103</t>
  </si>
  <si>
    <t>1000-1-1104</t>
  </si>
  <si>
    <t>1000-1-1105</t>
  </si>
  <si>
    <t>1000-1-1106</t>
  </si>
  <si>
    <t>1000-1-1107</t>
  </si>
  <si>
    <t>1000-1-1108</t>
  </si>
  <si>
    <t>1000-1-1109</t>
  </si>
  <si>
    <t>Specialized science lab</t>
  </si>
  <si>
    <t>1000-1-1109A</t>
  </si>
  <si>
    <t>Science Prep 2</t>
  </si>
  <si>
    <t>1000-1-1110</t>
  </si>
  <si>
    <t>1000-1-1111</t>
  </si>
  <si>
    <t>1000-1-1112</t>
  </si>
  <si>
    <t>1000-1-1113</t>
  </si>
  <si>
    <t>1000-1-1114</t>
  </si>
  <si>
    <t>Skilled Trades Fab Lab</t>
  </si>
  <si>
    <t>specialized woodshop classroom</t>
  </si>
  <si>
    <t>1114A</t>
  </si>
  <si>
    <t>1000-1-1114A</t>
  </si>
  <si>
    <t>1000-1-1115</t>
  </si>
  <si>
    <t>1000-1-1116</t>
  </si>
  <si>
    <t>specialized computer classroom</t>
  </si>
  <si>
    <t>1116A</t>
  </si>
  <si>
    <t>1000-1-1116A</t>
  </si>
  <si>
    <t>1000-1-1117</t>
  </si>
  <si>
    <t>1000-1-1118</t>
  </si>
  <si>
    <t>IDF</t>
  </si>
  <si>
    <t>1000-1-1119</t>
  </si>
  <si>
    <t>1000-1-S01</t>
  </si>
  <si>
    <t>Stair</t>
  </si>
  <si>
    <t>adjacent to room 1119</t>
  </si>
  <si>
    <t>1000-2-1200</t>
  </si>
  <si>
    <t>1000-2-1201</t>
  </si>
  <si>
    <t>1000-2-1202</t>
  </si>
  <si>
    <t>1000-2-1203</t>
  </si>
  <si>
    <t>1000-2-1204</t>
  </si>
  <si>
    <t>1000-2-1205</t>
  </si>
  <si>
    <t>divider wall between rooms 1205 and 1206 can be opened making one extra large room</t>
  </si>
  <si>
    <t>1205A</t>
  </si>
  <si>
    <t>1000-2-1205A</t>
  </si>
  <si>
    <t>Small Group</t>
  </si>
  <si>
    <t>1205B</t>
  </si>
  <si>
    <t>1000-2-1205B</t>
  </si>
  <si>
    <t>1000-2-1206</t>
  </si>
  <si>
    <t>1206A</t>
  </si>
  <si>
    <t>1000-2-1206A</t>
  </si>
  <si>
    <t>1206B</t>
  </si>
  <si>
    <t>1000-2-1206B</t>
  </si>
  <si>
    <t>1000-2-1207</t>
  </si>
  <si>
    <t>1000-2-1208</t>
  </si>
  <si>
    <t>Science Classroom</t>
  </si>
  <si>
    <t>specialized science lab</t>
  </si>
  <si>
    <t>1208A</t>
  </si>
  <si>
    <t>1000-2-1208A</t>
  </si>
  <si>
    <t>1000-2-1209</t>
  </si>
  <si>
    <t>Specialized computer lab</t>
  </si>
  <si>
    <t>1000-2-1210</t>
  </si>
  <si>
    <t>1210A</t>
  </si>
  <si>
    <t>1000-2-1210A</t>
  </si>
  <si>
    <t>Staff (Restroom)</t>
  </si>
  <si>
    <t>1000-2-1211</t>
  </si>
  <si>
    <t>1000-2-1212</t>
  </si>
  <si>
    <t>1000-2-1213</t>
  </si>
  <si>
    <t>1000-2-1214</t>
  </si>
  <si>
    <t>1214A</t>
  </si>
  <si>
    <t>1000-2-1214A</t>
  </si>
  <si>
    <t>1000-2-1215</t>
  </si>
  <si>
    <t>1000-2-1216</t>
  </si>
  <si>
    <t>1000-2-1217</t>
  </si>
  <si>
    <t>Digital Media</t>
  </si>
  <si>
    <t>1217B</t>
  </si>
  <si>
    <t>1000-2-1217B</t>
  </si>
  <si>
    <t>Edit</t>
  </si>
  <si>
    <t>1217C</t>
  </si>
  <si>
    <t>1000-2-1217C</t>
  </si>
  <si>
    <t>1217D</t>
  </si>
  <si>
    <t>1000-2-1217D</t>
  </si>
  <si>
    <t>1000-2-1218</t>
  </si>
  <si>
    <t>Recording Studio</t>
  </si>
  <si>
    <t>1218A</t>
  </si>
  <si>
    <t>1000-2-1218A</t>
  </si>
  <si>
    <t>Video Control</t>
  </si>
  <si>
    <t>1218B</t>
  </si>
  <si>
    <t>1000-2-1218B</t>
  </si>
  <si>
    <t>Audio Control</t>
  </si>
  <si>
    <t>1000-1-1302</t>
  </si>
  <si>
    <t>FSR</t>
  </si>
  <si>
    <t>fire sprinkler riser; adjacent to room 1114</t>
  </si>
  <si>
    <t>X200</t>
  </si>
  <si>
    <t>1000-2-X200</t>
  </si>
  <si>
    <t>X201</t>
  </si>
  <si>
    <t>1000-2-X201</t>
  </si>
  <si>
    <t>4000-1-4100</t>
  </si>
  <si>
    <t>Entry Lobby</t>
  </si>
  <si>
    <t>4000-1-4101</t>
  </si>
  <si>
    <t>4000-1-4102</t>
  </si>
  <si>
    <t>4000-1-4103</t>
  </si>
  <si>
    <t>4000-1-4104</t>
  </si>
  <si>
    <t>4000-1-4105</t>
  </si>
  <si>
    <t>4000-1-4106</t>
  </si>
  <si>
    <t>4000-1-4107</t>
  </si>
  <si>
    <t>Fire Riser</t>
  </si>
  <si>
    <t>4000-1-4108</t>
  </si>
  <si>
    <t>4000-1-4109</t>
  </si>
  <si>
    <t>Data</t>
  </si>
  <si>
    <t>4000-1-4110</t>
  </si>
  <si>
    <t>unlabeled area accessible through room 4105</t>
  </si>
  <si>
    <t>4000-1-4111</t>
  </si>
  <si>
    <t>4000-1-4112</t>
  </si>
  <si>
    <t>4000-1-4113</t>
  </si>
  <si>
    <t>4000-1-4114</t>
  </si>
  <si>
    <t>4000-1-4115</t>
  </si>
  <si>
    <t>4000-1-4116</t>
  </si>
  <si>
    <t>4000-1-4120</t>
  </si>
  <si>
    <t>4000-1-4121</t>
  </si>
  <si>
    <t>Machine Rm</t>
  </si>
  <si>
    <t>4000-1-4122</t>
  </si>
  <si>
    <t>4000-1-4123</t>
  </si>
  <si>
    <t>4000-2-4201</t>
  </si>
  <si>
    <t>4000-2-4202</t>
  </si>
  <si>
    <t>4000-2-4203</t>
  </si>
  <si>
    <t>4000-2-4204</t>
  </si>
  <si>
    <t>4000-2-4205</t>
  </si>
  <si>
    <t>4000-2-4206</t>
  </si>
  <si>
    <t>4000-2-4209</t>
  </si>
  <si>
    <t>Pullout Space</t>
  </si>
  <si>
    <t>4000-2-4210</t>
  </si>
  <si>
    <t>Chase</t>
  </si>
  <si>
    <t>4000-2-4211</t>
  </si>
  <si>
    <t>4000-2-4212</t>
  </si>
  <si>
    <t>4000-2-4213</t>
  </si>
  <si>
    <t>4000-2-4214</t>
  </si>
  <si>
    <t>4000-2-4215</t>
  </si>
  <si>
    <t>4000-2-4216</t>
  </si>
  <si>
    <t>4000-1-S1</t>
  </si>
  <si>
    <t>Stair 1</t>
  </si>
  <si>
    <t>stairs adjacent to room 4100; split between floors 1 &amp; 2</t>
  </si>
  <si>
    <t>4000-1-S2</t>
  </si>
  <si>
    <t>stairs adjacent to room 4102; split between floors 1 &amp; 2</t>
  </si>
  <si>
    <t>5000-1-5101</t>
  </si>
  <si>
    <t>Main Lobby</t>
  </si>
  <si>
    <t>5000-1-5102</t>
  </si>
  <si>
    <t>Fitness Center</t>
  </si>
  <si>
    <t>weightroom/treadmills</t>
  </si>
  <si>
    <t>5000-1-5103</t>
  </si>
  <si>
    <t>Concessions</t>
  </si>
  <si>
    <t>5103B</t>
  </si>
  <si>
    <t>5000-1-5103B</t>
  </si>
  <si>
    <t>Food Prep</t>
  </si>
  <si>
    <t>5103C</t>
  </si>
  <si>
    <t>5000-1-5103C</t>
  </si>
  <si>
    <t>Food Storage</t>
  </si>
  <si>
    <t>5000-1-5104</t>
  </si>
  <si>
    <t>Family</t>
  </si>
  <si>
    <t>5000-1-5105</t>
  </si>
  <si>
    <t>5000-1-5106</t>
  </si>
  <si>
    <t>5000-1-5107</t>
  </si>
  <si>
    <t>5000-1-5108</t>
  </si>
  <si>
    <t>Tickets</t>
  </si>
  <si>
    <t>5000-1-5109</t>
  </si>
  <si>
    <t>5000-1-5110</t>
  </si>
  <si>
    <t>5000-1-5111</t>
  </si>
  <si>
    <t>5111B</t>
  </si>
  <si>
    <t>5000-1-5111B</t>
  </si>
  <si>
    <t>5000-1-5112</t>
  </si>
  <si>
    <t>5000-1-5113</t>
  </si>
  <si>
    <t>5000-1-5114</t>
  </si>
  <si>
    <t>5000-1-5115</t>
  </si>
  <si>
    <t>5000-1-5116</t>
  </si>
  <si>
    <t>Vestibule</t>
  </si>
  <si>
    <t>5000-1-5117</t>
  </si>
  <si>
    <t>Boys Team Hall</t>
  </si>
  <si>
    <t>5000-1-5118</t>
  </si>
  <si>
    <t>Boys Team Storage</t>
  </si>
  <si>
    <t>5000-1-5119</t>
  </si>
  <si>
    <t>Boys Team Room</t>
  </si>
  <si>
    <t>5000-1-5120</t>
  </si>
  <si>
    <t>Boys Treatment</t>
  </si>
  <si>
    <t>5000-1-5121</t>
  </si>
  <si>
    <t>5000-1-5122</t>
  </si>
  <si>
    <t>Boys Toilets</t>
  </si>
  <si>
    <t>5122B</t>
  </si>
  <si>
    <t>5000-1-5122B</t>
  </si>
  <si>
    <t>Boys Showers</t>
  </si>
  <si>
    <t>5000-1-5123</t>
  </si>
  <si>
    <t>entrance to boys locker room</t>
  </si>
  <si>
    <t>5000-1-5124</t>
  </si>
  <si>
    <t>5000-1-5125</t>
  </si>
  <si>
    <t>5000-1-5126</t>
  </si>
  <si>
    <t>5000-1-5127</t>
  </si>
  <si>
    <t>5000-1-5128</t>
  </si>
  <si>
    <t>5000-1-5130</t>
  </si>
  <si>
    <t>Laundry</t>
  </si>
  <si>
    <t>5000-1-5131</t>
  </si>
  <si>
    <t>entrance to girls locker room</t>
  </si>
  <si>
    <t>5000-1-5132</t>
  </si>
  <si>
    <t>Girl's Locker Room</t>
  </si>
  <si>
    <t>5000-1-5133</t>
  </si>
  <si>
    <t>Women Staff</t>
  </si>
  <si>
    <t>5000-1-5134</t>
  </si>
  <si>
    <t>5000-1-5135</t>
  </si>
  <si>
    <t>5000-1-5136</t>
  </si>
  <si>
    <t>Girls Toilets</t>
  </si>
  <si>
    <t>5136B</t>
  </si>
  <si>
    <t>5000-1-5136B</t>
  </si>
  <si>
    <t>Girls Showers</t>
  </si>
  <si>
    <t>5000-1-5137</t>
  </si>
  <si>
    <t>Girls Team Hall</t>
  </si>
  <si>
    <t>5000-1-5138</t>
  </si>
  <si>
    <t>Girls Team Storage</t>
  </si>
  <si>
    <t>5000-1-5139</t>
  </si>
  <si>
    <t>5000-1-5140</t>
  </si>
  <si>
    <t>Girls Treatment</t>
  </si>
  <si>
    <t>5000-1-5141</t>
  </si>
  <si>
    <t>Girls Team Room</t>
  </si>
  <si>
    <t>5000-1-5142</t>
  </si>
  <si>
    <t>Exit Route</t>
  </si>
  <si>
    <t>5201/5201B</t>
  </si>
  <si>
    <t>5000-1-5201/5201B</t>
  </si>
  <si>
    <t>Waiting/Reception</t>
  </si>
  <si>
    <t>5000-1-5202</t>
  </si>
  <si>
    <t>Office 1</t>
  </si>
  <si>
    <t>5000-1-5203</t>
  </si>
  <si>
    <t>Office 2</t>
  </si>
  <si>
    <t>5000-1-5204</t>
  </si>
  <si>
    <t>Office 3</t>
  </si>
  <si>
    <t>5000-1-5205</t>
  </si>
  <si>
    <t>5000-1-5206</t>
  </si>
  <si>
    <t>5000-1-5207</t>
  </si>
  <si>
    <t>Charting</t>
  </si>
  <si>
    <t>5000-1-5208</t>
  </si>
  <si>
    <t>5000-1-5209</t>
  </si>
  <si>
    <t>Exam 1</t>
  </si>
  <si>
    <t>5000-1-5210</t>
  </si>
  <si>
    <t>Exam 2</t>
  </si>
  <si>
    <t>5000-1-5211</t>
  </si>
  <si>
    <t>Dental Exam</t>
  </si>
  <si>
    <t>5000-1-5212</t>
  </si>
  <si>
    <t>Lab</t>
  </si>
  <si>
    <t>5000-1-5213</t>
  </si>
  <si>
    <t>Patient Toilet</t>
  </si>
  <si>
    <t>5000-1-5214</t>
  </si>
  <si>
    <t>IT</t>
  </si>
  <si>
    <t>5000-1-5215</t>
  </si>
  <si>
    <t>wellness center hallway</t>
  </si>
  <si>
    <t>5000-1-5216</t>
  </si>
  <si>
    <t>Hazmat</t>
  </si>
  <si>
    <t>5000-2-5300</t>
  </si>
  <si>
    <t>Upper bleacher</t>
  </si>
  <si>
    <t>Made up room number, located between rooms 5301 and 5302</t>
  </si>
  <si>
    <t>5000-2-5301</t>
  </si>
  <si>
    <t>Roof Access</t>
  </si>
  <si>
    <t>5000-2-5302</t>
  </si>
  <si>
    <t>Waiting</t>
  </si>
  <si>
    <t>Museum</t>
  </si>
  <si>
    <t>Front Desk</t>
  </si>
  <si>
    <t>C-1-1A</t>
  </si>
  <si>
    <t>New Entry</t>
  </si>
  <si>
    <t>1B</t>
  </si>
  <si>
    <t>C-1-1B</t>
  </si>
  <si>
    <t>Reception</t>
  </si>
  <si>
    <t>C-1-M115</t>
  </si>
  <si>
    <t>C-1-M116</t>
  </si>
  <si>
    <t>M117</t>
  </si>
  <si>
    <t>C-1-M117</t>
  </si>
  <si>
    <t>M125</t>
  </si>
  <si>
    <t>C-1-M125</t>
  </si>
  <si>
    <t>Room 130</t>
  </si>
  <si>
    <t>Room 132</t>
  </si>
  <si>
    <t>Room 131</t>
  </si>
  <si>
    <t>Room 124</t>
  </si>
  <si>
    <t>Room 123</t>
  </si>
  <si>
    <t>Room 122</t>
  </si>
  <si>
    <t>Room 128</t>
  </si>
  <si>
    <t>Room 133</t>
  </si>
  <si>
    <t>Room 226d</t>
  </si>
  <si>
    <t>Room 226e</t>
  </si>
  <si>
    <t>Room 226f</t>
  </si>
  <si>
    <t>Room 226g</t>
  </si>
  <si>
    <t>Room 226</t>
  </si>
  <si>
    <t>Room 226c</t>
  </si>
  <si>
    <t>Room 226b</t>
  </si>
  <si>
    <t>Room 226a</t>
  </si>
  <si>
    <t>Room 226h</t>
  </si>
  <si>
    <t>Room 228</t>
  </si>
  <si>
    <t>Room 224; Maker Space</t>
  </si>
  <si>
    <t>Room 223b</t>
  </si>
  <si>
    <t>Room 223a</t>
  </si>
  <si>
    <t>Room 223c</t>
  </si>
  <si>
    <t>Room 223d</t>
  </si>
  <si>
    <t>Room 100</t>
  </si>
  <si>
    <t>Room 102a</t>
  </si>
  <si>
    <t>Room 103a</t>
  </si>
  <si>
    <t>Room 103c</t>
  </si>
  <si>
    <t>Room 104</t>
  </si>
  <si>
    <t>Room 105d</t>
  </si>
  <si>
    <t>Room 105e</t>
  </si>
  <si>
    <t>Room 105f</t>
  </si>
  <si>
    <t>Room 105c</t>
  </si>
  <si>
    <t>Room 105b</t>
  </si>
  <si>
    <t>Room 105a</t>
  </si>
  <si>
    <t>Room 134</t>
  </si>
  <si>
    <t>Room 121</t>
  </si>
  <si>
    <t>Room 120</t>
  </si>
  <si>
    <t>Room119</t>
  </si>
  <si>
    <t>Room 118</t>
  </si>
  <si>
    <t>Room 105h</t>
  </si>
  <si>
    <t>Room 105g</t>
  </si>
  <si>
    <t>Room 105l</t>
  </si>
  <si>
    <t>Room 222a</t>
  </si>
  <si>
    <t>Room 219</t>
  </si>
  <si>
    <t>B-2-9b</t>
  </si>
  <si>
    <t>B-0-1</t>
  </si>
  <si>
    <t>C-1-7a</t>
  </si>
  <si>
    <t>D-1-39</t>
  </si>
  <si>
    <t>Room 112</t>
  </si>
  <si>
    <t>H-1-7</t>
  </si>
  <si>
    <t>Room 109</t>
  </si>
  <si>
    <t>H-1-20</t>
  </si>
  <si>
    <t>Room 116</t>
  </si>
  <si>
    <t>H-1-22</t>
  </si>
  <si>
    <t>H-1-23</t>
  </si>
  <si>
    <t>H-1-24</t>
  </si>
  <si>
    <t>H-1-25</t>
  </si>
  <si>
    <t>Room 106</t>
  </si>
  <si>
    <t>H-1-26</t>
  </si>
  <si>
    <t>Room 117</t>
  </si>
  <si>
    <t>H-1-27</t>
  </si>
  <si>
    <t>H-1-28</t>
  </si>
  <si>
    <t>H-1-29</t>
  </si>
  <si>
    <t>29a</t>
  </si>
  <si>
    <t>H-1-29a</t>
  </si>
  <si>
    <t>H-2-6a</t>
  </si>
  <si>
    <t>Room 211</t>
  </si>
  <si>
    <t>H-2-6b</t>
  </si>
  <si>
    <t>Room 206</t>
  </si>
  <si>
    <t>H-2-18</t>
  </si>
  <si>
    <t>H-3-1</t>
  </si>
  <si>
    <t>H-3-2</t>
  </si>
  <si>
    <t>H-3-3</t>
  </si>
  <si>
    <t>Room 316</t>
  </si>
  <si>
    <t>H-3-4</t>
  </si>
  <si>
    <t>H-3-5</t>
  </si>
  <si>
    <t>H-3-5a</t>
  </si>
  <si>
    <t>H-3-6</t>
  </si>
  <si>
    <t>H-3-7</t>
  </si>
  <si>
    <t>H-3-8</t>
  </si>
  <si>
    <t>H-3-9</t>
  </si>
  <si>
    <t>H-3-10</t>
  </si>
  <si>
    <t>H-3-11</t>
  </si>
  <si>
    <t>H-3-11a</t>
  </si>
  <si>
    <t>H-3-12</t>
  </si>
  <si>
    <t>H-3-13</t>
  </si>
  <si>
    <t>H-3-14</t>
  </si>
  <si>
    <t>H-3-16</t>
  </si>
  <si>
    <t>B-3-300</t>
  </si>
  <si>
    <t>B-3-301</t>
  </si>
  <si>
    <t>B-3-302</t>
  </si>
  <si>
    <t>B-3-303</t>
  </si>
  <si>
    <t>B-3-304</t>
  </si>
  <si>
    <t>made up room number; no room number on floor plan or marked at site</t>
  </si>
  <si>
    <t>B-3-305</t>
  </si>
  <si>
    <t>B-3-309</t>
  </si>
  <si>
    <t>B-3-310</t>
  </si>
  <si>
    <t>Room 310</t>
  </si>
  <si>
    <t>B-3-311</t>
  </si>
  <si>
    <t>Room 311</t>
  </si>
  <si>
    <t>B-3-312</t>
  </si>
  <si>
    <t>Room 312</t>
  </si>
  <si>
    <t>B-3-7</t>
  </si>
  <si>
    <t>B-3-11</t>
  </si>
  <si>
    <t>112a</t>
  </si>
  <si>
    <t>A-1-112a</t>
  </si>
  <si>
    <t>A-1-116a</t>
  </si>
  <si>
    <t>A-2-271</t>
  </si>
  <si>
    <t>A-2-280</t>
  </si>
  <si>
    <t>A-2-281</t>
  </si>
  <si>
    <t>A-2-282</t>
  </si>
  <si>
    <t>A-2-283</t>
  </si>
  <si>
    <t>A-2-284</t>
  </si>
  <si>
    <t>A-2-285</t>
  </si>
  <si>
    <t>A-2-286</t>
  </si>
  <si>
    <t>A-2-287</t>
  </si>
  <si>
    <t>A-2-288</t>
  </si>
  <si>
    <t>A-2-289</t>
  </si>
  <si>
    <t>B-1-243</t>
  </si>
  <si>
    <t>B-1-244</t>
  </si>
  <si>
    <t>B-1-245</t>
  </si>
  <si>
    <t>B-1-246</t>
  </si>
  <si>
    <t>B-1-247</t>
  </si>
  <si>
    <t>B-1-248</t>
  </si>
  <si>
    <t>B-1-249</t>
  </si>
  <si>
    <t>B-1-250</t>
  </si>
  <si>
    <t>B-1-251</t>
  </si>
  <si>
    <t>252a</t>
  </si>
  <si>
    <t>B-1-252a</t>
  </si>
  <si>
    <t>B-1-253</t>
  </si>
  <si>
    <t>267b</t>
  </si>
  <si>
    <t>B-1-267b</t>
  </si>
  <si>
    <t>268a</t>
  </si>
  <si>
    <t>B-1-268a</t>
  </si>
  <si>
    <t>B-2-307</t>
  </si>
  <si>
    <t>B-2-344</t>
  </si>
  <si>
    <t>B-2-345</t>
  </si>
  <si>
    <t>B-2-346</t>
  </si>
  <si>
    <t>346a</t>
  </si>
  <si>
    <t>B-2-346a</t>
  </si>
  <si>
    <t>347a</t>
  </si>
  <si>
    <t>B-2-347a</t>
  </si>
  <si>
    <t>B-2-347</t>
  </si>
  <si>
    <t>B-2-348</t>
  </si>
  <si>
    <t>B-2-349</t>
  </si>
  <si>
    <t>B-2-350</t>
  </si>
  <si>
    <t>B-2-351</t>
  </si>
  <si>
    <t>351a</t>
  </si>
  <si>
    <t>B-2-351a</t>
  </si>
  <si>
    <t>B-2-352</t>
  </si>
  <si>
    <t>352a</t>
  </si>
  <si>
    <t>B-2-352a</t>
  </si>
  <si>
    <t>352b</t>
  </si>
  <si>
    <t>B-2-352b</t>
  </si>
  <si>
    <t>B-2-353</t>
  </si>
  <si>
    <t>B-2-354</t>
  </si>
  <si>
    <t>356a</t>
  </si>
  <si>
    <t>B-2-356a</t>
  </si>
  <si>
    <t>B-2-356</t>
  </si>
  <si>
    <t>356b</t>
  </si>
  <si>
    <t>B-2-356b</t>
  </si>
  <si>
    <t>B-2-357</t>
  </si>
  <si>
    <t>B-2-359</t>
  </si>
  <si>
    <t>B-2-360</t>
  </si>
  <si>
    <t>B-2-361</t>
  </si>
  <si>
    <t>B-2-362</t>
  </si>
  <si>
    <t>B-2-363</t>
  </si>
  <si>
    <t>B-2-364</t>
  </si>
  <si>
    <t>B-2-365</t>
  </si>
  <si>
    <t>B-2-366</t>
  </si>
  <si>
    <t>B-2-368</t>
  </si>
  <si>
    <t>B-2-369</t>
  </si>
  <si>
    <t>B-2-370</t>
  </si>
  <si>
    <t>B-2-371</t>
  </si>
  <si>
    <t>B-2-373</t>
  </si>
  <si>
    <t>B-2-374</t>
  </si>
  <si>
    <t>B-2-375</t>
  </si>
  <si>
    <t>B-2-377</t>
  </si>
  <si>
    <t>B-2-378</t>
  </si>
  <si>
    <t>B-2-379</t>
  </si>
  <si>
    <t>B-2-380</t>
  </si>
  <si>
    <t>B-2-381</t>
  </si>
  <si>
    <t>B-2-382</t>
  </si>
  <si>
    <t>B-2-383</t>
  </si>
  <si>
    <t>B-2-384</t>
  </si>
  <si>
    <t>B-2-385</t>
  </si>
  <si>
    <t>B-2-386</t>
  </si>
  <si>
    <t>B-2-387</t>
  </si>
  <si>
    <t>B-2-388</t>
  </si>
  <si>
    <t>B-2-389</t>
  </si>
  <si>
    <t>B-2-390</t>
  </si>
  <si>
    <t>B-2-391</t>
  </si>
  <si>
    <t>B-2-392</t>
  </si>
  <si>
    <t>B-2-393</t>
  </si>
  <si>
    <t>B-2-395</t>
  </si>
  <si>
    <t>B-2-396</t>
  </si>
  <si>
    <t>B-2-397</t>
  </si>
  <si>
    <t>C-1-202a</t>
  </si>
  <si>
    <t>C-1-204b</t>
  </si>
  <si>
    <t>C-1-204a</t>
  </si>
  <si>
    <t>C-1-207a</t>
  </si>
  <si>
    <t>207b</t>
  </si>
  <si>
    <t>C-1-207b</t>
  </si>
  <si>
    <t>C-1-216</t>
  </si>
  <si>
    <t>C-1-217</t>
  </si>
  <si>
    <t>C-1-218</t>
  </si>
  <si>
    <t>C-1-219</t>
  </si>
  <si>
    <t>C-1-220</t>
  </si>
  <si>
    <t>220b</t>
  </si>
  <si>
    <t>C-1-220b</t>
  </si>
  <si>
    <t>C-1-221</t>
  </si>
  <si>
    <t>C-1-222</t>
  </si>
  <si>
    <t>C-1-223</t>
  </si>
  <si>
    <t>C-1-224</t>
  </si>
  <si>
    <t>C-1-225</t>
  </si>
  <si>
    <t>C-1-226</t>
  </si>
  <si>
    <t>C-1-227</t>
  </si>
  <si>
    <t>C-1-228</t>
  </si>
  <si>
    <t>229b</t>
  </si>
  <si>
    <t>C-1-229b</t>
  </si>
  <si>
    <t>229a</t>
  </si>
  <si>
    <t>C-1-229a</t>
  </si>
  <si>
    <t>C-1-229</t>
  </si>
  <si>
    <t>C-1-230</t>
  </si>
  <si>
    <t>C-1-231</t>
  </si>
  <si>
    <t>C-1-233</t>
  </si>
  <si>
    <t>233a</t>
  </si>
  <si>
    <t>C-1-233a</t>
  </si>
  <si>
    <t>C-1-234</t>
  </si>
  <si>
    <t>235c</t>
  </si>
  <si>
    <t>C-1-235c</t>
  </si>
  <si>
    <t>C-1-235</t>
  </si>
  <si>
    <t>235d</t>
  </si>
  <si>
    <t>C-1-235d</t>
  </si>
  <si>
    <t>235e</t>
  </si>
  <si>
    <t>C-1-235e</t>
  </si>
  <si>
    <t>235a</t>
  </si>
  <si>
    <t>C-1-235a</t>
  </si>
  <si>
    <t>235f</t>
  </si>
  <si>
    <t>C-1-235f</t>
  </si>
  <si>
    <t>C-1-236</t>
  </si>
  <si>
    <t>C-1-237</t>
  </si>
  <si>
    <t>C-1-238</t>
  </si>
  <si>
    <t>C-1-239</t>
  </si>
  <si>
    <t>C-1-240</t>
  </si>
  <si>
    <t>C-1-241</t>
  </si>
  <si>
    <t>C-1-242</t>
  </si>
  <si>
    <t>C-2-301</t>
  </si>
  <si>
    <t>C-2-302</t>
  </si>
  <si>
    <t>C-2-303a</t>
  </si>
  <si>
    <t>C-2-303</t>
  </si>
  <si>
    <t>303e</t>
  </si>
  <si>
    <t>C-2-303e</t>
  </si>
  <si>
    <t>303b</t>
  </si>
  <si>
    <t>C-2-303b</t>
  </si>
  <si>
    <t>303d</t>
  </si>
  <si>
    <t>C-2-303d</t>
  </si>
  <si>
    <t>303f</t>
  </si>
  <si>
    <t>C-2-303f</t>
  </si>
  <si>
    <t>303c</t>
  </si>
  <si>
    <t>C-2-303c</t>
  </si>
  <si>
    <t>C-2-304</t>
  </si>
  <si>
    <t>C-2-305</t>
  </si>
  <si>
    <t>C-2-306</t>
  </si>
  <si>
    <t>C-2-307</t>
  </si>
  <si>
    <t>C-2-308</t>
  </si>
  <si>
    <t>C-2-309</t>
  </si>
  <si>
    <t>C-2-310</t>
  </si>
  <si>
    <t>C-2-311</t>
  </si>
  <si>
    <t>C-2-312</t>
  </si>
  <si>
    <t>C-2-313</t>
  </si>
  <si>
    <t>C-2-314</t>
  </si>
  <si>
    <t>C-2-315</t>
  </si>
  <si>
    <t>C-2-316</t>
  </si>
  <si>
    <t>C-2-317</t>
  </si>
  <si>
    <t>C-2-318</t>
  </si>
  <si>
    <t>C-2-319</t>
  </si>
  <si>
    <t>320a</t>
  </si>
  <si>
    <t>C-2-320a</t>
  </si>
  <si>
    <t>C-2-320</t>
  </si>
  <si>
    <t>C-2-321</t>
  </si>
  <si>
    <t>C-2-322</t>
  </si>
  <si>
    <t>C-2-323</t>
  </si>
  <si>
    <t>C-2-324</t>
  </si>
  <si>
    <t>C-2-325</t>
  </si>
  <si>
    <t>C-2-326</t>
  </si>
  <si>
    <t>C-2-327</t>
  </si>
  <si>
    <t>C-2-328</t>
  </si>
  <si>
    <t>329a</t>
  </si>
  <si>
    <t>C-2-329a</t>
  </si>
  <si>
    <t>C-2-329</t>
  </si>
  <si>
    <t>C-2-330</t>
  </si>
  <si>
    <t>C-2-331</t>
  </si>
  <si>
    <t>333b</t>
  </si>
  <si>
    <t>C-2-333b</t>
  </si>
  <si>
    <t>C-2-333</t>
  </si>
  <si>
    <t>333a</t>
  </si>
  <si>
    <t>C-2-333a</t>
  </si>
  <si>
    <t>C-2-334</t>
  </si>
  <si>
    <t>C-2-335</t>
  </si>
  <si>
    <t>C-2-336</t>
  </si>
  <si>
    <t>336a</t>
  </si>
  <si>
    <t>C-2-336a</t>
  </si>
  <si>
    <t>C-2-337</t>
  </si>
  <si>
    <t>338a</t>
  </si>
  <si>
    <t>C-2-338a</t>
  </si>
  <si>
    <t>C-2-338</t>
  </si>
  <si>
    <t>C-2-339</t>
  </si>
  <si>
    <t>C-2-340</t>
  </si>
  <si>
    <t>C-2-341</t>
  </si>
  <si>
    <t>C-2-342</t>
  </si>
  <si>
    <t>C-2-343</t>
  </si>
  <si>
    <t>D-1-398</t>
  </si>
  <si>
    <t>D-1-399</t>
  </si>
  <si>
    <t>D-1-400</t>
  </si>
  <si>
    <t>D-1-401</t>
  </si>
  <si>
    <t>D-1-402</t>
  </si>
  <si>
    <t>D-1-403</t>
  </si>
  <si>
    <t>D-1-404</t>
  </si>
  <si>
    <t>D-1-405</t>
  </si>
  <si>
    <t>D-1-406</t>
  </si>
  <si>
    <t>D-1-408</t>
  </si>
  <si>
    <t>D-1-409</t>
  </si>
  <si>
    <t>D-1-410</t>
  </si>
  <si>
    <t>D-1-411</t>
  </si>
  <si>
    <t>D-1-412</t>
  </si>
  <si>
    <t>D-1-413</t>
  </si>
  <si>
    <t>D-1-414</t>
  </si>
  <si>
    <t>D-1-415</t>
  </si>
  <si>
    <t>E-1-125</t>
  </si>
  <si>
    <t>F-1-101b</t>
  </si>
  <si>
    <t>F-2-202b</t>
  </si>
  <si>
    <t>F-2-202a</t>
  </si>
  <si>
    <t>F-2-202</t>
  </si>
  <si>
    <t>202c</t>
  </si>
  <si>
    <t>F-2-202c</t>
  </si>
  <si>
    <t>202d</t>
  </si>
  <si>
    <t>F-2-202d</t>
  </si>
  <si>
    <t>F-2-203a</t>
  </si>
  <si>
    <t>203b</t>
  </si>
  <si>
    <t>F-2-203b</t>
  </si>
  <si>
    <t>203c</t>
  </si>
  <si>
    <t>F-2-203c</t>
  </si>
  <si>
    <t>F-2-214</t>
  </si>
  <si>
    <t>F-2-215</t>
  </si>
  <si>
    <t>F-2-216</t>
  </si>
  <si>
    <t>F-2-217</t>
  </si>
  <si>
    <t>A-1-7a</t>
  </si>
  <si>
    <t>A-1-9a</t>
  </si>
  <si>
    <t>A-1-13f</t>
  </si>
  <si>
    <t>A-1-13d</t>
  </si>
  <si>
    <t>A-1-13e</t>
  </si>
  <si>
    <t>13g</t>
  </si>
  <si>
    <t>A-1-13g</t>
  </si>
  <si>
    <t>15c</t>
  </si>
  <si>
    <t>A-1-15c</t>
  </si>
  <si>
    <t>19d</t>
  </si>
  <si>
    <t>A-1-19d</t>
  </si>
  <si>
    <t>13c2</t>
  </si>
  <si>
    <t>A-1-13c2</t>
  </si>
  <si>
    <t>13c3</t>
  </si>
  <si>
    <t>A-1-13c3</t>
  </si>
  <si>
    <t>13c4</t>
  </si>
  <si>
    <t>A-1-13c4</t>
  </si>
  <si>
    <t>16b1</t>
  </si>
  <si>
    <t>A-1-16b1</t>
  </si>
  <si>
    <t>16a2</t>
  </si>
  <si>
    <t>A-1-16a2</t>
  </si>
  <si>
    <t>A-2-11a</t>
  </si>
  <si>
    <t>A-2-101a</t>
  </si>
  <si>
    <t>A-2-102a</t>
  </si>
  <si>
    <t>A-2-102</t>
  </si>
  <si>
    <t>A-2-103</t>
  </si>
  <si>
    <t>A-2-104a</t>
  </si>
  <si>
    <t>A-2-104</t>
  </si>
  <si>
    <t>A-2-105</t>
  </si>
  <si>
    <t>A-2-106</t>
  </si>
  <si>
    <t>106c</t>
  </si>
  <si>
    <t>A-2-106c</t>
  </si>
  <si>
    <t>A-2-106b</t>
  </si>
  <si>
    <t>110e</t>
  </si>
  <si>
    <t>A-2-110e</t>
  </si>
  <si>
    <t>110d</t>
  </si>
  <si>
    <t>A-2-110d</t>
  </si>
  <si>
    <t>110c</t>
  </si>
  <si>
    <t>A-2-110c</t>
  </si>
  <si>
    <t>110b</t>
  </si>
  <si>
    <t>A-2-110b</t>
  </si>
  <si>
    <t>110g</t>
  </si>
  <si>
    <t>A-2-110g</t>
  </si>
  <si>
    <t>110f</t>
  </si>
  <si>
    <t>A-2-110f</t>
  </si>
  <si>
    <t>A-2-111a</t>
  </si>
  <si>
    <t>A-2-112b</t>
  </si>
  <si>
    <t>A-2-112</t>
  </si>
  <si>
    <t>A-2-112a</t>
  </si>
  <si>
    <t>112c</t>
  </si>
  <si>
    <t>A-2-112c</t>
  </si>
  <si>
    <t>112d</t>
  </si>
  <si>
    <t>A-2-112d</t>
  </si>
  <si>
    <t>112e</t>
  </si>
  <si>
    <t>A-2-112e</t>
  </si>
  <si>
    <t>112f</t>
  </si>
  <si>
    <t>A-2-112f</t>
  </si>
  <si>
    <t>112g</t>
  </si>
  <si>
    <t>A-2-112g</t>
  </si>
  <si>
    <t>112h</t>
  </si>
  <si>
    <t>A-2-112h</t>
  </si>
  <si>
    <t>112j</t>
  </si>
  <si>
    <t>A-2-112j</t>
  </si>
  <si>
    <t>112k</t>
  </si>
  <si>
    <t>A-2-112k</t>
  </si>
  <si>
    <t>A-2-113</t>
  </si>
  <si>
    <t>A-2-114a</t>
  </si>
  <si>
    <t>114b</t>
  </si>
  <si>
    <t>A-2-114b</t>
  </si>
  <si>
    <t>114c</t>
  </si>
  <si>
    <t>A-2-114c</t>
  </si>
  <si>
    <t>114d</t>
  </si>
  <si>
    <t>A-2-114d</t>
  </si>
  <si>
    <t>114g</t>
  </si>
  <si>
    <t>A-2-114g</t>
  </si>
  <si>
    <t>114h</t>
  </si>
  <si>
    <t>A-2-114h</t>
  </si>
  <si>
    <t>A-2-114</t>
  </si>
  <si>
    <t>114e</t>
  </si>
  <si>
    <t>A-2-114e</t>
  </si>
  <si>
    <t>114f</t>
  </si>
  <si>
    <t>A-2-114f</t>
  </si>
  <si>
    <t>115a</t>
  </si>
  <si>
    <t>A-2-115a</t>
  </si>
  <si>
    <t>115b</t>
  </si>
  <si>
    <t>A-2-115b</t>
  </si>
  <si>
    <t>A-2-116</t>
  </si>
  <si>
    <t>A-2-118</t>
  </si>
  <si>
    <t>A-2-119</t>
  </si>
  <si>
    <t>A-2-120</t>
  </si>
  <si>
    <t>A-2-121</t>
  </si>
  <si>
    <t>A-2-121a</t>
  </si>
  <si>
    <t>A-2-122</t>
  </si>
  <si>
    <t>123k</t>
  </si>
  <si>
    <t>A-2-123k</t>
  </si>
  <si>
    <t>123j</t>
  </si>
  <si>
    <t>A-2-123j</t>
  </si>
  <si>
    <t>123d</t>
  </si>
  <si>
    <t>A-2-123d</t>
  </si>
  <si>
    <t>123e</t>
  </si>
  <si>
    <t>A-2-123e</t>
  </si>
  <si>
    <t>123f</t>
  </si>
  <si>
    <t>A-2-123f</t>
  </si>
  <si>
    <t>123g</t>
  </si>
  <si>
    <t>A-2-123g</t>
  </si>
  <si>
    <t>A-2-123</t>
  </si>
  <si>
    <t>123c</t>
  </si>
  <si>
    <t>A-2-123c</t>
  </si>
  <si>
    <t>123b</t>
  </si>
  <si>
    <t>A-2-123b</t>
  </si>
  <si>
    <t>123a</t>
  </si>
  <si>
    <t>A-2-123a</t>
  </si>
  <si>
    <t>123h</t>
  </si>
  <si>
    <t>A-2-123h</t>
  </si>
  <si>
    <t>A-2-124</t>
  </si>
  <si>
    <t>A-2-124a</t>
  </si>
  <si>
    <t>A-2-125a</t>
  </si>
  <si>
    <t>A-2-125b</t>
  </si>
  <si>
    <t>A-2-126</t>
  </si>
  <si>
    <t>127b</t>
  </si>
  <si>
    <t>A-2-127b</t>
  </si>
  <si>
    <t>127c</t>
  </si>
  <si>
    <t>A-2-127c</t>
  </si>
  <si>
    <t>A-2-128</t>
  </si>
  <si>
    <t>129a</t>
  </si>
  <si>
    <t>A-2-129a</t>
  </si>
  <si>
    <t>A-2-129</t>
  </si>
  <si>
    <t>130b</t>
  </si>
  <si>
    <t>A-2-130b</t>
  </si>
  <si>
    <t>A-2-130</t>
  </si>
  <si>
    <t>130c</t>
  </si>
  <si>
    <t>A-2-130c</t>
  </si>
  <si>
    <t>130d</t>
  </si>
  <si>
    <t>A-2-130d</t>
  </si>
  <si>
    <t>131c</t>
  </si>
  <si>
    <t>A-2-131c</t>
  </si>
  <si>
    <t>131a</t>
  </si>
  <si>
    <t>A-2-131a</t>
  </si>
  <si>
    <t>131b</t>
  </si>
  <si>
    <t>A-2-131b</t>
  </si>
  <si>
    <t>A-2-131</t>
  </si>
  <si>
    <t>A-2-132</t>
  </si>
  <si>
    <t>A-2-133a</t>
  </si>
  <si>
    <t>A-2-133</t>
  </si>
  <si>
    <t>A-2-133b</t>
  </si>
  <si>
    <t>133c</t>
  </si>
  <si>
    <t>A-2-133c</t>
  </si>
  <si>
    <t>134a</t>
  </si>
  <si>
    <t>A-2-134a</t>
  </si>
  <si>
    <t>A-2-134</t>
  </si>
  <si>
    <t>135b</t>
  </si>
  <si>
    <t>A-2-135b</t>
  </si>
  <si>
    <t>135c</t>
  </si>
  <si>
    <t>A-2-135c</t>
  </si>
  <si>
    <t>135a</t>
  </si>
  <si>
    <t>A-2-135a</t>
  </si>
  <si>
    <t>A-2-135</t>
  </si>
  <si>
    <t>136a</t>
  </si>
  <si>
    <t>A-2-136a</t>
  </si>
  <si>
    <t>A-2-136</t>
  </si>
  <si>
    <t>136c</t>
  </si>
  <si>
    <t>A-2-136c</t>
  </si>
  <si>
    <t>136b</t>
  </si>
  <si>
    <t>A-2-136b</t>
  </si>
  <si>
    <t>136d</t>
  </si>
  <si>
    <t>A-2-136d</t>
  </si>
  <si>
    <t>A-2-137a</t>
  </si>
  <si>
    <t>A-2-137</t>
  </si>
  <si>
    <t>138a</t>
  </si>
  <si>
    <t>A-2-138a</t>
  </si>
  <si>
    <t>138b</t>
  </si>
  <si>
    <t>A-2-138b</t>
  </si>
  <si>
    <t>A-2-138</t>
  </si>
  <si>
    <t>A-2-139</t>
  </si>
  <si>
    <t>139a</t>
  </si>
  <si>
    <t>A-2-139a</t>
  </si>
  <si>
    <t>140b</t>
  </si>
  <si>
    <t>A-2-140b</t>
  </si>
  <si>
    <t>140c</t>
  </si>
  <si>
    <t>A-2-140c</t>
  </si>
  <si>
    <t>140a</t>
  </si>
  <si>
    <t>A-2-140a</t>
  </si>
  <si>
    <t>A-2-140</t>
  </si>
  <si>
    <t>141a</t>
  </si>
  <si>
    <t>A-2-141a</t>
  </si>
  <si>
    <t>A-2-141</t>
  </si>
  <si>
    <t>142a</t>
  </si>
  <si>
    <t>A-2-142a</t>
  </si>
  <si>
    <t>A-2-142</t>
  </si>
  <si>
    <t>A-2-144</t>
  </si>
  <si>
    <t>144a</t>
  </si>
  <si>
    <t>A-2-144a</t>
  </si>
  <si>
    <t>146a</t>
  </si>
  <si>
    <t>A-2-146a</t>
  </si>
  <si>
    <t>A-2-146</t>
  </si>
  <si>
    <t>A-2-148</t>
  </si>
  <si>
    <t>148a</t>
  </si>
  <si>
    <t>A-2-148a</t>
  </si>
  <si>
    <t>A-2-149</t>
  </si>
  <si>
    <t>123b3</t>
  </si>
  <si>
    <t>A-2-123b3</t>
  </si>
  <si>
    <t>A-2-1322</t>
  </si>
  <si>
    <t>A-3-201</t>
  </si>
  <si>
    <t>A-3-202</t>
  </si>
  <si>
    <t>A-3-203a</t>
  </si>
  <si>
    <t>A-3-203</t>
  </si>
  <si>
    <t>A-3-204</t>
  </si>
  <si>
    <t>A-3-205</t>
  </si>
  <si>
    <t>A-3-206</t>
  </si>
  <si>
    <t>A-3-206b</t>
  </si>
  <si>
    <t>A-3-206a</t>
  </si>
  <si>
    <t>206c</t>
  </si>
  <si>
    <t>A-3-206c</t>
  </si>
  <si>
    <t>206d</t>
  </si>
  <si>
    <t>A-3-206d</t>
  </si>
  <si>
    <t>A-3-207</t>
  </si>
  <si>
    <t>A-3-208</t>
  </si>
  <si>
    <t>209a</t>
  </si>
  <si>
    <t>A-3-209a</t>
  </si>
  <si>
    <t>A-3-209</t>
  </si>
  <si>
    <t>A-3-210</t>
  </si>
  <si>
    <t>A-3-211</t>
  </si>
  <si>
    <t>A-3-212</t>
  </si>
  <si>
    <t>A-3-212a</t>
  </si>
  <si>
    <t>212b</t>
  </si>
  <si>
    <t>A-3-212b</t>
  </si>
  <si>
    <t>212c</t>
  </si>
  <si>
    <t>A-3-212c</t>
  </si>
  <si>
    <t>213c</t>
  </si>
  <si>
    <t>A-3-213c</t>
  </si>
  <si>
    <t>A-3-213</t>
  </si>
  <si>
    <t>213a</t>
  </si>
  <si>
    <t>A-3-213a</t>
  </si>
  <si>
    <t>213b</t>
  </si>
  <si>
    <t>A-3-213b</t>
  </si>
  <si>
    <t>214a</t>
  </si>
  <si>
    <t>A-3-214a</t>
  </si>
  <si>
    <t>A-3-214</t>
  </si>
  <si>
    <t>214b</t>
  </si>
  <si>
    <t>A-3-214b</t>
  </si>
  <si>
    <t>215a</t>
  </si>
  <si>
    <t>A-3-215a</t>
  </si>
  <si>
    <t>215b</t>
  </si>
  <si>
    <t>A-3-215b</t>
  </si>
  <si>
    <t>A-3-215</t>
  </si>
  <si>
    <t>A-3-216</t>
  </si>
  <si>
    <t>217a</t>
  </si>
  <si>
    <t>A-3-217a</t>
  </si>
  <si>
    <t>27e</t>
  </si>
  <si>
    <t>A-3-27e</t>
  </si>
  <si>
    <t>A-3-217</t>
  </si>
  <si>
    <t>217b</t>
  </si>
  <si>
    <t>A-3-217b</t>
  </si>
  <si>
    <t>217c</t>
  </si>
  <si>
    <t>A-3-217c</t>
  </si>
  <si>
    <t>217f</t>
  </si>
  <si>
    <t>A-3-217f</t>
  </si>
  <si>
    <t>217d</t>
  </si>
  <si>
    <t>A-3-217d</t>
  </si>
  <si>
    <t>218b</t>
  </si>
  <si>
    <t>A-3-218b</t>
  </si>
  <si>
    <t>A-3-218a</t>
  </si>
  <si>
    <t>A-3-218</t>
  </si>
  <si>
    <t>A-3-219</t>
  </si>
  <si>
    <t>A-3-220</t>
  </si>
  <si>
    <t>A-3-221a</t>
  </si>
  <si>
    <t>A-3-221</t>
  </si>
  <si>
    <t>A-3-222</t>
  </si>
  <si>
    <t>A-3-223</t>
  </si>
  <si>
    <t>A-3-224</t>
  </si>
  <si>
    <t>224b</t>
  </si>
  <si>
    <t>A-3-224b</t>
  </si>
  <si>
    <t>224c</t>
  </si>
  <si>
    <t>A-3-224c</t>
  </si>
  <si>
    <t>A-3-224a</t>
  </si>
  <si>
    <t>A-3-225</t>
  </si>
  <si>
    <t>225a</t>
  </si>
  <si>
    <t>A-3-225a</t>
  </si>
  <si>
    <t>226a</t>
  </si>
  <si>
    <t>A-3-226a</t>
  </si>
  <si>
    <t>A-3-226</t>
  </si>
  <si>
    <t>A-3-227</t>
  </si>
  <si>
    <t>A-3-228</t>
  </si>
  <si>
    <t>A-3-229</t>
  </si>
  <si>
    <t>A-3-229a</t>
  </si>
  <si>
    <t>A-3-230</t>
  </si>
  <si>
    <t>230a</t>
  </si>
  <si>
    <t>A-3-230a</t>
  </si>
  <si>
    <t>230b</t>
  </si>
  <si>
    <t>A-3-230b</t>
  </si>
  <si>
    <t>230c</t>
  </si>
  <si>
    <t>A-3-230c</t>
  </si>
  <si>
    <t>A-3-231</t>
  </si>
  <si>
    <t>A-3-232</t>
  </si>
  <si>
    <t>A-3-233a</t>
  </si>
  <si>
    <t>A-3-233</t>
  </si>
  <si>
    <t>A-3-234</t>
  </si>
  <si>
    <t>A-3-235</t>
  </si>
  <si>
    <t>A-3-235a</t>
  </si>
  <si>
    <t>235b</t>
  </si>
  <si>
    <t>A-3-235b</t>
  </si>
  <si>
    <t>A-3-236</t>
  </si>
  <si>
    <t>237a</t>
  </si>
  <si>
    <t>A-3-237a</t>
  </si>
  <si>
    <t>A-3-237</t>
  </si>
  <si>
    <t>A-3-238</t>
  </si>
  <si>
    <t>A-3-239</t>
  </si>
  <si>
    <t>A-3-240</t>
  </si>
  <si>
    <t>A-3-241</t>
  </si>
  <si>
    <t>217c1</t>
  </si>
  <si>
    <t>A-3-217c1</t>
  </si>
  <si>
    <t>217d1</t>
  </si>
  <si>
    <t>A-3-217d1</t>
  </si>
  <si>
    <t>217c3</t>
  </si>
  <si>
    <t>A-3-217c3</t>
  </si>
  <si>
    <t>217c4</t>
  </si>
  <si>
    <t>A-3-217c4</t>
  </si>
  <si>
    <t>217c5</t>
  </si>
  <si>
    <t>A-3-217c5</t>
  </si>
  <si>
    <t>217c6</t>
  </si>
  <si>
    <t>A-3-217c6</t>
  </si>
  <si>
    <t>A-4-301</t>
  </si>
  <si>
    <t>A-4-302</t>
  </si>
  <si>
    <t>A-4-303</t>
  </si>
  <si>
    <t>A-4-304</t>
  </si>
  <si>
    <t>A-4-305</t>
  </si>
  <si>
    <t>A-4-306</t>
  </si>
  <si>
    <t>A-4-309</t>
  </si>
  <si>
    <t>A-4-307</t>
  </si>
  <si>
    <t>a0f</t>
  </si>
  <si>
    <t>B-1-a0f</t>
  </si>
  <si>
    <t>a0j</t>
  </si>
  <si>
    <t>B-1-a0j</t>
  </si>
  <si>
    <t>a0h</t>
  </si>
  <si>
    <t>B-1-a0h</t>
  </si>
  <si>
    <t>a0g</t>
  </si>
  <si>
    <t>B-1-a0g</t>
  </si>
  <si>
    <t>a0e</t>
  </si>
  <si>
    <t>B-1-a0e</t>
  </si>
  <si>
    <t>a0b</t>
  </si>
  <si>
    <t>B-1-a0b</t>
  </si>
  <si>
    <t>a0d</t>
  </si>
  <si>
    <t>B-1-a0d</t>
  </si>
  <si>
    <t>ao</t>
  </si>
  <si>
    <t>B-1-ao</t>
  </si>
  <si>
    <t>B-1-a1</t>
  </si>
  <si>
    <t>a2f</t>
  </si>
  <si>
    <t>B-1-a2f</t>
  </si>
  <si>
    <t>a2e</t>
  </si>
  <si>
    <t>B-1-a2e</t>
  </si>
  <si>
    <t>a2d</t>
  </si>
  <si>
    <t>B-1-a2d</t>
  </si>
  <si>
    <t>a2c</t>
  </si>
  <si>
    <t>B-1-a2c</t>
  </si>
  <si>
    <t>B-1-a2</t>
  </si>
  <si>
    <t>a2b</t>
  </si>
  <si>
    <t>B-1-a2b</t>
  </si>
  <si>
    <t>a2a</t>
  </si>
  <si>
    <t>B-1-a2a</t>
  </si>
  <si>
    <t>a3b</t>
  </si>
  <si>
    <t>B-1-a3b</t>
  </si>
  <si>
    <t>a3a</t>
  </si>
  <si>
    <t>B-1-a3a</t>
  </si>
  <si>
    <t>B-1-a3</t>
  </si>
  <si>
    <t>a4d</t>
  </si>
  <si>
    <t>B-1-a4d</t>
  </si>
  <si>
    <t>a4b</t>
  </si>
  <si>
    <t>B-1-a4b</t>
  </si>
  <si>
    <t>B-1-a4</t>
  </si>
  <si>
    <t>a5c</t>
  </si>
  <si>
    <t>B-1-a5c</t>
  </si>
  <si>
    <t>a5b</t>
  </si>
  <si>
    <t>B-1-a5b</t>
  </si>
  <si>
    <t>a5a</t>
  </si>
  <si>
    <t>B-1-a5a</t>
  </si>
  <si>
    <t>a6c</t>
  </si>
  <si>
    <t>B-1-a6c</t>
  </si>
  <si>
    <t>a6k</t>
  </si>
  <si>
    <t>B-1-a6k</t>
  </si>
  <si>
    <t>a6f</t>
  </si>
  <si>
    <t>B-1-a6f</t>
  </si>
  <si>
    <t>a6e</t>
  </si>
  <si>
    <t>B-1-a6e</t>
  </si>
  <si>
    <t>a6d</t>
  </si>
  <si>
    <t>B-1-a6d</t>
  </si>
  <si>
    <t>a6b</t>
  </si>
  <si>
    <t>B-1-a6b</t>
  </si>
  <si>
    <t>a6a</t>
  </si>
  <si>
    <t>B-1-a6a</t>
  </si>
  <si>
    <t>a6g</t>
  </si>
  <si>
    <t>B-1-a6g</t>
  </si>
  <si>
    <t>a6h</t>
  </si>
  <si>
    <t>B-1-a6h</t>
  </si>
  <si>
    <t>a6j</t>
  </si>
  <si>
    <t>B-1-a6j</t>
  </si>
  <si>
    <t>a6</t>
  </si>
  <si>
    <t>B-1-a6</t>
  </si>
  <si>
    <t>a2d1</t>
  </si>
  <si>
    <t>B-2-a2d1</t>
  </si>
  <si>
    <t>s0</t>
  </si>
  <si>
    <t>C-1-s0</t>
  </si>
  <si>
    <t>s0a</t>
  </si>
  <si>
    <t>C-1-s0a</t>
  </si>
  <si>
    <t>s0b</t>
  </si>
  <si>
    <t>C-1-s0b</t>
  </si>
  <si>
    <t>s1</t>
  </si>
  <si>
    <t>C-1-s1</t>
  </si>
  <si>
    <t>s1a</t>
  </si>
  <si>
    <t>C-1-s1a</t>
  </si>
  <si>
    <t>s2</t>
  </si>
  <si>
    <t>C-1-s2</t>
  </si>
  <si>
    <t>C-1-s03</t>
  </si>
  <si>
    <t>s3b</t>
  </si>
  <si>
    <t>C-1-s3b</t>
  </si>
  <si>
    <t>s3a</t>
  </si>
  <si>
    <t>C-1-s3a</t>
  </si>
  <si>
    <t>s3</t>
  </si>
  <si>
    <t>C-1-s3</t>
  </si>
  <si>
    <t>s3c</t>
  </si>
  <si>
    <t>C-1-s3c</t>
  </si>
  <si>
    <t>s4</t>
  </si>
  <si>
    <t>C-1-s4</t>
  </si>
  <si>
    <t>s5c</t>
  </si>
  <si>
    <t>C-1-s5c</t>
  </si>
  <si>
    <t>s5b</t>
  </si>
  <si>
    <t>C-1-s5b</t>
  </si>
  <si>
    <t>s5</t>
  </si>
  <si>
    <t>C-1-s5</t>
  </si>
  <si>
    <t>s5a</t>
  </si>
  <si>
    <t>C-1-s5a</t>
  </si>
  <si>
    <t>s6</t>
  </si>
  <si>
    <t>C-1-s6</t>
  </si>
  <si>
    <t>s7a</t>
  </si>
  <si>
    <t>C-1-s7a</t>
  </si>
  <si>
    <t>s7</t>
  </si>
  <si>
    <t>C-1-s7</t>
  </si>
  <si>
    <t>s7b</t>
  </si>
  <si>
    <t>C-1-s7b</t>
  </si>
  <si>
    <t>s8a</t>
  </si>
  <si>
    <t>C-1-s8a</t>
  </si>
  <si>
    <t>s8</t>
  </si>
  <si>
    <t>C-1-s8</t>
  </si>
  <si>
    <t>s9a</t>
  </si>
  <si>
    <t>C-1-s9a</t>
  </si>
  <si>
    <t>s9</t>
  </si>
  <si>
    <t>C-1-s9</t>
  </si>
  <si>
    <t>s9b</t>
  </si>
  <si>
    <t>C-1-s9b</t>
  </si>
  <si>
    <t>s10b</t>
  </si>
  <si>
    <t>C-1-s10b</t>
  </si>
  <si>
    <t>s10a</t>
  </si>
  <si>
    <t>C-1-s10a</t>
  </si>
  <si>
    <t>s10c</t>
  </si>
  <si>
    <t>C-1-s10c</t>
  </si>
  <si>
    <t>C-1-s10</t>
  </si>
  <si>
    <t>C-1-s11</t>
  </si>
  <si>
    <t>s11a</t>
  </si>
  <si>
    <t>C-1-s11a</t>
  </si>
  <si>
    <t>s12b</t>
  </si>
  <si>
    <t>C-1-s12b</t>
  </si>
  <si>
    <t>s12d</t>
  </si>
  <si>
    <t>C-1-s12d</t>
  </si>
  <si>
    <t>s12c</t>
  </si>
  <si>
    <t>C-1-s12c</t>
  </si>
  <si>
    <t>C-1-s12</t>
  </si>
  <si>
    <t>s12a</t>
  </si>
  <si>
    <t>C-1-s12a</t>
  </si>
  <si>
    <t>C-1-s13</t>
  </si>
  <si>
    <t>s113</t>
  </si>
  <si>
    <t>C-1-s113</t>
  </si>
  <si>
    <t>s133</t>
  </si>
  <si>
    <t>C-1-s133</t>
  </si>
  <si>
    <t>gg0</t>
  </si>
  <si>
    <t>E-1-gg0</t>
  </si>
  <si>
    <t>gg1</t>
  </si>
  <si>
    <t>E-1-gg1</t>
  </si>
  <si>
    <t>gg2</t>
  </si>
  <si>
    <t>E-1-gg2</t>
  </si>
  <si>
    <t>gg3</t>
  </si>
  <si>
    <t>E-1-gg3</t>
  </si>
  <si>
    <t>gg4</t>
  </si>
  <si>
    <t>E-1-gg4</t>
  </si>
  <si>
    <t>gg5</t>
  </si>
  <si>
    <t>E-1-gg5</t>
  </si>
  <si>
    <t>gg6</t>
  </si>
  <si>
    <t>E-1-gg6</t>
  </si>
  <si>
    <t>gg7</t>
  </si>
  <si>
    <t>E-1-gg7</t>
  </si>
  <si>
    <t>gg8</t>
  </si>
  <si>
    <t>E-1-gg8</t>
  </si>
  <si>
    <t>gg9</t>
  </si>
  <si>
    <t>E-1-gg9</t>
  </si>
  <si>
    <t>gg10</t>
  </si>
  <si>
    <t>E-1-gg10</t>
  </si>
  <si>
    <t>gg11</t>
  </si>
  <si>
    <t>E-1-gg11</t>
  </si>
  <si>
    <t>gg12</t>
  </si>
  <si>
    <t>E-1-gg12</t>
  </si>
  <si>
    <t>gg13</t>
  </si>
  <si>
    <t>E-1-gg13</t>
  </si>
  <si>
    <t>gg14</t>
  </si>
  <si>
    <t>E-1-gg14</t>
  </si>
  <si>
    <t>gg15</t>
  </si>
  <si>
    <t>E-1-gg15</t>
  </si>
  <si>
    <t>gg16</t>
  </si>
  <si>
    <t>E-1-gg16</t>
  </si>
  <si>
    <t>gg17</t>
  </si>
  <si>
    <t>E-1-gg17</t>
  </si>
  <si>
    <t>gg18</t>
  </si>
  <si>
    <t>E-1-gg18</t>
  </si>
  <si>
    <t>gg19</t>
  </si>
  <si>
    <t>E-1-gg19</t>
  </si>
  <si>
    <t>gg20</t>
  </si>
  <si>
    <t>E-1-gg20</t>
  </si>
  <si>
    <t>gg21</t>
  </si>
  <si>
    <t>E-1-gg21</t>
  </si>
  <si>
    <t>gg22</t>
  </si>
  <si>
    <t>E-1-gg22</t>
  </si>
  <si>
    <t>gg23</t>
  </si>
  <si>
    <t>E-1-gg23</t>
  </si>
  <si>
    <t>G-2-17</t>
  </si>
  <si>
    <t>G-2-18</t>
  </si>
  <si>
    <t>G-2-19</t>
  </si>
  <si>
    <t>G-2-20</t>
  </si>
  <si>
    <t>G-2-21</t>
  </si>
  <si>
    <t>G-2-22</t>
  </si>
  <si>
    <t>G-2-23</t>
  </si>
  <si>
    <t>G-2-24</t>
  </si>
  <si>
    <t>G-2-25</t>
  </si>
  <si>
    <t>G-2-26</t>
  </si>
  <si>
    <t>G-2-27</t>
  </si>
  <si>
    <t>p17</t>
  </si>
  <si>
    <t>P17-1-1</t>
  </si>
  <si>
    <t>19c</t>
  </si>
  <si>
    <t>A-1-19c</t>
  </si>
  <si>
    <t>A-1-32a</t>
  </si>
  <si>
    <t>C-1-5a</t>
  </si>
  <si>
    <t>G-1-30</t>
  </si>
  <si>
    <t>G-1-31</t>
  </si>
  <si>
    <t>G-1-32</t>
  </si>
  <si>
    <t>G-1-33</t>
  </si>
  <si>
    <t>G-1-34</t>
  </si>
  <si>
    <t>G-1-35</t>
  </si>
  <si>
    <t>G-1-36</t>
  </si>
  <si>
    <t>G-1-37</t>
  </si>
  <si>
    <t>G-1-38</t>
  </si>
  <si>
    <t>G-1-39</t>
  </si>
  <si>
    <t>G-1-40</t>
  </si>
  <si>
    <t>G-1-41</t>
  </si>
  <si>
    <t>G-1-42</t>
  </si>
  <si>
    <t>I-1-6</t>
  </si>
  <si>
    <t>I-1-7</t>
  </si>
  <si>
    <t>I-1-8</t>
  </si>
  <si>
    <t>I-1-9</t>
  </si>
  <si>
    <t>I-1-10</t>
  </si>
  <si>
    <t>I-1-11</t>
  </si>
  <si>
    <t>I-1-12</t>
  </si>
  <si>
    <t>I-1-13</t>
  </si>
  <si>
    <t>I-1-14</t>
  </si>
  <si>
    <t>I-1-15</t>
  </si>
  <si>
    <t>I-1-16</t>
  </si>
  <si>
    <t>I-1-17</t>
  </si>
  <si>
    <t>I-1-18</t>
  </si>
  <si>
    <t>I-1-19</t>
  </si>
  <si>
    <t>I-1-20</t>
  </si>
  <si>
    <t>I-1-21</t>
  </si>
  <si>
    <t>I-1-22</t>
  </si>
  <si>
    <t>I-1-23</t>
  </si>
  <si>
    <t>I-1-24</t>
  </si>
  <si>
    <t>I-1-25</t>
  </si>
  <si>
    <t>I-1-26</t>
  </si>
  <si>
    <t>I-1-27</t>
  </si>
  <si>
    <t>J-1-6</t>
  </si>
  <si>
    <t>J-1-7</t>
  </si>
  <si>
    <t>J-1-8</t>
  </si>
  <si>
    <t>J-1-9</t>
  </si>
  <si>
    <t>J-1-10</t>
  </si>
  <si>
    <t>J-1-11</t>
  </si>
  <si>
    <t>L-1-2</t>
  </si>
  <si>
    <t>L-1-3</t>
  </si>
  <si>
    <t>L-1-6</t>
  </si>
  <si>
    <t>L-1-6a</t>
  </si>
  <si>
    <t>L-1-7</t>
  </si>
  <si>
    <t>L-1-8</t>
  </si>
  <si>
    <t>L-1-9</t>
  </si>
  <si>
    <t>L-1-10</t>
  </si>
  <si>
    <t>L-1-11</t>
  </si>
  <si>
    <t>L-1-13</t>
  </si>
  <si>
    <t>L-1-14</t>
  </si>
  <si>
    <t>L-1-15</t>
  </si>
  <si>
    <t>L-1-16</t>
  </si>
  <si>
    <t>L-1-16a</t>
  </si>
  <si>
    <t>L-1-18</t>
  </si>
  <si>
    <t>L-1-19</t>
  </si>
  <si>
    <t>L-1-20</t>
  </si>
  <si>
    <t>L-1-21</t>
  </si>
  <si>
    <t>L-1-22</t>
  </si>
  <si>
    <t>L-1-23</t>
  </si>
  <si>
    <t>L-1-24</t>
  </si>
  <si>
    <t>L-1-25</t>
  </si>
  <si>
    <t>L-1-26</t>
  </si>
  <si>
    <t>L-1-27</t>
  </si>
  <si>
    <t>L-1-28</t>
  </si>
  <si>
    <t>L-1-28a</t>
  </si>
  <si>
    <t>L-1-29</t>
  </si>
  <si>
    <t>L-1-30</t>
  </si>
  <si>
    <t>L-1-31</t>
  </si>
  <si>
    <t>L-1-32</t>
  </si>
  <si>
    <t>L-1-34</t>
  </si>
  <si>
    <t>L-1-35</t>
  </si>
  <si>
    <t>35a</t>
  </si>
  <si>
    <t>L-1-35a</t>
  </si>
  <si>
    <t>M-1-20</t>
  </si>
  <si>
    <t>M-1-33</t>
  </si>
  <si>
    <t>M-2-3</t>
  </si>
  <si>
    <t>M-3-2</t>
  </si>
  <si>
    <t>M-3-3</t>
  </si>
  <si>
    <t>M-3-4</t>
  </si>
  <si>
    <t>M-3-5</t>
  </si>
  <si>
    <t>M-3-6</t>
  </si>
  <si>
    <t>M-4-1</t>
  </si>
  <si>
    <t>M-4-3</t>
  </si>
  <si>
    <t>M-4-4</t>
  </si>
  <si>
    <t>M-4-5</t>
  </si>
  <si>
    <t>M-4-6</t>
  </si>
  <si>
    <t>P-1-2</t>
  </si>
  <si>
    <t>P-1-3</t>
  </si>
  <si>
    <t>P-1-4</t>
  </si>
  <si>
    <t>P-1-5</t>
  </si>
  <si>
    <t>P-1-6</t>
  </si>
  <si>
    <t>P-1-7</t>
  </si>
  <si>
    <t>Room S</t>
  </si>
  <si>
    <t>p18</t>
  </si>
  <si>
    <t>P18-1-1</t>
  </si>
  <si>
    <t>p19</t>
  </si>
  <si>
    <t>P19-1-1</t>
  </si>
  <si>
    <t>P19-1-2</t>
  </si>
  <si>
    <t>Room T</t>
  </si>
  <si>
    <t>p21</t>
  </si>
  <si>
    <t>P21-1-1</t>
  </si>
  <si>
    <t>p22</t>
  </si>
  <si>
    <t>P22-1-1</t>
  </si>
  <si>
    <t>p23</t>
  </si>
  <si>
    <t>P23-1-1</t>
  </si>
  <si>
    <t>Room 95</t>
  </si>
  <si>
    <t>p24</t>
  </si>
  <si>
    <t>P24-1-1</t>
  </si>
  <si>
    <t>Room 94</t>
  </si>
  <si>
    <t>Room 93</t>
  </si>
  <si>
    <t>Room 92</t>
  </si>
  <si>
    <t>Room 91</t>
  </si>
  <si>
    <t>Room 90</t>
  </si>
  <si>
    <t>Room 85</t>
  </si>
  <si>
    <t>Room M</t>
  </si>
  <si>
    <t>Room 84</t>
  </si>
  <si>
    <t>p31</t>
  </si>
  <si>
    <t>P31-1-1</t>
  </si>
  <si>
    <t>Room 83</t>
  </si>
  <si>
    <t>P31-1-2</t>
  </si>
  <si>
    <t>P31-1-3</t>
  </si>
  <si>
    <t>P31-1-4</t>
  </si>
  <si>
    <t>p32</t>
  </si>
  <si>
    <t>P32-1-1</t>
  </si>
  <si>
    <t>Room 82</t>
  </si>
  <si>
    <t>p33</t>
  </si>
  <si>
    <t>P33-1-1</t>
  </si>
  <si>
    <t>Room 81</t>
  </si>
  <si>
    <t>p34</t>
  </si>
  <si>
    <t>P34-1-1</t>
  </si>
  <si>
    <t>Room 80</t>
  </si>
  <si>
    <t>p35</t>
  </si>
  <si>
    <t>P35-1-2</t>
  </si>
  <si>
    <t>P35-1-3</t>
  </si>
  <si>
    <t>P35-1-4</t>
  </si>
  <si>
    <t>P35-1-5</t>
  </si>
  <si>
    <t>P35-1-6</t>
  </si>
  <si>
    <t>P35-1-7</t>
  </si>
  <si>
    <t>P35-1-8</t>
  </si>
  <si>
    <t>P35-1-9</t>
  </si>
  <si>
    <t>P35-1-10</t>
  </si>
  <si>
    <t>P35-1-11</t>
  </si>
  <si>
    <t>Room N</t>
  </si>
  <si>
    <t>P5-1-2</t>
  </si>
  <si>
    <t>P5-1-3</t>
  </si>
  <si>
    <t>P5-1-4</t>
  </si>
  <si>
    <t>P5-1-5</t>
  </si>
  <si>
    <t>P5-1-6</t>
  </si>
  <si>
    <t>P5-1-7</t>
  </si>
  <si>
    <t>P5-1-8</t>
  </si>
  <si>
    <t>P5-1-9</t>
  </si>
  <si>
    <t>Room 16A</t>
  </si>
  <si>
    <t>P8-1-2</t>
  </si>
  <si>
    <t>13A-1-1</t>
  </si>
  <si>
    <t>13A-1-2</t>
  </si>
  <si>
    <t>13B-1-3</t>
  </si>
  <si>
    <t>O-1-8</t>
  </si>
  <si>
    <t>O-1-9</t>
  </si>
  <si>
    <t>O-1-10</t>
  </si>
  <si>
    <t>O-1-11</t>
  </si>
  <si>
    <t>O-1-12</t>
  </si>
  <si>
    <t>O-1-13</t>
  </si>
  <si>
    <t>O-1-14</t>
  </si>
  <si>
    <t>O-1-15</t>
  </si>
  <si>
    <t>O-1-16</t>
  </si>
  <si>
    <t>O-2-1</t>
  </si>
  <si>
    <t>O-2-2</t>
  </si>
  <si>
    <t>O-2-3</t>
  </si>
  <si>
    <t>O-2-4</t>
  </si>
  <si>
    <t>O-2-5</t>
  </si>
  <si>
    <t>O-2-6</t>
  </si>
  <si>
    <t>O-2-7</t>
  </si>
  <si>
    <t>O-2-8</t>
  </si>
  <si>
    <t>O-2-9</t>
  </si>
  <si>
    <t>O-2-10</t>
  </si>
  <si>
    <t>O-2-11</t>
  </si>
  <si>
    <t>O-2-12</t>
  </si>
  <si>
    <t>B-1-10a</t>
  </si>
  <si>
    <t>B-1-10b</t>
  </si>
  <si>
    <t>P10(F)-1-1</t>
  </si>
  <si>
    <t>p11(g)</t>
  </si>
  <si>
    <t>P11(G)-1-1</t>
  </si>
  <si>
    <t>P11(G)-1-6</t>
  </si>
  <si>
    <t>P11(G)-1-7</t>
  </si>
  <si>
    <t>p12(g)</t>
  </si>
  <si>
    <t>P12(G)-1-2</t>
  </si>
  <si>
    <t>p13(g)</t>
  </si>
  <si>
    <t>P13(G)-1-3</t>
  </si>
  <si>
    <t>p14(g)</t>
  </si>
  <si>
    <t>P14(G)-1-4</t>
  </si>
  <si>
    <t>p15(g)</t>
  </si>
  <si>
    <t>P15(G)-1-5</t>
  </si>
  <si>
    <t>p16(h)</t>
  </si>
  <si>
    <t>P16(H)-1-1</t>
  </si>
  <si>
    <t>p17(h)</t>
  </si>
  <si>
    <t>P17(H)-1-2</t>
  </si>
  <si>
    <t>P2(C)-1-3</t>
  </si>
  <si>
    <t>P3(C)-1-2</t>
  </si>
  <si>
    <t>P4(C)-1-2a</t>
  </si>
  <si>
    <t>P6(D)-1-1</t>
  </si>
  <si>
    <t>P7(D)-1-5</t>
  </si>
  <si>
    <t>P8(D)-1-6</t>
  </si>
  <si>
    <t>P8(D)-1-7</t>
  </si>
  <si>
    <t>P8(D)-1-8</t>
  </si>
  <si>
    <t>P8(D)-1-9</t>
  </si>
  <si>
    <t>P8(D)-1-10</t>
  </si>
  <si>
    <t>p9(e)</t>
  </si>
  <si>
    <t>P9(E)-1-1</t>
  </si>
  <si>
    <t>P9(E)-1-2</t>
  </si>
  <si>
    <t>P9(E)-1-3</t>
  </si>
  <si>
    <t>P9(E)-1-3a</t>
  </si>
  <si>
    <t>P9(E)-1-4</t>
  </si>
  <si>
    <t>E-1-0</t>
  </si>
  <si>
    <t>B-1-0</t>
  </si>
  <si>
    <t>A-2-224a</t>
  </si>
  <si>
    <t>A-2-244</t>
  </si>
  <si>
    <t>A-2-247</t>
  </si>
  <si>
    <t>A-2-250</t>
  </si>
  <si>
    <t>A-2-251</t>
  </si>
  <si>
    <t>101-1-1</t>
  </si>
  <si>
    <t>101-1-2</t>
  </si>
  <si>
    <t>101-1-3</t>
  </si>
  <si>
    <t>101-1-4</t>
  </si>
  <si>
    <t>101-1-5</t>
  </si>
  <si>
    <t>101-1-6</t>
  </si>
  <si>
    <t>101-1-7</t>
  </si>
  <si>
    <t>101-1-8</t>
  </si>
  <si>
    <t>101-1-10</t>
  </si>
  <si>
    <t>102-1-9</t>
  </si>
  <si>
    <t>102-1-11</t>
  </si>
  <si>
    <t>102-1-12</t>
  </si>
  <si>
    <t>102-1-13</t>
  </si>
  <si>
    <t>102-1-14</t>
  </si>
  <si>
    <t>102-1-15</t>
  </si>
  <si>
    <t>102-1-16</t>
  </si>
  <si>
    <t>102-1-17</t>
  </si>
  <si>
    <t>102-1-18</t>
  </si>
  <si>
    <t>201-1-201</t>
  </si>
  <si>
    <t>201-1-201a</t>
  </si>
  <si>
    <t>202-1-202</t>
  </si>
  <si>
    <t>203-1-203</t>
  </si>
  <si>
    <t>204-1-204</t>
  </si>
  <si>
    <t>301-1-1</t>
  </si>
  <si>
    <t>301-1-2</t>
  </si>
  <si>
    <t>401-1-1a</t>
  </si>
  <si>
    <t>401-1-2</t>
  </si>
  <si>
    <t>401-1-3</t>
  </si>
  <si>
    <t>401-1-4</t>
  </si>
  <si>
    <t>401-1-5</t>
  </si>
  <si>
    <t>401-1-6</t>
  </si>
  <si>
    <t>401-1-7</t>
  </si>
  <si>
    <t>401-1-8</t>
  </si>
  <si>
    <t>402-1-1b</t>
  </si>
  <si>
    <t>402-1-9</t>
  </si>
  <si>
    <t>402-1-10</t>
  </si>
  <si>
    <t>402-1-11</t>
  </si>
  <si>
    <t>402-1-12</t>
  </si>
  <si>
    <t>402-1-13</t>
  </si>
  <si>
    <t>402-1-14</t>
  </si>
  <si>
    <t>501-1-2</t>
  </si>
  <si>
    <t>501-1-3</t>
  </si>
  <si>
    <t>501-1-4</t>
  </si>
  <si>
    <t>501-1-5</t>
  </si>
  <si>
    <t>501-1-6</t>
  </si>
  <si>
    <t>501-1-7</t>
  </si>
  <si>
    <t>501-1-8</t>
  </si>
  <si>
    <t>501-1-9</t>
  </si>
  <si>
    <t>501-1-10</t>
  </si>
  <si>
    <t>501-1-11</t>
  </si>
  <si>
    <t>501-1-12</t>
  </si>
  <si>
    <t>501-1-13</t>
  </si>
  <si>
    <t>501-1-14</t>
  </si>
  <si>
    <t>501-1-15</t>
  </si>
  <si>
    <t>501-1-16</t>
  </si>
  <si>
    <t>501-1-17</t>
  </si>
  <si>
    <t>501-1-19</t>
  </si>
  <si>
    <t>502-1-1a</t>
  </si>
  <si>
    <t>502-1-18a</t>
  </si>
  <si>
    <t>503-1-1b</t>
  </si>
  <si>
    <t>503-1-18b</t>
  </si>
  <si>
    <t>D-1-0</t>
  </si>
  <si>
    <t>p1(b)</t>
  </si>
  <si>
    <t>P1(B)-1-1</t>
  </si>
  <si>
    <t>P1(B)-1-2</t>
  </si>
  <si>
    <t>P10(E)-1-1a</t>
  </si>
  <si>
    <t>P10(E)-1-3</t>
  </si>
  <si>
    <t>P11(E)-1-1b</t>
  </si>
  <si>
    <t>P12(E)-1-4</t>
  </si>
  <si>
    <t>P12(E)-1-5</t>
  </si>
  <si>
    <t>P2(C)-1-2</t>
  </si>
  <si>
    <t>P3(C)-1-3</t>
  </si>
  <si>
    <t>P3(C)-1-4</t>
  </si>
  <si>
    <t>P3(C)-1-5</t>
  </si>
  <si>
    <t>P3(C)-1-6</t>
  </si>
  <si>
    <t>P4(D)-1-1a</t>
  </si>
  <si>
    <t>P4(D)-1-2a</t>
  </si>
  <si>
    <t>P5(D)-1-2b</t>
  </si>
  <si>
    <t>P5(D)-1-3</t>
  </si>
  <si>
    <t>P6(D)-1-4</t>
  </si>
  <si>
    <t>P7(D)-1-6</t>
  </si>
  <si>
    <t>P7(D)-1-7</t>
  </si>
  <si>
    <t>P7(D)-1-8</t>
  </si>
  <si>
    <t>P8(D)-1-9a</t>
  </si>
  <si>
    <t>P9(D)-1-9b</t>
  </si>
  <si>
    <t>P9(D)-1-10</t>
  </si>
  <si>
    <t>P9(D)-1-11</t>
  </si>
  <si>
    <t>NOTE: Some terminology used in Prop 39 regulations to describe space types has been adapted in this exhibit for clarity. The table below identifies terms in this exhibit that are intended to be equivalent with terms found in Prop 39 regulations.</t>
  </si>
  <si>
    <t>Term(s) Found in This Exhibit</t>
  </si>
  <si>
    <t>Equivalent Term in Prop 39 Regulations</t>
  </si>
  <si>
    <t>Teaching Station (TS)</t>
  </si>
  <si>
    <r>
      <rPr>
        <i/>
        <sz val="11"/>
        <color theme="1"/>
        <rFont val="Calibri"/>
        <family val="2"/>
        <scheme val="minor"/>
      </rPr>
      <t>Specialized</t>
    </r>
    <r>
      <rPr>
        <sz val="11"/>
        <color theme="1"/>
        <rFont val="Calibri"/>
        <family val="2"/>
        <scheme val="minor"/>
      </rPr>
      <t xml:space="preserve"> or </t>
    </r>
    <r>
      <rPr>
        <i/>
        <sz val="11"/>
        <color theme="1"/>
        <rFont val="Calibri"/>
        <family val="2"/>
        <scheme val="minor"/>
      </rPr>
      <t>Specialized Classroom</t>
    </r>
  </si>
  <si>
    <t>Specialized Classroom Space (SCS)</t>
  </si>
  <si>
    <r>
      <rPr>
        <i/>
        <sz val="11"/>
        <color theme="1"/>
        <rFont val="Calibri"/>
        <family val="2"/>
        <scheme val="minor"/>
      </rPr>
      <t>Non-Classroom Space</t>
    </r>
    <r>
      <rPr>
        <sz val="11"/>
        <color theme="1"/>
        <rFont val="Calibri"/>
        <family val="2"/>
        <scheme val="minor"/>
      </rPr>
      <t xml:space="preserve"> or </t>
    </r>
    <r>
      <rPr>
        <i/>
        <sz val="11"/>
        <color theme="1"/>
        <rFont val="Calibri"/>
        <family val="2"/>
        <scheme val="minor"/>
      </rPr>
      <t>NCS</t>
    </r>
  </si>
  <si>
    <t>Non-Teaching Station Space (NTSS)</t>
  </si>
  <si>
    <t>Sheet Reference</t>
  </si>
  <si>
    <t>Room_Design / Room Type</t>
  </si>
  <si>
    <r>
      <t xml:space="preserve">Prop 39 Category 
</t>
    </r>
    <r>
      <rPr>
        <sz val="11"/>
        <color theme="1"/>
        <rFont val="Calibri"/>
        <family val="2"/>
        <scheme val="minor"/>
      </rPr>
      <t>(NOTE: for Classrooms sheet data, categories only applied for rooms &gt;= 600 SF; otherwise  categorized as "Excluded (counted in NCS data)")</t>
    </r>
  </si>
  <si>
    <t>Classrooms</t>
  </si>
  <si>
    <t>Class Laboratory</t>
  </si>
  <si>
    <t>Group/Cluster Space MS</t>
  </si>
  <si>
    <t>Public Restroom - Female</t>
  </si>
  <si>
    <t>Public Restroom - Male</t>
  </si>
  <si>
    <t>NCS Rooms</t>
  </si>
  <si>
    <t>2012-condemned</t>
  </si>
  <si>
    <t>(Excluded - Condemned)</t>
  </si>
  <si>
    <t>2012-not provided to students</t>
  </si>
  <si>
    <t>(Excluded - not provided to K12 students)</t>
  </si>
  <si>
    <t>2012-removed</t>
  </si>
  <si>
    <t>(Excluded - no longer exists)</t>
  </si>
  <si>
    <t>ES Science Classroom</t>
  </si>
  <si>
    <t>Rooms removed by OUSD from Classrooms data provided by MKThink in 2020</t>
  </si>
  <si>
    <t>YR</t>
  </si>
  <si>
    <t>room_comment</t>
  </si>
  <si>
    <t>2019-20</t>
  </si>
  <si>
    <t>P1-3A</t>
  </si>
  <si>
    <t>Portables to be demolished before 23-24 per the FUA and associated revision to scope with LPS</t>
  </si>
  <si>
    <t>P1-3B</t>
  </si>
  <si>
    <t>Rooms removed by OUSD from NCS data</t>
  </si>
  <si>
    <t>Building ID</t>
  </si>
  <si>
    <t>High School Attendance Area/Grade Span/School</t>
  </si>
  <si>
    <t>General Classrooms (non-SDC, non-specialized) (avg)</t>
  </si>
  <si>
    <t>ADA / General Classrooms (avg)</t>
  </si>
  <si>
    <t>Specialized - Arts / ADA (avg)</t>
  </si>
  <si>
    <t>Specialized - Lab / ADA (avg)</t>
  </si>
  <si>
    <t>Specialized - Technology / ADA (avg)</t>
  </si>
  <si>
    <t>NCS - Assembly / ADA (avg)</t>
  </si>
  <si>
    <t>NCS - Dining / ADA (avg)</t>
  </si>
  <si>
    <t>NCS - Athletic / ADA (avg)</t>
  </si>
  <si>
    <t>NCS - Library / ADA (avg)</t>
  </si>
  <si>
    <t>NCS - Operational / ADA (avg)</t>
  </si>
  <si>
    <t>NCS - Interior Room (+ SDC) / ADA (avg)</t>
  </si>
  <si>
    <t>NCS - Exterior / ADA (avg)</t>
  </si>
  <si>
    <t>Classroom Count by Occupant Subtotals (includes both general and specialized)</t>
  </si>
  <si>
    <t>General Classroom Counts by Occupant (Non-Specialized)</t>
  </si>
  <si>
    <t>Specialized Classroom Counts by Occupant</t>
  </si>
  <si>
    <t>Square Footage by Space Type (regardless of occupant, unless specified; excluding condemned)</t>
  </si>
  <si>
    <r>
      <rPr>
        <b/>
        <sz val="11"/>
        <color theme="1"/>
        <rFont val="Calibri"/>
        <family val="2"/>
        <scheme val="minor"/>
      </rPr>
      <t xml:space="preserve">To calculate # of GENERAL CLASSROOMS provided to District K-12 students:
</t>
    </r>
    <r>
      <rPr>
        <sz val="11"/>
        <color theme="1"/>
        <rFont val="Calibri"/>
        <family val="2"/>
        <scheme val="minor"/>
      </rPr>
      <t xml:space="preserve">
1. START w/ total number of general classrooms in the Classrooms data (excluding classrooms &lt;600 SF and specialized) </t>
    </r>
  </si>
  <si>
    <t>2. ADD new general classrooms that are projected to be built prior to start of next school year</t>
  </si>
  <si>
    <t>(Total General Classrooms = Existing + New)</t>
  </si>
  <si>
    <t>3. SUBTRACT general classrooms needed for SDC sections</t>
  </si>
  <si>
    <t>4. SUBTRACT general classrooms expected to be used by adult ed (exclusive daytime use only)</t>
  </si>
  <si>
    <t>5. SUBTRACT General Preschool/ECE classrooms (both general and special ed)</t>
  </si>
  <si>
    <t>6. SUBTRACT  general classrooms occupied by OUSD Central</t>
  </si>
  <si>
    <t>7. SUBTRACT other general classrooms not provided to K12 students</t>
  </si>
  <si>
    <t>8. SUBTRACT general classrooms that are condemned/ uninhabitable</t>
  </si>
  <si>
    <t>9. SUBTRACT general classrooms projected to be used by charter schools</t>
  </si>
  <si>
    <t>(General Classrooms Not Counted = Adult Ed + ECE + OUSD Central + Other Not Provided to District K12 + Condemned + Charter)</t>
  </si>
  <si>
    <t>10. EQUALS general classrooms provided to District school(s) (Total - SDC - Not Counted)</t>
  </si>
  <si>
    <r>
      <rPr>
        <b/>
        <sz val="11"/>
        <color theme="1"/>
        <rFont val="Calibri"/>
        <family val="2"/>
        <scheme val="minor"/>
      </rPr>
      <t xml:space="preserve">To calculate # of SPECIALIZED CLASSROOMS provided to District K-12 students:
</t>
    </r>
    <r>
      <rPr>
        <sz val="11"/>
        <color theme="1"/>
        <rFont val="Calibri"/>
        <family val="2"/>
        <scheme val="minor"/>
      </rPr>
      <t xml:space="preserve">
1. START w/ total number of specialized classrooms in the Classrooms data (excluding classrooms &lt;600 SF and specialized) </t>
    </r>
  </si>
  <si>
    <t>2. ADD new specialized classrooms that are projected to be built prior to start of next school year</t>
  </si>
  <si>
    <t>3. SUBTRACT specialized classrooms needed for SDC sections</t>
  </si>
  <si>
    <t>4. SUBTRACT specialized classrooms expected to be used by adult ed (exclusive daytime use only)</t>
  </si>
  <si>
    <t>5. SUBTRACT specialized Preschool/ECE classrooms (both general and special ed)</t>
  </si>
  <si>
    <t>6. SUBTRACT  specialized classrooms occupied by OUSD Central</t>
  </si>
  <si>
    <t>7. SUBTRACT other specialized classrooms not provided to K12 students (e.g. City or County Program, etc.)</t>
  </si>
  <si>
    <t>8. SUBTRACT specialized classrooms that are condemned/ uninhabitable</t>
  </si>
  <si>
    <t>9. SUBTRACT specialized classrooms projected to be used by charter schools</t>
  </si>
  <si>
    <t>10. EQUALS specialized classrooms provided to District school(s)</t>
  </si>
  <si>
    <t>High School Attendance Area (HSAA)</t>
  </si>
  <si>
    <t>Street Address</t>
  </si>
  <si>
    <t>Acreage</t>
  </si>
  <si>
    <t>Total Classrooms on Campus</t>
  </si>
  <si>
    <t>District K12 Non-SDC Classrooms</t>
  </si>
  <si>
    <t>District K12 SDC Classrooms</t>
  </si>
  <si>
    <r>
      <t>Total District K12 Classrooms</t>
    </r>
    <r>
      <rPr>
        <sz val="11"/>
        <rFont val="Calibri"/>
        <family val="2"/>
        <scheme val="minor"/>
      </rPr>
      <t xml:space="preserve">
(incl. SDC)</t>
    </r>
  </si>
  <si>
    <t>Total Charter Classrooms</t>
  </si>
  <si>
    <r>
      <t xml:space="preserve">Total Other Classrooms
</t>
    </r>
    <r>
      <rPr>
        <sz val="11"/>
        <rFont val="Calibri"/>
        <family val="2"/>
        <scheme val="minor"/>
      </rPr>
      <t>(i.e. not provided to District K12 or Charter Students)</t>
    </r>
  </si>
  <si>
    <r>
      <rPr>
        <b/>
        <sz val="11"/>
        <rFont val="Calibri"/>
        <family val="2"/>
        <scheme val="minor"/>
      </rPr>
      <t>Existing General Classrooms</t>
    </r>
    <r>
      <rPr>
        <sz val="11"/>
        <rFont val="Calibri"/>
        <family val="2"/>
        <scheme val="minor"/>
      </rPr>
      <t xml:space="preserve">
(non-specialized; from Classrooms data)</t>
    </r>
  </si>
  <si>
    <r>
      <t xml:space="preserve">New General Classrooms
</t>
    </r>
    <r>
      <rPr>
        <sz val="11"/>
        <color rgb="FF000000"/>
        <rFont val="Calibri"/>
        <family val="2"/>
        <scheme val="minor"/>
      </rPr>
      <t>(new construction, not yet in Classrooms data)</t>
    </r>
  </si>
  <si>
    <r>
      <t>Total General Classrooms</t>
    </r>
    <r>
      <rPr>
        <sz val="11"/>
        <color rgb="FF000000"/>
        <rFont val="Calibri"/>
        <family val="2"/>
        <scheme val="minor"/>
      </rPr>
      <t xml:space="preserve"> 
(existing + new)</t>
    </r>
  </si>
  <si>
    <t>SDC General Classrooms</t>
  </si>
  <si>
    <t>Adult Ed General Classrooms</t>
  </si>
  <si>
    <t xml:space="preserve">Preschool / ECE General Classrooms </t>
  </si>
  <si>
    <t>General Classrooms Occupied by OUSD Central Admin</t>
  </si>
  <si>
    <t>Other General Classrooms Not Provided to District K12</t>
  </si>
  <si>
    <t>Condemned / Uninhabitable General Classrooms</t>
  </si>
  <si>
    <t>Charter General Classrooms</t>
  </si>
  <si>
    <r>
      <t xml:space="preserve">General Classrooms Not Counted 
</t>
    </r>
    <r>
      <rPr>
        <sz val="11"/>
        <rFont val="Calibri"/>
        <family val="2"/>
        <scheme val="minor"/>
      </rPr>
      <t>(i.e. not provided to District K12)</t>
    </r>
  </si>
  <si>
    <r>
      <t xml:space="preserve">District K12 General Classrooms
</t>
    </r>
    <r>
      <rPr>
        <sz val="11"/>
        <rFont val="Calibri"/>
        <family val="2"/>
        <scheme val="minor"/>
      </rPr>
      <t>(non-SDC)</t>
    </r>
  </si>
  <si>
    <t>Total Existing Specialized Classrooms</t>
  </si>
  <si>
    <r>
      <t xml:space="preserve">Expected New Specialized Classrooms
</t>
    </r>
    <r>
      <rPr>
        <sz val="10"/>
        <color rgb="FF000000"/>
        <rFont val="Arial"/>
        <family val="2"/>
      </rPr>
      <t>(not yet in Classrooms data)</t>
    </r>
  </si>
  <si>
    <t>SDC Specialized Classrooms</t>
  </si>
  <si>
    <t>Adult Ed Specialized Classrooms</t>
  </si>
  <si>
    <t>Preschool / ECE General Classrooms</t>
  </si>
  <si>
    <t>Specialized Classrooms Occupied by OUSD Central</t>
  </si>
  <si>
    <t>Other Specialized Classrooms Not Provided to District K12 Students</t>
  </si>
  <si>
    <t>Condemned / Uninhabitable Specialized Classrooms</t>
  </si>
  <si>
    <t>Charter Specialized Classrooms</t>
  </si>
  <si>
    <r>
      <t xml:space="preserve">District K12 Specialized Classrooms
</t>
    </r>
    <r>
      <rPr>
        <sz val="11"/>
        <rFont val="Calibri"/>
        <family val="2"/>
        <scheme val="minor"/>
      </rPr>
      <t>(non-SDC)</t>
    </r>
  </si>
  <si>
    <t>SDC (estimated)</t>
  </si>
  <si>
    <t>Site Acreage (in SF)</t>
  </si>
  <si>
    <t>Interior - Ground Level (Floor 1) Sqft</t>
  </si>
  <si>
    <t>NCS Exterior</t>
  </si>
  <si>
    <t>3670 Penniman Ave</t>
  </si>
  <si>
    <t>1025 E 28th St</t>
  </si>
  <si>
    <t>401 Jones Ave</t>
  </si>
  <si>
    <t>3550 64th Ave</t>
  </si>
  <si>
    <t>3994 Burckhalter Ave</t>
  </si>
  <si>
    <t>6686 Chabot Rd</t>
  </si>
  <si>
    <t>745 Cleveland St</t>
  </si>
  <si>
    <t>1011 Union St</t>
  </si>
  <si>
    <t>9860 Sunnyside St</t>
  </si>
  <si>
    <t>525 Midcrest Rd</t>
  </si>
  <si>
    <t>4803 Lawton Ave</t>
  </si>
  <si>
    <t>915 Foothill Blvd</t>
  </si>
  <si>
    <t>3200 Boston Ave</t>
  </si>
  <si>
    <t>1640 22nd Ave</t>
  </si>
  <si>
    <t>4215 La Cresta Ave</t>
  </si>
  <si>
    <t>6200 San Pablo Ave</t>
  </si>
  <si>
    <t>1050 2nd Ave</t>
  </si>
  <si>
    <t>Unclear if acreage includes UN CDC acreage</t>
  </si>
  <si>
    <t>4720 Dunkirk Ave</t>
  </si>
  <si>
    <t>1700 28th Ave</t>
  </si>
  <si>
    <t>8521 A St</t>
  </si>
  <si>
    <t>Building C appears to be identified as Building E in NCS Rooms data; Appears that Portables 7-8 are still at site, but may have been replaced and/or renovated; NCS Rooms data needs to be checked/potentially updated</t>
  </si>
  <si>
    <t>30 Marguerite Dr</t>
  </si>
  <si>
    <t>2035 40th Ave</t>
  </si>
  <si>
    <t>1700 Market St</t>
  </si>
  <si>
    <t>746 Grand Ave</t>
  </si>
  <si>
    <t>3750 Brown Ave</t>
  </si>
  <si>
    <t>(includes Laurel CDC)</t>
  </si>
  <si>
    <t>824 29th Ave</t>
  </si>
  <si>
    <t>225 11th St</t>
  </si>
  <si>
    <t>6701 International Blvd</t>
  </si>
  <si>
    <t>(includes Lockwood CDC)</t>
  </si>
  <si>
    <t>3877 Lusk St</t>
  </si>
  <si>
    <t>5222 Ygnacio Ave</t>
  </si>
  <si>
    <t>2409 E 27th St</t>
  </si>
  <si>
    <t>7220 Krause Ave</t>
  </si>
  <si>
    <t>4730 Fleming Ave</t>
  </si>
  <si>
    <t>1325 53rd Ave</t>
  </si>
  <si>
    <t>5525 Ascot Dr</t>
  </si>
  <si>
    <t>1757 Mountain Blvd</t>
  </si>
  <si>
    <t>7929 Ney Ave</t>
  </si>
  <si>
    <t>460 63rd St</t>
  </si>
  <si>
    <t>4314 Piedmont Ave</t>
  </si>
  <si>
    <t>920 Campbell St</t>
  </si>
  <si>
    <t>4401 39th Ave</t>
  </si>
  <si>
    <t>915 54th St</t>
  </si>
  <si>
    <t>(includes Pleasant Valley AEC)</t>
  </si>
  <si>
    <t>3730 Lincoln Ave</t>
  </si>
  <si>
    <t>5328 Brann St</t>
  </si>
  <si>
    <t>470 El Paseo Dr</t>
  </si>
  <si>
    <t>10315 E St</t>
  </si>
  <si>
    <t>(includes adjacent Stonehurst CDC)</t>
  </si>
  <si>
    <t>4551 Steele St</t>
  </si>
  <si>
    <t>5880 Thornhill Dr</t>
  </si>
  <si>
    <t>9736 Lawlor St</t>
  </si>
  <si>
    <t>581 61st St</t>
  </si>
  <si>
    <t>8000 Birch St</t>
  </si>
  <si>
    <t>(includes Webster CDC)</t>
  </si>
  <si>
    <t>6328 E 17th St</t>
  </si>
  <si>
    <t>1025 81st Ave</t>
  </si>
  <si>
    <t>8755 Fontaine St</t>
  </si>
  <si>
    <t>11900 Campus Dr</t>
  </si>
  <si>
    <t>890 Brockhurst St</t>
  </si>
  <si>
    <t>25 South Hill Ct</t>
  </si>
  <si>
    <t>3400 Malcolm Ave</t>
  </si>
  <si>
    <t>Campus is vacant/uninhabitable</t>
  </si>
  <si>
    <t>960 10th St</t>
  </si>
  <si>
    <t>(includes MLK CDC)</t>
  </si>
  <si>
    <t>2850 West St</t>
  </si>
  <si>
    <t>Major renovations; 2012 data no longer valid and was removed; not a school site</t>
  </si>
  <si>
    <t>3709 E 12th St</t>
  </si>
  <si>
    <t>2825 International Blvd</t>
  </si>
  <si>
    <t>5750 College Ave</t>
  </si>
  <si>
    <t>1800 98th Ave</t>
  </si>
  <si>
    <t>2845 64th Ave</t>
  </si>
  <si>
    <t>991 14th St</t>
  </si>
  <si>
    <t>2101 35th Ave</t>
  </si>
  <si>
    <t>3700 Coolidge Ave</t>
  </si>
  <si>
    <t>1390 66th Ave</t>
  </si>
  <si>
    <t>3748 13th Ave</t>
  </si>
  <si>
    <t>5555 Ascot Dr</t>
  </si>
  <si>
    <t>1926 19th Ave</t>
  </si>
  <si>
    <t>2629 Harrison St</t>
  </si>
  <si>
    <t>4521 Webster St</t>
  </si>
  <si>
    <t>400 Capistrano Dr</t>
  </si>
  <si>
    <t>8251 Fontaine St</t>
  </si>
  <si>
    <t>1180 70th Ave</t>
  </si>
  <si>
    <t>1240 18th St</t>
  </si>
  <si>
    <t>3031 E 18th St</t>
  </si>
  <si>
    <t>750 International Blvd</t>
  </si>
  <si>
    <t>2369 84th Avenue</t>
  </si>
  <si>
    <t>8601 MacArthur Blvd</t>
  </si>
  <si>
    <t>Rooms in Portable H-I (including 3 CR) were renovated for Pre-K use by Kidango when it was occupied by Castlemont Primary charter school</t>
  </si>
  <si>
    <t>4610 Foothill Blvd</t>
  </si>
  <si>
    <t>Major renovations since 2012; NCS Rooms data partially outdated and needs updating</t>
  </si>
  <si>
    <t>2607 Myrtle St</t>
  </si>
  <si>
    <t>1023 MacArthur Blvd</t>
  </si>
  <si>
    <t>4351 Broadway</t>
  </si>
  <si>
    <t>12250 Skyline Blvd</t>
  </si>
  <si>
    <t>1111 Second Ave</t>
  </si>
  <si>
    <t>417 29th St</t>
  </si>
  <si>
    <t>5263 Broadway Terrace</t>
  </si>
  <si>
    <t>2455 Church St</t>
  </si>
  <si>
    <t>1710 45th Ave</t>
  </si>
  <si>
    <t>1895 78th Ave</t>
  </si>
  <si>
    <t>2410 10th Ave</t>
  </si>
  <si>
    <t>1322 86th Ave</t>
  </si>
  <si>
    <t>2618 Grande Vista</t>
  </si>
  <si>
    <t>86 Echo Avenue</t>
  </si>
  <si>
    <t>6232 Herzog St</t>
  </si>
  <si>
    <t>1975 40th Ave</t>
  </si>
  <si>
    <t>291 10th St</t>
  </si>
  <si>
    <t>800 33rd St</t>
  </si>
  <si>
    <t>2660 E 16th St</t>
  </si>
  <si>
    <t>900 High St</t>
  </si>
  <si>
    <t>4917 Mountain Blvd</t>
  </si>
  <si>
    <t>955 High 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</si>
</sst>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_(* \(#,##0.00\);_(* &quot;-&quot;??_);_(@_)"/>
    <numFmt numFmtId="164" formatCode="m\-d"/>
    <numFmt numFmtId="165" formatCode="_(* #,##0_);_(* \(#,##0\);_(* &quot;-&quot;??_);_(@_)"/>
  </numFmts>
  <fonts count="41" x14ac:knownFonts="1">
    <font>
      <sz val="11"/>
      <color theme="1"/>
      <name val="Calibri"/>
      <family val="2"/>
      <scheme val="minor"/>
    </font>
    <font>
      <sz val="11"/>
      <color theme="1"/>
      <name val="Calibri"/>
      <family val="2"/>
      <scheme val="minor"/>
    </font>
    <font>
      <sz val="11"/>
      <color rgb="FFFF0000"/>
      <name val="Calibri"/>
      <family val="2"/>
      <scheme val="minor"/>
    </font>
    <font>
      <b/>
      <sz val="11"/>
      <color theme="1"/>
      <name val="Calibri"/>
      <family val="2"/>
      <scheme val="minor"/>
    </font>
    <font>
      <sz val="10"/>
      <color rgb="FF000000"/>
      <name val="Arial"/>
      <family val="2"/>
    </font>
    <font>
      <sz val="12"/>
      <color theme="1"/>
      <name val="Calibri"/>
      <family val="2"/>
      <scheme val="minor"/>
    </font>
    <font>
      <i/>
      <sz val="12"/>
      <color theme="1"/>
      <name val="Calibri"/>
      <family val="2"/>
      <scheme val="minor"/>
    </font>
    <font>
      <i/>
      <sz val="10"/>
      <color rgb="FF000000"/>
      <name val="Arial"/>
      <family val="2"/>
    </font>
    <font>
      <sz val="10"/>
      <color theme="1"/>
      <name val="Arial"/>
      <family val="2"/>
    </font>
    <font>
      <sz val="10"/>
      <name val="Arial"/>
      <family val="2"/>
    </font>
    <font>
      <sz val="10"/>
      <color rgb="FFFF0000"/>
      <name val="Arial"/>
      <family val="2"/>
    </font>
    <font>
      <i/>
      <sz val="10"/>
      <color theme="1"/>
      <name val="Arial"/>
      <family val="2"/>
    </font>
    <font>
      <sz val="12"/>
      <color rgb="FF000000"/>
      <name val="Arial"/>
      <family val="2"/>
    </font>
    <font>
      <b/>
      <sz val="12"/>
      <color rgb="FF000000"/>
      <name val="Arial"/>
      <family val="2"/>
    </font>
    <font>
      <u/>
      <sz val="12"/>
      <color rgb="FF000000"/>
      <name val="Arial"/>
      <family val="2"/>
    </font>
    <font>
      <b/>
      <sz val="10"/>
      <color rgb="FF000000"/>
      <name val="Arial"/>
      <family val="2"/>
    </font>
    <font>
      <b/>
      <sz val="10"/>
      <name val="Arial"/>
      <family val="2"/>
    </font>
    <font>
      <b/>
      <u/>
      <sz val="10"/>
      <name val="Arial"/>
      <family val="2"/>
    </font>
    <font>
      <i/>
      <sz val="10"/>
      <name val="Arial"/>
      <family val="2"/>
    </font>
    <font>
      <b/>
      <sz val="10"/>
      <color theme="1"/>
      <name val="Arial"/>
      <family val="2"/>
    </font>
    <font>
      <b/>
      <i/>
      <sz val="11"/>
      <name val="Calibri"/>
      <family val="2"/>
      <scheme val="minor"/>
    </font>
    <font>
      <b/>
      <u/>
      <sz val="10"/>
      <color theme="1"/>
      <name val="Arial"/>
      <family val="2"/>
    </font>
    <font>
      <b/>
      <i/>
      <sz val="10"/>
      <color rgb="FF000000"/>
      <name val="Arial"/>
      <family val="2"/>
    </font>
    <font>
      <i/>
      <sz val="10"/>
      <color rgb="FFFF0000"/>
      <name val="Arial"/>
      <family val="2"/>
    </font>
    <font>
      <b/>
      <sz val="11"/>
      <color rgb="FFFF0000"/>
      <name val="Calibri"/>
      <family val="2"/>
      <scheme val="minor"/>
    </font>
    <font>
      <sz val="11"/>
      <name val="Calibri"/>
      <family val="2"/>
      <scheme val="minor"/>
    </font>
    <font>
      <b/>
      <sz val="11"/>
      <name val="Calibri"/>
      <family val="2"/>
      <scheme val="minor"/>
    </font>
    <font>
      <i/>
      <sz val="12"/>
      <name val="Calibri"/>
      <family val="2"/>
      <scheme val="minor"/>
    </font>
    <font>
      <b/>
      <i/>
      <sz val="12"/>
      <name val="Calibri"/>
      <family val="2"/>
      <scheme val="minor"/>
    </font>
    <font>
      <b/>
      <sz val="10"/>
      <color theme="1"/>
      <name val="Calibri"/>
      <family val="2"/>
      <scheme val="minor"/>
    </font>
    <font>
      <b/>
      <sz val="10"/>
      <name val="Calibri"/>
      <family val="2"/>
      <scheme val="minor"/>
    </font>
    <font>
      <sz val="10"/>
      <color theme="1"/>
      <name val="Calibri"/>
      <family val="2"/>
      <scheme val="minor"/>
    </font>
    <font>
      <sz val="10"/>
      <name val="Calibri"/>
      <family val="2"/>
      <scheme val="minor"/>
    </font>
    <font>
      <i/>
      <sz val="11"/>
      <color theme="1"/>
      <name val="Calibri"/>
      <family val="2"/>
      <scheme val="minor"/>
    </font>
    <font>
      <b/>
      <sz val="9"/>
      <name val="Calibri"/>
      <family val="2"/>
      <scheme val="minor"/>
    </font>
    <font>
      <b/>
      <sz val="14"/>
      <color theme="1"/>
      <name val="Calibri"/>
      <family val="2"/>
      <scheme val="minor"/>
    </font>
    <font>
      <b/>
      <sz val="9"/>
      <color theme="1"/>
      <name val="Calibri"/>
      <family val="2"/>
      <scheme val="minor"/>
    </font>
    <font>
      <b/>
      <i/>
      <sz val="11"/>
      <color theme="1"/>
      <name val="Calibri"/>
      <family val="2"/>
      <scheme val="minor"/>
    </font>
    <font>
      <b/>
      <i/>
      <sz val="11"/>
      <color rgb="FFFF0000"/>
      <name val="Calibri"/>
      <family val="2"/>
      <scheme val="minor"/>
    </font>
    <font>
      <b/>
      <sz val="11"/>
      <color rgb="FF000000"/>
      <name val="Calibri"/>
      <family val="2"/>
      <scheme val="minor"/>
    </font>
    <font>
      <sz val="11"/>
      <color rgb="FF000000"/>
      <name val="Calibri"/>
      <family val="2"/>
      <scheme val="minor"/>
    </font>
  </fonts>
  <fills count="12">
    <fill>
      <patternFill patternType="none"/>
    </fill>
    <fill>
      <patternFill patternType="gray125"/>
    </fill>
    <fill>
      <patternFill patternType="solid">
        <fgColor theme="5" tint="0.59999389629810485"/>
        <bgColor indexed="64"/>
      </patternFill>
    </fill>
    <fill>
      <patternFill patternType="solid">
        <fgColor theme="0" tint="-0.14999847407452621"/>
        <bgColor indexed="64"/>
      </patternFill>
    </fill>
    <fill>
      <patternFill patternType="solid">
        <fgColor theme="0" tint="-0.14999847407452621"/>
        <bgColor rgb="FF000000"/>
      </patternFill>
    </fill>
    <fill>
      <patternFill patternType="solid">
        <fgColor rgb="FF00B0F0"/>
        <bgColor rgb="FF000000"/>
      </patternFill>
    </fill>
    <fill>
      <patternFill patternType="solid">
        <fgColor rgb="FF92D050"/>
        <bgColor rgb="FF000000"/>
      </patternFill>
    </fill>
    <fill>
      <patternFill patternType="solid">
        <fgColor rgb="FF92D050"/>
        <bgColor indexed="64"/>
      </patternFill>
    </fill>
    <fill>
      <patternFill patternType="solid">
        <fgColor theme="8" tint="0.79998168889431442"/>
        <bgColor indexed="64"/>
      </patternFill>
    </fill>
    <fill>
      <patternFill patternType="solid">
        <fgColor rgb="FF00B0F0"/>
        <bgColor indexed="64"/>
      </patternFill>
    </fill>
    <fill>
      <patternFill patternType="solid">
        <fgColor theme="0" tint="-0.249977111117893"/>
        <bgColor indexed="64"/>
      </patternFill>
    </fill>
    <fill>
      <patternFill patternType="solid">
        <fgColor theme="0" tint="-0.249977111117893"/>
        <bgColor rgb="FF000000"/>
      </patternFill>
    </fill>
  </fills>
  <borders count="13">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style="thin">
        <color auto="1"/>
      </right>
      <top/>
      <bottom/>
      <diagonal/>
    </border>
    <border>
      <left style="thin">
        <color auto="1"/>
      </left>
      <right style="thin">
        <color auto="1"/>
      </right>
      <top/>
      <bottom/>
      <diagonal/>
    </border>
    <border>
      <left style="thin">
        <color auto="1"/>
      </left>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7">
    <xf numFmtId="0" fontId="0" fillId="0" borderId="0"/>
    <xf numFmtId="43" fontId="1" fillId="0" borderId="0" applyFont="0" applyFill="0" applyBorder="0" applyAlignment="0" applyProtection="0"/>
    <xf numFmtId="9" fontId="1" fillId="0" borderId="0" applyFont="0" applyFill="0" applyBorder="0" applyAlignment="0" applyProtection="0"/>
    <xf numFmtId="0" fontId="4" fillId="0" borderId="0"/>
    <xf numFmtId="0" fontId="5" fillId="0" borderId="0"/>
    <xf numFmtId="0" fontId="1" fillId="0" borderId="0"/>
    <xf numFmtId="0" fontId="1" fillId="0" borderId="0"/>
  </cellStyleXfs>
  <cellXfs count="245">
    <xf numFmtId="0" fontId="0" fillId="0" borderId="0" xfId="0"/>
    <xf numFmtId="0" fontId="4" fillId="0" borderId="0" xfId="3"/>
    <xf numFmtId="4" fontId="6" fillId="0" borderId="0" xfId="4" applyNumberFormat="1" applyFont="1"/>
    <xf numFmtId="0" fontId="7" fillId="0" borderId="0" xfId="3" applyFont="1"/>
    <xf numFmtId="3" fontId="6" fillId="0" borderId="0" xfId="4" applyNumberFormat="1" applyFont="1"/>
    <xf numFmtId="0" fontId="4" fillId="0" borderId="0" xfId="3" applyAlignment="1">
      <alignment horizontal="right"/>
    </xf>
    <xf numFmtId="0" fontId="4" fillId="0" borderId="0" xfId="3" applyAlignment="1">
      <alignment horizontal="center"/>
    </xf>
    <xf numFmtId="0" fontId="4" fillId="0" borderId="0" xfId="3" applyAlignment="1">
      <alignment horizontal="left"/>
    </xf>
    <xf numFmtId="0" fontId="8" fillId="0" borderId="0" xfId="3" applyFont="1"/>
    <xf numFmtId="0" fontId="8" fillId="0" borderId="1" xfId="3" applyFont="1" applyBorder="1"/>
    <xf numFmtId="10" fontId="4" fillId="0" borderId="1" xfId="2" applyNumberFormat="1" applyFont="1" applyBorder="1"/>
    <xf numFmtId="0" fontId="8" fillId="0" borderId="1" xfId="3" applyFont="1" applyBorder="1" applyAlignment="1">
      <alignment horizontal="center"/>
    </xf>
    <xf numFmtId="4" fontId="6" fillId="0" borderId="2" xfId="4" applyNumberFormat="1" applyFont="1" applyBorder="1"/>
    <xf numFmtId="4" fontId="6" fillId="0" borderId="1" xfId="4" applyNumberFormat="1" applyFont="1" applyBorder="1"/>
    <xf numFmtId="3" fontId="6" fillId="0" borderId="1" xfId="4" applyNumberFormat="1" applyFont="1" applyBorder="1"/>
    <xf numFmtId="1" fontId="0" fillId="0" borderId="1" xfId="2" applyNumberFormat="1" applyFont="1" applyBorder="1" applyAlignment="1">
      <alignment horizontal="right"/>
    </xf>
    <xf numFmtId="10" fontId="1" fillId="0" borderId="1" xfId="2" applyNumberFormat="1" applyFont="1" applyBorder="1" applyAlignment="1">
      <alignment horizontal="right"/>
    </xf>
    <xf numFmtId="10" fontId="4" fillId="0" borderId="1" xfId="2" applyNumberFormat="1" applyFont="1" applyFill="1" applyBorder="1" applyAlignment="1"/>
    <xf numFmtId="10" fontId="8" fillId="0" borderId="1" xfId="2" applyNumberFormat="1" applyFont="1" applyFill="1" applyBorder="1" applyAlignment="1"/>
    <xf numFmtId="2" fontId="8" fillId="0" borderId="1" xfId="3" applyNumberFormat="1" applyFont="1" applyBorder="1" applyAlignment="1">
      <alignment horizontal="right"/>
    </xf>
    <xf numFmtId="2" fontId="4" fillId="0" borderId="1" xfId="3" applyNumberFormat="1" applyBorder="1" applyAlignment="1">
      <alignment horizontal="right"/>
    </xf>
    <xf numFmtId="0" fontId="9" fillId="0" borderId="1" xfId="3" applyFont="1" applyBorder="1" applyAlignment="1">
      <alignment horizontal="right"/>
    </xf>
    <xf numFmtId="10" fontId="8" fillId="0" borderId="1" xfId="2" quotePrefix="1" applyNumberFormat="1" applyFont="1" applyFill="1" applyBorder="1" applyAlignment="1">
      <alignment horizontal="right"/>
    </xf>
    <xf numFmtId="0" fontId="8" fillId="0" borderId="1" xfId="3" quotePrefix="1" applyFont="1" applyBorder="1" applyAlignment="1">
      <alignment horizontal="right"/>
    </xf>
    <xf numFmtId="0" fontId="9" fillId="0" borderId="1" xfId="3" quotePrefix="1" applyFont="1" applyBorder="1" applyAlignment="1">
      <alignment horizontal="right"/>
    </xf>
    <xf numFmtId="0" fontId="9" fillId="0" borderId="1" xfId="3" applyFont="1" applyBorder="1"/>
    <xf numFmtId="0" fontId="4" fillId="0" borderId="1" xfId="3" applyBorder="1"/>
    <xf numFmtId="0" fontId="8" fillId="0" borderId="1" xfId="3" applyFont="1" applyBorder="1" applyAlignment="1">
      <alignment horizontal="left"/>
    </xf>
    <xf numFmtId="0" fontId="10" fillId="0" borderId="0" xfId="3" applyFont="1"/>
    <xf numFmtId="0" fontId="11" fillId="0" borderId="3" xfId="3" applyFont="1" applyBorder="1"/>
    <xf numFmtId="0" fontId="10" fillId="0" borderId="0" xfId="3" applyFont="1" applyAlignment="1">
      <alignment horizontal="center"/>
    </xf>
    <xf numFmtId="0" fontId="9" fillId="2" borderId="1" xfId="3" applyFont="1" applyFill="1" applyBorder="1" applyAlignment="1">
      <alignment horizontal="right"/>
    </xf>
    <xf numFmtId="0" fontId="4" fillId="0" borderId="1" xfId="3" applyBorder="1" applyAlignment="1">
      <alignment horizontal="right"/>
    </xf>
    <xf numFmtId="0" fontId="4" fillId="0" borderId="1" xfId="3" applyBorder="1" applyAlignment="1">
      <alignment horizontal="center"/>
    </xf>
    <xf numFmtId="0" fontId="4" fillId="0" borderId="1" xfId="3" applyBorder="1" applyAlignment="1">
      <alignment horizontal="left"/>
    </xf>
    <xf numFmtId="0" fontId="11" fillId="0" borderId="0" xfId="3" applyFont="1"/>
    <xf numFmtId="10" fontId="0" fillId="0" borderId="1" xfId="2" applyNumberFormat="1" applyFont="1" applyBorder="1" applyAlignment="1">
      <alignment horizontal="right"/>
    </xf>
    <xf numFmtId="10" fontId="9" fillId="0" borderId="1" xfId="2" applyNumberFormat="1" applyFont="1" applyBorder="1"/>
    <xf numFmtId="0" fontId="9" fillId="0" borderId="1" xfId="3" quotePrefix="1" applyFont="1" applyBorder="1"/>
    <xf numFmtId="0" fontId="9" fillId="2" borderId="1" xfId="3" applyFont="1" applyFill="1" applyBorder="1"/>
    <xf numFmtId="0" fontId="8" fillId="0" borderId="0" xfId="3" applyFont="1" applyAlignment="1">
      <alignment horizontal="center"/>
    </xf>
    <xf numFmtId="1" fontId="0" fillId="0" borderId="0" xfId="2" applyNumberFormat="1" applyFont="1" applyBorder="1" applyAlignment="1">
      <alignment horizontal="right"/>
    </xf>
    <xf numFmtId="10" fontId="1" fillId="0" borderId="0" xfId="2" applyNumberFormat="1" applyFont="1" applyBorder="1" applyAlignment="1">
      <alignment horizontal="right"/>
    </xf>
    <xf numFmtId="10" fontId="8" fillId="0" borderId="0" xfId="2" applyNumberFormat="1" applyFont="1" applyFill="1" applyBorder="1" applyAlignment="1"/>
    <xf numFmtId="2" fontId="4" fillId="0" borderId="0" xfId="3" applyNumberFormat="1" applyAlignment="1">
      <alignment horizontal="right"/>
    </xf>
    <xf numFmtId="0" fontId="9" fillId="0" borderId="0" xfId="3" quotePrefix="1" applyFont="1"/>
    <xf numFmtId="2" fontId="8" fillId="0" borderId="0" xfId="3" applyNumberFormat="1" applyFont="1" applyAlignment="1">
      <alignment horizontal="right"/>
    </xf>
    <xf numFmtId="10" fontId="9" fillId="0" borderId="3" xfId="2" quotePrefix="1" applyNumberFormat="1" applyFont="1" applyBorder="1" applyAlignment="1">
      <alignment horizontal="right"/>
    </xf>
    <xf numFmtId="0" fontId="9" fillId="0" borderId="3" xfId="3" quotePrefix="1" applyFont="1" applyBorder="1"/>
    <xf numFmtId="0" fontId="9" fillId="0" borderId="3" xfId="3" applyFont="1" applyBorder="1"/>
    <xf numFmtId="0" fontId="8" fillId="0" borderId="3" xfId="3" applyFont="1" applyBorder="1"/>
    <xf numFmtId="0" fontId="9" fillId="0" borderId="0" xfId="3" applyFont="1"/>
    <xf numFmtId="16" fontId="8" fillId="0" borderId="3" xfId="3" quotePrefix="1" applyNumberFormat="1" applyFont="1" applyBorder="1"/>
    <xf numFmtId="0" fontId="4" fillId="0" borderId="3" xfId="3" applyBorder="1"/>
    <xf numFmtId="10" fontId="4" fillId="0" borderId="0" xfId="2" applyNumberFormat="1" applyFont="1" applyBorder="1" applyAlignment="1">
      <alignment horizontal="left"/>
    </xf>
    <xf numFmtId="0" fontId="8" fillId="0" borderId="3" xfId="3" applyFont="1" applyBorder="1" applyAlignment="1">
      <alignment horizontal="left"/>
    </xf>
    <xf numFmtId="10" fontId="4" fillId="0" borderId="1" xfId="2" applyNumberFormat="1" applyFont="1" applyBorder="1" applyAlignment="1">
      <alignment horizontal="right"/>
    </xf>
    <xf numFmtId="16" fontId="8" fillId="0" borderId="1" xfId="3" quotePrefix="1" applyNumberFormat="1" applyFont="1" applyBorder="1"/>
    <xf numFmtId="10" fontId="4" fillId="0" borderId="1" xfId="2" applyNumberFormat="1" applyFont="1" applyBorder="1" applyAlignment="1">
      <alignment horizontal="left"/>
    </xf>
    <xf numFmtId="0" fontId="10" fillId="0" borderId="0" xfId="3" applyFont="1" applyAlignment="1">
      <alignment horizontal="right"/>
    </xf>
    <xf numFmtId="0" fontId="10" fillId="0" borderId="1" xfId="3" applyFont="1" applyBorder="1"/>
    <xf numFmtId="0" fontId="9" fillId="0" borderId="1" xfId="3" applyFont="1" applyBorder="1" applyAlignment="1">
      <alignment horizontal="center"/>
    </xf>
    <xf numFmtId="4" fontId="5" fillId="0" borderId="2" xfId="4" applyNumberFormat="1" applyBorder="1"/>
    <xf numFmtId="4" fontId="5" fillId="0" borderId="1" xfId="4" applyNumberFormat="1" applyBorder="1"/>
    <xf numFmtId="3" fontId="5" fillId="0" borderId="1" xfId="4" applyNumberFormat="1" applyBorder="1"/>
    <xf numFmtId="10" fontId="4" fillId="0" borderId="1" xfId="2" applyNumberFormat="1" applyFont="1" applyFill="1" applyBorder="1" applyAlignment="1">
      <alignment horizontal="right"/>
    </xf>
    <xf numFmtId="10" fontId="9" fillId="0" borderId="1" xfId="2" quotePrefix="1" applyNumberFormat="1" applyFont="1" applyBorder="1" applyAlignment="1">
      <alignment horizontal="right"/>
    </xf>
    <xf numFmtId="0" fontId="8" fillId="0" borderId="1" xfId="3" quotePrefix="1" applyFont="1" applyBorder="1"/>
    <xf numFmtId="10" fontId="4" fillId="0" borderId="1" xfId="2" applyNumberFormat="1" applyFont="1" applyFill="1" applyBorder="1" applyAlignment="1">
      <alignment horizontal="left"/>
    </xf>
    <xf numFmtId="10" fontId="8" fillId="0" borderId="3" xfId="2" applyNumberFormat="1" applyFont="1" applyFill="1" applyBorder="1" applyAlignment="1"/>
    <xf numFmtId="0" fontId="8" fillId="0" borderId="3" xfId="3" applyFont="1" applyBorder="1" applyAlignment="1">
      <alignment horizontal="center"/>
    </xf>
    <xf numFmtId="0" fontId="8" fillId="0" borderId="4" xfId="3" applyFont="1" applyBorder="1"/>
    <xf numFmtId="4" fontId="6" fillId="0" borderId="4" xfId="4" applyNumberFormat="1" applyFont="1" applyBorder="1"/>
    <xf numFmtId="3" fontId="6" fillId="0" borderId="4" xfId="4" applyNumberFormat="1" applyFont="1" applyBorder="1"/>
    <xf numFmtId="1" fontId="0" fillId="0" borderId="4" xfId="2" applyNumberFormat="1" applyFont="1" applyBorder="1" applyAlignment="1">
      <alignment horizontal="right"/>
    </xf>
    <xf numFmtId="10" fontId="1" fillId="0" borderId="4" xfId="2" applyNumberFormat="1" applyFont="1" applyBorder="1" applyAlignment="1">
      <alignment horizontal="right"/>
    </xf>
    <xf numFmtId="10" fontId="8" fillId="0" borderId="4" xfId="2" applyNumberFormat="1" applyFont="1" applyFill="1" applyBorder="1" applyAlignment="1"/>
    <xf numFmtId="2" fontId="8" fillId="0" borderId="4" xfId="3" applyNumberFormat="1" applyFont="1" applyBorder="1" applyAlignment="1">
      <alignment horizontal="right"/>
    </xf>
    <xf numFmtId="2" fontId="4" fillId="0" borderId="4" xfId="3" applyNumberFormat="1" applyBorder="1" applyAlignment="1">
      <alignment horizontal="right"/>
    </xf>
    <xf numFmtId="10" fontId="8" fillId="0" borderId="4" xfId="2" quotePrefix="1" applyNumberFormat="1" applyFont="1" applyBorder="1" applyAlignment="1">
      <alignment horizontal="right"/>
    </xf>
    <xf numFmtId="0" fontId="8" fillId="0" borderId="4" xfId="3" quotePrefix="1" applyFont="1" applyBorder="1"/>
    <xf numFmtId="0" fontId="9" fillId="0" borderId="4" xfId="3" quotePrefix="1" applyFont="1" applyBorder="1"/>
    <xf numFmtId="0" fontId="9" fillId="0" borderId="4" xfId="3" applyFont="1" applyBorder="1"/>
    <xf numFmtId="0" fontId="4" fillId="0" borderId="4" xfId="3" applyBorder="1"/>
    <xf numFmtId="0" fontId="8" fillId="0" borderId="4" xfId="3" applyFont="1" applyBorder="1" applyAlignment="1">
      <alignment horizontal="center"/>
    </xf>
    <xf numFmtId="0" fontId="8" fillId="0" borderId="4" xfId="3" applyFont="1" applyBorder="1" applyAlignment="1">
      <alignment horizontal="left"/>
    </xf>
    <xf numFmtId="0" fontId="9" fillId="0" borderId="1" xfId="3" applyFont="1" applyBorder="1" applyAlignment="1">
      <alignment horizontal="left"/>
    </xf>
    <xf numFmtId="164" fontId="9" fillId="0" borderId="1" xfId="3" quotePrefix="1" applyNumberFormat="1" applyFont="1" applyBorder="1"/>
    <xf numFmtId="0" fontId="15" fillId="0" borderId="0" xfId="3" applyFont="1" applyAlignment="1">
      <alignment horizontal="center" vertical="top" wrapText="1"/>
    </xf>
    <xf numFmtId="0" fontId="16" fillId="3" borderId="1" xfId="3" applyFont="1" applyFill="1" applyBorder="1" applyAlignment="1">
      <alignment horizontal="center" vertical="top" wrapText="1"/>
    </xf>
    <xf numFmtId="0" fontId="19" fillId="3" borderId="1" xfId="3" applyFont="1" applyFill="1" applyBorder="1" applyAlignment="1">
      <alignment horizontal="center" vertical="top" wrapText="1"/>
    </xf>
    <xf numFmtId="165" fontId="20" fillId="4" borderId="1" xfId="0" applyNumberFormat="1" applyFont="1" applyFill="1" applyBorder="1" applyAlignment="1">
      <alignment horizontal="center" vertical="top" wrapText="1"/>
    </xf>
    <xf numFmtId="165" fontId="20" fillId="5" borderId="1" xfId="0" applyNumberFormat="1" applyFont="1" applyFill="1" applyBorder="1" applyAlignment="1">
      <alignment horizontal="center" vertical="top" wrapText="1"/>
    </xf>
    <xf numFmtId="165" fontId="20" fillId="6" borderId="1" xfId="0" applyNumberFormat="1" applyFont="1" applyFill="1" applyBorder="1" applyAlignment="1">
      <alignment horizontal="center" vertical="top" wrapText="1"/>
    </xf>
    <xf numFmtId="165" fontId="20" fillId="7" borderId="1" xfId="1" applyNumberFormat="1" applyFont="1" applyFill="1" applyBorder="1" applyAlignment="1">
      <alignment horizontal="center" vertical="top" wrapText="1"/>
    </xf>
    <xf numFmtId="0" fontId="15" fillId="3" borderId="1" xfId="3" applyFont="1" applyFill="1" applyBorder="1" applyAlignment="1">
      <alignment horizontal="center" vertical="top" wrapText="1"/>
    </xf>
    <xf numFmtId="0" fontId="16" fillId="3" borderId="1" xfId="3" applyFont="1" applyFill="1" applyBorder="1" applyAlignment="1">
      <alignment horizontal="left" vertical="top" wrapText="1"/>
    </xf>
    <xf numFmtId="0" fontId="4" fillId="8" borderId="0" xfId="3" applyFill="1" applyAlignment="1">
      <alignment horizontal="center" vertical="center"/>
    </xf>
    <xf numFmtId="0" fontId="7" fillId="8" borderId="1" xfId="3" applyFont="1" applyFill="1" applyBorder="1" applyAlignment="1">
      <alignment horizontal="center" vertical="center"/>
    </xf>
    <xf numFmtId="0" fontId="7" fillId="8" borderId="1" xfId="3" applyFont="1" applyFill="1" applyBorder="1" applyAlignment="1">
      <alignment horizontal="center" vertical="center" wrapText="1"/>
    </xf>
    <xf numFmtId="0" fontId="4" fillId="8" borderId="1" xfId="3" applyFill="1" applyBorder="1" applyAlignment="1">
      <alignment horizontal="center" vertical="center"/>
    </xf>
    <xf numFmtId="0" fontId="22" fillId="8" borderId="1" xfId="3" applyFont="1" applyFill="1" applyBorder="1" applyAlignment="1">
      <alignment horizontal="left" vertical="center" wrapText="1"/>
    </xf>
    <xf numFmtId="0" fontId="23" fillId="8" borderId="1" xfId="3" applyFont="1" applyFill="1" applyBorder="1" applyAlignment="1">
      <alignment horizontal="center" vertical="center"/>
    </xf>
    <xf numFmtId="0" fontId="18" fillId="0" borderId="0" xfId="3" applyFont="1" applyAlignment="1">
      <alignment horizontal="left"/>
    </xf>
    <xf numFmtId="0" fontId="9" fillId="0" borderId="0" xfId="3" applyFont="1" applyAlignment="1">
      <alignment horizontal="left"/>
    </xf>
    <xf numFmtId="0" fontId="9" fillId="0" borderId="0" xfId="3" applyFont="1" applyAlignment="1">
      <alignment horizontal="center"/>
    </xf>
    <xf numFmtId="0" fontId="25" fillId="0" borderId="0" xfId="0" applyFont="1"/>
    <xf numFmtId="3" fontId="27" fillId="0" borderId="0" xfId="4" applyNumberFormat="1" applyFont="1"/>
    <xf numFmtId="4" fontId="28" fillId="3" borderId="5" xfId="4" applyNumberFormat="1" applyFont="1" applyFill="1" applyBorder="1" applyAlignment="1">
      <alignment horizontal="center"/>
    </xf>
    <xf numFmtId="3" fontId="27" fillId="0" borderId="7" xfId="4" applyNumberFormat="1" applyFont="1" applyBorder="1"/>
    <xf numFmtId="3" fontId="28" fillId="3" borderId="0" xfId="4" applyNumberFormat="1" applyFont="1" applyFill="1" applyAlignment="1">
      <alignment horizontal="center"/>
    </xf>
    <xf numFmtId="0" fontId="11" fillId="0" borderId="3" xfId="3" quotePrefix="1" applyFont="1" applyBorder="1"/>
    <xf numFmtId="2" fontId="8" fillId="0" borderId="3" xfId="3" applyNumberFormat="1" applyFont="1" applyBorder="1" applyAlignment="1">
      <alignment horizontal="right"/>
    </xf>
    <xf numFmtId="10" fontId="1" fillId="0" borderId="3" xfId="2" applyNumberFormat="1" applyFont="1" applyFill="1" applyBorder="1" applyAlignment="1">
      <alignment horizontal="right"/>
    </xf>
    <xf numFmtId="1" fontId="0" fillId="0" borderId="3" xfId="2" applyNumberFormat="1" applyFont="1" applyFill="1" applyBorder="1" applyAlignment="1">
      <alignment horizontal="right"/>
    </xf>
    <xf numFmtId="3" fontId="6" fillId="0" borderId="3" xfId="4" applyNumberFormat="1" applyFont="1" applyBorder="1"/>
    <xf numFmtId="4" fontId="6" fillId="0" borderId="3" xfId="4" applyNumberFormat="1" applyFont="1" applyBorder="1"/>
    <xf numFmtId="0" fontId="29" fillId="3" borderId="1" xfId="0" applyFont="1" applyFill="1" applyBorder="1" applyAlignment="1">
      <alignment horizontal="center" vertical="top" wrapText="1"/>
    </xf>
    <xf numFmtId="0" fontId="30" fillId="3" borderId="1" xfId="0" applyFont="1" applyFill="1" applyBorder="1" applyAlignment="1">
      <alignment horizontal="center" vertical="top" wrapText="1"/>
    </xf>
    <xf numFmtId="3" fontId="30" fillId="3" borderId="1" xfId="0" applyNumberFormat="1" applyFont="1" applyFill="1" applyBorder="1" applyAlignment="1">
      <alignment horizontal="center" vertical="top" wrapText="1"/>
    </xf>
    <xf numFmtId="0" fontId="31" fillId="0" borderId="0" xfId="0" applyFont="1" applyAlignment="1">
      <alignment horizontal="center" vertical="top" wrapText="1"/>
    </xf>
    <xf numFmtId="0" fontId="31" fillId="0" borderId="1" xfId="0" applyFont="1" applyBorder="1"/>
    <xf numFmtId="0" fontId="31" fillId="0" borderId="0" xfId="0" applyFont="1"/>
    <xf numFmtId="16" fontId="31" fillId="0" borderId="1" xfId="0" applyNumberFormat="1" applyFont="1" applyBorder="1"/>
    <xf numFmtId="3" fontId="31" fillId="0" borderId="1" xfId="0" applyNumberFormat="1" applyFont="1" applyBorder="1"/>
    <xf numFmtId="3" fontId="32" fillId="0" borderId="1" xfId="0" applyNumberFormat="1" applyFont="1" applyBorder="1"/>
    <xf numFmtId="0" fontId="32" fillId="0" borderId="1" xfId="0" applyFont="1" applyBorder="1"/>
    <xf numFmtId="49" fontId="31" fillId="0" borderId="1" xfId="0" applyNumberFormat="1" applyFont="1" applyBorder="1"/>
    <xf numFmtId="1" fontId="31" fillId="0" borderId="1" xfId="0" applyNumberFormat="1" applyFont="1" applyBorder="1"/>
    <xf numFmtId="0" fontId="32" fillId="0" borderId="0" xfId="0" applyFont="1"/>
    <xf numFmtId="1" fontId="3" fillId="3" borderId="1" xfId="5" applyNumberFormat="1" applyFont="1" applyFill="1" applyBorder="1" applyAlignment="1">
      <alignment horizontal="center" vertical="top" wrapText="1"/>
    </xf>
    <xf numFmtId="0" fontId="3" fillId="3" borderId="1" xfId="5" applyFont="1" applyFill="1" applyBorder="1" applyAlignment="1">
      <alignment horizontal="center" vertical="top" wrapText="1"/>
    </xf>
    <xf numFmtId="3" fontId="26" fillId="3" borderId="1" xfId="0" applyNumberFormat="1" applyFont="1" applyFill="1" applyBorder="1" applyAlignment="1">
      <alignment horizontal="center" vertical="top" wrapText="1"/>
    </xf>
    <xf numFmtId="0" fontId="3" fillId="0" borderId="0" xfId="5" applyFont="1"/>
    <xf numFmtId="0" fontId="0" fillId="0" borderId="1" xfId="5" applyFont="1" applyBorder="1"/>
    <xf numFmtId="0" fontId="1" fillId="0" borderId="1" xfId="5" applyBorder="1"/>
    <xf numFmtId="0" fontId="1" fillId="0" borderId="1" xfId="5" applyBorder="1" applyAlignment="1">
      <alignment horizontal="right"/>
    </xf>
    <xf numFmtId="0" fontId="1" fillId="0" borderId="2" xfId="5" applyBorder="1"/>
    <xf numFmtId="0" fontId="1" fillId="0" borderId="0" xfId="5"/>
    <xf numFmtId="1" fontId="1" fillId="0" borderId="1" xfId="5" applyNumberFormat="1" applyBorder="1"/>
    <xf numFmtId="0" fontId="0" fillId="0" borderId="1" xfId="5" applyFont="1" applyBorder="1" applyAlignment="1">
      <alignment horizontal="right"/>
    </xf>
    <xf numFmtId="0" fontId="1" fillId="0" borderId="1" xfId="5" applyBorder="1" applyAlignment="1">
      <alignment horizontal="right" vertical="top"/>
    </xf>
    <xf numFmtId="0" fontId="0" fillId="0" borderId="1" xfId="5" applyFont="1" applyBorder="1" applyAlignment="1">
      <alignment vertical="top"/>
    </xf>
    <xf numFmtId="0" fontId="0" fillId="0" borderId="2" xfId="5" applyFont="1" applyBorder="1"/>
    <xf numFmtId="0" fontId="1" fillId="0" borderId="0" xfId="6"/>
    <xf numFmtId="0" fontId="1" fillId="0" borderId="2" xfId="6" applyBorder="1"/>
    <xf numFmtId="0" fontId="1" fillId="0" borderId="1" xfId="6" applyBorder="1"/>
    <xf numFmtId="0" fontId="0" fillId="0" borderId="1" xfId="6" applyFont="1" applyBorder="1" applyAlignment="1">
      <alignment horizontal="right"/>
    </xf>
    <xf numFmtId="0" fontId="0" fillId="0" borderId="1" xfId="5" quotePrefix="1" applyFont="1" applyBorder="1" applyAlignment="1">
      <alignment horizontal="right"/>
    </xf>
    <xf numFmtId="0" fontId="0" fillId="0" borderId="1" xfId="5" quotePrefix="1" applyFont="1" applyBorder="1"/>
    <xf numFmtId="1" fontId="1" fillId="0" borderId="0" xfId="5" applyNumberFormat="1"/>
    <xf numFmtId="0" fontId="1" fillId="0" borderId="0" xfId="5" applyAlignment="1">
      <alignment horizontal="right"/>
    </xf>
    <xf numFmtId="0" fontId="3" fillId="3" borderId="1" xfId="0" applyFont="1" applyFill="1" applyBorder="1" applyAlignment="1">
      <alignment horizontal="center" vertical="top" wrapText="1"/>
    </xf>
    <xf numFmtId="0" fontId="33" fillId="0" borderId="1" xfId="0" applyFont="1" applyBorder="1" applyAlignment="1">
      <alignment horizontal="center"/>
    </xf>
    <xf numFmtId="0" fontId="3" fillId="0" borderId="0" xfId="0" applyFont="1"/>
    <xf numFmtId="0" fontId="3" fillId="3" borderId="1" xfId="0" applyFont="1" applyFill="1" applyBorder="1" applyAlignment="1">
      <alignment horizontal="center" vertical="center" wrapText="1"/>
    </xf>
    <xf numFmtId="0" fontId="0" fillId="7" borderId="1" xfId="0" applyFill="1" applyBorder="1"/>
    <xf numFmtId="0" fontId="3" fillId="0" borderId="1" xfId="0" applyFont="1" applyBorder="1"/>
    <xf numFmtId="0" fontId="0" fillId="0" borderId="1" xfId="0" applyBorder="1"/>
    <xf numFmtId="0" fontId="25" fillId="7" borderId="1" xfId="0" applyFont="1" applyFill="1" applyBorder="1"/>
    <xf numFmtId="0" fontId="2" fillId="0" borderId="0" xfId="0" applyFont="1"/>
    <xf numFmtId="0" fontId="0" fillId="9" borderId="1" xfId="0" applyFill="1" applyBorder="1"/>
    <xf numFmtId="0" fontId="0" fillId="9" borderId="1" xfId="5" applyFont="1" applyFill="1" applyBorder="1"/>
    <xf numFmtId="0" fontId="1" fillId="9" borderId="1" xfId="5" applyFill="1" applyBorder="1"/>
    <xf numFmtId="0" fontId="34" fillId="0" borderId="0" xfId="0" applyFont="1" applyAlignment="1">
      <alignment horizontal="left" vertical="top" wrapText="1"/>
    </xf>
    <xf numFmtId="0" fontId="25" fillId="9" borderId="1" xfId="5" applyFont="1" applyFill="1" applyBorder="1"/>
    <xf numFmtId="0" fontId="35" fillId="0" borderId="0" xfId="0" applyFont="1"/>
    <xf numFmtId="0" fontId="36" fillId="3" borderId="1" xfId="0" applyFont="1" applyFill="1" applyBorder="1" applyAlignment="1">
      <alignment horizontal="left" vertical="top" wrapText="1"/>
    </xf>
    <xf numFmtId="49" fontId="36" fillId="3" borderId="1" xfId="0" applyNumberFormat="1" applyFont="1" applyFill="1" applyBorder="1" applyAlignment="1">
      <alignment horizontal="left" vertical="top" wrapText="1"/>
    </xf>
    <xf numFmtId="0" fontId="36" fillId="0" borderId="0" xfId="0" applyFont="1" applyAlignment="1">
      <alignment horizontal="left" vertical="top" wrapText="1"/>
    </xf>
    <xf numFmtId="49" fontId="0" fillId="0" borderId="1" xfId="0" applyNumberFormat="1" applyBorder="1"/>
    <xf numFmtId="0" fontId="0" fillId="0" borderId="0" xfId="0" applyAlignment="1">
      <alignment horizontal="center" vertical="center" wrapText="1"/>
    </xf>
    <xf numFmtId="0" fontId="0" fillId="0" borderId="0" xfId="0" applyAlignment="1">
      <alignment vertical="top"/>
    </xf>
    <xf numFmtId="0" fontId="25" fillId="0" borderId="8" xfId="0" applyFont="1" applyBorder="1" applyAlignment="1">
      <alignment horizontal="center" vertical="top" wrapText="1"/>
    </xf>
    <xf numFmtId="0" fontId="25" fillId="7" borderId="9" xfId="0" applyFont="1" applyFill="1" applyBorder="1" applyAlignment="1">
      <alignment horizontal="center" vertical="top" wrapText="1"/>
    </xf>
    <xf numFmtId="0" fontId="25" fillId="7" borderId="10" xfId="0" applyFont="1" applyFill="1" applyBorder="1" applyAlignment="1">
      <alignment horizontal="center" vertical="top" wrapText="1"/>
    </xf>
    <xf numFmtId="0" fontId="25" fillId="9" borderId="0" xfId="0" applyFont="1" applyFill="1" applyAlignment="1">
      <alignment horizontal="center" vertical="top" wrapText="1"/>
    </xf>
    <xf numFmtId="0" fontId="25" fillId="9" borderId="8" xfId="0" applyFont="1" applyFill="1" applyBorder="1" applyAlignment="1">
      <alignment horizontal="center" vertical="top" wrapText="1"/>
    </xf>
    <xf numFmtId="0" fontId="25" fillId="9" borderId="10" xfId="0" applyFont="1" applyFill="1" applyBorder="1" applyAlignment="1">
      <alignment horizontal="center" vertical="top" wrapText="1"/>
    </xf>
    <xf numFmtId="0" fontId="25" fillId="3" borderId="0" xfId="0" applyFont="1" applyFill="1" applyAlignment="1">
      <alignment horizontal="center" vertical="top" wrapText="1"/>
    </xf>
    <xf numFmtId="0" fontId="0" fillId="0" borderId="0" xfId="0" applyAlignment="1">
      <alignment horizontal="center" vertical="top"/>
    </xf>
    <xf numFmtId="0" fontId="0" fillId="0" borderId="0" xfId="0" applyAlignment="1">
      <alignment horizontal="left"/>
    </xf>
    <xf numFmtId="2" fontId="25" fillId="0" borderId="0" xfId="0" applyNumberFormat="1" applyFont="1"/>
    <xf numFmtId="0" fontId="1" fillId="10" borderId="1" xfId="5" applyFill="1" applyBorder="1" applyAlignment="1">
      <alignment horizontal="right" vertical="top" wrapText="1"/>
    </xf>
    <xf numFmtId="0" fontId="1" fillId="10" borderId="1" xfId="5" applyFill="1" applyBorder="1" applyAlignment="1">
      <alignment vertical="top" wrapText="1"/>
    </xf>
    <xf numFmtId="0" fontId="2" fillId="10" borderId="1" xfId="5" applyFont="1" applyFill="1" applyBorder="1" applyAlignment="1">
      <alignment horizontal="center" vertical="top"/>
    </xf>
    <xf numFmtId="0" fontId="1" fillId="10" borderId="1" xfId="5" applyFill="1" applyBorder="1" applyAlignment="1">
      <alignment vertical="top"/>
    </xf>
    <xf numFmtId="0" fontId="1" fillId="0" borderId="0" xfId="5" applyAlignment="1">
      <alignment vertical="top"/>
    </xf>
    <xf numFmtId="165" fontId="1" fillId="3" borderId="1" xfId="1" applyNumberFormat="1" applyFont="1" applyFill="1" applyBorder="1" applyAlignment="1">
      <alignment horizontal="center" vertical="top" wrapText="1"/>
    </xf>
    <xf numFmtId="165" fontId="0" fillId="10" borderId="1" xfId="1" applyNumberFormat="1" applyFont="1" applyFill="1" applyBorder="1" applyAlignment="1">
      <alignment horizontal="center" vertical="top" wrapText="1"/>
    </xf>
    <xf numFmtId="165" fontId="0" fillId="3" borderId="1" xfId="1" applyNumberFormat="1" applyFont="1" applyFill="1" applyBorder="1" applyAlignment="1">
      <alignment horizontal="center" vertical="top" wrapText="1"/>
    </xf>
    <xf numFmtId="165" fontId="1" fillId="10" borderId="1" xfId="1" applyNumberFormat="1" applyFont="1" applyFill="1" applyBorder="1" applyAlignment="1">
      <alignment horizontal="center" vertical="center"/>
    </xf>
    <xf numFmtId="0" fontId="26" fillId="10" borderId="1" xfId="5" applyFont="1" applyFill="1" applyBorder="1" applyAlignment="1">
      <alignment horizontal="center" vertical="top" wrapText="1"/>
    </xf>
    <xf numFmtId="165" fontId="26" fillId="10" borderId="1" xfId="1" applyNumberFormat="1" applyFont="1" applyFill="1" applyBorder="1" applyAlignment="1">
      <alignment horizontal="center" vertical="top" wrapText="1"/>
    </xf>
    <xf numFmtId="165" fontId="26" fillId="3" borderId="1" xfId="1" applyNumberFormat="1" applyFont="1" applyFill="1" applyBorder="1" applyAlignment="1">
      <alignment horizontal="center" vertical="top" wrapText="1"/>
    </xf>
    <xf numFmtId="1" fontId="26" fillId="3" borderId="1" xfId="1" applyNumberFormat="1" applyFont="1" applyFill="1" applyBorder="1" applyAlignment="1">
      <alignment horizontal="center" vertical="top" wrapText="1"/>
    </xf>
    <xf numFmtId="0" fontId="26" fillId="10" borderId="1" xfId="3" applyFont="1" applyFill="1" applyBorder="1" applyAlignment="1">
      <alignment horizontal="center" vertical="top" wrapText="1"/>
    </xf>
    <xf numFmtId="0" fontId="39" fillId="10" borderId="1" xfId="3" applyFont="1" applyFill="1" applyBorder="1" applyAlignment="1">
      <alignment horizontal="center" vertical="top" wrapText="1"/>
    </xf>
    <xf numFmtId="0" fontId="15" fillId="10" borderId="1" xfId="3" applyFont="1" applyFill="1" applyBorder="1" applyAlignment="1">
      <alignment horizontal="center" vertical="top" wrapText="1"/>
    </xf>
    <xf numFmtId="1" fontId="26" fillId="7" borderId="1" xfId="1" applyNumberFormat="1" applyFont="1" applyFill="1" applyBorder="1" applyAlignment="1">
      <alignment horizontal="center" vertical="top" wrapText="1"/>
    </xf>
    <xf numFmtId="165" fontId="26" fillId="11" borderId="1" xfId="0" applyNumberFormat="1" applyFont="1" applyFill="1" applyBorder="1" applyAlignment="1">
      <alignment horizontal="center" vertical="top" wrapText="1"/>
    </xf>
    <xf numFmtId="0" fontId="25" fillId="0" borderId="0" xfId="5" applyFont="1" applyAlignment="1">
      <alignment horizontal="center" vertical="top" wrapText="1"/>
    </xf>
    <xf numFmtId="2" fontId="0" fillId="0" borderId="1" xfId="5" applyNumberFormat="1" applyFont="1" applyBorder="1" applyAlignment="1">
      <alignment horizontal="center" vertical="top"/>
    </xf>
    <xf numFmtId="1" fontId="3" fillId="0" borderId="1" xfId="5" applyNumberFormat="1" applyFont="1" applyBorder="1" applyAlignment="1">
      <alignment horizontal="center" vertical="top"/>
    </xf>
    <xf numFmtId="1" fontId="1" fillId="0" borderId="1" xfId="1" applyNumberFormat="1" applyFont="1" applyFill="1" applyBorder="1" applyAlignment="1">
      <alignment horizontal="center" vertical="top"/>
    </xf>
    <xf numFmtId="0" fontId="0" fillId="0" borderId="1" xfId="5" applyFont="1" applyBorder="1" applyAlignment="1">
      <alignment horizontal="center" vertical="top"/>
    </xf>
    <xf numFmtId="1" fontId="3" fillId="0" borderId="1" xfId="1" applyNumberFormat="1" applyFont="1" applyFill="1" applyBorder="1" applyAlignment="1">
      <alignment horizontal="center" vertical="top"/>
    </xf>
    <xf numFmtId="165" fontId="0" fillId="0" borderId="1" xfId="1" applyNumberFormat="1" applyFont="1" applyFill="1" applyBorder="1" applyAlignment="1">
      <alignment vertical="top"/>
    </xf>
    <xf numFmtId="165" fontId="0" fillId="0" borderId="1" xfId="1" applyNumberFormat="1" applyFont="1" applyFill="1" applyBorder="1" applyAlignment="1">
      <alignment horizontal="right" vertical="top"/>
    </xf>
    <xf numFmtId="0" fontId="1" fillId="0" borderId="1" xfId="5" applyBorder="1" applyAlignment="1">
      <alignment vertical="top"/>
    </xf>
    <xf numFmtId="2" fontId="25" fillId="0" borderId="1" xfId="5" applyNumberFormat="1" applyFont="1" applyBorder="1" applyAlignment="1">
      <alignment horizontal="center" vertical="top"/>
    </xf>
    <xf numFmtId="0" fontId="25" fillId="0" borderId="1" xfId="5" applyFont="1" applyBorder="1" applyAlignment="1">
      <alignment horizontal="center" vertical="top"/>
    </xf>
    <xf numFmtId="43" fontId="1" fillId="0" borderId="1" xfId="5" applyNumberFormat="1" applyBorder="1" applyAlignment="1">
      <alignment vertical="top"/>
    </xf>
    <xf numFmtId="0" fontId="0" fillId="0" borderId="0" xfId="5" applyFont="1" applyAlignment="1">
      <alignment vertical="top"/>
    </xf>
    <xf numFmtId="0" fontId="0" fillId="0" borderId="1" xfId="5" applyFont="1" applyBorder="1" applyAlignment="1">
      <alignment horizontal="right" vertical="top"/>
    </xf>
    <xf numFmtId="0" fontId="25" fillId="0" borderId="1" xfId="5" applyFont="1" applyBorder="1" applyAlignment="1">
      <alignment horizontal="right" vertical="top"/>
    </xf>
    <xf numFmtId="0" fontId="1" fillId="0" borderId="0" xfId="5" applyAlignment="1">
      <alignment horizontal="right" vertical="top" wrapText="1"/>
    </xf>
    <xf numFmtId="0" fontId="1" fillId="0" borderId="0" xfId="5" applyAlignment="1">
      <alignment vertical="top" wrapText="1"/>
    </xf>
    <xf numFmtId="0" fontId="1" fillId="0" borderId="0" xfId="5" applyAlignment="1">
      <alignment horizontal="center" vertical="top" wrapText="1"/>
    </xf>
    <xf numFmtId="165" fontId="1" fillId="0" borderId="0" xfId="1" applyNumberFormat="1" applyAlignment="1">
      <alignment horizontal="center" vertical="top" wrapText="1"/>
    </xf>
    <xf numFmtId="0" fontId="1" fillId="0" borderId="0" xfId="5" applyAlignment="1">
      <alignment horizontal="center" vertical="top"/>
    </xf>
    <xf numFmtId="0" fontId="2" fillId="0" borderId="0" xfId="5" applyFont="1" applyAlignment="1">
      <alignment horizontal="center" vertical="top"/>
    </xf>
    <xf numFmtId="1" fontId="3" fillId="0" borderId="0" xfId="1" applyNumberFormat="1" applyFont="1" applyAlignment="1">
      <alignment horizontal="center" vertical="top"/>
    </xf>
    <xf numFmtId="1" fontId="24" fillId="0" borderId="0" xfId="1" applyNumberFormat="1" applyFont="1" applyAlignment="1">
      <alignment horizontal="center" vertical="top"/>
    </xf>
    <xf numFmtId="165" fontId="1" fillId="0" borderId="0" xfId="1" applyNumberFormat="1" applyAlignment="1">
      <alignment vertical="top"/>
    </xf>
    <xf numFmtId="165" fontId="1" fillId="0" borderId="0" xfId="1" applyNumberFormat="1" applyFill="1" applyAlignment="1">
      <alignment vertical="top"/>
    </xf>
    <xf numFmtId="165" fontId="1" fillId="0" borderId="0" xfId="1" applyNumberFormat="1" applyFill="1" applyAlignment="1">
      <alignment vertical="top" wrapText="1"/>
    </xf>
    <xf numFmtId="0" fontId="12" fillId="0" borderId="3" xfId="3" applyFont="1" applyBorder="1" applyAlignment="1">
      <alignment horizontal="left" vertical="top" wrapText="1"/>
    </xf>
    <xf numFmtId="4" fontId="28" fillId="3" borderId="6" xfId="4" applyNumberFormat="1" applyFont="1" applyFill="1" applyBorder="1" applyAlignment="1">
      <alignment horizontal="center"/>
    </xf>
    <xf numFmtId="4" fontId="28" fillId="3" borderId="4" xfId="4" applyNumberFormat="1" applyFont="1" applyFill="1" applyBorder="1" applyAlignment="1">
      <alignment horizontal="center"/>
    </xf>
    <xf numFmtId="4" fontId="28" fillId="3" borderId="5" xfId="4" applyNumberFormat="1" applyFont="1" applyFill="1" applyBorder="1" applyAlignment="1">
      <alignment horizontal="center"/>
    </xf>
    <xf numFmtId="3" fontId="28" fillId="3" borderId="6" xfId="4" applyNumberFormat="1" applyFont="1" applyFill="1" applyBorder="1" applyAlignment="1">
      <alignment horizontal="center"/>
    </xf>
    <xf numFmtId="3" fontId="28" fillId="3" borderId="4" xfId="4" applyNumberFormat="1" applyFont="1" applyFill="1" applyBorder="1" applyAlignment="1">
      <alignment horizontal="center"/>
    </xf>
    <xf numFmtId="3" fontId="28" fillId="3" borderId="5" xfId="4" applyNumberFormat="1" applyFont="1" applyFill="1" applyBorder="1" applyAlignment="1">
      <alignment horizontal="center"/>
    </xf>
    <xf numFmtId="165" fontId="37" fillId="3" borderId="2" xfId="1" applyNumberFormat="1" applyFont="1" applyFill="1" applyBorder="1" applyAlignment="1">
      <alignment horizontal="center" vertical="top" wrapText="1"/>
    </xf>
    <xf numFmtId="165" fontId="37" fillId="3" borderId="11" xfId="1" applyNumberFormat="1" applyFont="1" applyFill="1" applyBorder="1" applyAlignment="1">
      <alignment horizontal="center" vertical="top" wrapText="1"/>
    </xf>
    <xf numFmtId="165" fontId="37" fillId="3" borderId="12" xfId="1" applyNumberFormat="1" applyFont="1" applyFill="1" applyBorder="1" applyAlignment="1">
      <alignment horizontal="center" vertical="top" wrapText="1"/>
    </xf>
    <xf numFmtId="165" fontId="37" fillId="10" borderId="1" xfId="1" applyNumberFormat="1" applyFont="1" applyFill="1" applyBorder="1" applyAlignment="1">
      <alignment horizontal="center" vertical="top" wrapText="1"/>
    </xf>
    <xf numFmtId="165" fontId="38" fillId="10" borderId="1" xfId="1" applyNumberFormat="1" applyFont="1" applyFill="1" applyBorder="1" applyAlignment="1">
      <alignment horizontal="center" vertical="top" wrapText="1"/>
    </xf>
    <xf numFmtId="165" fontId="38" fillId="3" borderId="11" xfId="1" applyNumberFormat="1" applyFont="1" applyFill="1" applyBorder="1" applyAlignment="1">
      <alignment horizontal="center" vertical="top" wrapText="1"/>
    </xf>
    <xf numFmtId="165" fontId="37" fillId="10" borderId="1" xfId="1" applyNumberFormat="1" applyFont="1" applyFill="1" applyBorder="1" applyAlignment="1">
      <alignment horizontal="center" vertical="center"/>
    </xf>
    <xf numFmtId="0" fontId="0" fillId="0" borderId="0" xfId="0" applyAlignment="1">
      <alignment horizontal="left" vertical="top" wrapText="1"/>
    </xf>
    <xf numFmtId="0" fontId="3" fillId="3" borderId="1" xfId="0" applyFont="1" applyFill="1" applyBorder="1" applyAlignment="1">
      <alignment horizontal="center" vertical="top" wrapText="1"/>
    </xf>
    <xf numFmtId="0" fontId="33" fillId="0" borderId="1" xfId="0" quotePrefix="1" applyFont="1" applyBorder="1" applyAlignment="1">
      <alignment horizontal="center"/>
    </xf>
    <xf numFmtId="0" fontId="0" fillId="0" borderId="1" xfId="0" quotePrefix="1" applyBorder="1" applyAlignment="1">
      <alignment horizontal="center"/>
    </xf>
  </cellXfs>
  <cellStyles count="7">
    <cellStyle name="Comma" xfId="1" builtinId="3"/>
    <cellStyle name="Normal" xfId="0" builtinId="0"/>
    <cellStyle name="Normal 2 2" xfId="5" xr:uid="{72B8473B-6500-4B4C-9484-7A3B29153DD4}"/>
    <cellStyle name="Normal 2 2 2" xfId="6" xr:uid="{AF8493A3-6644-42C7-BE30-D11B141C0BC5}"/>
    <cellStyle name="Normal 2 3" xfId="3" xr:uid="{6AC8D89B-69B3-41E9-87BD-264B916C1DFA}"/>
    <cellStyle name="Normal 4" xfId="4" xr:uid="{19F18BC5-0232-414D-94BE-1283CDC7157A}"/>
    <cellStyle name="Percent" xfId="2" builtinId="5"/>
  </cellStyles>
  <dxfs count="25">
    <dxf>
      <fill>
        <patternFill>
          <bgColor rgb="FFFFFF00"/>
        </patternFill>
      </fill>
    </dxf>
    <dxf>
      <alignment vertical="top" readingOrder="0"/>
    </dxf>
    <dxf>
      <alignment vertical="center" readingOrder="0"/>
    </dxf>
    <dxf>
      <fill>
        <patternFill>
          <bgColor theme="0" tint="-0.14999847407452621"/>
        </patternFill>
      </fill>
    </dxf>
    <dxf>
      <font>
        <color auto="1"/>
      </font>
      <fill>
        <patternFill>
          <bgColor indexed="64"/>
        </patternFill>
      </fill>
      <alignment horizontal="center" vertical="top" wrapText="1" readingOrder="0"/>
    </dxf>
    <dxf>
      <fill>
        <patternFill patternType="solid">
          <bgColor theme="0" tint="-0.14999847407452621"/>
        </patternFill>
      </fill>
    </dxf>
    <dxf>
      <font>
        <color auto="1"/>
      </font>
    </dxf>
    <dxf>
      <font>
        <color auto="1"/>
      </font>
    </dxf>
    <dxf>
      <font>
        <color auto="1"/>
      </font>
    </dxf>
    <dxf>
      <font>
        <color rgb="FFFF0000"/>
      </font>
    </dxf>
    <dxf>
      <font>
        <color rgb="FFFF0000"/>
      </font>
    </dxf>
    <dxf>
      <font>
        <color rgb="FFFF0000"/>
      </font>
    </dxf>
    <dxf>
      <fill>
        <patternFill patternType="solid">
          <fgColor indexed="64"/>
          <bgColor rgb="FF00B0F0"/>
        </patternFill>
      </fill>
      <alignment horizontal="center" vertical="top" wrapText="1"/>
    </dxf>
    <dxf>
      <border>
        <left style="thin">
          <color indexed="64"/>
        </left>
      </border>
    </dxf>
    <dxf>
      <fill>
        <patternFill patternType="solid">
          <fgColor indexed="64"/>
          <bgColor rgb="FF00B0F0"/>
        </patternFill>
      </fill>
      <alignment horizontal="center" vertical="top" wrapText="1"/>
    </dxf>
    <dxf>
      <fill>
        <patternFill patternType="solid">
          <bgColor rgb="FF92D050"/>
        </patternFill>
      </fill>
    </dxf>
    <dxf>
      <fill>
        <patternFill patternType="solid">
          <bgColor rgb="FF00B0F0"/>
        </patternFill>
      </fill>
    </dxf>
    <dxf>
      <alignment horizontal="center"/>
    </dxf>
    <dxf>
      <alignment vertical="top"/>
    </dxf>
    <dxf>
      <border>
        <vertical style="thin">
          <color auto="1"/>
        </vertical>
      </border>
    </dxf>
    <dxf>
      <alignment wrapText="1"/>
    </dxf>
    <dxf>
      <alignment vertical="top"/>
    </dxf>
    <dxf>
      <alignment wrapText="1"/>
    </dxf>
    <dxf>
      <numFmt numFmtId="2" formatCode="0.00"/>
    </dxf>
    <dxf>
      <numFmt numFmtId="2" formatCode="0.0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pivotCacheDefinition" Target="pivotCache/pivotCacheDefinition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externalLink" Target="externalLinks/externalLink2.xml"/><Relationship Id="rId14"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microsoft.com/office/2006/relationships/xlExternalLinkPath/xlPathMissing" Target="Forecast"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Shared%20drives/OCS/Facilities%20(including%20Prop%2039)/Prop%2039/Prop%2039%202020-21%20Cycle/03-%20Prelim%20planning/2.%20Entitlement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Shared%20drives/OCS/Facilities%20(including%20Prop%2039)/Prop%2039/Prop%2039%202023-24%20Cycle/Data/Entitlement%20Calcs/Entitlement%20Calcs%20Rooms%20Data%20for%20Prop%2039%2023-24%20(Final%20Offer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ecast"/>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titlement- GE CR"/>
      <sheetName val="Entitlement - SP CR"/>
      <sheetName val="Entitlement - NCS"/>
      <sheetName val="Entitlement - Condition"/>
      <sheetName val="20-21 GE CR adj for comp scho"/>
      <sheetName val="Conditions comp schools"/>
      <sheetName val="NCS - District Schools"/>
      <sheetName val="HSAA school list"/>
      <sheetName val="District School ADA &amp; CR ratio"/>
      <sheetName val="Enrollment proj (for ada)"/>
      <sheetName val="Comp schools"/>
      <sheetName val="Arts sqft allocated comp school"/>
      <sheetName val="Sci sqft allocated comp schools"/>
      <sheetName val="tech sqft allocated comp school"/>
      <sheetName val="Requested grade spans"/>
      <sheetName val="Charter ADA by grade"/>
      <sheetName val="Charters by HSAA"/>
      <sheetName val="Student data"/>
      <sheetName val="Referenc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2">
          <cell r="A2" t="str">
            <v>Achieve  (TK-5)</v>
          </cell>
        </row>
        <row r="3">
          <cell r="A3" t="str">
            <v>AIPCS (6-8)</v>
          </cell>
        </row>
        <row r="4">
          <cell r="A4" t="str">
            <v>AIPCS II (K-8)</v>
          </cell>
        </row>
        <row r="5">
          <cell r="A5" t="str">
            <v>AIPHS (9-12)</v>
          </cell>
        </row>
        <row r="6">
          <cell r="A6" t="str">
            <v>Aspire College Academy (K-5)</v>
          </cell>
        </row>
        <row r="7">
          <cell r="A7" t="str">
            <v>Aspire Eres (K-8)</v>
          </cell>
        </row>
        <row r="8">
          <cell r="A8" t="str">
            <v>Cox Academy (TK-5)</v>
          </cell>
        </row>
        <row r="9">
          <cell r="A9" t="str">
            <v>EBIA (6-12)</v>
          </cell>
        </row>
        <row r="10">
          <cell r="A10" t="str">
            <v>Envision (6-7)</v>
          </cell>
        </row>
        <row r="11">
          <cell r="A11" t="str">
            <v>Francophone (TK-8)</v>
          </cell>
        </row>
        <row r="12">
          <cell r="A12" t="str">
            <v>Latitude (9-11)</v>
          </cell>
        </row>
        <row r="13">
          <cell r="A13" t="str">
            <v>LPS Oakland R&amp;D (9-12)</v>
          </cell>
        </row>
        <row r="14">
          <cell r="A14" t="str">
            <v>Unity Middle (6-8)</v>
          </cell>
        </row>
        <row r="15">
          <cell r="A15" t="str">
            <v>Urban Montessori (TK-8)</v>
          </cell>
        </row>
      </sheetData>
      <sheetData sheetId="15"/>
      <sheetData sheetId="16"/>
      <sheetData sheetId="17"/>
      <sheetData sheetId="1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ofContents"/>
      <sheetName val="SUMMARY"/>
      <sheetName val="Entitlement-GE CR"/>
      <sheetName val="Entitlement - SP CR"/>
      <sheetName val="Entitlement - NCS"/>
      <sheetName val="Campuses"/>
      <sheetName val="Classrooms"/>
      <sheetName val="NCS Rooms"/>
      <sheetName val="Room Descriptions"/>
      <sheetName val="Rooms Removed"/>
      <sheetName val="CHANGES"/>
      <sheetName val="Charter Projections"/>
      <sheetName val="Fees and Payment Schedule"/>
      <sheetName val="P39 Allocations"/>
      <sheetName val="P39 Applicant Projections"/>
      <sheetName val="Enrollment projections"/>
      <sheetName val="Attendance rates"/>
      <sheetName val="SDC"/>
    </sheetNames>
    <sheetDataSet>
      <sheetData sheetId="0"/>
      <sheetData sheetId="1"/>
      <sheetData sheetId="2"/>
      <sheetData sheetId="3"/>
      <sheetData sheetId="4"/>
      <sheetData sheetId="5"/>
      <sheetData sheetId="6">
        <row r="1">
          <cell r="B1" t="str">
            <v>Campus_Number</v>
          </cell>
          <cell r="N1" t="str">
            <v>Room_Area</v>
          </cell>
          <cell r="P1" t="str">
            <v>Occupant_Code</v>
          </cell>
          <cell r="Q1" t="str">
            <v>Prop 39 Category</v>
          </cell>
        </row>
        <row r="2">
          <cell r="B2">
            <v>335</v>
          </cell>
          <cell r="N2">
            <v>631</v>
          </cell>
          <cell r="P2" t="str">
            <v>Charter</v>
          </cell>
          <cell r="Q2" t="str">
            <v>General Classroom</v>
          </cell>
        </row>
        <row r="3">
          <cell r="B3">
            <v>335</v>
          </cell>
          <cell r="N3">
            <v>660</v>
          </cell>
          <cell r="P3" t="str">
            <v>Charter</v>
          </cell>
          <cell r="Q3" t="str">
            <v>General Classroom</v>
          </cell>
        </row>
        <row r="4">
          <cell r="B4">
            <v>335</v>
          </cell>
          <cell r="N4">
            <v>749</v>
          </cell>
          <cell r="P4" t="str">
            <v>Charter</v>
          </cell>
          <cell r="Q4" t="str">
            <v>General Classroom</v>
          </cell>
        </row>
        <row r="5">
          <cell r="B5">
            <v>335</v>
          </cell>
          <cell r="N5">
            <v>1092</v>
          </cell>
          <cell r="P5" t="str">
            <v>Charter</v>
          </cell>
          <cell r="Q5" t="str">
            <v>General Classroom</v>
          </cell>
        </row>
        <row r="6">
          <cell r="B6">
            <v>335</v>
          </cell>
          <cell r="N6">
            <v>1075</v>
          </cell>
          <cell r="P6" t="str">
            <v>Charter</v>
          </cell>
          <cell r="Q6" t="str">
            <v>Excluded (counted in NCS data)</v>
          </cell>
        </row>
        <row r="7">
          <cell r="B7">
            <v>335</v>
          </cell>
          <cell r="N7">
            <v>870</v>
          </cell>
          <cell r="P7" t="str">
            <v>Charter</v>
          </cell>
          <cell r="Q7" t="str">
            <v>General Classroom</v>
          </cell>
        </row>
        <row r="8">
          <cell r="B8">
            <v>335</v>
          </cell>
          <cell r="N8">
            <v>510</v>
          </cell>
          <cell r="P8" t="str">
            <v>Charter</v>
          </cell>
          <cell r="Q8" t="str">
            <v>Excluded (counted in NCS data)</v>
          </cell>
        </row>
        <row r="9">
          <cell r="B9">
            <v>335</v>
          </cell>
          <cell r="N9">
            <v>903</v>
          </cell>
          <cell r="P9" t="str">
            <v>Charter</v>
          </cell>
          <cell r="Q9" t="str">
            <v>General Classroom</v>
          </cell>
        </row>
        <row r="10">
          <cell r="B10">
            <v>335</v>
          </cell>
          <cell r="N10">
            <v>443</v>
          </cell>
          <cell r="P10" t="str">
            <v>Charter</v>
          </cell>
          <cell r="Q10" t="str">
            <v>Excluded (counted in NCS data)</v>
          </cell>
        </row>
        <row r="11">
          <cell r="B11">
            <v>335</v>
          </cell>
          <cell r="N11">
            <v>755</v>
          </cell>
          <cell r="P11" t="str">
            <v>Charter</v>
          </cell>
          <cell r="Q11" t="str">
            <v>General Classroom</v>
          </cell>
        </row>
        <row r="12">
          <cell r="B12">
            <v>335</v>
          </cell>
          <cell r="N12">
            <v>980</v>
          </cell>
          <cell r="P12" t="str">
            <v>Charter</v>
          </cell>
          <cell r="Q12" t="str">
            <v>General Classroom</v>
          </cell>
        </row>
        <row r="13">
          <cell r="B13">
            <v>335</v>
          </cell>
          <cell r="N13">
            <v>1127</v>
          </cell>
          <cell r="P13" t="str">
            <v>Charter</v>
          </cell>
          <cell r="Q13" t="str">
            <v>General Classroom</v>
          </cell>
        </row>
        <row r="14">
          <cell r="B14">
            <v>335</v>
          </cell>
          <cell r="N14">
            <v>593</v>
          </cell>
          <cell r="P14" t="str">
            <v>Charter</v>
          </cell>
          <cell r="Q14" t="str">
            <v>Excluded (counted in NCS data)</v>
          </cell>
        </row>
        <row r="15">
          <cell r="B15">
            <v>335</v>
          </cell>
          <cell r="N15">
            <v>655</v>
          </cell>
          <cell r="P15" t="str">
            <v>Charter</v>
          </cell>
          <cell r="Q15" t="str">
            <v>General Classroom</v>
          </cell>
        </row>
        <row r="16">
          <cell r="B16">
            <v>335</v>
          </cell>
          <cell r="N16">
            <v>614</v>
          </cell>
          <cell r="P16" t="str">
            <v>Charter</v>
          </cell>
          <cell r="Q16" t="str">
            <v>General Classroom</v>
          </cell>
        </row>
        <row r="17">
          <cell r="B17">
            <v>335</v>
          </cell>
          <cell r="N17">
            <v>746</v>
          </cell>
          <cell r="P17" t="str">
            <v>Charter</v>
          </cell>
          <cell r="Q17" t="str">
            <v>General Classroom</v>
          </cell>
        </row>
        <row r="18">
          <cell r="B18">
            <v>335</v>
          </cell>
          <cell r="N18">
            <v>341</v>
          </cell>
          <cell r="P18" t="str">
            <v>Charter</v>
          </cell>
          <cell r="Q18" t="str">
            <v>Excluded (counted in NCS data)</v>
          </cell>
        </row>
        <row r="19">
          <cell r="B19">
            <v>335</v>
          </cell>
          <cell r="N19">
            <v>265</v>
          </cell>
          <cell r="P19" t="str">
            <v>Charter</v>
          </cell>
          <cell r="Q19" t="str">
            <v>Excluded (counted in NCS data)</v>
          </cell>
        </row>
        <row r="20">
          <cell r="B20">
            <v>900</v>
          </cell>
          <cell r="N20">
            <v>600</v>
          </cell>
          <cell r="P20" t="str">
            <v>OUSD Central</v>
          </cell>
          <cell r="Q20" t="str">
            <v>Excluded (counted in NCS data)</v>
          </cell>
        </row>
        <row r="21">
          <cell r="B21">
            <v>900</v>
          </cell>
          <cell r="N21">
            <v>600</v>
          </cell>
          <cell r="P21" t="str">
            <v>OUSD Central</v>
          </cell>
          <cell r="Q21" t="str">
            <v>Excluded (counted in NCS data)</v>
          </cell>
        </row>
        <row r="22">
          <cell r="B22">
            <v>988</v>
          </cell>
          <cell r="N22">
            <v>600</v>
          </cell>
          <cell r="P22" t="str">
            <v>OUSD Central</v>
          </cell>
          <cell r="Q22" t="str">
            <v>Excluded (counted in NCS data)</v>
          </cell>
        </row>
        <row r="23">
          <cell r="B23">
            <v>988</v>
          </cell>
          <cell r="N23">
            <v>600</v>
          </cell>
          <cell r="P23" t="str">
            <v>OUSD Central</v>
          </cell>
          <cell r="Q23" t="str">
            <v>Excluded (counted in NCS data)</v>
          </cell>
        </row>
        <row r="24">
          <cell r="B24">
            <v>901</v>
          </cell>
          <cell r="N24">
            <v>500</v>
          </cell>
          <cell r="P24" t="str">
            <v>Vacant (Condemned)</v>
          </cell>
          <cell r="Q24" t="str">
            <v>Excluded (counted in NCS data)</v>
          </cell>
        </row>
        <row r="25">
          <cell r="B25">
            <v>901</v>
          </cell>
          <cell r="N25">
            <v>900</v>
          </cell>
          <cell r="P25" t="str">
            <v>Vacant (Condemned)</v>
          </cell>
          <cell r="Q25" t="str">
            <v>Excluded (counted in NCS data)</v>
          </cell>
        </row>
        <row r="26">
          <cell r="B26">
            <v>901</v>
          </cell>
          <cell r="N26">
            <v>700</v>
          </cell>
          <cell r="P26" t="str">
            <v>Vacant (Condemned)</v>
          </cell>
          <cell r="Q26" t="str">
            <v>Excluded (counted in NCS data)</v>
          </cell>
        </row>
        <row r="27">
          <cell r="B27">
            <v>901</v>
          </cell>
          <cell r="N27">
            <v>500</v>
          </cell>
          <cell r="P27" t="str">
            <v>Vacant (Condemned)</v>
          </cell>
          <cell r="Q27" t="str">
            <v>Excluded (counted in NCS data)</v>
          </cell>
        </row>
        <row r="28">
          <cell r="B28">
            <v>901</v>
          </cell>
          <cell r="N28">
            <v>900</v>
          </cell>
          <cell r="P28" t="str">
            <v>Vacant (Condemned)</v>
          </cell>
          <cell r="Q28" t="str">
            <v>Excluded (counted in NCS data)</v>
          </cell>
        </row>
        <row r="29">
          <cell r="B29">
            <v>901</v>
          </cell>
          <cell r="N29">
            <v>700</v>
          </cell>
          <cell r="P29" t="str">
            <v>Vacant (Condemned)</v>
          </cell>
          <cell r="Q29" t="str">
            <v>Excluded (counted in NCS data)</v>
          </cell>
        </row>
        <row r="30">
          <cell r="B30">
            <v>901</v>
          </cell>
          <cell r="N30">
            <v>900</v>
          </cell>
          <cell r="P30" t="str">
            <v>Vacant (Condemned)</v>
          </cell>
          <cell r="Q30" t="str">
            <v>Excluded (counted in NCS data)</v>
          </cell>
        </row>
        <row r="31">
          <cell r="B31">
            <v>101</v>
          </cell>
          <cell r="N31">
            <v>897</v>
          </cell>
          <cell r="P31" t="str">
            <v>Adult Ed</v>
          </cell>
          <cell r="Q31" t="str">
            <v>General Classroom</v>
          </cell>
        </row>
        <row r="32">
          <cell r="B32">
            <v>101</v>
          </cell>
          <cell r="N32">
            <v>853</v>
          </cell>
          <cell r="Q32" t="str">
            <v>General Classroom</v>
          </cell>
        </row>
        <row r="33">
          <cell r="B33">
            <v>101</v>
          </cell>
          <cell r="N33">
            <v>853</v>
          </cell>
          <cell r="Q33" t="str">
            <v>General Classroom</v>
          </cell>
        </row>
        <row r="34">
          <cell r="B34">
            <v>101</v>
          </cell>
          <cell r="N34">
            <v>853</v>
          </cell>
          <cell r="Q34" t="str">
            <v>General Classroom</v>
          </cell>
        </row>
        <row r="35">
          <cell r="B35">
            <v>101</v>
          </cell>
          <cell r="N35">
            <v>853</v>
          </cell>
          <cell r="Q35" t="str">
            <v>General Classroom</v>
          </cell>
        </row>
        <row r="36">
          <cell r="B36">
            <v>101</v>
          </cell>
          <cell r="N36">
            <v>853</v>
          </cell>
          <cell r="Q36" t="str">
            <v>General Classroom</v>
          </cell>
        </row>
        <row r="37">
          <cell r="B37">
            <v>101</v>
          </cell>
          <cell r="N37">
            <v>853</v>
          </cell>
          <cell r="Q37" t="str">
            <v>General Classroom</v>
          </cell>
        </row>
        <row r="38">
          <cell r="B38">
            <v>101</v>
          </cell>
          <cell r="N38">
            <v>1156</v>
          </cell>
          <cell r="P38" t="str">
            <v>CDC-CA</v>
          </cell>
          <cell r="Q38" t="str">
            <v>General Classroom</v>
          </cell>
        </row>
        <row r="39">
          <cell r="B39">
            <v>101</v>
          </cell>
          <cell r="N39">
            <v>837</v>
          </cell>
          <cell r="Q39" t="str">
            <v>General Classroom</v>
          </cell>
        </row>
        <row r="40">
          <cell r="B40">
            <v>101</v>
          </cell>
          <cell r="N40">
            <v>853</v>
          </cell>
          <cell r="Q40" t="str">
            <v>General Classroom</v>
          </cell>
        </row>
        <row r="41">
          <cell r="B41">
            <v>101</v>
          </cell>
          <cell r="N41">
            <v>837</v>
          </cell>
          <cell r="Q41" t="str">
            <v>Excluded (counted in NCS data)</v>
          </cell>
        </row>
        <row r="42">
          <cell r="B42">
            <v>101</v>
          </cell>
          <cell r="N42">
            <v>853</v>
          </cell>
          <cell r="Q42" t="str">
            <v>General Classroom</v>
          </cell>
        </row>
        <row r="43">
          <cell r="B43">
            <v>101</v>
          </cell>
          <cell r="N43">
            <v>853</v>
          </cell>
          <cell r="Q43" t="str">
            <v>General Classroom</v>
          </cell>
        </row>
        <row r="44">
          <cell r="B44">
            <v>101</v>
          </cell>
          <cell r="N44">
            <v>853</v>
          </cell>
          <cell r="Q44" t="str">
            <v>General Classroom</v>
          </cell>
        </row>
        <row r="45">
          <cell r="B45">
            <v>101</v>
          </cell>
          <cell r="N45">
            <v>853</v>
          </cell>
          <cell r="Q45" t="str">
            <v>General Classroom</v>
          </cell>
        </row>
        <row r="46">
          <cell r="B46">
            <v>101</v>
          </cell>
          <cell r="N46">
            <v>853</v>
          </cell>
          <cell r="Q46" t="str">
            <v>General Classroom</v>
          </cell>
        </row>
        <row r="47">
          <cell r="B47">
            <v>101</v>
          </cell>
          <cell r="N47">
            <v>853</v>
          </cell>
          <cell r="Q47" t="str">
            <v>General Classroom</v>
          </cell>
        </row>
        <row r="48">
          <cell r="B48">
            <v>101</v>
          </cell>
          <cell r="N48">
            <v>2706</v>
          </cell>
          <cell r="Q48" t="str">
            <v>Excluded (counted in NCS data)</v>
          </cell>
        </row>
        <row r="49">
          <cell r="B49">
            <v>101</v>
          </cell>
          <cell r="N49">
            <v>899</v>
          </cell>
          <cell r="Q49" t="str">
            <v>General Classroom</v>
          </cell>
        </row>
        <row r="50">
          <cell r="B50">
            <v>101</v>
          </cell>
          <cell r="N50">
            <v>899</v>
          </cell>
          <cell r="Q50" t="str">
            <v>General Classroom</v>
          </cell>
        </row>
        <row r="51">
          <cell r="B51">
            <v>101</v>
          </cell>
          <cell r="N51">
            <v>899</v>
          </cell>
          <cell r="Q51" t="str">
            <v>General Classroom</v>
          </cell>
        </row>
        <row r="52">
          <cell r="B52">
            <v>101</v>
          </cell>
          <cell r="N52">
            <v>899</v>
          </cell>
          <cell r="Q52" t="str">
            <v>General Classroom</v>
          </cell>
        </row>
        <row r="53">
          <cell r="B53">
            <v>101</v>
          </cell>
          <cell r="N53">
            <v>899</v>
          </cell>
          <cell r="Q53" t="str">
            <v>General Classroom</v>
          </cell>
        </row>
        <row r="54">
          <cell r="B54">
            <v>101</v>
          </cell>
          <cell r="N54">
            <v>899</v>
          </cell>
          <cell r="Q54" t="str">
            <v>General Classroom</v>
          </cell>
        </row>
        <row r="55">
          <cell r="B55">
            <v>101</v>
          </cell>
          <cell r="N55">
            <v>899</v>
          </cell>
          <cell r="Q55" t="str">
            <v>General Classroom</v>
          </cell>
        </row>
        <row r="56">
          <cell r="B56">
            <v>101</v>
          </cell>
          <cell r="N56">
            <v>899</v>
          </cell>
          <cell r="Q56" t="str">
            <v>General Classroom</v>
          </cell>
        </row>
        <row r="57">
          <cell r="B57">
            <v>101</v>
          </cell>
          <cell r="N57">
            <v>899</v>
          </cell>
          <cell r="Q57" t="str">
            <v>General Classroom</v>
          </cell>
        </row>
        <row r="58">
          <cell r="B58">
            <v>101</v>
          </cell>
          <cell r="N58">
            <v>899</v>
          </cell>
          <cell r="Q58" t="str">
            <v>General Classroom</v>
          </cell>
        </row>
        <row r="59">
          <cell r="B59">
            <v>106</v>
          </cell>
          <cell r="N59">
            <v>655</v>
          </cell>
          <cell r="Q59" t="str">
            <v>General Classroom</v>
          </cell>
        </row>
        <row r="60">
          <cell r="B60">
            <v>106</v>
          </cell>
          <cell r="N60">
            <v>652</v>
          </cell>
          <cell r="Q60" t="str">
            <v>General Classroom</v>
          </cell>
        </row>
        <row r="61">
          <cell r="B61">
            <v>106</v>
          </cell>
          <cell r="N61">
            <v>685</v>
          </cell>
          <cell r="Q61" t="str">
            <v>Specialized - Lab</v>
          </cell>
        </row>
        <row r="62">
          <cell r="B62">
            <v>106</v>
          </cell>
          <cell r="N62">
            <v>958</v>
          </cell>
          <cell r="Q62" t="str">
            <v>Specialized - Arts</v>
          </cell>
        </row>
        <row r="63">
          <cell r="B63">
            <v>106</v>
          </cell>
          <cell r="N63">
            <v>652</v>
          </cell>
          <cell r="Q63" t="str">
            <v>General Classroom</v>
          </cell>
        </row>
        <row r="64">
          <cell r="B64">
            <v>106</v>
          </cell>
          <cell r="N64">
            <v>656</v>
          </cell>
          <cell r="Q64" t="str">
            <v>General Classroom</v>
          </cell>
        </row>
        <row r="65">
          <cell r="B65">
            <v>106</v>
          </cell>
          <cell r="N65">
            <v>1679</v>
          </cell>
          <cell r="Q65" t="str">
            <v>Excluded (counted in NCS data)</v>
          </cell>
        </row>
        <row r="66">
          <cell r="B66">
            <v>106</v>
          </cell>
          <cell r="N66">
            <v>3700</v>
          </cell>
          <cell r="Q66" t="str">
            <v>Excluded (counted in NCS data)</v>
          </cell>
        </row>
        <row r="67">
          <cell r="B67">
            <v>106</v>
          </cell>
          <cell r="N67">
            <v>1003</v>
          </cell>
          <cell r="Q67" t="str">
            <v>General Classroom</v>
          </cell>
        </row>
        <row r="68">
          <cell r="B68">
            <v>106</v>
          </cell>
          <cell r="N68">
            <v>1172</v>
          </cell>
          <cell r="Q68" t="str">
            <v>General Classroom</v>
          </cell>
        </row>
        <row r="69">
          <cell r="B69">
            <v>106</v>
          </cell>
          <cell r="N69">
            <v>1175</v>
          </cell>
          <cell r="Q69" t="str">
            <v>General Classroom</v>
          </cell>
        </row>
        <row r="70">
          <cell r="B70">
            <v>106</v>
          </cell>
          <cell r="N70">
            <v>1146</v>
          </cell>
          <cell r="Q70" t="str">
            <v>General Classroom</v>
          </cell>
        </row>
        <row r="71">
          <cell r="B71">
            <v>106</v>
          </cell>
          <cell r="N71">
            <v>899</v>
          </cell>
          <cell r="Q71" t="str">
            <v>General Classroom</v>
          </cell>
        </row>
        <row r="72">
          <cell r="B72">
            <v>106</v>
          </cell>
          <cell r="N72">
            <v>850</v>
          </cell>
          <cell r="Q72" t="str">
            <v>General Classroom</v>
          </cell>
        </row>
        <row r="73">
          <cell r="B73">
            <v>106</v>
          </cell>
          <cell r="N73">
            <v>848</v>
          </cell>
          <cell r="Q73" t="str">
            <v>General Classroom</v>
          </cell>
        </row>
        <row r="74">
          <cell r="B74">
            <v>106</v>
          </cell>
          <cell r="N74">
            <v>888</v>
          </cell>
          <cell r="Q74" t="str">
            <v>General Classroom</v>
          </cell>
        </row>
        <row r="75">
          <cell r="B75">
            <v>106</v>
          </cell>
          <cell r="N75">
            <v>891</v>
          </cell>
          <cell r="Q75" t="str">
            <v>General Classroom</v>
          </cell>
        </row>
        <row r="76">
          <cell r="B76">
            <v>106</v>
          </cell>
          <cell r="N76">
            <v>888</v>
          </cell>
          <cell r="Q76" t="str">
            <v>General Classroom</v>
          </cell>
        </row>
        <row r="77">
          <cell r="B77">
            <v>106</v>
          </cell>
          <cell r="N77">
            <v>890</v>
          </cell>
          <cell r="Q77" t="str">
            <v>General Classroom</v>
          </cell>
        </row>
        <row r="78">
          <cell r="B78">
            <v>106</v>
          </cell>
          <cell r="N78">
            <v>895</v>
          </cell>
          <cell r="Q78" t="str">
            <v>General Classroom</v>
          </cell>
        </row>
        <row r="79">
          <cell r="B79">
            <v>106</v>
          </cell>
          <cell r="N79">
            <v>898</v>
          </cell>
          <cell r="Q79" t="str">
            <v>General Classroom</v>
          </cell>
        </row>
        <row r="80">
          <cell r="B80">
            <v>106</v>
          </cell>
          <cell r="N80">
            <v>898</v>
          </cell>
          <cell r="Q80" t="str">
            <v>General Classroom</v>
          </cell>
        </row>
        <row r="81">
          <cell r="B81">
            <v>106</v>
          </cell>
          <cell r="N81">
            <v>898</v>
          </cell>
          <cell r="Q81" t="str">
            <v>General Classroom</v>
          </cell>
        </row>
        <row r="82">
          <cell r="B82">
            <v>106</v>
          </cell>
          <cell r="N82">
            <v>898</v>
          </cell>
          <cell r="Q82" t="str">
            <v>General Classroom</v>
          </cell>
        </row>
        <row r="83">
          <cell r="B83">
            <v>106</v>
          </cell>
          <cell r="N83">
            <v>898</v>
          </cell>
          <cell r="Q83" t="str">
            <v>General Classroom</v>
          </cell>
        </row>
        <row r="84">
          <cell r="B84">
            <v>106</v>
          </cell>
          <cell r="N84">
            <v>898</v>
          </cell>
          <cell r="Q84" t="str">
            <v>General Classroom</v>
          </cell>
        </row>
        <row r="85">
          <cell r="B85">
            <v>106</v>
          </cell>
          <cell r="N85">
            <v>1354</v>
          </cell>
          <cell r="Q85" t="str">
            <v>Excluded (counted in NCS data)</v>
          </cell>
        </row>
        <row r="86">
          <cell r="B86">
            <v>106</v>
          </cell>
          <cell r="N86">
            <v>271</v>
          </cell>
          <cell r="Q86" t="str">
            <v>Excluded (counted in NCS data)</v>
          </cell>
        </row>
        <row r="87">
          <cell r="B87">
            <v>106</v>
          </cell>
          <cell r="N87">
            <v>941</v>
          </cell>
          <cell r="Q87" t="str">
            <v>Specialized - Arts</v>
          </cell>
        </row>
        <row r="88">
          <cell r="B88">
            <v>106</v>
          </cell>
          <cell r="N88">
            <v>88</v>
          </cell>
          <cell r="Q88" t="str">
            <v>Excluded (counted in NCS data)</v>
          </cell>
        </row>
        <row r="89">
          <cell r="B89">
            <v>106</v>
          </cell>
          <cell r="N89">
            <v>903</v>
          </cell>
          <cell r="Q89" t="str">
            <v>Specialized - Technology</v>
          </cell>
        </row>
        <row r="90">
          <cell r="B90">
            <v>185</v>
          </cell>
          <cell r="N90">
            <v>4067</v>
          </cell>
          <cell r="P90" t="str">
            <v>Charter</v>
          </cell>
          <cell r="Q90" t="str">
            <v>Excluded (counted in NCS data)</v>
          </cell>
        </row>
        <row r="91">
          <cell r="B91">
            <v>185</v>
          </cell>
          <cell r="N91">
            <v>935</v>
          </cell>
          <cell r="P91" t="str">
            <v>Charter</v>
          </cell>
          <cell r="Q91" t="str">
            <v>Specialized - Lab</v>
          </cell>
        </row>
        <row r="92">
          <cell r="B92">
            <v>185</v>
          </cell>
          <cell r="N92">
            <v>936</v>
          </cell>
          <cell r="P92" t="str">
            <v>Charter</v>
          </cell>
          <cell r="Q92" t="str">
            <v>General Classroom</v>
          </cell>
        </row>
        <row r="93">
          <cell r="B93">
            <v>185</v>
          </cell>
          <cell r="N93">
            <v>935</v>
          </cell>
          <cell r="P93" t="str">
            <v>Charter</v>
          </cell>
          <cell r="Q93" t="str">
            <v>General Classroom</v>
          </cell>
        </row>
        <row r="94">
          <cell r="B94">
            <v>185</v>
          </cell>
          <cell r="N94">
            <v>940</v>
          </cell>
          <cell r="P94" t="str">
            <v>Charter</v>
          </cell>
          <cell r="Q94" t="str">
            <v>General Classroom</v>
          </cell>
        </row>
        <row r="95">
          <cell r="B95">
            <v>185</v>
          </cell>
          <cell r="N95">
            <v>944</v>
          </cell>
          <cell r="P95" t="str">
            <v>Charter</v>
          </cell>
          <cell r="Q95" t="str">
            <v>General Classroom</v>
          </cell>
        </row>
        <row r="96">
          <cell r="B96">
            <v>185</v>
          </cell>
          <cell r="N96">
            <v>930</v>
          </cell>
          <cell r="P96" t="str">
            <v>Charter</v>
          </cell>
          <cell r="Q96" t="str">
            <v>General Classroom</v>
          </cell>
        </row>
        <row r="97">
          <cell r="B97">
            <v>185</v>
          </cell>
          <cell r="N97">
            <v>938</v>
          </cell>
          <cell r="P97" t="str">
            <v>Charter</v>
          </cell>
          <cell r="Q97" t="str">
            <v>General Classroom</v>
          </cell>
        </row>
        <row r="98">
          <cell r="B98">
            <v>185</v>
          </cell>
          <cell r="N98">
            <v>1076</v>
          </cell>
          <cell r="P98" t="str">
            <v>Charter</v>
          </cell>
          <cell r="Q98" t="str">
            <v>General Classroom</v>
          </cell>
        </row>
        <row r="99">
          <cell r="B99">
            <v>185</v>
          </cell>
          <cell r="N99">
            <v>1071</v>
          </cell>
          <cell r="P99" t="str">
            <v>Charter</v>
          </cell>
          <cell r="Q99" t="str">
            <v>General Classroom</v>
          </cell>
        </row>
        <row r="100">
          <cell r="B100">
            <v>185</v>
          </cell>
          <cell r="N100">
            <v>860</v>
          </cell>
          <cell r="P100" t="str">
            <v>Charter</v>
          </cell>
          <cell r="Q100" t="str">
            <v>General Classroom</v>
          </cell>
        </row>
        <row r="101">
          <cell r="B101">
            <v>185</v>
          </cell>
          <cell r="N101">
            <v>934</v>
          </cell>
          <cell r="P101" t="str">
            <v>Charter</v>
          </cell>
          <cell r="Q101" t="str">
            <v>General Classroom</v>
          </cell>
        </row>
        <row r="102">
          <cell r="B102">
            <v>185</v>
          </cell>
          <cell r="N102">
            <v>940</v>
          </cell>
          <cell r="P102" t="str">
            <v>Charter</v>
          </cell>
          <cell r="Q102" t="str">
            <v>General Classroom</v>
          </cell>
        </row>
        <row r="103">
          <cell r="B103">
            <v>185</v>
          </cell>
          <cell r="N103">
            <v>938</v>
          </cell>
          <cell r="P103" t="str">
            <v>Charter</v>
          </cell>
          <cell r="Q103" t="str">
            <v>General Classroom</v>
          </cell>
        </row>
        <row r="104">
          <cell r="B104">
            <v>185</v>
          </cell>
          <cell r="N104">
            <v>938</v>
          </cell>
          <cell r="P104" t="str">
            <v>Charter</v>
          </cell>
          <cell r="Q104" t="str">
            <v>General Classroom</v>
          </cell>
        </row>
        <row r="105">
          <cell r="B105">
            <v>185</v>
          </cell>
          <cell r="N105">
            <v>943</v>
          </cell>
          <cell r="P105" t="str">
            <v>Charter</v>
          </cell>
          <cell r="Q105" t="str">
            <v>General Classroom</v>
          </cell>
        </row>
        <row r="106">
          <cell r="B106">
            <v>185</v>
          </cell>
          <cell r="N106">
            <v>948</v>
          </cell>
          <cell r="P106" t="str">
            <v>Charter</v>
          </cell>
          <cell r="Q106" t="str">
            <v>General Classroom</v>
          </cell>
        </row>
        <row r="107">
          <cell r="B107">
            <v>185</v>
          </cell>
          <cell r="N107">
            <v>932</v>
          </cell>
          <cell r="P107" t="str">
            <v>Charter</v>
          </cell>
          <cell r="Q107" t="str">
            <v>General Classroom</v>
          </cell>
        </row>
        <row r="108">
          <cell r="B108">
            <v>185</v>
          </cell>
          <cell r="N108">
            <v>938</v>
          </cell>
          <cell r="P108" t="str">
            <v>Charter</v>
          </cell>
          <cell r="Q108" t="str">
            <v>General Classroom</v>
          </cell>
        </row>
        <row r="109">
          <cell r="B109">
            <v>185</v>
          </cell>
          <cell r="N109">
            <v>918</v>
          </cell>
          <cell r="P109" t="str">
            <v>Charter</v>
          </cell>
          <cell r="Q109" t="str">
            <v>Specialized - Technology</v>
          </cell>
        </row>
        <row r="110">
          <cell r="B110">
            <v>185</v>
          </cell>
          <cell r="N110">
            <v>429</v>
          </cell>
          <cell r="P110" t="str">
            <v>Charter</v>
          </cell>
          <cell r="Q110" t="str">
            <v>Excluded (counted in NCS data)</v>
          </cell>
        </row>
        <row r="111">
          <cell r="B111">
            <v>185</v>
          </cell>
          <cell r="N111">
            <v>1208</v>
          </cell>
          <cell r="P111" t="str">
            <v>Charter</v>
          </cell>
          <cell r="Q111" t="str">
            <v>Specialized - Arts</v>
          </cell>
        </row>
        <row r="112">
          <cell r="B112">
            <v>185</v>
          </cell>
          <cell r="N112">
            <v>967</v>
          </cell>
          <cell r="P112" t="str">
            <v>Charter</v>
          </cell>
          <cell r="Q112" t="str">
            <v>Specialized - Arts</v>
          </cell>
        </row>
        <row r="113">
          <cell r="B113">
            <v>185</v>
          </cell>
          <cell r="N113">
            <v>1849</v>
          </cell>
          <cell r="P113" t="str">
            <v>Charter</v>
          </cell>
          <cell r="Q113" t="str">
            <v>Excluded (counted in NCS data)</v>
          </cell>
        </row>
        <row r="114">
          <cell r="B114">
            <v>185</v>
          </cell>
          <cell r="N114">
            <v>708</v>
          </cell>
          <cell r="P114" t="str">
            <v>Charter</v>
          </cell>
          <cell r="Q114" t="str">
            <v>Excluded (counted in NCS data)</v>
          </cell>
        </row>
        <row r="115">
          <cell r="B115">
            <v>185</v>
          </cell>
          <cell r="N115">
            <v>944</v>
          </cell>
          <cell r="P115" t="str">
            <v>Charter</v>
          </cell>
          <cell r="Q115" t="str">
            <v>General Classroom</v>
          </cell>
        </row>
        <row r="116">
          <cell r="B116">
            <v>185</v>
          </cell>
          <cell r="N116">
            <v>167</v>
          </cell>
          <cell r="P116" t="str">
            <v>Charter</v>
          </cell>
          <cell r="Q116" t="str">
            <v>Excluded (counted in NCS data)</v>
          </cell>
        </row>
        <row r="117">
          <cell r="B117">
            <v>185</v>
          </cell>
          <cell r="N117">
            <v>175</v>
          </cell>
          <cell r="P117" t="str">
            <v>Charter</v>
          </cell>
          <cell r="Q117" t="str">
            <v>Excluded (counted in NCS data)</v>
          </cell>
        </row>
        <row r="118">
          <cell r="B118">
            <v>185</v>
          </cell>
          <cell r="N118">
            <v>361</v>
          </cell>
          <cell r="P118" t="str">
            <v>Charter</v>
          </cell>
          <cell r="Q118" t="str">
            <v>Excluded (counted in NCS data)</v>
          </cell>
        </row>
        <row r="119">
          <cell r="B119">
            <v>185</v>
          </cell>
          <cell r="N119">
            <v>127</v>
          </cell>
          <cell r="P119" t="str">
            <v>Charter</v>
          </cell>
          <cell r="Q119" t="str">
            <v>Excluded (counted in NCS data)</v>
          </cell>
        </row>
        <row r="120">
          <cell r="B120">
            <v>185</v>
          </cell>
          <cell r="N120">
            <v>284</v>
          </cell>
          <cell r="P120" t="str">
            <v>Charter</v>
          </cell>
          <cell r="Q120" t="str">
            <v>Excluded (counted in NCS data)</v>
          </cell>
        </row>
        <row r="121">
          <cell r="B121">
            <v>185</v>
          </cell>
          <cell r="N121">
            <v>119</v>
          </cell>
          <cell r="P121" t="str">
            <v>Charter</v>
          </cell>
          <cell r="Q121" t="str">
            <v>Excluded (counted in NCS data)</v>
          </cell>
        </row>
        <row r="122">
          <cell r="B122">
            <v>102</v>
          </cell>
          <cell r="N122">
            <v>860</v>
          </cell>
          <cell r="Q122" t="str">
            <v>General Classroom</v>
          </cell>
        </row>
        <row r="123">
          <cell r="B123">
            <v>102</v>
          </cell>
          <cell r="N123">
            <v>860</v>
          </cell>
          <cell r="Q123" t="str">
            <v>General Classroom</v>
          </cell>
        </row>
        <row r="124">
          <cell r="B124">
            <v>102</v>
          </cell>
          <cell r="N124">
            <v>860</v>
          </cell>
          <cell r="Q124" t="str">
            <v>General Classroom</v>
          </cell>
        </row>
        <row r="125">
          <cell r="B125">
            <v>102</v>
          </cell>
          <cell r="N125">
            <v>860</v>
          </cell>
          <cell r="Q125" t="str">
            <v>General Classroom</v>
          </cell>
        </row>
        <row r="126">
          <cell r="B126">
            <v>102</v>
          </cell>
          <cell r="N126">
            <v>860</v>
          </cell>
          <cell r="Q126" t="str">
            <v>General Classroom</v>
          </cell>
        </row>
        <row r="127">
          <cell r="B127">
            <v>102</v>
          </cell>
          <cell r="N127">
            <v>852</v>
          </cell>
          <cell r="Q127" t="str">
            <v>General Classroom</v>
          </cell>
        </row>
        <row r="128">
          <cell r="B128">
            <v>102</v>
          </cell>
          <cell r="N128">
            <v>852</v>
          </cell>
          <cell r="Q128" t="str">
            <v>General Classroom</v>
          </cell>
        </row>
        <row r="129">
          <cell r="B129">
            <v>102</v>
          </cell>
          <cell r="N129">
            <v>852</v>
          </cell>
          <cell r="Q129" t="str">
            <v>General Classroom</v>
          </cell>
        </row>
        <row r="130">
          <cell r="B130">
            <v>102</v>
          </cell>
          <cell r="N130">
            <v>352</v>
          </cell>
          <cell r="Q130" t="str">
            <v>Excluded (counted in NCS data)</v>
          </cell>
        </row>
        <row r="131">
          <cell r="B131">
            <v>102</v>
          </cell>
          <cell r="N131">
            <v>852</v>
          </cell>
          <cell r="Q131" t="str">
            <v>General Classroom</v>
          </cell>
        </row>
        <row r="132">
          <cell r="B132">
            <v>102</v>
          </cell>
          <cell r="N132">
            <v>852</v>
          </cell>
          <cell r="Q132" t="str">
            <v>General Classroom</v>
          </cell>
        </row>
        <row r="133">
          <cell r="B133">
            <v>102</v>
          </cell>
          <cell r="N133">
            <v>852</v>
          </cell>
          <cell r="Q133" t="str">
            <v>General Classroom</v>
          </cell>
        </row>
        <row r="134">
          <cell r="B134">
            <v>102</v>
          </cell>
          <cell r="N134">
            <v>640</v>
          </cell>
          <cell r="Q134" t="str">
            <v>General Classroom</v>
          </cell>
        </row>
        <row r="135">
          <cell r="B135">
            <v>102</v>
          </cell>
          <cell r="N135">
            <v>2838</v>
          </cell>
          <cell r="Q135" t="str">
            <v>Excluded (counted in NCS data)</v>
          </cell>
        </row>
        <row r="136">
          <cell r="B136">
            <v>102</v>
          </cell>
          <cell r="N136">
            <v>303</v>
          </cell>
          <cell r="Q136" t="str">
            <v>Excluded (counted in NCS data)</v>
          </cell>
        </row>
        <row r="137">
          <cell r="B137">
            <v>102</v>
          </cell>
          <cell r="N137">
            <v>867</v>
          </cell>
          <cell r="Q137" t="str">
            <v>General Classroom</v>
          </cell>
        </row>
        <row r="138">
          <cell r="B138">
            <v>102</v>
          </cell>
          <cell r="N138">
            <v>985</v>
          </cell>
          <cell r="Q138" t="str">
            <v>General Classroom</v>
          </cell>
        </row>
        <row r="139">
          <cell r="B139">
            <v>102</v>
          </cell>
          <cell r="N139">
            <v>2213</v>
          </cell>
          <cell r="Q139" t="str">
            <v>Excluded (counted in NCS data)</v>
          </cell>
        </row>
        <row r="140">
          <cell r="B140">
            <v>102</v>
          </cell>
          <cell r="N140">
            <v>909</v>
          </cell>
          <cell r="Q140" t="str">
            <v>General Classroom</v>
          </cell>
        </row>
        <row r="141">
          <cell r="B141">
            <v>102</v>
          </cell>
          <cell r="N141">
            <v>852</v>
          </cell>
          <cell r="Q141" t="str">
            <v>General Classroom</v>
          </cell>
        </row>
        <row r="142">
          <cell r="B142">
            <v>102</v>
          </cell>
          <cell r="N142">
            <v>859</v>
          </cell>
          <cell r="Q142" t="str">
            <v>General Classroom</v>
          </cell>
        </row>
        <row r="143">
          <cell r="B143">
            <v>102</v>
          </cell>
          <cell r="N143">
            <v>859</v>
          </cell>
          <cell r="Q143" t="str">
            <v>Excluded (counted in NCS data)</v>
          </cell>
        </row>
        <row r="144">
          <cell r="B144">
            <v>102</v>
          </cell>
          <cell r="N144">
            <v>857</v>
          </cell>
          <cell r="Q144" t="str">
            <v>General Classroom</v>
          </cell>
        </row>
        <row r="145">
          <cell r="B145">
            <v>102</v>
          </cell>
          <cell r="N145">
            <v>857</v>
          </cell>
          <cell r="Q145" t="str">
            <v>Specialized - Technology</v>
          </cell>
        </row>
        <row r="146">
          <cell r="B146">
            <v>102</v>
          </cell>
          <cell r="N146">
            <v>859</v>
          </cell>
          <cell r="Q146" t="str">
            <v>General Classroom</v>
          </cell>
        </row>
        <row r="147">
          <cell r="B147">
            <v>102</v>
          </cell>
          <cell r="N147">
            <v>852</v>
          </cell>
          <cell r="Q147" t="str">
            <v>General Classroom</v>
          </cell>
        </row>
        <row r="148">
          <cell r="B148">
            <v>102</v>
          </cell>
          <cell r="N148">
            <v>859</v>
          </cell>
          <cell r="Q148" t="str">
            <v>General Classroom</v>
          </cell>
        </row>
        <row r="149">
          <cell r="B149">
            <v>102</v>
          </cell>
          <cell r="N149">
            <v>857</v>
          </cell>
          <cell r="Q149" t="str">
            <v>General Classroom</v>
          </cell>
        </row>
        <row r="150">
          <cell r="B150">
            <v>102</v>
          </cell>
          <cell r="N150">
            <v>320</v>
          </cell>
          <cell r="Q150" t="str">
            <v>Excluded (counted in NCS data)</v>
          </cell>
        </row>
        <row r="151">
          <cell r="B151">
            <v>102</v>
          </cell>
          <cell r="N151">
            <v>819</v>
          </cell>
          <cell r="Q151" t="str">
            <v>General Classroom</v>
          </cell>
        </row>
        <row r="152">
          <cell r="B152">
            <v>102</v>
          </cell>
          <cell r="N152" t="str">
            <v>NULL</v>
          </cell>
          <cell r="Q152" t="str">
            <v>Excluded (counted in NCS data)</v>
          </cell>
        </row>
        <row r="153">
          <cell r="B153">
            <v>102</v>
          </cell>
          <cell r="N153" t="str">
            <v>NULL</v>
          </cell>
          <cell r="Q153" t="str">
            <v>Excluded (counted in NCS data)</v>
          </cell>
        </row>
        <row r="154">
          <cell r="B154">
            <v>102</v>
          </cell>
          <cell r="N154">
            <v>425</v>
          </cell>
          <cell r="Q154" t="str">
            <v>Excluded (counted in NCS data)</v>
          </cell>
        </row>
        <row r="155">
          <cell r="B155">
            <v>102</v>
          </cell>
          <cell r="N155" t="str">
            <v>NULL</v>
          </cell>
          <cell r="Q155" t="str">
            <v>Excluded (counted in NCS data)</v>
          </cell>
        </row>
        <row r="156">
          <cell r="B156">
            <v>102</v>
          </cell>
          <cell r="N156" t="str">
            <v>NULL</v>
          </cell>
          <cell r="Q156" t="str">
            <v>Excluded (counted in NCS data)</v>
          </cell>
        </row>
        <row r="157">
          <cell r="B157">
            <v>102</v>
          </cell>
          <cell r="N157" t="str">
            <v>NULL</v>
          </cell>
          <cell r="Q157" t="str">
            <v>Excluded (counted in NCS data)</v>
          </cell>
        </row>
        <row r="158">
          <cell r="B158">
            <v>102</v>
          </cell>
          <cell r="N158" t="str">
            <v>NULL</v>
          </cell>
          <cell r="Q158" t="str">
            <v>Excluded (counted in NCS data)</v>
          </cell>
        </row>
        <row r="159">
          <cell r="B159">
            <v>102</v>
          </cell>
          <cell r="N159" t="str">
            <v>NULL</v>
          </cell>
          <cell r="Q159" t="str">
            <v>Excluded (counted in NCS data)</v>
          </cell>
        </row>
        <row r="160">
          <cell r="B160">
            <v>102</v>
          </cell>
          <cell r="N160" t="str">
            <v>NULL</v>
          </cell>
          <cell r="Q160" t="str">
            <v>Excluded (counted in NCS data)</v>
          </cell>
        </row>
        <row r="161">
          <cell r="B161">
            <v>102</v>
          </cell>
          <cell r="N161" t="str">
            <v>NULL</v>
          </cell>
          <cell r="Q161" t="str">
            <v>Excluded (counted in NCS data)</v>
          </cell>
        </row>
        <row r="162">
          <cell r="B162">
            <v>102</v>
          </cell>
          <cell r="N162">
            <v>907</v>
          </cell>
          <cell r="Q162" t="str">
            <v>Excluded (counted in NCS data)</v>
          </cell>
        </row>
        <row r="163">
          <cell r="B163">
            <v>102</v>
          </cell>
          <cell r="N163" t="str">
            <v>NULL</v>
          </cell>
          <cell r="Q163" t="str">
            <v>General Classroom</v>
          </cell>
        </row>
        <row r="164">
          <cell r="B164">
            <v>102</v>
          </cell>
          <cell r="N164" t="str">
            <v>NULL</v>
          </cell>
          <cell r="Q164" t="str">
            <v>Excluded (counted in NCS data)</v>
          </cell>
        </row>
        <row r="165">
          <cell r="B165">
            <v>102</v>
          </cell>
          <cell r="N165" t="str">
            <v>NULL</v>
          </cell>
          <cell r="Q165" t="str">
            <v>Excluded (counted in NCS data)</v>
          </cell>
        </row>
        <row r="166">
          <cell r="B166">
            <v>102</v>
          </cell>
          <cell r="N166" t="str">
            <v>NULL</v>
          </cell>
          <cell r="Q166" t="str">
            <v>Excluded (counted in NCS data)</v>
          </cell>
        </row>
        <row r="167">
          <cell r="B167">
            <v>102</v>
          </cell>
          <cell r="N167" t="str">
            <v>NULL</v>
          </cell>
          <cell r="Q167" t="str">
            <v>Excluded (counted in NCS data)</v>
          </cell>
        </row>
        <row r="168">
          <cell r="B168">
            <v>102</v>
          </cell>
          <cell r="N168" t="str">
            <v>NULL</v>
          </cell>
          <cell r="Q168" t="str">
            <v>General Classroom</v>
          </cell>
        </row>
        <row r="169">
          <cell r="B169">
            <v>102</v>
          </cell>
          <cell r="N169">
            <v>164</v>
          </cell>
          <cell r="Q169" t="str">
            <v>Excluded (counted in NCS data)</v>
          </cell>
        </row>
        <row r="170">
          <cell r="B170">
            <v>102</v>
          </cell>
          <cell r="N170">
            <v>255</v>
          </cell>
          <cell r="Q170" t="str">
            <v>Excluded (counted in NCS data)</v>
          </cell>
        </row>
        <row r="171">
          <cell r="B171">
            <v>102</v>
          </cell>
          <cell r="N171" t="str">
            <v>NULL</v>
          </cell>
          <cell r="Q171" t="str">
            <v>Excluded (counted in NCS data)</v>
          </cell>
        </row>
        <row r="172">
          <cell r="B172">
            <v>102</v>
          </cell>
          <cell r="N172" t="str">
            <v>NULL</v>
          </cell>
          <cell r="Q172" t="str">
            <v>Excluded (counted in NCS data)</v>
          </cell>
        </row>
        <row r="173">
          <cell r="B173">
            <v>102</v>
          </cell>
          <cell r="N173" t="str">
            <v>NULL</v>
          </cell>
          <cell r="Q173" t="str">
            <v>Excluded (counted in NCS data)</v>
          </cell>
        </row>
        <row r="174">
          <cell r="B174">
            <v>102</v>
          </cell>
          <cell r="N174" t="str">
            <v>NULL</v>
          </cell>
          <cell r="Q174" t="str">
            <v>Excluded (counted in NCS data)</v>
          </cell>
        </row>
        <row r="175">
          <cell r="B175">
            <v>102</v>
          </cell>
          <cell r="N175" t="str">
            <v>NULL</v>
          </cell>
          <cell r="Q175" t="str">
            <v>Excluded (counted in NCS data)</v>
          </cell>
        </row>
        <row r="176">
          <cell r="B176">
            <v>102</v>
          </cell>
          <cell r="N176" t="str">
            <v>NULL</v>
          </cell>
          <cell r="Q176" t="str">
            <v>Excluded (counted in NCS data)</v>
          </cell>
        </row>
        <row r="177">
          <cell r="B177">
            <v>102</v>
          </cell>
          <cell r="N177" t="str">
            <v>NULL</v>
          </cell>
          <cell r="Q177" t="str">
            <v>Excluded (counted in NCS data)</v>
          </cell>
        </row>
        <row r="178">
          <cell r="B178">
            <v>102</v>
          </cell>
          <cell r="N178">
            <v>180</v>
          </cell>
          <cell r="Q178" t="str">
            <v>Excluded (counted in NCS data)</v>
          </cell>
        </row>
        <row r="179">
          <cell r="B179">
            <v>102</v>
          </cell>
          <cell r="N179" t="str">
            <v>NULL</v>
          </cell>
          <cell r="Q179" t="str">
            <v>Excluded (counted in NCS data)</v>
          </cell>
        </row>
        <row r="180">
          <cell r="B180">
            <v>102</v>
          </cell>
          <cell r="N180" t="str">
            <v>NULL</v>
          </cell>
          <cell r="Q180" t="str">
            <v>Excluded (counted in NCS data)</v>
          </cell>
        </row>
        <row r="181">
          <cell r="B181">
            <v>102</v>
          </cell>
          <cell r="N181" t="str">
            <v>NULL</v>
          </cell>
          <cell r="Q181" t="str">
            <v>Excluded (counted in NCS data)</v>
          </cell>
        </row>
        <row r="182">
          <cell r="B182">
            <v>102</v>
          </cell>
          <cell r="N182" t="str">
            <v>NULL</v>
          </cell>
          <cell r="Q182" t="str">
            <v>Excluded (counted in NCS data)</v>
          </cell>
        </row>
        <row r="183">
          <cell r="B183">
            <v>102</v>
          </cell>
          <cell r="N183" t="str">
            <v>NULL</v>
          </cell>
          <cell r="Q183" t="str">
            <v>Excluded (counted in NCS data)</v>
          </cell>
        </row>
        <row r="184">
          <cell r="B184">
            <v>102</v>
          </cell>
          <cell r="N184">
            <v>148</v>
          </cell>
          <cell r="Q184" t="str">
            <v>Excluded (counted in NCS data)</v>
          </cell>
        </row>
        <row r="185">
          <cell r="B185">
            <v>102</v>
          </cell>
          <cell r="N185">
            <v>370</v>
          </cell>
          <cell r="Q185" t="str">
            <v>Excluded (counted in NCS data)</v>
          </cell>
        </row>
        <row r="186">
          <cell r="B186">
            <v>206</v>
          </cell>
          <cell r="N186">
            <v>881</v>
          </cell>
          <cell r="Q186" t="str">
            <v>General Classroom</v>
          </cell>
        </row>
        <row r="187">
          <cell r="B187">
            <v>206</v>
          </cell>
          <cell r="N187">
            <v>881</v>
          </cell>
          <cell r="Q187" t="str">
            <v>General Classroom</v>
          </cell>
        </row>
        <row r="188">
          <cell r="B188">
            <v>206</v>
          </cell>
          <cell r="N188">
            <v>881</v>
          </cell>
          <cell r="Q188" t="str">
            <v>General Classroom</v>
          </cell>
        </row>
        <row r="189">
          <cell r="B189">
            <v>206</v>
          </cell>
          <cell r="N189">
            <v>858</v>
          </cell>
          <cell r="Q189" t="str">
            <v>General Classroom</v>
          </cell>
        </row>
        <row r="190">
          <cell r="B190">
            <v>206</v>
          </cell>
          <cell r="N190">
            <v>881</v>
          </cell>
          <cell r="P190" t="str">
            <v>OUSD Central</v>
          </cell>
          <cell r="Q190" t="str">
            <v>General Classroom</v>
          </cell>
        </row>
        <row r="191">
          <cell r="B191">
            <v>206</v>
          </cell>
          <cell r="N191">
            <v>881</v>
          </cell>
          <cell r="P191" t="str">
            <v>OUSD Central</v>
          </cell>
          <cell r="Q191" t="str">
            <v>General Classroom</v>
          </cell>
        </row>
        <row r="192">
          <cell r="B192">
            <v>206</v>
          </cell>
          <cell r="N192">
            <v>992</v>
          </cell>
          <cell r="Q192" t="str">
            <v>General Classroom</v>
          </cell>
        </row>
        <row r="193">
          <cell r="B193">
            <v>206</v>
          </cell>
          <cell r="N193">
            <v>1336</v>
          </cell>
          <cell r="Q193" t="str">
            <v>Specialized - Lab</v>
          </cell>
        </row>
        <row r="194">
          <cell r="B194">
            <v>206</v>
          </cell>
          <cell r="N194">
            <v>618</v>
          </cell>
          <cell r="Q194" t="str">
            <v>General Classroom</v>
          </cell>
        </row>
        <row r="195">
          <cell r="B195">
            <v>206</v>
          </cell>
          <cell r="N195">
            <v>1030</v>
          </cell>
          <cell r="Q195" t="str">
            <v>Specialized - Arts</v>
          </cell>
        </row>
        <row r="196">
          <cell r="B196">
            <v>206</v>
          </cell>
          <cell r="N196">
            <v>757</v>
          </cell>
          <cell r="Q196" t="str">
            <v>General Classroom</v>
          </cell>
        </row>
        <row r="197">
          <cell r="B197">
            <v>206</v>
          </cell>
          <cell r="N197">
            <v>965</v>
          </cell>
          <cell r="Q197" t="str">
            <v>Specialized - Lab</v>
          </cell>
        </row>
        <row r="198">
          <cell r="B198">
            <v>206</v>
          </cell>
          <cell r="N198">
            <v>960</v>
          </cell>
          <cell r="Q198" t="str">
            <v>Specialized - Lab</v>
          </cell>
        </row>
        <row r="199">
          <cell r="B199">
            <v>206</v>
          </cell>
          <cell r="N199">
            <v>2394</v>
          </cell>
          <cell r="Q199" t="str">
            <v>Excluded (counted in NCS data)</v>
          </cell>
        </row>
        <row r="200">
          <cell r="B200">
            <v>206</v>
          </cell>
          <cell r="N200">
            <v>6097</v>
          </cell>
          <cell r="Q200" t="str">
            <v>Excluded (counted in NCS data)</v>
          </cell>
        </row>
        <row r="201">
          <cell r="B201">
            <v>206</v>
          </cell>
          <cell r="N201">
            <v>1375</v>
          </cell>
          <cell r="Q201" t="str">
            <v>Excluded (counted in NCS data)</v>
          </cell>
        </row>
        <row r="202">
          <cell r="B202">
            <v>206</v>
          </cell>
          <cell r="N202">
            <v>853</v>
          </cell>
          <cell r="Q202" t="str">
            <v>General Classroom</v>
          </cell>
        </row>
        <row r="203">
          <cell r="B203">
            <v>206</v>
          </cell>
          <cell r="N203">
            <v>850</v>
          </cell>
          <cell r="Q203" t="str">
            <v>General Classroom</v>
          </cell>
        </row>
        <row r="204">
          <cell r="B204">
            <v>206</v>
          </cell>
          <cell r="N204">
            <v>460</v>
          </cell>
          <cell r="Q204" t="str">
            <v>Excluded (counted in NCS data)</v>
          </cell>
        </row>
        <row r="205">
          <cell r="B205">
            <v>206</v>
          </cell>
          <cell r="N205">
            <v>550</v>
          </cell>
          <cell r="Q205" t="str">
            <v>Excluded (counted in NCS data)</v>
          </cell>
        </row>
        <row r="206">
          <cell r="B206">
            <v>206</v>
          </cell>
          <cell r="N206">
            <v>743</v>
          </cell>
          <cell r="Q206" t="str">
            <v>General Classroom</v>
          </cell>
        </row>
        <row r="207">
          <cell r="B207">
            <v>206</v>
          </cell>
          <cell r="N207">
            <v>814</v>
          </cell>
          <cell r="Q207" t="str">
            <v>General Classroom</v>
          </cell>
        </row>
        <row r="208">
          <cell r="B208">
            <v>206</v>
          </cell>
          <cell r="N208">
            <v>814</v>
          </cell>
          <cell r="Q208" t="str">
            <v>General Classroom</v>
          </cell>
        </row>
        <row r="209">
          <cell r="B209">
            <v>206</v>
          </cell>
          <cell r="N209">
            <v>814</v>
          </cell>
          <cell r="Q209" t="str">
            <v>General Classroom</v>
          </cell>
        </row>
        <row r="210">
          <cell r="B210">
            <v>206</v>
          </cell>
          <cell r="N210">
            <v>793</v>
          </cell>
          <cell r="Q210" t="str">
            <v>General Classroom</v>
          </cell>
        </row>
        <row r="211">
          <cell r="B211">
            <v>206</v>
          </cell>
          <cell r="N211">
            <v>648</v>
          </cell>
          <cell r="Q211" t="str">
            <v>General Classroom</v>
          </cell>
        </row>
        <row r="212">
          <cell r="B212">
            <v>206</v>
          </cell>
          <cell r="N212">
            <v>661</v>
          </cell>
          <cell r="Q212" t="str">
            <v>General Classroom</v>
          </cell>
        </row>
        <row r="213">
          <cell r="B213">
            <v>206</v>
          </cell>
          <cell r="N213">
            <v>906</v>
          </cell>
          <cell r="Q213" t="str">
            <v>General Classroom</v>
          </cell>
        </row>
        <row r="214">
          <cell r="B214">
            <v>206</v>
          </cell>
          <cell r="N214">
            <v>874</v>
          </cell>
          <cell r="Q214" t="str">
            <v>General Classroom</v>
          </cell>
        </row>
        <row r="215">
          <cell r="B215">
            <v>206</v>
          </cell>
          <cell r="N215">
            <v>866</v>
          </cell>
          <cell r="Q215" t="str">
            <v>General Classroom</v>
          </cell>
        </row>
        <row r="216">
          <cell r="B216">
            <v>206</v>
          </cell>
          <cell r="N216">
            <v>858</v>
          </cell>
          <cell r="Q216" t="str">
            <v>General Classroom</v>
          </cell>
        </row>
        <row r="217">
          <cell r="B217">
            <v>206</v>
          </cell>
          <cell r="N217">
            <v>849</v>
          </cell>
          <cell r="Q217" t="str">
            <v>General Classroom</v>
          </cell>
        </row>
        <row r="218">
          <cell r="B218">
            <v>206</v>
          </cell>
          <cell r="N218">
            <v>867</v>
          </cell>
          <cell r="Q218" t="str">
            <v>General Classroom</v>
          </cell>
        </row>
        <row r="219">
          <cell r="B219">
            <v>206</v>
          </cell>
          <cell r="N219">
            <v>935</v>
          </cell>
          <cell r="Q219" t="str">
            <v>General Classroom</v>
          </cell>
        </row>
        <row r="220">
          <cell r="B220">
            <v>206</v>
          </cell>
          <cell r="N220">
            <v>866</v>
          </cell>
          <cell r="Q220" t="str">
            <v>General Classroom</v>
          </cell>
        </row>
        <row r="221">
          <cell r="B221">
            <v>206</v>
          </cell>
          <cell r="N221">
            <v>743</v>
          </cell>
          <cell r="Q221" t="str">
            <v>General Classroom</v>
          </cell>
        </row>
        <row r="222">
          <cell r="B222">
            <v>206</v>
          </cell>
          <cell r="N222">
            <v>867</v>
          </cell>
          <cell r="Q222" t="str">
            <v>General Classroom</v>
          </cell>
        </row>
        <row r="223">
          <cell r="B223">
            <v>206</v>
          </cell>
          <cell r="N223">
            <v>686</v>
          </cell>
          <cell r="Q223" t="str">
            <v>General Classroom</v>
          </cell>
        </row>
        <row r="224">
          <cell r="B224">
            <v>206</v>
          </cell>
          <cell r="N224">
            <v>1286</v>
          </cell>
          <cell r="Q224" t="str">
            <v>Specialized - Lab</v>
          </cell>
        </row>
        <row r="225">
          <cell r="B225">
            <v>206</v>
          </cell>
          <cell r="N225">
            <v>1127</v>
          </cell>
          <cell r="Q225" t="str">
            <v>Specialized - Lab</v>
          </cell>
        </row>
        <row r="226">
          <cell r="B226">
            <v>206</v>
          </cell>
          <cell r="N226">
            <v>1118</v>
          </cell>
          <cell r="Q226" t="str">
            <v>Specialized - Lab</v>
          </cell>
        </row>
        <row r="227">
          <cell r="B227">
            <v>206</v>
          </cell>
          <cell r="N227">
            <v>762</v>
          </cell>
          <cell r="Q227" t="str">
            <v>General Classroom</v>
          </cell>
        </row>
        <row r="228">
          <cell r="B228">
            <v>206</v>
          </cell>
          <cell r="N228">
            <v>4290</v>
          </cell>
          <cell r="Q228" t="str">
            <v>Excluded (counted in NCS data)</v>
          </cell>
        </row>
        <row r="229">
          <cell r="B229">
            <v>206</v>
          </cell>
          <cell r="N229">
            <v>983</v>
          </cell>
          <cell r="Q229" t="str">
            <v>Specialized - Arts</v>
          </cell>
        </row>
        <row r="230">
          <cell r="B230">
            <v>206</v>
          </cell>
          <cell r="N230">
            <v>816</v>
          </cell>
          <cell r="Q230" t="str">
            <v>Specialized - Technology</v>
          </cell>
        </row>
        <row r="231">
          <cell r="B231">
            <v>206</v>
          </cell>
          <cell r="N231">
            <v>437</v>
          </cell>
          <cell r="Q231" t="str">
            <v>Excluded (counted in NCS data)</v>
          </cell>
        </row>
        <row r="232">
          <cell r="B232">
            <v>206</v>
          </cell>
          <cell r="N232">
            <v>1278</v>
          </cell>
          <cell r="Q232" t="str">
            <v>Specialized - Lab</v>
          </cell>
        </row>
        <row r="233">
          <cell r="B233">
            <v>206</v>
          </cell>
          <cell r="N233">
            <v>2176</v>
          </cell>
          <cell r="Q233" t="str">
            <v>General Classroom</v>
          </cell>
        </row>
        <row r="234">
          <cell r="B234">
            <v>103</v>
          </cell>
          <cell r="N234">
            <v>1166</v>
          </cell>
          <cell r="Q234" t="str">
            <v>Specialized - Lab</v>
          </cell>
        </row>
        <row r="235">
          <cell r="B235">
            <v>103</v>
          </cell>
          <cell r="N235">
            <v>847</v>
          </cell>
          <cell r="Q235" t="str">
            <v>General Classroom</v>
          </cell>
        </row>
        <row r="236">
          <cell r="B236">
            <v>103</v>
          </cell>
          <cell r="N236">
            <v>847</v>
          </cell>
          <cell r="Q236" t="str">
            <v>General Classroom</v>
          </cell>
        </row>
        <row r="237">
          <cell r="B237">
            <v>103</v>
          </cell>
          <cell r="N237">
            <v>847</v>
          </cell>
          <cell r="Q237" t="str">
            <v>General Classroom</v>
          </cell>
        </row>
        <row r="238">
          <cell r="B238">
            <v>103</v>
          </cell>
          <cell r="N238">
            <v>847</v>
          </cell>
          <cell r="Q238" t="str">
            <v>General Classroom</v>
          </cell>
        </row>
        <row r="239">
          <cell r="B239">
            <v>103</v>
          </cell>
          <cell r="N239">
            <v>847</v>
          </cell>
          <cell r="P239" t="str">
            <v>Charter</v>
          </cell>
          <cell r="Q239" t="str">
            <v>General Classroom</v>
          </cell>
        </row>
        <row r="240">
          <cell r="B240">
            <v>103</v>
          </cell>
          <cell r="N240">
            <v>856</v>
          </cell>
          <cell r="P240" t="str">
            <v>Charter</v>
          </cell>
          <cell r="Q240" t="str">
            <v>General Classroom</v>
          </cell>
        </row>
        <row r="241">
          <cell r="B241">
            <v>103</v>
          </cell>
          <cell r="N241">
            <v>856</v>
          </cell>
          <cell r="Q241" t="str">
            <v>General Classroom</v>
          </cell>
        </row>
        <row r="242">
          <cell r="B242">
            <v>103</v>
          </cell>
          <cell r="N242">
            <v>911</v>
          </cell>
          <cell r="Q242" t="str">
            <v>Excluded (counted in NCS data)</v>
          </cell>
        </row>
        <row r="243">
          <cell r="B243">
            <v>103</v>
          </cell>
          <cell r="N243">
            <v>856</v>
          </cell>
          <cell r="Q243" t="str">
            <v>General Classroom</v>
          </cell>
        </row>
        <row r="244">
          <cell r="B244">
            <v>103</v>
          </cell>
          <cell r="N244">
            <v>856</v>
          </cell>
          <cell r="Q244" t="str">
            <v>General Classroom</v>
          </cell>
        </row>
        <row r="245">
          <cell r="B245">
            <v>103</v>
          </cell>
          <cell r="N245">
            <v>575</v>
          </cell>
          <cell r="Q245" t="str">
            <v>Excluded (counted in NCS data)</v>
          </cell>
        </row>
        <row r="246">
          <cell r="B246">
            <v>103</v>
          </cell>
          <cell r="N246">
            <v>3204</v>
          </cell>
          <cell r="Q246" t="str">
            <v>Excluded (counted in NCS data)</v>
          </cell>
        </row>
        <row r="247">
          <cell r="B247">
            <v>103</v>
          </cell>
          <cell r="N247">
            <v>856</v>
          </cell>
          <cell r="Q247" t="str">
            <v>General Classroom</v>
          </cell>
        </row>
        <row r="248">
          <cell r="B248">
            <v>103</v>
          </cell>
          <cell r="N248">
            <v>856</v>
          </cell>
          <cell r="Q248" t="str">
            <v>General Classroom</v>
          </cell>
        </row>
        <row r="249">
          <cell r="B249">
            <v>103</v>
          </cell>
          <cell r="N249">
            <v>785</v>
          </cell>
          <cell r="P249" t="str">
            <v>Charter</v>
          </cell>
          <cell r="Q249" t="str">
            <v>General Classroom</v>
          </cell>
        </row>
        <row r="250">
          <cell r="B250">
            <v>103</v>
          </cell>
          <cell r="N250">
            <v>802</v>
          </cell>
          <cell r="P250" t="str">
            <v>Charter</v>
          </cell>
          <cell r="Q250" t="str">
            <v>General Classroom</v>
          </cell>
        </row>
        <row r="251">
          <cell r="B251">
            <v>103</v>
          </cell>
          <cell r="N251">
            <v>802</v>
          </cell>
          <cell r="P251" t="str">
            <v>Charter</v>
          </cell>
          <cell r="Q251" t="str">
            <v>General Classroom</v>
          </cell>
        </row>
        <row r="252">
          <cell r="B252">
            <v>103</v>
          </cell>
          <cell r="N252">
            <v>3282</v>
          </cell>
          <cell r="Q252" t="str">
            <v>Excluded (counted in NCS data)</v>
          </cell>
        </row>
        <row r="253">
          <cell r="B253">
            <v>103</v>
          </cell>
          <cell r="N253">
            <v>868</v>
          </cell>
          <cell r="P253" t="str">
            <v>Charter</v>
          </cell>
          <cell r="Q253" t="str">
            <v>General Classroom</v>
          </cell>
        </row>
        <row r="254">
          <cell r="B254">
            <v>103</v>
          </cell>
          <cell r="N254">
            <v>814</v>
          </cell>
          <cell r="P254" t="str">
            <v>Charter</v>
          </cell>
          <cell r="Q254" t="str">
            <v>General Classroom</v>
          </cell>
        </row>
        <row r="255">
          <cell r="B255">
            <v>103</v>
          </cell>
          <cell r="N255">
            <v>868</v>
          </cell>
          <cell r="P255" t="str">
            <v>Charter</v>
          </cell>
          <cell r="Q255" t="str">
            <v>General Classroom</v>
          </cell>
        </row>
        <row r="256">
          <cell r="B256">
            <v>103</v>
          </cell>
          <cell r="N256">
            <v>868</v>
          </cell>
          <cell r="P256" t="str">
            <v>Charter</v>
          </cell>
          <cell r="Q256" t="str">
            <v>General Classroom</v>
          </cell>
        </row>
        <row r="257">
          <cell r="B257">
            <v>103</v>
          </cell>
          <cell r="N257">
            <v>847</v>
          </cell>
          <cell r="Q257" t="str">
            <v>Specialized - Technology</v>
          </cell>
        </row>
        <row r="258">
          <cell r="B258">
            <v>103</v>
          </cell>
          <cell r="N258">
            <v>868</v>
          </cell>
          <cell r="P258" t="str">
            <v>Charter</v>
          </cell>
          <cell r="Q258" t="str">
            <v>General Classroom</v>
          </cell>
        </row>
        <row r="259">
          <cell r="B259">
            <v>103</v>
          </cell>
          <cell r="N259">
            <v>868</v>
          </cell>
          <cell r="P259" t="str">
            <v>Charter</v>
          </cell>
          <cell r="Q259" t="str">
            <v>General Classroom</v>
          </cell>
        </row>
        <row r="260">
          <cell r="B260">
            <v>103</v>
          </cell>
          <cell r="N260">
            <v>810</v>
          </cell>
          <cell r="P260" t="str">
            <v>Charter</v>
          </cell>
          <cell r="Q260" t="str">
            <v>General Classroom</v>
          </cell>
        </row>
        <row r="261">
          <cell r="B261">
            <v>103</v>
          </cell>
          <cell r="N261">
            <v>783</v>
          </cell>
          <cell r="P261" t="str">
            <v>CDC-CA</v>
          </cell>
          <cell r="Q261" t="str">
            <v>General Classroom</v>
          </cell>
        </row>
        <row r="262">
          <cell r="B262">
            <v>103</v>
          </cell>
          <cell r="N262">
            <v>664</v>
          </cell>
          <cell r="P262" t="str">
            <v>Charter</v>
          </cell>
          <cell r="Q262" t="str">
            <v>General Classroom</v>
          </cell>
        </row>
        <row r="263">
          <cell r="B263">
            <v>103</v>
          </cell>
          <cell r="N263">
            <v>896</v>
          </cell>
          <cell r="P263" t="str">
            <v>Charter</v>
          </cell>
          <cell r="Q263" t="str">
            <v>General Classroom</v>
          </cell>
        </row>
        <row r="264">
          <cell r="B264">
            <v>103</v>
          </cell>
          <cell r="N264">
            <v>896</v>
          </cell>
          <cell r="P264" t="str">
            <v>Charter</v>
          </cell>
          <cell r="Q264" t="str">
            <v>General Classroom</v>
          </cell>
        </row>
        <row r="265">
          <cell r="B265">
            <v>103</v>
          </cell>
          <cell r="N265">
            <v>896</v>
          </cell>
          <cell r="P265" t="str">
            <v>Charter</v>
          </cell>
          <cell r="Q265" t="str">
            <v>General Classroom</v>
          </cell>
        </row>
        <row r="266">
          <cell r="B266">
            <v>103</v>
          </cell>
          <cell r="N266">
            <v>874</v>
          </cell>
          <cell r="P266" t="str">
            <v>Vacant (Condemned)</v>
          </cell>
          <cell r="Q266" t="str">
            <v>Excluded (counted in NCS data)</v>
          </cell>
        </row>
        <row r="267">
          <cell r="B267">
            <v>103</v>
          </cell>
          <cell r="N267">
            <v>874</v>
          </cell>
          <cell r="P267" t="str">
            <v>Vacant (Condemned)</v>
          </cell>
          <cell r="Q267" t="str">
            <v>Excluded (counted in NCS data)</v>
          </cell>
        </row>
        <row r="268">
          <cell r="B268">
            <v>103</v>
          </cell>
          <cell r="N268">
            <v>874</v>
          </cell>
          <cell r="P268" t="str">
            <v>Vacant (Condemned)</v>
          </cell>
          <cell r="Q268" t="str">
            <v>Excluded (counted in NCS data)</v>
          </cell>
        </row>
        <row r="269">
          <cell r="B269">
            <v>103</v>
          </cell>
          <cell r="N269">
            <v>874</v>
          </cell>
          <cell r="P269" t="str">
            <v>Vacant (Condemned)</v>
          </cell>
          <cell r="Q269" t="str">
            <v>Excluded (counted in NCS data)</v>
          </cell>
        </row>
        <row r="270">
          <cell r="B270">
            <v>103</v>
          </cell>
          <cell r="N270">
            <v>874</v>
          </cell>
          <cell r="P270" t="str">
            <v>Vacant (Condemned)</v>
          </cell>
          <cell r="Q270" t="str">
            <v>Excluded (counted in NCS data)</v>
          </cell>
        </row>
        <row r="271">
          <cell r="B271">
            <v>103</v>
          </cell>
          <cell r="N271">
            <v>874</v>
          </cell>
          <cell r="P271" t="str">
            <v>Charter</v>
          </cell>
          <cell r="Q271" t="str">
            <v>General Classroom</v>
          </cell>
        </row>
        <row r="272">
          <cell r="B272">
            <v>103</v>
          </cell>
          <cell r="N272">
            <v>874</v>
          </cell>
          <cell r="P272" t="str">
            <v>CDC-other</v>
          </cell>
          <cell r="Q272" t="str">
            <v>Excluded (counted in NCS data)</v>
          </cell>
        </row>
        <row r="273">
          <cell r="B273">
            <v>103</v>
          </cell>
          <cell r="N273">
            <v>874</v>
          </cell>
          <cell r="P273" t="str">
            <v>Charter</v>
          </cell>
          <cell r="Q273" t="str">
            <v>General Classroom</v>
          </cell>
        </row>
        <row r="274">
          <cell r="B274">
            <v>103</v>
          </cell>
          <cell r="N274">
            <v>874</v>
          </cell>
          <cell r="P274" t="str">
            <v>Charter</v>
          </cell>
          <cell r="Q274" t="str">
            <v>General Classroom</v>
          </cell>
        </row>
        <row r="275">
          <cell r="B275">
            <v>103</v>
          </cell>
          <cell r="N275" t="str">
            <v>NULL</v>
          </cell>
          <cell r="Q275" t="str">
            <v>Excluded (counted in NCS data)</v>
          </cell>
        </row>
        <row r="276">
          <cell r="B276">
            <v>103</v>
          </cell>
          <cell r="N276" t="str">
            <v>NULL</v>
          </cell>
          <cell r="Q276" t="str">
            <v>Excluded (counted in NCS data)</v>
          </cell>
        </row>
        <row r="277">
          <cell r="B277">
            <v>103</v>
          </cell>
          <cell r="N277" t="str">
            <v>NULL</v>
          </cell>
          <cell r="Q277" t="str">
            <v>Excluded (counted in NCS data)</v>
          </cell>
        </row>
        <row r="278">
          <cell r="B278">
            <v>103</v>
          </cell>
          <cell r="N278" t="str">
            <v>NULL</v>
          </cell>
          <cell r="Q278" t="str">
            <v>Excluded (counted in NCS data)</v>
          </cell>
        </row>
        <row r="279">
          <cell r="B279">
            <v>103</v>
          </cell>
          <cell r="N279" t="str">
            <v>NULL</v>
          </cell>
          <cell r="Q279" t="str">
            <v>Excluded (counted in NCS data)</v>
          </cell>
        </row>
        <row r="280">
          <cell r="B280">
            <v>103</v>
          </cell>
          <cell r="N280" t="str">
            <v>NULL</v>
          </cell>
          <cell r="Q280" t="str">
            <v>Excluded (counted in NCS data)</v>
          </cell>
        </row>
        <row r="281">
          <cell r="B281">
            <v>103</v>
          </cell>
          <cell r="N281" t="str">
            <v>NULL</v>
          </cell>
          <cell r="Q281" t="str">
            <v>Excluded (counted in NCS data)</v>
          </cell>
        </row>
        <row r="282">
          <cell r="B282">
            <v>103</v>
          </cell>
          <cell r="N282" t="str">
            <v>NULL</v>
          </cell>
          <cell r="Q282" t="str">
            <v>Excluded (counted in NCS data)</v>
          </cell>
        </row>
        <row r="283">
          <cell r="B283">
            <v>103</v>
          </cell>
          <cell r="N283" t="str">
            <v>NULL</v>
          </cell>
          <cell r="Q283" t="str">
            <v>Excluded (counted in NCS data)</v>
          </cell>
        </row>
        <row r="284">
          <cell r="B284">
            <v>103</v>
          </cell>
          <cell r="N284" t="str">
            <v>NULL</v>
          </cell>
          <cell r="Q284" t="str">
            <v>Excluded (counted in NCS data)</v>
          </cell>
        </row>
        <row r="285">
          <cell r="B285">
            <v>103</v>
          </cell>
          <cell r="N285" t="str">
            <v>NULL</v>
          </cell>
          <cell r="Q285" t="str">
            <v>Excluded (counted in NCS data)</v>
          </cell>
        </row>
        <row r="286">
          <cell r="B286">
            <v>103</v>
          </cell>
          <cell r="N286" t="str">
            <v>NULL</v>
          </cell>
          <cell r="Q286" t="str">
            <v>Excluded (counted in NCS data)</v>
          </cell>
        </row>
        <row r="287">
          <cell r="B287">
            <v>103</v>
          </cell>
          <cell r="N287">
            <v>314</v>
          </cell>
          <cell r="Q287" t="str">
            <v>Excluded (counted in NCS data)</v>
          </cell>
        </row>
        <row r="288">
          <cell r="B288">
            <v>103</v>
          </cell>
          <cell r="N288" t="str">
            <v>NULL</v>
          </cell>
          <cell r="Q288" t="str">
            <v>Excluded (counted in NCS data)</v>
          </cell>
        </row>
        <row r="289">
          <cell r="B289">
            <v>103</v>
          </cell>
          <cell r="N289">
            <v>228</v>
          </cell>
          <cell r="Q289" t="str">
            <v>Excluded (counted in NCS data)</v>
          </cell>
        </row>
        <row r="290">
          <cell r="B290">
            <v>103</v>
          </cell>
          <cell r="N290" t="str">
            <v>NULL</v>
          </cell>
          <cell r="Q290" t="str">
            <v>Excluded (counted in NCS data)</v>
          </cell>
        </row>
        <row r="291">
          <cell r="B291">
            <v>103</v>
          </cell>
          <cell r="N291">
            <v>211</v>
          </cell>
          <cell r="Q291" t="str">
            <v>Excluded (counted in NCS data)</v>
          </cell>
        </row>
        <row r="292">
          <cell r="B292">
            <v>103</v>
          </cell>
          <cell r="N292" t="str">
            <v>NULL</v>
          </cell>
          <cell r="Q292" t="str">
            <v>Excluded (counted in NCS data)</v>
          </cell>
        </row>
        <row r="293">
          <cell r="B293">
            <v>103</v>
          </cell>
          <cell r="N293" t="str">
            <v>NULL</v>
          </cell>
          <cell r="Q293" t="str">
            <v>Excluded (counted in NCS data)</v>
          </cell>
        </row>
        <row r="294">
          <cell r="B294">
            <v>103</v>
          </cell>
          <cell r="N294">
            <v>231</v>
          </cell>
          <cell r="Q294" t="str">
            <v>Excluded (counted in NCS data)</v>
          </cell>
        </row>
        <row r="295">
          <cell r="B295">
            <v>103</v>
          </cell>
          <cell r="N295" t="str">
            <v>NULL</v>
          </cell>
          <cell r="Q295" t="str">
            <v>Excluded (counted in NCS data)</v>
          </cell>
        </row>
        <row r="296">
          <cell r="B296">
            <v>103</v>
          </cell>
          <cell r="N296" t="str">
            <v>NULL</v>
          </cell>
          <cell r="Q296" t="str">
            <v>Excluded (counted in NCS data)</v>
          </cell>
        </row>
        <row r="297">
          <cell r="B297">
            <v>103</v>
          </cell>
          <cell r="N297" t="str">
            <v>NULL</v>
          </cell>
          <cell r="Q297" t="str">
            <v>Excluded (counted in NCS data)</v>
          </cell>
        </row>
        <row r="298">
          <cell r="B298">
            <v>103</v>
          </cell>
          <cell r="N298" t="str">
            <v>NULL</v>
          </cell>
          <cell r="Q298" t="str">
            <v>Excluded (counted in NCS data)</v>
          </cell>
        </row>
        <row r="299">
          <cell r="B299">
            <v>103</v>
          </cell>
          <cell r="N299" t="str">
            <v>NULL</v>
          </cell>
          <cell r="Q299" t="str">
            <v>Excluded (counted in NCS data)</v>
          </cell>
        </row>
        <row r="300">
          <cell r="B300">
            <v>103</v>
          </cell>
          <cell r="N300" t="str">
            <v>NULL</v>
          </cell>
          <cell r="Q300" t="str">
            <v>Excluded (counted in NCS data)</v>
          </cell>
        </row>
        <row r="301">
          <cell r="B301">
            <v>103</v>
          </cell>
          <cell r="N301">
            <v>410</v>
          </cell>
          <cell r="Q301" t="str">
            <v>Excluded (counted in NCS data)</v>
          </cell>
        </row>
        <row r="302">
          <cell r="B302">
            <v>103</v>
          </cell>
          <cell r="N302" t="str">
            <v>NULL</v>
          </cell>
          <cell r="Q302" t="str">
            <v>Excluded (counted in NCS data)</v>
          </cell>
        </row>
        <row r="303">
          <cell r="B303">
            <v>103</v>
          </cell>
          <cell r="N303">
            <v>670</v>
          </cell>
          <cell r="Q303" t="str">
            <v>Excluded (counted in NCS data)</v>
          </cell>
        </row>
        <row r="304">
          <cell r="B304">
            <v>103</v>
          </cell>
          <cell r="N304">
            <v>204</v>
          </cell>
          <cell r="Q304" t="str">
            <v>Excluded (counted in NCS data)</v>
          </cell>
        </row>
        <row r="305">
          <cell r="B305">
            <v>103</v>
          </cell>
          <cell r="N305">
            <v>358</v>
          </cell>
          <cell r="Q305" t="str">
            <v>Excluded (counted in NCS data)</v>
          </cell>
        </row>
        <row r="306">
          <cell r="B306">
            <v>103</v>
          </cell>
          <cell r="N306">
            <v>280</v>
          </cell>
          <cell r="Q306" t="str">
            <v>Excluded (counted in NCS data)</v>
          </cell>
        </row>
        <row r="307">
          <cell r="B307">
            <v>103</v>
          </cell>
          <cell r="N307">
            <v>158</v>
          </cell>
          <cell r="Q307" t="str">
            <v>Excluded (counted in NCS data)</v>
          </cell>
        </row>
        <row r="308">
          <cell r="B308">
            <v>103</v>
          </cell>
          <cell r="N308">
            <v>179</v>
          </cell>
          <cell r="Q308" t="str">
            <v>Excluded (counted in NCS data)</v>
          </cell>
        </row>
        <row r="309">
          <cell r="B309">
            <v>103</v>
          </cell>
          <cell r="N309">
            <v>217</v>
          </cell>
          <cell r="Q309" t="str">
            <v>Excluded (counted in NCS data)</v>
          </cell>
        </row>
        <row r="310">
          <cell r="B310">
            <v>103</v>
          </cell>
          <cell r="N310">
            <v>373</v>
          </cell>
          <cell r="Q310" t="str">
            <v>Excluded (counted in NCS data)</v>
          </cell>
        </row>
        <row r="311">
          <cell r="B311">
            <v>103</v>
          </cell>
          <cell r="N311" t="str">
            <v>NULL</v>
          </cell>
          <cell r="Q311" t="str">
            <v>Excluded (counted in NCS data)</v>
          </cell>
        </row>
        <row r="312">
          <cell r="B312">
            <v>103</v>
          </cell>
          <cell r="N312" t="str">
            <v>NULL</v>
          </cell>
          <cell r="Q312" t="str">
            <v>Excluded (counted in NCS data)</v>
          </cell>
        </row>
        <row r="313">
          <cell r="B313">
            <v>103</v>
          </cell>
          <cell r="N313" t="str">
            <v>NULL</v>
          </cell>
          <cell r="Q313" t="str">
            <v>Excluded (counted in NCS data)</v>
          </cell>
        </row>
        <row r="314">
          <cell r="B314">
            <v>103</v>
          </cell>
          <cell r="N314" t="str">
            <v>NULL</v>
          </cell>
          <cell r="Q314" t="str">
            <v>Excluded (counted in NCS data)</v>
          </cell>
        </row>
        <row r="315">
          <cell r="B315">
            <v>103</v>
          </cell>
          <cell r="N315" t="str">
            <v>NULL</v>
          </cell>
          <cell r="Q315" t="str">
            <v>Excluded (counted in NCS data)</v>
          </cell>
        </row>
        <row r="316">
          <cell r="B316">
            <v>103</v>
          </cell>
          <cell r="N316" t="str">
            <v>NULL</v>
          </cell>
          <cell r="Q316" t="str">
            <v>Excluded (counted in NCS data)</v>
          </cell>
        </row>
        <row r="317">
          <cell r="B317">
            <v>103</v>
          </cell>
          <cell r="N317" t="str">
            <v>NULL</v>
          </cell>
          <cell r="Q317" t="str">
            <v>Excluded (counted in NCS data)</v>
          </cell>
        </row>
        <row r="318">
          <cell r="B318">
            <v>103</v>
          </cell>
          <cell r="N318" t="str">
            <v>NULL</v>
          </cell>
          <cell r="Q318" t="str">
            <v>Excluded (counted in NCS data)</v>
          </cell>
        </row>
        <row r="319">
          <cell r="B319">
            <v>103</v>
          </cell>
          <cell r="N319" t="str">
            <v>NULL</v>
          </cell>
          <cell r="Q319" t="str">
            <v>Excluded (counted in NCS data)</v>
          </cell>
        </row>
        <row r="320">
          <cell r="B320">
            <v>103</v>
          </cell>
          <cell r="N320">
            <v>284</v>
          </cell>
          <cell r="Q320" t="str">
            <v>Excluded (counted in NCS data)</v>
          </cell>
        </row>
        <row r="321">
          <cell r="B321">
            <v>103</v>
          </cell>
          <cell r="N321" t="str">
            <v>NULL</v>
          </cell>
          <cell r="Q321" t="str">
            <v>Excluded (counted in NCS data)</v>
          </cell>
        </row>
        <row r="322">
          <cell r="B322">
            <v>103</v>
          </cell>
          <cell r="N322">
            <v>265</v>
          </cell>
          <cell r="Q322" t="str">
            <v>Excluded (counted in NCS data)</v>
          </cell>
        </row>
        <row r="323">
          <cell r="B323">
            <v>104</v>
          </cell>
          <cell r="N323">
            <v>891</v>
          </cell>
          <cell r="P323" t="str">
            <v>CDC-SDC</v>
          </cell>
          <cell r="Q323" t="str">
            <v>General Classroom</v>
          </cell>
        </row>
        <row r="324">
          <cell r="B324">
            <v>104</v>
          </cell>
          <cell r="N324">
            <v>891</v>
          </cell>
          <cell r="P324" t="str">
            <v>CDC-SDC</v>
          </cell>
          <cell r="Q324" t="str">
            <v>General Classroom</v>
          </cell>
        </row>
        <row r="325">
          <cell r="B325">
            <v>104</v>
          </cell>
          <cell r="N325">
            <v>891</v>
          </cell>
          <cell r="P325" t="str">
            <v>CDC-SDC</v>
          </cell>
          <cell r="Q325" t="str">
            <v>General Classroom</v>
          </cell>
        </row>
        <row r="326">
          <cell r="B326">
            <v>104</v>
          </cell>
          <cell r="N326">
            <v>891</v>
          </cell>
          <cell r="P326" t="str">
            <v>CDC-SDC</v>
          </cell>
          <cell r="Q326" t="str">
            <v>General Classroom</v>
          </cell>
        </row>
        <row r="327">
          <cell r="B327">
            <v>104</v>
          </cell>
          <cell r="N327">
            <v>891</v>
          </cell>
          <cell r="P327" t="str">
            <v>CDC-SDC</v>
          </cell>
          <cell r="Q327" t="str">
            <v>General Classroom</v>
          </cell>
        </row>
        <row r="328">
          <cell r="B328">
            <v>104</v>
          </cell>
          <cell r="N328">
            <v>891</v>
          </cell>
          <cell r="P328" t="str">
            <v>CDC-SDC</v>
          </cell>
          <cell r="Q328" t="str">
            <v>General Classroom</v>
          </cell>
        </row>
        <row r="329">
          <cell r="B329">
            <v>104</v>
          </cell>
          <cell r="N329">
            <v>765</v>
          </cell>
          <cell r="P329" t="str">
            <v>Comm-Based</v>
          </cell>
          <cell r="Q329" t="str">
            <v>General Classroom</v>
          </cell>
        </row>
        <row r="330">
          <cell r="B330">
            <v>104</v>
          </cell>
          <cell r="N330">
            <v>277</v>
          </cell>
          <cell r="P330" t="str">
            <v>CDC-SDC</v>
          </cell>
          <cell r="Q330" t="str">
            <v>Excluded (counted in NCS data)</v>
          </cell>
        </row>
        <row r="331">
          <cell r="B331">
            <v>104</v>
          </cell>
          <cell r="N331">
            <v>739</v>
          </cell>
          <cell r="P331" t="str">
            <v>CDC-SDC</v>
          </cell>
          <cell r="Q331" t="str">
            <v>General Classroom</v>
          </cell>
        </row>
        <row r="332">
          <cell r="B332">
            <v>104</v>
          </cell>
          <cell r="N332">
            <v>663</v>
          </cell>
          <cell r="P332" t="str">
            <v>CDC-SDC</v>
          </cell>
          <cell r="Q332" t="str">
            <v>General Classroom</v>
          </cell>
        </row>
        <row r="333">
          <cell r="B333">
            <v>104</v>
          </cell>
          <cell r="N333">
            <v>731</v>
          </cell>
          <cell r="P333" t="str">
            <v>CDC-SDC</v>
          </cell>
          <cell r="Q333" t="str">
            <v>General Classroom</v>
          </cell>
        </row>
        <row r="334">
          <cell r="B334">
            <v>104</v>
          </cell>
          <cell r="N334">
            <v>727</v>
          </cell>
          <cell r="P334" t="str">
            <v>CDC-SDC</v>
          </cell>
          <cell r="Q334" t="str">
            <v>General Classroom</v>
          </cell>
        </row>
        <row r="335">
          <cell r="B335">
            <v>104</v>
          </cell>
          <cell r="N335">
            <v>782</v>
          </cell>
          <cell r="P335" t="str">
            <v>CDC-SDC</v>
          </cell>
          <cell r="Q335" t="str">
            <v>General Classroom</v>
          </cell>
        </row>
        <row r="336">
          <cell r="B336">
            <v>104</v>
          </cell>
          <cell r="N336">
            <v>744</v>
          </cell>
          <cell r="P336" t="str">
            <v>CDC-SDC</v>
          </cell>
          <cell r="Q336" t="str">
            <v>General Classroom</v>
          </cell>
        </row>
        <row r="337">
          <cell r="B337">
            <v>104</v>
          </cell>
          <cell r="N337">
            <v>752</v>
          </cell>
          <cell r="P337" t="str">
            <v>CDC-SDC</v>
          </cell>
          <cell r="Q337" t="str">
            <v>General Classroom</v>
          </cell>
        </row>
        <row r="338">
          <cell r="B338">
            <v>104</v>
          </cell>
          <cell r="N338">
            <v>196</v>
          </cell>
          <cell r="P338" t="str">
            <v>CDC-SDC</v>
          </cell>
          <cell r="Q338" t="str">
            <v>Excluded (counted in NCS data)</v>
          </cell>
        </row>
        <row r="339">
          <cell r="B339">
            <v>104</v>
          </cell>
          <cell r="N339">
            <v>2360</v>
          </cell>
          <cell r="P339" t="str">
            <v>CDC-SDC</v>
          </cell>
          <cell r="Q339" t="str">
            <v>Excluded (counted in NCS data)</v>
          </cell>
        </row>
        <row r="340">
          <cell r="B340">
            <v>104</v>
          </cell>
          <cell r="N340">
            <v>839</v>
          </cell>
          <cell r="P340" t="str">
            <v>CDC-SDC</v>
          </cell>
          <cell r="Q340" t="str">
            <v>General Classroom</v>
          </cell>
        </row>
        <row r="341">
          <cell r="B341">
            <v>104</v>
          </cell>
          <cell r="N341">
            <v>858</v>
          </cell>
          <cell r="P341" t="str">
            <v>CDC-SDC</v>
          </cell>
          <cell r="Q341" t="str">
            <v>Excluded (counted in NCS data)</v>
          </cell>
        </row>
        <row r="342">
          <cell r="B342">
            <v>104</v>
          </cell>
          <cell r="N342">
            <v>434</v>
          </cell>
          <cell r="P342" t="str">
            <v>CDC-SDC</v>
          </cell>
          <cell r="Q342" t="str">
            <v>Excluded (counted in NCS data)</v>
          </cell>
        </row>
        <row r="343">
          <cell r="B343">
            <v>104</v>
          </cell>
          <cell r="N343">
            <v>922</v>
          </cell>
          <cell r="P343" t="str">
            <v>CDC-SDC</v>
          </cell>
          <cell r="Q343" t="str">
            <v>General Classroom</v>
          </cell>
        </row>
        <row r="344">
          <cell r="B344">
            <v>105</v>
          </cell>
          <cell r="N344">
            <v>1247</v>
          </cell>
          <cell r="Q344" t="str">
            <v>General Classroom</v>
          </cell>
        </row>
        <row r="345">
          <cell r="B345">
            <v>105</v>
          </cell>
          <cell r="N345">
            <v>1247</v>
          </cell>
          <cell r="Q345" t="str">
            <v>General Classroom</v>
          </cell>
        </row>
        <row r="346">
          <cell r="B346">
            <v>105</v>
          </cell>
          <cell r="N346">
            <v>895</v>
          </cell>
          <cell r="Q346" t="str">
            <v>General Classroom</v>
          </cell>
        </row>
        <row r="347">
          <cell r="B347">
            <v>105</v>
          </cell>
          <cell r="N347">
            <v>437</v>
          </cell>
          <cell r="Q347" t="str">
            <v>Excluded (counted in NCS data)</v>
          </cell>
        </row>
        <row r="348">
          <cell r="B348">
            <v>105</v>
          </cell>
          <cell r="N348">
            <v>920</v>
          </cell>
          <cell r="Q348" t="str">
            <v>General Classroom</v>
          </cell>
        </row>
        <row r="349">
          <cell r="B349">
            <v>105</v>
          </cell>
          <cell r="N349">
            <v>896</v>
          </cell>
          <cell r="Q349" t="str">
            <v>General Classroom</v>
          </cell>
        </row>
        <row r="350">
          <cell r="B350">
            <v>105</v>
          </cell>
          <cell r="N350">
            <v>856</v>
          </cell>
          <cell r="Q350" t="str">
            <v>General Classroom</v>
          </cell>
        </row>
        <row r="351">
          <cell r="B351">
            <v>105</v>
          </cell>
          <cell r="N351">
            <v>861</v>
          </cell>
          <cell r="P351" t="str">
            <v>CDC-SDC</v>
          </cell>
          <cell r="Q351" t="str">
            <v>General Classroom</v>
          </cell>
        </row>
        <row r="352">
          <cell r="B352">
            <v>105</v>
          </cell>
          <cell r="N352">
            <v>843</v>
          </cell>
          <cell r="Q352" t="str">
            <v>General Classroom</v>
          </cell>
        </row>
        <row r="353">
          <cell r="B353">
            <v>105</v>
          </cell>
          <cell r="N353">
            <v>720</v>
          </cell>
          <cell r="Q353" t="str">
            <v>General Classroom</v>
          </cell>
        </row>
        <row r="354">
          <cell r="B354">
            <v>105</v>
          </cell>
          <cell r="N354">
            <v>2280</v>
          </cell>
          <cell r="Q354" t="str">
            <v>Excluded (counted in NCS data)</v>
          </cell>
        </row>
        <row r="355">
          <cell r="B355">
            <v>105</v>
          </cell>
          <cell r="N355">
            <v>327</v>
          </cell>
          <cell r="Q355" t="str">
            <v>Excluded (counted in NCS data)</v>
          </cell>
        </row>
        <row r="356">
          <cell r="B356">
            <v>105</v>
          </cell>
          <cell r="N356">
            <v>340</v>
          </cell>
          <cell r="Q356" t="str">
            <v>Excluded (counted in NCS data)</v>
          </cell>
        </row>
        <row r="357">
          <cell r="B357">
            <v>105</v>
          </cell>
          <cell r="N357">
            <v>856</v>
          </cell>
          <cell r="Q357" t="str">
            <v>General Classroom</v>
          </cell>
        </row>
        <row r="358">
          <cell r="B358">
            <v>105</v>
          </cell>
          <cell r="N358">
            <v>846</v>
          </cell>
          <cell r="Q358" t="str">
            <v>General Classroom</v>
          </cell>
        </row>
        <row r="359">
          <cell r="B359">
            <v>105</v>
          </cell>
          <cell r="N359">
            <v>842</v>
          </cell>
          <cell r="Q359" t="str">
            <v>General Classroom</v>
          </cell>
        </row>
        <row r="360">
          <cell r="B360">
            <v>105</v>
          </cell>
          <cell r="N360">
            <v>854</v>
          </cell>
          <cell r="Q360" t="str">
            <v>Excluded (counted in NCS data)</v>
          </cell>
        </row>
        <row r="361">
          <cell r="B361">
            <v>105</v>
          </cell>
          <cell r="N361">
            <v>854</v>
          </cell>
          <cell r="Q361" t="str">
            <v>Specialized - Technology</v>
          </cell>
        </row>
        <row r="362">
          <cell r="B362">
            <v>105</v>
          </cell>
          <cell r="N362">
            <v>854</v>
          </cell>
          <cell r="Q362" t="str">
            <v>General Classroom</v>
          </cell>
        </row>
        <row r="363">
          <cell r="B363">
            <v>105</v>
          </cell>
          <cell r="N363">
            <v>896</v>
          </cell>
          <cell r="Q363" t="str">
            <v>General Classroom</v>
          </cell>
        </row>
        <row r="364">
          <cell r="B364">
            <v>105</v>
          </cell>
          <cell r="N364">
            <v>861</v>
          </cell>
          <cell r="Q364" t="str">
            <v>General Classroom</v>
          </cell>
        </row>
        <row r="365">
          <cell r="B365">
            <v>105</v>
          </cell>
          <cell r="N365">
            <v>1190</v>
          </cell>
          <cell r="Q365" t="str">
            <v>Excluded (counted in NCS data)</v>
          </cell>
        </row>
        <row r="366">
          <cell r="B366">
            <v>105</v>
          </cell>
          <cell r="N366">
            <v>460</v>
          </cell>
          <cell r="Q366" t="str">
            <v>Excluded (counted in NCS data)</v>
          </cell>
        </row>
        <row r="367">
          <cell r="B367">
            <v>105</v>
          </cell>
          <cell r="N367">
            <v>650</v>
          </cell>
          <cell r="Q367" t="str">
            <v>Excluded (counted in NCS data)</v>
          </cell>
        </row>
        <row r="368">
          <cell r="B368">
            <v>168</v>
          </cell>
          <cell r="N368">
            <v>806</v>
          </cell>
          <cell r="Q368" t="str">
            <v>General Classroom</v>
          </cell>
        </row>
        <row r="369">
          <cell r="B369">
            <v>168</v>
          </cell>
          <cell r="N369">
            <v>898</v>
          </cell>
          <cell r="Q369" t="str">
            <v>General Classroom</v>
          </cell>
        </row>
        <row r="370">
          <cell r="B370">
            <v>168</v>
          </cell>
          <cell r="N370">
            <v>893</v>
          </cell>
          <cell r="Q370" t="str">
            <v>General Classroom</v>
          </cell>
        </row>
        <row r="371">
          <cell r="B371">
            <v>168</v>
          </cell>
          <cell r="N371">
            <v>848</v>
          </cell>
          <cell r="Q371" t="str">
            <v>General Classroom</v>
          </cell>
        </row>
        <row r="372">
          <cell r="B372">
            <v>168</v>
          </cell>
          <cell r="N372">
            <v>845</v>
          </cell>
          <cell r="Q372" t="str">
            <v>General Classroom</v>
          </cell>
        </row>
        <row r="373">
          <cell r="B373">
            <v>168</v>
          </cell>
          <cell r="N373">
            <v>845</v>
          </cell>
          <cell r="Q373" t="str">
            <v>General Classroom</v>
          </cell>
        </row>
        <row r="374">
          <cell r="B374">
            <v>168</v>
          </cell>
          <cell r="N374">
            <v>845</v>
          </cell>
          <cell r="Q374" t="str">
            <v>General Classroom</v>
          </cell>
        </row>
        <row r="375">
          <cell r="B375">
            <v>168</v>
          </cell>
          <cell r="N375">
            <v>845</v>
          </cell>
          <cell r="Q375" t="str">
            <v>General Classroom</v>
          </cell>
        </row>
        <row r="376">
          <cell r="B376">
            <v>168</v>
          </cell>
          <cell r="N376">
            <v>845</v>
          </cell>
          <cell r="Q376" t="str">
            <v>General Classroom</v>
          </cell>
        </row>
        <row r="377">
          <cell r="B377">
            <v>168</v>
          </cell>
          <cell r="N377">
            <v>845</v>
          </cell>
          <cell r="Q377" t="str">
            <v>General Classroom</v>
          </cell>
        </row>
        <row r="378">
          <cell r="B378">
            <v>168</v>
          </cell>
          <cell r="N378">
            <v>845</v>
          </cell>
          <cell r="Q378" t="str">
            <v>General Classroom</v>
          </cell>
        </row>
        <row r="379">
          <cell r="B379">
            <v>168</v>
          </cell>
          <cell r="N379">
            <v>845</v>
          </cell>
          <cell r="Q379" t="str">
            <v>General Classroom</v>
          </cell>
        </row>
        <row r="380">
          <cell r="B380">
            <v>168</v>
          </cell>
          <cell r="N380">
            <v>845</v>
          </cell>
          <cell r="Q380" t="str">
            <v>General Classroom</v>
          </cell>
        </row>
        <row r="381">
          <cell r="B381">
            <v>168</v>
          </cell>
          <cell r="N381">
            <v>845</v>
          </cell>
          <cell r="Q381" t="str">
            <v>Specialized - Technology</v>
          </cell>
        </row>
        <row r="382">
          <cell r="B382">
            <v>168</v>
          </cell>
          <cell r="N382">
            <v>845</v>
          </cell>
          <cell r="Q382" t="str">
            <v>Excluded (counted in NCS data)</v>
          </cell>
        </row>
        <row r="383">
          <cell r="B383">
            <v>168</v>
          </cell>
          <cell r="N383">
            <v>234</v>
          </cell>
          <cell r="Q383" t="str">
            <v>Excluded (counted in NCS data)</v>
          </cell>
        </row>
        <row r="384">
          <cell r="B384">
            <v>168</v>
          </cell>
          <cell r="N384">
            <v>1138</v>
          </cell>
          <cell r="Q384" t="str">
            <v>General Classroom</v>
          </cell>
        </row>
        <row r="385">
          <cell r="B385">
            <v>168</v>
          </cell>
          <cell r="N385">
            <v>2296</v>
          </cell>
          <cell r="Q385" t="str">
            <v>Excluded (counted in NCS data)</v>
          </cell>
        </row>
        <row r="386">
          <cell r="B386">
            <v>168</v>
          </cell>
          <cell r="N386">
            <v>808</v>
          </cell>
          <cell r="P386" t="str">
            <v>CDC-SDC</v>
          </cell>
          <cell r="Q386" t="str">
            <v>General Classroom</v>
          </cell>
        </row>
        <row r="387">
          <cell r="B387">
            <v>168</v>
          </cell>
          <cell r="N387">
            <v>813</v>
          </cell>
          <cell r="P387" t="str">
            <v>CDC</v>
          </cell>
          <cell r="Q387" t="str">
            <v>General Classroom</v>
          </cell>
        </row>
        <row r="388">
          <cell r="B388">
            <v>168</v>
          </cell>
          <cell r="N388">
            <v>808</v>
          </cell>
          <cell r="P388" t="str">
            <v>CDC</v>
          </cell>
          <cell r="Q388" t="str">
            <v>General Classroom</v>
          </cell>
        </row>
        <row r="389">
          <cell r="B389">
            <v>168</v>
          </cell>
          <cell r="N389">
            <v>741</v>
          </cell>
          <cell r="P389" t="str">
            <v>CDC</v>
          </cell>
          <cell r="Q389" t="str">
            <v>General Classroom</v>
          </cell>
        </row>
        <row r="390">
          <cell r="B390">
            <v>168</v>
          </cell>
          <cell r="N390">
            <v>736</v>
          </cell>
          <cell r="P390" t="str">
            <v>CDC</v>
          </cell>
          <cell r="Q390" t="str">
            <v>General Classroom</v>
          </cell>
        </row>
        <row r="391">
          <cell r="B391">
            <v>168</v>
          </cell>
          <cell r="N391">
            <v>898</v>
          </cell>
          <cell r="Q391" t="str">
            <v>General Classroom</v>
          </cell>
        </row>
        <row r="392">
          <cell r="B392">
            <v>168</v>
          </cell>
          <cell r="N392">
            <v>805</v>
          </cell>
          <cell r="Q392" t="str">
            <v>General Classroom</v>
          </cell>
        </row>
        <row r="393">
          <cell r="B393">
            <v>168</v>
          </cell>
          <cell r="N393">
            <v>343</v>
          </cell>
          <cell r="Q393" t="str">
            <v>Excluded (counted in NCS data)</v>
          </cell>
        </row>
        <row r="394">
          <cell r="B394">
            <v>301</v>
          </cell>
          <cell r="N394">
            <v>884</v>
          </cell>
          <cell r="Q394" t="str">
            <v>General Classroom</v>
          </cell>
        </row>
        <row r="395">
          <cell r="B395">
            <v>301</v>
          </cell>
          <cell r="N395">
            <v>765</v>
          </cell>
          <cell r="Q395" t="str">
            <v>General Classroom</v>
          </cell>
        </row>
        <row r="396">
          <cell r="B396">
            <v>301</v>
          </cell>
          <cell r="N396">
            <v>781</v>
          </cell>
          <cell r="Q396" t="str">
            <v>General Classroom</v>
          </cell>
        </row>
        <row r="397">
          <cell r="B397">
            <v>301</v>
          </cell>
          <cell r="N397">
            <v>755</v>
          </cell>
          <cell r="Q397" t="str">
            <v>General Classroom</v>
          </cell>
        </row>
        <row r="398">
          <cell r="B398">
            <v>301</v>
          </cell>
          <cell r="N398">
            <v>782</v>
          </cell>
          <cell r="Q398" t="str">
            <v>General Classroom</v>
          </cell>
        </row>
        <row r="399">
          <cell r="B399">
            <v>301</v>
          </cell>
          <cell r="N399">
            <v>1150</v>
          </cell>
          <cell r="Q399" t="str">
            <v>Specialized - Technology</v>
          </cell>
        </row>
        <row r="400">
          <cell r="B400">
            <v>301</v>
          </cell>
          <cell r="N400">
            <v>792</v>
          </cell>
          <cell r="Q400" t="str">
            <v>General Classroom</v>
          </cell>
        </row>
        <row r="401">
          <cell r="B401">
            <v>301</v>
          </cell>
          <cell r="N401">
            <v>793</v>
          </cell>
          <cell r="Q401" t="str">
            <v>General Classroom</v>
          </cell>
        </row>
        <row r="402">
          <cell r="B402">
            <v>301</v>
          </cell>
          <cell r="N402">
            <v>689</v>
          </cell>
          <cell r="Q402" t="str">
            <v>General Classroom</v>
          </cell>
        </row>
        <row r="403">
          <cell r="B403">
            <v>301</v>
          </cell>
          <cell r="N403">
            <v>589</v>
          </cell>
          <cell r="Q403" t="str">
            <v>Excluded (counted in NCS data)</v>
          </cell>
        </row>
        <row r="404">
          <cell r="B404">
            <v>301</v>
          </cell>
          <cell r="N404">
            <v>575</v>
          </cell>
          <cell r="Q404" t="str">
            <v>Excluded (counted in NCS data)</v>
          </cell>
        </row>
        <row r="405">
          <cell r="B405">
            <v>301</v>
          </cell>
          <cell r="N405">
            <v>1175</v>
          </cell>
          <cell r="Q405" t="str">
            <v>General Classroom</v>
          </cell>
        </row>
        <row r="406">
          <cell r="B406">
            <v>301</v>
          </cell>
          <cell r="N406">
            <v>1569</v>
          </cell>
          <cell r="Q406" t="str">
            <v>Specialized - Lab</v>
          </cell>
        </row>
        <row r="407">
          <cell r="B407">
            <v>301</v>
          </cell>
          <cell r="N407">
            <v>1175</v>
          </cell>
          <cell r="Q407" t="str">
            <v>Specialized - Lab</v>
          </cell>
        </row>
        <row r="408">
          <cell r="B408">
            <v>301</v>
          </cell>
          <cell r="N408">
            <v>7810</v>
          </cell>
          <cell r="Q408" t="str">
            <v>Excluded (counted in NCS data)</v>
          </cell>
        </row>
        <row r="409">
          <cell r="B409">
            <v>301</v>
          </cell>
          <cell r="N409">
            <v>1760</v>
          </cell>
          <cell r="Q409" t="str">
            <v>Excluded (counted in NCS data)</v>
          </cell>
        </row>
        <row r="410">
          <cell r="B410">
            <v>301</v>
          </cell>
          <cell r="N410">
            <v>1568</v>
          </cell>
          <cell r="Q410" t="str">
            <v>Excluded (counted in NCS data)</v>
          </cell>
        </row>
        <row r="411">
          <cell r="B411">
            <v>301</v>
          </cell>
          <cell r="N411">
            <v>8809</v>
          </cell>
          <cell r="Q411" t="str">
            <v>Excluded (counted in NCS data)</v>
          </cell>
        </row>
        <row r="412">
          <cell r="B412">
            <v>301</v>
          </cell>
          <cell r="N412">
            <v>540</v>
          </cell>
          <cell r="P412" t="str">
            <v>Charter</v>
          </cell>
          <cell r="Q412" t="str">
            <v>Excluded (counted in NCS data)</v>
          </cell>
        </row>
        <row r="413">
          <cell r="B413">
            <v>301</v>
          </cell>
          <cell r="N413">
            <v>1100</v>
          </cell>
          <cell r="Q413" t="str">
            <v>Specialized - Arts</v>
          </cell>
        </row>
        <row r="414">
          <cell r="B414">
            <v>301</v>
          </cell>
          <cell r="N414">
            <v>1112</v>
          </cell>
          <cell r="Q414" t="str">
            <v>Specialized - Arts</v>
          </cell>
        </row>
        <row r="415">
          <cell r="B415">
            <v>301</v>
          </cell>
          <cell r="N415">
            <v>648</v>
          </cell>
          <cell r="P415" t="str">
            <v>Charter</v>
          </cell>
          <cell r="Q415" t="str">
            <v>General Classroom</v>
          </cell>
        </row>
        <row r="416">
          <cell r="B416">
            <v>301</v>
          </cell>
          <cell r="N416">
            <v>3456</v>
          </cell>
          <cell r="Q416" t="str">
            <v>Excluded (counted in NCS data)</v>
          </cell>
        </row>
        <row r="417">
          <cell r="B417">
            <v>301</v>
          </cell>
          <cell r="N417">
            <v>1696</v>
          </cell>
          <cell r="Q417" t="str">
            <v>Excluded (counted in NCS data)</v>
          </cell>
        </row>
        <row r="418">
          <cell r="B418">
            <v>301</v>
          </cell>
          <cell r="N418">
            <v>810</v>
          </cell>
          <cell r="Q418" t="str">
            <v>General Classroom</v>
          </cell>
        </row>
        <row r="419">
          <cell r="B419">
            <v>301</v>
          </cell>
          <cell r="N419">
            <v>767</v>
          </cell>
          <cell r="Q419" t="str">
            <v>General Classroom</v>
          </cell>
        </row>
        <row r="420">
          <cell r="B420">
            <v>301</v>
          </cell>
          <cell r="N420">
            <v>769</v>
          </cell>
          <cell r="Q420" t="str">
            <v>General Classroom</v>
          </cell>
        </row>
        <row r="421">
          <cell r="B421">
            <v>301</v>
          </cell>
          <cell r="N421">
            <v>768</v>
          </cell>
          <cell r="Q421" t="str">
            <v>General Classroom</v>
          </cell>
        </row>
        <row r="422">
          <cell r="B422">
            <v>301</v>
          </cell>
          <cell r="N422">
            <v>763</v>
          </cell>
          <cell r="Q422" t="str">
            <v>General Classroom</v>
          </cell>
        </row>
        <row r="423">
          <cell r="B423">
            <v>301</v>
          </cell>
          <cell r="N423">
            <v>495</v>
          </cell>
          <cell r="Q423" t="str">
            <v>Excluded (counted in NCS data)</v>
          </cell>
        </row>
        <row r="424">
          <cell r="B424">
            <v>301</v>
          </cell>
          <cell r="N424">
            <v>763</v>
          </cell>
          <cell r="Q424" t="str">
            <v>General Classroom</v>
          </cell>
        </row>
        <row r="425">
          <cell r="B425">
            <v>301</v>
          </cell>
          <cell r="N425">
            <v>773</v>
          </cell>
          <cell r="Q425" t="str">
            <v>General Classroom</v>
          </cell>
        </row>
        <row r="426">
          <cell r="B426">
            <v>301</v>
          </cell>
          <cell r="N426">
            <v>1031</v>
          </cell>
          <cell r="Q426" t="str">
            <v>General Classroom</v>
          </cell>
        </row>
        <row r="427">
          <cell r="B427">
            <v>301</v>
          </cell>
          <cell r="N427">
            <v>765</v>
          </cell>
          <cell r="Q427" t="str">
            <v>General Classroom</v>
          </cell>
        </row>
        <row r="428">
          <cell r="B428">
            <v>301</v>
          </cell>
          <cell r="N428">
            <v>893</v>
          </cell>
          <cell r="Q428" t="str">
            <v>General Classroom</v>
          </cell>
        </row>
        <row r="429">
          <cell r="B429">
            <v>301</v>
          </cell>
          <cell r="N429">
            <v>1482</v>
          </cell>
          <cell r="Q429" t="str">
            <v>General Classroom</v>
          </cell>
        </row>
        <row r="430">
          <cell r="B430">
            <v>301</v>
          </cell>
          <cell r="N430">
            <v>1067</v>
          </cell>
          <cell r="Q430" t="str">
            <v>Specialized - Lab</v>
          </cell>
        </row>
        <row r="431">
          <cell r="B431">
            <v>301</v>
          </cell>
          <cell r="N431">
            <v>1089</v>
          </cell>
          <cell r="Q431" t="str">
            <v>Specialized - Lab</v>
          </cell>
        </row>
        <row r="432">
          <cell r="B432">
            <v>301</v>
          </cell>
          <cell r="N432">
            <v>783</v>
          </cell>
          <cell r="Q432" t="str">
            <v>General Classroom</v>
          </cell>
        </row>
        <row r="433">
          <cell r="B433">
            <v>301</v>
          </cell>
          <cell r="N433">
            <v>1061</v>
          </cell>
          <cell r="Q433" t="str">
            <v>Specialized - Lab</v>
          </cell>
        </row>
        <row r="434">
          <cell r="B434">
            <v>301</v>
          </cell>
          <cell r="N434">
            <v>1211</v>
          </cell>
          <cell r="Q434" t="str">
            <v>General Classroom</v>
          </cell>
        </row>
        <row r="435">
          <cell r="B435">
            <v>301</v>
          </cell>
          <cell r="N435">
            <v>1125</v>
          </cell>
          <cell r="Q435" t="str">
            <v>Specialized - Lab</v>
          </cell>
        </row>
        <row r="436">
          <cell r="B436">
            <v>301</v>
          </cell>
          <cell r="N436">
            <v>3848</v>
          </cell>
          <cell r="Q436" t="str">
            <v>Excluded (counted in NCS data)</v>
          </cell>
        </row>
        <row r="437">
          <cell r="B437">
            <v>301</v>
          </cell>
          <cell r="N437">
            <v>772</v>
          </cell>
          <cell r="P437" t="str">
            <v>Charter</v>
          </cell>
          <cell r="Q437" t="str">
            <v>General Classroom</v>
          </cell>
        </row>
        <row r="438">
          <cell r="B438">
            <v>301</v>
          </cell>
          <cell r="N438">
            <v>770</v>
          </cell>
          <cell r="P438" t="str">
            <v>Charter</v>
          </cell>
          <cell r="Q438" t="str">
            <v>General Classroom</v>
          </cell>
        </row>
        <row r="439">
          <cell r="B439">
            <v>301</v>
          </cell>
          <cell r="N439">
            <v>766</v>
          </cell>
          <cell r="P439" t="str">
            <v>Charter</v>
          </cell>
          <cell r="Q439" t="str">
            <v>General Classroom</v>
          </cell>
        </row>
        <row r="440">
          <cell r="B440">
            <v>301</v>
          </cell>
          <cell r="N440">
            <v>781</v>
          </cell>
          <cell r="P440" t="str">
            <v>Charter</v>
          </cell>
          <cell r="Q440" t="str">
            <v>General Classroom</v>
          </cell>
        </row>
        <row r="441">
          <cell r="B441">
            <v>301</v>
          </cell>
          <cell r="N441">
            <v>828</v>
          </cell>
          <cell r="P441" t="str">
            <v>Charter</v>
          </cell>
          <cell r="Q441" t="str">
            <v>General Classroom</v>
          </cell>
        </row>
        <row r="442">
          <cell r="B442">
            <v>301</v>
          </cell>
          <cell r="N442">
            <v>820</v>
          </cell>
          <cell r="P442" t="str">
            <v>Charter</v>
          </cell>
          <cell r="Q442" t="str">
            <v>General Classroom</v>
          </cell>
        </row>
        <row r="443">
          <cell r="B443">
            <v>301</v>
          </cell>
          <cell r="N443">
            <v>820</v>
          </cell>
          <cell r="P443" t="str">
            <v>Charter</v>
          </cell>
          <cell r="Q443" t="str">
            <v>General Classroom</v>
          </cell>
        </row>
        <row r="444">
          <cell r="B444">
            <v>301</v>
          </cell>
          <cell r="N444">
            <v>736</v>
          </cell>
          <cell r="P444" t="str">
            <v>Charter</v>
          </cell>
          <cell r="Q444" t="str">
            <v>General Classroom</v>
          </cell>
        </row>
        <row r="445">
          <cell r="B445">
            <v>301</v>
          </cell>
          <cell r="N445">
            <v>872</v>
          </cell>
          <cell r="Q445" t="str">
            <v>General Classroom</v>
          </cell>
        </row>
        <row r="446">
          <cell r="B446">
            <v>301</v>
          </cell>
          <cell r="N446">
            <v>885</v>
          </cell>
          <cell r="Q446" t="str">
            <v>General Classroom</v>
          </cell>
        </row>
        <row r="447">
          <cell r="B447">
            <v>301</v>
          </cell>
          <cell r="N447">
            <v>881</v>
          </cell>
          <cell r="Q447" t="str">
            <v>General Classroom</v>
          </cell>
        </row>
        <row r="448">
          <cell r="B448">
            <v>301</v>
          </cell>
          <cell r="N448">
            <v>2540</v>
          </cell>
          <cell r="Q448" t="str">
            <v>Excluded (counted in NCS data)</v>
          </cell>
        </row>
        <row r="449">
          <cell r="B449">
            <v>301</v>
          </cell>
          <cell r="N449">
            <v>1069</v>
          </cell>
          <cell r="P449" t="str">
            <v>Charter</v>
          </cell>
          <cell r="Q449" t="str">
            <v>General Classroom</v>
          </cell>
        </row>
        <row r="450">
          <cell r="B450">
            <v>301</v>
          </cell>
          <cell r="N450">
            <v>2288</v>
          </cell>
          <cell r="Q450" t="str">
            <v>General Classroom</v>
          </cell>
        </row>
        <row r="451">
          <cell r="B451">
            <v>301</v>
          </cell>
          <cell r="N451">
            <v>1003</v>
          </cell>
          <cell r="Q451" t="str">
            <v>Specialized - Arts</v>
          </cell>
        </row>
        <row r="452">
          <cell r="B452">
            <v>301</v>
          </cell>
          <cell r="N452">
            <v>781</v>
          </cell>
          <cell r="Q452" t="str">
            <v>General Classroom</v>
          </cell>
        </row>
        <row r="453">
          <cell r="B453">
            <v>301</v>
          </cell>
          <cell r="N453">
            <v>792</v>
          </cell>
          <cell r="Q453" t="str">
            <v>General Classroom</v>
          </cell>
        </row>
        <row r="454">
          <cell r="B454">
            <v>301</v>
          </cell>
          <cell r="N454">
            <v>911</v>
          </cell>
          <cell r="Q454" t="str">
            <v>General Classroom</v>
          </cell>
        </row>
        <row r="455">
          <cell r="B455">
            <v>301</v>
          </cell>
          <cell r="N455">
            <v>795</v>
          </cell>
          <cell r="Q455" t="str">
            <v>General Classroom</v>
          </cell>
        </row>
        <row r="456">
          <cell r="B456">
            <v>301</v>
          </cell>
          <cell r="N456">
            <v>780</v>
          </cell>
          <cell r="P456" t="str">
            <v>Charter</v>
          </cell>
          <cell r="Q456" t="str">
            <v>General Classroom</v>
          </cell>
        </row>
        <row r="457">
          <cell r="B457">
            <v>301</v>
          </cell>
          <cell r="N457">
            <v>946</v>
          </cell>
          <cell r="P457" t="str">
            <v>Charter</v>
          </cell>
          <cell r="Q457" t="str">
            <v>General Classroom</v>
          </cell>
        </row>
        <row r="458">
          <cell r="B458">
            <v>301</v>
          </cell>
          <cell r="N458">
            <v>979</v>
          </cell>
          <cell r="P458" t="str">
            <v>Charter</v>
          </cell>
          <cell r="Q458" t="str">
            <v>General Classroom</v>
          </cell>
        </row>
        <row r="459">
          <cell r="B459">
            <v>301</v>
          </cell>
          <cell r="N459">
            <v>976</v>
          </cell>
          <cell r="P459" t="str">
            <v>Charter</v>
          </cell>
          <cell r="Q459" t="str">
            <v>General Classroom</v>
          </cell>
        </row>
        <row r="460">
          <cell r="B460">
            <v>301</v>
          </cell>
          <cell r="N460">
            <v>901</v>
          </cell>
          <cell r="P460" t="str">
            <v>Charter</v>
          </cell>
          <cell r="Q460" t="str">
            <v>General Classroom</v>
          </cell>
        </row>
        <row r="461">
          <cell r="B461">
            <v>301</v>
          </cell>
          <cell r="N461">
            <v>1171</v>
          </cell>
          <cell r="P461" t="str">
            <v>Charter</v>
          </cell>
          <cell r="Q461" t="str">
            <v>Specialized - Lab</v>
          </cell>
        </row>
        <row r="462">
          <cell r="B462">
            <v>301</v>
          </cell>
          <cell r="N462">
            <v>764</v>
          </cell>
          <cell r="P462" t="str">
            <v>Charter</v>
          </cell>
          <cell r="Q462" t="str">
            <v>General Classroom</v>
          </cell>
        </row>
        <row r="463">
          <cell r="B463">
            <v>301</v>
          </cell>
          <cell r="N463">
            <v>778</v>
          </cell>
          <cell r="P463" t="str">
            <v>Charter</v>
          </cell>
          <cell r="Q463" t="str">
            <v>General Classroom</v>
          </cell>
        </row>
        <row r="464">
          <cell r="B464">
            <v>301</v>
          </cell>
          <cell r="N464">
            <v>771</v>
          </cell>
          <cell r="P464" t="str">
            <v>Charter</v>
          </cell>
          <cell r="Q464" t="str">
            <v>General Classroom</v>
          </cell>
        </row>
        <row r="465">
          <cell r="B465">
            <v>301</v>
          </cell>
          <cell r="N465">
            <v>1128</v>
          </cell>
          <cell r="P465" t="str">
            <v>Charter</v>
          </cell>
          <cell r="Q465" t="str">
            <v>Specialized - Lab</v>
          </cell>
        </row>
        <row r="466">
          <cell r="B466">
            <v>301</v>
          </cell>
          <cell r="N466">
            <v>875</v>
          </cell>
          <cell r="P466" t="str">
            <v>Charter</v>
          </cell>
          <cell r="Q466" t="str">
            <v>General Classroom</v>
          </cell>
        </row>
        <row r="467">
          <cell r="B467">
            <v>301</v>
          </cell>
          <cell r="N467">
            <v>1224</v>
          </cell>
          <cell r="P467" t="str">
            <v>Charter</v>
          </cell>
          <cell r="Q467" t="str">
            <v>Specialized - Lab</v>
          </cell>
        </row>
        <row r="468">
          <cell r="B468">
            <v>301</v>
          </cell>
          <cell r="N468">
            <v>1285</v>
          </cell>
          <cell r="P468" t="str">
            <v>Charter</v>
          </cell>
          <cell r="Q468" t="str">
            <v>Specialized - Arts</v>
          </cell>
        </row>
        <row r="469">
          <cell r="B469">
            <v>301</v>
          </cell>
          <cell r="N469">
            <v>1748</v>
          </cell>
          <cell r="P469" t="str">
            <v>CDC-other</v>
          </cell>
          <cell r="Q469" t="str">
            <v>General Classroom</v>
          </cell>
        </row>
        <row r="470">
          <cell r="B470">
            <v>301</v>
          </cell>
          <cell r="N470">
            <v>1330</v>
          </cell>
          <cell r="P470" t="str">
            <v>CDC-other</v>
          </cell>
          <cell r="Q470" t="str">
            <v>General Classroom</v>
          </cell>
        </row>
        <row r="471">
          <cell r="B471">
            <v>301</v>
          </cell>
          <cell r="N471">
            <v>1102</v>
          </cell>
          <cell r="P471" t="str">
            <v>CDC-other</v>
          </cell>
          <cell r="Q471" t="str">
            <v>General Classroom</v>
          </cell>
        </row>
        <row r="472">
          <cell r="B472">
            <v>301</v>
          </cell>
          <cell r="N472">
            <v>783</v>
          </cell>
          <cell r="Q472" t="str">
            <v>General Classroom</v>
          </cell>
        </row>
        <row r="473">
          <cell r="B473">
            <v>301</v>
          </cell>
          <cell r="N473">
            <v>885</v>
          </cell>
          <cell r="Q473" t="str">
            <v>General Classroom</v>
          </cell>
        </row>
        <row r="474">
          <cell r="B474">
            <v>301</v>
          </cell>
          <cell r="N474">
            <v>866</v>
          </cell>
          <cell r="Q474" t="str">
            <v>General Classroom</v>
          </cell>
        </row>
        <row r="475">
          <cell r="B475">
            <v>301</v>
          </cell>
          <cell r="N475">
            <v>1281</v>
          </cell>
          <cell r="Q475" t="str">
            <v>General Classroom</v>
          </cell>
        </row>
        <row r="476">
          <cell r="B476">
            <v>301</v>
          </cell>
          <cell r="N476">
            <v>828</v>
          </cell>
          <cell r="Q476" t="str">
            <v>General Classroom</v>
          </cell>
        </row>
        <row r="477">
          <cell r="B477">
            <v>301</v>
          </cell>
          <cell r="N477">
            <v>776</v>
          </cell>
          <cell r="Q477" t="str">
            <v>General Classroom</v>
          </cell>
        </row>
        <row r="478">
          <cell r="B478">
            <v>301</v>
          </cell>
          <cell r="N478">
            <v>782</v>
          </cell>
          <cell r="Q478" t="str">
            <v>General Classroom</v>
          </cell>
        </row>
        <row r="479">
          <cell r="B479">
            <v>301</v>
          </cell>
          <cell r="N479">
            <v>742</v>
          </cell>
          <cell r="Q479" t="str">
            <v>General Classroom</v>
          </cell>
        </row>
        <row r="480">
          <cell r="B480">
            <v>301</v>
          </cell>
          <cell r="N480">
            <v>776</v>
          </cell>
          <cell r="P480" t="str">
            <v>Charter</v>
          </cell>
          <cell r="Q480" t="str">
            <v>General Classroom</v>
          </cell>
        </row>
        <row r="481">
          <cell r="B481">
            <v>186</v>
          </cell>
          <cell r="N481">
            <v>1215</v>
          </cell>
          <cell r="P481" t="str">
            <v>CDC</v>
          </cell>
          <cell r="Q481" t="str">
            <v>General Classroom</v>
          </cell>
        </row>
        <row r="482">
          <cell r="B482">
            <v>186</v>
          </cell>
          <cell r="N482">
            <v>1215</v>
          </cell>
          <cell r="P482" t="str">
            <v>CDC</v>
          </cell>
          <cell r="Q482" t="str">
            <v>General Classroom</v>
          </cell>
        </row>
        <row r="483">
          <cell r="B483">
            <v>186</v>
          </cell>
          <cell r="N483">
            <v>1215</v>
          </cell>
          <cell r="P483" t="str">
            <v>CDC</v>
          </cell>
          <cell r="Q483" t="str">
            <v>General Classroom</v>
          </cell>
        </row>
        <row r="484">
          <cell r="B484">
            <v>186</v>
          </cell>
          <cell r="N484">
            <v>3536</v>
          </cell>
          <cell r="Q484" t="str">
            <v>Excluded (counted in NCS data)</v>
          </cell>
        </row>
        <row r="485">
          <cell r="B485">
            <v>186</v>
          </cell>
          <cell r="N485">
            <v>849</v>
          </cell>
          <cell r="Q485" t="str">
            <v>General Classroom</v>
          </cell>
        </row>
        <row r="486">
          <cell r="B486">
            <v>186</v>
          </cell>
          <cell r="N486">
            <v>857</v>
          </cell>
          <cell r="Q486" t="str">
            <v>General Classroom</v>
          </cell>
        </row>
        <row r="487">
          <cell r="B487">
            <v>186</v>
          </cell>
          <cell r="N487">
            <v>857</v>
          </cell>
          <cell r="Q487" t="str">
            <v>General Classroom</v>
          </cell>
        </row>
        <row r="488">
          <cell r="B488">
            <v>186</v>
          </cell>
          <cell r="N488">
            <v>857</v>
          </cell>
          <cell r="Q488" t="str">
            <v>General Classroom</v>
          </cell>
        </row>
        <row r="489">
          <cell r="B489">
            <v>186</v>
          </cell>
          <cell r="N489">
            <v>857</v>
          </cell>
          <cell r="Q489" t="str">
            <v>General Classroom</v>
          </cell>
        </row>
        <row r="490">
          <cell r="B490">
            <v>186</v>
          </cell>
          <cell r="N490">
            <v>848</v>
          </cell>
          <cell r="Q490" t="str">
            <v>General Classroom</v>
          </cell>
        </row>
        <row r="491">
          <cell r="B491">
            <v>186</v>
          </cell>
          <cell r="N491">
            <v>848</v>
          </cell>
          <cell r="Q491" t="str">
            <v>General Classroom</v>
          </cell>
        </row>
        <row r="492">
          <cell r="B492">
            <v>186</v>
          </cell>
          <cell r="N492">
            <v>848</v>
          </cell>
          <cell r="Q492" t="str">
            <v>General Classroom</v>
          </cell>
        </row>
        <row r="493">
          <cell r="B493">
            <v>186</v>
          </cell>
          <cell r="N493">
            <v>848</v>
          </cell>
          <cell r="Q493" t="str">
            <v>Specialized - Arts</v>
          </cell>
        </row>
        <row r="494">
          <cell r="B494">
            <v>186</v>
          </cell>
          <cell r="N494">
            <v>848</v>
          </cell>
          <cell r="Q494" t="str">
            <v>General Classroom</v>
          </cell>
        </row>
        <row r="495">
          <cell r="B495">
            <v>186</v>
          </cell>
          <cell r="N495">
            <v>848</v>
          </cell>
          <cell r="Q495" t="str">
            <v>General Classroom</v>
          </cell>
        </row>
        <row r="496">
          <cell r="B496">
            <v>186</v>
          </cell>
          <cell r="N496">
            <v>848</v>
          </cell>
          <cell r="Q496" t="str">
            <v>General Classroom</v>
          </cell>
        </row>
        <row r="497">
          <cell r="B497">
            <v>186</v>
          </cell>
          <cell r="N497">
            <v>1925</v>
          </cell>
          <cell r="Q497" t="str">
            <v>Excluded (counted in NCS data)</v>
          </cell>
        </row>
        <row r="498">
          <cell r="B498">
            <v>186</v>
          </cell>
          <cell r="N498">
            <v>848</v>
          </cell>
          <cell r="Q498" t="str">
            <v>General Classroom</v>
          </cell>
        </row>
        <row r="499">
          <cell r="B499">
            <v>186</v>
          </cell>
          <cell r="N499">
            <v>848</v>
          </cell>
          <cell r="Q499" t="str">
            <v>General Classroom</v>
          </cell>
        </row>
        <row r="500">
          <cell r="B500">
            <v>186</v>
          </cell>
          <cell r="N500">
            <v>855</v>
          </cell>
          <cell r="Q500" t="str">
            <v>General Classroom</v>
          </cell>
        </row>
        <row r="501">
          <cell r="B501">
            <v>186</v>
          </cell>
          <cell r="N501">
            <v>855</v>
          </cell>
          <cell r="Q501" t="str">
            <v>General Classroom</v>
          </cell>
        </row>
        <row r="502">
          <cell r="B502">
            <v>186</v>
          </cell>
          <cell r="N502">
            <v>855</v>
          </cell>
          <cell r="P502" t="str">
            <v>Comm-Based</v>
          </cell>
          <cell r="Q502" t="str">
            <v>General Classroom</v>
          </cell>
        </row>
        <row r="503">
          <cell r="B503">
            <v>186</v>
          </cell>
          <cell r="N503">
            <v>855</v>
          </cell>
          <cell r="Q503" t="str">
            <v>General Classroom</v>
          </cell>
        </row>
        <row r="504">
          <cell r="B504">
            <v>186</v>
          </cell>
          <cell r="N504">
            <v>855</v>
          </cell>
          <cell r="P504" t="str">
            <v>Comm-Based</v>
          </cell>
          <cell r="Q504" t="str">
            <v>General Classroom</v>
          </cell>
        </row>
        <row r="505">
          <cell r="B505">
            <v>186</v>
          </cell>
          <cell r="N505">
            <v>855</v>
          </cell>
          <cell r="Q505" t="str">
            <v>General Classroom</v>
          </cell>
        </row>
        <row r="506">
          <cell r="B506">
            <v>186</v>
          </cell>
          <cell r="N506">
            <v>1010</v>
          </cell>
          <cell r="Q506" t="str">
            <v>Specialized - Arts</v>
          </cell>
        </row>
        <row r="507">
          <cell r="B507">
            <v>186</v>
          </cell>
          <cell r="N507">
            <v>1211</v>
          </cell>
          <cell r="Q507" t="str">
            <v>General Classroom</v>
          </cell>
        </row>
        <row r="508">
          <cell r="B508">
            <v>186</v>
          </cell>
          <cell r="N508">
            <v>844</v>
          </cell>
          <cell r="Q508" t="str">
            <v>Specialized - Lab</v>
          </cell>
        </row>
        <row r="509">
          <cell r="B509">
            <v>186</v>
          </cell>
          <cell r="N509">
            <v>844</v>
          </cell>
          <cell r="Q509" t="str">
            <v>General Classroom</v>
          </cell>
        </row>
        <row r="510">
          <cell r="B510">
            <v>186</v>
          </cell>
          <cell r="N510">
            <v>855</v>
          </cell>
          <cell r="Q510" t="str">
            <v>General Classroom</v>
          </cell>
        </row>
        <row r="511">
          <cell r="B511">
            <v>186</v>
          </cell>
          <cell r="N511">
            <v>855</v>
          </cell>
          <cell r="Q511" t="str">
            <v>General Classroom</v>
          </cell>
        </row>
        <row r="512">
          <cell r="B512">
            <v>186</v>
          </cell>
          <cell r="N512">
            <v>855</v>
          </cell>
          <cell r="Q512" t="str">
            <v>General Classroom</v>
          </cell>
        </row>
        <row r="513">
          <cell r="B513">
            <v>186</v>
          </cell>
          <cell r="N513">
            <v>855</v>
          </cell>
          <cell r="Q513" t="str">
            <v>General Classroom</v>
          </cell>
        </row>
        <row r="514">
          <cell r="B514">
            <v>186</v>
          </cell>
          <cell r="N514">
            <v>7920</v>
          </cell>
          <cell r="Q514" t="str">
            <v>Excluded (counted in NCS data)</v>
          </cell>
        </row>
        <row r="515">
          <cell r="B515">
            <v>186</v>
          </cell>
          <cell r="N515">
            <v>932</v>
          </cell>
          <cell r="Q515" t="str">
            <v>General Classroom</v>
          </cell>
        </row>
        <row r="516">
          <cell r="B516">
            <v>186</v>
          </cell>
          <cell r="N516">
            <v>1315</v>
          </cell>
          <cell r="Q516" t="str">
            <v>General Classroom</v>
          </cell>
        </row>
        <row r="517">
          <cell r="B517">
            <v>186</v>
          </cell>
          <cell r="N517">
            <v>1315</v>
          </cell>
          <cell r="Q517" t="str">
            <v>General Classroom</v>
          </cell>
        </row>
        <row r="518">
          <cell r="B518">
            <v>186</v>
          </cell>
          <cell r="N518">
            <v>1285</v>
          </cell>
          <cell r="Q518" t="str">
            <v>General Classroom</v>
          </cell>
        </row>
        <row r="519">
          <cell r="B519">
            <v>186</v>
          </cell>
          <cell r="N519">
            <v>1285</v>
          </cell>
          <cell r="Q519" t="str">
            <v>General Classroom</v>
          </cell>
        </row>
        <row r="520">
          <cell r="B520">
            <v>186</v>
          </cell>
          <cell r="N520">
            <v>848</v>
          </cell>
          <cell r="Q520" t="str">
            <v>General Classroom</v>
          </cell>
        </row>
        <row r="521">
          <cell r="B521">
            <v>201</v>
          </cell>
          <cell r="N521">
            <v>1032</v>
          </cell>
          <cell r="Q521" t="str">
            <v>Specialized - Lab</v>
          </cell>
        </row>
        <row r="522">
          <cell r="B522">
            <v>201</v>
          </cell>
          <cell r="N522">
            <v>755</v>
          </cell>
          <cell r="Q522" t="str">
            <v>General Classroom</v>
          </cell>
        </row>
        <row r="523">
          <cell r="B523">
            <v>201</v>
          </cell>
          <cell r="N523">
            <v>750</v>
          </cell>
          <cell r="Q523" t="str">
            <v>General Classroom</v>
          </cell>
        </row>
        <row r="524">
          <cell r="B524">
            <v>201</v>
          </cell>
          <cell r="N524">
            <v>706</v>
          </cell>
          <cell r="Q524" t="str">
            <v>General Classroom</v>
          </cell>
        </row>
        <row r="525">
          <cell r="B525">
            <v>201</v>
          </cell>
          <cell r="N525">
            <v>701</v>
          </cell>
          <cell r="Q525" t="str">
            <v>General Classroom</v>
          </cell>
        </row>
        <row r="526">
          <cell r="B526">
            <v>201</v>
          </cell>
          <cell r="N526">
            <v>731</v>
          </cell>
          <cell r="Q526" t="str">
            <v>General Classroom</v>
          </cell>
        </row>
        <row r="527">
          <cell r="B527">
            <v>201</v>
          </cell>
          <cell r="N527">
            <v>712</v>
          </cell>
          <cell r="Q527" t="str">
            <v>General Classroom</v>
          </cell>
        </row>
        <row r="528">
          <cell r="B528">
            <v>201</v>
          </cell>
          <cell r="N528">
            <v>710</v>
          </cell>
          <cell r="Q528" t="str">
            <v>General Classroom</v>
          </cell>
        </row>
        <row r="529">
          <cell r="B529">
            <v>201</v>
          </cell>
          <cell r="N529">
            <v>1309</v>
          </cell>
          <cell r="Q529" t="str">
            <v>Excluded (counted in NCS data)</v>
          </cell>
        </row>
        <row r="530">
          <cell r="B530">
            <v>201</v>
          </cell>
          <cell r="N530">
            <v>1334</v>
          </cell>
          <cell r="Q530" t="str">
            <v>Excluded (counted in NCS data)</v>
          </cell>
        </row>
        <row r="531">
          <cell r="B531">
            <v>201</v>
          </cell>
          <cell r="N531">
            <v>777</v>
          </cell>
          <cell r="Q531" t="str">
            <v>General Classroom</v>
          </cell>
        </row>
        <row r="532">
          <cell r="B532">
            <v>201</v>
          </cell>
          <cell r="N532">
            <v>780</v>
          </cell>
          <cell r="Q532" t="str">
            <v>General Classroom</v>
          </cell>
        </row>
        <row r="533">
          <cell r="B533">
            <v>201</v>
          </cell>
          <cell r="N533">
            <v>830</v>
          </cell>
          <cell r="Q533" t="str">
            <v>General Classroom</v>
          </cell>
        </row>
        <row r="534">
          <cell r="B534">
            <v>201</v>
          </cell>
          <cell r="N534">
            <v>614</v>
          </cell>
          <cell r="Q534" t="str">
            <v>General Classroom</v>
          </cell>
        </row>
        <row r="535">
          <cell r="B535">
            <v>201</v>
          </cell>
          <cell r="N535">
            <v>915</v>
          </cell>
          <cell r="Q535" t="str">
            <v>General Classroom</v>
          </cell>
        </row>
        <row r="536">
          <cell r="B536">
            <v>201</v>
          </cell>
          <cell r="N536">
            <v>1119</v>
          </cell>
          <cell r="Q536" t="str">
            <v>Specialized - Lab</v>
          </cell>
        </row>
        <row r="537">
          <cell r="B537">
            <v>201</v>
          </cell>
          <cell r="N537">
            <v>780</v>
          </cell>
          <cell r="Q537" t="str">
            <v>General Classroom</v>
          </cell>
        </row>
        <row r="538">
          <cell r="B538">
            <v>201</v>
          </cell>
          <cell r="N538">
            <v>918</v>
          </cell>
          <cell r="Q538" t="str">
            <v>General Classroom</v>
          </cell>
        </row>
        <row r="539">
          <cell r="B539">
            <v>201</v>
          </cell>
          <cell r="N539">
            <v>923</v>
          </cell>
          <cell r="Q539" t="str">
            <v>General Classroom</v>
          </cell>
        </row>
        <row r="540">
          <cell r="B540">
            <v>201</v>
          </cell>
          <cell r="N540">
            <v>928</v>
          </cell>
          <cell r="Q540" t="str">
            <v>General Classroom</v>
          </cell>
        </row>
        <row r="541">
          <cell r="B541">
            <v>201</v>
          </cell>
          <cell r="N541">
            <v>1578</v>
          </cell>
          <cell r="Q541" t="str">
            <v>Specialized - Arts</v>
          </cell>
        </row>
        <row r="542">
          <cell r="B542">
            <v>201</v>
          </cell>
          <cell r="N542">
            <v>3816</v>
          </cell>
          <cell r="Q542" t="str">
            <v>Excluded (counted in NCS data)</v>
          </cell>
        </row>
        <row r="543">
          <cell r="B543">
            <v>201</v>
          </cell>
          <cell r="N543">
            <v>844</v>
          </cell>
          <cell r="Q543" t="str">
            <v>General Classroom</v>
          </cell>
        </row>
        <row r="544">
          <cell r="B544">
            <v>201</v>
          </cell>
          <cell r="N544">
            <v>918</v>
          </cell>
          <cell r="Q544" t="str">
            <v>General Classroom</v>
          </cell>
        </row>
        <row r="545">
          <cell r="B545">
            <v>201</v>
          </cell>
          <cell r="N545">
            <v>1127</v>
          </cell>
          <cell r="Q545" t="str">
            <v>Specialized - Lab</v>
          </cell>
        </row>
        <row r="546">
          <cell r="B546">
            <v>201</v>
          </cell>
          <cell r="N546">
            <v>2730</v>
          </cell>
          <cell r="Q546" t="str">
            <v>Excluded (counted in NCS data)</v>
          </cell>
        </row>
        <row r="547">
          <cell r="B547">
            <v>201</v>
          </cell>
          <cell r="N547">
            <v>898</v>
          </cell>
          <cell r="P547" t="str">
            <v>Comm-Based</v>
          </cell>
          <cell r="Q547" t="str">
            <v>Excluded (counted in NCS data)</v>
          </cell>
        </row>
        <row r="548">
          <cell r="B548">
            <v>201</v>
          </cell>
          <cell r="N548">
            <v>898</v>
          </cell>
          <cell r="Q548" t="str">
            <v>General Classroom</v>
          </cell>
        </row>
        <row r="549">
          <cell r="B549">
            <v>201</v>
          </cell>
          <cell r="N549">
            <v>735</v>
          </cell>
          <cell r="Q549" t="str">
            <v>General Classroom</v>
          </cell>
        </row>
        <row r="550">
          <cell r="B550">
            <v>201</v>
          </cell>
          <cell r="N550">
            <v>633</v>
          </cell>
          <cell r="Q550" t="str">
            <v>General Classroom</v>
          </cell>
        </row>
        <row r="551">
          <cell r="B551">
            <v>201</v>
          </cell>
          <cell r="N551">
            <v>954</v>
          </cell>
          <cell r="Q551" t="str">
            <v>General Classroom</v>
          </cell>
        </row>
        <row r="552">
          <cell r="B552">
            <v>108</v>
          </cell>
          <cell r="N552">
            <v>905</v>
          </cell>
          <cell r="Q552" t="str">
            <v>General Classroom</v>
          </cell>
        </row>
        <row r="553">
          <cell r="B553">
            <v>108</v>
          </cell>
          <cell r="N553">
            <v>911</v>
          </cell>
          <cell r="Q553" t="str">
            <v>General Classroom</v>
          </cell>
        </row>
        <row r="554">
          <cell r="B554">
            <v>108</v>
          </cell>
          <cell r="N554">
            <v>911</v>
          </cell>
          <cell r="Q554" t="str">
            <v>General Classroom</v>
          </cell>
        </row>
        <row r="555">
          <cell r="B555">
            <v>108</v>
          </cell>
          <cell r="N555">
            <v>1736</v>
          </cell>
          <cell r="Q555" t="str">
            <v>Excluded (counted in NCS data)</v>
          </cell>
        </row>
        <row r="556">
          <cell r="B556">
            <v>108</v>
          </cell>
          <cell r="N556">
            <v>333</v>
          </cell>
          <cell r="Q556" t="str">
            <v>Excluded (counted in NCS data)</v>
          </cell>
        </row>
        <row r="557">
          <cell r="B557">
            <v>108</v>
          </cell>
          <cell r="N557">
            <v>1010</v>
          </cell>
          <cell r="Q557" t="str">
            <v>General Classroom</v>
          </cell>
        </row>
        <row r="558">
          <cell r="B558">
            <v>108</v>
          </cell>
          <cell r="N558">
            <v>807</v>
          </cell>
          <cell r="Q558" t="str">
            <v>General Classroom</v>
          </cell>
        </row>
        <row r="559">
          <cell r="B559">
            <v>108</v>
          </cell>
          <cell r="N559">
            <v>807</v>
          </cell>
          <cell r="Q559" t="str">
            <v>General Classroom</v>
          </cell>
        </row>
        <row r="560">
          <cell r="B560">
            <v>108</v>
          </cell>
          <cell r="N560">
            <v>1010</v>
          </cell>
          <cell r="Q560" t="str">
            <v>General Classroom</v>
          </cell>
        </row>
        <row r="561">
          <cell r="B561">
            <v>108</v>
          </cell>
          <cell r="N561">
            <v>1014</v>
          </cell>
          <cell r="Q561" t="str">
            <v>General Classroom</v>
          </cell>
        </row>
        <row r="562">
          <cell r="B562">
            <v>108</v>
          </cell>
          <cell r="N562">
            <v>807</v>
          </cell>
          <cell r="Q562" t="str">
            <v>General Classroom</v>
          </cell>
        </row>
        <row r="563">
          <cell r="B563">
            <v>108</v>
          </cell>
          <cell r="N563">
            <v>807</v>
          </cell>
          <cell r="Q563" t="str">
            <v>General Classroom</v>
          </cell>
        </row>
        <row r="564">
          <cell r="B564">
            <v>108</v>
          </cell>
          <cell r="N564">
            <v>1014</v>
          </cell>
          <cell r="Q564" t="str">
            <v>General Classroom</v>
          </cell>
        </row>
        <row r="565">
          <cell r="B565">
            <v>108</v>
          </cell>
          <cell r="N565">
            <v>669</v>
          </cell>
          <cell r="Q565" t="str">
            <v>Excluded (counted in NCS data)</v>
          </cell>
        </row>
        <row r="566">
          <cell r="B566">
            <v>108</v>
          </cell>
          <cell r="N566">
            <v>525</v>
          </cell>
          <cell r="Q566" t="str">
            <v>Excluded (counted in NCS data)</v>
          </cell>
        </row>
        <row r="567">
          <cell r="B567">
            <v>108</v>
          </cell>
          <cell r="N567">
            <v>921</v>
          </cell>
          <cell r="Q567" t="str">
            <v>General Classroom</v>
          </cell>
        </row>
        <row r="568">
          <cell r="B568">
            <v>108</v>
          </cell>
          <cell r="N568">
            <v>785</v>
          </cell>
          <cell r="Q568" t="str">
            <v>General Classroom</v>
          </cell>
        </row>
        <row r="569">
          <cell r="B569">
            <v>108</v>
          </cell>
          <cell r="N569">
            <v>794</v>
          </cell>
          <cell r="Q569" t="str">
            <v>General Classroom</v>
          </cell>
        </row>
        <row r="570">
          <cell r="B570">
            <v>108</v>
          </cell>
          <cell r="N570">
            <v>1013</v>
          </cell>
          <cell r="Q570" t="str">
            <v>General Classroom</v>
          </cell>
        </row>
        <row r="571">
          <cell r="B571">
            <v>108</v>
          </cell>
          <cell r="N571">
            <v>1051</v>
          </cell>
          <cell r="Q571" t="str">
            <v>Excluded (counted in NCS data)</v>
          </cell>
        </row>
        <row r="572">
          <cell r="B572">
            <v>108</v>
          </cell>
          <cell r="N572">
            <v>1058</v>
          </cell>
          <cell r="Q572" t="str">
            <v>General Classroom</v>
          </cell>
        </row>
        <row r="573">
          <cell r="B573">
            <v>108</v>
          </cell>
          <cell r="N573">
            <v>169</v>
          </cell>
          <cell r="Q573" t="str">
            <v>Excluded (counted in NCS data)</v>
          </cell>
        </row>
        <row r="574">
          <cell r="B574">
            <v>108</v>
          </cell>
          <cell r="N574">
            <v>99</v>
          </cell>
          <cell r="Q574" t="str">
            <v>Excluded (counted in NCS data)</v>
          </cell>
        </row>
        <row r="575">
          <cell r="B575">
            <v>108</v>
          </cell>
          <cell r="N575">
            <v>124</v>
          </cell>
          <cell r="Q575" t="str">
            <v>Excluded (counted in NCS data)</v>
          </cell>
        </row>
        <row r="576">
          <cell r="B576">
            <v>108</v>
          </cell>
          <cell r="N576" t="str">
            <v>NULL</v>
          </cell>
          <cell r="Q576" t="str">
            <v>Excluded (counted in NCS data)</v>
          </cell>
        </row>
        <row r="577">
          <cell r="B577">
            <v>108</v>
          </cell>
          <cell r="N577" t="str">
            <v>NULL</v>
          </cell>
          <cell r="Q577" t="str">
            <v>Excluded (counted in NCS data)</v>
          </cell>
        </row>
        <row r="578">
          <cell r="B578">
            <v>108</v>
          </cell>
          <cell r="N578" t="str">
            <v>NULL</v>
          </cell>
          <cell r="Q578" t="str">
            <v>Excluded (counted in NCS data)</v>
          </cell>
        </row>
        <row r="579">
          <cell r="B579">
            <v>108</v>
          </cell>
          <cell r="N579" t="str">
            <v>NULL</v>
          </cell>
          <cell r="Q579" t="str">
            <v>Excluded (counted in NCS data)</v>
          </cell>
        </row>
        <row r="580">
          <cell r="B580">
            <v>108</v>
          </cell>
          <cell r="N580">
            <v>169</v>
          </cell>
          <cell r="Q580" t="str">
            <v>Excluded (counted in NCS data)</v>
          </cell>
        </row>
        <row r="581">
          <cell r="B581">
            <v>108</v>
          </cell>
          <cell r="N581" t="str">
            <v>NULL</v>
          </cell>
          <cell r="Q581" t="str">
            <v>Excluded (counted in NCS data)</v>
          </cell>
        </row>
        <row r="582">
          <cell r="B582">
            <v>108</v>
          </cell>
          <cell r="N582" t="str">
            <v>NULL</v>
          </cell>
          <cell r="Q582" t="str">
            <v>Excluded (counted in NCS data)</v>
          </cell>
        </row>
        <row r="583">
          <cell r="B583">
            <v>108</v>
          </cell>
          <cell r="N583" t="str">
            <v>NULL</v>
          </cell>
          <cell r="Q583" t="str">
            <v>Excluded (counted in NCS data)</v>
          </cell>
        </row>
        <row r="584">
          <cell r="B584">
            <v>108</v>
          </cell>
          <cell r="N584" t="str">
            <v>NULL</v>
          </cell>
          <cell r="Q584" t="str">
            <v>Excluded (counted in NCS data)</v>
          </cell>
        </row>
        <row r="585">
          <cell r="B585">
            <v>108</v>
          </cell>
          <cell r="N585" t="str">
            <v>NULL</v>
          </cell>
          <cell r="Q585" t="str">
            <v>Excluded (counted in NCS data)</v>
          </cell>
        </row>
        <row r="586">
          <cell r="B586">
            <v>108</v>
          </cell>
          <cell r="N586" t="str">
            <v>NULL</v>
          </cell>
          <cell r="Q586" t="str">
            <v>Excluded (counted in NCS data)</v>
          </cell>
        </row>
        <row r="587">
          <cell r="B587">
            <v>108</v>
          </cell>
          <cell r="N587" t="str">
            <v>NULL</v>
          </cell>
          <cell r="Q587" t="str">
            <v>Excluded (counted in NCS data)</v>
          </cell>
        </row>
        <row r="588">
          <cell r="B588">
            <v>108</v>
          </cell>
          <cell r="N588">
            <v>642</v>
          </cell>
          <cell r="Q588" t="str">
            <v>Excluded (counted in NCS data)</v>
          </cell>
        </row>
        <row r="589">
          <cell r="B589">
            <v>108</v>
          </cell>
          <cell r="N589" t="str">
            <v>NULL</v>
          </cell>
          <cell r="Q589" t="str">
            <v>Excluded (counted in NCS data)</v>
          </cell>
        </row>
        <row r="590">
          <cell r="B590">
            <v>108</v>
          </cell>
          <cell r="N590" t="str">
            <v>NULL</v>
          </cell>
          <cell r="Q590" t="str">
            <v>Excluded (counted in NCS data)</v>
          </cell>
        </row>
        <row r="591">
          <cell r="B591">
            <v>108</v>
          </cell>
          <cell r="N591">
            <v>169</v>
          </cell>
          <cell r="Q591" t="str">
            <v>Excluded (counted in NCS data)</v>
          </cell>
        </row>
        <row r="592">
          <cell r="B592">
            <v>108</v>
          </cell>
          <cell r="N592" t="str">
            <v>NULL</v>
          </cell>
          <cell r="Q592" t="str">
            <v>General Classroom</v>
          </cell>
        </row>
        <row r="593">
          <cell r="B593">
            <v>108</v>
          </cell>
          <cell r="N593" t="str">
            <v>NULL</v>
          </cell>
          <cell r="Q593" t="str">
            <v>Excluded (counted in NCS data)</v>
          </cell>
        </row>
        <row r="594">
          <cell r="B594">
            <v>108</v>
          </cell>
          <cell r="N594" t="str">
            <v>NULL</v>
          </cell>
          <cell r="Q594" t="str">
            <v>Excluded (counted in NCS data)</v>
          </cell>
        </row>
        <row r="595">
          <cell r="B595">
            <v>109</v>
          </cell>
          <cell r="N595">
            <v>748</v>
          </cell>
          <cell r="P595" t="str">
            <v>OUSD Central</v>
          </cell>
          <cell r="Q595" t="str">
            <v>General Classroom</v>
          </cell>
        </row>
        <row r="596">
          <cell r="B596">
            <v>109</v>
          </cell>
          <cell r="N596">
            <v>770</v>
          </cell>
          <cell r="P596" t="str">
            <v>OUSD Central</v>
          </cell>
          <cell r="Q596" t="str">
            <v>General Classroom</v>
          </cell>
        </row>
        <row r="597">
          <cell r="B597">
            <v>109</v>
          </cell>
          <cell r="N597">
            <v>770</v>
          </cell>
          <cell r="P597" t="str">
            <v>OUSD Central</v>
          </cell>
          <cell r="Q597" t="str">
            <v>General Classroom</v>
          </cell>
        </row>
        <row r="598">
          <cell r="B598">
            <v>109</v>
          </cell>
          <cell r="N598">
            <v>660</v>
          </cell>
          <cell r="P598" t="str">
            <v>OUSD Central</v>
          </cell>
          <cell r="Q598" t="str">
            <v>General Classroom</v>
          </cell>
        </row>
        <row r="599">
          <cell r="B599">
            <v>109</v>
          </cell>
          <cell r="N599">
            <v>660</v>
          </cell>
          <cell r="P599" t="str">
            <v>OUSD Central</v>
          </cell>
          <cell r="Q599" t="str">
            <v>General Classroom</v>
          </cell>
        </row>
        <row r="600">
          <cell r="B600">
            <v>109</v>
          </cell>
          <cell r="N600">
            <v>1540</v>
          </cell>
          <cell r="P600" t="str">
            <v>OUSD Central</v>
          </cell>
          <cell r="Q600" t="str">
            <v>Excluded (counted in NCS data)</v>
          </cell>
        </row>
        <row r="601">
          <cell r="B601">
            <v>109</v>
          </cell>
          <cell r="N601">
            <v>660</v>
          </cell>
          <cell r="P601" t="str">
            <v>OUSD Central</v>
          </cell>
          <cell r="Q601" t="str">
            <v>General Classroom</v>
          </cell>
        </row>
        <row r="602">
          <cell r="B602">
            <v>109</v>
          </cell>
          <cell r="N602">
            <v>660</v>
          </cell>
          <cell r="P602" t="str">
            <v>OUSD Central</v>
          </cell>
          <cell r="Q602" t="str">
            <v>General Classroom</v>
          </cell>
        </row>
        <row r="603">
          <cell r="B603">
            <v>109</v>
          </cell>
          <cell r="N603">
            <v>792</v>
          </cell>
          <cell r="P603" t="str">
            <v>OUSD Central</v>
          </cell>
          <cell r="Q603" t="str">
            <v>General Classroom</v>
          </cell>
        </row>
        <row r="604">
          <cell r="B604">
            <v>109</v>
          </cell>
          <cell r="N604">
            <v>805</v>
          </cell>
          <cell r="P604" t="str">
            <v>OUSD Central</v>
          </cell>
          <cell r="Q604" t="str">
            <v>General Classroom</v>
          </cell>
        </row>
        <row r="605">
          <cell r="B605">
            <v>109</v>
          </cell>
          <cell r="N605">
            <v>805</v>
          </cell>
          <cell r="P605" t="str">
            <v>OUSD Central</v>
          </cell>
          <cell r="Q605" t="str">
            <v>General Classroom</v>
          </cell>
        </row>
        <row r="606">
          <cell r="B606">
            <v>109</v>
          </cell>
          <cell r="N606">
            <v>805</v>
          </cell>
          <cell r="P606" t="str">
            <v>OUSD Central</v>
          </cell>
          <cell r="Q606" t="str">
            <v>General Classroom</v>
          </cell>
        </row>
        <row r="607">
          <cell r="B607">
            <v>109</v>
          </cell>
          <cell r="N607">
            <v>770</v>
          </cell>
          <cell r="P607" t="str">
            <v>OUSD Central</v>
          </cell>
          <cell r="Q607" t="str">
            <v>General Classroom</v>
          </cell>
        </row>
        <row r="608">
          <cell r="B608">
            <v>109</v>
          </cell>
          <cell r="N608">
            <v>770</v>
          </cell>
          <cell r="P608" t="str">
            <v>OUSD Central</v>
          </cell>
          <cell r="Q608" t="str">
            <v>General Classroom</v>
          </cell>
        </row>
        <row r="609">
          <cell r="B609">
            <v>109</v>
          </cell>
          <cell r="N609">
            <v>770</v>
          </cell>
          <cell r="P609" t="str">
            <v>OUSD Central</v>
          </cell>
          <cell r="Q609" t="str">
            <v>General Classroom</v>
          </cell>
        </row>
        <row r="610">
          <cell r="B610">
            <v>109</v>
          </cell>
          <cell r="N610">
            <v>770</v>
          </cell>
          <cell r="P610" t="str">
            <v>OUSD Central</v>
          </cell>
          <cell r="Q610" t="str">
            <v>General Classroom</v>
          </cell>
        </row>
        <row r="611">
          <cell r="B611">
            <v>109</v>
          </cell>
          <cell r="N611">
            <v>770</v>
          </cell>
          <cell r="P611" t="str">
            <v>OUSD Central</v>
          </cell>
          <cell r="Q611" t="str">
            <v>General Classroom</v>
          </cell>
        </row>
        <row r="612">
          <cell r="B612">
            <v>109</v>
          </cell>
          <cell r="N612">
            <v>2585</v>
          </cell>
          <cell r="P612" t="str">
            <v>OUSD Central</v>
          </cell>
          <cell r="Q612" t="str">
            <v>Excluded (counted in NCS data)</v>
          </cell>
        </row>
        <row r="613">
          <cell r="B613">
            <v>109</v>
          </cell>
          <cell r="N613">
            <v>770</v>
          </cell>
          <cell r="P613" t="str">
            <v>OUSD Central</v>
          </cell>
          <cell r="Q613" t="str">
            <v>General Classroom</v>
          </cell>
        </row>
        <row r="614">
          <cell r="B614">
            <v>109</v>
          </cell>
          <cell r="N614">
            <v>770</v>
          </cell>
          <cell r="P614" t="str">
            <v>OUSD Central</v>
          </cell>
          <cell r="Q614" t="str">
            <v>General Classroom</v>
          </cell>
        </row>
        <row r="615">
          <cell r="B615">
            <v>109</v>
          </cell>
          <cell r="N615">
            <v>770</v>
          </cell>
          <cell r="P615" t="str">
            <v>OUSD Central</v>
          </cell>
          <cell r="Q615" t="str">
            <v>General Classroom</v>
          </cell>
        </row>
        <row r="616">
          <cell r="B616">
            <v>109</v>
          </cell>
          <cell r="N616">
            <v>770</v>
          </cell>
          <cell r="P616" t="str">
            <v>OUSD Central</v>
          </cell>
          <cell r="Q616" t="str">
            <v>General Classroom</v>
          </cell>
        </row>
        <row r="617">
          <cell r="B617">
            <v>906</v>
          </cell>
          <cell r="N617">
            <v>660</v>
          </cell>
          <cell r="Q617" t="str">
            <v>Excluded (counted in NCS data)</v>
          </cell>
        </row>
        <row r="618">
          <cell r="B618">
            <v>906</v>
          </cell>
          <cell r="N618">
            <v>546</v>
          </cell>
          <cell r="Q618" t="str">
            <v>Excluded (counted in NCS data)</v>
          </cell>
        </row>
        <row r="619">
          <cell r="B619">
            <v>906</v>
          </cell>
          <cell r="N619">
            <v>811</v>
          </cell>
          <cell r="Q619" t="str">
            <v>General Classroom</v>
          </cell>
        </row>
        <row r="620">
          <cell r="B620">
            <v>906</v>
          </cell>
          <cell r="N620">
            <v>459</v>
          </cell>
          <cell r="Q620" t="str">
            <v>Excluded (counted in NCS data)</v>
          </cell>
        </row>
        <row r="621">
          <cell r="B621">
            <v>906</v>
          </cell>
          <cell r="N621">
            <v>811</v>
          </cell>
          <cell r="Q621" t="str">
            <v>General Classroom</v>
          </cell>
        </row>
        <row r="622">
          <cell r="B622">
            <v>906</v>
          </cell>
          <cell r="N622">
            <v>810</v>
          </cell>
          <cell r="Q622" t="str">
            <v>General Classroom</v>
          </cell>
        </row>
        <row r="623">
          <cell r="B623">
            <v>906</v>
          </cell>
          <cell r="N623">
            <v>618</v>
          </cell>
          <cell r="Q623" t="str">
            <v>General Classroom</v>
          </cell>
        </row>
        <row r="624">
          <cell r="B624">
            <v>906</v>
          </cell>
          <cell r="N624">
            <v>660</v>
          </cell>
          <cell r="Q624" t="str">
            <v>Excluded (counted in NCS data)</v>
          </cell>
        </row>
        <row r="625">
          <cell r="B625">
            <v>906</v>
          </cell>
          <cell r="N625">
            <v>228</v>
          </cell>
          <cell r="Q625" t="str">
            <v>Excluded (counted in NCS data)</v>
          </cell>
        </row>
        <row r="626">
          <cell r="B626">
            <v>906</v>
          </cell>
          <cell r="N626">
            <v>729</v>
          </cell>
          <cell r="Q626" t="str">
            <v>General Classroom</v>
          </cell>
        </row>
        <row r="627">
          <cell r="B627">
            <v>906</v>
          </cell>
          <cell r="N627">
            <v>720</v>
          </cell>
          <cell r="Q627" t="str">
            <v>General Classroom</v>
          </cell>
        </row>
        <row r="628">
          <cell r="B628">
            <v>906</v>
          </cell>
          <cell r="N628">
            <v>549</v>
          </cell>
          <cell r="Q628" t="str">
            <v>Excluded (counted in NCS data)</v>
          </cell>
        </row>
        <row r="629">
          <cell r="B629">
            <v>111</v>
          </cell>
          <cell r="N629">
            <v>652</v>
          </cell>
          <cell r="Q629" t="str">
            <v>General Classroom</v>
          </cell>
        </row>
        <row r="630">
          <cell r="B630">
            <v>111</v>
          </cell>
          <cell r="N630">
            <v>657</v>
          </cell>
          <cell r="Q630" t="str">
            <v>General Classroom</v>
          </cell>
        </row>
        <row r="631">
          <cell r="B631">
            <v>111</v>
          </cell>
          <cell r="N631">
            <v>693</v>
          </cell>
          <cell r="Q631" t="str">
            <v>General Classroom</v>
          </cell>
        </row>
        <row r="632">
          <cell r="B632">
            <v>111</v>
          </cell>
          <cell r="N632">
            <v>544</v>
          </cell>
          <cell r="Q632" t="str">
            <v>Excluded (counted in NCS data)</v>
          </cell>
        </row>
        <row r="633">
          <cell r="B633">
            <v>111</v>
          </cell>
          <cell r="N633">
            <v>828</v>
          </cell>
          <cell r="Q633" t="str">
            <v>General Classroom</v>
          </cell>
        </row>
        <row r="634">
          <cell r="B634">
            <v>111</v>
          </cell>
          <cell r="N634">
            <v>150</v>
          </cell>
          <cell r="Q634" t="str">
            <v>Excluded (counted in NCS data)</v>
          </cell>
        </row>
        <row r="635">
          <cell r="B635">
            <v>111</v>
          </cell>
          <cell r="N635">
            <v>676</v>
          </cell>
          <cell r="Q635" t="str">
            <v>General Classroom</v>
          </cell>
        </row>
        <row r="636">
          <cell r="B636">
            <v>111</v>
          </cell>
          <cell r="N636">
            <v>676</v>
          </cell>
          <cell r="Q636" t="str">
            <v>General Classroom</v>
          </cell>
        </row>
        <row r="637">
          <cell r="B637">
            <v>111</v>
          </cell>
          <cell r="N637">
            <v>720</v>
          </cell>
          <cell r="Q637" t="str">
            <v>General Classroom</v>
          </cell>
        </row>
        <row r="638">
          <cell r="B638">
            <v>111</v>
          </cell>
          <cell r="N638">
            <v>150</v>
          </cell>
          <cell r="Q638" t="str">
            <v>Excluded (counted in NCS data)</v>
          </cell>
        </row>
        <row r="639">
          <cell r="B639">
            <v>111</v>
          </cell>
          <cell r="N639">
            <v>776</v>
          </cell>
          <cell r="Q639" t="str">
            <v>General Classroom</v>
          </cell>
        </row>
        <row r="640">
          <cell r="B640">
            <v>111</v>
          </cell>
          <cell r="N640">
            <v>640</v>
          </cell>
          <cell r="Q640" t="str">
            <v>General Classroom</v>
          </cell>
        </row>
        <row r="641">
          <cell r="B641">
            <v>111</v>
          </cell>
          <cell r="N641">
            <v>620</v>
          </cell>
          <cell r="Q641" t="str">
            <v>General Classroom</v>
          </cell>
        </row>
        <row r="642">
          <cell r="B642">
            <v>111</v>
          </cell>
          <cell r="N642">
            <v>2796</v>
          </cell>
          <cell r="Q642" t="str">
            <v>Excluded (counted in NCS data)</v>
          </cell>
        </row>
        <row r="643">
          <cell r="B643">
            <v>111</v>
          </cell>
          <cell r="N643">
            <v>709</v>
          </cell>
          <cell r="Q643" t="str">
            <v>General Classroom</v>
          </cell>
        </row>
        <row r="644">
          <cell r="B644">
            <v>111</v>
          </cell>
          <cell r="N644">
            <v>1033</v>
          </cell>
          <cell r="Q644" t="str">
            <v>General Classroom</v>
          </cell>
        </row>
        <row r="645">
          <cell r="B645">
            <v>111</v>
          </cell>
          <cell r="N645">
            <v>1479</v>
          </cell>
          <cell r="Q645" t="str">
            <v>Excluded (counted in NCS data)</v>
          </cell>
        </row>
        <row r="646">
          <cell r="B646">
            <v>111</v>
          </cell>
          <cell r="N646">
            <v>986</v>
          </cell>
          <cell r="Q646" t="str">
            <v>Specialized - Arts</v>
          </cell>
        </row>
        <row r="647">
          <cell r="B647">
            <v>111</v>
          </cell>
          <cell r="N647">
            <v>1155</v>
          </cell>
          <cell r="Q647" t="str">
            <v>General Classroom</v>
          </cell>
        </row>
        <row r="648">
          <cell r="B648">
            <v>111</v>
          </cell>
          <cell r="N648">
            <v>657</v>
          </cell>
          <cell r="Q648" t="str">
            <v>General Classroom</v>
          </cell>
        </row>
        <row r="649">
          <cell r="B649">
            <v>111</v>
          </cell>
          <cell r="N649">
            <v>536</v>
          </cell>
          <cell r="Q649" t="str">
            <v>Excluded (counted in NCS data)</v>
          </cell>
        </row>
        <row r="650">
          <cell r="B650">
            <v>111</v>
          </cell>
          <cell r="N650">
            <v>987</v>
          </cell>
          <cell r="Q650" t="str">
            <v>General Classroom</v>
          </cell>
        </row>
        <row r="651">
          <cell r="B651">
            <v>111</v>
          </cell>
          <cell r="N651">
            <v>987</v>
          </cell>
          <cell r="Q651" t="str">
            <v>General Classroom</v>
          </cell>
        </row>
        <row r="652">
          <cell r="B652">
            <v>111</v>
          </cell>
          <cell r="N652">
            <v>735</v>
          </cell>
          <cell r="Q652" t="str">
            <v>General Classroom</v>
          </cell>
        </row>
        <row r="653">
          <cell r="B653">
            <v>111</v>
          </cell>
          <cell r="N653">
            <v>323</v>
          </cell>
          <cell r="Q653" t="str">
            <v>Excluded (counted in NCS data)</v>
          </cell>
        </row>
        <row r="654">
          <cell r="B654">
            <v>111</v>
          </cell>
          <cell r="N654">
            <v>331</v>
          </cell>
          <cell r="Q654" t="str">
            <v>Excluded (counted in NCS data)</v>
          </cell>
        </row>
        <row r="655">
          <cell r="B655">
            <v>111</v>
          </cell>
          <cell r="N655">
            <v>268</v>
          </cell>
          <cell r="Q655" t="str">
            <v>Excluded (counted in NCS data)</v>
          </cell>
        </row>
        <row r="656">
          <cell r="B656">
            <v>111</v>
          </cell>
          <cell r="N656">
            <v>436</v>
          </cell>
          <cell r="Q656" t="str">
            <v>Excluded (counted in NCS data)</v>
          </cell>
        </row>
        <row r="657">
          <cell r="B657">
            <v>111</v>
          </cell>
          <cell r="N657">
            <v>165</v>
          </cell>
          <cell r="Q657" t="str">
            <v>Excluded (counted in NCS data)</v>
          </cell>
        </row>
        <row r="658">
          <cell r="B658">
            <v>111</v>
          </cell>
          <cell r="N658" t="str">
            <v>NULL</v>
          </cell>
          <cell r="Q658" t="str">
            <v>Excluded (counted in NCS data)</v>
          </cell>
        </row>
        <row r="659">
          <cell r="B659">
            <v>111</v>
          </cell>
          <cell r="N659">
            <v>105</v>
          </cell>
          <cell r="Q659" t="str">
            <v>Excluded (counted in NCS data)</v>
          </cell>
        </row>
        <row r="660">
          <cell r="B660">
            <v>111</v>
          </cell>
          <cell r="N660">
            <v>229</v>
          </cell>
          <cell r="Q660" t="str">
            <v>Excluded (counted in NCS data)</v>
          </cell>
        </row>
        <row r="661">
          <cell r="B661">
            <v>310</v>
          </cell>
          <cell r="N661">
            <v>902</v>
          </cell>
          <cell r="Q661" t="str">
            <v>General Classroom</v>
          </cell>
        </row>
        <row r="662">
          <cell r="B662">
            <v>310</v>
          </cell>
          <cell r="N662">
            <v>902</v>
          </cell>
          <cell r="Q662" t="str">
            <v>General Classroom</v>
          </cell>
        </row>
        <row r="663">
          <cell r="B663">
            <v>310</v>
          </cell>
          <cell r="N663">
            <v>902</v>
          </cell>
          <cell r="Q663" t="str">
            <v>General Classroom</v>
          </cell>
        </row>
        <row r="664">
          <cell r="B664">
            <v>310</v>
          </cell>
          <cell r="N664">
            <v>902</v>
          </cell>
          <cell r="Q664" t="str">
            <v>General Classroom</v>
          </cell>
        </row>
        <row r="665">
          <cell r="B665">
            <v>310</v>
          </cell>
          <cell r="N665">
            <v>1646</v>
          </cell>
          <cell r="Q665" t="str">
            <v>Excluded (counted in NCS data)</v>
          </cell>
        </row>
        <row r="666">
          <cell r="B666">
            <v>310</v>
          </cell>
          <cell r="N666">
            <v>862</v>
          </cell>
          <cell r="Q666" t="str">
            <v>Specialized - Lab</v>
          </cell>
        </row>
        <row r="667">
          <cell r="B667">
            <v>310</v>
          </cell>
          <cell r="N667">
            <v>902</v>
          </cell>
          <cell r="Q667" t="str">
            <v>General Classroom</v>
          </cell>
        </row>
        <row r="668">
          <cell r="B668">
            <v>310</v>
          </cell>
          <cell r="N668">
            <v>902</v>
          </cell>
          <cell r="Q668" t="str">
            <v>General Classroom</v>
          </cell>
        </row>
        <row r="669">
          <cell r="B669">
            <v>310</v>
          </cell>
          <cell r="N669">
            <v>902</v>
          </cell>
          <cell r="Q669" t="str">
            <v>General Classroom</v>
          </cell>
        </row>
        <row r="670">
          <cell r="B670">
            <v>310</v>
          </cell>
          <cell r="N670">
            <v>902</v>
          </cell>
          <cell r="Q670" t="str">
            <v>General Classroom</v>
          </cell>
        </row>
        <row r="671">
          <cell r="B671">
            <v>310</v>
          </cell>
          <cell r="N671">
            <v>902</v>
          </cell>
          <cell r="Q671" t="str">
            <v>General Classroom</v>
          </cell>
        </row>
        <row r="672">
          <cell r="B672">
            <v>310</v>
          </cell>
          <cell r="N672">
            <v>902</v>
          </cell>
          <cell r="Q672" t="str">
            <v>General Classroom</v>
          </cell>
        </row>
        <row r="673">
          <cell r="B673">
            <v>310</v>
          </cell>
          <cell r="N673">
            <v>1405</v>
          </cell>
          <cell r="Q673" t="str">
            <v>Excluded (counted in NCS data)</v>
          </cell>
        </row>
        <row r="674">
          <cell r="B674">
            <v>310</v>
          </cell>
          <cell r="N674">
            <v>918</v>
          </cell>
          <cell r="Q674" t="str">
            <v>Specialized - Technology</v>
          </cell>
        </row>
        <row r="675">
          <cell r="B675">
            <v>310</v>
          </cell>
          <cell r="N675">
            <v>899</v>
          </cell>
          <cell r="Q675" t="str">
            <v>Excluded (counted in NCS data)</v>
          </cell>
        </row>
        <row r="676">
          <cell r="B676">
            <v>310</v>
          </cell>
          <cell r="N676">
            <v>829</v>
          </cell>
          <cell r="Q676" t="str">
            <v>General Classroom</v>
          </cell>
        </row>
        <row r="677">
          <cell r="B677">
            <v>310</v>
          </cell>
          <cell r="N677">
            <v>895</v>
          </cell>
          <cell r="Q677" t="str">
            <v>General Classroom</v>
          </cell>
        </row>
        <row r="678">
          <cell r="B678">
            <v>110</v>
          </cell>
          <cell r="N678">
            <v>894</v>
          </cell>
          <cell r="P678" t="str">
            <v>Charter</v>
          </cell>
          <cell r="Q678" t="str">
            <v>General Classroom</v>
          </cell>
        </row>
        <row r="679">
          <cell r="B679">
            <v>110</v>
          </cell>
          <cell r="N679">
            <v>894</v>
          </cell>
          <cell r="P679" t="str">
            <v>Charter</v>
          </cell>
          <cell r="Q679" t="str">
            <v>General Classroom</v>
          </cell>
        </row>
        <row r="680">
          <cell r="B680">
            <v>110</v>
          </cell>
          <cell r="N680">
            <v>894</v>
          </cell>
          <cell r="P680" t="str">
            <v>Charter</v>
          </cell>
          <cell r="Q680" t="str">
            <v>General Classroom</v>
          </cell>
        </row>
        <row r="681">
          <cell r="B681">
            <v>110</v>
          </cell>
          <cell r="N681">
            <v>894</v>
          </cell>
          <cell r="P681" t="str">
            <v>Charter</v>
          </cell>
          <cell r="Q681" t="str">
            <v>General Classroom</v>
          </cell>
        </row>
        <row r="682">
          <cell r="B682">
            <v>110</v>
          </cell>
          <cell r="N682">
            <v>938</v>
          </cell>
          <cell r="P682" t="str">
            <v>Charter</v>
          </cell>
          <cell r="Q682" t="str">
            <v>General Classroom</v>
          </cell>
        </row>
        <row r="683">
          <cell r="B683">
            <v>110</v>
          </cell>
          <cell r="N683">
            <v>898</v>
          </cell>
          <cell r="P683" t="str">
            <v>Charter</v>
          </cell>
          <cell r="Q683" t="str">
            <v>General Classroom</v>
          </cell>
        </row>
        <row r="684">
          <cell r="B684">
            <v>110</v>
          </cell>
          <cell r="N684">
            <v>898</v>
          </cell>
          <cell r="P684" t="str">
            <v>Charter</v>
          </cell>
          <cell r="Q684" t="str">
            <v>General Classroom</v>
          </cell>
        </row>
        <row r="685">
          <cell r="B685">
            <v>110</v>
          </cell>
          <cell r="N685">
            <v>721</v>
          </cell>
          <cell r="P685" t="str">
            <v>Charter</v>
          </cell>
          <cell r="Q685" t="str">
            <v>General Classroom</v>
          </cell>
        </row>
        <row r="686">
          <cell r="B686">
            <v>110</v>
          </cell>
          <cell r="N686">
            <v>721</v>
          </cell>
          <cell r="P686" t="str">
            <v>Charter</v>
          </cell>
          <cell r="Q686" t="str">
            <v>General Classroom</v>
          </cell>
        </row>
        <row r="687">
          <cell r="B687">
            <v>110</v>
          </cell>
          <cell r="N687">
            <v>898</v>
          </cell>
          <cell r="P687" t="str">
            <v>Charter</v>
          </cell>
          <cell r="Q687" t="str">
            <v>General Classroom</v>
          </cell>
        </row>
        <row r="688">
          <cell r="B688">
            <v>110</v>
          </cell>
          <cell r="N688">
            <v>898</v>
          </cell>
          <cell r="P688" t="str">
            <v>Charter</v>
          </cell>
          <cell r="Q688" t="str">
            <v>General Classroom</v>
          </cell>
        </row>
        <row r="689">
          <cell r="B689">
            <v>110</v>
          </cell>
          <cell r="N689">
            <v>898</v>
          </cell>
          <cell r="P689" t="str">
            <v>Charter</v>
          </cell>
          <cell r="Q689" t="str">
            <v>General Classroom</v>
          </cell>
        </row>
        <row r="690">
          <cell r="B690">
            <v>110</v>
          </cell>
          <cell r="N690">
            <v>898</v>
          </cell>
          <cell r="P690" t="str">
            <v>Charter</v>
          </cell>
          <cell r="Q690" t="str">
            <v>General Classroom</v>
          </cell>
        </row>
        <row r="691">
          <cell r="B691">
            <v>110</v>
          </cell>
          <cell r="N691">
            <v>2181</v>
          </cell>
          <cell r="Q691" t="str">
            <v>Excluded (counted in NCS data)</v>
          </cell>
        </row>
        <row r="692">
          <cell r="B692">
            <v>110</v>
          </cell>
          <cell r="N692">
            <v>912</v>
          </cell>
          <cell r="Q692" t="str">
            <v>Specialized - Technology</v>
          </cell>
        </row>
        <row r="693">
          <cell r="B693">
            <v>110</v>
          </cell>
          <cell r="N693">
            <v>831</v>
          </cell>
          <cell r="Q693" t="str">
            <v>General Classroom</v>
          </cell>
        </row>
        <row r="694">
          <cell r="B694">
            <v>110</v>
          </cell>
          <cell r="N694">
            <v>871</v>
          </cell>
          <cell r="Q694" t="str">
            <v>Specialized - Arts</v>
          </cell>
        </row>
        <row r="695">
          <cell r="B695">
            <v>110</v>
          </cell>
          <cell r="N695">
            <v>866</v>
          </cell>
          <cell r="Q695" t="str">
            <v>General Classroom</v>
          </cell>
        </row>
        <row r="696">
          <cell r="B696">
            <v>110</v>
          </cell>
          <cell r="N696">
            <v>828</v>
          </cell>
          <cell r="Q696" t="str">
            <v>General Classroom</v>
          </cell>
        </row>
        <row r="697">
          <cell r="B697">
            <v>110</v>
          </cell>
          <cell r="N697">
            <v>788</v>
          </cell>
          <cell r="Q697" t="str">
            <v>General Classroom</v>
          </cell>
        </row>
        <row r="698">
          <cell r="B698">
            <v>110</v>
          </cell>
          <cell r="N698">
            <v>868</v>
          </cell>
          <cell r="Q698" t="str">
            <v>General Classroom</v>
          </cell>
        </row>
        <row r="699">
          <cell r="B699">
            <v>110</v>
          </cell>
          <cell r="N699">
            <v>869</v>
          </cell>
          <cell r="Q699" t="str">
            <v>General Classroom</v>
          </cell>
        </row>
        <row r="700">
          <cell r="B700">
            <v>110</v>
          </cell>
          <cell r="N700">
            <v>871</v>
          </cell>
          <cell r="Q700" t="str">
            <v>General Classroom</v>
          </cell>
        </row>
        <row r="701">
          <cell r="B701">
            <v>110</v>
          </cell>
          <cell r="N701">
            <v>872</v>
          </cell>
          <cell r="Q701" t="str">
            <v>General Classroom</v>
          </cell>
        </row>
        <row r="702">
          <cell r="B702">
            <v>110</v>
          </cell>
          <cell r="N702">
            <v>796</v>
          </cell>
          <cell r="Q702" t="str">
            <v>General Classroom</v>
          </cell>
        </row>
        <row r="703">
          <cell r="B703">
            <v>110</v>
          </cell>
          <cell r="N703">
            <v>867</v>
          </cell>
          <cell r="Q703" t="str">
            <v>General Classroom</v>
          </cell>
        </row>
        <row r="704">
          <cell r="B704">
            <v>110</v>
          </cell>
          <cell r="N704">
            <v>867</v>
          </cell>
          <cell r="Q704" t="str">
            <v>Specialized - Lab</v>
          </cell>
        </row>
        <row r="705">
          <cell r="B705">
            <v>110</v>
          </cell>
          <cell r="N705">
            <v>867</v>
          </cell>
          <cell r="Q705" t="str">
            <v>General Classroom</v>
          </cell>
        </row>
        <row r="706">
          <cell r="B706">
            <v>110</v>
          </cell>
          <cell r="N706">
            <v>867</v>
          </cell>
          <cell r="Q706" t="str">
            <v>General Classroom</v>
          </cell>
        </row>
        <row r="707">
          <cell r="B707">
            <v>110</v>
          </cell>
          <cell r="N707">
            <v>867</v>
          </cell>
          <cell r="Q707" t="str">
            <v>General Classroom</v>
          </cell>
        </row>
        <row r="708">
          <cell r="B708">
            <v>110</v>
          </cell>
          <cell r="N708">
            <v>870</v>
          </cell>
          <cell r="Q708" t="str">
            <v>Excluded (counted in NCS data)</v>
          </cell>
        </row>
        <row r="709">
          <cell r="B709">
            <v>110</v>
          </cell>
          <cell r="N709">
            <v>867</v>
          </cell>
          <cell r="Q709" t="str">
            <v>General Classroom</v>
          </cell>
        </row>
        <row r="710">
          <cell r="B710">
            <v>110</v>
          </cell>
          <cell r="N710">
            <v>870</v>
          </cell>
          <cell r="Q710" t="str">
            <v>General Classroom</v>
          </cell>
        </row>
        <row r="711">
          <cell r="B711">
            <v>110</v>
          </cell>
          <cell r="N711">
            <v>860</v>
          </cell>
          <cell r="Q711" t="str">
            <v>General Classroom</v>
          </cell>
        </row>
        <row r="712">
          <cell r="B712">
            <v>110</v>
          </cell>
          <cell r="N712">
            <v>870</v>
          </cell>
          <cell r="Q712" t="str">
            <v>General Classroom</v>
          </cell>
        </row>
        <row r="713">
          <cell r="B713">
            <v>110</v>
          </cell>
          <cell r="N713">
            <v>861</v>
          </cell>
          <cell r="P713" t="str">
            <v>Charter</v>
          </cell>
          <cell r="Q713" t="str">
            <v>General Classroom</v>
          </cell>
        </row>
        <row r="714">
          <cell r="B714">
            <v>110</v>
          </cell>
          <cell r="N714">
            <v>861</v>
          </cell>
          <cell r="P714" t="str">
            <v>Charter</v>
          </cell>
          <cell r="Q714" t="str">
            <v>General Classroom</v>
          </cell>
        </row>
        <row r="715">
          <cell r="B715">
            <v>110</v>
          </cell>
          <cell r="N715">
            <v>861</v>
          </cell>
          <cell r="P715" t="str">
            <v>Charter</v>
          </cell>
          <cell r="Q715" t="str">
            <v>General Classroom</v>
          </cell>
        </row>
        <row r="716">
          <cell r="B716">
            <v>110</v>
          </cell>
          <cell r="N716">
            <v>861</v>
          </cell>
          <cell r="P716" t="str">
            <v>Charter</v>
          </cell>
          <cell r="Q716" t="str">
            <v>General Classroom</v>
          </cell>
        </row>
        <row r="717">
          <cell r="B717">
            <v>110</v>
          </cell>
          <cell r="N717">
            <v>448</v>
          </cell>
          <cell r="P717" t="str">
            <v>Charter</v>
          </cell>
          <cell r="Q717" t="str">
            <v>Excluded (counted in NCS data)</v>
          </cell>
        </row>
        <row r="718">
          <cell r="B718">
            <v>110</v>
          </cell>
          <cell r="N718">
            <v>861</v>
          </cell>
          <cell r="P718" t="str">
            <v>Charter</v>
          </cell>
          <cell r="Q718" t="str">
            <v>General Classroom</v>
          </cell>
        </row>
        <row r="719">
          <cell r="B719">
            <v>110</v>
          </cell>
          <cell r="N719">
            <v>861</v>
          </cell>
          <cell r="P719" t="str">
            <v>Charter</v>
          </cell>
          <cell r="Q719" t="str">
            <v>General Classroom</v>
          </cell>
        </row>
        <row r="720">
          <cell r="B720">
            <v>110</v>
          </cell>
          <cell r="N720">
            <v>861</v>
          </cell>
          <cell r="P720" t="str">
            <v>Charter</v>
          </cell>
          <cell r="Q720" t="str">
            <v>General Classroom</v>
          </cell>
        </row>
        <row r="721">
          <cell r="B721">
            <v>110</v>
          </cell>
          <cell r="N721">
            <v>861</v>
          </cell>
          <cell r="P721" t="str">
            <v>Charter</v>
          </cell>
          <cell r="Q721" t="str">
            <v>General Classroom</v>
          </cell>
        </row>
        <row r="722">
          <cell r="B722">
            <v>110</v>
          </cell>
          <cell r="N722">
            <v>861</v>
          </cell>
          <cell r="P722" t="str">
            <v>Charter</v>
          </cell>
          <cell r="Q722" t="str">
            <v>General Classroom</v>
          </cell>
        </row>
        <row r="723">
          <cell r="B723">
            <v>110</v>
          </cell>
          <cell r="N723">
            <v>861</v>
          </cell>
          <cell r="P723" t="str">
            <v>Charter</v>
          </cell>
          <cell r="Q723" t="str">
            <v>General Classroom</v>
          </cell>
        </row>
        <row r="724">
          <cell r="B724">
            <v>110</v>
          </cell>
          <cell r="N724">
            <v>3633</v>
          </cell>
          <cell r="P724" t="str">
            <v>Charter</v>
          </cell>
          <cell r="Q724" t="str">
            <v>Excluded (counted in NCS data)</v>
          </cell>
        </row>
        <row r="725">
          <cell r="B725">
            <v>110</v>
          </cell>
          <cell r="N725">
            <v>954</v>
          </cell>
          <cell r="P725" t="str">
            <v>Charter</v>
          </cell>
          <cell r="Q725" t="str">
            <v>General Classroom</v>
          </cell>
        </row>
        <row r="726">
          <cell r="B726">
            <v>110</v>
          </cell>
          <cell r="N726">
            <v>954</v>
          </cell>
          <cell r="P726" t="str">
            <v>Charter</v>
          </cell>
          <cell r="Q726" t="str">
            <v>General Classroom</v>
          </cell>
        </row>
        <row r="727">
          <cell r="B727">
            <v>110</v>
          </cell>
          <cell r="N727">
            <v>860</v>
          </cell>
          <cell r="P727" t="str">
            <v>Charter</v>
          </cell>
          <cell r="Q727" t="str">
            <v>Specialized - Arts</v>
          </cell>
        </row>
        <row r="728">
          <cell r="B728">
            <v>110</v>
          </cell>
          <cell r="N728">
            <v>860</v>
          </cell>
          <cell r="P728" t="str">
            <v>Charter</v>
          </cell>
          <cell r="Q728" t="str">
            <v>Specialized - Lab</v>
          </cell>
        </row>
        <row r="729">
          <cell r="B729">
            <v>110</v>
          </cell>
          <cell r="N729">
            <v>851</v>
          </cell>
          <cell r="P729" t="str">
            <v>Charter</v>
          </cell>
          <cell r="Q729" t="str">
            <v>General Classroom</v>
          </cell>
        </row>
        <row r="730">
          <cell r="B730">
            <v>110</v>
          </cell>
          <cell r="N730">
            <v>851</v>
          </cell>
          <cell r="P730" t="str">
            <v>Charter</v>
          </cell>
          <cell r="Q730" t="str">
            <v>General Classroom</v>
          </cell>
        </row>
        <row r="731">
          <cell r="B731">
            <v>110</v>
          </cell>
          <cell r="N731">
            <v>851</v>
          </cell>
          <cell r="P731" t="str">
            <v>Charter</v>
          </cell>
          <cell r="Q731" t="str">
            <v>General Classroom</v>
          </cell>
        </row>
        <row r="732">
          <cell r="B732">
            <v>110</v>
          </cell>
          <cell r="N732">
            <v>851</v>
          </cell>
          <cell r="P732" t="str">
            <v>Charter</v>
          </cell>
          <cell r="Q732" t="str">
            <v>General Classroom</v>
          </cell>
        </row>
        <row r="733">
          <cell r="B733">
            <v>110</v>
          </cell>
          <cell r="N733">
            <v>851</v>
          </cell>
          <cell r="P733" t="str">
            <v>Charter</v>
          </cell>
          <cell r="Q733" t="str">
            <v>Specialized - Arts</v>
          </cell>
        </row>
        <row r="734">
          <cell r="B734">
            <v>110</v>
          </cell>
          <cell r="N734">
            <v>979</v>
          </cell>
          <cell r="P734" t="str">
            <v>CDC-CA</v>
          </cell>
          <cell r="Q734" t="str">
            <v>General Classroom</v>
          </cell>
        </row>
        <row r="735">
          <cell r="B735">
            <v>110</v>
          </cell>
          <cell r="N735">
            <v>1038</v>
          </cell>
          <cell r="P735" t="str">
            <v>CDC-CA</v>
          </cell>
          <cell r="Q735" t="str">
            <v>General Classroom</v>
          </cell>
        </row>
        <row r="736">
          <cell r="B736">
            <v>110</v>
          </cell>
          <cell r="N736">
            <v>334</v>
          </cell>
          <cell r="P736" t="str">
            <v>Charter</v>
          </cell>
          <cell r="Q736" t="str">
            <v>Excluded (counted in NCS data)</v>
          </cell>
        </row>
        <row r="737">
          <cell r="B737">
            <v>110</v>
          </cell>
          <cell r="N737">
            <v>334</v>
          </cell>
          <cell r="P737" t="str">
            <v>Charter</v>
          </cell>
          <cell r="Q737" t="str">
            <v>Excluded (counted in NCS data)</v>
          </cell>
        </row>
        <row r="738">
          <cell r="B738">
            <v>210</v>
          </cell>
          <cell r="N738">
            <v>2872</v>
          </cell>
          <cell r="Q738" t="str">
            <v>Excluded (counted in NCS data)</v>
          </cell>
        </row>
        <row r="739">
          <cell r="B739">
            <v>210</v>
          </cell>
          <cell r="N739">
            <v>718</v>
          </cell>
          <cell r="Q739" t="str">
            <v>General Classroom</v>
          </cell>
        </row>
        <row r="740">
          <cell r="B740">
            <v>210</v>
          </cell>
          <cell r="N740">
            <v>385</v>
          </cell>
          <cell r="Q740" t="str">
            <v>Excluded (counted in NCS data)</v>
          </cell>
        </row>
        <row r="741">
          <cell r="B741">
            <v>210</v>
          </cell>
          <cell r="N741">
            <v>1662</v>
          </cell>
          <cell r="Q741" t="str">
            <v>Excluded (counted in NCS data)</v>
          </cell>
        </row>
        <row r="742">
          <cell r="B742">
            <v>210</v>
          </cell>
          <cell r="N742">
            <v>752</v>
          </cell>
          <cell r="Q742" t="str">
            <v>General Classroom</v>
          </cell>
        </row>
        <row r="743">
          <cell r="B743">
            <v>210</v>
          </cell>
          <cell r="N743">
            <v>857</v>
          </cell>
          <cell r="Q743" t="str">
            <v>General Classroom</v>
          </cell>
        </row>
        <row r="744">
          <cell r="B744">
            <v>210</v>
          </cell>
          <cell r="N744">
            <v>733</v>
          </cell>
          <cell r="Q744" t="str">
            <v>General Classroom</v>
          </cell>
        </row>
        <row r="745">
          <cell r="B745">
            <v>210</v>
          </cell>
          <cell r="N745">
            <v>733</v>
          </cell>
          <cell r="Q745" t="str">
            <v>General Classroom</v>
          </cell>
        </row>
        <row r="746">
          <cell r="B746">
            <v>210</v>
          </cell>
          <cell r="N746">
            <v>744</v>
          </cell>
          <cell r="Q746" t="str">
            <v>General Classroom</v>
          </cell>
        </row>
        <row r="747">
          <cell r="B747">
            <v>210</v>
          </cell>
          <cell r="N747">
            <v>746</v>
          </cell>
          <cell r="Q747" t="str">
            <v>General Classroom</v>
          </cell>
        </row>
        <row r="748">
          <cell r="B748">
            <v>210</v>
          </cell>
          <cell r="N748">
            <v>794</v>
          </cell>
          <cell r="Q748" t="str">
            <v>General Classroom</v>
          </cell>
        </row>
        <row r="749">
          <cell r="B749">
            <v>210</v>
          </cell>
          <cell r="N749">
            <v>727</v>
          </cell>
          <cell r="Q749" t="str">
            <v>General Classroom</v>
          </cell>
        </row>
        <row r="750">
          <cell r="B750">
            <v>210</v>
          </cell>
          <cell r="N750">
            <v>685</v>
          </cell>
          <cell r="Q750" t="str">
            <v>General Classroom</v>
          </cell>
        </row>
        <row r="751">
          <cell r="B751">
            <v>210</v>
          </cell>
          <cell r="N751">
            <v>776</v>
          </cell>
          <cell r="Q751" t="str">
            <v>General Classroom</v>
          </cell>
        </row>
        <row r="752">
          <cell r="B752">
            <v>210</v>
          </cell>
          <cell r="N752">
            <v>1192</v>
          </cell>
          <cell r="Q752" t="str">
            <v>Excluded (counted in NCS data)</v>
          </cell>
        </row>
        <row r="753">
          <cell r="B753">
            <v>210</v>
          </cell>
          <cell r="N753">
            <v>504</v>
          </cell>
          <cell r="Q753" t="str">
            <v>Excluded (counted in NCS data)</v>
          </cell>
        </row>
        <row r="754">
          <cell r="B754">
            <v>210</v>
          </cell>
          <cell r="N754">
            <v>725</v>
          </cell>
          <cell r="Q754" t="str">
            <v>General Classroom</v>
          </cell>
        </row>
        <row r="755">
          <cell r="B755">
            <v>210</v>
          </cell>
          <cell r="N755">
            <v>722</v>
          </cell>
          <cell r="Q755" t="str">
            <v>General Classroom</v>
          </cell>
        </row>
        <row r="756">
          <cell r="B756">
            <v>210</v>
          </cell>
          <cell r="N756">
            <v>827</v>
          </cell>
          <cell r="Q756" t="str">
            <v>General Classroom</v>
          </cell>
        </row>
        <row r="757">
          <cell r="B757">
            <v>210</v>
          </cell>
          <cell r="N757">
            <v>933</v>
          </cell>
          <cell r="Q757" t="str">
            <v>General Classroom</v>
          </cell>
        </row>
        <row r="758">
          <cell r="B758">
            <v>210</v>
          </cell>
          <cell r="N758">
            <v>933</v>
          </cell>
          <cell r="Q758" t="str">
            <v>General Classroom</v>
          </cell>
        </row>
        <row r="759">
          <cell r="B759">
            <v>210</v>
          </cell>
          <cell r="N759">
            <v>947</v>
          </cell>
          <cell r="Q759" t="str">
            <v>Specialized - Technology</v>
          </cell>
        </row>
        <row r="760">
          <cell r="B760">
            <v>210</v>
          </cell>
          <cell r="N760">
            <v>1182</v>
          </cell>
          <cell r="Q760" t="str">
            <v>Specialized - Technology</v>
          </cell>
        </row>
        <row r="761">
          <cell r="B761">
            <v>210</v>
          </cell>
          <cell r="N761">
            <v>827</v>
          </cell>
          <cell r="Q761" t="str">
            <v>General Classroom</v>
          </cell>
        </row>
        <row r="762">
          <cell r="B762">
            <v>210</v>
          </cell>
          <cell r="N762">
            <v>1144</v>
          </cell>
          <cell r="Q762" t="str">
            <v>Specialized - Lab</v>
          </cell>
        </row>
        <row r="763">
          <cell r="B763">
            <v>210</v>
          </cell>
          <cell r="N763">
            <v>1117</v>
          </cell>
          <cell r="Q763" t="str">
            <v>Specialized - Lab</v>
          </cell>
        </row>
        <row r="764">
          <cell r="B764">
            <v>210</v>
          </cell>
          <cell r="N764">
            <v>673</v>
          </cell>
          <cell r="Q764" t="str">
            <v>General Classroom</v>
          </cell>
        </row>
        <row r="765">
          <cell r="B765">
            <v>210</v>
          </cell>
          <cell r="N765">
            <v>673</v>
          </cell>
          <cell r="Q765" t="str">
            <v>General Classroom</v>
          </cell>
        </row>
        <row r="766">
          <cell r="B766">
            <v>210</v>
          </cell>
          <cell r="N766">
            <v>1231</v>
          </cell>
          <cell r="Q766" t="str">
            <v>Specialized - Arts</v>
          </cell>
        </row>
        <row r="767">
          <cell r="B767">
            <v>210</v>
          </cell>
          <cell r="N767">
            <v>6463</v>
          </cell>
          <cell r="Q767" t="str">
            <v>Excluded (counted in NCS data)</v>
          </cell>
        </row>
        <row r="768">
          <cell r="B768">
            <v>210</v>
          </cell>
          <cell r="N768">
            <v>546</v>
          </cell>
          <cell r="Q768" t="str">
            <v>Excluded (counted in NCS data)</v>
          </cell>
        </row>
        <row r="769">
          <cell r="B769">
            <v>210</v>
          </cell>
          <cell r="N769">
            <v>778</v>
          </cell>
          <cell r="Q769" t="str">
            <v>Excluded (counted in NCS data)</v>
          </cell>
        </row>
        <row r="770">
          <cell r="B770">
            <v>210</v>
          </cell>
          <cell r="N770">
            <v>609</v>
          </cell>
          <cell r="Q770" t="str">
            <v>Excluded (counted in NCS data)</v>
          </cell>
        </row>
        <row r="771">
          <cell r="B771">
            <v>210</v>
          </cell>
          <cell r="N771">
            <v>749</v>
          </cell>
          <cell r="Q771" t="str">
            <v>General Classroom</v>
          </cell>
        </row>
        <row r="772">
          <cell r="B772">
            <v>210</v>
          </cell>
          <cell r="N772">
            <v>747</v>
          </cell>
          <cell r="Q772" t="str">
            <v>General Classroom</v>
          </cell>
        </row>
        <row r="773">
          <cell r="B773">
            <v>210</v>
          </cell>
          <cell r="N773">
            <v>939</v>
          </cell>
          <cell r="Q773" t="str">
            <v>Specialized - Lab</v>
          </cell>
        </row>
        <row r="774">
          <cell r="B774">
            <v>210</v>
          </cell>
          <cell r="N774">
            <v>939</v>
          </cell>
          <cell r="Q774" t="str">
            <v>Specialized - Lab</v>
          </cell>
        </row>
        <row r="775">
          <cell r="B775">
            <v>210</v>
          </cell>
          <cell r="N775">
            <v>749</v>
          </cell>
          <cell r="Q775" t="str">
            <v>General Classroom</v>
          </cell>
        </row>
        <row r="776">
          <cell r="B776">
            <v>210</v>
          </cell>
          <cell r="N776">
            <v>747</v>
          </cell>
          <cell r="Q776" t="str">
            <v>General Classroom</v>
          </cell>
        </row>
        <row r="777">
          <cell r="B777">
            <v>210</v>
          </cell>
          <cell r="N777">
            <v>749</v>
          </cell>
          <cell r="Q777" t="str">
            <v>General Classroom</v>
          </cell>
        </row>
        <row r="778">
          <cell r="B778">
            <v>210</v>
          </cell>
          <cell r="N778">
            <v>747</v>
          </cell>
          <cell r="Q778" t="str">
            <v>General Classroom</v>
          </cell>
        </row>
        <row r="779">
          <cell r="B779">
            <v>210</v>
          </cell>
          <cell r="N779">
            <v>747</v>
          </cell>
          <cell r="Q779" t="str">
            <v>General Classroom</v>
          </cell>
        </row>
        <row r="780">
          <cell r="B780">
            <v>210</v>
          </cell>
          <cell r="N780">
            <v>747</v>
          </cell>
          <cell r="Q780" t="str">
            <v>General Classroom</v>
          </cell>
        </row>
        <row r="781">
          <cell r="B781">
            <v>210</v>
          </cell>
          <cell r="N781">
            <v>455</v>
          </cell>
          <cell r="Q781" t="str">
            <v>Excluded (counted in NCS data)</v>
          </cell>
        </row>
        <row r="782">
          <cell r="B782">
            <v>210</v>
          </cell>
          <cell r="N782">
            <v>353</v>
          </cell>
          <cell r="Q782" t="str">
            <v>Excluded (counted in NCS data)</v>
          </cell>
        </row>
        <row r="783">
          <cell r="B783">
            <v>210</v>
          </cell>
          <cell r="N783">
            <v>445</v>
          </cell>
          <cell r="Q783" t="str">
            <v>Excluded (counted in NCS data)</v>
          </cell>
        </row>
        <row r="784">
          <cell r="B784">
            <v>210</v>
          </cell>
          <cell r="N784">
            <v>1097</v>
          </cell>
          <cell r="Q784" t="str">
            <v>Excluded (counted in NCS data)</v>
          </cell>
        </row>
        <row r="785">
          <cell r="B785">
            <v>202</v>
          </cell>
          <cell r="N785">
            <v>673</v>
          </cell>
          <cell r="Q785" t="str">
            <v>General Classroom</v>
          </cell>
        </row>
        <row r="786">
          <cell r="B786">
            <v>202</v>
          </cell>
          <cell r="N786">
            <v>751</v>
          </cell>
          <cell r="Q786" t="str">
            <v>General Classroom</v>
          </cell>
        </row>
        <row r="787">
          <cell r="B787">
            <v>202</v>
          </cell>
          <cell r="N787">
            <v>573</v>
          </cell>
          <cell r="Q787" t="str">
            <v>Excluded (counted in NCS data)</v>
          </cell>
        </row>
        <row r="788">
          <cell r="B788">
            <v>202</v>
          </cell>
          <cell r="N788">
            <v>719</v>
          </cell>
          <cell r="Q788" t="str">
            <v>General Classroom</v>
          </cell>
        </row>
        <row r="789">
          <cell r="B789">
            <v>202</v>
          </cell>
          <cell r="N789">
            <v>898</v>
          </cell>
          <cell r="Q789" t="str">
            <v>General Classroom</v>
          </cell>
        </row>
        <row r="790">
          <cell r="B790">
            <v>202</v>
          </cell>
          <cell r="N790">
            <v>878</v>
          </cell>
          <cell r="Q790" t="str">
            <v>General Classroom</v>
          </cell>
        </row>
        <row r="791">
          <cell r="B791">
            <v>202</v>
          </cell>
          <cell r="N791">
            <v>894</v>
          </cell>
          <cell r="Q791" t="str">
            <v>General Classroom</v>
          </cell>
        </row>
        <row r="792">
          <cell r="B792">
            <v>202</v>
          </cell>
          <cell r="N792">
            <v>828</v>
          </cell>
          <cell r="P792" t="str">
            <v>Comm-Based</v>
          </cell>
          <cell r="Q792" t="str">
            <v>Excluded (counted in NCS data)</v>
          </cell>
        </row>
        <row r="793">
          <cell r="B793">
            <v>202</v>
          </cell>
          <cell r="N793">
            <v>432</v>
          </cell>
          <cell r="Q793" t="str">
            <v>Excluded (counted in NCS data)</v>
          </cell>
        </row>
        <row r="794">
          <cell r="B794">
            <v>202</v>
          </cell>
          <cell r="N794">
            <v>962</v>
          </cell>
          <cell r="Q794" t="str">
            <v>General Classroom</v>
          </cell>
        </row>
        <row r="795">
          <cell r="B795">
            <v>202</v>
          </cell>
          <cell r="N795">
            <v>733</v>
          </cell>
          <cell r="Q795" t="str">
            <v>Specialized - Arts</v>
          </cell>
        </row>
        <row r="796">
          <cell r="B796">
            <v>202</v>
          </cell>
          <cell r="N796">
            <v>945</v>
          </cell>
          <cell r="Q796" t="str">
            <v>General Classroom</v>
          </cell>
        </row>
        <row r="797">
          <cell r="B797">
            <v>202</v>
          </cell>
          <cell r="N797">
            <v>805</v>
          </cell>
          <cell r="Q797" t="str">
            <v>General Classroom</v>
          </cell>
        </row>
        <row r="798">
          <cell r="B798">
            <v>202</v>
          </cell>
          <cell r="N798">
            <v>968</v>
          </cell>
          <cell r="Q798" t="str">
            <v>Specialized - Lab</v>
          </cell>
        </row>
        <row r="799">
          <cell r="B799">
            <v>202</v>
          </cell>
          <cell r="N799">
            <v>891</v>
          </cell>
          <cell r="Q799" t="str">
            <v>Specialized - Lab</v>
          </cell>
        </row>
        <row r="800">
          <cell r="B800">
            <v>202</v>
          </cell>
          <cell r="N800">
            <v>1610</v>
          </cell>
          <cell r="Q800" t="str">
            <v>Excluded (counted in NCS data)</v>
          </cell>
        </row>
        <row r="801">
          <cell r="B801">
            <v>202</v>
          </cell>
          <cell r="N801">
            <v>2395</v>
          </cell>
          <cell r="Q801" t="str">
            <v>Excluded (counted in NCS data)</v>
          </cell>
        </row>
        <row r="802">
          <cell r="B802">
            <v>202</v>
          </cell>
          <cell r="N802">
            <v>733</v>
          </cell>
          <cell r="Q802" t="str">
            <v>General Classroom</v>
          </cell>
        </row>
        <row r="803">
          <cell r="B803">
            <v>202</v>
          </cell>
          <cell r="N803">
            <v>677</v>
          </cell>
          <cell r="Q803" t="str">
            <v>General Classroom</v>
          </cell>
        </row>
        <row r="804">
          <cell r="B804">
            <v>202</v>
          </cell>
          <cell r="N804">
            <v>719</v>
          </cell>
          <cell r="Q804" t="str">
            <v>Specialized - Lab</v>
          </cell>
        </row>
        <row r="805">
          <cell r="B805">
            <v>202</v>
          </cell>
          <cell r="N805">
            <v>746</v>
          </cell>
          <cell r="Q805" t="str">
            <v>General Classroom</v>
          </cell>
        </row>
        <row r="806">
          <cell r="B806">
            <v>202</v>
          </cell>
          <cell r="N806">
            <v>733</v>
          </cell>
          <cell r="Q806" t="str">
            <v>General Classroom</v>
          </cell>
        </row>
        <row r="807">
          <cell r="B807">
            <v>202</v>
          </cell>
          <cell r="N807">
            <v>600</v>
          </cell>
          <cell r="Q807" t="str">
            <v>General Classroom</v>
          </cell>
        </row>
        <row r="808">
          <cell r="B808">
            <v>202</v>
          </cell>
          <cell r="N808">
            <v>600</v>
          </cell>
          <cell r="Q808" t="str">
            <v>General Classroom</v>
          </cell>
        </row>
        <row r="809">
          <cell r="B809">
            <v>202</v>
          </cell>
          <cell r="N809">
            <v>605</v>
          </cell>
          <cell r="Q809" t="str">
            <v>General Classroom</v>
          </cell>
        </row>
        <row r="810">
          <cell r="B810">
            <v>202</v>
          </cell>
          <cell r="N810">
            <v>654</v>
          </cell>
          <cell r="Q810" t="str">
            <v>General Classroom</v>
          </cell>
        </row>
        <row r="811">
          <cell r="B811">
            <v>202</v>
          </cell>
          <cell r="N811">
            <v>3850</v>
          </cell>
          <cell r="Q811" t="str">
            <v>Excluded (counted in NCS data)</v>
          </cell>
        </row>
        <row r="812">
          <cell r="B812">
            <v>202</v>
          </cell>
          <cell r="N812">
            <v>595</v>
          </cell>
          <cell r="Q812" t="str">
            <v>Excluded (counted in NCS data)</v>
          </cell>
        </row>
        <row r="813">
          <cell r="B813">
            <v>202</v>
          </cell>
          <cell r="N813">
            <v>634</v>
          </cell>
          <cell r="Q813" t="str">
            <v>General Classroom</v>
          </cell>
        </row>
        <row r="814">
          <cell r="B814">
            <v>202</v>
          </cell>
          <cell r="N814">
            <v>661</v>
          </cell>
          <cell r="Q814" t="str">
            <v>General Classroom</v>
          </cell>
        </row>
        <row r="815">
          <cell r="B815">
            <v>202</v>
          </cell>
          <cell r="N815">
            <v>600</v>
          </cell>
          <cell r="Q815" t="str">
            <v>General Classroom</v>
          </cell>
        </row>
        <row r="816">
          <cell r="B816">
            <v>202</v>
          </cell>
          <cell r="N816">
            <v>679</v>
          </cell>
          <cell r="Q816" t="str">
            <v>General Classroom</v>
          </cell>
        </row>
        <row r="817">
          <cell r="B817">
            <v>202</v>
          </cell>
          <cell r="N817">
            <v>590</v>
          </cell>
          <cell r="Q817" t="str">
            <v>Excluded (counted in NCS data)</v>
          </cell>
        </row>
        <row r="818">
          <cell r="B818">
            <v>202</v>
          </cell>
          <cell r="N818">
            <v>601</v>
          </cell>
          <cell r="Q818" t="str">
            <v>General Classroom</v>
          </cell>
        </row>
        <row r="819">
          <cell r="B819">
            <v>202</v>
          </cell>
          <cell r="N819">
            <v>605</v>
          </cell>
          <cell r="Q819" t="str">
            <v>General Classroom</v>
          </cell>
        </row>
        <row r="820">
          <cell r="B820">
            <v>202</v>
          </cell>
          <cell r="N820">
            <v>709</v>
          </cell>
          <cell r="Q820" t="str">
            <v>General Classroom</v>
          </cell>
        </row>
        <row r="821">
          <cell r="B821">
            <v>202</v>
          </cell>
          <cell r="N821">
            <v>614</v>
          </cell>
          <cell r="Q821" t="str">
            <v>General Classroom</v>
          </cell>
        </row>
        <row r="822">
          <cell r="B822">
            <v>202</v>
          </cell>
          <cell r="N822">
            <v>1129</v>
          </cell>
          <cell r="Q822" t="str">
            <v>General Classroom</v>
          </cell>
        </row>
        <row r="823">
          <cell r="B823">
            <v>202</v>
          </cell>
          <cell r="N823">
            <v>1002</v>
          </cell>
          <cell r="Q823" t="str">
            <v>General Classroom</v>
          </cell>
        </row>
        <row r="824">
          <cell r="B824">
            <v>202</v>
          </cell>
          <cell r="N824">
            <v>776</v>
          </cell>
          <cell r="Q824" t="str">
            <v>General Classroom</v>
          </cell>
        </row>
        <row r="825">
          <cell r="B825">
            <v>202</v>
          </cell>
          <cell r="N825">
            <v>884</v>
          </cell>
          <cell r="Q825" t="str">
            <v>General Classroom</v>
          </cell>
        </row>
        <row r="826">
          <cell r="B826">
            <v>202</v>
          </cell>
          <cell r="N826">
            <v>6288</v>
          </cell>
          <cell r="Q826" t="str">
            <v>Excluded (counted in NCS data)</v>
          </cell>
        </row>
        <row r="827">
          <cell r="B827">
            <v>202</v>
          </cell>
          <cell r="N827">
            <v>831</v>
          </cell>
          <cell r="Q827" t="str">
            <v>Excluded (counted in NCS data)</v>
          </cell>
        </row>
        <row r="828">
          <cell r="B828">
            <v>202</v>
          </cell>
          <cell r="N828">
            <v>835</v>
          </cell>
          <cell r="Q828" t="str">
            <v>Excluded (counted in NCS data)</v>
          </cell>
        </row>
        <row r="829">
          <cell r="B829">
            <v>202</v>
          </cell>
          <cell r="N829">
            <v>1044</v>
          </cell>
          <cell r="Q829" t="str">
            <v>General Classroom</v>
          </cell>
        </row>
        <row r="830">
          <cell r="B830">
            <v>202</v>
          </cell>
          <cell r="N830">
            <v>1113</v>
          </cell>
          <cell r="Q830" t="str">
            <v>General Classroom</v>
          </cell>
        </row>
        <row r="831">
          <cell r="B831">
            <v>202</v>
          </cell>
          <cell r="N831">
            <v>918</v>
          </cell>
          <cell r="Q831" t="str">
            <v>Specialized - Arts</v>
          </cell>
        </row>
        <row r="832">
          <cell r="B832">
            <v>202</v>
          </cell>
          <cell r="N832">
            <v>1140</v>
          </cell>
          <cell r="Q832" t="str">
            <v>General Classroom</v>
          </cell>
        </row>
        <row r="833">
          <cell r="B833">
            <v>202</v>
          </cell>
          <cell r="N833">
            <v>1113</v>
          </cell>
          <cell r="Q833" t="str">
            <v>General Classroom</v>
          </cell>
        </row>
        <row r="834">
          <cell r="B834">
            <v>202</v>
          </cell>
          <cell r="N834">
            <v>818</v>
          </cell>
          <cell r="Q834" t="str">
            <v>General Classroom</v>
          </cell>
        </row>
        <row r="835">
          <cell r="B835">
            <v>202</v>
          </cell>
          <cell r="N835">
            <v>334</v>
          </cell>
          <cell r="Q835" t="str">
            <v>Excluded (counted in NCS data)</v>
          </cell>
        </row>
        <row r="836">
          <cell r="B836">
            <v>202</v>
          </cell>
          <cell r="N836">
            <v>532</v>
          </cell>
          <cell r="Q836" t="str">
            <v>Excluded (counted in NCS data)</v>
          </cell>
        </row>
        <row r="837">
          <cell r="B837">
            <v>202</v>
          </cell>
          <cell r="N837">
            <v>718</v>
          </cell>
          <cell r="Q837" t="str">
            <v>Excluded (counted in NCS data)</v>
          </cell>
        </row>
        <row r="838">
          <cell r="B838">
            <v>202</v>
          </cell>
          <cell r="N838">
            <v>386</v>
          </cell>
          <cell r="Q838" t="str">
            <v>Excluded (counted in NCS data)</v>
          </cell>
        </row>
        <row r="839">
          <cell r="B839">
            <v>202</v>
          </cell>
          <cell r="N839">
            <v>468</v>
          </cell>
          <cell r="Q839" t="str">
            <v>Excluded (counted in NCS data)</v>
          </cell>
        </row>
        <row r="840">
          <cell r="B840">
            <v>202</v>
          </cell>
          <cell r="N840">
            <v>447</v>
          </cell>
          <cell r="Q840" t="str">
            <v>Excluded (counted in NCS data)</v>
          </cell>
        </row>
        <row r="841">
          <cell r="B841">
            <v>202</v>
          </cell>
          <cell r="N841">
            <v>889</v>
          </cell>
          <cell r="Q841" t="str">
            <v>General Classroom</v>
          </cell>
        </row>
        <row r="842">
          <cell r="B842">
            <v>115</v>
          </cell>
          <cell r="N842">
            <v>665</v>
          </cell>
          <cell r="Q842" t="str">
            <v>General Classroom</v>
          </cell>
        </row>
        <row r="843">
          <cell r="B843">
            <v>115</v>
          </cell>
          <cell r="N843">
            <v>622</v>
          </cell>
          <cell r="Q843" t="str">
            <v>General Classroom</v>
          </cell>
        </row>
        <row r="844">
          <cell r="B844">
            <v>115</v>
          </cell>
          <cell r="N844">
            <v>683</v>
          </cell>
          <cell r="Q844" t="str">
            <v>General Classroom</v>
          </cell>
        </row>
        <row r="845">
          <cell r="B845">
            <v>115</v>
          </cell>
          <cell r="N845">
            <v>619</v>
          </cell>
          <cell r="P845" t="str">
            <v>CDC-SDC</v>
          </cell>
          <cell r="Q845" t="str">
            <v>General Classroom</v>
          </cell>
        </row>
        <row r="846">
          <cell r="B846">
            <v>115</v>
          </cell>
          <cell r="N846">
            <v>683</v>
          </cell>
          <cell r="Q846" t="str">
            <v>General Classroom</v>
          </cell>
        </row>
        <row r="847">
          <cell r="B847">
            <v>115</v>
          </cell>
          <cell r="N847">
            <v>756</v>
          </cell>
          <cell r="Q847" t="str">
            <v>General Classroom</v>
          </cell>
        </row>
        <row r="848">
          <cell r="B848">
            <v>115</v>
          </cell>
          <cell r="N848">
            <v>619</v>
          </cell>
          <cell r="Q848" t="str">
            <v>General Classroom</v>
          </cell>
        </row>
        <row r="849">
          <cell r="B849">
            <v>115</v>
          </cell>
          <cell r="N849">
            <v>649</v>
          </cell>
          <cell r="Q849" t="str">
            <v>General Classroom</v>
          </cell>
        </row>
        <row r="850">
          <cell r="B850">
            <v>115</v>
          </cell>
          <cell r="N850">
            <v>708</v>
          </cell>
          <cell r="Q850" t="str">
            <v>General Classroom</v>
          </cell>
        </row>
        <row r="851">
          <cell r="B851">
            <v>115</v>
          </cell>
          <cell r="N851">
            <v>620</v>
          </cell>
          <cell r="Q851" t="str">
            <v>General Classroom</v>
          </cell>
        </row>
        <row r="852">
          <cell r="B852">
            <v>115</v>
          </cell>
          <cell r="N852">
            <v>748</v>
          </cell>
          <cell r="Q852" t="str">
            <v>General Classroom</v>
          </cell>
        </row>
        <row r="853">
          <cell r="B853">
            <v>115</v>
          </cell>
          <cell r="N853">
            <v>685</v>
          </cell>
          <cell r="Q853" t="str">
            <v>General Classroom</v>
          </cell>
        </row>
        <row r="854">
          <cell r="B854">
            <v>115</v>
          </cell>
          <cell r="N854">
            <v>1131</v>
          </cell>
          <cell r="Q854" t="str">
            <v>Excluded (counted in NCS data)</v>
          </cell>
        </row>
        <row r="855">
          <cell r="B855">
            <v>115</v>
          </cell>
          <cell r="N855">
            <v>204</v>
          </cell>
          <cell r="Q855" t="str">
            <v>Excluded (counted in NCS data)</v>
          </cell>
        </row>
        <row r="856">
          <cell r="B856">
            <v>115</v>
          </cell>
          <cell r="N856">
            <v>408</v>
          </cell>
          <cell r="Q856" t="str">
            <v>Excluded (counted in NCS data)</v>
          </cell>
        </row>
        <row r="857">
          <cell r="B857">
            <v>115</v>
          </cell>
          <cell r="N857">
            <v>2014</v>
          </cell>
          <cell r="P857" t="str">
            <v>CDC</v>
          </cell>
          <cell r="Q857" t="str">
            <v>General Classroom</v>
          </cell>
        </row>
        <row r="858">
          <cell r="B858">
            <v>115</v>
          </cell>
          <cell r="N858">
            <v>1322</v>
          </cell>
          <cell r="P858" t="str">
            <v>CDC</v>
          </cell>
          <cell r="Q858" t="str">
            <v>General Classroom</v>
          </cell>
        </row>
        <row r="859">
          <cell r="B859">
            <v>115</v>
          </cell>
          <cell r="N859">
            <v>921</v>
          </cell>
          <cell r="P859" t="str">
            <v>CDC</v>
          </cell>
          <cell r="Q859" t="str">
            <v>General Classroom</v>
          </cell>
        </row>
        <row r="860">
          <cell r="B860">
            <v>115</v>
          </cell>
          <cell r="N860">
            <v>1935</v>
          </cell>
          <cell r="Q860" t="str">
            <v>Excluded (counted in NCS data)</v>
          </cell>
        </row>
        <row r="861">
          <cell r="B861">
            <v>115</v>
          </cell>
          <cell r="N861">
            <v>662</v>
          </cell>
          <cell r="Q861" t="str">
            <v>General Classroom</v>
          </cell>
        </row>
        <row r="862">
          <cell r="B862">
            <v>115</v>
          </cell>
          <cell r="N862">
            <v>662</v>
          </cell>
          <cell r="Q862" t="str">
            <v>General Classroom</v>
          </cell>
        </row>
        <row r="863">
          <cell r="B863">
            <v>115</v>
          </cell>
          <cell r="N863">
            <v>735</v>
          </cell>
          <cell r="Q863" t="str">
            <v>General Classroom</v>
          </cell>
        </row>
        <row r="864">
          <cell r="B864">
            <v>115</v>
          </cell>
          <cell r="N864">
            <v>735</v>
          </cell>
          <cell r="Q864" t="str">
            <v>General Classroom</v>
          </cell>
        </row>
        <row r="865">
          <cell r="B865">
            <v>115</v>
          </cell>
          <cell r="N865">
            <v>735</v>
          </cell>
          <cell r="Q865" t="str">
            <v>General Classroom</v>
          </cell>
        </row>
        <row r="866">
          <cell r="B866">
            <v>115</v>
          </cell>
          <cell r="N866">
            <v>735</v>
          </cell>
          <cell r="Q866" t="str">
            <v>General Classroom</v>
          </cell>
        </row>
        <row r="867">
          <cell r="B867">
            <v>115</v>
          </cell>
          <cell r="N867">
            <v>735</v>
          </cell>
          <cell r="Q867" t="str">
            <v>General Classroom</v>
          </cell>
        </row>
        <row r="868">
          <cell r="B868">
            <v>115</v>
          </cell>
          <cell r="N868">
            <v>665</v>
          </cell>
          <cell r="Q868" t="str">
            <v>General Classroom</v>
          </cell>
        </row>
        <row r="869">
          <cell r="B869">
            <v>314</v>
          </cell>
          <cell r="N869">
            <v>2247</v>
          </cell>
          <cell r="Q869" t="str">
            <v>Excluded (counted in NCS data)</v>
          </cell>
        </row>
        <row r="870">
          <cell r="B870">
            <v>314</v>
          </cell>
          <cell r="N870">
            <v>304</v>
          </cell>
          <cell r="Q870" t="str">
            <v>Excluded (counted in NCS data)</v>
          </cell>
        </row>
        <row r="871">
          <cell r="B871">
            <v>314</v>
          </cell>
          <cell r="N871">
            <v>653</v>
          </cell>
          <cell r="Q871" t="str">
            <v>Specialized - Lab</v>
          </cell>
        </row>
        <row r="872">
          <cell r="B872">
            <v>314</v>
          </cell>
          <cell r="N872">
            <v>823</v>
          </cell>
          <cell r="Q872" t="str">
            <v>General Classroom</v>
          </cell>
        </row>
        <row r="873">
          <cell r="B873">
            <v>314</v>
          </cell>
          <cell r="N873">
            <v>823</v>
          </cell>
          <cell r="Q873" t="str">
            <v>General Classroom</v>
          </cell>
        </row>
        <row r="874">
          <cell r="B874">
            <v>314</v>
          </cell>
          <cell r="N874">
            <v>823</v>
          </cell>
          <cell r="Q874" t="str">
            <v>Specialized - Technology</v>
          </cell>
        </row>
        <row r="875">
          <cell r="B875">
            <v>314</v>
          </cell>
          <cell r="N875">
            <v>823</v>
          </cell>
          <cell r="Q875" t="str">
            <v>General Classroom</v>
          </cell>
        </row>
        <row r="876">
          <cell r="B876">
            <v>314</v>
          </cell>
          <cell r="N876">
            <v>823</v>
          </cell>
          <cell r="Q876" t="str">
            <v>General Classroom</v>
          </cell>
        </row>
        <row r="877">
          <cell r="B877">
            <v>314</v>
          </cell>
          <cell r="N877">
            <v>823</v>
          </cell>
          <cell r="Q877" t="str">
            <v>General Classroom</v>
          </cell>
        </row>
        <row r="878">
          <cell r="B878">
            <v>314</v>
          </cell>
          <cell r="N878">
            <v>766</v>
          </cell>
          <cell r="Q878" t="str">
            <v>General Classroom</v>
          </cell>
        </row>
        <row r="879">
          <cell r="B879">
            <v>314</v>
          </cell>
          <cell r="N879">
            <v>823</v>
          </cell>
          <cell r="Q879" t="str">
            <v>General Classroom</v>
          </cell>
        </row>
        <row r="880">
          <cell r="B880">
            <v>314</v>
          </cell>
          <cell r="N880">
            <v>823</v>
          </cell>
          <cell r="Q880" t="str">
            <v>Specialized - Technology</v>
          </cell>
        </row>
        <row r="881">
          <cell r="B881">
            <v>314</v>
          </cell>
          <cell r="N881">
            <v>823</v>
          </cell>
          <cell r="Q881" t="str">
            <v>General Classroom</v>
          </cell>
        </row>
        <row r="882">
          <cell r="B882">
            <v>314</v>
          </cell>
          <cell r="N882">
            <v>823</v>
          </cell>
          <cell r="Q882" t="str">
            <v>General Classroom</v>
          </cell>
        </row>
        <row r="883">
          <cell r="B883">
            <v>314</v>
          </cell>
          <cell r="N883">
            <v>823</v>
          </cell>
          <cell r="Q883" t="str">
            <v>Specialized - Lab</v>
          </cell>
        </row>
        <row r="884">
          <cell r="B884">
            <v>314</v>
          </cell>
          <cell r="N884">
            <v>151</v>
          </cell>
          <cell r="Q884" t="str">
            <v>Excluded (counted in NCS data)</v>
          </cell>
        </row>
        <row r="885">
          <cell r="B885">
            <v>314</v>
          </cell>
          <cell r="N885">
            <v>358</v>
          </cell>
          <cell r="Q885" t="str">
            <v>Excluded (counted in NCS data)</v>
          </cell>
        </row>
        <row r="886">
          <cell r="B886">
            <v>314</v>
          </cell>
          <cell r="N886">
            <v>859</v>
          </cell>
          <cell r="Q886" t="str">
            <v>Excluded (counted in NCS data)</v>
          </cell>
        </row>
        <row r="887">
          <cell r="B887">
            <v>184</v>
          </cell>
          <cell r="N887">
            <v>949</v>
          </cell>
          <cell r="P887" t="str">
            <v>OUSD Central</v>
          </cell>
          <cell r="Q887" t="str">
            <v>General Classroom</v>
          </cell>
        </row>
        <row r="888">
          <cell r="B888">
            <v>184</v>
          </cell>
          <cell r="N888">
            <v>937</v>
          </cell>
          <cell r="P888" t="str">
            <v>OUSD Central</v>
          </cell>
          <cell r="Q888" t="str">
            <v>General Classroom</v>
          </cell>
        </row>
        <row r="889">
          <cell r="B889">
            <v>184</v>
          </cell>
          <cell r="N889">
            <v>1407</v>
          </cell>
          <cell r="P889" t="str">
            <v>OUSD Central</v>
          </cell>
          <cell r="Q889" t="str">
            <v>Specialized - Lab</v>
          </cell>
        </row>
        <row r="890">
          <cell r="B890">
            <v>184</v>
          </cell>
          <cell r="N890">
            <v>466</v>
          </cell>
          <cell r="P890" t="str">
            <v>OUSD Central</v>
          </cell>
          <cell r="Q890" t="str">
            <v>Excluded (counted in NCS data)</v>
          </cell>
        </row>
        <row r="891">
          <cell r="B891">
            <v>116</v>
          </cell>
          <cell r="N891">
            <v>809</v>
          </cell>
          <cell r="Q891" t="str">
            <v>Specialized - Arts</v>
          </cell>
        </row>
        <row r="892">
          <cell r="B892">
            <v>116</v>
          </cell>
          <cell r="N892">
            <v>881</v>
          </cell>
          <cell r="P892" t="str">
            <v>Charter</v>
          </cell>
          <cell r="Q892" t="str">
            <v>General Classroom</v>
          </cell>
        </row>
        <row r="893">
          <cell r="B893">
            <v>116</v>
          </cell>
          <cell r="N893">
            <v>991</v>
          </cell>
          <cell r="Q893" t="str">
            <v>General Classroom</v>
          </cell>
        </row>
        <row r="894">
          <cell r="B894">
            <v>116</v>
          </cell>
          <cell r="N894">
            <v>996</v>
          </cell>
          <cell r="Q894" t="str">
            <v>General Classroom</v>
          </cell>
        </row>
        <row r="895">
          <cell r="B895">
            <v>116</v>
          </cell>
          <cell r="N895">
            <v>881</v>
          </cell>
          <cell r="P895" t="str">
            <v>Charter</v>
          </cell>
          <cell r="Q895" t="str">
            <v>General Classroom</v>
          </cell>
        </row>
        <row r="896">
          <cell r="B896">
            <v>116</v>
          </cell>
          <cell r="N896">
            <v>881</v>
          </cell>
          <cell r="Q896" t="str">
            <v>General Classroom</v>
          </cell>
        </row>
        <row r="897">
          <cell r="B897">
            <v>116</v>
          </cell>
          <cell r="N897">
            <v>870</v>
          </cell>
          <cell r="Q897" t="str">
            <v>General Classroom</v>
          </cell>
        </row>
        <row r="898">
          <cell r="B898">
            <v>116</v>
          </cell>
          <cell r="N898">
            <v>870</v>
          </cell>
          <cell r="Q898" t="str">
            <v>General Classroom</v>
          </cell>
        </row>
        <row r="899">
          <cell r="B899">
            <v>116</v>
          </cell>
          <cell r="N899">
            <v>872</v>
          </cell>
          <cell r="Q899" t="str">
            <v>General Classroom</v>
          </cell>
        </row>
        <row r="900">
          <cell r="B900">
            <v>116</v>
          </cell>
          <cell r="N900">
            <v>870</v>
          </cell>
          <cell r="Q900" t="str">
            <v>General Classroom</v>
          </cell>
        </row>
        <row r="901">
          <cell r="B901">
            <v>116</v>
          </cell>
          <cell r="N901">
            <v>872</v>
          </cell>
          <cell r="Q901" t="str">
            <v>General Classroom</v>
          </cell>
        </row>
        <row r="902">
          <cell r="B902">
            <v>116</v>
          </cell>
          <cell r="N902">
            <v>870</v>
          </cell>
          <cell r="Q902" t="str">
            <v>General Classroom</v>
          </cell>
        </row>
        <row r="903">
          <cell r="B903">
            <v>116</v>
          </cell>
          <cell r="N903">
            <v>870</v>
          </cell>
          <cell r="Q903" t="str">
            <v>General Classroom</v>
          </cell>
        </row>
        <row r="904">
          <cell r="B904">
            <v>116</v>
          </cell>
          <cell r="N904">
            <v>867</v>
          </cell>
          <cell r="Q904" t="str">
            <v>General Classroom</v>
          </cell>
        </row>
        <row r="905">
          <cell r="B905">
            <v>116</v>
          </cell>
          <cell r="N905">
            <v>870</v>
          </cell>
          <cell r="Q905" t="str">
            <v>General Classroom</v>
          </cell>
        </row>
        <row r="906">
          <cell r="B906">
            <v>116</v>
          </cell>
          <cell r="N906">
            <v>865</v>
          </cell>
          <cell r="Q906" t="str">
            <v>General Classroom</v>
          </cell>
        </row>
        <row r="907">
          <cell r="B907">
            <v>116</v>
          </cell>
          <cell r="N907">
            <v>1126</v>
          </cell>
          <cell r="Q907" t="str">
            <v>General Classroom</v>
          </cell>
        </row>
        <row r="908">
          <cell r="B908">
            <v>116</v>
          </cell>
          <cell r="N908">
            <v>1126</v>
          </cell>
          <cell r="Q908" t="str">
            <v>General Classroom</v>
          </cell>
        </row>
        <row r="909">
          <cell r="B909">
            <v>116</v>
          </cell>
          <cell r="N909">
            <v>875</v>
          </cell>
          <cell r="Q909" t="str">
            <v>General Classroom</v>
          </cell>
        </row>
        <row r="910">
          <cell r="B910">
            <v>116</v>
          </cell>
          <cell r="N910">
            <v>870</v>
          </cell>
          <cell r="Q910" t="str">
            <v>General Classroom</v>
          </cell>
        </row>
        <row r="911">
          <cell r="B911">
            <v>116</v>
          </cell>
          <cell r="N911">
            <v>875</v>
          </cell>
          <cell r="Q911" t="str">
            <v>General Classroom</v>
          </cell>
        </row>
        <row r="912">
          <cell r="B912">
            <v>116</v>
          </cell>
          <cell r="N912">
            <v>870</v>
          </cell>
          <cell r="Q912" t="str">
            <v>General Classroom</v>
          </cell>
        </row>
        <row r="913">
          <cell r="B913">
            <v>116</v>
          </cell>
          <cell r="N913">
            <v>874</v>
          </cell>
          <cell r="Q913" t="str">
            <v>General Classroom</v>
          </cell>
        </row>
        <row r="914">
          <cell r="B914">
            <v>116</v>
          </cell>
          <cell r="N914">
            <v>870</v>
          </cell>
          <cell r="Q914" t="str">
            <v>General Classroom</v>
          </cell>
        </row>
        <row r="915">
          <cell r="B915">
            <v>116</v>
          </cell>
          <cell r="N915">
            <v>875</v>
          </cell>
          <cell r="Q915" t="str">
            <v>General Classroom</v>
          </cell>
        </row>
        <row r="916">
          <cell r="B916">
            <v>116</v>
          </cell>
          <cell r="N916">
            <v>1806</v>
          </cell>
          <cell r="Q916" t="str">
            <v>Excluded (counted in NCS data)</v>
          </cell>
        </row>
        <row r="917">
          <cell r="B917">
            <v>116</v>
          </cell>
          <cell r="N917">
            <v>863</v>
          </cell>
          <cell r="P917" t="str">
            <v>Charter</v>
          </cell>
          <cell r="Q917" t="str">
            <v>General Classroom</v>
          </cell>
        </row>
        <row r="918">
          <cell r="B918">
            <v>116</v>
          </cell>
          <cell r="N918">
            <v>667</v>
          </cell>
          <cell r="P918" t="str">
            <v>Charter</v>
          </cell>
          <cell r="Q918" t="str">
            <v>General Classroom</v>
          </cell>
        </row>
        <row r="919">
          <cell r="B919">
            <v>116</v>
          </cell>
          <cell r="N919">
            <v>667</v>
          </cell>
          <cell r="P919" t="str">
            <v>Charter</v>
          </cell>
          <cell r="Q919" t="str">
            <v>General Classroom</v>
          </cell>
        </row>
        <row r="920">
          <cell r="B920">
            <v>116</v>
          </cell>
          <cell r="N920">
            <v>667</v>
          </cell>
          <cell r="P920" t="str">
            <v>Charter</v>
          </cell>
          <cell r="Q920" t="str">
            <v>General Classroom</v>
          </cell>
        </row>
        <row r="921">
          <cell r="B921">
            <v>116</v>
          </cell>
          <cell r="N921">
            <v>667</v>
          </cell>
          <cell r="P921" t="str">
            <v>Charter</v>
          </cell>
          <cell r="Q921" t="str">
            <v>General Classroom</v>
          </cell>
        </row>
        <row r="922">
          <cell r="B922">
            <v>116</v>
          </cell>
          <cell r="N922">
            <v>757</v>
          </cell>
          <cell r="P922" t="str">
            <v>Charter</v>
          </cell>
          <cell r="Q922" t="str">
            <v>General Classroom</v>
          </cell>
        </row>
        <row r="923">
          <cell r="B923">
            <v>116</v>
          </cell>
          <cell r="N923">
            <v>765</v>
          </cell>
          <cell r="P923" t="str">
            <v>Charter</v>
          </cell>
          <cell r="Q923" t="str">
            <v>General Classroom</v>
          </cell>
        </row>
        <row r="924">
          <cell r="B924">
            <v>116</v>
          </cell>
          <cell r="N924">
            <v>757</v>
          </cell>
          <cell r="P924" t="str">
            <v>Charter</v>
          </cell>
          <cell r="Q924" t="str">
            <v>General Classroom</v>
          </cell>
        </row>
        <row r="925">
          <cell r="B925">
            <v>116</v>
          </cell>
          <cell r="N925">
            <v>718</v>
          </cell>
          <cell r="P925" t="str">
            <v>Charter</v>
          </cell>
          <cell r="Q925" t="str">
            <v>General Classroom</v>
          </cell>
        </row>
        <row r="926">
          <cell r="B926">
            <v>116</v>
          </cell>
          <cell r="N926">
            <v>720</v>
          </cell>
          <cell r="P926" t="str">
            <v>Charter</v>
          </cell>
          <cell r="Q926" t="str">
            <v>General Classroom</v>
          </cell>
        </row>
        <row r="927">
          <cell r="B927">
            <v>116</v>
          </cell>
          <cell r="N927">
            <v>2257</v>
          </cell>
          <cell r="Q927" t="str">
            <v>Excluded (counted in NCS data)</v>
          </cell>
        </row>
        <row r="928">
          <cell r="B928">
            <v>116</v>
          </cell>
          <cell r="N928">
            <v>880</v>
          </cell>
          <cell r="P928" t="str">
            <v>Charter</v>
          </cell>
          <cell r="Q928" t="str">
            <v>General Classroom</v>
          </cell>
        </row>
        <row r="929">
          <cell r="B929">
            <v>116</v>
          </cell>
          <cell r="N929">
            <v>773</v>
          </cell>
          <cell r="P929" t="str">
            <v>Charter</v>
          </cell>
          <cell r="Q929" t="str">
            <v>General Classroom</v>
          </cell>
        </row>
        <row r="930">
          <cell r="B930">
            <v>116</v>
          </cell>
          <cell r="N930">
            <v>880</v>
          </cell>
          <cell r="P930" t="str">
            <v>Charter</v>
          </cell>
          <cell r="Q930" t="str">
            <v>General Classroom</v>
          </cell>
        </row>
        <row r="931">
          <cell r="B931">
            <v>116</v>
          </cell>
          <cell r="N931">
            <v>848</v>
          </cell>
          <cell r="P931" t="str">
            <v>Charter</v>
          </cell>
          <cell r="Q931" t="str">
            <v>General Classroom</v>
          </cell>
        </row>
        <row r="932">
          <cell r="B932">
            <v>116</v>
          </cell>
          <cell r="N932">
            <v>254</v>
          </cell>
          <cell r="Q932" t="str">
            <v>Excluded (counted in NCS data)</v>
          </cell>
        </row>
        <row r="933">
          <cell r="B933">
            <v>116</v>
          </cell>
          <cell r="N933">
            <v>351</v>
          </cell>
          <cell r="Q933" t="str">
            <v>Excluded (counted in NCS data)</v>
          </cell>
        </row>
        <row r="934">
          <cell r="B934">
            <v>116</v>
          </cell>
          <cell r="N934">
            <v>645</v>
          </cell>
          <cell r="Q934" t="str">
            <v>General Classroom</v>
          </cell>
        </row>
        <row r="935">
          <cell r="B935">
            <v>116</v>
          </cell>
          <cell r="N935">
            <v>746</v>
          </cell>
          <cell r="P935" t="str">
            <v>Charter</v>
          </cell>
          <cell r="Q935" t="str">
            <v>General Classroom</v>
          </cell>
        </row>
        <row r="936">
          <cell r="B936">
            <v>302</v>
          </cell>
          <cell r="N936">
            <v>957.1</v>
          </cell>
          <cell r="Q936" t="str">
            <v>General Classroom</v>
          </cell>
        </row>
        <row r="937">
          <cell r="B937">
            <v>302</v>
          </cell>
          <cell r="N937">
            <v>1702.1</v>
          </cell>
          <cell r="Q937" t="str">
            <v>Specialized - Lab</v>
          </cell>
        </row>
        <row r="938">
          <cell r="B938">
            <v>302</v>
          </cell>
          <cell r="N938">
            <v>984.4</v>
          </cell>
          <cell r="Q938" t="str">
            <v>General Classroom</v>
          </cell>
        </row>
        <row r="939">
          <cell r="B939">
            <v>302</v>
          </cell>
          <cell r="N939">
            <v>961</v>
          </cell>
          <cell r="Q939" t="str">
            <v>General Classroom</v>
          </cell>
        </row>
        <row r="940">
          <cell r="B940">
            <v>302</v>
          </cell>
          <cell r="N940">
            <v>1941</v>
          </cell>
          <cell r="Q940" t="str">
            <v>Specialized - Lab</v>
          </cell>
        </row>
        <row r="941">
          <cell r="B941">
            <v>302</v>
          </cell>
          <cell r="N941">
            <v>1273.0999999999999</v>
          </cell>
          <cell r="Q941" t="str">
            <v>Specialized - Lab</v>
          </cell>
        </row>
        <row r="942">
          <cell r="B942">
            <v>302</v>
          </cell>
          <cell r="N942">
            <v>947.7</v>
          </cell>
          <cell r="Q942" t="str">
            <v>General Classroom</v>
          </cell>
        </row>
        <row r="943">
          <cell r="B943">
            <v>302</v>
          </cell>
          <cell r="N943">
            <v>924.9</v>
          </cell>
          <cell r="Q943" t="str">
            <v>General Classroom</v>
          </cell>
        </row>
        <row r="944">
          <cell r="B944">
            <v>302</v>
          </cell>
          <cell r="N944">
            <v>987</v>
          </cell>
          <cell r="Q944" t="str">
            <v>Specialized - Technology</v>
          </cell>
        </row>
        <row r="945">
          <cell r="B945">
            <v>302</v>
          </cell>
          <cell r="N945">
            <v>1682.1</v>
          </cell>
          <cell r="Q945" t="str">
            <v>Specialized - Lab</v>
          </cell>
        </row>
        <row r="946">
          <cell r="B946">
            <v>302</v>
          </cell>
          <cell r="N946">
            <v>866.6</v>
          </cell>
          <cell r="Q946" t="str">
            <v>Specialized - Technology</v>
          </cell>
        </row>
        <row r="947">
          <cell r="B947">
            <v>302</v>
          </cell>
          <cell r="N947">
            <v>3824</v>
          </cell>
          <cell r="Q947" t="str">
            <v>Excluded (counted in NCS data)</v>
          </cell>
        </row>
        <row r="948">
          <cell r="B948">
            <v>302</v>
          </cell>
          <cell r="N948">
            <v>721</v>
          </cell>
          <cell r="Q948" t="str">
            <v>General Classroom</v>
          </cell>
        </row>
        <row r="949">
          <cell r="B949">
            <v>302</v>
          </cell>
          <cell r="N949">
            <v>743</v>
          </cell>
          <cell r="Q949" t="str">
            <v>General Classroom</v>
          </cell>
        </row>
        <row r="950">
          <cell r="B950">
            <v>302</v>
          </cell>
          <cell r="N950">
            <v>621</v>
          </cell>
          <cell r="Q950" t="str">
            <v>General Classroom</v>
          </cell>
        </row>
        <row r="951">
          <cell r="B951">
            <v>302</v>
          </cell>
          <cell r="N951">
            <v>837</v>
          </cell>
          <cell r="Q951" t="str">
            <v>General Classroom</v>
          </cell>
        </row>
        <row r="952">
          <cell r="B952">
            <v>302</v>
          </cell>
          <cell r="N952">
            <v>857</v>
          </cell>
          <cell r="Q952" t="str">
            <v>General Classroom</v>
          </cell>
        </row>
        <row r="953">
          <cell r="B953">
            <v>302</v>
          </cell>
          <cell r="N953">
            <v>982</v>
          </cell>
          <cell r="Q953" t="str">
            <v>Specialized - Lab</v>
          </cell>
        </row>
        <row r="954">
          <cell r="B954">
            <v>302</v>
          </cell>
          <cell r="N954">
            <v>743</v>
          </cell>
          <cell r="Q954" t="str">
            <v>General Classroom</v>
          </cell>
        </row>
        <row r="955">
          <cell r="B955">
            <v>302</v>
          </cell>
          <cell r="N955">
            <v>769</v>
          </cell>
          <cell r="Q955" t="str">
            <v>General Classroom</v>
          </cell>
        </row>
        <row r="956">
          <cell r="B956">
            <v>302</v>
          </cell>
          <cell r="N956">
            <v>551</v>
          </cell>
          <cell r="Q956" t="str">
            <v>Excluded (counted in NCS data)</v>
          </cell>
        </row>
        <row r="957">
          <cell r="B957">
            <v>302</v>
          </cell>
          <cell r="N957">
            <v>1221</v>
          </cell>
          <cell r="Q957" t="str">
            <v>Specialized - Lab</v>
          </cell>
        </row>
        <row r="958">
          <cell r="B958">
            <v>302</v>
          </cell>
          <cell r="N958">
            <v>5865</v>
          </cell>
          <cell r="Q958" t="str">
            <v>Excluded (counted in NCS data)</v>
          </cell>
        </row>
        <row r="959">
          <cell r="B959">
            <v>302</v>
          </cell>
          <cell r="N959">
            <v>4236</v>
          </cell>
          <cell r="Q959" t="str">
            <v>Excluded (counted in NCS data)</v>
          </cell>
        </row>
        <row r="960">
          <cell r="B960">
            <v>302</v>
          </cell>
          <cell r="N960">
            <v>1438</v>
          </cell>
          <cell r="Q960" t="str">
            <v>Specialized - Arts</v>
          </cell>
        </row>
        <row r="961">
          <cell r="B961">
            <v>302</v>
          </cell>
          <cell r="N961">
            <v>696</v>
          </cell>
          <cell r="Q961" t="str">
            <v>Excluded (counted in NCS data)</v>
          </cell>
        </row>
        <row r="962">
          <cell r="B962">
            <v>302</v>
          </cell>
          <cell r="N962">
            <v>780</v>
          </cell>
          <cell r="Q962" t="str">
            <v>Specialized - Technology</v>
          </cell>
        </row>
        <row r="963">
          <cell r="B963">
            <v>302</v>
          </cell>
          <cell r="N963">
            <v>680</v>
          </cell>
          <cell r="Q963" t="str">
            <v>General Classroom</v>
          </cell>
        </row>
        <row r="964">
          <cell r="B964">
            <v>302</v>
          </cell>
          <cell r="N964">
            <v>1528</v>
          </cell>
          <cell r="Q964" t="str">
            <v>Specialized - Lab</v>
          </cell>
        </row>
        <row r="965">
          <cell r="B965">
            <v>302</v>
          </cell>
          <cell r="N965">
            <v>863</v>
          </cell>
          <cell r="Q965" t="str">
            <v>Specialized - Lab</v>
          </cell>
        </row>
        <row r="966">
          <cell r="B966">
            <v>302</v>
          </cell>
          <cell r="N966">
            <v>812</v>
          </cell>
          <cell r="Q966" t="str">
            <v>General Classroom</v>
          </cell>
        </row>
        <row r="967">
          <cell r="B967">
            <v>302</v>
          </cell>
          <cell r="N967">
            <v>1643</v>
          </cell>
          <cell r="Q967" t="str">
            <v>Specialized - Lab</v>
          </cell>
        </row>
        <row r="968">
          <cell r="B968">
            <v>302</v>
          </cell>
          <cell r="N968">
            <v>2464</v>
          </cell>
          <cell r="Q968" t="str">
            <v>Specialized - Technology</v>
          </cell>
        </row>
        <row r="969">
          <cell r="B969">
            <v>302</v>
          </cell>
          <cell r="N969">
            <v>1121.3333333333301</v>
          </cell>
          <cell r="Q969" t="str">
            <v>General Classroom</v>
          </cell>
        </row>
        <row r="970">
          <cell r="B970">
            <v>302</v>
          </cell>
          <cell r="N970">
            <v>693</v>
          </cell>
          <cell r="P970" t="str">
            <v>Adult Ed</v>
          </cell>
          <cell r="Q970" t="str">
            <v>General Classroom</v>
          </cell>
        </row>
        <row r="971">
          <cell r="B971">
            <v>302</v>
          </cell>
          <cell r="N971">
            <v>843</v>
          </cell>
          <cell r="Q971" t="str">
            <v>General Classroom</v>
          </cell>
        </row>
        <row r="972">
          <cell r="B972">
            <v>302</v>
          </cell>
          <cell r="N972">
            <v>1046</v>
          </cell>
          <cell r="Q972" t="str">
            <v>Specialized - Technology</v>
          </cell>
        </row>
        <row r="973">
          <cell r="B973">
            <v>302</v>
          </cell>
          <cell r="N973">
            <v>1078</v>
          </cell>
          <cell r="Q973" t="str">
            <v>General Classroom</v>
          </cell>
        </row>
        <row r="974">
          <cell r="B974">
            <v>302</v>
          </cell>
          <cell r="N974">
            <v>960.6</v>
          </cell>
          <cell r="Q974" t="str">
            <v>General Classroom</v>
          </cell>
        </row>
        <row r="975">
          <cell r="B975">
            <v>302</v>
          </cell>
          <cell r="N975">
            <v>835.2</v>
          </cell>
          <cell r="Q975" t="str">
            <v>General Classroom</v>
          </cell>
        </row>
        <row r="976">
          <cell r="B976">
            <v>302</v>
          </cell>
          <cell r="N976">
            <v>994.9</v>
          </cell>
          <cell r="Q976" t="str">
            <v>General Classroom</v>
          </cell>
        </row>
        <row r="977">
          <cell r="B977">
            <v>302</v>
          </cell>
          <cell r="N977">
            <v>984.4</v>
          </cell>
          <cell r="Q977" t="str">
            <v>General Classroom</v>
          </cell>
        </row>
        <row r="978">
          <cell r="B978">
            <v>302</v>
          </cell>
          <cell r="N978">
            <v>984.4</v>
          </cell>
          <cell r="Q978" t="str">
            <v>General Classroom</v>
          </cell>
        </row>
        <row r="979">
          <cell r="B979">
            <v>302</v>
          </cell>
          <cell r="N979">
            <v>279</v>
          </cell>
          <cell r="Q979" t="str">
            <v>Excluded (counted in NCS data)</v>
          </cell>
        </row>
        <row r="980">
          <cell r="B980">
            <v>302</v>
          </cell>
          <cell r="N980">
            <v>839</v>
          </cell>
          <cell r="P980" t="str">
            <v>Adult Ed</v>
          </cell>
          <cell r="Q980" t="str">
            <v>General Classroom</v>
          </cell>
        </row>
        <row r="981">
          <cell r="B981">
            <v>302</v>
          </cell>
          <cell r="N981">
            <v>839</v>
          </cell>
          <cell r="Q981" t="str">
            <v>General Classroom</v>
          </cell>
        </row>
        <row r="982">
          <cell r="B982">
            <v>302</v>
          </cell>
          <cell r="N982">
            <v>839</v>
          </cell>
          <cell r="Q982" t="str">
            <v>General Classroom</v>
          </cell>
        </row>
        <row r="983">
          <cell r="B983">
            <v>302</v>
          </cell>
          <cell r="N983">
            <v>841</v>
          </cell>
          <cell r="Q983" t="str">
            <v>General Classroom</v>
          </cell>
        </row>
        <row r="984">
          <cell r="B984">
            <v>302</v>
          </cell>
          <cell r="N984">
            <v>840</v>
          </cell>
          <cell r="Q984" t="str">
            <v>General Classroom</v>
          </cell>
        </row>
        <row r="985">
          <cell r="B985">
            <v>302</v>
          </cell>
          <cell r="N985">
            <v>839</v>
          </cell>
          <cell r="Q985" t="str">
            <v>General Classroom</v>
          </cell>
        </row>
        <row r="986">
          <cell r="B986">
            <v>302</v>
          </cell>
          <cell r="N986">
            <v>837</v>
          </cell>
          <cell r="Q986" t="str">
            <v>General Classroom</v>
          </cell>
        </row>
        <row r="987">
          <cell r="B987">
            <v>302</v>
          </cell>
          <cell r="N987">
            <v>843</v>
          </cell>
          <cell r="Q987" t="str">
            <v>General Classroom</v>
          </cell>
        </row>
        <row r="988">
          <cell r="B988">
            <v>302</v>
          </cell>
          <cell r="N988">
            <v>838</v>
          </cell>
          <cell r="Q988" t="str">
            <v>General Classroom</v>
          </cell>
        </row>
        <row r="989">
          <cell r="B989">
            <v>302</v>
          </cell>
          <cell r="N989">
            <v>845</v>
          </cell>
          <cell r="Q989" t="str">
            <v>General Classroom</v>
          </cell>
        </row>
        <row r="990">
          <cell r="B990">
            <v>302</v>
          </cell>
          <cell r="N990">
            <v>839</v>
          </cell>
          <cell r="Q990" t="str">
            <v>General Classroom</v>
          </cell>
        </row>
        <row r="991">
          <cell r="B991">
            <v>302</v>
          </cell>
          <cell r="N991">
            <v>843</v>
          </cell>
          <cell r="Q991" t="str">
            <v>General Classroom</v>
          </cell>
        </row>
        <row r="992">
          <cell r="B992">
            <v>302</v>
          </cell>
          <cell r="N992">
            <v>838</v>
          </cell>
          <cell r="Q992" t="str">
            <v>General Classroom</v>
          </cell>
        </row>
        <row r="993">
          <cell r="B993">
            <v>302</v>
          </cell>
          <cell r="N993">
            <v>982</v>
          </cell>
          <cell r="Q993" t="str">
            <v>General Classroom</v>
          </cell>
        </row>
        <row r="994">
          <cell r="B994">
            <v>302</v>
          </cell>
          <cell r="N994">
            <v>982</v>
          </cell>
          <cell r="Q994" t="str">
            <v>General Classroom</v>
          </cell>
        </row>
        <row r="995">
          <cell r="B995">
            <v>302</v>
          </cell>
          <cell r="N995">
            <v>877</v>
          </cell>
          <cell r="Q995" t="str">
            <v>Specialized - Technology</v>
          </cell>
        </row>
        <row r="996">
          <cell r="B996">
            <v>302</v>
          </cell>
          <cell r="N996">
            <v>861</v>
          </cell>
          <cell r="Q996" t="str">
            <v>Specialized - Technology</v>
          </cell>
        </row>
        <row r="997">
          <cell r="B997">
            <v>302</v>
          </cell>
          <cell r="N997">
            <v>561</v>
          </cell>
          <cell r="P997" t="str">
            <v>Adult Ed</v>
          </cell>
          <cell r="Q997" t="str">
            <v>Excluded (counted in NCS data)</v>
          </cell>
        </row>
        <row r="998">
          <cell r="B998">
            <v>302</v>
          </cell>
          <cell r="N998">
            <v>693</v>
          </cell>
          <cell r="P998" t="str">
            <v>Adult Ed</v>
          </cell>
          <cell r="Q998" t="str">
            <v>General Classroom</v>
          </cell>
        </row>
        <row r="999">
          <cell r="B999">
            <v>302</v>
          </cell>
          <cell r="N999">
            <v>730</v>
          </cell>
          <cell r="P999" t="str">
            <v>Adult Ed</v>
          </cell>
          <cell r="Q999" t="str">
            <v>Specialized - Technology</v>
          </cell>
        </row>
        <row r="1000">
          <cell r="B1000">
            <v>302</v>
          </cell>
          <cell r="N1000">
            <v>589</v>
          </cell>
          <cell r="Q1000" t="str">
            <v>Excluded (counted in NCS data)</v>
          </cell>
        </row>
        <row r="1001">
          <cell r="B1001">
            <v>302</v>
          </cell>
          <cell r="N1001">
            <v>823</v>
          </cell>
          <cell r="Q1001" t="str">
            <v>General Classroom</v>
          </cell>
        </row>
        <row r="1002">
          <cell r="B1002">
            <v>302</v>
          </cell>
          <cell r="N1002">
            <v>913</v>
          </cell>
          <cell r="P1002" t="str">
            <v>Adult Ed</v>
          </cell>
          <cell r="Q1002" t="str">
            <v>Specialized - Technology</v>
          </cell>
        </row>
        <row r="1003">
          <cell r="B1003">
            <v>302</v>
          </cell>
          <cell r="N1003">
            <v>875</v>
          </cell>
          <cell r="Q1003" t="str">
            <v>Specialized - Technology</v>
          </cell>
        </row>
        <row r="1004">
          <cell r="B1004">
            <v>203</v>
          </cell>
          <cell r="N1004">
            <v>1321</v>
          </cell>
          <cell r="Q1004" t="str">
            <v>General Classroom</v>
          </cell>
        </row>
        <row r="1005">
          <cell r="B1005">
            <v>203</v>
          </cell>
          <cell r="N1005">
            <v>1321</v>
          </cell>
          <cell r="Q1005" t="str">
            <v>General Classroom</v>
          </cell>
        </row>
        <row r="1006">
          <cell r="B1006">
            <v>203</v>
          </cell>
          <cell r="N1006">
            <v>1315</v>
          </cell>
          <cell r="Q1006" t="str">
            <v>General Classroom</v>
          </cell>
        </row>
        <row r="1007">
          <cell r="B1007">
            <v>203</v>
          </cell>
          <cell r="N1007">
            <v>736</v>
          </cell>
          <cell r="Q1007" t="str">
            <v>General Classroom</v>
          </cell>
        </row>
        <row r="1008">
          <cell r="B1008">
            <v>203</v>
          </cell>
          <cell r="N1008">
            <v>733</v>
          </cell>
          <cell r="Q1008" t="str">
            <v>General Classroom</v>
          </cell>
        </row>
        <row r="1009">
          <cell r="B1009">
            <v>203</v>
          </cell>
          <cell r="N1009">
            <v>731</v>
          </cell>
          <cell r="Q1009" t="str">
            <v>General Classroom</v>
          </cell>
        </row>
        <row r="1010">
          <cell r="B1010">
            <v>203</v>
          </cell>
          <cell r="N1010">
            <v>731</v>
          </cell>
          <cell r="Q1010" t="str">
            <v>General Classroom</v>
          </cell>
        </row>
        <row r="1011">
          <cell r="B1011">
            <v>203</v>
          </cell>
          <cell r="N1011">
            <v>1339</v>
          </cell>
          <cell r="Q1011" t="str">
            <v>Specialized - Lab</v>
          </cell>
        </row>
        <row r="1012">
          <cell r="B1012">
            <v>203</v>
          </cell>
          <cell r="N1012">
            <v>1317</v>
          </cell>
          <cell r="Q1012" t="str">
            <v>Specialized - Technology</v>
          </cell>
        </row>
        <row r="1013">
          <cell r="B1013">
            <v>203</v>
          </cell>
          <cell r="N1013">
            <v>736</v>
          </cell>
          <cell r="Q1013" t="str">
            <v>General Classroom</v>
          </cell>
        </row>
        <row r="1014">
          <cell r="B1014">
            <v>203</v>
          </cell>
          <cell r="N1014">
            <v>732</v>
          </cell>
          <cell r="Q1014" t="str">
            <v>General Classroom</v>
          </cell>
        </row>
        <row r="1015">
          <cell r="B1015">
            <v>203</v>
          </cell>
          <cell r="N1015">
            <v>1919</v>
          </cell>
          <cell r="Q1015" t="str">
            <v>Excluded (counted in NCS data)</v>
          </cell>
        </row>
        <row r="1016">
          <cell r="B1016">
            <v>203</v>
          </cell>
          <cell r="N1016">
            <v>736</v>
          </cell>
          <cell r="Q1016" t="str">
            <v>Specialized - Lab</v>
          </cell>
        </row>
        <row r="1017">
          <cell r="B1017">
            <v>203</v>
          </cell>
          <cell r="N1017">
            <v>727</v>
          </cell>
          <cell r="Q1017" t="str">
            <v>General Classroom</v>
          </cell>
        </row>
        <row r="1018">
          <cell r="B1018">
            <v>203</v>
          </cell>
          <cell r="N1018">
            <v>727</v>
          </cell>
          <cell r="Q1018" t="str">
            <v>General Classroom</v>
          </cell>
        </row>
        <row r="1019">
          <cell r="B1019">
            <v>203</v>
          </cell>
          <cell r="N1019">
            <v>734</v>
          </cell>
          <cell r="Q1019" t="str">
            <v>General Classroom</v>
          </cell>
        </row>
        <row r="1020">
          <cell r="B1020">
            <v>203</v>
          </cell>
          <cell r="N1020">
            <v>729</v>
          </cell>
          <cell r="Q1020" t="str">
            <v>General Classroom</v>
          </cell>
        </row>
        <row r="1021">
          <cell r="B1021">
            <v>203</v>
          </cell>
          <cell r="N1021">
            <v>929</v>
          </cell>
          <cell r="Q1021" t="str">
            <v>Specialized - Lab</v>
          </cell>
        </row>
        <row r="1022">
          <cell r="B1022">
            <v>203</v>
          </cell>
          <cell r="N1022">
            <v>929</v>
          </cell>
          <cell r="Q1022" t="str">
            <v>Specialized - Lab</v>
          </cell>
        </row>
        <row r="1023">
          <cell r="B1023">
            <v>203</v>
          </cell>
          <cell r="N1023">
            <v>735</v>
          </cell>
          <cell r="Q1023" t="str">
            <v>General Classroom</v>
          </cell>
        </row>
        <row r="1024">
          <cell r="B1024">
            <v>203</v>
          </cell>
          <cell r="N1024">
            <v>737</v>
          </cell>
          <cell r="Q1024" t="str">
            <v>General Classroom</v>
          </cell>
        </row>
        <row r="1025">
          <cell r="B1025">
            <v>203</v>
          </cell>
          <cell r="N1025">
            <v>714</v>
          </cell>
          <cell r="Q1025" t="str">
            <v>General Classroom</v>
          </cell>
        </row>
        <row r="1026">
          <cell r="B1026">
            <v>203</v>
          </cell>
          <cell r="N1026">
            <v>736</v>
          </cell>
          <cell r="Q1026" t="str">
            <v>General Classroom</v>
          </cell>
        </row>
        <row r="1027">
          <cell r="B1027">
            <v>203</v>
          </cell>
          <cell r="N1027">
            <v>736</v>
          </cell>
          <cell r="Q1027" t="str">
            <v>General Classroom</v>
          </cell>
        </row>
        <row r="1028">
          <cell r="B1028">
            <v>203</v>
          </cell>
          <cell r="N1028">
            <v>4488</v>
          </cell>
          <cell r="Q1028" t="str">
            <v>Excluded (counted in NCS data)</v>
          </cell>
        </row>
        <row r="1029">
          <cell r="B1029">
            <v>203</v>
          </cell>
          <cell r="N1029">
            <v>1148</v>
          </cell>
          <cell r="P1029" t="str">
            <v>OUSD Central</v>
          </cell>
          <cell r="Q1029" t="str">
            <v>Specialized - Arts</v>
          </cell>
        </row>
        <row r="1030">
          <cell r="B1030">
            <v>203</v>
          </cell>
          <cell r="N1030">
            <v>1036</v>
          </cell>
          <cell r="P1030" t="str">
            <v>OUSD Central</v>
          </cell>
          <cell r="Q1030" t="str">
            <v>Specialized - Arts</v>
          </cell>
        </row>
        <row r="1031">
          <cell r="B1031">
            <v>203</v>
          </cell>
          <cell r="N1031">
            <v>1370</v>
          </cell>
          <cell r="Q1031" t="str">
            <v>Specialized - Lab</v>
          </cell>
        </row>
        <row r="1032">
          <cell r="B1032">
            <v>203</v>
          </cell>
          <cell r="N1032">
            <v>1654</v>
          </cell>
          <cell r="Q1032" t="str">
            <v>Specialized - Lab</v>
          </cell>
        </row>
        <row r="1033">
          <cell r="B1033">
            <v>203</v>
          </cell>
          <cell r="N1033">
            <v>6300</v>
          </cell>
          <cell r="Q1033" t="str">
            <v>Excluded (counted in NCS data)</v>
          </cell>
        </row>
        <row r="1034">
          <cell r="B1034">
            <v>203</v>
          </cell>
          <cell r="N1034">
            <v>1144</v>
          </cell>
          <cell r="Q1034" t="str">
            <v>Excluded (counted in NCS data)</v>
          </cell>
        </row>
        <row r="1035">
          <cell r="B1035">
            <v>203</v>
          </cell>
          <cell r="N1035">
            <v>858</v>
          </cell>
          <cell r="P1035" t="str">
            <v>OUSD Central</v>
          </cell>
          <cell r="Q1035" t="str">
            <v>Specialized - Arts</v>
          </cell>
        </row>
        <row r="1036">
          <cell r="B1036">
            <v>117</v>
          </cell>
          <cell r="N1036">
            <v>894</v>
          </cell>
          <cell r="P1036" t="str">
            <v>Adult Ed</v>
          </cell>
          <cell r="Q1036" t="str">
            <v>Excluded (counted in NCS data)</v>
          </cell>
        </row>
        <row r="1037">
          <cell r="B1037">
            <v>117</v>
          </cell>
          <cell r="N1037">
            <v>894</v>
          </cell>
          <cell r="P1037" t="str">
            <v>CDC</v>
          </cell>
          <cell r="Q1037" t="str">
            <v>General Classroom</v>
          </cell>
        </row>
        <row r="1038">
          <cell r="B1038">
            <v>117</v>
          </cell>
          <cell r="N1038">
            <v>894</v>
          </cell>
          <cell r="P1038" t="str">
            <v>CDC</v>
          </cell>
          <cell r="Q1038" t="str">
            <v>General Classroom</v>
          </cell>
        </row>
        <row r="1039">
          <cell r="B1039">
            <v>117</v>
          </cell>
          <cell r="N1039">
            <v>894</v>
          </cell>
          <cell r="P1039" t="str">
            <v>CDC</v>
          </cell>
          <cell r="Q1039" t="str">
            <v>General Classroom</v>
          </cell>
        </row>
        <row r="1040">
          <cell r="B1040">
            <v>117</v>
          </cell>
          <cell r="N1040">
            <v>894</v>
          </cell>
          <cell r="P1040" t="str">
            <v>CDC</v>
          </cell>
          <cell r="Q1040" t="str">
            <v>General Classroom</v>
          </cell>
        </row>
        <row r="1041">
          <cell r="B1041">
            <v>117</v>
          </cell>
          <cell r="N1041">
            <v>894</v>
          </cell>
          <cell r="Q1041" t="str">
            <v>Excluded (counted in NCS data)</v>
          </cell>
        </row>
        <row r="1042">
          <cell r="B1042">
            <v>117</v>
          </cell>
          <cell r="N1042">
            <v>894</v>
          </cell>
          <cell r="Q1042" t="str">
            <v>General Classroom</v>
          </cell>
        </row>
        <row r="1043">
          <cell r="B1043">
            <v>117</v>
          </cell>
          <cell r="N1043">
            <v>894</v>
          </cell>
          <cell r="P1043" t="str">
            <v>CDC</v>
          </cell>
          <cell r="Q1043" t="str">
            <v>General Classroom</v>
          </cell>
        </row>
        <row r="1044">
          <cell r="B1044">
            <v>117</v>
          </cell>
          <cell r="N1044">
            <v>927</v>
          </cell>
          <cell r="Q1044" t="str">
            <v>General Classroom</v>
          </cell>
        </row>
        <row r="1045">
          <cell r="B1045">
            <v>117</v>
          </cell>
          <cell r="N1045">
            <v>940</v>
          </cell>
          <cell r="Q1045" t="str">
            <v>General Classroom</v>
          </cell>
        </row>
        <row r="1046">
          <cell r="B1046">
            <v>117</v>
          </cell>
          <cell r="N1046">
            <v>854</v>
          </cell>
          <cell r="Q1046" t="str">
            <v>General Classroom</v>
          </cell>
        </row>
        <row r="1047">
          <cell r="B1047">
            <v>117</v>
          </cell>
          <cell r="N1047">
            <v>776</v>
          </cell>
          <cell r="Q1047" t="str">
            <v>General Classroom</v>
          </cell>
        </row>
        <row r="1048">
          <cell r="B1048">
            <v>117</v>
          </cell>
          <cell r="N1048">
            <v>560</v>
          </cell>
          <cell r="Q1048" t="str">
            <v>Excluded (counted in NCS data)</v>
          </cell>
        </row>
        <row r="1049">
          <cell r="B1049">
            <v>117</v>
          </cell>
          <cell r="N1049">
            <v>880</v>
          </cell>
          <cell r="Q1049" t="str">
            <v>Excluded (counted in NCS data)</v>
          </cell>
        </row>
        <row r="1050">
          <cell r="B1050">
            <v>117</v>
          </cell>
          <cell r="N1050">
            <v>880</v>
          </cell>
          <cell r="Q1050" t="str">
            <v>General Classroom</v>
          </cell>
        </row>
        <row r="1051">
          <cell r="B1051">
            <v>117</v>
          </cell>
          <cell r="N1051">
            <v>960</v>
          </cell>
          <cell r="Q1051" t="str">
            <v>General Classroom</v>
          </cell>
        </row>
        <row r="1052">
          <cell r="B1052">
            <v>117</v>
          </cell>
          <cell r="N1052">
            <v>880</v>
          </cell>
          <cell r="Q1052" t="str">
            <v>General Classroom</v>
          </cell>
        </row>
        <row r="1053">
          <cell r="B1053">
            <v>117</v>
          </cell>
          <cell r="N1053">
            <v>892</v>
          </cell>
          <cell r="Q1053" t="str">
            <v>General Classroom</v>
          </cell>
        </row>
        <row r="1054">
          <cell r="B1054">
            <v>117</v>
          </cell>
          <cell r="N1054">
            <v>880</v>
          </cell>
          <cell r="Q1054" t="str">
            <v>General Classroom</v>
          </cell>
        </row>
        <row r="1055">
          <cell r="B1055">
            <v>117</v>
          </cell>
          <cell r="N1055">
            <v>951</v>
          </cell>
          <cell r="Q1055" t="str">
            <v>General Classroom</v>
          </cell>
        </row>
        <row r="1056">
          <cell r="B1056">
            <v>117</v>
          </cell>
          <cell r="N1056">
            <v>876</v>
          </cell>
          <cell r="Q1056" t="str">
            <v>General Classroom</v>
          </cell>
        </row>
        <row r="1057">
          <cell r="B1057">
            <v>117</v>
          </cell>
          <cell r="N1057">
            <v>880</v>
          </cell>
          <cell r="Q1057" t="str">
            <v>General Classroom</v>
          </cell>
        </row>
        <row r="1058">
          <cell r="B1058">
            <v>117</v>
          </cell>
          <cell r="N1058">
            <v>876</v>
          </cell>
          <cell r="Q1058" t="str">
            <v>General Classroom</v>
          </cell>
        </row>
        <row r="1059">
          <cell r="B1059">
            <v>117</v>
          </cell>
          <cell r="N1059">
            <v>878</v>
          </cell>
          <cell r="Q1059" t="str">
            <v>General Classroom</v>
          </cell>
        </row>
        <row r="1060">
          <cell r="B1060">
            <v>117</v>
          </cell>
          <cell r="N1060">
            <v>880</v>
          </cell>
          <cell r="Q1060" t="str">
            <v>General Classroom</v>
          </cell>
        </row>
        <row r="1061">
          <cell r="B1061">
            <v>117</v>
          </cell>
          <cell r="N1061">
            <v>878</v>
          </cell>
          <cell r="Q1061" t="str">
            <v>General Classroom</v>
          </cell>
        </row>
        <row r="1062">
          <cell r="B1062">
            <v>117</v>
          </cell>
          <cell r="N1062">
            <v>890</v>
          </cell>
          <cell r="Q1062" t="str">
            <v>General Classroom</v>
          </cell>
        </row>
        <row r="1063">
          <cell r="B1063">
            <v>117</v>
          </cell>
          <cell r="N1063">
            <v>2952</v>
          </cell>
          <cell r="Q1063" t="str">
            <v>Excluded (counted in NCS data)</v>
          </cell>
        </row>
        <row r="1064">
          <cell r="B1064">
            <v>117</v>
          </cell>
          <cell r="N1064">
            <v>2434</v>
          </cell>
          <cell r="Q1064" t="str">
            <v>Excluded (counted in NCS data)</v>
          </cell>
        </row>
        <row r="1065">
          <cell r="B1065">
            <v>117</v>
          </cell>
          <cell r="N1065">
            <v>596</v>
          </cell>
          <cell r="Q1065" t="str">
            <v>Excluded (counted in NCS data)</v>
          </cell>
        </row>
        <row r="1066">
          <cell r="B1066">
            <v>117</v>
          </cell>
          <cell r="N1066" t="str">
            <v>NULL</v>
          </cell>
          <cell r="Q1066" t="str">
            <v>Excluded (counted in NCS data)</v>
          </cell>
        </row>
        <row r="1067">
          <cell r="B1067">
            <v>117</v>
          </cell>
          <cell r="N1067">
            <v>382</v>
          </cell>
          <cell r="Q1067" t="str">
            <v>Excluded (counted in NCS data)</v>
          </cell>
        </row>
        <row r="1068">
          <cell r="B1068">
            <v>117</v>
          </cell>
          <cell r="N1068" t="str">
            <v>NULL</v>
          </cell>
          <cell r="Q1068" t="str">
            <v>Excluded (counted in NCS data)</v>
          </cell>
        </row>
        <row r="1069">
          <cell r="B1069">
            <v>117</v>
          </cell>
          <cell r="N1069">
            <v>126</v>
          </cell>
          <cell r="Q1069" t="str">
            <v>Excluded (counted in NCS data)</v>
          </cell>
        </row>
        <row r="1070">
          <cell r="B1070">
            <v>117</v>
          </cell>
          <cell r="N1070">
            <v>886</v>
          </cell>
          <cell r="Q1070" t="str">
            <v>Excluded (counted in NCS data)</v>
          </cell>
        </row>
        <row r="1071">
          <cell r="B1071">
            <v>117</v>
          </cell>
          <cell r="N1071">
            <v>283</v>
          </cell>
          <cell r="Q1071" t="str">
            <v>Excluded (counted in NCS data)</v>
          </cell>
        </row>
        <row r="1072">
          <cell r="B1072">
            <v>117</v>
          </cell>
          <cell r="N1072" t="str">
            <v>NULL</v>
          </cell>
          <cell r="Q1072" t="str">
            <v>Excluded (counted in NCS data)</v>
          </cell>
        </row>
        <row r="1073">
          <cell r="B1073">
            <v>117</v>
          </cell>
          <cell r="N1073" t="str">
            <v>NULL</v>
          </cell>
          <cell r="Q1073" t="str">
            <v>Excluded (counted in NCS data)</v>
          </cell>
        </row>
        <row r="1074">
          <cell r="B1074">
            <v>117</v>
          </cell>
          <cell r="N1074">
            <v>932</v>
          </cell>
          <cell r="Q1074" t="str">
            <v>Excluded (counted in NCS data)</v>
          </cell>
        </row>
        <row r="1075">
          <cell r="B1075">
            <v>117</v>
          </cell>
          <cell r="N1075">
            <v>553</v>
          </cell>
          <cell r="Q1075" t="str">
            <v>Excluded (counted in NCS data)</v>
          </cell>
        </row>
        <row r="1076">
          <cell r="B1076">
            <v>117</v>
          </cell>
          <cell r="N1076">
            <v>317</v>
          </cell>
          <cell r="Q1076" t="str">
            <v>Excluded (counted in NCS data)</v>
          </cell>
        </row>
        <row r="1077">
          <cell r="B1077">
            <v>117</v>
          </cell>
          <cell r="N1077">
            <v>452</v>
          </cell>
          <cell r="Q1077" t="str">
            <v>Excluded (counted in NCS data)</v>
          </cell>
        </row>
        <row r="1078">
          <cell r="B1078">
            <v>117</v>
          </cell>
          <cell r="N1078">
            <v>213</v>
          </cell>
          <cell r="Q1078" t="str">
            <v>Excluded (counted in NCS data)</v>
          </cell>
        </row>
        <row r="1079">
          <cell r="B1079">
            <v>117</v>
          </cell>
          <cell r="N1079" t="str">
            <v>NULL</v>
          </cell>
          <cell r="Q1079" t="str">
            <v>Excluded (counted in NCS data)</v>
          </cell>
        </row>
        <row r="1080">
          <cell r="B1080">
            <v>117</v>
          </cell>
          <cell r="N1080">
            <v>138</v>
          </cell>
          <cell r="Q1080" t="str">
            <v>Excluded (counted in NCS data)</v>
          </cell>
        </row>
        <row r="1081">
          <cell r="B1081">
            <v>117</v>
          </cell>
          <cell r="N1081">
            <v>327</v>
          </cell>
          <cell r="Q1081" t="str">
            <v>Excluded (counted in NCS data)</v>
          </cell>
        </row>
        <row r="1082">
          <cell r="B1082">
            <v>117</v>
          </cell>
          <cell r="N1082">
            <v>233</v>
          </cell>
          <cell r="Q1082" t="str">
            <v>Excluded (counted in NCS data)</v>
          </cell>
        </row>
        <row r="1083">
          <cell r="B1083">
            <v>117</v>
          </cell>
          <cell r="N1083">
            <v>256</v>
          </cell>
          <cell r="Q1083" t="str">
            <v>Excluded (counted in NCS data)</v>
          </cell>
        </row>
        <row r="1084">
          <cell r="B1084">
            <v>117</v>
          </cell>
          <cell r="N1084">
            <v>114</v>
          </cell>
          <cell r="Q1084" t="str">
            <v>Excluded (counted in NCS data)</v>
          </cell>
        </row>
        <row r="1085">
          <cell r="B1085">
            <v>117</v>
          </cell>
          <cell r="N1085">
            <v>36</v>
          </cell>
          <cell r="Q1085" t="str">
            <v>Excluded (counted in NCS data)</v>
          </cell>
        </row>
        <row r="1086">
          <cell r="B1086">
            <v>117</v>
          </cell>
          <cell r="N1086">
            <v>18</v>
          </cell>
          <cell r="Q1086" t="str">
            <v>Excluded (counted in NCS data)</v>
          </cell>
        </row>
        <row r="1087">
          <cell r="B1087">
            <v>117</v>
          </cell>
          <cell r="N1087">
            <v>21</v>
          </cell>
          <cell r="Q1087" t="str">
            <v>Excluded (counted in NCS data)</v>
          </cell>
        </row>
        <row r="1088">
          <cell r="B1088">
            <v>117</v>
          </cell>
          <cell r="N1088">
            <v>91</v>
          </cell>
          <cell r="Q1088" t="str">
            <v>Excluded (counted in NCS data)</v>
          </cell>
        </row>
        <row r="1089">
          <cell r="B1089">
            <v>117</v>
          </cell>
          <cell r="N1089">
            <v>210</v>
          </cell>
          <cell r="Q1089" t="str">
            <v>Excluded (counted in NCS data)</v>
          </cell>
        </row>
        <row r="1090">
          <cell r="B1090">
            <v>117</v>
          </cell>
          <cell r="N1090" t="str">
            <v>NULL</v>
          </cell>
          <cell r="Q1090" t="str">
            <v>Excluded (counted in NCS data)</v>
          </cell>
        </row>
        <row r="1091">
          <cell r="B1091">
            <v>117</v>
          </cell>
          <cell r="N1091">
            <v>54</v>
          </cell>
          <cell r="Q1091" t="str">
            <v>Excluded (counted in NCS data)</v>
          </cell>
        </row>
        <row r="1092">
          <cell r="B1092">
            <v>117</v>
          </cell>
          <cell r="N1092" t="str">
            <v>NULL</v>
          </cell>
          <cell r="Q1092" t="str">
            <v>Excluded (counted in NCS data)</v>
          </cell>
        </row>
        <row r="1093">
          <cell r="B1093">
            <v>117</v>
          </cell>
          <cell r="N1093" t="str">
            <v>NULL</v>
          </cell>
          <cell r="Q1093" t="str">
            <v>Excluded (counted in NCS data)</v>
          </cell>
        </row>
        <row r="1094">
          <cell r="B1094">
            <v>117</v>
          </cell>
          <cell r="N1094" t="str">
            <v>NULL</v>
          </cell>
          <cell r="Q1094" t="str">
            <v>Excluded (counted in NCS data)</v>
          </cell>
        </row>
        <row r="1095">
          <cell r="B1095">
            <v>117</v>
          </cell>
          <cell r="N1095">
            <v>40</v>
          </cell>
          <cell r="Q1095" t="str">
            <v>Excluded (counted in NCS data)</v>
          </cell>
        </row>
        <row r="1096">
          <cell r="B1096">
            <v>117</v>
          </cell>
          <cell r="N1096" t="str">
            <v>NULL</v>
          </cell>
          <cell r="Q1096" t="str">
            <v>Excluded (counted in NCS data)</v>
          </cell>
        </row>
        <row r="1097">
          <cell r="B1097">
            <v>117</v>
          </cell>
          <cell r="N1097" t="str">
            <v>NULL</v>
          </cell>
          <cell r="Q1097" t="str">
            <v>Excluded (counted in NCS data)</v>
          </cell>
        </row>
        <row r="1098">
          <cell r="B1098">
            <v>117</v>
          </cell>
          <cell r="N1098">
            <v>23</v>
          </cell>
          <cell r="Q1098" t="str">
            <v>Excluded (counted in NCS data)</v>
          </cell>
        </row>
        <row r="1099">
          <cell r="B1099">
            <v>117</v>
          </cell>
          <cell r="N1099" t="str">
            <v>NULL</v>
          </cell>
          <cell r="Q1099" t="str">
            <v>Excluded (counted in NCS data)</v>
          </cell>
        </row>
        <row r="1100">
          <cell r="B1100">
            <v>117</v>
          </cell>
          <cell r="N1100">
            <v>177</v>
          </cell>
          <cell r="Q1100" t="str">
            <v>Excluded (counted in NCS data)</v>
          </cell>
        </row>
        <row r="1101">
          <cell r="B1101">
            <v>117</v>
          </cell>
          <cell r="N1101" t="str">
            <v>NULL</v>
          </cell>
          <cell r="Q1101" t="str">
            <v>Excluded (counted in NCS data)</v>
          </cell>
        </row>
        <row r="1102">
          <cell r="B1102">
            <v>117</v>
          </cell>
          <cell r="N1102" t="str">
            <v>NULL</v>
          </cell>
          <cell r="Q1102" t="str">
            <v>Excluded (counted in NCS data)</v>
          </cell>
        </row>
        <row r="1103">
          <cell r="B1103">
            <v>117</v>
          </cell>
          <cell r="N1103">
            <v>96</v>
          </cell>
          <cell r="Q1103" t="str">
            <v>Excluded (counted in NCS data)</v>
          </cell>
        </row>
        <row r="1104">
          <cell r="B1104">
            <v>117</v>
          </cell>
          <cell r="N1104">
            <v>21</v>
          </cell>
          <cell r="Q1104" t="str">
            <v>Excluded (counted in NCS data)</v>
          </cell>
        </row>
        <row r="1105">
          <cell r="B1105">
            <v>117</v>
          </cell>
          <cell r="N1105">
            <v>263</v>
          </cell>
          <cell r="Q1105" t="str">
            <v>Excluded (counted in NCS data)</v>
          </cell>
        </row>
        <row r="1106">
          <cell r="B1106">
            <v>117</v>
          </cell>
          <cell r="N1106" t="str">
            <v>NULL</v>
          </cell>
          <cell r="Q1106" t="str">
            <v>Excluded (counted in NCS data)</v>
          </cell>
        </row>
        <row r="1107">
          <cell r="B1107">
            <v>117</v>
          </cell>
          <cell r="N1107" t="str">
            <v>NULL</v>
          </cell>
          <cell r="Q1107" t="str">
            <v>Excluded (counted in NCS data)</v>
          </cell>
        </row>
        <row r="1108">
          <cell r="B1108">
            <v>117</v>
          </cell>
          <cell r="N1108" t="str">
            <v>NULL</v>
          </cell>
          <cell r="Q1108" t="str">
            <v>Excluded (counted in NCS data)</v>
          </cell>
        </row>
        <row r="1109">
          <cell r="B1109">
            <v>117</v>
          </cell>
          <cell r="N1109" t="str">
            <v>NULL</v>
          </cell>
          <cell r="Q1109" t="str">
            <v>Excluded (counted in NCS data)</v>
          </cell>
        </row>
        <row r="1110">
          <cell r="B1110">
            <v>117</v>
          </cell>
          <cell r="N1110" t="str">
            <v>NULL</v>
          </cell>
          <cell r="Q1110" t="str">
            <v>Excluded (counted in NCS data)</v>
          </cell>
        </row>
        <row r="1111">
          <cell r="B1111">
            <v>117</v>
          </cell>
          <cell r="N1111">
            <v>149</v>
          </cell>
          <cell r="Q1111" t="str">
            <v>Excluded (counted in NCS data)</v>
          </cell>
        </row>
        <row r="1112">
          <cell r="B1112">
            <v>117</v>
          </cell>
          <cell r="N1112" t="str">
            <v>NULL</v>
          </cell>
          <cell r="Q1112" t="str">
            <v>Excluded (counted in NCS data)</v>
          </cell>
        </row>
        <row r="1113">
          <cell r="B1113">
            <v>117</v>
          </cell>
          <cell r="N1113" t="str">
            <v>NULL</v>
          </cell>
          <cell r="Q1113" t="str">
            <v>Excluded (counted in NCS data)</v>
          </cell>
        </row>
        <row r="1114">
          <cell r="B1114">
            <v>117</v>
          </cell>
          <cell r="N1114" t="str">
            <v>NULL</v>
          </cell>
          <cell r="Q1114" t="str">
            <v>Excluded (counted in NCS data)</v>
          </cell>
        </row>
        <row r="1115">
          <cell r="B1115">
            <v>117</v>
          </cell>
          <cell r="N1115">
            <v>468</v>
          </cell>
          <cell r="Q1115" t="str">
            <v>Excluded (counted in NCS data)</v>
          </cell>
        </row>
        <row r="1116">
          <cell r="B1116">
            <v>117</v>
          </cell>
          <cell r="N1116" t="str">
            <v>NULL</v>
          </cell>
          <cell r="Q1116" t="str">
            <v>Excluded (counted in NCS data)</v>
          </cell>
        </row>
        <row r="1117">
          <cell r="B1117">
            <v>117</v>
          </cell>
          <cell r="N1117">
            <v>126</v>
          </cell>
          <cell r="Q1117" t="str">
            <v>Excluded (counted in NCS data)</v>
          </cell>
        </row>
        <row r="1118">
          <cell r="B1118">
            <v>118</v>
          </cell>
          <cell r="N1118">
            <v>714</v>
          </cell>
          <cell r="Q1118" t="str">
            <v>Excluded (counted in NCS data)</v>
          </cell>
        </row>
        <row r="1119">
          <cell r="B1119">
            <v>118</v>
          </cell>
          <cell r="N1119">
            <v>714</v>
          </cell>
          <cell r="Q1119" t="str">
            <v>General Classroom</v>
          </cell>
        </row>
        <row r="1120">
          <cell r="B1120">
            <v>118</v>
          </cell>
          <cell r="N1120">
            <v>1071</v>
          </cell>
          <cell r="P1120" t="str">
            <v>CDC-CA</v>
          </cell>
          <cell r="Q1120" t="str">
            <v>General Classroom</v>
          </cell>
        </row>
        <row r="1121">
          <cell r="B1121">
            <v>118</v>
          </cell>
          <cell r="N1121">
            <v>1120</v>
          </cell>
          <cell r="Q1121" t="str">
            <v>General Classroom</v>
          </cell>
        </row>
        <row r="1122">
          <cell r="B1122">
            <v>118</v>
          </cell>
          <cell r="N1122">
            <v>855</v>
          </cell>
          <cell r="Q1122" t="str">
            <v>General Classroom</v>
          </cell>
        </row>
        <row r="1123">
          <cell r="B1123">
            <v>118</v>
          </cell>
          <cell r="N1123">
            <v>849</v>
          </cell>
          <cell r="Q1123" t="str">
            <v>General Classroom</v>
          </cell>
        </row>
        <row r="1124">
          <cell r="B1124">
            <v>118</v>
          </cell>
          <cell r="N1124">
            <v>849</v>
          </cell>
          <cell r="Q1124" t="str">
            <v>General Classroom</v>
          </cell>
        </row>
        <row r="1125">
          <cell r="B1125">
            <v>118</v>
          </cell>
          <cell r="N1125">
            <v>849</v>
          </cell>
          <cell r="Q1125" t="str">
            <v>General Classroom</v>
          </cell>
        </row>
        <row r="1126">
          <cell r="B1126">
            <v>118</v>
          </cell>
          <cell r="N1126">
            <v>849</v>
          </cell>
          <cell r="Q1126" t="str">
            <v>General Classroom</v>
          </cell>
        </row>
        <row r="1127">
          <cell r="B1127">
            <v>118</v>
          </cell>
          <cell r="N1127">
            <v>861</v>
          </cell>
          <cell r="P1127" t="str">
            <v>OUSD Central</v>
          </cell>
          <cell r="Q1127" t="str">
            <v>General Classroom</v>
          </cell>
        </row>
        <row r="1128">
          <cell r="B1128">
            <v>118</v>
          </cell>
          <cell r="N1128">
            <v>837</v>
          </cell>
          <cell r="P1128" t="str">
            <v>OUSD Central</v>
          </cell>
          <cell r="Q1128" t="str">
            <v>General Classroom</v>
          </cell>
        </row>
        <row r="1129">
          <cell r="B1129">
            <v>118</v>
          </cell>
          <cell r="N1129">
            <v>861</v>
          </cell>
          <cell r="Q1129" t="str">
            <v>General Classroom</v>
          </cell>
        </row>
        <row r="1130">
          <cell r="B1130">
            <v>118</v>
          </cell>
          <cell r="N1130">
            <v>849</v>
          </cell>
          <cell r="Q1130" t="str">
            <v>General Classroom</v>
          </cell>
        </row>
        <row r="1131">
          <cell r="B1131">
            <v>118</v>
          </cell>
          <cell r="N1131">
            <v>849</v>
          </cell>
          <cell r="Q1131" t="str">
            <v>Specialized - Lab</v>
          </cell>
        </row>
        <row r="1132">
          <cell r="B1132">
            <v>118</v>
          </cell>
          <cell r="N1132">
            <v>849</v>
          </cell>
          <cell r="Q1132" t="str">
            <v>Excluded (counted in NCS data)</v>
          </cell>
        </row>
        <row r="1133">
          <cell r="B1133">
            <v>118</v>
          </cell>
          <cell r="N1133">
            <v>442</v>
          </cell>
          <cell r="Q1133" t="str">
            <v>Excluded (counted in NCS data)</v>
          </cell>
        </row>
        <row r="1134">
          <cell r="B1134">
            <v>118</v>
          </cell>
          <cell r="N1134">
            <v>5486</v>
          </cell>
          <cell r="Q1134" t="str">
            <v>Excluded (counted in NCS data)</v>
          </cell>
        </row>
        <row r="1135">
          <cell r="B1135">
            <v>118</v>
          </cell>
          <cell r="N1135">
            <v>542</v>
          </cell>
          <cell r="Q1135" t="str">
            <v>Excluded (counted in NCS data)</v>
          </cell>
        </row>
        <row r="1136">
          <cell r="B1136">
            <v>118</v>
          </cell>
          <cell r="N1136">
            <v>833</v>
          </cell>
          <cell r="Q1136" t="str">
            <v>General Classroom</v>
          </cell>
        </row>
        <row r="1137">
          <cell r="B1137">
            <v>118</v>
          </cell>
          <cell r="N1137">
            <v>833</v>
          </cell>
          <cell r="Q1137" t="str">
            <v>General Classroom</v>
          </cell>
        </row>
        <row r="1138">
          <cell r="B1138">
            <v>118</v>
          </cell>
          <cell r="N1138">
            <v>846</v>
          </cell>
          <cell r="Q1138" t="str">
            <v>General Classroom</v>
          </cell>
        </row>
        <row r="1139">
          <cell r="B1139">
            <v>118</v>
          </cell>
          <cell r="N1139">
            <v>846</v>
          </cell>
          <cell r="Q1139" t="str">
            <v>General Classroom</v>
          </cell>
        </row>
        <row r="1140">
          <cell r="B1140">
            <v>118</v>
          </cell>
          <cell r="N1140">
            <v>815</v>
          </cell>
          <cell r="Q1140" t="str">
            <v>General Classroom</v>
          </cell>
        </row>
        <row r="1141">
          <cell r="B1141">
            <v>118</v>
          </cell>
          <cell r="N1141">
            <v>841</v>
          </cell>
          <cell r="Q1141" t="str">
            <v>General Classroom</v>
          </cell>
        </row>
        <row r="1142">
          <cell r="B1142">
            <v>118</v>
          </cell>
          <cell r="N1142">
            <v>841</v>
          </cell>
          <cell r="Q1142" t="str">
            <v>General Classroom</v>
          </cell>
        </row>
        <row r="1143">
          <cell r="B1143">
            <v>118</v>
          </cell>
          <cell r="N1143">
            <v>850</v>
          </cell>
          <cell r="Q1143" t="str">
            <v>General Classroom</v>
          </cell>
        </row>
        <row r="1144">
          <cell r="B1144">
            <v>118</v>
          </cell>
          <cell r="N1144">
            <v>853</v>
          </cell>
          <cell r="Q1144" t="str">
            <v>General Classroom</v>
          </cell>
        </row>
        <row r="1145">
          <cell r="B1145">
            <v>118</v>
          </cell>
          <cell r="N1145">
            <v>841</v>
          </cell>
          <cell r="Q1145" t="str">
            <v>General Classroom</v>
          </cell>
        </row>
        <row r="1146">
          <cell r="B1146">
            <v>118</v>
          </cell>
          <cell r="N1146">
            <v>853</v>
          </cell>
          <cell r="Q1146" t="str">
            <v>General Classroom</v>
          </cell>
        </row>
        <row r="1147">
          <cell r="B1147">
            <v>118</v>
          </cell>
          <cell r="N1147">
            <v>822</v>
          </cell>
          <cell r="Q1147" t="str">
            <v>General Classroom</v>
          </cell>
        </row>
        <row r="1148">
          <cell r="B1148">
            <v>118</v>
          </cell>
          <cell r="N1148">
            <v>849</v>
          </cell>
          <cell r="Q1148" t="str">
            <v>Specialized - Technology</v>
          </cell>
        </row>
        <row r="1149">
          <cell r="B1149">
            <v>118</v>
          </cell>
          <cell r="N1149">
            <v>849</v>
          </cell>
          <cell r="Q1149" t="str">
            <v>General Classroom</v>
          </cell>
        </row>
        <row r="1150">
          <cell r="B1150">
            <v>118</v>
          </cell>
          <cell r="N1150">
            <v>849</v>
          </cell>
          <cell r="Q1150" t="str">
            <v>General Classroom</v>
          </cell>
        </row>
        <row r="1151">
          <cell r="B1151">
            <v>118</v>
          </cell>
          <cell r="N1151">
            <v>849</v>
          </cell>
          <cell r="Q1151" t="str">
            <v>General Classroom</v>
          </cell>
        </row>
        <row r="1152">
          <cell r="B1152">
            <v>118</v>
          </cell>
          <cell r="N1152">
            <v>343</v>
          </cell>
          <cell r="Q1152" t="str">
            <v>Excluded (counted in NCS data)</v>
          </cell>
        </row>
        <row r="1153">
          <cell r="B1153">
            <v>118</v>
          </cell>
          <cell r="N1153">
            <v>1034</v>
          </cell>
          <cell r="Q1153" t="str">
            <v>General Classroom</v>
          </cell>
        </row>
        <row r="1154">
          <cell r="B1154">
            <v>118</v>
          </cell>
          <cell r="N1154">
            <v>301</v>
          </cell>
          <cell r="Q1154" t="str">
            <v>Excluded (counted in NCS data)</v>
          </cell>
        </row>
        <row r="1155">
          <cell r="B1155">
            <v>118</v>
          </cell>
          <cell r="N1155">
            <v>830</v>
          </cell>
          <cell r="Q1155" t="str">
            <v>General Classroom</v>
          </cell>
        </row>
        <row r="1156">
          <cell r="B1156">
            <v>118</v>
          </cell>
          <cell r="N1156">
            <v>835</v>
          </cell>
          <cell r="Q1156" t="str">
            <v>General Classroom</v>
          </cell>
        </row>
        <row r="1157">
          <cell r="B1157">
            <v>118</v>
          </cell>
          <cell r="N1157">
            <v>835</v>
          </cell>
          <cell r="Q1157" t="str">
            <v>General Classroom</v>
          </cell>
        </row>
        <row r="1158">
          <cell r="B1158">
            <v>118</v>
          </cell>
          <cell r="N1158">
            <v>842</v>
          </cell>
          <cell r="Q1158" t="str">
            <v>General Classroom</v>
          </cell>
        </row>
        <row r="1159">
          <cell r="B1159">
            <v>118</v>
          </cell>
          <cell r="N1159">
            <v>838</v>
          </cell>
          <cell r="Q1159" t="str">
            <v>General Classroom</v>
          </cell>
        </row>
        <row r="1160">
          <cell r="B1160">
            <v>118</v>
          </cell>
          <cell r="N1160">
            <v>832</v>
          </cell>
          <cell r="Q1160" t="str">
            <v>General Classroom</v>
          </cell>
        </row>
        <row r="1161">
          <cell r="B1161">
            <v>118</v>
          </cell>
          <cell r="N1161">
            <v>837</v>
          </cell>
          <cell r="Q1161" t="str">
            <v>General Classroom</v>
          </cell>
        </row>
        <row r="1162">
          <cell r="B1162">
            <v>118</v>
          </cell>
          <cell r="N1162">
            <v>1110</v>
          </cell>
          <cell r="Q1162" t="str">
            <v>General Classroom</v>
          </cell>
        </row>
        <row r="1163">
          <cell r="B1163">
            <v>118</v>
          </cell>
          <cell r="N1163">
            <v>194</v>
          </cell>
          <cell r="Q1163" t="str">
            <v>Excluded (counted in NCS data)</v>
          </cell>
        </row>
        <row r="1164">
          <cell r="B1164">
            <v>118</v>
          </cell>
          <cell r="N1164">
            <v>126</v>
          </cell>
          <cell r="Q1164" t="str">
            <v>Excluded (counted in NCS data)</v>
          </cell>
        </row>
        <row r="1165">
          <cell r="B1165">
            <v>118</v>
          </cell>
          <cell r="N1165">
            <v>202</v>
          </cell>
          <cell r="Q1165" t="str">
            <v>Excluded (counted in NCS data)</v>
          </cell>
        </row>
        <row r="1166">
          <cell r="B1166">
            <v>118</v>
          </cell>
          <cell r="N1166">
            <v>150</v>
          </cell>
          <cell r="Q1166" t="str">
            <v>Excluded (counted in NCS data)</v>
          </cell>
        </row>
        <row r="1167">
          <cell r="B1167">
            <v>118</v>
          </cell>
          <cell r="N1167">
            <v>305</v>
          </cell>
          <cell r="Q1167" t="str">
            <v>Excluded (counted in NCS data)</v>
          </cell>
        </row>
        <row r="1168">
          <cell r="B1168">
            <v>118</v>
          </cell>
          <cell r="N1168">
            <v>118</v>
          </cell>
          <cell r="Q1168" t="str">
            <v>Excluded (counted in NCS data)</v>
          </cell>
        </row>
        <row r="1169">
          <cell r="B1169">
            <v>118</v>
          </cell>
          <cell r="N1169">
            <v>118</v>
          </cell>
          <cell r="Q1169" t="str">
            <v>Excluded (counted in NCS data)</v>
          </cell>
        </row>
        <row r="1170">
          <cell r="B1170">
            <v>118</v>
          </cell>
          <cell r="N1170" t="str">
            <v>NULL</v>
          </cell>
          <cell r="Q1170" t="str">
            <v>Excluded (counted in NCS data)</v>
          </cell>
        </row>
        <row r="1171">
          <cell r="B1171">
            <v>118</v>
          </cell>
          <cell r="N1171" t="str">
            <v>NULL</v>
          </cell>
          <cell r="Q1171" t="str">
            <v>Excluded (counted in NCS data)</v>
          </cell>
        </row>
        <row r="1172">
          <cell r="B1172">
            <v>118</v>
          </cell>
          <cell r="N1172" t="str">
            <v>NULL</v>
          </cell>
          <cell r="Q1172" t="str">
            <v>Excluded (counted in NCS data)</v>
          </cell>
        </row>
        <row r="1173">
          <cell r="B1173">
            <v>118</v>
          </cell>
          <cell r="N1173" t="str">
            <v>NULL</v>
          </cell>
          <cell r="Q1173" t="str">
            <v>Excluded (counted in NCS data)</v>
          </cell>
        </row>
        <row r="1174">
          <cell r="B1174">
            <v>118</v>
          </cell>
          <cell r="N1174" t="str">
            <v>NULL</v>
          </cell>
          <cell r="Q1174" t="str">
            <v>General Classroom</v>
          </cell>
        </row>
        <row r="1175">
          <cell r="B1175">
            <v>118</v>
          </cell>
          <cell r="N1175" t="str">
            <v>NULL</v>
          </cell>
          <cell r="Q1175" t="str">
            <v>Excluded (counted in NCS data)</v>
          </cell>
        </row>
        <row r="1176">
          <cell r="B1176">
            <v>118</v>
          </cell>
          <cell r="N1176" t="str">
            <v>NULL</v>
          </cell>
          <cell r="Q1176" t="str">
            <v>Excluded (counted in NCS data)</v>
          </cell>
        </row>
        <row r="1177">
          <cell r="B1177">
            <v>118</v>
          </cell>
          <cell r="N1177" t="str">
            <v>NULL</v>
          </cell>
          <cell r="Q1177" t="str">
            <v>Excluded (counted in NCS data)</v>
          </cell>
        </row>
        <row r="1178">
          <cell r="B1178">
            <v>118</v>
          </cell>
          <cell r="N1178" t="str">
            <v>NULL</v>
          </cell>
          <cell r="Q1178" t="str">
            <v>Excluded (counted in NCS data)</v>
          </cell>
        </row>
        <row r="1179">
          <cell r="B1179">
            <v>118</v>
          </cell>
          <cell r="N1179" t="str">
            <v>NULL</v>
          </cell>
          <cell r="Q1179" t="str">
            <v>Excluded (counted in NCS data)</v>
          </cell>
        </row>
        <row r="1180">
          <cell r="B1180">
            <v>118</v>
          </cell>
          <cell r="N1180">
            <v>72</v>
          </cell>
          <cell r="Q1180" t="str">
            <v>Excluded (counted in NCS data)</v>
          </cell>
        </row>
        <row r="1181">
          <cell r="B1181">
            <v>118</v>
          </cell>
          <cell r="N1181" t="str">
            <v>NULL</v>
          </cell>
          <cell r="Q1181" t="str">
            <v>Excluded (counted in NCS data)</v>
          </cell>
        </row>
        <row r="1182">
          <cell r="B1182">
            <v>118</v>
          </cell>
          <cell r="N1182" t="str">
            <v>NULL</v>
          </cell>
          <cell r="Q1182" t="str">
            <v>Excluded (counted in NCS data)</v>
          </cell>
        </row>
        <row r="1183">
          <cell r="B1183">
            <v>118</v>
          </cell>
          <cell r="N1183" t="str">
            <v>NULL</v>
          </cell>
          <cell r="Q1183" t="str">
            <v>Excluded (counted in NCS data)</v>
          </cell>
        </row>
        <row r="1184">
          <cell r="B1184">
            <v>118</v>
          </cell>
          <cell r="N1184">
            <v>57</v>
          </cell>
          <cell r="Q1184" t="str">
            <v>Excluded (counted in NCS data)</v>
          </cell>
        </row>
        <row r="1185">
          <cell r="B1185">
            <v>118</v>
          </cell>
          <cell r="N1185">
            <v>52</v>
          </cell>
          <cell r="Q1185" t="str">
            <v>Excluded (counted in NCS data)</v>
          </cell>
        </row>
        <row r="1186">
          <cell r="B1186">
            <v>118</v>
          </cell>
          <cell r="N1186">
            <v>103</v>
          </cell>
          <cell r="Q1186" t="str">
            <v>Excluded (counted in NCS data)</v>
          </cell>
        </row>
        <row r="1187">
          <cell r="B1187">
            <v>118</v>
          </cell>
          <cell r="N1187">
            <v>142</v>
          </cell>
          <cell r="Q1187" t="str">
            <v>Excluded (counted in NCS data)</v>
          </cell>
        </row>
        <row r="1188">
          <cell r="B1188">
            <v>118</v>
          </cell>
          <cell r="N1188">
            <v>40</v>
          </cell>
          <cell r="Q1188" t="str">
            <v>Excluded (counted in NCS data)</v>
          </cell>
        </row>
        <row r="1189">
          <cell r="B1189">
            <v>118</v>
          </cell>
          <cell r="N1189" t="str">
            <v>NULL</v>
          </cell>
          <cell r="Q1189" t="str">
            <v>Excluded (counted in NCS data)</v>
          </cell>
        </row>
        <row r="1190">
          <cell r="B1190">
            <v>118</v>
          </cell>
          <cell r="N1190" t="str">
            <v>NULL</v>
          </cell>
          <cell r="Q1190" t="str">
            <v>Excluded (counted in NCS data)</v>
          </cell>
        </row>
        <row r="1191">
          <cell r="B1191">
            <v>118</v>
          </cell>
          <cell r="N1191" t="str">
            <v>NULL</v>
          </cell>
          <cell r="Q1191" t="str">
            <v>Excluded (counted in NCS data)</v>
          </cell>
        </row>
        <row r="1192">
          <cell r="B1192">
            <v>118</v>
          </cell>
          <cell r="N1192" t="str">
            <v>NULL</v>
          </cell>
          <cell r="Q1192" t="str">
            <v>Excluded (counted in NCS data)</v>
          </cell>
        </row>
        <row r="1193">
          <cell r="B1193">
            <v>118</v>
          </cell>
          <cell r="N1193">
            <v>107</v>
          </cell>
          <cell r="Q1193" t="str">
            <v>Excluded (counted in NCS data)</v>
          </cell>
        </row>
        <row r="1194">
          <cell r="B1194">
            <v>118</v>
          </cell>
          <cell r="N1194">
            <v>107</v>
          </cell>
          <cell r="Q1194" t="str">
            <v>Excluded (counted in NCS data)</v>
          </cell>
        </row>
        <row r="1195">
          <cell r="B1195">
            <v>118</v>
          </cell>
          <cell r="N1195" t="str">
            <v>NULL</v>
          </cell>
          <cell r="Q1195" t="str">
            <v>Excluded (counted in NCS data)</v>
          </cell>
        </row>
        <row r="1196">
          <cell r="B1196">
            <v>118</v>
          </cell>
          <cell r="N1196" t="str">
            <v>NULL</v>
          </cell>
          <cell r="Q1196" t="str">
            <v>Excluded (counted in NCS data)</v>
          </cell>
        </row>
        <row r="1197">
          <cell r="B1197">
            <v>118</v>
          </cell>
          <cell r="N1197" t="str">
            <v>NULL</v>
          </cell>
          <cell r="Q1197" t="str">
            <v>Excluded (counted in NCS data)</v>
          </cell>
        </row>
        <row r="1198">
          <cell r="B1198">
            <v>118</v>
          </cell>
          <cell r="N1198" t="str">
            <v>NULL</v>
          </cell>
          <cell r="Q1198" t="str">
            <v>Excluded (counted in NCS data)</v>
          </cell>
        </row>
        <row r="1199">
          <cell r="B1199">
            <v>118</v>
          </cell>
          <cell r="N1199" t="str">
            <v>NULL</v>
          </cell>
          <cell r="Q1199" t="str">
            <v>Excluded (counted in NCS data)</v>
          </cell>
        </row>
        <row r="1200">
          <cell r="B1200">
            <v>118</v>
          </cell>
          <cell r="N1200" t="str">
            <v>NULL</v>
          </cell>
          <cell r="Q1200" t="str">
            <v>Excluded (counted in NCS data)</v>
          </cell>
        </row>
        <row r="1201">
          <cell r="B1201">
            <v>118</v>
          </cell>
          <cell r="N1201" t="str">
            <v>NULL</v>
          </cell>
          <cell r="Q1201" t="str">
            <v>Excluded (counted in NCS data)</v>
          </cell>
        </row>
        <row r="1202">
          <cell r="B1202">
            <v>118</v>
          </cell>
          <cell r="N1202">
            <v>128</v>
          </cell>
          <cell r="Q1202" t="str">
            <v>Excluded (counted in NCS data)</v>
          </cell>
        </row>
        <row r="1203">
          <cell r="B1203">
            <v>118</v>
          </cell>
          <cell r="N1203">
            <v>118</v>
          </cell>
          <cell r="Q1203" t="str">
            <v>Excluded (counted in NCS data)</v>
          </cell>
        </row>
        <row r="1204">
          <cell r="B1204">
            <v>118</v>
          </cell>
          <cell r="N1204" t="str">
            <v>NULL</v>
          </cell>
          <cell r="Q1204" t="str">
            <v>Excluded (counted in NCS data)</v>
          </cell>
        </row>
        <row r="1205">
          <cell r="B1205">
            <v>118</v>
          </cell>
          <cell r="N1205" t="str">
            <v>NULL</v>
          </cell>
          <cell r="Q1205" t="str">
            <v>Excluded (counted in NCS data)</v>
          </cell>
        </row>
        <row r="1206">
          <cell r="B1206">
            <v>118</v>
          </cell>
          <cell r="N1206">
            <v>269</v>
          </cell>
          <cell r="Q1206" t="str">
            <v>Excluded (counted in NCS data)</v>
          </cell>
        </row>
        <row r="1207">
          <cell r="B1207">
            <v>118</v>
          </cell>
          <cell r="N1207">
            <v>198</v>
          </cell>
          <cell r="Q1207" t="str">
            <v>Excluded (counted in NCS data)</v>
          </cell>
        </row>
        <row r="1208">
          <cell r="B1208">
            <v>118</v>
          </cell>
          <cell r="N1208" t="str">
            <v>NULL</v>
          </cell>
          <cell r="Q1208" t="str">
            <v>Excluded (counted in NCS data)</v>
          </cell>
        </row>
        <row r="1209">
          <cell r="B1209">
            <v>118</v>
          </cell>
          <cell r="N1209" t="str">
            <v>NULL</v>
          </cell>
          <cell r="Q1209" t="str">
            <v>Excluded (counted in NCS data)</v>
          </cell>
        </row>
        <row r="1210">
          <cell r="B1210">
            <v>118</v>
          </cell>
          <cell r="N1210">
            <v>844</v>
          </cell>
          <cell r="Q1210" t="str">
            <v>Excluded (counted in NCS data)</v>
          </cell>
        </row>
        <row r="1211">
          <cell r="B1211">
            <v>118</v>
          </cell>
          <cell r="N1211" t="str">
            <v>NULL</v>
          </cell>
          <cell r="Q1211" t="str">
            <v>Excluded (counted in NCS data)</v>
          </cell>
        </row>
        <row r="1212">
          <cell r="B1212">
            <v>118</v>
          </cell>
          <cell r="N1212" t="str">
            <v>NULL</v>
          </cell>
          <cell r="Q1212" t="str">
            <v>Excluded (counted in NCS data)</v>
          </cell>
        </row>
        <row r="1213">
          <cell r="B1213">
            <v>118</v>
          </cell>
          <cell r="N1213" t="str">
            <v>NULL</v>
          </cell>
          <cell r="Q1213" t="str">
            <v>Excluded (counted in NCS data)</v>
          </cell>
        </row>
        <row r="1214">
          <cell r="B1214">
            <v>118</v>
          </cell>
          <cell r="N1214" t="str">
            <v>NULL</v>
          </cell>
          <cell r="Q1214" t="str">
            <v>Excluded (counted in NCS data)</v>
          </cell>
        </row>
        <row r="1215">
          <cell r="B1215">
            <v>118</v>
          </cell>
          <cell r="N1215" t="str">
            <v>NULL</v>
          </cell>
          <cell r="Q1215" t="str">
            <v>Excluded (counted in NCS data)</v>
          </cell>
        </row>
        <row r="1216">
          <cell r="B1216">
            <v>118</v>
          </cell>
          <cell r="N1216" t="str">
            <v>NULL</v>
          </cell>
          <cell r="Q1216" t="str">
            <v>Excluded (counted in NCS data)</v>
          </cell>
        </row>
        <row r="1217">
          <cell r="B1217">
            <v>118</v>
          </cell>
          <cell r="N1217" t="str">
            <v>NULL</v>
          </cell>
          <cell r="Q1217" t="str">
            <v>Excluded (counted in NCS data)</v>
          </cell>
        </row>
        <row r="1218">
          <cell r="B1218">
            <v>118</v>
          </cell>
          <cell r="N1218" t="str">
            <v>NULL</v>
          </cell>
          <cell r="Q1218" t="str">
            <v>Excluded (counted in NCS data)</v>
          </cell>
        </row>
        <row r="1219">
          <cell r="B1219">
            <v>118</v>
          </cell>
          <cell r="N1219">
            <v>294</v>
          </cell>
          <cell r="Q1219" t="str">
            <v>Excluded (counted in NCS data)</v>
          </cell>
        </row>
        <row r="1220">
          <cell r="B1220">
            <v>118</v>
          </cell>
          <cell r="N1220" t="str">
            <v>NULL</v>
          </cell>
          <cell r="Q1220" t="str">
            <v>Excluded (counted in NCS data)</v>
          </cell>
        </row>
        <row r="1221">
          <cell r="B1221">
            <v>118</v>
          </cell>
          <cell r="N1221" t="str">
            <v>NULL</v>
          </cell>
          <cell r="Q1221" t="str">
            <v>Excluded (counted in NCS data)</v>
          </cell>
        </row>
        <row r="1222">
          <cell r="B1222">
            <v>120</v>
          </cell>
          <cell r="N1222">
            <v>1549</v>
          </cell>
          <cell r="P1222" t="str">
            <v>Charter</v>
          </cell>
          <cell r="Q1222" t="str">
            <v>Excluded (counted in NCS data)</v>
          </cell>
        </row>
        <row r="1223">
          <cell r="B1223">
            <v>120</v>
          </cell>
          <cell r="N1223">
            <v>1549</v>
          </cell>
          <cell r="P1223" t="str">
            <v>Charter</v>
          </cell>
          <cell r="Q1223" t="str">
            <v>Specialized - Arts</v>
          </cell>
        </row>
        <row r="1224">
          <cell r="B1224">
            <v>120</v>
          </cell>
          <cell r="N1224">
            <v>652</v>
          </cell>
          <cell r="P1224" t="str">
            <v>Charter</v>
          </cell>
          <cell r="Q1224" t="str">
            <v>General Classroom</v>
          </cell>
        </row>
        <row r="1225">
          <cell r="B1225">
            <v>120</v>
          </cell>
          <cell r="N1225">
            <v>652</v>
          </cell>
          <cell r="P1225" t="str">
            <v>Charter</v>
          </cell>
          <cell r="Q1225" t="str">
            <v>General Classroom</v>
          </cell>
        </row>
        <row r="1226">
          <cell r="B1226">
            <v>120</v>
          </cell>
          <cell r="N1226">
            <v>652</v>
          </cell>
          <cell r="P1226" t="str">
            <v>Charter</v>
          </cell>
          <cell r="Q1226" t="str">
            <v>General Classroom</v>
          </cell>
        </row>
        <row r="1227">
          <cell r="B1227">
            <v>120</v>
          </cell>
          <cell r="N1227">
            <v>654</v>
          </cell>
          <cell r="P1227" t="str">
            <v>Charter</v>
          </cell>
          <cell r="Q1227" t="str">
            <v>General Classroom</v>
          </cell>
        </row>
        <row r="1228">
          <cell r="B1228">
            <v>120</v>
          </cell>
          <cell r="N1228">
            <v>911</v>
          </cell>
          <cell r="P1228" t="str">
            <v>Charter</v>
          </cell>
          <cell r="Q1228" t="str">
            <v>General Classroom</v>
          </cell>
        </row>
        <row r="1229">
          <cell r="B1229">
            <v>120</v>
          </cell>
          <cell r="N1229">
            <v>731</v>
          </cell>
          <cell r="P1229" t="str">
            <v>Charter</v>
          </cell>
          <cell r="Q1229" t="str">
            <v>General Classroom</v>
          </cell>
        </row>
        <row r="1230">
          <cell r="B1230">
            <v>120</v>
          </cell>
          <cell r="N1230">
            <v>766</v>
          </cell>
          <cell r="P1230" t="str">
            <v>Charter</v>
          </cell>
          <cell r="Q1230" t="str">
            <v>General Classroom</v>
          </cell>
        </row>
        <row r="1231">
          <cell r="B1231">
            <v>120</v>
          </cell>
          <cell r="N1231">
            <v>766</v>
          </cell>
          <cell r="P1231" t="str">
            <v>Charter</v>
          </cell>
          <cell r="Q1231" t="str">
            <v>General Classroom</v>
          </cell>
        </row>
        <row r="1232">
          <cell r="B1232">
            <v>120</v>
          </cell>
          <cell r="N1232">
            <v>734</v>
          </cell>
          <cell r="P1232" t="str">
            <v>Charter</v>
          </cell>
          <cell r="Q1232" t="str">
            <v>General Classroom</v>
          </cell>
        </row>
        <row r="1233">
          <cell r="B1233">
            <v>120</v>
          </cell>
          <cell r="N1233">
            <v>765</v>
          </cell>
          <cell r="P1233" t="str">
            <v>Charter</v>
          </cell>
          <cell r="Q1233" t="str">
            <v>General Classroom</v>
          </cell>
        </row>
        <row r="1234">
          <cell r="B1234">
            <v>120</v>
          </cell>
          <cell r="N1234">
            <v>744</v>
          </cell>
          <cell r="P1234" t="str">
            <v>Charter</v>
          </cell>
          <cell r="Q1234" t="str">
            <v>General Classroom</v>
          </cell>
        </row>
        <row r="1235">
          <cell r="B1235">
            <v>120</v>
          </cell>
          <cell r="N1235">
            <v>727</v>
          </cell>
          <cell r="P1235" t="str">
            <v>Charter</v>
          </cell>
          <cell r="Q1235" t="str">
            <v>General Classroom</v>
          </cell>
        </row>
        <row r="1236">
          <cell r="B1236">
            <v>120</v>
          </cell>
          <cell r="N1236">
            <v>633</v>
          </cell>
          <cell r="P1236" t="str">
            <v>Charter</v>
          </cell>
          <cell r="Q1236" t="str">
            <v>General Classroom</v>
          </cell>
        </row>
        <row r="1237">
          <cell r="B1237">
            <v>120</v>
          </cell>
          <cell r="N1237">
            <v>765</v>
          </cell>
          <cell r="P1237" t="str">
            <v>Charter</v>
          </cell>
          <cell r="Q1237" t="str">
            <v>General Classroom</v>
          </cell>
        </row>
        <row r="1238">
          <cell r="B1238">
            <v>120</v>
          </cell>
          <cell r="N1238">
            <v>809</v>
          </cell>
          <cell r="P1238" t="str">
            <v>Charter</v>
          </cell>
          <cell r="Q1238" t="str">
            <v>Excluded (counted in NCS data)</v>
          </cell>
        </row>
        <row r="1239">
          <cell r="B1239">
            <v>120</v>
          </cell>
          <cell r="N1239">
            <v>591</v>
          </cell>
          <cell r="P1239" t="str">
            <v>Charter</v>
          </cell>
          <cell r="Q1239" t="str">
            <v>Excluded (counted in NCS data)</v>
          </cell>
        </row>
        <row r="1240">
          <cell r="B1240">
            <v>120</v>
          </cell>
          <cell r="N1240">
            <v>710</v>
          </cell>
          <cell r="P1240" t="str">
            <v>Charter</v>
          </cell>
          <cell r="Q1240" t="str">
            <v>General Classroom</v>
          </cell>
        </row>
        <row r="1241">
          <cell r="B1241">
            <v>120</v>
          </cell>
          <cell r="N1241">
            <v>611</v>
          </cell>
          <cell r="P1241" t="str">
            <v>Charter</v>
          </cell>
          <cell r="Q1241" t="str">
            <v>General Classroom</v>
          </cell>
        </row>
        <row r="1242">
          <cell r="B1242">
            <v>120</v>
          </cell>
          <cell r="N1242">
            <v>4079</v>
          </cell>
          <cell r="P1242" t="str">
            <v>Charter</v>
          </cell>
          <cell r="Q1242" t="str">
            <v>Excluded (counted in NCS data)</v>
          </cell>
        </row>
        <row r="1243">
          <cell r="B1243">
            <v>120</v>
          </cell>
          <cell r="N1243">
            <v>976</v>
          </cell>
          <cell r="P1243" t="str">
            <v>Charter</v>
          </cell>
          <cell r="Q1243" t="str">
            <v>General Classroom</v>
          </cell>
        </row>
        <row r="1244">
          <cell r="B1244">
            <v>120</v>
          </cell>
          <cell r="N1244">
            <v>624</v>
          </cell>
          <cell r="P1244" t="str">
            <v>Charter</v>
          </cell>
          <cell r="Q1244" t="str">
            <v>General Classroom</v>
          </cell>
        </row>
        <row r="1245">
          <cell r="B1245">
            <v>120</v>
          </cell>
          <cell r="N1245">
            <v>593</v>
          </cell>
          <cell r="P1245" t="str">
            <v>Charter</v>
          </cell>
          <cell r="Q1245" t="str">
            <v>Excluded (counted in NCS data)</v>
          </cell>
        </row>
        <row r="1246">
          <cell r="B1246">
            <v>120</v>
          </cell>
          <cell r="N1246">
            <v>688</v>
          </cell>
          <cell r="P1246" t="str">
            <v>Charter</v>
          </cell>
          <cell r="Q1246" t="str">
            <v>General Classroom</v>
          </cell>
        </row>
        <row r="1247">
          <cell r="B1247">
            <v>120</v>
          </cell>
          <cell r="N1247">
            <v>727</v>
          </cell>
          <cell r="P1247" t="str">
            <v>Charter</v>
          </cell>
          <cell r="Q1247" t="str">
            <v>General Classroom</v>
          </cell>
        </row>
        <row r="1248">
          <cell r="B1248">
            <v>120</v>
          </cell>
          <cell r="N1248">
            <v>615</v>
          </cell>
          <cell r="P1248" t="str">
            <v>Charter</v>
          </cell>
          <cell r="Q1248" t="str">
            <v>General Classroom</v>
          </cell>
        </row>
        <row r="1249">
          <cell r="B1249">
            <v>120</v>
          </cell>
          <cell r="N1249">
            <v>864</v>
          </cell>
          <cell r="P1249" t="str">
            <v>Charter</v>
          </cell>
          <cell r="Q1249" t="str">
            <v>General Classroom</v>
          </cell>
        </row>
        <row r="1250">
          <cell r="B1250">
            <v>120</v>
          </cell>
          <cell r="N1250">
            <v>871</v>
          </cell>
          <cell r="P1250" t="str">
            <v>Charter</v>
          </cell>
          <cell r="Q1250" t="str">
            <v>General Classroom</v>
          </cell>
        </row>
        <row r="1251">
          <cell r="B1251">
            <v>120</v>
          </cell>
          <cell r="N1251">
            <v>615</v>
          </cell>
          <cell r="P1251" t="str">
            <v>Charter</v>
          </cell>
          <cell r="Q1251" t="str">
            <v>General Classroom</v>
          </cell>
        </row>
        <row r="1252">
          <cell r="B1252">
            <v>120</v>
          </cell>
          <cell r="N1252">
            <v>829</v>
          </cell>
          <cell r="P1252" t="str">
            <v>Charter</v>
          </cell>
          <cell r="Q1252" t="str">
            <v>Excluded (counted in NCS data)</v>
          </cell>
        </row>
        <row r="1253">
          <cell r="B1253">
            <v>120</v>
          </cell>
          <cell r="N1253">
            <v>178</v>
          </cell>
          <cell r="P1253" t="str">
            <v>Charter</v>
          </cell>
          <cell r="Q1253" t="str">
            <v>Excluded (counted in NCS data)</v>
          </cell>
        </row>
        <row r="1254">
          <cell r="B1254">
            <v>120</v>
          </cell>
          <cell r="N1254">
            <v>718</v>
          </cell>
          <cell r="P1254" t="str">
            <v>Charter</v>
          </cell>
          <cell r="Q1254" t="str">
            <v>General Classroom</v>
          </cell>
        </row>
        <row r="1255">
          <cell r="B1255">
            <v>120</v>
          </cell>
          <cell r="N1255">
            <v>192</v>
          </cell>
          <cell r="P1255" t="str">
            <v>Charter</v>
          </cell>
          <cell r="Q1255" t="str">
            <v>Excluded (counted in NCS data)</v>
          </cell>
        </row>
        <row r="1256">
          <cell r="B1256">
            <v>120</v>
          </cell>
          <cell r="N1256">
            <v>243</v>
          </cell>
          <cell r="P1256" t="str">
            <v>Charter</v>
          </cell>
          <cell r="Q1256" t="str">
            <v>Excluded (counted in NCS data)</v>
          </cell>
        </row>
        <row r="1257">
          <cell r="B1257">
            <v>122</v>
          </cell>
          <cell r="N1257">
            <v>894</v>
          </cell>
          <cell r="Q1257" t="str">
            <v>General Classroom</v>
          </cell>
        </row>
        <row r="1258">
          <cell r="B1258">
            <v>122</v>
          </cell>
          <cell r="N1258">
            <v>894</v>
          </cell>
          <cell r="Q1258" t="str">
            <v>General Classroom</v>
          </cell>
        </row>
        <row r="1259">
          <cell r="B1259">
            <v>122</v>
          </cell>
          <cell r="N1259">
            <v>894</v>
          </cell>
          <cell r="Q1259" t="str">
            <v>General Classroom</v>
          </cell>
        </row>
        <row r="1260">
          <cell r="B1260">
            <v>122</v>
          </cell>
          <cell r="N1260">
            <v>894</v>
          </cell>
          <cell r="Q1260" t="str">
            <v>General Classroom</v>
          </cell>
        </row>
        <row r="1261">
          <cell r="B1261">
            <v>122</v>
          </cell>
          <cell r="N1261">
            <v>894</v>
          </cell>
          <cell r="Q1261" t="str">
            <v>General Classroom</v>
          </cell>
        </row>
        <row r="1262">
          <cell r="B1262">
            <v>122</v>
          </cell>
          <cell r="N1262">
            <v>894</v>
          </cell>
          <cell r="Q1262" t="str">
            <v>General Classroom</v>
          </cell>
        </row>
        <row r="1263">
          <cell r="B1263">
            <v>122</v>
          </cell>
          <cell r="N1263">
            <v>894</v>
          </cell>
          <cell r="Q1263" t="str">
            <v>General Classroom</v>
          </cell>
        </row>
        <row r="1264">
          <cell r="B1264">
            <v>122</v>
          </cell>
          <cell r="N1264">
            <v>894</v>
          </cell>
          <cell r="Q1264" t="str">
            <v>General Classroom</v>
          </cell>
        </row>
        <row r="1265">
          <cell r="B1265">
            <v>122</v>
          </cell>
          <cell r="N1265">
            <v>894</v>
          </cell>
          <cell r="Q1265" t="str">
            <v>General Classroom</v>
          </cell>
        </row>
        <row r="1266">
          <cell r="B1266">
            <v>122</v>
          </cell>
          <cell r="N1266">
            <v>894</v>
          </cell>
          <cell r="Q1266" t="str">
            <v>General Classroom</v>
          </cell>
        </row>
        <row r="1267">
          <cell r="B1267">
            <v>122</v>
          </cell>
          <cell r="N1267">
            <v>1133</v>
          </cell>
          <cell r="Q1267" t="str">
            <v>General Classroom</v>
          </cell>
        </row>
        <row r="1268">
          <cell r="B1268">
            <v>122</v>
          </cell>
          <cell r="N1268">
            <v>709</v>
          </cell>
          <cell r="Q1268" t="str">
            <v>General Classroom</v>
          </cell>
        </row>
        <row r="1269">
          <cell r="B1269">
            <v>122</v>
          </cell>
          <cell r="N1269">
            <v>833</v>
          </cell>
          <cell r="Q1269" t="str">
            <v>General Classroom</v>
          </cell>
        </row>
        <row r="1270">
          <cell r="B1270">
            <v>122</v>
          </cell>
          <cell r="N1270">
            <v>827</v>
          </cell>
          <cell r="Q1270" t="str">
            <v>General Classroom</v>
          </cell>
        </row>
        <row r="1271">
          <cell r="B1271">
            <v>122</v>
          </cell>
          <cell r="N1271">
            <v>791</v>
          </cell>
          <cell r="Q1271" t="str">
            <v>General Classroom</v>
          </cell>
        </row>
        <row r="1272">
          <cell r="B1272">
            <v>122</v>
          </cell>
          <cell r="N1272">
            <v>2141</v>
          </cell>
          <cell r="Q1272" t="str">
            <v>Excluded (counted in NCS data)</v>
          </cell>
        </row>
        <row r="1273">
          <cell r="B1273">
            <v>122</v>
          </cell>
          <cell r="N1273">
            <v>795</v>
          </cell>
          <cell r="Q1273" t="str">
            <v>General Classroom</v>
          </cell>
        </row>
        <row r="1274">
          <cell r="B1274">
            <v>122</v>
          </cell>
          <cell r="N1274">
            <v>847</v>
          </cell>
          <cell r="Q1274" t="str">
            <v>General Classroom</v>
          </cell>
        </row>
        <row r="1275">
          <cell r="B1275">
            <v>122</v>
          </cell>
          <cell r="N1275">
            <v>845</v>
          </cell>
          <cell r="Q1275" t="str">
            <v>General Classroom</v>
          </cell>
        </row>
        <row r="1276">
          <cell r="B1276">
            <v>122</v>
          </cell>
          <cell r="N1276">
            <v>845</v>
          </cell>
          <cell r="Q1276" t="str">
            <v>General Classroom</v>
          </cell>
        </row>
        <row r="1277">
          <cell r="B1277">
            <v>122</v>
          </cell>
          <cell r="N1277">
            <v>811</v>
          </cell>
          <cell r="Q1277" t="str">
            <v>Excluded (counted in NCS data)</v>
          </cell>
        </row>
        <row r="1278">
          <cell r="B1278">
            <v>122</v>
          </cell>
          <cell r="N1278">
            <v>310</v>
          </cell>
          <cell r="Q1278" t="str">
            <v>Excluded (counted in NCS data)</v>
          </cell>
        </row>
        <row r="1279">
          <cell r="B1279">
            <v>122</v>
          </cell>
          <cell r="N1279">
            <v>370</v>
          </cell>
          <cell r="Q1279" t="str">
            <v>Excluded (counted in NCS data)</v>
          </cell>
        </row>
        <row r="1280">
          <cell r="B1280">
            <v>122</v>
          </cell>
          <cell r="N1280">
            <v>628</v>
          </cell>
          <cell r="Q1280" t="str">
            <v>Excluded (counted in NCS data)</v>
          </cell>
        </row>
        <row r="1281">
          <cell r="B1281">
            <v>122</v>
          </cell>
          <cell r="N1281">
            <v>288</v>
          </cell>
          <cell r="Q1281" t="str">
            <v>Excluded (counted in NCS data)</v>
          </cell>
        </row>
        <row r="1282">
          <cell r="B1282">
            <v>122</v>
          </cell>
          <cell r="N1282">
            <v>265</v>
          </cell>
          <cell r="Q1282" t="str">
            <v>Excluded (counted in NCS data)</v>
          </cell>
        </row>
        <row r="1283">
          <cell r="B1283">
            <v>122</v>
          </cell>
          <cell r="N1283">
            <v>248</v>
          </cell>
          <cell r="Q1283" t="str">
            <v>Excluded (counted in NCS data)</v>
          </cell>
        </row>
        <row r="1284">
          <cell r="B1284">
            <v>207</v>
          </cell>
          <cell r="N1284">
            <v>1366</v>
          </cell>
          <cell r="Q1284" t="str">
            <v>General Classroom</v>
          </cell>
        </row>
        <row r="1285">
          <cell r="B1285">
            <v>207</v>
          </cell>
          <cell r="N1285">
            <v>1369</v>
          </cell>
          <cell r="Q1285" t="str">
            <v>Specialized - Lab</v>
          </cell>
        </row>
        <row r="1286">
          <cell r="B1286">
            <v>207</v>
          </cell>
          <cell r="N1286">
            <v>1341</v>
          </cell>
          <cell r="Q1286" t="str">
            <v>Specialized - Lab</v>
          </cell>
        </row>
        <row r="1287">
          <cell r="B1287">
            <v>207</v>
          </cell>
          <cell r="N1287">
            <v>1338</v>
          </cell>
          <cell r="Q1287" t="str">
            <v>Specialized - Lab</v>
          </cell>
        </row>
        <row r="1288">
          <cell r="B1288">
            <v>207</v>
          </cell>
          <cell r="N1288">
            <v>868</v>
          </cell>
          <cell r="Q1288" t="str">
            <v>Specialized - Technology</v>
          </cell>
        </row>
        <row r="1289">
          <cell r="B1289">
            <v>207</v>
          </cell>
          <cell r="N1289">
            <v>863</v>
          </cell>
          <cell r="Q1289" t="str">
            <v>General Classroom</v>
          </cell>
        </row>
        <row r="1290">
          <cell r="B1290">
            <v>207</v>
          </cell>
          <cell r="N1290">
            <v>1157</v>
          </cell>
          <cell r="Q1290" t="str">
            <v>General Classroom</v>
          </cell>
        </row>
        <row r="1291">
          <cell r="B1291">
            <v>207</v>
          </cell>
          <cell r="N1291">
            <v>3696</v>
          </cell>
          <cell r="Q1291" t="str">
            <v>Excluded (counted in NCS data)</v>
          </cell>
        </row>
        <row r="1292">
          <cell r="B1292">
            <v>207</v>
          </cell>
          <cell r="N1292">
            <v>6050</v>
          </cell>
          <cell r="Q1292" t="str">
            <v>Excluded (counted in NCS data)</v>
          </cell>
        </row>
        <row r="1293">
          <cell r="B1293">
            <v>207</v>
          </cell>
          <cell r="N1293">
            <v>1397</v>
          </cell>
          <cell r="Q1293" t="str">
            <v>Excluded (counted in NCS data)</v>
          </cell>
        </row>
        <row r="1294">
          <cell r="B1294">
            <v>207</v>
          </cell>
          <cell r="N1294">
            <v>1096</v>
          </cell>
          <cell r="Q1294" t="str">
            <v>Specialized - Lab</v>
          </cell>
        </row>
        <row r="1295">
          <cell r="B1295">
            <v>207</v>
          </cell>
          <cell r="N1295">
            <v>1183</v>
          </cell>
          <cell r="Q1295" t="str">
            <v>Specialized - Lab</v>
          </cell>
        </row>
        <row r="1296">
          <cell r="B1296">
            <v>207</v>
          </cell>
          <cell r="N1296">
            <v>716</v>
          </cell>
          <cell r="Q1296" t="str">
            <v>General Classroom</v>
          </cell>
        </row>
        <row r="1297">
          <cell r="B1297">
            <v>207</v>
          </cell>
          <cell r="N1297">
            <v>822</v>
          </cell>
          <cell r="Q1297" t="str">
            <v>General Classroom</v>
          </cell>
        </row>
        <row r="1298">
          <cell r="B1298">
            <v>207</v>
          </cell>
          <cell r="N1298">
            <v>566</v>
          </cell>
          <cell r="Q1298" t="str">
            <v>Excluded (counted in NCS data)</v>
          </cell>
        </row>
        <row r="1299">
          <cell r="B1299">
            <v>207</v>
          </cell>
          <cell r="N1299">
            <v>888</v>
          </cell>
          <cell r="Q1299" t="str">
            <v>General Classroom</v>
          </cell>
        </row>
        <row r="1300">
          <cell r="B1300">
            <v>207</v>
          </cell>
          <cell r="N1300">
            <v>777</v>
          </cell>
          <cell r="Q1300" t="str">
            <v>General Classroom</v>
          </cell>
        </row>
        <row r="1301">
          <cell r="B1301">
            <v>207</v>
          </cell>
          <cell r="N1301">
            <v>709</v>
          </cell>
          <cell r="Q1301" t="str">
            <v>General Classroom</v>
          </cell>
        </row>
        <row r="1302">
          <cell r="B1302">
            <v>207</v>
          </cell>
          <cell r="N1302">
            <v>786</v>
          </cell>
          <cell r="Q1302" t="str">
            <v>General Classroom</v>
          </cell>
        </row>
        <row r="1303">
          <cell r="B1303">
            <v>207</v>
          </cell>
          <cell r="N1303">
            <v>1128</v>
          </cell>
          <cell r="Q1303" t="str">
            <v>Specialized - Lab</v>
          </cell>
        </row>
        <row r="1304">
          <cell r="B1304">
            <v>207</v>
          </cell>
          <cell r="N1304">
            <v>1173</v>
          </cell>
          <cell r="Q1304" t="str">
            <v>Specialized - Lab</v>
          </cell>
        </row>
        <row r="1305">
          <cell r="B1305">
            <v>207</v>
          </cell>
          <cell r="N1305">
            <v>680</v>
          </cell>
          <cell r="Q1305" t="str">
            <v>General Classroom</v>
          </cell>
        </row>
        <row r="1306">
          <cell r="B1306">
            <v>207</v>
          </cell>
          <cell r="N1306">
            <v>1023</v>
          </cell>
          <cell r="Q1306" t="str">
            <v>Specialized - Arts</v>
          </cell>
        </row>
        <row r="1307">
          <cell r="B1307">
            <v>207</v>
          </cell>
          <cell r="N1307">
            <v>950</v>
          </cell>
          <cell r="Q1307" t="str">
            <v>Specialized - Arts</v>
          </cell>
        </row>
        <row r="1308">
          <cell r="B1308">
            <v>207</v>
          </cell>
          <cell r="N1308">
            <v>800</v>
          </cell>
          <cell r="Q1308" t="str">
            <v>General Classroom</v>
          </cell>
        </row>
        <row r="1309">
          <cell r="B1309">
            <v>207</v>
          </cell>
          <cell r="N1309">
            <v>800</v>
          </cell>
          <cell r="Q1309" t="str">
            <v>General Classroom</v>
          </cell>
        </row>
        <row r="1310">
          <cell r="B1310">
            <v>207</v>
          </cell>
          <cell r="N1310">
            <v>800</v>
          </cell>
          <cell r="Q1310" t="str">
            <v>General Classroom</v>
          </cell>
        </row>
        <row r="1311">
          <cell r="B1311">
            <v>207</v>
          </cell>
          <cell r="N1311">
            <v>898</v>
          </cell>
          <cell r="Q1311" t="str">
            <v>General Classroom</v>
          </cell>
        </row>
        <row r="1312">
          <cell r="B1312">
            <v>207</v>
          </cell>
          <cell r="N1312">
            <v>800</v>
          </cell>
          <cell r="Q1312" t="str">
            <v>General Classroom</v>
          </cell>
        </row>
        <row r="1313">
          <cell r="B1313">
            <v>207</v>
          </cell>
          <cell r="N1313">
            <v>800</v>
          </cell>
          <cell r="Q1313" t="str">
            <v>General Classroom</v>
          </cell>
        </row>
        <row r="1314">
          <cell r="B1314">
            <v>207</v>
          </cell>
          <cell r="N1314">
            <v>800</v>
          </cell>
          <cell r="Q1314" t="str">
            <v>General Classroom</v>
          </cell>
        </row>
        <row r="1315">
          <cell r="B1315">
            <v>207</v>
          </cell>
          <cell r="N1315">
            <v>800</v>
          </cell>
          <cell r="Q1315" t="str">
            <v>General Classroom</v>
          </cell>
        </row>
        <row r="1316">
          <cell r="B1316">
            <v>207</v>
          </cell>
          <cell r="N1316">
            <v>3927</v>
          </cell>
          <cell r="Q1316" t="str">
            <v>Excluded (counted in NCS data)</v>
          </cell>
        </row>
        <row r="1317">
          <cell r="B1317">
            <v>207</v>
          </cell>
          <cell r="N1317">
            <v>1032</v>
          </cell>
          <cell r="Q1317" t="str">
            <v>General Classroom</v>
          </cell>
        </row>
        <row r="1318">
          <cell r="B1318">
            <v>207</v>
          </cell>
          <cell r="N1318">
            <v>696</v>
          </cell>
          <cell r="Q1318" t="str">
            <v>Excluded (counted in NCS data)</v>
          </cell>
        </row>
        <row r="1319">
          <cell r="B1319">
            <v>207</v>
          </cell>
          <cell r="N1319">
            <v>755</v>
          </cell>
          <cell r="Q1319" t="str">
            <v>General Classroom</v>
          </cell>
        </row>
        <row r="1320">
          <cell r="B1320">
            <v>207</v>
          </cell>
          <cell r="N1320">
            <v>918</v>
          </cell>
          <cell r="Q1320" t="str">
            <v>General Classroom</v>
          </cell>
        </row>
        <row r="1321">
          <cell r="B1321">
            <v>207</v>
          </cell>
          <cell r="N1321">
            <v>915</v>
          </cell>
          <cell r="Q1321" t="str">
            <v>Specialized - Technology</v>
          </cell>
        </row>
        <row r="1322">
          <cell r="B1322">
            <v>207</v>
          </cell>
          <cell r="N1322">
            <v>912</v>
          </cell>
          <cell r="Q1322" t="str">
            <v>General Classroom</v>
          </cell>
        </row>
        <row r="1323">
          <cell r="B1323">
            <v>207</v>
          </cell>
          <cell r="N1323">
            <v>911</v>
          </cell>
          <cell r="Q1323" t="str">
            <v>General Classroom</v>
          </cell>
        </row>
        <row r="1324">
          <cell r="B1324">
            <v>207</v>
          </cell>
          <cell r="N1324">
            <v>927</v>
          </cell>
          <cell r="Q1324" t="str">
            <v>General Classroom</v>
          </cell>
        </row>
        <row r="1325">
          <cell r="B1325">
            <v>207</v>
          </cell>
          <cell r="N1325">
            <v>952</v>
          </cell>
          <cell r="Q1325" t="str">
            <v>General Classroom</v>
          </cell>
        </row>
        <row r="1326">
          <cell r="B1326">
            <v>207</v>
          </cell>
          <cell r="N1326">
            <v>2112</v>
          </cell>
          <cell r="Q1326" t="str">
            <v>General Classroom</v>
          </cell>
        </row>
        <row r="1327">
          <cell r="B1327">
            <v>207</v>
          </cell>
          <cell r="N1327">
            <v>765</v>
          </cell>
          <cell r="Q1327" t="str">
            <v>General Classroom</v>
          </cell>
        </row>
        <row r="1328">
          <cell r="B1328">
            <v>207</v>
          </cell>
          <cell r="N1328">
            <v>765</v>
          </cell>
          <cell r="Q1328" t="str">
            <v>General Classroom</v>
          </cell>
        </row>
        <row r="1329">
          <cell r="B1329">
            <v>207</v>
          </cell>
          <cell r="N1329">
            <v>680</v>
          </cell>
          <cell r="Q1329" t="str">
            <v>General Classroom</v>
          </cell>
        </row>
        <row r="1330">
          <cell r="B1330">
            <v>207</v>
          </cell>
          <cell r="N1330">
            <v>680</v>
          </cell>
          <cell r="Q1330" t="str">
            <v>General Classroom</v>
          </cell>
        </row>
        <row r="1331">
          <cell r="B1331">
            <v>207</v>
          </cell>
          <cell r="N1331">
            <v>684</v>
          </cell>
          <cell r="Q1331" t="str">
            <v>General Classroom</v>
          </cell>
        </row>
        <row r="1332">
          <cell r="B1332">
            <v>207</v>
          </cell>
          <cell r="N1332">
            <v>677</v>
          </cell>
          <cell r="Q1332" t="str">
            <v>General Classroom</v>
          </cell>
        </row>
        <row r="1333">
          <cell r="B1333">
            <v>207</v>
          </cell>
          <cell r="N1333">
            <v>684</v>
          </cell>
          <cell r="Q1333" t="str">
            <v>General Classroom</v>
          </cell>
        </row>
        <row r="1334">
          <cell r="B1334">
            <v>124</v>
          </cell>
          <cell r="N1334">
            <v>683</v>
          </cell>
          <cell r="P1334" t="str">
            <v>Charter</v>
          </cell>
          <cell r="Q1334" t="str">
            <v>General Classroom</v>
          </cell>
        </row>
        <row r="1335">
          <cell r="B1335">
            <v>124</v>
          </cell>
          <cell r="N1335">
            <v>683</v>
          </cell>
          <cell r="P1335" t="str">
            <v>Charter</v>
          </cell>
          <cell r="Q1335" t="str">
            <v>General Classroom</v>
          </cell>
        </row>
        <row r="1336">
          <cell r="B1336">
            <v>124</v>
          </cell>
          <cell r="N1336">
            <v>683</v>
          </cell>
          <cell r="P1336" t="str">
            <v>Charter</v>
          </cell>
          <cell r="Q1336" t="str">
            <v>General Classroom</v>
          </cell>
        </row>
        <row r="1337">
          <cell r="B1337">
            <v>124</v>
          </cell>
          <cell r="N1337">
            <v>683</v>
          </cell>
          <cell r="P1337" t="str">
            <v>Charter</v>
          </cell>
          <cell r="Q1337" t="str">
            <v>General Classroom</v>
          </cell>
        </row>
        <row r="1338">
          <cell r="B1338">
            <v>124</v>
          </cell>
          <cell r="N1338">
            <v>683</v>
          </cell>
          <cell r="P1338" t="str">
            <v>Charter</v>
          </cell>
          <cell r="Q1338" t="str">
            <v>General Classroom</v>
          </cell>
        </row>
        <row r="1339">
          <cell r="B1339">
            <v>124</v>
          </cell>
          <cell r="N1339">
            <v>683</v>
          </cell>
          <cell r="P1339" t="str">
            <v>Charter</v>
          </cell>
          <cell r="Q1339" t="str">
            <v>General Classroom</v>
          </cell>
        </row>
        <row r="1340">
          <cell r="B1340">
            <v>124</v>
          </cell>
          <cell r="N1340">
            <v>683</v>
          </cell>
          <cell r="P1340" t="str">
            <v>Charter</v>
          </cell>
          <cell r="Q1340" t="str">
            <v>General Classroom</v>
          </cell>
        </row>
        <row r="1341">
          <cell r="B1341">
            <v>124</v>
          </cell>
          <cell r="N1341">
            <v>683</v>
          </cell>
          <cell r="P1341" t="str">
            <v>Charter</v>
          </cell>
          <cell r="Q1341" t="str">
            <v>General Classroom</v>
          </cell>
        </row>
        <row r="1342">
          <cell r="B1342">
            <v>124</v>
          </cell>
          <cell r="N1342">
            <v>341</v>
          </cell>
          <cell r="P1342" t="str">
            <v>Charter</v>
          </cell>
          <cell r="Q1342" t="str">
            <v>Excluded (counted in NCS data)</v>
          </cell>
        </row>
        <row r="1343">
          <cell r="B1343">
            <v>124</v>
          </cell>
          <cell r="N1343">
            <v>683</v>
          </cell>
          <cell r="P1343" t="str">
            <v>Charter</v>
          </cell>
          <cell r="Q1343" t="str">
            <v>General Classroom</v>
          </cell>
        </row>
        <row r="1344">
          <cell r="B1344">
            <v>124</v>
          </cell>
          <cell r="N1344">
            <v>683</v>
          </cell>
          <cell r="P1344" t="str">
            <v>Charter</v>
          </cell>
          <cell r="Q1344" t="str">
            <v>General Classroom</v>
          </cell>
        </row>
        <row r="1345">
          <cell r="B1345">
            <v>124</v>
          </cell>
          <cell r="N1345">
            <v>683</v>
          </cell>
          <cell r="P1345" t="str">
            <v>Charter</v>
          </cell>
          <cell r="Q1345" t="str">
            <v>General Classroom</v>
          </cell>
        </row>
        <row r="1346">
          <cell r="B1346">
            <v>124</v>
          </cell>
          <cell r="N1346">
            <v>683</v>
          </cell>
          <cell r="P1346" t="str">
            <v>Charter</v>
          </cell>
          <cell r="Q1346" t="str">
            <v>General Classroom</v>
          </cell>
        </row>
        <row r="1347">
          <cell r="B1347">
            <v>124</v>
          </cell>
          <cell r="N1347">
            <v>709</v>
          </cell>
          <cell r="P1347" t="str">
            <v>Charter</v>
          </cell>
          <cell r="Q1347" t="str">
            <v>General Classroom</v>
          </cell>
        </row>
        <row r="1348">
          <cell r="B1348">
            <v>124</v>
          </cell>
          <cell r="N1348">
            <v>702</v>
          </cell>
          <cell r="P1348" t="str">
            <v>Charter</v>
          </cell>
          <cell r="Q1348" t="str">
            <v>General Classroom</v>
          </cell>
        </row>
        <row r="1349">
          <cell r="B1349">
            <v>124</v>
          </cell>
          <cell r="N1349">
            <v>707</v>
          </cell>
          <cell r="P1349" t="str">
            <v>Charter</v>
          </cell>
          <cell r="Q1349" t="str">
            <v>General Classroom</v>
          </cell>
        </row>
        <row r="1350">
          <cell r="B1350">
            <v>124</v>
          </cell>
          <cell r="N1350">
            <v>638</v>
          </cell>
          <cell r="P1350" t="str">
            <v>Charter</v>
          </cell>
          <cell r="Q1350" t="str">
            <v>General Classroom</v>
          </cell>
        </row>
        <row r="1351">
          <cell r="B1351">
            <v>124</v>
          </cell>
          <cell r="N1351">
            <v>453</v>
          </cell>
          <cell r="P1351" t="str">
            <v>Charter</v>
          </cell>
          <cell r="Q1351" t="str">
            <v>Excluded (counted in NCS data)</v>
          </cell>
        </row>
        <row r="1352">
          <cell r="B1352">
            <v>124</v>
          </cell>
          <cell r="N1352">
            <v>453</v>
          </cell>
          <cell r="P1352" t="str">
            <v>Charter</v>
          </cell>
          <cell r="Q1352" t="str">
            <v>Excluded (counted in NCS data)</v>
          </cell>
        </row>
        <row r="1353">
          <cell r="B1353">
            <v>124</v>
          </cell>
          <cell r="N1353">
            <v>453</v>
          </cell>
          <cell r="P1353" t="str">
            <v>Charter</v>
          </cell>
          <cell r="Q1353" t="str">
            <v>Excluded (counted in NCS data)</v>
          </cell>
        </row>
        <row r="1354">
          <cell r="B1354">
            <v>124</v>
          </cell>
          <cell r="N1354">
            <v>599</v>
          </cell>
          <cell r="P1354" t="str">
            <v>Charter</v>
          </cell>
          <cell r="Q1354" t="str">
            <v>Excluded (counted in NCS data)</v>
          </cell>
        </row>
        <row r="1355">
          <cell r="B1355">
            <v>124</v>
          </cell>
          <cell r="N1355">
            <v>729</v>
          </cell>
          <cell r="P1355" t="str">
            <v>Charter</v>
          </cell>
          <cell r="Q1355" t="str">
            <v>General Classroom</v>
          </cell>
        </row>
        <row r="1356">
          <cell r="B1356">
            <v>124</v>
          </cell>
          <cell r="N1356">
            <v>726</v>
          </cell>
          <cell r="P1356" t="str">
            <v>Charter</v>
          </cell>
          <cell r="Q1356" t="str">
            <v>General Classroom</v>
          </cell>
        </row>
        <row r="1357">
          <cell r="B1357">
            <v>124</v>
          </cell>
          <cell r="N1357">
            <v>682</v>
          </cell>
          <cell r="P1357" t="str">
            <v>Charter</v>
          </cell>
          <cell r="Q1357" t="str">
            <v>General Classroom</v>
          </cell>
        </row>
        <row r="1358">
          <cell r="B1358">
            <v>124</v>
          </cell>
          <cell r="N1358">
            <v>843</v>
          </cell>
          <cell r="P1358" t="str">
            <v>Charter</v>
          </cell>
          <cell r="Q1358" t="str">
            <v>Excluded (counted in NCS data)</v>
          </cell>
        </row>
        <row r="1359">
          <cell r="B1359">
            <v>124</v>
          </cell>
          <cell r="N1359">
            <v>2873</v>
          </cell>
          <cell r="P1359" t="str">
            <v>Charter</v>
          </cell>
          <cell r="Q1359" t="str">
            <v>Excluded (counted in NCS data)</v>
          </cell>
        </row>
        <row r="1360">
          <cell r="B1360">
            <v>124</v>
          </cell>
          <cell r="N1360">
            <v>912</v>
          </cell>
          <cell r="P1360" t="str">
            <v>Charter</v>
          </cell>
          <cell r="Q1360" t="str">
            <v>General Classroom</v>
          </cell>
        </row>
        <row r="1361">
          <cell r="B1361">
            <v>124</v>
          </cell>
          <cell r="N1361">
            <v>912</v>
          </cell>
          <cell r="P1361" t="str">
            <v>Charter</v>
          </cell>
          <cell r="Q1361" t="str">
            <v>General Classroom</v>
          </cell>
        </row>
        <row r="1362">
          <cell r="B1362">
            <v>124</v>
          </cell>
          <cell r="N1362">
            <v>912</v>
          </cell>
          <cell r="P1362" t="str">
            <v>Charter</v>
          </cell>
          <cell r="Q1362" t="str">
            <v>General Classroom</v>
          </cell>
        </row>
        <row r="1363">
          <cell r="B1363">
            <v>124</v>
          </cell>
          <cell r="N1363">
            <v>912</v>
          </cell>
          <cell r="P1363" t="str">
            <v>Charter</v>
          </cell>
          <cell r="Q1363" t="str">
            <v>General Classroom</v>
          </cell>
        </row>
        <row r="1364">
          <cell r="B1364">
            <v>124</v>
          </cell>
          <cell r="N1364">
            <v>912</v>
          </cell>
          <cell r="P1364" t="str">
            <v>Charter</v>
          </cell>
          <cell r="Q1364" t="str">
            <v>General Classroom</v>
          </cell>
        </row>
        <row r="1365">
          <cell r="B1365">
            <v>124</v>
          </cell>
          <cell r="N1365">
            <v>912</v>
          </cell>
          <cell r="P1365" t="str">
            <v>Charter</v>
          </cell>
          <cell r="Q1365" t="str">
            <v>General Classroom</v>
          </cell>
        </row>
        <row r="1366">
          <cell r="B1366">
            <v>124</v>
          </cell>
          <cell r="N1366">
            <v>912</v>
          </cell>
          <cell r="P1366" t="str">
            <v>Charter</v>
          </cell>
          <cell r="Q1366" t="str">
            <v>General Classroom</v>
          </cell>
        </row>
        <row r="1367">
          <cell r="B1367">
            <v>124</v>
          </cell>
          <cell r="N1367">
            <v>912</v>
          </cell>
          <cell r="P1367" t="str">
            <v>Charter</v>
          </cell>
          <cell r="Q1367" t="str">
            <v>General Classroom</v>
          </cell>
        </row>
        <row r="1368">
          <cell r="B1368">
            <v>124</v>
          </cell>
          <cell r="N1368">
            <v>912</v>
          </cell>
          <cell r="P1368" t="str">
            <v>Charter</v>
          </cell>
          <cell r="Q1368" t="str">
            <v>General Classroom</v>
          </cell>
        </row>
        <row r="1369">
          <cell r="B1369">
            <v>124</v>
          </cell>
          <cell r="N1369">
            <v>912</v>
          </cell>
          <cell r="P1369" t="str">
            <v>Charter</v>
          </cell>
          <cell r="Q1369" t="str">
            <v>General Classroom</v>
          </cell>
        </row>
        <row r="1370">
          <cell r="B1370">
            <v>124</v>
          </cell>
          <cell r="N1370">
            <v>912</v>
          </cell>
          <cell r="P1370" t="str">
            <v>Charter</v>
          </cell>
          <cell r="Q1370" t="str">
            <v>General Classroom</v>
          </cell>
        </row>
        <row r="1371">
          <cell r="B1371">
            <v>124</v>
          </cell>
          <cell r="N1371">
            <v>912</v>
          </cell>
          <cell r="P1371" t="str">
            <v>Charter</v>
          </cell>
          <cell r="Q1371" t="str">
            <v>General Classroom</v>
          </cell>
        </row>
        <row r="1372">
          <cell r="B1372">
            <v>124</v>
          </cell>
          <cell r="N1372">
            <v>912</v>
          </cell>
          <cell r="P1372" t="str">
            <v>Charter</v>
          </cell>
          <cell r="Q1372" t="str">
            <v>General Classroom</v>
          </cell>
        </row>
        <row r="1373">
          <cell r="B1373">
            <v>124</v>
          </cell>
          <cell r="N1373">
            <v>683</v>
          </cell>
          <cell r="P1373" t="str">
            <v>Charter</v>
          </cell>
          <cell r="Q1373" t="str">
            <v>General Classroom</v>
          </cell>
        </row>
        <row r="1374">
          <cell r="B1374">
            <v>124</v>
          </cell>
          <cell r="N1374">
            <v>891</v>
          </cell>
          <cell r="P1374" t="str">
            <v>Comm-Based</v>
          </cell>
          <cell r="Q1374" t="str">
            <v>General Classroom</v>
          </cell>
        </row>
        <row r="1375">
          <cell r="B1375">
            <v>124</v>
          </cell>
          <cell r="N1375">
            <v>950</v>
          </cell>
          <cell r="P1375" t="str">
            <v>Charter</v>
          </cell>
          <cell r="Q1375" t="str">
            <v>Excluded (counted in NCS data)</v>
          </cell>
        </row>
        <row r="1376">
          <cell r="B1376">
            <v>124</v>
          </cell>
          <cell r="N1376">
            <v>708</v>
          </cell>
          <cell r="P1376" t="str">
            <v>Charter</v>
          </cell>
          <cell r="Q1376" t="str">
            <v>General Classroom</v>
          </cell>
        </row>
        <row r="1377">
          <cell r="B1377">
            <v>124</v>
          </cell>
          <cell r="N1377">
            <v>682</v>
          </cell>
          <cell r="P1377" t="str">
            <v>Charter</v>
          </cell>
          <cell r="Q1377" t="str">
            <v>General Classroom</v>
          </cell>
        </row>
        <row r="1378">
          <cell r="B1378">
            <v>124</v>
          </cell>
          <cell r="N1378">
            <v>393</v>
          </cell>
          <cell r="P1378" t="str">
            <v>Charter</v>
          </cell>
          <cell r="Q1378" t="str">
            <v>Excluded (counted in NCS data)</v>
          </cell>
        </row>
        <row r="1379">
          <cell r="B1379">
            <v>171</v>
          </cell>
          <cell r="N1379">
            <v>893</v>
          </cell>
          <cell r="P1379" t="str">
            <v>Vacant</v>
          </cell>
          <cell r="Q1379" t="str">
            <v>General Classroom</v>
          </cell>
        </row>
        <row r="1380">
          <cell r="B1380">
            <v>171</v>
          </cell>
          <cell r="N1380">
            <v>904</v>
          </cell>
          <cell r="P1380" t="str">
            <v>Vacant</v>
          </cell>
          <cell r="Q1380" t="str">
            <v>General Classroom</v>
          </cell>
        </row>
        <row r="1381">
          <cell r="B1381">
            <v>171</v>
          </cell>
          <cell r="N1381">
            <v>809</v>
          </cell>
          <cell r="P1381" t="str">
            <v>Vacant</v>
          </cell>
          <cell r="Q1381" t="str">
            <v>General Classroom</v>
          </cell>
        </row>
        <row r="1382">
          <cell r="B1382">
            <v>171</v>
          </cell>
          <cell r="N1382">
            <v>83</v>
          </cell>
          <cell r="P1382" t="str">
            <v>Vacant</v>
          </cell>
          <cell r="Q1382" t="str">
            <v>Excluded (counted in NCS data)</v>
          </cell>
        </row>
        <row r="1383">
          <cell r="B1383">
            <v>171</v>
          </cell>
          <cell r="N1383">
            <v>893</v>
          </cell>
          <cell r="P1383" t="str">
            <v>Vacant</v>
          </cell>
          <cell r="Q1383" t="str">
            <v>General Classroom</v>
          </cell>
        </row>
        <row r="1384">
          <cell r="B1384">
            <v>171</v>
          </cell>
          <cell r="N1384">
            <v>399</v>
          </cell>
          <cell r="P1384" t="str">
            <v>Vacant</v>
          </cell>
          <cell r="Q1384" t="str">
            <v>Excluded (counted in NCS data)</v>
          </cell>
        </row>
        <row r="1385">
          <cell r="B1385">
            <v>171</v>
          </cell>
          <cell r="N1385">
            <v>431</v>
          </cell>
          <cell r="P1385" t="str">
            <v>Vacant</v>
          </cell>
          <cell r="Q1385" t="str">
            <v>Excluded (counted in NCS data)</v>
          </cell>
        </row>
        <row r="1386">
          <cell r="B1386">
            <v>171</v>
          </cell>
          <cell r="N1386">
            <v>865</v>
          </cell>
          <cell r="P1386" t="str">
            <v>Vacant</v>
          </cell>
          <cell r="Q1386" t="str">
            <v>General Classroom</v>
          </cell>
        </row>
        <row r="1387">
          <cell r="B1387">
            <v>171</v>
          </cell>
          <cell r="N1387">
            <v>858</v>
          </cell>
          <cell r="P1387" t="str">
            <v>Vacant</v>
          </cell>
          <cell r="Q1387" t="str">
            <v>Excluded (counted in NCS data)</v>
          </cell>
        </row>
        <row r="1388">
          <cell r="B1388">
            <v>171</v>
          </cell>
          <cell r="N1388">
            <v>858</v>
          </cell>
          <cell r="P1388" t="str">
            <v>Vacant</v>
          </cell>
          <cell r="Q1388" t="str">
            <v>General Classroom</v>
          </cell>
        </row>
        <row r="1389">
          <cell r="B1389">
            <v>171</v>
          </cell>
          <cell r="N1389">
            <v>858</v>
          </cell>
          <cell r="P1389" t="str">
            <v>Vacant</v>
          </cell>
          <cell r="Q1389" t="str">
            <v>General Classroom</v>
          </cell>
        </row>
        <row r="1390">
          <cell r="B1390">
            <v>171</v>
          </cell>
          <cell r="N1390">
            <v>858</v>
          </cell>
          <cell r="P1390" t="str">
            <v>Vacant</v>
          </cell>
          <cell r="Q1390" t="str">
            <v>General Classroom</v>
          </cell>
        </row>
        <row r="1391">
          <cell r="B1391">
            <v>171</v>
          </cell>
          <cell r="N1391">
            <v>858</v>
          </cell>
          <cell r="P1391" t="str">
            <v>Vacant</v>
          </cell>
          <cell r="Q1391" t="str">
            <v>General Classroom</v>
          </cell>
        </row>
        <row r="1392">
          <cell r="B1392">
            <v>171</v>
          </cell>
          <cell r="N1392">
            <v>858</v>
          </cell>
          <cell r="P1392" t="str">
            <v>Vacant</v>
          </cell>
          <cell r="Q1392" t="str">
            <v>General Classroom</v>
          </cell>
        </row>
        <row r="1393">
          <cell r="B1393">
            <v>171</v>
          </cell>
          <cell r="N1393">
            <v>1145</v>
          </cell>
          <cell r="P1393" t="str">
            <v>Vacant</v>
          </cell>
          <cell r="Q1393" t="str">
            <v>General Classroom</v>
          </cell>
        </row>
        <row r="1394">
          <cell r="B1394">
            <v>171</v>
          </cell>
          <cell r="N1394">
            <v>1842</v>
          </cell>
          <cell r="P1394" t="str">
            <v>Vacant</v>
          </cell>
          <cell r="Q1394" t="str">
            <v>Excluded (counted in NCS data)</v>
          </cell>
        </row>
        <row r="1395">
          <cell r="B1395">
            <v>171</v>
          </cell>
          <cell r="N1395">
            <v>350</v>
          </cell>
          <cell r="P1395" t="str">
            <v>Vacant</v>
          </cell>
          <cell r="Q1395" t="str">
            <v>Excluded (counted in NCS data)</v>
          </cell>
        </row>
        <row r="1396">
          <cell r="B1396">
            <v>171</v>
          </cell>
          <cell r="N1396">
            <v>272</v>
          </cell>
          <cell r="P1396" t="str">
            <v>Vacant</v>
          </cell>
          <cell r="Q1396" t="str">
            <v>Excluded (counted in NCS data)</v>
          </cell>
        </row>
        <row r="1397">
          <cell r="B1397">
            <v>171</v>
          </cell>
          <cell r="N1397">
            <v>692</v>
          </cell>
          <cell r="P1397" t="str">
            <v>Vacant</v>
          </cell>
          <cell r="Q1397" t="str">
            <v>Excluded (counted in NCS data)</v>
          </cell>
        </row>
        <row r="1398">
          <cell r="B1398">
            <v>171</v>
          </cell>
          <cell r="N1398">
            <v>116</v>
          </cell>
          <cell r="P1398" t="str">
            <v>Vacant</v>
          </cell>
          <cell r="Q1398" t="str">
            <v>Excluded (counted in NCS data)</v>
          </cell>
        </row>
        <row r="1399">
          <cell r="B1399">
            <v>171</v>
          </cell>
          <cell r="N1399">
            <v>246</v>
          </cell>
          <cell r="P1399" t="str">
            <v>Vacant</v>
          </cell>
          <cell r="Q1399" t="str">
            <v>Excluded (counted in NCS data)</v>
          </cell>
        </row>
        <row r="1400">
          <cell r="B1400">
            <v>171</v>
          </cell>
          <cell r="N1400">
            <v>252</v>
          </cell>
          <cell r="P1400" t="str">
            <v>Vacant</v>
          </cell>
          <cell r="Q1400" t="str">
            <v>Excluded (counted in NCS data)</v>
          </cell>
        </row>
        <row r="1401">
          <cell r="B1401">
            <v>126</v>
          </cell>
          <cell r="N1401">
            <v>1097</v>
          </cell>
          <cell r="Q1401" t="str">
            <v>General Classroom</v>
          </cell>
        </row>
        <row r="1402">
          <cell r="B1402">
            <v>126</v>
          </cell>
          <cell r="N1402">
            <v>852</v>
          </cell>
          <cell r="Q1402" t="str">
            <v>General Classroom</v>
          </cell>
        </row>
        <row r="1403">
          <cell r="B1403">
            <v>126</v>
          </cell>
          <cell r="N1403">
            <v>852</v>
          </cell>
          <cell r="Q1403" t="str">
            <v>General Classroom</v>
          </cell>
        </row>
        <row r="1404">
          <cell r="B1404">
            <v>126</v>
          </cell>
          <cell r="N1404">
            <v>1249</v>
          </cell>
          <cell r="Q1404" t="str">
            <v>General Classroom</v>
          </cell>
        </row>
        <row r="1405">
          <cell r="B1405">
            <v>126</v>
          </cell>
          <cell r="N1405">
            <v>1260</v>
          </cell>
          <cell r="Q1405" t="str">
            <v>General Classroom</v>
          </cell>
        </row>
        <row r="1406">
          <cell r="B1406">
            <v>126</v>
          </cell>
          <cell r="N1406">
            <v>852</v>
          </cell>
          <cell r="Q1406" t="str">
            <v>General Classroom</v>
          </cell>
        </row>
        <row r="1407">
          <cell r="B1407">
            <v>126</v>
          </cell>
          <cell r="N1407">
            <v>852</v>
          </cell>
          <cell r="Q1407" t="str">
            <v>General Classroom</v>
          </cell>
        </row>
        <row r="1408">
          <cell r="B1408">
            <v>126</v>
          </cell>
          <cell r="N1408">
            <v>855</v>
          </cell>
          <cell r="Q1408" t="str">
            <v>General Classroom</v>
          </cell>
        </row>
        <row r="1409">
          <cell r="B1409">
            <v>126</v>
          </cell>
          <cell r="N1409">
            <v>822</v>
          </cell>
          <cell r="Q1409" t="str">
            <v>General Classroom</v>
          </cell>
        </row>
        <row r="1410">
          <cell r="B1410">
            <v>126</v>
          </cell>
          <cell r="N1410">
            <v>850</v>
          </cell>
          <cell r="Q1410" t="str">
            <v>General Classroom</v>
          </cell>
        </row>
        <row r="1411">
          <cell r="B1411">
            <v>126</v>
          </cell>
          <cell r="N1411">
            <v>2393</v>
          </cell>
          <cell r="Q1411" t="str">
            <v>Excluded (counted in NCS data)</v>
          </cell>
        </row>
        <row r="1412">
          <cell r="B1412">
            <v>126</v>
          </cell>
          <cell r="N1412">
            <v>852</v>
          </cell>
          <cell r="Q1412" t="str">
            <v>General Classroom</v>
          </cell>
        </row>
        <row r="1413">
          <cell r="B1413">
            <v>126</v>
          </cell>
          <cell r="N1413">
            <v>963</v>
          </cell>
          <cell r="Q1413" t="str">
            <v>General Classroom</v>
          </cell>
        </row>
        <row r="1414">
          <cell r="B1414">
            <v>126</v>
          </cell>
          <cell r="N1414">
            <v>750</v>
          </cell>
          <cell r="Q1414" t="str">
            <v>General Classroom</v>
          </cell>
        </row>
        <row r="1415">
          <cell r="B1415">
            <v>126</v>
          </cell>
          <cell r="N1415">
            <v>1008</v>
          </cell>
          <cell r="Q1415" t="str">
            <v>General Classroom</v>
          </cell>
        </row>
        <row r="1416">
          <cell r="B1416">
            <v>126</v>
          </cell>
          <cell r="N1416">
            <v>1005</v>
          </cell>
          <cell r="Q1416" t="str">
            <v>General Classroom</v>
          </cell>
        </row>
        <row r="1417">
          <cell r="B1417">
            <v>126</v>
          </cell>
          <cell r="N1417">
            <v>881</v>
          </cell>
          <cell r="Q1417" t="str">
            <v>General Classroom</v>
          </cell>
        </row>
        <row r="1418">
          <cell r="B1418">
            <v>126</v>
          </cell>
          <cell r="N1418">
            <v>876</v>
          </cell>
          <cell r="Q1418" t="str">
            <v>General Classroom</v>
          </cell>
        </row>
        <row r="1419">
          <cell r="B1419">
            <v>126</v>
          </cell>
          <cell r="N1419">
            <v>866</v>
          </cell>
          <cell r="Q1419" t="str">
            <v>General Classroom</v>
          </cell>
        </row>
        <row r="1420">
          <cell r="B1420">
            <v>126</v>
          </cell>
          <cell r="N1420">
            <v>881</v>
          </cell>
          <cell r="P1420" t="str">
            <v>OUSD Central</v>
          </cell>
          <cell r="Q1420" t="str">
            <v>General Classroom</v>
          </cell>
        </row>
        <row r="1421">
          <cell r="B1421">
            <v>126</v>
          </cell>
          <cell r="N1421">
            <v>876</v>
          </cell>
          <cell r="P1421" t="str">
            <v>OUSD Central</v>
          </cell>
          <cell r="Q1421" t="str">
            <v>General Classroom</v>
          </cell>
        </row>
        <row r="1422">
          <cell r="B1422">
            <v>126</v>
          </cell>
          <cell r="N1422">
            <v>866</v>
          </cell>
          <cell r="Q1422" t="str">
            <v>General Classroom</v>
          </cell>
        </row>
        <row r="1423">
          <cell r="B1423">
            <v>126</v>
          </cell>
          <cell r="N1423">
            <v>868</v>
          </cell>
          <cell r="Q1423" t="str">
            <v>General Classroom</v>
          </cell>
        </row>
        <row r="1424">
          <cell r="B1424">
            <v>126</v>
          </cell>
          <cell r="N1424">
            <v>890</v>
          </cell>
          <cell r="Q1424" t="str">
            <v>General Classroom</v>
          </cell>
        </row>
        <row r="1425">
          <cell r="B1425">
            <v>126</v>
          </cell>
          <cell r="N1425">
            <v>888</v>
          </cell>
          <cell r="Q1425" t="str">
            <v>General Classroom</v>
          </cell>
        </row>
        <row r="1426">
          <cell r="B1426">
            <v>126</v>
          </cell>
          <cell r="N1426">
            <v>867</v>
          </cell>
          <cell r="Q1426" t="str">
            <v>General Classroom</v>
          </cell>
        </row>
        <row r="1427">
          <cell r="B1427">
            <v>126</v>
          </cell>
          <cell r="N1427">
            <v>888</v>
          </cell>
          <cell r="Q1427" t="str">
            <v>General Classroom</v>
          </cell>
        </row>
        <row r="1428">
          <cell r="B1428">
            <v>126</v>
          </cell>
          <cell r="N1428">
            <v>889</v>
          </cell>
          <cell r="Q1428" t="str">
            <v>General Classroom</v>
          </cell>
        </row>
        <row r="1429">
          <cell r="B1429">
            <v>126</v>
          </cell>
          <cell r="N1429">
            <v>2081</v>
          </cell>
          <cell r="Q1429" t="str">
            <v>Excluded (counted in NCS data)</v>
          </cell>
        </row>
        <row r="1430">
          <cell r="B1430">
            <v>126</v>
          </cell>
          <cell r="N1430">
            <v>470</v>
          </cell>
          <cell r="Q1430" t="str">
            <v>Excluded (counted in NCS data)</v>
          </cell>
        </row>
        <row r="1431">
          <cell r="B1431">
            <v>126</v>
          </cell>
          <cell r="N1431">
            <v>485</v>
          </cell>
          <cell r="P1431" t="str">
            <v>Comm-Based</v>
          </cell>
          <cell r="Q1431" t="str">
            <v>Excluded (counted in NCS data)</v>
          </cell>
        </row>
        <row r="1432">
          <cell r="B1432">
            <v>126</v>
          </cell>
          <cell r="N1432">
            <v>997</v>
          </cell>
          <cell r="Q1432" t="str">
            <v>General Classroom</v>
          </cell>
        </row>
        <row r="1433">
          <cell r="B1433">
            <v>126</v>
          </cell>
          <cell r="N1433">
            <v>921</v>
          </cell>
          <cell r="Q1433" t="str">
            <v>General Classroom</v>
          </cell>
        </row>
        <row r="1434">
          <cell r="B1434">
            <v>126</v>
          </cell>
          <cell r="N1434">
            <v>921</v>
          </cell>
          <cell r="Q1434" t="str">
            <v>General Classroom</v>
          </cell>
        </row>
        <row r="1435">
          <cell r="B1435">
            <v>126</v>
          </cell>
          <cell r="N1435">
            <v>971</v>
          </cell>
          <cell r="Q1435" t="str">
            <v>General Classroom</v>
          </cell>
        </row>
        <row r="1436">
          <cell r="B1436">
            <v>126</v>
          </cell>
          <cell r="N1436">
            <v>2759</v>
          </cell>
          <cell r="Q1436" t="str">
            <v>Excluded (counted in NCS data)</v>
          </cell>
        </row>
        <row r="1437">
          <cell r="B1437">
            <v>126</v>
          </cell>
          <cell r="N1437">
            <v>1045</v>
          </cell>
          <cell r="Q1437" t="str">
            <v>General Classroom</v>
          </cell>
        </row>
        <row r="1438">
          <cell r="B1438">
            <v>126</v>
          </cell>
          <cell r="N1438">
            <v>921</v>
          </cell>
          <cell r="Q1438" t="str">
            <v>General Classroom</v>
          </cell>
        </row>
        <row r="1439">
          <cell r="B1439">
            <v>126</v>
          </cell>
          <cell r="N1439">
            <v>921</v>
          </cell>
          <cell r="Q1439" t="str">
            <v>General Classroom</v>
          </cell>
        </row>
        <row r="1440">
          <cell r="B1440">
            <v>126</v>
          </cell>
          <cell r="N1440">
            <v>997</v>
          </cell>
          <cell r="Q1440" t="str">
            <v>General Classroom</v>
          </cell>
        </row>
        <row r="1441">
          <cell r="B1441">
            <v>126</v>
          </cell>
          <cell r="N1441">
            <v>940</v>
          </cell>
          <cell r="Q1441" t="str">
            <v>General Classroom</v>
          </cell>
        </row>
        <row r="1442">
          <cell r="B1442">
            <v>126</v>
          </cell>
          <cell r="N1442">
            <v>409</v>
          </cell>
          <cell r="Q1442" t="str">
            <v>Excluded (counted in NCS data)</v>
          </cell>
        </row>
        <row r="1443">
          <cell r="B1443">
            <v>127</v>
          </cell>
          <cell r="N1443">
            <v>720</v>
          </cell>
          <cell r="Q1443" t="str">
            <v>General Classroom</v>
          </cell>
        </row>
        <row r="1444">
          <cell r="B1444">
            <v>127</v>
          </cell>
          <cell r="N1444">
            <v>847</v>
          </cell>
          <cell r="Q1444" t="str">
            <v>General Classroom</v>
          </cell>
        </row>
        <row r="1445">
          <cell r="B1445">
            <v>127</v>
          </cell>
          <cell r="N1445">
            <v>847</v>
          </cell>
          <cell r="Q1445" t="str">
            <v>General Classroom</v>
          </cell>
        </row>
        <row r="1446">
          <cell r="B1446">
            <v>127</v>
          </cell>
          <cell r="N1446">
            <v>975</v>
          </cell>
          <cell r="Q1446" t="str">
            <v>General Classroom</v>
          </cell>
        </row>
        <row r="1447">
          <cell r="B1447">
            <v>127</v>
          </cell>
          <cell r="N1447">
            <v>930</v>
          </cell>
          <cell r="Q1447" t="str">
            <v>General Classroom</v>
          </cell>
        </row>
        <row r="1448">
          <cell r="B1448">
            <v>127</v>
          </cell>
          <cell r="N1448">
            <v>845</v>
          </cell>
          <cell r="Q1448" t="str">
            <v>General Classroom</v>
          </cell>
        </row>
        <row r="1449">
          <cell r="B1449">
            <v>127</v>
          </cell>
          <cell r="N1449">
            <v>847</v>
          </cell>
          <cell r="Q1449" t="str">
            <v>General Classroom</v>
          </cell>
        </row>
        <row r="1450">
          <cell r="B1450">
            <v>127</v>
          </cell>
          <cell r="N1450">
            <v>847</v>
          </cell>
          <cell r="Q1450" t="str">
            <v>General Classroom</v>
          </cell>
        </row>
        <row r="1451">
          <cell r="B1451">
            <v>127</v>
          </cell>
          <cell r="N1451">
            <v>247</v>
          </cell>
          <cell r="Q1451" t="str">
            <v>Excluded (counted in NCS data)</v>
          </cell>
        </row>
        <row r="1452">
          <cell r="B1452">
            <v>127</v>
          </cell>
          <cell r="N1452">
            <v>909</v>
          </cell>
          <cell r="Q1452" t="str">
            <v>General Classroom</v>
          </cell>
        </row>
        <row r="1453">
          <cell r="B1453">
            <v>127</v>
          </cell>
          <cell r="N1453">
            <v>891</v>
          </cell>
          <cell r="Q1453" t="str">
            <v>General Classroom</v>
          </cell>
        </row>
        <row r="1454">
          <cell r="B1454">
            <v>127</v>
          </cell>
          <cell r="N1454">
            <v>898</v>
          </cell>
          <cell r="Q1454" t="str">
            <v>Specialized - Lab</v>
          </cell>
        </row>
        <row r="1455">
          <cell r="B1455">
            <v>127</v>
          </cell>
          <cell r="N1455">
            <v>885</v>
          </cell>
          <cell r="Q1455" t="str">
            <v>General Classroom</v>
          </cell>
        </row>
        <row r="1456">
          <cell r="B1456">
            <v>127</v>
          </cell>
          <cell r="N1456">
            <v>917</v>
          </cell>
          <cell r="Q1456" t="str">
            <v>Excluded (counted in NCS data)</v>
          </cell>
        </row>
        <row r="1457">
          <cell r="B1457">
            <v>127</v>
          </cell>
          <cell r="N1457">
            <v>871</v>
          </cell>
          <cell r="Q1457" t="str">
            <v>General Classroom</v>
          </cell>
        </row>
        <row r="1458">
          <cell r="B1458">
            <v>127</v>
          </cell>
          <cell r="N1458">
            <v>911</v>
          </cell>
          <cell r="Q1458" t="str">
            <v>General Classroom</v>
          </cell>
        </row>
        <row r="1459">
          <cell r="B1459">
            <v>127</v>
          </cell>
          <cell r="N1459">
            <v>892</v>
          </cell>
          <cell r="Q1459" t="str">
            <v>General Classroom</v>
          </cell>
        </row>
        <row r="1460">
          <cell r="B1460">
            <v>127</v>
          </cell>
          <cell r="N1460">
            <v>1583</v>
          </cell>
          <cell r="Q1460" t="str">
            <v>Excluded (counted in NCS data)</v>
          </cell>
        </row>
        <row r="1461">
          <cell r="B1461">
            <v>127</v>
          </cell>
          <cell r="N1461">
            <v>337</v>
          </cell>
          <cell r="Q1461" t="str">
            <v>Excluded (counted in NCS data)</v>
          </cell>
        </row>
        <row r="1462">
          <cell r="B1462">
            <v>127</v>
          </cell>
          <cell r="N1462">
            <v>426</v>
          </cell>
          <cell r="Q1462" t="str">
            <v>Excluded (counted in NCS data)</v>
          </cell>
        </row>
        <row r="1463">
          <cell r="B1463">
            <v>127</v>
          </cell>
          <cell r="N1463">
            <v>112</v>
          </cell>
          <cell r="Q1463" t="str">
            <v>Excluded (counted in NCS data)</v>
          </cell>
        </row>
        <row r="1464">
          <cell r="B1464">
            <v>170</v>
          </cell>
          <cell r="N1464">
            <v>868</v>
          </cell>
          <cell r="Q1464" t="str">
            <v>General Classroom</v>
          </cell>
        </row>
        <row r="1465">
          <cell r="B1465">
            <v>170</v>
          </cell>
          <cell r="N1465">
            <v>1241</v>
          </cell>
          <cell r="Q1465" t="str">
            <v>General Classroom</v>
          </cell>
        </row>
        <row r="1466">
          <cell r="B1466">
            <v>170</v>
          </cell>
          <cell r="N1466">
            <v>868</v>
          </cell>
          <cell r="Q1466" t="str">
            <v>General Classroom</v>
          </cell>
        </row>
        <row r="1467">
          <cell r="B1467">
            <v>170</v>
          </cell>
          <cell r="N1467">
            <v>2722</v>
          </cell>
          <cell r="Q1467" t="str">
            <v>Excluded (counted in NCS data)</v>
          </cell>
        </row>
        <row r="1468">
          <cell r="B1468">
            <v>170</v>
          </cell>
          <cell r="N1468">
            <v>899</v>
          </cell>
          <cell r="Q1468" t="str">
            <v>General Classroom</v>
          </cell>
        </row>
        <row r="1469">
          <cell r="B1469">
            <v>170</v>
          </cell>
          <cell r="N1469">
            <v>899</v>
          </cell>
          <cell r="Q1469" t="str">
            <v>General Classroom</v>
          </cell>
        </row>
        <row r="1470">
          <cell r="B1470">
            <v>170</v>
          </cell>
          <cell r="N1470">
            <v>567</v>
          </cell>
          <cell r="Q1470" t="str">
            <v>Excluded (counted in NCS data)</v>
          </cell>
        </row>
        <row r="1471">
          <cell r="B1471">
            <v>170</v>
          </cell>
          <cell r="N1471">
            <v>1011</v>
          </cell>
          <cell r="Q1471" t="str">
            <v>Excluded (counted in NCS data)</v>
          </cell>
        </row>
        <row r="1472">
          <cell r="B1472">
            <v>170</v>
          </cell>
          <cell r="N1472">
            <v>1375</v>
          </cell>
          <cell r="Q1472" t="str">
            <v>General Classroom</v>
          </cell>
        </row>
        <row r="1473">
          <cell r="B1473">
            <v>170</v>
          </cell>
          <cell r="N1473">
            <v>698</v>
          </cell>
          <cell r="Q1473" t="str">
            <v>General Classroom</v>
          </cell>
        </row>
        <row r="1474">
          <cell r="B1474">
            <v>170</v>
          </cell>
          <cell r="N1474">
            <v>685</v>
          </cell>
          <cell r="Q1474" t="str">
            <v>General Classroom</v>
          </cell>
        </row>
        <row r="1475">
          <cell r="B1475">
            <v>170</v>
          </cell>
          <cell r="N1475">
            <v>1400</v>
          </cell>
          <cell r="Q1475" t="str">
            <v>General Classroom</v>
          </cell>
        </row>
        <row r="1476">
          <cell r="B1476">
            <v>170</v>
          </cell>
          <cell r="N1476">
            <v>701</v>
          </cell>
          <cell r="Q1476" t="str">
            <v>General Classroom</v>
          </cell>
        </row>
        <row r="1477">
          <cell r="B1477">
            <v>170</v>
          </cell>
          <cell r="N1477">
            <v>678</v>
          </cell>
          <cell r="Q1477" t="str">
            <v>General Classroom</v>
          </cell>
        </row>
        <row r="1478">
          <cell r="B1478">
            <v>170</v>
          </cell>
          <cell r="N1478">
            <v>1386</v>
          </cell>
          <cell r="Q1478" t="str">
            <v>General Classroom</v>
          </cell>
        </row>
        <row r="1479">
          <cell r="B1479">
            <v>170</v>
          </cell>
          <cell r="N1479">
            <v>1400</v>
          </cell>
          <cell r="Q1479" t="str">
            <v>General Classroom</v>
          </cell>
        </row>
        <row r="1480">
          <cell r="B1480">
            <v>170</v>
          </cell>
          <cell r="N1480">
            <v>1388</v>
          </cell>
          <cell r="Q1480" t="str">
            <v>General Classroom</v>
          </cell>
        </row>
        <row r="1481">
          <cell r="B1481">
            <v>170</v>
          </cell>
          <cell r="N1481">
            <v>1393</v>
          </cell>
          <cell r="Q1481" t="str">
            <v>General Classroom</v>
          </cell>
        </row>
        <row r="1482">
          <cell r="B1482">
            <v>170</v>
          </cell>
          <cell r="N1482">
            <v>595</v>
          </cell>
          <cell r="Q1482" t="str">
            <v>Excluded (counted in NCS data)</v>
          </cell>
        </row>
        <row r="1483">
          <cell r="B1483">
            <v>170</v>
          </cell>
          <cell r="N1483">
            <v>859</v>
          </cell>
          <cell r="Q1483" t="str">
            <v>General Classroom</v>
          </cell>
        </row>
        <row r="1484">
          <cell r="B1484">
            <v>136</v>
          </cell>
          <cell r="N1484">
            <v>658</v>
          </cell>
          <cell r="Q1484" t="str">
            <v>General Classroom</v>
          </cell>
        </row>
        <row r="1485">
          <cell r="B1485">
            <v>136</v>
          </cell>
          <cell r="N1485">
            <v>658</v>
          </cell>
          <cell r="P1485" t="str">
            <v>Adult Ed</v>
          </cell>
          <cell r="Q1485" t="str">
            <v>General Classroom</v>
          </cell>
        </row>
        <row r="1486">
          <cell r="B1486">
            <v>136</v>
          </cell>
          <cell r="N1486">
            <v>658</v>
          </cell>
          <cell r="P1486" t="str">
            <v>Adult Ed</v>
          </cell>
          <cell r="Q1486" t="str">
            <v>General Classroom</v>
          </cell>
        </row>
        <row r="1487">
          <cell r="B1487">
            <v>136</v>
          </cell>
          <cell r="N1487">
            <v>658</v>
          </cell>
          <cell r="Q1487" t="str">
            <v>General Classroom</v>
          </cell>
        </row>
        <row r="1488">
          <cell r="B1488">
            <v>136</v>
          </cell>
          <cell r="N1488">
            <v>1049</v>
          </cell>
          <cell r="Q1488" t="str">
            <v>General Classroom</v>
          </cell>
        </row>
        <row r="1489">
          <cell r="B1489">
            <v>136</v>
          </cell>
          <cell r="N1489">
            <v>2393</v>
          </cell>
          <cell r="Q1489" t="str">
            <v>Excluded (counted in NCS data)</v>
          </cell>
        </row>
        <row r="1490">
          <cell r="B1490">
            <v>136</v>
          </cell>
          <cell r="N1490">
            <v>803</v>
          </cell>
          <cell r="Q1490" t="str">
            <v>Excluded (counted in NCS data)</v>
          </cell>
        </row>
        <row r="1491">
          <cell r="B1491">
            <v>136</v>
          </cell>
          <cell r="N1491">
            <v>795</v>
          </cell>
          <cell r="Q1491" t="str">
            <v>Specialized - Technology</v>
          </cell>
        </row>
        <row r="1492">
          <cell r="B1492">
            <v>136</v>
          </cell>
          <cell r="N1492">
            <v>779</v>
          </cell>
          <cell r="Q1492" t="str">
            <v>General Classroom</v>
          </cell>
        </row>
        <row r="1493">
          <cell r="B1493">
            <v>136</v>
          </cell>
          <cell r="N1493">
            <v>779</v>
          </cell>
          <cell r="Q1493" t="str">
            <v>General Classroom</v>
          </cell>
        </row>
        <row r="1494">
          <cell r="B1494">
            <v>136</v>
          </cell>
          <cell r="N1494">
            <v>779</v>
          </cell>
          <cell r="Q1494" t="str">
            <v>General Classroom</v>
          </cell>
        </row>
        <row r="1495">
          <cell r="B1495">
            <v>136</v>
          </cell>
          <cell r="N1495">
            <v>779</v>
          </cell>
          <cell r="Q1495" t="str">
            <v>General Classroom</v>
          </cell>
        </row>
        <row r="1496">
          <cell r="B1496">
            <v>136</v>
          </cell>
          <cell r="N1496">
            <v>779</v>
          </cell>
          <cell r="Q1496" t="str">
            <v>General Classroom</v>
          </cell>
        </row>
        <row r="1497">
          <cell r="B1497">
            <v>136</v>
          </cell>
          <cell r="N1497">
            <v>782</v>
          </cell>
          <cell r="Q1497" t="str">
            <v>General Classroom</v>
          </cell>
        </row>
        <row r="1498">
          <cell r="B1498">
            <v>136</v>
          </cell>
          <cell r="N1498">
            <v>728</v>
          </cell>
          <cell r="Q1498" t="str">
            <v>General Classroom</v>
          </cell>
        </row>
        <row r="1499">
          <cell r="B1499">
            <v>136</v>
          </cell>
          <cell r="N1499">
            <v>779</v>
          </cell>
          <cell r="Q1499" t="str">
            <v>General Classroom</v>
          </cell>
        </row>
        <row r="1500">
          <cell r="B1500">
            <v>136</v>
          </cell>
          <cell r="N1500">
            <v>786</v>
          </cell>
          <cell r="Q1500" t="str">
            <v>General Classroom</v>
          </cell>
        </row>
        <row r="1501">
          <cell r="B1501">
            <v>136</v>
          </cell>
          <cell r="N1501">
            <v>786</v>
          </cell>
          <cell r="Q1501" t="str">
            <v>General Classroom</v>
          </cell>
        </row>
        <row r="1502">
          <cell r="B1502">
            <v>136</v>
          </cell>
          <cell r="N1502">
            <v>789</v>
          </cell>
          <cell r="Q1502" t="str">
            <v>General Classroom</v>
          </cell>
        </row>
        <row r="1503">
          <cell r="B1503">
            <v>136</v>
          </cell>
          <cell r="N1503">
            <v>759</v>
          </cell>
          <cell r="Q1503" t="str">
            <v>General Classroom</v>
          </cell>
        </row>
        <row r="1504">
          <cell r="B1504">
            <v>136</v>
          </cell>
          <cell r="N1504">
            <v>290</v>
          </cell>
          <cell r="P1504" t="str">
            <v>OUSD Central</v>
          </cell>
          <cell r="Q1504" t="str">
            <v>Excluded (counted in NCS data)</v>
          </cell>
        </row>
        <row r="1505">
          <cell r="B1505">
            <v>136</v>
          </cell>
          <cell r="N1505">
            <v>705</v>
          </cell>
          <cell r="Q1505" t="str">
            <v>Excluded (counted in NCS data)</v>
          </cell>
        </row>
        <row r="1506">
          <cell r="B1506">
            <v>166</v>
          </cell>
          <cell r="N1506">
            <v>894</v>
          </cell>
          <cell r="Q1506" t="str">
            <v>General Classroom</v>
          </cell>
        </row>
        <row r="1507">
          <cell r="B1507">
            <v>166</v>
          </cell>
          <cell r="N1507">
            <v>894</v>
          </cell>
          <cell r="P1507" t="str">
            <v>CDC</v>
          </cell>
          <cell r="Q1507" t="str">
            <v>General Classroom</v>
          </cell>
        </row>
        <row r="1508">
          <cell r="B1508">
            <v>166</v>
          </cell>
          <cell r="N1508">
            <v>894</v>
          </cell>
          <cell r="Q1508" t="str">
            <v>General Classroom</v>
          </cell>
        </row>
        <row r="1509">
          <cell r="B1509">
            <v>166</v>
          </cell>
          <cell r="N1509">
            <v>680</v>
          </cell>
          <cell r="Q1509" t="str">
            <v>General Classroom</v>
          </cell>
        </row>
        <row r="1510">
          <cell r="B1510">
            <v>166</v>
          </cell>
          <cell r="N1510">
            <v>894</v>
          </cell>
          <cell r="Q1510" t="str">
            <v>General Classroom</v>
          </cell>
        </row>
        <row r="1511">
          <cell r="B1511">
            <v>166</v>
          </cell>
          <cell r="N1511">
            <v>856</v>
          </cell>
          <cell r="Q1511" t="str">
            <v>Specialized - Technology</v>
          </cell>
        </row>
        <row r="1512">
          <cell r="B1512">
            <v>166</v>
          </cell>
          <cell r="N1512">
            <v>858</v>
          </cell>
          <cell r="Q1512" t="str">
            <v>General Classroom</v>
          </cell>
        </row>
        <row r="1513">
          <cell r="B1513">
            <v>166</v>
          </cell>
          <cell r="N1513">
            <v>858</v>
          </cell>
          <cell r="Q1513" t="str">
            <v>General Classroom</v>
          </cell>
        </row>
        <row r="1514">
          <cell r="B1514">
            <v>166</v>
          </cell>
          <cell r="N1514">
            <v>856</v>
          </cell>
          <cell r="Q1514" t="str">
            <v>Specialized - Lab</v>
          </cell>
        </row>
        <row r="1515">
          <cell r="B1515">
            <v>166</v>
          </cell>
          <cell r="N1515">
            <v>856</v>
          </cell>
          <cell r="Q1515" t="str">
            <v>General Classroom</v>
          </cell>
        </row>
        <row r="1516">
          <cell r="B1516">
            <v>166</v>
          </cell>
          <cell r="N1516">
            <v>856</v>
          </cell>
          <cell r="Q1516" t="str">
            <v>General Classroom</v>
          </cell>
        </row>
        <row r="1517">
          <cell r="B1517">
            <v>166</v>
          </cell>
          <cell r="N1517">
            <v>1189</v>
          </cell>
          <cell r="Q1517" t="str">
            <v>General Classroom</v>
          </cell>
        </row>
        <row r="1518">
          <cell r="B1518">
            <v>166</v>
          </cell>
          <cell r="N1518">
            <v>858</v>
          </cell>
          <cell r="Q1518" t="str">
            <v>General Classroom</v>
          </cell>
        </row>
        <row r="1519">
          <cell r="B1519">
            <v>166</v>
          </cell>
          <cell r="N1519">
            <v>858</v>
          </cell>
          <cell r="Q1519" t="str">
            <v>General Classroom</v>
          </cell>
        </row>
        <row r="1520">
          <cell r="B1520">
            <v>166</v>
          </cell>
          <cell r="N1520">
            <v>2982</v>
          </cell>
          <cell r="Q1520" t="str">
            <v>Excluded (counted in NCS data)</v>
          </cell>
        </row>
        <row r="1521">
          <cell r="B1521">
            <v>166</v>
          </cell>
          <cell r="N1521">
            <v>858</v>
          </cell>
          <cell r="Q1521" t="str">
            <v>Excluded (counted in NCS data)</v>
          </cell>
        </row>
        <row r="1522">
          <cell r="B1522">
            <v>166</v>
          </cell>
          <cell r="N1522">
            <v>858</v>
          </cell>
          <cell r="Q1522" t="str">
            <v>General Classroom</v>
          </cell>
        </row>
        <row r="1523">
          <cell r="B1523">
            <v>166</v>
          </cell>
          <cell r="N1523">
            <v>858</v>
          </cell>
          <cell r="Q1523" t="str">
            <v>General Classroom</v>
          </cell>
        </row>
        <row r="1524">
          <cell r="B1524">
            <v>166</v>
          </cell>
          <cell r="N1524">
            <v>858</v>
          </cell>
          <cell r="Q1524" t="str">
            <v>General Classroom</v>
          </cell>
        </row>
        <row r="1525">
          <cell r="B1525">
            <v>166</v>
          </cell>
          <cell r="N1525">
            <v>858</v>
          </cell>
          <cell r="Q1525" t="str">
            <v>General Classroom</v>
          </cell>
        </row>
        <row r="1526">
          <cell r="B1526">
            <v>166</v>
          </cell>
          <cell r="N1526">
            <v>858</v>
          </cell>
          <cell r="P1526" t="str">
            <v>CDC</v>
          </cell>
          <cell r="Q1526" t="str">
            <v>General Classroom</v>
          </cell>
        </row>
        <row r="1527">
          <cell r="B1527">
            <v>166</v>
          </cell>
          <cell r="N1527">
            <v>858</v>
          </cell>
          <cell r="Q1527" t="str">
            <v>General Classroom</v>
          </cell>
        </row>
        <row r="1528">
          <cell r="B1528">
            <v>166</v>
          </cell>
          <cell r="N1528">
            <v>858</v>
          </cell>
          <cell r="Q1528" t="str">
            <v>General Classroom</v>
          </cell>
        </row>
        <row r="1529">
          <cell r="B1529">
            <v>166</v>
          </cell>
          <cell r="N1529">
            <v>858</v>
          </cell>
          <cell r="Q1529" t="str">
            <v>General Classroom</v>
          </cell>
        </row>
        <row r="1530">
          <cell r="B1530">
            <v>166</v>
          </cell>
          <cell r="N1530">
            <v>858</v>
          </cell>
          <cell r="Q1530" t="str">
            <v>General Classroom</v>
          </cell>
        </row>
        <row r="1531">
          <cell r="B1531">
            <v>166</v>
          </cell>
          <cell r="N1531">
            <v>49</v>
          </cell>
          <cell r="Q1531" t="str">
            <v>Excluded (counted in NCS data)</v>
          </cell>
        </row>
        <row r="1532">
          <cell r="B1532">
            <v>166</v>
          </cell>
          <cell r="N1532">
            <v>39</v>
          </cell>
          <cell r="Q1532" t="str">
            <v>Excluded (counted in NCS data)</v>
          </cell>
        </row>
        <row r="1533">
          <cell r="B1533">
            <v>166</v>
          </cell>
          <cell r="N1533">
            <v>26</v>
          </cell>
          <cell r="Q1533" t="str">
            <v>Excluded (counted in NCS data)</v>
          </cell>
        </row>
        <row r="1534">
          <cell r="B1534">
            <v>166</v>
          </cell>
          <cell r="N1534">
            <v>43</v>
          </cell>
          <cell r="Q1534" t="str">
            <v>Excluded (counted in NCS data)</v>
          </cell>
        </row>
        <row r="1535">
          <cell r="B1535">
            <v>166</v>
          </cell>
          <cell r="N1535">
            <v>22</v>
          </cell>
          <cell r="Q1535" t="str">
            <v>Excluded (counted in NCS data)</v>
          </cell>
        </row>
        <row r="1536">
          <cell r="B1536">
            <v>166</v>
          </cell>
          <cell r="N1536" t="str">
            <v>NULL</v>
          </cell>
          <cell r="Q1536" t="str">
            <v>Excluded (counted in NCS data)</v>
          </cell>
        </row>
        <row r="1537">
          <cell r="B1537">
            <v>166</v>
          </cell>
          <cell r="N1537" t="str">
            <v>NULL</v>
          </cell>
          <cell r="Q1537" t="str">
            <v>Excluded (counted in NCS data)</v>
          </cell>
        </row>
        <row r="1538">
          <cell r="B1538">
            <v>166</v>
          </cell>
          <cell r="N1538" t="str">
            <v>NULL</v>
          </cell>
          <cell r="Q1538" t="str">
            <v>Excluded (counted in NCS data)</v>
          </cell>
        </row>
        <row r="1539">
          <cell r="B1539">
            <v>166</v>
          </cell>
          <cell r="N1539" t="str">
            <v>NULL</v>
          </cell>
          <cell r="Q1539" t="str">
            <v>Excluded (counted in NCS data)</v>
          </cell>
        </row>
        <row r="1540">
          <cell r="B1540">
            <v>166</v>
          </cell>
          <cell r="N1540" t="str">
            <v>NULL</v>
          </cell>
          <cell r="Q1540" t="str">
            <v>Excluded (counted in NCS data)</v>
          </cell>
        </row>
        <row r="1541">
          <cell r="B1541">
            <v>166</v>
          </cell>
          <cell r="N1541">
            <v>254</v>
          </cell>
          <cell r="Q1541" t="str">
            <v>Excluded (counted in NCS data)</v>
          </cell>
        </row>
        <row r="1542">
          <cell r="B1542">
            <v>166</v>
          </cell>
          <cell r="N1542">
            <v>128</v>
          </cell>
          <cell r="Q1542" t="str">
            <v>Excluded (counted in NCS data)</v>
          </cell>
        </row>
        <row r="1543">
          <cell r="B1543">
            <v>166</v>
          </cell>
          <cell r="N1543">
            <v>148</v>
          </cell>
          <cell r="Q1543" t="str">
            <v>Excluded (counted in NCS data)</v>
          </cell>
        </row>
        <row r="1544">
          <cell r="B1544">
            <v>166</v>
          </cell>
          <cell r="N1544">
            <v>340</v>
          </cell>
          <cell r="Q1544" t="str">
            <v>Excluded (counted in NCS data)</v>
          </cell>
        </row>
        <row r="1545">
          <cell r="B1545">
            <v>166</v>
          </cell>
          <cell r="N1545">
            <v>412</v>
          </cell>
          <cell r="Q1545" t="str">
            <v>Excluded (counted in NCS data)</v>
          </cell>
        </row>
        <row r="1546">
          <cell r="B1546">
            <v>166</v>
          </cell>
          <cell r="N1546" t="str">
            <v>NULL</v>
          </cell>
          <cell r="Q1546" t="str">
            <v>Excluded (counted in NCS data)</v>
          </cell>
        </row>
        <row r="1547">
          <cell r="B1547">
            <v>166</v>
          </cell>
          <cell r="N1547">
            <v>234</v>
          </cell>
          <cell r="Q1547" t="str">
            <v>Excluded (counted in NCS data)</v>
          </cell>
        </row>
        <row r="1548">
          <cell r="B1548">
            <v>166</v>
          </cell>
          <cell r="N1548">
            <v>138</v>
          </cell>
          <cell r="Q1548" t="str">
            <v>Excluded (counted in NCS data)</v>
          </cell>
        </row>
        <row r="1549">
          <cell r="B1549">
            <v>166</v>
          </cell>
          <cell r="N1549" t="str">
            <v>NULL</v>
          </cell>
          <cell r="Q1549" t="str">
            <v>Excluded (counted in NCS data)</v>
          </cell>
        </row>
        <row r="1550">
          <cell r="B1550">
            <v>166</v>
          </cell>
          <cell r="N1550" t="str">
            <v>NULL</v>
          </cell>
          <cell r="Q1550" t="str">
            <v>Excluded (counted in NCS data)</v>
          </cell>
        </row>
        <row r="1551">
          <cell r="B1551">
            <v>166</v>
          </cell>
          <cell r="N1551">
            <v>445</v>
          </cell>
          <cell r="Q1551" t="str">
            <v>Excluded (counted in NCS data)</v>
          </cell>
        </row>
        <row r="1552">
          <cell r="B1552">
            <v>166</v>
          </cell>
          <cell r="N1552" t="str">
            <v>NULL</v>
          </cell>
          <cell r="Q1552" t="str">
            <v>Excluded (counted in NCS data)</v>
          </cell>
        </row>
        <row r="1553">
          <cell r="B1553">
            <v>166</v>
          </cell>
          <cell r="N1553" t="str">
            <v>NULL</v>
          </cell>
          <cell r="Q1553" t="str">
            <v>Excluded (counted in NCS data)</v>
          </cell>
        </row>
        <row r="1554">
          <cell r="B1554">
            <v>166</v>
          </cell>
          <cell r="N1554" t="str">
            <v>NULL</v>
          </cell>
          <cell r="Q1554" t="str">
            <v>Excluded (counted in NCS data)</v>
          </cell>
        </row>
        <row r="1555">
          <cell r="B1555">
            <v>166</v>
          </cell>
          <cell r="N1555" t="str">
            <v>NULL</v>
          </cell>
          <cell r="Q1555" t="str">
            <v>Excluded (counted in NCS data)</v>
          </cell>
        </row>
        <row r="1556">
          <cell r="B1556">
            <v>166</v>
          </cell>
          <cell r="N1556" t="str">
            <v>NULL</v>
          </cell>
          <cell r="Q1556" t="str">
            <v>Excluded (counted in NCS data)</v>
          </cell>
        </row>
        <row r="1557">
          <cell r="B1557">
            <v>166</v>
          </cell>
          <cell r="N1557" t="str">
            <v>NULL</v>
          </cell>
          <cell r="Q1557" t="str">
            <v>Excluded (counted in NCS data)</v>
          </cell>
        </row>
        <row r="1558">
          <cell r="B1558">
            <v>166</v>
          </cell>
          <cell r="N1558" t="str">
            <v>NULL</v>
          </cell>
          <cell r="Q1558" t="str">
            <v>Excluded (counted in NCS data)</v>
          </cell>
        </row>
        <row r="1559">
          <cell r="B1559">
            <v>166</v>
          </cell>
          <cell r="N1559" t="str">
            <v>NULL</v>
          </cell>
          <cell r="Q1559" t="str">
            <v>Excluded (counted in NCS data)</v>
          </cell>
        </row>
        <row r="1560">
          <cell r="B1560">
            <v>166</v>
          </cell>
          <cell r="N1560" t="str">
            <v>NULL</v>
          </cell>
          <cell r="Q1560" t="str">
            <v>Excluded (counted in NCS data)</v>
          </cell>
        </row>
        <row r="1561">
          <cell r="B1561">
            <v>166</v>
          </cell>
          <cell r="N1561">
            <v>418</v>
          </cell>
          <cell r="Q1561" t="str">
            <v>Excluded (counted in NCS data)</v>
          </cell>
        </row>
        <row r="1562">
          <cell r="B1562">
            <v>166</v>
          </cell>
          <cell r="N1562" t="str">
            <v>NULL</v>
          </cell>
          <cell r="Q1562" t="str">
            <v>Excluded (counted in NCS data)</v>
          </cell>
        </row>
        <row r="1563">
          <cell r="B1563">
            <v>166</v>
          </cell>
          <cell r="N1563" t="str">
            <v>NULL</v>
          </cell>
          <cell r="Q1563" t="str">
            <v>Excluded (counted in NCS data)</v>
          </cell>
        </row>
        <row r="1564">
          <cell r="B1564">
            <v>166</v>
          </cell>
          <cell r="N1564" t="str">
            <v>NULL</v>
          </cell>
          <cell r="Q1564" t="str">
            <v>Excluded (counted in NCS data)</v>
          </cell>
        </row>
        <row r="1565">
          <cell r="B1565">
            <v>166</v>
          </cell>
          <cell r="N1565" t="str">
            <v>NULL</v>
          </cell>
          <cell r="Q1565" t="str">
            <v>Excluded (counted in NCS data)</v>
          </cell>
        </row>
        <row r="1566">
          <cell r="B1566">
            <v>166</v>
          </cell>
          <cell r="N1566" t="str">
            <v>NULL</v>
          </cell>
          <cell r="Q1566" t="str">
            <v>Excluded (counted in NCS data)</v>
          </cell>
        </row>
        <row r="1567">
          <cell r="B1567">
            <v>166</v>
          </cell>
          <cell r="N1567" t="str">
            <v>NULL</v>
          </cell>
          <cell r="Q1567" t="str">
            <v>Excluded (counted in NCS data)</v>
          </cell>
        </row>
        <row r="1568">
          <cell r="B1568">
            <v>166</v>
          </cell>
          <cell r="N1568" t="str">
            <v>NULL</v>
          </cell>
          <cell r="Q1568" t="str">
            <v>Excluded (counted in NCS data)</v>
          </cell>
        </row>
        <row r="1569">
          <cell r="B1569">
            <v>166</v>
          </cell>
          <cell r="N1569" t="str">
            <v>NULL</v>
          </cell>
          <cell r="Q1569" t="str">
            <v>Excluded (counted in NCS data)</v>
          </cell>
        </row>
        <row r="1570">
          <cell r="B1570">
            <v>166</v>
          </cell>
          <cell r="N1570">
            <v>635</v>
          </cell>
          <cell r="Q1570" t="str">
            <v>Excluded (counted in NCS data)</v>
          </cell>
        </row>
        <row r="1571">
          <cell r="B1571">
            <v>166</v>
          </cell>
          <cell r="N1571">
            <v>121</v>
          </cell>
          <cell r="Q1571" t="str">
            <v>Excluded (counted in NCS data)</v>
          </cell>
        </row>
        <row r="1572">
          <cell r="B1572">
            <v>166</v>
          </cell>
          <cell r="N1572" t="str">
            <v>NULL</v>
          </cell>
          <cell r="Q1572" t="str">
            <v>Excluded (counted in NCS data)</v>
          </cell>
        </row>
        <row r="1573">
          <cell r="B1573">
            <v>166</v>
          </cell>
          <cell r="N1573" t="str">
            <v>NULL</v>
          </cell>
          <cell r="Q1573" t="str">
            <v>Excluded (counted in NCS data)</v>
          </cell>
        </row>
        <row r="1574">
          <cell r="B1574">
            <v>166</v>
          </cell>
          <cell r="N1574" t="str">
            <v>NULL</v>
          </cell>
          <cell r="Q1574" t="str">
            <v>Excluded (counted in NCS data)</v>
          </cell>
        </row>
        <row r="1575">
          <cell r="B1575">
            <v>166</v>
          </cell>
          <cell r="N1575">
            <v>326</v>
          </cell>
          <cell r="Q1575" t="str">
            <v>Excluded (counted in NCS data)</v>
          </cell>
        </row>
        <row r="1576">
          <cell r="B1576">
            <v>166</v>
          </cell>
          <cell r="N1576" t="str">
            <v>NULL</v>
          </cell>
          <cell r="Q1576" t="str">
            <v>Excluded (counted in NCS data)</v>
          </cell>
        </row>
        <row r="1577">
          <cell r="B1577">
            <v>166</v>
          </cell>
          <cell r="N1577" t="str">
            <v>NULL</v>
          </cell>
          <cell r="Q1577" t="str">
            <v>Excluded (counted in NCS data)</v>
          </cell>
        </row>
        <row r="1578">
          <cell r="B1578">
            <v>166</v>
          </cell>
          <cell r="N1578">
            <v>618</v>
          </cell>
          <cell r="Q1578" t="str">
            <v>Excluded (counted in NCS data)</v>
          </cell>
        </row>
        <row r="1579">
          <cell r="B1579">
            <v>128</v>
          </cell>
          <cell r="N1579">
            <v>2844</v>
          </cell>
          <cell r="Q1579" t="str">
            <v>Excluded (counted in NCS data)</v>
          </cell>
        </row>
        <row r="1580">
          <cell r="B1580">
            <v>128</v>
          </cell>
          <cell r="N1580">
            <v>878</v>
          </cell>
          <cell r="Q1580" t="str">
            <v>Excluded (counted in NCS data)</v>
          </cell>
        </row>
        <row r="1581">
          <cell r="B1581">
            <v>128</v>
          </cell>
          <cell r="N1581">
            <v>880</v>
          </cell>
          <cell r="Q1581" t="str">
            <v>General Classroom</v>
          </cell>
        </row>
        <row r="1582">
          <cell r="B1582">
            <v>128</v>
          </cell>
          <cell r="N1582">
            <v>892</v>
          </cell>
          <cell r="Q1582" t="str">
            <v>General Classroom</v>
          </cell>
        </row>
        <row r="1583">
          <cell r="B1583">
            <v>128</v>
          </cell>
          <cell r="N1583">
            <v>888</v>
          </cell>
          <cell r="Q1583" t="str">
            <v>General Classroom</v>
          </cell>
        </row>
        <row r="1584">
          <cell r="B1584">
            <v>128</v>
          </cell>
          <cell r="N1584">
            <v>892</v>
          </cell>
          <cell r="Q1584" t="str">
            <v>General Classroom</v>
          </cell>
        </row>
        <row r="1585">
          <cell r="B1585">
            <v>128</v>
          </cell>
          <cell r="N1585">
            <v>1155</v>
          </cell>
          <cell r="Q1585" t="str">
            <v>General Classroom</v>
          </cell>
        </row>
        <row r="1586">
          <cell r="B1586">
            <v>128</v>
          </cell>
          <cell r="N1586">
            <v>883</v>
          </cell>
          <cell r="Q1586" t="str">
            <v>General Classroom</v>
          </cell>
        </row>
        <row r="1587">
          <cell r="B1587">
            <v>128</v>
          </cell>
          <cell r="N1587">
            <v>883</v>
          </cell>
          <cell r="Q1587" t="str">
            <v>General Classroom</v>
          </cell>
        </row>
        <row r="1588">
          <cell r="B1588">
            <v>128</v>
          </cell>
          <cell r="N1588">
            <v>883</v>
          </cell>
          <cell r="Q1588" t="str">
            <v>General Classroom</v>
          </cell>
        </row>
        <row r="1589">
          <cell r="B1589">
            <v>128</v>
          </cell>
          <cell r="N1589">
            <v>883</v>
          </cell>
          <cell r="Q1589" t="str">
            <v>General Classroom</v>
          </cell>
        </row>
        <row r="1590">
          <cell r="B1590">
            <v>128</v>
          </cell>
          <cell r="N1590">
            <v>883</v>
          </cell>
          <cell r="Q1590" t="str">
            <v>General Classroom</v>
          </cell>
        </row>
        <row r="1591">
          <cell r="B1591">
            <v>128</v>
          </cell>
          <cell r="N1591">
            <v>883</v>
          </cell>
          <cell r="Q1591" t="str">
            <v>General Classroom</v>
          </cell>
        </row>
        <row r="1592">
          <cell r="B1592">
            <v>128</v>
          </cell>
          <cell r="N1592">
            <v>883</v>
          </cell>
          <cell r="Q1592" t="str">
            <v>General Classroom</v>
          </cell>
        </row>
        <row r="1593">
          <cell r="B1593">
            <v>128</v>
          </cell>
          <cell r="N1593">
            <v>883</v>
          </cell>
          <cell r="Q1593" t="str">
            <v>General Classroom</v>
          </cell>
        </row>
        <row r="1594">
          <cell r="B1594">
            <v>128</v>
          </cell>
          <cell r="N1594">
            <v>3332</v>
          </cell>
          <cell r="P1594" t="str">
            <v>Charter</v>
          </cell>
          <cell r="Q1594" t="str">
            <v>Excluded (counted in NCS data)</v>
          </cell>
        </row>
        <row r="1595">
          <cell r="B1595">
            <v>128</v>
          </cell>
          <cell r="N1595">
            <v>955</v>
          </cell>
          <cell r="P1595" t="str">
            <v>Charter</v>
          </cell>
          <cell r="Q1595" t="str">
            <v>General Classroom</v>
          </cell>
        </row>
        <row r="1596">
          <cell r="B1596">
            <v>128</v>
          </cell>
          <cell r="N1596">
            <v>911</v>
          </cell>
          <cell r="P1596" t="str">
            <v>Charter</v>
          </cell>
          <cell r="Q1596" t="str">
            <v>General Classroom</v>
          </cell>
        </row>
        <row r="1597">
          <cell r="B1597">
            <v>128</v>
          </cell>
          <cell r="N1597">
            <v>918</v>
          </cell>
          <cell r="P1597" t="str">
            <v>Charter</v>
          </cell>
          <cell r="Q1597" t="str">
            <v>General Classroom</v>
          </cell>
        </row>
        <row r="1598">
          <cell r="B1598">
            <v>128</v>
          </cell>
          <cell r="N1598">
            <v>955</v>
          </cell>
          <cell r="P1598" t="str">
            <v>Charter</v>
          </cell>
          <cell r="Q1598" t="str">
            <v>General Classroom</v>
          </cell>
        </row>
        <row r="1599">
          <cell r="B1599">
            <v>128</v>
          </cell>
          <cell r="N1599">
            <v>911</v>
          </cell>
          <cell r="P1599" t="str">
            <v>Charter</v>
          </cell>
          <cell r="Q1599" t="str">
            <v>General Classroom</v>
          </cell>
        </row>
        <row r="1600">
          <cell r="B1600">
            <v>128</v>
          </cell>
          <cell r="N1600">
            <v>911</v>
          </cell>
          <cell r="P1600" t="str">
            <v>Charter</v>
          </cell>
          <cell r="Q1600" t="str">
            <v>General Classroom</v>
          </cell>
        </row>
        <row r="1601">
          <cell r="B1601">
            <v>128</v>
          </cell>
          <cell r="N1601">
            <v>1201</v>
          </cell>
          <cell r="P1601" t="str">
            <v>Charter</v>
          </cell>
          <cell r="Q1601" t="str">
            <v>General Classroom</v>
          </cell>
        </row>
        <row r="1602">
          <cell r="B1602">
            <v>128</v>
          </cell>
          <cell r="N1602">
            <v>1240</v>
          </cell>
          <cell r="P1602" t="str">
            <v>Charter</v>
          </cell>
          <cell r="Q1602" t="str">
            <v>General Classroom</v>
          </cell>
        </row>
        <row r="1603">
          <cell r="B1603">
            <v>128</v>
          </cell>
          <cell r="N1603">
            <v>1178</v>
          </cell>
          <cell r="P1603" t="str">
            <v>Charter</v>
          </cell>
          <cell r="Q1603" t="str">
            <v>General Classroom</v>
          </cell>
        </row>
        <row r="1604">
          <cell r="B1604">
            <v>128</v>
          </cell>
          <cell r="N1604">
            <v>911</v>
          </cell>
          <cell r="P1604" t="str">
            <v>Charter</v>
          </cell>
          <cell r="Q1604" t="str">
            <v>General Classroom</v>
          </cell>
        </row>
        <row r="1605">
          <cell r="B1605">
            <v>128</v>
          </cell>
          <cell r="N1605">
            <v>949</v>
          </cell>
          <cell r="P1605" t="str">
            <v>Charter</v>
          </cell>
          <cell r="Q1605" t="str">
            <v>General Classroom</v>
          </cell>
        </row>
        <row r="1606">
          <cell r="B1606">
            <v>128</v>
          </cell>
          <cell r="N1606">
            <v>909</v>
          </cell>
          <cell r="P1606" t="str">
            <v>Charter</v>
          </cell>
          <cell r="Q1606" t="str">
            <v>General Classroom</v>
          </cell>
        </row>
        <row r="1607">
          <cell r="B1607">
            <v>128</v>
          </cell>
          <cell r="N1607">
            <v>1013</v>
          </cell>
          <cell r="P1607" t="str">
            <v>Charter</v>
          </cell>
          <cell r="Q1607" t="str">
            <v>General Classroom</v>
          </cell>
        </row>
        <row r="1608">
          <cell r="B1608">
            <v>128</v>
          </cell>
          <cell r="N1608">
            <v>966</v>
          </cell>
          <cell r="P1608" t="str">
            <v>Charter</v>
          </cell>
          <cell r="Q1608" t="str">
            <v>General Classroom</v>
          </cell>
        </row>
        <row r="1609">
          <cell r="B1609">
            <v>128</v>
          </cell>
          <cell r="N1609">
            <v>776</v>
          </cell>
          <cell r="P1609" t="str">
            <v>Charter</v>
          </cell>
          <cell r="Q1609" t="str">
            <v>General Classroom</v>
          </cell>
        </row>
        <row r="1610">
          <cell r="B1610">
            <v>128</v>
          </cell>
          <cell r="N1610">
            <v>776</v>
          </cell>
          <cell r="P1610" t="str">
            <v>Charter</v>
          </cell>
          <cell r="Q1610" t="str">
            <v>General Classroom</v>
          </cell>
        </row>
        <row r="1611">
          <cell r="B1611">
            <v>128</v>
          </cell>
          <cell r="N1611">
            <v>966</v>
          </cell>
          <cell r="Q1611" t="str">
            <v>General Classroom</v>
          </cell>
        </row>
        <row r="1612">
          <cell r="B1612">
            <v>128</v>
          </cell>
          <cell r="N1612">
            <v>1013</v>
          </cell>
          <cell r="P1612" t="str">
            <v>Charter</v>
          </cell>
          <cell r="Q1612" t="str">
            <v>General Classroom</v>
          </cell>
        </row>
        <row r="1613">
          <cell r="B1613">
            <v>128</v>
          </cell>
          <cell r="N1613">
            <v>962</v>
          </cell>
          <cell r="P1613" t="str">
            <v>Charter</v>
          </cell>
          <cell r="Q1613" t="str">
            <v>General Classroom</v>
          </cell>
        </row>
        <row r="1614">
          <cell r="B1614">
            <v>128</v>
          </cell>
          <cell r="N1614">
            <v>962</v>
          </cell>
          <cell r="P1614" t="str">
            <v>Charter</v>
          </cell>
          <cell r="Q1614" t="str">
            <v>General Classroom</v>
          </cell>
        </row>
        <row r="1615">
          <cell r="B1615">
            <v>128</v>
          </cell>
          <cell r="N1615">
            <v>898</v>
          </cell>
          <cell r="Q1615" t="str">
            <v>General Classroom</v>
          </cell>
        </row>
        <row r="1616">
          <cell r="B1616">
            <v>128</v>
          </cell>
          <cell r="N1616">
            <v>924</v>
          </cell>
          <cell r="Q1616" t="str">
            <v>General Classroom</v>
          </cell>
        </row>
        <row r="1617">
          <cell r="B1617">
            <v>128</v>
          </cell>
          <cell r="N1617">
            <v>820</v>
          </cell>
          <cell r="Q1617" t="str">
            <v>General Classroom</v>
          </cell>
        </row>
        <row r="1618">
          <cell r="B1618">
            <v>128</v>
          </cell>
          <cell r="N1618">
            <v>898</v>
          </cell>
          <cell r="Q1618" t="str">
            <v>General Classroom</v>
          </cell>
        </row>
        <row r="1619">
          <cell r="B1619">
            <v>128</v>
          </cell>
          <cell r="N1619">
            <v>1112</v>
          </cell>
          <cell r="Q1619" t="str">
            <v>General Classroom</v>
          </cell>
        </row>
        <row r="1620">
          <cell r="B1620">
            <v>128</v>
          </cell>
          <cell r="N1620">
            <v>1110</v>
          </cell>
          <cell r="Q1620" t="str">
            <v>General Classroom</v>
          </cell>
        </row>
        <row r="1621">
          <cell r="B1621">
            <v>128</v>
          </cell>
          <cell r="N1621">
            <v>981</v>
          </cell>
          <cell r="Q1621" t="str">
            <v>General Classroom</v>
          </cell>
        </row>
        <row r="1622">
          <cell r="B1622">
            <v>142</v>
          </cell>
          <cell r="N1622">
            <v>850</v>
          </cell>
          <cell r="Q1622" t="str">
            <v>General Classroom</v>
          </cell>
        </row>
        <row r="1623">
          <cell r="B1623">
            <v>142</v>
          </cell>
          <cell r="N1623">
            <v>849</v>
          </cell>
          <cell r="Q1623" t="str">
            <v>General Classroom</v>
          </cell>
        </row>
        <row r="1624">
          <cell r="B1624">
            <v>142</v>
          </cell>
          <cell r="N1624">
            <v>847</v>
          </cell>
          <cell r="Q1624" t="str">
            <v>General Classroom</v>
          </cell>
        </row>
        <row r="1625">
          <cell r="B1625">
            <v>142</v>
          </cell>
          <cell r="N1625">
            <v>852</v>
          </cell>
          <cell r="Q1625" t="str">
            <v>General Classroom</v>
          </cell>
        </row>
        <row r="1626">
          <cell r="B1626">
            <v>142</v>
          </cell>
          <cell r="N1626">
            <v>847</v>
          </cell>
          <cell r="Q1626" t="str">
            <v>General Classroom</v>
          </cell>
        </row>
        <row r="1627">
          <cell r="B1627">
            <v>142</v>
          </cell>
          <cell r="N1627">
            <v>966</v>
          </cell>
          <cell r="Q1627" t="str">
            <v>General Classroom</v>
          </cell>
        </row>
        <row r="1628">
          <cell r="B1628">
            <v>142</v>
          </cell>
          <cell r="N1628">
            <v>851</v>
          </cell>
          <cell r="Q1628" t="str">
            <v>General Classroom</v>
          </cell>
        </row>
        <row r="1629">
          <cell r="B1629">
            <v>142</v>
          </cell>
          <cell r="N1629">
            <v>441</v>
          </cell>
          <cell r="Q1629" t="str">
            <v>Excluded (counted in NCS data)</v>
          </cell>
        </row>
        <row r="1630">
          <cell r="B1630">
            <v>142</v>
          </cell>
          <cell r="N1630">
            <v>967</v>
          </cell>
          <cell r="Q1630" t="str">
            <v>General Classroom</v>
          </cell>
        </row>
        <row r="1631">
          <cell r="B1631">
            <v>142</v>
          </cell>
          <cell r="N1631">
            <v>872</v>
          </cell>
          <cell r="Q1631" t="str">
            <v>Excluded (counted in NCS data)</v>
          </cell>
        </row>
        <row r="1632">
          <cell r="B1632">
            <v>142</v>
          </cell>
          <cell r="N1632">
            <v>849</v>
          </cell>
          <cell r="Q1632" t="str">
            <v>General Classroom</v>
          </cell>
        </row>
        <row r="1633">
          <cell r="B1633">
            <v>142</v>
          </cell>
          <cell r="N1633">
            <v>844</v>
          </cell>
          <cell r="Q1633" t="str">
            <v>General Classroom</v>
          </cell>
        </row>
        <row r="1634">
          <cell r="B1634">
            <v>142</v>
          </cell>
          <cell r="N1634">
            <v>844</v>
          </cell>
          <cell r="Q1634" t="str">
            <v>General Classroom</v>
          </cell>
        </row>
        <row r="1635">
          <cell r="B1635">
            <v>142</v>
          </cell>
          <cell r="N1635">
            <v>843</v>
          </cell>
          <cell r="Q1635" t="str">
            <v>General Classroom</v>
          </cell>
        </row>
        <row r="1636">
          <cell r="B1636">
            <v>142</v>
          </cell>
          <cell r="N1636">
            <v>844</v>
          </cell>
          <cell r="Q1636" t="str">
            <v>General Classroom</v>
          </cell>
        </row>
        <row r="1637">
          <cell r="B1637">
            <v>142</v>
          </cell>
          <cell r="N1637">
            <v>2362</v>
          </cell>
          <cell r="Q1637" t="str">
            <v>Excluded (counted in NCS data)</v>
          </cell>
        </row>
        <row r="1638">
          <cell r="B1638">
            <v>142</v>
          </cell>
          <cell r="N1638">
            <v>400</v>
          </cell>
          <cell r="Q1638" t="str">
            <v>Excluded (counted in NCS data)</v>
          </cell>
        </row>
        <row r="1639">
          <cell r="B1639">
            <v>142</v>
          </cell>
          <cell r="N1639">
            <v>679</v>
          </cell>
          <cell r="Q1639" t="str">
            <v>General Classroom</v>
          </cell>
        </row>
        <row r="1640">
          <cell r="B1640">
            <v>142</v>
          </cell>
          <cell r="N1640">
            <v>648</v>
          </cell>
          <cell r="Q1640" t="str">
            <v>General Classroom</v>
          </cell>
        </row>
        <row r="1641">
          <cell r="B1641">
            <v>142</v>
          </cell>
          <cell r="N1641">
            <v>608</v>
          </cell>
          <cell r="Q1641" t="str">
            <v>General Classroom</v>
          </cell>
        </row>
        <row r="1642">
          <cell r="B1642">
            <v>142</v>
          </cell>
          <cell r="N1642">
            <v>902</v>
          </cell>
          <cell r="Q1642" t="str">
            <v>General Classroom</v>
          </cell>
        </row>
        <row r="1643">
          <cell r="B1643">
            <v>142</v>
          </cell>
          <cell r="N1643">
            <v>902</v>
          </cell>
          <cell r="Q1643" t="str">
            <v>General Classroom</v>
          </cell>
        </row>
        <row r="1644">
          <cell r="B1644">
            <v>142</v>
          </cell>
          <cell r="N1644">
            <v>902</v>
          </cell>
          <cell r="Q1644" t="str">
            <v>General Classroom</v>
          </cell>
        </row>
        <row r="1645">
          <cell r="B1645">
            <v>142</v>
          </cell>
          <cell r="N1645">
            <v>300</v>
          </cell>
          <cell r="Q1645" t="str">
            <v>Excluded (counted in NCS data)</v>
          </cell>
        </row>
        <row r="1646">
          <cell r="B1646">
            <v>142</v>
          </cell>
          <cell r="N1646">
            <v>422</v>
          </cell>
          <cell r="Q1646" t="str">
            <v>Excluded (counted in NCS data)</v>
          </cell>
        </row>
        <row r="1647">
          <cell r="B1647">
            <v>216</v>
          </cell>
          <cell r="N1647">
            <v>898</v>
          </cell>
          <cell r="P1647" t="str">
            <v>Charter</v>
          </cell>
          <cell r="Q1647" t="str">
            <v>General Classroom</v>
          </cell>
        </row>
        <row r="1648">
          <cell r="B1648">
            <v>216</v>
          </cell>
          <cell r="N1648">
            <v>898</v>
          </cell>
          <cell r="P1648" t="str">
            <v>Charter</v>
          </cell>
          <cell r="Q1648" t="str">
            <v>General Classroom</v>
          </cell>
        </row>
        <row r="1649">
          <cell r="B1649">
            <v>216</v>
          </cell>
          <cell r="N1649">
            <v>898</v>
          </cell>
          <cell r="P1649" t="str">
            <v>Charter</v>
          </cell>
          <cell r="Q1649" t="str">
            <v>General Classroom</v>
          </cell>
        </row>
        <row r="1650">
          <cell r="B1650">
            <v>216</v>
          </cell>
          <cell r="N1650">
            <v>897</v>
          </cell>
          <cell r="P1650" t="str">
            <v>Charter</v>
          </cell>
          <cell r="Q1650" t="str">
            <v>General Classroom</v>
          </cell>
        </row>
        <row r="1651">
          <cell r="B1651">
            <v>216</v>
          </cell>
          <cell r="N1651">
            <v>898</v>
          </cell>
          <cell r="P1651" t="str">
            <v>Charter</v>
          </cell>
          <cell r="Q1651" t="str">
            <v>General Classroom</v>
          </cell>
        </row>
        <row r="1652">
          <cell r="B1652">
            <v>216</v>
          </cell>
          <cell r="N1652">
            <v>897</v>
          </cell>
          <cell r="P1652" t="str">
            <v>Charter</v>
          </cell>
          <cell r="Q1652" t="str">
            <v>General Classroom</v>
          </cell>
        </row>
        <row r="1653">
          <cell r="B1653">
            <v>216</v>
          </cell>
          <cell r="N1653">
            <v>898</v>
          </cell>
          <cell r="P1653" t="str">
            <v>Charter</v>
          </cell>
          <cell r="Q1653" t="str">
            <v>General Classroom</v>
          </cell>
        </row>
        <row r="1654">
          <cell r="B1654">
            <v>216</v>
          </cell>
          <cell r="N1654">
            <v>4075</v>
          </cell>
          <cell r="Q1654" t="str">
            <v>Excluded (counted in NCS data)</v>
          </cell>
        </row>
        <row r="1655">
          <cell r="B1655">
            <v>216</v>
          </cell>
          <cell r="N1655">
            <v>1044</v>
          </cell>
          <cell r="Q1655" t="str">
            <v>Specialized - Arts</v>
          </cell>
        </row>
        <row r="1656">
          <cell r="B1656">
            <v>216</v>
          </cell>
          <cell r="N1656">
            <v>712</v>
          </cell>
          <cell r="Q1656" t="str">
            <v>General Classroom</v>
          </cell>
        </row>
        <row r="1657">
          <cell r="B1657">
            <v>216</v>
          </cell>
          <cell r="N1657">
            <v>2069</v>
          </cell>
          <cell r="Q1657" t="str">
            <v>Specialized - Technology</v>
          </cell>
        </row>
        <row r="1658">
          <cell r="B1658">
            <v>216</v>
          </cell>
          <cell r="N1658">
            <v>1098</v>
          </cell>
          <cell r="P1658" t="str">
            <v>Charter</v>
          </cell>
          <cell r="Q1658" t="str">
            <v>General Classroom</v>
          </cell>
        </row>
        <row r="1659">
          <cell r="B1659">
            <v>216</v>
          </cell>
          <cell r="N1659">
            <v>1060</v>
          </cell>
          <cell r="Q1659" t="str">
            <v>General Classroom</v>
          </cell>
        </row>
        <row r="1660">
          <cell r="B1660">
            <v>216</v>
          </cell>
          <cell r="N1660">
            <v>961</v>
          </cell>
          <cell r="P1660" t="str">
            <v>Charter</v>
          </cell>
          <cell r="Q1660" t="str">
            <v>General Classroom</v>
          </cell>
        </row>
        <row r="1661">
          <cell r="B1661">
            <v>216</v>
          </cell>
          <cell r="N1661">
            <v>961</v>
          </cell>
          <cell r="P1661" t="str">
            <v>Charter</v>
          </cell>
          <cell r="Q1661" t="str">
            <v>General Classroom</v>
          </cell>
        </row>
        <row r="1662">
          <cell r="B1662">
            <v>216</v>
          </cell>
          <cell r="N1662">
            <v>961</v>
          </cell>
          <cell r="P1662" t="str">
            <v>Charter</v>
          </cell>
          <cell r="Q1662" t="str">
            <v>General Classroom</v>
          </cell>
        </row>
        <row r="1663">
          <cell r="B1663">
            <v>216</v>
          </cell>
          <cell r="N1663">
            <v>1329</v>
          </cell>
          <cell r="P1663" t="str">
            <v>Charter</v>
          </cell>
          <cell r="Q1663" t="str">
            <v>Specialized - Lab</v>
          </cell>
        </row>
        <row r="1664">
          <cell r="B1664">
            <v>216</v>
          </cell>
          <cell r="N1664">
            <v>1327</v>
          </cell>
          <cell r="P1664" t="str">
            <v>Charter</v>
          </cell>
          <cell r="Q1664" t="str">
            <v>Specialized - Lab</v>
          </cell>
        </row>
        <row r="1665">
          <cell r="B1665">
            <v>216</v>
          </cell>
          <cell r="N1665">
            <v>753</v>
          </cell>
          <cell r="Q1665" t="str">
            <v>General Classroom</v>
          </cell>
        </row>
        <row r="1666">
          <cell r="B1666">
            <v>216</v>
          </cell>
          <cell r="N1666">
            <v>756</v>
          </cell>
          <cell r="Q1666" t="str">
            <v>General Classroom</v>
          </cell>
        </row>
        <row r="1667">
          <cell r="B1667">
            <v>216</v>
          </cell>
          <cell r="N1667">
            <v>756</v>
          </cell>
          <cell r="Q1667" t="str">
            <v>General Classroom</v>
          </cell>
        </row>
        <row r="1668">
          <cell r="B1668">
            <v>216</v>
          </cell>
          <cell r="N1668">
            <v>757</v>
          </cell>
          <cell r="Q1668" t="str">
            <v>General Classroom</v>
          </cell>
        </row>
        <row r="1669">
          <cell r="B1669">
            <v>216</v>
          </cell>
          <cell r="N1669">
            <v>749</v>
          </cell>
          <cell r="Q1669" t="str">
            <v>General Classroom</v>
          </cell>
        </row>
        <row r="1670">
          <cell r="B1670">
            <v>216</v>
          </cell>
          <cell r="N1670">
            <v>759</v>
          </cell>
          <cell r="Q1670" t="str">
            <v>General Classroom</v>
          </cell>
        </row>
        <row r="1671">
          <cell r="B1671">
            <v>216</v>
          </cell>
          <cell r="N1671">
            <v>1303</v>
          </cell>
          <cell r="Q1671" t="str">
            <v>Specialized - Technology</v>
          </cell>
        </row>
        <row r="1672">
          <cell r="B1672">
            <v>216</v>
          </cell>
          <cell r="N1672">
            <v>1289</v>
          </cell>
          <cell r="Q1672" t="str">
            <v>Specialized - Lab</v>
          </cell>
        </row>
        <row r="1673">
          <cell r="B1673">
            <v>216</v>
          </cell>
          <cell r="N1673">
            <v>1671</v>
          </cell>
          <cell r="Q1673" t="str">
            <v>Excluded (counted in NCS data)</v>
          </cell>
        </row>
        <row r="1674">
          <cell r="B1674">
            <v>216</v>
          </cell>
          <cell r="N1674">
            <v>754</v>
          </cell>
          <cell r="Q1674" t="str">
            <v>General Classroom</v>
          </cell>
        </row>
        <row r="1675">
          <cell r="B1675">
            <v>216</v>
          </cell>
          <cell r="N1675">
            <v>756</v>
          </cell>
          <cell r="Q1675" t="str">
            <v>General Classroom</v>
          </cell>
        </row>
        <row r="1676">
          <cell r="B1676">
            <v>216</v>
          </cell>
          <cell r="N1676">
            <v>756</v>
          </cell>
          <cell r="Q1676" t="str">
            <v>General Classroom</v>
          </cell>
        </row>
        <row r="1677">
          <cell r="B1677">
            <v>216</v>
          </cell>
          <cell r="N1677">
            <v>755</v>
          </cell>
          <cell r="Q1677" t="str">
            <v>General Classroom</v>
          </cell>
        </row>
        <row r="1678">
          <cell r="B1678">
            <v>216</v>
          </cell>
          <cell r="N1678">
            <v>754</v>
          </cell>
          <cell r="Q1678" t="str">
            <v>General Classroom</v>
          </cell>
        </row>
        <row r="1679">
          <cell r="B1679">
            <v>216</v>
          </cell>
          <cell r="N1679">
            <v>759</v>
          </cell>
          <cell r="Q1679" t="str">
            <v>General Classroom</v>
          </cell>
        </row>
        <row r="1680">
          <cell r="B1680">
            <v>216</v>
          </cell>
          <cell r="N1680">
            <v>5830</v>
          </cell>
          <cell r="Q1680" t="str">
            <v>Excluded (counted in NCS data)</v>
          </cell>
        </row>
        <row r="1681">
          <cell r="B1681">
            <v>216</v>
          </cell>
          <cell r="N1681">
            <v>964</v>
          </cell>
          <cell r="Q1681" t="str">
            <v>Excluded (counted in NCS data)</v>
          </cell>
        </row>
        <row r="1682">
          <cell r="B1682">
            <v>216</v>
          </cell>
          <cell r="N1682">
            <v>953</v>
          </cell>
          <cell r="Q1682" t="str">
            <v>Excluded (counted in NCS data)</v>
          </cell>
        </row>
        <row r="1683">
          <cell r="B1683">
            <v>216</v>
          </cell>
          <cell r="N1683">
            <v>600</v>
          </cell>
          <cell r="Q1683" t="str">
            <v>Excluded (counted in NCS data)</v>
          </cell>
        </row>
        <row r="1684">
          <cell r="B1684">
            <v>216</v>
          </cell>
          <cell r="N1684">
            <v>217</v>
          </cell>
          <cell r="Q1684" t="str">
            <v>Excluded (counted in NCS data)</v>
          </cell>
        </row>
        <row r="1685">
          <cell r="B1685">
            <v>216</v>
          </cell>
          <cell r="N1685">
            <v>108</v>
          </cell>
          <cell r="Q1685" t="str">
            <v>Excluded (counted in NCS data)</v>
          </cell>
        </row>
        <row r="1686">
          <cell r="B1686">
            <v>216</v>
          </cell>
          <cell r="N1686">
            <v>137</v>
          </cell>
          <cell r="Q1686" t="str">
            <v>Excluded (counted in NCS data)</v>
          </cell>
        </row>
        <row r="1687">
          <cell r="B1687">
            <v>216</v>
          </cell>
          <cell r="N1687">
            <v>371</v>
          </cell>
          <cell r="Q1687" t="str">
            <v>Excluded (counted in NCS data)</v>
          </cell>
        </row>
        <row r="1688">
          <cell r="B1688">
            <v>216</v>
          </cell>
          <cell r="N1688">
            <v>455</v>
          </cell>
          <cell r="Q1688" t="str">
            <v>Excluded (counted in NCS data)</v>
          </cell>
        </row>
        <row r="1689">
          <cell r="B1689">
            <v>121</v>
          </cell>
          <cell r="N1689">
            <v>932</v>
          </cell>
          <cell r="Q1689" t="str">
            <v>General Classroom</v>
          </cell>
        </row>
        <row r="1690">
          <cell r="B1690">
            <v>121</v>
          </cell>
          <cell r="N1690">
            <v>869</v>
          </cell>
          <cell r="Q1690" t="str">
            <v>General Classroom</v>
          </cell>
        </row>
        <row r="1691">
          <cell r="B1691">
            <v>121</v>
          </cell>
          <cell r="N1691">
            <v>966</v>
          </cell>
          <cell r="Q1691" t="str">
            <v>General Classroom</v>
          </cell>
        </row>
        <row r="1692">
          <cell r="B1692">
            <v>121</v>
          </cell>
          <cell r="N1692">
            <v>1011</v>
          </cell>
          <cell r="Q1692" t="str">
            <v>General Classroom</v>
          </cell>
        </row>
        <row r="1693">
          <cell r="B1693">
            <v>121</v>
          </cell>
          <cell r="N1693">
            <v>889</v>
          </cell>
          <cell r="Q1693" t="str">
            <v>General Classroom</v>
          </cell>
        </row>
        <row r="1694">
          <cell r="B1694">
            <v>121</v>
          </cell>
          <cell r="N1694">
            <v>932</v>
          </cell>
          <cell r="Q1694" t="str">
            <v>General Classroom</v>
          </cell>
        </row>
        <row r="1695">
          <cell r="B1695">
            <v>121</v>
          </cell>
          <cell r="N1695">
            <v>1032</v>
          </cell>
          <cell r="Q1695" t="str">
            <v>General Classroom</v>
          </cell>
        </row>
        <row r="1696">
          <cell r="B1696">
            <v>121</v>
          </cell>
          <cell r="N1696">
            <v>1166</v>
          </cell>
          <cell r="Q1696" t="str">
            <v>General Classroom</v>
          </cell>
        </row>
        <row r="1697">
          <cell r="B1697">
            <v>121</v>
          </cell>
          <cell r="N1697">
            <v>1078</v>
          </cell>
          <cell r="Q1697" t="str">
            <v>General Classroom</v>
          </cell>
        </row>
        <row r="1698">
          <cell r="B1698">
            <v>121</v>
          </cell>
          <cell r="N1698">
            <v>1163</v>
          </cell>
          <cell r="Q1698" t="str">
            <v>General Classroom</v>
          </cell>
        </row>
        <row r="1699">
          <cell r="B1699">
            <v>121</v>
          </cell>
          <cell r="N1699">
            <v>1375</v>
          </cell>
          <cell r="Q1699" t="str">
            <v>Specialized - Technology</v>
          </cell>
        </row>
        <row r="1700">
          <cell r="B1700">
            <v>121</v>
          </cell>
          <cell r="N1700">
            <v>2200</v>
          </cell>
          <cell r="Q1700" t="str">
            <v>Excluded (counted in NCS data)</v>
          </cell>
        </row>
        <row r="1701">
          <cell r="B1701">
            <v>121</v>
          </cell>
          <cell r="N1701">
            <v>939</v>
          </cell>
          <cell r="Q1701" t="str">
            <v>General Classroom</v>
          </cell>
        </row>
        <row r="1702">
          <cell r="B1702">
            <v>121</v>
          </cell>
          <cell r="N1702">
            <v>894</v>
          </cell>
          <cell r="Q1702" t="str">
            <v>General Classroom</v>
          </cell>
        </row>
        <row r="1703">
          <cell r="B1703">
            <v>121</v>
          </cell>
          <cell r="N1703">
            <v>1016</v>
          </cell>
          <cell r="Q1703" t="str">
            <v>General Classroom</v>
          </cell>
        </row>
        <row r="1704">
          <cell r="B1704">
            <v>121</v>
          </cell>
          <cell r="N1704">
            <v>963</v>
          </cell>
          <cell r="Q1704" t="str">
            <v>General Classroom</v>
          </cell>
        </row>
        <row r="1705">
          <cell r="B1705">
            <v>121</v>
          </cell>
          <cell r="N1705">
            <v>1014</v>
          </cell>
          <cell r="Q1705" t="str">
            <v>General Classroom</v>
          </cell>
        </row>
        <row r="1706">
          <cell r="B1706">
            <v>121</v>
          </cell>
          <cell r="N1706">
            <v>887</v>
          </cell>
          <cell r="Q1706" t="str">
            <v>General Classroom</v>
          </cell>
        </row>
        <row r="1707">
          <cell r="B1707">
            <v>121</v>
          </cell>
          <cell r="N1707">
            <v>944</v>
          </cell>
          <cell r="Q1707" t="str">
            <v>General Classroom</v>
          </cell>
        </row>
        <row r="1708">
          <cell r="B1708">
            <v>121</v>
          </cell>
          <cell r="N1708">
            <v>871</v>
          </cell>
          <cell r="Q1708" t="str">
            <v>General Classroom</v>
          </cell>
        </row>
        <row r="1709">
          <cell r="B1709">
            <v>121</v>
          </cell>
          <cell r="N1709">
            <v>871</v>
          </cell>
          <cell r="Q1709" t="str">
            <v>General Classroom</v>
          </cell>
        </row>
        <row r="1710">
          <cell r="B1710">
            <v>121</v>
          </cell>
          <cell r="N1710">
            <v>905</v>
          </cell>
          <cell r="Q1710" t="str">
            <v>General Classroom</v>
          </cell>
        </row>
        <row r="1711">
          <cell r="B1711">
            <v>121</v>
          </cell>
          <cell r="N1711">
            <v>905</v>
          </cell>
          <cell r="Q1711" t="str">
            <v>General Classroom</v>
          </cell>
        </row>
        <row r="1712">
          <cell r="B1712">
            <v>121</v>
          </cell>
          <cell r="N1712">
            <v>1224</v>
          </cell>
          <cell r="Q1712" t="str">
            <v>General Classroom</v>
          </cell>
        </row>
        <row r="1713">
          <cell r="B1713">
            <v>121</v>
          </cell>
          <cell r="N1713">
            <v>1194</v>
          </cell>
          <cell r="P1713" t="str">
            <v>CDC</v>
          </cell>
          <cell r="Q1713" t="str">
            <v>General Classroom</v>
          </cell>
        </row>
        <row r="1714">
          <cell r="B1714">
            <v>121</v>
          </cell>
          <cell r="N1714">
            <v>1194</v>
          </cell>
          <cell r="P1714" t="str">
            <v>CDC</v>
          </cell>
          <cell r="Q1714" t="str">
            <v>General Classroom</v>
          </cell>
        </row>
        <row r="1715">
          <cell r="B1715">
            <v>121</v>
          </cell>
          <cell r="N1715">
            <v>1078</v>
          </cell>
          <cell r="P1715" t="str">
            <v>CDC</v>
          </cell>
          <cell r="Q1715" t="str">
            <v>General Classroom</v>
          </cell>
        </row>
        <row r="1716">
          <cell r="B1716">
            <v>121</v>
          </cell>
          <cell r="N1716">
            <v>1108</v>
          </cell>
          <cell r="P1716" t="str">
            <v>CDC</v>
          </cell>
          <cell r="Q1716" t="str">
            <v>General Classroom</v>
          </cell>
        </row>
        <row r="1717">
          <cell r="B1717">
            <v>121</v>
          </cell>
          <cell r="N1717">
            <v>1257</v>
          </cell>
          <cell r="P1717" t="str">
            <v>CDC</v>
          </cell>
          <cell r="Q1717" t="str">
            <v>General Classroom</v>
          </cell>
        </row>
        <row r="1718">
          <cell r="B1718">
            <v>121</v>
          </cell>
          <cell r="N1718">
            <v>1257</v>
          </cell>
          <cell r="P1718" t="str">
            <v>CDC</v>
          </cell>
          <cell r="Q1718" t="str">
            <v>General Classroom</v>
          </cell>
        </row>
        <row r="1719">
          <cell r="B1719">
            <v>121</v>
          </cell>
          <cell r="N1719">
            <v>1171</v>
          </cell>
          <cell r="P1719" t="str">
            <v>CDC</v>
          </cell>
          <cell r="Q1719" t="str">
            <v>General Classroom</v>
          </cell>
        </row>
        <row r="1720">
          <cell r="B1720">
            <v>121</v>
          </cell>
          <cell r="N1720">
            <v>6998</v>
          </cell>
          <cell r="Q1720" t="str">
            <v>Excluded (counted in NCS data)</v>
          </cell>
        </row>
        <row r="1721">
          <cell r="B1721">
            <v>121</v>
          </cell>
          <cell r="N1721">
            <v>4606</v>
          </cell>
          <cell r="Q1721" t="str">
            <v>Excluded (counted in NCS data)</v>
          </cell>
        </row>
        <row r="1722">
          <cell r="B1722">
            <v>121</v>
          </cell>
          <cell r="N1722">
            <v>1254</v>
          </cell>
          <cell r="Q1722" t="str">
            <v>Specialized - Lab</v>
          </cell>
        </row>
        <row r="1723">
          <cell r="B1723">
            <v>121</v>
          </cell>
          <cell r="N1723">
            <v>912</v>
          </cell>
          <cell r="Q1723" t="str">
            <v>General Classroom</v>
          </cell>
        </row>
        <row r="1724">
          <cell r="B1724">
            <v>121</v>
          </cell>
          <cell r="N1724">
            <v>873</v>
          </cell>
          <cell r="Q1724" t="str">
            <v>General Classroom</v>
          </cell>
        </row>
        <row r="1725">
          <cell r="B1725">
            <v>121</v>
          </cell>
          <cell r="N1725">
            <v>873</v>
          </cell>
          <cell r="Q1725" t="str">
            <v>General Classroom</v>
          </cell>
        </row>
        <row r="1726">
          <cell r="B1726">
            <v>121</v>
          </cell>
          <cell r="N1726">
            <v>913</v>
          </cell>
          <cell r="Q1726" t="str">
            <v>General Classroom</v>
          </cell>
        </row>
        <row r="1727">
          <cell r="B1727">
            <v>121</v>
          </cell>
          <cell r="N1727">
            <v>913</v>
          </cell>
          <cell r="Q1727" t="str">
            <v>General Classroom</v>
          </cell>
        </row>
        <row r="1728">
          <cell r="B1728">
            <v>129</v>
          </cell>
          <cell r="N1728">
            <v>2296</v>
          </cell>
          <cell r="P1728" t="str">
            <v>Charter</v>
          </cell>
          <cell r="Q1728" t="str">
            <v>Excluded (counted in NCS data)</v>
          </cell>
        </row>
        <row r="1729">
          <cell r="B1729">
            <v>129</v>
          </cell>
          <cell r="N1729">
            <v>367</v>
          </cell>
          <cell r="P1729" t="str">
            <v>Charter</v>
          </cell>
          <cell r="Q1729" t="str">
            <v>Excluded (counted in NCS data)</v>
          </cell>
        </row>
        <row r="1730">
          <cell r="B1730">
            <v>129</v>
          </cell>
          <cell r="N1730">
            <v>1235</v>
          </cell>
          <cell r="P1730" t="str">
            <v>Charter</v>
          </cell>
          <cell r="Q1730" t="str">
            <v>General Classroom</v>
          </cell>
        </row>
        <row r="1731">
          <cell r="B1731">
            <v>129</v>
          </cell>
          <cell r="N1731">
            <v>442</v>
          </cell>
          <cell r="P1731" t="str">
            <v>Charter</v>
          </cell>
          <cell r="Q1731" t="str">
            <v>Excluded (counted in NCS data)</v>
          </cell>
        </row>
        <row r="1732">
          <cell r="B1732">
            <v>129</v>
          </cell>
          <cell r="N1732">
            <v>3059</v>
          </cell>
          <cell r="P1732" t="str">
            <v>Charter</v>
          </cell>
          <cell r="Q1732" t="str">
            <v>Excluded (counted in NCS data)</v>
          </cell>
        </row>
        <row r="1733">
          <cell r="B1733">
            <v>129</v>
          </cell>
          <cell r="N1733">
            <v>840</v>
          </cell>
          <cell r="P1733" t="str">
            <v>Charter</v>
          </cell>
          <cell r="Q1733" t="str">
            <v>General Classroom</v>
          </cell>
        </row>
        <row r="1734">
          <cell r="B1734">
            <v>129</v>
          </cell>
          <cell r="N1734">
            <v>840</v>
          </cell>
          <cell r="P1734" t="str">
            <v>Charter</v>
          </cell>
          <cell r="Q1734" t="str">
            <v>General Classroom</v>
          </cell>
        </row>
        <row r="1735">
          <cell r="B1735">
            <v>129</v>
          </cell>
          <cell r="N1735">
            <v>833</v>
          </cell>
          <cell r="P1735" t="str">
            <v>Charter</v>
          </cell>
          <cell r="Q1735" t="str">
            <v>General Classroom</v>
          </cell>
        </row>
        <row r="1736">
          <cell r="B1736">
            <v>129</v>
          </cell>
          <cell r="N1736">
            <v>833</v>
          </cell>
          <cell r="P1736" t="str">
            <v>Charter</v>
          </cell>
          <cell r="Q1736" t="str">
            <v>General Classroom</v>
          </cell>
        </row>
        <row r="1737">
          <cell r="B1737">
            <v>129</v>
          </cell>
          <cell r="N1737">
            <v>833</v>
          </cell>
          <cell r="P1737" t="str">
            <v>Charter</v>
          </cell>
          <cell r="Q1737" t="str">
            <v>General Classroom</v>
          </cell>
        </row>
        <row r="1738">
          <cell r="B1738">
            <v>129</v>
          </cell>
          <cell r="N1738">
            <v>833</v>
          </cell>
          <cell r="P1738" t="str">
            <v>Charter</v>
          </cell>
          <cell r="Q1738" t="str">
            <v>General Classroom</v>
          </cell>
        </row>
        <row r="1739">
          <cell r="B1739">
            <v>129</v>
          </cell>
          <cell r="N1739">
            <v>833</v>
          </cell>
          <cell r="P1739" t="str">
            <v>Charter</v>
          </cell>
          <cell r="Q1739" t="str">
            <v>General Classroom</v>
          </cell>
        </row>
        <row r="1740">
          <cell r="B1740">
            <v>129</v>
          </cell>
          <cell r="N1740">
            <v>833</v>
          </cell>
          <cell r="P1740" t="str">
            <v>Charter</v>
          </cell>
          <cell r="Q1740" t="str">
            <v>General Classroom</v>
          </cell>
        </row>
        <row r="1741">
          <cell r="B1741">
            <v>129</v>
          </cell>
          <cell r="N1741">
            <v>833</v>
          </cell>
          <cell r="P1741" t="str">
            <v>Charter</v>
          </cell>
          <cell r="Q1741" t="str">
            <v>General Classroom</v>
          </cell>
        </row>
        <row r="1742">
          <cell r="B1742">
            <v>129</v>
          </cell>
          <cell r="N1742">
            <v>836</v>
          </cell>
          <cell r="P1742" t="str">
            <v>Charter</v>
          </cell>
          <cell r="Q1742" t="str">
            <v>General Classroom</v>
          </cell>
        </row>
        <row r="1743">
          <cell r="B1743">
            <v>129</v>
          </cell>
          <cell r="N1743">
            <v>839</v>
          </cell>
          <cell r="P1743" t="str">
            <v>Charter</v>
          </cell>
          <cell r="Q1743" t="str">
            <v>General Classroom</v>
          </cell>
        </row>
        <row r="1744">
          <cell r="B1744">
            <v>129</v>
          </cell>
          <cell r="N1744">
            <v>850</v>
          </cell>
          <cell r="P1744" t="str">
            <v>Charter</v>
          </cell>
          <cell r="Q1744" t="str">
            <v>General Classroom</v>
          </cell>
        </row>
        <row r="1745">
          <cell r="B1745">
            <v>129</v>
          </cell>
          <cell r="N1745">
            <v>243</v>
          </cell>
          <cell r="P1745" t="str">
            <v>Charter</v>
          </cell>
          <cell r="Q1745" t="str">
            <v>Excluded (counted in NCS data)</v>
          </cell>
        </row>
        <row r="1746">
          <cell r="B1746">
            <v>129</v>
          </cell>
          <cell r="N1746">
            <v>850</v>
          </cell>
          <cell r="P1746" t="str">
            <v>Charter</v>
          </cell>
          <cell r="Q1746" t="str">
            <v>General Classroom</v>
          </cell>
        </row>
        <row r="1747">
          <cell r="B1747">
            <v>129</v>
          </cell>
          <cell r="N1747">
            <v>844</v>
          </cell>
          <cell r="P1747" t="str">
            <v>Charter</v>
          </cell>
          <cell r="Q1747" t="str">
            <v>General Classroom</v>
          </cell>
        </row>
        <row r="1748">
          <cell r="B1748">
            <v>129</v>
          </cell>
          <cell r="N1748">
            <v>844</v>
          </cell>
          <cell r="P1748" t="str">
            <v>Charter</v>
          </cell>
          <cell r="Q1748" t="str">
            <v>General Classroom</v>
          </cell>
        </row>
        <row r="1749">
          <cell r="B1749">
            <v>129</v>
          </cell>
          <cell r="N1749">
            <v>844</v>
          </cell>
          <cell r="P1749" t="str">
            <v>Charter</v>
          </cell>
          <cell r="Q1749" t="str">
            <v>General Classroom</v>
          </cell>
        </row>
        <row r="1750">
          <cell r="B1750">
            <v>129</v>
          </cell>
          <cell r="N1750">
            <v>403</v>
          </cell>
          <cell r="P1750" t="str">
            <v>Charter</v>
          </cell>
          <cell r="Q1750" t="str">
            <v>Excluded (counted in NCS data)</v>
          </cell>
        </row>
        <row r="1751">
          <cell r="B1751">
            <v>129</v>
          </cell>
          <cell r="N1751">
            <v>844</v>
          </cell>
          <cell r="P1751" t="str">
            <v>Charter</v>
          </cell>
          <cell r="Q1751" t="str">
            <v>General Classroom</v>
          </cell>
        </row>
        <row r="1752">
          <cell r="B1752">
            <v>129</v>
          </cell>
          <cell r="N1752">
            <v>842</v>
          </cell>
          <cell r="P1752" t="str">
            <v>Charter</v>
          </cell>
          <cell r="Q1752" t="str">
            <v>General Classroom</v>
          </cell>
        </row>
        <row r="1753">
          <cell r="B1753">
            <v>129</v>
          </cell>
          <cell r="N1753">
            <v>836</v>
          </cell>
          <cell r="P1753" t="str">
            <v>Charter</v>
          </cell>
          <cell r="Q1753" t="str">
            <v>Excluded (counted in NCS data)</v>
          </cell>
        </row>
        <row r="1754">
          <cell r="B1754">
            <v>129</v>
          </cell>
          <cell r="N1754">
            <v>846</v>
          </cell>
          <cell r="P1754" t="str">
            <v>Charter</v>
          </cell>
          <cell r="Q1754" t="str">
            <v>General Classroom</v>
          </cell>
        </row>
        <row r="1755">
          <cell r="B1755">
            <v>129</v>
          </cell>
          <cell r="N1755">
            <v>852</v>
          </cell>
          <cell r="P1755" t="str">
            <v>Charter</v>
          </cell>
          <cell r="Q1755" t="str">
            <v>General Classroom</v>
          </cell>
        </row>
        <row r="1756">
          <cell r="B1756">
            <v>129</v>
          </cell>
          <cell r="N1756">
            <v>157</v>
          </cell>
          <cell r="P1756" t="str">
            <v>Charter</v>
          </cell>
          <cell r="Q1756" t="str">
            <v>Excluded (counted in NCS data)</v>
          </cell>
        </row>
        <row r="1757">
          <cell r="B1757">
            <v>129</v>
          </cell>
          <cell r="N1757">
            <v>852</v>
          </cell>
          <cell r="P1757" t="str">
            <v>Charter</v>
          </cell>
          <cell r="Q1757" t="str">
            <v>General Classroom</v>
          </cell>
        </row>
        <row r="1758">
          <cell r="B1758">
            <v>129</v>
          </cell>
          <cell r="N1758">
            <v>850</v>
          </cell>
          <cell r="P1758" t="str">
            <v>Charter</v>
          </cell>
          <cell r="Q1758" t="str">
            <v>General Classroom</v>
          </cell>
        </row>
        <row r="1759">
          <cell r="B1759">
            <v>129</v>
          </cell>
          <cell r="N1759">
            <v>850</v>
          </cell>
          <cell r="P1759" t="str">
            <v>Charter</v>
          </cell>
          <cell r="Q1759" t="str">
            <v>General Classroom</v>
          </cell>
        </row>
        <row r="1760">
          <cell r="B1760">
            <v>129</v>
          </cell>
          <cell r="N1760">
            <v>115</v>
          </cell>
          <cell r="P1760" t="str">
            <v>Charter</v>
          </cell>
          <cell r="Q1760" t="str">
            <v>Excluded (counted in NCS data)</v>
          </cell>
        </row>
        <row r="1761">
          <cell r="B1761">
            <v>129</v>
          </cell>
          <cell r="N1761">
            <v>891</v>
          </cell>
          <cell r="P1761" t="str">
            <v>Charter</v>
          </cell>
          <cell r="Q1761" t="str">
            <v>General Classroom</v>
          </cell>
        </row>
        <row r="1762">
          <cell r="B1762">
            <v>129</v>
          </cell>
          <cell r="N1762">
            <v>893</v>
          </cell>
          <cell r="P1762" t="str">
            <v>Charter</v>
          </cell>
          <cell r="Q1762" t="str">
            <v>Specialized - Lab</v>
          </cell>
        </row>
        <row r="1763">
          <cell r="B1763">
            <v>129</v>
          </cell>
          <cell r="N1763">
            <v>893</v>
          </cell>
          <cell r="P1763" t="str">
            <v>Charter</v>
          </cell>
          <cell r="Q1763" t="str">
            <v>Specialized - Lab</v>
          </cell>
        </row>
        <row r="1764">
          <cell r="B1764">
            <v>129</v>
          </cell>
          <cell r="N1764">
            <v>896</v>
          </cell>
          <cell r="P1764" t="str">
            <v>Charter</v>
          </cell>
          <cell r="Q1764" t="str">
            <v>Specialized - Lab</v>
          </cell>
        </row>
        <row r="1765">
          <cell r="B1765">
            <v>129</v>
          </cell>
          <cell r="N1765">
            <v>897</v>
          </cell>
          <cell r="P1765" t="str">
            <v>Charter</v>
          </cell>
          <cell r="Q1765" t="str">
            <v>General Classroom</v>
          </cell>
        </row>
        <row r="1766">
          <cell r="B1766">
            <v>129</v>
          </cell>
          <cell r="N1766">
            <v>885</v>
          </cell>
          <cell r="P1766" t="str">
            <v>Charter</v>
          </cell>
          <cell r="Q1766" t="str">
            <v>General Classroom</v>
          </cell>
        </row>
        <row r="1767">
          <cell r="B1767">
            <v>129</v>
          </cell>
          <cell r="N1767">
            <v>877</v>
          </cell>
          <cell r="P1767" t="str">
            <v>Charter</v>
          </cell>
          <cell r="Q1767" t="str">
            <v>General Classroom</v>
          </cell>
        </row>
        <row r="1768">
          <cell r="B1768">
            <v>129</v>
          </cell>
          <cell r="N1768">
            <v>882</v>
          </cell>
          <cell r="P1768" t="str">
            <v>Charter</v>
          </cell>
          <cell r="Q1768" t="str">
            <v>General Classroom</v>
          </cell>
        </row>
        <row r="1769">
          <cell r="B1769">
            <v>129</v>
          </cell>
          <cell r="N1769">
            <v>880</v>
          </cell>
          <cell r="P1769" t="str">
            <v>Charter</v>
          </cell>
          <cell r="Q1769" t="str">
            <v>General Classroom</v>
          </cell>
        </row>
        <row r="1770">
          <cell r="B1770">
            <v>129</v>
          </cell>
          <cell r="N1770">
            <v>611</v>
          </cell>
          <cell r="P1770" t="str">
            <v>Charter</v>
          </cell>
          <cell r="Q1770" t="str">
            <v>Excluded (counted in NCS data)</v>
          </cell>
        </row>
        <row r="1771">
          <cell r="B1771">
            <v>129</v>
          </cell>
          <cell r="N1771">
            <v>983</v>
          </cell>
          <cell r="P1771" t="str">
            <v>Charter</v>
          </cell>
          <cell r="Q1771" t="str">
            <v>Excluded (counted in NCS data)</v>
          </cell>
        </row>
        <row r="1772">
          <cell r="B1772">
            <v>129</v>
          </cell>
          <cell r="N1772">
            <v>891</v>
          </cell>
          <cell r="P1772" t="str">
            <v>Charter</v>
          </cell>
          <cell r="Q1772" t="str">
            <v>General Classroom</v>
          </cell>
        </row>
        <row r="1773">
          <cell r="B1773">
            <v>129</v>
          </cell>
          <cell r="N1773">
            <v>405</v>
          </cell>
          <cell r="P1773" t="str">
            <v>Charter</v>
          </cell>
          <cell r="Q1773" t="str">
            <v>Excluded (counted in NCS data)</v>
          </cell>
        </row>
        <row r="1774">
          <cell r="B1774">
            <v>130</v>
          </cell>
          <cell r="N1774">
            <v>899</v>
          </cell>
          <cell r="P1774" t="str">
            <v>OUSD Central</v>
          </cell>
          <cell r="Q1774" t="str">
            <v>General Classroom</v>
          </cell>
        </row>
        <row r="1775">
          <cell r="B1775">
            <v>130</v>
          </cell>
          <cell r="N1775">
            <v>700</v>
          </cell>
          <cell r="P1775" t="str">
            <v>OUSD Central</v>
          </cell>
          <cell r="Q1775" t="str">
            <v>General Classroom</v>
          </cell>
        </row>
        <row r="1776">
          <cell r="B1776">
            <v>130</v>
          </cell>
          <cell r="N1776">
            <v>763</v>
          </cell>
          <cell r="P1776" t="str">
            <v>OUSD Central</v>
          </cell>
          <cell r="Q1776" t="str">
            <v>General Classroom</v>
          </cell>
        </row>
        <row r="1777">
          <cell r="B1777">
            <v>130</v>
          </cell>
          <cell r="N1777">
            <v>630</v>
          </cell>
          <cell r="P1777" t="str">
            <v>Charter</v>
          </cell>
          <cell r="Q1777" t="str">
            <v>General Classroom</v>
          </cell>
        </row>
        <row r="1778">
          <cell r="B1778">
            <v>130</v>
          </cell>
          <cell r="N1778">
            <v>629</v>
          </cell>
          <cell r="P1778" t="str">
            <v>Charter</v>
          </cell>
          <cell r="Q1778" t="str">
            <v>General Classroom</v>
          </cell>
        </row>
        <row r="1779">
          <cell r="B1779">
            <v>130</v>
          </cell>
          <cell r="N1779">
            <v>635</v>
          </cell>
          <cell r="P1779" t="str">
            <v>Charter</v>
          </cell>
          <cell r="Q1779" t="str">
            <v>General Classroom</v>
          </cell>
        </row>
        <row r="1780">
          <cell r="B1780">
            <v>130</v>
          </cell>
          <cell r="N1780">
            <v>630</v>
          </cell>
          <cell r="P1780" t="str">
            <v>Charter</v>
          </cell>
          <cell r="Q1780" t="str">
            <v>General Classroom</v>
          </cell>
        </row>
        <row r="1781">
          <cell r="B1781">
            <v>130</v>
          </cell>
          <cell r="N1781">
            <v>630</v>
          </cell>
          <cell r="P1781" t="str">
            <v>Charter</v>
          </cell>
          <cell r="Q1781" t="str">
            <v>General Classroom</v>
          </cell>
        </row>
        <row r="1782">
          <cell r="B1782">
            <v>130</v>
          </cell>
          <cell r="N1782">
            <v>630</v>
          </cell>
          <cell r="P1782" t="str">
            <v>Charter</v>
          </cell>
          <cell r="Q1782" t="str">
            <v>General Classroom</v>
          </cell>
        </row>
        <row r="1783">
          <cell r="B1783">
            <v>130</v>
          </cell>
          <cell r="N1783">
            <v>741</v>
          </cell>
          <cell r="P1783" t="str">
            <v>Charter</v>
          </cell>
          <cell r="Q1783" t="str">
            <v>General Classroom</v>
          </cell>
        </row>
        <row r="1784">
          <cell r="B1784">
            <v>130</v>
          </cell>
          <cell r="N1784">
            <v>734</v>
          </cell>
          <cell r="P1784" t="str">
            <v>Charter</v>
          </cell>
          <cell r="Q1784" t="str">
            <v>General Classroom</v>
          </cell>
        </row>
        <row r="1785">
          <cell r="B1785">
            <v>130</v>
          </cell>
          <cell r="N1785">
            <v>663</v>
          </cell>
          <cell r="P1785" t="str">
            <v>Charter</v>
          </cell>
          <cell r="Q1785" t="str">
            <v>General Classroom</v>
          </cell>
        </row>
        <row r="1786">
          <cell r="B1786">
            <v>130</v>
          </cell>
          <cell r="N1786">
            <v>768</v>
          </cell>
          <cell r="P1786" t="str">
            <v>Charter</v>
          </cell>
          <cell r="Q1786" t="str">
            <v>General Classroom</v>
          </cell>
        </row>
        <row r="1787">
          <cell r="B1787">
            <v>130</v>
          </cell>
          <cell r="N1787">
            <v>758</v>
          </cell>
          <cell r="P1787" t="str">
            <v>Charter</v>
          </cell>
          <cell r="Q1787" t="str">
            <v>General Classroom</v>
          </cell>
        </row>
        <row r="1788">
          <cell r="B1788">
            <v>130</v>
          </cell>
          <cell r="N1788">
            <v>905</v>
          </cell>
          <cell r="P1788" t="str">
            <v>Charter</v>
          </cell>
          <cell r="Q1788" t="str">
            <v>General Classroom</v>
          </cell>
        </row>
        <row r="1789">
          <cell r="B1789">
            <v>130</v>
          </cell>
          <cell r="N1789">
            <v>600</v>
          </cell>
          <cell r="P1789" t="str">
            <v>Charter</v>
          </cell>
          <cell r="Q1789" t="str">
            <v>General Classroom</v>
          </cell>
        </row>
        <row r="1790">
          <cell r="B1790">
            <v>130</v>
          </cell>
          <cell r="N1790">
            <v>600</v>
          </cell>
          <cell r="P1790" t="str">
            <v>Charter</v>
          </cell>
          <cell r="Q1790" t="str">
            <v>General Classroom</v>
          </cell>
        </row>
        <row r="1791">
          <cell r="B1791">
            <v>130</v>
          </cell>
          <cell r="N1791">
            <v>600</v>
          </cell>
          <cell r="P1791" t="str">
            <v>Charter</v>
          </cell>
          <cell r="Q1791" t="str">
            <v>General Classroom</v>
          </cell>
        </row>
        <row r="1792">
          <cell r="B1792">
            <v>130</v>
          </cell>
          <cell r="N1792">
            <v>600</v>
          </cell>
          <cell r="P1792" t="str">
            <v>Charter</v>
          </cell>
          <cell r="Q1792" t="str">
            <v>General Classroom</v>
          </cell>
        </row>
        <row r="1793">
          <cell r="B1793">
            <v>130</v>
          </cell>
          <cell r="N1793">
            <v>570</v>
          </cell>
          <cell r="P1793" t="str">
            <v>OUSD Central</v>
          </cell>
          <cell r="Q1793" t="str">
            <v>Excluded (counted in NCS data)</v>
          </cell>
        </row>
        <row r="1794">
          <cell r="B1794">
            <v>131</v>
          </cell>
          <cell r="N1794">
            <v>3292</v>
          </cell>
          <cell r="Q1794" t="str">
            <v>Excluded (counted in NCS data)</v>
          </cell>
        </row>
        <row r="1795">
          <cell r="B1795">
            <v>131</v>
          </cell>
          <cell r="N1795">
            <v>720</v>
          </cell>
          <cell r="Q1795" t="str">
            <v>General Classroom</v>
          </cell>
        </row>
        <row r="1796">
          <cell r="B1796">
            <v>131</v>
          </cell>
          <cell r="N1796">
            <v>721</v>
          </cell>
          <cell r="Q1796" t="str">
            <v>General Classroom</v>
          </cell>
        </row>
        <row r="1797">
          <cell r="B1797">
            <v>131</v>
          </cell>
          <cell r="N1797">
            <v>721</v>
          </cell>
          <cell r="Q1797" t="str">
            <v>General Classroom</v>
          </cell>
        </row>
        <row r="1798">
          <cell r="B1798">
            <v>131</v>
          </cell>
          <cell r="N1798">
            <v>720</v>
          </cell>
          <cell r="Q1798" t="str">
            <v>General Classroom</v>
          </cell>
        </row>
        <row r="1799">
          <cell r="B1799">
            <v>131</v>
          </cell>
          <cell r="N1799">
            <v>1573</v>
          </cell>
          <cell r="Q1799" t="str">
            <v>Excluded (counted in NCS data)</v>
          </cell>
        </row>
        <row r="1800">
          <cell r="B1800">
            <v>131</v>
          </cell>
          <cell r="N1800">
            <v>721</v>
          </cell>
          <cell r="Q1800" t="str">
            <v>General Classroom</v>
          </cell>
        </row>
        <row r="1801">
          <cell r="B1801">
            <v>131</v>
          </cell>
          <cell r="N1801">
            <v>721</v>
          </cell>
          <cell r="Q1801" t="str">
            <v>General Classroom</v>
          </cell>
        </row>
        <row r="1802">
          <cell r="B1802">
            <v>131</v>
          </cell>
          <cell r="N1802">
            <v>721</v>
          </cell>
          <cell r="Q1802" t="str">
            <v>General Classroom</v>
          </cell>
        </row>
        <row r="1803">
          <cell r="B1803">
            <v>131</v>
          </cell>
          <cell r="N1803">
            <v>721</v>
          </cell>
          <cell r="Q1803" t="str">
            <v>General Classroom</v>
          </cell>
        </row>
        <row r="1804">
          <cell r="B1804">
            <v>131</v>
          </cell>
          <cell r="N1804">
            <v>721</v>
          </cell>
          <cell r="Q1804" t="str">
            <v>General Classroom</v>
          </cell>
        </row>
        <row r="1805">
          <cell r="B1805">
            <v>131</v>
          </cell>
          <cell r="N1805">
            <v>721</v>
          </cell>
          <cell r="Q1805" t="str">
            <v>General Classroom</v>
          </cell>
        </row>
        <row r="1806">
          <cell r="B1806">
            <v>131</v>
          </cell>
          <cell r="N1806">
            <v>721</v>
          </cell>
          <cell r="Q1806" t="str">
            <v>General Classroom</v>
          </cell>
        </row>
        <row r="1807">
          <cell r="B1807">
            <v>131</v>
          </cell>
          <cell r="N1807">
            <v>721</v>
          </cell>
          <cell r="Q1807" t="str">
            <v>General Classroom</v>
          </cell>
        </row>
        <row r="1808">
          <cell r="B1808">
            <v>131</v>
          </cell>
          <cell r="N1808">
            <v>980</v>
          </cell>
          <cell r="Q1808" t="str">
            <v>General Classroom</v>
          </cell>
        </row>
        <row r="1809">
          <cell r="B1809">
            <v>131</v>
          </cell>
          <cell r="N1809">
            <v>676</v>
          </cell>
          <cell r="Q1809" t="str">
            <v>General Classroom</v>
          </cell>
        </row>
        <row r="1810">
          <cell r="B1810">
            <v>131</v>
          </cell>
          <cell r="N1810">
            <v>676</v>
          </cell>
          <cell r="Q1810" t="str">
            <v>General Classroom</v>
          </cell>
        </row>
        <row r="1811">
          <cell r="B1811">
            <v>131</v>
          </cell>
          <cell r="N1811">
            <v>980</v>
          </cell>
          <cell r="Q1811" t="str">
            <v>General Classroom</v>
          </cell>
        </row>
        <row r="1812">
          <cell r="B1812">
            <v>131</v>
          </cell>
          <cell r="N1812">
            <v>980</v>
          </cell>
          <cell r="Q1812" t="str">
            <v>General Classroom</v>
          </cell>
        </row>
        <row r="1813">
          <cell r="B1813">
            <v>131</v>
          </cell>
          <cell r="N1813">
            <v>980</v>
          </cell>
          <cell r="Q1813" t="str">
            <v>General Classroom</v>
          </cell>
        </row>
        <row r="1814">
          <cell r="B1814">
            <v>131</v>
          </cell>
          <cell r="N1814">
            <v>837</v>
          </cell>
          <cell r="Q1814" t="str">
            <v>General Classroom</v>
          </cell>
        </row>
        <row r="1815">
          <cell r="B1815">
            <v>131</v>
          </cell>
          <cell r="N1815">
            <v>837</v>
          </cell>
          <cell r="Q1815" t="str">
            <v>General Classroom</v>
          </cell>
        </row>
        <row r="1816">
          <cell r="B1816">
            <v>131</v>
          </cell>
          <cell r="N1816">
            <v>989</v>
          </cell>
          <cell r="Q1816" t="str">
            <v>General Classroom</v>
          </cell>
        </row>
        <row r="1817">
          <cell r="B1817">
            <v>131</v>
          </cell>
          <cell r="N1817">
            <v>845</v>
          </cell>
          <cell r="Q1817" t="str">
            <v>General Classroom</v>
          </cell>
        </row>
        <row r="1818">
          <cell r="B1818">
            <v>131</v>
          </cell>
          <cell r="N1818">
            <v>1124</v>
          </cell>
          <cell r="Q1818" t="str">
            <v>General Classroom</v>
          </cell>
        </row>
        <row r="1819">
          <cell r="B1819">
            <v>131</v>
          </cell>
          <cell r="N1819">
            <v>861</v>
          </cell>
          <cell r="Q1819" t="str">
            <v>General Classroom</v>
          </cell>
        </row>
        <row r="1820">
          <cell r="B1820">
            <v>131</v>
          </cell>
          <cell r="N1820">
            <v>980</v>
          </cell>
          <cell r="Q1820" t="str">
            <v>General Classroom</v>
          </cell>
        </row>
        <row r="1821">
          <cell r="B1821">
            <v>131</v>
          </cell>
          <cell r="N1821">
            <v>630</v>
          </cell>
          <cell r="P1821" t="str">
            <v>CDC</v>
          </cell>
          <cell r="Q1821" t="str">
            <v>General Classroom</v>
          </cell>
        </row>
        <row r="1822">
          <cell r="B1822">
            <v>131</v>
          </cell>
          <cell r="N1822">
            <v>733</v>
          </cell>
          <cell r="P1822" t="str">
            <v>CDC</v>
          </cell>
          <cell r="Q1822" t="str">
            <v>General Classroom</v>
          </cell>
        </row>
        <row r="1823">
          <cell r="B1823">
            <v>131</v>
          </cell>
          <cell r="N1823">
            <v>734</v>
          </cell>
          <cell r="P1823" t="str">
            <v>CDC</v>
          </cell>
          <cell r="Q1823" t="str">
            <v>General Classroom</v>
          </cell>
        </row>
        <row r="1824">
          <cell r="B1824">
            <v>131</v>
          </cell>
          <cell r="N1824">
            <v>1100</v>
          </cell>
          <cell r="P1824" t="str">
            <v>CDC</v>
          </cell>
          <cell r="Q1824" t="str">
            <v>General Classroom</v>
          </cell>
        </row>
        <row r="1825">
          <cell r="B1825">
            <v>131</v>
          </cell>
          <cell r="N1825">
            <v>739</v>
          </cell>
          <cell r="P1825" t="str">
            <v>CDC</v>
          </cell>
          <cell r="Q1825" t="str">
            <v>General Classroom</v>
          </cell>
        </row>
        <row r="1826">
          <cell r="B1826">
            <v>131</v>
          </cell>
          <cell r="N1826">
            <v>721</v>
          </cell>
          <cell r="Q1826" t="str">
            <v>Excluded (counted in NCS data)</v>
          </cell>
        </row>
        <row r="1827">
          <cell r="B1827">
            <v>132</v>
          </cell>
          <cell r="N1827">
            <v>2028</v>
          </cell>
          <cell r="P1827" t="str">
            <v>Charter</v>
          </cell>
          <cell r="Q1827" t="str">
            <v>Excluded (counted in NCS data)</v>
          </cell>
        </row>
        <row r="1828">
          <cell r="B1828">
            <v>132</v>
          </cell>
          <cell r="N1828">
            <v>900</v>
          </cell>
          <cell r="P1828" t="str">
            <v>Charter</v>
          </cell>
          <cell r="Q1828" t="str">
            <v>General Classroom</v>
          </cell>
        </row>
        <row r="1829">
          <cell r="B1829">
            <v>132</v>
          </cell>
          <cell r="N1829">
            <v>768</v>
          </cell>
          <cell r="P1829" t="str">
            <v>Charter</v>
          </cell>
          <cell r="Q1829" t="str">
            <v>General Classroom</v>
          </cell>
        </row>
        <row r="1830">
          <cell r="B1830">
            <v>132</v>
          </cell>
          <cell r="N1830">
            <v>851</v>
          </cell>
          <cell r="P1830" t="str">
            <v>Charter</v>
          </cell>
          <cell r="Q1830" t="str">
            <v>General Classroom</v>
          </cell>
        </row>
        <row r="1831">
          <cell r="B1831">
            <v>132</v>
          </cell>
          <cell r="N1831">
            <v>300</v>
          </cell>
          <cell r="P1831" t="str">
            <v>Charter</v>
          </cell>
          <cell r="Q1831" t="str">
            <v>Excluded (counted in NCS data)</v>
          </cell>
        </row>
        <row r="1832">
          <cell r="B1832">
            <v>132</v>
          </cell>
          <cell r="N1832">
            <v>1350</v>
          </cell>
          <cell r="P1832" t="str">
            <v>Charter</v>
          </cell>
          <cell r="Q1832" t="str">
            <v>Excluded (counted in NCS data)</v>
          </cell>
        </row>
        <row r="1833">
          <cell r="B1833">
            <v>132</v>
          </cell>
          <cell r="N1833">
            <v>897</v>
          </cell>
          <cell r="P1833" t="str">
            <v>Charter</v>
          </cell>
          <cell r="Q1833" t="str">
            <v>General Classroom</v>
          </cell>
        </row>
        <row r="1834">
          <cell r="B1834">
            <v>132</v>
          </cell>
          <cell r="N1834">
            <v>897</v>
          </cell>
          <cell r="P1834" t="str">
            <v>Charter</v>
          </cell>
          <cell r="Q1834" t="str">
            <v>General Classroom</v>
          </cell>
        </row>
        <row r="1835">
          <cell r="B1835">
            <v>132</v>
          </cell>
          <cell r="N1835">
            <v>897</v>
          </cell>
          <cell r="P1835" t="str">
            <v>Charter</v>
          </cell>
          <cell r="Q1835" t="str">
            <v>General Classroom</v>
          </cell>
        </row>
        <row r="1836">
          <cell r="B1836">
            <v>132</v>
          </cell>
          <cell r="N1836">
            <v>897</v>
          </cell>
          <cell r="P1836" t="str">
            <v>Charter</v>
          </cell>
          <cell r="Q1836" t="str">
            <v>General Classroom</v>
          </cell>
        </row>
        <row r="1837">
          <cell r="B1837">
            <v>132</v>
          </cell>
          <cell r="N1837">
            <v>416</v>
          </cell>
          <cell r="P1837" t="str">
            <v>Charter</v>
          </cell>
          <cell r="Q1837" t="str">
            <v>Excluded (counted in NCS data)</v>
          </cell>
        </row>
        <row r="1838">
          <cell r="B1838">
            <v>132</v>
          </cell>
          <cell r="N1838">
            <v>851</v>
          </cell>
          <cell r="P1838" t="str">
            <v>Charter</v>
          </cell>
          <cell r="Q1838" t="str">
            <v>General Classroom</v>
          </cell>
        </row>
        <row r="1839">
          <cell r="B1839">
            <v>132</v>
          </cell>
          <cell r="N1839">
            <v>897</v>
          </cell>
          <cell r="P1839" t="str">
            <v>Charter</v>
          </cell>
          <cell r="Q1839" t="str">
            <v>General Classroom</v>
          </cell>
        </row>
        <row r="1840">
          <cell r="B1840">
            <v>132</v>
          </cell>
          <cell r="N1840">
            <v>897</v>
          </cell>
          <cell r="P1840" t="str">
            <v>Charter</v>
          </cell>
          <cell r="Q1840" t="str">
            <v>General Classroom</v>
          </cell>
        </row>
        <row r="1841">
          <cell r="B1841">
            <v>132</v>
          </cell>
          <cell r="N1841">
            <v>897</v>
          </cell>
          <cell r="P1841" t="str">
            <v>Charter</v>
          </cell>
          <cell r="Q1841" t="str">
            <v>General Classroom</v>
          </cell>
        </row>
        <row r="1842">
          <cell r="B1842">
            <v>132</v>
          </cell>
          <cell r="N1842">
            <v>897</v>
          </cell>
          <cell r="P1842" t="str">
            <v>Charter</v>
          </cell>
          <cell r="Q1842" t="str">
            <v>General Classroom</v>
          </cell>
        </row>
        <row r="1843">
          <cell r="B1843">
            <v>132</v>
          </cell>
          <cell r="N1843">
            <v>897</v>
          </cell>
          <cell r="P1843" t="str">
            <v>Charter</v>
          </cell>
          <cell r="Q1843" t="str">
            <v>General Classroom</v>
          </cell>
        </row>
        <row r="1844">
          <cell r="B1844">
            <v>132</v>
          </cell>
          <cell r="N1844">
            <v>897</v>
          </cell>
          <cell r="P1844" t="str">
            <v>Charter</v>
          </cell>
          <cell r="Q1844" t="str">
            <v>General Classroom</v>
          </cell>
        </row>
        <row r="1845">
          <cell r="B1845">
            <v>132</v>
          </cell>
          <cell r="N1845">
            <v>897</v>
          </cell>
          <cell r="P1845" t="str">
            <v>Charter</v>
          </cell>
          <cell r="Q1845" t="str">
            <v>General Classroom</v>
          </cell>
        </row>
        <row r="1846">
          <cell r="B1846">
            <v>132</v>
          </cell>
          <cell r="N1846">
            <v>897</v>
          </cell>
          <cell r="P1846" t="str">
            <v>Charter</v>
          </cell>
          <cell r="Q1846" t="str">
            <v>General Classroom</v>
          </cell>
        </row>
        <row r="1847">
          <cell r="B1847">
            <v>132</v>
          </cell>
          <cell r="N1847">
            <v>897</v>
          </cell>
          <cell r="P1847" t="str">
            <v>Charter</v>
          </cell>
          <cell r="Q1847" t="str">
            <v>General Classroom</v>
          </cell>
        </row>
        <row r="1848">
          <cell r="B1848">
            <v>132</v>
          </cell>
          <cell r="N1848">
            <v>897</v>
          </cell>
          <cell r="P1848" t="str">
            <v>Charter</v>
          </cell>
          <cell r="Q1848" t="str">
            <v>General Classroom</v>
          </cell>
        </row>
        <row r="1849">
          <cell r="B1849">
            <v>132</v>
          </cell>
          <cell r="N1849">
            <v>897</v>
          </cell>
          <cell r="P1849" t="str">
            <v>Charter</v>
          </cell>
          <cell r="Q1849" t="str">
            <v>General Classroom</v>
          </cell>
        </row>
        <row r="1850">
          <cell r="B1850">
            <v>132</v>
          </cell>
          <cell r="N1850">
            <v>897</v>
          </cell>
          <cell r="P1850" t="str">
            <v>Charter</v>
          </cell>
          <cell r="Q1850" t="str">
            <v>General Classroom</v>
          </cell>
        </row>
        <row r="1851">
          <cell r="B1851">
            <v>132</v>
          </cell>
          <cell r="N1851">
            <v>897</v>
          </cell>
          <cell r="P1851" t="str">
            <v>Charter</v>
          </cell>
          <cell r="Q1851" t="str">
            <v>General Classroom</v>
          </cell>
        </row>
        <row r="1852">
          <cell r="B1852">
            <v>132</v>
          </cell>
          <cell r="N1852">
            <v>897</v>
          </cell>
          <cell r="P1852" t="str">
            <v>Charter</v>
          </cell>
          <cell r="Q1852" t="str">
            <v>General Classroom</v>
          </cell>
        </row>
        <row r="1853">
          <cell r="B1853">
            <v>133</v>
          </cell>
          <cell r="N1853">
            <v>826</v>
          </cell>
          <cell r="Q1853" t="str">
            <v>General Classroom</v>
          </cell>
        </row>
        <row r="1854">
          <cell r="B1854">
            <v>133</v>
          </cell>
          <cell r="N1854">
            <v>847</v>
          </cell>
          <cell r="Q1854" t="str">
            <v>General Classroom</v>
          </cell>
        </row>
        <row r="1855">
          <cell r="B1855">
            <v>133</v>
          </cell>
          <cell r="N1855">
            <v>847</v>
          </cell>
          <cell r="Q1855" t="str">
            <v>General Classroom</v>
          </cell>
        </row>
        <row r="1856">
          <cell r="B1856">
            <v>133</v>
          </cell>
          <cell r="N1856">
            <v>847</v>
          </cell>
          <cell r="Q1856" t="str">
            <v>General Classroom</v>
          </cell>
        </row>
        <row r="1857">
          <cell r="B1857">
            <v>133</v>
          </cell>
          <cell r="N1857">
            <v>847</v>
          </cell>
          <cell r="Q1857" t="str">
            <v>General Classroom</v>
          </cell>
        </row>
        <row r="1858">
          <cell r="B1858">
            <v>133</v>
          </cell>
          <cell r="N1858">
            <v>1112</v>
          </cell>
          <cell r="Q1858" t="str">
            <v>General Classroom</v>
          </cell>
        </row>
        <row r="1859">
          <cell r="B1859">
            <v>133</v>
          </cell>
          <cell r="N1859">
            <v>847</v>
          </cell>
          <cell r="Q1859" t="str">
            <v>General Classroom</v>
          </cell>
        </row>
        <row r="1860">
          <cell r="B1860">
            <v>133</v>
          </cell>
          <cell r="N1860">
            <v>847</v>
          </cell>
          <cell r="Q1860" t="str">
            <v>General Classroom</v>
          </cell>
        </row>
        <row r="1861">
          <cell r="B1861">
            <v>133</v>
          </cell>
          <cell r="N1861">
            <v>2850</v>
          </cell>
          <cell r="Q1861" t="str">
            <v>Excluded (counted in NCS data)</v>
          </cell>
        </row>
        <row r="1862">
          <cell r="B1862">
            <v>133</v>
          </cell>
          <cell r="N1862">
            <v>875</v>
          </cell>
          <cell r="Q1862" t="str">
            <v>General Classroom</v>
          </cell>
        </row>
        <row r="1863">
          <cell r="B1863">
            <v>133</v>
          </cell>
          <cell r="N1863">
            <v>875</v>
          </cell>
          <cell r="Q1863" t="str">
            <v>General Classroom</v>
          </cell>
        </row>
        <row r="1864">
          <cell r="B1864">
            <v>133</v>
          </cell>
          <cell r="N1864">
            <v>875</v>
          </cell>
          <cell r="Q1864" t="str">
            <v>General Classroom</v>
          </cell>
        </row>
        <row r="1865">
          <cell r="B1865">
            <v>133</v>
          </cell>
          <cell r="N1865">
            <v>875</v>
          </cell>
          <cell r="Q1865" t="str">
            <v>General Classroom</v>
          </cell>
        </row>
        <row r="1866">
          <cell r="B1866">
            <v>133</v>
          </cell>
          <cell r="N1866">
            <v>875</v>
          </cell>
          <cell r="Q1866" t="str">
            <v>General Classroom</v>
          </cell>
        </row>
        <row r="1867">
          <cell r="B1867">
            <v>133</v>
          </cell>
          <cell r="N1867">
            <v>875</v>
          </cell>
          <cell r="Q1867" t="str">
            <v>General Classroom</v>
          </cell>
        </row>
        <row r="1868">
          <cell r="B1868">
            <v>133</v>
          </cell>
          <cell r="N1868">
            <v>866</v>
          </cell>
          <cell r="Q1868" t="str">
            <v>General Classroom</v>
          </cell>
        </row>
        <row r="1869">
          <cell r="B1869">
            <v>133</v>
          </cell>
          <cell r="N1869">
            <v>866</v>
          </cell>
          <cell r="Q1869" t="str">
            <v>General Classroom</v>
          </cell>
        </row>
        <row r="1870">
          <cell r="B1870">
            <v>133</v>
          </cell>
          <cell r="N1870">
            <v>866</v>
          </cell>
          <cell r="Q1870" t="str">
            <v>General Classroom</v>
          </cell>
        </row>
        <row r="1871">
          <cell r="B1871">
            <v>133</v>
          </cell>
          <cell r="N1871">
            <v>866</v>
          </cell>
          <cell r="Q1871" t="str">
            <v>General Classroom</v>
          </cell>
        </row>
        <row r="1872">
          <cell r="B1872">
            <v>133</v>
          </cell>
          <cell r="N1872">
            <v>866</v>
          </cell>
          <cell r="Q1872" t="str">
            <v>General Classroom</v>
          </cell>
        </row>
        <row r="1873">
          <cell r="B1873">
            <v>133</v>
          </cell>
          <cell r="N1873">
            <v>866</v>
          </cell>
          <cell r="Q1873" t="str">
            <v>General Classroom</v>
          </cell>
        </row>
        <row r="1874">
          <cell r="B1874">
            <v>133</v>
          </cell>
          <cell r="N1874">
            <v>898</v>
          </cell>
          <cell r="Q1874" t="str">
            <v>General Classroom</v>
          </cell>
        </row>
        <row r="1875">
          <cell r="B1875">
            <v>133</v>
          </cell>
          <cell r="N1875">
            <v>837</v>
          </cell>
          <cell r="Q1875" t="str">
            <v>Specialized - Technology</v>
          </cell>
        </row>
        <row r="1876">
          <cell r="B1876">
            <v>133</v>
          </cell>
          <cell r="N1876">
            <v>859</v>
          </cell>
          <cell r="Q1876" t="str">
            <v>Excluded (counted in NCS data)</v>
          </cell>
        </row>
        <row r="1877">
          <cell r="B1877">
            <v>133</v>
          </cell>
          <cell r="N1877">
            <v>859</v>
          </cell>
          <cell r="Q1877" t="str">
            <v>General Classroom</v>
          </cell>
        </row>
        <row r="1878">
          <cell r="B1878">
            <v>133</v>
          </cell>
          <cell r="N1878">
            <v>859</v>
          </cell>
          <cell r="Q1878" t="str">
            <v>General Classroom</v>
          </cell>
        </row>
        <row r="1879">
          <cell r="B1879">
            <v>133</v>
          </cell>
          <cell r="N1879">
            <v>859</v>
          </cell>
          <cell r="Q1879" t="str">
            <v>General Classroom</v>
          </cell>
        </row>
        <row r="1880">
          <cell r="B1880">
            <v>133</v>
          </cell>
          <cell r="N1880">
            <v>859</v>
          </cell>
          <cell r="Q1880" t="str">
            <v>General Classroom</v>
          </cell>
        </row>
        <row r="1881">
          <cell r="B1881">
            <v>133</v>
          </cell>
          <cell r="N1881">
            <v>859</v>
          </cell>
          <cell r="Q1881" t="str">
            <v>General Classroom</v>
          </cell>
        </row>
        <row r="1882">
          <cell r="B1882">
            <v>133</v>
          </cell>
          <cell r="N1882">
            <v>859</v>
          </cell>
          <cell r="Q1882" t="str">
            <v>General Classroom</v>
          </cell>
        </row>
        <row r="1883">
          <cell r="B1883">
            <v>133</v>
          </cell>
          <cell r="N1883">
            <v>859</v>
          </cell>
          <cell r="Q1883" t="str">
            <v>General Classroom</v>
          </cell>
        </row>
        <row r="1884">
          <cell r="B1884">
            <v>133</v>
          </cell>
          <cell r="N1884">
            <v>859</v>
          </cell>
          <cell r="Q1884" t="str">
            <v>General Classroom</v>
          </cell>
        </row>
        <row r="1885">
          <cell r="B1885">
            <v>133</v>
          </cell>
          <cell r="N1885">
            <v>462</v>
          </cell>
          <cell r="Q1885" t="str">
            <v>Excluded (counted in NCS data)</v>
          </cell>
        </row>
        <row r="1886">
          <cell r="B1886">
            <v>133</v>
          </cell>
          <cell r="N1886">
            <v>108</v>
          </cell>
          <cell r="Q1886" t="str">
            <v>Excluded (counted in NCS data)</v>
          </cell>
        </row>
        <row r="1887">
          <cell r="B1887">
            <v>133</v>
          </cell>
          <cell r="N1887">
            <v>408</v>
          </cell>
          <cell r="Q1887" t="str">
            <v>Excluded (counted in NCS data)</v>
          </cell>
        </row>
        <row r="1888">
          <cell r="B1888">
            <v>133</v>
          </cell>
          <cell r="N1888">
            <v>309</v>
          </cell>
          <cell r="Q1888" t="str">
            <v>Excluded (counted in NCS data)</v>
          </cell>
        </row>
        <row r="1889">
          <cell r="B1889">
            <v>133</v>
          </cell>
          <cell r="N1889">
            <v>314</v>
          </cell>
          <cell r="Q1889" t="str">
            <v>Excluded (counted in NCS data)</v>
          </cell>
        </row>
        <row r="1890">
          <cell r="B1890">
            <v>133</v>
          </cell>
          <cell r="N1890">
            <v>145</v>
          </cell>
          <cell r="Q1890" t="str">
            <v>Excluded (counted in NCS data)</v>
          </cell>
        </row>
        <row r="1891">
          <cell r="B1891">
            <v>133</v>
          </cell>
          <cell r="N1891">
            <v>118</v>
          </cell>
          <cell r="Q1891" t="str">
            <v>Excluded (counted in NCS data)</v>
          </cell>
        </row>
        <row r="1892">
          <cell r="B1892">
            <v>133</v>
          </cell>
          <cell r="N1892">
            <v>212</v>
          </cell>
          <cell r="Q1892" t="str">
            <v>Excluded (counted in NCS data)</v>
          </cell>
        </row>
        <row r="1893">
          <cell r="B1893">
            <v>133</v>
          </cell>
          <cell r="N1893">
            <v>383</v>
          </cell>
          <cell r="Q1893" t="str">
            <v>Excluded (counted in NCS data)</v>
          </cell>
        </row>
        <row r="1894">
          <cell r="B1894">
            <v>133</v>
          </cell>
          <cell r="N1894">
            <v>65</v>
          </cell>
          <cell r="Q1894" t="str">
            <v>Excluded (counted in NCS data)</v>
          </cell>
        </row>
        <row r="1895">
          <cell r="B1895">
            <v>133</v>
          </cell>
          <cell r="N1895">
            <v>85</v>
          </cell>
          <cell r="Q1895" t="str">
            <v>Excluded (counted in NCS data)</v>
          </cell>
        </row>
        <row r="1896">
          <cell r="B1896">
            <v>133</v>
          </cell>
          <cell r="N1896">
            <v>137</v>
          </cell>
          <cell r="Q1896" t="str">
            <v>Excluded (counted in NCS data)</v>
          </cell>
        </row>
        <row r="1897">
          <cell r="B1897">
            <v>133</v>
          </cell>
          <cell r="N1897">
            <v>143</v>
          </cell>
          <cell r="Q1897" t="str">
            <v>Excluded (counted in NCS data)</v>
          </cell>
        </row>
        <row r="1898">
          <cell r="B1898">
            <v>133</v>
          </cell>
          <cell r="N1898">
            <v>158</v>
          </cell>
          <cell r="Q1898" t="str">
            <v>Excluded (counted in NCS data)</v>
          </cell>
        </row>
        <row r="1899">
          <cell r="B1899">
            <v>133</v>
          </cell>
          <cell r="N1899">
            <v>156</v>
          </cell>
          <cell r="Q1899" t="str">
            <v>Excluded (counted in NCS data)</v>
          </cell>
        </row>
        <row r="1900">
          <cell r="B1900">
            <v>133</v>
          </cell>
          <cell r="N1900" t="str">
            <v>NULL</v>
          </cell>
          <cell r="Q1900" t="str">
            <v>Excluded (counted in NCS data)</v>
          </cell>
        </row>
        <row r="1901">
          <cell r="B1901">
            <v>133</v>
          </cell>
          <cell r="N1901" t="str">
            <v>NULL</v>
          </cell>
          <cell r="Q1901" t="str">
            <v>Excluded (counted in NCS data)</v>
          </cell>
        </row>
        <row r="1902">
          <cell r="B1902">
            <v>133</v>
          </cell>
          <cell r="N1902">
            <v>54</v>
          </cell>
          <cell r="Q1902" t="str">
            <v>Excluded (counted in NCS data)</v>
          </cell>
        </row>
        <row r="1903">
          <cell r="B1903">
            <v>133</v>
          </cell>
          <cell r="N1903">
            <v>130</v>
          </cell>
          <cell r="Q1903" t="str">
            <v>Excluded (counted in NCS data)</v>
          </cell>
        </row>
        <row r="1904">
          <cell r="B1904">
            <v>133</v>
          </cell>
          <cell r="N1904">
            <v>264</v>
          </cell>
          <cell r="Q1904" t="str">
            <v>Excluded (counted in NCS data)</v>
          </cell>
        </row>
        <row r="1905">
          <cell r="B1905">
            <v>133</v>
          </cell>
          <cell r="N1905">
            <v>282</v>
          </cell>
          <cell r="Q1905" t="str">
            <v>Excluded (counted in NCS data)</v>
          </cell>
        </row>
        <row r="1906">
          <cell r="B1906">
            <v>133</v>
          </cell>
          <cell r="N1906">
            <v>266</v>
          </cell>
          <cell r="Q1906" t="str">
            <v>Excluded (counted in NCS data)</v>
          </cell>
        </row>
        <row r="1907">
          <cell r="B1907">
            <v>133</v>
          </cell>
          <cell r="N1907">
            <v>281</v>
          </cell>
          <cell r="Q1907" t="str">
            <v>Excluded (counted in NCS data)</v>
          </cell>
        </row>
        <row r="1908">
          <cell r="B1908">
            <v>133</v>
          </cell>
          <cell r="N1908">
            <v>96</v>
          </cell>
          <cell r="Q1908" t="str">
            <v>Excluded (counted in NCS data)</v>
          </cell>
        </row>
        <row r="1909">
          <cell r="B1909">
            <v>133</v>
          </cell>
          <cell r="N1909">
            <v>108</v>
          </cell>
          <cell r="Q1909" t="str">
            <v>Excluded (counted in NCS data)</v>
          </cell>
        </row>
        <row r="1910">
          <cell r="B1910">
            <v>133</v>
          </cell>
          <cell r="N1910">
            <v>51</v>
          </cell>
          <cell r="Q1910" t="str">
            <v>Excluded (counted in NCS data)</v>
          </cell>
        </row>
        <row r="1911">
          <cell r="B1911">
            <v>133</v>
          </cell>
          <cell r="N1911">
            <v>268</v>
          </cell>
          <cell r="Q1911" t="str">
            <v>Excluded (counted in NCS data)</v>
          </cell>
        </row>
        <row r="1912">
          <cell r="B1912">
            <v>133</v>
          </cell>
          <cell r="N1912">
            <v>264</v>
          </cell>
          <cell r="Q1912" t="str">
            <v>Excluded (counted in NCS data)</v>
          </cell>
        </row>
        <row r="1913">
          <cell r="B1913">
            <v>134</v>
          </cell>
          <cell r="N1913">
            <v>1021</v>
          </cell>
          <cell r="P1913" t="str">
            <v>CDC-CA</v>
          </cell>
          <cell r="Q1913" t="str">
            <v>General Classroom</v>
          </cell>
        </row>
        <row r="1914">
          <cell r="B1914">
            <v>134</v>
          </cell>
          <cell r="N1914">
            <v>1021</v>
          </cell>
          <cell r="Q1914" t="str">
            <v>General Classroom</v>
          </cell>
        </row>
        <row r="1915">
          <cell r="B1915">
            <v>134</v>
          </cell>
          <cell r="N1915">
            <v>799</v>
          </cell>
          <cell r="Q1915" t="str">
            <v>General Classroom</v>
          </cell>
        </row>
        <row r="1916">
          <cell r="B1916">
            <v>134</v>
          </cell>
          <cell r="N1916">
            <v>799</v>
          </cell>
          <cell r="Q1916" t="str">
            <v>General Classroom</v>
          </cell>
        </row>
        <row r="1917">
          <cell r="B1917">
            <v>134</v>
          </cell>
          <cell r="N1917">
            <v>805</v>
          </cell>
          <cell r="Q1917" t="str">
            <v>General Classroom</v>
          </cell>
        </row>
        <row r="1918">
          <cell r="B1918">
            <v>134</v>
          </cell>
          <cell r="N1918">
            <v>855</v>
          </cell>
          <cell r="Q1918" t="str">
            <v>General Classroom</v>
          </cell>
        </row>
        <row r="1919">
          <cell r="B1919">
            <v>134</v>
          </cell>
          <cell r="N1919">
            <v>858</v>
          </cell>
          <cell r="Q1919" t="str">
            <v>General Classroom</v>
          </cell>
        </row>
        <row r="1920">
          <cell r="B1920">
            <v>134</v>
          </cell>
          <cell r="N1920">
            <v>799</v>
          </cell>
          <cell r="Q1920" t="str">
            <v>General Classroom</v>
          </cell>
        </row>
        <row r="1921">
          <cell r="B1921">
            <v>134</v>
          </cell>
          <cell r="N1921">
            <v>799</v>
          </cell>
          <cell r="Q1921" t="str">
            <v>General Classroom</v>
          </cell>
        </row>
        <row r="1922">
          <cell r="B1922">
            <v>134</v>
          </cell>
          <cell r="N1922">
            <v>799</v>
          </cell>
          <cell r="Q1922" t="str">
            <v>General Classroom</v>
          </cell>
        </row>
        <row r="1923">
          <cell r="B1923">
            <v>134</v>
          </cell>
          <cell r="N1923">
            <v>799</v>
          </cell>
          <cell r="Q1923" t="str">
            <v>General Classroom</v>
          </cell>
        </row>
        <row r="1924">
          <cell r="B1924">
            <v>134</v>
          </cell>
          <cell r="N1924">
            <v>799</v>
          </cell>
          <cell r="Q1924" t="str">
            <v>General Classroom</v>
          </cell>
        </row>
        <row r="1925">
          <cell r="B1925">
            <v>134</v>
          </cell>
          <cell r="N1925">
            <v>799</v>
          </cell>
          <cell r="Q1925" t="str">
            <v>General Classroom</v>
          </cell>
        </row>
        <row r="1926">
          <cell r="B1926">
            <v>134</v>
          </cell>
          <cell r="N1926">
            <v>2489</v>
          </cell>
          <cell r="Q1926" t="str">
            <v>Excluded (counted in NCS data)</v>
          </cell>
        </row>
        <row r="1927">
          <cell r="B1927">
            <v>134</v>
          </cell>
          <cell r="N1927">
            <v>813</v>
          </cell>
          <cell r="Q1927" t="str">
            <v>General Classroom</v>
          </cell>
        </row>
        <row r="1928">
          <cell r="B1928">
            <v>134</v>
          </cell>
          <cell r="N1928">
            <v>813</v>
          </cell>
          <cell r="Q1928" t="str">
            <v>General Classroom</v>
          </cell>
        </row>
        <row r="1929">
          <cell r="B1929">
            <v>134</v>
          </cell>
          <cell r="N1929">
            <v>815</v>
          </cell>
          <cell r="Q1929" t="str">
            <v>General Classroom</v>
          </cell>
        </row>
        <row r="1930">
          <cell r="B1930">
            <v>134</v>
          </cell>
          <cell r="N1930">
            <v>817</v>
          </cell>
          <cell r="Q1930" t="str">
            <v>General Classroom</v>
          </cell>
        </row>
        <row r="1931">
          <cell r="B1931">
            <v>134</v>
          </cell>
          <cell r="N1931">
            <v>815</v>
          </cell>
          <cell r="Q1931" t="str">
            <v>General Classroom</v>
          </cell>
        </row>
        <row r="1932">
          <cell r="B1932">
            <v>134</v>
          </cell>
          <cell r="N1932">
            <v>818</v>
          </cell>
          <cell r="Q1932" t="str">
            <v>General Classroom</v>
          </cell>
        </row>
        <row r="1933">
          <cell r="B1933">
            <v>134</v>
          </cell>
          <cell r="N1933">
            <v>813</v>
          </cell>
          <cell r="Q1933" t="str">
            <v>General Classroom</v>
          </cell>
        </row>
        <row r="1934">
          <cell r="B1934">
            <v>134</v>
          </cell>
          <cell r="N1934">
            <v>815</v>
          </cell>
          <cell r="Q1934" t="str">
            <v>General Classroom</v>
          </cell>
        </row>
        <row r="1935">
          <cell r="B1935">
            <v>134</v>
          </cell>
          <cell r="N1935">
            <v>812</v>
          </cell>
          <cell r="Q1935" t="str">
            <v>General Classroom</v>
          </cell>
        </row>
        <row r="1936">
          <cell r="B1936">
            <v>134</v>
          </cell>
          <cell r="N1936">
            <v>816</v>
          </cell>
          <cell r="Q1936" t="str">
            <v>General Classroom</v>
          </cell>
        </row>
        <row r="1937">
          <cell r="B1937">
            <v>134</v>
          </cell>
          <cell r="N1937">
            <v>1481</v>
          </cell>
          <cell r="Q1937" t="str">
            <v>Excluded (counted in NCS data)</v>
          </cell>
        </row>
        <row r="1938">
          <cell r="B1938">
            <v>134</v>
          </cell>
          <cell r="N1938">
            <v>820</v>
          </cell>
          <cell r="Q1938" t="str">
            <v>Specialized - Technology</v>
          </cell>
        </row>
        <row r="1939">
          <cell r="B1939">
            <v>134</v>
          </cell>
          <cell r="N1939">
            <v>1021</v>
          </cell>
          <cell r="Q1939" t="str">
            <v>General Classroom</v>
          </cell>
        </row>
        <row r="1940">
          <cell r="B1940">
            <v>134</v>
          </cell>
          <cell r="N1940">
            <v>1033</v>
          </cell>
          <cell r="Q1940" t="str">
            <v>General Classroom</v>
          </cell>
        </row>
        <row r="1941">
          <cell r="B1941">
            <v>134</v>
          </cell>
          <cell r="N1941">
            <v>1032</v>
          </cell>
          <cell r="Q1941" t="str">
            <v>General Classroom</v>
          </cell>
        </row>
        <row r="1942">
          <cell r="B1942">
            <v>134</v>
          </cell>
          <cell r="N1942">
            <v>1311</v>
          </cell>
          <cell r="Q1942" t="str">
            <v>Specialized - Arts</v>
          </cell>
        </row>
        <row r="1943">
          <cell r="B1943">
            <v>134</v>
          </cell>
          <cell r="N1943">
            <v>3826</v>
          </cell>
          <cell r="Q1943" t="str">
            <v>Excluded (counted in NCS data)</v>
          </cell>
        </row>
        <row r="1944">
          <cell r="B1944">
            <v>134</v>
          </cell>
          <cell r="N1944">
            <v>955</v>
          </cell>
          <cell r="Q1944" t="str">
            <v>General Classroom</v>
          </cell>
        </row>
        <row r="1945">
          <cell r="B1945">
            <v>134</v>
          </cell>
          <cell r="N1945">
            <v>899</v>
          </cell>
          <cell r="Q1945" t="str">
            <v>General Classroom</v>
          </cell>
        </row>
        <row r="1946">
          <cell r="B1946">
            <v>134</v>
          </cell>
          <cell r="N1946">
            <v>899</v>
          </cell>
          <cell r="Q1946" t="str">
            <v>General Classroom</v>
          </cell>
        </row>
        <row r="1947">
          <cell r="B1947">
            <v>134</v>
          </cell>
          <cell r="N1947">
            <v>899</v>
          </cell>
          <cell r="Q1947" t="str">
            <v>General Classroom</v>
          </cell>
        </row>
        <row r="1948">
          <cell r="B1948">
            <v>134</v>
          </cell>
          <cell r="N1948">
            <v>899</v>
          </cell>
          <cell r="Q1948" t="str">
            <v>General Classroom</v>
          </cell>
        </row>
        <row r="1949">
          <cell r="B1949">
            <v>134</v>
          </cell>
          <cell r="N1949">
            <v>899</v>
          </cell>
          <cell r="Q1949" t="str">
            <v>General Classroom</v>
          </cell>
        </row>
        <row r="1950">
          <cell r="B1950">
            <v>134</v>
          </cell>
          <cell r="N1950">
            <v>899</v>
          </cell>
          <cell r="Q1950" t="str">
            <v>General Classroom</v>
          </cell>
        </row>
        <row r="1951">
          <cell r="B1951">
            <v>134</v>
          </cell>
          <cell r="N1951">
            <v>1061</v>
          </cell>
          <cell r="P1951" t="str">
            <v>CDC</v>
          </cell>
          <cell r="Q1951" t="str">
            <v>General Classroom</v>
          </cell>
        </row>
        <row r="1952">
          <cell r="B1952">
            <v>134</v>
          </cell>
          <cell r="N1952">
            <v>909</v>
          </cell>
          <cell r="P1952" t="str">
            <v>CDC</v>
          </cell>
          <cell r="Q1952" t="str">
            <v>General Classroom</v>
          </cell>
        </row>
        <row r="1953">
          <cell r="B1953">
            <v>134</v>
          </cell>
          <cell r="N1953">
            <v>1061</v>
          </cell>
          <cell r="P1953" t="str">
            <v>CDC</v>
          </cell>
          <cell r="Q1953" t="str">
            <v>General Classroom</v>
          </cell>
        </row>
        <row r="1954">
          <cell r="B1954">
            <v>134</v>
          </cell>
          <cell r="N1954">
            <v>909</v>
          </cell>
          <cell r="P1954" t="str">
            <v>CDC</v>
          </cell>
          <cell r="Q1954" t="str">
            <v>General Classroom</v>
          </cell>
        </row>
        <row r="1955">
          <cell r="B1955">
            <v>134</v>
          </cell>
          <cell r="N1955">
            <v>791</v>
          </cell>
          <cell r="Q1955" t="str">
            <v>Excluded (counted in NCS data)</v>
          </cell>
        </row>
        <row r="1956">
          <cell r="B1956">
            <v>134</v>
          </cell>
          <cell r="N1956">
            <v>208</v>
          </cell>
          <cell r="Q1956" t="str">
            <v>Excluded (counted in NCS data)</v>
          </cell>
        </row>
        <row r="1957">
          <cell r="B1957">
            <v>134</v>
          </cell>
          <cell r="N1957">
            <v>426</v>
          </cell>
          <cell r="Q1957" t="str">
            <v>Excluded (counted in NCS data)</v>
          </cell>
        </row>
        <row r="1958">
          <cell r="B1958">
            <v>134</v>
          </cell>
          <cell r="N1958">
            <v>350</v>
          </cell>
          <cell r="Q1958" t="str">
            <v>Excluded (counted in NCS data)</v>
          </cell>
        </row>
        <row r="1959">
          <cell r="B1959">
            <v>134</v>
          </cell>
          <cell r="N1959">
            <v>831</v>
          </cell>
          <cell r="Q1959" t="str">
            <v>General Classroom</v>
          </cell>
        </row>
        <row r="1960">
          <cell r="B1960">
            <v>134</v>
          </cell>
          <cell r="N1960">
            <v>177</v>
          </cell>
          <cell r="Q1960" t="str">
            <v>Excluded (counted in NCS data)</v>
          </cell>
        </row>
        <row r="1961">
          <cell r="B1961">
            <v>135</v>
          </cell>
          <cell r="N1961">
            <v>960</v>
          </cell>
          <cell r="P1961" t="str">
            <v>Charter</v>
          </cell>
          <cell r="Q1961" t="str">
            <v>General Classroom</v>
          </cell>
        </row>
        <row r="1962">
          <cell r="B1962">
            <v>135</v>
          </cell>
          <cell r="N1962">
            <v>960</v>
          </cell>
          <cell r="P1962" t="str">
            <v>Charter</v>
          </cell>
          <cell r="Q1962" t="str">
            <v>General Classroom</v>
          </cell>
        </row>
        <row r="1963">
          <cell r="B1963">
            <v>135</v>
          </cell>
          <cell r="N1963">
            <v>960</v>
          </cell>
          <cell r="P1963" t="str">
            <v>Charter</v>
          </cell>
          <cell r="Q1963" t="str">
            <v>General Classroom</v>
          </cell>
        </row>
        <row r="1964">
          <cell r="B1964">
            <v>135</v>
          </cell>
          <cell r="N1964">
            <v>960</v>
          </cell>
          <cell r="P1964" t="str">
            <v>Charter</v>
          </cell>
          <cell r="Q1964" t="str">
            <v>General Classroom</v>
          </cell>
        </row>
        <row r="1965">
          <cell r="B1965">
            <v>135</v>
          </cell>
          <cell r="N1965">
            <v>960</v>
          </cell>
          <cell r="P1965" t="str">
            <v>Charter</v>
          </cell>
          <cell r="Q1965" t="str">
            <v>General Classroom</v>
          </cell>
        </row>
        <row r="1966">
          <cell r="B1966">
            <v>135</v>
          </cell>
          <cell r="N1966">
            <v>960</v>
          </cell>
          <cell r="P1966" t="str">
            <v>Charter</v>
          </cell>
          <cell r="Q1966" t="str">
            <v>General Classroom</v>
          </cell>
        </row>
        <row r="1967">
          <cell r="B1967">
            <v>135</v>
          </cell>
          <cell r="N1967">
            <v>960</v>
          </cell>
          <cell r="P1967" t="str">
            <v>Charter</v>
          </cell>
          <cell r="Q1967" t="str">
            <v>General Classroom</v>
          </cell>
        </row>
        <row r="1968">
          <cell r="B1968">
            <v>135</v>
          </cell>
          <cell r="N1968">
            <v>480</v>
          </cell>
          <cell r="P1968" t="str">
            <v>Charter</v>
          </cell>
          <cell r="Q1968" t="str">
            <v>Excluded (counted in NCS data)</v>
          </cell>
        </row>
        <row r="1969">
          <cell r="B1969">
            <v>135</v>
          </cell>
          <cell r="N1969">
            <v>465</v>
          </cell>
          <cell r="P1969" t="str">
            <v>Charter</v>
          </cell>
          <cell r="Q1969" t="str">
            <v>Excluded (counted in NCS data)</v>
          </cell>
        </row>
        <row r="1970">
          <cell r="B1970">
            <v>135</v>
          </cell>
          <cell r="N1970">
            <v>806</v>
          </cell>
          <cell r="P1970" t="str">
            <v>Charter</v>
          </cell>
          <cell r="Q1970" t="str">
            <v>General Classroom</v>
          </cell>
        </row>
        <row r="1971">
          <cell r="B1971">
            <v>135</v>
          </cell>
          <cell r="N1971">
            <v>806</v>
          </cell>
          <cell r="P1971" t="str">
            <v>Charter</v>
          </cell>
          <cell r="Q1971" t="str">
            <v>General Classroom</v>
          </cell>
        </row>
        <row r="1972">
          <cell r="B1972">
            <v>135</v>
          </cell>
          <cell r="N1972">
            <v>2184</v>
          </cell>
          <cell r="P1972" t="str">
            <v>Charter</v>
          </cell>
          <cell r="Q1972" t="str">
            <v>Excluded (counted in NCS data)</v>
          </cell>
        </row>
        <row r="1973">
          <cell r="B1973">
            <v>135</v>
          </cell>
          <cell r="N1973">
            <v>806</v>
          </cell>
          <cell r="P1973" t="str">
            <v>Charter</v>
          </cell>
          <cell r="Q1973" t="str">
            <v>General Classroom</v>
          </cell>
        </row>
        <row r="1974">
          <cell r="B1974">
            <v>135</v>
          </cell>
          <cell r="N1974">
            <v>806</v>
          </cell>
          <cell r="P1974" t="str">
            <v>Charter</v>
          </cell>
          <cell r="Q1974" t="str">
            <v>General Classroom</v>
          </cell>
        </row>
        <row r="1975">
          <cell r="B1975">
            <v>135</v>
          </cell>
          <cell r="N1975">
            <v>806</v>
          </cell>
          <cell r="P1975" t="str">
            <v>Charter</v>
          </cell>
          <cell r="Q1975" t="str">
            <v>General Classroom</v>
          </cell>
        </row>
        <row r="1976">
          <cell r="B1976">
            <v>135</v>
          </cell>
          <cell r="N1976">
            <v>806</v>
          </cell>
          <cell r="P1976" t="str">
            <v>Charter</v>
          </cell>
          <cell r="Q1976" t="str">
            <v>General Classroom</v>
          </cell>
        </row>
        <row r="1977">
          <cell r="B1977">
            <v>135</v>
          </cell>
          <cell r="N1977">
            <v>806</v>
          </cell>
          <cell r="P1977" t="str">
            <v>Charter</v>
          </cell>
          <cell r="Q1977" t="str">
            <v>General Classroom</v>
          </cell>
        </row>
        <row r="1978">
          <cell r="B1978">
            <v>135</v>
          </cell>
          <cell r="N1978">
            <v>806</v>
          </cell>
          <cell r="P1978" t="str">
            <v>Charter</v>
          </cell>
          <cell r="Q1978" t="str">
            <v>General Classroom</v>
          </cell>
        </row>
        <row r="1979">
          <cell r="B1979">
            <v>135</v>
          </cell>
          <cell r="N1979">
            <v>806</v>
          </cell>
          <cell r="P1979" t="str">
            <v>Charter</v>
          </cell>
          <cell r="Q1979" t="str">
            <v>General Classroom</v>
          </cell>
        </row>
        <row r="1980">
          <cell r="B1980">
            <v>135</v>
          </cell>
          <cell r="N1980">
            <v>806</v>
          </cell>
          <cell r="P1980" t="str">
            <v>Charter</v>
          </cell>
          <cell r="Q1980" t="str">
            <v>General Classroom</v>
          </cell>
        </row>
        <row r="1981">
          <cell r="B1981">
            <v>135</v>
          </cell>
          <cell r="N1981">
            <v>806</v>
          </cell>
          <cell r="P1981" t="str">
            <v>Charter</v>
          </cell>
          <cell r="Q1981" t="str">
            <v>General Classroom</v>
          </cell>
        </row>
        <row r="1982">
          <cell r="B1982">
            <v>135</v>
          </cell>
          <cell r="N1982">
            <v>806</v>
          </cell>
          <cell r="P1982" t="str">
            <v>Charter</v>
          </cell>
          <cell r="Q1982" t="str">
            <v>General Classroom</v>
          </cell>
        </row>
        <row r="1983">
          <cell r="B1983">
            <v>135</v>
          </cell>
          <cell r="N1983">
            <v>806</v>
          </cell>
          <cell r="P1983" t="str">
            <v>Charter</v>
          </cell>
          <cell r="Q1983" t="str">
            <v>General Classroom</v>
          </cell>
        </row>
        <row r="1984">
          <cell r="B1984">
            <v>135</v>
          </cell>
          <cell r="N1984">
            <v>806</v>
          </cell>
          <cell r="P1984" t="str">
            <v>Charter</v>
          </cell>
          <cell r="Q1984" t="str">
            <v>General Classroom</v>
          </cell>
        </row>
        <row r="1985">
          <cell r="B1985">
            <v>135</v>
          </cell>
          <cell r="N1985">
            <v>806</v>
          </cell>
          <cell r="P1985" t="str">
            <v>Charter</v>
          </cell>
          <cell r="Q1985" t="str">
            <v>General Classroom</v>
          </cell>
        </row>
        <row r="1986">
          <cell r="B1986">
            <v>135</v>
          </cell>
          <cell r="N1986">
            <v>806</v>
          </cell>
          <cell r="P1986" t="str">
            <v>Charter</v>
          </cell>
          <cell r="Q1986" t="str">
            <v>General Classroom</v>
          </cell>
        </row>
        <row r="1987">
          <cell r="B1987">
            <v>135</v>
          </cell>
          <cell r="N1987">
            <v>806</v>
          </cell>
          <cell r="P1987" t="str">
            <v>Charter</v>
          </cell>
          <cell r="Q1987" t="str">
            <v>General Classroom</v>
          </cell>
        </row>
        <row r="1988">
          <cell r="B1988">
            <v>135</v>
          </cell>
          <cell r="N1988">
            <v>960</v>
          </cell>
          <cell r="P1988" t="str">
            <v>Charter</v>
          </cell>
          <cell r="Q1988" t="str">
            <v>General Classroom</v>
          </cell>
        </row>
        <row r="1989">
          <cell r="B1989">
            <v>135</v>
          </cell>
          <cell r="N1989">
            <v>806</v>
          </cell>
          <cell r="P1989" t="str">
            <v>Charter</v>
          </cell>
          <cell r="Q1989" t="str">
            <v>General Classroom</v>
          </cell>
        </row>
        <row r="1990">
          <cell r="B1990">
            <v>135</v>
          </cell>
          <cell r="N1990">
            <v>1155</v>
          </cell>
          <cell r="P1990" t="str">
            <v>Charter</v>
          </cell>
          <cell r="Q1990" t="str">
            <v>Specialized - Arts</v>
          </cell>
        </row>
        <row r="1991">
          <cell r="B1991">
            <v>135</v>
          </cell>
          <cell r="N1991">
            <v>768</v>
          </cell>
          <cell r="P1991" t="str">
            <v>Charter</v>
          </cell>
          <cell r="Q1991" t="str">
            <v>Specialized - Technology</v>
          </cell>
        </row>
        <row r="1992">
          <cell r="B1992">
            <v>135</v>
          </cell>
          <cell r="N1992">
            <v>1334</v>
          </cell>
          <cell r="P1992" t="str">
            <v>Charter</v>
          </cell>
          <cell r="Q1992" t="str">
            <v>Excluded (counted in NCS data)</v>
          </cell>
        </row>
        <row r="1993">
          <cell r="B1993">
            <v>135</v>
          </cell>
          <cell r="N1993">
            <v>768</v>
          </cell>
          <cell r="P1993" t="str">
            <v>Charter</v>
          </cell>
          <cell r="Q1993" t="str">
            <v>Specialized - Technology</v>
          </cell>
        </row>
        <row r="1994">
          <cell r="B1994">
            <v>135</v>
          </cell>
          <cell r="N1994">
            <v>936</v>
          </cell>
          <cell r="P1994" t="str">
            <v>Charter</v>
          </cell>
          <cell r="Q1994" t="str">
            <v>Excluded (counted in NCS data)</v>
          </cell>
        </row>
        <row r="1995">
          <cell r="B1995">
            <v>204</v>
          </cell>
          <cell r="N1995">
            <v>1253</v>
          </cell>
          <cell r="Q1995" t="str">
            <v>General Classroom</v>
          </cell>
        </row>
        <row r="1996">
          <cell r="B1996">
            <v>204</v>
          </cell>
          <cell r="N1996">
            <v>1326</v>
          </cell>
          <cell r="Q1996" t="str">
            <v>General Classroom</v>
          </cell>
        </row>
        <row r="1997">
          <cell r="B1997">
            <v>204</v>
          </cell>
          <cell r="N1997">
            <v>1994</v>
          </cell>
          <cell r="Q1997" t="str">
            <v>Excluded (counted in NCS data)</v>
          </cell>
        </row>
        <row r="1998">
          <cell r="B1998">
            <v>204</v>
          </cell>
          <cell r="N1998">
            <v>5492</v>
          </cell>
          <cell r="Q1998" t="str">
            <v>Excluded (counted in NCS data)</v>
          </cell>
        </row>
        <row r="1999">
          <cell r="B1999">
            <v>204</v>
          </cell>
          <cell r="N1999">
            <v>4425</v>
          </cell>
          <cell r="Q1999" t="str">
            <v>Excluded (counted in NCS data)</v>
          </cell>
        </row>
        <row r="2000">
          <cell r="B2000">
            <v>204</v>
          </cell>
          <cell r="N2000">
            <v>1187</v>
          </cell>
          <cell r="Q2000" t="str">
            <v>Specialized - Arts</v>
          </cell>
        </row>
        <row r="2001">
          <cell r="B2001">
            <v>204</v>
          </cell>
          <cell r="N2001">
            <v>769</v>
          </cell>
          <cell r="Q2001" t="str">
            <v>General Classroom</v>
          </cell>
        </row>
        <row r="2002">
          <cell r="B2002">
            <v>204</v>
          </cell>
          <cell r="N2002">
            <v>789</v>
          </cell>
          <cell r="Q2002" t="str">
            <v>General Classroom</v>
          </cell>
        </row>
        <row r="2003">
          <cell r="B2003">
            <v>204</v>
          </cell>
          <cell r="N2003">
            <v>776</v>
          </cell>
          <cell r="Q2003" t="str">
            <v>General Classroom</v>
          </cell>
        </row>
        <row r="2004">
          <cell r="B2004">
            <v>204</v>
          </cell>
          <cell r="N2004">
            <v>776</v>
          </cell>
          <cell r="Q2004" t="str">
            <v>General Classroom</v>
          </cell>
        </row>
        <row r="2005">
          <cell r="B2005">
            <v>204</v>
          </cell>
          <cell r="N2005">
            <v>789</v>
          </cell>
          <cell r="Q2005" t="str">
            <v>General Classroom</v>
          </cell>
        </row>
        <row r="2006">
          <cell r="B2006">
            <v>204</v>
          </cell>
          <cell r="N2006">
            <v>789</v>
          </cell>
          <cell r="Q2006" t="str">
            <v>General Classroom</v>
          </cell>
        </row>
        <row r="2007">
          <cell r="B2007">
            <v>204</v>
          </cell>
          <cell r="N2007">
            <v>625</v>
          </cell>
          <cell r="Q2007" t="str">
            <v>General Classroom</v>
          </cell>
        </row>
        <row r="2008">
          <cell r="B2008">
            <v>204</v>
          </cell>
          <cell r="N2008">
            <v>789</v>
          </cell>
          <cell r="Q2008" t="str">
            <v>General Classroom</v>
          </cell>
        </row>
        <row r="2009">
          <cell r="B2009">
            <v>204</v>
          </cell>
          <cell r="N2009">
            <v>615</v>
          </cell>
          <cell r="Q2009" t="str">
            <v>General Classroom</v>
          </cell>
        </row>
        <row r="2010">
          <cell r="B2010">
            <v>204</v>
          </cell>
          <cell r="N2010">
            <v>776</v>
          </cell>
          <cell r="Q2010" t="str">
            <v>General Classroom</v>
          </cell>
        </row>
        <row r="2011">
          <cell r="B2011">
            <v>204</v>
          </cell>
          <cell r="N2011">
            <v>789</v>
          </cell>
          <cell r="Q2011" t="str">
            <v>General Classroom</v>
          </cell>
        </row>
        <row r="2012">
          <cell r="B2012">
            <v>204</v>
          </cell>
          <cell r="N2012">
            <v>993</v>
          </cell>
          <cell r="Q2012" t="str">
            <v>Specialized - Lab</v>
          </cell>
        </row>
        <row r="2013">
          <cell r="B2013">
            <v>204</v>
          </cell>
          <cell r="N2013">
            <v>977</v>
          </cell>
          <cell r="Q2013" t="str">
            <v>Specialized - Lab</v>
          </cell>
        </row>
        <row r="2014">
          <cell r="B2014">
            <v>204</v>
          </cell>
          <cell r="N2014">
            <v>789</v>
          </cell>
          <cell r="Q2014" t="str">
            <v>General Classroom</v>
          </cell>
        </row>
        <row r="2015">
          <cell r="B2015">
            <v>204</v>
          </cell>
          <cell r="N2015">
            <v>789</v>
          </cell>
          <cell r="Q2015" t="str">
            <v>General Classroom</v>
          </cell>
        </row>
        <row r="2016">
          <cell r="B2016">
            <v>204</v>
          </cell>
          <cell r="N2016">
            <v>789</v>
          </cell>
          <cell r="Q2016" t="str">
            <v>General Classroom</v>
          </cell>
        </row>
        <row r="2017">
          <cell r="B2017">
            <v>204</v>
          </cell>
          <cell r="N2017">
            <v>789</v>
          </cell>
          <cell r="Q2017" t="str">
            <v>General Classroom</v>
          </cell>
        </row>
        <row r="2018">
          <cell r="B2018">
            <v>204</v>
          </cell>
          <cell r="N2018">
            <v>789</v>
          </cell>
          <cell r="Q2018" t="str">
            <v>General Classroom</v>
          </cell>
        </row>
        <row r="2019">
          <cell r="B2019">
            <v>204</v>
          </cell>
          <cell r="N2019">
            <v>769</v>
          </cell>
          <cell r="P2019" t="str">
            <v>OUSD Central</v>
          </cell>
          <cell r="Q2019" t="str">
            <v>Specialized - Technology</v>
          </cell>
        </row>
        <row r="2020">
          <cell r="B2020">
            <v>204</v>
          </cell>
          <cell r="N2020">
            <v>890</v>
          </cell>
          <cell r="Q2020" t="str">
            <v>General Classroom</v>
          </cell>
        </row>
        <row r="2021">
          <cell r="B2021">
            <v>204</v>
          </cell>
          <cell r="N2021">
            <v>484</v>
          </cell>
          <cell r="Q2021" t="str">
            <v>Excluded (counted in NCS data)</v>
          </cell>
        </row>
        <row r="2022">
          <cell r="B2022">
            <v>204</v>
          </cell>
          <cell r="N2022">
            <v>764</v>
          </cell>
          <cell r="Q2022" t="str">
            <v>General Classroom</v>
          </cell>
        </row>
        <row r="2023">
          <cell r="B2023">
            <v>204</v>
          </cell>
          <cell r="N2023">
            <v>788</v>
          </cell>
          <cell r="Q2023" t="str">
            <v>General Classroom</v>
          </cell>
        </row>
        <row r="2024">
          <cell r="B2024">
            <v>204</v>
          </cell>
          <cell r="N2024">
            <v>890</v>
          </cell>
          <cell r="Q2024" t="str">
            <v>General Classroom</v>
          </cell>
        </row>
        <row r="2025">
          <cell r="B2025">
            <v>204</v>
          </cell>
          <cell r="N2025">
            <v>985</v>
          </cell>
          <cell r="Q2025" t="str">
            <v>Specialized - Lab</v>
          </cell>
        </row>
        <row r="2026">
          <cell r="B2026">
            <v>204</v>
          </cell>
          <cell r="N2026">
            <v>882</v>
          </cell>
          <cell r="Q2026" t="str">
            <v>Specialized - Lab</v>
          </cell>
        </row>
        <row r="2027">
          <cell r="B2027">
            <v>204</v>
          </cell>
          <cell r="N2027">
            <v>801</v>
          </cell>
          <cell r="Q2027" t="str">
            <v>General Classroom</v>
          </cell>
        </row>
        <row r="2028">
          <cell r="B2028">
            <v>204</v>
          </cell>
          <cell r="N2028">
            <v>1675</v>
          </cell>
          <cell r="Q2028" t="str">
            <v>General Classroom</v>
          </cell>
        </row>
        <row r="2029">
          <cell r="B2029">
            <v>204</v>
          </cell>
          <cell r="N2029">
            <v>1261</v>
          </cell>
          <cell r="Q2029" t="str">
            <v>General Classroom</v>
          </cell>
        </row>
        <row r="2030">
          <cell r="B2030">
            <v>204</v>
          </cell>
          <cell r="N2030">
            <v>927</v>
          </cell>
          <cell r="Q2030" t="str">
            <v>General Classroom</v>
          </cell>
        </row>
        <row r="2031">
          <cell r="B2031">
            <v>204</v>
          </cell>
          <cell r="N2031">
            <v>1010</v>
          </cell>
          <cell r="Q2031" t="str">
            <v>Specialized - Arts</v>
          </cell>
        </row>
        <row r="2032">
          <cell r="B2032">
            <v>204</v>
          </cell>
          <cell r="N2032">
            <v>815</v>
          </cell>
          <cell r="Q2032" t="str">
            <v>General Classroom</v>
          </cell>
        </row>
        <row r="2033">
          <cell r="B2033">
            <v>204</v>
          </cell>
          <cell r="N2033">
            <v>750</v>
          </cell>
          <cell r="Q2033" t="str">
            <v>General Classroom</v>
          </cell>
        </row>
        <row r="2034">
          <cell r="B2034">
            <v>204</v>
          </cell>
          <cell r="N2034">
            <v>480</v>
          </cell>
          <cell r="Q2034" t="str">
            <v>Excluded (counted in NCS data)</v>
          </cell>
        </row>
        <row r="2035">
          <cell r="B2035">
            <v>204</v>
          </cell>
          <cell r="N2035">
            <v>983</v>
          </cell>
          <cell r="Q2035" t="str">
            <v>General Classroom</v>
          </cell>
        </row>
        <row r="2036">
          <cell r="B2036">
            <v>204</v>
          </cell>
          <cell r="N2036">
            <v>789</v>
          </cell>
          <cell r="Q2036" t="str">
            <v>General Classroom</v>
          </cell>
        </row>
        <row r="2037">
          <cell r="B2037">
            <v>204</v>
          </cell>
          <cell r="N2037">
            <v>384</v>
          </cell>
          <cell r="Q2037" t="str">
            <v>Excluded (counted in NCS data)</v>
          </cell>
        </row>
        <row r="2038">
          <cell r="B2038">
            <v>204</v>
          </cell>
          <cell r="N2038">
            <v>607</v>
          </cell>
          <cell r="Q2038" t="str">
            <v>General Classroom</v>
          </cell>
        </row>
        <row r="2039">
          <cell r="B2039">
            <v>204</v>
          </cell>
          <cell r="N2039">
            <v>845</v>
          </cell>
          <cell r="Q2039" t="str">
            <v>General Classroom</v>
          </cell>
        </row>
        <row r="2040">
          <cell r="B2040">
            <v>204</v>
          </cell>
          <cell r="N2040">
            <v>1293</v>
          </cell>
          <cell r="Q2040" t="str">
            <v>General Classroom</v>
          </cell>
        </row>
        <row r="2041">
          <cell r="B2041">
            <v>204</v>
          </cell>
          <cell r="N2041" t="str">
            <v>NULL</v>
          </cell>
          <cell r="Q2041" t="str">
            <v>Excluded (counted in NCS data)</v>
          </cell>
        </row>
        <row r="2042">
          <cell r="B2042">
            <v>204</v>
          </cell>
          <cell r="N2042" t="str">
            <v>NULL</v>
          </cell>
          <cell r="Q2042" t="str">
            <v>Excluded (counted in NCS data)</v>
          </cell>
        </row>
        <row r="2043">
          <cell r="B2043">
            <v>204</v>
          </cell>
          <cell r="N2043" t="str">
            <v>NULL</v>
          </cell>
          <cell r="Q2043" t="str">
            <v>Excluded (counted in NCS data)</v>
          </cell>
        </row>
        <row r="2044">
          <cell r="B2044">
            <v>204</v>
          </cell>
          <cell r="N2044">
            <v>155</v>
          </cell>
          <cell r="Q2044" t="str">
            <v>Excluded (counted in NCS data)</v>
          </cell>
        </row>
        <row r="2045">
          <cell r="B2045">
            <v>204</v>
          </cell>
          <cell r="N2045" t="str">
            <v>NULL</v>
          </cell>
          <cell r="Q2045" t="str">
            <v>Excluded (counted in NCS data)</v>
          </cell>
        </row>
        <row r="2046">
          <cell r="B2046">
            <v>204</v>
          </cell>
          <cell r="N2046" t="str">
            <v>NULL</v>
          </cell>
          <cell r="Q2046" t="str">
            <v>Excluded (counted in NCS data)</v>
          </cell>
        </row>
        <row r="2047">
          <cell r="B2047">
            <v>204</v>
          </cell>
          <cell r="N2047">
            <v>95</v>
          </cell>
          <cell r="Q2047" t="str">
            <v>Excluded (counted in NCS data)</v>
          </cell>
        </row>
        <row r="2048">
          <cell r="B2048">
            <v>204</v>
          </cell>
          <cell r="N2048">
            <v>85</v>
          </cell>
          <cell r="Q2048" t="str">
            <v>Excluded (counted in NCS data)</v>
          </cell>
        </row>
        <row r="2049">
          <cell r="B2049">
            <v>204</v>
          </cell>
          <cell r="N2049" t="str">
            <v>NULL</v>
          </cell>
          <cell r="Q2049" t="str">
            <v>Excluded (counted in NCS data)</v>
          </cell>
        </row>
        <row r="2050">
          <cell r="B2050">
            <v>204</v>
          </cell>
          <cell r="N2050" t="str">
            <v>NULL</v>
          </cell>
          <cell r="Q2050" t="str">
            <v>Excluded (counted in NCS data)</v>
          </cell>
        </row>
        <row r="2051">
          <cell r="B2051">
            <v>204</v>
          </cell>
          <cell r="N2051" t="str">
            <v>NULL</v>
          </cell>
          <cell r="Q2051" t="str">
            <v>Excluded (counted in NCS data)</v>
          </cell>
        </row>
        <row r="2052">
          <cell r="B2052">
            <v>204</v>
          </cell>
          <cell r="N2052" t="str">
            <v>NULL</v>
          </cell>
          <cell r="Q2052" t="str">
            <v>Excluded (counted in NCS data)</v>
          </cell>
        </row>
        <row r="2053">
          <cell r="B2053">
            <v>204</v>
          </cell>
          <cell r="N2053" t="str">
            <v>NULL</v>
          </cell>
          <cell r="Q2053" t="str">
            <v>Excluded (counted in NCS data)</v>
          </cell>
        </row>
        <row r="2054">
          <cell r="B2054">
            <v>204</v>
          </cell>
          <cell r="N2054" t="str">
            <v>NULL</v>
          </cell>
          <cell r="Q2054" t="str">
            <v>Excluded (counted in NCS data)</v>
          </cell>
        </row>
        <row r="2055">
          <cell r="B2055">
            <v>204</v>
          </cell>
          <cell r="N2055">
            <v>87</v>
          </cell>
          <cell r="Q2055" t="str">
            <v>Excluded (counted in NCS data)</v>
          </cell>
        </row>
        <row r="2056">
          <cell r="B2056">
            <v>204</v>
          </cell>
          <cell r="N2056">
            <v>87</v>
          </cell>
          <cell r="Q2056" t="str">
            <v>Excluded (counted in NCS data)</v>
          </cell>
        </row>
        <row r="2057">
          <cell r="B2057">
            <v>204</v>
          </cell>
          <cell r="N2057" t="str">
            <v>NULL</v>
          </cell>
          <cell r="Q2057" t="str">
            <v>Excluded (counted in NCS data)</v>
          </cell>
        </row>
        <row r="2058">
          <cell r="B2058">
            <v>204</v>
          </cell>
          <cell r="N2058" t="str">
            <v>NULL</v>
          </cell>
          <cell r="Q2058" t="str">
            <v>Excluded (counted in NCS data)</v>
          </cell>
        </row>
        <row r="2059">
          <cell r="B2059">
            <v>204</v>
          </cell>
          <cell r="N2059">
            <v>196</v>
          </cell>
          <cell r="Q2059" t="str">
            <v>Excluded (counted in NCS data)</v>
          </cell>
        </row>
        <row r="2060">
          <cell r="B2060">
            <v>204</v>
          </cell>
          <cell r="N2060">
            <v>387</v>
          </cell>
          <cell r="Q2060" t="str">
            <v>Excluded (counted in NCS data)</v>
          </cell>
        </row>
        <row r="2061">
          <cell r="B2061">
            <v>204</v>
          </cell>
          <cell r="N2061">
            <v>177</v>
          </cell>
          <cell r="Q2061" t="str">
            <v>Excluded (counted in NCS data)</v>
          </cell>
        </row>
        <row r="2062">
          <cell r="B2062">
            <v>204</v>
          </cell>
          <cell r="N2062">
            <v>288</v>
          </cell>
          <cell r="Q2062" t="str">
            <v>Excluded (counted in NCS data)</v>
          </cell>
        </row>
        <row r="2063">
          <cell r="B2063">
            <v>204</v>
          </cell>
          <cell r="N2063">
            <v>386</v>
          </cell>
          <cell r="Q2063" t="str">
            <v>Excluded (counted in NCS data)</v>
          </cell>
        </row>
        <row r="2064">
          <cell r="B2064">
            <v>204</v>
          </cell>
          <cell r="N2064">
            <v>89</v>
          </cell>
          <cell r="Q2064" t="str">
            <v>Excluded (counted in NCS data)</v>
          </cell>
        </row>
        <row r="2065">
          <cell r="B2065">
            <v>204</v>
          </cell>
          <cell r="N2065">
            <v>89</v>
          </cell>
          <cell r="Q2065" t="str">
            <v>Excluded (counted in NCS data)</v>
          </cell>
        </row>
        <row r="2066">
          <cell r="B2066">
            <v>204</v>
          </cell>
          <cell r="N2066">
            <v>90</v>
          </cell>
          <cell r="Q2066" t="str">
            <v>Excluded (counted in NCS data)</v>
          </cell>
        </row>
        <row r="2067">
          <cell r="B2067">
            <v>204</v>
          </cell>
          <cell r="N2067">
            <v>275</v>
          </cell>
          <cell r="Q2067" t="str">
            <v>Excluded (counted in NCS data)</v>
          </cell>
        </row>
        <row r="2068">
          <cell r="B2068">
            <v>204</v>
          </cell>
          <cell r="N2068">
            <v>411</v>
          </cell>
          <cell r="Q2068" t="str">
            <v>Excluded (counted in NCS data)</v>
          </cell>
        </row>
        <row r="2069">
          <cell r="B2069">
            <v>204</v>
          </cell>
          <cell r="N2069" t="str">
            <v>NULL</v>
          </cell>
          <cell r="Q2069" t="str">
            <v>Excluded (counted in NCS data)</v>
          </cell>
        </row>
        <row r="2070">
          <cell r="B2070">
            <v>204</v>
          </cell>
          <cell r="N2070" t="str">
            <v>NULL</v>
          </cell>
          <cell r="Q2070" t="str">
            <v>Excluded (counted in NCS data)</v>
          </cell>
        </row>
        <row r="2071">
          <cell r="B2071">
            <v>204</v>
          </cell>
          <cell r="N2071" t="str">
            <v>NULL</v>
          </cell>
          <cell r="Q2071" t="str">
            <v>Excluded (counted in NCS data)</v>
          </cell>
        </row>
        <row r="2072">
          <cell r="B2072">
            <v>204</v>
          </cell>
          <cell r="N2072" t="str">
            <v>NULL</v>
          </cell>
          <cell r="Q2072" t="str">
            <v>Excluded (counted in NCS data)</v>
          </cell>
        </row>
        <row r="2073">
          <cell r="B2073">
            <v>204</v>
          </cell>
          <cell r="N2073" t="str">
            <v>NULL</v>
          </cell>
          <cell r="Q2073" t="str">
            <v>Excluded (counted in NCS data)</v>
          </cell>
        </row>
        <row r="2074">
          <cell r="B2074">
            <v>204</v>
          </cell>
          <cell r="N2074">
            <v>199</v>
          </cell>
          <cell r="Q2074" t="str">
            <v>Excluded (counted in NCS data)</v>
          </cell>
        </row>
        <row r="2075">
          <cell r="B2075">
            <v>204</v>
          </cell>
          <cell r="N2075">
            <v>137</v>
          </cell>
          <cell r="Q2075" t="str">
            <v>Excluded (counted in NCS data)</v>
          </cell>
        </row>
        <row r="2076">
          <cell r="B2076">
            <v>204</v>
          </cell>
          <cell r="N2076">
            <v>974</v>
          </cell>
          <cell r="Q2076" t="str">
            <v>Excluded (counted in NCS data)</v>
          </cell>
        </row>
        <row r="2077">
          <cell r="B2077">
            <v>204</v>
          </cell>
          <cell r="N2077">
            <v>122</v>
          </cell>
          <cell r="Q2077" t="str">
            <v>Excluded (counted in NCS data)</v>
          </cell>
        </row>
        <row r="2078">
          <cell r="B2078">
            <v>204</v>
          </cell>
          <cell r="N2078">
            <v>190</v>
          </cell>
          <cell r="Q2078" t="str">
            <v>Excluded (counted in NCS data)</v>
          </cell>
        </row>
        <row r="2079">
          <cell r="B2079">
            <v>204</v>
          </cell>
          <cell r="N2079">
            <v>280</v>
          </cell>
          <cell r="Q2079" t="str">
            <v>Excluded (counted in NCS data)</v>
          </cell>
        </row>
        <row r="2080">
          <cell r="B2080">
            <v>204</v>
          </cell>
          <cell r="N2080">
            <v>83</v>
          </cell>
          <cell r="Q2080" t="str">
            <v>Excluded (counted in NCS data)</v>
          </cell>
        </row>
        <row r="2081">
          <cell r="B2081">
            <v>204</v>
          </cell>
          <cell r="N2081">
            <v>93</v>
          </cell>
          <cell r="Q2081" t="str">
            <v>Excluded (counted in NCS data)</v>
          </cell>
        </row>
        <row r="2082">
          <cell r="B2082">
            <v>204</v>
          </cell>
          <cell r="N2082">
            <v>117</v>
          </cell>
          <cell r="Q2082" t="str">
            <v>Excluded (counted in NCS data)</v>
          </cell>
        </row>
        <row r="2083">
          <cell r="B2083">
            <v>204</v>
          </cell>
          <cell r="N2083">
            <v>205</v>
          </cell>
          <cell r="Q2083" t="str">
            <v>Excluded (counted in NCS data)</v>
          </cell>
        </row>
        <row r="2084">
          <cell r="B2084">
            <v>204</v>
          </cell>
          <cell r="N2084">
            <v>131</v>
          </cell>
          <cell r="Q2084" t="str">
            <v>Excluded (counted in NCS data)</v>
          </cell>
        </row>
        <row r="2085">
          <cell r="B2085">
            <v>204</v>
          </cell>
          <cell r="N2085">
            <v>184</v>
          </cell>
          <cell r="Q2085" t="str">
            <v>Excluded (counted in NCS data)</v>
          </cell>
        </row>
        <row r="2086">
          <cell r="B2086">
            <v>204</v>
          </cell>
          <cell r="N2086">
            <v>231</v>
          </cell>
          <cell r="Q2086" t="str">
            <v>Excluded (counted in NCS data)</v>
          </cell>
        </row>
        <row r="2087">
          <cell r="B2087">
            <v>204</v>
          </cell>
          <cell r="N2087">
            <v>872</v>
          </cell>
          <cell r="Q2087" t="str">
            <v>Excluded (counted in NCS data)</v>
          </cell>
        </row>
        <row r="2088">
          <cell r="B2088">
            <v>204</v>
          </cell>
          <cell r="N2088">
            <v>1080</v>
          </cell>
          <cell r="Q2088" t="str">
            <v>Excluded (counted in NCS data)</v>
          </cell>
        </row>
        <row r="2089">
          <cell r="B2089">
            <v>204</v>
          </cell>
          <cell r="N2089">
            <v>118</v>
          </cell>
          <cell r="Q2089" t="str">
            <v>Excluded (counted in NCS data)</v>
          </cell>
        </row>
        <row r="2090">
          <cell r="B2090">
            <v>204</v>
          </cell>
          <cell r="N2090">
            <v>59</v>
          </cell>
          <cell r="Q2090" t="str">
            <v>Excluded (counted in NCS data)</v>
          </cell>
        </row>
        <row r="2091">
          <cell r="B2091">
            <v>204</v>
          </cell>
          <cell r="N2091">
            <v>53</v>
          </cell>
          <cell r="Q2091" t="str">
            <v>Excluded (counted in NCS data)</v>
          </cell>
        </row>
        <row r="2092">
          <cell r="B2092">
            <v>204</v>
          </cell>
          <cell r="N2092">
            <v>53</v>
          </cell>
          <cell r="Q2092" t="str">
            <v>Excluded (counted in NCS data)</v>
          </cell>
        </row>
        <row r="2093">
          <cell r="B2093">
            <v>204</v>
          </cell>
          <cell r="N2093">
            <v>27</v>
          </cell>
          <cell r="Q2093" t="str">
            <v>Excluded (counted in NCS data)</v>
          </cell>
        </row>
        <row r="2094">
          <cell r="B2094">
            <v>204</v>
          </cell>
          <cell r="N2094">
            <v>52</v>
          </cell>
          <cell r="Q2094" t="str">
            <v>Excluded (counted in NCS data)</v>
          </cell>
        </row>
        <row r="2095">
          <cell r="B2095">
            <v>204</v>
          </cell>
          <cell r="N2095" t="str">
            <v>NULL</v>
          </cell>
          <cell r="Q2095" t="str">
            <v>Excluded (counted in NCS data)</v>
          </cell>
        </row>
        <row r="2096">
          <cell r="B2096">
            <v>204</v>
          </cell>
          <cell r="N2096" t="str">
            <v>NULL</v>
          </cell>
          <cell r="Q2096" t="str">
            <v>Excluded (counted in NCS data)</v>
          </cell>
        </row>
        <row r="2097">
          <cell r="B2097">
            <v>204</v>
          </cell>
          <cell r="N2097" t="str">
            <v>NULL</v>
          </cell>
          <cell r="Q2097" t="str">
            <v>Excluded (counted in NCS data)</v>
          </cell>
        </row>
        <row r="2098">
          <cell r="B2098">
            <v>204</v>
          </cell>
          <cell r="N2098" t="str">
            <v>NULL</v>
          </cell>
          <cell r="Q2098" t="str">
            <v>Excluded (counted in NCS data)</v>
          </cell>
        </row>
        <row r="2099">
          <cell r="B2099">
            <v>204</v>
          </cell>
          <cell r="N2099" t="str">
            <v>NULL</v>
          </cell>
          <cell r="Q2099" t="str">
            <v>Excluded (counted in NCS data)</v>
          </cell>
        </row>
        <row r="2100">
          <cell r="B2100">
            <v>204</v>
          </cell>
          <cell r="N2100" t="str">
            <v>NULL</v>
          </cell>
          <cell r="Q2100" t="str">
            <v>Excluded (counted in NCS data)</v>
          </cell>
        </row>
        <row r="2101">
          <cell r="B2101">
            <v>204</v>
          </cell>
          <cell r="N2101" t="str">
            <v>NULL</v>
          </cell>
          <cell r="Q2101" t="str">
            <v>Excluded (counted in NCS data)</v>
          </cell>
        </row>
        <row r="2102">
          <cell r="B2102">
            <v>204</v>
          </cell>
          <cell r="N2102" t="str">
            <v>NULL</v>
          </cell>
          <cell r="Q2102" t="str">
            <v>Excluded (counted in NCS data)</v>
          </cell>
        </row>
        <row r="2103">
          <cell r="B2103">
            <v>204</v>
          </cell>
          <cell r="N2103" t="str">
            <v>NULL</v>
          </cell>
          <cell r="Q2103" t="str">
            <v>Excluded (counted in NCS data)</v>
          </cell>
        </row>
        <row r="2104">
          <cell r="B2104">
            <v>204</v>
          </cell>
          <cell r="N2104" t="str">
            <v>NULL</v>
          </cell>
          <cell r="Q2104" t="str">
            <v>Excluded (counted in NCS data)</v>
          </cell>
        </row>
        <row r="2105">
          <cell r="B2105">
            <v>204</v>
          </cell>
          <cell r="N2105" t="str">
            <v>NULL</v>
          </cell>
          <cell r="Q2105" t="str">
            <v>Excluded (counted in NCS data)</v>
          </cell>
        </row>
        <row r="2106">
          <cell r="B2106">
            <v>204</v>
          </cell>
          <cell r="N2106" t="str">
            <v>NULL</v>
          </cell>
          <cell r="Q2106" t="str">
            <v>Excluded (counted in NCS data)</v>
          </cell>
        </row>
        <row r="2107">
          <cell r="B2107">
            <v>204</v>
          </cell>
          <cell r="N2107" t="str">
            <v>NULL</v>
          </cell>
          <cell r="Q2107" t="str">
            <v>Excluded (counted in NCS data)</v>
          </cell>
        </row>
        <row r="2108">
          <cell r="B2108">
            <v>204</v>
          </cell>
          <cell r="N2108" t="str">
            <v>NULL</v>
          </cell>
          <cell r="Q2108" t="str">
            <v>Excluded (counted in NCS data)</v>
          </cell>
        </row>
        <row r="2109">
          <cell r="B2109">
            <v>204</v>
          </cell>
          <cell r="N2109" t="str">
            <v>NULL</v>
          </cell>
          <cell r="Q2109" t="str">
            <v>Excluded (counted in NCS data)</v>
          </cell>
        </row>
        <row r="2110">
          <cell r="B2110">
            <v>204</v>
          </cell>
          <cell r="N2110" t="str">
            <v>NULL</v>
          </cell>
          <cell r="Q2110" t="str">
            <v>Excluded (counted in NCS data)</v>
          </cell>
        </row>
        <row r="2111">
          <cell r="B2111">
            <v>204</v>
          </cell>
          <cell r="N2111" t="str">
            <v>NULL</v>
          </cell>
          <cell r="Q2111" t="str">
            <v>Excluded (counted in NCS data)</v>
          </cell>
        </row>
        <row r="2112">
          <cell r="B2112">
            <v>204</v>
          </cell>
          <cell r="N2112" t="str">
            <v>NULL</v>
          </cell>
          <cell r="Q2112" t="str">
            <v>Excluded (counted in NCS data)</v>
          </cell>
        </row>
        <row r="2113">
          <cell r="B2113">
            <v>204</v>
          </cell>
          <cell r="N2113" t="str">
            <v>NULL</v>
          </cell>
          <cell r="Q2113" t="str">
            <v>Excluded (counted in NCS data)</v>
          </cell>
        </row>
        <row r="2114">
          <cell r="B2114">
            <v>204</v>
          </cell>
          <cell r="N2114" t="str">
            <v>NULL</v>
          </cell>
          <cell r="Q2114" t="str">
            <v>Excluded (counted in NCS data)</v>
          </cell>
        </row>
        <row r="2115">
          <cell r="B2115">
            <v>204</v>
          </cell>
          <cell r="N2115" t="str">
            <v>NULL</v>
          </cell>
          <cell r="Q2115" t="str">
            <v>Excluded (counted in NCS data)</v>
          </cell>
        </row>
        <row r="2116">
          <cell r="B2116">
            <v>204</v>
          </cell>
          <cell r="N2116" t="str">
            <v>NULL</v>
          </cell>
          <cell r="Q2116" t="str">
            <v>Excluded (counted in NCS data)</v>
          </cell>
        </row>
        <row r="2117">
          <cell r="B2117">
            <v>204</v>
          </cell>
          <cell r="N2117" t="str">
            <v>NULL</v>
          </cell>
          <cell r="Q2117" t="str">
            <v>Excluded (counted in NCS data)</v>
          </cell>
        </row>
        <row r="2118">
          <cell r="B2118">
            <v>204</v>
          </cell>
          <cell r="N2118" t="str">
            <v>NULL</v>
          </cell>
          <cell r="Q2118" t="str">
            <v>General Classroom</v>
          </cell>
        </row>
        <row r="2119">
          <cell r="B2119">
            <v>204</v>
          </cell>
          <cell r="N2119" t="str">
            <v>NULL</v>
          </cell>
          <cell r="Q2119" t="str">
            <v>Excluded (counted in NCS data)</v>
          </cell>
        </row>
        <row r="2120">
          <cell r="B2120">
            <v>204</v>
          </cell>
          <cell r="N2120" t="str">
            <v>NULL</v>
          </cell>
          <cell r="Q2120" t="str">
            <v>Excluded (counted in NCS data)</v>
          </cell>
        </row>
        <row r="2121">
          <cell r="B2121">
            <v>204</v>
          </cell>
          <cell r="N2121" t="str">
            <v>NULL</v>
          </cell>
          <cell r="Q2121" t="str">
            <v>Excluded (counted in NCS data)</v>
          </cell>
        </row>
        <row r="2122">
          <cell r="B2122">
            <v>204</v>
          </cell>
          <cell r="N2122" t="str">
            <v>NULL</v>
          </cell>
          <cell r="Q2122" t="str">
            <v>Excluded (counted in NCS data)</v>
          </cell>
        </row>
        <row r="2123">
          <cell r="B2123">
            <v>204</v>
          </cell>
          <cell r="N2123" t="str">
            <v>NULL</v>
          </cell>
          <cell r="Q2123" t="str">
            <v>Excluded (counted in NCS data)</v>
          </cell>
        </row>
        <row r="2124">
          <cell r="B2124">
            <v>204</v>
          </cell>
          <cell r="N2124" t="str">
            <v>NULL</v>
          </cell>
          <cell r="P2124" t="str">
            <v>Comm-Based</v>
          </cell>
          <cell r="Q2124" t="str">
            <v>Excluded (counted in NCS data)</v>
          </cell>
        </row>
        <row r="2125">
          <cell r="B2125">
            <v>215</v>
          </cell>
          <cell r="N2125">
            <v>945</v>
          </cell>
          <cell r="Q2125" t="str">
            <v>Specialized - Lab</v>
          </cell>
        </row>
        <row r="2126">
          <cell r="B2126">
            <v>215</v>
          </cell>
          <cell r="N2126">
            <v>949</v>
          </cell>
          <cell r="Q2126" t="str">
            <v>Specialized - Lab</v>
          </cell>
        </row>
        <row r="2127">
          <cell r="B2127">
            <v>215</v>
          </cell>
          <cell r="N2127">
            <v>753</v>
          </cell>
          <cell r="Q2127" t="str">
            <v>General Classroom</v>
          </cell>
        </row>
        <row r="2128">
          <cell r="B2128">
            <v>215</v>
          </cell>
          <cell r="N2128">
            <v>757</v>
          </cell>
          <cell r="Q2128" t="str">
            <v>General Classroom</v>
          </cell>
        </row>
        <row r="2129">
          <cell r="B2129">
            <v>215</v>
          </cell>
          <cell r="N2129">
            <v>773</v>
          </cell>
          <cell r="Q2129" t="str">
            <v>General Classroom</v>
          </cell>
        </row>
        <row r="2130">
          <cell r="B2130">
            <v>215</v>
          </cell>
          <cell r="N2130">
            <v>1303</v>
          </cell>
          <cell r="Q2130" t="str">
            <v>Specialized - Lab</v>
          </cell>
        </row>
        <row r="2131">
          <cell r="B2131">
            <v>215</v>
          </cell>
          <cell r="N2131">
            <v>771</v>
          </cell>
          <cell r="Q2131" t="str">
            <v>General Classroom</v>
          </cell>
        </row>
        <row r="2132">
          <cell r="B2132">
            <v>215</v>
          </cell>
          <cell r="N2132">
            <v>773</v>
          </cell>
          <cell r="Q2132" t="str">
            <v>General Classroom</v>
          </cell>
        </row>
        <row r="2133">
          <cell r="B2133">
            <v>215</v>
          </cell>
          <cell r="N2133">
            <v>755</v>
          </cell>
          <cell r="Q2133" t="str">
            <v>General Classroom</v>
          </cell>
        </row>
        <row r="2134">
          <cell r="B2134">
            <v>215</v>
          </cell>
          <cell r="N2134">
            <v>753</v>
          </cell>
          <cell r="Q2134" t="str">
            <v>General Classroom</v>
          </cell>
        </row>
        <row r="2135">
          <cell r="B2135">
            <v>215</v>
          </cell>
          <cell r="N2135">
            <v>753</v>
          </cell>
          <cell r="Q2135" t="str">
            <v>General Classroom</v>
          </cell>
        </row>
        <row r="2136">
          <cell r="B2136">
            <v>215</v>
          </cell>
          <cell r="N2136">
            <v>759</v>
          </cell>
          <cell r="Q2136" t="str">
            <v>General Classroom</v>
          </cell>
        </row>
        <row r="2137">
          <cell r="B2137">
            <v>215</v>
          </cell>
          <cell r="N2137">
            <v>1148</v>
          </cell>
          <cell r="Q2137" t="str">
            <v>Excluded (counted in NCS data)</v>
          </cell>
        </row>
        <row r="2138">
          <cell r="B2138">
            <v>215</v>
          </cell>
          <cell r="N2138">
            <v>1306</v>
          </cell>
          <cell r="Q2138" t="str">
            <v>Specialized - Arts</v>
          </cell>
        </row>
        <row r="2139">
          <cell r="B2139">
            <v>215</v>
          </cell>
          <cell r="N2139">
            <v>1269</v>
          </cell>
          <cell r="Q2139" t="str">
            <v>Specialized - Arts</v>
          </cell>
        </row>
        <row r="2140">
          <cell r="B2140">
            <v>215</v>
          </cell>
          <cell r="N2140">
            <v>1349</v>
          </cell>
          <cell r="Q2140" t="str">
            <v>Specialized - Arts</v>
          </cell>
        </row>
        <row r="2141">
          <cell r="B2141">
            <v>215</v>
          </cell>
          <cell r="N2141">
            <v>890</v>
          </cell>
          <cell r="Q2141" t="str">
            <v>General Classroom</v>
          </cell>
        </row>
        <row r="2142">
          <cell r="B2142">
            <v>215</v>
          </cell>
          <cell r="N2142">
            <v>898</v>
          </cell>
          <cell r="Q2142" t="str">
            <v>General Classroom</v>
          </cell>
        </row>
        <row r="2143">
          <cell r="B2143">
            <v>215</v>
          </cell>
          <cell r="N2143">
            <v>898</v>
          </cell>
          <cell r="Q2143" t="str">
            <v>General Classroom</v>
          </cell>
        </row>
        <row r="2144">
          <cell r="B2144">
            <v>215</v>
          </cell>
          <cell r="N2144">
            <v>3648</v>
          </cell>
          <cell r="Q2144" t="str">
            <v>Excluded (counted in NCS data)</v>
          </cell>
        </row>
        <row r="2145">
          <cell r="B2145">
            <v>215</v>
          </cell>
          <cell r="N2145">
            <v>706</v>
          </cell>
          <cell r="Q2145" t="str">
            <v>General Classroom</v>
          </cell>
        </row>
        <row r="2146">
          <cell r="B2146">
            <v>215</v>
          </cell>
          <cell r="N2146">
            <v>1021</v>
          </cell>
          <cell r="Q2146" t="str">
            <v>General Classroom</v>
          </cell>
        </row>
        <row r="2147">
          <cell r="B2147">
            <v>215</v>
          </cell>
          <cell r="N2147">
            <v>6230</v>
          </cell>
          <cell r="Q2147" t="str">
            <v>Excluded (counted in NCS data)</v>
          </cell>
        </row>
        <row r="2148">
          <cell r="B2148">
            <v>215</v>
          </cell>
          <cell r="N2148">
            <v>1380</v>
          </cell>
          <cell r="Q2148" t="str">
            <v>Excluded (counted in NCS data)</v>
          </cell>
        </row>
        <row r="2149">
          <cell r="B2149">
            <v>215</v>
          </cell>
          <cell r="N2149">
            <v>915</v>
          </cell>
          <cell r="Q2149" t="str">
            <v>General Classroom</v>
          </cell>
        </row>
        <row r="2150">
          <cell r="B2150">
            <v>215</v>
          </cell>
          <cell r="N2150">
            <v>917</v>
          </cell>
          <cell r="Q2150" t="str">
            <v>General Classroom</v>
          </cell>
        </row>
        <row r="2151">
          <cell r="B2151">
            <v>215</v>
          </cell>
          <cell r="N2151">
            <v>912</v>
          </cell>
          <cell r="Q2151" t="str">
            <v>General Classroom</v>
          </cell>
        </row>
        <row r="2152">
          <cell r="B2152">
            <v>215</v>
          </cell>
          <cell r="N2152">
            <v>916</v>
          </cell>
          <cell r="Q2152" t="str">
            <v>General Classroom</v>
          </cell>
        </row>
        <row r="2153">
          <cell r="B2153">
            <v>215</v>
          </cell>
          <cell r="N2153">
            <v>1182</v>
          </cell>
          <cell r="Q2153" t="str">
            <v>Specialized - Lab</v>
          </cell>
        </row>
        <row r="2154">
          <cell r="B2154">
            <v>215</v>
          </cell>
          <cell r="N2154">
            <v>917</v>
          </cell>
          <cell r="Q2154" t="str">
            <v>General Classroom</v>
          </cell>
        </row>
        <row r="2155">
          <cell r="B2155">
            <v>215</v>
          </cell>
          <cell r="N2155">
            <v>918</v>
          </cell>
          <cell r="Q2155" t="str">
            <v>General Classroom</v>
          </cell>
        </row>
        <row r="2156">
          <cell r="B2156">
            <v>215</v>
          </cell>
          <cell r="N2156">
            <v>916</v>
          </cell>
          <cell r="Q2156" t="str">
            <v>General Classroom</v>
          </cell>
        </row>
        <row r="2157">
          <cell r="B2157">
            <v>215</v>
          </cell>
          <cell r="N2157">
            <v>913</v>
          </cell>
          <cell r="Q2157" t="str">
            <v>General Classroom</v>
          </cell>
        </row>
        <row r="2158">
          <cell r="B2158">
            <v>215</v>
          </cell>
          <cell r="N2158">
            <v>921</v>
          </cell>
          <cell r="Q2158" t="str">
            <v>General Classroom</v>
          </cell>
        </row>
        <row r="2159">
          <cell r="B2159">
            <v>215</v>
          </cell>
          <cell r="N2159">
            <v>916</v>
          </cell>
          <cell r="Q2159" t="str">
            <v>General Classroom</v>
          </cell>
        </row>
        <row r="2160">
          <cell r="B2160">
            <v>215</v>
          </cell>
          <cell r="N2160">
            <v>912</v>
          </cell>
          <cell r="Q2160" t="str">
            <v>General Classroom</v>
          </cell>
        </row>
        <row r="2161">
          <cell r="B2161">
            <v>215</v>
          </cell>
          <cell r="N2161">
            <v>912</v>
          </cell>
          <cell r="Q2161" t="str">
            <v>General Classroom</v>
          </cell>
        </row>
        <row r="2162">
          <cell r="B2162">
            <v>215</v>
          </cell>
          <cell r="N2162">
            <v>1086</v>
          </cell>
          <cell r="Q2162" t="str">
            <v>Specialized - Lab</v>
          </cell>
        </row>
        <row r="2163">
          <cell r="B2163">
            <v>215</v>
          </cell>
          <cell r="N2163">
            <v>917</v>
          </cell>
          <cell r="Q2163" t="str">
            <v>General Classroom</v>
          </cell>
        </row>
        <row r="2164">
          <cell r="B2164">
            <v>215</v>
          </cell>
          <cell r="N2164">
            <v>915</v>
          </cell>
          <cell r="Q2164" t="str">
            <v>General Classroom</v>
          </cell>
        </row>
        <row r="2165">
          <cell r="B2165">
            <v>215</v>
          </cell>
          <cell r="N2165">
            <v>820</v>
          </cell>
          <cell r="Q2165" t="str">
            <v>General Classroom</v>
          </cell>
        </row>
        <row r="2166">
          <cell r="B2166">
            <v>215</v>
          </cell>
          <cell r="N2166">
            <v>734</v>
          </cell>
          <cell r="Q2166" t="str">
            <v>General Classroom</v>
          </cell>
        </row>
        <row r="2167">
          <cell r="B2167">
            <v>215</v>
          </cell>
          <cell r="N2167">
            <v>660</v>
          </cell>
          <cell r="Q2167" t="str">
            <v>Excluded (counted in NCS data)</v>
          </cell>
        </row>
        <row r="2168">
          <cell r="B2168">
            <v>215</v>
          </cell>
          <cell r="N2168">
            <v>898</v>
          </cell>
          <cell r="Q2168" t="str">
            <v>General Classroom</v>
          </cell>
        </row>
        <row r="2169">
          <cell r="B2169">
            <v>215</v>
          </cell>
          <cell r="N2169">
            <v>898</v>
          </cell>
          <cell r="Q2169" t="str">
            <v>General Classroom</v>
          </cell>
        </row>
        <row r="2170">
          <cell r="B2170">
            <v>215</v>
          </cell>
          <cell r="N2170">
            <v>898</v>
          </cell>
          <cell r="Q2170" t="str">
            <v>General Classroom</v>
          </cell>
        </row>
        <row r="2171">
          <cell r="B2171">
            <v>215</v>
          </cell>
          <cell r="N2171">
            <v>1309</v>
          </cell>
          <cell r="Q2171" t="str">
            <v>General Classroom</v>
          </cell>
        </row>
        <row r="2172">
          <cell r="B2172">
            <v>215</v>
          </cell>
          <cell r="N2172">
            <v>1200</v>
          </cell>
          <cell r="Q2172" t="str">
            <v>General Classroom</v>
          </cell>
        </row>
        <row r="2173">
          <cell r="B2173">
            <v>137</v>
          </cell>
          <cell r="N2173">
            <v>3653</v>
          </cell>
          <cell r="Q2173" t="str">
            <v>Excluded (counted in NCS data)</v>
          </cell>
        </row>
        <row r="2174">
          <cell r="B2174">
            <v>137</v>
          </cell>
          <cell r="N2174">
            <v>829</v>
          </cell>
          <cell r="Q2174" t="str">
            <v>General Classroom</v>
          </cell>
        </row>
        <row r="2175">
          <cell r="B2175">
            <v>137</v>
          </cell>
          <cell r="N2175">
            <v>839</v>
          </cell>
          <cell r="Q2175" t="str">
            <v>General Classroom</v>
          </cell>
        </row>
        <row r="2176">
          <cell r="B2176">
            <v>137</v>
          </cell>
          <cell r="N2176">
            <v>808</v>
          </cell>
          <cell r="Q2176" t="str">
            <v>General Classroom</v>
          </cell>
        </row>
        <row r="2177">
          <cell r="B2177">
            <v>137</v>
          </cell>
          <cell r="N2177">
            <v>980</v>
          </cell>
          <cell r="Q2177" t="str">
            <v>General Classroom</v>
          </cell>
        </row>
        <row r="2178">
          <cell r="B2178">
            <v>137</v>
          </cell>
          <cell r="N2178">
            <v>996</v>
          </cell>
          <cell r="Q2178" t="str">
            <v>General Classroom</v>
          </cell>
        </row>
        <row r="2179">
          <cell r="B2179">
            <v>137</v>
          </cell>
          <cell r="N2179">
            <v>805</v>
          </cell>
          <cell r="Q2179" t="str">
            <v>General Classroom</v>
          </cell>
        </row>
        <row r="2180">
          <cell r="B2180">
            <v>137</v>
          </cell>
          <cell r="N2180">
            <v>814</v>
          </cell>
          <cell r="Q2180" t="str">
            <v>General Classroom</v>
          </cell>
        </row>
        <row r="2181">
          <cell r="B2181">
            <v>137</v>
          </cell>
          <cell r="N2181">
            <v>815</v>
          </cell>
          <cell r="Q2181" t="str">
            <v>General Classroom</v>
          </cell>
        </row>
        <row r="2182">
          <cell r="B2182">
            <v>137</v>
          </cell>
          <cell r="N2182">
            <v>1906</v>
          </cell>
          <cell r="Q2182" t="str">
            <v>Excluded (counted in NCS data)</v>
          </cell>
        </row>
        <row r="2183">
          <cell r="B2183">
            <v>137</v>
          </cell>
          <cell r="N2183">
            <v>719</v>
          </cell>
          <cell r="Q2183" t="str">
            <v>General Classroom</v>
          </cell>
        </row>
        <row r="2184">
          <cell r="B2184">
            <v>137</v>
          </cell>
          <cell r="N2184">
            <v>719</v>
          </cell>
          <cell r="Q2184" t="str">
            <v>General Classroom</v>
          </cell>
        </row>
        <row r="2185">
          <cell r="B2185">
            <v>137</v>
          </cell>
          <cell r="N2185">
            <v>723</v>
          </cell>
          <cell r="Q2185" t="str">
            <v>General Classroom</v>
          </cell>
        </row>
        <row r="2186">
          <cell r="B2186">
            <v>137</v>
          </cell>
          <cell r="N2186">
            <v>728</v>
          </cell>
          <cell r="Q2186" t="str">
            <v>General Classroom</v>
          </cell>
        </row>
        <row r="2187">
          <cell r="B2187">
            <v>137</v>
          </cell>
          <cell r="N2187">
            <v>717</v>
          </cell>
          <cell r="Q2187" t="str">
            <v>General Classroom</v>
          </cell>
        </row>
        <row r="2188">
          <cell r="B2188">
            <v>137</v>
          </cell>
          <cell r="N2188">
            <v>784</v>
          </cell>
          <cell r="Q2188" t="str">
            <v>Specialized - Technology</v>
          </cell>
        </row>
        <row r="2189">
          <cell r="B2189">
            <v>137</v>
          </cell>
          <cell r="N2189">
            <v>719</v>
          </cell>
          <cell r="Q2189" t="str">
            <v>General Classroom</v>
          </cell>
        </row>
        <row r="2190">
          <cell r="B2190">
            <v>137</v>
          </cell>
          <cell r="N2190">
            <v>721</v>
          </cell>
          <cell r="Q2190" t="str">
            <v>General Classroom</v>
          </cell>
        </row>
        <row r="2191">
          <cell r="B2191">
            <v>137</v>
          </cell>
          <cell r="N2191">
            <v>715</v>
          </cell>
          <cell r="Q2191" t="str">
            <v>General Classroom</v>
          </cell>
        </row>
        <row r="2192">
          <cell r="B2192">
            <v>137</v>
          </cell>
          <cell r="N2192">
            <v>721</v>
          </cell>
          <cell r="Q2192" t="str">
            <v>General Classroom</v>
          </cell>
        </row>
        <row r="2193">
          <cell r="B2193">
            <v>137</v>
          </cell>
          <cell r="N2193">
            <v>2237</v>
          </cell>
          <cell r="Q2193" t="str">
            <v>Excluded (counted in NCS data)</v>
          </cell>
        </row>
        <row r="2194">
          <cell r="B2194">
            <v>137</v>
          </cell>
          <cell r="N2194">
            <v>839</v>
          </cell>
          <cell r="Q2194" t="str">
            <v>General Classroom</v>
          </cell>
        </row>
        <row r="2195">
          <cell r="B2195">
            <v>137</v>
          </cell>
          <cell r="N2195">
            <v>760</v>
          </cell>
          <cell r="Q2195" t="str">
            <v>General Classroom</v>
          </cell>
        </row>
        <row r="2196">
          <cell r="B2196">
            <v>137</v>
          </cell>
          <cell r="N2196">
            <v>846</v>
          </cell>
          <cell r="Q2196" t="str">
            <v>General Classroom</v>
          </cell>
        </row>
        <row r="2197">
          <cell r="B2197">
            <v>137</v>
          </cell>
          <cell r="N2197">
            <v>846</v>
          </cell>
          <cell r="Q2197" t="str">
            <v>General Classroom</v>
          </cell>
        </row>
        <row r="2198">
          <cell r="B2198">
            <v>137</v>
          </cell>
          <cell r="N2198">
            <v>829</v>
          </cell>
          <cell r="Q2198" t="str">
            <v>General Classroom</v>
          </cell>
        </row>
        <row r="2199">
          <cell r="B2199">
            <v>137</v>
          </cell>
          <cell r="N2199">
            <v>839</v>
          </cell>
          <cell r="Q2199" t="str">
            <v>General Classroom</v>
          </cell>
        </row>
        <row r="2200">
          <cell r="B2200">
            <v>137</v>
          </cell>
          <cell r="N2200">
            <v>834</v>
          </cell>
          <cell r="Q2200" t="str">
            <v>General Classroom</v>
          </cell>
        </row>
        <row r="2201">
          <cell r="B2201">
            <v>137</v>
          </cell>
          <cell r="N2201">
            <v>834</v>
          </cell>
          <cell r="Q2201" t="str">
            <v>General Classroom</v>
          </cell>
        </row>
        <row r="2202">
          <cell r="B2202">
            <v>137</v>
          </cell>
          <cell r="N2202">
            <v>829</v>
          </cell>
          <cell r="Q2202" t="str">
            <v>General Classroom</v>
          </cell>
        </row>
        <row r="2203">
          <cell r="B2203">
            <v>137</v>
          </cell>
          <cell r="N2203">
            <v>894</v>
          </cell>
          <cell r="Q2203" t="str">
            <v>General Classroom</v>
          </cell>
        </row>
        <row r="2204">
          <cell r="B2204">
            <v>137</v>
          </cell>
          <cell r="N2204">
            <v>894</v>
          </cell>
          <cell r="Q2204" t="str">
            <v>General Classroom</v>
          </cell>
        </row>
        <row r="2205">
          <cell r="B2205">
            <v>137</v>
          </cell>
          <cell r="N2205">
            <v>503</v>
          </cell>
          <cell r="Q2205" t="str">
            <v>Excluded (counted in NCS data)</v>
          </cell>
        </row>
        <row r="2206">
          <cell r="B2206">
            <v>137</v>
          </cell>
          <cell r="N2206">
            <v>894</v>
          </cell>
          <cell r="Q2206" t="str">
            <v>General Classroom</v>
          </cell>
        </row>
        <row r="2207">
          <cell r="B2207">
            <v>137</v>
          </cell>
          <cell r="N2207">
            <v>894</v>
          </cell>
          <cell r="Q2207" t="str">
            <v>General Classroom</v>
          </cell>
        </row>
        <row r="2208">
          <cell r="B2208">
            <v>137</v>
          </cell>
          <cell r="N2208">
            <v>894</v>
          </cell>
          <cell r="Q2208" t="str">
            <v>General Classroom</v>
          </cell>
        </row>
        <row r="2209">
          <cell r="B2209">
            <v>137</v>
          </cell>
          <cell r="N2209">
            <v>340</v>
          </cell>
          <cell r="Q2209" t="str">
            <v>Excluded (counted in NCS data)</v>
          </cell>
        </row>
        <row r="2210">
          <cell r="B2210">
            <v>137</v>
          </cell>
          <cell r="N2210">
            <v>340</v>
          </cell>
          <cell r="Q2210" t="str">
            <v>Excluded (counted in NCS data)</v>
          </cell>
        </row>
        <row r="2211">
          <cell r="B2211">
            <v>137</v>
          </cell>
          <cell r="N2211">
            <v>894</v>
          </cell>
          <cell r="Q2211" t="str">
            <v>General Classroom</v>
          </cell>
        </row>
        <row r="2212">
          <cell r="B2212">
            <v>137</v>
          </cell>
          <cell r="N2212">
            <v>894</v>
          </cell>
          <cell r="Q2212" t="str">
            <v>General Classroom</v>
          </cell>
        </row>
        <row r="2213">
          <cell r="B2213">
            <v>137</v>
          </cell>
          <cell r="N2213">
            <v>894</v>
          </cell>
          <cell r="Q2213" t="str">
            <v>General Classroom</v>
          </cell>
        </row>
        <row r="2214">
          <cell r="B2214">
            <v>137</v>
          </cell>
          <cell r="N2214">
            <v>894</v>
          </cell>
          <cell r="Q2214" t="str">
            <v>General Classroom</v>
          </cell>
        </row>
        <row r="2215">
          <cell r="B2215">
            <v>137</v>
          </cell>
          <cell r="N2215">
            <v>894</v>
          </cell>
          <cell r="Q2215" t="str">
            <v>General Classroom</v>
          </cell>
        </row>
        <row r="2216">
          <cell r="B2216">
            <v>137</v>
          </cell>
          <cell r="N2216">
            <v>894</v>
          </cell>
          <cell r="Q2216" t="str">
            <v>General Classroom</v>
          </cell>
        </row>
        <row r="2217">
          <cell r="B2217">
            <v>137</v>
          </cell>
          <cell r="N2217">
            <v>894</v>
          </cell>
          <cell r="Q2217" t="str">
            <v>General Classroom</v>
          </cell>
        </row>
        <row r="2218">
          <cell r="B2218">
            <v>137</v>
          </cell>
          <cell r="N2218">
            <v>300</v>
          </cell>
          <cell r="Q2218" t="str">
            <v>Excluded (counted in NCS data)</v>
          </cell>
        </row>
        <row r="2219">
          <cell r="B2219">
            <v>137</v>
          </cell>
          <cell r="N2219">
            <v>450</v>
          </cell>
          <cell r="Q2219" t="str">
            <v>Excluded (counted in NCS data)</v>
          </cell>
        </row>
        <row r="2220">
          <cell r="B2220">
            <v>137</v>
          </cell>
          <cell r="N2220">
            <v>270</v>
          </cell>
          <cell r="Q2220" t="str">
            <v>Excluded (counted in NCS data)</v>
          </cell>
        </row>
        <row r="2221">
          <cell r="B2221">
            <v>137</v>
          </cell>
          <cell r="N2221">
            <v>894</v>
          </cell>
          <cell r="Q2221" t="str">
            <v>General Classroom</v>
          </cell>
        </row>
        <row r="2222">
          <cell r="B2222">
            <v>137</v>
          </cell>
          <cell r="N2222">
            <v>351</v>
          </cell>
          <cell r="Q2222" t="str">
            <v>Excluded (counted in NCS data)</v>
          </cell>
        </row>
        <row r="2223">
          <cell r="B2223">
            <v>137</v>
          </cell>
          <cell r="N2223">
            <v>169</v>
          </cell>
          <cell r="Q2223" t="str">
            <v>Excluded (counted in NCS data)</v>
          </cell>
        </row>
        <row r="2224">
          <cell r="B2224">
            <v>137</v>
          </cell>
          <cell r="N2224">
            <v>168</v>
          </cell>
          <cell r="Q2224" t="str">
            <v>Excluded (counted in NCS data)</v>
          </cell>
        </row>
        <row r="2225">
          <cell r="B2225">
            <v>137</v>
          </cell>
          <cell r="N2225">
            <v>450</v>
          </cell>
          <cell r="Q2225" t="str">
            <v>Excluded (counted in NCS data)</v>
          </cell>
        </row>
        <row r="2226">
          <cell r="B2226">
            <v>137</v>
          </cell>
          <cell r="N2226">
            <v>82</v>
          </cell>
          <cell r="Q2226" t="str">
            <v>Excluded (counted in NCS data)</v>
          </cell>
        </row>
        <row r="2227">
          <cell r="B2227">
            <v>137</v>
          </cell>
          <cell r="N2227">
            <v>493</v>
          </cell>
          <cell r="Q2227" t="str">
            <v>Excluded (counted in NCS data)</v>
          </cell>
        </row>
        <row r="2228">
          <cell r="B2228">
            <v>137</v>
          </cell>
          <cell r="N2228">
            <v>867</v>
          </cell>
          <cell r="Q2228" t="str">
            <v>Excluded (counted in NCS data)</v>
          </cell>
        </row>
        <row r="2229">
          <cell r="B2229">
            <v>137</v>
          </cell>
          <cell r="N2229">
            <v>503</v>
          </cell>
          <cell r="Q2229" t="str">
            <v>Excluded (counted in NCS data)</v>
          </cell>
        </row>
        <row r="2230">
          <cell r="B2230">
            <v>138</v>
          </cell>
          <cell r="N2230">
            <v>899</v>
          </cell>
          <cell r="P2230" t="str">
            <v>Charter</v>
          </cell>
          <cell r="Q2230" t="str">
            <v>General Classroom</v>
          </cell>
        </row>
        <row r="2231">
          <cell r="B2231">
            <v>138</v>
          </cell>
          <cell r="N2231">
            <v>899</v>
          </cell>
          <cell r="P2231" t="str">
            <v>Charter</v>
          </cell>
          <cell r="Q2231" t="str">
            <v>General Classroom</v>
          </cell>
        </row>
        <row r="2232">
          <cell r="B2232">
            <v>138</v>
          </cell>
          <cell r="N2232">
            <v>899</v>
          </cell>
          <cell r="P2232" t="str">
            <v>Charter</v>
          </cell>
          <cell r="Q2232" t="str">
            <v>General Classroom</v>
          </cell>
        </row>
        <row r="2233">
          <cell r="B2233">
            <v>138</v>
          </cell>
          <cell r="N2233">
            <v>899</v>
          </cell>
          <cell r="P2233" t="str">
            <v>Charter</v>
          </cell>
          <cell r="Q2233" t="str">
            <v>General Classroom</v>
          </cell>
        </row>
        <row r="2234">
          <cell r="B2234">
            <v>138</v>
          </cell>
          <cell r="N2234">
            <v>899</v>
          </cell>
          <cell r="P2234" t="str">
            <v>Charter</v>
          </cell>
          <cell r="Q2234" t="str">
            <v>General Classroom</v>
          </cell>
        </row>
        <row r="2235">
          <cell r="B2235">
            <v>138</v>
          </cell>
          <cell r="N2235">
            <v>899</v>
          </cell>
          <cell r="P2235" t="str">
            <v>Charter</v>
          </cell>
          <cell r="Q2235" t="str">
            <v>General Classroom</v>
          </cell>
        </row>
        <row r="2236">
          <cell r="B2236">
            <v>138</v>
          </cell>
          <cell r="N2236">
            <v>899</v>
          </cell>
          <cell r="P2236" t="str">
            <v>Charter</v>
          </cell>
          <cell r="Q2236" t="str">
            <v>General Classroom</v>
          </cell>
        </row>
        <row r="2237">
          <cell r="B2237">
            <v>138</v>
          </cell>
          <cell r="N2237">
            <v>899</v>
          </cell>
          <cell r="P2237" t="str">
            <v>Charter</v>
          </cell>
          <cell r="Q2237" t="str">
            <v>General Classroom</v>
          </cell>
        </row>
        <row r="2238">
          <cell r="B2238">
            <v>138</v>
          </cell>
          <cell r="N2238">
            <v>873</v>
          </cell>
          <cell r="Q2238" t="str">
            <v>General Classroom</v>
          </cell>
        </row>
        <row r="2239">
          <cell r="B2239">
            <v>138</v>
          </cell>
          <cell r="N2239">
            <v>921</v>
          </cell>
          <cell r="Q2239" t="str">
            <v>General Classroom</v>
          </cell>
        </row>
        <row r="2240">
          <cell r="B2240">
            <v>138</v>
          </cell>
          <cell r="N2240">
            <v>334</v>
          </cell>
          <cell r="Q2240" t="str">
            <v>Excluded (counted in NCS data)</v>
          </cell>
        </row>
        <row r="2241">
          <cell r="B2241">
            <v>138</v>
          </cell>
          <cell r="N2241">
            <v>2428</v>
          </cell>
          <cell r="Q2241" t="str">
            <v>Excluded (counted in NCS data)</v>
          </cell>
        </row>
        <row r="2242">
          <cell r="B2242">
            <v>138</v>
          </cell>
          <cell r="N2242">
            <v>849</v>
          </cell>
          <cell r="Q2242" t="str">
            <v>General Classroom</v>
          </cell>
        </row>
        <row r="2243">
          <cell r="B2243">
            <v>138</v>
          </cell>
          <cell r="N2243">
            <v>673</v>
          </cell>
          <cell r="Q2243" t="str">
            <v>Specialized - Technology</v>
          </cell>
        </row>
        <row r="2244">
          <cell r="B2244">
            <v>138</v>
          </cell>
          <cell r="N2244">
            <v>849</v>
          </cell>
          <cell r="Q2244" t="str">
            <v>General Classroom</v>
          </cell>
        </row>
        <row r="2245">
          <cell r="B2245">
            <v>138</v>
          </cell>
          <cell r="N2245">
            <v>835</v>
          </cell>
          <cell r="Q2245" t="str">
            <v>General Classroom</v>
          </cell>
        </row>
        <row r="2246">
          <cell r="B2246">
            <v>138</v>
          </cell>
          <cell r="N2246">
            <v>851</v>
          </cell>
          <cell r="Q2246" t="str">
            <v>General Classroom</v>
          </cell>
        </row>
        <row r="2247">
          <cell r="B2247">
            <v>138</v>
          </cell>
          <cell r="N2247">
            <v>851</v>
          </cell>
          <cell r="Q2247" t="str">
            <v>General Classroom</v>
          </cell>
        </row>
        <row r="2248">
          <cell r="B2248">
            <v>138</v>
          </cell>
          <cell r="N2248">
            <v>859</v>
          </cell>
          <cell r="Q2248" t="str">
            <v>General Classroom</v>
          </cell>
        </row>
        <row r="2249">
          <cell r="B2249">
            <v>138</v>
          </cell>
          <cell r="N2249">
            <v>851</v>
          </cell>
          <cell r="Q2249" t="str">
            <v>General Classroom</v>
          </cell>
        </row>
        <row r="2250">
          <cell r="B2250">
            <v>138</v>
          </cell>
          <cell r="N2250">
            <v>849</v>
          </cell>
          <cell r="Q2250" t="str">
            <v>General Classroom</v>
          </cell>
        </row>
        <row r="2251">
          <cell r="B2251">
            <v>138</v>
          </cell>
          <cell r="N2251">
            <v>851</v>
          </cell>
          <cell r="Q2251" t="str">
            <v>Excluded (counted in NCS data)</v>
          </cell>
        </row>
        <row r="2252">
          <cell r="B2252">
            <v>138</v>
          </cell>
          <cell r="N2252">
            <v>504</v>
          </cell>
          <cell r="Q2252" t="str">
            <v>Excluded (counted in NCS data)</v>
          </cell>
        </row>
        <row r="2253">
          <cell r="B2253">
            <v>138</v>
          </cell>
          <cell r="N2253">
            <v>833</v>
          </cell>
          <cell r="P2253" t="str">
            <v>Charter</v>
          </cell>
          <cell r="Q2253" t="str">
            <v>General Classroom</v>
          </cell>
        </row>
        <row r="2254">
          <cell r="B2254">
            <v>138</v>
          </cell>
          <cell r="N2254">
            <v>836</v>
          </cell>
          <cell r="P2254" t="str">
            <v>Charter</v>
          </cell>
          <cell r="Q2254" t="str">
            <v>General Classroom</v>
          </cell>
        </row>
        <row r="2255">
          <cell r="B2255">
            <v>138</v>
          </cell>
          <cell r="N2255">
            <v>871</v>
          </cell>
          <cell r="P2255" t="str">
            <v>Charter</v>
          </cell>
          <cell r="Q2255" t="str">
            <v>General Classroom</v>
          </cell>
        </row>
        <row r="2256">
          <cell r="B2256">
            <v>138</v>
          </cell>
          <cell r="N2256">
            <v>775</v>
          </cell>
          <cell r="P2256" t="str">
            <v>Charter</v>
          </cell>
          <cell r="Q2256" t="str">
            <v>General Classroom</v>
          </cell>
        </row>
        <row r="2257">
          <cell r="B2257">
            <v>138</v>
          </cell>
          <cell r="N2257">
            <v>841</v>
          </cell>
          <cell r="Q2257" t="str">
            <v>General Classroom</v>
          </cell>
        </row>
        <row r="2258">
          <cell r="B2258">
            <v>138</v>
          </cell>
          <cell r="N2258">
            <v>828</v>
          </cell>
          <cell r="Q2258" t="str">
            <v>General Classroom</v>
          </cell>
        </row>
        <row r="2259">
          <cell r="B2259">
            <v>138</v>
          </cell>
          <cell r="N2259">
            <v>838</v>
          </cell>
          <cell r="Q2259" t="str">
            <v>General Classroom</v>
          </cell>
        </row>
        <row r="2260">
          <cell r="B2260">
            <v>138</v>
          </cell>
          <cell r="N2260">
            <v>890</v>
          </cell>
          <cell r="Q2260" t="str">
            <v>General Classroom</v>
          </cell>
        </row>
        <row r="2261">
          <cell r="B2261">
            <v>138</v>
          </cell>
          <cell r="N2261">
            <v>777</v>
          </cell>
          <cell r="Q2261" t="str">
            <v>General Classroom</v>
          </cell>
        </row>
        <row r="2262">
          <cell r="B2262">
            <v>138</v>
          </cell>
          <cell r="N2262">
            <v>851</v>
          </cell>
          <cell r="Q2262" t="str">
            <v>General Classroom</v>
          </cell>
        </row>
        <row r="2263">
          <cell r="B2263">
            <v>138</v>
          </cell>
          <cell r="N2263">
            <v>373</v>
          </cell>
          <cell r="Q2263" t="str">
            <v>Excluded (counted in NCS data)</v>
          </cell>
        </row>
        <row r="2264">
          <cell r="B2264">
            <v>138</v>
          </cell>
          <cell r="N2264">
            <v>234</v>
          </cell>
          <cell r="Q2264" t="str">
            <v>Excluded (counted in NCS data)</v>
          </cell>
        </row>
        <row r="2265">
          <cell r="B2265">
            <v>138</v>
          </cell>
          <cell r="N2265">
            <v>312</v>
          </cell>
          <cell r="Q2265" t="str">
            <v>Excluded (counted in NCS data)</v>
          </cell>
        </row>
        <row r="2266">
          <cell r="B2266">
            <v>138</v>
          </cell>
          <cell r="N2266">
            <v>629</v>
          </cell>
          <cell r="Q2266" t="str">
            <v>Excluded (counted in NCS data)</v>
          </cell>
        </row>
        <row r="2267">
          <cell r="B2267">
            <v>182</v>
          </cell>
          <cell r="N2267">
            <v>3366</v>
          </cell>
          <cell r="Q2267" t="str">
            <v>Excluded (counted in NCS data)</v>
          </cell>
        </row>
        <row r="2268">
          <cell r="B2268">
            <v>182</v>
          </cell>
          <cell r="N2268">
            <v>687</v>
          </cell>
          <cell r="Q2268" t="str">
            <v>Specialized - Arts</v>
          </cell>
        </row>
        <row r="2269">
          <cell r="B2269">
            <v>182</v>
          </cell>
          <cell r="N2269">
            <v>950</v>
          </cell>
          <cell r="Q2269" t="str">
            <v>General Classroom</v>
          </cell>
        </row>
        <row r="2270">
          <cell r="B2270">
            <v>182</v>
          </cell>
          <cell r="N2270">
            <v>950</v>
          </cell>
          <cell r="Q2270" t="str">
            <v>General Classroom</v>
          </cell>
        </row>
        <row r="2271">
          <cell r="B2271">
            <v>182</v>
          </cell>
          <cell r="N2271">
            <v>950</v>
          </cell>
          <cell r="Q2271" t="str">
            <v>General Classroom</v>
          </cell>
        </row>
        <row r="2272">
          <cell r="B2272">
            <v>182</v>
          </cell>
          <cell r="N2272">
            <v>950</v>
          </cell>
          <cell r="Q2272" t="str">
            <v>General Classroom</v>
          </cell>
        </row>
        <row r="2273">
          <cell r="B2273">
            <v>182</v>
          </cell>
          <cell r="N2273">
            <v>950</v>
          </cell>
          <cell r="Q2273" t="str">
            <v>General Classroom</v>
          </cell>
        </row>
        <row r="2274">
          <cell r="B2274">
            <v>182</v>
          </cell>
          <cell r="N2274">
            <v>950</v>
          </cell>
          <cell r="Q2274" t="str">
            <v>General Classroom</v>
          </cell>
        </row>
        <row r="2275">
          <cell r="B2275">
            <v>182</v>
          </cell>
          <cell r="N2275">
            <v>950</v>
          </cell>
          <cell r="Q2275" t="str">
            <v>General Classroom</v>
          </cell>
        </row>
        <row r="2276">
          <cell r="B2276">
            <v>182</v>
          </cell>
          <cell r="N2276">
            <v>950</v>
          </cell>
          <cell r="Q2276" t="str">
            <v>General Classroom</v>
          </cell>
        </row>
        <row r="2277">
          <cell r="B2277">
            <v>182</v>
          </cell>
          <cell r="N2277">
            <v>1470</v>
          </cell>
          <cell r="Q2277" t="str">
            <v>Excluded (counted in NCS data)</v>
          </cell>
        </row>
        <row r="2278">
          <cell r="B2278">
            <v>182</v>
          </cell>
          <cell r="N2278">
            <v>950</v>
          </cell>
          <cell r="Q2278" t="str">
            <v>General Classroom</v>
          </cell>
        </row>
        <row r="2279">
          <cell r="B2279">
            <v>182</v>
          </cell>
          <cell r="N2279">
            <v>950</v>
          </cell>
          <cell r="Q2279" t="str">
            <v>General Classroom</v>
          </cell>
        </row>
        <row r="2280">
          <cell r="B2280">
            <v>182</v>
          </cell>
          <cell r="N2280">
            <v>950</v>
          </cell>
          <cell r="Q2280" t="str">
            <v>General Classroom</v>
          </cell>
        </row>
        <row r="2281">
          <cell r="B2281">
            <v>182</v>
          </cell>
          <cell r="N2281">
            <v>950</v>
          </cell>
          <cell r="Q2281" t="str">
            <v>General Classroom</v>
          </cell>
        </row>
        <row r="2282">
          <cell r="B2282">
            <v>182</v>
          </cell>
          <cell r="N2282">
            <v>950</v>
          </cell>
          <cell r="Q2282" t="str">
            <v>General Classroom</v>
          </cell>
        </row>
        <row r="2283">
          <cell r="B2283">
            <v>182</v>
          </cell>
          <cell r="N2283">
            <v>950</v>
          </cell>
          <cell r="Q2283" t="str">
            <v>General Classroom</v>
          </cell>
        </row>
        <row r="2284">
          <cell r="B2284">
            <v>182</v>
          </cell>
          <cell r="N2284">
            <v>950</v>
          </cell>
          <cell r="Q2284" t="str">
            <v>General Classroom</v>
          </cell>
        </row>
        <row r="2285">
          <cell r="B2285">
            <v>182</v>
          </cell>
          <cell r="N2285">
            <v>1243</v>
          </cell>
          <cell r="Q2285" t="str">
            <v>General Classroom</v>
          </cell>
        </row>
        <row r="2286">
          <cell r="B2286">
            <v>182</v>
          </cell>
          <cell r="N2286">
            <v>1427</v>
          </cell>
          <cell r="Q2286" t="str">
            <v>General Classroom</v>
          </cell>
        </row>
        <row r="2287">
          <cell r="B2287">
            <v>182</v>
          </cell>
          <cell r="N2287">
            <v>1427</v>
          </cell>
          <cell r="Q2287" t="str">
            <v>General Classroom</v>
          </cell>
        </row>
        <row r="2288">
          <cell r="B2288">
            <v>182</v>
          </cell>
          <cell r="N2288">
            <v>1157</v>
          </cell>
          <cell r="Q2288" t="str">
            <v>General Classroom</v>
          </cell>
        </row>
        <row r="2289">
          <cell r="B2289">
            <v>182</v>
          </cell>
          <cell r="N2289">
            <v>846</v>
          </cell>
          <cell r="P2289" t="str">
            <v>CDC-CA</v>
          </cell>
          <cell r="Q2289" t="str">
            <v>General Classroom</v>
          </cell>
        </row>
        <row r="2290">
          <cell r="B2290">
            <v>182</v>
          </cell>
          <cell r="N2290">
            <v>855</v>
          </cell>
          <cell r="P2290" t="str">
            <v>CDC-CA</v>
          </cell>
          <cell r="Q2290" t="str">
            <v>General Classroom</v>
          </cell>
        </row>
        <row r="2291">
          <cell r="B2291">
            <v>182</v>
          </cell>
          <cell r="N2291">
            <v>1717</v>
          </cell>
          <cell r="P2291" t="str">
            <v>CDC-SDC</v>
          </cell>
          <cell r="Q2291" t="str">
            <v>General Classroom</v>
          </cell>
        </row>
        <row r="2292">
          <cell r="B2292">
            <v>182</v>
          </cell>
          <cell r="N2292">
            <v>950</v>
          </cell>
          <cell r="Q2292" t="str">
            <v>General Classroom</v>
          </cell>
        </row>
        <row r="2293">
          <cell r="B2293">
            <v>182</v>
          </cell>
          <cell r="N2293">
            <v>484</v>
          </cell>
          <cell r="Q2293" t="str">
            <v>Excluded (counted in NCS data)</v>
          </cell>
        </row>
        <row r="2294">
          <cell r="B2294">
            <v>139</v>
          </cell>
          <cell r="N2294">
            <v>861</v>
          </cell>
          <cell r="Q2294" t="str">
            <v>General Classroom</v>
          </cell>
        </row>
        <row r="2295">
          <cell r="B2295">
            <v>139</v>
          </cell>
          <cell r="N2295">
            <v>861</v>
          </cell>
          <cell r="Q2295" t="str">
            <v>General Classroom</v>
          </cell>
        </row>
        <row r="2296">
          <cell r="B2296">
            <v>139</v>
          </cell>
          <cell r="N2296">
            <v>861</v>
          </cell>
          <cell r="Q2296" t="str">
            <v>General Classroom</v>
          </cell>
        </row>
        <row r="2297">
          <cell r="B2297">
            <v>139</v>
          </cell>
          <cell r="N2297">
            <v>899</v>
          </cell>
          <cell r="Q2297" t="str">
            <v>General Classroom</v>
          </cell>
        </row>
        <row r="2298">
          <cell r="B2298">
            <v>139</v>
          </cell>
          <cell r="N2298">
            <v>899</v>
          </cell>
          <cell r="Q2298" t="str">
            <v>General Classroom</v>
          </cell>
        </row>
        <row r="2299">
          <cell r="B2299">
            <v>139</v>
          </cell>
          <cell r="N2299">
            <v>899</v>
          </cell>
          <cell r="Q2299" t="str">
            <v>General Classroom</v>
          </cell>
        </row>
        <row r="2300">
          <cell r="B2300">
            <v>139</v>
          </cell>
          <cell r="N2300">
            <v>899</v>
          </cell>
          <cell r="Q2300" t="str">
            <v>General Classroom</v>
          </cell>
        </row>
        <row r="2301">
          <cell r="B2301">
            <v>139</v>
          </cell>
          <cell r="N2301">
            <v>673</v>
          </cell>
          <cell r="Q2301" t="str">
            <v>General Classroom</v>
          </cell>
        </row>
        <row r="2302">
          <cell r="B2302">
            <v>139</v>
          </cell>
          <cell r="N2302">
            <v>728</v>
          </cell>
          <cell r="Q2302" t="str">
            <v>General Classroom</v>
          </cell>
        </row>
        <row r="2303">
          <cell r="B2303">
            <v>139</v>
          </cell>
          <cell r="N2303">
            <v>668</v>
          </cell>
          <cell r="Q2303" t="str">
            <v>General Classroom</v>
          </cell>
        </row>
        <row r="2304">
          <cell r="B2304">
            <v>139</v>
          </cell>
          <cell r="N2304">
            <v>692</v>
          </cell>
          <cell r="Q2304" t="str">
            <v>General Classroom</v>
          </cell>
        </row>
        <row r="2305">
          <cell r="B2305">
            <v>139</v>
          </cell>
          <cell r="N2305">
            <v>645</v>
          </cell>
          <cell r="Q2305" t="str">
            <v>General Classroom</v>
          </cell>
        </row>
        <row r="2306">
          <cell r="B2306">
            <v>139</v>
          </cell>
          <cell r="N2306">
            <v>907</v>
          </cell>
          <cell r="Q2306" t="str">
            <v>General Classroom</v>
          </cell>
        </row>
        <row r="2307">
          <cell r="B2307">
            <v>139</v>
          </cell>
          <cell r="N2307">
            <v>690</v>
          </cell>
          <cell r="Q2307" t="str">
            <v>General Classroom</v>
          </cell>
        </row>
        <row r="2308">
          <cell r="B2308">
            <v>139</v>
          </cell>
          <cell r="N2308">
            <v>649</v>
          </cell>
          <cell r="Q2308" t="str">
            <v>General Classroom</v>
          </cell>
        </row>
        <row r="2309">
          <cell r="B2309">
            <v>139</v>
          </cell>
          <cell r="N2309">
            <v>3386</v>
          </cell>
          <cell r="Q2309" t="str">
            <v>Excluded (counted in NCS data)</v>
          </cell>
        </row>
        <row r="2310">
          <cell r="B2310">
            <v>139</v>
          </cell>
          <cell r="N2310">
            <v>647</v>
          </cell>
          <cell r="Q2310" t="str">
            <v>General Classroom</v>
          </cell>
        </row>
        <row r="2311">
          <cell r="B2311">
            <v>139</v>
          </cell>
          <cell r="N2311">
            <v>668</v>
          </cell>
          <cell r="Q2311" t="str">
            <v>General Classroom</v>
          </cell>
        </row>
        <row r="2312">
          <cell r="B2312">
            <v>139</v>
          </cell>
          <cell r="N2312">
            <v>807</v>
          </cell>
          <cell r="Q2312" t="str">
            <v>General Classroom</v>
          </cell>
        </row>
        <row r="2313">
          <cell r="B2313">
            <v>139</v>
          </cell>
          <cell r="N2313">
            <v>724</v>
          </cell>
          <cell r="Q2313" t="str">
            <v>General Classroom</v>
          </cell>
        </row>
        <row r="2314">
          <cell r="B2314">
            <v>139</v>
          </cell>
          <cell r="N2314">
            <v>677</v>
          </cell>
          <cell r="Q2314" t="str">
            <v>General Classroom</v>
          </cell>
        </row>
        <row r="2315">
          <cell r="B2315">
            <v>139</v>
          </cell>
          <cell r="N2315">
            <v>653</v>
          </cell>
          <cell r="Q2315" t="str">
            <v>General Classroom</v>
          </cell>
        </row>
        <row r="2316">
          <cell r="B2316">
            <v>139</v>
          </cell>
          <cell r="N2316">
            <v>742</v>
          </cell>
          <cell r="Q2316" t="str">
            <v>General Classroom</v>
          </cell>
        </row>
        <row r="2317">
          <cell r="B2317">
            <v>139</v>
          </cell>
          <cell r="N2317">
            <v>782</v>
          </cell>
          <cell r="Q2317" t="str">
            <v>Excluded (counted in NCS data)</v>
          </cell>
        </row>
        <row r="2318">
          <cell r="B2318">
            <v>139</v>
          </cell>
          <cell r="N2318">
            <v>689</v>
          </cell>
          <cell r="Q2318" t="str">
            <v>General Classroom</v>
          </cell>
        </row>
        <row r="2319">
          <cell r="B2319">
            <v>139</v>
          </cell>
          <cell r="N2319">
            <v>659</v>
          </cell>
          <cell r="Q2319" t="str">
            <v>General Classroom</v>
          </cell>
        </row>
        <row r="2320">
          <cell r="B2320">
            <v>139</v>
          </cell>
          <cell r="N2320">
            <v>964</v>
          </cell>
          <cell r="Q2320" t="str">
            <v>Excluded (counted in NCS data)</v>
          </cell>
        </row>
        <row r="2321">
          <cell r="B2321">
            <v>139</v>
          </cell>
          <cell r="N2321">
            <v>242</v>
          </cell>
          <cell r="Q2321" t="str">
            <v>Excluded (counted in NCS data)</v>
          </cell>
        </row>
        <row r="2322">
          <cell r="B2322">
            <v>139</v>
          </cell>
          <cell r="N2322">
            <v>351</v>
          </cell>
          <cell r="Q2322" t="str">
            <v>Excluded (counted in NCS data)</v>
          </cell>
        </row>
        <row r="2323">
          <cell r="B2323">
            <v>303</v>
          </cell>
          <cell r="N2323">
            <v>736</v>
          </cell>
          <cell r="P2323" t="str">
            <v>OUSD Central</v>
          </cell>
          <cell r="Q2323" t="str">
            <v>General Classroom</v>
          </cell>
        </row>
        <row r="2324">
          <cell r="B2324">
            <v>303</v>
          </cell>
          <cell r="N2324">
            <v>568</v>
          </cell>
          <cell r="P2324" t="str">
            <v>OUSD Central</v>
          </cell>
          <cell r="Q2324" t="str">
            <v>Excluded (counted in NCS data)</v>
          </cell>
        </row>
        <row r="2325">
          <cell r="B2325">
            <v>303</v>
          </cell>
          <cell r="N2325">
            <v>736</v>
          </cell>
          <cell r="P2325" t="str">
            <v>OUSD Central</v>
          </cell>
          <cell r="Q2325" t="str">
            <v>General Classroom</v>
          </cell>
        </row>
        <row r="2326">
          <cell r="B2326">
            <v>303</v>
          </cell>
          <cell r="N2326">
            <v>751</v>
          </cell>
          <cell r="Q2326" t="str">
            <v>General Classroom</v>
          </cell>
        </row>
        <row r="2327">
          <cell r="B2327">
            <v>303</v>
          </cell>
          <cell r="N2327">
            <v>1005</v>
          </cell>
          <cell r="P2327" t="str">
            <v>OUSD Central</v>
          </cell>
          <cell r="Q2327" t="str">
            <v>Specialized - Lab</v>
          </cell>
        </row>
        <row r="2328">
          <cell r="B2328">
            <v>303</v>
          </cell>
          <cell r="N2328">
            <v>1253</v>
          </cell>
          <cell r="Q2328" t="str">
            <v>Specialized - Lab</v>
          </cell>
        </row>
        <row r="2329">
          <cell r="B2329">
            <v>303</v>
          </cell>
          <cell r="N2329">
            <v>853</v>
          </cell>
          <cell r="Q2329" t="str">
            <v>General Classroom</v>
          </cell>
        </row>
        <row r="2330">
          <cell r="B2330">
            <v>303</v>
          </cell>
          <cell r="N2330">
            <v>859</v>
          </cell>
          <cell r="Q2330" t="str">
            <v>General Classroom</v>
          </cell>
        </row>
        <row r="2331">
          <cell r="B2331">
            <v>303</v>
          </cell>
          <cell r="N2331">
            <v>1068</v>
          </cell>
          <cell r="Q2331" t="str">
            <v>General Classroom</v>
          </cell>
        </row>
        <row r="2332">
          <cell r="B2332">
            <v>303</v>
          </cell>
          <cell r="N2332">
            <v>877</v>
          </cell>
          <cell r="Q2332" t="str">
            <v>General Classroom</v>
          </cell>
        </row>
        <row r="2333">
          <cell r="B2333">
            <v>303</v>
          </cell>
          <cell r="N2333">
            <v>741</v>
          </cell>
          <cell r="Q2333" t="str">
            <v>General Classroom</v>
          </cell>
        </row>
        <row r="2334">
          <cell r="B2334">
            <v>303</v>
          </cell>
          <cell r="N2334">
            <v>8777</v>
          </cell>
          <cell r="Q2334" t="str">
            <v>Excluded (counted in NCS data)</v>
          </cell>
        </row>
        <row r="2335">
          <cell r="B2335">
            <v>303</v>
          </cell>
          <cell r="N2335">
            <v>3712</v>
          </cell>
          <cell r="Q2335" t="str">
            <v>Excluded (counted in NCS data)</v>
          </cell>
        </row>
        <row r="2336">
          <cell r="B2336">
            <v>303</v>
          </cell>
          <cell r="N2336">
            <v>1540</v>
          </cell>
          <cell r="P2336" t="str">
            <v>Adult Ed</v>
          </cell>
          <cell r="Q2336" t="str">
            <v>General Classroom</v>
          </cell>
        </row>
        <row r="2337">
          <cell r="B2337">
            <v>303</v>
          </cell>
          <cell r="N2337">
            <v>1520</v>
          </cell>
          <cell r="P2337" t="str">
            <v>Adult Ed</v>
          </cell>
          <cell r="Q2337" t="str">
            <v>General Classroom</v>
          </cell>
        </row>
        <row r="2338">
          <cell r="B2338">
            <v>303</v>
          </cell>
          <cell r="N2338">
            <v>1645</v>
          </cell>
          <cell r="Q2338" t="str">
            <v>Specialized - Technology</v>
          </cell>
        </row>
        <row r="2339">
          <cell r="B2339">
            <v>303</v>
          </cell>
          <cell r="N2339">
            <v>2484</v>
          </cell>
          <cell r="Q2339" t="str">
            <v>Specialized - Technology</v>
          </cell>
        </row>
        <row r="2340">
          <cell r="B2340">
            <v>303</v>
          </cell>
          <cell r="N2340">
            <v>391</v>
          </cell>
          <cell r="Q2340" t="str">
            <v>Excluded (counted in NCS data)</v>
          </cell>
        </row>
        <row r="2341">
          <cell r="B2341">
            <v>303</v>
          </cell>
          <cell r="N2341">
            <v>8353</v>
          </cell>
          <cell r="Q2341" t="str">
            <v>Excluded (counted in NCS data)</v>
          </cell>
        </row>
        <row r="2342">
          <cell r="B2342">
            <v>303</v>
          </cell>
          <cell r="N2342">
            <v>1660</v>
          </cell>
          <cell r="Q2342" t="str">
            <v>Excluded (counted in NCS data)</v>
          </cell>
        </row>
        <row r="2343">
          <cell r="B2343">
            <v>303</v>
          </cell>
          <cell r="N2343">
            <v>1660</v>
          </cell>
          <cell r="Q2343" t="str">
            <v>Excluded (counted in NCS data)</v>
          </cell>
        </row>
        <row r="2344">
          <cell r="B2344">
            <v>303</v>
          </cell>
          <cell r="N2344">
            <v>3052</v>
          </cell>
          <cell r="Q2344" t="str">
            <v>Excluded (counted in NCS data)</v>
          </cell>
        </row>
        <row r="2345">
          <cell r="B2345">
            <v>303</v>
          </cell>
          <cell r="N2345">
            <v>794</v>
          </cell>
          <cell r="Q2345" t="str">
            <v>Excluded (counted in NCS data)</v>
          </cell>
        </row>
        <row r="2346">
          <cell r="B2346">
            <v>303</v>
          </cell>
          <cell r="N2346">
            <v>682</v>
          </cell>
          <cell r="Q2346" t="str">
            <v>General Classroom</v>
          </cell>
        </row>
        <row r="2347">
          <cell r="B2347">
            <v>303</v>
          </cell>
          <cell r="N2347">
            <v>786</v>
          </cell>
          <cell r="Q2347" t="str">
            <v>Specialized - Arts</v>
          </cell>
        </row>
        <row r="2348">
          <cell r="B2348">
            <v>303</v>
          </cell>
          <cell r="N2348">
            <v>1414</v>
          </cell>
          <cell r="Q2348" t="str">
            <v>Specialized - Technology</v>
          </cell>
        </row>
        <row r="2349">
          <cell r="B2349">
            <v>303</v>
          </cell>
          <cell r="N2349">
            <v>780</v>
          </cell>
          <cell r="Q2349" t="str">
            <v>Specialized - Technology</v>
          </cell>
        </row>
        <row r="2350">
          <cell r="B2350">
            <v>303</v>
          </cell>
          <cell r="N2350">
            <v>757</v>
          </cell>
          <cell r="Q2350" t="str">
            <v>General Classroom</v>
          </cell>
        </row>
        <row r="2351">
          <cell r="B2351">
            <v>303</v>
          </cell>
          <cell r="N2351">
            <v>793</v>
          </cell>
          <cell r="Q2351" t="str">
            <v>General Classroom</v>
          </cell>
        </row>
        <row r="2352">
          <cell r="B2352">
            <v>303</v>
          </cell>
          <cell r="N2352">
            <v>505</v>
          </cell>
          <cell r="Q2352" t="str">
            <v>Excluded (counted in NCS data)</v>
          </cell>
        </row>
        <row r="2353">
          <cell r="B2353">
            <v>303</v>
          </cell>
          <cell r="N2353">
            <v>771</v>
          </cell>
          <cell r="Q2353" t="str">
            <v>General Classroom</v>
          </cell>
        </row>
        <row r="2354">
          <cell r="B2354">
            <v>303</v>
          </cell>
          <cell r="N2354">
            <v>360</v>
          </cell>
          <cell r="Q2354" t="str">
            <v>Excluded (counted in NCS data)</v>
          </cell>
        </row>
        <row r="2355">
          <cell r="B2355">
            <v>303</v>
          </cell>
          <cell r="N2355">
            <v>780</v>
          </cell>
          <cell r="Q2355" t="str">
            <v>General Classroom</v>
          </cell>
        </row>
        <row r="2356">
          <cell r="B2356">
            <v>303</v>
          </cell>
          <cell r="N2356">
            <v>888</v>
          </cell>
          <cell r="Q2356" t="str">
            <v>General Classroom</v>
          </cell>
        </row>
        <row r="2357">
          <cell r="B2357">
            <v>303</v>
          </cell>
          <cell r="N2357">
            <v>761</v>
          </cell>
          <cell r="Q2357" t="str">
            <v>General Classroom</v>
          </cell>
        </row>
        <row r="2358">
          <cell r="B2358">
            <v>303</v>
          </cell>
          <cell r="N2358">
            <v>739</v>
          </cell>
          <cell r="Q2358" t="str">
            <v>General Classroom</v>
          </cell>
        </row>
        <row r="2359">
          <cell r="B2359">
            <v>303</v>
          </cell>
          <cell r="N2359">
            <v>764</v>
          </cell>
          <cell r="Q2359" t="str">
            <v>General Classroom</v>
          </cell>
        </row>
        <row r="2360">
          <cell r="B2360">
            <v>303</v>
          </cell>
          <cell r="N2360">
            <v>806</v>
          </cell>
          <cell r="Q2360" t="str">
            <v>General Classroom</v>
          </cell>
        </row>
        <row r="2361">
          <cell r="B2361">
            <v>303</v>
          </cell>
          <cell r="N2361">
            <v>775</v>
          </cell>
          <cell r="Q2361" t="str">
            <v>General Classroom</v>
          </cell>
        </row>
        <row r="2362">
          <cell r="B2362">
            <v>303</v>
          </cell>
          <cell r="N2362">
            <v>675</v>
          </cell>
          <cell r="Q2362" t="str">
            <v>General Classroom</v>
          </cell>
        </row>
        <row r="2363">
          <cell r="B2363">
            <v>303</v>
          </cell>
          <cell r="N2363">
            <v>551</v>
          </cell>
          <cell r="Q2363" t="str">
            <v>Excluded (counted in NCS data)</v>
          </cell>
        </row>
        <row r="2364">
          <cell r="B2364">
            <v>303</v>
          </cell>
          <cell r="N2364">
            <v>1711</v>
          </cell>
          <cell r="Q2364" t="str">
            <v>Specialized - Technology</v>
          </cell>
        </row>
        <row r="2365">
          <cell r="B2365">
            <v>303</v>
          </cell>
          <cell r="N2365">
            <v>773</v>
          </cell>
          <cell r="Q2365" t="str">
            <v>General Classroom</v>
          </cell>
        </row>
        <row r="2366">
          <cell r="B2366">
            <v>303</v>
          </cell>
          <cell r="N2366">
            <v>1286</v>
          </cell>
          <cell r="Q2366" t="str">
            <v>Specialized - Lab</v>
          </cell>
        </row>
        <row r="2367">
          <cell r="B2367">
            <v>303</v>
          </cell>
          <cell r="N2367">
            <v>766</v>
          </cell>
          <cell r="Q2367" t="str">
            <v>General Classroom</v>
          </cell>
        </row>
        <row r="2368">
          <cell r="B2368">
            <v>303</v>
          </cell>
          <cell r="N2368">
            <v>867</v>
          </cell>
          <cell r="Q2368" t="str">
            <v>General Classroom</v>
          </cell>
        </row>
        <row r="2369">
          <cell r="B2369">
            <v>303</v>
          </cell>
          <cell r="N2369">
            <v>1255</v>
          </cell>
          <cell r="Q2369" t="str">
            <v>Specialized - Lab</v>
          </cell>
        </row>
        <row r="2370">
          <cell r="B2370">
            <v>303</v>
          </cell>
          <cell r="N2370">
            <v>1045</v>
          </cell>
          <cell r="Q2370" t="str">
            <v>General Classroom</v>
          </cell>
        </row>
        <row r="2371">
          <cell r="B2371">
            <v>303</v>
          </cell>
          <cell r="N2371">
            <v>1471</v>
          </cell>
          <cell r="Q2371" t="str">
            <v>Specialized - Lab</v>
          </cell>
        </row>
        <row r="2372">
          <cell r="B2372">
            <v>303</v>
          </cell>
          <cell r="N2372">
            <v>976</v>
          </cell>
          <cell r="Q2372" t="str">
            <v>Specialized - Arts</v>
          </cell>
        </row>
        <row r="2373">
          <cell r="B2373">
            <v>303</v>
          </cell>
          <cell r="N2373">
            <v>1520</v>
          </cell>
          <cell r="P2373" t="str">
            <v>Adult Ed</v>
          </cell>
          <cell r="Q2373" t="str">
            <v>General Classroom</v>
          </cell>
        </row>
        <row r="2374">
          <cell r="B2374">
            <v>303</v>
          </cell>
          <cell r="N2374">
            <v>974</v>
          </cell>
          <cell r="Q2374" t="str">
            <v>Specialized - Technology</v>
          </cell>
        </row>
        <row r="2375">
          <cell r="B2375">
            <v>303</v>
          </cell>
          <cell r="N2375">
            <v>1436</v>
          </cell>
          <cell r="P2375" t="str">
            <v>Adult Ed</v>
          </cell>
          <cell r="Q2375" t="str">
            <v>General Classroom</v>
          </cell>
        </row>
        <row r="2376">
          <cell r="B2376">
            <v>303</v>
          </cell>
          <cell r="N2376">
            <v>505</v>
          </cell>
          <cell r="Q2376" t="str">
            <v>Excluded (counted in NCS data)</v>
          </cell>
        </row>
        <row r="2377">
          <cell r="B2377">
            <v>303</v>
          </cell>
          <cell r="N2377">
            <v>2895</v>
          </cell>
          <cell r="Q2377" t="str">
            <v>Excluded (counted in NCS data)</v>
          </cell>
        </row>
        <row r="2378">
          <cell r="B2378">
            <v>141</v>
          </cell>
          <cell r="N2378">
            <v>898</v>
          </cell>
          <cell r="Q2378" t="str">
            <v>General Classroom</v>
          </cell>
        </row>
        <row r="2379">
          <cell r="B2379">
            <v>141</v>
          </cell>
          <cell r="N2379">
            <v>898</v>
          </cell>
          <cell r="Q2379" t="str">
            <v>General Classroom</v>
          </cell>
        </row>
        <row r="2380">
          <cell r="B2380">
            <v>141</v>
          </cell>
          <cell r="N2380">
            <v>898</v>
          </cell>
          <cell r="Q2380" t="str">
            <v>General Classroom</v>
          </cell>
        </row>
        <row r="2381">
          <cell r="B2381">
            <v>141</v>
          </cell>
          <cell r="N2381">
            <v>898</v>
          </cell>
          <cell r="Q2381" t="str">
            <v>General Classroom</v>
          </cell>
        </row>
        <row r="2382">
          <cell r="B2382">
            <v>141</v>
          </cell>
          <cell r="N2382">
            <v>898</v>
          </cell>
          <cell r="P2382" t="str">
            <v>Adult Ed</v>
          </cell>
          <cell r="Q2382" t="str">
            <v>General Classroom</v>
          </cell>
        </row>
        <row r="2383">
          <cell r="B2383">
            <v>141</v>
          </cell>
          <cell r="N2383">
            <v>898</v>
          </cell>
          <cell r="Q2383" t="str">
            <v>General Classroom</v>
          </cell>
        </row>
        <row r="2384">
          <cell r="B2384">
            <v>141</v>
          </cell>
          <cell r="N2384">
            <v>898</v>
          </cell>
          <cell r="Q2384" t="str">
            <v>General Classroom</v>
          </cell>
        </row>
        <row r="2385">
          <cell r="B2385">
            <v>141</v>
          </cell>
          <cell r="N2385">
            <v>898</v>
          </cell>
          <cell r="Q2385" t="str">
            <v>General Classroom</v>
          </cell>
        </row>
        <row r="2386">
          <cell r="B2386">
            <v>141</v>
          </cell>
          <cell r="N2386">
            <v>662</v>
          </cell>
          <cell r="P2386" t="str">
            <v>Adult Ed</v>
          </cell>
          <cell r="Q2386" t="str">
            <v>General Classroom</v>
          </cell>
        </row>
        <row r="2387">
          <cell r="B2387">
            <v>141</v>
          </cell>
          <cell r="N2387">
            <v>845</v>
          </cell>
          <cell r="Q2387" t="str">
            <v>General Classroom</v>
          </cell>
        </row>
        <row r="2388">
          <cell r="B2388">
            <v>141</v>
          </cell>
          <cell r="N2388">
            <v>847</v>
          </cell>
          <cell r="Q2388" t="str">
            <v>General Classroom</v>
          </cell>
        </row>
        <row r="2389">
          <cell r="B2389">
            <v>141</v>
          </cell>
          <cell r="N2389">
            <v>1131</v>
          </cell>
          <cell r="Q2389" t="str">
            <v>General Classroom</v>
          </cell>
        </row>
        <row r="2390">
          <cell r="B2390">
            <v>141</v>
          </cell>
          <cell r="N2390">
            <v>847</v>
          </cell>
          <cell r="Q2390" t="str">
            <v>General Classroom</v>
          </cell>
        </row>
        <row r="2391">
          <cell r="B2391">
            <v>141</v>
          </cell>
          <cell r="N2391">
            <v>851</v>
          </cell>
          <cell r="Q2391" t="str">
            <v>General Classroom</v>
          </cell>
        </row>
        <row r="2392">
          <cell r="B2392">
            <v>141</v>
          </cell>
          <cell r="N2392">
            <v>845</v>
          </cell>
          <cell r="Q2392" t="str">
            <v>General Classroom</v>
          </cell>
        </row>
        <row r="2393">
          <cell r="B2393">
            <v>141</v>
          </cell>
          <cell r="N2393">
            <v>847</v>
          </cell>
          <cell r="Q2393" t="str">
            <v>General Classroom</v>
          </cell>
        </row>
        <row r="2394">
          <cell r="B2394">
            <v>141</v>
          </cell>
          <cell r="N2394">
            <v>845</v>
          </cell>
          <cell r="Q2394" t="str">
            <v>General Classroom</v>
          </cell>
        </row>
        <row r="2395">
          <cell r="B2395">
            <v>141</v>
          </cell>
          <cell r="N2395">
            <v>843</v>
          </cell>
          <cell r="Q2395" t="str">
            <v>Excluded (counted in NCS data)</v>
          </cell>
        </row>
        <row r="2396">
          <cell r="B2396">
            <v>141</v>
          </cell>
          <cell r="N2396">
            <v>2262</v>
          </cell>
          <cell r="Q2396" t="str">
            <v>Excluded (counted in NCS data)</v>
          </cell>
        </row>
        <row r="2397">
          <cell r="B2397">
            <v>141</v>
          </cell>
          <cell r="N2397">
            <v>857</v>
          </cell>
          <cell r="Q2397" t="str">
            <v>General Classroom</v>
          </cell>
        </row>
        <row r="2398">
          <cell r="B2398">
            <v>141</v>
          </cell>
          <cell r="N2398">
            <v>875</v>
          </cell>
          <cell r="Q2398" t="str">
            <v>General Classroom</v>
          </cell>
        </row>
        <row r="2399">
          <cell r="B2399">
            <v>141</v>
          </cell>
          <cell r="N2399">
            <v>875</v>
          </cell>
          <cell r="Q2399" t="str">
            <v>General Classroom</v>
          </cell>
        </row>
        <row r="2400">
          <cell r="B2400">
            <v>141</v>
          </cell>
          <cell r="N2400">
            <v>876</v>
          </cell>
          <cell r="Q2400" t="str">
            <v>General Classroom</v>
          </cell>
        </row>
        <row r="2401">
          <cell r="B2401">
            <v>141</v>
          </cell>
          <cell r="N2401">
            <v>877</v>
          </cell>
          <cell r="Q2401" t="str">
            <v>General Classroom</v>
          </cell>
        </row>
        <row r="2402">
          <cell r="B2402">
            <v>141</v>
          </cell>
          <cell r="N2402">
            <v>873</v>
          </cell>
          <cell r="Q2402" t="str">
            <v>General Classroom</v>
          </cell>
        </row>
        <row r="2403">
          <cell r="B2403">
            <v>141</v>
          </cell>
          <cell r="N2403">
            <v>877</v>
          </cell>
          <cell r="Q2403" t="str">
            <v>General Classroom</v>
          </cell>
        </row>
        <row r="2404">
          <cell r="B2404">
            <v>141</v>
          </cell>
          <cell r="N2404">
            <v>431</v>
          </cell>
          <cell r="Q2404" t="str">
            <v>Excluded (counted in NCS data)</v>
          </cell>
        </row>
        <row r="2405">
          <cell r="B2405">
            <v>141</v>
          </cell>
          <cell r="N2405">
            <v>898</v>
          </cell>
          <cell r="P2405" t="str">
            <v>CDC-CA</v>
          </cell>
          <cell r="Q2405" t="str">
            <v>General Classroom</v>
          </cell>
        </row>
        <row r="2406">
          <cell r="B2406">
            <v>141</v>
          </cell>
          <cell r="N2406">
            <v>897</v>
          </cell>
          <cell r="P2406" t="str">
            <v>CDC-CA</v>
          </cell>
          <cell r="Q2406" t="str">
            <v>General Classroom</v>
          </cell>
        </row>
        <row r="2407">
          <cell r="B2407">
            <v>141</v>
          </cell>
          <cell r="N2407">
            <v>360</v>
          </cell>
          <cell r="Q2407" t="str">
            <v>Excluded (counted in NCS data)</v>
          </cell>
        </row>
        <row r="2408">
          <cell r="B2408">
            <v>143</v>
          </cell>
          <cell r="N2408">
            <v>893</v>
          </cell>
          <cell r="Q2408" t="str">
            <v>General Classroom</v>
          </cell>
        </row>
        <row r="2409">
          <cell r="B2409">
            <v>143</v>
          </cell>
          <cell r="N2409">
            <v>893</v>
          </cell>
          <cell r="Q2409" t="str">
            <v>General Classroom</v>
          </cell>
        </row>
        <row r="2410">
          <cell r="B2410">
            <v>143</v>
          </cell>
          <cell r="N2410">
            <v>893</v>
          </cell>
          <cell r="Q2410" t="str">
            <v>General Classroom</v>
          </cell>
        </row>
        <row r="2411">
          <cell r="B2411">
            <v>143</v>
          </cell>
          <cell r="N2411">
            <v>893</v>
          </cell>
          <cell r="Q2411" t="str">
            <v>General Classroom</v>
          </cell>
        </row>
        <row r="2412">
          <cell r="B2412">
            <v>143</v>
          </cell>
          <cell r="N2412">
            <v>2360</v>
          </cell>
          <cell r="Q2412" t="str">
            <v>Excluded (counted in NCS data)</v>
          </cell>
        </row>
        <row r="2413">
          <cell r="B2413">
            <v>143</v>
          </cell>
          <cell r="N2413">
            <v>697</v>
          </cell>
          <cell r="Q2413" t="str">
            <v>General Classroom</v>
          </cell>
        </row>
        <row r="2414">
          <cell r="B2414">
            <v>143</v>
          </cell>
          <cell r="N2414">
            <v>697</v>
          </cell>
          <cell r="Q2414" t="str">
            <v>General Classroom</v>
          </cell>
        </row>
        <row r="2415">
          <cell r="B2415">
            <v>143</v>
          </cell>
          <cell r="N2415">
            <v>677</v>
          </cell>
          <cell r="Q2415" t="str">
            <v>General Classroom</v>
          </cell>
        </row>
        <row r="2416">
          <cell r="B2416">
            <v>143</v>
          </cell>
          <cell r="N2416">
            <v>705</v>
          </cell>
          <cell r="Q2416" t="str">
            <v>General Classroom</v>
          </cell>
        </row>
        <row r="2417">
          <cell r="B2417">
            <v>143</v>
          </cell>
          <cell r="N2417">
            <v>937</v>
          </cell>
          <cell r="Q2417" t="str">
            <v>General Classroom</v>
          </cell>
        </row>
        <row r="2418">
          <cell r="B2418">
            <v>143</v>
          </cell>
          <cell r="N2418">
            <v>811</v>
          </cell>
          <cell r="Q2418" t="str">
            <v>Excluded (counted in NCS data)</v>
          </cell>
        </row>
        <row r="2419">
          <cell r="B2419">
            <v>143</v>
          </cell>
          <cell r="N2419">
            <v>937</v>
          </cell>
          <cell r="Q2419" t="str">
            <v>General Classroom</v>
          </cell>
        </row>
        <row r="2420">
          <cell r="B2420">
            <v>143</v>
          </cell>
          <cell r="N2420">
            <v>691</v>
          </cell>
          <cell r="Q2420" t="str">
            <v>General Classroom</v>
          </cell>
        </row>
        <row r="2421">
          <cell r="B2421">
            <v>143</v>
          </cell>
          <cell r="N2421">
            <v>695</v>
          </cell>
          <cell r="Q2421" t="str">
            <v>General Classroom</v>
          </cell>
        </row>
        <row r="2422">
          <cell r="B2422">
            <v>143</v>
          </cell>
          <cell r="N2422">
            <v>695</v>
          </cell>
          <cell r="Q2422" t="str">
            <v>General Classroom</v>
          </cell>
        </row>
        <row r="2423">
          <cell r="B2423">
            <v>143</v>
          </cell>
          <cell r="N2423">
            <v>694</v>
          </cell>
          <cell r="Q2423" t="str">
            <v>General Classroom</v>
          </cell>
        </row>
        <row r="2424">
          <cell r="B2424">
            <v>143</v>
          </cell>
          <cell r="N2424">
            <v>695</v>
          </cell>
          <cell r="Q2424" t="str">
            <v>General Classroom</v>
          </cell>
        </row>
        <row r="2425">
          <cell r="B2425">
            <v>143</v>
          </cell>
          <cell r="N2425">
            <v>695</v>
          </cell>
          <cell r="Q2425" t="str">
            <v>General Classroom</v>
          </cell>
        </row>
        <row r="2426">
          <cell r="B2426">
            <v>143</v>
          </cell>
          <cell r="N2426">
            <v>140</v>
          </cell>
          <cell r="Q2426" t="str">
            <v>Excluded (counted in NCS data)</v>
          </cell>
        </row>
        <row r="2427">
          <cell r="B2427">
            <v>143</v>
          </cell>
          <cell r="N2427">
            <v>907</v>
          </cell>
          <cell r="Q2427" t="str">
            <v>General Classroom</v>
          </cell>
        </row>
        <row r="2428">
          <cell r="B2428">
            <v>143</v>
          </cell>
          <cell r="N2428">
            <v>644</v>
          </cell>
          <cell r="Q2428" t="str">
            <v>Excluded (counted in NCS data)</v>
          </cell>
        </row>
        <row r="2429">
          <cell r="B2429">
            <v>143</v>
          </cell>
          <cell r="N2429">
            <v>894</v>
          </cell>
          <cell r="Q2429" t="str">
            <v>General Classroom</v>
          </cell>
        </row>
        <row r="2430">
          <cell r="B2430">
            <v>143</v>
          </cell>
          <cell r="N2430">
            <v>894</v>
          </cell>
          <cell r="Q2430" t="str">
            <v>General Classroom</v>
          </cell>
        </row>
        <row r="2431">
          <cell r="B2431">
            <v>143</v>
          </cell>
          <cell r="N2431">
            <v>855</v>
          </cell>
          <cell r="Q2431" t="str">
            <v>General Classroom</v>
          </cell>
        </row>
        <row r="2432">
          <cell r="B2432">
            <v>143</v>
          </cell>
          <cell r="N2432">
            <v>957</v>
          </cell>
          <cell r="Q2432" t="str">
            <v>General Classroom</v>
          </cell>
        </row>
        <row r="2433">
          <cell r="B2433">
            <v>143</v>
          </cell>
          <cell r="N2433">
            <v>900</v>
          </cell>
          <cell r="Q2433" t="str">
            <v>General Classroom</v>
          </cell>
        </row>
        <row r="2434">
          <cell r="B2434">
            <v>143</v>
          </cell>
          <cell r="N2434">
            <v>913</v>
          </cell>
          <cell r="Q2434" t="str">
            <v>General Classroom</v>
          </cell>
        </row>
        <row r="2435">
          <cell r="B2435">
            <v>143</v>
          </cell>
          <cell r="N2435">
            <v>913</v>
          </cell>
          <cell r="Q2435" t="str">
            <v>General Classroom</v>
          </cell>
        </row>
        <row r="2436">
          <cell r="B2436">
            <v>143</v>
          </cell>
          <cell r="N2436">
            <v>907</v>
          </cell>
          <cell r="P2436" t="str">
            <v>CDC-SDC</v>
          </cell>
          <cell r="Q2436" t="str">
            <v>General Classroom</v>
          </cell>
        </row>
        <row r="2437">
          <cell r="B2437">
            <v>143</v>
          </cell>
          <cell r="N2437">
            <v>905</v>
          </cell>
          <cell r="Q2437" t="str">
            <v>General Classroom</v>
          </cell>
        </row>
        <row r="2438">
          <cell r="B2438">
            <v>143</v>
          </cell>
          <cell r="N2438">
            <v>4510</v>
          </cell>
          <cell r="Q2438" t="str">
            <v>Excluded (counted in NCS data)</v>
          </cell>
        </row>
        <row r="2439">
          <cell r="B2439">
            <v>211</v>
          </cell>
          <cell r="N2439">
            <v>4180</v>
          </cell>
          <cell r="Q2439" t="str">
            <v>Excluded (counted in NCS data)</v>
          </cell>
        </row>
        <row r="2440">
          <cell r="B2440">
            <v>211</v>
          </cell>
          <cell r="N2440">
            <v>1005</v>
          </cell>
          <cell r="Q2440" t="str">
            <v>Specialized - Arts</v>
          </cell>
        </row>
        <row r="2441">
          <cell r="B2441">
            <v>211</v>
          </cell>
          <cell r="N2441">
            <v>1134</v>
          </cell>
          <cell r="Q2441" t="str">
            <v>Specialized - Arts</v>
          </cell>
        </row>
        <row r="2442">
          <cell r="B2442">
            <v>211</v>
          </cell>
          <cell r="N2442">
            <v>734</v>
          </cell>
          <cell r="Q2442" t="str">
            <v>Specialized - Arts</v>
          </cell>
        </row>
        <row r="2443">
          <cell r="B2443">
            <v>211</v>
          </cell>
          <cell r="N2443">
            <v>749</v>
          </cell>
          <cell r="Q2443" t="str">
            <v>General Classroom</v>
          </cell>
        </row>
        <row r="2444">
          <cell r="B2444">
            <v>211</v>
          </cell>
          <cell r="N2444">
            <v>747</v>
          </cell>
          <cell r="Q2444" t="str">
            <v>General Classroom</v>
          </cell>
        </row>
        <row r="2445">
          <cell r="B2445">
            <v>211</v>
          </cell>
          <cell r="N2445">
            <v>749</v>
          </cell>
          <cell r="Q2445" t="str">
            <v>General Classroom</v>
          </cell>
        </row>
        <row r="2446">
          <cell r="B2446">
            <v>211</v>
          </cell>
          <cell r="N2446">
            <v>749</v>
          </cell>
          <cell r="Q2446" t="str">
            <v>General Classroom</v>
          </cell>
        </row>
        <row r="2447">
          <cell r="B2447">
            <v>211</v>
          </cell>
          <cell r="N2447">
            <v>749</v>
          </cell>
          <cell r="Q2447" t="str">
            <v>General Classroom</v>
          </cell>
        </row>
        <row r="2448">
          <cell r="B2448">
            <v>211</v>
          </cell>
          <cell r="N2448">
            <v>749</v>
          </cell>
          <cell r="Q2448" t="str">
            <v>General Classroom</v>
          </cell>
        </row>
        <row r="2449">
          <cell r="B2449">
            <v>211</v>
          </cell>
          <cell r="N2449">
            <v>755</v>
          </cell>
          <cell r="Q2449" t="str">
            <v>General Classroom</v>
          </cell>
        </row>
        <row r="2450">
          <cell r="B2450">
            <v>211</v>
          </cell>
          <cell r="N2450">
            <v>749</v>
          </cell>
          <cell r="Q2450" t="str">
            <v>General Classroom</v>
          </cell>
        </row>
        <row r="2451">
          <cell r="B2451">
            <v>211</v>
          </cell>
          <cell r="N2451">
            <v>749</v>
          </cell>
          <cell r="Q2451" t="str">
            <v>General Classroom</v>
          </cell>
        </row>
        <row r="2452">
          <cell r="B2452">
            <v>211</v>
          </cell>
          <cell r="N2452">
            <v>749</v>
          </cell>
          <cell r="Q2452" t="str">
            <v>General Classroom</v>
          </cell>
        </row>
        <row r="2453">
          <cell r="B2453">
            <v>211</v>
          </cell>
          <cell r="N2453">
            <v>749</v>
          </cell>
          <cell r="Q2453" t="str">
            <v>General Classroom</v>
          </cell>
        </row>
        <row r="2454">
          <cell r="B2454">
            <v>211</v>
          </cell>
          <cell r="N2454">
            <v>753</v>
          </cell>
          <cell r="Q2454" t="str">
            <v>General Classroom</v>
          </cell>
        </row>
        <row r="2455">
          <cell r="B2455">
            <v>211</v>
          </cell>
          <cell r="N2455">
            <v>943</v>
          </cell>
          <cell r="Q2455" t="str">
            <v>Specialized - Lab</v>
          </cell>
        </row>
        <row r="2456">
          <cell r="B2456">
            <v>211</v>
          </cell>
          <cell r="N2456">
            <v>941</v>
          </cell>
          <cell r="Q2456" t="str">
            <v>Specialized - Lab</v>
          </cell>
        </row>
        <row r="2457">
          <cell r="B2457">
            <v>211</v>
          </cell>
          <cell r="N2457">
            <v>1912</v>
          </cell>
          <cell r="Q2457" t="str">
            <v>Excluded (counted in NCS data)</v>
          </cell>
        </row>
        <row r="2458">
          <cell r="B2458">
            <v>211</v>
          </cell>
          <cell r="N2458">
            <v>1319</v>
          </cell>
          <cell r="Q2458" t="str">
            <v>Specialized - Lab</v>
          </cell>
        </row>
        <row r="2459">
          <cell r="B2459">
            <v>211</v>
          </cell>
          <cell r="N2459">
            <v>1323</v>
          </cell>
          <cell r="Q2459" t="str">
            <v>Specialized - Lab</v>
          </cell>
        </row>
        <row r="2460">
          <cell r="B2460">
            <v>211</v>
          </cell>
          <cell r="N2460">
            <v>1341</v>
          </cell>
          <cell r="Q2460" t="str">
            <v>Specialized - Technology</v>
          </cell>
        </row>
        <row r="2461">
          <cell r="B2461">
            <v>211</v>
          </cell>
          <cell r="N2461">
            <v>1336</v>
          </cell>
          <cell r="Q2461" t="str">
            <v>Specialized - Arts</v>
          </cell>
        </row>
        <row r="2462">
          <cell r="B2462">
            <v>211</v>
          </cell>
          <cell r="N2462">
            <v>751</v>
          </cell>
          <cell r="Q2462" t="str">
            <v>General Classroom</v>
          </cell>
        </row>
        <row r="2463">
          <cell r="B2463">
            <v>211</v>
          </cell>
          <cell r="N2463">
            <v>2160</v>
          </cell>
          <cell r="Q2463" t="str">
            <v>Specialized - Technology</v>
          </cell>
        </row>
        <row r="2464">
          <cell r="B2464">
            <v>211</v>
          </cell>
          <cell r="N2464">
            <v>1664</v>
          </cell>
          <cell r="Q2464" t="str">
            <v>Specialized - Technology</v>
          </cell>
        </row>
        <row r="2465">
          <cell r="B2465">
            <v>211</v>
          </cell>
          <cell r="N2465">
            <v>1399</v>
          </cell>
          <cell r="Q2465" t="str">
            <v>Specialized - Arts</v>
          </cell>
        </row>
        <row r="2466">
          <cell r="B2466">
            <v>211</v>
          </cell>
          <cell r="N2466">
            <v>5950</v>
          </cell>
          <cell r="Q2466" t="str">
            <v>Excluded (counted in NCS data)</v>
          </cell>
        </row>
        <row r="2467">
          <cell r="B2467">
            <v>211</v>
          </cell>
          <cell r="N2467">
            <v>933</v>
          </cell>
          <cell r="Q2467" t="str">
            <v>General Classroom</v>
          </cell>
        </row>
        <row r="2468">
          <cell r="B2468">
            <v>211</v>
          </cell>
          <cell r="N2468">
            <v>899</v>
          </cell>
          <cell r="Q2468" t="str">
            <v>General Classroom</v>
          </cell>
        </row>
        <row r="2469">
          <cell r="B2469">
            <v>211</v>
          </cell>
          <cell r="N2469">
            <v>899</v>
          </cell>
          <cell r="Q2469" t="str">
            <v>General Classroom</v>
          </cell>
        </row>
        <row r="2470">
          <cell r="B2470">
            <v>211</v>
          </cell>
          <cell r="N2470">
            <v>899</v>
          </cell>
          <cell r="Q2470" t="str">
            <v>General Classroom</v>
          </cell>
        </row>
        <row r="2471">
          <cell r="B2471">
            <v>211</v>
          </cell>
          <cell r="N2471">
            <v>899</v>
          </cell>
          <cell r="Q2471" t="str">
            <v>General Classroom</v>
          </cell>
        </row>
        <row r="2472">
          <cell r="B2472">
            <v>211</v>
          </cell>
          <cell r="N2472">
            <v>899</v>
          </cell>
          <cell r="Q2472" t="str">
            <v>General Classroom</v>
          </cell>
        </row>
        <row r="2473">
          <cell r="B2473">
            <v>211</v>
          </cell>
          <cell r="N2473">
            <v>899</v>
          </cell>
          <cell r="Q2473" t="str">
            <v>General Classroom</v>
          </cell>
        </row>
        <row r="2474">
          <cell r="B2474">
            <v>211</v>
          </cell>
          <cell r="N2474">
            <v>899</v>
          </cell>
          <cell r="Q2474" t="str">
            <v>General Classroom</v>
          </cell>
        </row>
        <row r="2475">
          <cell r="B2475">
            <v>211</v>
          </cell>
          <cell r="N2475">
            <v>899</v>
          </cell>
          <cell r="Q2475" t="str">
            <v>General Classroom</v>
          </cell>
        </row>
        <row r="2476">
          <cell r="B2476">
            <v>211</v>
          </cell>
          <cell r="N2476">
            <v>899</v>
          </cell>
          <cell r="Q2476" t="str">
            <v>General Classroom</v>
          </cell>
        </row>
        <row r="2477">
          <cell r="B2477">
            <v>211</v>
          </cell>
          <cell r="N2477">
            <v>894</v>
          </cell>
          <cell r="Q2477" t="str">
            <v>General Classroom</v>
          </cell>
        </row>
        <row r="2478">
          <cell r="B2478">
            <v>211</v>
          </cell>
          <cell r="N2478">
            <v>894</v>
          </cell>
          <cell r="Q2478" t="str">
            <v>General Classroom</v>
          </cell>
        </row>
        <row r="2479">
          <cell r="B2479">
            <v>211</v>
          </cell>
          <cell r="N2479">
            <v>894</v>
          </cell>
          <cell r="Q2479" t="str">
            <v>General Classroom</v>
          </cell>
        </row>
        <row r="2480">
          <cell r="B2480">
            <v>211</v>
          </cell>
          <cell r="N2480">
            <v>894</v>
          </cell>
          <cell r="Q2480" t="str">
            <v>General Classroom</v>
          </cell>
        </row>
        <row r="2481">
          <cell r="B2481">
            <v>211</v>
          </cell>
          <cell r="N2481">
            <v>894</v>
          </cell>
          <cell r="Q2481" t="str">
            <v>General Classroom</v>
          </cell>
        </row>
        <row r="2482">
          <cell r="B2482">
            <v>211</v>
          </cell>
          <cell r="N2482">
            <v>894</v>
          </cell>
          <cell r="Q2482" t="str">
            <v>General Classroom</v>
          </cell>
        </row>
        <row r="2483">
          <cell r="B2483">
            <v>211</v>
          </cell>
          <cell r="N2483">
            <v>894</v>
          </cell>
          <cell r="Q2483" t="str">
            <v>General Classroom</v>
          </cell>
        </row>
        <row r="2484">
          <cell r="B2484">
            <v>211</v>
          </cell>
          <cell r="N2484">
            <v>176</v>
          </cell>
          <cell r="Q2484" t="str">
            <v>Excluded (counted in NCS data)</v>
          </cell>
        </row>
        <row r="2485">
          <cell r="B2485">
            <v>211</v>
          </cell>
          <cell r="N2485">
            <v>749</v>
          </cell>
          <cell r="Q2485" t="str">
            <v>General Classroom</v>
          </cell>
        </row>
        <row r="2486">
          <cell r="B2486">
            <v>211</v>
          </cell>
          <cell r="N2486">
            <v>1401</v>
          </cell>
          <cell r="Q2486" t="str">
            <v>Excluded (counted in NCS data)</v>
          </cell>
        </row>
        <row r="2487">
          <cell r="B2487">
            <v>211</v>
          </cell>
          <cell r="N2487">
            <v>737</v>
          </cell>
          <cell r="Q2487" t="str">
            <v>Excluded (counted in NCS data)</v>
          </cell>
        </row>
        <row r="2488">
          <cell r="B2488">
            <v>406</v>
          </cell>
          <cell r="N2488">
            <v>524</v>
          </cell>
          <cell r="P2488" t="str">
            <v>Comm-Based</v>
          </cell>
          <cell r="Q2488" t="str">
            <v>Excluded (counted in NCS data)</v>
          </cell>
        </row>
        <row r="2489">
          <cell r="B2489">
            <v>406</v>
          </cell>
          <cell r="N2489">
            <v>501</v>
          </cell>
          <cell r="P2489" t="str">
            <v>Comm-Based</v>
          </cell>
          <cell r="Q2489" t="str">
            <v>Excluded (counted in NCS data)</v>
          </cell>
        </row>
        <row r="2490">
          <cell r="B2490">
            <v>406</v>
          </cell>
          <cell r="N2490">
            <v>558</v>
          </cell>
          <cell r="P2490" t="str">
            <v>Comm-Based</v>
          </cell>
          <cell r="Q2490" t="str">
            <v>Excluded (counted in NCS data)</v>
          </cell>
        </row>
        <row r="2491">
          <cell r="B2491">
            <v>406</v>
          </cell>
          <cell r="N2491">
            <v>461</v>
          </cell>
          <cell r="P2491" t="str">
            <v>Comm-Based</v>
          </cell>
          <cell r="Q2491" t="str">
            <v>Excluded (counted in NCS data)</v>
          </cell>
        </row>
        <row r="2492">
          <cell r="B2492">
            <v>406</v>
          </cell>
          <cell r="N2492">
            <v>369</v>
          </cell>
          <cell r="P2492" t="str">
            <v>Comm-Based</v>
          </cell>
          <cell r="Q2492" t="str">
            <v>Excluded (counted in NCS data)</v>
          </cell>
        </row>
        <row r="2493">
          <cell r="B2493">
            <v>406</v>
          </cell>
          <cell r="N2493">
            <v>356</v>
          </cell>
          <cell r="P2493" t="str">
            <v>Comm-Based</v>
          </cell>
          <cell r="Q2493" t="str">
            <v>Excluded (counted in NCS data)</v>
          </cell>
        </row>
        <row r="2494">
          <cell r="B2494">
            <v>406</v>
          </cell>
          <cell r="N2494">
            <v>625</v>
          </cell>
          <cell r="P2494" t="str">
            <v>Comm-Based</v>
          </cell>
          <cell r="Q2494" t="str">
            <v>Excluded (counted in NCS data)</v>
          </cell>
        </row>
        <row r="2495">
          <cell r="B2495">
            <v>406</v>
          </cell>
          <cell r="N2495">
            <v>217</v>
          </cell>
          <cell r="P2495" t="str">
            <v>Comm-Based</v>
          </cell>
          <cell r="Q2495" t="str">
            <v>Excluded (counted in NCS data)</v>
          </cell>
        </row>
        <row r="2496">
          <cell r="B2496">
            <v>406</v>
          </cell>
          <cell r="N2496">
            <v>203</v>
          </cell>
          <cell r="P2496" t="str">
            <v>Comm-Based</v>
          </cell>
          <cell r="Q2496" t="str">
            <v>Excluded (counted in NCS data)</v>
          </cell>
        </row>
        <row r="2497">
          <cell r="B2497">
            <v>304</v>
          </cell>
          <cell r="N2497">
            <v>9380</v>
          </cell>
          <cell r="Q2497" t="str">
            <v>Excluded (counted in NCS data)</v>
          </cell>
        </row>
        <row r="2498">
          <cell r="B2498">
            <v>304</v>
          </cell>
          <cell r="N2498">
            <v>724</v>
          </cell>
          <cell r="Q2498" t="str">
            <v>General Classroom</v>
          </cell>
        </row>
        <row r="2499">
          <cell r="B2499">
            <v>304</v>
          </cell>
          <cell r="N2499">
            <v>709</v>
          </cell>
          <cell r="Q2499" t="str">
            <v>General Classroom</v>
          </cell>
        </row>
        <row r="2500">
          <cell r="B2500">
            <v>304</v>
          </cell>
          <cell r="N2500">
            <v>718</v>
          </cell>
          <cell r="Q2500" t="str">
            <v>General Classroom</v>
          </cell>
        </row>
        <row r="2501">
          <cell r="B2501">
            <v>304</v>
          </cell>
          <cell r="N2501">
            <v>716</v>
          </cell>
          <cell r="Q2501" t="str">
            <v>General Classroom</v>
          </cell>
        </row>
        <row r="2502">
          <cell r="B2502">
            <v>304</v>
          </cell>
          <cell r="N2502">
            <v>716</v>
          </cell>
          <cell r="Q2502" t="str">
            <v>General Classroom</v>
          </cell>
        </row>
        <row r="2503">
          <cell r="B2503">
            <v>304</v>
          </cell>
          <cell r="N2503">
            <v>716</v>
          </cell>
          <cell r="Q2503" t="str">
            <v>General Classroom</v>
          </cell>
        </row>
        <row r="2504">
          <cell r="B2504">
            <v>304</v>
          </cell>
          <cell r="N2504">
            <v>1399</v>
          </cell>
          <cell r="Q2504" t="str">
            <v>Specialized - Arts</v>
          </cell>
        </row>
        <row r="2505">
          <cell r="B2505">
            <v>304</v>
          </cell>
          <cell r="N2505">
            <v>1582</v>
          </cell>
          <cell r="Q2505" t="str">
            <v>Specialized - Arts</v>
          </cell>
        </row>
        <row r="2506">
          <cell r="B2506">
            <v>304</v>
          </cell>
          <cell r="N2506">
            <v>716</v>
          </cell>
          <cell r="Q2506" t="str">
            <v>General Classroom</v>
          </cell>
        </row>
        <row r="2507">
          <cell r="B2507">
            <v>304</v>
          </cell>
          <cell r="N2507">
            <v>716</v>
          </cell>
          <cell r="Q2507" t="str">
            <v>General Classroom</v>
          </cell>
        </row>
        <row r="2508">
          <cell r="B2508">
            <v>304</v>
          </cell>
          <cell r="N2508">
            <v>716</v>
          </cell>
          <cell r="Q2508" t="str">
            <v>General Classroom</v>
          </cell>
        </row>
        <row r="2509">
          <cell r="B2509">
            <v>304</v>
          </cell>
          <cell r="N2509">
            <v>716</v>
          </cell>
          <cell r="Q2509" t="str">
            <v>General Classroom</v>
          </cell>
        </row>
        <row r="2510">
          <cell r="B2510">
            <v>304</v>
          </cell>
          <cell r="N2510">
            <v>922</v>
          </cell>
          <cell r="Q2510" t="str">
            <v>General Classroom</v>
          </cell>
        </row>
        <row r="2511">
          <cell r="B2511">
            <v>304</v>
          </cell>
          <cell r="N2511">
            <v>689</v>
          </cell>
          <cell r="Q2511" t="str">
            <v>General Classroom</v>
          </cell>
        </row>
        <row r="2512">
          <cell r="B2512">
            <v>304</v>
          </cell>
          <cell r="N2512">
            <v>714</v>
          </cell>
          <cell r="Q2512" t="str">
            <v>General Classroom</v>
          </cell>
        </row>
        <row r="2513">
          <cell r="B2513">
            <v>304</v>
          </cell>
          <cell r="N2513">
            <v>714</v>
          </cell>
          <cell r="Q2513" t="str">
            <v>General Classroom</v>
          </cell>
        </row>
        <row r="2514">
          <cell r="B2514">
            <v>304</v>
          </cell>
          <cell r="N2514">
            <v>714</v>
          </cell>
          <cell r="Q2514" t="str">
            <v>General Classroom</v>
          </cell>
        </row>
        <row r="2515">
          <cell r="B2515">
            <v>304</v>
          </cell>
          <cell r="N2515">
            <v>714</v>
          </cell>
          <cell r="Q2515" t="str">
            <v>General Classroom</v>
          </cell>
        </row>
        <row r="2516">
          <cell r="B2516">
            <v>304</v>
          </cell>
          <cell r="N2516">
            <v>936</v>
          </cell>
          <cell r="Q2516" t="str">
            <v>General Classroom</v>
          </cell>
        </row>
        <row r="2517">
          <cell r="B2517">
            <v>304</v>
          </cell>
          <cell r="N2517">
            <v>918</v>
          </cell>
          <cell r="Q2517" t="str">
            <v>General Classroom</v>
          </cell>
        </row>
        <row r="2518">
          <cell r="B2518">
            <v>304</v>
          </cell>
          <cell r="N2518">
            <v>856</v>
          </cell>
          <cell r="Q2518" t="str">
            <v>Specialized - Lab</v>
          </cell>
        </row>
        <row r="2519">
          <cell r="B2519">
            <v>304</v>
          </cell>
          <cell r="N2519">
            <v>1312</v>
          </cell>
          <cell r="Q2519" t="str">
            <v>Specialized - Technology</v>
          </cell>
        </row>
        <row r="2520">
          <cell r="B2520">
            <v>304</v>
          </cell>
          <cell r="N2520">
            <v>860</v>
          </cell>
          <cell r="Q2520" t="str">
            <v>General Classroom</v>
          </cell>
        </row>
        <row r="2521">
          <cell r="B2521">
            <v>304</v>
          </cell>
          <cell r="N2521">
            <v>863</v>
          </cell>
          <cell r="Q2521" t="str">
            <v>General Classroom</v>
          </cell>
        </row>
        <row r="2522">
          <cell r="B2522">
            <v>304</v>
          </cell>
          <cell r="N2522">
            <v>869</v>
          </cell>
          <cell r="Q2522" t="str">
            <v>General Classroom</v>
          </cell>
        </row>
        <row r="2523">
          <cell r="B2523">
            <v>304</v>
          </cell>
          <cell r="N2523">
            <v>864</v>
          </cell>
          <cell r="Q2523" t="str">
            <v>General Classroom</v>
          </cell>
        </row>
        <row r="2524">
          <cell r="B2524">
            <v>304</v>
          </cell>
          <cell r="N2524">
            <v>443</v>
          </cell>
          <cell r="Q2524" t="str">
            <v>Excluded (counted in NCS data)</v>
          </cell>
        </row>
        <row r="2525">
          <cell r="B2525">
            <v>304</v>
          </cell>
          <cell r="N2525">
            <v>541</v>
          </cell>
          <cell r="Q2525" t="str">
            <v>Excluded (counted in NCS data)</v>
          </cell>
        </row>
        <row r="2526">
          <cell r="B2526">
            <v>304</v>
          </cell>
          <cell r="N2526">
            <v>943</v>
          </cell>
          <cell r="Q2526" t="str">
            <v>Specialized - Technology</v>
          </cell>
        </row>
        <row r="2527">
          <cell r="B2527">
            <v>304</v>
          </cell>
          <cell r="N2527">
            <v>1056</v>
          </cell>
          <cell r="Q2527" t="str">
            <v>Specialized - Lab</v>
          </cell>
        </row>
        <row r="2528">
          <cell r="B2528">
            <v>304</v>
          </cell>
          <cell r="N2528">
            <v>419</v>
          </cell>
          <cell r="Q2528" t="str">
            <v>Excluded (counted in NCS data)</v>
          </cell>
        </row>
        <row r="2529">
          <cell r="B2529">
            <v>304</v>
          </cell>
          <cell r="N2529">
            <v>722</v>
          </cell>
          <cell r="Q2529" t="str">
            <v>General Classroom</v>
          </cell>
        </row>
        <row r="2530">
          <cell r="B2530">
            <v>304</v>
          </cell>
          <cell r="N2530">
            <v>721</v>
          </cell>
          <cell r="Q2530" t="str">
            <v>General Classroom</v>
          </cell>
        </row>
        <row r="2531">
          <cell r="B2531">
            <v>304</v>
          </cell>
          <cell r="N2531">
            <v>482</v>
          </cell>
          <cell r="Q2531" t="str">
            <v>Excluded (counted in NCS data)</v>
          </cell>
        </row>
        <row r="2532">
          <cell r="B2532">
            <v>304</v>
          </cell>
          <cell r="N2532">
            <v>457</v>
          </cell>
          <cell r="Q2532" t="str">
            <v>Excluded (counted in NCS data)</v>
          </cell>
        </row>
        <row r="2533">
          <cell r="B2533">
            <v>304</v>
          </cell>
          <cell r="N2533">
            <v>816</v>
          </cell>
          <cell r="Q2533" t="str">
            <v>Specialized - Technology</v>
          </cell>
        </row>
        <row r="2534">
          <cell r="B2534">
            <v>304</v>
          </cell>
          <cell r="N2534">
            <v>819</v>
          </cell>
          <cell r="Q2534" t="str">
            <v>General Classroom</v>
          </cell>
        </row>
        <row r="2535">
          <cell r="B2535">
            <v>304</v>
          </cell>
          <cell r="N2535">
            <v>714</v>
          </cell>
          <cell r="Q2535" t="str">
            <v>General Classroom</v>
          </cell>
        </row>
        <row r="2536">
          <cell r="B2536">
            <v>304</v>
          </cell>
          <cell r="N2536">
            <v>714</v>
          </cell>
          <cell r="Q2536" t="str">
            <v>General Classroom</v>
          </cell>
        </row>
        <row r="2537">
          <cell r="B2537">
            <v>304</v>
          </cell>
          <cell r="N2537">
            <v>714</v>
          </cell>
          <cell r="Q2537" t="str">
            <v>General Classroom</v>
          </cell>
        </row>
        <row r="2538">
          <cell r="B2538">
            <v>304</v>
          </cell>
          <cell r="N2538">
            <v>714</v>
          </cell>
          <cell r="Q2538" t="str">
            <v>General Classroom</v>
          </cell>
        </row>
        <row r="2539">
          <cell r="B2539">
            <v>304</v>
          </cell>
          <cell r="N2539">
            <v>714</v>
          </cell>
          <cell r="Q2539" t="str">
            <v>General Classroom</v>
          </cell>
        </row>
        <row r="2540">
          <cell r="B2540">
            <v>304</v>
          </cell>
          <cell r="N2540">
            <v>655</v>
          </cell>
          <cell r="Q2540" t="str">
            <v>Specialized - Lab</v>
          </cell>
        </row>
        <row r="2541">
          <cell r="B2541">
            <v>304</v>
          </cell>
          <cell r="N2541">
            <v>1085</v>
          </cell>
          <cell r="Q2541" t="str">
            <v>Specialized - Lab</v>
          </cell>
        </row>
        <row r="2542">
          <cell r="B2542">
            <v>304</v>
          </cell>
          <cell r="N2542">
            <v>1085</v>
          </cell>
          <cell r="Q2542" t="str">
            <v>Specialized - Lab</v>
          </cell>
        </row>
        <row r="2543">
          <cell r="B2543">
            <v>304</v>
          </cell>
          <cell r="N2543">
            <v>1189</v>
          </cell>
          <cell r="Q2543" t="str">
            <v>Specialized - Arts</v>
          </cell>
        </row>
        <row r="2544">
          <cell r="B2544">
            <v>304</v>
          </cell>
          <cell r="N2544">
            <v>716</v>
          </cell>
          <cell r="Q2544" t="str">
            <v>General Classroom</v>
          </cell>
        </row>
        <row r="2545">
          <cell r="B2545">
            <v>304</v>
          </cell>
          <cell r="N2545">
            <v>721</v>
          </cell>
          <cell r="Q2545" t="str">
            <v>Specialized - Technology</v>
          </cell>
        </row>
        <row r="2546">
          <cell r="B2546">
            <v>304</v>
          </cell>
          <cell r="N2546">
            <v>716</v>
          </cell>
          <cell r="Q2546" t="str">
            <v>General Classroom</v>
          </cell>
        </row>
        <row r="2547">
          <cell r="B2547">
            <v>304</v>
          </cell>
          <cell r="N2547">
            <v>1034</v>
          </cell>
          <cell r="Q2547" t="str">
            <v>General Classroom</v>
          </cell>
        </row>
        <row r="2548">
          <cell r="B2548">
            <v>304</v>
          </cell>
          <cell r="N2548">
            <v>1239</v>
          </cell>
          <cell r="Q2548" t="str">
            <v>General Classroom</v>
          </cell>
        </row>
        <row r="2549">
          <cell r="B2549">
            <v>304</v>
          </cell>
          <cell r="N2549">
            <v>711</v>
          </cell>
          <cell r="Q2549" t="str">
            <v>General Classroom</v>
          </cell>
        </row>
        <row r="2550">
          <cell r="B2550">
            <v>304</v>
          </cell>
          <cell r="N2550">
            <v>708</v>
          </cell>
          <cell r="Q2550" t="str">
            <v>General Classroom</v>
          </cell>
        </row>
        <row r="2551">
          <cell r="B2551">
            <v>304</v>
          </cell>
          <cell r="N2551">
            <v>890</v>
          </cell>
          <cell r="Q2551" t="str">
            <v>General Classroom</v>
          </cell>
        </row>
        <row r="2552">
          <cell r="B2552">
            <v>304</v>
          </cell>
          <cell r="N2552">
            <v>936</v>
          </cell>
          <cell r="Q2552" t="str">
            <v>General Classroom</v>
          </cell>
        </row>
        <row r="2553">
          <cell r="B2553">
            <v>304</v>
          </cell>
          <cell r="N2553">
            <v>1282</v>
          </cell>
          <cell r="Q2553" t="str">
            <v>Excluded (counted in NCS data)</v>
          </cell>
        </row>
        <row r="2554">
          <cell r="B2554">
            <v>304</v>
          </cell>
          <cell r="N2554">
            <v>1586</v>
          </cell>
          <cell r="Q2554" t="str">
            <v>Excluded (counted in NCS data)</v>
          </cell>
        </row>
        <row r="2555">
          <cell r="B2555">
            <v>304</v>
          </cell>
          <cell r="N2555">
            <v>856</v>
          </cell>
          <cell r="Q2555" t="str">
            <v>Specialized - Lab</v>
          </cell>
        </row>
        <row r="2556">
          <cell r="B2556">
            <v>304</v>
          </cell>
          <cell r="N2556">
            <v>866</v>
          </cell>
          <cell r="Q2556" t="str">
            <v>General Classroom</v>
          </cell>
        </row>
        <row r="2557">
          <cell r="B2557">
            <v>304</v>
          </cell>
          <cell r="N2557">
            <v>871</v>
          </cell>
          <cell r="Q2557" t="str">
            <v>General Classroom</v>
          </cell>
        </row>
        <row r="2558">
          <cell r="B2558">
            <v>304</v>
          </cell>
          <cell r="N2558">
            <v>1303</v>
          </cell>
          <cell r="Q2558" t="str">
            <v>Specialized - Technology</v>
          </cell>
        </row>
        <row r="2559">
          <cell r="B2559">
            <v>304</v>
          </cell>
          <cell r="N2559">
            <v>1101</v>
          </cell>
          <cell r="Q2559" t="str">
            <v>Specialized - Lab</v>
          </cell>
        </row>
        <row r="2560">
          <cell r="B2560">
            <v>304</v>
          </cell>
          <cell r="N2560">
            <v>344</v>
          </cell>
          <cell r="Q2560" t="str">
            <v>Excluded (counted in NCS data)</v>
          </cell>
        </row>
        <row r="2561">
          <cell r="B2561">
            <v>304</v>
          </cell>
          <cell r="N2561">
            <v>642</v>
          </cell>
          <cell r="Q2561" t="str">
            <v>General Classroom</v>
          </cell>
        </row>
        <row r="2562">
          <cell r="B2562">
            <v>304</v>
          </cell>
          <cell r="N2562">
            <v>714</v>
          </cell>
          <cell r="Q2562" t="str">
            <v>General Classroom</v>
          </cell>
        </row>
        <row r="2563">
          <cell r="B2563">
            <v>304</v>
          </cell>
          <cell r="N2563">
            <v>646</v>
          </cell>
          <cell r="Q2563" t="str">
            <v>General Classroom</v>
          </cell>
        </row>
        <row r="2564">
          <cell r="B2564">
            <v>304</v>
          </cell>
          <cell r="N2564">
            <v>654</v>
          </cell>
          <cell r="Q2564" t="str">
            <v>General Classroom</v>
          </cell>
        </row>
        <row r="2565">
          <cell r="B2565">
            <v>304</v>
          </cell>
          <cell r="N2565">
            <v>719</v>
          </cell>
          <cell r="Q2565" t="str">
            <v>General Classroom</v>
          </cell>
        </row>
        <row r="2566">
          <cell r="B2566">
            <v>304</v>
          </cell>
          <cell r="N2566">
            <v>719</v>
          </cell>
          <cell r="Q2566" t="str">
            <v>General Classroom</v>
          </cell>
        </row>
        <row r="2567">
          <cell r="B2567">
            <v>304</v>
          </cell>
          <cell r="N2567">
            <v>719</v>
          </cell>
          <cell r="Q2567" t="str">
            <v>General Classroom</v>
          </cell>
        </row>
        <row r="2568">
          <cell r="B2568">
            <v>304</v>
          </cell>
          <cell r="N2568">
            <v>1085</v>
          </cell>
          <cell r="Q2568" t="str">
            <v>Specialized - Lab</v>
          </cell>
        </row>
        <row r="2569">
          <cell r="B2569">
            <v>304</v>
          </cell>
          <cell r="N2569">
            <v>655</v>
          </cell>
          <cell r="Q2569" t="str">
            <v>Specialized - Lab</v>
          </cell>
        </row>
        <row r="2570">
          <cell r="B2570">
            <v>304</v>
          </cell>
          <cell r="N2570">
            <v>1085</v>
          </cell>
          <cell r="Q2570" t="str">
            <v>Specialized - Lab</v>
          </cell>
        </row>
        <row r="2571">
          <cell r="B2571">
            <v>304</v>
          </cell>
          <cell r="N2571">
            <v>500</v>
          </cell>
          <cell r="Q2571" t="str">
            <v>Excluded (counted in NCS data)</v>
          </cell>
        </row>
        <row r="2572">
          <cell r="B2572">
            <v>304</v>
          </cell>
          <cell r="N2572">
            <v>6081</v>
          </cell>
          <cell r="Q2572" t="str">
            <v>Excluded (counted in NCS data)</v>
          </cell>
        </row>
        <row r="2573">
          <cell r="B2573">
            <v>304</v>
          </cell>
          <cell r="N2573">
            <v>3178</v>
          </cell>
          <cell r="Q2573" t="str">
            <v>Excluded (counted in NCS data)</v>
          </cell>
        </row>
        <row r="2574">
          <cell r="B2574">
            <v>304</v>
          </cell>
          <cell r="N2574">
            <v>4166</v>
          </cell>
          <cell r="Q2574" t="str">
            <v>Excluded (counted in NCS data)</v>
          </cell>
        </row>
        <row r="2575">
          <cell r="B2575">
            <v>304</v>
          </cell>
          <cell r="N2575">
            <v>1395</v>
          </cell>
          <cell r="Q2575" t="str">
            <v>Specialized - Arts</v>
          </cell>
        </row>
        <row r="2576">
          <cell r="B2576">
            <v>304</v>
          </cell>
          <cell r="N2576">
            <v>865</v>
          </cell>
          <cell r="Q2576" t="str">
            <v>General Classroom</v>
          </cell>
        </row>
        <row r="2577">
          <cell r="B2577">
            <v>304</v>
          </cell>
          <cell r="N2577">
            <v>716</v>
          </cell>
          <cell r="Q2577" t="str">
            <v>General Classroom</v>
          </cell>
        </row>
        <row r="2578">
          <cell r="B2578">
            <v>304</v>
          </cell>
          <cell r="N2578">
            <v>716</v>
          </cell>
          <cell r="Q2578" t="str">
            <v>General Classroom</v>
          </cell>
        </row>
        <row r="2579">
          <cell r="B2579">
            <v>304</v>
          </cell>
          <cell r="N2579">
            <v>716</v>
          </cell>
          <cell r="Q2579" t="str">
            <v>General Classroom</v>
          </cell>
        </row>
        <row r="2580">
          <cell r="B2580">
            <v>304</v>
          </cell>
          <cell r="N2580">
            <v>716</v>
          </cell>
          <cell r="Q2580" t="str">
            <v>General Classroom</v>
          </cell>
        </row>
        <row r="2581">
          <cell r="B2581">
            <v>304</v>
          </cell>
          <cell r="N2581">
            <v>1294</v>
          </cell>
          <cell r="Q2581" t="str">
            <v>Specialized - Arts</v>
          </cell>
        </row>
        <row r="2582">
          <cell r="B2582">
            <v>304</v>
          </cell>
          <cell r="N2582">
            <v>708</v>
          </cell>
          <cell r="Q2582" t="str">
            <v>General Classroom</v>
          </cell>
        </row>
        <row r="2583">
          <cell r="B2583">
            <v>304</v>
          </cell>
          <cell r="N2583">
            <v>838</v>
          </cell>
          <cell r="Q2583" t="str">
            <v>Excluded (counted in NCS data)</v>
          </cell>
        </row>
        <row r="2584">
          <cell r="B2584">
            <v>304</v>
          </cell>
          <cell r="N2584">
            <v>537</v>
          </cell>
          <cell r="Q2584" t="str">
            <v>Excluded (counted in NCS data)</v>
          </cell>
        </row>
        <row r="2585">
          <cell r="B2585">
            <v>304</v>
          </cell>
          <cell r="N2585">
            <v>584</v>
          </cell>
          <cell r="Q2585" t="str">
            <v>Excluded (counted in NCS data)</v>
          </cell>
        </row>
        <row r="2586">
          <cell r="B2586">
            <v>304</v>
          </cell>
          <cell r="N2586">
            <v>257</v>
          </cell>
          <cell r="Q2586" t="str">
            <v>Excluded (counted in NCS data)</v>
          </cell>
        </row>
        <row r="2587">
          <cell r="B2587">
            <v>304</v>
          </cell>
          <cell r="N2587">
            <v>270</v>
          </cell>
          <cell r="Q2587" t="str">
            <v>Excluded (counted in NCS data)</v>
          </cell>
        </row>
        <row r="2588">
          <cell r="B2588">
            <v>304</v>
          </cell>
          <cell r="N2588">
            <v>238</v>
          </cell>
          <cell r="Q2588" t="str">
            <v>Excluded (counted in NCS data)</v>
          </cell>
        </row>
        <row r="2589">
          <cell r="B2589">
            <v>304</v>
          </cell>
          <cell r="N2589">
            <v>1681</v>
          </cell>
          <cell r="Q2589" t="str">
            <v>Excluded (counted in NCS data)</v>
          </cell>
        </row>
        <row r="2590">
          <cell r="B2590">
            <v>304</v>
          </cell>
          <cell r="N2590">
            <v>716</v>
          </cell>
          <cell r="Q2590" t="str">
            <v>General Classroom</v>
          </cell>
        </row>
        <row r="2591">
          <cell r="B2591">
            <v>304</v>
          </cell>
          <cell r="N2591">
            <v>721</v>
          </cell>
          <cell r="Q2591" t="str">
            <v>Specialized - Technology</v>
          </cell>
        </row>
        <row r="2592">
          <cell r="B2592">
            <v>305</v>
          </cell>
          <cell r="N2592">
            <v>822</v>
          </cell>
          <cell r="Q2592" t="str">
            <v>Specialized - Technology</v>
          </cell>
        </row>
        <row r="2593">
          <cell r="B2593">
            <v>305</v>
          </cell>
          <cell r="N2593">
            <v>816</v>
          </cell>
          <cell r="Q2593" t="str">
            <v>General Classroom</v>
          </cell>
        </row>
        <row r="2594">
          <cell r="B2594">
            <v>305</v>
          </cell>
          <cell r="N2594">
            <v>900</v>
          </cell>
          <cell r="Q2594" t="str">
            <v>General Classroom</v>
          </cell>
        </row>
        <row r="2595">
          <cell r="B2595">
            <v>305</v>
          </cell>
          <cell r="N2595">
            <v>830</v>
          </cell>
          <cell r="Q2595" t="str">
            <v>General Classroom</v>
          </cell>
        </row>
        <row r="2596">
          <cell r="B2596">
            <v>305</v>
          </cell>
          <cell r="N2596">
            <v>794</v>
          </cell>
          <cell r="Q2596" t="str">
            <v>General Classroom</v>
          </cell>
        </row>
        <row r="2597">
          <cell r="B2597">
            <v>305</v>
          </cell>
          <cell r="N2597">
            <v>721</v>
          </cell>
          <cell r="Q2597" t="str">
            <v>General Classroom</v>
          </cell>
        </row>
        <row r="2598">
          <cell r="B2598">
            <v>305</v>
          </cell>
          <cell r="N2598">
            <v>718</v>
          </cell>
          <cell r="Q2598" t="str">
            <v>General Classroom</v>
          </cell>
        </row>
        <row r="2599">
          <cell r="B2599">
            <v>305</v>
          </cell>
          <cell r="N2599">
            <v>801</v>
          </cell>
          <cell r="Q2599" t="str">
            <v>General Classroom</v>
          </cell>
        </row>
        <row r="2600">
          <cell r="B2600">
            <v>305</v>
          </cell>
          <cell r="N2600">
            <v>364</v>
          </cell>
          <cell r="Q2600" t="str">
            <v>Excluded (counted in NCS data)</v>
          </cell>
        </row>
        <row r="2601">
          <cell r="B2601">
            <v>305</v>
          </cell>
          <cell r="N2601">
            <v>564</v>
          </cell>
          <cell r="Q2601" t="str">
            <v>Excluded (counted in NCS data)</v>
          </cell>
        </row>
        <row r="2602">
          <cell r="B2602">
            <v>305</v>
          </cell>
          <cell r="N2602">
            <v>725</v>
          </cell>
          <cell r="Q2602" t="str">
            <v>Specialized - Lab</v>
          </cell>
        </row>
        <row r="2603">
          <cell r="B2603">
            <v>305</v>
          </cell>
          <cell r="N2603">
            <v>556</v>
          </cell>
          <cell r="Q2603" t="str">
            <v>Excluded (counted in NCS data)</v>
          </cell>
        </row>
        <row r="2604">
          <cell r="B2604">
            <v>305</v>
          </cell>
          <cell r="N2604">
            <v>721</v>
          </cell>
          <cell r="Q2604" t="str">
            <v>Specialized - Lab</v>
          </cell>
        </row>
        <row r="2605">
          <cell r="B2605">
            <v>305</v>
          </cell>
          <cell r="N2605">
            <v>477</v>
          </cell>
          <cell r="Q2605" t="str">
            <v>Excluded (counted in NCS data)</v>
          </cell>
        </row>
        <row r="2606">
          <cell r="B2606">
            <v>305</v>
          </cell>
          <cell r="N2606">
            <v>982</v>
          </cell>
          <cell r="Q2606" t="str">
            <v>Specialized - Lab</v>
          </cell>
        </row>
        <row r="2607">
          <cell r="B2607">
            <v>305</v>
          </cell>
          <cell r="N2607">
            <v>716</v>
          </cell>
          <cell r="Q2607" t="str">
            <v>Specialized - Lab</v>
          </cell>
        </row>
        <row r="2608">
          <cell r="B2608">
            <v>305</v>
          </cell>
          <cell r="N2608">
            <v>531</v>
          </cell>
          <cell r="Q2608" t="str">
            <v>Excluded (counted in NCS data)</v>
          </cell>
        </row>
        <row r="2609">
          <cell r="B2609">
            <v>305</v>
          </cell>
          <cell r="N2609">
            <v>889</v>
          </cell>
          <cell r="Q2609" t="str">
            <v>Specialized - Lab</v>
          </cell>
        </row>
        <row r="2610">
          <cell r="B2610">
            <v>305</v>
          </cell>
          <cell r="N2610">
            <v>773</v>
          </cell>
          <cell r="Q2610" t="str">
            <v>General Classroom</v>
          </cell>
        </row>
        <row r="2611">
          <cell r="B2611">
            <v>305</v>
          </cell>
          <cell r="N2611">
            <v>720</v>
          </cell>
          <cell r="Q2611" t="str">
            <v>General Classroom</v>
          </cell>
        </row>
        <row r="2612">
          <cell r="B2612">
            <v>305</v>
          </cell>
          <cell r="N2612">
            <v>779</v>
          </cell>
          <cell r="Q2612" t="str">
            <v>General Classroom</v>
          </cell>
        </row>
        <row r="2613">
          <cell r="B2613">
            <v>305</v>
          </cell>
          <cell r="N2613">
            <v>720</v>
          </cell>
          <cell r="Q2613" t="str">
            <v>General Classroom</v>
          </cell>
        </row>
        <row r="2614">
          <cell r="B2614">
            <v>305</v>
          </cell>
          <cell r="N2614">
            <v>785</v>
          </cell>
          <cell r="Q2614" t="str">
            <v>General Classroom</v>
          </cell>
        </row>
        <row r="2615">
          <cell r="B2615">
            <v>305</v>
          </cell>
          <cell r="N2615">
            <v>106</v>
          </cell>
          <cell r="Q2615" t="str">
            <v>Excluded (counted in NCS data)</v>
          </cell>
        </row>
        <row r="2616">
          <cell r="B2616">
            <v>305</v>
          </cell>
          <cell r="N2616">
            <v>755</v>
          </cell>
          <cell r="Q2616" t="str">
            <v>General Classroom</v>
          </cell>
        </row>
        <row r="2617">
          <cell r="B2617">
            <v>305</v>
          </cell>
          <cell r="N2617">
            <v>926</v>
          </cell>
          <cell r="Q2617" t="str">
            <v>General Classroom</v>
          </cell>
        </row>
        <row r="2618">
          <cell r="B2618">
            <v>305</v>
          </cell>
          <cell r="N2618">
            <v>930</v>
          </cell>
          <cell r="Q2618" t="str">
            <v>General Classroom</v>
          </cell>
        </row>
        <row r="2619">
          <cell r="B2619">
            <v>305</v>
          </cell>
          <cell r="N2619">
            <v>813</v>
          </cell>
          <cell r="Q2619" t="str">
            <v>General Classroom</v>
          </cell>
        </row>
        <row r="2620">
          <cell r="B2620">
            <v>305</v>
          </cell>
          <cell r="N2620">
            <v>807</v>
          </cell>
          <cell r="Q2620" t="str">
            <v>General Classroom</v>
          </cell>
        </row>
        <row r="2621">
          <cell r="B2621">
            <v>305</v>
          </cell>
          <cell r="N2621">
            <v>933</v>
          </cell>
          <cell r="Q2621" t="str">
            <v>General Classroom</v>
          </cell>
        </row>
        <row r="2622">
          <cell r="B2622">
            <v>305</v>
          </cell>
          <cell r="N2622">
            <v>910</v>
          </cell>
          <cell r="Q2622" t="str">
            <v>General Classroom</v>
          </cell>
        </row>
        <row r="2623">
          <cell r="B2623">
            <v>305</v>
          </cell>
          <cell r="N2623">
            <v>828</v>
          </cell>
          <cell r="Q2623" t="str">
            <v>General Classroom</v>
          </cell>
        </row>
        <row r="2624">
          <cell r="B2624">
            <v>305</v>
          </cell>
          <cell r="N2624">
            <v>910</v>
          </cell>
          <cell r="Q2624" t="str">
            <v>General Classroom</v>
          </cell>
        </row>
        <row r="2625">
          <cell r="B2625">
            <v>305</v>
          </cell>
          <cell r="N2625">
            <v>720</v>
          </cell>
          <cell r="Q2625" t="str">
            <v>General Classroom</v>
          </cell>
        </row>
        <row r="2626">
          <cell r="B2626">
            <v>305</v>
          </cell>
          <cell r="N2626">
            <v>910</v>
          </cell>
          <cell r="Q2626" t="str">
            <v>General Classroom</v>
          </cell>
        </row>
        <row r="2627">
          <cell r="B2627">
            <v>305</v>
          </cell>
          <cell r="N2627">
            <v>728</v>
          </cell>
          <cell r="Q2627" t="str">
            <v>General Classroom</v>
          </cell>
        </row>
        <row r="2628">
          <cell r="B2628">
            <v>305</v>
          </cell>
          <cell r="N2628">
            <v>4798</v>
          </cell>
          <cell r="Q2628" t="str">
            <v>Excluded (counted in NCS data)</v>
          </cell>
        </row>
        <row r="2629">
          <cell r="B2629">
            <v>305</v>
          </cell>
          <cell r="N2629">
            <v>321</v>
          </cell>
          <cell r="Q2629" t="str">
            <v>Excluded (counted in NCS data)</v>
          </cell>
        </row>
        <row r="2630">
          <cell r="B2630">
            <v>305</v>
          </cell>
          <cell r="N2630">
            <v>2070</v>
          </cell>
          <cell r="Q2630" t="str">
            <v>Excluded (counted in NCS data)</v>
          </cell>
        </row>
        <row r="2631">
          <cell r="B2631">
            <v>305</v>
          </cell>
          <cell r="N2631">
            <v>10010</v>
          </cell>
          <cell r="Q2631" t="str">
            <v>Excluded (counted in NCS data)</v>
          </cell>
        </row>
        <row r="2632">
          <cell r="B2632">
            <v>305</v>
          </cell>
          <cell r="N2632">
            <v>5340</v>
          </cell>
          <cell r="Q2632" t="str">
            <v>Excluded (counted in NCS data)</v>
          </cell>
        </row>
        <row r="2633">
          <cell r="B2633">
            <v>305</v>
          </cell>
          <cell r="N2633">
            <v>608</v>
          </cell>
          <cell r="Q2633" t="str">
            <v>Excluded (counted in NCS data)</v>
          </cell>
        </row>
        <row r="2634">
          <cell r="B2634">
            <v>305</v>
          </cell>
          <cell r="N2634">
            <v>880</v>
          </cell>
          <cell r="Q2634" t="str">
            <v>Excluded (counted in NCS data)</v>
          </cell>
        </row>
        <row r="2635">
          <cell r="B2635">
            <v>305</v>
          </cell>
          <cell r="N2635">
            <v>638</v>
          </cell>
          <cell r="Q2635" t="str">
            <v>General Classroom</v>
          </cell>
        </row>
        <row r="2636">
          <cell r="B2636">
            <v>305</v>
          </cell>
          <cell r="N2636">
            <v>853</v>
          </cell>
          <cell r="Q2636" t="str">
            <v>General Classroom</v>
          </cell>
        </row>
        <row r="2637">
          <cell r="B2637">
            <v>305</v>
          </cell>
          <cell r="N2637">
            <v>564</v>
          </cell>
          <cell r="Q2637" t="str">
            <v>Excluded (counted in NCS data)</v>
          </cell>
        </row>
        <row r="2638">
          <cell r="B2638">
            <v>305</v>
          </cell>
          <cell r="N2638">
            <v>788</v>
          </cell>
          <cell r="Q2638" t="str">
            <v>General Classroom</v>
          </cell>
        </row>
        <row r="2639">
          <cell r="B2639">
            <v>305</v>
          </cell>
          <cell r="N2639">
            <v>539</v>
          </cell>
          <cell r="Q2639" t="str">
            <v>Excluded (counted in NCS data)</v>
          </cell>
        </row>
        <row r="2640">
          <cell r="B2640">
            <v>305</v>
          </cell>
          <cell r="N2640">
            <v>743</v>
          </cell>
          <cell r="Q2640" t="str">
            <v>General Classroom</v>
          </cell>
        </row>
        <row r="2641">
          <cell r="B2641">
            <v>305</v>
          </cell>
          <cell r="N2641">
            <v>1094</v>
          </cell>
          <cell r="Q2641" t="str">
            <v>General Classroom</v>
          </cell>
        </row>
        <row r="2642">
          <cell r="B2642">
            <v>305</v>
          </cell>
          <cell r="N2642">
            <v>846</v>
          </cell>
          <cell r="Q2642" t="str">
            <v>Specialized - Technology</v>
          </cell>
        </row>
        <row r="2643">
          <cell r="B2643">
            <v>305</v>
          </cell>
          <cell r="N2643">
            <v>2056</v>
          </cell>
          <cell r="Q2643" t="str">
            <v>Specialized - Technology</v>
          </cell>
        </row>
        <row r="2644">
          <cell r="B2644">
            <v>305</v>
          </cell>
          <cell r="N2644">
            <v>926</v>
          </cell>
          <cell r="Q2644" t="str">
            <v>General Classroom</v>
          </cell>
        </row>
        <row r="2645">
          <cell r="B2645">
            <v>305</v>
          </cell>
          <cell r="N2645">
            <v>1523</v>
          </cell>
          <cell r="Q2645" t="str">
            <v>Specialized - Lab</v>
          </cell>
        </row>
        <row r="2646">
          <cell r="B2646">
            <v>305</v>
          </cell>
          <cell r="N2646">
            <v>1082</v>
          </cell>
          <cell r="Q2646" t="str">
            <v>Specialized - Lab</v>
          </cell>
        </row>
        <row r="2647">
          <cell r="B2647">
            <v>305</v>
          </cell>
          <cell r="N2647">
            <v>836</v>
          </cell>
          <cell r="Q2647" t="str">
            <v>General Classroom</v>
          </cell>
        </row>
        <row r="2648">
          <cell r="B2648">
            <v>305</v>
          </cell>
          <cell r="N2648">
            <v>1082</v>
          </cell>
          <cell r="Q2648" t="str">
            <v>Specialized - Lab</v>
          </cell>
        </row>
        <row r="2649">
          <cell r="B2649">
            <v>305</v>
          </cell>
          <cell r="N2649">
            <v>1337</v>
          </cell>
          <cell r="Q2649" t="str">
            <v>Specialized - Arts</v>
          </cell>
        </row>
        <row r="2650">
          <cell r="B2650">
            <v>305</v>
          </cell>
          <cell r="N2650">
            <v>667</v>
          </cell>
          <cell r="Q2650" t="str">
            <v>General Classroom</v>
          </cell>
        </row>
        <row r="2651">
          <cell r="B2651">
            <v>305</v>
          </cell>
          <cell r="N2651">
            <v>1231</v>
          </cell>
          <cell r="Q2651" t="str">
            <v>Specialized - Arts</v>
          </cell>
        </row>
        <row r="2652">
          <cell r="B2652">
            <v>305</v>
          </cell>
          <cell r="N2652">
            <v>7180</v>
          </cell>
          <cell r="Q2652" t="str">
            <v>Excluded (counted in NCS data)</v>
          </cell>
        </row>
        <row r="2653">
          <cell r="B2653">
            <v>305</v>
          </cell>
          <cell r="N2653">
            <v>900</v>
          </cell>
          <cell r="Q2653" t="str">
            <v>General Classroom</v>
          </cell>
        </row>
        <row r="2654">
          <cell r="B2654">
            <v>305</v>
          </cell>
          <cell r="N2654">
            <v>1005</v>
          </cell>
          <cell r="Q2654" t="str">
            <v>Specialized - Arts</v>
          </cell>
        </row>
        <row r="2655">
          <cell r="B2655">
            <v>305</v>
          </cell>
          <cell r="N2655">
            <v>1144</v>
          </cell>
          <cell r="Q2655" t="str">
            <v>Specialized - Technology</v>
          </cell>
        </row>
        <row r="2656">
          <cell r="B2656">
            <v>305</v>
          </cell>
          <cell r="N2656">
            <v>826</v>
          </cell>
          <cell r="Q2656" t="str">
            <v>General Classroom</v>
          </cell>
        </row>
        <row r="2657">
          <cell r="B2657">
            <v>305</v>
          </cell>
          <cell r="N2657">
            <v>672</v>
          </cell>
          <cell r="Q2657" t="str">
            <v>Excluded (counted in NCS data)</v>
          </cell>
        </row>
        <row r="2658">
          <cell r="B2658">
            <v>305</v>
          </cell>
          <cell r="N2658">
            <v>4161</v>
          </cell>
          <cell r="Q2658" t="str">
            <v>Excluded (counted in NCS data)</v>
          </cell>
        </row>
        <row r="2659">
          <cell r="B2659">
            <v>305</v>
          </cell>
          <cell r="N2659">
            <v>4422</v>
          </cell>
          <cell r="Q2659" t="str">
            <v>Excluded (counted in NCS data)</v>
          </cell>
        </row>
        <row r="2660">
          <cell r="B2660">
            <v>305</v>
          </cell>
          <cell r="N2660">
            <v>2397</v>
          </cell>
          <cell r="Q2660" t="str">
            <v>Excluded (counted in NCS data)</v>
          </cell>
        </row>
        <row r="2661">
          <cell r="B2661">
            <v>305</v>
          </cell>
          <cell r="N2661">
            <v>800</v>
          </cell>
          <cell r="Q2661" t="str">
            <v>General Classroom</v>
          </cell>
        </row>
        <row r="2662">
          <cell r="B2662">
            <v>305</v>
          </cell>
          <cell r="N2662">
            <v>732</v>
          </cell>
          <cell r="Q2662" t="str">
            <v>General Classroom</v>
          </cell>
        </row>
        <row r="2663">
          <cell r="B2663">
            <v>305</v>
          </cell>
          <cell r="N2663">
            <v>698</v>
          </cell>
          <cell r="Q2663" t="str">
            <v>General Classroom</v>
          </cell>
        </row>
        <row r="2664">
          <cell r="B2664">
            <v>305</v>
          </cell>
          <cell r="N2664">
            <v>791</v>
          </cell>
          <cell r="Q2664" t="str">
            <v>General Classroom</v>
          </cell>
        </row>
        <row r="2665">
          <cell r="B2665">
            <v>305</v>
          </cell>
          <cell r="N2665">
            <v>791</v>
          </cell>
          <cell r="Q2665" t="str">
            <v>General Classroom</v>
          </cell>
        </row>
        <row r="2666">
          <cell r="B2666">
            <v>305</v>
          </cell>
          <cell r="N2666">
            <v>705</v>
          </cell>
          <cell r="Q2666" t="str">
            <v>General Classroom</v>
          </cell>
        </row>
        <row r="2667">
          <cell r="B2667">
            <v>305</v>
          </cell>
          <cell r="N2667">
            <v>342</v>
          </cell>
          <cell r="Q2667" t="str">
            <v>Excluded (counted in NCS data)</v>
          </cell>
        </row>
        <row r="2668">
          <cell r="B2668">
            <v>305</v>
          </cell>
          <cell r="N2668">
            <v>1124</v>
          </cell>
          <cell r="Q2668" t="str">
            <v>Specialized - Arts</v>
          </cell>
        </row>
        <row r="2669">
          <cell r="B2669">
            <v>305</v>
          </cell>
          <cell r="N2669">
            <v>1031</v>
          </cell>
          <cell r="Q2669" t="str">
            <v>Specialized - Arts</v>
          </cell>
        </row>
        <row r="2670">
          <cell r="B2670">
            <v>305</v>
          </cell>
          <cell r="N2670">
            <v>792</v>
          </cell>
          <cell r="Q2670" t="str">
            <v>General Classroom</v>
          </cell>
        </row>
        <row r="2671">
          <cell r="B2671">
            <v>305</v>
          </cell>
          <cell r="N2671">
            <v>909</v>
          </cell>
          <cell r="Q2671" t="str">
            <v>General Classroom</v>
          </cell>
        </row>
        <row r="2672">
          <cell r="B2672">
            <v>305</v>
          </cell>
          <cell r="N2672">
            <v>600</v>
          </cell>
          <cell r="Q2672" t="str">
            <v>General Classroom</v>
          </cell>
        </row>
        <row r="2673">
          <cell r="B2673">
            <v>305</v>
          </cell>
          <cell r="N2673">
            <v>1219</v>
          </cell>
          <cell r="Q2673" t="str">
            <v>General Classroom</v>
          </cell>
        </row>
        <row r="2674">
          <cell r="B2674">
            <v>305</v>
          </cell>
          <cell r="N2674">
            <v>600</v>
          </cell>
          <cell r="Q2674" t="str">
            <v>General Classroom</v>
          </cell>
        </row>
        <row r="2675">
          <cell r="B2675">
            <v>305</v>
          </cell>
          <cell r="N2675">
            <v>1592</v>
          </cell>
          <cell r="Q2675" t="str">
            <v>Specialized - Lab</v>
          </cell>
        </row>
        <row r="2676">
          <cell r="B2676">
            <v>305</v>
          </cell>
          <cell r="N2676">
            <v>1114</v>
          </cell>
          <cell r="Q2676" t="str">
            <v>Specialized - Lab</v>
          </cell>
        </row>
        <row r="2677">
          <cell r="B2677">
            <v>305</v>
          </cell>
          <cell r="N2677">
            <v>843</v>
          </cell>
          <cell r="Q2677" t="str">
            <v>General Classroom</v>
          </cell>
        </row>
        <row r="2678">
          <cell r="B2678">
            <v>305</v>
          </cell>
          <cell r="N2678">
            <v>1296</v>
          </cell>
          <cell r="Q2678" t="str">
            <v>General Classroom</v>
          </cell>
        </row>
        <row r="2679">
          <cell r="B2679">
            <v>305</v>
          </cell>
          <cell r="N2679">
            <v>731</v>
          </cell>
          <cell r="Q2679" t="str">
            <v>General Classroom</v>
          </cell>
        </row>
        <row r="2680">
          <cell r="B2680">
            <v>305</v>
          </cell>
          <cell r="N2680">
            <v>659</v>
          </cell>
          <cell r="Q2680" t="str">
            <v>General Classroom</v>
          </cell>
        </row>
        <row r="2681">
          <cell r="B2681">
            <v>305</v>
          </cell>
          <cell r="N2681">
            <v>899</v>
          </cell>
          <cell r="Q2681" t="str">
            <v>General Classroom</v>
          </cell>
        </row>
        <row r="2682">
          <cell r="B2682">
            <v>305</v>
          </cell>
          <cell r="N2682">
            <v>899</v>
          </cell>
          <cell r="Q2682" t="str">
            <v>General Classroom</v>
          </cell>
        </row>
        <row r="2683">
          <cell r="B2683">
            <v>305</v>
          </cell>
          <cell r="N2683">
            <v>899</v>
          </cell>
          <cell r="Q2683" t="str">
            <v>General Classroom</v>
          </cell>
        </row>
        <row r="2684">
          <cell r="B2684">
            <v>305</v>
          </cell>
          <cell r="N2684">
            <v>899</v>
          </cell>
          <cell r="Q2684" t="str">
            <v>General Classroom</v>
          </cell>
        </row>
        <row r="2685">
          <cell r="B2685">
            <v>305</v>
          </cell>
          <cell r="N2685">
            <v>899</v>
          </cell>
          <cell r="Q2685" t="str">
            <v>General Classroom</v>
          </cell>
        </row>
        <row r="2686">
          <cell r="B2686">
            <v>305</v>
          </cell>
          <cell r="N2686">
            <v>899</v>
          </cell>
          <cell r="Q2686" t="str">
            <v>General Classroom</v>
          </cell>
        </row>
        <row r="2687">
          <cell r="B2687">
            <v>305</v>
          </cell>
          <cell r="N2687">
            <v>660</v>
          </cell>
          <cell r="Q2687" t="str">
            <v>Specialized - Lab</v>
          </cell>
        </row>
        <row r="2688">
          <cell r="B2688">
            <v>305</v>
          </cell>
          <cell r="N2688">
            <v>897</v>
          </cell>
          <cell r="Q2688" t="str">
            <v>Excluded (counted in NCS data)</v>
          </cell>
        </row>
        <row r="2689">
          <cell r="B2689">
            <v>305</v>
          </cell>
          <cell r="N2689">
            <v>899</v>
          </cell>
          <cell r="Q2689" t="str">
            <v>General Classroom</v>
          </cell>
        </row>
        <row r="2690">
          <cell r="B2690">
            <v>305</v>
          </cell>
          <cell r="N2690">
            <v>899</v>
          </cell>
          <cell r="Q2690" t="str">
            <v>General Classroom</v>
          </cell>
        </row>
        <row r="2691">
          <cell r="B2691">
            <v>305</v>
          </cell>
          <cell r="N2691">
            <v>899</v>
          </cell>
          <cell r="Q2691" t="str">
            <v>General Classroom</v>
          </cell>
        </row>
        <row r="2692">
          <cell r="B2692">
            <v>305</v>
          </cell>
          <cell r="N2692">
            <v>899</v>
          </cell>
          <cell r="Q2692" t="str">
            <v>General Classroom</v>
          </cell>
        </row>
        <row r="2693">
          <cell r="B2693">
            <v>305</v>
          </cell>
          <cell r="N2693">
            <v>897</v>
          </cell>
          <cell r="Q2693" t="str">
            <v>Excluded (counted in NCS data)</v>
          </cell>
        </row>
        <row r="2694">
          <cell r="B2694">
            <v>144</v>
          </cell>
          <cell r="N2694">
            <v>670</v>
          </cell>
          <cell r="P2694" t="str">
            <v>Adult Ed/Comms Based</v>
          </cell>
          <cell r="Q2694" t="str">
            <v>General Classroom</v>
          </cell>
        </row>
        <row r="2695">
          <cell r="B2695">
            <v>144</v>
          </cell>
          <cell r="N2695">
            <v>914</v>
          </cell>
          <cell r="P2695" t="str">
            <v>Adult Ed/Comms Based</v>
          </cell>
          <cell r="Q2695" t="str">
            <v>General Classroom</v>
          </cell>
        </row>
        <row r="2696">
          <cell r="B2696">
            <v>144</v>
          </cell>
          <cell r="N2696">
            <v>670</v>
          </cell>
          <cell r="P2696" t="str">
            <v>Adult Ed/Comms Based</v>
          </cell>
          <cell r="Q2696" t="str">
            <v>General Classroom</v>
          </cell>
        </row>
        <row r="2697">
          <cell r="B2697">
            <v>144</v>
          </cell>
          <cell r="N2697">
            <v>899</v>
          </cell>
          <cell r="P2697" t="str">
            <v>Adult Ed/Comms Based</v>
          </cell>
          <cell r="Q2697" t="str">
            <v>General Classroom</v>
          </cell>
        </row>
        <row r="2698">
          <cell r="B2698">
            <v>144</v>
          </cell>
          <cell r="N2698">
            <v>899</v>
          </cell>
          <cell r="P2698" t="str">
            <v>Adult Ed/Comms Based</v>
          </cell>
          <cell r="Q2698" t="str">
            <v>General Classroom</v>
          </cell>
        </row>
        <row r="2699">
          <cell r="B2699">
            <v>144</v>
          </cell>
          <cell r="N2699">
            <v>845</v>
          </cell>
          <cell r="P2699" t="str">
            <v>Adult Ed/Comms Based</v>
          </cell>
          <cell r="Q2699" t="str">
            <v>General Classroom</v>
          </cell>
        </row>
        <row r="2700">
          <cell r="B2700">
            <v>144</v>
          </cell>
          <cell r="N2700">
            <v>833</v>
          </cell>
          <cell r="P2700" t="str">
            <v>Adult Ed/Comms Based</v>
          </cell>
          <cell r="Q2700" t="str">
            <v>General Classroom</v>
          </cell>
        </row>
        <row r="2701">
          <cell r="B2701">
            <v>144</v>
          </cell>
          <cell r="N2701">
            <v>829</v>
          </cell>
          <cell r="P2701" t="str">
            <v>Adult Ed/Comms Based</v>
          </cell>
          <cell r="Q2701" t="str">
            <v>Excluded (counted in NCS data)</v>
          </cell>
        </row>
        <row r="2702">
          <cell r="B2702">
            <v>144</v>
          </cell>
          <cell r="N2702">
            <v>847</v>
          </cell>
          <cell r="P2702" t="str">
            <v>Adult Ed/Comms Based</v>
          </cell>
          <cell r="Q2702" t="str">
            <v>General Classroom</v>
          </cell>
        </row>
        <row r="2703">
          <cell r="B2703">
            <v>144</v>
          </cell>
          <cell r="N2703">
            <v>240</v>
          </cell>
          <cell r="P2703" t="str">
            <v>Adult Ed/Comms Based</v>
          </cell>
          <cell r="Q2703" t="str">
            <v>Excluded (counted in NCS data)</v>
          </cell>
        </row>
        <row r="2704">
          <cell r="B2704">
            <v>144</v>
          </cell>
          <cell r="N2704">
            <v>847</v>
          </cell>
          <cell r="P2704" t="str">
            <v>Adult Ed/Comms Based</v>
          </cell>
          <cell r="Q2704" t="str">
            <v>General Classroom</v>
          </cell>
        </row>
        <row r="2705">
          <cell r="B2705">
            <v>144</v>
          </cell>
          <cell r="N2705">
            <v>845</v>
          </cell>
          <cell r="P2705" t="str">
            <v>Adult Ed/Comms Based</v>
          </cell>
          <cell r="Q2705" t="str">
            <v>General Classroom</v>
          </cell>
        </row>
        <row r="2706">
          <cell r="B2706">
            <v>144</v>
          </cell>
          <cell r="N2706">
            <v>829</v>
          </cell>
          <cell r="P2706" t="str">
            <v>Adult Ed/Comms Based</v>
          </cell>
          <cell r="Q2706" t="str">
            <v>General Classroom</v>
          </cell>
        </row>
        <row r="2707">
          <cell r="B2707">
            <v>144</v>
          </cell>
          <cell r="N2707">
            <v>837</v>
          </cell>
          <cell r="P2707" t="str">
            <v>Adult Ed/Comms Based</v>
          </cell>
          <cell r="Q2707" t="str">
            <v>Specialized - Technology</v>
          </cell>
        </row>
        <row r="2708">
          <cell r="B2708">
            <v>144</v>
          </cell>
          <cell r="N2708">
            <v>891</v>
          </cell>
          <cell r="P2708" t="str">
            <v>Adult Ed/Comms Based</v>
          </cell>
          <cell r="Q2708" t="str">
            <v>General Classroom</v>
          </cell>
        </row>
        <row r="2709">
          <cell r="B2709">
            <v>144</v>
          </cell>
          <cell r="N2709">
            <v>847</v>
          </cell>
          <cell r="P2709" t="str">
            <v>Adult Ed/Comms Based</v>
          </cell>
          <cell r="Q2709" t="str">
            <v>General Classroom</v>
          </cell>
        </row>
        <row r="2710">
          <cell r="B2710">
            <v>144</v>
          </cell>
          <cell r="N2710">
            <v>833</v>
          </cell>
          <cell r="P2710" t="str">
            <v>Adult Ed/Comms Based</v>
          </cell>
          <cell r="Q2710" t="str">
            <v>General Classroom</v>
          </cell>
        </row>
        <row r="2711">
          <cell r="B2711">
            <v>144</v>
          </cell>
          <cell r="N2711">
            <v>829</v>
          </cell>
          <cell r="P2711" t="str">
            <v>Adult Ed/Comms Based</v>
          </cell>
          <cell r="Q2711" t="str">
            <v>General Classroom</v>
          </cell>
        </row>
        <row r="2712">
          <cell r="B2712">
            <v>144</v>
          </cell>
          <cell r="N2712">
            <v>847</v>
          </cell>
          <cell r="P2712" t="str">
            <v>Adult Ed/Comms Based</v>
          </cell>
          <cell r="Q2712" t="str">
            <v>General Classroom</v>
          </cell>
        </row>
        <row r="2713">
          <cell r="B2713">
            <v>144</v>
          </cell>
          <cell r="N2713">
            <v>841</v>
          </cell>
          <cell r="P2713" t="str">
            <v>Adult Ed/Comms Based</v>
          </cell>
          <cell r="Q2713" t="str">
            <v>General Classroom</v>
          </cell>
        </row>
        <row r="2714">
          <cell r="B2714">
            <v>144</v>
          </cell>
          <cell r="N2714">
            <v>837</v>
          </cell>
          <cell r="P2714" t="str">
            <v>Adult Ed/Comms Based</v>
          </cell>
          <cell r="Q2714" t="str">
            <v>General Classroom</v>
          </cell>
        </row>
        <row r="2715">
          <cell r="B2715">
            <v>144</v>
          </cell>
          <cell r="N2715">
            <v>2931</v>
          </cell>
          <cell r="P2715" t="str">
            <v>Adult Ed/Comms Based</v>
          </cell>
          <cell r="Q2715" t="str">
            <v>Excluded (counted in NCS data)</v>
          </cell>
        </row>
        <row r="2716">
          <cell r="B2716">
            <v>144</v>
          </cell>
          <cell r="N2716">
            <v>315</v>
          </cell>
          <cell r="P2716" t="str">
            <v>Adult Ed/Comms Based</v>
          </cell>
          <cell r="Q2716" t="str">
            <v>Excluded (counted in NCS data)</v>
          </cell>
        </row>
        <row r="2717">
          <cell r="B2717">
            <v>144</v>
          </cell>
          <cell r="N2717">
            <v>2016</v>
          </cell>
          <cell r="P2717" t="str">
            <v>Adult Ed/Comms Based</v>
          </cell>
          <cell r="Q2717" t="str">
            <v>Excluded (counted in NCS data)</v>
          </cell>
        </row>
        <row r="2718">
          <cell r="B2718">
            <v>144</v>
          </cell>
          <cell r="N2718">
            <v>1074</v>
          </cell>
          <cell r="P2718" t="str">
            <v>Adult Ed/Comms Based</v>
          </cell>
          <cell r="Q2718" t="str">
            <v>General Classroom</v>
          </cell>
        </row>
        <row r="2719">
          <cell r="B2719">
            <v>144</v>
          </cell>
          <cell r="N2719">
            <v>845</v>
          </cell>
          <cell r="P2719" t="str">
            <v>Adult Ed/Comms Based</v>
          </cell>
          <cell r="Q2719" t="str">
            <v>General Classroom</v>
          </cell>
        </row>
        <row r="2720">
          <cell r="B2720">
            <v>144</v>
          </cell>
          <cell r="N2720">
            <v>417</v>
          </cell>
          <cell r="P2720" t="str">
            <v>Adult Ed/Comms Based</v>
          </cell>
          <cell r="Q2720" t="str">
            <v>Excluded (counted in NCS data)</v>
          </cell>
        </row>
        <row r="2721">
          <cell r="B2721">
            <v>144</v>
          </cell>
          <cell r="N2721">
            <v>333</v>
          </cell>
          <cell r="P2721" t="str">
            <v>Adult Ed/Comms Based</v>
          </cell>
          <cell r="Q2721" t="str">
            <v>Excluded (counted in NCS data)</v>
          </cell>
        </row>
        <row r="2722">
          <cell r="B2722">
            <v>144</v>
          </cell>
          <cell r="N2722" t="str">
            <v>NULL</v>
          </cell>
          <cell r="P2722" t="str">
            <v>Adult Ed/Comms Based</v>
          </cell>
          <cell r="Q2722" t="str">
            <v>Excluded (counted in NCS data)</v>
          </cell>
        </row>
        <row r="2723">
          <cell r="B2723">
            <v>144</v>
          </cell>
          <cell r="N2723">
            <v>38</v>
          </cell>
          <cell r="P2723" t="str">
            <v>Adult Ed/Comms Based</v>
          </cell>
          <cell r="Q2723" t="str">
            <v>Excluded (counted in NCS data)</v>
          </cell>
        </row>
        <row r="2724">
          <cell r="B2724">
            <v>144</v>
          </cell>
          <cell r="N2724" t="str">
            <v>NULL</v>
          </cell>
          <cell r="P2724" t="str">
            <v>Adult Ed/Comms Based</v>
          </cell>
          <cell r="Q2724" t="str">
            <v>Excluded (counted in NCS data)</v>
          </cell>
        </row>
        <row r="2725">
          <cell r="B2725">
            <v>144</v>
          </cell>
          <cell r="N2725" t="str">
            <v>NULL</v>
          </cell>
          <cell r="P2725" t="str">
            <v>Adult Ed/Comms Based</v>
          </cell>
          <cell r="Q2725" t="str">
            <v>General Classroom</v>
          </cell>
        </row>
        <row r="2726">
          <cell r="B2726">
            <v>144</v>
          </cell>
          <cell r="N2726" t="str">
            <v>NULL</v>
          </cell>
          <cell r="P2726" t="str">
            <v>Adult Ed/Comms Based</v>
          </cell>
          <cell r="Q2726" t="str">
            <v>Excluded (counted in NCS data)</v>
          </cell>
        </row>
        <row r="2727">
          <cell r="B2727">
            <v>144</v>
          </cell>
          <cell r="N2727">
            <v>849</v>
          </cell>
          <cell r="P2727" t="str">
            <v>Adult Ed/Comms Based</v>
          </cell>
          <cell r="Q2727" t="str">
            <v>General Classroom</v>
          </cell>
        </row>
        <row r="2728">
          <cell r="B2728">
            <v>144</v>
          </cell>
          <cell r="N2728">
            <v>944</v>
          </cell>
          <cell r="P2728" t="str">
            <v>Adult Ed/Comms Based</v>
          </cell>
          <cell r="Q2728" t="str">
            <v>Excluded (counted in NCS data)</v>
          </cell>
        </row>
        <row r="2729">
          <cell r="B2729">
            <v>144</v>
          </cell>
          <cell r="N2729">
            <v>201</v>
          </cell>
          <cell r="P2729" t="str">
            <v>Adult Ed/Comms Based</v>
          </cell>
          <cell r="Q2729" t="str">
            <v>Excluded (counted in NCS data)</v>
          </cell>
        </row>
        <row r="2730">
          <cell r="B2730">
            <v>144</v>
          </cell>
          <cell r="N2730">
            <v>368</v>
          </cell>
          <cell r="P2730" t="str">
            <v>Adult Ed/Comms Based</v>
          </cell>
          <cell r="Q2730" t="str">
            <v>Excluded (counted in NCS data)</v>
          </cell>
        </row>
        <row r="2731">
          <cell r="B2731">
            <v>145</v>
          </cell>
          <cell r="N2731">
            <v>2082</v>
          </cell>
          <cell r="Q2731" t="str">
            <v>Excluded (counted in NCS data)</v>
          </cell>
        </row>
        <row r="2732">
          <cell r="B2732">
            <v>145</v>
          </cell>
          <cell r="N2732">
            <v>564</v>
          </cell>
          <cell r="Q2732" t="str">
            <v>Excluded (counted in NCS data)</v>
          </cell>
        </row>
        <row r="2733">
          <cell r="B2733">
            <v>145</v>
          </cell>
          <cell r="N2733">
            <v>909</v>
          </cell>
          <cell r="Q2733" t="str">
            <v>General Classroom</v>
          </cell>
        </row>
        <row r="2734">
          <cell r="B2734">
            <v>145</v>
          </cell>
          <cell r="N2734">
            <v>806</v>
          </cell>
          <cell r="Q2734" t="str">
            <v>General Classroom</v>
          </cell>
        </row>
        <row r="2735">
          <cell r="B2735">
            <v>145</v>
          </cell>
          <cell r="N2735">
            <v>918</v>
          </cell>
          <cell r="Q2735" t="str">
            <v>General Classroom</v>
          </cell>
        </row>
        <row r="2736">
          <cell r="B2736">
            <v>145</v>
          </cell>
          <cell r="N2736">
            <v>942</v>
          </cell>
          <cell r="Q2736" t="str">
            <v>Excluded (counted in NCS data)</v>
          </cell>
        </row>
        <row r="2737">
          <cell r="B2737">
            <v>145</v>
          </cell>
          <cell r="N2737">
            <v>320</v>
          </cell>
          <cell r="Q2737" t="str">
            <v>Excluded (counted in NCS data)</v>
          </cell>
        </row>
        <row r="2738">
          <cell r="B2738">
            <v>145</v>
          </cell>
          <cell r="N2738">
            <v>320</v>
          </cell>
          <cell r="Q2738" t="str">
            <v>Excluded (counted in NCS data)</v>
          </cell>
        </row>
        <row r="2739">
          <cell r="B2739">
            <v>145</v>
          </cell>
          <cell r="N2739">
            <v>718</v>
          </cell>
          <cell r="Q2739" t="str">
            <v>General Classroom</v>
          </cell>
        </row>
        <row r="2740">
          <cell r="B2740">
            <v>145</v>
          </cell>
          <cell r="N2740">
            <v>792</v>
          </cell>
          <cell r="Q2740" t="str">
            <v>General Classroom</v>
          </cell>
        </row>
        <row r="2741">
          <cell r="B2741">
            <v>145</v>
          </cell>
          <cell r="N2741">
            <v>741</v>
          </cell>
          <cell r="Q2741" t="str">
            <v>General Classroom</v>
          </cell>
        </row>
        <row r="2742">
          <cell r="B2742">
            <v>145</v>
          </cell>
          <cell r="N2742">
            <v>718</v>
          </cell>
          <cell r="Q2742" t="str">
            <v>General Classroom</v>
          </cell>
        </row>
        <row r="2743">
          <cell r="B2743">
            <v>145</v>
          </cell>
          <cell r="N2743">
            <v>792</v>
          </cell>
          <cell r="Q2743" t="str">
            <v>General Classroom</v>
          </cell>
        </row>
        <row r="2744">
          <cell r="B2744">
            <v>145</v>
          </cell>
          <cell r="N2744">
            <v>860</v>
          </cell>
          <cell r="Q2744" t="str">
            <v>General Classroom</v>
          </cell>
        </row>
        <row r="2745">
          <cell r="B2745">
            <v>145</v>
          </cell>
          <cell r="N2745">
            <v>735</v>
          </cell>
          <cell r="Q2745" t="str">
            <v>General Classroom</v>
          </cell>
        </row>
        <row r="2746">
          <cell r="B2746">
            <v>145</v>
          </cell>
          <cell r="N2746">
            <v>735</v>
          </cell>
          <cell r="Q2746" t="str">
            <v>General Classroom</v>
          </cell>
        </row>
        <row r="2747">
          <cell r="B2747">
            <v>145</v>
          </cell>
          <cell r="N2747">
            <v>735</v>
          </cell>
          <cell r="Q2747" t="str">
            <v>General Classroom</v>
          </cell>
        </row>
        <row r="2748">
          <cell r="B2748">
            <v>145</v>
          </cell>
          <cell r="N2748">
            <v>735</v>
          </cell>
          <cell r="Q2748" t="str">
            <v>General Classroom</v>
          </cell>
        </row>
        <row r="2749">
          <cell r="B2749">
            <v>145</v>
          </cell>
          <cell r="N2749">
            <v>735</v>
          </cell>
          <cell r="Q2749" t="str">
            <v>General Classroom</v>
          </cell>
        </row>
        <row r="2750">
          <cell r="B2750">
            <v>145</v>
          </cell>
          <cell r="N2750">
            <v>192</v>
          </cell>
          <cell r="Q2750" t="str">
            <v>Excluded (counted in NCS data)</v>
          </cell>
        </row>
        <row r="2751">
          <cell r="B2751">
            <v>145</v>
          </cell>
          <cell r="N2751">
            <v>673</v>
          </cell>
          <cell r="Q2751" t="str">
            <v>Excluded (counted in NCS data)</v>
          </cell>
        </row>
        <row r="2752">
          <cell r="B2752">
            <v>145</v>
          </cell>
          <cell r="N2752">
            <v>71</v>
          </cell>
          <cell r="Q2752" t="str">
            <v>Excluded (counted in NCS data)</v>
          </cell>
        </row>
        <row r="2753">
          <cell r="B2753">
            <v>145</v>
          </cell>
          <cell r="N2753">
            <v>68</v>
          </cell>
          <cell r="Q2753" t="str">
            <v>Excluded (counted in NCS data)</v>
          </cell>
        </row>
        <row r="2754">
          <cell r="B2754">
            <v>145</v>
          </cell>
          <cell r="N2754">
            <v>109</v>
          </cell>
          <cell r="Q2754" t="str">
            <v>Excluded (counted in NCS data)</v>
          </cell>
        </row>
        <row r="2755">
          <cell r="B2755">
            <v>145</v>
          </cell>
          <cell r="N2755">
            <v>128</v>
          </cell>
          <cell r="Q2755" t="str">
            <v>Excluded (counted in NCS data)</v>
          </cell>
        </row>
        <row r="2756">
          <cell r="B2756">
            <v>146</v>
          </cell>
          <cell r="N2756">
            <v>895</v>
          </cell>
          <cell r="Q2756" t="str">
            <v>Specialized - Lab</v>
          </cell>
        </row>
        <row r="2757">
          <cell r="B2757">
            <v>146</v>
          </cell>
          <cell r="N2757">
            <v>2408</v>
          </cell>
          <cell r="Q2757" t="str">
            <v>Excluded (counted in NCS data)</v>
          </cell>
        </row>
        <row r="2758">
          <cell r="B2758">
            <v>146</v>
          </cell>
          <cell r="N2758">
            <v>710</v>
          </cell>
          <cell r="Q2758" t="str">
            <v>Specialized - Technology</v>
          </cell>
        </row>
        <row r="2759">
          <cell r="B2759">
            <v>146</v>
          </cell>
          <cell r="N2759">
            <v>1072</v>
          </cell>
          <cell r="Q2759" t="str">
            <v>General Classroom</v>
          </cell>
        </row>
        <row r="2760">
          <cell r="B2760">
            <v>146</v>
          </cell>
          <cell r="N2760">
            <v>697</v>
          </cell>
          <cell r="Q2760" t="str">
            <v>General Classroom</v>
          </cell>
        </row>
        <row r="2761">
          <cell r="B2761">
            <v>146</v>
          </cell>
          <cell r="N2761">
            <v>701</v>
          </cell>
          <cell r="Q2761" t="str">
            <v>General Classroom</v>
          </cell>
        </row>
        <row r="2762">
          <cell r="B2762">
            <v>146</v>
          </cell>
          <cell r="N2762">
            <v>692</v>
          </cell>
          <cell r="Q2762" t="str">
            <v>General Classroom</v>
          </cell>
        </row>
        <row r="2763">
          <cell r="B2763">
            <v>146</v>
          </cell>
          <cell r="N2763">
            <v>821</v>
          </cell>
          <cell r="Q2763" t="str">
            <v>General Classroom</v>
          </cell>
        </row>
        <row r="2764">
          <cell r="B2764">
            <v>146</v>
          </cell>
          <cell r="N2764">
            <v>703</v>
          </cell>
          <cell r="Q2764" t="str">
            <v>General Classroom</v>
          </cell>
        </row>
        <row r="2765">
          <cell r="B2765">
            <v>146</v>
          </cell>
          <cell r="N2765">
            <v>891</v>
          </cell>
          <cell r="Q2765" t="str">
            <v>General Classroom</v>
          </cell>
        </row>
        <row r="2766">
          <cell r="B2766">
            <v>146</v>
          </cell>
          <cell r="N2766">
            <v>899</v>
          </cell>
          <cell r="Q2766" t="str">
            <v>General Classroom</v>
          </cell>
        </row>
        <row r="2767">
          <cell r="B2767">
            <v>146</v>
          </cell>
          <cell r="N2767">
            <v>891</v>
          </cell>
          <cell r="Q2767" t="str">
            <v>General Classroom</v>
          </cell>
        </row>
        <row r="2768">
          <cell r="B2768">
            <v>146</v>
          </cell>
          <cell r="N2768">
            <v>901</v>
          </cell>
          <cell r="Q2768" t="str">
            <v>General Classroom</v>
          </cell>
        </row>
        <row r="2769">
          <cell r="B2769">
            <v>146</v>
          </cell>
          <cell r="N2769">
            <v>896</v>
          </cell>
          <cell r="Q2769" t="str">
            <v>General Classroom</v>
          </cell>
        </row>
        <row r="2770">
          <cell r="B2770">
            <v>146</v>
          </cell>
          <cell r="N2770">
            <v>878</v>
          </cell>
          <cell r="Q2770" t="str">
            <v>General Classroom</v>
          </cell>
        </row>
        <row r="2771">
          <cell r="B2771">
            <v>146</v>
          </cell>
          <cell r="N2771">
            <v>886</v>
          </cell>
          <cell r="Q2771" t="str">
            <v>General Classroom</v>
          </cell>
        </row>
        <row r="2772">
          <cell r="B2772">
            <v>146</v>
          </cell>
          <cell r="N2772">
            <v>882</v>
          </cell>
          <cell r="Q2772" t="str">
            <v>General Classroom</v>
          </cell>
        </row>
        <row r="2773">
          <cell r="B2773">
            <v>146</v>
          </cell>
          <cell r="N2773">
            <v>889</v>
          </cell>
          <cell r="Q2773" t="str">
            <v>General Classroom</v>
          </cell>
        </row>
        <row r="2774">
          <cell r="B2774">
            <v>146</v>
          </cell>
          <cell r="N2774">
            <v>725</v>
          </cell>
          <cell r="Q2774" t="str">
            <v>General Classroom</v>
          </cell>
        </row>
        <row r="2775">
          <cell r="B2775">
            <v>146</v>
          </cell>
          <cell r="N2775">
            <v>303</v>
          </cell>
          <cell r="Q2775" t="str">
            <v>Excluded (counted in NCS data)</v>
          </cell>
        </row>
        <row r="2776">
          <cell r="B2776">
            <v>146</v>
          </cell>
          <cell r="N2776">
            <v>270</v>
          </cell>
          <cell r="Q2776" t="str">
            <v>Excluded (counted in NCS data)</v>
          </cell>
        </row>
        <row r="2777">
          <cell r="B2777">
            <v>146</v>
          </cell>
          <cell r="N2777">
            <v>891</v>
          </cell>
          <cell r="Q2777" t="str">
            <v>General Classroom</v>
          </cell>
        </row>
        <row r="2778">
          <cell r="B2778">
            <v>146</v>
          </cell>
          <cell r="N2778">
            <v>896</v>
          </cell>
          <cell r="Q2778" t="str">
            <v>General Classroom</v>
          </cell>
        </row>
        <row r="2779">
          <cell r="B2779">
            <v>146</v>
          </cell>
          <cell r="N2779">
            <v>875</v>
          </cell>
          <cell r="Q2779" t="str">
            <v>Excluded (counted in NCS data)</v>
          </cell>
        </row>
        <row r="2780">
          <cell r="B2780">
            <v>146</v>
          </cell>
          <cell r="N2780">
            <v>246</v>
          </cell>
          <cell r="Q2780" t="str">
            <v>Excluded (counted in NCS data)</v>
          </cell>
        </row>
        <row r="2781">
          <cell r="B2781">
            <v>146</v>
          </cell>
          <cell r="N2781">
            <v>840</v>
          </cell>
          <cell r="Q2781" t="str">
            <v>Excluded (counted in NCS data)</v>
          </cell>
        </row>
        <row r="2782">
          <cell r="B2782">
            <v>146</v>
          </cell>
          <cell r="N2782">
            <v>144</v>
          </cell>
          <cell r="Q2782" t="str">
            <v>Excluded (counted in NCS data)</v>
          </cell>
        </row>
        <row r="2783">
          <cell r="B2783">
            <v>146</v>
          </cell>
          <cell r="N2783">
            <v>258</v>
          </cell>
          <cell r="Q2783" t="str">
            <v>Excluded (counted in NCS data)</v>
          </cell>
        </row>
        <row r="2784">
          <cell r="B2784">
            <v>146</v>
          </cell>
          <cell r="N2784">
            <v>188</v>
          </cell>
          <cell r="Q2784" t="str">
            <v>Excluded (counted in NCS data)</v>
          </cell>
        </row>
        <row r="2785">
          <cell r="B2785">
            <v>147</v>
          </cell>
          <cell r="N2785">
            <v>762</v>
          </cell>
          <cell r="Q2785" t="str">
            <v>General Classroom</v>
          </cell>
        </row>
        <row r="2786">
          <cell r="B2786">
            <v>147</v>
          </cell>
          <cell r="N2786">
            <v>762</v>
          </cell>
          <cell r="Q2786" t="str">
            <v>General Classroom</v>
          </cell>
        </row>
        <row r="2787">
          <cell r="B2787">
            <v>147</v>
          </cell>
          <cell r="N2787">
            <v>762</v>
          </cell>
          <cell r="Q2787" t="str">
            <v>General Classroom</v>
          </cell>
        </row>
        <row r="2788">
          <cell r="B2788">
            <v>147</v>
          </cell>
          <cell r="N2788">
            <v>798</v>
          </cell>
          <cell r="Q2788" t="str">
            <v>Specialized - Technology</v>
          </cell>
        </row>
        <row r="2789">
          <cell r="B2789">
            <v>147</v>
          </cell>
          <cell r="N2789">
            <v>2388</v>
          </cell>
          <cell r="Q2789" t="str">
            <v>Excluded (counted in NCS data)</v>
          </cell>
        </row>
        <row r="2790">
          <cell r="B2790">
            <v>147</v>
          </cell>
          <cell r="N2790">
            <v>679</v>
          </cell>
          <cell r="Q2790" t="str">
            <v>Specialized - Arts</v>
          </cell>
        </row>
        <row r="2791">
          <cell r="B2791">
            <v>147</v>
          </cell>
          <cell r="N2791">
            <v>1037</v>
          </cell>
          <cell r="Q2791" t="str">
            <v>General Classroom</v>
          </cell>
        </row>
        <row r="2792">
          <cell r="B2792">
            <v>147</v>
          </cell>
          <cell r="N2792">
            <v>1021</v>
          </cell>
          <cell r="Q2792" t="str">
            <v>General Classroom</v>
          </cell>
        </row>
        <row r="2793">
          <cell r="B2793">
            <v>147</v>
          </cell>
          <cell r="N2793">
            <v>830</v>
          </cell>
          <cell r="P2793" t="str">
            <v>CDC</v>
          </cell>
          <cell r="Q2793" t="str">
            <v>General Classroom</v>
          </cell>
        </row>
        <row r="2794">
          <cell r="B2794">
            <v>147</v>
          </cell>
          <cell r="N2794">
            <v>833</v>
          </cell>
          <cell r="Q2794" t="str">
            <v>General Classroom</v>
          </cell>
        </row>
        <row r="2795">
          <cell r="B2795">
            <v>147</v>
          </cell>
          <cell r="N2795">
            <v>837</v>
          </cell>
          <cell r="Q2795" t="str">
            <v>General Classroom</v>
          </cell>
        </row>
        <row r="2796">
          <cell r="B2796">
            <v>147</v>
          </cell>
          <cell r="N2796">
            <v>833</v>
          </cell>
          <cell r="Q2796" t="str">
            <v>General Classroom</v>
          </cell>
        </row>
        <row r="2797">
          <cell r="B2797">
            <v>147</v>
          </cell>
          <cell r="N2797">
            <v>833</v>
          </cell>
          <cell r="Q2797" t="str">
            <v>General Classroom</v>
          </cell>
        </row>
        <row r="2798">
          <cell r="B2798">
            <v>147</v>
          </cell>
          <cell r="N2798">
            <v>833</v>
          </cell>
          <cell r="Q2798" t="str">
            <v>General Classroom</v>
          </cell>
        </row>
        <row r="2799">
          <cell r="B2799">
            <v>147</v>
          </cell>
          <cell r="N2799">
            <v>833</v>
          </cell>
          <cell r="Q2799" t="str">
            <v>General Classroom</v>
          </cell>
        </row>
        <row r="2800">
          <cell r="B2800">
            <v>147</v>
          </cell>
          <cell r="N2800">
            <v>833</v>
          </cell>
          <cell r="Q2800" t="str">
            <v>General Classroom</v>
          </cell>
        </row>
        <row r="2801">
          <cell r="B2801">
            <v>147</v>
          </cell>
          <cell r="N2801">
            <v>833</v>
          </cell>
          <cell r="Q2801" t="str">
            <v>General Classroom</v>
          </cell>
        </row>
        <row r="2802">
          <cell r="B2802">
            <v>147</v>
          </cell>
          <cell r="N2802">
            <v>833</v>
          </cell>
          <cell r="Q2802" t="str">
            <v>General Classroom</v>
          </cell>
        </row>
        <row r="2803">
          <cell r="B2803">
            <v>147</v>
          </cell>
          <cell r="N2803">
            <v>833</v>
          </cell>
          <cell r="Q2803" t="str">
            <v>General Classroom</v>
          </cell>
        </row>
        <row r="2804">
          <cell r="B2804">
            <v>147</v>
          </cell>
          <cell r="N2804">
            <v>833</v>
          </cell>
          <cell r="Q2804" t="str">
            <v>General Classroom</v>
          </cell>
        </row>
        <row r="2805">
          <cell r="B2805">
            <v>147</v>
          </cell>
          <cell r="N2805">
            <v>842</v>
          </cell>
          <cell r="Q2805" t="str">
            <v>General Classroom</v>
          </cell>
        </row>
        <row r="2806">
          <cell r="B2806">
            <v>147</v>
          </cell>
          <cell r="N2806">
            <v>833</v>
          </cell>
          <cell r="Q2806" t="str">
            <v>Excluded (counted in NCS data)</v>
          </cell>
        </row>
        <row r="2807">
          <cell r="B2807">
            <v>147</v>
          </cell>
          <cell r="N2807">
            <v>894</v>
          </cell>
          <cell r="P2807" t="str">
            <v>OUSD Central</v>
          </cell>
          <cell r="Q2807" t="str">
            <v>General Classroom</v>
          </cell>
        </row>
        <row r="2808">
          <cell r="B2808">
            <v>147</v>
          </cell>
          <cell r="N2808">
            <v>894</v>
          </cell>
          <cell r="Q2808" t="str">
            <v>General Classroom</v>
          </cell>
        </row>
        <row r="2809">
          <cell r="B2809">
            <v>147</v>
          </cell>
          <cell r="N2809">
            <v>894</v>
          </cell>
          <cell r="Q2809" t="str">
            <v>General Classroom</v>
          </cell>
        </row>
        <row r="2810">
          <cell r="B2810">
            <v>147</v>
          </cell>
          <cell r="N2810">
            <v>708</v>
          </cell>
          <cell r="Q2810" t="str">
            <v>Excluded (counted in NCS data)</v>
          </cell>
        </row>
        <row r="2811">
          <cell r="B2811">
            <v>147</v>
          </cell>
          <cell r="N2811">
            <v>2255</v>
          </cell>
          <cell r="Q2811" t="str">
            <v>Excluded (counted in NCS data)</v>
          </cell>
        </row>
        <row r="2812">
          <cell r="B2812">
            <v>147</v>
          </cell>
          <cell r="N2812">
            <v>453</v>
          </cell>
          <cell r="Q2812" t="str">
            <v>Excluded (counted in NCS data)</v>
          </cell>
        </row>
        <row r="2813">
          <cell r="B2813">
            <v>147</v>
          </cell>
          <cell r="N2813">
            <v>404</v>
          </cell>
          <cell r="Q2813" t="str">
            <v>Excluded (counted in NCS data)</v>
          </cell>
        </row>
        <row r="2814">
          <cell r="B2814">
            <v>147</v>
          </cell>
          <cell r="N2814">
            <v>65</v>
          </cell>
          <cell r="Q2814" t="str">
            <v>Excluded (counted in NCS data)</v>
          </cell>
        </row>
        <row r="2815">
          <cell r="B2815">
            <v>147</v>
          </cell>
          <cell r="N2815">
            <v>86</v>
          </cell>
          <cell r="Q2815" t="str">
            <v>Excluded (counted in NCS data)</v>
          </cell>
        </row>
        <row r="2816">
          <cell r="B2816">
            <v>147</v>
          </cell>
          <cell r="N2816">
            <v>195</v>
          </cell>
          <cell r="Q2816" t="str">
            <v>Excluded (counted in NCS data)</v>
          </cell>
        </row>
        <row r="2817">
          <cell r="B2817">
            <v>147</v>
          </cell>
          <cell r="N2817" t="str">
            <v>NULL</v>
          </cell>
          <cell r="Q2817" t="str">
            <v>Excluded (counted in NCS data)</v>
          </cell>
        </row>
        <row r="2818">
          <cell r="B2818">
            <v>147</v>
          </cell>
          <cell r="N2818">
            <v>82</v>
          </cell>
          <cell r="Q2818" t="str">
            <v>Excluded (counted in NCS data)</v>
          </cell>
        </row>
        <row r="2819">
          <cell r="B2819">
            <v>147</v>
          </cell>
          <cell r="N2819">
            <v>267</v>
          </cell>
          <cell r="Q2819" t="str">
            <v>Excluded (counted in NCS data)</v>
          </cell>
        </row>
        <row r="2820">
          <cell r="B2820">
            <v>147</v>
          </cell>
          <cell r="N2820">
            <v>113</v>
          </cell>
          <cell r="Q2820" t="str">
            <v>Excluded (counted in NCS data)</v>
          </cell>
        </row>
        <row r="2821">
          <cell r="B2821">
            <v>147</v>
          </cell>
          <cell r="N2821" t="str">
            <v>NULL</v>
          </cell>
          <cell r="Q2821" t="str">
            <v>Excluded (counted in NCS data)</v>
          </cell>
        </row>
        <row r="2822">
          <cell r="B2822">
            <v>147</v>
          </cell>
          <cell r="N2822" t="str">
            <v>NULL</v>
          </cell>
          <cell r="Q2822" t="str">
            <v>Excluded (counted in NCS data)</v>
          </cell>
        </row>
        <row r="2823">
          <cell r="B2823">
            <v>147</v>
          </cell>
          <cell r="N2823" t="str">
            <v>NULL</v>
          </cell>
          <cell r="P2823" t="str">
            <v>CDC</v>
          </cell>
          <cell r="Q2823" t="str">
            <v>Excluded (counted in NCS data)</v>
          </cell>
        </row>
        <row r="2824">
          <cell r="B2824">
            <v>147</v>
          </cell>
          <cell r="N2824" t="str">
            <v>NULL</v>
          </cell>
          <cell r="Q2824" t="str">
            <v>Excluded (counted in NCS data)</v>
          </cell>
        </row>
        <row r="2825">
          <cell r="B2825">
            <v>147</v>
          </cell>
          <cell r="N2825" t="str">
            <v>NULL</v>
          </cell>
          <cell r="Q2825" t="str">
            <v>Excluded (counted in NCS data)</v>
          </cell>
        </row>
        <row r="2826">
          <cell r="B2826">
            <v>147</v>
          </cell>
          <cell r="N2826" t="str">
            <v>NULL</v>
          </cell>
          <cell r="Q2826" t="str">
            <v>Excluded (counted in NCS data)</v>
          </cell>
        </row>
        <row r="2827">
          <cell r="B2827">
            <v>147</v>
          </cell>
          <cell r="N2827">
            <v>130</v>
          </cell>
          <cell r="Q2827" t="str">
            <v>Excluded (counted in NCS data)</v>
          </cell>
        </row>
        <row r="2828">
          <cell r="B2828">
            <v>147</v>
          </cell>
          <cell r="N2828">
            <v>361</v>
          </cell>
          <cell r="Q2828" t="str">
            <v>Excluded (counted in NCS data)</v>
          </cell>
        </row>
        <row r="2829">
          <cell r="B2829">
            <v>147</v>
          </cell>
          <cell r="N2829" t="str">
            <v>NULL</v>
          </cell>
          <cell r="Q2829" t="str">
            <v>Excluded (counted in NCS data)</v>
          </cell>
        </row>
        <row r="2830">
          <cell r="B2830">
            <v>147</v>
          </cell>
          <cell r="N2830" t="str">
            <v>NULL</v>
          </cell>
          <cell r="Q2830" t="str">
            <v>Excluded (counted in NCS data)</v>
          </cell>
        </row>
        <row r="2831">
          <cell r="B2831">
            <v>147</v>
          </cell>
          <cell r="N2831" t="str">
            <v>NULL</v>
          </cell>
          <cell r="Q2831" t="str">
            <v>Excluded (counted in NCS data)</v>
          </cell>
        </row>
        <row r="2832">
          <cell r="B2832">
            <v>147</v>
          </cell>
          <cell r="N2832" t="str">
            <v>NULL</v>
          </cell>
          <cell r="Q2832" t="str">
            <v>Excluded (counted in NCS data)</v>
          </cell>
        </row>
        <row r="2833">
          <cell r="B2833">
            <v>147</v>
          </cell>
          <cell r="N2833" t="str">
            <v>NULL</v>
          </cell>
          <cell r="Q2833" t="str">
            <v>Excluded (counted in NCS data)</v>
          </cell>
        </row>
        <row r="2834">
          <cell r="B2834">
            <v>147</v>
          </cell>
          <cell r="N2834" t="str">
            <v>NULL</v>
          </cell>
          <cell r="Q2834" t="str">
            <v>Excluded (counted in NCS data)</v>
          </cell>
        </row>
        <row r="2835">
          <cell r="B2835">
            <v>147</v>
          </cell>
          <cell r="N2835" t="str">
            <v>NULL</v>
          </cell>
          <cell r="Q2835" t="str">
            <v>Excluded (counted in NCS data)</v>
          </cell>
        </row>
        <row r="2836">
          <cell r="B2836">
            <v>147</v>
          </cell>
          <cell r="N2836">
            <v>141</v>
          </cell>
          <cell r="Q2836" t="str">
            <v>Excluded (counted in NCS data)</v>
          </cell>
        </row>
        <row r="2837">
          <cell r="B2837">
            <v>147</v>
          </cell>
          <cell r="N2837">
            <v>239</v>
          </cell>
          <cell r="Q2837" t="str">
            <v>Excluded (counted in NCS data)</v>
          </cell>
        </row>
        <row r="2838">
          <cell r="B2838">
            <v>147</v>
          </cell>
          <cell r="N2838" t="str">
            <v>NULL</v>
          </cell>
          <cell r="Q2838" t="str">
            <v>Excluded (counted in NCS data)</v>
          </cell>
        </row>
        <row r="2839">
          <cell r="B2839">
            <v>147</v>
          </cell>
          <cell r="N2839" t="str">
            <v>NULL</v>
          </cell>
          <cell r="Q2839" t="str">
            <v>Excluded (counted in NCS data)</v>
          </cell>
        </row>
        <row r="2840">
          <cell r="B2840">
            <v>147</v>
          </cell>
          <cell r="N2840" t="str">
            <v>NULL</v>
          </cell>
          <cell r="Q2840" t="str">
            <v>Excluded (counted in NCS data)</v>
          </cell>
        </row>
        <row r="2841">
          <cell r="B2841">
            <v>147</v>
          </cell>
          <cell r="N2841" t="str">
            <v>NULL</v>
          </cell>
          <cell r="Q2841" t="str">
            <v>Excluded (counted in NCS data)</v>
          </cell>
        </row>
        <row r="2842">
          <cell r="B2842">
            <v>147</v>
          </cell>
          <cell r="N2842" t="str">
            <v>NULL</v>
          </cell>
          <cell r="Q2842" t="str">
            <v>Excluded (counted in NCS data)</v>
          </cell>
        </row>
        <row r="2843">
          <cell r="B2843">
            <v>147</v>
          </cell>
          <cell r="N2843" t="str">
            <v>NULL</v>
          </cell>
          <cell r="Q2843" t="str">
            <v>Excluded (counted in NCS data)</v>
          </cell>
        </row>
        <row r="2844">
          <cell r="B2844">
            <v>147</v>
          </cell>
          <cell r="N2844" t="str">
            <v>NULL</v>
          </cell>
          <cell r="Q2844" t="str">
            <v>Excluded (counted in NCS data)</v>
          </cell>
        </row>
        <row r="2845">
          <cell r="B2845">
            <v>173</v>
          </cell>
          <cell r="N2845">
            <v>2812</v>
          </cell>
          <cell r="P2845" t="str">
            <v>Vacant (Condemned)</v>
          </cell>
          <cell r="Q2845" t="str">
            <v>Excluded (counted in NCS data)</v>
          </cell>
        </row>
        <row r="2846">
          <cell r="B2846">
            <v>173</v>
          </cell>
          <cell r="N2846">
            <v>805</v>
          </cell>
          <cell r="P2846" t="str">
            <v>Vacant (Condemned)</v>
          </cell>
          <cell r="Q2846" t="str">
            <v>Excluded (counted in NCS data)</v>
          </cell>
        </row>
        <row r="2847">
          <cell r="B2847">
            <v>173</v>
          </cell>
          <cell r="N2847">
            <v>805</v>
          </cell>
          <cell r="P2847" t="str">
            <v>Vacant (Condemned)</v>
          </cell>
          <cell r="Q2847" t="str">
            <v>Excluded (counted in NCS data)</v>
          </cell>
        </row>
        <row r="2848">
          <cell r="B2848">
            <v>173</v>
          </cell>
          <cell r="N2848">
            <v>714</v>
          </cell>
          <cell r="P2848" t="str">
            <v>Vacant (Condemned)</v>
          </cell>
          <cell r="Q2848" t="str">
            <v>General Classroom</v>
          </cell>
        </row>
        <row r="2849">
          <cell r="B2849">
            <v>173</v>
          </cell>
          <cell r="N2849">
            <v>897</v>
          </cell>
          <cell r="P2849" t="str">
            <v>Vacant (Condemned)</v>
          </cell>
          <cell r="Q2849" t="str">
            <v>General Classroom</v>
          </cell>
        </row>
        <row r="2850">
          <cell r="B2850">
            <v>173</v>
          </cell>
          <cell r="N2850">
            <v>805</v>
          </cell>
          <cell r="P2850" t="str">
            <v>Vacant (Condemned)</v>
          </cell>
          <cell r="Q2850" t="str">
            <v>General Classroom</v>
          </cell>
        </row>
        <row r="2851">
          <cell r="B2851">
            <v>173</v>
          </cell>
          <cell r="N2851">
            <v>714</v>
          </cell>
          <cell r="P2851" t="str">
            <v>Vacant (Condemned)</v>
          </cell>
          <cell r="Q2851" t="str">
            <v>General Classroom</v>
          </cell>
        </row>
        <row r="2852">
          <cell r="B2852">
            <v>173</v>
          </cell>
          <cell r="N2852">
            <v>805</v>
          </cell>
          <cell r="P2852" t="str">
            <v>Vacant (Condemned)</v>
          </cell>
          <cell r="Q2852" t="str">
            <v>General Classroom</v>
          </cell>
        </row>
        <row r="2853">
          <cell r="B2853">
            <v>173</v>
          </cell>
          <cell r="N2853">
            <v>805</v>
          </cell>
          <cell r="P2853" t="str">
            <v>Vacant (Condemned)</v>
          </cell>
          <cell r="Q2853" t="str">
            <v>General Classroom</v>
          </cell>
        </row>
        <row r="2854">
          <cell r="B2854">
            <v>173</v>
          </cell>
          <cell r="N2854">
            <v>770</v>
          </cell>
          <cell r="P2854" t="str">
            <v>Vacant (Condemned)</v>
          </cell>
          <cell r="Q2854" t="str">
            <v>General Classroom</v>
          </cell>
        </row>
        <row r="2855">
          <cell r="B2855">
            <v>173</v>
          </cell>
          <cell r="N2855">
            <v>805</v>
          </cell>
          <cell r="P2855" t="str">
            <v>Vacant (Condemned)</v>
          </cell>
          <cell r="Q2855" t="str">
            <v>General Classroom</v>
          </cell>
        </row>
        <row r="2856">
          <cell r="B2856">
            <v>173</v>
          </cell>
          <cell r="N2856">
            <v>805</v>
          </cell>
          <cell r="P2856" t="str">
            <v>Vacant (Condemned)</v>
          </cell>
          <cell r="Q2856" t="str">
            <v>General Classroom</v>
          </cell>
        </row>
        <row r="2857">
          <cell r="B2857">
            <v>173</v>
          </cell>
          <cell r="N2857">
            <v>805</v>
          </cell>
          <cell r="P2857" t="str">
            <v>Vacant (Condemned)</v>
          </cell>
          <cell r="Q2857" t="str">
            <v>General Classroom</v>
          </cell>
        </row>
        <row r="2858">
          <cell r="B2858">
            <v>173</v>
          </cell>
          <cell r="N2858">
            <v>805</v>
          </cell>
          <cell r="P2858" t="str">
            <v>Vacant (Condemned)</v>
          </cell>
          <cell r="Q2858" t="str">
            <v>General Classroom</v>
          </cell>
        </row>
        <row r="2859">
          <cell r="B2859">
            <v>173</v>
          </cell>
          <cell r="N2859">
            <v>667</v>
          </cell>
          <cell r="P2859" t="str">
            <v>Vacant (Condemned)</v>
          </cell>
          <cell r="Q2859" t="str">
            <v>General Classroom</v>
          </cell>
        </row>
        <row r="2860">
          <cell r="B2860">
            <v>173</v>
          </cell>
          <cell r="N2860">
            <v>874</v>
          </cell>
          <cell r="P2860" t="str">
            <v>Vacant (Condemned)</v>
          </cell>
          <cell r="Q2860" t="str">
            <v>General Classroom</v>
          </cell>
        </row>
        <row r="2861">
          <cell r="B2861">
            <v>173</v>
          </cell>
          <cell r="N2861">
            <v>667</v>
          </cell>
          <cell r="P2861" t="str">
            <v>Vacant (Condemned)</v>
          </cell>
          <cell r="Q2861" t="str">
            <v>General Classroom</v>
          </cell>
        </row>
        <row r="2862">
          <cell r="B2862">
            <v>173</v>
          </cell>
          <cell r="N2862">
            <v>805</v>
          </cell>
          <cell r="P2862" t="str">
            <v>Vacant (Condemned)</v>
          </cell>
          <cell r="Q2862" t="str">
            <v>General Classroom</v>
          </cell>
        </row>
        <row r="2863">
          <cell r="B2863">
            <v>173</v>
          </cell>
          <cell r="N2863">
            <v>805</v>
          </cell>
          <cell r="P2863" t="str">
            <v>Vacant (Condemned)</v>
          </cell>
          <cell r="Q2863" t="str">
            <v>General Classroom</v>
          </cell>
        </row>
        <row r="2864">
          <cell r="B2864">
            <v>173</v>
          </cell>
          <cell r="N2864">
            <v>805</v>
          </cell>
          <cell r="P2864" t="str">
            <v>Vacant (Condemned)</v>
          </cell>
          <cell r="Q2864" t="str">
            <v>Excluded (counted in NCS data)</v>
          </cell>
        </row>
        <row r="2865">
          <cell r="B2865">
            <v>173</v>
          </cell>
          <cell r="N2865">
            <v>1645</v>
          </cell>
          <cell r="P2865" t="str">
            <v>Vacant (Condemned)</v>
          </cell>
          <cell r="Q2865" t="str">
            <v>Excluded (counted in NCS data)</v>
          </cell>
        </row>
        <row r="2866">
          <cell r="B2866">
            <v>173</v>
          </cell>
          <cell r="N2866">
            <v>805</v>
          </cell>
          <cell r="P2866" t="str">
            <v>Vacant (Condemned)</v>
          </cell>
          <cell r="Q2866" t="str">
            <v>General Classroom</v>
          </cell>
        </row>
        <row r="2867">
          <cell r="B2867">
            <v>173</v>
          </cell>
          <cell r="N2867">
            <v>805</v>
          </cell>
          <cell r="P2867" t="str">
            <v>Vacant (Condemned)</v>
          </cell>
          <cell r="Q2867" t="str">
            <v>General Classroom</v>
          </cell>
        </row>
        <row r="2868">
          <cell r="B2868">
            <v>173</v>
          </cell>
          <cell r="N2868">
            <v>805</v>
          </cell>
          <cell r="P2868" t="str">
            <v>Vacant (Condemned)</v>
          </cell>
          <cell r="Q2868" t="str">
            <v>General Classroom</v>
          </cell>
        </row>
        <row r="2869">
          <cell r="B2869">
            <v>148</v>
          </cell>
          <cell r="N2869">
            <v>896</v>
          </cell>
          <cell r="Q2869" t="str">
            <v>General Classroom</v>
          </cell>
        </row>
        <row r="2870">
          <cell r="B2870">
            <v>148</v>
          </cell>
          <cell r="N2870">
            <v>896</v>
          </cell>
          <cell r="Q2870" t="str">
            <v>General Classroom</v>
          </cell>
        </row>
        <row r="2871">
          <cell r="B2871">
            <v>148</v>
          </cell>
          <cell r="N2871">
            <v>896</v>
          </cell>
          <cell r="Q2871" t="str">
            <v>General Classroom</v>
          </cell>
        </row>
        <row r="2872">
          <cell r="B2872">
            <v>148</v>
          </cell>
          <cell r="N2872">
            <v>175</v>
          </cell>
          <cell r="Q2872" t="str">
            <v>Excluded (counted in NCS data)</v>
          </cell>
        </row>
        <row r="2873">
          <cell r="B2873">
            <v>148</v>
          </cell>
          <cell r="N2873">
            <v>721</v>
          </cell>
          <cell r="Q2873" t="str">
            <v>Specialized - Arts</v>
          </cell>
        </row>
        <row r="2874">
          <cell r="B2874">
            <v>148</v>
          </cell>
          <cell r="N2874">
            <v>1241</v>
          </cell>
          <cell r="Q2874" t="str">
            <v>General Classroom</v>
          </cell>
        </row>
        <row r="2875">
          <cell r="B2875">
            <v>148</v>
          </cell>
          <cell r="N2875">
            <v>1010</v>
          </cell>
          <cell r="Q2875" t="str">
            <v>General Classroom</v>
          </cell>
        </row>
        <row r="2876">
          <cell r="B2876">
            <v>148</v>
          </cell>
          <cell r="N2876">
            <v>853</v>
          </cell>
          <cell r="Q2876" t="str">
            <v>General Classroom</v>
          </cell>
        </row>
        <row r="2877">
          <cell r="B2877">
            <v>148</v>
          </cell>
          <cell r="N2877">
            <v>856</v>
          </cell>
          <cell r="Q2877" t="str">
            <v>General Classroom</v>
          </cell>
        </row>
        <row r="2878">
          <cell r="B2878">
            <v>148</v>
          </cell>
          <cell r="N2878">
            <v>399</v>
          </cell>
          <cell r="Q2878" t="str">
            <v>Excluded (counted in NCS data)</v>
          </cell>
        </row>
        <row r="2879">
          <cell r="B2879">
            <v>148</v>
          </cell>
          <cell r="N2879">
            <v>908</v>
          </cell>
          <cell r="Q2879" t="str">
            <v>General Classroom</v>
          </cell>
        </row>
        <row r="2880">
          <cell r="B2880">
            <v>148</v>
          </cell>
          <cell r="N2880">
            <v>857</v>
          </cell>
          <cell r="Q2880" t="str">
            <v>General Classroom</v>
          </cell>
        </row>
        <row r="2881">
          <cell r="B2881">
            <v>148</v>
          </cell>
          <cell r="N2881">
            <v>248</v>
          </cell>
          <cell r="Q2881" t="str">
            <v>Excluded (counted in NCS data)</v>
          </cell>
        </row>
        <row r="2882">
          <cell r="B2882">
            <v>148</v>
          </cell>
          <cell r="N2882">
            <v>404</v>
          </cell>
          <cell r="Q2882" t="str">
            <v>Excluded (counted in NCS data)</v>
          </cell>
        </row>
        <row r="2883">
          <cell r="B2883">
            <v>148</v>
          </cell>
          <cell r="N2883">
            <v>878</v>
          </cell>
          <cell r="Q2883" t="str">
            <v>General Classroom</v>
          </cell>
        </row>
        <row r="2884">
          <cell r="B2884">
            <v>148</v>
          </cell>
          <cell r="N2884">
            <v>207</v>
          </cell>
          <cell r="Q2884" t="str">
            <v>Excluded (counted in NCS data)</v>
          </cell>
        </row>
        <row r="2885">
          <cell r="B2885">
            <v>148</v>
          </cell>
          <cell r="N2885">
            <v>854</v>
          </cell>
          <cell r="Q2885" t="str">
            <v>General Classroom</v>
          </cell>
        </row>
        <row r="2886">
          <cell r="B2886">
            <v>148</v>
          </cell>
          <cell r="N2886">
            <v>852</v>
          </cell>
          <cell r="Q2886" t="str">
            <v>General Classroom</v>
          </cell>
        </row>
        <row r="2887">
          <cell r="B2887">
            <v>148</v>
          </cell>
          <cell r="N2887">
            <v>852</v>
          </cell>
          <cell r="Q2887" t="str">
            <v>General Classroom</v>
          </cell>
        </row>
        <row r="2888">
          <cell r="B2888">
            <v>148</v>
          </cell>
          <cell r="N2888">
            <v>856</v>
          </cell>
          <cell r="Q2888" t="str">
            <v>General Classroom</v>
          </cell>
        </row>
        <row r="2889">
          <cell r="B2889">
            <v>148</v>
          </cell>
          <cell r="N2889">
            <v>856</v>
          </cell>
          <cell r="Q2889" t="str">
            <v>General Classroom</v>
          </cell>
        </row>
        <row r="2890">
          <cell r="B2890">
            <v>148</v>
          </cell>
          <cell r="N2890">
            <v>217</v>
          </cell>
          <cell r="Q2890" t="str">
            <v>Excluded (counted in NCS data)</v>
          </cell>
        </row>
        <row r="2891">
          <cell r="B2891">
            <v>148</v>
          </cell>
          <cell r="N2891">
            <v>2358</v>
          </cell>
          <cell r="Q2891" t="str">
            <v>Excluded (counted in NCS data)</v>
          </cell>
        </row>
        <row r="2892">
          <cell r="B2892">
            <v>148</v>
          </cell>
          <cell r="N2892">
            <v>1440</v>
          </cell>
          <cell r="Q2892" t="str">
            <v>Excluded (counted in NCS data)</v>
          </cell>
        </row>
        <row r="2893">
          <cell r="B2893">
            <v>148</v>
          </cell>
          <cell r="N2893">
            <v>175</v>
          </cell>
          <cell r="Q2893" t="str">
            <v>Excluded (counted in NCS data)</v>
          </cell>
        </row>
        <row r="2894">
          <cell r="B2894">
            <v>148</v>
          </cell>
          <cell r="N2894">
            <v>521</v>
          </cell>
          <cell r="Q2894" t="str">
            <v>Excluded (counted in NCS data)</v>
          </cell>
        </row>
        <row r="2895">
          <cell r="B2895">
            <v>148</v>
          </cell>
          <cell r="N2895">
            <v>718</v>
          </cell>
          <cell r="Q2895" t="str">
            <v>Specialized - Arts</v>
          </cell>
        </row>
        <row r="2896">
          <cell r="B2896">
            <v>148</v>
          </cell>
          <cell r="N2896">
            <v>487</v>
          </cell>
          <cell r="Q2896" t="str">
            <v>Excluded (counted in NCS data)</v>
          </cell>
        </row>
        <row r="2897">
          <cell r="B2897">
            <v>148</v>
          </cell>
          <cell r="N2897">
            <v>193</v>
          </cell>
          <cell r="Q2897" t="str">
            <v>Excluded (counted in NCS data)</v>
          </cell>
        </row>
        <row r="2898">
          <cell r="B2898">
            <v>212</v>
          </cell>
          <cell r="N2898">
            <v>464</v>
          </cell>
          <cell r="Q2898" t="str">
            <v>Excluded (counted in NCS data)</v>
          </cell>
        </row>
        <row r="2899">
          <cell r="B2899">
            <v>212</v>
          </cell>
          <cell r="N2899">
            <v>1075</v>
          </cell>
          <cell r="Q2899" t="str">
            <v>General Classroom</v>
          </cell>
        </row>
        <row r="2900">
          <cell r="B2900">
            <v>212</v>
          </cell>
          <cell r="N2900">
            <v>651</v>
          </cell>
          <cell r="Q2900" t="str">
            <v>General Classroom</v>
          </cell>
        </row>
        <row r="2901">
          <cell r="B2901">
            <v>212</v>
          </cell>
          <cell r="N2901">
            <v>647</v>
          </cell>
          <cell r="Q2901" t="str">
            <v>General Classroom</v>
          </cell>
        </row>
        <row r="2902">
          <cell r="B2902">
            <v>212</v>
          </cell>
          <cell r="N2902">
            <v>660</v>
          </cell>
          <cell r="Q2902" t="str">
            <v>General Classroom</v>
          </cell>
        </row>
        <row r="2903">
          <cell r="B2903">
            <v>212</v>
          </cell>
          <cell r="N2903">
            <v>520</v>
          </cell>
          <cell r="Q2903" t="str">
            <v>Excluded (counted in NCS data)</v>
          </cell>
        </row>
        <row r="2904">
          <cell r="B2904">
            <v>212</v>
          </cell>
          <cell r="N2904">
            <v>584</v>
          </cell>
          <cell r="Q2904" t="str">
            <v>Excluded (counted in NCS data)</v>
          </cell>
        </row>
        <row r="2905">
          <cell r="B2905">
            <v>212</v>
          </cell>
          <cell r="N2905">
            <v>559</v>
          </cell>
          <cell r="Q2905" t="str">
            <v>Excluded (counted in NCS data)</v>
          </cell>
        </row>
        <row r="2906">
          <cell r="B2906">
            <v>212</v>
          </cell>
          <cell r="N2906">
            <v>675</v>
          </cell>
          <cell r="Q2906" t="str">
            <v>General Classroom</v>
          </cell>
        </row>
        <row r="2907">
          <cell r="B2907">
            <v>212</v>
          </cell>
          <cell r="N2907">
            <v>878</v>
          </cell>
          <cell r="Q2907" t="str">
            <v>General Classroom</v>
          </cell>
        </row>
        <row r="2908">
          <cell r="B2908">
            <v>212</v>
          </cell>
          <cell r="N2908">
            <v>659</v>
          </cell>
          <cell r="Q2908" t="str">
            <v>General Classroom</v>
          </cell>
        </row>
        <row r="2909">
          <cell r="B2909">
            <v>212</v>
          </cell>
          <cell r="N2909">
            <v>655</v>
          </cell>
          <cell r="Q2909" t="str">
            <v>General Classroom</v>
          </cell>
        </row>
        <row r="2910">
          <cell r="B2910">
            <v>212</v>
          </cell>
          <cell r="N2910">
            <v>631</v>
          </cell>
          <cell r="Q2910" t="str">
            <v>General Classroom</v>
          </cell>
        </row>
        <row r="2911">
          <cell r="B2911">
            <v>212</v>
          </cell>
          <cell r="N2911">
            <v>786</v>
          </cell>
          <cell r="Q2911" t="str">
            <v>General Classroom</v>
          </cell>
        </row>
        <row r="2912">
          <cell r="B2912">
            <v>212</v>
          </cell>
          <cell r="N2912">
            <v>629</v>
          </cell>
          <cell r="Q2912" t="str">
            <v>General Classroom</v>
          </cell>
        </row>
        <row r="2913">
          <cell r="B2913">
            <v>212</v>
          </cell>
          <cell r="N2913">
            <v>763</v>
          </cell>
          <cell r="Q2913" t="str">
            <v>Specialized - Lab</v>
          </cell>
        </row>
        <row r="2914">
          <cell r="B2914">
            <v>212</v>
          </cell>
          <cell r="N2914">
            <v>6659</v>
          </cell>
          <cell r="Q2914" t="str">
            <v>Excluded (counted in NCS data)</v>
          </cell>
        </row>
        <row r="2915">
          <cell r="B2915">
            <v>212</v>
          </cell>
          <cell r="N2915">
            <v>1186</v>
          </cell>
          <cell r="Q2915" t="str">
            <v>Specialized - Lab</v>
          </cell>
        </row>
        <row r="2916">
          <cell r="B2916">
            <v>212</v>
          </cell>
          <cell r="N2916">
            <v>1294</v>
          </cell>
          <cell r="Q2916" t="str">
            <v>Specialized - Lab</v>
          </cell>
        </row>
        <row r="2917">
          <cell r="B2917">
            <v>212</v>
          </cell>
          <cell r="N2917">
            <v>1134</v>
          </cell>
          <cell r="Q2917" t="str">
            <v>Specialized - Lab</v>
          </cell>
        </row>
        <row r="2918">
          <cell r="B2918">
            <v>212</v>
          </cell>
          <cell r="N2918">
            <v>909</v>
          </cell>
          <cell r="Q2918" t="str">
            <v>General Classroom</v>
          </cell>
        </row>
        <row r="2919">
          <cell r="B2919">
            <v>212</v>
          </cell>
          <cell r="N2919">
            <v>1216</v>
          </cell>
          <cell r="Q2919" t="str">
            <v>General Classroom</v>
          </cell>
        </row>
        <row r="2920">
          <cell r="B2920">
            <v>212</v>
          </cell>
          <cell r="N2920">
            <v>529</v>
          </cell>
          <cell r="Q2920" t="str">
            <v>Excluded (counted in NCS data)</v>
          </cell>
        </row>
        <row r="2921">
          <cell r="B2921">
            <v>212</v>
          </cell>
          <cell r="N2921">
            <v>615</v>
          </cell>
          <cell r="Q2921" t="str">
            <v>General Classroom</v>
          </cell>
        </row>
        <row r="2922">
          <cell r="B2922">
            <v>212</v>
          </cell>
          <cell r="N2922">
            <v>1124</v>
          </cell>
          <cell r="Q2922" t="str">
            <v>Excluded (counted in NCS data)</v>
          </cell>
        </row>
        <row r="2923">
          <cell r="B2923">
            <v>212</v>
          </cell>
          <cell r="N2923">
            <v>715</v>
          </cell>
          <cell r="Q2923" t="str">
            <v>General Classroom</v>
          </cell>
        </row>
        <row r="2924">
          <cell r="B2924">
            <v>212</v>
          </cell>
          <cell r="N2924">
            <v>3529</v>
          </cell>
          <cell r="Q2924" t="str">
            <v>Excluded (counted in NCS data)</v>
          </cell>
        </row>
        <row r="2925">
          <cell r="B2925">
            <v>212</v>
          </cell>
          <cell r="N2925">
            <v>984</v>
          </cell>
          <cell r="Q2925" t="str">
            <v>Specialized - Arts</v>
          </cell>
        </row>
        <row r="2926">
          <cell r="B2926">
            <v>212</v>
          </cell>
          <cell r="N2926">
            <v>824</v>
          </cell>
          <cell r="Q2926" t="str">
            <v>Specialized - Arts</v>
          </cell>
        </row>
        <row r="2927">
          <cell r="B2927">
            <v>212</v>
          </cell>
          <cell r="N2927">
            <v>216</v>
          </cell>
          <cell r="Q2927" t="str">
            <v>Excluded (counted in NCS data)</v>
          </cell>
        </row>
        <row r="2928">
          <cell r="B2928">
            <v>212</v>
          </cell>
          <cell r="N2928">
            <v>1877</v>
          </cell>
          <cell r="Q2928" t="str">
            <v>Specialized - Lab</v>
          </cell>
        </row>
        <row r="2929">
          <cell r="B2929">
            <v>212</v>
          </cell>
          <cell r="N2929">
            <v>1445</v>
          </cell>
          <cell r="Q2929" t="str">
            <v>Specialized - Lab</v>
          </cell>
        </row>
        <row r="2930">
          <cell r="B2930">
            <v>212</v>
          </cell>
          <cell r="N2930">
            <v>655</v>
          </cell>
          <cell r="Q2930" t="str">
            <v>General Classroom</v>
          </cell>
        </row>
        <row r="2931">
          <cell r="B2931">
            <v>212</v>
          </cell>
          <cell r="N2931">
            <v>1116</v>
          </cell>
          <cell r="Q2931" t="str">
            <v>General Classroom</v>
          </cell>
        </row>
        <row r="2932">
          <cell r="B2932">
            <v>212</v>
          </cell>
          <cell r="N2932">
            <v>838</v>
          </cell>
          <cell r="Q2932" t="str">
            <v>General Classroom</v>
          </cell>
        </row>
        <row r="2933">
          <cell r="B2933">
            <v>212</v>
          </cell>
          <cell r="N2933">
            <v>678</v>
          </cell>
          <cell r="Q2933" t="str">
            <v>General Classroom</v>
          </cell>
        </row>
        <row r="2934">
          <cell r="B2934">
            <v>212</v>
          </cell>
          <cell r="N2934">
            <v>580</v>
          </cell>
          <cell r="Q2934" t="str">
            <v>Excluded (counted in NCS data)</v>
          </cell>
        </row>
        <row r="2935">
          <cell r="B2935">
            <v>212</v>
          </cell>
          <cell r="N2935">
            <v>531</v>
          </cell>
          <cell r="Q2935" t="str">
            <v>Excluded (counted in NCS data)</v>
          </cell>
        </row>
        <row r="2936">
          <cell r="B2936">
            <v>212</v>
          </cell>
          <cell r="N2936">
            <v>6848</v>
          </cell>
          <cell r="Q2936" t="str">
            <v>Excluded (counted in NCS data)</v>
          </cell>
        </row>
        <row r="2937">
          <cell r="B2937">
            <v>212</v>
          </cell>
          <cell r="N2937">
            <v>733</v>
          </cell>
          <cell r="Q2937" t="str">
            <v>Excluded (counted in NCS data)</v>
          </cell>
        </row>
        <row r="2938">
          <cell r="B2938">
            <v>212</v>
          </cell>
          <cell r="N2938">
            <v>733</v>
          </cell>
          <cell r="Q2938" t="str">
            <v>Excluded (counted in NCS data)</v>
          </cell>
        </row>
        <row r="2939">
          <cell r="B2939">
            <v>212</v>
          </cell>
          <cell r="N2939">
            <v>898</v>
          </cell>
          <cell r="Q2939" t="str">
            <v>General Classroom</v>
          </cell>
        </row>
        <row r="2940">
          <cell r="B2940">
            <v>212</v>
          </cell>
          <cell r="N2940">
            <v>898</v>
          </cell>
          <cell r="Q2940" t="str">
            <v>General Classroom</v>
          </cell>
        </row>
        <row r="2941">
          <cell r="B2941">
            <v>212</v>
          </cell>
          <cell r="N2941">
            <v>898</v>
          </cell>
          <cell r="Q2941" t="str">
            <v>General Classroom</v>
          </cell>
        </row>
        <row r="2942">
          <cell r="B2942">
            <v>212</v>
          </cell>
          <cell r="N2942">
            <v>898</v>
          </cell>
          <cell r="Q2942" t="str">
            <v>General Classroom</v>
          </cell>
        </row>
        <row r="2943">
          <cell r="B2943">
            <v>212</v>
          </cell>
          <cell r="N2943">
            <v>550</v>
          </cell>
          <cell r="Q2943" t="str">
            <v>Excluded (counted in NCS data)</v>
          </cell>
        </row>
        <row r="2944">
          <cell r="B2944">
            <v>212</v>
          </cell>
          <cell r="N2944">
            <v>318</v>
          </cell>
          <cell r="Q2944" t="str">
            <v>Excluded (counted in NCS data)</v>
          </cell>
        </row>
        <row r="2945">
          <cell r="B2945">
            <v>212</v>
          </cell>
          <cell r="N2945">
            <v>841</v>
          </cell>
          <cell r="Q2945" t="str">
            <v>Excluded (counted in NCS data)</v>
          </cell>
        </row>
        <row r="2946">
          <cell r="B2946">
            <v>212</v>
          </cell>
          <cell r="N2946">
            <v>609</v>
          </cell>
          <cell r="Q2946" t="str">
            <v>General Classroom</v>
          </cell>
        </row>
        <row r="2947">
          <cell r="B2947">
            <v>212</v>
          </cell>
          <cell r="N2947">
            <v>428</v>
          </cell>
          <cell r="Q2947" t="str">
            <v>Excluded (counted in NCS data)</v>
          </cell>
        </row>
        <row r="2948">
          <cell r="B2948">
            <v>212</v>
          </cell>
          <cell r="N2948">
            <v>387</v>
          </cell>
          <cell r="Q2948" t="str">
            <v>Excluded (counted in NCS data)</v>
          </cell>
        </row>
        <row r="2949">
          <cell r="B2949">
            <v>212</v>
          </cell>
          <cell r="N2949">
            <v>550</v>
          </cell>
          <cell r="Q2949" t="str">
            <v>Excluded (counted in NCS data)</v>
          </cell>
        </row>
        <row r="2950">
          <cell r="B2950">
            <v>212</v>
          </cell>
          <cell r="N2950">
            <v>282</v>
          </cell>
          <cell r="Q2950" t="str">
            <v>Excluded (counted in NCS data)</v>
          </cell>
        </row>
        <row r="2951">
          <cell r="B2951">
            <v>212</v>
          </cell>
          <cell r="N2951">
            <v>689</v>
          </cell>
          <cell r="Q2951" t="str">
            <v>Excluded (counted in NCS data)</v>
          </cell>
        </row>
        <row r="2952">
          <cell r="B2952">
            <v>212</v>
          </cell>
          <cell r="N2952">
            <v>55</v>
          </cell>
          <cell r="Q2952" t="str">
            <v>Excluded (counted in NCS data)</v>
          </cell>
        </row>
        <row r="2953">
          <cell r="B2953">
            <v>212</v>
          </cell>
          <cell r="N2953">
            <v>55</v>
          </cell>
          <cell r="Q2953" t="str">
            <v>Excluded (counted in NCS data)</v>
          </cell>
        </row>
        <row r="2954">
          <cell r="B2954">
            <v>150</v>
          </cell>
          <cell r="N2954">
            <v>3187</v>
          </cell>
          <cell r="P2954" t="str">
            <v>OUSD Central</v>
          </cell>
          <cell r="Q2954" t="str">
            <v>Excluded (counted in NCS data)</v>
          </cell>
        </row>
        <row r="2955">
          <cell r="B2955">
            <v>150</v>
          </cell>
          <cell r="N2955">
            <v>864</v>
          </cell>
          <cell r="P2955" t="str">
            <v>OUSD Central</v>
          </cell>
          <cell r="Q2955" t="str">
            <v>General Classroom</v>
          </cell>
        </row>
        <row r="2956">
          <cell r="B2956">
            <v>150</v>
          </cell>
          <cell r="N2956">
            <v>864</v>
          </cell>
          <cell r="P2956" t="str">
            <v>OUSD Central</v>
          </cell>
          <cell r="Q2956" t="str">
            <v>General Classroom</v>
          </cell>
        </row>
        <row r="2957">
          <cell r="B2957">
            <v>150</v>
          </cell>
          <cell r="N2957">
            <v>566</v>
          </cell>
          <cell r="P2957" t="str">
            <v>OUSD Central</v>
          </cell>
          <cell r="Q2957" t="str">
            <v>Excluded (counted in NCS data)</v>
          </cell>
        </row>
        <row r="2958">
          <cell r="B2958">
            <v>150</v>
          </cell>
          <cell r="N2958">
            <v>864</v>
          </cell>
          <cell r="P2958" t="str">
            <v>OUSD Central</v>
          </cell>
          <cell r="Q2958" t="str">
            <v>General Classroom</v>
          </cell>
        </row>
        <row r="2959">
          <cell r="B2959">
            <v>150</v>
          </cell>
          <cell r="N2959">
            <v>282</v>
          </cell>
          <cell r="P2959" t="str">
            <v>OUSD Central</v>
          </cell>
          <cell r="Q2959" t="str">
            <v>Excluded (counted in NCS data)</v>
          </cell>
        </row>
        <row r="2960">
          <cell r="B2960">
            <v>150</v>
          </cell>
          <cell r="N2960">
            <v>860</v>
          </cell>
          <cell r="P2960" t="str">
            <v>OUSD Central</v>
          </cell>
          <cell r="Q2960" t="str">
            <v>General Classroom</v>
          </cell>
        </row>
        <row r="2961">
          <cell r="B2961">
            <v>150</v>
          </cell>
          <cell r="N2961">
            <v>860</v>
          </cell>
          <cell r="P2961" t="str">
            <v>OUSD Central</v>
          </cell>
          <cell r="Q2961" t="str">
            <v>General Classroom</v>
          </cell>
        </row>
        <row r="2962">
          <cell r="B2962">
            <v>150</v>
          </cell>
          <cell r="N2962">
            <v>864</v>
          </cell>
          <cell r="P2962" t="str">
            <v>OUSD Central</v>
          </cell>
          <cell r="Q2962" t="str">
            <v>General Classroom</v>
          </cell>
        </row>
        <row r="2963">
          <cell r="B2963">
            <v>150</v>
          </cell>
          <cell r="N2963">
            <v>860</v>
          </cell>
          <cell r="P2963" t="str">
            <v>OUSD Central</v>
          </cell>
          <cell r="Q2963" t="str">
            <v>General Classroom</v>
          </cell>
        </row>
        <row r="2964">
          <cell r="B2964">
            <v>150</v>
          </cell>
          <cell r="N2964">
            <v>866</v>
          </cell>
          <cell r="P2964" t="str">
            <v>OUSD Central</v>
          </cell>
          <cell r="Q2964" t="str">
            <v>General Classroom</v>
          </cell>
        </row>
        <row r="2965">
          <cell r="B2965">
            <v>150</v>
          </cell>
          <cell r="N2965">
            <v>862</v>
          </cell>
          <cell r="P2965" t="str">
            <v>OUSD Central</v>
          </cell>
          <cell r="Q2965" t="str">
            <v>General Classroom</v>
          </cell>
        </row>
        <row r="2966">
          <cell r="B2966">
            <v>150</v>
          </cell>
          <cell r="N2966">
            <v>860</v>
          </cell>
          <cell r="P2966" t="str">
            <v>OUSD Central</v>
          </cell>
          <cell r="Q2966" t="str">
            <v>General Classroom</v>
          </cell>
        </row>
        <row r="2967">
          <cell r="B2967">
            <v>150</v>
          </cell>
          <cell r="N2967">
            <v>860</v>
          </cell>
          <cell r="P2967" t="str">
            <v>OUSD Central</v>
          </cell>
          <cell r="Q2967" t="str">
            <v>General Classroom</v>
          </cell>
        </row>
        <row r="2968">
          <cell r="B2968">
            <v>150</v>
          </cell>
          <cell r="N2968">
            <v>860</v>
          </cell>
          <cell r="P2968" t="str">
            <v>OUSD Central</v>
          </cell>
          <cell r="Q2968" t="str">
            <v>General Classroom</v>
          </cell>
        </row>
        <row r="2969">
          <cell r="B2969">
            <v>150</v>
          </cell>
          <cell r="N2969">
            <v>860</v>
          </cell>
          <cell r="P2969" t="str">
            <v>OUSD Central</v>
          </cell>
          <cell r="Q2969" t="str">
            <v>General Classroom</v>
          </cell>
        </row>
        <row r="2970">
          <cell r="B2970">
            <v>150</v>
          </cell>
          <cell r="N2970">
            <v>860</v>
          </cell>
          <cell r="P2970" t="str">
            <v>OUSD Central</v>
          </cell>
          <cell r="Q2970" t="str">
            <v>General Classroom</v>
          </cell>
        </row>
        <row r="2971">
          <cell r="B2971">
            <v>150</v>
          </cell>
          <cell r="N2971">
            <v>860</v>
          </cell>
          <cell r="P2971" t="str">
            <v>OUSD Central</v>
          </cell>
          <cell r="Q2971" t="str">
            <v>General Classroom</v>
          </cell>
        </row>
        <row r="2972">
          <cell r="B2972">
            <v>150</v>
          </cell>
          <cell r="N2972">
            <v>866</v>
          </cell>
          <cell r="P2972" t="str">
            <v>OUSD Central</v>
          </cell>
          <cell r="Q2972" t="str">
            <v>General Classroom</v>
          </cell>
        </row>
        <row r="2973">
          <cell r="B2973">
            <v>150</v>
          </cell>
          <cell r="N2973">
            <v>860</v>
          </cell>
          <cell r="P2973" t="str">
            <v>OUSD Central</v>
          </cell>
          <cell r="Q2973" t="str">
            <v>Excluded (counted in NCS data)</v>
          </cell>
        </row>
        <row r="2974">
          <cell r="B2974">
            <v>150</v>
          </cell>
          <cell r="N2974">
            <v>187</v>
          </cell>
          <cell r="P2974" t="str">
            <v>OUSD Central</v>
          </cell>
          <cell r="Q2974" t="str">
            <v>Excluded (counted in NCS data)</v>
          </cell>
        </row>
        <row r="2975">
          <cell r="B2975">
            <v>150</v>
          </cell>
          <cell r="N2975">
            <v>875</v>
          </cell>
          <cell r="P2975" t="str">
            <v>OUSD Central</v>
          </cell>
          <cell r="Q2975" t="str">
            <v>General Classroom</v>
          </cell>
        </row>
        <row r="2976">
          <cell r="B2976">
            <v>150</v>
          </cell>
          <cell r="N2976">
            <v>1219</v>
          </cell>
          <cell r="P2976" t="str">
            <v>OUSD Central</v>
          </cell>
          <cell r="Q2976" t="str">
            <v>General Classroom</v>
          </cell>
        </row>
        <row r="2977">
          <cell r="B2977">
            <v>150</v>
          </cell>
          <cell r="N2977">
            <v>1219</v>
          </cell>
          <cell r="P2977" t="str">
            <v>OUSD Central</v>
          </cell>
          <cell r="Q2977" t="str">
            <v>General Classroom</v>
          </cell>
        </row>
        <row r="2978">
          <cell r="B2978">
            <v>150</v>
          </cell>
          <cell r="N2978">
            <v>665</v>
          </cell>
          <cell r="P2978" t="str">
            <v>OUSD Central</v>
          </cell>
          <cell r="Q2978" t="str">
            <v>Excluded (counted in NCS data)</v>
          </cell>
        </row>
        <row r="2979">
          <cell r="B2979">
            <v>150</v>
          </cell>
          <cell r="N2979">
            <v>899</v>
          </cell>
          <cell r="P2979" t="str">
            <v>OUSD Central</v>
          </cell>
          <cell r="Q2979" t="str">
            <v>Excluded (counted in NCS data)</v>
          </cell>
        </row>
        <row r="2980">
          <cell r="B2980">
            <v>150</v>
          </cell>
          <cell r="N2980">
            <v>353</v>
          </cell>
          <cell r="P2980" t="str">
            <v>OUSD Central</v>
          </cell>
          <cell r="Q2980" t="str">
            <v>Excluded (counted in NCS data)</v>
          </cell>
        </row>
        <row r="2981">
          <cell r="B2981">
            <v>150</v>
          </cell>
          <cell r="N2981" t="str">
            <v>NULL</v>
          </cell>
          <cell r="P2981" t="str">
            <v>OUSD Central</v>
          </cell>
          <cell r="Q2981" t="str">
            <v>Excluded (counted in NCS data)</v>
          </cell>
        </row>
        <row r="2982">
          <cell r="B2982">
            <v>150</v>
          </cell>
          <cell r="N2982" t="str">
            <v>NULL</v>
          </cell>
          <cell r="P2982" t="str">
            <v>OUSD Central</v>
          </cell>
          <cell r="Q2982" t="str">
            <v>Excluded (counted in NCS data)</v>
          </cell>
        </row>
        <row r="2983">
          <cell r="B2983">
            <v>150</v>
          </cell>
          <cell r="N2983" t="str">
            <v>NULL</v>
          </cell>
          <cell r="P2983" t="str">
            <v>OUSD Central</v>
          </cell>
          <cell r="Q2983" t="str">
            <v>Excluded (counted in NCS data)</v>
          </cell>
        </row>
        <row r="2984">
          <cell r="B2984">
            <v>150</v>
          </cell>
          <cell r="N2984" t="str">
            <v>NULL</v>
          </cell>
          <cell r="P2984" t="str">
            <v>OUSD Central</v>
          </cell>
          <cell r="Q2984" t="str">
            <v>Excluded (counted in NCS data)</v>
          </cell>
        </row>
        <row r="2985">
          <cell r="B2985">
            <v>150</v>
          </cell>
          <cell r="N2985" t="str">
            <v>NULL</v>
          </cell>
          <cell r="P2985" t="str">
            <v>OUSD Central</v>
          </cell>
          <cell r="Q2985" t="str">
            <v>Excluded (counted in NCS data)</v>
          </cell>
        </row>
        <row r="2986">
          <cell r="B2986">
            <v>150</v>
          </cell>
          <cell r="N2986" t="str">
            <v>NULL</v>
          </cell>
          <cell r="P2986" t="str">
            <v>OUSD Central</v>
          </cell>
          <cell r="Q2986" t="str">
            <v>Excluded (counted in NCS data)</v>
          </cell>
        </row>
        <row r="2987">
          <cell r="B2987">
            <v>150</v>
          </cell>
          <cell r="N2987" t="str">
            <v>NULL</v>
          </cell>
          <cell r="P2987" t="str">
            <v>OUSD Central</v>
          </cell>
          <cell r="Q2987" t="str">
            <v>Excluded (counted in NCS data)</v>
          </cell>
        </row>
        <row r="2988">
          <cell r="B2988">
            <v>150</v>
          </cell>
          <cell r="N2988" t="str">
            <v>NULL</v>
          </cell>
          <cell r="P2988" t="str">
            <v>OUSD Central</v>
          </cell>
          <cell r="Q2988" t="str">
            <v>Excluded (counted in NCS data)</v>
          </cell>
        </row>
        <row r="2989">
          <cell r="B2989">
            <v>150</v>
          </cell>
          <cell r="N2989" t="str">
            <v>NULL</v>
          </cell>
          <cell r="P2989" t="str">
            <v>OUSD Central</v>
          </cell>
          <cell r="Q2989" t="str">
            <v>Excluded (counted in NCS data)</v>
          </cell>
        </row>
        <row r="2990">
          <cell r="B2990">
            <v>150</v>
          </cell>
          <cell r="N2990" t="str">
            <v>NULL</v>
          </cell>
          <cell r="P2990" t="str">
            <v>OUSD Central</v>
          </cell>
          <cell r="Q2990" t="str">
            <v>Excluded (counted in NCS data)</v>
          </cell>
        </row>
        <row r="2991">
          <cell r="B2991">
            <v>150</v>
          </cell>
          <cell r="N2991" t="str">
            <v>NULL</v>
          </cell>
          <cell r="P2991" t="str">
            <v>OUSD Central</v>
          </cell>
          <cell r="Q2991" t="str">
            <v>Excluded (counted in NCS data)</v>
          </cell>
        </row>
        <row r="2992">
          <cell r="B2992">
            <v>150</v>
          </cell>
          <cell r="N2992" t="str">
            <v>NULL</v>
          </cell>
          <cell r="P2992" t="str">
            <v>OUSD Central</v>
          </cell>
          <cell r="Q2992" t="str">
            <v>Excluded (counted in NCS data)</v>
          </cell>
        </row>
        <row r="2993">
          <cell r="B2993">
            <v>150</v>
          </cell>
          <cell r="N2993" t="str">
            <v>NULL</v>
          </cell>
          <cell r="P2993" t="str">
            <v>OUSD Central</v>
          </cell>
          <cell r="Q2993" t="str">
            <v>Excluded (counted in NCS data)</v>
          </cell>
        </row>
        <row r="2994">
          <cell r="B2994">
            <v>150</v>
          </cell>
          <cell r="N2994" t="str">
            <v>NULL</v>
          </cell>
          <cell r="P2994" t="str">
            <v>OUSD Central</v>
          </cell>
          <cell r="Q2994" t="str">
            <v>Excluded (counted in NCS data)</v>
          </cell>
        </row>
        <row r="2995">
          <cell r="B2995">
            <v>150</v>
          </cell>
          <cell r="N2995" t="str">
            <v>NULL</v>
          </cell>
          <cell r="P2995" t="str">
            <v>OUSD Central</v>
          </cell>
          <cell r="Q2995" t="str">
            <v>Excluded (counted in NCS data)</v>
          </cell>
        </row>
        <row r="2996">
          <cell r="B2996">
            <v>150</v>
          </cell>
          <cell r="N2996" t="str">
            <v>NULL</v>
          </cell>
          <cell r="P2996" t="str">
            <v>OUSD Central</v>
          </cell>
          <cell r="Q2996" t="str">
            <v>Excluded (counted in NCS data)</v>
          </cell>
        </row>
        <row r="2997">
          <cell r="B2997">
            <v>150</v>
          </cell>
          <cell r="N2997" t="str">
            <v>NULL</v>
          </cell>
          <cell r="P2997" t="str">
            <v>OUSD Central</v>
          </cell>
          <cell r="Q2997" t="str">
            <v>Excluded (counted in NCS data)</v>
          </cell>
        </row>
        <row r="2998">
          <cell r="B2998">
            <v>150</v>
          </cell>
          <cell r="N2998" t="str">
            <v>NULL</v>
          </cell>
          <cell r="P2998" t="str">
            <v>OUSD Central</v>
          </cell>
          <cell r="Q2998" t="str">
            <v>Excluded (counted in NCS data)</v>
          </cell>
        </row>
        <row r="2999">
          <cell r="B2999">
            <v>150</v>
          </cell>
          <cell r="N2999" t="str">
            <v>NULL</v>
          </cell>
          <cell r="P2999" t="str">
            <v>OUSD Central</v>
          </cell>
          <cell r="Q2999" t="str">
            <v>Excluded (counted in NCS data)</v>
          </cell>
        </row>
        <row r="3000">
          <cell r="B3000">
            <v>150</v>
          </cell>
          <cell r="N3000" t="str">
            <v>NULL</v>
          </cell>
          <cell r="P3000" t="str">
            <v>OUSD Central</v>
          </cell>
          <cell r="Q3000" t="str">
            <v>Excluded (counted in NCS data)</v>
          </cell>
        </row>
        <row r="3001">
          <cell r="B3001">
            <v>150</v>
          </cell>
          <cell r="N3001" t="str">
            <v>NULL</v>
          </cell>
          <cell r="P3001" t="str">
            <v>OUSD Central</v>
          </cell>
          <cell r="Q3001" t="str">
            <v>Excluded (counted in NCS data)</v>
          </cell>
        </row>
        <row r="3002">
          <cell r="B3002">
            <v>150</v>
          </cell>
          <cell r="N3002" t="str">
            <v>NULL</v>
          </cell>
          <cell r="P3002" t="str">
            <v>OUSD Central</v>
          </cell>
          <cell r="Q3002" t="str">
            <v>Excluded (counted in NCS data)</v>
          </cell>
        </row>
        <row r="3003">
          <cell r="B3003">
            <v>150</v>
          </cell>
          <cell r="N3003" t="str">
            <v>NULL</v>
          </cell>
          <cell r="P3003" t="str">
            <v>OUSD Central</v>
          </cell>
          <cell r="Q3003" t="str">
            <v>Excluded (counted in NCS data)</v>
          </cell>
        </row>
        <row r="3004">
          <cell r="B3004">
            <v>150</v>
          </cell>
          <cell r="N3004" t="str">
            <v>NULL</v>
          </cell>
          <cell r="P3004" t="str">
            <v>OUSD Central</v>
          </cell>
          <cell r="Q3004" t="str">
            <v>Excluded (counted in NCS data)</v>
          </cell>
        </row>
        <row r="3005">
          <cell r="B3005">
            <v>150</v>
          </cell>
          <cell r="N3005" t="str">
            <v>NULL</v>
          </cell>
          <cell r="P3005" t="str">
            <v>OUSD Central</v>
          </cell>
          <cell r="Q3005" t="str">
            <v>Excluded (counted in NCS data)</v>
          </cell>
        </row>
        <row r="3006">
          <cell r="B3006">
            <v>150</v>
          </cell>
          <cell r="N3006" t="str">
            <v>NULL</v>
          </cell>
          <cell r="P3006" t="str">
            <v>OUSD Central</v>
          </cell>
          <cell r="Q3006" t="str">
            <v>Excluded (counted in NCS data)</v>
          </cell>
        </row>
        <row r="3007">
          <cell r="B3007">
            <v>150</v>
          </cell>
          <cell r="N3007" t="str">
            <v>NULL</v>
          </cell>
          <cell r="P3007" t="str">
            <v>OUSD Central</v>
          </cell>
          <cell r="Q3007" t="str">
            <v>Excluded (counted in NCS data)</v>
          </cell>
        </row>
        <row r="3008">
          <cell r="B3008">
            <v>150</v>
          </cell>
          <cell r="N3008" t="str">
            <v>NULL</v>
          </cell>
          <cell r="P3008" t="str">
            <v>OUSD Central</v>
          </cell>
          <cell r="Q3008" t="str">
            <v>Excluded (counted in NCS data)</v>
          </cell>
        </row>
        <row r="3009">
          <cell r="B3009">
            <v>150</v>
          </cell>
          <cell r="N3009">
            <v>412</v>
          </cell>
          <cell r="P3009" t="str">
            <v>OUSD Central</v>
          </cell>
          <cell r="Q3009" t="str">
            <v>Excluded (counted in NCS data)</v>
          </cell>
        </row>
        <row r="3010">
          <cell r="B3010">
            <v>150</v>
          </cell>
          <cell r="N3010">
            <v>219</v>
          </cell>
          <cell r="P3010" t="str">
            <v>OUSD Central</v>
          </cell>
          <cell r="Q3010" t="str">
            <v>Excluded (counted in NCS data)</v>
          </cell>
        </row>
        <row r="3011">
          <cell r="B3011">
            <v>150</v>
          </cell>
          <cell r="N3011">
            <v>868</v>
          </cell>
          <cell r="P3011" t="str">
            <v>OUSD Central</v>
          </cell>
          <cell r="Q3011" t="str">
            <v>Excluded (counted in NCS data)</v>
          </cell>
        </row>
        <row r="3012">
          <cell r="B3012">
            <v>150</v>
          </cell>
          <cell r="N3012" t="str">
            <v>NULL</v>
          </cell>
          <cell r="P3012" t="str">
            <v>OUSD Central</v>
          </cell>
          <cell r="Q3012" t="str">
            <v>Excluded (counted in NCS data)</v>
          </cell>
        </row>
        <row r="3013">
          <cell r="B3013">
            <v>150</v>
          </cell>
          <cell r="N3013">
            <v>829</v>
          </cell>
          <cell r="P3013" t="str">
            <v>OUSD Central</v>
          </cell>
          <cell r="Q3013" t="str">
            <v>General Classroom</v>
          </cell>
        </row>
        <row r="3014">
          <cell r="B3014">
            <v>150</v>
          </cell>
          <cell r="N3014">
            <v>60</v>
          </cell>
          <cell r="P3014" t="str">
            <v>OUSD Central</v>
          </cell>
          <cell r="Q3014" t="str">
            <v>Excluded (counted in NCS data)</v>
          </cell>
        </row>
        <row r="3015">
          <cell r="B3015">
            <v>150</v>
          </cell>
          <cell r="N3015" t="str">
            <v>NULL</v>
          </cell>
          <cell r="P3015" t="str">
            <v>OUSD Central</v>
          </cell>
          <cell r="Q3015" t="str">
            <v>Excluded (counted in NCS data)</v>
          </cell>
        </row>
        <row r="3016">
          <cell r="B3016">
            <v>150</v>
          </cell>
          <cell r="N3016">
            <v>78</v>
          </cell>
          <cell r="P3016" t="str">
            <v>OUSD Central</v>
          </cell>
          <cell r="Q3016" t="str">
            <v>Excluded (counted in NCS data)</v>
          </cell>
        </row>
        <row r="3017">
          <cell r="B3017">
            <v>150</v>
          </cell>
          <cell r="N3017">
            <v>79</v>
          </cell>
          <cell r="P3017" t="str">
            <v>OUSD Central</v>
          </cell>
          <cell r="Q3017" t="str">
            <v>Excluded (counted in NCS data)</v>
          </cell>
        </row>
        <row r="3018">
          <cell r="B3018">
            <v>150</v>
          </cell>
          <cell r="N3018" t="str">
            <v>NULL</v>
          </cell>
          <cell r="P3018" t="str">
            <v>OUSD Central</v>
          </cell>
          <cell r="Q3018" t="str">
            <v>Excluded (counted in NCS data)</v>
          </cell>
        </row>
        <row r="3019">
          <cell r="B3019">
            <v>150</v>
          </cell>
          <cell r="N3019">
            <v>79</v>
          </cell>
          <cell r="P3019" t="str">
            <v>OUSD Central</v>
          </cell>
          <cell r="Q3019" t="str">
            <v>Excluded (counted in NCS data)</v>
          </cell>
        </row>
        <row r="3020">
          <cell r="B3020">
            <v>150</v>
          </cell>
          <cell r="N3020">
            <v>80</v>
          </cell>
          <cell r="P3020" t="str">
            <v>OUSD Central</v>
          </cell>
          <cell r="Q3020" t="str">
            <v>Excluded (counted in NCS data)</v>
          </cell>
        </row>
        <row r="3021">
          <cell r="B3021">
            <v>150</v>
          </cell>
          <cell r="N3021">
            <v>776</v>
          </cell>
          <cell r="P3021" t="str">
            <v>OUSD Central</v>
          </cell>
          <cell r="Q3021" t="str">
            <v>General Classroom</v>
          </cell>
        </row>
        <row r="3022">
          <cell r="B3022">
            <v>150</v>
          </cell>
          <cell r="N3022" t="str">
            <v>NULL</v>
          </cell>
          <cell r="P3022" t="str">
            <v>OUSD Central</v>
          </cell>
          <cell r="Q3022" t="str">
            <v>Excluded (counted in NCS data)</v>
          </cell>
        </row>
        <row r="3023">
          <cell r="B3023">
            <v>150</v>
          </cell>
          <cell r="N3023" t="str">
            <v>NULL</v>
          </cell>
          <cell r="P3023" t="str">
            <v>OUSD Central</v>
          </cell>
          <cell r="Q3023" t="str">
            <v>Excluded (counted in NCS data)</v>
          </cell>
        </row>
        <row r="3024">
          <cell r="B3024">
            <v>150</v>
          </cell>
          <cell r="N3024" t="str">
            <v>NULL</v>
          </cell>
          <cell r="P3024" t="str">
            <v>OUSD Central</v>
          </cell>
          <cell r="Q3024" t="str">
            <v>Excluded (counted in NCS data)</v>
          </cell>
        </row>
        <row r="3025">
          <cell r="B3025">
            <v>150</v>
          </cell>
          <cell r="N3025" t="str">
            <v>NULL</v>
          </cell>
          <cell r="P3025" t="str">
            <v>OUSD Central</v>
          </cell>
          <cell r="Q3025" t="str">
            <v>Excluded (counted in NCS data)</v>
          </cell>
        </row>
        <row r="3026">
          <cell r="B3026">
            <v>150</v>
          </cell>
          <cell r="N3026" t="str">
            <v>NULL</v>
          </cell>
          <cell r="P3026" t="str">
            <v>OUSD Central</v>
          </cell>
          <cell r="Q3026" t="str">
            <v>Excluded (counted in NCS data)</v>
          </cell>
        </row>
        <row r="3027">
          <cell r="B3027">
            <v>150</v>
          </cell>
          <cell r="N3027" t="str">
            <v>NULL</v>
          </cell>
          <cell r="P3027" t="str">
            <v>OUSD Central</v>
          </cell>
          <cell r="Q3027" t="str">
            <v>Excluded (counted in NCS data)</v>
          </cell>
        </row>
        <row r="3028">
          <cell r="B3028">
            <v>150</v>
          </cell>
          <cell r="N3028">
            <v>420</v>
          </cell>
          <cell r="P3028" t="str">
            <v>OUSD Central</v>
          </cell>
          <cell r="Q3028" t="str">
            <v>Excluded (counted in NCS data)</v>
          </cell>
        </row>
        <row r="3029">
          <cell r="B3029">
            <v>150</v>
          </cell>
          <cell r="N3029">
            <v>71</v>
          </cell>
          <cell r="P3029" t="str">
            <v>OUSD Central</v>
          </cell>
          <cell r="Q3029" t="str">
            <v>Excluded (counted in NCS data)</v>
          </cell>
        </row>
        <row r="3030">
          <cell r="B3030">
            <v>150</v>
          </cell>
          <cell r="N3030">
            <v>99</v>
          </cell>
          <cell r="P3030" t="str">
            <v>OUSD Central</v>
          </cell>
          <cell r="Q3030" t="str">
            <v>Excluded (counted in NCS data)</v>
          </cell>
        </row>
        <row r="3031">
          <cell r="B3031">
            <v>150</v>
          </cell>
          <cell r="N3031">
            <v>200</v>
          </cell>
          <cell r="P3031" t="str">
            <v>OUSD Central</v>
          </cell>
          <cell r="Q3031" t="str">
            <v>Excluded (counted in NCS data)</v>
          </cell>
        </row>
        <row r="3032">
          <cell r="B3032">
            <v>150</v>
          </cell>
          <cell r="N3032">
            <v>199</v>
          </cell>
          <cell r="P3032" t="str">
            <v>OUSD Central</v>
          </cell>
          <cell r="Q3032" t="str">
            <v>Excluded (counted in NCS data)</v>
          </cell>
        </row>
        <row r="3033">
          <cell r="B3033">
            <v>150</v>
          </cell>
          <cell r="N3033">
            <v>179</v>
          </cell>
          <cell r="P3033" t="str">
            <v>OUSD Central</v>
          </cell>
          <cell r="Q3033" t="str">
            <v>Excluded (counted in NCS data)</v>
          </cell>
        </row>
        <row r="3034">
          <cell r="B3034">
            <v>150</v>
          </cell>
          <cell r="N3034">
            <v>89</v>
          </cell>
          <cell r="P3034" t="str">
            <v>OUSD Central</v>
          </cell>
          <cell r="Q3034" t="str">
            <v>Excluded (counted in NCS data)</v>
          </cell>
        </row>
        <row r="3035">
          <cell r="B3035">
            <v>150</v>
          </cell>
          <cell r="N3035">
            <v>193</v>
          </cell>
          <cell r="P3035" t="str">
            <v>OUSD Central</v>
          </cell>
          <cell r="Q3035" t="str">
            <v>Excluded (counted in NCS data)</v>
          </cell>
        </row>
        <row r="3036">
          <cell r="B3036">
            <v>150</v>
          </cell>
          <cell r="N3036">
            <v>617</v>
          </cell>
          <cell r="P3036" t="str">
            <v>OUSD Central</v>
          </cell>
          <cell r="Q3036" t="str">
            <v>Excluded (counted in NCS data)</v>
          </cell>
        </row>
        <row r="3037">
          <cell r="B3037">
            <v>150</v>
          </cell>
          <cell r="N3037">
            <v>50</v>
          </cell>
          <cell r="P3037" t="str">
            <v>OUSD Central</v>
          </cell>
          <cell r="Q3037" t="str">
            <v>Excluded (counted in NCS data)</v>
          </cell>
        </row>
        <row r="3038">
          <cell r="B3038">
            <v>150</v>
          </cell>
          <cell r="N3038">
            <v>253</v>
          </cell>
          <cell r="P3038" t="str">
            <v>OUSD Central</v>
          </cell>
          <cell r="Q3038" t="str">
            <v>Excluded (counted in NCS data)</v>
          </cell>
        </row>
        <row r="3039">
          <cell r="B3039">
            <v>150</v>
          </cell>
          <cell r="N3039">
            <v>119</v>
          </cell>
          <cell r="P3039" t="str">
            <v>OUSD Central</v>
          </cell>
          <cell r="Q3039" t="str">
            <v>Excluded (counted in NCS data)</v>
          </cell>
        </row>
        <row r="3040">
          <cell r="B3040">
            <v>150</v>
          </cell>
          <cell r="N3040">
            <v>635</v>
          </cell>
          <cell r="P3040" t="str">
            <v>OUSD Central</v>
          </cell>
          <cell r="Q3040" t="str">
            <v>Excluded (counted in NCS data)</v>
          </cell>
        </row>
        <row r="3041">
          <cell r="B3041">
            <v>150</v>
          </cell>
          <cell r="N3041" t="str">
            <v>NULL</v>
          </cell>
          <cell r="P3041" t="str">
            <v>OUSD Central</v>
          </cell>
          <cell r="Q3041" t="str">
            <v>Excluded (counted in NCS data)</v>
          </cell>
        </row>
        <row r="3042">
          <cell r="B3042">
            <v>150</v>
          </cell>
          <cell r="N3042">
            <v>345</v>
          </cell>
          <cell r="P3042" t="str">
            <v>OUSD Central</v>
          </cell>
          <cell r="Q3042" t="str">
            <v>Excluded (counted in NCS data)</v>
          </cell>
        </row>
        <row r="3043">
          <cell r="B3043">
            <v>150</v>
          </cell>
          <cell r="N3043">
            <v>247</v>
          </cell>
          <cell r="P3043" t="str">
            <v>OUSD Central</v>
          </cell>
          <cell r="Q3043" t="str">
            <v>Excluded (counted in NCS data)</v>
          </cell>
        </row>
        <row r="3044">
          <cell r="B3044">
            <v>150</v>
          </cell>
          <cell r="N3044">
            <v>294</v>
          </cell>
          <cell r="P3044" t="str">
            <v>OUSD Central</v>
          </cell>
          <cell r="Q3044" t="str">
            <v>Excluded (counted in NCS data)</v>
          </cell>
        </row>
        <row r="3045">
          <cell r="B3045">
            <v>150</v>
          </cell>
          <cell r="N3045">
            <v>238</v>
          </cell>
          <cell r="P3045" t="str">
            <v>OUSD Central</v>
          </cell>
          <cell r="Q3045" t="str">
            <v>Excluded (counted in NCS data)</v>
          </cell>
        </row>
        <row r="3046">
          <cell r="B3046">
            <v>151</v>
          </cell>
          <cell r="N3046">
            <v>735</v>
          </cell>
          <cell r="Q3046" t="str">
            <v>General Classroom</v>
          </cell>
        </row>
        <row r="3047">
          <cell r="B3047">
            <v>151</v>
          </cell>
          <cell r="N3047">
            <v>735</v>
          </cell>
          <cell r="Q3047" t="str">
            <v>Excluded (counted in NCS data)</v>
          </cell>
        </row>
        <row r="3048">
          <cell r="B3048">
            <v>151</v>
          </cell>
          <cell r="N3048">
            <v>664</v>
          </cell>
          <cell r="Q3048" t="str">
            <v>General Classroom</v>
          </cell>
        </row>
        <row r="3049">
          <cell r="B3049">
            <v>151</v>
          </cell>
          <cell r="N3049">
            <v>656</v>
          </cell>
          <cell r="Q3049" t="str">
            <v>General Classroom</v>
          </cell>
        </row>
        <row r="3050">
          <cell r="B3050">
            <v>151</v>
          </cell>
          <cell r="N3050">
            <v>858</v>
          </cell>
          <cell r="Q3050" t="str">
            <v>General Classroom</v>
          </cell>
        </row>
        <row r="3051">
          <cell r="B3051">
            <v>151</v>
          </cell>
          <cell r="N3051">
            <v>858</v>
          </cell>
          <cell r="Q3051" t="str">
            <v>General Classroom</v>
          </cell>
        </row>
        <row r="3052">
          <cell r="B3052">
            <v>151</v>
          </cell>
          <cell r="N3052">
            <v>817</v>
          </cell>
          <cell r="Q3052" t="str">
            <v>General Classroom</v>
          </cell>
        </row>
        <row r="3053">
          <cell r="B3053">
            <v>151</v>
          </cell>
          <cell r="N3053">
            <v>853</v>
          </cell>
          <cell r="Q3053" t="str">
            <v>General Classroom</v>
          </cell>
        </row>
        <row r="3054">
          <cell r="B3054">
            <v>151</v>
          </cell>
          <cell r="N3054">
            <v>1031</v>
          </cell>
          <cell r="Q3054" t="str">
            <v>General Classroom</v>
          </cell>
        </row>
        <row r="3055">
          <cell r="B3055">
            <v>151</v>
          </cell>
          <cell r="N3055">
            <v>2896</v>
          </cell>
          <cell r="Q3055" t="str">
            <v>Excluded (counted in NCS data)</v>
          </cell>
        </row>
        <row r="3056">
          <cell r="B3056">
            <v>151</v>
          </cell>
          <cell r="N3056">
            <v>2960</v>
          </cell>
          <cell r="Q3056" t="str">
            <v>Excluded (counted in NCS data)</v>
          </cell>
        </row>
        <row r="3057">
          <cell r="B3057">
            <v>151</v>
          </cell>
          <cell r="N3057">
            <v>435</v>
          </cell>
          <cell r="Q3057" t="str">
            <v>Excluded (counted in NCS data)</v>
          </cell>
        </row>
        <row r="3058">
          <cell r="B3058">
            <v>151</v>
          </cell>
          <cell r="N3058">
            <v>758</v>
          </cell>
          <cell r="Q3058" t="str">
            <v>General Classroom</v>
          </cell>
        </row>
        <row r="3059">
          <cell r="B3059">
            <v>151</v>
          </cell>
          <cell r="N3059">
            <v>646</v>
          </cell>
          <cell r="Q3059" t="str">
            <v>General Classroom</v>
          </cell>
        </row>
        <row r="3060">
          <cell r="B3060">
            <v>151</v>
          </cell>
          <cell r="N3060">
            <v>659</v>
          </cell>
          <cell r="Q3060" t="str">
            <v>General Classroom</v>
          </cell>
        </row>
        <row r="3061">
          <cell r="B3061">
            <v>151</v>
          </cell>
          <cell r="N3061">
            <v>656</v>
          </cell>
          <cell r="Q3061" t="str">
            <v>General Classroom</v>
          </cell>
        </row>
        <row r="3062">
          <cell r="B3062">
            <v>151</v>
          </cell>
          <cell r="N3062">
            <v>656</v>
          </cell>
          <cell r="Q3062" t="str">
            <v>General Classroom</v>
          </cell>
        </row>
        <row r="3063">
          <cell r="B3063">
            <v>151</v>
          </cell>
          <cell r="N3063">
            <v>674</v>
          </cell>
          <cell r="Q3063" t="str">
            <v>General Classroom</v>
          </cell>
        </row>
        <row r="3064">
          <cell r="B3064">
            <v>151</v>
          </cell>
          <cell r="N3064">
            <v>656</v>
          </cell>
          <cell r="Q3064" t="str">
            <v>General Classroom</v>
          </cell>
        </row>
        <row r="3065">
          <cell r="B3065">
            <v>151</v>
          </cell>
          <cell r="N3065">
            <v>644</v>
          </cell>
          <cell r="Q3065" t="str">
            <v>General Classroom</v>
          </cell>
        </row>
        <row r="3066">
          <cell r="B3066">
            <v>151</v>
          </cell>
          <cell r="N3066">
            <v>652</v>
          </cell>
          <cell r="Q3066" t="str">
            <v>General Classroom</v>
          </cell>
        </row>
        <row r="3067">
          <cell r="B3067">
            <v>151</v>
          </cell>
          <cell r="N3067">
            <v>743</v>
          </cell>
          <cell r="Q3067" t="str">
            <v>General Classroom</v>
          </cell>
        </row>
        <row r="3068">
          <cell r="B3068">
            <v>151</v>
          </cell>
          <cell r="N3068">
            <v>853</v>
          </cell>
          <cell r="Q3068" t="str">
            <v>General Classroom</v>
          </cell>
        </row>
        <row r="3069">
          <cell r="B3069">
            <v>151</v>
          </cell>
          <cell r="N3069">
            <v>324</v>
          </cell>
          <cell r="Q3069" t="str">
            <v>Excluded (counted in NCS data)</v>
          </cell>
        </row>
        <row r="3070">
          <cell r="B3070">
            <v>151</v>
          </cell>
          <cell r="N3070">
            <v>618</v>
          </cell>
          <cell r="Q3070" t="str">
            <v>Excluded (counted in NCS data)</v>
          </cell>
        </row>
        <row r="3071">
          <cell r="B3071">
            <v>153</v>
          </cell>
          <cell r="N3071">
            <v>725</v>
          </cell>
          <cell r="Q3071" t="str">
            <v>General Classroom</v>
          </cell>
        </row>
        <row r="3072">
          <cell r="B3072">
            <v>153</v>
          </cell>
          <cell r="N3072">
            <v>725</v>
          </cell>
          <cell r="Q3072" t="str">
            <v>General Classroom</v>
          </cell>
        </row>
        <row r="3073">
          <cell r="B3073">
            <v>153</v>
          </cell>
          <cell r="N3073">
            <v>876</v>
          </cell>
          <cell r="Q3073" t="str">
            <v>General Classroom</v>
          </cell>
        </row>
        <row r="3074">
          <cell r="B3074">
            <v>153</v>
          </cell>
          <cell r="N3074">
            <v>851</v>
          </cell>
          <cell r="Q3074" t="str">
            <v>General Classroom</v>
          </cell>
        </row>
        <row r="3075">
          <cell r="B3075">
            <v>153</v>
          </cell>
          <cell r="N3075">
            <v>851</v>
          </cell>
          <cell r="Q3075" t="str">
            <v>General Classroom</v>
          </cell>
        </row>
        <row r="3076">
          <cell r="B3076">
            <v>153</v>
          </cell>
          <cell r="N3076">
            <v>851</v>
          </cell>
          <cell r="Q3076" t="str">
            <v>General Classroom</v>
          </cell>
        </row>
        <row r="3077">
          <cell r="B3077">
            <v>153</v>
          </cell>
          <cell r="N3077">
            <v>1153</v>
          </cell>
          <cell r="Q3077" t="str">
            <v>General Classroom</v>
          </cell>
        </row>
        <row r="3078">
          <cell r="B3078">
            <v>153</v>
          </cell>
          <cell r="N3078">
            <v>851</v>
          </cell>
          <cell r="Q3078" t="str">
            <v>Excluded (counted in NCS data)</v>
          </cell>
        </row>
        <row r="3079">
          <cell r="B3079">
            <v>153</v>
          </cell>
          <cell r="N3079">
            <v>851</v>
          </cell>
          <cell r="Q3079" t="str">
            <v>General Classroom</v>
          </cell>
        </row>
        <row r="3080">
          <cell r="B3080">
            <v>153</v>
          </cell>
          <cell r="N3080">
            <v>851</v>
          </cell>
          <cell r="Q3080" t="str">
            <v>General Classroom</v>
          </cell>
        </row>
        <row r="3081">
          <cell r="B3081">
            <v>153</v>
          </cell>
          <cell r="N3081">
            <v>851</v>
          </cell>
          <cell r="Q3081" t="str">
            <v>General Classroom</v>
          </cell>
        </row>
        <row r="3082">
          <cell r="B3082">
            <v>153</v>
          </cell>
          <cell r="N3082">
            <v>851</v>
          </cell>
          <cell r="Q3082" t="str">
            <v>General Classroom</v>
          </cell>
        </row>
        <row r="3083">
          <cell r="B3083">
            <v>153</v>
          </cell>
          <cell r="N3083">
            <v>2344</v>
          </cell>
          <cell r="Q3083" t="str">
            <v>Excluded (counted in NCS data)</v>
          </cell>
        </row>
        <row r="3084">
          <cell r="B3084">
            <v>153</v>
          </cell>
          <cell r="N3084">
            <v>851</v>
          </cell>
          <cell r="Q3084" t="str">
            <v>General Classroom</v>
          </cell>
        </row>
        <row r="3085">
          <cell r="B3085">
            <v>153</v>
          </cell>
          <cell r="N3085">
            <v>393</v>
          </cell>
          <cell r="Q3085" t="str">
            <v>Excluded (counted in NCS data)</v>
          </cell>
        </row>
        <row r="3086">
          <cell r="B3086">
            <v>153</v>
          </cell>
          <cell r="N3086">
            <v>225</v>
          </cell>
          <cell r="Q3086" t="str">
            <v>Excluded (counted in NCS data)</v>
          </cell>
        </row>
        <row r="3087">
          <cell r="B3087">
            <v>153</v>
          </cell>
          <cell r="N3087">
            <v>345</v>
          </cell>
          <cell r="Q3087" t="str">
            <v>Excluded (counted in NCS data)</v>
          </cell>
        </row>
        <row r="3088">
          <cell r="B3088">
            <v>153</v>
          </cell>
          <cell r="N3088">
            <v>253</v>
          </cell>
          <cell r="Q3088" t="str">
            <v>Excluded (counted in NCS data)</v>
          </cell>
        </row>
        <row r="3089">
          <cell r="B3089">
            <v>153</v>
          </cell>
          <cell r="N3089">
            <v>91</v>
          </cell>
          <cell r="Q3089" t="str">
            <v>Excluded (counted in NCS data)</v>
          </cell>
        </row>
        <row r="3090">
          <cell r="B3090">
            <v>153</v>
          </cell>
          <cell r="N3090">
            <v>138</v>
          </cell>
          <cell r="Q3090" t="str">
            <v>Excluded (counted in NCS data)</v>
          </cell>
        </row>
        <row r="3091">
          <cell r="B3091">
            <v>153</v>
          </cell>
          <cell r="N3091">
            <v>798</v>
          </cell>
          <cell r="Q3091" t="str">
            <v>Excluded (counted in NCS data)</v>
          </cell>
        </row>
        <row r="3092">
          <cell r="B3092">
            <v>153</v>
          </cell>
          <cell r="N3092">
            <v>102</v>
          </cell>
          <cell r="Q3092" t="str">
            <v>Excluded (counted in NCS data)</v>
          </cell>
        </row>
        <row r="3093">
          <cell r="B3093">
            <v>153</v>
          </cell>
          <cell r="N3093">
            <v>290</v>
          </cell>
          <cell r="Q3093" t="str">
            <v>Excluded (counted in NCS data)</v>
          </cell>
        </row>
        <row r="3094">
          <cell r="B3094">
            <v>153</v>
          </cell>
          <cell r="N3094">
            <v>330</v>
          </cell>
          <cell r="Q3094" t="str">
            <v>Excluded (counted in NCS data)</v>
          </cell>
        </row>
        <row r="3095">
          <cell r="B3095">
            <v>205</v>
          </cell>
          <cell r="N3095">
            <v>894</v>
          </cell>
          <cell r="Q3095" t="str">
            <v>General Classroom</v>
          </cell>
        </row>
        <row r="3096">
          <cell r="B3096">
            <v>205</v>
          </cell>
          <cell r="N3096">
            <v>894</v>
          </cell>
          <cell r="Q3096" t="str">
            <v>General Classroom</v>
          </cell>
        </row>
        <row r="3097">
          <cell r="B3097">
            <v>205</v>
          </cell>
          <cell r="N3097">
            <v>894</v>
          </cell>
          <cell r="Q3097" t="str">
            <v>General Classroom</v>
          </cell>
        </row>
        <row r="3098">
          <cell r="B3098">
            <v>205</v>
          </cell>
          <cell r="N3098">
            <v>797</v>
          </cell>
          <cell r="Q3098" t="str">
            <v>General Classroom</v>
          </cell>
        </row>
        <row r="3099">
          <cell r="B3099">
            <v>205</v>
          </cell>
          <cell r="N3099">
            <v>1242</v>
          </cell>
          <cell r="Q3099" t="str">
            <v>Specialized - Lab</v>
          </cell>
        </row>
        <row r="3100">
          <cell r="B3100">
            <v>205</v>
          </cell>
          <cell r="N3100">
            <v>800</v>
          </cell>
          <cell r="Q3100" t="str">
            <v>General Classroom</v>
          </cell>
        </row>
        <row r="3101">
          <cell r="B3101">
            <v>205</v>
          </cell>
          <cell r="N3101">
            <v>1239</v>
          </cell>
          <cell r="Q3101" t="str">
            <v>Specialized - Lab</v>
          </cell>
        </row>
        <row r="3102">
          <cell r="B3102">
            <v>205</v>
          </cell>
          <cell r="N3102">
            <v>1262</v>
          </cell>
          <cell r="Q3102" t="str">
            <v>Specialized - Lab</v>
          </cell>
        </row>
        <row r="3103">
          <cell r="B3103">
            <v>205</v>
          </cell>
          <cell r="N3103">
            <v>1047</v>
          </cell>
          <cell r="Q3103" t="str">
            <v>General Classroom</v>
          </cell>
        </row>
        <row r="3104">
          <cell r="B3104">
            <v>205</v>
          </cell>
          <cell r="N3104">
            <v>1312</v>
          </cell>
          <cell r="Q3104" t="str">
            <v>Specialized - Lab</v>
          </cell>
        </row>
        <row r="3105">
          <cell r="B3105">
            <v>205</v>
          </cell>
          <cell r="N3105">
            <v>659</v>
          </cell>
          <cell r="Q3105" t="str">
            <v>General Classroom</v>
          </cell>
        </row>
        <row r="3106">
          <cell r="B3106">
            <v>205</v>
          </cell>
          <cell r="N3106">
            <v>1050</v>
          </cell>
          <cell r="Q3106" t="str">
            <v>General Classroom</v>
          </cell>
        </row>
        <row r="3107">
          <cell r="B3107">
            <v>205</v>
          </cell>
          <cell r="N3107">
            <v>1307</v>
          </cell>
          <cell r="Q3107" t="str">
            <v>Specialized - Lab</v>
          </cell>
        </row>
        <row r="3108">
          <cell r="B3108">
            <v>205</v>
          </cell>
          <cell r="N3108">
            <v>659</v>
          </cell>
          <cell r="Q3108" t="str">
            <v>General Classroom</v>
          </cell>
        </row>
        <row r="3109">
          <cell r="B3109">
            <v>205</v>
          </cell>
          <cell r="N3109">
            <v>1091</v>
          </cell>
          <cell r="Q3109" t="str">
            <v>General Classroom</v>
          </cell>
        </row>
        <row r="3110">
          <cell r="B3110">
            <v>205</v>
          </cell>
          <cell r="N3110">
            <v>6555</v>
          </cell>
          <cell r="Q3110" t="str">
            <v>Excluded (counted in NCS data)</v>
          </cell>
        </row>
        <row r="3111">
          <cell r="B3111">
            <v>205</v>
          </cell>
          <cell r="N3111">
            <v>646</v>
          </cell>
          <cell r="Q3111" t="str">
            <v>General Classroom</v>
          </cell>
        </row>
        <row r="3112">
          <cell r="B3112">
            <v>205</v>
          </cell>
          <cell r="N3112">
            <v>595</v>
          </cell>
          <cell r="Q3112" t="str">
            <v>General Classroom</v>
          </cell>
        </row>
        <row r="3113">
          <cell r="B3113">
            <v>205</v>
          </cell>
          <cell r="N3113">
            <v>1116</v>
          </cell>
          <cell r="Q3113" t="str">
            <v>Specialized - Lab</v>
          </cell>
        </row>
        <row r="3114">
          <cell r="B3114">
            <v>205</v>
          </cell>
          <cell r="N3114">
            <v>1562</v>
          </cell>
          <cell r="Q3114" t="str">
            <v>Specialized - Lab</v>
          </cell>
        </row>
        <row r="3115">
          <cell r="B3115">
            <v>205</v>
          </cell>
          <cell r="N3115">
            <v>1562</v>
          </cell>
          <cell r="Q3115" t="str">
            <v>Specialized - Lab</v>
          </cell>
        </row>
        <row r="3116">
          <cell r="B3116">
            <v>205</v>
          </cell>
          <cell r="N3116">
            <v>1562</v>
          </cell>
          <cell r="Q3116" t="str">
            <v>Specialized - Lab</v>
          </cell>
        </row>
        <row r="3117">
          <cell r="B3117">
            <v>205</v>
          </cell>
          <cell r="N3117">
            <v>869</v>
          </cell>
          <cell r="Q3117" t="str">
            <v>General Classroom</v>
          </cell>
        </row>
        <row r="3118">
          <cell r="B3118">
            <v>205</v>
          </cell>
          <cell r="N3118">
            <v>593</v>
          </cell>
          <cell r="Q3118" t="str">
            <v>General Classroom</v>
          </cell>
        </row>
        <row r="3119">
          <cell r="B3119">
            <v>205</v>
          </cell>
          <cell r="N3119">
            <v>595</v>
          </cell>
          <cell r="Q3119" t="str">
            <v>General Classroom</v>
          </cell>
        </row>
        <row r="3120">
          <cell r="B3120">
            <v>205</v>
          </cell>
          <cell r="N3120">
            <v>867</v>
          </cell>
          <cell r="Q3120" t="str">
            <v>General Classroom</v>
          </cell>
        </row>
        <row r="3121">
          <cell r="B3121">
            <v>205</v>
          </cell>
          <cell r="N3121">
            <v>1452</v>
          </cell>
          <cell r="Q3121" t="str">
            <v>Excluded (counted in NCS data)</v>
          </cell>
        </row>
        <row r="3122">
          <cell r="B3122">
            <v>205</v>
          </cell>
          <cell r="N3122">
            <v>694</v>
          </cell>
          <cell r="Q3122" t="str">
            <v>General Classroom</v>
          </cell>
        </row>
        <row r="3123">
          <cell r="B3123">
            <v>205</v>
          </cell>
          <cell r="N3123">
            <v>595</v>
          </cell>
          <cell r="Q3123" t="str">
            <v>General Classroom</v>
          </cell>
        </row>
        <row r="3124">
          <cell r="B3124">
            <v>205</v>
          </cell>
          <cell r="N3124">
            <v>798</v>
          </cell>
          <cell r="Q3124" t="str">
            <v>General Classroom</v>
          </cell>
        </row>
        <row r="3125">
          <cell r="B3125">
            <v>205</v>
          </cell>
          <cell r="N3125">
            <v>644</v>
          </cell>
          <cell r="Q3125" t="str">
            <v>General Classroom</v>
          </cell>
        </row>
        <row r="3126">
          <cell r="B3126">
            <v>205</v>
          </cell>
          <cell r="N3126">
            <v>818</v>
          </cell>
          <cell r="Q3126" t="str">
            <v>General Classroom</v>
          </cell>
        </row>
        <row r="3127">
          <cell r="B3127">
            <v>205</v>
          </cell>
          <cell r="N3127">
            <v>650</v>
          </cell>
          <cell r="Q3127" t="str">
            <v>General Classroom</v>
          </cell>
        </row>
        <row r="3128">
          <cell r="B3128">
            <v>205</v>
          </cell>
          <cell r="N3128">
            <v>669</v>
          </cell>
          <cell r="Q3128" t="str">
            <v>General Classroom</v>
          </cell>
        </row>
        <row r="3129">
          <cell r="B3129">
            <v>205</v>
          </cell>
          <cell r="N3129">
            <v>838</v>
          </cell>
          <cell r="Q3129" t="str">
            <v>General Classroom</v>
          </cell>
        </row>
        <row r="3130">
          <cell r="B3130">
            <v>205</v>
          </cell>
          <cell r="N3130">
            <v>847</v>
          </cell>
          <cell r="Q3130" t="str">
            <v>General Classroom</v>
          </cell>
        </row>
        <row r="3131">
          <cell r="B3131">
            <v>205</v>
          </cell>
          <cell r="N3131">
            <v>859</v>
          </cell>
          <cell r="Q3131" t="str">
            <v>General Classroom</v>
          </cell>
        </row>
        <row r="3132">
          <cell r="B3132">
            <v>205</v>
          </cell>
          <cell r="N3132">
            <v>655</v>
          </cell>
          <cell r="Q3132" t="str">
            <v>General Classroom</v>
          </cell>
        </row>
        <row r="3133">
          <cell r="B3133">
            <v>205</v>
          </cell>
          <cell r="N3133">
            <v>596</v>
          </cell>
          <cell r="Q3133" t="str">
            <v>Excluded (counted in NCS data)</v>
          </cell>
        </row>
        <row r="3134">
          <cell r="B3134">
            <v>205</v>
          </cell>
          <cell r="N3134">
            <v>860</v>
          </cell>
          <cell r="Q3134" t="str">
            <v>Specialized - Lab</v>
          </cell>
        </row>
        <row r="3135">
          <cell r="B3135">
            <v>205</v>
          </cell>
          <cell r="N3135">
            <v>597</v>
          </cell>
          <cell r="Q3135" t="str">
            <v>Excluded (counted in NCS data)</v>
          </cell>
        </row>
        <row r="3136">
          <cell r="B3136">
            <v>205</v>
          </cell>
          <cell r="N3136">
            <v>964</v>
          </cell>
          <cell r="Q3136" t="str">
            <v>General Classroom</v>
          </cell>
        </row>
        <row r="3137">
          <cell r="B3137">
            <v>205</v>
          </cell>
          <cell r="N3137">
            <v>596</v>
          </cell>
          <cell r="Q3137" t="str">
            <v>Excluded (counted in NCS data)</v>
          </cell>
        </row>
        <row r="3138">
          <cell r="B3138">
            <v>205</v>
          </cell>
          <cell r="N3138">
            <v>872</v>
          </cell>
          <cell r="Q3138" t="str">
            <v>General Classroom</v>
          </cell>
        </row>
        <row r="3139">
          <cell r="B3139">
            <v>205</v>
          </cell>
          <cell r="N3139">
            <v>874</v>
          </cell>
          <cell r="Q3139" t="str">
            <v>General Classroom</v>
          </cell>
        </row>
        <row r="3140">
          <cell r="B3140">
            <v>205</v>
          </cell>
          <cell r="N3140">
            <v>597</v>
          </cell>
          <cell r="Q3140" t="str">
            <v>General Classroom</v>
          </cell>
        </row>
        <row r="3141">
          <cell r="B3141">
            <v>205</v>
          </cell>
          <cell r="N3141">
            <v>596</v>
          </cell>
          <cell r="Q3141" t="str">
            <v>General Classroom</v>
          </cell>
        </row>
        <row r="3142">
          <cell r="B3142">
            <v>205</v>
          </cell>
          <cell r="N3142">
            <v>588</v>
          </cell>
          <cell r="Q3142" t="str">
            <v>General Classroom</v>
          </cell>
        </row>
        <row r="3143">
          <cell r="B3143">
            <v>205</v>
          </cell>
          <cell r="N3143">
            <v>649</v>
          </cell>
          <cell r="Q3143" t="str">
            <v>General Classroom</v>
          </cell>
        </row>
        <row r="3144">
          <cell r="B3144">
            <v>205</v>
          </cell>
          <cell r="N3144">
            <v>3240</v>
          </cell>
          <cell r="Q3144" t="str">
            <v>Excluded (counted in NCS data)</v>
          </cell>
        </row>
        <row r="3145">
          <cell r="B3145">
            <v>205</v>
          </cell>
          <cell r="N3145">
            <v>672</v>
          </cell>
          <cell r="Q3145" t="str">
            <v>Excluded (counted in NCS data)</v>
          </cell>
        </row>
        <row r="3146">
          <cell r="B3146">
            <v>205</v>
          </cell>
          <cell r="N3146">
            <v>6256</v>
          </cell>
          <cell r="Q3146" t="str">
            <v>Excluded (counted in NCS data)</v>
          </cell>
        </row>
        <row r="3147">
          <cell r="B3147">
            <v>205</v>
          </cell>
          <cell r="N3147">
            <v>489</v>
          </cell>
          <cell r="Q3147" t="str">
            <v>Excluded (counted in NCS data)</v>
          </cell>
        </row>
        <row r="3148">
          <cell r="B3148">
            <v>205</v>
          </cell>
          <cell r="N3148">
            <v>484</v>
          </cell>
          <cell r="Q3148" t="str">
            <v>Excluded (counted in NCS data)</v>
          </cell>
        </row>
        <row r="3149">
          <cell r="B3149">
            <v>205</v>
          </cell>
          <cell r="N3149">
            <v>185</v>
          </cell>
          <cell r="Q3149" t="str">
            <v>Excluded (counted in NCS data)</v>
          </cell>
        </row>
        <row r="3150">
          <cell r="B3150">
            <v>205</v>
          </cell>
          <cell r="N3150">
            <v>232</v>
          </cell>
          <cell r="Q3150" t="str">
            <v>Excluded (counted in NCS data)</v>
          </cell>
        </row>
        <row r="3151">
          <cell r="B3151">
            <v>205</v>
          </cell>
          <cell r="N3151">
            <v>365</v>
          </cell>
          <cell r="Q3151" t="str">
            <v>Excluded (counted in NCS data)</v>
          </cell>
        </row>
        <row r="3152">
          <cell r="B3152">
            <v>306</v>
          </cell>
          <cell r="N3152">
            <v>651</v>
          </cell>
          <cell r="Q3152" t="str">
            <v>Specialized - Arts</v>
          </cell>
        </row>
        <row r="3153">
          <cell r="B3153">
            <v>306</v>
          </cell>
          <cell r="N3153">
            <v>1124</v>
          </cell>
          <cell r="Q3153" t="str">
            <v>Specialized - Arts</v>
          </cell>
        </row>
        <row r="3154">
          <cell r="B3154">
            <v>306</v>
          </cell>
          <cell r="N3154">
            <v>1362</v>
          </cell>
          <cell r="Q3154" t="str">
            <v>Specialized - Arts</v>
          </cell>
        </row>
        <row r="3155">
          <cell r="B3155">
            <v>306</v>
          </cell>
          <cell r="N3155">
            <v>1235</v>
          </cell>
          <cell r="Q3155" t="str">
            <v>Specialized - Arts</v>
          </cell>
        </row>
        <row r="3156">
          <cell r="B3156">
            <v>306</v>
          </cell>
          <cell r="N3156">
            <v>898</v>
          </cell>
          <cell r="Q3156" t="str">
            <v>Specialized - Arts</v>
          </cell>
        </row>
        <row r="3157">
          <cell r="B3157">
            <v>306</v>
          </cell>
          <cell r="N3157">
            <v>1392</v>
          </cell>
          <cell r="Q3157" t="str">
            <v>General Classroom</v>
          </cell>
        </row>
        <row r="3158">
          <cell r="B3158">
            <v>306</v>
          </cell>
          <cell r="N3158">
            <v>1634</v>
          </cell>
          <cell r="Q3158" t="str">
            <v>Specialized - Arts</v>
          </cell>
        </row>
        <row r="3159">
          <cell r="B3159">
            <v>306</v>
          </cell>
          <cell r="N3159">
            <v>1388</v>
          </cell>
          <cell r="Q3159" t="str">
            <v>Specialized - Arts</v>
          </cell>
        </row>
        <row r="3160">
          <cell r="B3160">
            <v>306</v>
          </cell>
          <cell r="N3160">
            <v>1772</v>
          </cell>
          <cell r="Q3160" t="str">
            <v>Specialized - Arts</v>
          </cell>
        </row>
        <row r="3161">
          <cell r="B3161">
            <v>306</v>
          </cell>
          <cell r="N3161">
            <v>1603</v>
          </cell>
          <cell r="Q3161" t="str">
            <v>Specialized - Arts</v>
          </cell>
        </row>
        <row r="3162">
          <cell r="B3162">
            <v>306</v>
          </cell>
          <cell r="N3162">
            <v>1842</v>
          </cell>
          <cell r="Q3162" t="str">
            <v>Specialized - Arts</v>
          </cell>
        </row>
        <row r="3163">
          <cell r="B3163">
            <v>306</v>
          </cell>
          <cell r="N3163">
            <v>1390</v>
          </cell>
          <cell r="Q3163" t="str">
            <v>General Classroom</v>
          </cell>
        </row>
        <row r="3164">
          <cell r="B3164">
            <v>306</v>
          </cell>
          <cell r="N3164">
            <v>868</v>
          </cell>
          <cell r="Q3164" t="str">
            <v>General Classroom</v>
          </cell>
        </row>
        <row r="3165">
          <cell r="B3165">
            <v>306</v>
          </cell>
          <cell r="N3165">
            <v>278</v>
          </cell>
          <cell r="Q3165" t="str">
            <v>Excluded (counted in NCS data)</v>
          </cell>
        </row>
        <row r="3166">
          <cell r="B3166">
            <v>306</v>
          </cell>
          <cell r="N3166">
            <v>760</v>
          </cell>
          <cell r="Q3166" t="str">
            <v>General Classroom</v>
          </cell>
        </row>
        <row r="3167">
          <cell r="B3167">
            <v>306</v>
          </cell>
          <cell r="N3167">
            <v>760</v>
          </cell>
          <cell r="Q3167" t="str">
            <v>General Classroom</v>
          </cell>
        </row>
        <row r="3168">
          <cell r="B3168">
            <v>306</v>
          </cell>
          <cell r="N3168">
            <v>1054</v>
          </cell>
          <cell r="Q3168" t="str">
            <v>General Classroom</v>
          </cell>
        </row>
        <row r="3169">
          <cell r="B3169">
            <v>306</v>
          </cell>
          <cell r="N3169">
            <v>760</v>
          </cell>
          <cell r="Q3169" t="str">
            <v>General Classroom</v>
          </cell>
        </row>
        <row r="3170">
          <cell r="B3170">
            <v>306</v>
          </cell>
          <cell r="N3170">
            <v>760</v>
          </cell>
          <cell r="Q3170" t="str">
            <v>General Classroom</v>
          </cell>
        </row>
        <row r="3171">
          <cell r="B3171">
            <v>306</v>
          </cell>
          <cell r="N3171">
            <v>760</v>
          </cell>
          <cell r="Q3171" t="str">
            <v>General Classroom</v>
          </cell>
        </row>
        <row r="3172">
          <cell r="B3172">
            <v>306</v>
          </cell>
          <cell r="N3172">
            <v>760</v>
          </cell>
          <cell r="Q3172" t="str">
            <v>General Classroom</v>
          </cell>
        </row>
        <row r="3173">
          <cell r="B3173">
            <v>306</v>
          </cell>
          <cell r="N3173">
            <v>714</v>
          </cell>
          <cell r="Q3173" t="str">
            <v>General Classroom</v>
          </cell>
        </row>
        <row r="3174">
          <cell r="B3174">
            <v>306</v>
          </cell>
          <cell r="N3174">
            <v>714</v>
          </cell>
          <cell r="Q3174" t="str">
            <v>General Classroom</v>
          </cell>
        </row>
        <row r="3175">
          <cell r="B3175">
            <v>306</v>
          </cell>
          <cell r="N3175">
            <v>714</v>
          </cell>
          <cell r="Q3175" t="str">
            <v>General Classroom</v>
          </cell>
        </row>
        <row r="3176">
          <cell r="B3176">
            <v>306</v>
          </cell>
          <cell r="N3176">
            <v>714</v>
          </cell>
          <cell r="Q3176" t="str">
            <v>General Classroom</v>
          </cell>
        </row>
        <row r="3177">
          <cell r="B3177">
            <v>306</v>
          </cell>
          <cell r="N3177">
            <v>714</v>
          </cell>
          <cell r="Q3177" t="str">
            <v>General Classroom</v>
          </cell>
        </row>
        <row r="3178">
          <cell r="B3178">
            <v>306</v>
          </cell>
          <cell r="N3178">
            <v>866</v>
          </cell>
          <cell r="Q3178" t="str">
            <v>Specialized - Lab</v>
          </cell>
        </row>
        <row r="3179">
          <cell r="B3179">
            <v>306</v>
          </cell>
          <cell r="N3179">
            <v>866</v>
          </cell>
          <cell r="Q3179" t="str">
            <v>Specialized - Lab</v>
          </cell>
        </row>
        <row r="3180">
          <cell r="B3180">
            <v>306</v>
          </cell>
          <cell r="N3180">
            <v>736</v>
          </cell>
          <cell r="Q3180" t="str">
            <v>General Classroom</v>
          </cell>
        </row>
        <row r="3181">
          <cell r="B3181">
            <v>306</v>
          </cell>
          <cell r="N3181">
            <v>866</v>
          </cell>
          <cell r="Q3181" t="str">
            <v>Specialized - Lab</v>
          </cell>
        </row>
        <row r="3182">
          <cell r="B3182">
            <v>306</v>
          </cell>
          <cell r="N3182">
            <v>736</v>
          </cell>
          <cell r="Q3182" t="str">
            <v>General Classroom</v>
          </cell>
        </row>
        <row r="3183">
          <cell r="B3183">
            <v>306</v>
          </cell>
          <cell r="N3183">
            <v>1018</v>
          </cell>
          <cell r="Q3183" t="str">
            <v>Specialized - Lab</v>
          </cell>
        </row>
        <row r="3184">
          <cell r="B3184">
            <v>306</v>
          </cell>
          <cell r="N3184">
            <v>1143</v>
          </cell>
          <cell r="Q3184" t="str">
            <v>Specialized - Lab</v>
          </cell>
        </row>
        <row r="3185">
          <cell r="B3185">
            <v>306</v>
          </cell>
          <cell r="N3185">
            <v>1146</v>
          </cell>
          <cell r="Q3185" t="str">
            <v>Specialized - Lab</v>
          </cell>
        </row>
        <row r="3186">
          <cell r="B3186">
            <v>306</v>
          </cell>
          <cell r="N3186">
            <v>1018</v>
          </cell>
          <cell r="Q3186" t="str">
            <v>Specialized - Lab</v>
          </cell>
        </row>
        <row r="3187">
          <cell r="B3187">
            <v>306</v>
          </cell>
          <cell r="N3187">
            <v>1100</v>
          </cell>
          <cell r="Q3187" t="str">
            <v>Specialized - Lab</v>
          </cell>
        </row>
        <row r="3188">
          <cell r="B3188">
            <v>306</v>
          </cell>
          <cell r="N3188">
            <v>799</v>
          </cell>
          <cell r="Q3188" t="str">
            <v>General Classroom</v>
          </cell>
        </row>
        <row r="3189">
          <cell r="B3189">
            <v>306</v>
          </cell>
          <cell r="N3189">
            <v>748</v>
          </cell>
          <cell r="Q3189" t="str">
            <v>General Classroom</v>
          </cell>
        </row>
        <row r="3190">
          <cell r="B3190">
            <v>306</v>
          </cell>
          <cell r="N3190">
            <v>1150</v>
          </cell>
          <cell r="Q3190" t="str">
            <v>Specialized - Lab</v>
          </cell>
        </row>
        <row r="3191">
          <cell r="B3191">
            <v>306</v>
          </cell>
          <cell r="N3191">
            <v>760</v>
          </cell>
          <cell r="Q3191" t="str">
            <v>General Classroom</v>
          </cell>
        </row>
        <row r="3192">
          <cell r="B3192">
            <v>306</v>
          </cell>
          <cell r="N3192">
            <v>760</v>
          </cell>
          <cell r="Q3192" t="str">
            <v>General Classroom</v>
          </cell>
        </row>
        <row r="3193">
          <cell r="B3193">
            <v>306</v>
          </cell>
          <cell r="N3193">
            <v>760</v>
          </cell>
          <cell r="Q3193" t="str">
            <v>General Classroom</v>
          </cell>
        </row>
        <row r="3194">
          <cell r="B3194">
            <v>306</v>
          </cell>
          <cell r="N3194">
            <v>760</v>
          </cell>
          <cell r="Q3194" t="str">
            <v>General Classroom</v>
          </cell>
        </row>
        <row r="3195">
          <cell r="B3195">
            <v>306</v>
          </cell>
          <cell r="N3195">
            <v>760</v>
          </cell>
          <cell r="Q3195" t="str">
            <v>General Classroom</v>
          </cell>
        </row>
        <row r="3196">
          <cell r="B3196">
            <v>306</v>
          </cell>
          <cell r="N3196">
            <v>762</v>
          </cell>
          <cell r="Q3196" t="str">
            <v>General Classroom</v>
          </cell>
        </row>
        <row r="3197">
          <cell r="B3197">
            <v>306</v>
          </cell>
          <cell r="N3197">
            <v>758</v>
          </cell>
          <cell r="Q3197" t="str">
            <v>General Classroom</v>
          </cell>
        </row>
        <row r="3198">
          <cell r="B3198">
            <v>306</v>
          </cell>
          <cell r="N3198">
            <v>760</v>
          </cell>
          <cell r="Q3198" t="str">
            <v>General Classroom</v>
          </cell>
        </row>
        <row r="3199">
          <cell r="B3199">
            <v>306</v>
          </cell>
          <cell r="N3199">
            <v>3298</v>
          </cell>
          <cell r="Q3199" t="str">
            <v>Excluded (counted in NCS data)</v>
          </cell>
        </row>
        <row r="3200">
          <cell r="B3200">
            <v>306</v>
          </cell>
          <cell r="N3200">
            <v>1063</v>
          </cell>
          <cell r="Q3200" t="str">
            <v>General Classroom</v>
          </cell>
        </row>
        <row r="3201">
          <cell r="B3201">
            <v>306</v>
          </cell>
          <cell r="N3201">
            <v>1030</v>
          </cell>
          <cell r="Q3201" t="str">
            <v>Specialized - Technology</v>
          </cell>
        </row>
        <row r="3202">
          <cell r="B3202">
            <v>306</v>
          </cell>
          <cell r="N3202">
            <v>1026</v>
          </cell>
          <cell r="Q3202" t="str">
            <v>General Classroom</v>
          </cell>
        </row>
        <row r="3203">
          <cell r="B3203">
            <v>306</v>
          </cell>
          <cell r="N3203">
            <v>1050</v>
          </cell>
          <cell r="Q3203" t="str">
            <v>Specialized - Technology</v>
          </cell>
        </row>
        <row r="3204">
          <cell r="B3204">
            <v>306</v>
          </cell>
          <cell r="N3204">
            <v>1048</v>
          </cell>
          <cell r="Q3204" t="str">
            <v>General Classroom</v>
          </cell>
        </row>
        <row r="3205">
          <cell r="B3205">
            <v>306</v>
          </cell>
          <cell r="N3205">
            <v>3990</v>
          </cell>
          <cell r="Q3205" t="str">
            <v>Excluded (counted in NCS data)</v>
          </cell>
        </row>
        <row r="3206">
          <cell r="B3206">
            <v>306</v>
          </cell>
          <cell r="N3206">
            <v>5856</v>
          </cell>
          <cell r="Q3206" t="str">
            <v>Excluded (counted in NCS data)</v>
          </cell>
        </row>
        <row r="3207">
          <cell r="B3207">
            <v>306</v>
          </cell>
          <cell r="N3207">
            <v>375</v>
          </cell>
          <cell r="Q3207" t="str">
            <v>Excluded (counted in NCS data)</v>
          </cell>
        </row>
        <row r="3208">
          <cell r="B3208">
            <v>306</v>
          </cell>
          <cell r="N3208">
            <v>1196</v>
          </cell>
          <cell r="Q3208" t="str">
            <v>General Classroom</v>
          </cell>
        </row>
        <row r="3209">
          <cell r="B3209">
            <v>306</v>
          </cell>
          <cell r="N3209">
            <v>1371</v>
          </cell>
          <cell r="Q3209" t="str">
            <v>General Classroom</v>
          </cell>
        </row>
        <row r="3210">
          <cell r="B3210">
            <v>306</v>
          </cell>
          <cell r="N3210">
            <v>1246</v>
          </cell>
          <cell r="Q3210" t="str">
            <v>Specialized - Technology</v>
          </cell>
        </row>
        <row r="3211">
          <cell r="B3211">
            <v>306</v>
          </cell>
          <cell r="N3211">
            <v>1498</v>
          </cell>
          <cell r="Q3211" t="str">
            <v>General Classroom</v>
          </cell>
        </row>
        <row r="3212">
          <cell r="B3212">
            <v>306</v>
          </cell>
          <cell r="N3212">
            <v>1431</v>
          </cell>
          <cell r="Q3212" t="str">
            <v>Specialized - Technology</v>
          </cell>
        </row>
        <row r="3213">
          <cell r="B3213">
            <v>306</v>
          </cell>
          <cell r="N3213">
            <v>1520</v>
          </cell>
          <cell r="Q3213" t="str">
            <v>General Classroom</v>
          </cell>
        </row>
        <row r="3214">
          <cell r="B3214">
            <v>306</v>
          </cell>
          <cell r="N3214">
            <v>546</v>
          </cell>
          <cell r="Q3214" t="str">
            <v>Excluded (counted in NCS data)</v>
          </cell>
        </row>
        <row r="3215">
          <cell r="B3215">
            <v>306</v>
          </cell>
          <cell r="N3215">
            <v>822</v>
          </cell>
          <cell r="Q3215" t="str">
            <v>General Classroom</v>
          </cell>
        </row>
        <row r="3216">
          <cell r="B3216">
            <v>306</v>
          </cell>
          <cell r="N3216">
            <v>8918</v>
          </cell>
          <cell r="Q3216" t="str">
            <v>Excluded (counted in NCS data)</v>
          </cell>
        </row>
        <row r="3217">
          <cell r="B3217">
            <v>306</v>
          </cell>
          <cell r="N3217">
            <v>1485</v>
          </cell>
          <cell r="Q3217" t="str">
            <v>Excluded (counted in NCS data)</v>
          </cell>
        </row>
        <row r="3218">
          <cell r="B3218">
            <v>306</v>
          </cell>
          <cell r="N3218">
            <v>720</v>
          </cell>
          <cell r="Q3218" t="str">
            <v>Excluded (counted in NCS data)</v>
          </cell>
        </row>
        <row r="3219">
          <cell r="B3219">
            <v>306</v>
          </cell>
          <cell r="N3219">
            <v>1641</v>
          </cell>
          <cell r="Q3219" t="str">
            <v>Excluded (counted in NCS data)</v>
          </cell>
        </row>
        <row r="3220">
          <cell r="B3220">
            <v>306</v>
          </cell>
          <cell r="N3220">
            <v>527</v>
          </cell>
          <cell r="Q3220" t="str">
            <v>Excluded (counted in NCS data)</v>
          </cell>
        </row>
        <row r="3221">
          <cell r="B3221">
            <v>306</v>
          </cell>
          <cell r="N3221">
            <v>444</v>
          </cell>
          <cell r="Q3221" t="str">
            <v>Excluded (counted in NCS data)</v>
          </cell>
        </row>
        <row r="3222">
          <cell r="B3222">
            <v>306</v>
          </cell>
          <cell r="N3222">
            <v>1246</v>
          </cell>
          <cell r="Q3222" t="str">
            <v>Specialized - Technology</v>
          </cell>
        </row>
        <row r="3223">
          <cell r="B3223">
            <v>306</v>
          </cell>
          <cell r="N3223">
            <v>780</v>
          </cell>
          <cell r="Q3223" t="str">
            <v>General Classroom</v>
          </cell>
        </row>
        <row r="3224">
          <cell r="B3224">
            <v>306</v>
          </cell>
          <cell r="N3224">
            <v>774</v>
          </cell>
          <cell r="Q3224" t="str">
            <v>General Classroom</v>
          </cell>
        </row>
        <row r="3225">
          <cell r="B3225">
            <v>306</v>
          </cell>
          <cell r="N3225">
            <v>535</v>
          </cell>
          <cell r="Q3225" t="str">
            <v>Excluded (counted in NCS data)</v>
          </cell>
        </row>
        <row r="3226">
          <cell r="B3226">
            <v>306</v>
          </cell>
          <cell r="N3226">
            <v>666</v>
          </cell>
          <cell r="Q3226" t="str">
            <v>General Classroom</v>
          </cell>
        </row>
        <row r="3227">
          <cell r="B3227">
            <v>306</v>
          </cell>
          <cell r="N3227">
            <v>963</v>
          </cell>
          <cell r="Q3227" t="str">
            <v>General Classroom</v>
          </cell>
        </row>
        <row r="3228">
          <cell r="B3228">
            <v>306</v>
          </cell>
          <cell r="N3228">
            <v>808</v>
          </cell>
          <cell r="Q3228" t="str">
            <v>General Classroom</v>
          </cell>
        </row>
        <row r="3229">
          <cell r="B3229">
            <v>306</v>
          </cell>
          <cell r="N3229">
            <v>718</v>
          </cell>
          <cell r="Q3229" t="str">
            <v>General Classroom</v>
          </cell>
        </row>
        <row r="3230">
          <cell r="B3230">
            <v>306</v>
          </cell>
          <cell r="N3230">
            <v>718</v>
          </cell>
          <cell r="Q3230" t="str">
            <v>General Classroom</v>
          </cell>
        </row>
        <row r="3231">
          <cell r="B3231">
            <v>306</v>
          </cell>
          <cell r="N3231">
            <v>722</v>
          </cell>
          <cell r="Q3231" t="str">
            <v>General Classroom</v>
          </cell>
        </row>
        <row r="3232">
          <cell r="B3232">
            <v>306</v>
          </cell>
          <cell r="N3232">
            <v>718</v>
          </cell>
          <cell r="Q3232" t="str">
            <v>General Classroom</v>
          </cell>
        </row>
        <row r="3233">
          <cell r="B3233">
            <v>306</v>
          </cell>
          <cell r="N3233">
            <v>777</v>
          </cell>
          <cell r="Q3233" t="str">
            <v>General Classroom</v>
          </cell>
        </row>
        <row r="3234">
          <cell r="B3234">
            <v>306</v>
          </cell>
          <cell r="N3234">
            <v>898</v>
          </cell>
          <cell r="Q3234" t="str">
            <v>General Classroom</v>
          </cell>
        </row>
        <row r="3235">
          <cell r="B3235">
            <v>306</v>
          </cell>
          <cell r="N3235">
            <v>721</v>
          </cell>
          <cell r="Q3235" t="str">
            <v>General Classroom</v>
          </cell>
        </row>
        <row r="3236">
          <cell r="B3236">
            <v>306</v>
          </cell>
          <cell r="N3236">
            <v>904</v>
          </cell>
          <cell r="Q3236" t="str">
            <v>General Classroom</v>
          </cell>
        </row>
        <row r="3237">
          <cell r="B3237">
            <v>306</v>
          </cell>
          <cell r="N3237">
            <v>922</v>
          </cell>
          <cell r="Q3237" t="str">
            <v>General Classroom</v>
          </cell>
        </row>
        <row r="3238">
          <cell r="B3238">
            <v>306</v>
          </cell>
          <cell r="N3238">
            <v>738</v>
          </cell>
          <cell r="Q3238" t="str">
            <v>General Classroom</v>
          </cell>
        </row>
        <row r="3239">
          <cell r="B3239">
            <v>306</v>
          </cell>
          <cell r="N3239">
            <v>774</v>
          </cell>
          <cell r="Q3239" t="str">
            <v>General Classroom</v>
          </cell>
        </row>
        <row r="3240">
          <cell r="B3240">
            <v>306</v>
          </cell>
          <cell r="N3240">
            <v>720</v>
          </cell>
          <cell r="Q3240" t="str">
            <v>General Classroom</v>
          </cell>
        </row>
        <row r="3241">
          <cell r="B3241">
            <v>306</v>
          </cell>
          <cell r="N3241">
            <v>715</v>
          </cell>
          <cell r="Q3241" t="str">
            <v>General Classroom</v>
          </cell>
        </row>
        <row r="3242">
          <cell r="B3242">
            <v>306</v>
          </cell>
          <cell r="N3242">
            <v>652</v>
          </cell>
          <cell r="Q3242" t="str">
            <v>General Classroom</v>
          </cell>
        </row>
        <row r="3243">
          <cell r="B3243">
            <v>306</v>
          </cell>
          <cell r="N3243">
            <v>781</v>
          </cell>
          <cell r="Q3243" t="str">
            <v>General Classroom</v>
          </cell>
        </row>
        <row r="3244">
          <cell r="B3244">
            <v>306</v>
          </cell>
          <cell r="N3244">
            <v>718</v>
          </cell>
          <cell r="Q3244" t="str">
            <v>General Classroom</v>
          </cell>
        </row>
        <row r="3245">
          <cell r="B3245">
            <v>306</v>
          </cell>
          <cell r="N3245">
            <v>719</v>
          </cell>
          <cell r="Q3245" t="str">
            <v>General Classroom</v>
          </cell>
        </row>
        <row r="3246">
          <cell r="B3246">
            <v>306</v>
          </cell>
          <cell r="N3246">
            <v>898</v>
          </cell>
          <cell r="Q3246" t="str">
            <v>General Classroom</v>
          </cell>
        </row>
        <row r="3247">
          <cell r="B3247">
            <v>306</v>
          </cell>
          <cell r="N3247">
            <v>898</v>
          </cell>
          <cell r="Q3247" t="str">
            <v>General Classroom</v>
          </cell>
        </row>
        <row r="3248">
          <cell r="B3248">
            <v>306</v>
          </cell>
          <cell r="N3248">
            <v>899</v>
          </cell>
          <cell r="Q3248" t="str">
            <v>General Classroom</v>
          </cell>
        </row>
        <row r="3249">
          <cell r="B3249">
            <v>306</v>
          </cell>
          <cell r="N3249">
            <v>898</v>
          </cell>
          <cell r="Q3249" t="str">
            <v>General Classroom</v>
          </cell>
        </row>
        <row r="3250">
          <cell r="B3250">
            <v>306</v>
          </cell>
          <cell r="N3250">
            <v>899</v>
          </cell>
          <cell r="Q3250" t="str">
            <v>General Classroom</v>
          </cell>
        </row>
        <row r="3251">
          <cell r="B3251">
            <v>306</v>
          </cell>
          <cell r="N3251">
            <v>899</v>
          </cell>
          <cell r="Q3251" t="str">
            <v>General Classroom</v>
          </cell>
        </row>
        <row r="3252">
          <cell r="B3252">
            <v>306</v>
          </cell>
          <cell r="N3252">
            <v>899</v>
          </cell>
          <cell r="Q3252" t="str">
            <v>General Classroom</v>
          </cell>
        </row>
        <row r="3253">
          <cell r="B3253">
            <v>306</v>
          </cell>
          <cell r="N3253">
            <v>900</v>
          </cell>
          <cell r="Q3253" t="str">
            <v>General Classroom</v>
          </cell>
        </row>
        <row r="3254">
          <cell r="B3254">
            <v>306</v>
          </cell>
          <cell r="N3254">
            <v>906</v>
          </cell>
          <cell r="Q3254" t="str">
            <v>General Classroom</v>
          </cell>
        </row>
        <row r="3255">
          <cell r="B3255">
            <v>306</v>
          </cell>
          <cell r="N3255">
            <v>901</v>
          </cell>
          <cell r="Q3255" t="str">
            <v>General Classroom</v>
          </cell>
        </row>
        <row r="3256">
          <cell r="B3256">
            <v>306</v>
          </cell>
          <cell r="N3256">
            <v>931</v>
          </cell>
          <cell r="P3256" t="str">
            <v>Comm-Based</v>
          </cell>
          <cell r="Q3256" t="str">
            <v>Excluded (counted in NCS data)</v>
          </cell>
        </row>
        <row r="3257">
          <cell r="B3257">
            <v>306</v>
          </cell>
          <cell r="N3257">
            <v>896</v>
          </cell>
          <cell r="P3257" t="str">
            <v>Comm-Based</v>
          </cell>
          <cell r="Q3257" t="str">
            <v>Excluded (counted in NCS data)</v>
          </cell>
        </row>
        <row r="3258">
          <cell r="B3258">
            <v>154</v>
          </cell>
          <cell r="N3258">
            <v>891</v>
          </cell>
          <cell r="Q3258" t="str">
            <v>General Classroom</v>
          </cell>
        </row>
        <row r="3259">
          <cell r="B3259">
            <v>154</v>
          </cell>
          <cell r="N3259">
            <v>891</v>
          </cell>
          <cell r="Q3259" t="str">
            <v>General Classroom</v>
          </cell>
        </row>
        <row r="3260">
          <cell r="B3260">
            <v>154</v>
          </cell>
          <cell r="N3260">
            <v>891</v>
          </cell>
          <cell r="Q3260" t="str">
            <v>General Classroom</v>
          </cell>
        </row>
        <row r="3261">
          <cell r="B3261">
            <v>154</v>
          </cell>
          <cell r="N3261">
            <v>898</v>
          </cell>
          <cell r="Q3261" t="str">
            <v>General Classroom</v>
          </cell>
        </row>
        <row r="3262">
          <cell r="B3262">
            <v>154</v>
          </cell>
          <cell r="N3262">
            <v>898</v>
          </cell>
          <cell r="Q3262" t="str">
            <v>General Classroom</v>
          </cell>
        </row>
        <row r="3263">
          <cell r="B3263">
            <v>154</v>
          </cell>
          <cell r="N3263">
            <v>542</v>
          </cell>
          <cell r="Q3263" t="str">
            <v>Excluded (counted in NCS data)</v>
          </cell>
        </row>
        <row r="3264">
          <cell r="B3264">
            <v>154</v>
          </cell>
          <cell r="N3264">
            <v>2478</v>
          </cell>
          <cell r="Q3264" t="str">
            <v>Excluded (counted in NCS data)</v>
          </cell>
        </row>
        <row r="3265">
          <cell r="B3265">
            <v>154</v>
          </cell>
          <cell r="N3265">
            <v>865</v>
          </cell>
          <cell r="Q3265" t="str">
            <v>General Classroom</v>
          </cell>
        </row>
        <row r="3266">
          <cell r="B3266">
            <v>154</v>
          </cell>
          <cell r="N3266">
            <v>863</v>
          </cell>
          <cell r="Q3266" t="str">
            <v>General Classroom</v>
          </cell>
        </row>
        <row r="3267">
          <cell r="B3267">
            <v>154</v>
          </cell>
          <cell r="N3267">
            <v>868</v>
          </cell>
          <cell r="Q3267" t="str">
            <v>General Classroom</v>
          </cell>
        </row>
        <row r="3268">
          <cell r="B3268">
            <v>154</v>
          </cell>
          <cell r="N3268">
            <v>868</v>
          </cell>
          <cell r="Q3268" t="str">
            <v>General Classroom</v>
          </cell>
        </row>
        <row r="3269">
          <cell r="B3269">
            <v>154</v>
          </cell>
          <cell r="N3269">
            <v>840</v>
          </cell>
          <cell r="Q3269" t="str">
            <v>General Classroom</v>
          </cell>
        </row>
        <row r="3270">
          <cell r="B3270">
            <v>154</v>
          </cell>
          <cell r="N3270">
            <v>1130</v>
          </cell>
          <cell r="Q3270" t="str">
            <v>General Classroom</v>
          </cell>
        </row>
        <row r="3271">
          <cell r="B3271">
            <v>154</v>
          </cell>
          <cell r="N3271">
            <v>863</v>
          </cell>
          <cell r="Q3271" t="str">
            <v>General Classroom</v>
          </cell>
        </row>
        <row r="3272">
          <cell r="B3272">
            <v>154</v>
          </cell>
          <cell r="N3272">
            <v>863</v>
          </cell>
          <cell r="Q3272" t="str">
            <v>General Classroom</v>
          </cell>
        </row>
        <row r="3273">
          <cell r="B3273">
            <v>154</v>
          </cell>
          <cell r="N3273">
            <v>863</v>
          </cell>
          <cell r="Q3273" t="str">
            <v>General Classroom</v>
          </cell>
        </row>
        <row r="3274">
          <cell r="B3274">
            <v>154</v>
          </cell>
          <cell r="N3274">
            <v>863</v>
          </cell>
          <cell r="Q3274" t="str">
            <v>General Classroom</v>
          </cell>
        </row>
        <row r="3275">
          <cell r="B3275">
            <v>154</v>
          </cell>
          <cell r="N3275">
            <v>863</v>
          </cell>
          <cell r="Q3275" t="str">
            <v>General Classroom</v>
          </cell>
        </row>
        <row r="3276">
          <cell r="B3276">
            <v>154</v>
          </cell>
          <cell r="N3276">
            <v>863</v>
          </cell>
          <cell r="Q3276" t="str">
            <v>General Classroom</v>
          </cell>
        </row>
        <row r="3277">
          <cell r="B3277">
            <v>154</v>
          </cell>
          <cell r="N3277">
            <v>1091</v>
          </cell>
          <cell r="Q3277" t="str">
            <v>Excluded (counted in NCS data)</v>
          </cell>
        </row>
        <row r="3278">
          <cell r="B3278">
            <v>154</v>
          </cell>
          <cell r="N3278">
            <v>451</v>
          </cell>
          <cell r="Q3278" t="str">
            <v>Excluded (counted in NCS data)</v>
          </cell>
        </row>
        <row r="3279">
          <cell r="B3279">
            <v>154</v>
          </cell>
          <cell r="N3279">
            <v>282</v>
          </cell>
          <cell r="Q3279" t="str">
            <v>Excluded (counted in NCS data)</v>
          </cell>
        </row>
        <row r="3280">
          <cell r="B3280">
            <v>154</v>
          </cell>
          <cell r="N3280">
            <v>431</v>
          </cell>
          <cell r="Q3280" t="str">
            <v>Excluded (counted in NCS data)</v>
          </cell>
        </row>
        <row r="3281">
          <cell r="B3281">
            <v>155</v>
          </cell>
          <cell r="N3281">
            <v>735</v>
          </cell>
          <cell r="Q3281" t="str">
            <v>General Classroom</v>
          </cell>
        </row>
        <row r="3282">
          <cell r="B3282">
            <v>155</v>
          </cell>
          <cell r="N3282">
            <v>735</v>
          </cell>
          <cell r="Q3282" t="str">
            <v>General Classroom</v>
          </cell>
        </row>
        <row r="3283">
          <cell r="B3283">
            <v>155</v>
          </cell>
          <cell r="N3283">
            <v>735</v>
          </cell>
          <cell r="Q3283" t="str">
            <v>General Classroom</v>
          </cell>
        </row>
        <row r="3284">
          <cell r="B3284">
            <v>155</v>
          </cell>
          <cell r="N3284">
            <v>735</v>
          </cell>
          <cell r="Q3284" t="str">
            <v>General Classroom</v>
          </cell>
        </row>
        <row r="3285">
          <cell r="B3285">
            <v>155</v>
          </cell>
          <cell r="N3285">
            <v>735</v>
          </cell>
          <cell r="Q3285" t="str">
            <v>General Classroom</v>
          </cell>
        </row>
        <row r="3286">
          <cell r="B3286">
            <v>155</v>
          </cell>
          <cell r="N3286">
            <v>735</v>
          </cell>
          <cell r="Q3286" t="str">
            <v>General Classroom</v>
          </cell>
        </row>
        <row r="3287">
          <cell r="B3287">
            <v>155</v>
          </cell>
          <cell r="N3287">
            <v>735</v>
          </cell>
          <cell r="Q3287" t="str">
            <v>General Classroom</v>
          </cell>
        </row>
        <row r="3288">
          <cell r="B3288">
            <v>155</v>
          </cell>
          <cell r="N3288">
            <v>735</v>
          </cell>
          <cell r="Q3288" t="str">
            <v>General Classroom</v>
          </cell>
        </row>
        <row r="3289">
          <cell r="B3289">
            <v>155</v>
          </cell>
          <cell r="N3289">
            <v>735</v>
          </cell>
          <cell r="Q3289" t="str">
            <v>General Classroom</v>
          </cell>
        </row>
        <row r="3290">
          <cell r="B3290">
            <v>155</v>
          </cell>
          <cell r="N3290">
            <v>735</v>
          </cell>
          <cell r="Q3290" t="str">
            <v>General Classroom</v>
          </cell>
        </row>
        <row r="3291">
          <cell r="B3291">
            <v>155</v>
          </cell>
          <cell r="N3291">
            <v>735</v>
          </cell>
          <cell r="Q3291" t="str">
            <v>General Classroom</v>
          </cell>
        </row>
        <row r="3292">
          <cell r="B3292">
            <v>155</v>
          </cell>
          <cell r="N3292">
            <v>735</v>
          </cell>
          <cell r="Q3292" t="str">
            <v>General Classroom</v>
          </cell>
        </row>
        <row r="3293">
          <cell r="B3293">
            <v>155</v>
          </cell>
          <cell r="N3293">
            <v>2238</v>
          </cell>
          <cell r="Q3293" t="str">
            <v>Excluded (counted in NCS data)</v>
          </cell>
        </row>
        <row r="3294">
          <cell r="B3294">
            <v>155</v>
          </cell>
          <cell r="N3294">
            <v>563</v>
          </cell>
          <cell r="Q3294" t="str">
            <v>Excluded (counted in NCS data)</v>
          </cell>
        </row>
        <row r="3295">
          <cell r="B3295">
            <v>155</v>
          </cell>
          <cell r="N3295">
            <v>748</v>
          </cell>
          <cell r="Q3295" t="str">
            <v>General Classroom</v>
          </cell>
        </row>
        <row r="3296">
          <cell r="B3296">
            <v>155</v>
          </cell>
          <cell r="N3296">
            <v>778</v>
          </cell>
          <cell r="Q3296" t="str">
            <v>Specialized - Technology</v>
          </cell>
        </row>
        <row r="3297">
          <cell r="B3297">
            <v>155</v>
          </cell>
          <cell r="N3297">
            <v>634</v>
          </cell>
          <cell r="Q3297" t="str">
            <v>General Classroom</v>
          </cell>
        </row>
        <row r="3298">
          <cell r="B3298">
            <v>155</v>
          </cell>
          <cell r="N3298">
            <v>765</v>
          </cell>
          <cell r="Q3298" t="str">
            <v>General Classroom</v>
          </cell>
        </row>
        <row r="3299">
          <cell r="B3299">
            <v>155</v>
          </cell>
          <cell r="N3299">
            <v>736</v>
          </cell>
          <cell r="Q3299" t="str">
            <v>General Classroom</v>
          </cell>
        </row>
        <row r="3300">
          <cell r="B3300">
            <v>155</v>
          </cell>
          <cell r="N3300">
            <v>1994</v>
          </cell>
          <cell r="Q3300" t="str">
            <v>Excluded (counted in NCS data)</v>
          </cell>
        </row>
        <row r="3301">
          <cell r="B3301">
            <v>155</v>
          </cell>
          <cell r="N3301">
            <v>732</v>
          </cell>
          <cell r="Q3301" t="str">
            <v>General Classroom</v>
          </cell>
        </row>
        <row r="3302">
          <cell r="B3302">
            <v>155</v>
          </cell>
          <cell r="N3302">
            <v>730</v>
          </cell>
          <cell r="Q3302" t="str">
            <v>General Classroom</v>
          </cell>
        </row>
        <row r="3303">
          <cell r="B3303">
            <v>155</v>
          </cell>
          <cell r="N3303">
            <v>727</v>
          </cell>
          <cell r="Q3303" t="str">
            <v>General Classroom</v>
          </cell>
        </row>
        <row r="3304">
          <cell r="B3304">
            <v>155</v>
          </cell>
          <cell r="N3304">
            <v>733</v>
          </cell>
          <cell r="Q3304" t="str">
            <v>General Classroom</v>
          </cell>
        </row>
        <row r="3305">
          <cell r="B3305">
            <v>155</v>
          </cell>
          <cell r="N3305">
            <v>732</v>
          </cell>
          <cell r="Q3305" t="str">
            <v>General Classroom</v>
          </cell>
        </row>
        <row r="3306">
          <cell r="B3306">
            <v>155</v>
          </cell>
          <cell r="N3306">
            <v>732</v>
          </cell>
          <cell r="Q3306" t="str">
            <v>General Classroom</v>
          </cell>
        </row>
        <row r="3307">
          <cell r="B3307">
            <v>155</v>
          </cell>
          <cell r="N3307">
            <v>2575</v>
          </cell>
          <cell r="Q3307" t="str">
            <v>Excluded (counted in NCS data)</v>
          </cell>
        </row>
        <row r="3308">
          <cell r="B3308">
            <v>155</v>
          </cell>
          <cell r="N3308">
            <v>854</v>
          </cell>
          <cell r="Q3308" t="str">
            <v>General Classroom</v>
          </cell>
        </row>
        <row r="3309">
          <cell r="B3309">
            <v>155</v>
          </cell>
          <cell r="N3309">
            <v>731</v>
          </cell>
          <cell r="Q3309" t="str">
            <v>General Classroom</v>
          </cell>
        </row>
        <row r="3310">
          <cell r="B3310">
            <v>155</v>
          </cell>
          <cell r="N3310">
            <v>740</v>
          </cell>
          <cell r="Q3310" t="str">
            <v>General Classroom</v>
          </cell>
        </row>
        <row r="3311">
          <cell r="B3311">
            <v>155</v>
          </cell>
          <cell r="N3311">
            <v>735</v>
          </cell>
          <cell r="Q3311" t="str">
            <v>General Classroom</v>
          </cell>
        </row>
        <row r="3312">
          <cell r="B3312">
            <v>155</v>
          </cell>
          <cell r="N3312">
            <v>731</v>
          </cell>
          <cell r="Q3312" t="str">
            <v>General Classroom</v>
          </cell>
        </row>
        <row r="3313">
          <cell r="B3313">
            <v>155</v>
          </cell>
          <cell r="N3313">
            <v>738</v>
          </cell>
          <cell r="Q3313" t="str">
            <v>General Classroom</v>
          </cell>
        </row>
        <row r="3314">
          <cell r="B3314">
            <v>155</v>
          </cell>
          <cell r="N3314">
            <v>853</v>
          </cell>
          <cell r="Q3314" t="str">
            <v>General Classroom</v>
          </cell>
        </row>
        <row r="3315">
          <cell r="B3315">
            <v>155</v>
          </cell>
          <cell r="N3315">
            <v>734</v>
          </cell>
          <cell r="Q3315" t="str">
            <v>General Classroom</v>
          </cell>
        </row>
        <row r="3316">
          <cell r="B3316">
            <v>155</v>
          </cell>
          <cell r="N3316">
            <v>736</v>
          </cell>
          <cell r="Q3316" t="str">
            <v>General Classroom</v>
          </cell>
        </row>
        <row r="3317">
          <cell r="B3317">
            <v>155</v>
          </cell>
          <cell r="N3317">
            <v>732</v>
          </cell>
          <cell r="Q3317" t="str">
            <v>General Classroom</v>
          </cell>
        </row>
        <row r="3318">
          <cell r="B3318">
            <v>155</v>
          </cell>
          <cell r="N3318">
            <v>735</v>
          </cell>
          <cell r="Q3318" t="str">
            <v>General Classroom</v>
          </cell>
        </row>
        <row r="3319">
          <cell r="B3319">
            <v>155</v>
          </cell>
          <cell r="N3319">
            <v>731</v>
          </cell>
          <cell r="Q3319" t="str">
            <v>General Classroom</v>
          </cell>
        </row>
        <row r="3320">
          <cell r="B3320">
            <v>155</v>
          </cell>
          <cell r="N3320">
            <v>715</v>
          </cell>
          <cell r="Q3320" t="str">
            <v>General Classroom</v>
          </cell>
        </row>
        <row r="3321">
          <cell r="B3321">
            <v>155</v>
          </cell>
          <cell r="N3321">
            <v>715</v>
          </cell>
          <cell r="Q3321" t="str">
            <v>General Classroom</v>
          </cell>
        </row>
        <row r="3322">
          <cell r="B3322">
            <v>155</v>
          </cell>
          <cell r="N3322">
            <v>1093</v>
          </cell>
          <cell r="P3322" t="str">
            <v>CDC</v>
          </cell>
          <cell r="Q3322" t="str">
            <v>General Classroom</v>
          </cell>
        </row>
        <row r="3323">
          <cell r="B3323">
            <v>155</v>
          </cell>
          <cell r="N3323">
            <v>1095</v>
          </cell>
          <cell r="P3323" t="str">
            <v>CDC</v>
          </cell>
          <cell r="Q3323" t="str">
            <v>General Classroom</v>
          </cell>
        </row>
        <row r="3324">
          <cell r="B3324">
            <v>155</v>
          </cell>
          <cell r="N3324">
            <v>1097</v>
          </cell>
          <cell r="P3324" t="str">
            <v>CDC</v>
          </cell>
          <cell r="Q3324" t="str">
            <v>General Classroom</v>
          </cell>
        </row>
        <row r="3325">
          <cell r="B3325">
            <v>155</v>
          </cell>
          <cell r="N3325">
            <v>339</v>
          </cell>
          <cell r="P3325" t="str">
            <v>CDC</v>
          </cell>
          <cell r="Q3325" t="str">
            <v>Excluded (counted in NCS data)</v>
          </cell>
        </row>
        <row r="3326">
          <cell r="B3326">
            <v>155</v>
          </cell>
          <cell r="N3326">
            <v>158</v>
          </cell>
          <cell r="P3326" t="str">
            <v>CDC</v>
          </cell>
          <cell r="Q3326" t="str">
            <v>Excluded (counted in NCS data)</v>
          </cell>
        </row>
        <row r="3327">
          <cell r="B3327">
            <v>155</v>
          </cell>
          <cell r="N3327">
            <v>1103</v>
          </cell>
          <cell r="Q3327" t="str">
            <v>General Classroom</v>
          </cell>
        </row>
        <row r="3328">
          <cell r="B3328">
            <v>313</v>
          </cell>
          <cell r="N3328">
            <v>737</v>
          </cell>
          <cell r="Q3328" t="str">
            <v>General Classroom</v>
          </cell>
        </row>
        <row r="3329">
          <cell r="B3329">
            <v>313</v>
          </cell>
          <cell r="N3329">
            <v>242</v>
          </cell>
          <cell r="Q3329" t="str">
            <v>Excluded (counted in NCS data)</v>
          </cell>
        </row>
        <row r="3330">
          <cell r="B3330">
            <v>313</v>
          </cell>
          <cell r="N3330">
            <v>804</v>
          </cell>
          <cell r="Q3330" t="str">
            <v>Specialized - Arts</v>
          </cell>
        </row>
        <row r="3331">
          <cell r="B3331">
            <v>313</v>
          </cell>
          <cell r="N3331">
            <v>640</v>
          </cell>
          <cell r="Q3331" t="str">
            <v>General Classroom</v>
          </cell>
        </row>
        <row r="3332">
          <cell r="B3332">
            <v>313</v>
          </cell>
          <cell r="N3332">
            <v>741</v>
          </cell>
          <cell r="Q3332" t="str">
            <v>General Classroom</v>
          </cell>
        </row>
        <row r="3333">
          <cell r="B3333">
            <v>313</v>
          </cell>
          <cell r="N3333">
            <v>668</v>
          </cell>
          <cell r="Q3333" t="str">
            <v>General Classroom</v>
          </cell>
        </row>
        <row r="3334">
          <cell r="B3334">
            <v>313</v>
          </cell>
          <cell r="N3334">
            <v>743</v>
          </cell>
          <cell r="Q3334" t="str">
            <v>General Classroom</v>
          </cell>
        </row>
        <row r="3335">
          <cell r="B3335">
            <v>313</v>
          </cell>
          <cell r="N3335">
            <v>754</v>
          </cell>
          <cell r="Q3335" t="str">
            <v>General Classroom</v>
          </cell>
        </row>
        <row r="3336">
          <cell r="B3336">
            <v>313</v>
          </cell>
          <cell r="N3336">
            <v>791</v>
          </cell>
          <cell r="Q3336" t="str">
            <v>General Classroom</v>
          </cell>
        </row>
        <row r="3337">
          <cell r="B3337">
            <v>313</v>
          </cell>
          <cell r="N3337">
            <v>483</v>
          </cell>
          <cell r="Q3337" t="str">
            <v>Excluded (counted in NCS data)</v>
          </cell>
        </row>
        <row r="3338">
          <cell r="B3338">
            <v>157</v>
          </cell>
          <cell r="N3338">
            <v>891</v>
          </cell>
          <cell r="Q3338" t="str">
            <v>General Classroom</v>
          </cell>
        </row>
        <row r="3339">
          <cell r="B3339">
            <v>157</v>
          </cell>
          <cell r="N3339">
            <v>891</v>
          </cell>
          <cell r="Q3339" t="str">
            <v>General Classroom</v>
          </cell>
        </row>
        <row r="3340">
          <cell r="B3340">
            <v>157</v>
          </cell>
          <cell r="N3340">
            <v>891</v>
          </cell>
          <cell r="Q3340" t="str">
            <v>General Classroom</v>
          </cell>
        </row>
        <row r="3341">
          <cell r="B3341">
            <v>157</v>
          </cell>
          <cell r="N3341">
            <v>891</v>
          </cell>
          <cell r="Q3341" t="str">
            <v>General Classroom</v>
          </cell>
        </row>
        <row r="3342">
          <cell r="B3342">
            <v>157</v>
          </cell>
          <cell r="N3342">
            <v>891</v>
          </cell>
          <cell r="Q3342" t="str">
            <v>General Classroom</v>
          </cell>
        </row>
        <row r="3343">
          <cell r="B3343">
            <v>157</v>
          </cell>
          <cell r="N3343">
            <v>673</v>
          </cell>
          <cell r="Q3343" t="str">
            <v>General Classroom</v>
          </cell>
        </row>
        <row r="3344">
          <cell r="B3344">
            <v>157</v>
          </cell>
          <cell r="N3344">
            <v>858</v>
          </cell>
          <cell r="Q3344" t="str">
            <v>General Classroom</v>
          </cell>
        </row>
        <row r="3345">
          <cell r="B3345">
            <v>157</v>
          </cell>
          <cell r="N3345">
            <v>858</v>
          </cell>
          <cell r="Q3345" t="str">
            <v>General Classroom</v>
          </cell>
        </row>
        <row r="3346">
          <cell r="B3346">
            <v>157</v>
          </cell>
          <cell r="N3346">
            <v>851</v>
          </cell>
          <cell r="Q3346" t="str">
            <v>General Classroom</v>
          </cell>
        </row>
        <row r="3347">
          <cell r="B3347">
            <v>157</v>
          </cell>
          <cell r="N3347">
            <v>848</v>
          </cell>
          <cell r="Q3347" t="str">
            <v>General Classroom</v>
          </cell>
        </row>
        <row r="3348">
          <cell r="B3348">
            <v>157</v>
          </cell>
          <cell r="N3348">
            <v>848</v>
          </cell>
          <cell r="Q3348" t="str">
            <v>Excluded (counted in NCS data)</v>
          </cell>
        </row>
        <row r="3349">
          <cell r="B3349">
            <v>157</v>
          </cell>
          <cell r="N3349">
            <v>851</v>
          </cell>
          <cell r="Q3349" t="str">
            <v>General Classroom</v>
          </cell>
        </row>
        <row r="3350">
          <cell r="B3350">
            <v>157</v>
          </cell>
          <cell r="N3350">
            <v>848</v>
          </cell>
          <cell r="Q3350" t="str">
            <v>General Classroom</v>
          </cell>
        </row>
        <row r="3351">
          <cell r="B3351">
            <v>157</v>
          </cell>
          <cell r="N3351">
            <v>851</v>
          </cell>
          <cell r="Q3351" t="str">
            <v>General Classroom</v>
          </cell>
        </row>
        <row r="3352">
          <cell r="B3352">
            <v>157</v>
          </cell>
          <cell r="N3352">
            <v>851</v>
          </cell>
          <cell r="Q3352" t="str">
            <v>General Classroom</v>
          </cell>
        </row>
        <row r="3353">
          <cell r="B3353">
            <v>157</v>
          </cell>
          <cell r="N3353">
            <v>851</v>
          </cell>
          <cell r="Q3353" t="str">
            <v>General Classroom</v>
          </cell>
        </row>
        <row r="3354">
          <cell r="B3354">
            <v>157</v>
          </cell>
          <cell r="N3354">
            <v>846</v>
          </cell>
          <cell r="Q3354" t="str">
            <v>General Classroom</v>
          </cell>
        </row>
        <row r="3355">
          <cell r="B3355">
            <v>157</v>
          </cell>
          <cell r="N3355">
            <v>858</v>
          </cell>
          <cell r="Q3355" t="str">
            <v>General Classroom</v>
          </cell>
        </row>
        <row r="3356">
          <cell r="B3356">
            <v>157</v>
          </cell>
          <cell r="N3356">
            <v>2184</v>
          </cell>
          <cell r="Q3356" t="str">
            <v>Excluded (counted in NCS data)</v>
          </cell>
        </row>
        <row r="3357">
          <cell r="B3357">
            <v>157</v>
          </cell>
          <cell r="N3357">
            <v>277</v>
          </cell>
          <cell r="Q3357" t="str">
            <v>Excluded (counted in NCS data)</v>
          </cell>
        </row>
        <row r="3358">
          <cell r="B3358">
            <v>157</v>
          </cell>
          <cell r="N3358">
            <v>1052</v>
          </cell>
          <cell r="Q3358" t="str">
            <v>General Classroom</v>
          </cell>
        </row>
        <row r="3359">
          <cell r="B3359">
            <v>157</v>
          </cell>
          <cell r="N3359">
            <v>196</v>
          </cell>
          <cell r="Q3359" t="str">
            <v>Excluded (counted in NCS data)</v>
          </cell>
        </row>
        <row r="3360">
          <cell r="B3360">
            <v>157</v>
          </cell>
          <cell r="N3360">
            <v>412</v>
          </cell>
          <cell r="Q3360" t="str">
            <v>Excluded (counted in NCS data)</v>
          </cell>
        </row>
        <row r="3361">
          <cell r="B3361">
            <v>157</v>
          </cell>
          <cell r="N3361">
            <v>396</v>
          </cell>
          <cell r="Q3361" t="str">
            <v>Excluded (counted in NCS data)</v>
          </cell>
        </row>
        <row r="3362">
          <cell r="B3362">
            <v>174</v>
          </cell>
          <cell r="N3362">
            <v>305</v>
          </cell>
          <cell r="P3362" t="str">
            <v>Charter</v>
          </cell>
          <cell r="Q3362" t="str">
            <v>Excluded (counted in NCS data)</v>
          </cell>
        </row>
        <row r="3363">
          <cell r="B3363">
            <v>174</v>
          </cell>
          <cell r="N3363">
            <v>843</v>
          </cell>
          <cell r="P3363" t="str">
            <v>Charter</v>
          </cell>
          <cell r="Q3363" t="str">
            <v>General Classroom</v>
          </cell>
        </row>
        <row r="3364">
          <cell r="B3364">
            <v>174</v>
          </cell>
          <cell r="N3364">
            <v>843</v>
          </cell>
          <cell r="P3364" t="str">
            <v>Charter</v>
          </cell>
          <cell r="Q3364" t="str">
            <v>General Classroom</v>
          </cell>
        </row>
        <row r="3365">
          <cell r="B3365">
            <v>174</v>
          </cell>
          <cell r="N3365">
            <v>843</v>
          </cell>
          <cell r="P3365" t="str">
            <v>Charter</v>
          </cell>
          <cell r="Q3365" t="str">
            <v>General Classroom</v>
          </cell>
        </row>
        <row r="3366">
          <cell r="B3366">
            <v>174</v>
          </cell>
          <cell r="N3366">
            <v>843</v>
          </cell>
          <cell r="P3366" t="str">
            <v>Charter</v>
          </cell>
          <cell r="Q3366" t="str">
            <v>Specialized - Lab</v>
          </cell>
        </row>
        <row r="3367">
          <cell r="B3367">
            <v>174</v>
          </cell>
          <cell r="N3367">
            <v>843</v>
          </cell>
          <cell r="P3367" t="str">
            <v>Charter</v>
          </cell>
          <cell r="Q3367" t="str">
            <v>General Classroom</v>
          </cell>
        </row>
        <row r="3368">
          <cell r="B3368">
            <v>174</v>
          </cell>
          <cell r="N3368">
            <v>1107</v>
          </cell>
          <cell r="P3368" t="str">
            <v>Charter</v>
          </cell>
          <cell r="Q3368" t="str">
            <v>General Classroom</v>
          </cell>
        </row>
        <row r="3369">
          <cell r="B3369">
            <v>174</v>
          </cell>
          <cell r="N3369">
            <v>826</v>
          </cell>
          <cell r="P3369" t="str">
            <v>Charter</v>
          </cell>
          <cell r="Q3369" t="str">
            <v>Specialized - Arts</v>
          </cell>
        </row>
        <row r="3370">
          <cell r="B3370">
            <v>174</v>
          </cell>
          <cell r="N3370">
            <v>172</v>
          </cell>
          <cell r="P3370" t="str">
            <v>Charter</v>
          </cell>
          <cell r="Q3370" t="str">
            <v>Excluded (counted in NCS data)</v>
          </cell>
        </row>
        <row r="3371">
          <cell r="B3371">
            <v>174</v>
          </cell>
          <cell r="N3371">
            <v>843</v>
          </cell>
          <cell r="P3371" t="str">
            <v>Charter</v>
          </cell>
          <cell r="Q3371" t="str">
            <v>General Classroom</v>
          </cell>
        </row>
        <row r="3372">
          <cell r="B3372">
            <v>174</v>
          </cell>
          <cell r="N3372">
            <v>843</v>
          </cell>
          <cell r="P3372" t="str">
            <v>Charter</v>
          </cell>
          <cell r="Q3372" t="str">
            <v>Specialized - Lab</v>
          </cell>
        </row>
        <row r="3373">
          <cell r="B3373">
            <v>174</v>
          </cell>
          <cell r="N3373">
            <v>843</v>
          </cell>
          <cell r="P3373" t="str">
            <v>Charter</v>
          </cell>
          <cell r="Q3373" t="str">
            <v>Specialized - Lab</v>
          </cell>
        </row>
        <row r="3374">
          <cell r="B3374">
            <v>174</v>
          </cell>
          <cell r="N3374">
            <v>843</v>
          </cell>
          <cell r="P3374" t="str">
            <v>Charter</v>
          </cell>
          <cell r="Q3374" t="str">
            <v>General Classroom</v>
          </cell>
        </row>
        <row r="3375">
          <cell r="B3375">
            <v>174</v>
          </cell>
          <cell r="N3375">
            <v>853</v>
          </cell>
          <cell r="P3375" t="str">
            <v>Charter</v>
          </cell>
          <cell r="Q3375" t="str">
            <v>General Classroom</v>
          </cell>
        </row>
        <row r="3376">
          <cell r="B3376">
            <v>174</v>
          </cell>
          <cell r="N3376">
            <v>853</v>
          </cell>
          <cell r="P3376" t="str">
            <v>Charter</v>
          </cell>
          <cell r="Q3376" t="str">
            <v>General Classroom</v>
          </cell>
        </row>
        <row r="3377">
          <cell r="B3377">
            <v>174</v>
          </cell>
          <cell r="N3377">
            <v>2365</v>
          </cell>
          <cell r="P3377" t="str">
            <v>Charter</v>
          </cell>
          <cell r="Q3377" t="str">
            <v>Excluded (counted in NCS data)</v>
          </cell>
        </row>
        <row r="3378">
          <cell r="B3378">
            <v>174</v>
          </cell>
          <cell r="N3378">
            <v>731</v>
          </cell>
          <cell r="P3378" t="str">
            <v>Charter</v>
          </cell>
          <cell r="Q3378" t="str">
            <v>Excluded (counted in NCS data)</v>
          </cell>
        </row>
        <row r="3379">
          <cell r="B3379">
            <v>174</v>
          </cell>
          <cell r="N3379">
            <v>410</v>
          </cell>
          <cell r="P3379" t="str">
            <v>Charter</v>
          </cell>
          <cell r="Q3379" t="str">
            <v>Excluded (counted in NCS data)</v>
          </cell>
        </row>
        <row r="3380">
          <cell r="B3380">
            <v>174</v>
          </cell>
          <cell r="N3380">
            <v>448</v>
          </cell>
          <cell r="P3380" t="str">
            <v>Charter</v>
          </cell>
          <cell r="Q3380" t="str">
            <v>Excluded (counted in NCS data)</v>
          </cell>
        </row>
        <row r="3381">
          <cell r="B3381">
            <v>156</v>
          </cell>
          <cell r="N3381">
            <v>849</v>
          </cell>
          <cell r="P3381" t="str">
            <v>Charter</v>
          </cell>
          <cell r="Q3381" t="str">
            <v>General Classroom</v>
          </cell>
        </row>
        <row r="3382">
          <cell r="B3382">
            <v>156</v>
          </cell>
          <cell r="N3382">
            <v>846</v>
          </cell>
          <cell r="P3382" t="str">
            <v>Charter</v>
          </cell>
          <cell r="Q3382" t="str">
            <v>General Classroom</v>
          </cell>
        </row>
        <row r="3383">
          <cell r="B3383">
            <v>156</v>
          </cell>
          <cell r="N3383">
            <v>849</v>
          </cell>
          <cell r="P3383" t="str">
            <v>Charter</v>
          </cell>
          <cell r="Q3383" t="str">
            <v>General Classroom</v>
          </cell>
        </row>
        <row r="3384">
          <cell r="B3384">
            <v>156</v>
          </cell>
          <cell r="N3384">
            <v>980</v>
          </cell>
          <cell r="P3384" t="str">
            <v>Charter</v>
          </cell>
          <cell r="Q3384" t="str">
            <v>General Classroom</v>
          </cell>
        </row>
        <row r="3385">
          <cell r="B3385">
            <v>156</v>
          </cell>
          <cell r="N3385">
            <v>2249</v>
          </cell>
          <cell r="P3385" t="str">
            <v>Charter</v>
          </cell>
          <cell r="Q3385" t="str">
            <v>Excluded (counted in NCS data)</v>
          </cell>
        </row>
        <row r="3386">
          <cell r="B3386">
            <v>156</v>
          </cell>
          <cell r="N3386">
            <v>851</v>
          </cell>
          <cell r="P3386" t="str">
            <v>Vacant (Condemned)</v>
          </cell>
          <cell r="Q3386" t="str">
            <v>Excluded (counted in NCS data)</v>
          </cell>
        </row>
        <row r="3387">
          <cell r="B3387">
            <v>156</v>
          </cell>
          <cell r="N3387">
            <v>579</v>
          </cell>
          <cell r="P3387" t="str">
            <v>Charter</v>
          </cell>
          <cell r="Q3387" t="str">
            <v>Excluded (counted in NCS data)</v>
          </cell>
        </row>
        <row r="3388">
          <cell r="B3388">
            <v>156</v>
          </cell>
          <cell r="N3388">
            <v>798</v>
          </cell>
          <cell r="P3388" t="str">
            <v>Vacant (Condemned)</v>
          </cell>
          <cell r="Q3388" t="str">
            <v>General Classroom</v>
          </cell>
        </row>
        <row r="3389">
          <cell r="B3389">
            <v>156</v>
          </cell>
          <cell r="N3389">
            <v>798</v>
          </cell>
          <cell r="P3389" t="str">
            <v>Vacant (Condemned)</v>
          </cell>
          <cell r="Q3389" t="str">
            <v>General Classroom</v>
          </cell>
        </row>
        <row r="3390">
          <cell r="B3390">
            <v>156</v>
          </cell>
          <cell r="N3390">
            <v>798</v>
          </cell>
          <cell r="P3390" t="str">
            <v>Vacant (Condemned)</v>
          </cell>
          <cell r="Q3390" t="str">
            <v>General Classroom</v>
          </cell>
        </row>
        <row r="3391">
          <cell r="B3391">
            <v>156</v>
          </cell>
          <cell r="N3391">
            <v>798</v>
          </cell>
          <cell r="P3391" t="str">
            <v>Vacant (Condemned)</v>
          </cell>
          <cell r="Q3391" t="str">
            <v>General Classroom</v>
          </cell>
        </row>
        <row r="3392">
          <cell r="B3392">
            <v>156</v>
          </cell>
          <cell r="N3392">
            <v>897</v>
          </cell>
          <cell r="P3392" t="str">
            <v>Vacant (Condemned)</v>
          </cell>
          <cell r="Q3392" t="str">
            <v>General Classroom</v>
          </cell>
        </row>
        <row r="3393">
          <cell r="B3393">
            <v>156</v>
          </cell>
          <cell r="N3393">
            <v>300</v>
          </cell>
          <cell r="P3393" t="str">
            <v>Vacant (Condemned)</v>
          </cell>
          <cell r="Q3393" t="str">
            <v>Excluded (counted in NCS data)</v>
          </cell>
        </row>
        <row r="3394">
          <cell r="B3394">
            <v>156</v>
          </cell>
          <cell r="N3394">
            <v>897</v>
          </cell>
          <cell r="P3394" t="str">
            <v>Vacant (Condemned)</v>
          </cell>
          <cell r="Q3394" t="str">
            <v>General Classroom</v>
          </cell>
        </row>
        <row r="3395">
          <cell r="B3395">
            <v>156</v>
          </cell>
          <cell r="N3395">
            <v>907</v>
          </cell>
          <cell r="P3395" t="str">
            <v>Charter</v>
          </cell>
          <cell r="Q3395" t="str">
            <v>General Classroom</v>
          </cell>
        </row>
        <row r="3396">
          <cell r="B3396">
            <v>156</v>
          </cell>
          <cell r="N3396">
            <v>839</v>
          </cell>
          <cell r="P3396" t="str">
            <v>Charter</v>
          </cell>
          <cell r="Q3396" t="str">
            <v>Excluded (counted in NCS data)</v>
          </cell>
        </row>
        <row r="3397">
          <cell r="B3397">
            <v>156</v>
          </cell>
          <cell r="N3397">
            <v>839</v>
          </cell>
          <cell r="P3397" t="str">
            <v>Charter</v>
          </cell>
          <cell r="Q3397" t="str">
            <v>Excluded (counted in NCS data)</v>
          </cell>
        </row>
        <row r="3398">
          <cell r="B3398">
            <v>156</v>
          </cell>
          <cell r="N3398">
            <v>898</v>
          </cell>
          <cell r="P3398" t="str">
            <v>Charter</v>
          </cell>
          <cell r="Q3398" t="str">
            <v>General Classroom</v>
          </cell>
        </row>
        <row r="3399">
          <cell r="B3399">
            <v>156</v>
          </cell>
          <cell r="N3399">
            <v>898</v>
          </cell>
          <cell r="P3399" t="str">
            <v>Charter</v>
          </cell>
          <cell r="Q3399" t="str">
            <v>General Classroom</v>
          </cell>
        </row>
        <row r="3400">
          <cell r="B3400">
            <v>156</v>
          </cell>
          <cell r="N3400">
            <v>898</v>
          </cell>
          <cell r="P3400" t="str">
            <v>Charter</v>
          </cell>
          <cell r="Q3400" t="str">
            <v>General Classroom</v>
          </cell>
        </row>
        <row r="3401">
          <cell r="B3401">
            <v>156</v>
          </cell>
          <cell r="N3401">
            <v>898</v>
          </cell>
          <cell r="P3401" t="str">
            <v>Charter</v>
          </cell>
          <cell r="Q3401" t="str">
            <v>General Classroom</v>
          </cell>
        </row>
        <row r="3402">
          <cell r="B3402">
            <v>156</v>
          </cell>
          <cell r="N3402">
            <v>898</v>
          </cell>
          <cell r="P3402" t="str">
            <v>Charter</v>
          </cell>
          <cell r="Q3402" t="str">
            <v>General Classroom</v>
          </cell>
        </row>
        <row r="3403">
          <cell r="B3403">
            <v>156</v>
          </cell>
          <cell r="N3403">
            <v>898</v>
          </cell>
          <cell r="P3403" t="str">
            <v>Charter</v>
          </cell>
          <cell r="Q3403" t="str">
            <v>General Classroom</v>
          </cell>
        </row>
        <row r="3404">
          <cell r="B3404">
            <v>156</v>
          </cell>
          <cell r="N3404">
            <v>898</v>
          </cell>
          <cell r="P3404" t="str">
            <v>Charter</v>
          </cell>
          <cell r="Q3404" t="str">
            <v>General Classroom</v>
          </cell>
        </row>
        <row r="3405">
          <cell r="B3405">
            <v>156</v>
          </cell>
          <cell r="N3405">
            <v>720</v>
          </cell>
          <cell r="P3405" t="str">
            <v>Charter</v>
          </cell>
          <cell r="Q3405" t="str">
            <v>General Classroom</v>
          </cell>
        </row>
        <row r="3406">
          <cell r="B3406">
            <v>156</v>
          </cell>
          <cell r="N3406">
            <v>440</v>
          </cell>
          <cell r="P3406" t="str">
            <v>Charter</v>
          </cell>
          <cell r="Q3406" t="str">
            <v>Excluded (counted in NCS data)</v>
          </cell>
        </row>
        <row r="3407">
          <cell r="B3407">
            <v>156</v>
          </cell>
          <cell r="N3407">
            <v>716</v>
          </cell>
          <cell r="P3407" t="str">
            <v>Charter</v>
          </cell>
          <cell r="Q3407" t="str">
            <v>General Classroom</v>
          </cell>
        </row>
        <row r="3408">
          <cell r="B3408">
            <v>156</v>
          </cell>
          <cell r="N3408">
            <v>598</v>
          </cell>
          <cell r="P3408" t="str">
            <v>Charter</v>
          </cell>
          <cell r="Q3408" t="str">
            <v>Excluded (counted in NCS data)</v>
          </cell>
        </row>
        <row r="3409">
          <cell r="B3409">
            <v>156</v>
          </cell>
          <cell r="N3409">
            <v>634</v>
          </cell>
          <cell r="P3409" t="str">
            <v>Charter</v>
          </cell>
          <cell r="Q3409" t="str">
            <v>General Classroom</v>
          </cell>
        </row>
        <row r="3410">
          <cell r="B3410">
            <v>156</v>
          </cell>
          <cell r="N3410">
            <v>583</v>
          </cell>
          <cell r="P3410" t="str">
            <v>Charter</v>
          </cell>
          <cell r="Q3410" t="str">
            <v>Excluded (counted in NCS data)</v>
          </cell>
        </row>
        <row r="3411">
          <cell r="B3411">
            <v>156</v>
          </cell>
          <cell r="N3411">
            <v>844</v>
          </cell>
          <cell r="P3411" t="str">
            <v>Charter</v>
          </cell>
          <cell r="Q3411" t="str">
            <v>General Classroom</v>
          </cell>
        </row>
        <row r="3412">
          <cell r="B3412">
            <v>156</v>
          </cell>
          <cell r="N3412">
            <v>714</v>
          </cell>
          <cell r="P3412" t="str">
            <v>Charter</v>
          </cell>
          <cell r="Q3412" t="str">
            <v>General Classroom</v>
          </cell>
        </row>
        <row r="3413">
          <cell r="B3413">
            <v>156</v>
          </cell>
          <cell r="N3413">
            <v>714</v>
          </cell>
          <cell r="P3413" t="str">
            <v>Charter</v>
          </cell>
          <cell r="Q3413" t="str">
            <v>General Classroom</v>
          </cell>
        </row>
        <row r="3414">
          <cell r="B3414">
            <v>156</v>
          </cell>
          <cell r="N3414">
            <v>574</v>
          </cell>
          <cell r="Q3414" t="str">
            <v>Excluded (counted in NCS data)</v>
          </cell>
        </row>
        <row r="3415">
          <cell r="B3415">
            <v>156</v>
          </cell>
          <cell r="N3415">
            <v>393</v>
          </cell>
          <cell r="Q3415" t="str">
            <v>Excluded (counted in NCS data)</v>
          </cell>
        </row>
        <row r="3416">
          <cell r="B3416">
            <v>156</v>
          </cell>
          <cell r="N3416">
            <v>324</v>
          </cell>
          <cell r="Q3416" t="str">
            <v>Excluded (counted in NCS data)</v>
          </cell>
        </row>
        <row r="3417">
          <cell r="B3417">
            <v>159</v>
          </cell>
          <cell r="N3417">
            <v>590</v>
          </cell>
          <cell r="P3417" t="str">
            <v>Charter</v>
          </cell>
          <cell r="Q3417" t="str">
            <v>Excluded (counted in NCS data)</v>
          </cell>
        </row>
        <row r="3418">
          <cell r="B3418">
            <v>159</v>
          </cell>
          <cell r="N3418">
            <v>1669</v>
          </cell>
          <cell r="P3418" t="str">
            <v>Charter</v>
          </cell>
          <cell r="Q3418" t="str">
            <v>Excluded (counted in NCS data)</v>
          </cell>
        </row>
        <row r="3419">
          <cell r="B3419">
            <v>159</v>
          </cell>
          <cell r="N3419">
            <v>899</v>
          </cell>
          <cell r="P3419" t="str">
            <v>Charter</v>
          </cell>
          <cell r="Q3419" t="str">
            <v>General Classroom</v>
          </cell>
        </row>
        <row r="3420">
          <cell r="B3420">
            <v>159</v>
          </cell>
          <cell r="N3420">
            <v>901</v>
          </cell>
          <cell r="P3420" t="str">
            <v>Charter</v>
          </cell>
          <cell r="Q3420" t="str">
            <v>General Classroom</v>
          </cell>
        </row>
        <row r="3421">
          <cell r="B3421">
            <v>159</v>
          </cell>
          <cell r="N3421">
            <v>635</v>
          </cell>
          <cell r="P3421" t="str">
            <v>Charter</v>
          </cell>
          <cell r="Q3421" t="str">
            <v>General Classroom</v>
          </cell>
        </row>
        <row r="3422">
          <cell r="B3422">
            <v>159</v>
          </cell>
          <cell r="N3422">
            <v>646</v>
          </cell>
          <cell r="P3422" t="str">
            <v>Charter</v>
          </cell>
          <cell r="Q3422" t="str">
            <v>General Classroom</v>
          </cell>
        </row>
        <row r="3423">
          <cell r="B3423">
            <v>159</v>
          </cell>
          <cell r="N3423">
            <v>601</v>
          </cell>
          <cell r="P3423" t="str">
            <v>Charter</v>
          </cell>
          <cell r="Q3423" t="str">
            <v>General Classroom</v>
          </cell>
        </row>
        <row r="3424">
          <cell r="B3424">
            <v>159</v>
          </cell>
          <cell r="N3424">
            <v>616</v>
          </cell>
          <cell r="P3424" t="str">
            <v>Charter</v>
          </cell>
          <cell r="Q3424" t="str">
            <v>General Classroom</v>
          </cell>
        </row>
        <row r="3425">
          <cell r="B3425">
            <v>159</v>
          </cell>
          <cell r="N3425">
            <v>49</v>
          </cell>
          <cell r="P3425" t="str">
            <v>Charter</v>
          </cell>
          <cell r="Q3425" t="str">
            <v>Excluded (counted in NCS data)</v>
          </cell>
        </row>
        <row r="3426">
          <cell r="B3426">
            <v>159</v>
          </cell>
          <cell r="N3426">
            <v>31</v>
          </cell>
          <cell r="P3426" t="str">
            <v>Charter</v>
          </cell>
          <cell r="Q3426" t="str">
            <v>Excluded (counted in NCS data)</v>
          </cell>
        </row>
        <row r="3427">
          <cell r="B3427">
            <v>159</v>
          </cell>
          <cell r="N3427">
            <v>23</v>
          </cell>
          <cell r="P3427" t="str">
            <v>Charter</v>
          </cell>
          <cell r="Q3427" t="str">
            <v>Excluded (counted in NCS data)</v>
          </cell>
        </row>
        <row r="3428">
          <cell r="B3428">
            <v>236</v>
          </cell>
          <cell r="N3428">
            <v>1513</v>
          </cell>
          <cell r="Q3428" t="str">
            <v>Excluded (counted in NCS data)</v>
          </cell>
        </row>
        <row r="3429">
          <cell r="B3429">
            <v>236</v>
          </cell>
          <cell r="N3429">
            <v>1020</v>
          </cell>
          <cell r="Q3429" t="str">
            <v>General Classroom</v>
          </cell>
        </row>
        <row r="3430">
          <cell r="B3430">
            <v>236</v>
          </cell>
          <cell r="N3430">
            <v>1020</v>
          </cell>
          <cell r="Q3430" t="str">
            <v>General Classroom</v>
          </cell>
        </row>
        <row r="3431">
          <cell r="B3431">
            <v>236</v>
          </cell>
          <cell r="N3431">
            <v>831</v>
          </cell>
          <cell r="Q3431" t="str">
            <v>General Classroom</v>
          </cell>
        </row>
        <row r="3432">
          <cell r="B3432">
            <v>236</v>
          </cell>
          <cell r="N3432">
            <v>831</v>
          </cell>
          <cell r="Q3432" t="str">
            <v>General Classroom</v>
          </cell>
        </row>
        <row r="3433">
          <cell r="B3433">
            <v>236</v>
          </cell>
          <cell r="N3433">
            <v>831</v>
          </cell>
          <cell r="Q3433" t="str">
            <v>General Classroom</v>
          </cell>
        </row>
        <row r="3434">
          <cell r="B3434">
            <v>236</v>
          </cell>
          <cell r="N3434">
            <v>831</v>
          </cell>
          <cell r="Q3434" t="str">
            <v>General Classroom</v>
          </cell>
        </row>
        <row r="3435">
          <cell r="B3435">
            <v>236</v>
          </cell>
          <cell r="N3435">
            <v>831</v>
          </cell>
          <cell r="Q3435" t="str">
            <v>General Classroom</v>
          </cell>
        </row>
        <row r="3436">
          <cell r="B3436">
            <v>236</v>
          </cell>
          <cell r="N3436">
            <v>831</v>
          </cell>
          <cell r="Q3436" t="str">
            <v>General Classroom</v>
          </cell>
        </row>
        <row r="3437">
          <cell r="B3437">
            <v>236</v>
          </cell>
          <cell r="N3437">
            <v>801</v>
          </cell>
          <cell r="Q3437" t="str">
            <v>General Classroom</v>
          </cell>
        </row>
        <row r="3438">
          <cell r="B3438">
            <v>236</v>
          </cell>
          <cell r="N3438">
            <v>786</v>
          </cell>
          <cell r="Q3438" t="str">
            <v>General Classroom</v>
          </cell>
        </row>
        <row r="3439">
          <cell r="B3439">
            <v>236</v>
          </cell>
          <cell r="N3439">
            <v>782</v>
          </cell>
          <cell r="Q3439" t="str">
            <v>General Classroom</v>
          </cell>
        </row>
        <row r="3440">
          <cell r="B3440">
            <v>236</v>
          </cell>
          <cell r="N3440">
            <v>1140</v>
          </cell>
          <cell r="Q3440" t="str">
            <v>Excluded (counted in NCS data)</v>
          </cell>
        </row>
        <row r="3441">
          <cell r="B3441">
            <v>236</v>
          </cell>
          <cell r="N3441">
            <v>987</v>
          </cell>
          <cell r="Q3441" t="str">
            <v>General Classroom</v>
          </cell>
        </row>
        <row r="3442">
          <cell r="B3442">
            <v>236</v>
          </cell>
          <cell r="N3442">
            <v>855</v>
          </cell>
          <cell r="Q3442" t="str">
            <v>General Classroom</v>
          </cell>
        </row>
        <row r="3443">
          <cell r="B3443">
            <v>236</v>
          </cell>
          <cell r="N3443">
            <v>6188</v>
          </cell>
          <cell r="Q3443" t="str">
            <v>Excluded (counted in NCS data)</v>
          </cell>
        </row>
        <row r="3444">
          <cell r="B3444">
            <v>236</v>
          </cell>
          <cell r="N3444">
            <v>861</v>
          </cell>
          <cell r="Q3444" t="str">
            <v>General Classroom</v>
          </cell>
        </row>
        <row r="3445">
          <cell r="B3445">
            <v>236</v>
          </cell>
          <cell r="N3445">
            <v>871</v>
          </cell>
          <cell r="Q3445" t="str">
            <v>General Classroom</v>
          </cell>
        </row>
        <row r="3446">
          <cell r="B3446">
            <v>236</v>
          </cell>
          <cell r="N3446">
            <v>946</v>
          </cell>
          <cell r="Q3446" t="str">
            <v>General Classroom</v>
          </cell>
        </row>
        <row r="3447">
          <cell r="B3447">
            <v>236</v>
          </cell>
          <cell r="N3447" t="str">
            <v>NULL</v>
          </cell>
          <cell r="Q3447" t="str">
            <v>Excluded (counted in NCS data)</v>
          </cell>
        </row>
        <row r="3448">
          <cell r="B3448">
            <v>236</v>
          </cell>
          <cell r="N3448" t="str">
            <v>NULL</v>
          </cell>
          <cell r="Q3448" t="str">
            <v>Excluded (counted in NCS data)</v>
          </cell>
        </row>
        <row r="3449">
          <cell r="B3449">
            <v>236</v>
          </cell>
          <cell r="N3449" t="str">
            <v>NULL</v>
          </cell>
          <cell r="Q3449" t="str">
            <v>Excluded (counted in NCS data)</v>
          </cell>
        </row>
        <row r="3450">
          <cell r="B3450">
            <v>236</v>
          </cell>
          <cell r="N3450" t="str">
            <v>NULL</v>
          </cell>
          <cell r="Q3450" t="str">
            <v>Excluded (counted in NCS data)</v>
          </cell>
        </row>
        <row r="3451">
          <cell r="B3451">
            <v>236</v>
          </cell>
          <cell r="N3451" t="str">
            <v>NULL</v>
          </cell>
          <cell r="Q3451" t="str">
            <v>Excluded (counted in NCS data)</v>
          </cell>
        </row>
        <row r="3452">
          <cell r="B3452">
            <v>236</v>
          </cell>
          <cell r="N3452" t="str">
            <v>NULL</v>
          </cell>
          <cell r="Q3452" t="str">
            <v>Excluded (counted in NCS data)</v>
          </cell>
        </row>
        <row r="3453">
          <cell r="B3453">
            <v>236</v>
          </cell>
          <cell r="N3453" t="str">
            <v>NULL</v>
          </cell>
          <cell r="Q3453" t="str">
            <v>Excluded (counted in NCS data)</v>
          </cell>
        </row>
        <row r="3454">
          <cell r="B3454">
            <v>236</v>
          </cell>
          <cell r="N3454" t="str">
            <v>NULL</v>
          </cell>
          <cell r="Q3454" t="str">
            <v>Excluded (counted in NCS data)</v>
          </cell>
        </row>
        <row r="3455">
          <cell r="B3455">
            <v>236</v>
          </cell>
          <cell r="N3455" t="str">
            <v>NULL</v>
          </cell>
          <cell r="Q3455" t="str">
            <v>Excluded (counted in NCS data)</v>
          </cell>
        </row>
        <row r="3456">
          <cell r="B3456">
            <v>236</v>
          </cell>
          <cell r="N3456">
            <v>136</v>
          </cell>
          <cell r="Q3456" t="str">
            <v>Excluded (counted in NCS data)</v>
          </cell>
        </row>
        <row r="3457">
          <cell r="B3457">
            <v>236</v>
          </cell>
          <cell r="N3457">
            <v>146</v>
          </cell>
          <cell r="Q3457" t="str">
            <v>Excluded (counted in NCS data)</v>
          </cell>
        </row>
        <row r="3458">
          <cell r="B3458">
            <v>236</v>
          </cell>
          <cell r="N3458">
            <v>246</v>
          </cell>
          <cell r="Q3458" t="str">
            <v>Excluded (counted in NCS data)</v>
          </cell>
        </row>
        <row r="3459">
          <cell r="B3459">
            <v>236</v>
          </cell>
          <cell r="N3459">
            <v>442</v>
          </cell>
          <cell r="Q3459" t="str">
            <v>Excluded (counted in NCS data)</v>
          </cell>
        </row>
        <row r="3460">
          <cell r="B3460">
            <v>236</v>
          </cell>
          <cell r="N3460">
            <v>109</v>
          </cell>
          <cell r="Q3460" t="str">
            <v>Excluded (counted in NCS data)</v>
          </cell>
        </row>
        <row r="3461">
          <cell r="B3461">
            <v>236</v>
          </cell>
          <cell r="N3461">
            <v>130</v>
          </cell>
          <cell r="Q3461" t="str">
            <v>Excluded (counted in NCS data)</v>
          </cell>
        </row>
        <row r="3462">
          <cell r="B3462">
            <v>236</v>
          </cell>
          <cell r="N3462">
            <v>120</v>
          </cell>
          <cell r="Q3462" t="str">
            <v>Excluded (counted in NCS data)</v>
          </cell>
        </row>
        <row r="3463">
          <cell r="B3463">
            <v>236</v>
          </cell>
          <cell r="N3463">
            <v>102</v>
          </cell>
          <cell r="Q3463" t="str">
            <v>Excluded (counted in NCS data)</v>
          </cell>
        </row>
        <row r="3464">
          <cell r="B3464">
            <v>236</v>
          </cell>
          <cell r="N3464">
            <v>345</v>
          </cell>
          <cell r="Q3464" t="str">
            <v>Excluded (counted in NCS data)</v>
          </cell>
        </row>
        <row r="3465">
          <cell r="B3465">
            <v>236</v>
          </cell>
          <cell r="N3465">
            <v>166</v>
          </cell>
          <cell r="Q3465" t="str">
            <v>Excluded (counted in NCS data)</v>
          </cell>
        </row>
        <row r="3466">
          <cell r="B3466">
            <v>236</v>
          </cell>
          <cell r="N3466">
            <v>323</v>
          </cell>
          <cell r="Q3466" t="str">
            <v>Excluded (counted in NCS data)</v>
          </cell>
        </row>
        <row r="3467">
          <cell r="B3467">
            <v>236</v>
          </cell>
          <cell r="N3467">
            <v>111</v>
          </cell>
          <cell r="Q3467" t="str">
            <v>Excluded (counted in NCS data)</v>
          </cell>
        </row>
        <row r="3468">
          <cell r="B3468">
            <v>236</v>
          </cell>
          <cell r="N3468">
            <v>113</v>
          </cell>
          <cell r="Q3468" t="str">
            <v>Excluded (counted in NCS data)</v>
          </cell>
        </row>
        <row r="3469">
          <cell r="B3469">
            <v>236</v>
          </cell>
          <cell r="N3469">
            <v>511</v>
          </cell>
          <cell r="Q3469" t="str">
            <v>Excluded (counted in NCS data)</v>
          </cell>
        </row>
        <row r="3470">
          <cell r="B3470">
            <v>236</v>
          </cell>
          <cell r="N3470">
            <v>289</v>
          </cell>
          <cell r="Q3470" t="str">
            <v>Excluded (counted in NCS data)</v>
          </cell>
        </row>
        <row r="3471">
          <cell r="B3471">
            <v>236</v>
          </cell>
          <cell r="N3471" t="str">
            <v>NULL</v>
          </cell>
          <cell r="Q3471" t="str">
            <v>Excluded (counted in NCS data)</v>
          </cell>
        </row>
        <row r="3472">
          <cell r="B3472">
            <v>236</v>
          </cell>
          <cell r="N3472" t="str">
            <v>NULL</v>
          </cell>
          <cell r="Q3472" t="str">
            <v>Excluded (counted in NCS data)</v>
          </cell>
        </row>
        <row r="3473">
          <cell r="B3473">
            <v>236</v>
          </cell>
          <cell r="N3473" t="str">
            <v>NULL</v>
          </cell>
          <cell r="Q3473" t="str">
            <v>Excluded (counted in NCS data)</v>
          </cell>
        </row>
        <row r="3474">
          <cell r="B3474">
            <v>236</v>
          </cell>
          <cell r="N3474" t="str">
            <v>NULL</v>
          </cell>
          <cell r="Q3474" t="str">
            <v>Excluded (counted in NCS data)</v>
          </cell>
        </row>
        <row r="3475">
          <cell r="B3475">
            <v>236</v>
          </cell>
          <cell r="N3475" t="str">
            <v>NULL</v>
          </cell>
          <cell r="Q3475" t="str">
            <v>Excluded (counted in NCS data)</v>
          </cell>
        </row>
        <row r="3476">
          <cell r="B3476">
            <v>236</v>
          </cell>
          <cell r="N3476" t="str">
            <v>NULL</v>
          </cell>
          <cell r="Q3476" t="str">
            <v>Excluded (counted in NCS data)</v>
          </cell>
        </row>
        <row r="3477">
          <cell r="B3477">
            <v>236</v>
          </cell>
          <cell r="N3477" t="str">
            <v>NULL</v>
          </cell>
          <cell r="Q3477" t="str">
            <v>Excluded (counted in NCS data)</v>
          </cell>
        </row>
        <row r="3478">
          <cell r="B3478">
            <v>236</v>
          </cell>
          <cell r="N3478" t="str">
            <v>NULL</v>
          </cell>
          <cell r="Q3478" t="str">
            <v>Excluded (counted in NCS data)</v>
          </cell>
        </row>
        <row r="3479">
          <cell r="B3479">
            <v>236</v>
          </cell>
          <cell r="N3479" t="str">
            <v>NULL</v>
          </cell>
          <cell r="Q3479" t="str">
            <v>Excluded (counted in NCS data)</v>
          </cell>
        </row>
        <row r="3480">
          <cell r="B3480">
            <v>236</v>
          </cell>
          <cell r="N3480" t="str">
            <v>NULL</v>
          </cell>
          <cell r="Q3480" t="str">
            <v>Excluded (counted in NCS data)</v>
          </cell>
        </row>
        <row r="3481">
          <cell r="B3481">
            <v>236</v>
          </cell>
          <cell r="N3481" t="str">
            <v>NULL</v>
          </cell>
          <cell r="Q3481" t="str">
            <v>Excluded (counted in NCS data)</v>
          </cell>
        </row>
        <row r="3482">
          <cell r="B3482">
            <v>236</v>
          </cell>
          <cell r="N3482" t="str">
            <v>NULL</v>
          </cell>
          <cell r="Q3482" t="str">
            <v>Excluded (counted in NCS data)</v>
          </cell>
        </row>
        <row r="3483">
          <cell r="B3483">
            <v>236</v>
          </cell>
          <cell r="N3483" t="str">
            <v>NULL</v>
          </cell>
          <cell r="Q3483" t="str">
            <v>Excluded (counted in NCS data)</v>
          </cell>
        </row>
        <row r="3484">
          <cell r="B3484">
            <v>236</v>
          </cell>
          <cell r="N3484" t="str">
            <v>NULL</v>
          </cell>
          <cell r="Q3484" t="str">
            <v>Excluded (counted in NCS data)</v>
          </cell>
        </row>
        <row r="3485">
          <cell r="B3485">
            <v>236</v>
          </cell>
          <cell r="N3485" t="str">
            <v>NULL</v>
          </cell>
          <cell r="Q3485" t="str">
            <v>Excluded (counted in NCS data)</v>
          </cell>
        </row>
        <row r="3486">
          <cell r="B3486">
            <v>236</v>
          </cell>
          <cell r="N3486" t="str">
            <v>NULL</v>
          </cell>
          <cell r="Q3486" t="str">
            <v>Excluded (counted in NCS data)</v>
          </cell>
        </row>
        <row r="3487">
          <cell r="B3487">
            <v>236</v>
          </cell>
          <cell r="N3487" t="str">
            <v>NULL</v>
          </cell>
          <cell r="Q3487" t="str">
            <v>Excluded (counted in NCS data)</v>
          </cell>
        </row>
        <row r="3488">
          <cell r="B3488">
            <v>236</v>
          </cell>
          <cell r="N3488" t="str">
            <v>NULL</v>
          </cell>
          <cell r="Q3488" t="str">
            <v>Excluded (counted in NCS data)</v>
          </cell>
        </row>
        <row r="3489">
          <cell r="B3489">
            <v>236</v>
          </cell>
          <cell r="N3489" t="str">
            <v>NULL</v>
          </cell>
          <cell r="Q3489" t="str">
            <v>Excluded (counted in NCS data)</v>
          </cell>
        </row>
        <row r="3490">
          <cell r="B3490">
            <v>236</v>
          </cell>
          <cell r="N3490" t="str">
            <v>NULL</v>
          </cell>
          <cell r="Q3490" t="str">
            <v>Excluded (counted in NCS data)</v>
          </cell>
        </row>
        <row r="3491">
          <cell r="B3491">
            <v>236</v>
          </cell>
          <cell r="N3491" t="str">
            <v>NULL</v>
          </cell>
          <cell r="Q3491" t="str">
            <v>Excluded (counted in NCS data)</v>
          </cell>
        </row>
        <row r="3492">
          <cell r="B3492">
            <v>236</v>
          </cell>
          <cell r="N3492" t="str">
            <v>NULL</v>
          </cell>
          <cell r="Q3492" t="str">
            <v>Excluded (counted in NCS data)</v>
          </cell>
        </row>
        <row r="3493">
          <cell r="B3493">
            <v>236</v>
          </cell>
          <cell r="N3493" t="str">
            <v>NULL</v>
          </cell>
          <cell r="Q3493" t="str">
            <v>Excluded (counted in NCS data)</v>
          </cell>
        </row>
        <row r="3494">
          <cell r="B3494">
            <v>236</v>
          </cell>
          <cell r="N3494" t="str">
            <v>NULL</v>
          </cell>
          <cell r="Q3494" t="str">
            <v>Excluded (counted in NCS data)</v>
          </cell>
        </row>
        <row r="3495">
          <cell r="B3495">
            <v>214</v>
          </cell>
          <cell r="N3495">
            <v>799</v>
          </cell>
          <cell r="Q3495" t="str">
            <v>General Classroom</v>
          </cell>
        </row>
        <row r="3496">
          <cell r="B3496">
            <v>214</v>
          </cell>
          <cell r="N3496">
            <v>1106</v>
          </cell>
          <cell r="Q3496" t="str">
            <v>General Classroom</v>
          </cell>
        </row>
        <row r="3497">
          <cell r="B3497">
            <v>214</v>
          </cell>
          <cell r="N3497">
            <v>817</v>
          </cell>
          <cell r="Q3497" t="str">
            <v>General Classroom</v>
          </cell>
        </row>
        <row r="3498">
          <cell r="B3498">
            <v>214</v>
          </cell>
          <cell r="N3498">
            <v>817</v>
          </cell>
          <cell r="Q3498" t="str">
            <v>General Classroom</v>
          </cell>
        </row>
        <row r="3499">
          <cell r="B3499">
            <v>214</v>
          </cell>
          <cell r="N3499">
            <v>817</v>
          </cell>
          <cell r="Q3499" t="str">
            <v>General Classroom</v>
          </cell>
        </row>
        <row r="3500">
          <cell r="B3500">
            <v>214</v>
          </cell>
          <cell r="N3500">
            <v>817</v>
          </cell>
          <cell r="Q3500" t="str">
            <v>General Classroom</v>
          </cell>
        </row>
        <row r="3501">
          <cell r="B3501">
            <v>214</v>
          </cell>
          <cell r="N3501">
            <v>2756</v>
          </cell>
          <cell r="Q3501" t="str">
            <v>Excluded (counted in NCS data)</v>
          </cell>
        </row>
        <row r="3502">
          <cell r="B3502">
            <v>214</v>
          </cell>
          <cell r="N3502">
            <v>814</v>
          </cell>
          <cell r="Q3502" t="str">
            <v>General Classroom</v>
          </cell>
        </row>
        <row r="3503">
          <cell r="B3503">
            <v>214</v>
          </cell>
          <cell r="N3503">
            <v>814</v>
          </cell>
          <cell r="Q3503" t="str">
            <v>General Classroom</v>
          </cell>
        </row>
        <row r="3504">
          <cell r="B3504">
            <v>214</v>
          </cell>
          <cell r="N3504">
            <v>814</v>
          </cell>
          <cell r="Q3504" t="str">
            <v>General Classroom</v>
          </cell>
        </row>
        <row r="3505">
          <cell r="B3505">
            <v>214</v>
          </cell>
          <cell r="N3505">
            <v>814</v>
          </cell>
          <cell r="Q3505" t="str">
            <v>General Classroom</v>
          </cell>
        </row>
        <row r="3506">
          <cell r="B3506">
            <v>214</v>
          </cell>
          <cell r="N3506">
            <v>768</v>
          </cell>
          <cell r="Q3506" t="str">
            <v>General Classroom</v>
          </cell>
        </row>
        <row r="3507">
          <cell r="B3507">
            <v>214</v>
          </cell>
          <cell r="N3507">
            <v>1047</v>
          </cell>
          <cell r="Q3507" t="str">
            <v>Specialized - Lab</v>
          </cell>
        </row>
        <row r="3508">
          <cell r="B3508">
            <v>214</v>
          </cell>
          <cell r="N3508">
            <v>1023</v>
          </cell>
          <cell r="Q3508" t="str">
            <v>Specialized - Technology</v>
          </cell>
        </row>
        <row r="3509">
          <cell r="B3509">
            <v>214</v>
          </cell>
          <cell r="N3509">
            <v>905</v>
          </cell>
          <cell r="Q3509" t="str">
            <v>General Classroom</v>
          </cell>
        </row>
        <row r="3510">
          <cell r="B3510">
            <v>214</v>
          </cell>
          <cell r="N3510">
            <v>866</v>
          </cell>
          <cell r="Q3510" t="str">
            <v>General Classroom</v>
          </cell>
        </row>
        <row r="3511">
          <cell r="B3511">
            <v>214</v>
          </cell>
          <cell r="N3511">
            <v>656</v>
          </cell>
          <cell r="Q3511" t="str">
            <v>General Classroom</v>
          </cell>
        </row>
        <row r="3512">
          <cell r="B3512">
            <v>214</v>
          </cell>
          <cell r="N3512">
            <v>731</v>
          </cell>
          <cell r="Q3512" t="str">
            <v>General Classroom</v>
          </cell>
        </row>
        <row r="3513">
          <cell r="B3513">
            <v>214</v>
          </cell>
          <cell r="N3513">
            <v>1324</v>
          </cell>
          <cell r="Q3513" t="str">
            <v>Specialized - Technology</v>
          </cell>
        </row>
        <row r="3514">
          <cell r="B3514">
            <v>214</v>
          </cell>
          <cell r="N3514">
            <v>918</v>
          </cell>
          <cell r="Q3514" t="str">
            <v>General Classroom</v>
          </cell>
        </row>
        <row r="3515">
          <cell r="B3515">
            <v>214</v>
          </cell>
          <cell r="N3515">
            <v>852</v>
          </cell>
          <cell r="Q3515" t="str">
            <v>General Classroom</v>
          </cell>
        </row>
        <row r="3516">
          <cell r="B3516">
            <v>214</v>
          </cell>
          <cell r="N3516">
            <v>1042</v>
          </cell>
          <cell r="Q3516" t="str">
            <v>General Classroom</v>
          </cell>
        </row>
        <row r="3517">
          <cell r="B3517">
            <v>214</v>
          </cell>
          <cell r="N3517">
            <v>2808</v>
          </cell>
          <cell r="Q3517" t="str">
            <v>Excluded (counted in NCS data)</v>
          </cell>
        </row>
        <row r="3518">
          <cell r="B3518">
            <v>214</v>
          </cell>
          <cell r="N3518">
            <v>7066</v>
          </cell>
          <cell r="Q3518" t="str">
            <v>Excluded (counted in NCS data)</v>
          </cell>
        </row>
        <row r="3519">
          <cell r="B3519">
            <v>214</v>
          </cell>
          <cell r="N3519">
            <v>894</v>
          </cell>
          <cell r="Q3519" t="str">
            <v>General Classroom</v>
          </cell>
        </row>
        <row r="3520">
          <cell r="B3520">
            <v>214</v>
          </cell>
          <cell r="N3520">
            <v>894</v>
          </cell>
          <cell r="Q3520" t="str">
            <v>General Classroom</v>
          </cell>
        </row>
        <row r="3521">
          <cell r="B3521">
            <v>214</v>
          </cell>
          <cell r="N3521">
            <v>894</v>
          </cell>
          <cell r="Q3521" t="str">
            <v>General Classroom</v>
          </cell>
        </row>
        <row r="3522">
          <cell r="B3522">
            <v>214</v>
          </cell>
          <cell r="N3522">
            <v>447</v>
          </cell>
          <cell r="Q3522" t="str">
            <v>Excluded (counted in NCS data)</v>
          </cell>
        </row>
        <row r="3523">
          <cell r="B3523">
            <v>214</v>
          </cell>
          <cell r="N3523">
            <v>857</v>
          </cell>
          <cell r="Q3523" t="str">
            <v>General Classroom</v>
          </cell>
        </row>
        <row r="3524">
          <cell r="B3524">
            <v>214</v>
          </cell>
          <cell r="N3524" t="str">
            <v>NULL</v>
          </cell>
          <cell r="Q3524" t="str">
            <v>Excluded (counted in NCS data)</v>
          </cell>
        </row>
        <row r="3525">
          <cell r="B3525">
            <v>214</v>
          </cell>
          <cell r="N3525" t="str">
            <v>NULL</v>
          </cell>
          <cell r="Q3525" t="str">
            <v>Excluded (counted in NCS data)</v>
          </cell>
        </row>
        <row r="3526">
          <cell r="B3526">
            <v>214</v>
          </cell>
          <cell r="N3526" t="str">
            <v>NULL</v>
          </cell>
          <cell r="Q3526" t="str">
            <v>Excluded (counted in NCS data)</v>
          </cell>
        </row>
        <row r="3527">
          <cell r="B3527">
            <v>214</v>
          </cell>
          <cell r="N3527">
            <v>306</v>
          </cell>
          <cell r="Q3527" t="str">
            <v>Excluded (counted in NCS data)</v>
          </cell>
        </row>
        <row r="3528">
          <cell r="B3528">
            <v>214</v>
          </cell>
          <cell r="N3528" t="str">
            <v>NULL</v>
          </cell>
          <cell r="Q3528" t="str">
            <v>Excluded (counted in NCS data)</v>
          </cell>
        </row>
        <row r="3529">
          <cell r="B3529">
            <v>214</v>
          </cell>
          <cell r="N3529" t="str">
            <v>NULL</v>
          </cell>
          <cell r="Q3529" t="str">
            <v>Excluded (counted in NCS data)</v>
          </cell>
        </row>
        <row r="3530">
          <cell r="B3530">
            <v>214</v>
          </cell>
          <cell r="N3530">
            <v>87</v>
          </cell>
          <cell r="Q3530" t="str">
            <v>Excluded (counted in NCS data)</v>
          </cell>
        </row>
        <row r="3531">
          <cell r="B3531">
            <v>214</v>
          </cell>
          <cell r="N3531" t="str">
            <v>NULL</v>
          </cell>
          <cell r="Q3531" t="str">
            <v>Excluded (counted in NCS data)</v>
          </cell>
        </row>
        <row r="3532">
          <cell r="B3532">
            <v>214</v>
          </cell>
          <cell r="N3532" t="str">
            <v>NULL</v>
          </cell>
          <cell r="Q3532" t="str">
            <v>Excluded (counted in NCS data)</v>
          </cell>
        </row>
        <row r="3533">
          <cell r="B3533">
            <v>214</v>
          </cell>
          <cell r="N3533" t="str">
            <v>NULL</v>
          </cell>
          <cell r="Q3533" t="str">
            <v>Excluded (counted in NCS data)</v>
          </cell>
        </row>
        <row r="3534">
          <cell r="B3534">
            <v>214</v>
          </cell>
          <cell r="N3534" t="str">
            <v>NULL</v>
          </cell>
          <cell r="Q3534" t="str">
            <v>Excluded (counted in NCS data)</v>
          </cell>
        </row>
        <row r="3535">
          <cell r="B3535">
            <v>214</v>
          </cell>
          <cell r="N3535" t="str">
            <v>NULL</v>
          </cell>
          <cell r="Q3535" t="str">
            <v>Excluded (counted in NCS data)</v>
          </cell>
        </row>
        <row r="3536">
          <cell r="B3536">
            <v>214</v>
          </cell>
          <cell r="N3536" t="str">
            <v>NULL</v>
          </cell>
          <cell r="Q3536" t="str">
            <v>Excluded (counted in NCS data)</v>
          </cell>
        </row>
        <row r="3537">
          <cell r="B3537">
            <v>214</v>
          </cell>
          <cell r="N3537" t="str">
            <v>NULL</v>
          </cell>
          <cell r="Q3537" t="str">
            <v>Excluded (counted in NCS data)</v>
          </cell>
        </row>
        <row r="3538">
          <cell r="B3538">
            <v>214</v>
          </cell>
          <cell r="N3538" t="str">
            <v>NULL</v>
          </cell>
          <cell r="Q3538" t="str">
            <v>Excluded (counted in NCS data)</v>
          </cell>
        </row>
        <row r="3539">
          <cell r="B3539">
            <v>214</v>
          </cell>
          <cell r="N3539" t="str">
            <v>NULL</v>
          </cell>
          <cell r="Q3539" t="str">
            <v>Excluded (counted in NCS data)</v>
          </cell>
        </row>
        <row r="3540">
          <cell r="B3540">
            <v>214</v>
          </cell>
          <cell r="N3540" t="str">
            <v>NULL</v>
          </cell>
          <cell r="Q3540" t="str">
            <v>Excluded (counted in NCS data)</v>
          </cell>
        </row>
        <row r="3541">
          <cell r="B3541">
            <v>214</v>
          </cell>
          <cell r="N3541" t="str">
            <v>NULL</v>
          </cell>
          <cell r="Q3541" t="str">
            <v>Excluded (counted in NCS data)</v>
          </cell>
        </row>
        <row r="3542">
          <cell r="B3542">
            <v>214</v>
          </cell>
          <cell r="N3542" t="str">
            <v>NULL</v>
          </cell>
          <cell r="Q3542" t="str">
            <v>Excluded (counted in NCS data)</v>
          </cell>
        </row>
        <row r="3543">
          <cell r="B3543">
            <v>214</v>
          </cell>
          <cell r="N3543" t="str">
            <v>NULL</v>
          </cell>
          <cell r="Q3543" t="str">
            <v>Excluded (counted in NCS data)</v>
          </cell>
        </row>
        <row r="3544">
          <cell r="B3544">
            <v>214</v>
          </cell>
          <cell r="N3544" t="str">
            <v>NULL</v>
          </cell>
          <cell r="Q3544" t="str">
            <v>Excluded (counted in NCS data)</v>
          </cell>
        </row>
        <row r="3545">
          <cell r="B3545">
            <v>214</v>
          </cell>
          <cell r="N3545" t="str">
            <v>NULL</v>
          </cell>
          <cell r="Q3545" t="str">
            <v>Excluded (counted in NCS data)</v>
          </cell>
        </row>
        <row r="3546">
          <cell r="B3546">
            <v>214</v>
          </cell>
          <cell r="N3546" t="str">
            <v>NULL</v>
          </cell>
          <cell r="Q3546" t="str">
            <v>Excluded (counted in NCS data)</v>
          </cell>
        </row>
        <row r="3547">
          <cell r="B3547">
            <v>214</v>
          </cell>
          <cell r="N3547" t="str">
            <v>NULL</v>
          </cell>
          <cell r="Q3547" t="str">
            <v>Excluded (counted in NCS data)</v>
          </cell>
        </row>
        <row r="3548">
          <cell r="B3548">
            <v>214</v>
          </cell>
          <cell r="N3548" t="str">
            <v>NULL</v>
          </cell>
          <cell r="Q3548" t="str">
            <v>Excluded (counted in NCS data)</v>
          </cell>
        </row>
        <row r="3549">
          <cell r="B3549">
            <v>214</v>
          </cell>
          <cell r="N3549" t="str">
            <v>NULL</v>
          </cell>
          <cell r="Q3549" t="str">
            <v>Excluded (counted in NCS data)</v>
          </cell>
        </row>
        <row r="3550">
          <cell r="B3550">
            <v>214</v>
          </cell>
          <cell r="N3550" t="str">
            <v>NULL</v>
          </cell>
          <cell r="Q3550" t="str">
            <v>Excluded (counted in NCS data)</v>
          </cell>
        </row>
        <row r="3551">
          <cell r="B3551">
            <v>214</v>
          </cell>
          <cell r="N3551" t="str">
            <v>NULL</v>
          </cell>
          <cell r="Q3551" t="str">
            <v>Excluded (counted in NCS data)</v>
          </cell>
        </row>
        <row r="3552">
          <cell r="B3552">
            <v>214</v>
          </cell>
          <cell r="N3552" t="str">
            <v>NULL</v>
          </cell>
          <cell r="Q3552" t="str">
            <v>Excluded (counted in NCS data)</v>
          </cell>
        </row>
        <row r="3553">
          <cell r="B3553">
            <v>214</v>
          </cell>
          <cell r="N3553" t="str">
            <v>NULL</v>
          </cell>
          <cell r="Q3553" t="str">
            <v>Excluded (counted in NCS data)</v>
          </cell>
        </row>
        <row r="3554">
          <cell r="B3554">
            <v>214</v>
          </cell>
          <cell r="N3554" t="str">
            <v>NULL</v>
          </cell>
          <cell r="Q3554" t="str">
            <v>Excluded (counted in NCS data)</v>
          </cell>
        </row>
        <row r="3555">
          <cell r="B3555">
            <v>214</v>
          </cell>
          <cell r="N3555" t="str">
            <v>NULL</v>
          </cell>
          <cell r="Q3555" t="str">
            <v>Excluded (counted in NCS data)</v>
          </cell>
        </row>
        <row r="3556">
          <cell r="B3556">
            <v>214</v>
          </cell>
          <cell r="N3556">
            <v>76</v>
          </cell>
          <cell r="Q3556" t="str">
            <v>Excluded (counted in NCS data)</v>
          </cell>
        </row>
        <row r="3557">
          <cell r="B3557">
            <v>214</v>
          </cell>
          <cell r="N3557">
            <v>446</v>
          </cell>
          <cell r="Q3557" t="str">
            <v>Excluded (counted in NCS data)</v>
          </cell>
        </row>
        <row r="3558">
          <cell r="B3558">
            <v>214</v>
          </cell>
          <cell r="N3558" t="str">
            <v>NULL</v>
          </cell>
          <cell r="Q3558" t="str">
            <v>Excluded (counted in NCS data)</v>
          </cell>
        </row>
        <row r="3559">
          <cell r="B3559">
            <v>214</v>
          </cell>
          <cell r="N3559" t="str">
            <v>NULL</v>
          </cell>
          <cell r="Q3559" t="str">
            <v>Excluded (counted in NCS data)</v>
          </cell>
        </row>
        <row r="3560">
          <cell r="B3560">
            <v>214</v>
          </cell>
          <cell r="N3560" t="str">
            <v>NULL</v>
          </cell>
          <cell r="Q3560" t="str">
            <v>Excluded (counted in NCS data)</v>
          </cell>
        </row>
        <row r="3561">
          <cell r="B3561">
            <v>214</v>
          </cell>
          <cell r="N3561" t="str">
            <v>NULL</v>
          </cell>
          <cell r="Q3561" t="str">
            <v>Excluded (counted in NCS data)</v>
          </cell>
        </row>
        <row r="3562">
          <cell r="B3562">
            <v>214</v>
          </cell>
          <cell r="N3562">
            <v>607</v>
          </cell>
          <cell r="Q3562" t="str">
            <v>Excluded (counted in NCS data)</v>
          </cell>
        </row>
        <row r="3563">
          <cell r="B3563">
            <v>214</v>
          </cell>
          <cell r="N3563">
            <v>368</v>
          </cell>
          <cell r="Q3563" t="str">
            <v>Excluded (counted in NCS data)</v>
          </cell>
        </row>
        <row r="3564">
          <cell r="B3564">
            <v>214</v>
          </cell>
          <cell r="N3564" t="str">
            <v>NULL</v>
          </cell>
          <cell r="Q3564" t="str">
            <v>Excluded (counted in NCS data)</v>
          </cell>
        </row>
        <row r="3565">
          <cell r="B3565">
            <v>214</v>
          </cell>
          <cell r="N3565">
            <v>201</v>
          </cell>
          <cell r="Q3565" t="str">
            <v>Excluded (counted in NCS data)</v>
          </cell>
        </row>
        <row r="3566">
          <cell r="B3566">
            <v>214</v>
          </cell>
          <cell r="N3566" t="str">
            <v>NULL</v>
          </cell>
          <cell r="Q3566" t="str">
            <v>Excluded (counted in NCS data)</v>
          </cell>
        </row>
        <row r="3567">
          <cell r="B3567">
            <v>214</v>
          </cell>
          <cell r="N3567" t="str">
            <v>NULL</v>
          </cell>
          <cell r="Q3567" t="str">
            <v>Excluded (counted in NCS data)</v>
          </cell>
        </row>
        <row r="3568">
          <cell r="B3568">
            <v>214</v>
          </cell>
          <cell r="N3568" t="str">
            <v>NULL</v>
          </cell>
          <cell r="Q3568" t="str">
            <v>Excluded (counted in NCS data)</v>
          </cell>
        </row>
        <row r="3569">
          <cell r="B3569">
            <v>214</v>
          </cell>
          <cell r="N3569" t="str">
            <v>NULL</v>
          </cell>
          <cell r="Q3569" t="str">
            <v>Excluded (counted in NCS data)</v>
          </cell>
        </row>
        <row r="3570">
          <cell r="B3570">
            <v>214</v>
          </cell>
          <cell r="N3570">
            <v>76</v>
          </cell>
          <cell r="Q3570" t="str">
            <v>Excluded (counted in NCS data)</v>
          </cell>
        </row>
        <row r="3571">
          <cell r="B3571">
            <v>214</v>
          </cell>
          <cell r="N3571">
            <v>118</v>
          </cell>
          <cell r="Q3571" t="str">
            <v>Excluded (counted in NCS data)</v>
          </cell>
        </row>
        <row r="3572">
          <cell r="B3572">
            <v>214</v>
          </cell>
          <cell r="N3572">
            <v>454</v>
          </cell>
          <cell r="Q3572" t="str">
            <v>Excluded (counted in NCS data)</v>
          </cell>
        </row>
        <row r="3573">
          <cell r="B3573">
            <v>214</v>
          </cell>
          <cell r="N3573">
            <v>95</v>
          </cell>
          <cell r="Q3573" t="str">
            <v>Excluded (counted in NCS data)</v>
          </cell>
        </row>
        <row r="3574">
          <cell r="B3574">
            <v>214</v>
          </cell>
          <cell r="N3574">
            <v>104</v>
          </cell>
          <cell r="Q3574" t="str">
            <v>Excluded (counted in NCS data)</v>
          </cell>
        </row>
        <row r="3575">
          <cell r="B3575">
            <v>214</v>
          </cell>
          <cell r="N3575">
            <v>130</v>
          </cell>
          <cell r="Q3575" t="str">
            <v>Excluded (counted in NCS data)</v>
          </cell>
        </row>
        <row r="3576">
          <cell r="B3576">
            <v>214</v>
          </cell>
          <cell r="N3576">
            <v>77</v>
          </cell>
          <cell r="Q3576" t="str">
            <v>Excluded (counted in NCS data)</v>
          </cell>
        </row>
        <row r="3577">
          <cell r="B3577">
            <v>214</v>
          </cell>
          <cell r="N3577">
            <v>143</v>
          </cell>
          <cell r="Q3577" t="str">
            <v>Excluded (counted in NCS data)</v>
          </cell>
        </row>
        <row r="3578">
          <cell r="B3578">
            <v>214</v>
          </cell>
          <cell r="N3578">
            <v>194</v>
          </cell>
          <cell r="Q3578" t="str">
            <v>Excluded (counted in NCS data)</v>
          </cell>
        </row>
        <row r="3579">
          <cell r="B3579">
            <v>214</v>
          </cell>
          <cell r="N3579">
            <v>176</v>
          </cell>
          <cell r="Q3579" t="str">
            <v>Excluded (counted in NCS data)</v>
          </cell>
        </row>
        <row r="3580">
          <cell r="B3580">
            <v>214</v>
          </cell>
          <cell r="N3580">
            <v>318</v>
          </cell>
          <cell r="Q3580" t="str">
            <v>Excluded (counted in NCS data)</v>
          </cell>
        </row>
        <row r="3581">
          <cell r="B3581">
            <v>214</v>
          </cell>
          <cell r="N3581">
            <v>77</v>
          </cell>
          <cell r="Q3581" t="str">
            <v>Excluded (counted in NCS data)</v>
          </cell>
        </row>
        <row r="3582">
          <cell r="B3582">
            <v>214</v>
          </cell>
          <cell r="N3582">
            <v>100</v>
          </cell>
          <cell r="Q3582" t="str">
            <v>Excluded (counted in NCS data)</v>
          </cell>
        </row>
        <row r="3583">
          <cell r="B3583">
            <v>214</v>
          </cell>
          <cell r="N3583" t="str">
            <v>NULL</v>
          </cell>
          <cell r="Q3583" t="str">
            <v>Excluded (counted in NCS data)</v>
          </cell>
        </row>
        <row r="3584">
          <cell r="B3584">
            <v>214</v>
          </cell>
          <cell r="N3584" t="str">
            <v>NULL</v>
          </cell>
          <cell r="Q3584" t="str">
            <v>Excluded (counted in NCS data)</v>
          </cell>
        </row>
        <row r="3585">
          <cell r="B3585">
            <v>214</v>
          </cell>
          <cell r="N3585" t="str">
            <v>NULL</v>
          </cell>
          <cell r="Q3585" t="str">
            <v>Excluded (counted in NCS data)</v>
          </cell>
        </row>
        <row r="3586">
          <cell r="B3586">
            <v>214</v>
          </cell>
          <cell r="N3586" t="str">
            <v>NULL</v>
          </cell>
          <cell r="Q3586" t="str">
            <v>Excluded (counted in NCS data)</v>
          </cell>
        </row>
        <row r="3587">
          <cell r="B3587">
            <v>214</v>
          </cell>
          <cell r="N3587" t="str">
            <v>NULL</v>
          </cell>
          <cell r="Q3587" t="str">
            <v>Excluded (counted in NCS data)</v>
          </cell>
        </row>
        <row r="3588">
          <cell r="B3588">
            <v>214</v>
          </cell>
          <cell r="N3588" t="str">
            <v>NULL</v>
          </cell>
          <cell r="Q3588" t="str">
            <v>Excluded (counted in NCS data)</v>
          </cell>
        </row>
        <row r="3589">
          <cell r="B3589">
            <v>214</v>
          </cell>
          <cell r="N3589" t="str">
            <v>NULL</v>
          </cell>
          <cell r="Q3589" t="str">
            <v>Excluded (counted in NCS data)</v>
          </cell>
        </row>
        <row r="3590">
          <cell r="B3590">
            <v>214</v>
          </cell>
          <cell r="N3590" t="str">
            <v>NULL</v>
          </cell>
          <cell r="Q3590" t="str">
            <v>Excluded (counted in NCS data)</v>
          </cell>
        </row>
        <row r="3591">
          <cell r="B3591">
            <v>214</v>
          </cell>
          <cell r="N3591" t="str">
            <v>NULL</v>
          </cell>
          <cell r="Q3591" t="str">
            <v>Excluded (counted in NCS data)</v>
          </cell>
        </row>
        <row r="3592">
          <cell r="B3592">
            <v>214</v>
          </cell>
          <cell r="N3592" t="str">
            <v>NULL</v>
          </cell>
          <cell r="Q3592" t="str">
            <v>General Classroom</v>
          </cell>
        </row>
        <row r="3593">
          <cell r="B3593">
            <v>214</v>
          </cell>
          <cell r="N3593" t="str">
            <v>NULL</v>
          </cell>
          <cell r="Q3593" t="str">
            <v>General Classroom</v>
          </cell>
        </row>
        <row r="3594">
          <cell r="B3594">
            <v>214</v>
          </cell>
          <cell r="N3594" t="str">
            <v>NULL</v>
          </cell>
          <cell r="Q3594" t="str">
            <v>Excluded (counted in NCS data)</v>
          </cell>
        </row>
        <row r="3595">
          <cell r="B3595">
            <v>161</v>
          </cell>
          <cell r="N3595">
            <v>432</v>
          </cell>
          <cell r="Q3595" t="str">
            <v>Excluded (counted in NCS data)</v>
          </cell>
        </row>
        <row r="3596">
          <cell r="B3596">
            <v>161</v>
          </cell>
          <cell r="N3596">
            <v>865</v>
          </cell>
          <cell r="P3596" t="str">
            <v>CDC-SDC</v>
          </cell>
          <cell r="Q3596" t="str">
            <v>General Classroom</v>
          </cell>
        </row>
        <row r="3597">
          <cell r="B3597">
            <v>161</v>
          </cell>
          <cell r="N3597">
            <v>858</v>
          </cell>
          <cell r="Q3597" t="str">
            <v>General Classroom</v>
          </cell>
        </row>
        <row r="3598">
          <cell r="B3598">
            <v>161</v>
          </cell>
          <cell r="N3598">
            <v>857</v>
          </cell>
          <cell r="Q3598" t="str">
            <v>General Classroom</v>
          </cell>
        </row>
        <row r="3599">
          <cell r="B3599">
            <v>161</v>
          </cell>
          <cell r="N3599">
            <v>868</v>
          </cell>
          <cell r="Q3599" t="str">
            <v>General Classroom</v>
          </cell>
        </row>
        <row r="3600">
          <cell r="B3600">
            <v>161</v>
          </cell>
          <cell r="N3600">
            <v>983</v>
          </cell>
          <cell r="Q3600" t="str">
            <v>General Classroom</v>
          </cell>
        </row>
        <row r="3601">
          <cell r="B3601">
            <v>161</v>
          </cell>
          <cell r="N3601">
            <v>857</v>
          </cell>
          <cell r="Q3601" t="str">
            <v>General Classroom</v>
          </cell>
        </row>
        <row r="3602">
          <cell r="B3602">
            <v>161</v>
          </cell>
          <cell r="N3602">
            <v>158</v>
          </cell>
          <cell r="Q3602" t="str">
            <v>Excluded (counted in NCS data)</v>
          </cell>
        </row>
        <row r="3603">
          <cell r="B3603">
            <v>161</v>
          </cell>
          <cell r="N3603">
            <v>991</v>
          </cell>
          <cell r="P3603" t="str">
            <v>CDC</v>
          </cell>
          <cell r="Q3603" t="str">
            <v>General Classroom</v>
          </cell>
        </row>
        <row r="3604">
          <cell r="B3604">
            <v>161</v>
          </cell>
          <cell r="N3604">
            <v>868</v>
          </cell>
          <cell r="Q3604" t="str">
            <v>General Classroom</v>
          </cell>
        </row>
        <row r="3605">
          <cell r="B3605">
            <v>161</v>
          </cell>
          <cell r="N3605">
            <v>1098</v>
          </cell>
          <cell r="Q3605" t="str">
            <v>Excluded (counted in NCS data)</v>
          </cell>
        </row>
        <row r="3606">
          <cell r="B3606">
            <v>161</v>
          </cell>
          <cell r="N3606">
            <v>864</v>
          </cell>
          <cell r="Q3606" t="str">
            <v>General Classroom</v>
          </cell>
        </row>
        <row r="3607">
          <cell r="B3607">
            <v>161</v>
          </cell>
          <cell r="N3607">
            <v>864</v>
          </cell>
          <cell r="Q3607" t="str">
            <v>General Classroom</v>
          </cell>
        </row>
        <row r="3608">
          <cell r="B3608">
            <v>161</v>
          </cell>
          <cell r="N3608">
            <v>864</v>
          </cell>
          <cell r="Q3608" t="str">
            <v>General Classroom</v>
          </cell>
        </row>
        <row r="3609">
          <cell r="B3609">
            <v>161</v>
          </cell>
          <cell r="N3609">
            <v>864</v>
          </cell>
          <cell r="Q3609" t="str">
            <v>General Classroom</v>
          </cell>
        </row>
        <row r="3610">
          <cell r="B3610">
            <v>161</v>
          </cell>
          <cell r="N3610">
            <v>862</v>
          </cell>
          <cell r="Q3610" t="str">
            <v>General Classroom</v>
          </cell>
        </row>
        <row r="3611">
          <cell r="B3611">
            <v>161</v>
          </cell>
          <cell r="N3611">
            <v>864</v>
          </cell>
          <cell r="Q3611" t="str">
            <v>General Classroom</v>
          </cell>
        </row>
        <row r="3612">
          <cell r="B3612">
            <v>161</v>
          </cell>
          <cell r="N3612">
            <v>864</v>
          </cell>
          <cell r="Q3612" t="str">
            <v>General Classroom</v>
          </cell>
        </row>
        <row r="3613">
          <cell r="B3613">
            <v>161</v>
          </cell>
          <cell r="N3613">
            <v>2576</v>
          </cell>
          <cell r="Q3613" t="str">
            <v>Excluded (counted in NCS data)</v>
          </cell>
        </row>
        <row r="3614">
          <cell r="B3614">
            <v>161</v>
          </cell>
          <cell r="N3614">
            <v>2559</v>
          </cell>
          <cell r="Q3614" t="str">
            <v>Excluded (counted in NCS data)</v>
          </cell>
        </row>
        <row r="3615">
          <cell r="B3615">
            <v>161</v>
          </cell>
          <cell r="N3615">
            <v>182</v>
          </cell>
          <cell r="Q3615" t="str">
            <v>Excluded (counted in NCS data)</v>
          </cell>
        </row>
        <row r="3616">
          <cell r="B3616">
            <v>161</v>
          </cell>
          <cell r="N3616">
            <v>761</v>
          </cell>
          <cell r="Q3616" t="str">
            <v>Excluded (counted in NCS data)</v>
          </cell>
        </row>
        <row r="3617">
          <cell r="B3617">
            <v>161</v>
          </cell>
          <cell r="N3617">
            <v>225</v>
          </cell>
          <cell r="Q3617" t="str">
            <v>Excluded (counted in NCS data)</v>
          </cell>
        </row>
        <row r="3618">
          <cell r="B3618">
            <v>161</v>
          </cell>
          <cell r="N3618">
            <v>124</v>
          </cell>
          <cell r="Q3618" t="str">
            <v>Excluded (counted in NCS data)</v>
          </cell>
        </row>
        <row r="3619">
          <cell r="B3619">
            <v>161</v>
          </cell>
          <cell r="N3619">
            <v>898</v>
          </cell>
          <cell r="Q3619" t="str">
            <v>General Classroom</v>
          </cell>
        </row>
        <row r="3620">
          <cell r="B3620">
            <v>161</v>
          </cell>
          <cell r="N3620">
            <v>898</v>
          </cell>
          <cell r="Q3620" t="str">
            <v>General Classroom</v>
          </cell>
        </row>
        <row r="3621">
          <cell r="B3621">
            <v>161</v>
          </cell>
          <cell r="N3621">
            <v>898</v>
          </cell>
          <cell r="Q3621" t="str">
            <v>General Classroom</v>
          </cell>
        </row>
        <row r="3622">
          <cell r="B3622">
            <v>162</v>
          </cell>
          <cell r="N3622">
            <v>898</v>
          </cell>
          <cell r="Q3622" t="str">
            <v>General Classroom</v>
          </cell>
        </row>
        <row r="3623">
          <cell r="B3623">
            <v>162</v>
          </cell>
          <cell r="N3623">
            <v>898</v>
          </cell>
          <cell r="P3623" t="str">
            <v>Charter</v>
          </cell>
          <cell r="Q3623" t="str">
            <v>General Classroom</v>
          </cell>
        </row>
        <row r="3624">
          <cell r="B3624">
            <v>162</v>
          </cell>
          <cell r="N3624">
            <v>898</v>
          </cell>
          <cell r="P3624" t="str">
            <v>Charter</v>
          </cell>
          <cell r="Q3624" t="str">
            <v>General Classroom</v>
          </cell>
        </row>
        <row r="3625">
          <cell r="B3625">
            <v>162</v>
          </cell>
          <cell r="N3625">
            <v>898</v>
          </cell>
          <cell r="P3625" t="str">
            <v>Charter</v>
          </cell>
          <cell r="Q3625" t="str">
            <v>General Classroom</v>
          </cell>
        </row>
        <row r="3626">
          <cell r="B3626">
            <v>162</v>
          </cell>
          <cell r="N3626">
            <v>898</v>
          </cell>
          <cell r="P3626" t="str">
            <v>Charter</v>
          </cell>
          <cell r="Q3626" t="str">
            <v>General Classroom</v>
          </cell>
        </row>
        <row r="3627">
          <cell r="B3627">
            <v>162</v>
          </cell>
          <cell r="N3627">
            <v>898</v>
          </cell>
          <cell r="P3627" t="str">
            <v>Charter</v>
          </cell>
          <cell r="Q3627" t="str">
            <v>General Classroom</v>
          </cell>
        </row>
        <row r="3628">
          <cell r="B3628">
            <v>162</v>
          </cell>
          <cell r="N3628">
            <v>898</v>
          </cell>
          <cell r="P3628" t="str">
            <v>Charter</v>
          </cell>
          <cell r="Q3628" t="str">
            <v>General Classroom</v>
          </cell>
        </row>
        <row r="3629">
          <cell r="B3629">
            <v>162</v>
          </cell>
          <cell r="N3629">
            <v>898</v>
          </cell>
          <cell r="P3629" t="str">
            <v>Charter</v>
          </cell>
          <cell r="Q3629" t="str">
            <v>General Classroom</v>
          </cell>
        </row>
        <row r="3630">
          <cell r="B3630">
            <v>162</v>
          </cell>
          <cell r="N3630">
            <v>432</v>
          </cell>
          <cell r="Q3630" t="str">
            <v>Excluded (counted in NCS data)</v>
          </cell>
        </row>
        <row r="3631">
          <cell r="B3631">
            <v>162</v>
          </cell>
          <cell r="N3631">
            <v>898</v>
          </cell>
          <cell r="Q3631" t="str">
            <v>General Classroom</v>
          </cell>
        </row>
        <row r="3632">
          <cell r="B3632">
            <v>162</v>
          </cell>
          <cell r="N3632">
            <v>898</v>
          </cell>
          <cell r="Q3632" t="str">
            <v>General Classroom</v>
          </cell>
        </row>
        <row r="3633">
          <cell r="B3633">
            <v>162</v>
          </cell>
          <cell r="N3633">
            <v>3774</v>
          </cell>
          <cell r="Q3633" t="str">
            <v>Excluded (counted in NCS data)</v>
          </cell>
        </row>
        <row r="3634">
          <cell r="B3634">
            <v>162</v>
          </cell>
          <cell r="N3634">
            <v>723</v>
          </cell>
          <cell r="Q3634" t="str">
            <v>General Classroom</v>
          </cell>
        </row>
        <row r="3635">
          <cell r="B3635">
            <v>162</v>
          </cell>
          <cell r="N3635">
            <v>769</v>
          </cell>
          <cell r="Q3635" t="str">
            <v>General Classroom</v>
          </cell>
        </row>
        <row r="3636">
          <cell r="B3636">
            <v>162</v>
          </cell>
          <cell r="N3636">
            <v>721</v>
          </cell>
          <cell r="Q3636" t="str">
            <v>General Classroom</v>
          </cell>
        </row>
        <row r="3637">
          <cell r="B3637">
            <v>162</v>
          </cell>
          <cell r="N3637">
            <v>721</v>
          </cell>
          <cell r="Q3637" t="str">
            <v>General Classroom</v>
          </cell>
        </row>
        <row r="3638">
          <cell r="B3638">
            <v>162</v>
          </cell>
          <cell r="N3638">
            <v>721</v>
          </cell>
          <cell r="Q3638" t="str">
            <v>General Classroom</v>
          </cell>
        </row>
        <row r="3639">
          <cell r="B3639">
            <v>162</v>
          </cell>
          <cell r="N3639">
            <v>721</v>
          </cell>
          <cell r="Q3639" t="str">
            <v>General Classroom</v>
          </cell>
        </row>
        <row r="3640">
          <cell r="B3640">
            <v>162</v>
          </cell>
          <cell r="N3640">
            <v>1264</v>
          </cell>
          <cell r="Q3640" t="str">
            <v>Excluded (counted in NCS data)</v>
          </cell>
        </row>
        <row r="3641">
          <cell r="B3641">
            <v>162</v>
          </cell>
          <cell r="N3641">
            <v>943</v>
          </cell>
          <cell r="Q3641" t="str">
            <v>General Classroom</v>
          </cell>
        </row>
        <row r="3642">
          <cell r="B3642">
            <v>162</v>
          </cell>
          <cell r="N3642">
            <v>943</v>
          </cell>
          <cell r="Q3642" t="str">
            <v>General Classroom</v>
          </cell>
        </row>
        <row r="3643">
          <cell r="B3643">
            <v>162</v>
          </cell>
          <cell r="N3643">
            <v>8232</v>
          </cell>
          <cell r="Q3643" t="str">
            <v>Excluded (counted in NCS data)</v>
          </cell>
        </row>
        <row r="3644">
          <cell r="B3644">
            <v>162</v>
          </cell>
          <cell r="N3644">
            <v>686</v>
          </cell>
          <cell r="Q3644" t="str">
            <v>General Classroom</v>
          </cell>
        </row>
        <row r="3645">
          <cell r="B3645">
            <v>162</v>
          </cell>
          <cell r="N3645">
            <v>723</v>
          </cell>
          <cell r="Q3645" t="str">
            <v>General Classroom</v>
          </cell>
        </row>
        <row r="3646">
          <cell r="B3646">
            <v>162</v>
          </cell>
          <cell r="N3646">
            <v>770</v>
          </cell>
          <cell r="Q3646" t="str">
            <v>General Classroom</v>
          </cell>
        </row>
        <row r="3647">
          <cell r="B3647">
            <v>162</v>
          </cell>
          <cell r="N3647">
            <v>771</v>
          </cell>
          <cell r="Q3647" t="str">
            <v>General Classroom</v>
          </cell>
        </row>
        <row r="3648">
          <cell r="B3648">
            <v>162</v>
          </cell>
          <cell r="N3648">
            <v>742</v>
          </cell>
          <cell r="Q3648" t="str">
            <v>Specialized - Arts</v>
          </cell>
        </row>
        <row r="3649">
          <cell r="B3649">
            <v>162</v>
          </cell>
          <cell r="N3649">
            <v>770</v>
          </cell>
          <cell r="Q3649" t="str">
            <v>General Classroom</v>
          </cell>
        </row>
        <row r="3650">
          <cell r="B3650">
            <v>162</v>
          </cell>
          <cell r="N3650">
            <v>770</v>
          </cell>
          <cell r="Q3650" t="str">
            <v>General Classroom</v>
          </cell>
        </row>
        <row r="3651">
          <cell r="B3651">
            <v>162</v>
          </cell>
          <cell r="N3651">
            <v>737</v>
          </cell>
          <cell r="Q3651" t="str">
            <v>General Classroom</v>
          </cell>
        </row>
        <row r="3652">
          <cell r="B3652">
            <v>162</v>
          </cell>
          <cell r="N3652">
            <v>905</v>
          </cell>
          <cell r="Q3652" t="str">
            <v>General Classroom</v>
          </cell>
        </row>
        <row r="3653">
          <cell r="B3653">
            <v>162</v>
          </cell>
          <cell r="N3653">
            <v>776</v>
          </cell>
          <cell r="Q3653" t="str">
            <v>General Classroom</v>
          </cell>
        </row>
        <row r="3654">
          <cell r="B3654">
            <v>162</v>
          </cell>
          <cell r="N3654">
            <v>984</v>
          </cell>
          <cell r="Q3654" t="str">
            <v>Excluded (counted in NCS data)</v>
          </cell>
        </row>
        <row r="3655">
          <cell r="B3655">
            <v>162</v>
          </cell>
          <cell r="N3655">
            <v>477</v>
          </cell>
          <cell r="Q3655" t="str">
            <v>Excluded (counted in NCS data)</v>
          </cell>
        </row>
        <row r="3656">
          <cell r="B3656">
            <v>162</v>
          </cell>
          <cell r="N3656">
            <v>1436</v>
          </cell>
          <cell r="P3656" t="str">
            <v>Vacant</v>
          </cell>
          <cell r="Q3656" t="str">
            <v>General Classroom</v>
          </cell>
        </row>
        <row r="3657">
          <cell r="B3657">
            <v>162</v>
          </cell>
          <cell r="N3657">
            <v>1046</v>
          </cell>
          <cell r="P3657" t="str">
            <v>Vacant</v>
          </cell>
          <cell r="Q3657" t="str">
            <v>General Classroom</v>
          </cell>
        </row>
        <row r="3658">
          <cell r="B3658">
            <v>213</v>
          </cell>
          <cell r="N3658">
            <v>1856</v>
          </cell>
          <cell r="Q3658" t="str">
            <v>General Classroom</v>
          </cell>
        </row>
        <row r="3659">
          <cell r="B3659">
            <v>213</v>
          </cell>
          <cell r="N3659">
            <v>2227</v>
          </cell>
          <cell r="Q3659" t="str">
            <v>Specialized - Technology</v>
          </cell>
        </row>
        <row r="3660">
          <cell r="B3660">
            <v>213</v>
          </cell>
          <cell r="N3660">
            <v>2246</v>
          </cell>
          <cell r="Q3660" t="str">
            <v>Specialized - Arts</v>
          </cell>
        </row>
        <row r="3661">
          <cell r="B3661">
            <v>213</v>
          </cell>
          <cell r="N3661">
            <v>5542</v>
          </cell>
          <cell r="Q3661" t="str">
            <v>Excluded (counted in NCS data)</v>
          </cell>
        </row>
        <row r="3662">
          <cell r="B3662">
            <v>213</v>
          </cell>
          <cell r="N3662">
            <v>437</v>
          </cell>
          <cell r="Q3662" t="str">
            <v>Excluded (counted in NCS data)</v>
          </cell>
        </row>
        <row r="3663">
          <cell r="B3663">
            <v>213</v>
          </cell>
          <cell r="N3663">
            <v>460</v>
          </cell>
          <cell r="Q3663" t="str">
            <v>Excluded (counted in NCS data)</v>
          </cell>
        </row>
        <row r="3664">
          <cell r="B3664">
            <v>213</v>
          </cell>
          <cell r="N3664">
            <v>866</v>
          </cell>
          <cell r="Q3664" t="str">
            <v>General Classroom</v>
          </cell>
        </row>
        <row r="3665">
          <cell r="B3665">
            <v>213</v>
          </cell>
          <cell r="N3665">
            <v>866</v>
          </cell>
          <cell r="Q3665" t="str">
            <v>General Classroom</v>
          </cell>
        </row>
        <row r="3666">
          <cell r="B3666">
            <v>213</v>
          </cell>
          <cell r="N3666">
            <v>866</v>
          </cell>
          <cell r="Q3666" t="str">
            <v>General Classroom</v>
          </cell>
        </row>
        <row r="3667">
          <cell r="B3667">
            <v>213</v>
          </cell>
          <cell r="N3667">
            <v>866</v>
          </cell>
          <cell r="Q3667" t="str">
            <v>Excluded (counted in NCS data)</v>
          </cell>
        </row>
        <row r="3668">
          <cell r="B3668">
            <v>213</v>
          </cell>
          <cell r="N3668">
            <v>866</v>
          </cell>
          <cell r="Q3668" t="str">
            <v>Excluded (counted in NCS data)</v>
          </cell>
        </row>
        <row r="3669">
          <cell r="B3669">
            <v>213</v>
          </cell>
          <cell r="N3669">
            <v>866</v>
          </cell>
          <cell r="Q3669" t="str">
            <v>General Classroom</v>
          </cell>
        </row>
        <row r="3670">
          <cell r="B3670">
            <v>213</v>
          </cell>
          <cell r="N3670">
            <v>866</v>
          </cell>
          <cell r="Q3670" t="str">
            <v>General Classroom</v>
          </cell>
        </row>
        <row r="3671">
          <cell r="B3671">
            <v>213</v>
          </cell>
          <cell r="N3671">
            <v>866</v>
          </cell>
          <cell r="Q3671" t="str">
            <v>General Classroom</v>
          </cell>
        </row>
        <row r="3672">
          <cell r="B3672">
            <v>213</v>
          </cell>
          <cell r="N3672">
            <v>866</v>
          </cell>
          <cell r="Q3672" t="str">
            <v>General Classroom</v>
          </cell>
        </row>
        <row r="3673">
          <cell r="B3673">
            <v>213</v>
          </cell>
          <cell r="N3673">
            <v>866</v>
          </cell>
          <cell r="Q3673" t="str">
            <v>General Classroom</v>
          </cell>
        </row>
        <row r="3674">
          <cell r="B3674">
            <v>213</v>
          </cell>
          <cell r="N3674">
            <v>787</v>
          </cell>
          <cell r="Q3674" t="str">
            <v>Specialized - Arts</v>
          </cell>
        </row>
        <row r="3675">
          <cell r="B3675">
            <v>213</v>
          </cell>
          <cell r="N3675">
            <v>2535</v>
          </cell>
          <cell r="Q3675" t="str">
            <v>Excluded (counted in NCS data)</v>
          </cell>
        </row>
        <row r="3676">
          <cell r="B3676">
            <v>213</v>
          </cell>
          <cell r="N3676">
            <v>1520</v>
          </cell>
          <cell r="Q3676" t="str">
            <v>Excluded (counted in NCS data)</v>
          </cell>
        </row>
        <row r="3677">
          <cell r="B3677">
            <v>213</v>
          </cell>
          <cell r="N3677">
            <v>1248</v>
          </cell>
          <cell r="Q3677" t="str">
            <v>Specialized - Lab</v>
          </cell>
        </row>
        <row r="3678">
          <cell r="B3678">
            <v>213</v>
          </cell>
          <cell r="N3678">
            <v>1206</v>
          </cell>
          <cell r="Q3678" t="str">
            <v>Specialized - Arts</v>
          </cell>
        </row>
        <row r="3679">
          <cell r="B3679">
            <v>213</v>
          </cell>
          <cell r="N3679">
            <v>1230</v>
          </cell>
          <cell r="Q3679" t="str">
            <v>Specialized - Arts</v>
          </cell>
        </row>
        <row r="3680">
          <cell r="B3680">
            <v>213</v>
          </cell>
          <cell r="N3680">
            <v>974</v>
          </cell>
          <cell r="Q3680" t="str">
            <v>Specialized - Lab</v>
          </cell>
        </row>
        <row r="3681">
          <cell r="B3681">
            <v>213</v>
          </cell>
          <cell r="N3681">
            <v>974</v>
          </cell>
          <cell r="Q3681" t="str">
            <v>Specialized - Lab</v>
          </cell>
        </row>
        <row r="3682">
          <cell r="B3682">
            <v>213</v>
          </cell>
          <cell r="N3682">
            <v>821</v>
          </cell>
          <cell r="Q3682" t="str">
            <v>General Classroom</v>
          </cell>
        </row>
        <row r="3683">
          <cell r="B3683">
            <v>213</v>
          </cell>
          <cell r="N3683">
            <v>796</v>
          </cell>
          <cell r="Q3683" t="str">
            <v>General Classroom</v>
          </cell>
        </row>
        <row r="3684">
          <cell r="B3684">
            <v>213</v>
          </cell>
          <cell r="N3684">
            <v>783</v>
          </cell>
          <cell r="Q3684" t="str">
            <v>General Classroom</v>
          </cell>
        </row>
        <row r="3685">
          <cell r="B3685">
            <v>213</v>
          </cell>
          <cell r="N3685">
            <v>796</v>
          </cell>
          <cell r="Q3685" t="str">
            <v>General Classroom</v>
          </cell>
        </row>
        <row r="3686">
          <cell r="B3686">
            <v>213</v>
          </cell>
          <cell r="N3686">
            <v>796</v>
          </cell>
          <cell r="Q3686" t="str">
            <v>General Classroom</v>
          </cell>
        </row>
        <row r="3687">
          <cell r="B3687">
            <v>213</v>
          </cell>
          <cell r="N3687">
            <v>783</v>
          </cell>
          <cell r="Q3687" t="str">
            <v>General Classroom</v>
          </cell>
        </row>
        <row r="3688">
          <cell r="B3688">
            <v>213</v>
          </cell>
          <cell r="N3688">
            <v>783</v>
          </cell>
          <cell r="Q3688" t="str">
            <v>General Classroom</v>
          </cell>
        </row>
        <row r="3689">
          <cell r="B3689">
            <v>213</v>
          </cell>
          <cell r="N3689">
            <v>796</v>
          </cell>
          <cell r="Q3689" t="str">
            <v>General Classroom</v>
          </cell>
        </row>
        <row r="3690">
          <cell r="B3690">
            <v>213</v>
          </cell>
          <cell r="N3690">
            <v>796</v>
          </cell>
          <cell r="Q3690" t="str">
            <v>General Classroom</v>
          </cell>
        </row>
        <row r="3691">
          <cell r="B3691">
            <v>213</v>
          </cell>
          <cell r="N3691">
            <v>840</v>
          </cell>
          <cell r="Q3691" t="str">
            <v>General Classroom</v>
          </cell>
        </row>
        <row r="3692">
          <cell r="B3692">
            <v>213</v>
          </cell>
          <cell r="N3692">
            <v>815</v>
          </cell>
          <cell r="Q3692" t="str">
            <v>General Classroom</v>
          </cell>
        </row>
        <row r="3693">
          <cell r="B3693">
            <v>213</v>
          </cell>
          <cell r="N3693">
            <v>773</v>
          </cell>
          <cell r="Q3693" t="str">
            <v>General Classroom</v>
          </cell>
        </row>
        <row r="3694">
          <cell r="B3694">
            <v>213</v>
          </cell>
          <cell r="N3694">
            <v>799</v>
          </cell>
          <cell r="Q3694" t="str">
            <v>General Classroom</v>
          </cell>
        </row>
        <row r="3695">
          <cell r="B3695">
            <v>213</v>
          </cell>
          <cell r="N3695">
            <v>781</v>
          </cell>
          <cell r="Q3695" t="str">
            <v>General Classroom</v>
          </cell>
        </row>
        <row r="3696">
          <cell r="B3696">
            <v>213</v>
          </cell>
          <cell r="N3696">
            <v>799</v>
          </cell>
          <cell r="Q3696" t="str">
            <v>General Classroom</v>
          </cell>
        </row>
        <row r="3697">
          <cell r="B3697">
            <v>213</v>
          </cell>
          <cell r="N3697">
            <v>805</v>
          </cell>
          <cell r="Q3697" t="str">
            <v>Specialized - Arts</v>
          </cell>
        </row>
        <row r="3698">
          <cell r="B3698">
            <v>213</v>
          </cell>
          <cell r="N3698">
            <v>777</v>
          </cell>
          <cell r="Q3698" t="str">
            <v>General Classroom</v>
          </cell>
        </row>
        <row r="3699">
          <cell r="B3699">
            <v>213</v>
          </cell>
          <cell r="N3699">
            <v>796</v>
          </cell>
          <cell r="Q3699" t="str">
            <v>General Classroom</v>
          </cell>
        </row>
        <row r="3700">
          <cell r="B3700">
            <v>213</v>
          </cell>
          <cell r="N3700">
            <v>777</v>
          </cell>
          <cell r="Q3700" t="str">
            <v>General Classroom</v>
          </cell>
        </row>
        <row r="3701">
          <cell r="B3701">
            <v>213</v>
          </cell>
          <cell r="N3701">
            <v>843</v>
          </cell>
          <cell r="Q3701" t="str">
            <v>General Classroom</v>
          </cell>
        </row>
        <row r="3702">
          <cell r="B3702">
            <v>163</v>
          </cell>
          <cell r="N3702">
            <v>731</v>
          </cell>
          <cell r="Q3702" t="str">
            <v>General Classroom</v>
          </cell>
        </row>
        <row r="3703">
          <cell r="B3703">
            <v>163</v>
          </cell>
          <cell r="N3703">
            <v>709</v>
          </cell>
          <cell r="Q3703" t="str">
            <v>Excluded (counted in NCS data)</v>
          </cell>
        </row>
        <row r="3704">
          <cell r="B3704">
            <v>163</v>
          </cell>
          <cell r="N3704">
            <v>759</v>
          </cell>
          <cell r="Q3704" t="str">
            <v>General Classroom</v>
          </cell>
        </row>
        <row r="3705">
          <cell r="B3705">
            <v>163</v>
          </cell>
          <cell r="N3705">
            <v>755</v>
          </cell>
          <cell r="Q3705" t="str">
            <v>General Classroom</v>
          </cell>
        </row>
        <row r="3706">
          <cell r="B3706">
            <v>163</v>
          </cell>
          <cell r="N3706">
            <v>663</v>
          </cell>
          <cell r="Q3706" t="str">
            <v>General Classroom</v>
          </cell>
        </row>
        <row r="3707">
          <cell r="B3707">
            <v>163</v>
          </cell>
          <cell r="N3707">
            <v>733</v>
          </cell>
          <cell r="Q3707" t="str">
            <v>General Classroom</v>
          </cell>
        </row>
        <row r="3708">
          <cell r="B3708">
            <v>163</v>
          </cell>
          <cell r="N3708">
            <v>731</v>
          </cell>
          <cell r="Q3708" t="str">
            <v>General Classroom</v>
          </cell>
        </row>
        <row r="3709">
          <cell r="B3709">
            <v>163</v>
          </cell>
          <cell r="N3709">
            <v>733</v>
          </cell>
          <cell r="Q3709" t="str">
            <v>General Classroom</v>
          </cell>
        </row>
        <row r="3710">
          <cell r="B3710">
            <v>163</v>
          </cell>
          <cell r="N3710">
            <v>718</v>
          </cell>
          <cell r="Q3710" t="str">
            <v>General Classroom</v>
          </cell>
        </row>
        <row r="3711">
          <cell r="B3711">
            <v>163</v>
          </cell>
          <cell r="N3711">
            <v>757</v>
          </cell>
          <cell r="Q3711" t="str">
            <v>General Classroom</v>
          </cell>
        </row>
        <row r="3712">
          <cell r="B3712">
            <v>163</v>
          </cell>
          <cell r="N3712">
            <v>723</v>
          </cell>
          <cell r="Q3712" t="str">
            <v>General Classroom</v>
          </cell>
        </row>
        <row r="3713">
          <cell r="B3713">
            <v>163</v>
          </cell>
          <cell r="N3713">
            <v>721</v>
          </cell>
          <cell r="Q3713" t="str">
            <v>General Classroom</v>
          </cell>
        </row>
        <row r="3714">
          <cell r="B3714">
            <v>163</v>
          </cell>
          <cell r="N3714">
            <v>728</v>
          </cell>
          <cell r="Q3714" t="str">
            <v>General Classroom</v>
          </cell>
        </row>
        <row r="3715">
          <cell r="B3715">
            <v>163</v>
          </cell>
          <cell r="N3715">
            <v>741</v>
          </cell>
          <cell r="Q3715" t="str">
            <v>General Classroom</v>
          </cell>
        </row>
        <row r="3716">
          <cell r="B3716">
            <v>163</v>
          </cell>
          <cell r="N3716">
            <v>749</v>
          </cell>
          <cell r="Q3716" t="str">
            <v>General Classroom</v>
          </cell>
        </row>
        <row r="3717">
          <cell r="B3717">
            <v>163</v>
          </cell>
          <cell r="N3717">
            <v>740</v>
          </cell>
          <cell r="Q3717" t="str">
            <v>General Classroom</v>
          </cell>
        </row>
        <row r="3718">
          <cell r="B3718">
            <v>163</v>
          </cell>
          <cell r="N3718">
            <v>738</v>
          </cell>
          <cell r="Q3718" t="str">
            <v>General Classroom</v>
          </cell>
        </row>
        <row r="3719">
          <cell r="B3719">
            <v>163</v>
          </cell>
          <cell r="N3719">
            <v>749</v>
          </cell>
          <cell r="Q3719" t="str">
            <v>General Classroom</v>
          </cell>
        </row>
        <row r="3720">
          <cell r="B3720">
            <v>163</v>
          </cell>
          <cell r="N3720">
            <v>750</v>
          </cell>
          <cell r="Q3720" t="str">
            <v>General Classroom</v>
          </cell>
        </row>
        <row r="3721">
          <cell r="B3721">
            <v>163</v>
          </cell>
          <cell r="N3721">
            <v>732</v>
          </cell>
          <cell r="Q3721" t="str">
            <v>General Classroom</v>
          </cell>
        </row>
        <row r="3722">
          <cell r="B3722">
            <v>163</v>
          </cell>
          <cell r="N3722">
            <v>1100</v>
          </cell>
          <cell r="Q3722" t="str">
            <v>General Classroom</v>
          </cell>
        </row>
        <row r="3723">
          <cell r="B3723">
            <v>163</v>
          </cell>
          <cell r="N3723">
            <v>907</v>
          </cell>
          <cell r="Q3723" t="str">
            <v>General Classroom</v>
          </cell>
        </row>
        <row r="3724">
          <cell r="B3724">
            <v>163</v>
          </cell>
          <cell r="N3724">
            <v>928</v>
          </cell>
          <cell r="Q3724" t="str">
            <v>General Classroom</v>
          </cell>
        </row>
        <row r="3725">
          <cell r="B3725">
            <v>163</v>
          </cell>
          <cell r="N3725">
            <v>1096</v>
          </cell>
          <cell r="Q3725" t="str">
            <v>General Classroom</v>
          </cell>
        </row>
        <row r="3726">
          <cell r="B3726">
            <v>163</v>
          </cell>
          <cell r="N3726">
            <v>912</v>
          </cell>
          <cell r="Q3726" t="str">
            <v>General Classroom</v>
          </cell>
        </row>
        <row r="3727">
          <cell r="B3727">
            <v>163</v>
          </cell>
          <cell r="N3727">
            <v>934</v>
          </cell>
          <cell r="Q3727" t="str">
            <v>General Classroom</v>
          </cell>
        </row>
        <row r="3728">
          <cell r="B3728">
            <v>163</v>
          </cell>
          <cell r="N3728">
            <v>968</v>
          </cell>
          <cell r="Q3728" t="str">
            <v>General Classroom</v>
          </cell>
        </row>
        <row r="3729">
          <cell r="B3729">
            <v>163</v>
          </cell>
          <cell r="N3729">
            <v>1251</v>
          </cell>
          <cell r="Q3729" t="str">
            <v>General Classroom</v>
          </cell>
        </row>
        <row r="3730">
          <cell r="B3730">
            <v>163</v>
          </cell>
          <cell r="N3730">
            <v>1251</v>
          </cell>
          <cell r="Q3730" t="str">
            <v>General Classroom</v>
          </cell>
        </row>
        <row r="3731">
          <cell r="B3731">
            <v>163</v>
          </cell>
          <cell r="N3731">
            <v>1251</v>
          </cell>
          <cell r="Q3731" t="str">
            <v>General Classroom</v>
          </cell>
        </row>
        <row r="3732">
          <cell r="B3732">
            <v>163</v>
          </cell>
          <cell r="N3732">
            <v>1251</v>
          </cell>
          <cell r="Q3732" t="str">
            <v>General Classroom</v>
          </cell>
        </row>
        <row r="3733">
          <cell r="B3733">
            <v>163</v>
          </cell>
          <cell r="N3733">
            <v>4413</v>
          </cell>
          <cell r="Q3733" t="str">
            <v>Excluded (counted in NCS data)</v>
          </cell>
        </row>
        <row r="3734">
          <cell r="B3734">
            <v>165</v>
          </cell>
          <cell r="N3734">
            <v>973</v>
          </cell>
          <cell r="Q3734" t="str">
            <v>General Classroom</v>
          </cell>
        </row>
        <row r="3735">
          <cell r="B3735">
            <v>165</v>
          </cell>
          <cell r="N3735">
            <v>973</v>
          </cell>
          <cell r="Q3735" t="str">
            <v>General Classroom</v>
          </cell>
        </row>
        <row r="3736">
          <cell r="B3736">
            <v>165</v>
          </cell>
          <cell r="N3736">
            <v>973</v>
          </cell>
          <cell r="Q3736" t="str">
            <v>General Classroom</v>
          </cell>
        </row>
        <row r="3737">
          <cell r="B3737">
            <v>165</v>
          </cell>
          <cell r="N3737">
            <v>973</v>
          </cell>
          <cell r="Q3737" t="str">
            <v>General Classroom</v>
          </cell>
        </row>
        <row r="3738">
          <cell r="B3738">
            <v>165</v>
          </cell>
          <cell r="N3738">
            <v>1361</v>
          </cell>
          <cell r="Q3738" t="str">
            <v>General Classroom</v>
          </cell>
        </row>
        <row r="3739">
          <cell r="B3739">
            <v>165</v>
          </cell>
          <cell r="N3739">
            <v>1361</v>
          </cell>
          <cell r="Q3739" t="str">
            <v>General Classroom</v>
          </cell>
        </row>
        <row r="3740">
          <cell r="B3740">
            <v>165</v>
          </cell>
          <cell r="N3740">
            <v>959</v>
          </cell>
          <cell r="Q3740" t="str">
            <v>General Classroom</v>
          </cell>
        </row>
        <row r="3741">
          <cell r="B3741">
            <v>165</v>
          </cell>
          <cell r="N3741">
            <v>959</v>
          </cell>
          <cell r="Q3741" t="str">
            <v>General Classroom</v>
          </cell>
        </row>
        <row r="3742">
          <cell r="B3742">
            <v>165</v>
          </cell>
          <cell r="N3742">
            <v>973</v>
          </cell>
          <cell r="Q3742" t="str">
            <v>General Classroom</v>
          </cell>
        </row>
        <row r="3743">
          <cell r="B3743">
            <v>165</v>
          </cell>
          <cell r="N3743">
            <v>973</v>
          </cell>
          <cell r="Q3743" t="str">
            <v>General Classroom</v>
          </cell>
        </row>
        <row r="3744">
          <cell r="B3744">
            <v>165</v>
          </cell>
          <cell r="N3744">
            <v>973</v>
          </cell>
          <cell r="Q3744" t="str">
            <v>General Classroom</v>
          </cell>
        </row>
        <row r="3745">
          <cell r="B3745">
            <v>165</v>
          </cell>
          <cell r="N3745">
            <v>973</v>
          </cell>
          <cell r="Q3745" t="str">
            <v>General Classroom</v>
          </cell>
        </row>
        <row r="3746">
          <cell r="B3746">
            <v>165</v>
          </cell>
          <cell r="N3746">
            <v>1004</v>
          </cell>
          <cell r="Q3746" t="str">
            <v>General Classroom</v>
          </cell>
        </row>
        <row r="3747">
          <cell r="B3747">
            <v>165</v>
          </cell>
          <cell r="N3747">
            <v>877</v>
          </cell>
          <cell r="Q3747" t="str">
            <v>General Classroom</v>
          </cell>
        </row>
        <row r="3748">
          <cell r="B3748">
            <v>165</v>
          </cell>
          <cell r="N3748">
            <v>881</v>
          </cell>
          <cell r="Q3748" t="str">
            <v>General Classroom</v>
          </cell>
        </row>
        <row r="3749">
          <cell r="B3749">
            <v>165</v>
          </cell>
          <cell r="N3749">
            <v>884</v>
          </cell>
          <cell r="Q3749" t="str">
            <v>General Classroom</v>
          </cell>
        </row>
        <row r="3750">
          <cell r="B3750">
            <v>165</v>
          </cell>
          <cell r="N3750">
            <v>880</v>
          </cell>
          <cell r="Q3750" t="str">
            <v>General Classroom</v>
          </cell>
        </row>
        <row r="3751">
          <cell r="B3751">
            <v>165</v>
          </cell>
          <cell r="N3751">
            <v>1334</v>
          </cell>
          <cell r="Q3751" t="str">
            <v>General Classroom</v>
          </cell>
        </row>
        <row r="3752">
          <cell r="B3752">
            <v>165</v>
          </cell>
          <cell r="N3752">
            <v>1360</v>
          </cell>
          <cell r="Q3752" t="str">
            <v>General Classroom</v>
          </cell>
        </row>
        <row r="3753">
          <cell r="B3753">
            <v>165</v>
          </cell>
          <cell r="N3753">
            <v>957</v>
          </cell>
          <cell r="Q3753" t="str">
            <v>General Classroom</v>
          </cell>
        </row>
        <row r="3754">
          <cell r="B3754">
            <v>165</v>
          </cell>
          <cell r="N3754">
            <v>957</v>
          </cell>
          <cell r="Q3754" t="str">
            <v>General Classroom</v>
          </cell>
        </row>
        <row r="3755">
          <cell r="B3755">
            <v>165</v>
          </cell>
          <cell r="N3755">
            <v>883</v>
          </cell>
          <cell r="Q3755" t="str">
            <v>General Classroom</v>
          </cell>
        </row>
        <row r="3756">
          <cell r="B3756">
            <v>165</v>
          </cell>
          <cell r="N3756">
            <v>883</v>
          </cell>
          <cell r="Q3756" t="str">
            <v>General Classroom</v>
          </cell>
        </row>
        <row r="3757">
          <cell r="B3757">
            <v>165</v>
          </cell>
          <cell r="N3757">
            <v>883</v>
          </cell>
          <cell r="Q3757" t="str">
            <v>General Classroom</v>
          </cell>
        </row>
        <row r="3758">
          <cell r="B3758">
            <v>165</v>
          </cell>
          <cell r="N3758">
            <v>883</v>
          </cell>
          <cell r="Q3758" t="str">
            <v>General Classroom</v>
          </cell>
        </row>
        <row r="3759">
          <cell r="B3759">
            <v>165</v>
          </cell>
          <cell r="N3759">
            <v>962</v>
          </cell>
          <cell r="Q3759" t="str">
            <v>Specialized - Lab</v>
          </cell>
        </row>
        <row r="3760">
          <cell r="B3760">
            <v>165</v>
          </cell>
          <cell r="N3760">
            <v>944</v>
          </cell>
          <cell r="P3760" t="str">
            <v>CDC</v>
          </cell>
          <cell r="Q3760" t="str">
            <v>Excluded (counted in NCS data)</v>
          </cell>
        </row>
        <row r="3761">
          <cell r="B3761">
            <v>165</v>
          </cell>
          <cell r="N3761">
            <v>935</v>
          </cell>
          <cell r="P3761" t="str">
            <v>CDC</v>
          </cell>
          <cell r="Q3761" t="str">
            <v>General Classroom</v>
          </cell>
        </row>
        <row r="3762">
          <cell r="B3762">
            <v>165</v>
          </cell>
          <cell r="N3762">
            <v>933</v>
          </cell>
          <cell r="P3762" t="str">
            <v>CDC</v>
          </cell>
          <cell r="Q3762" t="str">
            <v>General Classroom</v>
          </cell>
        </row>
        <row r="3763">
          <cell r="B3763">
            <v>165</v>
          </cell>
          <cell r="N3763">
            <v>3293</v>
          </cell>
          <cell r="Q3763" t="str">
            <v>Excluded (counted in NCS data)</v>
          </cell>
        </row>
        <row r="3764">
          <cell r="B3764">
            <v>165</v>
          </cell>
          <cell r="N3764">
            <v>676</v>
          </cell>
          <cell r="Q3764" t="str">
            <v>Specialized - Arts</v>
          </cell>
        </row>
        <row r="3765">
          <cell r="B3765">
            <v>165</v>
          </cell>
          <cell r="N3765">
            <v>744</v>
          </cell>
          <cell r="Q3765" t="str">
            <v>General Classroom</v>
          </cell>
        </row>
        <row r="3766">
          <cell r="B3766">
            <v>165</v>
          </cell>
          <cell r="N3766">
            <v>960</v>
          </cell>
          <cell r="Q3766" t="str">
            <v>Specialized - Lab</v>
          </cell>
        </row>
        <row r="3767">
          <cell r="B3767">
            <v>165</v>
          </cell>
          <cell r="N3767">
            <v>748</v>
          </cell>
          <cell r="Q3767" t="str">
            <v>General Classroom</v>
          </cell>
        </row>
        <row r="3768">
          <cell r="B3768">
            <v>165</v>
          </cell>
          <cell r="N3768">
            <v>8400</v>
          </cell>
          <cell r="P3768" t="str">
            <v>Comm-Based</v>
          </cell>
          <cell r="Q3768" t="str">
            <v>Excluded (counted in NCS data)</v>
          </cell>
        </row>
        <row r="3769">
          <cell r="B3769">
            <v>165</v>
          </cell>
          <cell r="N3769">
            <v>947</v>
          </cell>
          <cell r="Q3769" t="str">
            <v>Excluded (counted in NCS data)</v>
          </cell>
        </row>
        <row r="3770">
          <cell r="B3770">
            <v>165</v>
          </cell>
          <cell r="N3770">
            <v>945</v>
          </cell>
          <cell r="Q3770" t="str">
            <v>Excluded (counted in NCS data)</v>
          </cell>
        </row>
        <row r="3771">
          <cell r="B3771">
            <v>222</v>
          </cell>
          <cell r="N3771">
            <v>1882</v>
          </cell>
          <cell r="P3771" t="str">
            <v>Charter</v>
          </cell>
          <cell r="Q3771" t="str">
            <v>Excluded (counted in NCS data)</v>
          </cell>
        </row>
        <row r="3772">
          <cell r="B3772">
            <v>222</v>
          </cell>
          <cell r="N3772">
            <v>899</v>
          </cell>
          <cell r="P3772" t="str">
            <v>Charter</v>
          </cell>
          <cell r="Q3772" t="str">
            <v>Specialized - Technology</v>
          </cell>
        </row>
        <row r="3773">
          <cell r="B3773">
            <v>222</v>
          </cell>
          <cell r="N3773">
            <v>860</v>
          </cell>
          <cell r="P3773" t="str">
            <v>Charter</v>
          </cell>
          <cell r="Q3773" t="str">
            <v>Specialized - Lab</v>
          </cell>
        </row>
        <row r="3774">
          <cell r="B3774">
            <v>222</v>
          </cell>
          <cell r="N3774">
            <v>899</v>
          </cell>
          <cell r="P3774" t="str">
            <v>Charter</v>
          </cell>
          <cell r="Q3774" t="str">
            <v>Specialized - Technology</v>
          </cell>
        </row>
        <row r="3775">
          <cell r="B3775">
            <v>222</v>
          </cell>
          <cell r="N3775">
            <v>899</v>
          </cell>
          <cell r="P3775" t="str">
            <v>Charter</v>
          </cell>
          <cell r="Q3775" t="str">
            <v>General Classroom</v>
          </cell>
        </row>
        <row r="3776">
          <cell r="B3776">
            <v>222</v>
          </cell>
          <cell r="N3776">
            <v>899</v>
          </cell>
          <cell r="P3776" t="str">
            <v>Charter</v>
          </cell>
          <cell r="Q3776" t="str">
            <v>General Classroom</v>
          </cell>
        </row>
        <row r="3777">
          <cell r="B3777">
            <v>222</v>
          </cell>
          <cell r="N3777">
            <v>899</v>
          </cell>
          <cell r="P3777" t="str">
            <v>Charter</v>
          </cell>
          <cell r="Q3777" t="str">
            <v>General Classroom</v>
          </cell>
        </row>
        <row r="3778">
          <cell r="B3778">
            <v>222</v>
          </cell>
          <cell r="N3778">
            <v>899</v>
          </cell>
          <cell r="P3778" t="str">
            <v>Charter</v>
          </cell>
          <cell r="Q3778" t="str">
            <v>General Classroom</v>
          </cell>
        </row>
        <row r="3779">
          <cell r="B3779">
            <v>222</v>
          </cell>
          <cell r="N3779">
            <v>899</v>
          </cell>
          <cell r="P3779" t="str">
            <v>Charter</v>
          </cell>
          <cell r="Q3779" t="str">
            <v>General Classroom</v>
          </cell>
        </row>
        <row r="3780">
          <cell r="B3780">
            <v>222</v>
          </cell>
          <cell r="N3780">
            <v>284</v>
          </cell>
          <cell r="P3780" t="str">
            <v>Charter</v>
          </cell>
          <cell r="Q3780" t="str">
            <v>Excluded (counted in NCS data)</v>
          </cell>
        </row>
        <row r="3781">
          <cell r="B3781">
            <v>222</v>
          </cell>
          <cell r="N3781">
            <v>276</v>
          </cell>
          <cell r="P3781" t="str">
            <v>Charter</v>
          </cell>
          <cell r="Q3781" t="str">
            <v>Excluded (counted in NCS data)</v>
          </cell>
        </row>
        <row r="3782">
          <cell r="B3782">
            <v>222</v>
          </cell>
          <cell r="N3782">
            <v>473</v>
          </cell>
          <cell r="P3782" t="str">
            <v>Charter</v>
          </cell>
          <cell r="Q3782" t="str">
            <v>Excluded (counted in NCS data)</v>
          </cell>
        </row>
        <row r="3783">
          <cell r="B3783">
            <v>404</v>
          </cell>
          <cell r="N3783">
            <v>720</v>
          </cell>
          <cell r="P3783" t="str">
            <v>Vacant (Condemned)</v>
          </cell>
          <cell r="Q3783" t="str">
            <v>General Classroom</v>
          </cell>
        </row>
        <row r="3784">
          <cell r="B3784">
            <v>404</v>
          </cell>
          <cell r="N3784">
            <v>720</v>
          </cell>
          <cell r="P3784" t="str">
            <v>Vacant (Condemned)</v>
          </cell>
          <cell r="Q3784" t="str">
            <v>General Classroom</v>
          </cell>
        </row>
        <row r="3785">
          <cell r="B3785">
            <v>404</v>
          </cell>
          <cell r="N3785">
            <v>720</v>
          </cell>
          <cell r="P3785" t="str">
            <v>Vacant (Condemned)</v>
          </cell>
          <cell r="Q3785" t="str">
            <v>General Classroom</v>
          </cell>
        </row>
        <row r="3786">
          <cell r="B3786">
            <v>404</v>
          </cell>
          <cell r="N3786">
            <v>720</v>
          </cell>
          <cell r="P3786" t="str">
            <v>Vacant (Condemned)</v>
          </cell>
          <cell r="Q3786" t="str">
            <v>General Classroom</v>
          </cell>
        </row>
        <row r="3787">
          <cell r="B3787">
            <v>404</v>
          </cell>
          <cell r="N3787">
            <v>720</v>
          </cell>
          <cell r="P3787" t="str">
            <v>Vacant (Condemned)</v>
          </cell>
          <cell r="Q3787" t="str">
            <v>General Classroom</v>
          </cell>
        </row>
        <row r="3788">
          <cell r="B3788">
            <v>404</v>
          </cell>
          <cell r="N3788">
            <v>720</v>
          </cell>
          <cell r="P3788" t="str">
            <v>Vacant (Condemned)</v>
          </cell>
          <cell r="Q3788" t="str">
            <v>General Classroom</v>
          </cell>
        </row>
        <row r="3789">
          <cell r="B3789">
            <v>404</v>
          </cell>
          <cell r="N3789">
            <v>720</v>
          </cell>
          <cell r="P3789" t="str">
            <v>Vacant (Condemned)</v>
          </cell>
          <cell r="Q3789" t="str">
            <v>General Classroom</v>
          </cell>
        </row>
        <row r="3790">
          <cell r="B3790">
            <v>404</v>
          </cell>
          <cell r="N3790">
            <v>720</v>
          </cell>
          <cell r="P3790" t="str">
            <v>Vacant (Condemned)</v>
          </cell>
          <cell r="Q3790" t="str">
            <v>General Classroom</v>
          </cell>
        </row>
        <row r="3791">
          <cell r="B3791">
            <v>404</v>
          </cell>
          <cell r="N3791">
            <v>720</v>
          </cell>
          <cell r="P3791" t="str">
            <v>Vacant (Condemned)</v>
          </cell>
          <cell r="Q3791" t="str">
            <v>General Classroom</v>
          </cell>
        </row>
        <row r="3792">
          <cell r="B3792">
            <v>404</v>
          </cell>
          <cell r="N3792">
            <v>720</v>
          </cell>
          <cell r="P3792" t="str">
            <v>Vacant (Condemned)</v>
          </cell>
          <cell r="Q3792" t="str">
            <v>General Classroom</v>
          </cell>
        </row>
        <row r="3793">
          <cell r="B3793">
            <v>404</v>
          </cell>
          <cell r="N3793">
            <v>720</v>
          </cell>
          <cell r="P3793" t="str">
            <v>Vacant (Condemned)</v>
          </cell>
          <cell r="Q3793" t="str">
            <v>General Classroom</v>
          </cell>
        </row>
        <row r="3794">
          <cell r="B3794">
            <v>404</v>
          </cell>
          <cell r="N3794">
            <v>720</v>
          </cell>
          <cell r="P3794" t="str">
            <v>Vacant (Condemned)</v>
          </cell>
          <cell r="Q3794" t="str">
            <v>General Classroom</v>
          </cell>
        </row>
        <row r="3795">
          <cell r="B3795">
            <v>404</v>
          </cell>
          <cell r="N3795">
            <v>720</v>
          </cell>
          <cell r="P3795" t="str">
            <v>Vacant (Condemned)</v>
          </cell>
          <cell r="Q3795" t="str">
            <v>General Classroom</v>
          </cell>
        </row>
        <row r="3796">
          <cell r="B3796">
            <v>404</v>
          </cell>
          <cell r="N3796">
            <v>720</v>
          </cell>
          <cell r="P3796" t="str">
            <v>Vacant (Condemned)</v>
          </cell>
          <cell r="Q3796" t="str">
            <v>General Classroom</v>
          </cell>
        </row>
        <row r="3797">
          <cell r="B3797">
            <v>404</v>
          </cell>
          <cell r="N3797">
            <v>1660</v>
          </cell>
          <cell r="P3797" t="str">
            <v>Vacant (Condemned)</v>
          </cell>
          <cell r="Q3797" t="str">
            <v>General Classroom</v>
          </cell>
        </row>
        <row r="3798">
          <cell r="B3798">
            <v>176</v>
          </cell>
          <cell r="N3798">
            <v>600</v>
          </cell>
          <cell r="P3798" t="str">
            <v>Vacant (Condemned)</v>
          </cell>
          <cell r="Q3798" t="str">
            <v>General Classroom</v>
          </cell>
        </row>
        <row r="3799">
          <cell r="B3799">
            <v>176</v>
          </cell>
          <cell r="N3799">
            <v>600</v>
          </cell>
          <cell r="P3799" t="str">
            <v>Vacant (Condemned)</v>
          </cell>
          <cell r="Q3799" t="str">
            <v>General Classroom</v>
          </cell>
        </row>
        <row r="3800">
          <cell r="B3800">
            <v>176</v>
          </cell>
          <cell r="N3800">
            <v>600</v>
          </cell>
          <cell r="P3800" t="str">
            <v>Vacant (Condemned)</v>
          </cell>
          <cell r="Q3800" t="str">
            <v>General Classroom</v>
          </cell>
        </row>
        <row r="3801">
          <cell r="B3801">
            <v>176</v>
          </cell>
          <cell r="N3801">
            <v>600</v>
          </cell>
          <cell r="P3801" t="str">
            <v>Vacant (Condemned)</v>
          </cell>
          <cell r="Q3801" t="str">
            <v>General Classroom</v>
          </cell>
        </row>
        <row r="3802">
          <cell r="B3802">
            <v>176</v>
          </cell>
          <cell r="N3802">
            <v>1250</v>
          </cell>
          <cell r="P3802" t="str">
            <v>Vacant (Condemned)</v>
          </cell>
          <cell r="Q3802" t="str">
            <v>General Classroom</v>
          </cell>
        </row>
        <row r="3803">
          <cell r="B3803">
            <v>176</v>
          </cell>
          <cell r="N3803">
            <v>600</v>
          </cell>
          <cell r="P3803" t="str">
            <v>Vacant (Condemned)</v>
          </cell>
          <cell r="Q3803" t="str">
            <v>General Classroom</v>
          </cell>
        </row>
        <row r="3804">
          <cell r="B3804">
            <v>176</v>
          </cell>
          <cell r="N3804">
            <v>600</v>
          </cell>
          <cell r="P3804" t="str">
            <v>Vacant (Condemned)</v>
          </cell>
          <cell r="Q3804" t="str">
            <v>General Classroom</v>
          </cell>
        </row>
        <row r="3805">
          <cell r="B3805">
            <v>176</v>
          </cell>
          <cell r="N3805">
            <v>600</v>
          </cell>
          <cell r="P3805" t="str">
            <v>Vacant (Condemned)</v>
          </cell>
          <cell r="Q3805" t="str">
            <v>General Classroom</v>
          </cell>
        </row>
        <row r="3806">
          <cell r="B3806">
            <v>176</v>
          </cell>
          <cell r="N3806">
            <v>600</v>
          </cell>
          <cell r="P3806" t="str">
            <v>Vacant (Condemned)</v>
          </cell>
          <cell r="Q3806" t="str">
            <v>General Classroom</v>
          </cell>
        </row>
        <row r="3807">
          <cell r="B3807">
            <v>176</v>
          </cell>
          <cell r="N3807">
            <v>600</v>
          </cell>
          <cell r="P3807" t="str">
            <v>Vacant (Condemned)</v>
          </cell>
          <cell r="Q3807" t="str">
            <v>General Classroom</v>
          </cell>
        </row>
        <row r="3808">
          <cell r="B3808">
            <v>176</v>
          </cell>
          <cell r="N3808">
            <v>600</v>
          </cell>
          <cell r="P3808" t="str">
            <v>Vacant (Condemned)</v>
          </cell>
          <cell r="Q3808" t="str">
            <v>General Classroom</v>
          </cell>
        </row>
        <row r="3809">
          <cell r="B3809">
            <v>176</v>
          </cell>
          <cell r="N3809">
            <v>600</v>
          </cell>
          <cell r="P3809" t="str">
            <v>Vacant (Condemned)</v>
          </cell>
          <cell r="Q3809" t="str">
            <v>General Classroom</v>
          </cell>
        </row>
        <row r="3810">
          <cell r="B3810">
            <v>176</v>
          </cell>
          <cell r="N3810">
            <v>600</v>
          </cell>
          <cell r="P3810" t="str">
            <v>Vacant (Condemned)</v>
          </cell>
          <cell r="Q3810" t="str">
            <v>General Classroom</v>
          </cell>
        </row>
        <row r="3811">
          <cell r="B3811">
            <v>176</v>
          </cell>
          <cell r="N3811">
            <v>600</v>
          </cell>
          <cell r="P3811" t="str">
            <v>Vacant (Condemned)</v>
          </cell>
          <cell r="Q3811" t="str">
            <v>General Classroom</v>
          </cell>
        </row>
        <row r="3812">
          <cell r="B3812">
            <v>119</v>
          </cell>
          <cell r="N3812">
            <v>887</v>
          </cell>
          <cell r="Q3812" t="str">
            <v>General Classroom</v>
          </cell>
        </row>
        <row r="3813">
          <cell r="B3813">
            <v>119</v>
          </cell>
          <cell r="N3813">
            <v>881</v>
          </cell>
          <cell r="Q3813" t="str">
            <v>General Classroom</v>
          </cell>
        </row>
        <row r="3814">
          <cell r="B3814">
            <v>119</v>
          </cell>
          <cell r="N3814">
            <v>865</v>
          </cell>
          <cell r="Q3814" t="str">
            <v>General Classroom</v>
          </cell>
        </row>
        <row r="3815">
          <cell r="B3815">
            <v>119</v>
          </cell>
          <cell r="N3815">
            <v>914</v>
          </cell>
          <cell r="Q3815" t="str">
            <v>General Classroom</v>
          </cell>
        </row>
        <row r="3816">
          <cell r="B3816">
            <v>119</v>
          </cell>
          <cell r="N3816">
            <v>918</v>
          </cell>
          <cell r="Q3816" t="str">
            <v>General Classroom</v>
          </cell>
        </row>
        <row r="3817">
          <cell r="B3817">
            <v>119</v>
          </cell>
          <cell r="N3817">
            <v>914</v>
          </cell>
          <cell r="Q3817" t="str">
            <v>General Classroom</v>
          </cell>
        </row>
        <row r="3818">
          <cell r="B3818">
            <v>119</v>
          </cell>
          <cell r="N3818">
            <v>918</v>
          </cell>
          <cell r="Q3818" t="str">
            <v>General Classroom</v>
          </cell>
        </row>
        <row r="3819">
          <cell r="B3819">
            <v>119</v>
          </cell>
          <cell r="N3819">
            <v>914</v>
          </cell>
          <cell r="Q3819" t="str">
            <v>General Classroom</v>
          </cell>
        </row>
        <row r="3820">
          <cell r="B3820">
            <v>119</v>
          </cell>
          <cell r="N3820">
            <v>923</v>
          </cell>
          <cell r="Q3820" t="str">
            <v>General Classroom</v>
          </cell>
        </row>
        <row r="3821">
          <cell r="B3821">
            <v>119</v>
          </cell>
          <cell r="N3821">
            <v>905</v>
          </cell>
          <cell r="Q3821" t="str">
            <v>General Classroom</v>
          </cell>
        </row>
        <row r="3822">
          <cell r="B3822">
            <v>119</v>
          </cell>
          <cell r="N3822">
            <v>948</v>
          </cell>
          <cell r="Q3822" t="str">
            <v>General Classroom</v>
          </cell>
        </row>
        <row r="3823">
          <cell r="B3823">
            <v>119</v>
          </cell>
          <cell r="N3823">
            <v>105</v>
          </cell>
          <cell r="Q3823" t="str">
            <v>Excluded (counted in NCS data)</v>
          </cell>
        </row>
        <row r="3824">
          <cell r="B3824">
            <v>119</v>
          </cell>
          <cell r="N3824">
            <v>201</v>
          </cell>
          <cell r="Q3824" t="str">
            <v>Excluded (counted in NCS data)</v>
          </cell>
        </row>
        <row r="3825">
          <cell r="B3825">
            <v>119</v>
          </cell>
          <cell r="N3825">
            <v>1136</v>
          </cell>
          <cell r="Q3825" t="str">
            <v>Excluded (counted in NCS data)</v>
          </cell>
        </row>
        <row r="3826">
          <cell r="B3826">
            <v>119</v>
          </cell>
          <cell r="N3826">
            <v>865</v>
          </cell>
          <cell r="Q3826" t="str">
            <v>General Classroom</v>
          </cell>
        </row>
        <row r="3827">
          <cell r="B3827">
            <v>119</v>
          </cell>
          <cell r="N3827">
            <v>916</v>
          </cell>
          <cell r="Q3827" t="str">
            <v>General Classroom</v>
          </cell>
        </row>
        <row r="3828">
          <cell r="B3828">
            <v>119</v>
          </cell>
          <cell r="N3828">
            <v>896</v>
          </cell>
          <cell r="Q3828" t="str">
            <v>General Classroom</v>
          </cell>
        </row>
        <row r="3829">
          <cell r="B3829">
            <v>119</v>
          </cell>
          <cell r="N3829">
            <v>916</v>
          </cell>
          <cell r="Q3829" t="str">
            <v>General Classroom</v>
          </cell>
        </row>
        <row r="3830">
          <cell r="B3830">
            <v>119</v>
          </cell>
          <cell r="N3830">
            <v>896</v>
          </cell>
          <cell r="Q3830" t="str">
            <v>General Classroom</v>
          </cell>
        </row>
        <row r="3831">
          <cell r="B3831">
            <v>119</v>
          </cell>
          <cell r="N3831">
            <v>1150</v>
          </cell>
          <cell r="Q3831" t="str">
            <v>General Classroom</v>
          </cell>
        </row>
        <row r="3832">
          <cell r="B3832">
            <v>119</v>
          </cell>
          <cell r="N3832">
            <v>144</v>
          </cell>
          <cell r="Q3832" t="str">
            <v>Excluded (counted in NCS data)</v>
          </cell>
        </row>
        <row r="3833">
          <cell r="B3833">
            <v>119</v>
          </cell>
          <cell r="N3833">
            <v>600</v>
          </cell>
          <cell r="Q3833" t="str">
            <v>General Classroom</v>
          </cell>
        </row>
        <row r="3834">
          <cell r="B3834">
            <v>119</v>
          </cell>
          <cell r="N3834">
            <v>1225</v>
          </cell>
          <cell r="Q3834" t="str">
            <v>General Classroom</v>
          </cell>
        </row>
        <row r="3835">
          <cell r="B3835">
            <v>119</v>
          </cell>
          <cell r="N3835">
            <v>1201</v>
          </cell>
          <cell r="Q3835" t="str">
            <v>General Classroom</v>
          </cell>
        </row>
        <row r="3836">
          <cell r="B3836">
            <v>119</v>
          </cell>
          <cell r="N3836">
            <v>1211</v>
          </cell>
          <cell r="Q3836" t="str">
            <v>General Classroom</v>
          </cell>
        </row>
        <row r="3837">
          <cell r="B3837">
            <v>119</v>
          </cell>
          <cell r="N3837">
            <v>75</v>
          </cell>
          <cell r="Q3837" t="str">
            <v>Excluded (counted in NCS data)</v>
          </cell>
        </row>
        <row r="3838">
          <cell r="B3838">
            <v>119</v>
          </cell>
          <cell r="N3838">
            <v>116</v>
          </cell>
          <cell r="Q3838" t="str">
            <v>Excluded (counted in NCS data)</v>
          </cell>
        </row>
        <row r="3839">
          <cell r="B3839">
            <v>119</v>
          </cell>
          <cell r="N3839">
            <v>851</v>
          </cell>
          <cell r="Q3839" t="str">
            <v>Excluded (counted in NCS data)</v>
          </cell>
        </row>
        <row r="3840">
          <cell r="B3840">
            <v>119</v>
          </cell>
          <cell r="N3840" t="str">
            <v>NULL</v>
          </cell>
          <cell r="Q3840" t="str">
            <v>Excluded (counted in NCS data)</v>
          </cell>
        </row>
        <row r="3841">
          <cell r="B3841">
            <v>119</v>
          </cell>
          <cell r="N3841" t="str">
            <v>NULL</v>
          </cell>
          <cell r="Q3841" t="str">
            <v>Excluded (counted in NCS data)</v>
          </cell>
        </row>
        <row r="3842">
          <cell r="B3842">
            <v>119</v>
          </cell>
          <cell r="N3842" t="str">
            <v>NULL</v>
          </cell>
          <cell r="Q3842" t="str">
            <v>Excluded (counted in NCS data)</v>
          </cell>
        </row>
        <row r="3843">
          <cell r="B3843">
            <v>119</v>
          </cell>
          <cell r="N3843">
            <v>148</v>
          </cell>
          <cell r="Q3843" t="str">
            <v>Excluded (counted in NCS data)</v>
          </cell>
        </row>
        <row r="3844">
          <cell r="B3844">
            <v>119</v>
          </cell>
          <cell r="N3844">
            <v>182</v>
          </cell>
          <cell r="Q3844" t="str">
            <v>Excluded (counted in NCS data)</v>
          </cell>
        </row>
        <row r="3845">
          <cell r="B3845">
            <v>119</v>
          </cell>
          <cell r="N3845">
            <v>105</v>
          </cell>
          <cell r="Q3845" t="str">
            <v>Excluded (counted in NCS data)</v>
          </cell>
        </row>
        <row r="3846">
          <cell r="B3846">
            <v>119</v>
          </cell>
          <cell r="N3846">
            <v>916</v>
          </cell>
          <cell r="Q3846" t="str">
            <v>General Classroom</v>
          </cell>
        </row>
        <row r="3847">
          <cell r="B3847">
            <v>119</v>
          </cell>
          <cell r="N3847">
            <v>4108</v>
          </cell>
          <cell r="Q3847" t="str">
            <v>Excluded (counted in NCS data)</v>
          </cell>
        </row>
        <row r="3848">
          <cell r="B3848">
            <v>119</v>
          </cell>
          <cell r="N3848">
            <v>1133</v>
          </cell>
          <cell r="Q3848" t="str">
            <v>Excluded (counted in NCS data)</v>
          </cell>
        </row>
        <row r="3849">
          <cell r="B3849">
            <v>804</v>
          </cell>
          <cell r="N3849">
            <v>885</v>
          </cell>
          <cell r="P3849" t="str">
            <v>CDC</v>
          </cell>
          <cell r="Q3849" t="str">
            <v>General Classroom</v>
          </cell>
        </row>
        <row r="3850">
          <cell r="B3850">
            <v>804</v>
          </cell>
          <cell r="N3850">
            <v>719</v>
          </cell>
          <cell r="P3850" t="str">
            <v>CDC</v>
          </cell>
          <cell r="Q3850" t="str">
            <v>General Classroom</v>
          </cell>
        </row>
        <row r="3851">
          <cell r="B3851">
            <v>804</v>
          </cell>
          <cell r="N3851">
            <v>600</v>
          </cell>
          <cell r="P3851" t="str">
            <v>CDC</v>
          </cell>
          <cell r="Q3851" t="str">
            <v>General Classroom</v>
          </cell>
        </row>
        <row r="3852">
          <cell r="B3852">
            <v>814</v>
          </cell>
          <cell r="N3852">
            <v>672</v>
          </cell>
          <cell r="P3852" t="str">
            <v>Vacant</v>
          </cell>
          <cell r="Q3852" t="str">
            <v>General Classroom</v>
          </cell>
        </row>
        <row r="3853">
          <cell r="B3853">
            <v>814</v>
          </cell>
          <cell r="N3853">
            <v>606</v>
          </cell>
          <cell r="P3853" t="str">
            <v>Vacant</v>
          </cell>
          <cell r="Q3853" t="str">
            <v>General Classroom</v>
          </cell>
        </row>
        <row r="3854">
          <cell r="B3854">
            <v>814</v>
          </cell>
          <cell r="N3854">
            <v>745</v>
          </cell>
          <cell r="P3854" t="str">
            <v>Vacant</v>
          </cell>
          <cell r="Q3854" t="str">
            <v>General Classroom</v>
          </cell>
        </row>
        <row r="3855">
          <cell r="B3855">
            <v>814</v>
          </cell>
          <cell r="N3855">
            <v>742</v>
          </cell>
          <cell r="P3855" t="str">
            <v>Vacant</v>
          </cell>
          <cell r="Q3855" t="str">
            <v>General Classroom</v>
          </cell>
        </row>
        <row r="3856">
          <cell r="B3856">
            <v>814</v>
          </cell>
          <cell r="N3856">
            <v>202</v>
          </cell>
          <cell r="P3856" t="str">
            <v>Vacant</v>
          </cell>
          <cell r="Q3856" t="str">
            <v>Excluded (counted in NCS data)</v>
          </cell>
        </row>
        <row r="3857">
          <cell r="B3857">
            <v>825</v>
          </cell>
          <cell r="N3857">
            <v>786</v>
          </cell>
          <cell r="P3857" t="str">
            <v>CDC</v>
          </cell>
          <cell r="Q3857" t="str">
            <v>General Classroom</v>
          </cell>
        </row>
        <row r="3858">
          <cell r="B3858">
            <v>825</v>
          </cell>
          <cell r="N3858">
            <v>983</v>
          </cell>
          <cell r="P3858" t="str">
            <v>CDC</v>
          </cell>
          <cell r="Q3858" t="str">
            <v>General Classroom</v>
          </cell>
        </row>
        <row r="3859">
          <cell r="B3859">
            <v>825</v>
          </cell>
          <cell r="N3859">
            <v>1306</v>
          </cell>
          <cell r="P3859" t="str">
            <v>CDC</v>
          </cell>
          <cell r="Q3859" t="str">
            <v>General Classroom</v>
          </cell>
        </row>
        <row r="3860">
          <cell r="B3860">
            <v>825</v>
          </cell>
          <cell r="N3860">
            <v>1005</v>
          </cell>
          <cell r="P3860" t="str">
            <v>CDC</v>
          </cell>
          <cell r="Q3860" t="str">
            <v>General Classroom</v>
          </cell>
        </row>
        <row r="3861">
          <cell r="B3861">
            <v>825</v>
          </cell>
          <cell r="N3861">
            <v>1454</v>
          </cell>
          <cell r="P3861" t="str">
            <v>CDC</v>
          </cell>
          <cell r="Q3861" t="str">
            <v>Excluded (counted in NCS data)</v>
          </cell>
        </row>
        <row r="3862">
          <cell r="B3862">
            <v>815</v>
          </cell>
          <cell r="N3862">
            <v>1002</v>
          </cell>
          <cell r="P3862" t="str">
            <v>CDC</v>
          </cell>
          <cell r="Q3862" t="str">
            <v>General Classroom</v>
          </cell>
        </row>
        <row r="3863">
          <cell r="B3863">
            <v>815</v>
          </cell>
          <cell r="N3863">
            <v>1095</v>
          </cell>
          <cell r="P3863" t="str">
            <v>CDC</v>
          </cell>
          <cell r="Q3863" t="str">
            <v>General Classroom</v>
          </cell>
        </row>
        <row r="3864">
          <cell r="B3864">
            <v>815</v>
          </cell>
          <cell r="N3864">
            <v>1077</v>
          </cell>
          <cell r="P3864" t="str">
            <v>CDC</v>
          </cell>
          <cell r="Q3864" t="str">
            <v>General Classroom</v>
          </cell>
        </row>
        <row r="3865">
          <cell r="B3865">
            <v>815</v>
          </cell>
          <cell r="N3865">
            <v>1034</v>
          </cell>
          <cell r="P3865" t="str">
            <v>CDC</v>
          </cell>
          <cell r="Q3865" t="str">
            <v>General Classroom</v>
          </cell>
        </row>
        <row r="3866">
          <cell r="B3866">
            <v>815</v>
          </cell>
          <cell r="N3866">
            <v>1085</v>
          </cell>
          <cell r="P3866" t="str">
            <v>CDC</v>
          </cell>
          <cell r="Q3866" t="str">
            <v>General Classroom</v>
          </cell>
        </row>
        <row r="3867">
          <cell r="B3867">
            <v>815</v>
          </cell>
          <cell r="N3867">
            <v>1424</v>
          </cell>
          <cell r="P3867" t="str">
            <v>CDC</v>
          </cell>
          <cell r="Q3867" t="str">
            <v>Excluded (counted in NCS data)</v>
          </cell>
        </row>
        <row r="3868">
          <cell r="B3868">
            <v>817</v>
          </cell>
          <cell r="N3868">
            <v>1632</v>
          </cell>
          <cell r="P3868" t="str">
            <v>CDC</v>
          </cell>
          <cell r="Q3868" t="str">
            <v>General Classroom</v>
          </cell>
        </row>
        <row r="3869">
          <cell r="B3869">
            <v>817</v>
          </cell>
          <cell r="N3869">
            <v>1601</v>
          </cell>
          <cell r="P3869" t="str">
            <v>CDC</v>
          </cell>
          <cell r="Q3869" t="str">
            <v>General Classroom</v>
          </cell>
        </row>
        <row r="3870">
          <cell r="B3870">
            <v>817</v>
          </cell>
          <cell r="N3870">
            <v>994</v>
          </cell>
          <cell r="P3870" t="str">
            <v>CDC</v>
          </cell>
          <cell r="Q3870" t="str">
            <v>Excluded (counted in NCS data)</v>
          </cell>
        </row>
        <row r="3871">
          <cell r="B3871">
            <v>805</v>
          </cell>
          <cell r="N3871">
            <v>777</v>
          </cell>
          <cell r="P3871" t="str">
            <v>CDC</v>
          </cell>
          <cell r="Q3871" t="str">
            <v>General Classroom</v>
          </cell>
        </row>
        <row r="3872">
          <cell r="B3872">
            <v>805</v>
          </cell>
          <cell r="N3872">
            <v>777</v>
          </cell>
          <cell r="P3872" t="str">
            <v>CDC</v>
          </cell>
          <cell r="Q3872" t="str">
            <v>General Classroom</v>
          </cell>
        </row>
        <row r="3873">
          <cell r="B3873">
            <v>805</v>
          </cell>
          <cell r="N3873">
            <v>558</v>
          </cell>
          <cell r="P3873" t="str">
            <v>CDC</v>
          </cell>
          <cell r="Q3873" t="str">
            <v>Excluded (counted in NCS data)</v>
          </cell>
        </row>
        <row r="3874">
          <cell r="B3874">
            <v>805</v>
          </cell>
          <cell r="N3874">
            <v>136</v>
          </cell>
          <cell r="P3874" t="str">
            <v>CDC</v>
          </cell>
          <cell r="Q3874" t="str">
            <v>Excluded (counted in NCS data)</v>
          </cell>
        </row>
        <row r="3875">
          <cell r="B3875">
            <v>805</v>
          </cell>
          <cell r="N3875">
            <v>771</v>
          </cell>
          <cell r="P3875" t="str">
            <v>CDC</v>
          </cell>
          <cell r="Q3875" t="str">
            <v>General Classroom</v>
          </cell>
        </row>
        <row r="3876">
          <cell r="B3876">
            <v>893</v>
          </cell>
          <cell r="N3876">
            <v>871</v>
          </cell>
          <cell r="P3876" t="str">
            <v>CDC</v>
          </cell>
          <cell r="Q3876" t="str">
            <v>General Classroom</v>
          </cell>
        </row>
        <row r="3877">
          <cell r="B3877">
            <v>893</v>
          </cell>
          <cell r="N3877">
            <v>957</v>
          </cell>
          <cell r="P3877" t="str">
            <v>CDC</v>
          </cell>
          <cell r="Q3877" t="str">
            <v>General Classroom</v>
          </cell>
        </row>
        <row r="3878">
          <cell r="B3878">
            <v>893</v>
          </cell>
          <cell r="N3878">
            <v>916</v>
          </cell>
          <cell r="P3878" t="str">
            <v>CDC</v>
          </cell>
          <cell r="Q3878" t="str">
            <v>Excluded (counted in NCS data)</v>
          </cell>
        </row>
        <row r="3879">
          <cell r="B3879">
            <v>893</v>
          </cell>
          <cell r="N3879">
            <v>600</v>
          </cell>
          <cell r="P3879" t="str">
            <v>CDC</v>
          </cell>
          <cell r="Q3879" t="str">
            <v>General Classroom</v>
          </cell>
        </row>
        <row r="3880">
          <cell r="B3880">
            <v>824</v>
          </cell>
          <cell r="N3880">
            <v>1747</v>
          </cell>
          <cell r="P3880" t="str">
            <v>CDC</v>
          </cell>
          <cell r="Q3880" t="str">
            <v>General Classroom</v>
          </cell>
        </row>
        <row r="3881">
          <cell r="B3881">
            <v>824</v>
          </cell>
          <cell r="N3881">
            <v>1430</v>
          </cell>
          <cell r="P3881" t="str">
            <v>CDC</v>
          </cell>
          <cell r="Q3881" t="str">
            <v>General Classroom</v>
          </cell>
        </row>
        <row r="3882">
          <cell r="B3882">
            <v>824</v>
          </cell>
          <cell r="N3882">
            <v>1740</v>
          </cell>
          <cell r="P3882" t="str">
            <v>CDC</v>
          </cell>
          <cell r="Q3882" t="str">
            <v>General Classroom</v>
          </cell>
        </row>
        <row r="3883">
          <cell r="B3883">
            <v>824</v>
          </cell>
          <cell r="N3883" t="str">
            <v>NULL</v>
          </cell>
          <cell r="P3883" t="str">
            <v>CDC</v>
          </cell>
          <cell r="Q3883" t="str">
            <v>Excluded (counted in NCS data)</v>
          </cell>
        </row>
        <row r="3884">
          <cell r="B3884">
            <v>824</v>
          </cell>
          <cell r="N3884" t="str">
            <v>NULL</v>
          </cell>
          <cell r="P3884" t="str">
            <v>CDC</v>
          </cell>
          <cell r="Q3884" t="str">
            <v>Excluded (counted in NCS data)</v>
          </cell>
        </row>
        <row r="3885">
          <cell r="B3885">
            <v>824</v>
          </cell>
          <cell r="N3885" t="str">
            <v>NULL</v>
          </cell>
          <cell r="P3885" t="str">
            <v>CDC</v>
          </cell>
          <cell r="Q3885" t="str">
            <v>Excluded (counted in NCS data)</v>
          </cell>
        </row>
        <row r="3886">
          <cell r="B3886">
            <v>824</v>
          </cell>
          <cell r="N3886" t="str">
            <v>NULL</v>
          </cell>
          <cell r="P3886" t="str">
            <v>CDC</v>
          </cell>
          <cell r="Q3886" t="str">
            <v>Excluded (counted in NCS data)</v>
          </cell>
        </row>
        <row r="3887">
          <cell r="B3887">
            <v>824</v>
          </cell>
          <cell r="N3887" t="str">
            <v>NULL</v>
          </cell>
          <cell r="P3887" t="str">
            <v>CDC</v>
          </cell>
          <cell r="Q3887" t="str">
            <v>Excluded (counted in NCS data)</v>
          </cell>
        </row>
        <row r="3888">
          <cell r="B3888">
            <v>824</v>
          </cell>
          <cell r="N3888" t="str">
            <v>NULL</v>
          </cell>
          <cell r="P3888" t="str">
            <v>CDC</v>
          </cell>
          <cell r="Q3888" t="str">
            <v>Excluded (counted in NCS data)</v>
          </cell>
        </row>
        <row r="3889">
          <cell r="B3889">
            <v>824</v>
          </cell>
          <cell r="N3889">
            <v>176</v>
          </cell>
          <cell r="P3889" t="str">
            <v>CDC</v>
          </cell>
          <cell r="Q3889" t="str">
            <v>Excluded (counted in NCS data)</v>
          </cell>
        </row>
        <row r="3890">
          <cell r="B3890">
            <v>824</v>
          </cell>
          <cell r="N3890">
            <v>376</v>
          </cell>
          <cell r="P3890" t="str">
            <v>CDC</v>
          </cell>
          <cell r="Q3890" t="str">
            <v>Excluded (counted in NCS data)</v>
          </cell>
        </row>
        <row r="3891">
          <cell r="B3891">
            <v>824</v>
          </cell>
          <cell r="N3891">
            <v>363</v>
          </cell>
          <cell r="P3891" t="str">
            <v>CDC</v>
          </cell>
          <cell r="Q3891" t="str">
            <v>Excluded (counted in NCS data)</v>
          </cell>
        </row>
        <row r="3892">
          <cell r="B3892">
            <v>824</v>
          </cell>
          <cell r="N3892">
            <v>844</v>
          </cell>
          <cell r="P3892" t="str">
            <v>CDC</v>
          </cell>
          <cell r="Q3892" t="str">
            <v>Excluded (counted in NCS data)</v>
          </cell>
        </row>
        <row r="3893">
          <cell r="B3893">
            <v>824</v>
          </cell>
          <cell r="N3893">
            <v>384</v>
          </cell>
          <cell r="P3893" t="str">
            <v>CDC</v>
          </cell>
          <cell r="Q3893" t="str">
            <v>Excluded (counted in NCS data)</v>
          </cell>
        </row>
        <row r="3894">
          <cell r="B3894">
            <v>824</v>
          </cell>
          <cell r="N3894">
            <v>146</v>
          </cell>
          <cell r="P3894" t="str">
            <v>CDC</v>
          </cell>
          <cell r="Q3894" t="str">
            <v>Excluded (counted in NCS data)</v>
          </cell>
        </row>
        <row r="3895">
          <cell r="B3895">
            <v>405</v>
          </cell>
          <cell r="N3895">
            <v>915</v>
          </cell>
          <cell r="P3895" t="str">
            <v>Vacant (Condemned)</v>
          </cell>
          <cell r="Q3895" t="str">
            <v>General Classroom</v>
          </cell>
        </row>
        <row r="3896">
          <cell r="B3896">
            <v>405</v>
          </cell>
          <cell r="N3896">
            <v>826</v>
          </cell>
          <cell r="P3896" t="str">
            <v>Vacant (Condemned)</v>
          </cell>
          <cell r="Q3896" t="str">
            <v>General Classroom</v>
          </cell>
        </row>
        <row r="3897">
          <cell r="B3897">
            <v>405</v>
          </cell>
          <cell r="N3897">
            <v>658</v>
          </cell>
          <cell r="P3897" t="str">
            <v>Vacant (Condemned)</v>
          </cell>
          <cell r="Q3897" t="str">
            <v>General Classroom</v>
          </cell>
        </row>
        <row r="3898">
          <cell r="B3898">
            <v>300</v>
          </cell>
          <cell r="N3898">
            <v>690</v>
          </cell>
          <cell r="Q3898" t="str">
            <v>General Classroom</v>
          </cell>
        </row>
        <row r="3899">
          <cell r="B3899">
            <v>300</v>
          </cell>
          <cell r="N3899">
            <v>656</v>
          </cell>
          <cell r="Q3899" t="str">
            <v>General Classroom</v>
          </cell>
        </row>
        <row r="3900">
          <cell r="B3900">
            <v>300</v>
          </cell>
          <cell r="N3900">
            <v>690</v>
          </cell>
          <cell r="Q3900" t="str">
            <v>General Classroom</v>
          </cell>
        </row>
        <row r="3901">
          <cell r="B3901">
            <v>300</v>
          </cell>
          <cell r="N3901">
            <v>656</v>
          </cell>
          <cell r="Q3901" t="str">
            <v>General Classroom</v>
          </cell>
        </row>
        <row r="3902">
          <cell r="B3902">
            <v>300</v>
          </cell>
          <cell r="N3902">
            <v>690</v>
          </cell>
          <cell r="Q3902" t="str">
            <v>General Classroom</v>
          </cell>
        </row>
        <row r="3903">
          <cell r="B3903">
            <v>300</v>
          </cell>
          <cell r="N3903">
            <v>656</v>
          </cell>
          <cell r="Q3903" t="str">
            <v>General Classroom</v>
          </cell>
        </row>
        <row r="3904">
          <cell r="B3904">
            <v>300</v>
          </cell>
          <cell r="N3904">
            <v>690</v>
          </cell>
          <cell r="Q3904" t="str">
            <v>General Classroom</v>
          </cell>
        </row>
        <row r="3905">
          <cell r="B3905">
            <v>300</v>
          </cell>
          <cell r="N3905">
            <v>656</v>
          </cell>
          <cell r="P3905" t="str">
            <v>Vacant</v>
          </cell>
          <cell r="Q3905" t="str">
            <v>Specialized - Lab</v>
          </cell>
        </row>
        <row r="3906">
          <cell r="B3906">
            <v>829</v>
          </cell>
          <cell r="N3906">
            <v>565</v>
          </cell>
          <cell r="P3906" t="str">
            <v>CDC</v>
          </cell>
          <cell r="Q3906" t="str">
            <v>Excluded (counted in NCS data)</v>
          </cell>
        </row>
        <row r="3907">
          <cell r="B3907">
            <v>829</v>
          </cell>
          <cell r="N3907">
            <v>800</v>
          </cell>
          <cell r="P3907" t="str">
            <v>CDC</v>
          </cell>
          <cell r="Q3907" t="str">
            <v>General Classroom</v>
          </cell>
        </row>
        <row r="3908">
          <cell r="B3908">
            <v>829</v>
          </cell>
          <cell r="N3908">
            <v>810</v>
          </cell>
          <cell r="P3908" t="str">
            <v>CDC</v>
          </cell>
          <cell r="Q3908" t="str">
            <v>General Classroom</v>
          </cell>
        </row>
        <row r="3909">
          <cell r="B3909">
            <v>829</v>
          </cell>
          <cell r="N3909">
            <v>770</v>
          </cell>
          <cell r="P3909" t="str">
            <v>CDC</v>
          </cell>
          <cell r="Q3909" t="str">
            <v>General Classroom</v>
          </cell>
        </row>
        <row r="3910">
          <cell r="B3910">
            <v>829</v>
          </cell>
          <cell r="N3910">
            <v>578</v>
          </cell>
          <cell r="P3910" t="str">
            <v>CDC</v>
          </cell>
          <cell r="Q3910" t="str">
            <v>Excluded (counted in NCS data)</v>
          </cell>
        </row>
        <row r="3911">
          <cell r="B3911">
            <v>977</v>
          </cell>
          <cell r="N3911">
            <v>1366</v>
          </cell>
          <cell r="P3911" t="str">
            <v>Vacant</v>
          </cell>
          <cell r="Q3911" t="str">
            <v>General Classroom</v>
          </cell>
        </row>
        <row r="3912">
          <cell r="B3912">
            <v>977</v>
          </cell>
          <cell r="N3912">
            <v>1366</v>
          </cell>
          <cell r="P3912" t="str">
            <v>Vacant</v>
          </cell>
          <cell r="Q3912" t="str">
            <v>General Classroom</v>
          </cell>
        </row>
        <row r="3913">
          <cell r="B3913">
            <v>977</v>
          </cell>
          <cell r="N3913">
            <v>638</v>
          </cell>
          <cell r="P3913" t="str">
            <v>Vacant</v>
          </cell>
          <cell r="Q3913" t="str">
            <v>Excluded (counted in NCS data)</v>
          </cell>
        </row>
      </sheetData>
      <sheetData sheetId="7">
        <row r="1">
          <cell r="A1" t="str">
            <v>Campus Number (2020)</v>
          </cell>
          <cell r="F1" t="str">
            <v>Floor</v>
          </cell>
          <cell r="I1" t="str">
            <v>Area (SF)</v>
          </cell>
          <cell r="L1" t="str">
            <v>Prop 39 Category</v>
          </cell>
          <cell r="M1" t="str">
            <v>Occupant Code</v>
          </cell>
        </row>
        <row r="2">
          <cell r="A2">
            <v>101</v>
          </cell>
          <cell r="F2">
            <v>1</v>
          </cell>
          <cell r="I2">
            <v>1580</v>
          </cell>
          <cell r="L2" t="str">
            <v>NCS - Operational</v>
          </cell>
        </row>
        <row r="3">
          <cell r="A3">
            <v>101</v>
          </cell>
          <cell r="F3">
            <v>1</v>
          </cell>
          <cell r="I3">
            <v>240</v>
          </cell>
          <cell r="L3" t="str">
            <v>NCS - Operational</v>
          </cell>
        </row>
        <row r="4">
          <cell r="A4">
            <v>101</v>
          </cell>
          <cell r="F4">
            <v>1</v>
          </cell>
          <cell r="I4">
            <v>240</v>
          </cell>
          <cell r="L4" t="str">
            <v>NCS - Operational</v>
          </cell>
        </row>
        <row r="5">
          <cell r="A5">
            <v>101</v>
          </cell>
          <cell r="F5">
            <v>1</v>
          </cell>
          <cell r="I5">
            <v>896</v>
          </cell>
          <cell r="L5" t="str">
            <v>NCS - Interior Room</v>
          </cell>
        </row>
        <row r="6">
          <cell r="A6">
            <v>101</v>
          </cell>
          <cell r="F6">
            <v>1</v>
          </cell>
          <cell r="I6">
            <v>896</v>
          </cell>
          <cell r="L6" t="str">
            <v>(Excluded - Counted in classroom data)</v>
          </cell>
        </row>
        <row r="7">
          <cell r="A7">
            <v>101</v>
          </cell>
          <cell r="F7">
            <v>1</v>
          </cell>
          <cell r="I7">
            <v>896</v>
          </cell>
          <cell r="L7" t="str">
            <v>(Excluded - Counted in classroom data)</v>
          </cell>
        </row>
        <row r="8">
          <cell r="A8">
            <v>101</v>
          </cell>
          <cell r="F8">
            <v>1</v>
          </cell>
          <cell r="I8">
            <v>896</v>
          </cell>
          <cell r="L8" t="str">
            <v>(Excluded - Counted in classroom data)</v>
          </cell>
        </row>
        <row r="9">
          <cell r="A9">
            <v>101</v>
          </cell>
          <cell r="F9">
            <v>1</v>
          </cell>
          <cell r="I9">
            <v>896</v>
          </cell>
          <cell r="L9" t="str">
            <v>(Excluded - Counted in classroom data)</v>
          </cell>
        </row>
        <row r="10">
          <cell r="A10">
            <v>101</v>
          </cell>
          <cell r="F10">
            <v>1</v>
          </cell>
          <cell r="I10">
            <v>896</v>
          </cell>
          <cell r="L10" t="str">
            <v>(Excluded - Counted in classroom data)</v>
          </cell>
        </row>
        <row r="11">
          <cell r="A11">
            <v>101</v>
          </cell>
          <cell r="F11">
            <v>1</v>
          </cell>
          <cell r="I11">
            <v>896</v>
          </cell>
          <cell r="L11" t="str">
            <v>(Excluded - Counted in classroom data)</v>
          </cell>
        </row>
        <row r="12">
          <cell r="A12">
            <v>101</v>
          </cell>
          <cell r="F12">
            <v>1</v>
          </cell>
          <cell r="I12">
            <v>896</v>
          </cell>
          <cell r="L12" t="str">
            <v>NCS - Library</v>
          </cell>
        </row>
        <row r="13">
          <cell r="A13">
            <v>101</v>
          </cell>
          <cell r="F13">
            <v>1</v>
          </cell>
          <cell r="I13">
            <v>98</v>
          </cell>
          <cell r="L13" t="str">
            <v>NCS - Operational</v>
          </cell>
        </row>
        <row r="14">
          <cell r="A14">
            <v>101</v>
          </cell>
          <cell r="F14">
            <v>1</v>
          </cell>
          <cell r="I14">
            <v>70</v>
          </cell>
          <cell r="L14" t="str">
            <v>NCS - Operational</v>
          </cell>
        </row>
        <row r="15">
          <cell r="A15">
            <v>101</v>
          </cell>
          <cell r="F15">
            <v>1</v>
          </cell>
          <cell r="I15">
            <v>234</v>
          </cell>
          <cell r="L15" t="str">
            <v>NCS - Interior Room</v>
          </cell>
        </row>
        <row r="16">
          <cell r="A16">
            <v>101</v>
          </cell>
          <cell r="F16">
            <v>1</v>
          </cell>
          <cell r="I16">
            <v>200</v>
          </cell>
          <cell r="L16" t="str">
            <v>NCS - Interior Room</v>
          </cell>
        </row>
        <row r="17">
          <cell r="A17">
            <v>101</v>
          </cell>
          <cell r="F17">
            <v>1</v>
          </cell>
          <cell r="I17">
            <v>476</v>
          </cell>
          <cell r="L17" t="str">
            <v>NCS - Interior Room</v>
          </cell>
        </row>
        <row r="18">
          <cell r="A18">
            <v>101</v>
          </cell>
          <cell r="F18">
            <v>1</v>
          </cell>
          <cell r="I18">
            <v>810</v>
          </cell>
          <cell r="L18" t="str">
            <v>NCS - Operational</v>
          </cell>
        </row>
        <row r="19">
          <cell r="A19">
            <v>101</v>
          </cell>
          <cell r="F19">
            <v>1</v>
          </cell>
          <cell r="I19">
            <v>744</v>
          </cell>
          <cell r="L19" t="str">
            <v>NCS - Operational</v>
          </cell>
        </row>
        <row r="20">
          <cell r="A20">
            <v>101</v>
          </cell>
          <cell r="F20">
            <v>1</v>
          </cell>
          <cell r="I20">
            <v>1793</v>
          </cell>
          <cell r="L20" t="str">
            <v>NCS - Operational</v>
          </cell>
        </row>
        <row r="21">
          <cell r="A21">
            <v>101</v>
          </cell>
          <cell r="F21">
            <v>1</v>
          </cell>
          <cell r="I21">
            <v>300</v>
          </cell>
          <cell r="L21" t="str">
            <v>NCS - Operational</v>
          </cell>
        </row>
        <row r="22">
          <cell r="A22">
            <v>101</v>
          </cell>
          <cell r="F22">
            <v>1</v>
          </cell>
          <cell r="I22">
            <v>300</v>
          </cell>
          <cell r="L22" t="str">
            <v>NCS - Operational</v>
          </cell>
        </row>
        <row r="23">
          <cell r="A23">
            <v>101</v>
          </cell>
          <cell r="F23">
            <v>1</v>
          </cell>
          <cell r="I23">
            <v>108</v>
          </cell>
          <cell r="L23" t="str">
            <v>NCS - Interior Room</v>
          </cell>
        </row>
        <row r="24">
          <cell r="A24">
            <v>101</v>
          </cell>
          <cell r="F24">
            <v>1</v>
          </cell>
          <cell r="I24">
            <v>1316</v>
          </cell>
          <cell r="L24" t="str">
            <v>(Excluded - Counted in classroom data)</v>
          </cell>
          <cell r="M24" t="str">
            <v>CDC</v>
          </cell>
        </row>
        <row r="25">
          <cell r="A25">
            <v>101</v>
          </cell>
          <cell r="F25">
            <v>1</v>
          </cell>
          <cell r="I25">
            <v>832</v>
          </cell>
          <cell r="L25" t="str">
            <v>(Excluded - Counted in classroom data)</v>
          </cell>
        </row>
        <row r="26">
          <cell r="A26">
            <v>101</v>
          </cell>
          <cell r="F26">
            <v>1</v>
          </cell>
          <cell r="I26">
            <v>290</v>
          </cell>
          <cell r="L26" t="str">
            <v>NCS - Interior Room</v>
          </cell>
        </row>
        <row r="27">
          <cell r="A27">
            <v>101</v>
          </cell>
          <cell r="F27">
            <v>1</v>
          </cell>
          <cell r="I27">
            <v>832</v>
          </cell>
          <cell r="L27" t="str">
            <v>(Excluded - Counted in classroom data)</v>
          </cell>
        </row>
        <row r="28">
          <cell r="A28">
            <v>101</v>
          </cell>
          <cell r="F28">
            <v>1</v>
          </cell>
          <cell r="I28">
            <v>610</v>
          </cell>
          <cell r="L28" t="str">
            <v>(Excluded - Counted in classroom data)</v>
          </cell>
        </row>
        <row r="29">
          <cell r="A29">
            <v>101</v>
          </cell>
          <cell r="F29">
            <v>1</v>
          </cell>
          <cell r="I29">
            <v>832</v>
          </cell>
          <cell r="L29" t="str">
            <v>(Excluded - Counted in classroom data)</v>
          </cell>
        </row>
        <row r="30">
          <cell r="A30">
            <v>101</v>
          </cell>
          <cell r="F30">
            <v>1</v>
          </cell>
          <cell r="I30">
            <v>896</v>
          </cell>
          <cell r="L30" t="str">
            <v>(Excluded - Counted in classroom data)</v>
          </cell>
        </row>
        <row r="31">
          <cell r="A31">
            <v>101</v>
          </cell>
          <cell r="F31">
            <v>1</v>
          </cell>
          <cell r="I31">
            <v>832</v>
          </cell>
          <cell r="L31" t="str">
            <v>(Excluded - Counted in classroom data)</v>
          </cell>
        </row>
        <row r="32">
          <cell r="A32">
            <v>101</v>
          </cell>
          <cell r="F32">
            <v>1</v>
          </cell>
          <cell r="I32">
            <v>392</v>
          </cell>
          <cell r="L32" t="str">
            <v>NCS - Interior Room</v>
          </cell>
        </row>
        <row r="33">
          <cell r="A33">
            <v>101</v>
          </cell>
          <cell r="F33">
            <v>1</v>
          </cell>
          <cell r="I33">
            <v>86</v>
          </cell>
          <cell r="L33" t="str">
            <v>NCS - Interior Room</v>
          </cell>
        </row>
        <row r="34">
          <cell r="A34">
            <v>101</v>
          </cell>
          <cell r="F34">
            <v>1</v>
          </cell>
          <cell r="I34">
            <v>11</v>
          </cell>
          <cell r="L34" t="str">
            <v>NCS - Operational</v>
          </cell>
        </row>
        <row r="35">
          <cell r="A35">
            <v>101</v>
          </cell>
          <cell r="F35">
            <v>1</v>
          </cell>
          <cell r="I35">
            <v>420</v>
          </cell>
          <cell r="L35" t="str">
            <v>NCS - Interior Room</v>
          </cell>
        </row>
        <row r="36">
          <cell r="A36">
            <v>101</v>
          </cell>
          <cell r="F36">
            <v>1</v>
          </cell>
          <cell r="I36">
            <v>364</v>
          </cell>
          <cell r="L36" t="str">
            <v>NCS - Operational</v>
          </cell>
        </row>
        <row r="37">
          <cell r="A37">
            <v>101</v>
          </cell>
          <cell r="F37">
            <v>1</v>
          </cell>
          <cell r="I37">
            <v>130</v>
          </cell>
          <cell r="L37" t="str">
            <v>NCS - Interior Room</v>
          </cell>
        </row>
        <row r="38">
          <cell r="A38">
            <v>101</v>
          </cell>
          <cell r="F38">
            <v>1</v>
          </cell>
          <cell r="I38">
            <v>130</v>
          </cell>
          <cell r="L38" t="str">
            <v>NCS - Interior Room</v>
          </cell>
        </row>
        <row r="39">
          <cell r="A39">
            <v>101</v>
          </cell>
          <cell r="F39">
            <v>1</v>
          </cell>
          <cell r="I39">
            <v>441</v>
          </cell>
          <cell r="L39" t="str">
            <v>NCS - Interior Room</v>
          </cell>
        </row>
        <row r="40">
          <cell r="A40">
            <v>101</v>
          </cell>
          <cell r="F40">
            <v>1</v>
          </cell>
          <cell r="I40">
            <v>80</v>
          </cell>
          <cell r="L40" t="str">
            <v>NCS - Operational</v>
          </cell>
        </row>
        <row r="41">
          <cell r="A41">
            <v>101</v>
          </cell>
          <cell r="F41">
            <v>1</v>
          </cell>
          <cell r="I41">
            <v>72</v>
          </cell>
          <cell r="L41" t="str">
            <v>NCS - Operational</v>
          </cell>
        </row>
        <row r="42">
          <cell r="A42">
            <v>101</v>
          </cell>
          <cell r="F42">
            <v>1</v>
          </cell>
          <cell r="I42">
            <v>20</v>
          </cell>
          <cell r="L42" t="str">
            <v>NCS - Operational</v>
          </cell>
        </row>
        <row r="43">
          <cell r="A43">
            <v>101</v>
          </cell>
          <cell r="F43">
            <v>1</v>
          </cell>
          <cell r="I43">
            <v>108</v>
          </cell>
          <cell r="L43" t="str">
            <v>NCS - Operational</v>
          </cell>
        </row>
        <row r="44">
          <cell r="A44">
            <v>101</v>
          </cell>
          <cell r="F44">
            <v>1</v>
          </cell>
          <cell r="I44">
            <v>56</v>
          </cell>
          <cell r="L44" t="str">
            <v>NCS - Operational</v>
          </cell>
        </row>
        <row r="45">
          <cell r="A45">
            <v>101</v>
          </cell>
          <cell r="F45">
            <v>1</v>
          </cell>
          <cell r="I45">
            <v>20</v>
          </cell>
          <cell r="L45" t="str">
            <v>NCS - Operational</v>
          </cell>
        </row>
        <row r="46">
          <cell r="A46">
            <v>101</v>
          </cell>
          <cell r="F46">
            <v>1</v>
          </cell>
          <cell r="I46">
            <v>2184</v>
          </cell>
          <cell r="L46" t="str">
            <v>NCS - Assembly</v>
          </cell>
        </row>
        <row r="47">
          <cell r="A47">
            <v>101</v>
          </cell>
          <cell r="F47">
            <v>1</v>
          </cell>
          <cell r="I47">
            <v>672</v>
          </cell>
          <cell r="L47" t="str">
            <v>NCS - Operational</v>
          </cell>
        </row>
        <row r="48">
          <cell r="A48">
            <v>101</v>
          </cell>
          <cell r="F48">
            <v>1</v>
          </cell>
          <cell r="I48">
            <v>153</v>
          </cell>
          <cell r="L48" t="str">
            <v>NCS - Operational</v>
          </cell>
        </row>
        <row r="49">
          <cell r="A49">
            <v>101</v>
          </cell>
          <cell r="F49">
            <v>1</v>
          </cell>
          <cell r="I49">
            <v>81</v>
          </cell>
          <cell r="L49" t="str">
            <v>NCS - Operational</v>
          </cell>
        </row>
        <row r="50">
          <cell r="A50">
            <v>101</v>
          </cell>
          <cell r="F50">
            <v>1</v>
          </cell>
          <cell r="I50">
            <v>15</v>
          </cell>
          <cell r="L50" t="str">
            <v>NCS - Operational</v>
          </cell>
        </row>
        <row r="51">
          <cell r="A51">
            <v>101</v>
          </cell>
          <cell r="F51">
            <v>1</v>
          </cell>
          <cell r="I51">
            <v>15</v>
          </cell>
          <cell r="L51" t="str">
            <v>NCS - Operational</v>
          </cell>
        </row>
        <row r="52">
          <cell r="A52">
            <v>101</v>
          </cell>
          <cell r="F52">
            <v>1</v>
          </cell>
          <cell r="I52">
            <v>399</v>
          </cell>
          <cell r="L52" t="str">
            <v>NCS - Interior Room</v>
          </cell>
        </row>
        <row r="53">
          <cell r="A53">
            <v>101</v>
          </cell>
          <cell r="F53">
            <v>1</v>
          </cell>
          <cell r="I53">
            <v>56</v>
          </cell>
          <cell r="L53" t="str">
            <v>NCS - Operational</v>
          </cell>
        </row>
        <row r="54">
          <cell r="A54">
            <v>101</v>
          </cell>
          <cell r="F54">
            <v>1</v>
          </cell>
          <cell r="I54">
            <v>966</v>
          </cell>
          <cell r="L54" t="str">
            <v>NCS - Assembly</v>
          </cell>
        </row>
        <row r="55">
          <cell r="A55">
            <v>101</v>
          </cell>
          <cell r="F55">
            <v>1</v>
          </cell>
          <cell r="I55">
            <v>64</v>
          </cell>
          <cell r="L55" t="str">
            <v>NCS - Operational</v>
          </cell>
        </row>
        <row r="56">
          <cell r="A56">
            <v>101</v>
          </cell>
          <cell r="F56">
            <v>1</v>
          </cell>
          <cell r="I56">
            <v>198</v>
          </cell>
          <cell r="L56" t="str">
            <v>NCS - Operational</v>
          </cell>
        </row>
        <row r="57">
          <cell r="A57">
            <v>101</v>
          </cell>
          <cell r="F57">
            <v>1</v>
          </cell>
          <cell r="I57">
            <v>407</v>
          </cell>
          <cell r="L57" t="str">
            <v>NCS - Operational</v>
          </cell>
        </row>
        <row r="58">
          <cell r="A58">
            <v>101</v>
          </cell>
          <cell r="F58">
            <v>1</v>
          </cell>
          <cell r="I58">
            <v>16</v>
          </cell>
          <cell r="L58" t="str">
            <v>NCS - Operational</v>
          </cell>
        </row>
        <row r="59">
          <cell r="A59">
            <v>101</v>
          </cell>
          <cell r="F59">
            <v>1</v>
          </cell>
          <cell r="I59">
            <v>864</v>
          </cell>
          <cell r="L59" t="str">
            <v>(Excluded - Counted in classroom data)</v>
          </cell>
        </row>
        <row r="60">
          <cell r="A60">
            <v>101</v>
          </cell>
          <cell r="F60">
            <v>1</v>
          </cell>
          <cell r="I60">
            <v>68</v>
          </cell>
          <cell r="L60" t="str">
            <v>NCS - Operational</v>
          </cell>
        </row>
        <row r="61">
          <cell r="A61">
            <v>101</v>
          </cell>
          <cell r="F61">
            <v>1</v>
          </cell>
          <cell r="I61">
            <v>62</v>
          </cell>
          <cell r="L61" t="str">
            <v>NCS - Operational</v>
          </cell>
        </row>
        <row r="62">
          <cell r="A62">
            <v>101</v>
          </cell>
          <cell r="F62">
            <v>1</v>
          </cell>
          <cell r="I62">
            <v>100</v>
          </cell>
          <cell r="L62" t="str">
            <v>NCS - Interior Room</v>
          </cell>
        </row>
        <row r="63">
          <cell r="A63">
            <v>101</v>
          </cell>
          <cell r="F63">
            <v>1</v>
          </cell>
          <cell r="I63">
            <v>37</v>
          </cell>
          <cell r="L63" t="str">
            <v>NCS - Operational</v>
          </cell>
        </row>
        <row r="64">
          <cell r="A64">
            <v>101</v>
          </cell>
          <cell r="F64">
            <v>1</v>
          </cell>
          <cell r="I64">
            <v>255</v>
          </cell>
          <cell r="L64" t="str">
            <v>NCS - Operational</v>
          </cell>
        </row>
        <row r="65">
          <cell r="A65">
            <v>101</v>
          </cell>
          <cell r="F65">
            <v>1</v>
          </cell>
          <cell r="I65">
            <v>255</v>
          </cell>
          <cell r="L65" t="str">
            <v>NCS - Operational</v>
          </cell>
        </row>
        <row r="66">
          <cell r="A66">
            <v>101</v>
          </cell>
          <cell r="F66">
            <v>1</v>
          </cell>
          <cell r="I66">
            <v>908</v>
          </cell>
          <cell r="L66" t="str">
            <v>(Excluded - Counted in classroom data)</v>
          </cell>
        </row>
        <row r="67">
          <cell r="A67">
            <v>101</v>
          </cell>
          <cell r="F67">
            <v>1</v>
          </cell>
          <cell r="I67">
            <v>908</v>
          </cell>
          <cell r="L67" t="str">
            <v>(Excluded - Counted in classroom data)</v>
          </cell>
        </row>
        <row r="68">
          <cell r="A68">
            <v>101</v>
          </cell>
          <cell r="F68">
            <v>1</v>
          </cell>
          <cell r="I68">
            <v>908</v>
          </cell>
          <cell r="L68" t="str">
            <v>(Excluded - Counted in classroom data)</v>
          </cell>
        </row>
        <row r="69">
          <cell r="A69">
            <v>101</v>
          </cell>
          <cell r="F69">
            <v>1</v>
          </cell>
          <cell r="I69">
            <v>908</v>
          </cell>
          <cell r="L69" t="str">
            <v>(Excluded - Counted in classroom data)</v>
          </cell>
        </row>
        <row r="70">
          <cell r="A70">
            <v>101</v>
          </cell>
          <cell r="F70">
            <v>1</v>
          </cell>
          <cell r="I70">
            <v>908</v>
          </cell>
          <cell r="L70" t="str">
            <v>(Excluded - Counted in classroom data)</v>
          </cell>
        </row>
        <row r="71">
          <cell r="A71">
            <v>101</v>
          </cell>
          <cell r="F71">
            <v>2</v>
          </cell>
          <cell r="I71">
            <v>908</v>
          </cell>
          <cell r="L71" t="str">
            <v>(Excluded - Counted in classroom data)</v>
          </cell>
        </row>
        <row r="72">
          <cell r="A72">
            <v>101</v>
          </cell>
          <cell r="F72">
            <v>2</v>
          </cell>
          <cell r="I72">
            <v>908</v>
          </cell>
          <cell r="L72" t="str">
            <v>(Excluded - Counted in classroom data)</v>
          </cell>
        </row>
        <row r="73">
          <cell r="A73">
            <v>101</v>
          </cell>
          <cell r="F73">
            <v>2</v>
          </cell>
          <cell r="I73">
            <v>908</v>
          </cell>
          <cell r="L73" t="str">
            <v>(Excluded - Counted in classroom data)</v>
          </cell>
        </row>
        <row r="74">
          <cell r="A74">
            <v>101</v>
          </cell>
          <cell r="F74">
            <v>2</v>
          </cell>
          <cell r="I74">
            <v>908</v>
          </cell>
          <cell r="L74" t="str">
            <v>(Excluded - Counted in classroom data)</v>
          </cell>
        </row>
        <row r="75">
          <cell r="A75">
            <v>101</v>
          </cell>
          <cell r="F75">
            <v>2</v>
          </cell>
          <cell r="I75">
            <v>908</v>
          </cell>
          <cell r="L75" t="str">
            <v>(Excluded - Counted in classroom data)</v>
          </cell>
        </row>
        <row r="76">
          <cell r="A76">
            <v>102</v>
          </cell>
          <cell r="F76">
            <v>1</v>
          </cell>
          <cell r="I76">
            <v>980</v>
          </cell>
          <cell r="L76" t="str">
            <v>(Excluded - Counted in classroom data)</v>
          </cell>
        </row>
        <row r="77">
          <cell r="A77">
            <v>102</v>
          </cell>
          <cell r="F77">
            <v>1</v>
          </cell>
          <cell r="I77">
            <v>446</v>
          </cell>
          <cell r="L77" t="str">
            <v>NCS - Interior Room</v>
          </cell>
        </row>
        <row r="78">
          <cell r="A78">
            <v>102</v>
          </cell>
          <cell r="F78">
            <v>1</v>
          </cell>
          <cell r="I78">
            <v>39</v>
          </cell>
          <cell r="L78" t="str">
            <v>NCS - Operational</v>
          </cell>
        </row>
        <row r="79">
          <cell r="A79">
            <v>102</v>
          </cell>
          <cell r="F79">
            <v>1</v>
          </cell>
          <cell r="I79">
            <v>91</v>
          </cell>
          <cell r="L79" t="str">
            <v>NCS - Operational</v>
          </cell>
        </row>
        <row r="80">
          <cell r="A80">
            <v>102</v>
          </cell>
          <cell r="F80">
            <v>1</v>
          </cell>
          <cell r="I80">
            <v>116</v>
          </cell>
          <cell r="L80" t="str">
            <v>NCS - Operational</v>
          </cell>
        </row>
        <row r="81">
          <cell r="A81">
            <v>102</v>
          </cell>
          <cell r="F81">
            <v>1</v>
          </cell>
          <cell r="I81">
            <v>67</v>
          </cell>
          <cell r="L81" t="str">
            <v>NCS - Operational</v>
          </cell>
        </row>
        <row r="82">
          <cell r="A82">
            <v>102</v>
          </cell>
          <cell r="F82">
            <v>1</v>
          </cell>
          <cell r="I82">
            <v>94</v>
          </cell>
          <cell r="L82" t="str">
            <v>NCS - Operational</v>
          </cell>
        </row>
        <row r="83">
          <cell r="A83">
            <v>102</v>
          </cell>
          <cell r="F83">
            <v>1</v>
          </cell>
          <cell r="I83">
            <v>126</v>
          </cell>
          <cell r="L83" t="str">
            <v>NCS - Interior Room</v>
          </cell>
        </row>
        <row r="84">
          <cell r="A84">
            <v>102</v>
          </cell>
          <cell r="F84">
            <v>1</v>
          </cell>
          <cell r="I84">
            <v>374</v>
          </cell>
          <cell r="L84" t="str">
            <v>NCS - Operational</v>
          </cell>
        </row>
        <row r="85">
          <cell r="A85">
            <v>102</v>
          </cell>
          <cell r="F85">
            <v>1</v>
          </cell>
          <cell r="I85">
            <v>90</v>
          </cell>
          <cell r="L85" t="str">
            <v>NCS - Operational</v>
          </cell>
        </row>
        <row r="86">
          <cell r="A86">
            <v>102</v>
          </cell>
          <cell r="F86">
            <v>1</v>
          </cell>
          <cell r="I86">
            <v>42</v>
          </cell>
          <cell r="L86" t="str">
            <v>NCS - Operational</v>
          </cell>
        </row>
        <row r="87">
          <cell r="A87">
            <v>102</v>
          </cell>
          <cell r="F87">
            <v>1</v>
          </cell>
          <cell r="I87">
            <v>29</v>
          </cell>
          <cell r="L87" t="str">
            <v>NCS - Operational</v>
          </cell>
        </row>
        <row r="88">
          <cell r="A88">
            <v>102</v>
          </cell>
          <cell r="F88">
            <v>1</v>
          </cell>
          <cell r="I88">
            <v>9</v>
          </cell>
          <cell r="L88" t="str">
            <v>NCS - Operational</v>
          </cell>
        </row>
        <row r="89">
          <cell r="A89">
            <v>102</v>
          </cell>
          <cell r="F89">
            <v>1</v>
          </cell>
          <cell r="I89">
            <v>9</v>
          </cell>
          <cell r="L89" t="str">
            <v>NCS - Operational</v>
          </cell>
        </row>
        <row r="90">
          <cell r="A90">
            <v>102</v>
          </cell>
          <cell r="F90">
            <v>1</v>
          </cell>
          <cell r="I90">
            <v>8</v>
          </cell>
          <cell r="L90" t="str">
            <v>NCS - Operational</v>
          </cell>
        </row>
        <row r="91">
          <cell r="A91">
            <v>102</v>
          </cell>
          <cell r="F91">
            <v>1</v>
          </cell>
          <cell r="I91">
            <v>107</v>
          </cell>
          <cell r="L91" t="str">
            <v>NCS - Operational</v>
          </cell>
        </row>
        <row r="92">
          <cell r="A92">
            <v>102</v>
          </cell>
          <cell r="F92">
            <v>1</v>
          </cell>
          <cell r="I92">
            <v>165</v>
          </cell>
          <cell r="L92" t="str">
            <v>NCS - Interior Room</v>
          </cell>
        </row>
        <row r="93">
          <cell r="A93">
            <v>102</v>
          </cell>
          <cell r="F93">
            <v>1</v>
          </cell>
          <cell r="I93">
            <v>1026</v>
          </cell>
          <cell r="L93" t="str">
            <v>(Excluded - Counted in classroom data)</v>
          </cell>
        </row>
        <row r="94">
          <cell r="A94">
            <v>102</v>
          </cell>
          <cell r="F94">
            <v>1</v>
          </cell>
          <cell r="I94">
            <v>26</v>
          </cell>
          <cell r="L94" t="str">
            <v>NCS - Operational</v>
          </cell>
        </row>
        <row r="95">
          <cell r="A95">
            <v>102</v>
          </cell>
          <cell r="F95">
            <v>1</v>
          </cell>
          <cell r="I95">
            <v>161</v>
          </cell>
          <cell r="L95" t="str">
            <v>NCS - Operational</v>
          </cell>
        </row>
        <row r="96">
          <cell r="A96">
            <v>102</v>
          </cell>
          <cell r="F96">
            <v>1</v>
          </cell>
          <cell r="I96">
            <v>2312</v>
          </cell>
          <cell r="L96" t="str">
            <v>NCS - Dining</v>
          </cell>
        </row>
        <row r="97">
          <cell r="A97">
            <v>102</v>
          </cell>
          <cell r="F97">
            <v>1</v>
          </cell>
          <cell r="I97">
            <v>651</v>
          </cell>
          <cell r="L97" t="str">
            <v>NCS - Operational</v>
          </cell>
        </row>
        <row r="98">
          <cell r="A98">
            <v>102</v>
          </cell>
          <cell r="F98">
            <v>1</v>
          </cell>
          <cell r="I98">
            <v>76</v>
          </cell>
          <cell r="L98" t="str">
            <v>NCS - Operational</v>
          </cell>
        </row>
        <row r="99">
          <cell r="A99">
            <v>102</v>
          </cell>
          <cell r="F99">
            <v>1</v>
          </cell>
          <cell r="I99">
            <v>504</v>
          </cell>
          <cell r="L99" t="str">
            <v>NCS - Interior Room</v>
          </cell>
        </row>
        <row r="100">
          <cell r="A100">
            <v>102</v>
          </cell>
          <cell r="F100">
            <v>1</v>
          </cell>
          <cell r="I100">
            <v>74</v>
          </cell>
          <cell r="L100" t="str">
            <v>NCS - Operational</v>
          </cell>
        </row>
        <row r="101">
          <cell r="A101">
            <v>102</v>
          </cell>
          <cell r="F101">
            <v>1</v>
          </cell>
          <cell r="I101">
            <v>103</v>
          </cell>
          <cell r="L101" t="str">
            <v>NCS - Operational</v>
          </cell>
        </row>
        <row r="102">
          <cell r="A102">
            <v>102</v>
          </cell>
          <cell r="F102">
            <v>1</v>
          </cell>
          <cell r="I102">
            <v>477</v>
          </cell>
          <cell r="L102" t="str">
            <v>NCS - Operational</v>
          </cell>
        </row>
        <row r="103">
          <cell r="A103">
            <v>102</v>
          </cell>
          <cell r="F103">
            <v>1</v>
          </cell>
          <cell r="I103">
            <v>950</v>
          </cell>
          <cell r="L103" t="str">
            <v>NCS - Operational</v>
          </cell>
        </row>
        <row r="104">
          <cell r="A104">
            <v>102</v>
          </cell>
          <cell r="F104">
            <v>1</v>
          </cell>
          <cell r="I104">
            <v>57</v>
          </cell>
          <cell r="L104" t="str">
            <v>NCS - Operational</v>
          </cell>
        </row>
        <row r="105">
          <cell r="A105">
            <v>102</v>
          </cell>
          <cell r="F105">
            <v>1</v>
          </cell>
          <cell r="I105">
            <v>947</v>
          </cell>
          <cell r="L105" t="str">
            <v>NCS - Operational</v>
          </cell>
        </row>
        <row r="106">
          <cell r="A106">
            <v>102</v>
          </cell>
          <cell r="F106">
            <v>1</v>
          </cell>
          <cell r="I106">
            <v>3110</v>
          </cell>
          <cell r="L106" t="str">
            <v>NCS - Operational</v>
          </cell>
        </row>
        <row r="107">
          <cell r="A107">
            <v>102</v>
          </cell>
          <cell r="F107">
            <v>1</v>
          </cell>
          <cell r="I107">
            <v>485</v>
          </cell>
          <cell r="L107" t="str">
            <v>NCS - Operational</v>
          </cell>
        </row>
        <row r="108">
          <cell r="A108">
            <v>102</v>
          </cell>
          <cell r="F108">
            <v>2</v>
          </cell>
          <cell r="I108">
            <v>991</v>
          </cell>
          <cell r="L108" t="str">
            <v>NCS - Assembly</v>
          </cell>
        </row>
        <row r="109">
          <cell r="A109">
            <v>102</v>
          </cell>
          <cell r="F109">
            <v>2</v>
          </cell>
          <cell r="I109">
            <v>334</v>
          </cell>
          <cell r="L109" t="str">
            <v>NCS - Operational</v>
          </cell>
        </row>
        <row r="110">
          <cell r="A110">
            <v>102</v>
          </cell>
          <cell r="F110">
            <v>2</v>
          </cell>
          <cell r="I110">
            <v>337</v>
          </cell>
          <cell r="L110" t="str">
            <v>NCS - Interior Room</v>
          </cell>
        </row>
        <row r="111">
          <cell r="A111">
            <v>102</v>
          </cell>
          <cell r="F111">
            <v>2</v>
          </cell>
          <cell r="I111">
            <v>89</v>
          </cell>
          <cell r="L111" t="str">
            <v>NCS - Operational</v>
          </cell>
        </row>
        <row r="112">
          <cell r="A112">
            <v>102</v>
          </cell>
          <cell r="F112">
            <v>2</v>
          </cell>
          <cell r="I112">
            <v>219</v>
          </cell>
          <cell r="L112" t="str">
            <v>NCS - Interior Room</v>
          </cell>
        </row>
        <row r="113">
          <cell r="A113">
            <v>102</v>
          </cell>
          <cell r="F113">
            <v>2</v>
          </cell>
          <cell r="I113">
            <v>3071</v>
          </cell>
          <cell r="L113" t="str">
            <v>NCS - Assembly</v>
          </cell>
        </row>
        <row r="114">
          <cell r="A114">
            <v>102</v>
          </cell>
          <cell r="F114">
            <v>2</v>
          </cell>
          <cell r="I114">
            <v>189</v>
          </cell>
          <cell r="L114" t="str">
            <v>NCS - Operational</v>
          </cell>
        </row>
        <row r="115">
          <cell r="A115">
            <v>102</v>
          </cell>
          <cell r="F115">
            <v>2</v>
          </cell>
          <cell r="I115">
            <v>198</v>
          </cell>
          <cell r="L115" t="str">
            <v>NCS - Operational</v>
          </cell>
        </row>
        <row r="116">
          <cell r="A116">
            <v>102</v>
          </cell>
          <cell r="F116">
            <v>2</v>
          </cell>
          <cell r="I116">
            <v>470</v>
          </cell>
          <cell r="L116" t="str">
            <v>NCS - Interior Room</v>
          </cell>
        </row>
        <row r="117">
          <cell r="A117">
            <v>102</v>
          </cell>
          <cell r="F117">
            <v>2</v>
          </cell>
          <cell r="I117">
            <v>720</v>
          </cell>
          <cell r="L117" t="str">
            <v>(Excluded - Counted in classroom data)</v>
          </cell>
        </row>
        <row r="118">
          <cell r="A118">
            <v>102</v>
          </cell>
          <cell r="F118">
            <v>2</v>
          </cell>
          <cell r="I118">
            <v>128</v>
          </cell>
          <cell r="L118" t="str">
            <v>NCS - Interior Room</v>
          </cell>
        </row>
        <row r="119">
          <cell r="A119">
            <v>102</v>
          </cell>
          <cell r="F119">
            <v>2</v>
          </cell>
          <cell r="I119">
            <v>52</v>
          </cell>
          <cell r="L119" t="str">
            <v>NCS - Operational</v>
          </cell>
        </row>
        <row r="120">
          <cell r="A120">
            <v>102</v>
          </cell>
          <cell r="F120">
            <v>2</v>
          </cell>
          <cell r="I120">
            <v>59</v>
          </cell>
          <cell r="L120" t="str">
            <v>NCS - Operational</v>
          </cell>
        </row>
        <row r="121">
          <cell r="A121">
            <v>102</v>
          </cell>
          <cell r="F121">
            <v>2</v>
          </cell>
          <cell r="I121">
            <v>960</v>
          </cell>
          <cell r="L121" t="str">
            <v>(Excluded - Counted in classroom data)</v>
          </cell>
        </row>
        <row r="122">
          <cell r="A122">
            <v>102</v>
          </cell>
          <cell r="F122">
            <v>2</v>
          </cell>
          <cell r="I122">
            <v>960</v>
          </cell>
          <cell r="L122" t="str">
            <v>(Excluded - Counted in classroom data)</v>
          </cell>
        </row>
        <row r="123">
          <cell r="A123">
            <v>102</v>
          </cell>
          <cell r="F123">
            <v>2</v>
          </cell>
          <cell r="I123">
            <v>960</v>
          </cell>
          <cell r="L123" t="str">
            <v>(Excluded - Counted in classroom data)</v>
          </cell>
        </row>
        <row r="124">
          <cell r="A124">
            <v>102</v>
          </cell>
          <cell r="F124">
            <v>2</v>
          </cell>
          <cell r="I124">
            <v>960</v>
          </cell>
          <cell r="L124" t="str">
            <v>(Excluded - Counted in classroom data)</v>
          </cell>
        </row>
        <row r="125">
          <cell r="A125">
            <v>102</v>
          </cell>
          <cell r="F125">
            <v>2</v>
          </cell>
          <cell r="I125">
            <v>981</v>
          </cell>
          <cell r="L125" t="str">
            <v>NCS - Interior Room</v>
          </cell>
        </row>
        <row r="126">
          <cell r="A126">
            <v>102</v>
          </cell>
          <cell r="F126">
            <v>2</v>
          </cell>
          <cell r="I126">
            <v>314</v>
          </cell>
          <cell r="L126" t="str">
            <v>NCS - Operational</v>
          </cell>
        </row>
        <row r="127">
          <cell r="A127">
            <v>102</v>
          </cell>
          <cell r="F127">
            <v>2</v>
          </cell>
          <cell r="I127">
            <v>981</v>
          </cell>
          <cell r="L127" t="str">
            <v>(Excluded - Counted in classroom data)</v>
          </cell>
        </row>
        <row r="128">
          <cell r="A128">
            <v>102</v>
          </cell>
          <cell r="F128">
            <v>2</v>
          </cell>
          <cell r="I128">
            <v>174</v>
          </cell>
          <cell r="L128" t="str">
            <v>NCS - Interior Room</v>
          </cell>
        </row>
        <row r="129">
          <cell r="A129">
            <v>102</v>
          </cell>
          <cell r="F129">
            <v>2</v>
          </cell>
          <cell r="I129">
            <v>78</v>
          </cell>
          <cell r="L129" t="str">
            <v>NCS - Operational</v>
          </cell>
        </row>
        <row r="130">
          <cell r="A130">
            <v>102</v>
          </cell>
          <cell r="F130">
            <v>2</v>
          </cell>
          <cell r="I130">
            <v>71</v>
          </cell>
          <cell r="L130" t="str">
            <v>NCS - Operational</v>
          </cell>
        </row>
        <row r="131">
          <cell r="A131">
            <v>102</v>
          </cell>
          <cell r="F131">
            <v>2</v>
          </cell>
          <cell r="I131">
            <v>158</v>
          </cell>
          <cell r="L131" t="str">
            <v>NCS - Interior Room</v>
          </cell>
        </row>
        <row r="132">
          <cell r="A132">
            <v>102</v>
          </cell>
          <cell r="F132">
            <v>2</v>
          </cell>
          <cell r="I132">
            <v>181</v>
          </cell>
          <cell r="L132" t="str">
            <v>NCS - Interior Room</v>
          </cell>
        </row>
        <row r="133">
          <cell r="A133">
            <v>102</v>
          </cell>
          <cell r="F133">
            <v>2</v>
          </cell>
          <cell r="I133">
            <v>181</v>
          </cell>
          <cell r="L133" t="str">
            <v>NCS - Interior Room</v>
          </cell>
        </row>
        <row r="134">
          <cell r="A134">
            <v>102</v>
          </cell>
          <cell r="F134">
            <v>2</v>
          </cell>
          <cell r="I134">
            <v>687</v>
          </cell>
          <cell r="L134" t="str">
            <v>(Excluded - Counted in classroom data)</v>
          </cell>
        </row>
        <row r="135">
          <cell r="A135">
            <v>102</v>
          </cell>
          <cell r="F135">
            <v>2</v>
          </cell>
          <cell r="I135">
            <v>85</v>
          </cell>
          <cell r="L135" t="str">
            <v>NCS - Operational</v>
          </cell>
        </row>
        <row r="136">
          <cell r="A136">
            <v>102</v>
          </cell>
          <cell r="F136">
            <v>2</v>
          </cell>
          <cell r="I136">
            <v>247</v>
          </cell>
          <cell r="L136" t="str">
            <v>NCS - Interior Room</v>
          </cell>
        </row>
        <row r="137">
          <cell r="A137">
            <v>102</v>
          </cell>
          <cell r="F137">
            <v>2</v>
          </cell>
          <cell r="I137">
            <v>349</v>
          </cell>
          <cell r="L137" t="str">
            <v>NCS - Operational</v>
          </cell>
        </row>
        <row r="138">
          <cell r="A138">
            <v>102</v>
          </cell>
          <cell r="F138">
            <v>2</v>
          </cell>
          <cell r="I138">
            <v>373</v>
          </cell>
          <cell r="L138" t="str">
            <v>NCS - Interior Room</v>
          </cell>
        </row>
        <row r="139">
          <cell r="A139">
            <v>102</v>
          </cell>
          <cell r="F139">
            <v>2</v>
          </cell>
          <cell r="I139">
            <v>44</v>
          </cell>
          <cell r="L139" t="str">
            <v>NCS - Operational</v>
          </cell>
        </row>
        <row r="140">
          <cell r="A140">
            <v>102</v>
          </cell>
          <cell r="F140">
            <v>2</v>
          </cell>
          <cell r="I140">
            <v>30</v>
          </cell>
          <cell r="L140" t="str">
            <v>NCS - Operational</v>
          </cell>
        </row>
        <row r="141">
          <cell r="A141">
            <v>102</v>
          </cell>
          <cell r="F141">
            <v>2</v>
          </cell>
          <cell r="I141">
            <v>244</v>
          </cell>
          <cell r="L141" t="str">
            <v>NCS - Interior Room</v>
          </cell>
        </row>
        <row r="142">
          <cell r="A142">
            <v>102</v>
          </cell>
          <cell r="F142">
            <v>2</v>
          </cell>
          <cell r="I142">
            <v>16</v>
          </cell>
          <cell r="L142" t="str">
            <v>NCS - Operational</v>
          </cell>
        </row>
        <row r="143">
          <cell r="A143">
            <v>102</v>
          </cell>
          <cell r="F143">
            <v>2</v>
          </cell>
          <cell r="I143">
            <v>151</v>
          </cell>
          <cell r="L143" t="str">
            <v>NCS - Operational</v>
          </cell>
        </row>
        <row r="144">
          <cell r="A144">
            <v>102</v>
          </cell>
          <cell r="F144">
            <v>2</v>
          </cell>
          <cell r="I144">
            <v>675</v>
          </cell>
          <cell r="L144" t="str">
            <v>NCS - Interior Room</v>
          </cell>
        </row>
        <row r="145">
          <cell r="A145">
            <v>102</v>
          </cell>
          <cell r="F145">
            <v>2</v>
          </cell>
          <cell r="I145">
            <v>2900</v>
          </cell>
          <cell r="L145" t="str">
            <v>NCS - Operational</v>
          </cell>
        </row>
        <row r="146">
          <cell r="A146">
            <v>102</v>
          </cell>
          <cell r="F146">
            <v>3</v>
          </cell>
          <cell r="I146">
            <v>387</v>
          </cell>
          <cell r="L146" t="str">
            <v>NCS - Interior Room</v>
          </cell>
        </row>
        <row r="147">
          <cell r="A147">
            <v>102</v>
          </cell>
          <cell r="F147">
            <v>3</v>
          </cell>
          <cell r="I147">
            <v>960</v>
          </cell>
          <cell r="L147" t="str">
            <v>(Excluded - Counted in classroom data)</v>
          </cell>
        </row>
        <row r="148">
          <cell r="A148">
            <v>102</v>
          </cell>
          <cell r="F148">
            <v>3</v>
          </cell>
          <cell r="I148">
            <v>981</v>
          </cell>
          <cell r="L148" t="str">
            <v>(Excluded - Counted in classroom data)</v>
          </cell>
        </row>
        <row r="149">
          <cell r="A149">
            <v>102</v>
          </cell>
          <cell r="F149">
            <v>3</v>
          </cell>
          <cell r="I149">
            <v>173</v>
          </cell>
          <cell r="L149" t="str">
            <v>NCS - Operational</v>
          </cell>
        </row>
        <row r="150">
          <cell r="A150">
            <v>102</v>
          </cell>
          <cell r="F150">
            <v>3</v>
          </cell>
          <cell r="I150">
            <v>52</v>
          </cell>
          <cell r="L150" t="str">
            <v>NCS - Operational</v>
          </cell>
        </row>
        <row r="151">
          <cell r="A151">
            <v>102</v>
          </cell>
          <cell r="F151">
            <v>3</v>
          </cell>
          <cell r="I151">
            <v>68</v>
          </cell>
          <cell r="L151" t="str">
            <v>NCS - Operational</v>
          </cell>
        </row>
        <row r="152">
          <cell r="A152">
            <v>102</v>
          </cell>
          <cell r="F152">
            <v>3</v>
          </cell>
          <cell r="I152">
            <v>981</v>
          </cell>
          <cell r="L152" t="str">
            <v>(Excluded - Counted in classroom data)</v>
          </cell>
        </row>
        <row r="153">
          <cell r="A153">
            <v>102</v>
          </cell>
          <cell r="F153">
            <v>3</v>
          </cell>
          <cell r="I153">
            <v>2788</v>
          </cell>
          <cell r="L153" t="str">
            <v>NCS - Operational</v>
          </cell>
        </row>
        <row r="154">
          <cell r="A154">
            <v>102</v>
          </cell>
          <cell r="F154">
            <v>3</v>
          </cell>
          <cell r="I154">
            <v>180</v>
          </cell>
          <cell r="L154" t="str">
            <v>NCS - Operational</v>
          </cell>
        </row>
        <row r="155">
          <cell r="A155">
            <v>102</v>
          </cell>
          <cell r="F155">
            <v>3</v>
          </cell>
          <cell r="I155">
            <v>180</v>
          </cell>
          <cell r="L155" t="str">
            <v>NCS - Operational</v>
          </cell>
        </row>
        <row r="156">
          <cell r="A156">
            <v>102</v>
          </cell>
          <cell r="F156">
            <v>3</v>
          </cell>
          <cell r="I156">
            <v>960</v>
          </cell>
          <cell r="L156" t="str">
            <v>NCS - Library</v>
          </cell>
        </row>
        <row r="157">
          <cell r="A157">
            <v>102</v>
          </cell>
          <cell r="F157">
            <v>3</v>
          </cell>
          <cell r="I157">
            <v>960</v>
          </cell>
          <cell r="L157" t="str">
            <v>(Excluded - Counted in classroom data)</v>
          </cell>
        </row>
        <row r="158">
          <cell r="A158">
            <v>102</v>
          </cell>
          <cell r="F158">
            <v>3</v>
          </cell>
          <cell r="I158">
            <v>953</v>
          </cell>
          <cell r="L158" t="str">
            <v>(Excluded - Counted in classroom data)</v>
          </cell>
        </row>
        <row r="159">
          <cell r="A159">
            <v>102</v>
          </cell>
          <cell r="F159">
            <v>3</v>
          </cell>
          <cell r="I159">
            <v>90</v>
          </cell>
          <cell r="L159" t="str">
            <v>NCS - Operational</v>
          </cell>
        </row>
        <row r="160">
          <cell r="A160">
            <v>102</v>
          </cell>
          <cell r="F160">
            <v>3</v>
          </cell>
          <cell r="I160">
            <v>42</v>
          </cell>
          <cell r="L160" t="str">
            <v>NCS - Operational</v>
          </cell>
        </row>
        <row r="161">
          <cell r="A161">
            <v>102</v>
          </cell>
          <cell r="F161">
            <v>1</v>
          </cell>
          <cell r="I161">
            <v>897</v>
          </cell>
          <cell r="L161" t="str">
            <v>(Excluded - Counted in classroom data)</v>
          </cell>
        </row>
        <row r="162">
          <cell r="A162">
            <v>102</v>
          </cell>
          <cell r="F162">
            <v>1</v>
          </cell>
          <cell r="I162">
            <v>897</v>
          </cell>
          <cell r="L162" t="str">
            <v>(Excluded - Counted in classroom data)</v>
          </cell>
        </row>
        <row r="163">
          <cell r="A163">
            <v>102</v>
          </cell>
          <cell r="F163">
            <v>1</v>
          </cell>
          <cell r="I163">
            <v>897</v>
          </cell>
          <cell r="L163" t="str">
            <v>(Excluded - Counted in classroom data)</v>
          </cell>
        </row>
        <row r="164">
          <cell r="A164">
            <v>102</v>
          </cell>
          <cell r="F164">
            <v>1</v>
          </cell>
          <cell r="I164">
            <v>897</v>
          </cell>
          <cell r="L164" t="str">
            <v>(Excluded - Counted in classroom data)</v>
          </cell>
        </row>
        <row r="165">
          <cell r="A165">
            <v>102</v>
          </cell>
          <cell r="F165">
            <v>1</v>
          </cell>
          <cell r="I165">
            <v>897</v>
          </cell>
          <cell r="L165" t="str">
            <v>(Excluded - Counted in classroom data)</v>
          </cell>
        </row>
        <row r="166">
          <cell r="A166">
            <v>103</v>
          </cell>
          <cell r="F166">
            <v>1</v>
          </cell>
          <cell r="I166">
            <v>88</v>
          </cell>
          <cell r="L166" t="str">
            <v>NCS - Operational</v>
          </cell>
        </row>
        <row r="167">
          <cell r="A167">
            <v>103</v>
          </cell>
          <cell r="F167">
            <v>1</v>
          </cell>
          <cell r="I167">
            <v>189</v>
          </cell>
          <cell r="L167" t="str">
            <v>NCS - Operational</v>
          </cell>
        </row>
        <row r="168">
          <cell r="A168">
            <v>103</v>
          </cell>
          <cell r="F168">
            <v>1</v>
          </cell>
          <cell r="I168">
            <v>294</v>
          </cell>
          <cell r="L168" t="str">
            <v>NCS - Interior Room</v>
          </cell>
        </row>
        <row r="169">
          <cell r="A169">
            <v>103</v>
          </cell>
          <cell r="F169">
            <v>1</v>
          </cell>
          <cell r="I169">
            <v>57</v>
          </cell>
          <cell r="L169" t="str">
            <v>NCS - Operational</v>
          </cell>
        </row>
        <row r="170">
          <cell r="A170">
            <v>103</v>
          </cell>
          <cell r="F170">
            <v>1</v>
          </cell>
          <cell r="I170">
            <v>1058</v>
          </cell>
          <cell r="L170" t="str">
            <v>NCS - Assembly</v>
          </cell>
        </row>
        <row r="171">
          <cell r="A171">
            <v>103</v>
          </cell>
          <cell r="F171">
            <v>1</v>
          </cell>
          <cell r="I171">
            <v>78</v>
          </cell>
          <cell r="L171" t="str">
            <v>NCS - Operational</v>
          </cell>
        </row>
        <row r="172">
          <cell r="A172">
            <v>103</v>
          </cell>
          <cell r="F172">
            <v>1</v>
          </cell>
          <cell r="I172">
            <v>165</v>
          </cell>
          <cell r="L172" t="str">
            <v>NCS - Operational</v>
          </cell>
        </row>
        <row r="173">
          <cell r="A173">
            <v>103</v>
          </cell>
          <cell r="F173">
            <v>1</v>
          </cell>
          <cell r="I173">
            <v>177</v>
          </cell>
          <cell r="L173" t="str">
            <v>NCS - Operational</v>
          </cell>
        </row>
        <row r="174">
          <cell r="A174">
            <v>103</v>
          </cell>
          <cell r="F174">
            <v>1</v>
          </cell>
          <cell r="I174">
            <v>77</v>
          </cell>
          <cell r="L174" t="str">
            <v>NCS - Operational</v>
          </cell>
        </row>
        <row r="175">
          <cell r="A175">
            <v>103</v>
          </cell>
          <cell r="F175">
            <v>1</v>
          </cell>
          <cell r="I175">
            <v>3440</v>
          </cell>
          <cell r="L175" t="str">
            <v>NCS - Assembly</v>
          </cell>
        </row>
        <row r="176">
          <cell r="A176">
            <v>103</v>
          </cell>
          <cell r="F176">
            <v>1</v>
          </cell>
          <cell r="I176">
            <v>95</v>
          </cell>
          <cell r="L176" t="str">
            <v>NCS - Operational</v>
          </cell>
        </row>
        <row r="177">
          <cell r="A177">
            <v>103</v>
          </cell>
          <cell r="F177">
            <v>1</v>
          </cell>
          <cell r="I177">
            <v>82</v>
          </cell>
          <cell r="L177" t="str">
            <v>NCS - Operational</v>
          </cell>
        </row>
        <row r="178">
          <cell r="A178">
            <v>103</v>
          </cell>
          <cell r="F178">
            <v>1</v>
          </cell>
          <cell r="I178">
            <v>78</v>
          </cell>
          <cell r="L178" t="str">
            <v>NCS - Operational</v>
          </cell>
        </row>
        <row r="179">
          <cell r="A179">
            <v>103</v>
          </cell>
          <cell r="F179">
            <v>1</v>
          </cell>
          <cell r="I179">
            <v>808</v>
          </cell>
          <cell r="L179" t="str">
            <v>(Excluded - Counted in classroom data)</v>
          </cell>
          <cell r="M179" t="str">
            <v>CDC</v>
          </cell>
        </row>
        <row r="180">
          <cell r="A180">
            <v>103</v>
          </cell>
          <cell r="F180">
            <v>1</v>
          </cell>
          <cell r="I180">
            <v>213</v>
          </cell>
          <cell r="L180" t="str">
            <v>NCS - Interior Room</v>
          </cell>
        </row>
        <row r="181">
          <cell r="A181">
            <v>103</v>
          </cell>
          <cell r="F181">
            <v>1</v>
          </cell>
          <cell r="I181">
            <v>37</v>
          </cell>
          <cell r="L181" t="str">
            <v>NCS - Operational</v>
          </cell>
        </row>
        <row r="182">
          <cell r="A182">
            <v>103</v>
          </cell>
          <cell r="F182">
            <v>1</v>
          </cell>
          <cell r="I182">
            <v>75</v>
          </cell>
          <cell r="L182" t="str">
            <v>NCS - Operational</v>
          </cell>
        </row>
        <row r="183">
          <cell r="A183">
            <v>103</v>
          </cell>
          <cell r="F183">
            <v>1</v>
          </cell>
          <cell r="I183">
            <v>273</v>
          </cell>
          <cell r="L183" t="str">
            <v>NCS - Interior Room</v>
          </cell>
        </row>
        <row r="184">
          <cell r="A184">
            <v>103</v>
          </cell>
          <cell r="F184">
            <v>1</v>
          </cell>
          <cell r="I184">
            <v>0</v>
          </cell>
          <cell r="L184" t="str">
            <v>NCS - Operational</v>
          </cell>
        </row>
        <row r="185">
          <cell r="A185">
            <v>103</v>
          </cell>
          <cell r="F185">
            <v>1</v>
          </cell>
          <cell r="I185">
            <v>33</v>
          </cell>
          <cell r="L185" t="str">
            <v>NCS - Operational</v>
          </cell>
        </row>
        <row r="186">
          <cell r="A186">
            <v>103</v>
          </cell>
          <cell r="F186">
            <v>1</v>
          </cell>
          <cell r="I186">
            <v>52</v>
          </cell>
          <cell r="L186" t="str">
            <v>NCS - Operational</v>
          </cell>
        </row>
        <row r="187">
          <cell r="A187">
            <v>103</v>
          </cell>
          <cell r="F187">
            <v>1</v>
          </cell>
          <cell r="I187">
            <v>52</v>
          </cell>
          <cell r="L187" t="str">
            <v>NCS - Operational</v>
          </cell>
        </row>
        <row r="188">
          <cell r="A188">
            <v>103</v>
          </cell>
          <cell r="F188">
            <v>1</v>
          </cell>
          <cell r="I188">
            <v>53</v>
          </cell>
          <cell r="L188" t="str">
            <v>NCS - Operational</v>
          </cell>
        </row>
        <row r="189">
          <cell r="A189">
            <v>103</v>
          </cell>
          <cell r="F189">
            <v>1</v>
          </cell>
          <cell r="I189">
            <v>102</v>
          </cell>
          <cell r="L189" t="str">
            <v>NCS - Operational</v>
          </cell>
        </row>
        <row r="190">
          <cell r="A190">
            <v>103</v>
          </cell>
          <cell r="F190">
            <v>1</v>
          </cell>
          <cell r="I190">
            <v>13</v>
          </cell>
          <cell r="L190" t="str">
            <v>NCS - Operational</v>
          </cell>
        </row>
        <row r="191">
          <cell r="A191">
            <v>103</v>
          </cell>
          <cell r="F191">
            <v>1</v>
          </cell>
          <cell r="I191">
            <v>306</v>
          </cell>
          <cell r="L191" t="str">
            <v>NCS - Operational</v>
          </cell>
        </row>
        <row r="192">
          <cell r="A192">
            <v>103</v>
          </cell>
          <cell r="F192">
            <v>1</v>
          </cell>
          <cell r="I192">
            <v>951</v>
          </cell>
          <cell r="L192" t="str">
            <v>NCS - Library</v>
          </cell>
        </row>
        <row r="193">
          <cell r="A193">
            <v>103</v>
          </cell>
          <cell r="F193">
            <v>1</v>
          </cell>
          <cell r="I193">
            <v>728</v>
          </cell>
          <cell r="L193" t="str">
            <v>NCS - Operational</v>
          </cell>
        </row>
        <row r="194">
          <cell r="A194">
            <v>103</v>
          </cell>
          <cell r="F194">
            <v>1</v>
          </cell>
          <cell r="I194">
            <v>24</v>
          </cell>
          <cell r="L194" t="str">
            <v>NCS - Operational</v>
          </cell>
        </row>
        <row r="195">
          <cell r="A195">
            <v>103</v>
          </cell>
          <cell r="F195">
            <v>1</v>
          </cell>
          <cell r="I195">
            <v>57</v>
          </cell>
          <cell r="L195" t="str">
            <v>NCS - Operational</v>
          </cell>
        </row>
        <row r="196">
          <cell r="A196">
            <v>103</v>
          </cell>
          <cell r="F196">
            <v>1</v>
          </cell>
          <cell r="I196">
            <v>240</v>
          </cell>
          <cell r="L196" t="str">
            <v>NCS - Interior Room</v>
          </cell>
        </row>
        <row r="197">
          <cell r="A197">
            <v>103</v>
          </cell>
          <cell r="F197">
            <v>1</v>
          </cell>
          <cell r="I197">
            <v>381</v>
          </cell>
          <cell r="L197" t="str">
            <v>NCS - Interior Room</v>
          </cell>
        </row>
        <row r="198">
          <cell r="A198">
            <v>103</v>
          </cell>
          <cell r="F198">
            <v>1</v>
          </cell>
          <cell r="I198">
            <v>328</v>
          </cell>
          <cell r="L198" t="str">
            <v>NCS - Interior Room</v>
          </cell>
        </row>
        <row r="199">
          <cell r="A199">
            <v>103</v>
          </cell>
          <cell r="F199">
            <v>1</v>
          </cell>
          <cell r="I199">
            <v>90</v>
          </cell>
          <cell r="L199" t="str">
            <v>NCS - Operational</v>
          </cell>
        </row>
        <row r="200">
          <cell r="A200">
            <v>103</v>
          </cell>
          <cell r="F200">
            <v>1</v>
          </cell>
          <cell r="I200">
            <v>562</v>
          </cell>
          <cell r="L200" t="str">
            <v>NCS - Interior Room</v>
          </cell>
        </row>
        <row r="201">
          <cell r="A201">
            <v>103</v>
          </cell>
          <cell r="F201">
            <v>1</v>
          </cell>
          <cell r="I201">
            <v>246</v>
          </cell>
          <cell r="L201" t="str">
            <v>NCS - Operational</v>
          </cell>
        </row>
        <row r="202">
          <cell r="A202">
            <v>103</v>
          </cell>
          <cell r="F202">
            <v>1</v>
          </cell>
          <cell r="I202">
            <v>218</v>
          </cell>
          <cell r="L202" t="str">
            <v>NCS - Interior Room</v>
          </cell>
        </row>
        <row r="203">
          <cell r="A203">
            <v>103</v>
          </cell>
          <cell r="F203">
            <v>1</v>
          </cell>
          <cell r="I203">
            <v>86</v>
          </cell>
          <cell r="L203" t="str">
            <v>NCS - Operational</v>
          </cell>
        </row>
        <row r="204">
          <cell r="A204">
            <v>103</v>
          </cell>
          <cell r="F204">
            <v>1</v>
          </cell>
          <cell r="I204">
            <v>77</v>
          </cell>
          <cell r="L204" t="str">
            <v>NCS - Interior Room</v>
          </cell>
        </row>
        <row r="205">
          <cell r="A205">
            <v>103</v>
          </cell>
          <cell r="F205">
            <v>1</v>
          </cell>
          <cell r="I205">
            <v>84</v>
          </cell>
          <cell r="L205" t="str">
            <v>NCS - Interior Room</v>
          </cell>
        </row>
        <row r="206">
          <cell r="A206">
            <v>103</v>
          </cell>
          <cell r="F206">
            <v>1</v>
          </cell>
          <cell r="I206">
            <v>258</v>
          </cell>
          <cell r="L206" t="str">
            <v>NCS - Interior Room</v>
          </cell>
        </row>
        <row r="207">
          <cell r="A207">
            <v>103</v>
          </cell>
          <cell r="F207">
            <v>1</v>
          </cell>
          <cell r="I207">
            <v>64</v>
          </cell>
          <cell r="L207" t="str">
            <v>NCS - Interior Room</v>
          </cell>
        </row>
        <row r="208">
          <cell r="A208">
            <v>103</v>
          </cell>
          <cell r="F208">
            <v>1</v>
          </cell>
          <cell r="I208">
            <v>303</v>
          </cell>
          <cell r="L208" t="str">
            <v>NCS - Operational</v>
          </cell>
        </row>
        <row r="209">
          <cell r="A209">
            <v>103</v>
          </cell>
          <cell r="F209">
            <v>1</v>
          </cell>
          <cell r="I209">
            <v>195</v>
          </cell>
          <cell r="L209" t="str">
            <v>NCS - Operational</v>
          </cell>
        </row>
        <row r="210">
          <cell r="A210">
            <v>103</v>
          </cell>
          <cell r="F210">
            <v>1</v>
          </cell>
          <cell r="I210">
            <v>172</v>
          </cell>
          <cell r="L210" t="str">
            <v>NCS - Interior Room</v>
          </cell>
        </row>
        <row r="211">
          <cell r="A211">
            <v>103</v>
          </cell>
          <cell r="F211">
            <v>1</v>
          </cell>
          <cell r="I211">
            <v>106</v>
          </cell>
          <cell r="L211" t="str">
            <v>NCS - Interior Room</v>
          </cell>
        </row>
        <row r="212">
          <cell r="A212">
            <v>103</v>
          </cell>
          <cell r="F212">
            <v>1</v>
          </cell>
          <cell r="I212">
            <v>411</v>
          </cell>
          <cell r="L212" t="str">
            <v>NCS - Interior Room</v>
          </cell>
        </row>
        <row r="213">
          <cell r="A213">
            <v>103</v>
          </cell>
          <cell r="F213">
            <v>1</v>
          </cell>
          <cell r="I213">
            <v>2544</v>
          </cell>
          <cell r="L213" t="str">
            <v>NCS - Operational</v>
          </cell>
        </row>
        <row r="214">
          <cell r="A214">
            <v>103</v>
          </cell>
          <cell r="F214">
            <v>1</v>
          </cell>
          <cell r="I214">
            <v>196</v>
          </cell>
          <cell r="L214" t="str">
            <v>NCS - Operational</v>
          </cell>
        </row>
        <row r="215">
          <cell r="A215">
            <v>103</v>
          </cell>
          <cell r="F215">
            <v>1</v>
          </cell>
          <cell r="I215">
            <v>28</v>
          </cell>
          <cell r="L215" t="str">
            <v>NCS - Operational</v>
          </cell>
        </row>
        <row r="216">
          <cell r="A216">
            <v>103</v>
          </cell>
          <cell r="F216">
            <v>1</v>
          </cell>
          <cell r="I216">
            <v>48</v>
          </cell>
          <cell r="L216" t="str">
            <v>NCS - Operational</v>
          </cell>
        </row>
        <row r="217">
          <cell r="A217">
            <v>103</v>
          </cell>
          <cell r="F217">
            <v>1</v>
          </cell>
          <cell r="I217">
            <v>591</v>
          </cell>
          <cell r="L217" t="str">
            <v>NCS - Interior Room</v>
          </cell>
        </row>
        <row r="218">
          <cell r="A218">
            <v>103</v>
          </cell>
          <cell r="F218">
            <v>1</v>
          </cell>
          <cell r="I218">
            <v>14</v>
          </cell>
          <cell r="L218" t="str">
            <v>NCS - Operational</v>
          </cell>
        </row>
        <row r="219">
          <cell r="A219">
            <v>103</v>
          </cell>
          <cell r="F219">
            <v>1</v>
          </cell>
          <cell r="I219">
            <v>17</v>
          </cell>
          <cell r="L219" t="str">
            <v>NCS - Operational</v>
          </cell>
        </row>
        <row r="220">
          <cell r="A220">
            <v>103</v>
          </cell>
          <cell r="F220">
            <v>1</v>
          </cell>
          <cell r="I220">
            <v>65</v>
          </cell>
          <cell r="L220" t="str">
            <v>NCS - Operational</v>
          </cell>
        </row>
        <row r="221">
          <cell r="A221">
            <v>103</v>
          </cell>
          <cell r="F221">
            <v>1</v>
          </cell>
          <cell r="I221">
            <v>722</v>
          </cell>
          <cell r="L221" t="str">
            <v>NCS - Operational</v>
          </cell>
        </row>
        <row r="222">
          <cell r="A222">
            <v>103</v>
          </cell>
          <cell r="F222">
            <v>1</v>
          </cell>
          <cell r="I222">
            <v>3495</v>
          </cell>
          <cell r="L222" t="str">
            <v>NCS - Dining</v>
          </cell>
        </row>
        <row r="223">
          <cell r="A223">
            <v>103</v>
          </cell>
          <cell r="F223">
            <v>1</v>
          </cell>
          <cell r="I223">
            <v>851</v>
          </cell>
          <cell r="L223" t="str">
            <v>NCS - Operational</v>
          </cell>
        </row>
        <row r="224">
          <cell r="A224">
            <v>103</v>
          </cell>
          <cell r="F224">
            <v>1</v>
          </cell>
          <cell r="I224">
            <v>213</v>
          </cell>
          <cell r="L224" t="str">
            <v>NCS - Interior Room</v>
          </cell>
        </row>
        <row r="225">
          <cell r="A225">
            <v>103</v>
          </cell>
          <cell r="F225">
            <v>1</v>
          </cell>
          <cell r="I225">
            <v>71</v>
          </cell>
          <cell r="L225" t="str">
            <v>NCS - Operational</v>
          </cell>
        </row>
        <row r="226">
          <cell r="A226">
            <v>103</v>
          </cell>
          <cell r="F226">
            <v>1</v>
          </cell>
          <cell r="I226">
            <v>81</v>
          </cell>
          <cell r="L226" t="str">
            <v>NCS - Operational</v>
          </cell>
        </row>
        <row r="227">
          <cell r="A227">
            <v>103</v>
          </cell>
          <cell r="F227">
            <v>1</v>
          </cell>
          <cell r="I227">
            <v>24</v>
          </cell>
          <cell r="L227" t="str">
            <v>NCS - Operational</v>
          </cell>
        </row>
        <row r="228">
          <cell r="A228">
            <v>103</v>
          </cell>
          <cell r="F228">
            <v>1</v>
          </cell>
          <cell r="I228">
            <v>901</v>
          </cell>
          <cell r="L228" t="str">
            <v>(Excluded - Counted in classroom data)</v>
          </cell>
        </row>
        <row r="229">
          <cell r="A229">
            <v>103</v>
          </cell>
          <cell r="F229">
            <v>1</v>
          </cell>
          <cell r="I229">
            <v>901</v>
          </cell>
          <cell r="L229" t="str">
            <v>(Excluded - Counted in classroom data)</v>
          </cell>
        </row>
        <row r="230">
          <cell r="A230">
            <v>103</v>
          </cell>
          <cell r="F230">
            <v>1</v>
          </cell>
          <cell r="I230">
            <v>901</v>
          </cell>
          <cell r="L230" t="str">
            <v>(Excluded - Counted in classroom data)</v>
          </cell>
        </row>
        <row r="231">
          <cell r="A231">
            <v>103</v>
          </cell>
          <cell r="F231">
            <v>1</v>
          </cell>
          <cell r="I231">
            <v>901</v>
          </cell>
          <cell r="L231" t="str">
            <v>(Excluded - Counted in classroom data)</v>
          </cell>
        </row>
        <row r="232">
          <cell r="A232">
            <v>103</v>
          </cell>
          <cell r="F232">
            <v>1</v>
          </cell>
          <cell r="I232">
            <v>901</v>
          </cell>
          <cell r="L232" t="str">
            <v>(Excluded - Counted in classroom data)</v>
          </cell>
        </row>
        <row r="233">
          <cell r="A233">
            <v>103</v>
          </cell>
          <cell r="F233">
            <v>1</v>
          </cell>
          <cell r="I233">
            <v>901</v>
          </cell>
          <cell r="L233" t="str">
            <v>(Excluded - Counted in classroom data)</v>
          </cell>
        </row>
        <row r="234">
          <cell r="A234">
            <v>103</v>
          </cell>
          <cell r="F234">
            <v>1</v>
          </cell>
          <cell r="I234">
            <v>95</v>
          </cell>
          <cell r="L234" t="str">
            <v>NCS - Operational</v>
          </cell>
        </row>
        <row r="235">
          <cell r="A235">
            <v>103</v>
          </cell>
          <cell r="F235">
            <v>1</v>
          </cell>
          <cell r="I235">
            <v>293</v>
          </cell>
          <cell r="L235" t="str">
            <v>NCS - Operational</v>
          </cell>
        </row>
        <row r="236">
          <cell r="A236">
            <v>103</v>
          </cell>
          <cell r="F236">
            <v>1</v>
          </cell>
          <cell r="I236">
            <v>901</v>
          </cell>
          <cell r="L236" t="str">
            <v>(Excluded - Counted in classroom data)</v>
          </cell>
        </row>
        <row r="237">
          <cell r="A237">
            <v>103</v>
          </cell>
          <cell r="F237">
            <v>1</v>
          </cell>
          <cell r="I237">
            <v>901</v>
          </cell>
          <cell r="L237" t="str">
            <v>(Excluded - Counted in classroom data)</v>
          </cell>
        </row>
        <row r="238">
          <cell r="A238">
            <v>103</v>
          </cell>
          <cell r="F238">
            <v>1</v>
          </cell>
          <cell r="I238">
            <v>901</v>
          </cell>
          <cell r="L238" t="str">
            <v>(Excluded - Counted in classroom data)</v>
          </cell>
        </row>
        <row r="239">
          <cell r="A239">
            <v>103</v>
          </cell>
          <cell r="F239">
            <v>1</v>
          </cell>
          <cell r="I239">
            <v>901</v>
          </cell>
          <cell r="L239" t="str">
            <v>(Excluded - Counted in classroom data)</v>
          </cell>
        </row>
        <row r="240">
          <cell r="A240">
            <v>103</v>
          </cell>
          <cell r="F240">
            <v>1</v>
          </cell>
          <cell r="I240">
            <v>901</v>
          </cell>
          <cell r="L240" t="str">
            <v>(Excluded - Counted in classroom data)</v>
          </cell>
        </row>
        <row r="241">
          <cell r="A241">
            <v>103</v>
          </cell>
          <cell r="F241">
            <v>1</v>
          </cell>
          <cell r="I241">
            <v>901</v>
          </cell>
          <cell r="L241" t="str">
            <v>(Excluded - Counted in classroom data)</v>
          </cell>
        </row>
        <row r="242">
          <cell r="A242">
            <v>103</v>
          </cell>
          <cell r="F242">
            <v>1</v>
          </cell>
          <cell r="I242">
            <v>289</v>
          </cell>
          <cell r="L242" t="str">
            <v>NCS - Operational</v>
          </cell>
        </row>
        <row r="243">
          <cell r="A243">
            <v>103</v>
          </cell>
          <cell r="F243">
            <v>1</v>
          </cell>
          <cell r="I243">
            <v>212</v>
          </cell>
          <cell r="L243" t="str">
            <v>NCS - Operational</v>
          </cell>
        </row>
        <row r="244">
          <cell r="A244">
            <v>103</v>
          </cell>
          <cell r="F244">
            <v>1</v>
          </cell>
          <cell r="I244">
            <v>42</v>
          </cell>
          <cell r="L244" t="str">
            <v>NCS - Operational</v>
          </cell>
        </row>
        <row r="245">
          <cell r="A245">
            <v>103</v>
          </cell>
          <cell r="F245">
            <v>1</v>
          </cell>
          <cell r="I245">
            <v>2519</v>
          </cell>
          <cell r="L245" t="str">
            <v>NCS - Operational</v>
          </cell>
        </row>
        <row r="246">
          <cell r="A246">
            <v>103</v>
          </cell>
          <cell r="F246">
            <v>1</v>
          </cell>
          <cell r="I246">
            <v>56</v>
          </cell>
          <cell r="L246" t="str">
            <v>NCS - Operational</v>
          </cell>
        </row>
        <row r="247">
          <cell r="A247">
            <v>103</v>
          </cell>
          <cell r="F247">
            <v>1</v>
          </cell>
          <cell r="I247">
            <v>22</v>
          </cell>
          <cell r="L247" t="str">
            <v>NCS - Operational</v>
          </cell>
        </row>
        <row r="248">
          <cell r="A248">
            <v>103</v>
          </cell>
          <cell r="F248">
            <v>1</v>
          </cell>
          <cell r="I248">
            <v>1160</v>
          </cell>
          <cell r="L248" t="str">
            <v>(Excluded - Counted in classroom data)</v>
          </cell>
        </row>
        <row r="249">
          <cell r="A249">
            <v>103</v>
          </cell>
          <cell r="F249">
            <v>1</v>
          </cell>
          <cell r="I249">
            <v>911</v>
          </cell>
          <cell r="L249" t="str">
            <v>(Excluded - Counted in classroom data)</v>
          </cell>
        </row>
        <row r="250">
          <cell r="A250">
            <v>103</v>
          </cell>
          <cell r="F250">
            <v>1</v>
          </cell>
          <cell r="I250">
            <v>911</v>
          </cell>
          <cell r="L250" t="str">
            <v>(Excluded - Counted in classroom data)</v>
          </cell>
        </row>
        <row r="251">
          <cell r="A251">
            <v>103</v>
          </cell>
          <cell r="F251">
            <v>1</v>
          </cell>
          <cell r="I251">
            <v>911</v>
          </cell>
          <cell r="L251" t="str">
            <v>(Excluded - Counted in classroom data)</v>
          </cell>
        </row>
        <row r="252">
          <cell r="A252">
            <v>103</v>
          </cell>
          <cell r="F252">
            <v>1</v>
          </cell>
          <cell r="I252">
            <v>911</v>
          </cell>
          <cell r="L252" t="str">
            <v>(Excluded - Counted in classroom data)</v>
          </cell>
        </row>
        <row r="253">
          <cell r="A253">
            <v>103</v>
          </cell>
          <cell r="F253">
            <v>1</v>
          </cell>
          <cell r="I253">
            <v>911</v>
          </cell>
          <cell r="L253" t="str">
            <v>(Excluded - Counted in classroom data)</v>
          </cell>
        </row>
        <row r="254">
          <cell r="A254">
            <v>103</v>
          </cell>
          <cell r="F254">
            <v>1</v>
          </cell>
          <cell r="I254">
            <v>1706</v>
          </cell>
          <cell r="L254" t="str">
            <v>NCS - Operational</v>
          </cell>
        </row>
        <row r="255">
          <cell r="A255">
            <v>103</v>
          </cell>
          <cell r="F255">
            <v>1</v>
          </cell>
          <cell r="I255">
            <v>1210</v>
          </cell>
          <cell r="L255" t="str">
            <v>NCS - Operational</v>
          </cell>
        </row>
        <row r="256">
          <cell r="A256">
            <v>103</v>
          </cell>
          <cell r="F256">
            <v>1</v>
          </cell>
          <cell r="I256">
            <v>911</v>
          </cell>
          <cell r="L256" t="str">
            <v>(Excluded - Counted in classroom data)</v>
          </cell>
        </row>
        <row r="257">
          <cell r="A257">
            <v>103</v>
          </cell>
          <cell r="F257">
            <v>1</v>
          </cell>
          <cell r="I257">
            <v>911</v>
          </cell>
          <cell r="L257" t="str">
            <v>(Excluded - Counted in classroom data)</v>
          </cell>
        </row>
        <row r="258">
          <cell r="A258">
            <v>103</v>
          </cell>
          <cell r="F258">
            <v>1</v>
          </cell>
          <cell r="I258">
            <v>584</v>
          </cell>
          <cell r="L258" t="str">
            <v>NCS - Interior Room</v>
          </cell>
        </row>
        <row r="259">
          <cell r="A259">
            <v>103</v>
          </cell>
          <cell r="F259">
            <v>1</v>
          </cell>
          <cell r="I259">
            <v>327</v>
          </cell>
          <cell r="L259" t="str">
            <v>NCS - Operational</v>
          </cell>
        </row>
        <row r="260">
          <cell r="A260">
            <v>103</v>
          </cell>
          <cell r="F260">
            <v>1</v>
          </cell>
          <cell r="I260">
            <v>131</v>
          </cell>
          <cell r="L260" t="str">
            <v>NCS - Operational</v>
          </cell>
        </row>
        <row r="261">
          <cell r="A261">
            <v>103</v>
          </cell>
          <cell r="F261">
            <v>1</v>
          </cell>
          <cell r="I261">
            <v>367</v>
          </cell>
          <cell r="L261" t="str">
            <v>NCS - Operational</v>
          </cell>
        </row>
        <row r="262">
          <cell r="A262">
            <v>103</v>
          </cell>
          <cell r="F262">
            <v>1</v>
          </cell>
          <cell r="I262">
            <v>114</v>
          </cell>
          <cell r="L262" t="str">
            <v>NCS - Operational</v>
          </cell>
        </row>
        <row r="263">
          <cell r="A263">
            <v>103</v>
          </cell>
          <cell r="F263">
            <v>1</v>
          </cell>
          <cell r="I263">
            <v>76</v>
          </cell>
          <cell r="L263" t="str">
            <v>NCS - Operational</v>
          </cell>
        </row>
        <row r="264">
          <cell r="A264">
            <v>103</v>
          </cell>
          <cell r="F264">
            <v>1</v>
          </cell>
          <cell r="I264">
            <v>72</v>
          </cell>
          <cell r="L264" t="str">
            <v>NCS - Operational</v>
          </cell>
        </row>
        <row r="265">
          <cell r="A265">
            <v>103</v>
          </cell>
          <cell r="F265">
            <v>1</v>
          </cell>
          <cell r="I265">
            <v>209</v>
          </cell>
          <cell r="L265" t="str">
            <v>NCS - Operational</v>
          </cell>
        </row>
        <row r="266">
          <cell r="A266">
            <v>103</v>
          </cell>
          <cell r="F266">
            <v>1</v>
          </cell>
          <cell r="I266">
            <v>1207</v>
          </cell>
          <cell r="L266" t="str">
            <v>NCS - Operational</v>
          </cell>
        </row>
        <row r="267">
          <cell r="A267">
            <v>103</v>
          </cell>
          <cell r="F267">
            <v>1</v>
          </cell>
          <cell r="I267">
            <v>911</v>
          </cell>
          <cell r="L267" t="str">
            <v>(Excluded - Counted in classroom data)</v>
          </cell>
        </row>
        <row r="268">
          <cell r="A268">
            <v>103</v>
          </cell>
          <cell r="F268">
            <v>1</v>
          </cell>
          <cell r="I268">
            <v>24</v>
          </cell>
          <cell r="L268" t="str">
            <v>NCS - Operational</v>
          </cell>
        </row>
        <row r="269">
          <cell r="A269">
            <v>103</v>
          </cell>
          <cell r="F269">
            <v>1</v>
          </cell>
          <cell r="I269">
            <v>911</v>
          </cell>
          <cell r="L269" t="str">
            <v>(Excluded - Counted in classroom data)</v>
          </cell>
        </row>
        <row r="270">
          <cell r="A270">
            <v>103</v>
          </cell>
          <cell r="F270">
            <v>1</v>
          </cell>
          <cell r="I270">
            <v>24</v>
          </cell>
          <cell r="L270" t="str">
            <v>NCS - Operational</v>
          </cell>
        </row>
        <row r="271">
          <cell r="A271">
            <v>103</v>
          </cell>
          <cell r="F271">
            <v>1</v>
          </cell>
          <cell r="I271">
            <v>911</v>
          </cell>
          <cell r="L271" t="str">
            <v>(Excluded - Counted in classroom data)</v>
          </cell>
        </row>
        <row r="272">
          <cell r="A272">
            <v>103</v>
          </cell>
          <cell r="F272">
            <v>1</v>
          </cell>
          <cell r="I272">
            <v>24</v>
          </cell>
          <cell r="L272" t="str">
            <v>NCS - Operational</v>
          </cell>
        </row>
        <row r="273">
          <cell r="A273">
            <v>103</v>
          </cell>
          <cell r="F273">
            <v>1</v>
          </cell>
          <cell r="I273">
            <v>54</v>
          </cell>
          <cell r="L273" t="str">
            <v>NCS - Operational</v>
          </cell>
        </row>
        <row r="274">
          <cell r="A274">
            <v>103</v>
          </cell>
          <cell r="F274">
            <v>1</v>
          </cell>
          <cell r="I274">
            <v>437</v>
          </cell>
          <cell r="L274" t="str">
            <v>NCS - Operational</v>
          </cell>
        </row>
        <row r="275">
          <cell r="A275">
            <v>103</v>
          </cell>
          <cell r="F275">
            <v>1</v>
          </cell>
          <cell r="I275">
            <v>500</v>
          </cell>
          <cell r="L275" t="str">
            <v>NCS - Operational</v>
          </cell>
        </row>
        <row r="276">
          <cell r="A276">
            <v>103</v>
          </cell>
          <cell r="F276">
            <v>1</v>
          </cell>
          <cell r="I276">
            <v>858</v>
          </cell>
          <cell r="L276" t="str">
            <v>(Excluded - Counted in classroom data)</v>
          </cell>
        </row>
        <row r="277">
          <cell r="A277">
            <v>103</v>
          </cell>
          <cell r="F277">
            <v>1</v>
          </cell>
          <cell r="I277">
            <v>858</v>
          </cell>
          <cell r="L277" t="str">
            <v>(Excluded - Counted in classroom data)</v>
          </cell>
        </row>
        <row r="278">
          <cell r="A278">
            <v>103</v>
          </cell>
          <cell r="F278">
            <v>1</v>
          </cell>
          <cell r="I278">
            <v>858</v>
          </cell>
          <cell r="L278" t="str">
            <v>(Excluded - Counted in classroom data)</v>
          </cell>
        </row>
        <row r="279">
          <cell r="A279">
            <v>103</v>
          </cell>
          <cell r="F279">
            <v>1</v>
          </cell>
          <cell r="I279">
            <v>858</v>
          </cell>
          <cell r="L279" t="str">
            <v>(Excluded - Counted in classroom data)</v>
          </cell>
        </row>
        <row r="280">
          <cell r="A280">
            <v>103</v>
          </cell>
          <cell r="F280">
            <v>1</v>
          </cell>
          <cell r="I280">
            <v>57</v>
          </cell>
          <cell r="L280" t="str">
            <v>NCS - Operational</v>
          </cell>
          <cell r="M280" t="str">
            <v>CDC-CA</v>
          </cell>
        </row>
        <row r="281">
          <cell r="A281">
            <v>103</v>
          </cell>
          <cell r="F281">
            <v>1</v>
          </cell>
          <cell r="I281">
            <v>684</v>
          </cell>
          <cell r="L281" t="str">
            <v>(Excluded - Counted in classroom data)</v>
          </cell>
          <cell r="M281" t="str">
            <v>CDC-CA</v>
          </cell>
        </row>
        <row r="282">
          <cell r="A282">
            <v>103</v>
          </cell>
          <cell r="F282">
            <v>1</v>
          </cell>
          <cell r="I282">
            <v>55</v>
          </cell>
          <cell r="L282" t="str">
            <v>NCS - Operational</v>
          </cell>
          <cell r="M282" t="str">
            <v>CDC-CA</v>
          </cell>
        </row>
        <row r="283">
          <cell r="A283">
            <v>103</v>
          </cell>
          <cell r="F283">
            <v>1</v>
          </cell>
          <cell r="I283">
            <v>900</v>
          </cell>
          <cell r="L283" t="str">
            <v>NCS - Interior Room</v>
          </cell>
          <cell r="M283" t="str">
            <v>CDC-CA</v>
          </cell>
        </row>
        <row r="284">
          <cell r="A284">
            <v>103</v>
          </cell>
          <cell r="F284">
            <v>1</v>
          </cell>
          <cell r="I284">
            <v>900</v>
          </cell>
          <cell r="L284" t="str">
            <v>(Excluded - Counted in classroom data)</v>
          </cell>
          <cell r="M284" t="str">
            <v>CDC-CA</v>
          </cell>
        </row>
        <row r="285">
          <cell r="A285">
            <v>103</v>
          </cell>
          <cell r="F285">
            <v>1</v>
          </cell>
          <cell r="I285">
            <v>900</v>
          </cell>
          <cell r="L285" t="str">
            <v>(Excluded - Counted in classroom data)</v>
          </cell>
          <cell r="M285" t="str">
            <v>CDC-CA</v>
          </cell>
        </row>
        <row r="286">
          <cell r="A286">
            <v>104</v>
          </cell>
          <cell r="F286">
            <v>1</v>
          </cell>
          <cell r="I286">
            <v>853</v>
          </cell>
          <cell r="L286" t="str">
            <v>(Excluded - Counted in classroom data)</v>
          </cell>
          <cell r="M286" t="str">
            <v>CDC</v>
          </cell>
        </row>
        <row r="287">
          <cell r="A287">
            <v>104</v>
          </cell>
          <cell r="F287">
            <v>1</v>
          </cell>
          <cell r="I287">
            <v>25</v>
          </cell>
          <cell r="L287" t="str">
            <v>NCS - Operational</v>
          </cell>
          <cell r="M287" t="str">
            <v>CDC</v>
          </cell>
        </row>
        <row r="288">
          <cell r="A288">
            <v>104</v>
          </cell>
          <cell r="F288">
            <v>1</v>
          </cell>
          <cell r="I288">
            <v>191</v>
          </cell>
          <cell r="L288" t="str">
            <v>NCS - Operational</v>
          </cell>
          <cell r="M288" t="str">
            <v>CDC</v>
          </cell>
        </row>
        <row r="289">
          <cell r="A289">
            <v>104</v>
          </cell>
          <cell r="F289">
            <v>1</v>
          </cell>
          <cell r="I289">
            <v>712</v>
          </cell>
          <cell r="L289" t="str">
            <v>(Excluded - Counted in classroom data)</v>
          </cell>
          <cell r="M289" t="str">
            <v>CDC</v>
          </cell>
        </row>
        <row r="290">
          <cell r="A290">
            <v>104</v>
          </cell>
          <cell r="F290">
            <v>1</v>
          </cell>
          <cell r="I290">
            <v>497</v>
          </cell>
          <cell r="L290" t="str">
            <v>NCS - Operational</v>
          </cell>
          <cell r="M290" t="str">
            <v>CDC</v>
          </cell>
        </row>
        <row r="291">
          <cell r="A291">
            <v>104</v>
          </cell>
          <cell r="F291">
            <v>1</v>
          </cell>
          <cell r="I291">
            <v>229</v>
          </cell>
          <cell r="L291" t="str">
            <v>NCS - Operational</v>
          </cell>
          <cell r="M291" t="str">
            <v>CDC</v>
          </cell>
        </row>
        <row r="292">
          <cell r="A292">
            <v>104</v>
          </cell>
          <cell r="F292">
            <v>1</v>
          </cell>
          <cell r="I292">
            <v>719</v>
          </cell>
          <cell r="L292" t="str">
            <v>(Excluded - Counted in classroom data)</v>
          </cell>
          <cell r="M292" t="str">
            <v>CDC</v>
          </cell>
        </row>
        <row r="293">
          <cell r="A293">
            <v>104</v>
          </cell>
          <cell r="F293">
            <v>1</v>
          </cell>
          <cell r="I293">
            <v>28</v>
          </cell>
          <cell r="L293" t="str">
            <v>NCS - Operational</v>
          </cell>
          <cell r="M293" t="str">
            <v>CDC</v>
          </cell>
        </row>
        <row r="294">
          <cell r="A294">
            <v>104</v>
          </cell>
          <cell r="F294">
            <v>1</v>
          </cell>
          <cell r="I294">
            <v>28</v>
          </cell>
          <cell r="L294" t="str">
            <v>NCS - Operational</v>
          </cell>
          <cell r="M294" t="str">
            <v>CDC</v>
          </cell>
        </row>
        <row r="295">
          <cell r="A295">
            <v>104</v>
          </cell>
          <cell r="F295">
            <v>1</v>
          </cell>
          <cell r="I295">
            <v>712</v>
          </cell>
          <cell r="L295" t="str">
            <v>(Excluded - Counted in classroom data)</v>
          </cell>
          <cell r="M295" t="str">
            <v>CDC</v>
          </cell>
        </row>
        <row r="296">
          <cell r="A296">
            <v>104</v>
          </cell>
          <cell r="F296">
            <v>1</v>
          </cell>
          <cell r="I296">
            <v>1802</v>
          </cell>
          <cell r="L296" t="str">
            <v>NCS - Operational</v>
          </cell>
          <cell r="M296" t="str">
            <v>CDC</v>
          </cell>
        </row>
        <row r="297">
          <cell r="A297">
            <v>104</v>
          </cell>
          <cell r="F297">
            <v>1</v>
          </cell>
          <cell r="I297">
            <v>391</v>
          </cell>
          <cell r="L297" t="str">
            <v>NCS - Operational</v>
          </cell>
          <cell r="M297" t="str">
            <v>CDC</v>
          </cell>
        </row>
        <row r="298">
          <cell r="A298">
            <v>104</v>
          </cell>
          <cell r="F298">
            <v>1</v>
          </cell>
          <cell r="I298">
            <v>708</v>
          </cell>
          <cell r="L298" t="str">
            <v>(Excluded - Counted in classroom data)</v>
          </cell>
          <cell r="M298" t="str">
            <v>CDC</v>
          </cell>
        </row>
        <row r="299">
          <cell r="A299">
            <v>104</v>
          </cell>
          <cell r="F299">
            <v>1</v>
          </cell>
          <cell r="I299">
            <v>30</v>
          </cell>
          <cell r="L299" t="str">
            <v>NCS - Operational</v>
          </cell>
          <cell r="M299" t="str">
            <v>CDC</v>
          </cell>
        </row>
        <row r="300">
          <cell r="A300">
            <v>104</v>
          </cell>
          <cell r="F300">
            <v>1</v>
          </cell>
          <cell r="I300">
            <v>28</v>
          </cell>
          <cell r="L300" t="str">
            <v>NCS - Operational</v>
          </cell>
          <cell r="M300" t="str">
            <v>CDC</v>
          </cell>
        </row>
        <row r="301">
          <cell r="A301">
            <v>104</v>
          </cell>
          <cell r="F301">
            <v>1</v>
          </cell>
          <cell r="I301">
            <v>712</v>
          </cell>
          <cell r="L301" t="str">
            <v>(Excluded - Counted in classroom data)</v>
          </cell>
          <cell r="M301" t="str">
            <v>CDC</v>
          </cell>
        </row>
        <row r="302">
          <cell r="A302">
            <v>104</v>
          </cell>
          <cell r="F302">
            <v>1</v>
          </cell>
          <cell r="I302">
            <v>89</v>
          </cell>
          <cell r="L302" t="str">
            <v>NCS - Operational</v>
          </cell>
          <cell r="M302" t="str">
            <v>CDC</v>
          </cell>
        </row>
        <row r="303">
          <cell r="A303">
            <v>104</v>
          </cell>
          <cell r="F303">
            <v>1</v>
          </cell>
          <cell r="I303">
            <v>28</v>
          </cell>
          <cell r="L303" t="str">
            <v>NCS - Operational</v>
          </cell>
          <cell r="M303" t="str">
            <v>CDC</v>
          </cell>
        </row>
        <row r="304">
          <cell r="A304">
            <v>104</v>
          </cell>
          <cell r="F304">
            <v>1</v>
          </cell>
          <cell r="I304">
            <v>712</v>
          </cell>
          <cell r="L304" t="str">
            <v>(Excluded - Counted in classroom data)</v>
          </cell>
          <cell r="M304" t="str">
            <v>CDC</v>
          </cell>
        </row>
        <row r="305">
          <cell r="A305">
            <v>104</v>
          </cell>
          <cell r="F305">
            <v>1</v>
          </cell>
          <cell r="I305">
            <v>28</v>
          </cell>
          <cell r="L305" t="str">
            <v>NCS - Operational</v>
          </cell>
          <cell r="M305" t="str">
            <v>CDC</v>
          </cell>
        </row>
        <row r="306">
          <cell r="A306">
            <v>104</v>
          </cell>
          <cell r="F306">
            <v>2</v>
          </cell>
          <cell r="I306">
            <v>816</v>
          </cell>
          <cell r="L306" t="str">
            <v>NCS - Operational</v>
          </cell>
          <cell r="M306" t="str">
            <v>CDC</v>
          </cell>
        </row>
        <row r="307">
          <cell r="A307">
            <v>104</v>
          </cell>
          <cell r="F307">
            <v>1</v>
          </cell>
          <cell r="I307">
            <v>972</v>
          </cell>
          <cell r="L307" t="str">
            <v>NCS - Interior Room</v>
          </cell>
          <cell r="M307" t="str">
            <v>CDC</v>
          </cell>
        </row>
        <row r="308">
          <cell r="A308">
            <v>104</v>
          </cell>
          <cell r="F308">
            <v>1</v>
          </cell>
          <cell r="I308">
            <v>972</v>
          </cell>
          <cell r="L308" t="str">
            <v>NCS - Interior Room</v>
          </cell>
          <cell r="M308" t="str">
            <v>CDC</v>
          </cell>
        </row>
        <row r="309">
          <cell r="A309">
            <v>104</v>
          </cell>
          <cell r="F309">
            <v>1</v>
          </cell>
          <cell r="I309">
            <v>138</v>
          </cell>
          <cell r="L309" t="str">
            <v>NCS - Operational</v>
          </cell>
          <cell r="M309" t="str">
            <v>CDC</v>
          </cell>
        </row>
        <row r="310">
          <cell r="A310">
            <v>104</v>
          </cell>
          <cell r="F310">
            <v>1</v>
          </cell>
          <cell r="I310">
            <v>138</v>
          </cell>
          <cell r="L310" t="str">
            <v>NCS - Interior Room</v>
          </cell>
          <cell r="M310" t="str">
            <v>CDC</v>
          </cell>
        </row>
        <row r="311">
          <cell r="A311">
            <v>104</v>
          </cell>
          <cell r="F311">
            <v>1</v>
          </cell>
          <cell r="I311">
            <v>83</v>
          </cell>
          <cell r="L311" t="str">
            <v>NCS - Operational</v>
          </cell>
          <cell r="M311" t="str">
            <v>CDC</v>
          </cell>
        </row>
        <row r="312">
          <cell r="A312">
            <v>104</v>
          </cell>
          <cell r="F312">
            <v>1</v>
          </cell>
          <cell r="I312">
            <v>47</v>
          </cell>
          <cell r="L312" t="str">
            <v>NCS - Operational</v>
          </cell>
          <cell r="M312" t="str">
            <v>CDC</v>
          </cell>
        </row>
        <row r="313">
          <cell r="A313">
            <v>104</v>
          </cell>
          <cell r="F313">
            <v>1</v>
          </cell>
          <cell r="I313">
            <v>406</v>
          </cell>
          <cell r="L313" t="str">
            <v>NCS - Interior Room</v>
          </cell>
          <cell r="M313" t="str">
            <v>CDC</v>
          </cell>
        </row>
        <row r="314">
          <cell r="A314">
            <v>104</v>
          </cell>
          <cell r="F314">
            <v>1</v>
          </cell>
          <cell r="I314">
            <v>60</v>
          </cell>
          <cell r="L314" t="str">
            <v>NCS - Operational</v>
          </cell>
          <cell r="M314" t="str">
            <v>CDC</v>
          </cell>
        </row>
        <row r="315">
          <cell r="A315">
            <v>104</v>
          </cell>
          <cell r="F315">
            <v>1</v>
          </cell>
          <cell r="I315">
            <v>29</v>
          </cell>
          <cell r="L315" t="str">
            <v>NCS - Operational</v>
          </cell>
          <cell r="M315" t="str">
            <v>CDC</v>
          </cell>
        </row>
        <row r="316">
          <cell r="A316">
            <v>104</v>
          </cell>
          <cell r="F316">
            <v>1</v>
          </cell>
          <cell r="I316">
            <v>131</v>
          </cell>
          <cell r="L316" t="str">
            <v>NCS - Operational</v>
          </cell>
          <cell r="M316" t="str">
            <v>CDC</v>
          </cell>
        </row>
        <row r="317">
          <cell r="A317">
            <v>104</v>
          </cell>
          <cell r="F317">
            <v>1</v>
          </cell>
          <cell r="I317">
            <v>71</v>
          </cell>
          <cell r="L317" t="str">
            <v>NCS - Operational</v>
          </cell>
          <cell r="M317" t="str">
            <v>CDC</v>
          </cell>
        </row>
        <row r="318">
          <cell r="A318">
            <v>104</v>
          </cell>
          <cell r="F318">
            <v>1</v>
          </cell>
          <cell r="I318">
            <v>1101</v>
          </cell>
          <cell r="L318" t="str">
            <v>NCS - Operational</v>
          </cell>
          <cell r="M318" t="str">
            <v>CDC</v>
          </cell>
        </row>
        <row r="319">
          <cell r="A319">
            <v>104</v>
          </cell>
          <cell r="F319">
            <v>1</v>
          </cell>
          <cell r="I319">
            <v>519</v>
          </cell>
          <cell r="L319" t="str">
            <v>NCS - Interior Room</v>
          </cell>
          <cell r="M319" t="str">
            <v>CDC</v>
          </cell>
        </row>
        <row r="320">
          <cell r="A320">
            <v>104</v>
          </cell>
          <cell r="F320">
            <v>1</v>
          </cell>
          <cell r="I320">
            <v>152</v>
          </cell>
          <cell r="L320" t="str">
            <v>NCS - Interior Room</v>
          </cell>
          <cell r="M320" t="str">
            <v>CDC</v>
          </cell>
        </row>
        <row r="321">
          <cell r="A321">
            <v>104</v>
          </cell>
          <cell r="F321">
            <v>1</v>
          </cell>
          <cell r="I321">
            <v>119</v>
          </cell>
          <cell r="L321" t="str">
            <v>NCS - Interior Room</v>
          </cell>
          <cell r="M321" t="str">
            <v>CDC</v>
          </cell>
        </row>
        <row r="322">
          <cell r="A322">
            <v>104</v>
          </cell>
          <cell r="F322">
            <v>1</v>
          </cell>
          <cell r="I322">
            <v>239</v>
          </cell>
          <cell r="L322" t="str">
            <v>NCS - Interior Room</v>
          </cell>
          <cell r="M322" t="str">
            <v>CDC</v>
          </cell>
        </row>
        <row r="323">
          <cell r="A323">
            <v>104</v>
          </cell>
          <cell r="F323">
            <v>1</v>
          </cell>
          <cell r="I323">
            <v>40</v>
          </cell>
          <cell r="L323" t="str">
            <v>NCS - Operational</v>
          </cell>
          <cell r="M323" t="str">
            <v>CDC</v>
          </cell>
        </row>
        <row r="324">
          <cell r="A324">
            <v>104</v>
          </cell>
          <cell r="F324">
            <v>1</v>
          </cell>
          <cell r="I324">
            <v>39</v>
          </cell>
          <cell r="L324" t="str">
            <v>NCS - Operational</v>
          </cell>
          <cell r="M324" t="str">
            <v>CDC</v>
          </cell>
        </row>
        <row r="325">
          <cell r="A325">
            <v>104</v>
          </cell>
          <cell r="F325">
            <v>1</v>
          </cell>
          <cell r="I325">
            <v>401</v>
          </cell>
          <cell r="L325" t="str">
            <v>NCS - Interior Room</v>
          </cell>
          <cell r="M325" t="str">
            <v>CDC</v>
          </cell>
        </row>
        <row r="326">
          <cell r="A326">
            <v>104</v>
          </cell>
          <cell r="F326">
            <v>1</v>
          </cell>
          <cell r="I326">
            <v>356</v>
          </cell>
          <cell r="L326" t="str">
            <v>NCS - Operational</v>
          </cell>
          <cell r="M326" t="str">
            <v>CDC</v>
          </cell>
        </row>
        <row r="327">
          <cell r="A327">
            <v>104</v>
          </cell>
          <cell r="F327">
            <v>1</v>
          </cell>
          <cell r="I327">
            <v>410</v>
          </cell>
          <cell r="L327" t="str">
            <v>NCS - Operational</v>
          </cell>
          <cell r="M327" t="str">
            <v>CDC</v>
          </cell>
        </row>
        <row r="328">
          <cell r="A328">
            <v>104</v>
          </cell>
          <cell r="F328">
            <v>1</v>
          </cell>
          <cell r="I328">
            <v>82</v>
          </cell>
          <cell r="L328" t="str">
            <v>NCS - Operational</v>
          </cell>
          <cell r="M328" t="str">
            <v>CDC</v>
          </cell>
        </row>
        <row r="329">
          <cell r="A329">
            <v>104</v>
          </cell>
          <cell r="F329">
            <v>1</v>
          </cell>
          <cell r="I329">
            <v>161</v>
          </cell>
          <cell r="L329" t="str">
            <v>NCS - Operational</v>
          </cell>
          <cell r="M329" t="str">
            <v>CDC</v>
          </cell>
        </row>
        <row r="330">
          <cell r="A330">
            <v>104</v>
          </cell>
          <cell r="F330">
            <v>1</v>
          </cell>
          <cell r="I330">
            <v>1377</v>
          </cell>
          <cell r="L330" t="str">
            <v>(Excluded - Counted in classroom data)</v>
          </cell>
          <cell r="M330" t="str">
            <v>CDC</v>
          </cell>
        </row>
        <row r="331">
          <cell r="A331">
            <v>104</v>
          </cell>
          <cell r="F331">
            <v>1</v>
          </cell>
          <cell r="I331">
            <v>255</v>
          </cell>
          <cell r="L331" t="str">
            <v>NCS - Interior Room</v>
          </cell>
          <cell r="M331" t="str">
            <v>CDC</v>
          </cell>
        </row>
        <row r="332">
          <cell r="A332">
            <v>104</v>
          </cell>
          <cell r="F332">
            <v>1</v>
          </cell>
          <cell r="I332">
            <v>40</v>
          </cell>
          <cell r="L332" t="str">
            <v>NCS - Operational</v>
          </cell>
          <cell r="M332" t="str">
            <v>CDC</v>
          </cell>
        </row>
        <row r="333">
          <cell r="A333">
            <v>104</v>
          </cell>
          <cell r="F333">
            <v>1</v>
          </cell>
          <cell r="I333">
            <v>474</v>
          </cell>
          <cell r="L333" t="str">
            <v>NCS - Operational</v>
          </cell>
          <cell r="M333" t="str">
            <v>CDC</v>
          </cell>
        </row>
        <row r="334">
          <cell r="A334">
            <v>104</v>
          </cell>
          <cell r="F334">
            <v>1</v>
          </cell>
          <cell r="I334">
            <v>74</v>
          </cell>
          <cell r="L334" t="str">
            <v>NCS - Operational</v>
          </cell>
          <cell r="M334" t="str">
            <v>CDC</v>
          </cell>
        </row>
        <row r="335">
          <cell r="A335">
            <v>104</v>
          </cell>
          <cell r="F335">
            <v>1</v>
          </cell>
          <cell r="I335">
            <v>101</v>
          </cell>
          <cell r="L335" t="str">
            <v>NCS - Operational</v>
          </cell>
          <cell r="M335" t="str">
            <v>CDC</v>
          </cell>
        </row>
        <row r="336">
          <cell r="A336">
            <v>104</v>
          </cell>
          <cell r="F336">
            <v>1</v>
          </cell>
          <cell r="I336">
            <v>429</v>
          </cell>
          <cell r="L336" t="str">
            <v>NCS - Interior Room</v>
          </cell>
          <cell r="M336" t="str">
            <v>CDC</v>
          </cell>
        </row>
        <row r="337">
          <cell r="A337">
            <v>104</v>
          </cell>
          <cell r="F337">
            <v>1</v>
          </cell>
          <cell r="I337">
            <v>200</v>
          </cell>
          <cell r="L337" t="str">
            <v>NCS - Operational</v>
          </cell>
          <cell r="M337" t="str">
            <v>CDC</v>
          </cell>
        </row>
        <row r="338">
          <cell r="A338">
            <v>104</v>
          </cell>
          <cell r="F338">
            <v>1</v>
          </cell>
          <cell r="I338">
            <v>312</v>
          </cell>
          <cell r="L338" t="str">
            <v>NCS - Interior Room</v>
          </cell>
          <cell r="M338" t="str">
            <v>CDC</v>
          </cell>
        </row>
        <row r="339">
          <cell r="A339">
            <v>104</v>
          </cell>
          <cell r="F339">
            <v>1</v>
          </cell>
          <cell r="I339">
            <v>476</v>
          </cell>
          <cell r="L339" t="str">
            <v>NCS - Interior Room</v>
          </cell>
          <cell r="M339" t="str">
            <v>CDC</v>
          </cell>
        </row>
        <row r="340">
          <cell r="A340">
            <v>104</v>
          </cell>
          <cell r="F340">
            <v>1</v>
          </cell>
          <cell r="I340">
            <v>98</v>
          </cell>
          <cell r="L340" t="str">
            <v>NCS - Operational</v>
          </cell>
          <cell r="M340" t="str">
            <v>CDC</v>
          </cell>
        </row>
        <row r="341">
          <cell r="A341">
            <v>104</v>
          </cell>
          <cell r="F341">
            <v>1</v>
          </cell>
          <cell r="I341">
            <v>56</v>
          </cell>
          <cell r="L341" t="str">
            <v>NCS - Operational</v>
          </cell>
          <cell r="M341" t="str">
            <v>CDC</v>
          </cell>
        </row>
        <row r="342">
          <cell r="A342">
            <v>104</v>
          </cell>
          <cell r="F342">
            <v>1</v>
          </cell>
          <cell r="I342">
            <v>55</v>
          </cell>
          <cell r="L342" t="str">
            <v>NCS - Operational</v>
          </cell>
          <cell r="M342" t="str">
            <v>CDC</v>
          </cell>
        </row>
        <row r="343">
          <cell r="A343">
            <v>104</v>
          </cell>
          <cell r="F343">
            <v>1</v>
          </cell>
          <cell r="I343">
            <v>940</v>
          </cell>
          <cell r="L343" t="str">
            <v>NCS - Assembly</v>
          </cell>
          <cell r="M343" t="str">
            <v>CDC</v>
          </cell>
        </row>
        <row r="344">
          <cell r="A344">
            <v>104</v>
          </cell>
          <cell r="F344">
            <v>1</v>
          </cell>
          <cell r="I344">
            <v>247</v>
          </cell>
          <cell r="L344" t="str">
            <v>NCS - Interior Room</v>
          </cell>
          <cell r="M344" t="str">
            <v>CDC</v>
          </cell>
        </row>
        <row r="345">
          <cell r="A345">
            <v>104</v>
          </cell>
          <cell r="F345">
            <v>1</v>
          </cell>
          <cell r="I345">
            <v>17</v>
          </cell>
          <cell r="L345" t="str">
            <v>NCS - Operational</v>
          </cell>
          <cell r="M345" t="str">
            <v>CDC</v>
          </cell>
        </row>
        <row r="346">
          <cell r="A346">
            <v>104</v>
          </cell>
          <cell r="F346">
            <v>1</v>
          </cell>
          <cell r="I346">
            <v>17</v>
          </cell>
          <cell r="L346" t="str">
            <v>NCS - Operational</v>
          </cell>
          <cell r="M346" t="str">
            <v>CDC</v>
          </cell>
        </row>
        <row r="347">
          <cell r="A347">
            <v>104</v>
          </cell>
          <cell r="F347">
            <v>1</v>
          </cell>
          <cell r="I347">
            <v>2361</v>
          </cell>
          <cell r="L347" t="str">
            <v>NCS - Assembly</v>
          </cell>
          <cell r="M347" t="str">
            <v>CDC</v>
          </cell>
        </row>
        <row r="348">
          <cell r="A348">
            <v>104</v>
          </cell>
          <cell r="F348">
            <v>1</v>
          </cell>
          <cell r="I348">
            <v>888</v>
          </cell>
          <cell r="L348" t="str">
            <v>NCS - Operational</v>
          </cell>
          <cell r="M348" t="str">
            <v>CDC</v>
          </cell>
        </row>
        <row r="349">
          <cell r="A349">
            <v>104</v>
          </cell>
          <cell r="F349">
            <v>1</v>
          </cell>
          <cell r="I349">
            <v>17</v>
          </cell>
          <cell r="L349" t="str">
            <v>NCS - Operational</v>
          </cell>
          <cell r="M349" t="str">
            <v>CDC</v>
          </cell>
        </row>
        <row r="350">
          <cell r="A350">
            <v>104</v>
          </cell>
          <cell r="F350">
            <v>1</v>
          </cell>
          <cell r="I350">
            <v>14</v>
          </cell>
          <cell r="L350" t="str">
            <v>NCS - Operational</v>
          </cell>
          <cell r="M350" t="str">
            <v>CDC</v>
          </cell>
        </row>
        <row r="351">
          <cell r="A351">
            <v>104</v>
          </cell>
          <cell r="F351">
            <v>1</v>
          </cell>
          <cell r="I351">
            <v>23</v>
          </cell>
          <cell r="L351" t="str">
            <v>NCS - Operational</v>
          </cell>
          <cell r="M351" t="str">
            <v>CDC</v>
          </cell>
        </row>
        <row r="352">
          <cell r="A352">
            <v>104</v>
          </cell>
          <cell r="F352">
            <v>1</v>
          </cell>
          <cell r="I352">
            <v>14</v>
          </cell>
          <cell r="L352" t="str">
            <v>NCS - Operational</v>
          </cell>
          <cell r="M352" t="str">
            <v>CDC</v>
          </cell>
        </row>
        <row r="353">
          <cell r="A353">
            <v>104</v>
          </cell>
          <cell r="F353">
            <v>1</v>
          </cell>
          <cell r="I353">
            <v>17</v>
          </cell>
          <cell r="L353" t="str">
            <v>NCS - Operational</v>
          </cell>
          <cell r="M353" t="str">
            <v>CDC</v>
          </cell>
        </row>
        <row r="354">
          <cell r="A354">
            <v>104</v>
          </cell>
          <cell r="F354">
            <v>1</v>
          </cell>
          <cell r="I354">
            <v>23</v>
          </cell>
          <cell r="L354" t="str">
            <v>NCS - Operational</v>
          </cell>
          <cell r="M354" t="str">
            <v>CDC</v>
          </cell>
        </row>
        <row r="355">
          <cell r="A355">
            <v>104</v>
          </cell>
          <cell r="F355">
            <v>1</v>
          </cell>
          <cell r="I355">
            <v>505</v>
          </cell>
          <cell r="L355" t="str">
            <v>NCS - Operational</v>
          </cell>
          <cell r="M355" t="str">
            <v>CDC</v>
          </cell>
        </row>
        <row r="356">
          <cell r="A356">
            <v>104</v>
          </cell>
          <cell r="F356">
            <v>1</v>
          </cell>
          <cell r="I356">
            <v>26</v>
          </cell>
          <cell r="L356" t="str">
            <v>NCS - Operational</v>
          </cell>
          <cell r="M356" t="str">
            <v>CDC</v>
          </cell>
        </row>
        <row r="357">
          <cell r="A357">
            <v>104</v>
          </cell>
          <cell r="F357">
            <v>1</v>
          </cell>
          <cell r="I357">
            <v>101</v>
          </cell>
          <cell r="L357" t="str">
            <v>NCS - Operational</v>
          </cell>
          <cell r="M357" t="str">
            <v>CDC</v>
          </cell>
        </row>
        <row r="358">
          <cell r="A358">
            <v>104</v>
          </cell>
          <cell r="F358">
            <v>2</v>
          </cell>
          <cell r="I358">
            <v>205</v>
          </cell>
          <cell r="L358" t="str">
            <v>NCS - Interior Room</v>
          </cell>
          <cell r="M358" t="str">
            <v>CDC</v>
          </cell>
        </row>
        <row r="359">
          <cell r="A359">
            <v>104</v>
          </cell>
          <cell r="F359">
            <v>2</v>
          </cell>
          <cell r="I359">
            <v>116</v>
          </cell>
          <cell r="L359" t="str">
            <v>NCS - Operational</v>
          </cell>
          <cell r="M359" t="str">
            <v>CDC</v>
          </cell>
        </row>
        <row r="360">
          <cell r="A360">
            <v>104</v>
          </cell>
          <cell r="F360">
            <v>2</v>
          </cell>
          <cell r="I360">
            <v>345</v>
          </cell>
          <cell r="L360" t="str">
            <v>NCS - Operational</v>
          </cell>
          <cell r="M360" t="str">
            <v>CDC</v>
          </cell>
        </row>
        <row r="361">
          <cell r="A361">
            <v>104</v>
          </cell>
          <cell r="F361">
            <v>2</v>
          </cell>
          <cell r="I361">
            <v>100</v>
          </cell>
          <cell r="L361" t="str">
            <v>NCS - Operational</v>
          </cell>
          <cell r="M361" t="str">
            <v>CDC</v>
          </cell>
        </row>
        <row r="362">
          <cell r="A362">
            <v>104</v>
          </cell>
          <cell r="F362">
            <v>2</v>
          </cell>
          <cell r="I362">
            <v>888</v>
          </cell>
          <cell r="L362" t="str">
            <v>NCS - Operational</v>
          </cell>
          <cell r="M362" t="str">
            <v>CDC</v>
          </cell>
        </row>
        <row r="363">
          <cell r="A363">
            <v>104</v>
          </cell>
          <cell r="F363">
            <v>2</v>
          </cell>
          <cell r="I363">
            <v>277</v>
          </cell>
          <cell r="L363" t="str">
            <v>NCS - Operational</v>
          </cell>
          <cell r="M363" t="str">
            <v>CDC</v>
          </cell>
        </row>
        <row r="364">
          <cell r="A364">
            <v>104</v>
          </cell>
          <cell r="F364">
            <v>2</v>
          </cell>
          <cell r="I364">
            <v>59</v>
          </cell>
          <cell r="L364" t="str">
            <v>NCS - Operational</v>
          </cell>
          <cell r="M364" t="str">
            <v>CDC</v>
          </cell>
        </row>
        <row r="365">
          <cell r="A365">
            <v>104</v>
          </cell>
          <cell r="F365">
            <v>1</v>
          </cell>
          <cell r="I365">
            <v>990</v>
          </cell>
          <cell r="L365" t="str">
            <v>(Excluded - Counted in classroom data)</v>
          </cell>
          <cell r="M365" t="str">
            <v>CDC</v>
          </cell>
        </row>
        <row r="366">
          <cell r="A366">
            <v>104</v>
          </cell>
          <cell r="F366">
            <v>1</v>
          </cell>
          <cell r="I366">
            <v>880</v>
          </cell>
          <cell r="L366" t="str">
            <v>(Excluded - Counted in classroom data)</v>
          </cell>
          <cell r="M366" t="str">
            <v>CDC</v>
          </cell>
        </row>
        <row r="367">
          <cell r="A367">
            <v>104</v>
          </cell>
          <cell r="F367">
            <v>1</v>
          </cell>
          <cell r="I367">
            <v>880</v>
          </cell>
          <cell r="L367" t="str">
            <v>(Excluded - Counted in classroom data)</v>
          </cell>
          <cell r="M367" t="str">
            <v>CDC</v>
          </cell>
        </row>
        <row r="368">
          <cell r="A368">
            <v>104</v>
          </cell>
          <cell r="F368">
            <v>1</v>
          </cell>
          <cell r="I368">
            <v>880</v>
          </cell>
          <cell r="L368" t="str">
            <v>(Excluded - Counted in classroom data)</v>
          </cell>
          <cell r="M368" t="str">
            <v>CDC</v>
          </cell>
        </row>
        <row r="369">
          <cell r="A369">
            <v>104</v>
          </cell>
          <cell r="F369">
            <v>1</v>
          </cell>
          <cell r="I369">
            <v>880</v>
          </cell>
          <cell r="L369" t="str">
            <v>(Excluded - Counted in classroom data)</v>
          </cell>
          <cell r="M369" t="str">
            <v>CDC</v>
          </cell>
        </row>
        <row r="370">
          <cell r="A370">
            <v>104</v>
          </cell>
          <cell r="F370">
            <v>1</v>
          </cell>
          <cell r="I370">
            <v>880</v>
          </cell>
          <cell r="L370" t="str">
            <v>(Excluded - Counted in classroom data)</v>
          </cell>
          <cell r="M370" t="str">
            <v>CDC</v>
          </cell>
        </row>
        <row r="371">
          <cell r="A371">
            <v>104</v>
          </cell>
          <cell r="F371">
            <v>1</v>
          </cell>
          <cell r="I371">
            <v>880</v>
          </cell>
          <cell r="L371" t="str">
            <v>(Excluded - Counted in classroom data)</v>
          </cell>
          <cell r="M371" t="str">
            <v>CDC</v>
          </cell>
        </row>
        <row r="372">
          <cell r="A372">
            <v>105</v>
          </cell>
          <cell r="F372">
            <v>1</v>
          </cell>
          <cell r="I372">
            <v>1018</v>
          </cell>
          <cell r="L372" t="str">
            <v>(Excluded - Counted in classroom data)</v>
          </cell>
        </row>
        <row r="373">
          <cell r="A373">
            <v>105</v>
          </cell>
          <cell r="F373">
            <v>1</v>
          </cell>
          <cell r="I373">
            <v>960</v>
          </cell>
          <cell r="L373" t="str">
            <v>(Excluded - Counted in classroom data)</v>
          </cell>
        </row>
        <row r="374">
          <cell r="A374">
            <v>105</v>
          </cell>
          <cell r="F374">
            <v>1</v>
          </cell>
          <cell r="I374">
            <v>960</v>
          </cell>
          <cell r="L374" t="str">
            <v>(Excluded - Counted in classroom data)</v>
          </cell>
        </row>
        <row r="375">
          <cell r="A375">
            <v>105</v>
          </cell>
          <cell r="F375">
            <v>1</v>
          </cell>
          <cell r="I375">
            <v>150</v>
          </cell>
          <cell r="L375" t="str">
            <v>NCS - Operational</v>
          </cell>
        </row>
        <row r="376">
          <cell r="A376">
            <v>105</v>
          </cell>
          <cell r="F376">
            <v>1</v>
          </cell>
          <cell r="I376">
            <v>104</v>
          </cell>
          <cell r="L376" t="str">
            <v>NCS - Interior Room</v>
          </cell>
        </row>
        <row r="377">
          <cell r="A377">
            <v>105</v>
          </cell>
          <cell r="F377">
            <v>1</v>
          </cell>
          <cell r="I377">
            <v>392</v>
          </cell>
          <cell r="L377" t="str">
            <v>NCS - Interior Room</v>
          </cell>
        </row>
        <row r="378">
          <cell r="A378">
            <v>105</v>
          </cell>
          <cell r="F378">
            <v>1</v>
          </cell>
          <cell r="I378">
            <v>500</v>
          </cell>
          <cell r="L378" t="str">
            <v>NCS - Interior Room</v>
          </cell>
        </row>
        <row r="379">
          <cell r="A379">
            <v>105</v>
          </cell>
          <cell r="F379">
            <v>1</v>
          </cell>
          <cell r="I379">
            <v>381</v>
          </cell>
          <cell r="L379" t="str">
            <v>NCS - Interior Room</v>
          </cell>
        </row>
        <row r="380">
          <cell r="A380">
            <v>105</v>
          </cell>
          <cell r="F380">
            <v>1</v>
          </cell>
          <cell r="I380">
            <v>396</v>
          </cell>
          <cell r="L380" t="str">
            <v>NCS - Interior Room</v>
          </cell>
        </row>
        <row r="381">
          <cell r="A381">
            <v>105</v>
          </cell>
          <cell r="F381">
            <v>1</v>
          </cell>
          <cell r="I381">
            <v>275</v>
          </cell>
          <cell r="L381" t="str">
            <v>NCS - Interior Room</v>
          </cell>
        </row>
        <row r="382">
          <cell r="A382">
            <v>105</v>
          </cell>
          <cell r="F382">
            <v>1</v>
          </cell>
          <cell r="I382">
            <v>28</v>
          </cell>
          <cell r="L382" t="str">
            <v>NCS - Operational</v>
          </cell>
        </row>
        <row r="383">
          <cell r="A383">
            <v>105</v>
          </cell>
          <cell r="F383">
            <v>1</v>
          </cell>
          <cell r="I383">
            <v>20</v>
          </cell>
          <cell r="L383" t="str">
            <v>NCS - Operational</v>
          </cell>
        </row>
        <row r="384">
          <cell r="A384">
            <v>105</v>
          </cell>
          <cell r="F384">
            <v>1</v>
          </cell>
          <cell r="I384">
            <v>160</v>
          </cell>
          <cell r="L384" t="str">
            <v>NCS - Operational</v>
          </cell>
        </row>
        <row r="385">
          <cell r="A385">
            <v>105</v>
          </cell>
          <cell r="F385">
            <v>1</v>
          </cell>
          <cell r="I385">
            <v>20</v>
          </cell>
          <cell r="L385" t="str">
            <v>NCS - Operational</v>
          </cell>
        </row>
        <row r="386">
          <cell r="A386">
            <v>105</v>
          </cell>
          <cell r="F386">
            <v>1</v>
          </cell>
          <cell r="I386">
            <v>14</v>
          </cell>
          <cell r="L386" t="str">
            <v>NCS - Operational</v>
          </cell>
        </row>
        <row r="387">
          <cell r="A387">
            <v>105</v>
          </cell>
          <cell r="F387">
            <v>1</v>
          </cell>
          <cell r="I387">
            <v>106</v>
          </cell>
          <cell r="L387" t="str">
            <v>NCS - Operational</v>
          </cell>
        </row>
        <row r="388">
          <cell r="A388">
            <v>105</v>
          </cell>
          <cell r="F388">
            <v>1</v>
          </cell>
          <cell r="I388">
            <v>64</v>
          </cell>
          <cell r="L388" t="str">
            <v>NCS - Operational</v>
          </cell>
        </row>
        <row r="389">
          <cell r="A389">
            <v>105</v>
          </cell>
          <cell r="F389">
            <v>1</v>
          </cell>
          <cell r="I389">
            <v>99</v>
          </cell>
          <cell r="L389" t="str">
            <v>NCS - Operational</v>
          </cell>
        </row>
        <row r="390">
          <cell r="A390">
            <v>105</v>
          </cell>
          <cell r="F390">
            <v>1</v>
          </cell>
          <cell r="I390">
            <v>33</v>
          </cell>
          <cell r="L390" t="str">
            <v>NCS - Operational</v>
          </cell>
        </row>
        <row r="391">
          <cell r="A391">
            <v>105</v>
          </cell>
          <cell r="F391">
            <v>1</v>
          </cell>
          <cell r="I391">
            <v>275</v>
          </cell>
          <cell r="L391" t="str">
            <v>NCS - Operational</v>
          </cell>
        </row>
        <row r="392">
          <cell r="A392">
            <v>105</v>
          </cell>
          <cell r="F392">
            <v>1</v>
          </cell>
          <cell r="I392">
            <v>1141</v>
          </cell>
          <cell r="L392" t="str">
            <v>(Excluded - Counted in classroom data)</v>
          </cell>
        </row>
        <row r="393">
          <cell r="A393">
            <v>105</v>
          </cell>
          <cell r="F393">
            <v>1</v>
          </cell>
          <cell r="I393">
            <v>237</v>
          </cell>
          <cell r="L393" t="str">
            <v>NCS - Operational</v>
          </cell>
        </row>
        <row r="394">
          <cell r="A394">
            <v>105</v>
          </cell>
          <cell r="F394">
            <v>1</v>
          </cell>
          <cell r="I394">
            <v>492</v>
          </cell>
          <cell r="L394" t="str">
            <v>NCS - Operational</v>
          </cell>
        </row>
        <row r="395">
          <cell r="A395">
            <v>105</v>
          </cell>
          <cell r="F395">
            <v>1</v>
          </cell>
          <cell r="I395">
            <v>963</v>
          </cell>
          <cell r="L395" t="str">
            <v>(Excluded - Counted in classroom data)</v>
          </cell>
          <cell r="M395" t="str">
            <v>CDC</v>
          </cell>
        </row>
        <row r="396">
          <cell r="A396">
            <v>105</v>
          </cell>
          <cell r="F396">
            <v>1</v>
          </cell>
          <cell r="I396">
            <v>255</v>
          </cell>
          <cell r="L396" t="str">
            <v>NCS - Operational</v>
          </cell>
        </row>
        <row r="397">
          <cell r="A397">
            <v>105</v>
          </cell>
          <cell r="F397">
            <v>1</v>
          </cell>
          <cell r="I397">
            <v>226</v>
          </cell>
          <cell r="L397" t="str">
            <v>NCS - Operational</v>
          </cell>
        </row>
        <row r="398">
          <cell r="A398">
            <v>105</v>
          </cell>
          <cell r="F398">
            <v>1</v>
          </cell>
          <cell r="I398">
            <v>437</v>
          </cell>
          <cell r="L398" t="str">
            <v>NCS - Operational</v>
          </cell>
        </row>
        <row r="399">
          <cell r="A399">
            <v>105</v>
          </cell>
          <cell r="F399">
            <v>1</v>
          </cell>
          <cell r="I399">
            <v>237</v>
          </cell>
          <cell r="L399" t="str">
            <v>NCS - Operational</v>
          </cell>
        </row>
        <row r="400">
          <cell r="A400">
            <v>105</v>
          </cell>
          <cell r="F400">
            <v>1</v>
          </cell>
          <cell r="I400">
            <v>1382</v>
          </cell>
          <cell r="L400" t="str">
            <v>NCS - Operational</v>
          </cell>
        </row>
        <row r="401">
          <cell r="A401">
            <v>105</v>
          </cell>
          <cell r="F401">
            <v>1</v>
          </cell>
          <cell r="I401">
            <v>47</v>
          </cell>
          <cell r="L401" t="str">
            <v>NCS - Operational</v>
          </cell>
        </row>
        <row r="402">
          <cell r="A402">
            <v>105</v>
          </cell>
          <cell r="F402">
            <v>1</v>
          </cell>
          <cell r="I402">
            <v>20</v>
          </cell>
          <cell r="L402" t="str">
            <v>NCS - Operational</v>
          </cell>
        </row>
        <row r="403">
          <cell r="A403">
            <v>105</v>
          </cell>
          <cell r="F403">
            <v>1</v>
          </cell>
          <cell r="I403">
            <v>13</v>
          </cell>
          <cell r="L403" t="str">
            <v>NCS - Operational</v>
          </cell>
        </row>
        <row r="404">
          <cell r="A404">
            <v>105</v>
          </cell>
          <cell r="F404">
            <v>1</v>
          </cell>
          <cell r="I404">
            <v>12</v>
          </cell>
          <cell r="L404" t="str">
            <v>NCS - Operational</v>
          </cell>
        </row>
        <row r="405">
          <cell r="A405">
            <v>105</v>
          </cell>
          <cell r="F405">
            <v>1</v>
          </cell>
          <cell r="I405">
            <v>2706</v>
          </cell>
          <cell r="L405" t="str">
            <v>NCS - Assembly</v>
          </cell>
        </row>
        <row r="406">
          <cell r="A406">
            <v>105</v>
          </cell>
          <cell r="F406">
            <v>1</v>
          </cell>
          <cell r="I406">
            <v>67</v>
          </cell>
          <cell r="L406" t="str">
            <v>NCS - Operational</v>
          </cell>
        </row>
        <row r="407">
          <cell r="A407">
            <v>105</v>
          </cell>
          <cell r="F407">
            <v>1</v>
          </cell>
          <cell r="I407">
            <v>82</v>
          </cell>
          <cell r="L407" t="str">
            <v>NCS - Operational</v>
          </cell>
        </row>
        <row r="408">
          <cell r="A408">
            <v>105</v>
          </cell>
          <cell r="F408">
            <v>1</v>
          </cell>
          <cell r="I408">
            <v>197</v>
          </cell>
          <cell r="L408" t="str">
            <v>NCS - Interior Room</v>
          </cell>
        </row>
        <row r="409">
          <cell r="A409">
            <v>105</v>
          </cell>
          <cell r="F409">
            <v>1</v>
          </cell>
          <cell r="I409">
            <v>300</v>
          </cell>
          <cell r="L409" t="str">
            <v>NCS - Interior Room</v>
          </cell>
        </row>
        <row r="410">
          <cell r="A410">
            <v>105</v>
          </cell>
          <cell r="F410">
            <v>1</v>
          </cell>
          <cell r="I410">
            <v>182</v>
          </cell>
          <cell r="L410" t="str">
            <v>NCS - Operational</v>
          </cell>
        </row>
        <row r="411">
          <cell r="A411">
            <v>105</v>
          </cell>
          <cell r="F411">
            <v>1</v>
          </cell>
          <cell r="I411">
            <v>419</v>
          </cell>
          <cell r="L411" t="str">
            <v>NCS - Operational</v>
          </cell>
        </row>
        <row r="412">
          <cell r="A412">
            <v>105</v>
          </cell>
          <cell r="F412">
            <v>1</v>
          </cell>
          <cell r="I412">
            <v>131</v>
          </cell>
          <cell r="L412" t="str">
            <v>NCS - Operational</v>
          </cell>
        </row>
        <row r="413">
          <cell r="A413">
            <v>105</v>
          </cell>
          <cell r="F413">
            <v>1</v>
          </cell>
          <cell r="I413">
            <v>126</v>
          </cell>
          <cell r="L413" t="str">
            <v>NCS - Operational</v>
          </cell>
        </row>
        <row r="414">
          <cell r="A414">
            <v>105</v>
          </cell>
          <cell r="F414">
            <v>1</v>
          </cell>
          <cell r="I414">
            <v>57</v>
          </cell>
          <cell r="L414" t="str">
            <v>NCS - Operational</v>
          </cell>
        </row>
        <row r="415">
          <cell r="A415">
            <v>105</v>
          </cell>
          <cell r="F415">
            <v>1</v>
          </cell>
          <cell r="I415">
            <v>92</v>
          </cell>
          <cell r="L415" t="str">
            <v>NCS - Operational</v>
          </cell>
        </row>
        <row r="416">
          <cell r="A416">
            <v>105</v>
          </cell>
          <cell r="F416">
            <v>1</v>
          </cell>
          <cell r="I416">
            <v>266</v>
          </cell>
          <cell r="L416" t="str">
            <v>NCS - Operational</v>
          </cell>
        </row>
        <row r="417">
          <cell r="A417">
            <v>105</v>
          </cell>
          <cell r="F417">
            <v>1</v>
          </cell>
          <cell r="I417">
            <v>58</v>
          </cell>
          <cell r="L417" t="str">
            <v>NCS - Operational</v>
          </cell>
        </row>
        <row r="418">
          <cell r="A418">
            <v>105</v>
          </cell>
          <cell r="F418">
            <v>1</v>
          </cell>
          <cell r="I418">
            <v>16</v>
          </cell>
          <cell r="L418" t="str">
            <v>NCS - Operational</v>
          </cell>
        </row>
        <row r="419">
          <cell r="A419">
            <v>105</v>
          </cell>
          <cell r="F419">
            <v>1</v>
          </cell>
          <cell r="I419">
            <v>41</v>
          </cell>
          <cell r="L419" t="str">
            <v>NCS - Operational</v>
          </cell>
        </row>
        <row r="420">
          <cell r="A420">
            <v>105</v>
          </cell>
          <cell r="F420">
            <v>1</v>
          </cell>
          <cell r="I420">
            <v>429</v>
          </cell>
          <cell r="L420" t="str">
            <v>NCS - Interior Room</v>
          </cell>
        </row>
        <row r="421">
          <cell r="A421">
            <v>105</v>
          </cell>
          <cell r="F421">
            <v>1</v>
          </cell>
          <cell r="I421">
            <v>894</v>
          </cell>
          <cell r="L421" t="str">
            <v>NCS - Assembly</v>
          </cell>
        </row>
        <row r="422">
          <cell r="A422">
            <v>105</v>
          </cell>
          <cell r="F422">
            <v>1</v>
          </cell>
          <cell r="I422">
            <v>960</v>
          </cell>
          <cell r="L422" t="str">
            <v>NCS - Operational</v>
          </cell>
        </row>
        <row r="423">
          <cell r="A423">
            <v>105</v>
          </cell>
          <cell r="F423">
            <v>1</v>
          </cell>
          <cell r="I423">
            <v>110</v>
          </cell>
          <cell r="L423" t="str">
            <v>NCS - Operational</v>
          </cell>
        </row>
        <row r="424">
          <cell r="A424">
            <v>105</v>
          </cell>
          <cell r="F424">
            <v>1</v>
          </cell>
          <cell r="I424">
            <v>109</v>
          </cell>
          <cell r="L424" t="str">
            <v>NCS - Operational</v>
          </cell>
        </row>
        <row r="425">
          <cell r="A425">
            <v>105</v>
          </cell>
          <cell r="F425">
            <v>1</v>
          </cell>
          <cell r="I425">
            <v>721</v>
          </cell>
          <cell r="L425" t="str">
            <v>NCS - Operational</v>
          </cell>
        </row>
        <row r="426">
          <cell r="A426">
            <v>105</v>
          </cell>
          <cell r="F426">
            <v>1</v>
          </cell>
          <cell r="I426">
            <v>109</v>
          </cell>
          <cell r="L426" t="str">
            <v>NCS - Operational</v>
          </cell>
        </row>
        <row r="427">
          <cell r="A427">
            <v>105</v>
          </cell>
          <cell r="F427">
            <v>2</v>
          </cell>
          <cell r="I427">
            <v>1018</v>
          </cell>
          <cell r="L427" t="str">
            <v>(Excluded - Counted in classroom data)</v>
          </cell>
        </row>
        <row r="428">
          <cell r="A428">
            <v>105</v>
          </cell>
          <cell r="F428">
            <v>2</v>
          </cell>
          <cell r="I428">
            <v>960</v>
          </cell>
          <cell r="L428" t="str">
            <v>(Excluded - Counted in classroom data)</v>
          </cell>
        </row>
        <row r="429">
          <cell r="A429">
            <v>105</v>
          </cell>
          <cell r="F429">
            <v>2</v>
          </cell>
          <cell r="I429">
            <v>960</v>
          </cell>
          <cell r="L429" t="str">
            <v>(Excluded - Counted in classroom data)</v>
          </cell>
        </row>
        <row r="430">
          <cell r="A430">
            <v>105</v>
          </cell>
          <cell r="F430">
            <v>2</v>
          </cell>
          <cell r="I430">
            <v>959</v>
          </cell>
          <cell r="L430" t="str">
            <v>(Excluded - Counted in classroom data)</v>
          </cell>
        </row>
        <row r="431">
          <cell r="A431">
            <v>105</v>
          </cell>
          <cell r="F431">
            <v>2</v>
          </cell>
          <cell r="I431">
            <v>972</v>
          </cell>
          <cell r="L431" t="str">
            <v>(Excluded - Counted in classroom data)</v>
          </cell>
        </row>
        <row r="432">
          <cell r="A432">
            <v>105</v>
          </cell>
          <cell r="F432">
            <v>2</v>
          </cell>
          <cell r="I432">
            <v>1028</v>
          </cell>
          <cell r="L432" t="str">
            <v>(Excluded - Counted in classroom data)</v>
          </cell>
        </row>
        <row r="433">
          <cell r="A433">
            <v>105</v>
          </cell>
          <cell r="F433">
            <v>2</v>
          </cell>
          <cell r="I433">
            <v>346</v>
          </cell>
          <cell r="L433" t="str">
            <v>NCS - Operational</v>
          </cell>
        </row>
        <row r="434">
          <cell r="A434">
            <v>105</v>
          </cell>
          <cell r="F434">
            <v>2</v>
          </cell>
          <cell r="I434">
            <v>973</v>
          </cell>
          <cell r="L434" t="str">
            <v>(Excluded - Counted in classroom data)</v>
          </cell>
        </row>
        <row r="435">
          <cell r="A435">
            <v>105</v>
          </cell>
          <cell r="F435">
            <v>2</v>
          </cell>
          <cell r="I435">
            <v>963</v>
          </cell>
          <cell r="L435" t="str">
            <v>NCS - Library</v>
          </cell>
        </row>
        <row r="436">
          <cell r="A436">
            <v>105</v>
          </cell>
          <cell r="F436">
            <v>2</v>
          </cell>
          <cell r="I436">
            <v>49</v>
          </cell>
          <cell r="L436" t="str">
            <v>NCS - Operational</v>
          </cell>
        </row>
        <row r="437">
          <cell r="A437">
            <v>105</v>
          </cell>
          <cell r="F437">
            <v>2</v>
          </cell>
          <cell r="I437">
            <v>370</v>
          </cell>
          <cell r="L437" t="str">
            <v>NCS - Interior Room</v>
          </cell>
        </row>
        <row r="438">
          <cell r="A438">
            <v>105</v>
          </cell>
          <cell r="F438">
            <v>2</v>
          </cell>
          <cell r="I438">
            <v>346</v>
          </cell>
          <cell r="L438" t="str">
            <v>NCS - Operational</v>
          </cell>
        </row>
        <row r="439">
          <cell r="A439">
            <v>105</v>
          </cell>
          <cell r="F439">
            <v>2</v>
          </cell>
          <cell r="I439">
            <v>27</v>
          </cell>
          <cell r="L439" t="str">
            <v>NCS - Operational</v>
          </cell>
        </row>
        <row r="440">
          <cell r="A440">
            <v>105</v>
          </cell>
          <cell r="F440">
            <v>2</v>
          </cell>
          <cell r="I440">
            <v>53</v>
          </cell>
          <cell r="L440" t="str">
            <v>NCS - Operational</v>
          </cell>
        </row>
        <row r="441">
          <cell r="A441">
            <v>105</v>
          </cell>
          <cell r="F441">
            <v>2</v>
          </cell>
          <cell r="I441">
            <v>124</v>
          </cell>
          <cell r="L441" t="str">
            <v>NCS - Operational</v>
          </cell>
        </row>
        <row r="442">
          <cell r="A442">
            <v>105</v>
          </cell>
          <cell r="F442">
            <v>2</v>
          </cell>
          <cell r="I442">
            <v>427</v>
          </cell>
          <cell r="L442" t="str">
            <v>NCS - Interior Room</v>
          </cell>
        </row>
        <row r="443">
          <cell r="A443">
            <v>105</v>
          </cell>
          <cell r="F443">
            <v>2</v>
          </cell>
          <cell r="I443">
            <v>1009</v>
          </cell>
          <cell r="L443" t="str">
            <v>NCS - Operational</v>
          </cell>
        </row>
        <row r="444">
          <cell r="A444">
            <v>105</v>
          </cell>
          <cell r="F444">
            <v>1</v>
          </cell>
          <cell r="I444">
            <v>809</v>
          </cell>
          <cell r="L444" t="str">
            <v>NCS - Operational</v>
          </cell>
        </row>
        <row r="445">
          <cell r="A445">
            <v>105</v>
          </cell>
          <cell r="F445">
            <v>1</v>
          </cell>
          <cell r="I445">
            <v>1320</v>
          </cell>
          <cell r="L445" t="str">
            <v>(Excluded - Counted in classroom data)</v>
          </cell>
        </row>
        <row r="446">
          <cell r="A446">
            <v>105</v>
          </cell>
          <cell r="F446">
            <v>1</v>
          </cell>
          <cell r="I446">
            <v>42</v>
          </cell>
          <cell r="L446" t="str">
            <v>NCS - Operational</v>
          </cell>
        </row>
        <row r="447">
          <cell r="A447">
            <v>105</v>
          </cell>
          <cell r="F447">
            <v>1</v>
          </cell>
          <cell r="I447">
            <v>42</v>
          </cell>
          <cell r="L447" t="str">
            <v>NCS - Operational</v>
          </cell>
        </row>
        <row r="448">
          <cell r="A448">
            <v>105</v>
          </cell>
          <cell r="F448">
            <v>1</v>
          </cell>
          <cell r="I448">
            <v>1320</v>
          </cell>
          <cell r="L448" t="str">
            <v>(Excluded - Counted in classroom data)</v>
          </cell>
        </row>
        <row r="449">
          <cell r="A449">
            <v>105</v>
          </cell>
          <cell r="F449">
            <v>1</v>
          </cell>
          <cell r="I449">
            <v>42</v>
          </cell>
          <cell r="L449" t="str">
            <v>NCS - Operational</v>
          </cell>
        </row>
        <row r="450">
          <cell r="A450">
            <v>105</v>
          </cell>
          <cell r="F450">
            <v>1</v>
          </cell>
          <cell r="I450">
            <v>42</v>
          </cell>
          <cell r="L450" t="str">
            <v>NCS - Operational</v>
          </cell>
        </row>
        <row r="451">
          <cell r="A451">
            <v>105</v>
          </cell>
          <cell r="F451">
            <v>1</v>
          </cell>
          <cell r="I451">
            <v>960</v>
          </cell>
          <cell r="L451" t="str">
            <v>(Excluded - Counted in classroom data)</v>
          </cell>
        </row>
        <row r="452">
          <cell r="A452">
            <v>105</v>
          </cell>
          <cell r="F452">
            <v>1</v>
          </cell>
          <cell r="I452">
            <v>480</v>
          </cell>
          <cell r="L452" t="str">
            <v>NCS - Interior Room</v>
          </cell>
        </row>
        <row r="453">
          <cell r="A453">
            <v>105</v>
          </cell>
          <cell r="F453">
            <v>1</v>
          </cell>
          <cell r="I453">
            <v>480</v>
          </cell>
          <cell r="L453" t="str">
            <v>NCS - Interior Room</v>
          </cell>
        </row>
        <row r="454">
          <cell r="A454">
            <v>105</v>
          </cell>
          <cell r="F454">
            <v>1</v>
          </cell>
          <cell r="I454">
            <v>160</v>
          </cell>
          <cell r="L454" t="str">
            <v>NCS - Operational</v>
          </cell>
        </row>
        <row r="455">
          <cell r="A455">
            <v>105</v>
          </cell>
          <cell r="F455">
            <v>1</v>
          </cell>
          <cell r="I455">
            <v>160</v>
          </cell>
          <cell r="L455" t="str">
            <v>NCS - Operational</v>
          </cell>
        </row>
        <row r="456">
          <cell r="A456">
            <v>105</v>
          </cell>
          <cell r="F456">
            <v>1</v>
          </cell>
          <cell r="I456">
            <v>36</v>
          </cell>
          <cell r="L456" t="str">
            <v>NCS - Operational</v>
          </cell>
        </row>
        <row r="457">
          <cell r="A457">
            <v>105</v>
          </cell>
          <cell r="F457">
            <v>1</v>
          </cell>
          <cell r="I457">
            <v>1562</v>
          </cell>
          <cell r="L457" t="str">
            <v>NCS - Dining</v>
          </cell>
        </row>
        <row r="458">
          <cell r="A458">
            <v>105</v>
          </cell>
          <cell r="F458">
            <v>1</v>
          </cell>
          <cell r="I458">
            <v>70</v>
          </cell>
          <cell r="L458" t="str">
            <v>NCS - Interior Room</v>
          </cell>
        </row>
        <row r="459">
          <cell r="A459">
            <v>106</v>
          </cell>
          <cell r="F459">
            <v>1</v>
          </cell>
          <cell r="I459">
            <v>1040</v>
          </cell>
          <cell r="L459" t="str">
            <v>(Excluded - Counted in classroom data)</v>
          </cell>
        </row>
        <row r="460">
          <cell r="A460">
            <v>106</v>
          </cell>
          <cell r="F460">
            <v>1</v>
          </cell>
          <cell r="I460">
            <v>129</v>
          </cell>
          <cell r="L460" t="str">
            <v>NCS - Operational</v>
          </cell>
        </row>
        <row r="461">
          <cell r="A461">
            <v>106</v>
          </cell>
          <cell r="F461">
            <v>1</v>
          </cell>
          <cell r="I461">
            <v>291</v>
          </cell>
          <cell r="L461" t="str">
            <v>NCS - Operational</v>
          </cell>
        </row>
        <row r="462">
          <cell r="A462">
            <v>106</v>
          </cell>
          <cell r="F462">
            <v>1</v>
          </cell>
          <cell r="I462">
            <v>87</v>
          </cell>
          <cell r="L462" t="str">
            <v>NCS - Operational</v>
          </cell>
        </row>
        <row r="463">
          <cell r="A463">
            <v>106</v>
          </cell>
          <cell r="F463">
            <v>1</v>
          </cell>
          <cell r="I463">
            <v>698</v>
          </cell>
          <cell r="L463" t="str">
            <v>(Excluded - Counted in classroom data)</v>
          </cell>
        </row>
        <row r="464">
          <cell r="A464">
            <v>106</v>
          </cell>
          <cell r="F464">
            <v>1</v>
          </cell>
          <cell r="I464">
            <v>698</v>
          </cell>
          <cell r="L464" t="str">
            <v>(Excluded - Counted in classroom data)</v>
          </cell>
        </row>
        <row r="465">
          <cell r="A465">
            <v>106</v>
          </cell>
          <cell r="F465">
            <v>1</v>
          </cell>
          <cell r="I465">
            <v>285</v>
          </cell>
          <cell r="L465" t="str">
            <v>NCS - Operational</v>
          </cell>
        </row>
        <row r="466">
          <cell r="A466">
            <v>106</v>
          </cell>
          <cell r="F466">
            <v>1</v>
          </cell>
          <cell r="I466">
            <v>126</v>
          </cell>
          <cell r="L466" t="str">
            <v>NCS - Operational</v>
          </cell>
        </row>
        <row r="467">
          <cell r="A467">
            <v>106</v>
          </cell>
          <cell r="F467">
            <v>1</v>
          </cell>
          <cell r="I467">
            <v>102</v>
          </cell>
          <cell r="L467" t="str">
            <v>NCS - Operational</v>
          </cell>
        </row>
        <row r="468">
          <cell r="A468">
            <v>106</v>
          </cell>
          <cell r="F468">
            <v>1</v>
          </cell>
          <cell r="I468">
            <v>272</v>
          </cell>
          <cell r="L468" t="str">
            <v>NCS - Interior Room</v>
          </cell>
        </row>
        <row r="469">
          <cell r="A469">
            <v>106</v>
          </cell>
          <cell r="F469">
            <v>1</v>
          </cell>
          <cell r="I469">
            <v>83</v>
          </cell>
          <cell r="L469" t="str">
            <v>NCS - Operational</v>
          </cell>
        </row>
        <row r="470">
          <cell r="A470">
            <v>106</v>
          </cell>
          <cell r="F470">
            <v>1</v>
          </cell>
          <cell r="I470">
            <v>51</v>
          </cell>
          <cell r="L470" t="str">
            <v>NCS - Operational</v>
          </cell>
        </row>
        <row r="471">
          <cell r="A471">
            <v>106</v>
          </cell>
          <cell r="F471">
            <v>1</v>
          </cell>
          <cell r="I471">
            <v>33</v>
          </cell>
          <cell r="L471" t="str">
            <v>NCS - Operational</v>
          </cell>
        </row>
        <row r="472">
          <cell r="A472">
            <v>106</v>
          </cell>
          <cell r="F472">
            <v>1</v>
          </cell>
          <cell r="I472">
            <v>178</v>
          </cell>
          <cell r="L472" t="str">
            <v>NCS - Operational</v>
          </cell>
        </row>
        <row r="473">
          <cell r="A473">
            <v>106</v>
          </cell>
          <cell r="F473">
            <v>1</v>
          </cell>
          <cell r="I473">
            <v>27</v>
          </cell>
          <cell r="L473" t="str">
            <v>NCS - Operational</v>
          </cell>
        </row>
        <row r="474">
          <cell r="A474">
            <v>106</v>
          </cell>
          <cell r="F474">
            <v>1</v>
          </cell>
          <cell r="I474">
            <v>175</v>
          </cell>
          <cell r="L474" t="str">
            <v>NCS - Interior Room</v>
          </cell>
        </row>
        <row r="475">
          <cell r="A475">
            <v>106</v>
          </cell>
          <cell r="F475">
            <v>1</v>
          </cell>
          <cell r="I475">
            <v>200</v>
          </cell>
          <cell r="L475" t="str">
            <v>NCS - Interior Room</v>
          </cell>
        </row>
        <row r="476">
          <cell r="A476">
            <v>106</v>
          </cell>
          <cell r="F476">
            <v>1</v>
          </cell>
          <cell r="I476">
            <v>132</v>
          </cell>
          <cell r="L476" t="str">
            <v>NCS - Operational</v>
          </cell>
        </row>
        <row r="477">
          <cell r="A477">
            <v>106</v>
          </cell>
          <cell r="F477">
            <v>1</v>
          </cell>
          <cell r="I477">
            <v>122</v>
          </cell>
          <cell r="L477" t="str">
            <v>NCS - Interior Room</v>
          </cell>
        </row>
        <row r="478">
          <cell r="A478">
            <v>106</v>
          </cell>
          <cell r="F478">
            <v>1</v>
          </cell>
          <cell r="I478">
            <v>372</v>
          </cell>
          <cell r="L478" t="str">
            <v>NCS - Interior Room</v>
          </cell>
        </row>
        <row r="479">
          <cell r="A479">
            <v>106</v>
          </cell>
          <cell r="F479">
            <v>1</v>
          </cell>
          <cell r="I479">
            <v>180</v>
          </cell>
          <cell r="L479" t="str">
            <v>NCS - Interior Room</v>
          </cell>
        </row>
        <row r="480">
          <cell r="A480">
            <v>106</v>
          </cell>
          <cell r="F480">
            <v>1</v>
          </cell>
          <cell r="I480">
            <v>87</v>
          </cell>
          <cell r="L480" t="str">
            <v>NCS - Operational</v>
          </cell>
        </row>
        <row r="481">
          <cell r="A481">
            <v>106</v>
          </cell>
          <cell r="F481">
            <v>1</v>
          </cell>
          <cell r="I481">
            <v>698</v>
          </cell>
          <cell r="L481" t="str">
            <v>(Excluded - Counted in classroom data)</v>
          </cell>
        </row>
        <row r="482">
          <cell r="A482">
            <v>106</v>
          </cell>
          <cell r="F482">
            <v>1</v>
          </cell>
          <cell r="I482">
            <v>87</v>
          </cell>
          <cell r="L482" t="str">
            <v>NCS - Operational</v>
          </cell>
        </row>
        <row r="483">
          <cell r="A483">
            <v>106</v>
          </cell>
          <cell r="F483">
            <v>1</v>
          </cell>
          <cell r="I483">
            <v>698</v>
          </cell>
          <cell r="L483" t="str">
            <v>(Excluded - Counted in classroom data)</v>
          </cell>
        </row>
        <row r="484">
          <cell r="A484">
            <v>106</v>
          </cell>
          <cell r="F484">
            <v>1</v>
          </cell>
          <cell r="I484">
            <v>698</v>
          </cell>
          <cell r="L484" t="str">
            <v>(Excluded - Counted in classroom data)</v>
          </cell>
        </row>
        <row r="485">
          <cell r="A485">
            <v>106</v>
          </cell>
          <cell r="F485">
            <v>1</v>
          </cell>
          <cell r="I485">
            <v>113</v>
          </cell>
          <cell r="L485" t="str">
            <v>NCS - Operational</v>
          </cell>
        </row>
        <row r="486">
          <cell r="A486">
            <v>106</v>
          </cell>
          <cell r="F486">
            <v>1</v>
          </cell>
          <cell r="I486">
            <v>28</v>
          </cell>
          <cell r="L486" t="str">
            <v>NCS - Operational</v>
          </cell>
        </row>
        <row r="487">
          <cell r="A487">
            <v>106</v>
          </cell>
          <cell r="F487">
            <v>1</v>
          </cell>
          <cell r="I487">
            <v>264</v>
          </cell>
          <cell r="L487" t="str">
            <v>NCS - Interior Room</v>
          </cell>
        </row>
        <row r="488">
          <cell r="A488">
            <v>106</v>
          </cell>
          <cell r="F488">
            <v>1</v>
          </cell>
          <cell r="I488">
            <v>2031</v>
          </cell>
          <cell r="L488" t="str">
            <v>NCS - Operational</v>
          </cell>
        </row>
        <row r="489">
          <cell r="A489">
            <v>106</v>
          </cell>
          <cell r="F489">
            <v>1</v>
          </cell>
          <cell r="I489">
            <v>24</v>
          </cell>
          <cell r="L489" t="str">
            <v>NCS - Operational</v>
          </cell>
        </row>
        <row r="490">
          <cell r="A490">
            <v>106</v>
          </cell>
          <cell r="F490">
            <v>1</v>
          </cell>
          <cell r="I490">
            <v>28</v>
          </cell>
          <cell r="L490" t="str">
            <v>NCS - Operational</v>
          </cell>
        </row>
        <row r="491">
          <cell r="A491">
            <v>106</v>
          </cell>
          <cell r="F491">
            <v>1</v>
          </cell>
          <cell r="I491">
            <v>28</v>
          </cell>
          <cell r="L491" t="str">
            <v>NCS - Operational</v>
          </cell>
        </row>
        <row r="492">
          <cell r="A492">
            <v>106</v>
          </cell>
          <cell r="F492">
            <v>2</v>
          </cell>
          <cell r="I492">
            <v>1277</v>
          </cell>
          <cell r="L492" t="str">
            <v>(Excluded - Counted in classroom data)</v>
          </cell>
        </row>
        <row r="493">
          <cell r="A493">
            <v>106</v>
          </cell>
          <cell r="F493">
            <v>2</v>
          </cell>
          <cell r="I493">
            <v>108</v>
          </cell>
          <cell r="L493" t="str">
            <v>NCS - Operational</v>
          </cell>
        </row>
        <row r="494">
          <cell r="A494">
            <v>106</v>
          </cell>
          <cell r="F494">
            <v>2</v>
          </cell>
          <cell r="I494">
            <v>571</v>
          </cell>
          <cell r="L494" t="str">
            <v>NCS - Operational</v>
          </cell>
        </row>
        <row r="495">
          <cell r="A495">
            <v>106</v>
          </cell>
          <cell r="F495">
            <v>2</v>
          </cell>
          <cell r="I495">
            <v>220</v>
          </cell>
          <cell r="L495" t="str">
            <v>NCS - Operational</v>
          </cell>
        </row>
        <row r="496">
          <cell r="A496">
            <v>106</v>
          </cell>
          <cell r="F496">
            <v>2</v>
          </cell>
          <cell r="I496">
            <v>405</v>
          </cell>
          <cell r="L496" t="str">
            <v>NCS - Operational</v>
          </cell>
        </row>
        <row r="497">
          <cell r="A497">
            <v>106</v>
          </cell>
          <cell r="F497">
            <v>1</v>
          </cell>
          <cell r="I497">
            <v>827</v>
          </cell>
          <cell r="L497" t="str">
            <v>(Excluded - Counted in classroom data)</v>
          </cell>
        </row>
        <row r="498">
          <cell r="A498">
            <v>106</v>
          </cell>
          <cell r="F498">
            <v>1</v>
          </cell>
          <cell r="I498">
            <v>121</v>
          </cell>
          <cell r="L498" t="str">
            <v>NCS - Operational</v>
          </cell>
        </row>
        <row r="499">
          <cell r="A499">
            <v>106</v>
          </cell>
          <cell r="F499">
            <v>1</v>
          </cell>
          <cell r="I499">
            <v>85</v>
          </cell>
          <cell r="L499" t="str">
            <v>NCS - Operational</v>
          </cell>
        </row>
        <row r="500">
          <cell r="A500">
            <v>106</v>
          </cell>
          <cell r="F500">
            <v>1</v>
          </cell>
          <cell r="I500">
            <v>53</v>
          </cell>
          <cell r="L500" t="str">
            <v>NCS - Operational</v>
          </cell>
        </row>
        <row r="501">
          <cell r="A501">
            <v>106</v>
          </cell>
          <cell r="F501">
            <v>1</v>
          </cell>
          <cell r="I501">
            <v>89</v>
          </cell>
          <cell r="L501" t="str">
            <v>NCS - Operational</v>
          </cell>
        </row>
        <row r="502">
          <cell r="A502">
            <v>106</v>
          </cell>
          <cell r="F502">
            <v>1</v>
          </cell>
          <cell r="I502">
            <v>41</v>
          </cell>
          <cell r="L502" t="str">
            <v>NCS - Operational</v>
          </cell>
        </row>
        <row r="503">
          <cell r="A503">
            <v>106</v>
          </cell>
          <cell r="F503">
            <v>1</v>
          </cell>
          <cell r="I503">
            <v>41</v>
          </cell>
          <cell r="L503" t="str">
            <v>NCS - Operational</v>
          </cell>
        </row>
        <row r="504">
          <cell r="A504">
            <v>106</v>
          </cell>
          <cell r="F504">
            <v>1</v>
          </cell>
          <cell r="I504">
            <v>2480</v>
          </cell>
          <cell r="L504" t="str">
            <v>NCS - Library</v>
          </cell>
        </row>
        <row r="505">
          <cell r="A505">
            <v>106</v>
          </cell>
          <cell r="F505">
            <v>1</v>
          </cell>
          <cell r="I505">
            <v>77</v>
          </cell>
          <cell r="L505" t="str">
            <v>NCS - Operational</v>
          </cell>
        </row>
        <row r="506">
          <cell r="A506">
            <v>106</v>
          </cell>
          <cell r="F506">
            <v>1</v>
          </cell>
          <cell r="I506">
            <v>105</v>
          </cell>
          <cell r="L506" t="str">
            <v>NCS - Operational</v>
          </cell>
        </row>
        <row r="507">
          <cell r="A507">
            <v>106</v>
          </cell>
          <cell r="F507">
            <v>1</v>
          </cell>
          <cell r="I507">
            <v>35</v>
          </cell>
          <cell r="L507" t="str">
            <v>NCS - Operational</v>
          </cell>
        </row>
        <row r="508">
          <cell r="A508">
            <v>106</v>
          </cell>
          <cell r="F508">
            <v>1</v>
          </cell>
          <cell r="I508">
            <v>16</v>
          </cell>
          <cell r="L508" t="str">
            <v>NCS - Operational</v>
          </cell>
        </row>
        <row r="509">
          <cell r="A509">
            <v>106</v>
          </cell>
          <cell r="F509">
            <v>1</v>
          </cell>
          <cell r="I509">
            <v>230</v>
          </cell>
          <cell r="L509" t="str">
            <v>NCS - Interior Room</v>
          </cell>
        </row>
        <row r="510">
          <cell r="A510">
            <v>106</v>
          </cell>
          <cell r="F510">
            <v>1</v>
          </cell>
          <cell r="I510">
            <v>268</v>
          </cell>
          <cell r="L510" t="str">
            <v>NCS - Operational</v>
          </cell>
        </row>
        <row r="511">
          <cell r="A511">
            <v>106</v>
          </cell>
          <cell r="F511">
            <v>1</v>
          </cell>
          <cell r="I511">
            <v>319</v>
          </cell>
          <cell r="L511" t="str">
            <v>NCS - Interior Room</v>
          </cell>
        </row>
        <row r="512">
          <cell r="A512">
            <v>106</v>
          </cell>
          <cell r="F512">
            <v>1</v>
          </cell>
          <cell r="I512">
            <v>3790</v>
          </cell>
          <cell r="L512" t="str">
            <v>NCS - Assembly</v>
          </cell>
        </row>
        <row r="513">
          <cell r="A513">
            <v>106</v>
          </cell>
          <cell r="F513">
            <v>1</v>
          </cell>
          <cell r="I513">
            <v>1111</v>
          </cell>
          <cell r="L513" t="str">
            <v>NCS - Assembly</v>
          </cell>
        </row>
        <row r="514">
          <cell r="A514">
            <v>106</v>
          </cell>
          <cell r="F514">
            <v>1</v>
          </cell>
          <cell r="I514">
            <v>261</v>
          </cell>
          <cell r="L514" t="str">
            <v>NCS - Operational</v>
          </cell>
        </row>
        <row r="515">
          <cell r="A515">
            <v>106</v>
          </cell>
          <cell r="F515">
            <v>1</v>
          </cell>
          <cell r="I515">
            <v>200</v>
          </cell>
          <cell r="L515" t="str">
            <v>NCS - Operational</v>
          </cell>
        </row>
        <row r="516">
          <cell r="A516">
            <v>106</v>
          </cell>
          <cell r="F516">
            <v>1</v>
          </cell>
          <cell r="I516">
            <v>42</v>
          </cell>
          <cell r="L516" t="str">
            <v>NCS - Operational</v>
          </cell>
        </row>
        <row r="517">
          <cell r="A517">
            <v>106</v>
          </cell>
          <cell r="F517">
            <v>1</v>
          </cell>
          <cell r="I517">
            <v>42</v>
          </cell>
          <cell r="L517" t="str">
            <v>NCS - Operational</v>
          </cell>
        </row>
        <row r="518">
          <cell r="A518">
            <v>106</v>
          </cell>
          <cell r="F518">
            <v>1</v>
          </cell>
          <cell r="I518">
            <v>200</v>
          </cell>
          <cell r="L518" t="str">
            <v>NCS - Operational</v>
          </cell>
        </row>
        <row r="519">
          <cell r="A519">
            <v>106</v>
          </cell>
          <cell r="F519">
            <v>1</v>
          </cell>
          <cell r="I519">
            <v>36</v>
          </cell>
          <cell r="L519" t="str">
            <v>NCS - Interior Room</v>
          </cell>
        </row>
        <row r="520">
          <cell r="A520">
            <v>106</v>
          </cell>
          <cell r="F520">
            <v>1</v>
          </cell>
          <cell r="I520">
            <v>36</v>
          </cell>
          <cell r="L520" t="str">
            <v>NCS - Operational</v>
          </cell>
        </row>
        <row r="521">
          <cell r="A521">
            <v>106</v>
          </cell>
          <cell r="F521">
            <v>1</v>
          </cell>
          <cell r="I521">
            <v>24</v>
          </cell>
          <cell r="L521" t="str">
            <v>NCS - Operational</v>
          </cell>
        </row>
        <row r="522">
          <cell r="A522">
            <v>106</v>
          </cell>
          <cell r="F522">
            <v>1</v>
          </cell>
          <cell r="I522">
            <v>50</v>
          </cell>
          <cell r="L522" t="str">
            <v>NCS - Operational</v>
          </cell>
        </row>
        <row r="523">
          <cell r="A523">
            <v>106</v>
          </cell>
          <cell r="F523">
            <v>1</v>
          </cell>
          <cell r="I523">
            <v>146</v>
          </cell>
          <cell r="L523" t="str">
            <v>NCS - Operational</v>
          </cell>
        </row>
        <row r="524">
          <cell r="A524">
            <v>106</v>
          </cell>
          <cell r="F524">
            <v>1</v>
          </cell>
          <cell r="I524">
            <v>146</v>
          </cell>
          <cell r="L524" t="str">
            <v>NCS - Operational</v>
          </cell>
        </row>
        <row r="525">
          <cell r="A525">
            <v>106</v>
          </cell>
          <cell r="F525">
            <v>1</v>
          </cell>
          <cell r="I525">
            <v>66</v>
          </cell>
          <cell r="L525" t="str">
            <v>NCS - Operational</v>
          </cell>
        </row>
        <row r="526">
          <cell r="A526">
            <v>106</v>
          </cell>
          <cell r="F526">
            <v>1</v>
          </cell>
          <cell r="I526">
            <v>100</v>
          </cell>
          <cell r="L526" t="str">
            <v>NCS - Interior Room</v>
          </cell>
        </row>
        <row r="527">
          <cell r="A527">
            <v>106</v>
          </cell>
          <cell r="F527">
            <v>1</v>
          </cell>
          <cell r="I527">
            <v>192</v>
          </cell>
          <cell r="L527" t="str">
            <v>NCS - Interior Room</v>
          </cell>
        </row>
        <row r="528">
          <cell r="A528">
            <v>106</v>
          </cell>
          <cell r="F528">
            <v>1</v>
          </cell>
          <cell r="I528">
            <v>192</v>
          </cell>
          <cell r="L528" t="str">
            <v>NCS - Operational</v>
          </cell>
        </row>
        <row r="529">
          <cell r="A529">
            <v>106</v>
          </cell>
          <cell r="F529">
            <v>1</v>
          </cell>
          <cell r="I529">
            <v>100</v>
          </cell>
          <cell r="L529" t="str">
            <v>NCS - Interior Room</v>
          </cell>
        </row>
        <row r="530">
          <cell r="A530">
            <v>106</v>
          </cell>
          <cell r="F530">
            <v>1</v>
          </cell>
          <cell r="I530">
            <v>23</v>
          </cell>
          <cell r="L530" t="str">
            <v>NCS - Operational</v>
          </cell>
        </row>
        <row r="531">
          <cell r="A531">
            <v>106</v>
          </cell>
          <cell r="F531">
            <v>1</v>
          </cell>
          <cell r="I531">
            <v>56</v>
          </cell>
          <cell r="L531" t="str">
            <v>NCS - Operational</v>
          </cell>
        </row>
        <row r="532">
          <cell r="A532">
            <v>106</v>
          </cell>
          <cell r="F532">
            <v>1</v>
          </cell>
          <cell r="I532">
            <v>148</v>
          </cell>
          <cell r="L532" t="str">
            <v>NCS - Operational</v>
          </cell>
        </row>
        <row r="533">
          <cell r="A533">
            <v>106</v>
          </cell>
          <cell r="F533">
            <v>1</v>
          </cell>
          <cell r="I533">
            <v>148</v>
          </cell>
          <cell r="L533" t="str">
            <v>NCS - Operational</v>
          </cell>
        </row>
        <row r="534">
          <cell r="A534">
            <v>106</v>
          </cell>
          <cell r="F534">
            <v>1</v>
          </cell>
          <cell r="I534">
            <v>65</v>
          </cell>
          <cell r="L534" t="str">
            <v>NCS - Operational</v>
          </cell>
        </row>
        <row r="535">
          <cell r="A535">
            <v>106</v>
          </cell>
          <cell r="F535">
            <v>1</v>
          </cell>
          <cell r="I535">
            <v>50</v>
          </cell>
          <cell r="L535" t="str">
            <v>NCS - Operational</v>
          </cell>
        </row>
        <row r="536">
          <cell r="A536">
            <v>106</v>
          </cell>
          <cell r="F536">
            <v>1</v>
          </cell>
          <cell r="I536">
            <v>50</v>
          </cell>
          <cell r="L536" t="str">
            <v>NCS - Operational</v>
          </cell>
        </row>
        <row r="537">
          <cell r="A537">
            <v>106</v>
          </cell>
          <cell r="F537">
            <v>1</v>
          </cell>
          <cell r="I537">
            <v>42</v>
          </cell>
          <cell r="L537" t="str">
            <v>NCS - Operational</v>
          </cell>
        </row>
        <row r="538">
          <cell r="A538">
            <v>106</v>
          </cell>
          <cell r="F538">
            <v>1</v>
          </cell>
          <cell r="I538">
            <v>42</v>
          </cell>
          <cell r="L538" t="str">
            <v>NCS - Operational</v>
          </cell>
        </row>
        <row r="539">
          <cell r="A539">
            <v>106</v>
          </cell>
          <cell r="F539">
            <v>1</v>
          </cell>
          <cell r="I539">
            <v>1200</v>
          </cell>
          <cell r="L539" t="str">
            <v>(Excluded - Counted in classroom data)</v>
          </cell>
        </row>
        <row r="540">
          <cell r="A540">
            <v>106</v>
          </cell>
          <cell r="F540">
            <v>1</v>
          </cell>
          <cell r="I540">
            <v>44</v>
          </cell>
          <cell r="L540" t="str">
            <v>NCS - Operational</v>
          </cell>
        </row>
        <row r="541">
          <cell r="A541">
            <v>106</v>
          </cell>
          <cell r="F541">
            <v>1</v>
          </cell>
          <cell r="I541">
            <v>44</v>
          </cell>
          <cell r="L541" t="str">
            <v>NCS - Operational</v>
          </cell>
        </row>
        <row r="542">
          <cell r="A542">
            <v>106</v>
          </cell>
          <cell r="F542">
            <v>1</v>
          </cell>
          <cell r="I542">
            <v>1200</v>
          </cell>
          <cell r="L542" t="str">
            <v>(Excluded - Counted in classroom data)</v>
          </cell>
        </row>
        <row r="543">
          <cell r="A543">
            <v>106</v>
          </cell>
          <cell r="F543">
            <v>1</v>
          </cell>
          <cell r="I543">
            <v>1200</v>
          </cell>
          <cell r="L543" t="str">
            <v>(Excluded - Counted in classroom data)</v>
          </cell>
        </row>
        <row r="544">
          <cell r="A544">
            <v>106</v>
          </cell>
          <cell r="F544">
            <v>1</v>
          </cell>
          <cell r="I544">
            <v>54</v>
          </cell>
          <cell r="L544" t="str">
            <v>NCS - Operational</v>
          </cell>
        </row>
        <row r="545">
          <cell r="A545">
            <v>106</v>
          </cell>
          <cell r="F545">
            <v>1</v>
          </cell>
          <cell r="I545">
            <v>1200</v>
          </cell>
          <cell r="L545" t="str">
            <v>(Excluded - Counted in classroom data)</v>
          </cell>
        </row>
        <row r="546">
          <cell r="A546">
            <v>106</v>
          </cell>
          <cell r="F546">
            <v>1</v>
          </cell>
          <cell r="I546">
            <v>54</v>
          </cell>
          <cell r="L546" t="str">
            <v>NCS - Operational</v>
          </cell>
        </row>
        <row r="547">
          <cell r="A547">
            <v>106</v>
          </cell>
          <cell r="F547">
            <v>1</v>
          </cell>
          <cell r="I547">
            <v>945</v>
          </cell>
          <cell r="L547" t="str">
            <v>(Excluded - Counted in classroom data)</v>
          </cell>
        </row>
        <row r="548">
          <cell r="A548">
            <v>106</v>
          </cell>
          <cell r="F548">
            <v>1</v>
          </cell>
          <cell r="I548">
            <v>945</v>
          </cell>
          <cell r="L548" t="str">
            <v>(Excluded - Counted in classroom data)</v>
          </cell>
        </row>
        <row r="549">
          <cell r="A549">
            <v>106</v>
          </cell>
          <cell r="F549">
            <v>1</v>
          </cell>
          <cell r="I549">
            <v>952</v>
          </cell>
          <cell r="L549" t="str">
            <v>(Excluded - Counted in classroom data)</v>
          </cell>
        </row>
        <row r="550">
          <cell r="A550">
            <v>106</v>
          </cell>
          <cell r="F550">
            <v>1</v>
          </cell>
          <cell r="I550">
            <v>952</v>
          </cell>
          <cell r="L550" t="str">
            <v>(Excluded - Counted in classroom data)</v>
          </cell>
        </row>
        <row r="551">
          <cell r="A551">
            <v>106</v>
          </cell>
          <cell r="F551">
            <v>1</v>
          </cell>
          <cell r="I551">
            <v>940</v>
          </cell>
          <cell r="L551" t="str">
            <v>(Excluded - Counted in classroom data)</v>
          </cell>
        </row>
        <row r="552">
          <cell r="A552">
            <v>106</v>
          </cell>
          <cell r="F552">
            <v>1</v>
          </cell>
          <cell r="I552">
            <v>940</v>
          </cell>
          <cell r="L552" t="str">
            <v>(Excluded - Counted in classroom data)</v>
          </cell>
        </row>
        <row r="553">
          <cell r="A553">
            <v>106</v>
          </cell>
          <cell r="F553">
            <v>1</v>
          </cell>
          <cell r="I553">
            <v>940</v>
          </cell>
          <cell r="L553" t="str">
            <v>(Excluded - Counted in classroom data)</v>
          </cell>
        </row>
        <row r="554">
          <cell r="A554">
            <v>106</v>
          </cell>
          <cell r="F554">
            <v>1</v>
          </cell>
          <cell r="I554">
            <v>940</v>
          </cell>
          <cell r="L554" t="str">
            <v>(Excluded - Counted in classroom data)</v>
          </cell>
        </row>
        <row r="555">
          <cell r="A555">
            <v>106</v>
          </cell>
          <cell r="F555">
            <v>1</v>
          </cell>
          <cell r="I555">
            <v>920</v>
          </cell>
          <cell r="L555" t="str">
            <v>(Excluded - Counted in classroom data)</v>
          </cell>
        </row>
        <row r="556">
          <cell r="A556">
            <v>106</v>
          </cell>
          <cell r="F556">
            <v>1</v>
          </cell>
          <cell r="I556">
            <v>920</v>
          </cell>
          <cell r="L556" t="str">
            <v>(Excluded - Counted in classroom data)</v>
          </cell>
        </row>
        <row r="557">
          <cell r="A557">
            <v>106</v>
          </cell>
          <cell r="F557">
            <v>1</v>
          </cell>
          <cell r="I557">
            <v>1380</v>
          </cell>
          <cell r="L557" t="str">
            <v>(Excluded - Counted in classroom data)</v>
          </cell>
        </row>
        <row r="558">
          <cell r="A558">
            <v>106</v>
          </cell>
          <cell r="F558">
            <v>1</v>
          </cell>
          <cell r="I558">
            <v>920</v>
          </cell>
          <cell r="L558" t="str">
            <v>(Excluded - Counted in classroom data)</v>
          </cell>
        </row>
        <row r="559">
          <cell r="A559">
            <v>106</v>
          </cell>
          <cell r="F559">
            <v>1</v>
          </cell>
          <cell r="I559">
            <v>920</v>
          </cell>
          <cell r="L559" t="str">
            <v>(Excluded - Counted in classroom data)</v>
          </cell>
        </row>
        <row r="560">
          <cell r="A560">
            <v>106</v>
          </cell>
          <cell r="F560">
            <v>1</v>
          </cell>
          <cell r="I560">
            <v>920</v>
          </cell>
          <cell r="L560" t="str">
            <v>(Excluded - Counted in classroom data)</v>
          </cell>
        </row>
        <row r="561">
          <cell r="A561">
            <v>106</v>
          </cell>
          <cell r="F561">
            <v>1</v>
          </cell>
          <cell r="I561">
            <v>920</v>
          </cell>
          <cell r="L561" t="str">
            <v>(Excluded - Counted in classroom data)</v>
          </cell>
        </row>
        <row r="562">
          <cell r="A562">
            <v>108</v>
          </cell>
          <cell r="F562">
            <v>1</v>
          </cell>
          <cell r="I562">
            <v>154</v>
          </cell>
          <cell r="L562" t="str">
            <v>NCS - Interior Room</v>
          </cell>
        </row>
        <row r="563">
          <cell r="A563">
            <v>108</v>
          </cell>
          <cell r="F563">
            <v>1</v>
          </cell>
          <cell r="I563">
            <v>154</v>
          </cell>
          <cell r="L563" t="str">
            <v>NCS - Operational</v>
          </cell>
        </row>
        <row r="564">
          <cell r="A564">
            <v>108</v>
          </cell>
          <cell r="F564">
            <v>1</v>
          </cell>
          <cell r="I564">
            <v>49</v>
          </cell>
          <cell r="L564" t="str">
            <v>NCS - Operational</v>
          </cell>
        </row>
        <row r="565">
          <cell r="A565">
            <v>108</v>
          </cell>
          <cell r="F565">
            <v>1</v>
          </cell>
          <cell r="I565">
            <v>165</v>
          </cell>
          <cell r="L565" t="str">
            <v>NCS - Interior Room</v>
          </cell>
        </row>
        <row r="566">
          <cell r="A566">
            <v>108</v>
          </cell>
          <cell r="F566">
            <v>1</v>
          </cell>
          <cell r="I566">
            <v>49</v>
          </cell>
          <cell r="L566" t="str">
            <v>NCS - Operational</v>
          </cell>
        </row>
        <row r="567">
          <cell r="A567">
            <v>108</v>
          </cell>
          <cell r="F567">
            <v>1</v>
          </cell>
          <cell r="I567">
            <v>165</v>
          </cell>
          <cell r="L567" t="str">
            <v>NCS - Interior Room</v>
          </cell>
        </row>
        <row r="568">
          <cell r="A568">
            <v>108</v>
          </cell>
          <cell r="F568">
            <v>1</v>
          </cell>
          <cell r="I568">
            <v>49</v>
          </cell>
          <cell r="L568" t="str">
            <v>NCS - Operational</v>
          </cell>
        </row>
        <row r="569">
          <cell r="A569">
            <v>108</v>
          </cell>
          <cell r="F569">
            <v>1</v>
          </cell>
          <cell r="I569">
            <v>700</v>
          </cell>
          <cell r="L569" t="str">
            <v>(Excluded - Counted in classroom data)</v>
          </cell>
        </row>
        <row r="570">
          <cell r="A570">
            <v>108</v>
          </cell>
          <cell r="F570">
            <v>1</v>
          </cell>
          <cell r="I570">
            <v>220</v>
          </cell>
          <cell r="L570" t="str">
            <v>NCS - Operational</v>
          </cell>
        </row>
        <row r="571">
          <cell r="A571">
            <v>108</v>
          </cell>
          <cell r="F571">
            <v>1</v>
          </cell>
          <cell r="I571">
            <v>99</v>
          </cell>
          <cell r="L571" t="str">
            <v>NCS - Interior Room</v>
          </cell>
        </row>
        <row r="572">
          <cell r="A572">
            <v>108</v>
          </cell>
          <cell r="F572">
            <v>1</v>
          </cell>
          <cell r="I572">
            <v>242</v>
          </cell>
          <cell r="L572" t="str">
            <v>NCS - Operational</v>
          </cell>
        </row>
        <row r="573">
          <cell r="A573">
            <v>108</v>
          </cell>
          <cell r="F573">
            <v>1</v>
          </cell>
          <cell r="I573">
            <v>99</v>
          </cell>
          <cell r="L573" t="str">
            <v>NCS - Interior Room</v>
          </cell>
        </row>
        <row r="574">
          <cell r="A574">
            <v>108</v>
          </cell>
          <cell r="F574">
            <v>1</v>
          </cell>
          <cell r="I574">
            <v>140</v>
          </cell>
          <cell r="L574" t="str">
            <v>NCS - Operational</v>
          </cell>
        </row>
        <row r="575">
          <cell r="A575">
            <v>108</v>
          </cell>
          <cell r="F575">
            <v>1</v>
          </cell>
          <cell r="I575">
            <v>324</v>
          </cell>
          <cell r="L575" t="str">
            <v>NCS - Operational</v>
          </cell>
        </row>
        <row r="576">
          <cell r="A576">
            <v>108</v>
          </cell>
          <cell r="F576">
            <v>1</v>
          </cell>
          <cell r="I576">
            <v>324</v>
          </cell>
          <cell r="L576" t="str">
            <v>NCS - Interior Room</v>
          </cell>
        </row>
        <row r="577">
          <cell r="A577">
            <v>108</v>
          </cell>
          <cell r="F577">
            <v>1</v>
          </cell>
          <cell r="I577">
            <v>70</v>
          </cell>
          <cell r="L577" t="str">
            <v>NCS - Operational</v>
          </cell>
        </row>
        <row r="578">
          <cell r="A578">
            <v>108</v>
          </cell>
          <cell r="F578">
            <v>1</v>
          </cell>
          <cell r="I578">
            <v>225</v>
          </cell>
          <cell r="L578" t="str">
            <v>NCS - Operational</v>
          </cell>
        </row>
        <row r="579">
          <cell r="A579">
            <v>108</v>
          </cell>
          <cell r="F579">
            <v>1</v>
          </cell>
          <cell r="I579">
            <v>80</v>
          </cell>
          <cell r="L579" t="str">
            <v>NCS - Operational</v>
          </cell>
        </row>
        <row r="580">
          <cell r="A580">
            <v>108</v>
          </cell>
          <cell r="F580">
            <v>1</v>
          </cell>
          <cell r="I580">
            <v>40</v>
          </cell>
          <cell r="L580" t="str">
            <v>NCS - Operational</v>
          </cell>
        </row>
        <row r="581">
          <cell r="A581">
            <v>108</v>
          </cell>
          <cell r="F581">
            <v>1</v>
          </cell>
          <cell r="I581">
            <v>91</v>
          </cell>
          <cell r="L581" t="str">
            <v>NCS - Operational</v>
          </cell>
        </row>
        <row r="582">
          <cell r="A582">
            <v>108</v>
          </cell>
          <cell r="F582">
            <v>1</v>
          </cell>
          <cell r="I582">
            <v>957</v>
          </cell>
          <cell r="L582" t="str">
            <v>(Excluded - Counted in classroom data)</v>
          </cell>
        </row>
        <row r="583">
          <cell r="A583">
            <v>108</v>
          </cell>
          <cell r="F583">
            <v>1</v>
          </cell>
          <cell r="I583">
            <v>957</v>
          </cell>
          <cell r="L583" t="str">
            <v>(Excluded - Counted in classroom data)</v>
          </cell>
        </row>
        <row r="584">
          <cell r="A584">
            <v>108</v>
          </cell>
          <cell r="F584">
            <v>1</v>
          </cell>
          <cell r="I584">
            <v>870</v>
          </cell>
          <cell r="L584" t="str">
            <v>NCS - Interior Room</v>
          </cell>
        </row>
        <row r="585">
          <cell r="A585">
            <v>108</v>
          </cell>
          <cell r="F585">
            <v>1</v>
          </cell>
          <cell r="I585">
            <v>870</v>
          </cell>
          <cell r="L585" t="str">
            <v>(Excluded - Counted in classroom data)</v>
          </cell>
        </row>
        <row r="586">
          <cell r="A586">
            <v>108</v>
          </cell>
          <cell r="F586">
            <v>1</v>
          </cell>
          <cell r="I586">
            <v>870</v>
          </cell>
          <cell r="L586" t="str">
            <v>(Excluded - Counted in classroom data)</v>
          </cell>
        </row>
        <row r="587">
          <cell r="A587">
            <v>108</v>
          </cell>
          <cell r="F587">
            <v>1</v>
          </cell>
          <cell r="I587">
            <v>96</v>
          </cell>
          <cell r="L587" t="str">
            <v>NCS - Operational</v>
          </cell>
        </row>
        <row r="588">
          <cell r="A588">
            <v>108</v>
          </cell>
          <cell r="F588">
            <v>1</v>
          </cell>
          <cell r="I588">
            <v>180</v>
          </cell>
          <cell r="L588" t="str">
            <v>NCS - Operational</v>
          </cell>
        </row>
        <row r="589">
          <cell r="A589">
            <v>108</v>
          </cell>
          <cell r="F589">
            <v>1</v>
          </cell>
          <cell r="I589">
            <v>1792</v>
          </cell>
          <cell r="L589" t="str">
            <v>NCS - Assembly</v>
          </cell>
        </row>
        <row r="590">
          <cell r="A590">
            <v>108</v>
          </cell>
          <cell r="F590">
            <v>2</v>
          </cell>
          <cell r="I590">
            <v>104</v>
          </cell>
          <cell r="L590" t="str">
            <v>NCS - Operational</v>
          </cell>
        </row>
        <row r="591">
          <cell r="A591">
            <v>108</v>
          </cell>
          <cell r="F591">
            <v>2</v>
          </cell>
          <cell r="I591">
            <v>1020</v>
          </cell>
          <cell r="L591" t="str">
            <v>(Excluded - Counted in classroom data)</v>
          </cell>
        </row>
        <row r="592">
          <cell r="A592">
            <v>108</v>
          </cell>
          <cell r="F592">
            <v>2</v>
          </cell>
          <cell r="I592">
            <v>682</v>
          </cell>
          <cell r="L592" t="str">
            <v>(Excluded - Counted in classroom data)</v>
          </cell>
        </row>
        <row r="593">
          <cell r="A593">
            <v>108</v>
          </cell>
          <cell r="F593">
            <v>2</v>
          </cell>
          <cell r="I593">
            <v>224</v>
          </cell>
          <cell r="L593" t="str">
            <v>NCS - Interior Room</v>
          </cell>
        </row>
        <row r="594">
          <cell r="A594">
            <v>108</v>
          </cell>
          <cell r="F594">
            <v>2</v>
          </cell>
          <cell r="I594">
            <v>112</v>
          </cell>
          <cell r="L594" t="str">
            <v>NCS - Interior Room</v>
          </cell>
        </row>
        <row r="595">
          <cell r="A595">
            <v>108</v>
          </cell>
          <cell r="F595">
            <v>2</v>
          </cell>
          <cell r="I595">
            <v>1023</v>
          </cell>
          <cell r="L595" t="str">
            <v>NCS - Library</v>
          </cell>
        </row>
        <row r="596">
          <cell r="A596">
            <v>108</v>
          </cell>
          <cell r="F596">
            <v>2</v>
          </cell>
          <cell r="I596">
            <v>682</v>
          </cell>
          <cell r="L596" t="str">
            <v>(Excluded - Counted in classroom data)</v>
          </cell>
        </row>
        <row r="597">
          <cell r="A597">
            <v>108</v>
          </cell>
          <cell r="F597">
            <v>2</v>
          </cell>
          <cell r="I597">
            <v>1020</v>
          </cell>
          <cell r="L597" t="str">
            <v>(Excluded - Counted in classroom data)</v>
          </cell>
        </row>
        <row r="598">
          <cell r="A598">
            <v>108</v>
          </cell>
          <cell r="F598">
            <v>2</v>
          </cell>
          <cell r="I598">
            <v>91</v>
          </cell>
          <cell r="L598" t="str">
            <v>NCS - Operational</v>
          </cell>
        </row>
        <row r="599">
          <cell r="A599">
            <v>108</v>
          </cell>
          <cell r="F599">
            <v>2</v>
          </cell>
          <cell r="I599">
            <v>49</v>
          </cell>
          <cell r="L599" t="str">
            <v>NCS - Operational</v>
          </cell>
        </row>
        <row r="600">
          <cell r="A600">
            <v>108</v>
          </cell>
          <cell r="F600">
            <v>2</v>
          </cell>
          <cell r="I600">
            <v>49</v>
          </cell>
          <cell r="L600" t="str">
            <v>NCS - Operational</v>
          </cell>
        </row>
        <row r="601">
          <cell r="A601">
            <v>108</v>
          </cell>
          <cell r="F601">
            <v>2</v>
          </cell>
          <cell r="I601">
            <v>576</v>
          </cell>
          <cell r="L601" t="str">
            <v>NCS - Interior Room</v>
          </cell>
        </row>
        <row r="602">
          <cell r="A602">
            <v>108</v>
          </cell>
          <cell r="F602">
            <v>3</v>
          </cell>
          <cell r="I602">
            <v>288</v>
          </cell>
          <cell r="L602" t="str">
            <v>NCS - Operational</v>
          </cell>
        </row>
        <row r="603">
          <cell r="A603">
            <v>108</v>
          </cell>
          <cell r="F603">
            <v>1</v>
          </cell>
          <cell r="I603">
            <v>600</v>
          </cell>
          <cell r="L603" t="str">
            <v>(Excluded - Counted in classroom data)</v>
          </cell>
        </row>
        <row r="604">
          <cell r="A604">
            <v>108</v>
          </cell>
          <cell r="F604">
            <v>1</v>
          </cell>
          <cell r="I604">
            <v>600</v>
          </cell>
          <cell r="L604" t="str">
            <v>(Excluded - Counted in classroom data)</v>
          </cell>
        </row>
        <row r="605">
          <cell r="A605">
            <v>108</v>
          </cell>
          <cell r="F605">
            <v>1</v>
          </cell>
          <cell r="I605">
            <v>1050</v>
          </cell>
          <cell r="L605" t="str">
            <v>(Excluded - Counted in classroom data)</v>
          </cell>
        </row>
        <row r="606">
          <cell r="A606">
            <v>108</v>
          </cell>
          <cell r="F606">
            <v>1</v>
          </cell>
          <cell r="I606">
            <v>84</v>
          </cell>
          <cell r="L606" t="str">
            <v>NCS - Operational</v>
          </cell>
        </row>
        <row r="607">
          <cell r="A607">
            <v>108</v>
          </cell>
          <cell r="F607">
            <v>1</v>
          </cell>
          <cell r="I607">
            <v>182</v>
          </cell>
          <cell r="L607" t="str">
            <v>NCS - Interior Room</v>
          </cell>
        </row>
        <row r="608">
          <cell r="A608">
            <v>108</v>
          </cell>
          <cell r="F608">
            <v>1</v>
          </cell>
          <cell r="I608">
            <v>660</v>
          </cell>
          <cell r="L608" t="str">
            <v>NCS - Library</v>
          </cell>
        </row>
        <row r="609">
          <cell r="A609">
            <v>108</v>
          </cell>
          <cell r="F609">
            <v>1</v>
          </cell>
          <cell r="I609">
            <v>315</v>
          </cell>
          <cell r="L609" t="str">
            <v>NCS - Operational</v>
          </cell>
        </row>
        <row r="610">
          <cell r="A610">
            <v>108</v>
          </cell>
          <cell r="F610">
            <v>1</v>
          </cell>
          <cell r="I610">
            <v>117</v>
          </cell>
          <cell r="L610" t="str">
            <v>NCS - Interior Room</v>
          </cell>
        </row>
        <row r="611">
          <cell r="A611">
            <v>108</v>
          </cell>
          <cell r="F611">
            <v>1</v>
          </cell>
          <cell r="I611">
            <v>35</v>
          </cell>
          <cell r="L611" t="str">
            <v>NCS - Operational</v>
          </cell>
        </row>
        <row r="612">
          <cell r="A612">
            <v>108</v>
          </cell>
          <cell r="F612">
            <v>1</v>
          </cell>
          <cell r="I612">
            <v>35</v>
          </cell>
          <cell r="L612" t="str">
            <v>NCS - Operational</v>
          </cell>
        </row>
        <row r="613">
          <cell r="A613">
            <v>108</v>
          </cell>
          <cell r="F613">
            <v>1</v>
          </cell>
          <cell r="I613">
            <v>104</v>
          </cell>
          <cell r="L613" t="str">
            <v>NCS - Operational</v>
          </cell>
        </row>
        <row r="614">
          <cell r="A614">
            <v>108</v>
          </cell>
          <cell r="F614">
            <v>1</v>
          </cell>
          <cell r="I614">
            <v>1028</v>
          </cell>
          <cell r="L614" t="str">
            <v>(Excluded - Counted in classroom data)</v>
          </cell>
        </row>
        <row r="615">
          <cell r="A615">
            <v>108</v>
          </cell>
          <cell r="F615">
            <v>1</v>
          </cell>
          <cell r="I615">
            <v>36</v>
          </cell>
          <cell r="L615" t="str">
            <v>NCS - Operational</v>
          </cell>
        </row>
        <row r="616">
          <cell r="A616">
            <v>108</v>
          </cell>
          <cell r="F616">
            <v>1</v>
          </cell>
          <cell r="I616">
            <v>70</v>
          </cell>
          <cell r="L616" t="str">
            <v>NCS - Interior Room</v>
          </cell>
        </row>
        <row r="617">
          <cell r="A617">
            <v>108</v>
          </cell>
          <cell r="F617">
            <v>1</v>
          </cell>
          <cell r="I617">
            <v>84</v>
          </cell>
          <cell r="L617" t="str">
            <v>NCS - Operational</v>
          </cell>
        </row>
        <row r="618">
          <cell r="A618">
            <v>108</v>
          </cell>
          <cell r="F618">
            <v>1</v>
          </cell>
          <cell r="I618">
            <v>1050</v>
          </cell>
          <cell r="L618" t="str">
            <v>(Excluded - Counted in classroom data)</v>
          </cell>
        </row>
        <row r="619">
          <cell r="A619">
            <v>108</v>
          </cell>
          <cell r="F619">
            <v>1</v>
          </cell>
          <cell r="I619">
            <v>690</v>
          </cell>
          <cell r="L619" t="str">
            <v>(Excluded - Counted in classroom data)</v>
          </cell>
        </row>
        <row r="620">
          <cell r="A620">
            <v>108</v>
          </cell>
          <cell r="F620">
            <v>1</v>
          </cell>
          <cell r="I620">
            <v>690</v>
          </cell>
          <cell r="L620" t="str">
            <v>(Excluded - Counted in classroom data)</v>
          </cell>
        </row>
        <row r="621">
          <cell r="A621">
            <v>108</v>
          </cell>
          <cell r="F621">
            <v>1</v>
          </cell>
          <cell r="I621">
            <v>690</v>
          </cell>
          <cell r="L621" t="str">
            <v>(Excluded - Counted in classroom data)</v>
          </cell>
        </row>
        <row r="622">
          <cell r="A622">
            <v>109</v>
          </cell>
          <cell r="F622">
            <v>1</v>
          </cell>
          <cell r="I622">
            <v>2140</v>
          </cell>
          <cell r="L622" t="str">
            <v>NCS - Operational</v>
          </cell>
          <cell r="M622" t="str">
            <v>OUSD Central</v>
          </cell>
        </row>
        <row r="623">
          <cell r="A623">
            <v>109</v>
          </cell>
          <cell r="F623">
            <v>1</v>
          </cell>
          <cell r="I623">
            <v>690</v>
          </cell>
          <cell r="L623" t="str">
            <v>(Excluded - Counted in classroom data)</v>
          </cell>
          <cell r="M623" t="str">
            <v>OUSD Central</v>
          </cell>
        </row>
        <row r="624">
          <cell r="A624">
            <v>109</v>
          </cell>
          <cell r="F624">
            <v>1</v>
          </cell>
          <cell r="I624">
            <v>90</v>
          </cell>
          <cell r="L624" t="str">
            <v>NCS - Operational</v>
          </cell>
          <cell r="M624" t="str">
            <v>OUSD Central</v>
          </cell>
        </row>
        <row r="625">
          <cell r="A625">
            <v>109</v>
          </cell>
          <cell r="F625">
            <v>1</v>
          </cell>
          <cell r="I625">
            <v>30</v>
          </cell>
          <cell r="L625" t="str">
            <v>NCS - Operational</v>
          </cell>
          <cell r="M625" t="str">
            <v>OUSD Central</v>
          </cell>
        </row>
        <row r="626">
          <cell r="A626">
            <v>109</v>
          </cell>
          <cell r="F626">
            <v>1</v>
          </cell>
          <cell r="I626">
            <v>690</v>
          </cell>
          <cell r="L626" t="str">
            <v>(Excluded - Counted in classroom data)</v>
          </cell>
          <cell r="M626" t="str">
            <v>OUSD Central</v>
          </cell>
        </row>
        <row r="627">
          <cell r="A627">
            <v>109</v>
          </cell>
          <cell r="F627">
            <v>1</v>
          </cell>
          <cell r="I627">
            <v>690</v>
          </cell>
          <cell r="L627" t="str">
            <v>(Excluded - Counted in classroom data)</v>
          </cell>
          <cell r="M627" t="str">
            <v>OUSD Central</v>
          </cell>
        </row>
        <row r="628">
          <cell r="A628">
            <v>109</v>
          </cell>
          <cell r="F628">
            <v>1</v>
          </cell>
          <cell r="I628">
            <v>30</v>
          </cell>
          <cell r="L628" t="str">
            <v>NCS - Operational</v>
          </cell>
          <cell r="M628" t="str">
            <v>OUSD Central</v>
          </cell>
        </row>
        <row r="629">
          <cell r="A629">
            <v>109</v>
          </cell>
          <cell r="F629">
            <v>1</v>
          </cell>
          <cell r="I629">
            <v>90</v>
          </cell>
          <cell r="L629" t="str">
            <v>NCS - Operational</v>
          </cell>
          <cell r="M629" t="str">
            <v>OUSD Central</v>
          </cell>
        </row>
        <row r="630">
          <cell r="A630">
            <v>109</v>
          </cell>
          <cell r="F630">
            <v>1</v>
          </cell>
          <cell r="I630">
            <v>667</v>
          </cell>
          <cell r="L630" t="str">
            <v>NCS - Interior Room</v>
          </cell>
          <cell r="M630" t="str">
            <v>OUSD Central</v>
          </cell>
        </row>
        <row r="631">
          <cell r="A631">
            <v>109</v>
          </cell>
          <cell r="F631">
            <v>1</v>
          </cell>
          <cell r="I631">
            <v>90</v>
          </cell>
          <cell r="L631" t="str">
            <v>NCS - Operational</v>
          </cell>
          <cell r="M631" t="str">
            <v>OUSD Central</v>
          </cell>
        </row>
        <row r="632">
          <cell r="A632">
            <v>109</v>
          </cell>
          <cell r="F632">
            <v>1</v>
          </cell>
          <cell r="I632">
            <v>805</v>
          </cell>
          <cell r="L632" t="str">
            <v>NCS - Interior Room</v>
          </cell>
          <cell r="M632" t="str">
            <v>OUSD Central</v>
          </cell>
        </row>
        <row r="633">
          <cell r="A633">
            <v>109</v>
          </cell>
          <cell r="F633">
            <v>1</v>
          </cell>
          <cell r="I633">
            <v>30</v>
          </cell>
          <cell r="L633" t="str">
            <v>NCS - Operational</v>
          </cell>
          <cell r="M633" t="str">
            <v>OUSD Central</v>
          </cell>
        </row>
        <row r="634">
          <cell r="A634">
            <v>109</v>
          </cell>
          <cell r="F634">
            <v>1</v>
          </cell>
          <cell r="I634">
            <v>90</v>
          </cell>
          <cell r="L634" t="str">
            <v>NCS - Operational</v>
          </cell>
          <cell r="M634" t="str">
            <v>OUSD Central</v>
          </cell>
        </row>
        <row r="635">
          <cell r="A635">
            <v>109</v>
          </cell>
          <cell r="F635">
            <v>1</v>
          </cell>
          <cell r="I635">
            <v>598</v>
          </cell>
          <cell r="L635" t="str">
            <v>NCS - Operational</v>
          </cell>
          <cell r="M635" t="str">
            <v>OUSD Central</v>
          </cell>
        </row>
        <row r="636">
          <cell r="A636">
            <v>109</v>
          </cell>
          <cell r="F636">
            <v>1</v>
          </cell>
          <cell r="I636">
            <v>598</v>
          </cell>
          <cell r="L636" t="str">
            <v>NCS - Assembly</v>
          </cell>
          <cell r="M636" t="str">
            <v>OUSD Central</v>
          </cell>
        </row>
        <row r="637">
          <cell r="A637">
            <v>109</v>
          </cell>
          <cell r="F637">
            <v>1</v>
          </cell>
          <cell r="I637">
            <v>276</v>
          </cell>
          <cell r="L637" t="str">
            <v>NCS - Operational</v>
          </cell>
          <cell r="M637" t="str">
            <v>OUSD Central</v>
          </cell>
        </row>
        <row r="638">
          <cell r="A638">
            <v>109</v>
          </cell>
          <cell r="F638">
            <v>1</v>
          </cell>
          <cell r="I638">
            <v>30</v>
          </cell>
          <cell r="L638" t="str">
            <v>NCS - Operational</v>
          </cell>
          <cell r="M638" t="str">
            <v>OUSD Central</v>
          </cell>
        </row>
        <row r="639">
          <cell r="A639">
            <v>109</v>
          </cell>
          <cell r="F639">
            <v>1</v>
          </cell>
          <cell r="I639">
            <v>850</v>
          </cell>
          <cell r="L639" t="str">
            <v>NCS - Operational</v>
          </cell>
          <cell r="M639" t="str">
            <v>OUSD Central</v>
          </cell>
        </row>
        <row r="640">
          <cell r="A640">
            <v>109</v>
          </cell>
          <cell r="F640">
            <v>1</v>
          </cell>
          <cell r="I640">
            <v>1633</v>
          </cell>
          <cell r="L640" t="str">
            <v>NCS - Interior Room</v>
          </cell>
          <cell r="M640" t="str">
            <v>OUSD Central</v>
          </cell>
        </row>
        <row r="641">
          <cell r="A641">
            <v>109</v>
          </cell>
          <cell r="F641">
            <v>1</v>
          </cell>
          <cell r="I641">
            <v>690</v>
          </cell>
          <cell r="L641" t="str">
            <v>NCS - Interior Room</v>
          </cell>
          <cell r="M641" t="str">
            <v>OUSD Central</v>
          </cell>
        </row>
        <row r="642">
          <cell r="A642">
            <v>109</v>
          </cell>
          <cell r="F642">
            <v>1</v>
          </cell>
          <cell r="I642">
            <v>108</v>
          </cell>
          <cell r="L642" t="str">
            <v>NCS - Operational</v>
          </cell>
          <cell r="M642" t="str">
            <v>OUSD Central</v>
          </cell>
        </row>
        <row r="643">
          <cell r="A643">
            <v>109</v>
          </cell>
          <cell r="F643">
            <v>1</v>
          </cell>
          <cell r="I643">
            <v>36</v>
          </cell>
          <cell r="L643" t="str">
            <v>NCS - Operational</v>
          </cell>
          <cell r="M643" t="str">
            <v>OUSD Central</v>
          </cell>
        </row>
        <row r="644">
          <cell r="A644">
            <v>109</v>
          </cell>
          <cell r="F644">
            <v>1</v>
          </cell>
          <cell r="I644">
            <v>299</v>
          </cell>
          <cell r="L644" t="str">
            <v>NCS - Operational</v>
          </cell>
          <cell r="M644" t="str">
            <v>OUSD Central</v>
          </cell>
        </row>
        <row r="645">
          <cell r="A645">
            <v>109</v>
          </cell>
          <cell r="F645">
            <v>1</v>
          </cell>
          <cell r="I645">
            <v>96</v>
          </cell>
          <cell r="L645" t="str">
            <v>NCS - Interior Room</v>
          </cell>
          <cell r="M645" t="str">
            <v>OUSD Central</v>
          </cell>
        </row>
        <row r="646">
          <cell r="A646">
            <v>109</v>
          </cell>
          <cell r="F646">
            <v>1</v>
          </cell>
          <cell r="I646">
            <v>180</v>
          </cell>
          <cell r="L646" t="str">
            <v>NCS - Operational</v>
          </cell>
          <cell r="M646" t="str">
            <v>OUSD Central</v>
          </cell>
        </row>
        <row r="647">
          <cell r="A647">
            <v>109</v>
          </cell>
          <cell r="F647">
            <v>1</v>
          </cell>
          <cell r="I647">
            <v>276</v>
          </cell>
          <cell r="L647" t="str">
            <v>NCS - Interior Room</v>
          </cell>
          <cell r="M647" t="str">
            <v>OUSD Central</v>
          </cell>
        </row>
        <row r="648">
          <cell r="A648">
            <v>109</v>
          </cell>
          <cell r="F648">
            <v>1</v>
          </cell>
          <cell r="I648">
            <v>196</v>
          </cell>
          <cell r="L648" t="str">
            <v>NCS - Interior Room</v>
          </cell>
          <cell r="M648" t="str">
            <v>OUSD Central</v>
          </cell>
        </row>
        <row r="649">
          <cell r="A649">
            <v>109</v>
          </cell>
          <cell r="F649">
            <v>1</v>
          </cell>
          <cell r="I649">
            <v>252</v>
          </cell>
          <cell r="L649" t="str">
            <v>NCS - Operational</v>
          </cell>
          <cell r="M649" t="str">
            <v>OUSD Central</v>
          </cell>
        </row>
        <row r="650">
          <cell r="A650">
            <v>109</v>
          </cell>
          <cell r="F650">
            <v>1</v>
          </cell>
          <cell r="I650">
            <v>126</v>
          </cell>
          <cell r="L650" t="str">
            <v>NCS - Interior Room</v>
          </cell>
          <cell r="M650" t="str">
            <v>OUSD Central</v>
          </cell>
        </row>
        <row r="651">
          <cell r="A651">
            <v>109</v>
          </cell>
          <cell r="F651">
            <v>1</v>
          </cell>
          <cell r="I651">
            <v>140</v>
          </cell>
          <cell r="L651" t="str">
            <v>NCS - Interior Room</v>
          </cell>
          <cell r="M651" t="str">
            <v>OUSD Central</v>
          </cell>
        </row>
        <row r="652">
          <cell r="A652">
            <v>109</v>
          </cell>
          <cell r="F652">
            <v>1</v>
          </cell>
          <cell r="I652">
            <v>224</v>
          </cell>
          <cell r="L652" t="str">
            <v>NCS - Interior Room</v>
          </cell>
          <cell r="M652" t="str">
            <v>OUSD Central</v>
          </cell>
        </row>
        <row r="653">
          <cell r="A653">
            <v>109</v>
          </cell>
          <cell r="F653">
            <v>1</v>
          </cell>
          <cell r="I653">
            <v>1254</v>
          </cell>
          <cell r="L653" t="str">
            <v>NCS - Interior Room</v>
          </cell>
          <cell r="M653" t="str">
            <v>OUSD Central</v>
          </cell>
        </row>
        <row r="654">
          <cell r="A654">
            <v>109</v>
          </cell>
          <cell r="F654">
            <v>1</v>
          </cell>
          <cell r="I654">
            <v>48</v>
          </cell>
          <cell r="L654" t="str">
            <v>NCS - Operational</v>
          </cell>
          <cell r="M654" t="str">
            <v>OUSD Central</v>
          </cell>
        </row>
        <row r="655">
          <cell r="A655">
            <v>109</v>
          </cell>
          <cell r="F655">
            <v>1</v>
          </cell>
          <cell r="I655">
            <v>18</v>
          </cell>
          <cell r="L655" t="str">
            <v>NCS - Operational</v>
          </cell>
          <cell r="M655" t="str">
            <v>OUSD Central</v>
          </cell>
        </row>
        <row r="656">
          <cell r="A656">
            <v>109</v>
          </cell>
          <cell r="F656">
            <v>1</v>
          </cell>
          <cell r="I656">
            <v>920</v>
          </cell>
          <cell r="L656" t="str">
            <v>NCS - Operational</v>
          </cell>
          <cell r="M656" t="str">
            <v>OUSD Central</v>
          </cell>
        </row>
        <row r="657">
          <cell r="A657">
            <v>109</v>
          </cell>
          <cell r="F657">
            <v>1</v>
          </cell>
          <cell r="I657">
            <v>90</v>
          </cell>
          <cell r="L657" t="str">
            <v>NCS - Operational</v>
          </cell>
          <cell r="M657" t="str">
            <v>OUSD Central</v>
          </cell>
        </row>
        <row r="658">
          <cell r="A658">
            <v>109</v>
          </cell>
          <cell r="F658">
            <v>1</v>
          </cell>
          <cell r="I658">
            <v>25</v>
          </cell>
          <cell r="L658" t="str">
            <v>NCS - Operational</v>
          </cell>
          <cell r="M658" t="str">
            <v>OUSD Central</v>
          </cell>
        </row>
        <row r="659">
          <cell r="A659">
            <v>109</v>
          </cell>
          <cell r="F659">
            <v>1</v>
          </cell>
          <cell r="I659">
            <v>690</v>
          </cell>
          <cell r="L659" t="str">
            <v>(Excluded - Counted in classroom data)</v>
          </cell>
          <cell r="M659" t="str">
            <v>OUSD Central</v>
          </cell>
        </row>
        <row r="660">
          <cell r="A660">
            <v>109</v>
          </cell>
          <cell r="F660">
            <v>1</v>
          </cell>
          <cell r="I660">
            <v>56</v>
          </cell>
          <cell r="L660" t="str">
            <v>NCS - Operational</v>
          </cell>
          <cell r="M660" t="str">
            <v>OUSD Central</v>
          </cell>
        </row>
        <row r="661">
          <cell r="A661">
            <v>109</v>
          </cell>
          <cell r="F661">
            <v>1</v>
          </cell>
          <cell r="I661">
            <v>128</v>
          </cell>
          <cell r="L661" t="str">
            <v>NCS - Operational</v>
          </cell>
          <cell r="M661" t="str">
            <v>OUSD Central</v>
          </cell>
        </row>
        <row r="662">
          <cell r="A662">
            <v>109</v>
          </cell>
          <cell r="F662">
            <v>1</v>
          </cell>
          <cell r="I662">
            <v>644</v>
          </cell>
          <cell r="L662" t="str">
            <v>NCS - Operational</v>
          </cell>
          <cell r="M662" t="str">
            <v>OUSD Central</v>
          </cell>
        </row>
        <row r="663">
          <cell r="A663">
            <v>109</v>
          </cell>
          <cell r="F663">
            <v>1</v>
          </cell>
          <cell r="I663">
            <v>138</v>
          </cell>
          <cell r="L663" t="str">
            <v>NCS - Operational</v>
          </cell>
          <cell r="M663" t="str">
            <v>OUSD Central</v>
          </cell>
        </row>
        <row r="664">
          <cell r="A664">
            <v>109</v>
          </cell>
          <cell r="F664">
            <v>1</v>
          </cell>
          <cell r="I664">
            <v>36</v>
          </cell>
          <cell r="L664" t="str">
            <v>NCS - Operational</v>
          </cell>
          <cell r="M664" t="str">
            <v>OUSD Central</v>
          </cell>
        </row>
        <row r="665">
          <cell r="A665">
            <v>109</v>
          </cell>
          <cell r="F665">
            <v>1</v>
          </cell>
          <cell r="I665">
            <v>108</v>
          </cell>
          <cell r="L665" t="str">
            <v>NCS - Operational</v>
          </cell>
          <cell r="M665" t="str">
            <v>OUSD Central</v>
          </cell>
        </row>
        <row r="666">
          <cell r="A666">
            <v>109</v>
          </cell>
          <cell r="F666">
            <v>1</v>
          </cell>
          <cell r="I666">
            <v>72</v>
          </cell>
          <cell r="L666" t="str">
            <v>NCS - Operational</v>
          </cell>
          <cell r="M666" t="str">
            <v>OUSD Central</v>
          </cell>
        </row>
        <row r="667">
          <cell r="A667">
            <v>109</v>
          </cell>
          <cell r="F667">
            <v>1</v>
          </cell>
          <cell r="I667">
            <v>720</v>
          </cell>
          <cell r="L667" t="str">
            <v>NCS - Operational</v>
          </cell>
          <cell r="M667" t="str">
            <v>OUSD Central</v>
          </cell>
        </row>
        <row r="668">
          <cell r="A668">
            <v>109</v>
          </cell>
          <cell r="F668">
            <v>1</v>
          </cell>
          <cell r="I668">
            <v>460</v>
          </cell>
          <cell r="L668" t="str">
            <v>NCS - Operational</v>
          </cell>
          <cell r="M668" t="str">
            <v>OUSD Central</v>
          </cell>
        </row>
        <row r="669">
          <cell r="A669">
            <v>109</v>
          </cell>
          <cell r="F669">
            <v>1</v>
          </cell>
          <cell r="I669">
            <v>3505</v>
          </cell>
          <cell r="L669" t="str">
            <v>NCS - Interior Room</v>
          </cell>
          <cell r="M669" t="str">
            <v>OUSD Central</v>
          </cell>
        </row>
        <row r="670">
          <cell r="A670">
            <v>109</v>
          </cell>
          <cell r="F670">
            <v>2</v>
          </cell>
          <cell r="I670">
            <v>805</v>
          </cell>
          <cell r="L670" t="str">
            <v>NCS - Interior Room</v>
          </cell>
          <cell r="M670" t="str">
            <v>OUSD Central</v>
          </cell>
        </row>
        <row r="671">
          <cell r="A671">
            <v>109</v>
          </cell>
          <cell r="F671">
            <v>2</v>
          </cell>
          <cell r="I671">
            <v>805</v>
          </cell>
          <cell r="L671" t="str">
            <v>NCS - Interior Room</v>
          </cell>
          <cell r="M671" t="str">
            <v>OUSD Central</v>
          </cell>
        </row>
        <row r="672">
          <cell r="A672">
            <v>109</v>
          </cell>
          <cell r="F672">
            <v>2</v>
          </cell>
          <cell r="I672">
            <v>851</v>
          </cell>
          <cell r="L672" t="str">
            <v>NCS - Interior Room</v>
          </cell>
          <cell r="M672" t="str">
            <v>OUSD Central</v>
          </cell>
        </row>
        <row r="673">
          <cell r="A673">
            <v>109</v>
          </cell>
          <cell r="F673">
            <v>2</v>
          </cell>
          <cell r="I673">
            <v>805</v>
          </cell>
          <cell r="L673" t="str">
            <v>NCS - Interior Room</v>
          </cell>
          <cell r="M673" t="str">
            <v>OUSD Central</v>
          </cell>
        </row>
        <row r="674">
          <cell r="A674">
            <v>109</v>
          </cell>
          <cell r="F674">
            <v>2</v>
          </cell>
          <cell r="I674">
            <v>782</v>
          </cell>
          <cell r="L674" t="str">
            <v>NCS - Athletic</v>
          </cell>
          <cell r="M674" t="str">
            <v>OUSD Central</v>
          </cell>
        </row>
        <row r="675">
          <cell r="A675">
            <v>109</v>
          </cell>
          <cell r="F675">
            <v>2</v>
          </cell>
          <cell r="I675">
            <v>1886</v>
          </cell>
          <cell r="L675" t="str">
            <v>NCS - Athletic</v>
          </cell>
          <cell r="M675" t="str">
            <v>OUSD Central</v>
          </cell>
        </row>
        <row r="676">
          <cell r="A676">
            <v>109</v>
          </cell>
          <cell r="F676">
            <v>2</v>
          </cell>
          <cell r="I676">
            <v>828</v>
          </cell>
          <cell r="L676" t="str">
            <v>NCS - Operational</v>
          </cell>
          <cell r="M676" t="str">
            <v>OUSD Central</v>
          </cell>
        </row>
        <row r="677">
          <cell r="A677">
            <v>109</v>
          </cell>
          <cell r="F677">
            <v>2</v>
          </cell>
          <cell r="I677">
            <v>782</v>
          </cell>
          <cell r="L677" t="str">
            <v>NCS - Athletic</v>
          </cell>
          <cell r="M677" t="str">
            <v>OUSD Central</v>
          </cell>
        </row>
        <row r="678">
          <cell r="A678">
            <v>109</v>
          </cell>
          <cell r="F678">
            <v>2</v>
          </cell>
          <cell r="I678">
            <v>782</v>
          </cell>
          <cell r="L678" t="str">
            <v>NCS - Interior Room</v>
          </cell>
          <cell r="M678" t="str">
            <v>OUSD Central</v>
          </cell>
        </row>
        <row r="679">
          <cell r="A679">
            <v>109</v>
          </cell>
          <cell r="F679">
            <v>2</v>
          </cell>
          <cell r="I679">
            <v>851</v>
          </cell>
          <cell r="L679" t="str">
            <v>NCS - Interior Room</v>
          </cell>
          <cell r="M679" t="str">
            <v>OUSD Central</v>
          </cell>
        </row>
        <row r="680">
          <cell r="A680">
            <v>109</v>
          </cell>
          <cell r="F680">
            <v>2</v>
          </cell>
          <cell r="I680">
            <v>851</v>
          </cell>
          <cell r="L680" t="str">
            <v>NCS - Interior Room</v>
          </cell>
          <cell r="M680" t="str">
            <v>OUSD Central</v>
          </cell>
        </row>
        <row r="681">
          <cell r="A681">
            <v>109</v>
          </cell>
          <cell r="F681">
            <v>2</v>
          </cell>
          <cell r="I681">
            <v>805</v>
          </cell>
          <cell r="L681" t="str">
            <v>NCS - Interior Room</v>
          </cell>
          <cell r="M681" t="str">
            <v>OUSD Central</v>
          </cell>
        </row>
        <row r="682">
          <cell r="A682">
            <v>109</v>
          </cell>
          <cell r="F682">
            <v>2</v>
          </cell>
          <cell r="I682">
            <v>805</v>
          </cell>
          <cell r="L682" t="str">
            <v>NCS - Interior Room</v>
          </cell>
          <cell r="M682" t="str">
            <v>OUSD Central</v>
          </cell>
        </row>
        <row r="683">
          <cell r="A683">
            <v>109</v>
          </cell>
          <cell r="F683">
            <v>2</v>
          </cell>
          <cell r="I683">
            <v>368</v>
          </cell>
          <cell r="L683" t="str">
            <v>NCS - Interior Room</v>
          </cell>
          <cell r="M683" t="str">
            <v>OUSD Central</v>
          </cell>
        </row>
        <row r="684">
          <cell r="A684">
            <v>109</v>
          </cell>
          <cell r="F684">
            <v>2</v>
          </cell>
          <cell r="I684">
            <v>150</v>
          </cell>
          <cell r="L684" t="str">
            <v>NCS - Operational</v>
          </cell>
          <cell r="M684" t="str">
            <v>OUSD Central</v>
          </cell>
        </row>
        <row r="685">
          <cell r="A685">
            <v>109</v>
          </cell>
          <cell r="F685">
            <v>2</v>
          </cell>
          <cell r="I685">
            <v>1070</v>
          </cell>
          <cell r="L685" t="str">
            <v>NCS - Operational</v>
          </cell>
          <cell r="M685" t="str">
            <v>OUSD Central</v>
          </cell>
        </row>
        <row r="686">
          <cell r="A686">
            <v>109</v>
          </cell>
          <cell r="F686">
            <v>2</v>
          </cell>
          <cell r="I686">
            <v>26</v>
          </cell>
          <cell r="L686" t="str">
            <v>NCS - Operational</v>
          </cell>
          <cell r="M686" t="str">
            <v>OUSD Central</v>
          </cell>
        </row>
        <row r="687">
          <cell r="A687">
            <v>109</v>
          </cell>
          <cell r="F687">
            <v>2</v>
          </cell>
          <cell r="I687">
            <v>204</v>
          </cell>
          <cell r="L687" t="str">
            <v>NCS - Operational</v>
          </cell>
          <cell r="M687" t="str">
            <v>OUSD Central</v>
          </cell>
        </row>
        <row r="688">
          <cell r="A688">
            <v>109</v>
          </cell>
          <cell r="F688">
            <v>2</v>
          </cell>
          <cell r="I688">
            <v>391</v>
          </cell>
          <cell r="L688" t="str">
            <v>NCS - Operational</v>
          </cell>
          <cell r="M688" t="str">
            <v>OUSD Central</v>
          </cell>
        </row>
        <row r="689">
          <cell r="A689">
            <v>109</v>
          </cell>
          <cell r="F689">
            <v>2</v>
          </cell>
          <cell r="I689">
            <v>230</v>
          </cell>
          <cell r="L689" t="str">
            <v>NCS - Operational</v>
          </cell>
          <cell r="M689" t="str">
            <v>OUSD Central</v>
          </cell>
        </row>
        <row r="690">
          <cell r="A690">
            <v>109</v>
          </cell>
          <cell r="F690">
            <v>2</v>
          </cell>
          <cell r="I690">
            <v>1200</v>
          </cell>
          <cell r="L690" t="str">
            <v>NCS - Operational</v>
          </cell>
          <cell r="M690" t="str">
            <v>OUSD Central</v>
          </cell>
        </row>
        <row r="691">
          <cell r="A691">
            <v>109</v>
          </cell>
          <cell r="F691">
            <v>2</v>
          </cell>
          <cell r="I691">
            <v>3456</v>
          </cell>
          <cell r="L691" t="str">
            <v>NCS - Assembly</v>
          </cell>
          <cell r="M691" t="str">
            <v>OUSD Central</v>
          </cell>
        </row>
        <row r="692">
          <cell r="A692">
            <v>109</v>
          </cell>
          <cell r="F692">
            <v>2</v>
          </cell>
          <cell r="I692">
            <v>230</v>
          </cell>
          <cell r="L692" t="str">
            <v>NCS - Operational</v>
          </cell>
          <cell r="M692" t="str">
            <v>OUSD Central</v>
          </cell>
        </row>
        <row r="693">
          <cell r="A693">
            <v>109</v>
          </cell>
          <cell r="F693">
            <v>2</v>
          </cell>
          <cell r="I693">
            <v>299</v>
          </cell>
          <cell r="L693" t="str">
            <v>NCS - Operational</v>
          </cell>
          <cell r="M693" t="str">
            <v>OUSD Central</v>
          </cell>
        </row>
        <row r="694">
          <cell r="A694">
            <v>109</v>
          </cell>
          <cell r="F694">
            <v>2</v>
          </cell>
          <cell r="I694">
            <v>184</v>
          </cell>
          <cell r="L694" t="str">
            <v>NCS - Operational</v>
          </cell>
          <cell r="M694" t="str">
            <v>OUSD Central</v>
          </cell>
        </row>
        <row r="695">
          <cell r="A695">
            <v>109</v>
          </cell>
          <cell r="F695">
            <v>2</v>
          </cell>
          <cell r="I695">
            <v>345</v>
          </cell>
          <cell r="L695" t="str">
            <v>NCS - Interior Room</v>
          </cell>
          <cell r="M695" t="str">
            <v>OUSD Central</v>
          </cell>
        </row>
        <row r="696">
          <cell r="A696">
            <v>109</v>
          </cell>
          <cell r="F696">
            <v>2</v>
          </cell>
          <cell r="I696">
            <v>1200</v>
          </cell>
          <cell r="L696" t="str">
            <v>NCS - Operational</v>
          </cell>
          <cell r="M696" t="str">
            <v>OUSD Central</v>
          </cell>
        </row>
        <row r="697">
          <cell r="A697">
            <v>109</v>
          </cell>
          <cell r="F697">
            <v>1</v>
          </cell>
          <cell r="I697">
            <v>130</v>
          </cell>
          <cell r="L697" t="str">
            <v>NCS - Operational</v>
          </cell>
          <cell r="M697" t="str">
            <v>OUSD Central</v>
          </cell>
        </row>
        <row r="698">
          <cell r="A698">
            <v>109</v>
          </cell>
          <cell r="F698">
            <v>1</v>
          </cell>
          <cell r="I698">
            <v>120</v>
          </cell>
          <cell r="L698" t="str">
            <v>NCS - Operational</v>
          </cell>
          <cell r="M698" t="str">
            <v>OUSD Central</v>
          </cell>
        </row>
        <row r="699">
          <cell r="A699">
            <v>109</v>
          </cell>
          <cell r="F699">
            <v>1</v>
          </cell>
          <cell r="I699">
            <v>544</v>
          </cell>
          <cell r="L699" t="str">
            <v>NCS - Operational</v>
          </cell>
          <cell r="M699" t="str">
            <v>OUSD Central</v>
          </cell>
        </row>
        <row r="700">
          <cell r="A700">
            <v>109</v>
          </cell>
          <cell r="F700">
            <v>1</v>
          </cell>
          <cell r="I700">
            <v>960</v>
          </cell>
          <cell r="L700" t="str">
            <v>NCS - Interior Room</v>
          </cell>
          <cell r="M700" t="str">
            <v>OUSD Central</v>
          </cell>
        </row>
        <row r="701">
          <cell r="A701">
            <v>109</v>
          </cell>
          <cell r="F701">
            <v>1</v>
          </cell>
          <cell r="I701">
            <v>84</v>
          </cell>
          <cell r="L701" t="str">
            <v>NCS - Operational</v>
          </cell>
          <cell r="M701" t="str">
            <v>OUSD Central</v>
          </cell>
        </row>
        <row r="702">
          <cell r="A702">
            <v>109</v>
          </cell>
          <cell r="F702">
            <v>1</v>
          </cell>
          <cell r="I702">
            <v>91</v>
          </cell>
          <cell r="L702" t="str">
            <v>NCS - Operational</v>
          </cell>
          <cell r="M702" t="str">
            <v>OUSD Central</v>
          </cell>
        </row>
        <row r="703">
          <cell r="A703">
            <v>109</v>
          </cell>
          <cell r="F703">
            <v>1</v>
          </cell>
          <cell r="I703">
            <v>70</v>
          </cell>
          <cell r="L703" t="str">
            <v>NCS - Operational</v>
          </cell>
          <cell r="M703" t="str">
            <v>OUSD Central</v>
          </cell>
        </row>
        <row r="704">
          <cell r="A704">
            <v>109</v>
          </cell>
          <cell r="F704">
            <v>1</v>
          </cell>
          <cell r="I704">
            <v>25</v>
          </cell>
          <cell r="L704" t="str">
            <v>NCS - Operational</v>
          </cell>
          <cell r="M704" t="str">
            <v>OUSD Central</v>
          </cell>
        </row>
        <row r="705">
          <cell r="A705">
            <v>109</v>
          </cell>
          <cell r="F705">
            <v>1</v>
          </cell>
          <cell r="I705">
            <v>320</v>
          </cell>
          <cell r="L705" t="str">
            <v>NCS - Operational</v>
          </cell>
          <cell r="M705" t="str">
            <v>OUSD Central</v>
          </cell>
        </row>
        <row r="706">
          <cell r="A706">
            <v>109</v>
          </cell>
          <cell r="F706">
            <v>1</v>
          </cell>
          <cell r="I706">
            <v>396</v>
          </cell>
          <cell r="L706" t="str">
            <v>NCS - Interior Room</v>
          </cell>
          <cell r="M706" t="str">
            <v>OUSD Central</v>
          </cell>
        </row>
        <row r="707">
          <cell r="A707">
            <v>109</v>
          </cell>
          <cell r="F707">
            <v>1</v>
          </cell>
          <cell r="I707">
            <v>1953</v>
          </cell>
          <cell r="L707" t="str">
            <v>NCS - Interior Room</v>
          </cell>
          <cell r="M707" t="str">
            <v>OUSD Central</v>
          </cell>
        </row>
        <row r="708">
          <cell r="A708">
            <v>109</v>
          </cell>
          <cell r="F708">
            <v>1</v>
          </cell>
          <cell r="I708">
            <v>425</v>
          </cell>
          <cell r="L708" t="str">
            <v>NCS - Operational</v>
          </cell>
          <cell r="M708" t="str">
            <v>OUSD Central</v>
          </cell>
        </row>
        <row r="709">
          <cell r="A709">
            <v>109</v>
          </cell>
          <cell r="F709">
            <v>1</v>
          </cell>
          <cell r="I709">
            <v>836</v>
          </cell>
          <cell r="L709" t="str">
            <v>(Excluded - Counted in classroom data)</v>
          </cell>
          <cell r="M709" t="str">
            <v>OUSD Central</v>
          </cell>
        </row>
        <row r="710">
          <cell r="A710">
            <v>110</v>
          </cell>
          <cell r="F710">
            <v>1</v>
          </cell>
          <cell r="I710">
            <v>350</v>
          </cell>
          <cell r="L710" t="str">
            <v>NCS - Interior Room</v>
          </cell>
          <cell r="M710" t="str">
            <v>Charter</v>
          </cell>
        </row>
        <row r="711">
          <cell r="A711">
            <v>110</v>
          </cell>
          <cell r="F711">
            <v>1</v>
          </cell>
          <cell r="I711">
            <v>90</v>
          </cell>
          <cell r="L711" t="str">
            <v>NCS - Operational</v>
          </cell>
          <cell r="M711" t="str">
            <v>Charter</v>
          </cell>
        </row>
        <row r="712">
          <cell r="A712">
            <v>110</v>
          </cell>
          <cell r="F712">
            <v>1</v>
          </cell>
          <cell r="I712">
            <v>94</v>
          </cell>
          <cell r="L712" t="str">
            <v>NCS - Operational</v>
          </cell>
          <cell r="M712" t="str">
            <v>Charter</v>
          </cell>
        </row>
        <row r="713">
          <cell r="A713">
            <v>110</v>
          </cell>
          <cell r="F713">
            <v>1</v>
          </cell>
          <cell r="I713">
            <v>191</v>
          </cell>
          <cell r="L713" t="str">
            <v>NCS - Interior Room</v>
          </cell>
          <cell r="M713" t="str">
            <v>Charter</v>
          </cell>
        </row>
        <row r="714">
          <cell r="A714">
            <v>110</v>
          </cell>
          <cell r="F714">
            <v>1</v>
          </cell>
          <cell r="I714">
            <v>11</v>
          </cell>
          <cell r="L714" t="str">
            <v>NCS - Operational</v>
          </cell>
          <cell r="M714" t="str">
            <v>Charter</v>
          </cell>
        </row>
        <row r="715">
          <cell r="A715">
            <v>110</v>
          </cell>
          <cell r="F715">
            <v>1</v>
          </cell>
          <cell r="I715">
            <v>11</v>
          </cell>
          <cell r="L715" t="str">
            <v>NCS - Operational</v>
          </cell>
          <cell r="M715" t="str">
            <v>Charter</v>
          </cell>
        </row>
        <row r="716">
          <cell r="A716">
            <v>110</v>
          </cell>
          <cell r="F716">
            <v>1</v>
          </cell>
          <cell r="I716">
            <v>211</v>
          </cell>
          <cell r="L716" t="str">
            <v>NCS - Interior Room</v>
          </cell>
          <cell r="M716" t="str">
            <v>Charter</v>
          </cell>
        </row>
        <row r="717">
          <cell r="A717">
            <v>110</v>
          </cell>
          <cell r="F717">
            <v>1</v>
          </cell>
          <cell r="I717">
            <v>15</v>
          </cell>
          <cell r="L717" t="str">
            <v>NCS - Operational</v>
          </cell>
          <cell r="M717" t="str">
            <v>Charter</v>
          </cell>
        </row>
        <row r="718">
          <cell r="A718">
            <v>110</v>
          </cell>
          <cell r="F718">
            <v>1</v>
          </cell>
          <cell r="I718">
            <v>166</v>
          </cell>
          <cell r="L718" t="str">
            <v>NCS - Interior Room</v>
          </cell>
          <cell r="M718" t="str">
            <v>Charter</v>
          </cell>
        </row>
        <row r="719">
          <cell r="A719">
            <v>110</v>
          </cell>
          <cell r="F719">
            <v>1</v>
          </cell>
          <cell r="I719">
            <v>128</v>
          </cell>
          <cell r="L719" t="str">
            <v>NCS - Operational</v>
          </cell>
          <cell r="M719" t="str">
            <v>Charter</v>
          </cell>
        </row>
        <row r="720">
          <cell r="A720">
            <v>110</v>
          </cell>
          <cell r="F720">
            <v>1</v>
          </cell>
          <cell r="I720">
            <v>174</v>
          </cell>
          <cell r="L720" t="str">
            <v>NCS - Operational</v>
          </cell>
          <cell r="M720" t="str">
            <v>Charter</v>
          </cell>
        </row>
        <row r="721">
          <cell r="A721">
            <v>110</v>
          </cell>
          <cell r="F721">
            <v>1</v>
          </cell>
          <cell r="I721">
            <v>378</v>
          </cell>
          <cell r="L721" t="str">
            <v>NCS - Interior Room</v>
          </cell>
          <cell r="M721" t="str">
            <v>Charter</v>
          </cell>
        </row>
        <row r="722">
          <cell r="A722">
            <v>110</v>
          </cell>
          <cell r="F722">
            <v>1</v>
          </cell>
          <cell r="I722">
            <v>597</v>
          </cell>
          <cell r="L722" t="str">
            <v>NCS - Operational</v>
          </cell>
          <cell r="M722" t="str">
            <v>Charter</v>
          </cell>
        </row>
        <row r="723">
          <cell r="A723">
            <v>110</v>
          </cell>
          <cell r="F723">
            <v>1</v>
          </cell>
          <cell r="I723">
            <v>108</v>
          </cell>
          <cell r="L723" t="str">
            <v>NCS - Interior Room</v>
          </cell>
          <cell r="M723" t="str">
            <v>Charter</v>
          </cell>
        </row>
        <row r="724">
          <cell r="A724">
            <v>110</v>
          </cell>
          <cell r="F724">
            <v>1</v>
          </cell>
          <cell r="I724">
            <v>217</v>
          </cell>
          <cell r="L724" t="str">
            <v>NCS - Interior Room</v>
          </cell>
          <cell r="M724" t="str">
            <v>Charter</v>
          </cell>
        </row>
        <row r="725">
          <cell r="A725">
            <v>110</v>
          </cell>
          <cell r="F725">
            <v>1</v>
          </cell>
          <cell r="I725">
            <v>180</v>
          </cell>
          <cell r="L725" t="str">
            <v>NCS - Operational</v>
          </cell>
          <cell r="M725" t="str">
            <v>Charter</v>
          </cell>
        </row>
        <row r="726">
          <cell r="A726">
            <v>110</v>
          </cell>
          <cell r="F726">
            <v>1</v>
          </cell>
          <cell r="I726">
            <v>896</v>
          </cell>
          <cell r="L726" t="str">
            <v>(Excluded - Counted in classroom data)</v>
          </cell>
          <cell r="M726" t="str">
            <v>Charter</v>
          </cell>
        </row>
        <row r="727">
          <cell r="A727">
            <v>110</v>
          </cell>
          <cell r="F727">
            <v>1</v>
          </cell>
          <cell r="I727">
            <v>896</v>
          </cell>
          <cell r="L727" t="str">
            <v>(Excluded - Counted in classroom data)</v>
          </cell>
          <cell r="M727" t="str">
            <v>Charter</v>
          </cell>
        </row>
        <row r="728">
          <cell r="A728">
            <v>110</v>
          </cell>
          <cell r="F728">
            <v>1</v>
          </cell>
          <cell r="I728">
            <v>896</v>
          </cell>
          <cell r="L728" t="str">
            <v>(Excluded - Counted in classroom data)</v>
          </cell>
          <cell r="M728" t="str">
            <v>Charter</v>
          </cell>
        </row>
        <row r="729">
          <cell r="A729">
            <v>110</v>
          </cell>
          <cell r="F729">
            <v>1</v>
          </cell>
          <cell r="I729">
            <v>28</v>
          </cell>
          <cell r="L729" t="str">
            <v>NCS - Operational</v>
          </cell>
          <cell r="M729" t="str">
            <v>Charter</v>
          </cell>
        </row>
        <row r="730">
          <cell r="A730">
            <v>110</v>
          </cell>
          <cell r="F730">
            <v>1</v>
          </cell>
          <cell r="I730">
            <v>868</v>
          </cell>
          <cell r="L730" t="str">
            <v>(Excluded - Counted in classroom data)</v>
          </cell>
          <cell r="M730" t="str">
            <v>Charter</v>
          </cell>
        </row>
        <row r="731">
          <cell r="A731">
            <v>110</v>
          </cell>
          <cell r="F731">
            <v>1</v>
          </cell>
          <cell r="I731">
            <v>395</v>
          </cell>
          <cell r="L731" t="str">
            <v>NCS - Operational</v>
          </cell>
          <cell r="M731" t="str">
            <v>Charter</v>
          </cell>
        </row>
        <row r="732">
          <cell r="A732">
            <v>110</v>
          </cell>
          <cell r="F732">
            <v>1</v>
          </cell>
          <cell r="I732">
            <v>49</v>
          </cell>
          <cell r="L732" t="str">
            <v>NCS - Operational</v>
          </cell>
          <cell r="M732" t="str">
            <v>Charter</v>
          </cell>
        </row>
        <row r="733">
          <cell r="A733">
            <v>110</v>
          </cell>
          <cell r="F733">
            <v>1</v>
          </cell>
          <cell r="I733">
            <v>163</v>
          </cell>
          <cell r="L733" t="str">
            <v>NCS - Operational</v>
          </cell>
          <cell r="M733" t="str">
            <v>Charter</v>
          </cell>
        </row>
        <row r="734">
          <cell r="A734">
            <v>110</v>
          </cell>
          <cell r="F734">
            <v>1</v>
          </cell>
          <cell r="I734">
            <v>299</v>
          </cell>
          <cell r="L734" t="str">
            <v>NCS - Operational</v>
          </cell>
          <cell r="M734" t="str">
            <v>Charter</v>
          </cell>
        </row>
        <row r="735">
          <cell r="A735">
            <v>110</v>
          </cell>
          <cell r="F735">
            <v>1</v>
          </cell>
          <cell r="I735">
            <v>2751</v>
          </cell>
          <cell r="L735" t="str">
            <v>NCS - Operational</v>
          </cell>
          <cell r="M735" t="str">
            <v>Charter</v>
          </cell>
        </row>
        <row r="736">
          <cell r="A736">
            <v>110</v>
          </cell>
          <cell r="F736">
            <v>1</v>
          </cell>
          <cell r="I736">
            <v>255</v>
          </cell>
          <cell r="L736" t="str">
            <v>NCS - Operational</v>
          </cell>
          <cell r="M736" t="str">
            <v>Charter</v>
          </cell>
        </row>
        <row r="737">
          <cell r="A737">
            <v>110</v>
          </cell>
          <cell r="F737">
            <v>1</v>
          </cell>
          <cell r="I737">
            <v>93</v>
          </cell>
          <cell r="L737" t="str">
            <v>NCS - Operational</v>
          </cell>
          <cell r="M737" t="str">
            <v>Charter</v>
          </cell>
        </row>
        <row r="738">
          <cell r="A738">
            <v>110</v>
          </cell>
          <cell r="F738">
            <v>1</v>
          </cell>
          <cell r="I738">
            <v>83</v>
          </cell>
          <cell r="L738" t="str">
            <v>NCS - Interior Room</v>
          </cell>
          <cell r="M738" t="str">
            <v>Charter</v>
          </cell>
        </row>
        <row r="739">
          <cell r="A739">
            <v>110</v>
          </cell>
          <cell r="F739">
            <v>1</v>
          </cell>
          <cell r="I739">
            <v>81</v>
          </cell>
          <cell r="L739" t="str">
            <v>NCS - Operational</v>
          </cell>
          <cell r="M739" t="str">
            <v>Charter</v>
          </cell>
        </row>
        <row r="740">
          <cell r="A740">
            <v>110</v>
          </cell>
          <cell r="F740">
            <v>1</v>
          </cell>
          <cell r="I740">
            <v>450</v>
          </cell>
          <cell r="L740" t="str">
            <v>NCS - Operational</v>
          </cell>
          <cell r="M740" t="str">
            <v>Charter</v>
          </cell>
        </row>
        <row r="741">
          <cell r="A741">
            <v>110</v>
          </cell>
          <cell r="F741">
            <v>1</v>
          </cell>
          <cell r="I741">
            <v>896</v>
          </cell>
          <cell r="L741" t="str">
            <v>NCS - Library</v>
          </cell>
          <cell r="M741" t="str">
            <v>Charter</v>
          </cell>
        </row>
        <row r="742">
          <cell r="A742">
            <v>110</v>
          </cell>
          <cell r="F742">
            <v>1</v>
          </cell>
          <cell r="I742">
            <v>896</v>
          </cell>
          <cell r="L742" t="str">
            <v>(Excluded - Counted in classroom data)</v>
          </cell>
          <cell r="M742" t="str">
            <v>Charter</v>
          </cell>
        </row>
        <row r="743">
          <cell r="A743">
            <v>110</v>
          </cell>
          <cell r="F743">
            <v>1</v>
          </cell>
          <cell r="I743">
            <v>896</v>
          </cell>
          <cell r="L743" t="str">
            <v>(Excluded - Counted in classroom data)</v>
          </cell>
          <cell r="M743" t="str">
            <v>Charter</v>
          </cell>
        </row>
        <row r="744">
          <cell r="A744">
            <v>110</v>
          </cell>
          <cell r="F744">
            <v>1</v>
          </cell>
          <cell r="I744">
            <v>896</v>
          </cell>
          <cell r="L744" t="str">
            <v>(Excluded - Counted in classroom data)</v>
          </cell>
          <cell r="M744" t="str">
            <v>Charter</v>
          </cell>
        </row>
        <row r="745">
          <cell r="A745">
            <v>110</v>
          </cell>
          <cell r="F745">
            <v>1</v>
          </cell>
          <cell r="I745">
            <v>896</v>
          </cell>
          <cell r="L745" t="str">
            <v>(Excluded - Counted in classroom data)</v>
          </cell>
          <cell r="M745" t="str">
            <v>Charter</v>
          </cell>
        </row>
        <row r="746">
          <cell r="A746">
            <v>110</v>
          </cell>
          <cell r="F746">
            <v>1</v>
          </cell>
          <cell r="I746">
            <v>896</v>
          </cell>
          <cell r="L746" t="str">
            <v>(Excluded - Counted in classroom data)</v>
          </cell>
          <cell r="M746" t="str">
            <v>Charter</v>
          </cell>
        </row>
        <row r="747">
          <cell r="A747">
            <v>110</v>
          </cell>
          <cell r="F747">
            <v>1</v>
          </cell>
          <cell r="I747">
            <v>32</v>
          </cell>
          <cell r="L747" t="str">
            <v>NCS - Operational</v>
          </cell>
          <cell r="M747" t="str">
            <v>Charter</v>
          </cell>
        </row>
        <row r="748">
          <cell r="A748">
            <v>110</v>
          </cell>
          <cell r="F748">
            <v>1</v>
          </cell>
          <cell r="I748">
            <v>729</v>
          </cell>
          <cell r="L748" t="str">
            <v>(Excluded - Counted in classroom data)</v>
          </cell>
          <cell r="M748" t="str">
            <v>Charter</v>
          </cell>
        </row>
        <row r="749">
          <cell r="A749">
            <v>110</v>
          </cell>
          <cell r="F749">
            <v>1</v>
          </cell>
          <cell r="I749">
            <v>48</v>
          </cell>
          <cell r="L749" t="str">
            <v>NCS - Operational</v>
          </cell>
          <cell r="M749" t="str">
            <v>Charter</v>
          </cell>
        </row>
        <row r="750">
          <cell r="A750">
            <v>110</v>
          </cell>
          <cell r="F750">
            <v>1</v>
          </cell>
          <cell r="I750">
            <v>42</v>
          </cell>
          <cell r="L750" t="str">
            <v>NCS - Operational</v>
          </cell>
          <cell r="M750" t="str">
            <v>Charter</v>
          </cell>
        </row>
        <row r="751">
          <cell r="A751">
            <v>110</v>
          </cell>
          <cell r="F751">
            <v>2</v>
          </cell>
          <cell r="I751">
            <v>962</v>
          </cell>
          <cell r="L751" t="str">
            <v>NCS - Operational</v>
          </cell>
          <cell r="M751" t="str">
            <v>Charter</v>
          </cell>
        </row>
        <row r="752">
          <cell r="A752">
            <v>110</v>
          </cell>
          <cell r="F752">
            <v>1</v>
          </cell>
          <cell r="I752">
            <v>520</v>
          </cell>
          <cell r="L752" t="str">
            <v>NCS - Operational</v>
          </cell>
        </row>
        <row r="753">
          <cell r="A753">
            <v>110</v>
          </cell>
          <cell r="F753">
            <v>1</v>
          </cell>
          <cell r="I753">
            <v>896</v>
          </cell>
          <cell r="L753" t="str">
            <v>NCS - Library</v>
          </cell>
        </row>
        <row r="754">
          <cell r="A754">
            <v>110</v>
          </cell>
          <cell r="F754">
            <v>1</v>
          </cell>
          <cell r="I754">
            <v>896</v>
          </cell>
          <cell r="L754" t="str">
            <v>(Excluded - Counted in classroom data)</v>
          </cell>
        </row>
        <row r="755">
          <cell r="A755">
            <v>110</v>
          </cell>
          <cell r="F755">
            <v>1</v>
          </cell>
          <cell r="I755">
            <v>896</v>
          </cell>
          <cell r="L755" t="str">
            <v>(Excluded - Counted in classroom data)</v>
          </cell>
        </row>
        <row r="756">
          <cell r="A756">
            <v>110</v>
          </cell>
          <cell r="F756">
            <v>1</v>
          </cell>
          <cell r="I756">
            <v>896</v>
          </cell>
          <cell r="L756" t="str">
            <v>(Excluded - Counted in classroom data)</v>
          </cell>
        </row>
        <row r="757">
          <cell r="A757">
            <v>110</v>
          </cell>
          <cell r="F757">
            <v>1</v>
          </cell>
          <cell r="I757">
            <v>896</v>
          </cell>
          <cell r="L757" t="str">
            <v>(Excluded - Counted in classroom data)</v>
          </cell>
        </row>
        <row r="758">
          <cell r="A758">
            <v>110</v>
          </cell>
          <cell r="F758">
            <v>1</v>
          </cell>
          <cell r="I758">
            <v>345</v>
          </cell>
          <cell r="L758" t="str">
            <v>NCS - Operational</v>
          </cell>
        </row>
        <row r="759">
          <cell r="A759">
            <v>110</v>
          </cell>
          <cell r="F759">
            <v>1</v>
          </cell>
          <cell r="I759">
            <v>2026</v>
          </cell>
          <cell r="L759" t="str">
            <v>NCS - Operational</v>
          </cell>
        </row>
        <row r="760">
          <cell r="A760">
            <v>110</v>
          </cell>
          <cell r="F760">
            <v>1</v>
          </cell>
          <cell r="I760">
            <v>240</v>
          </cell>
          <cell r="L760" t="str">
            <v>NCS - Operational</v>
          </cell>
        </row>
        <row r="761">
          <cell r="A761">
            <v>110</v>
          </cell>
          <cell r="F761">
            <v>1</v>
          </cell>
          <cell r="I761">
            <v>240</v>
          </cell>
          <cell r="L761" t="str">
            <v>NCS - Operational</v>
          </cell>
        </row>
        <row r="762">
          <cell r="A762">
            <v>110</v>
          </cell>
          <cell r="F762">
            <v>1</v>
          </cell>
          <cell r="I762">
            <v>896</v>
          </cell>
          <cell r="L762" t="str">
            <v>(Excluded - Counted in classroom data)</v>
          </cell>
        </row>
        <row r="763">
          <cell r="A763">
            <v>110</v>
          </cell>
          <cell r="F763">
            <v>1</v>
          </cell>
          <cell r="I763">
            <v>896</v>
          </cell>
          <cell r="L763" t="str">
            <v>(Excluded - Counted in classroom data)</v>
          </cell>
        </row>
        <row r="764">
          <cell r="A764">
            <v>110</v>
          </cell>
          <cell r="F764">
            <v>1</v>
          </cell>
          <cell r="I764">
            <v>896</v>
          </cell>
          <cell r="L764" t="str">
            <v>(Excluded - Counted in classroom data)</v>
          </cell>
        </row>
        <row r="765">
          <cell r="A765">
            <v>110</v>
          </cell>
          <cell r="F765">
            <v>1</v>
          </cell>
          <cell r="I765">
            <v>896</v>
          </cell>
          <cell r="L765" t="str">
            <v>(Excluded - Counted in classroom data)</v>
          </cell>
        </row>
        <row r="766">
          <cell r="A766">
            <v>110</v>
          </cell>
          <cell r="F766">
            <v>1</v>
          </cell>
          <cell r="I766">
            <v>896</v>
          </cell>
          <cell r="L766" t="str">
            <v>(Excluded - Counted in classroom data)</v>
          </cell>
        </row>
        <row r="767">
          <cell r="A767">
            <v>110</v>
          </cell>
          <cell r="F767">
            <v>1</v>
          </cell>
          <cell r="I767">
            <v>30</v>
          </cell>
          <cell r="L767" t="str">
            <v>NCS - Operational</v>
          </cell>
        </row>
        <row r="768">
          <cell r="A768">
            <v>110</v>
          </cell>
          <cell r="F768">
            <v>1</v>
          </cell>
          <cell r="I768">
            <v>314</v>
          </cell>
          <cell r="L768" t="str">
            <v>NCS - Operational</v>
          </cell>
        </row>
        <row r="769">
          <cell r="A769">
            <v>110</v>
          </cell>
          <cell r="F769">
            <v>1</v>
          </cell>
          <cell r="I769">
            <v>48</v>
          </cell>
          <cell r="L769" t="str">
            <v>NCS - Operational</v>
          </cell>
        </row>
        <row r="770">
          <cell r="A770">
            <v>110</v>
          </cell>
          <cell r="F770">
            <v>1</v>
          </cell>
          <cell r="I770">
            <v>48</v>
          </cell>
          <cell r="L770" t="str">
            <v>NCS - Operational</v>
          </cell>
        </row>
        <row r="771">
          <cell r="A771">
            <v>110</v>
          </cell>
          <cell r="F771">
            <v>1</v>
          </cell>
          <cell r="I771">
            <v>594</v>
          </cell>
          <cell r="L771" t="str">
            <v>NCS - Interior Room</v>
          </cell>
          <cell r="M771" t="str">
            <v>Charter</v>
          </cell>
        </row>
        <row r="772">
          <cell r="A772">
            <v>110</v>
          </cell>
          <cell r="F772">
            <v>1</v>
          </cell>
          <cell r="I772">
            <v>746</v>
          </cell>
          <cell r="L772" t="str">
            <v>NCS - Operational</v>
          </cell>
          <cell r="M772" t="str">
            <v>Charter</v>
          </cell>
        </row>
        <row r="773">
          <cell r="A773">
            <v>110</v>
          </cell>
          <cell r="F773">
            <v>1</v>
          </cell>
          <cell r="I773">
            <v>12</v>
          </cell>
          <cell r="L773" t="str">
            <v>NCS - Operational</v>
          </cell>
          <cell r="M773" t="str">
            <v>Charter</v>
          </cell>
        </row>
        <row r="774">
          <cell r="A774">
            <v>110</v>
          </cell>
          <cell r="F774">
            <v>1</v>
          </cell>
          <cell r="I774">
            <v>11</v>
          </cell>
          <cell r="L774" t="str">
            <v>NCS - Operational</v>
          </cell>
          <cell r="M774" t="str">
            <v>Charter</v>
          </cell>
        </row>
        <row r="775">
          <cell r="A775">
            <v>110</v>
          </cell>
          <cell r="F775">
            <v>1</v>
          </cell>
          <cell r="I775">
            <v>25</v>
          </cell>
          <cell r="L775" t="str">
            <v>NCS - Operational</v>
          </cell>
          <cell r="M775" t="str">
            <v>Charter</v>
          </cell>
        </row>
        <row r="776">
          <cell r="A776">
            <v>110</v>
          </cell>
          <cell r="F776">
            <v>1</v>
          </cell>
          <cell r="I776">
            <v>47</v>
          </cell>
          <cell r="L776" t="str">
            <v>NCS - Operational</v>
          </cell>
          <cell r="M776" t="str">
            <v>Charter</v>
          </cell>
        </row>
        <row r="777">
          <cell r="A777">
            <v>110</v>
          </cell>
          <cell r="F777">
            <v>1</v>
          </cell>
          <cell r="I777">
            <v>106</v>
          </cell>
          <cell r="L777" t="str">
            <v>NCS - Operational</v>
          </cell>
          <cell r="M777" t="str">
            <v>Charter</v>
          </cell>
        </row>
        <row r="778">
          <cell r="A778">
            <v>110</v>
          </cell>
          <cell r="F778">
            <v>1</v>
          </cell>
          <cell r="I778">
            <v>86</v>
          </cell>
          <cell r="L778" t="str">
            <v>NCS - Operational</v>
          </cell>
          <cell r="M778" t="str">
            <v>Charter</v>
          </cell>
        </row>
        <row r="779">
          <cell r="A779">
            <v>110</v>
          </cell>
          <cell r="F779">
            <v>1</v>
          </cell>
          <cell r="I779">
            <v>321</v>
          </cell>
          <cell r="L779" t="str">
            <v>NCS - Interior Room</v>
          </cell>
          <cell r="M779" t="str">
            <v>Charter</v>
          </cell>
        </row>
        <row r="780">
          <cell r="A780">
            <v>110</v>
          </cell>
          <cell r="F780">
            <v>1</v>
          </cell>
          <cell r="I780">
            <v>28</v>
          </cell>
          <cell r="L780" t="str">
            <v>NCS - Operational</v>
          </cell>
          <cell r="M780" t="str">
            <v>Charter</v>
          </cell>
        </row>
        <row r="781">
          <cell r="A781">
            <v>110</v>
          </cell>
          <cell r="F781">
            <v>1</v>
          </cell>
          <cell r="I781">
            <v>33</v>
          </cell>
          <cell r="L781" t="str">
            <v>NCS - Operational</v>
          </cell>
          <cell r="M781" t="str">
            <v>Charter</v>
          </cell>
        </row>
        <row r="782">
          <cell r="A782">
            <v>110</v>
          </cell>
          <cell r="F782">
            <v>1</v>
          </cell>
          <cell r="I782">
            <v>185</v>
          </cell>
          <cell r="L782" t="str">
            <v>NCS - Operational</v>
          </cell>
          <cell r="M782" t="str">
            <v>Charter</v>
          </cell>
        </row>
        <row r="783">
          <cell r="A783">
            <v>110</v>
          </cell>
          <cell r="F783">
            <v>1</v>
          </cell>
          <cell r="I783">
            <v>135</v>
          </cell>
          <cell r="L783" t="str">
            <v>NCS - Operational</v>
          </cell>
          <cell r="M783" t="str">
            <v>Charter</v>
          </cell>
        </row>
        <row r="784">
          <cell r="A784">
            <v>110</v>
          </cell>
          <cell r="F784">
            <v>1</v>
          </cell>
          <cell r="I784">
            <v>957</v>
          </cell>
          <cell r="L784" t="str">
            <v>NCS - Assembly</v>
          </cell>
          <cell r="M784" t="str">
            <v>Charter</v>
          </cell>
        </row>
        <row r="785">
          <cell r="A785">
            <v>110</v>
          </cell>
          <cell r="F785">
            <v>1</v>
          </cell>
          <cell r="I785">
            <v>18</v>
          </cell>
          <cell r="L785" t="str">
            <v>NCS - Operational</v>
          </cell>
          <cell r="M785" t="str">
            <v>Charter</v>
          </cell>
        </row>
        <row r="786">
          <cell r="A786">
            <v>110</v>
          </cell>
          <cell r="F786">
            <v>1</v>
          </cell>
          <cell r="I786">
            <v>18</v>
          </cell>
          <cell r="L786" t="str">
            <v>NCS - Operational</v>
          </cell>
          <cell r="M786" t="str">
            <v>Charter</v>
          </cell>
        </row>
        <row r="787">
          <cell r="A787">
            <v>110</v>
          </cell>
          <cell r="F787">
            <v>1</v>
          </cell>
          <cell r="I787">
            <v>3708</v>
          </cell>
          <cell r="L787" t="str">
            <v>NCS - Assembly</v>
          </cell>
          <cell r="M787" t="str">
            <v>Charter</v>
          </cell>
        </row>
        <row r="788">
          <cell r="A788">
            <v>110</v>
          </cell>
          <cell r="F788">
            <v>1</v>
          </cell>
          <cell r="I788">
            <v>1280</v>
          </cell>
          <cell r="L788" t="str">
            <v>NCS - Operational</v>
          </cell>
          <cell r="M788" t="str">
            <v>Charter</v>
          </cell>
        </row>
        <row r="789">
          <cell r="A789">
            <v>110</v>
          </cell>
          <cell r="F789">
            <v>1</v>
          </cell>
          <cell r="I789">
            <v>16</v>
          </cell>
          <cell r="L789" t="str">
            <v>NCS - Operational</v>
          </cell>
          <cell r="M789" t="str">
            <v>Charter</v>
          </cell>
        </row>
        <row r="790">
          <cell r="A790">
            <v>110</v>
          </cell>
          <cell r="F790">
            <v>1</v>
          </cell>
          <cell r="I790">
            <v>216</v>
          </cell>
          <cell r="L790" t="str">
            <v>NCS - Operational</v>
          </cell>
          <cell r="M790" t="str">
            <v>Charter</v>
          </cell>
        </row>
        <row r="791">
          <cell r="A791">
            <v>110</v>
          </cell>
          <cell r="F791">
            <v>1</v>
          </cell>
          <cell r="I791">
            <v>25</v>
          </cell>
          <cell r="L791" t="str">
            <v>NCS - Operational</v>
          </cell>
          <cell r="M791" t="str">
            <v>Charter</v>
          </cell>
        </row>
        <row r="792">
          <cell r="A792">
            <v>110</v>
          </cell>
          <cell r="F792">
            <v>1</v>
          </cell>
          <cell r="I792">
            <v>78</v>
          </cell>
          <cell r="L792" t="str">
            <v>NCS - Operational</v>
          </cell>
          <cell r="M792" t="str">
            <v>Charter</v>
          </cell>
        </row>
        <row r="793">
          <cell r="A793">
            <v>110</v>
          </cell>
          <cell r="F793">
            <v>1</v>
          </cell>
          <cell r="I793">
            <v>109</v>
          </cell>
          <cell r="L793" t="str">
            <v>NCS - Operational</v>
          </cell>
          <cell r="M793" t="str">
            <v>Charter</v>
          </cell>
        </row>
        <row r="794">
          <cell r="A794">
            <v>110</v>
          </cell>
          <cell r="F794">
            <v>1</v>
          </cell>
          <cell r="I794">
            <v>1101</v>
          </cell>
          <cell r="L794" t="str">
            <v>(Excluded - Counted in classroom data)</v>
          </cell>
          <cell r="M794" t="str">
            <v>Charter</v>
          </cell>
        </row>
        <row r="795">
          <cell r="A795">
            <v>110</v>
          </cell>
          <cell r="F795">
            <v>1</v>
          </cell>
          <cell r="I795">
            <v>1101</v>
          </cell>
          <cell r="L795" t="str">
            <v>(Excluded - Counted in classroom data)</v>
          </cell>
          <cell r="M795" t="str">
            <v>Charter</v>
          </cell>
        </row>
        <row r="796">
          <cell r="A796">
            <v>110</v>
          </cell>
          <cell r="F796">
            <v>1</v>
          </cell>
          <cell r="I796">
            <v>109</v>
          </cell>
          <cell r="L796" t="str">
            <v>NCS - Operational</v>
          </cell>
          <cell r="M796" t="str">
            <v>Charter</v>
          </cell>
        </row>
        <row r="797">
          <cell r="A797">
            <v>110</v>
          </cell>
          <cell r="F797">
            <v>1</v>
          </cell>
          <cell r="I797">
            <v>216</v>
          </cell>
          <cell r="L797" t="str">
            <v>NCS - Operational</v>
          </cell>
          <cell r="M797" t="str">
            <v>Charter</v>
          </cell>
        </row>
        <row r="798">
          <cell r="A798">
            <v>110</v>
          </cell>
          <cell r="F798">
            <v>1</v>
          </cell>
          <cell r="I798">
            <v>25</v>
          </cell>
          <cell r="L798" t="str">
            <v>NCS - Operational</v>
          </cell>
          <cell r="M798" t="str">
            <v>Charter</v>
          </cell>
        </row>
        <row r="799">
          <cell r="A799">
            <v>110</v>
          </cell>
          <cell r="F799">
            <v>1</v>
          </cell>
          <cell r="I799">
            <v>109</v>
          </cell>
          <cell r="L799" t="str">
            <v>NCS - Operational</v>
          </cell>
          <cell r="M799" t="str">
            <v>Charter</v>
          </cell>
        </row>
        <row r="800">
          <cell r="A800">
            <v>110</v>
          </cell>
          <cell r="F800">
            <v>1</v>
          </cell>
          <cell r="I800">
            <v>373</v>
          </cell>
          <cell r="L800" t="str">
            <v>NCS - Operational</v>
          </cell>
          <cell r="M800" t="str">
            <v>Charter</v>
          </cell>
        </row>
        <row r="801">
          <cell r="A801">
            <v>110</v>
          </cell>
          <cell r="F801">
            <v>1</v>
          </cell>
          <cell r="I801">
            <v>67</v>
          </cell>
          <cell r="L801" t="str">
            <v>NCS - Operational</v>
          </cell>
          <cell r="M801" t="str">
            <v>Charter</v>
          </cell>
        </row>
        <row r="802">
          <cell r="A802">
            <v>110</v>
          </cell>
          <cell r="F802">
            <v>1</v>
          </cell>
          <cell r="I802">
            <v>232</v>
          </cell>
          <cell r="L802" t="str">
            <v>NCS - Operational</v>
          </cell>
          <cell r="M802" t="str">
            <v>Charter</v>
          </cell>
        </row>
        <row r="803">
          <cell r="A803">
            <v>110</v>
          </cell>
          <cell r="F803">
            <v>1</v>
          </cell>
          <cell r="I803">
            <v>1169</v>
          </cell>
          <cell r="L803" t="str">
            <v>NCS - Operational</v>
          </cell>
          <cell r="M803" t="str">
            <v>Charter</v>
          </cell>
        </row>
        <row r="804">
          <cell r="A804">
            <v>110</v>
          </cell>
          <cell r="F804">
            <v>1</v>
          </cell>
          <cell r="I804">
            <v>974</v>
          </cell>
          <cell r="L804" t="str">
            <v>(Excluded - Counted in classroom data)</v>
          </cell>
          <cell r="M804" t="str">
            <v>Charter</v>
          </cell>
        </row>
        <row r="805">
          <cell r="A805">
            <v>110</v>
          </cell>
          <cell r="F805">
            <v>1</v>
          </cell>
          <cell r="I805">
            <v>974</v>
          </cell>
          <cell r="L805" t="str">
            <v>(Excluded - Counted in classroom data)</v>
          </cell>
          <cell r="M805" t="str">
            <v>Charter</v>
          </cell>
        </row>
        <row r="806">
          <cell r="A806">
            <v>110</v>
          </cell>
          <cell r="F806">
            <v>1</v>
          </cell>
          <cell r="I806">
            <v>232</v>
          </cell>
          <cell r="L806" t="str">
            <v>NCS - Operational</v>
          </cell>
          <cell r="M806" t="str">
            <v>Charter</v>
          </cell>
        </row>
        <row r="807">
          <cell r="A807">
            <v>110</v>
          </cell>
          <cell r="F807">
            <v>1</v>
          </cell>
          <cell r="I807">
            <v>67</v>
          </cell>
          <cell r="L807" t="str">
            <v>NCS - Operational</v>
          </cell>
          <cell r="M807" t="str">
            <v>Charter</v>
          </cell>
        </row>
        <row r="808">
          <cell r="A808">
            <v>110</v>
          </cell>
          <cell r="F808">
            <v>1</v>
          </cell>
          <cell r="I808">
            <v>373</v>
          </cell>
          <cell r="L808" t="str">
            <v>NCS - Operational</v>
          </cell>
          <cell r="M808" t="str">
            <v>Charter</v>
          </cell>
        </row>
        <row r="809">
          <cell r="A809">
            <v>110</v>
          </cell>
          <cell r="F809">
            <v>2</v>
          </cell>
          <cell r="I809">
            <v>1032</v>
          </cell>
          <cell r="L809" t="str">
            <v>(Excluded - Counted in classroom data)</v>
          </cell>
          <cell r="M809" t="str">
            <v>Charter</v>
          </cell>
        </row>
        <row r="810">
          <cell r="A810">
            <v>110</v>
          </cell>
          <cell r="F810">
            <v>2</v>
          </cell>
          <cell r="I810">
            <v>992</v>
          </cell>
          <cell r="L810" t="str">
            <v>(Excluded - Counted in classroom data)</v>
          </cell>
          <cell r="M810" t="str">
            <v>Charter</v>
          </cell>
        </row>
        <row r="811">
          <cell r="A811">
            <v>110</v>
          </cell>
          <cell r="F811">
            <v>2</v>
          </cell>
          <cell r="I811">
            <v>1032</v>
          </cell>
          <cell r="L811" t="str">
            <v>(Excluded - Counted in classroom data)</v>
          </cell>
          <cell r="M811" t="str">
            <v>Charter</v>
          </cell>
        </row>
        <row r="812">
          <cell r="A812">
            <v>110</v>
          </cell>
          <cell r="F812">
            <v>2</v>
          </cell>
          <cell r="I812">
            <v>93</v>
          </cell>
          <cell r="L812" t="str">
            <v>NCS - Operational</v>
          </cell>
          <cell r="M812" t="str">
            <v>Charter</v>
          </cell>
        </row>
        <row r="813">
          <cell r="A813">
            <v>110</v>
          </cell>
          <cell r="F813">
            <v>2</v>
          </cell>
          <cell r="I813">
            <v>188</v>
          </cell>
          <cell r="L813" t="str">
            <v>NCS - Interior Room</v>
          </cell>
          <cell r="M813" t="str">
            <v>Charter</v>
          </cell>
        </row>
        <row r="814">
          <cell r="A814">
            <v>110</v>
          </cell>
          <cell r="F814">
            <v>2</v>
          </cell>
          <cell r="I814">
            <v>59</v>
          </cell>
          <cell r="L814" t="str">
            <v>NCS - Operational</v>
          </cell>
          <cell r="M814" t="str">
            <v>Charter</v>
          </cell>
        </row>
        <row r="815">
          <cell r="A815">
            <v>110</v>
          </cell>
          <cell r="F815">
            <v>2</v>
          </cell>
          <cell r="I815">
            <v>1517</v>
          </cell>
          <cell r="L815" t="str">
            <v>NCS - Operational</v>
          </cell>
          <cell r="M815" t="str">
            <v>Charter</v>
          </cell>
        </row>
        <row r="816">
          <cell r="A816">
            <v>110</v>
          </cell>
          <cell r="F816">
            <v>2</v>
          </cell>
          <cell r="I816">
            <v>974</v>
          </cell>
          <cell r="L816" t="str">
            <v>(Excluded - Counted in classroom data)</v>
          </cell>
          <cell r="M816" t="str">
            <v>Charter</v>
          </cell>
        </row>
        <row r="817">
          <cell r="A817">
            <v>110</v>
          </cell>
          <cell r="F817">
            <v>2</v>
          </cell>
          <cell r="I817">
            <v>974</v>
          </cell>
          <cell r="L817" t="str">
            <v>(Excluded - Counted in classroom data)</v>
          </cell>
          <cell r="M817" t="str">
            <v>Charter</v>
          </cell>
        </row>
        <row r="818">
          <cell r="A818">
            <v>110</v>
          </cell>
          <cell r="F818">
            <v>2</v>
          </cell>
          <cell r="I818">
            <v>247</v>
          </cell>
          <cell r="L818" t="str">
            <v>NCS - Operational</v>
          </cell>
          <cell r="M818" t="str">
            <v>Charter</v>
          </cell>
        </row>
        <row r="819">
          <cell r="A819">
            <v>110</v>
          </cell>
          <cell r="F819">
            <v>2</v>
          </cell>
          <cell r="I819">
            <v>93</v>
          </cell>
          <cell r="L819" t="str">
            <v>NCS - Operational</v>
          </cell>
          <cell r="M819" t="str">
            <v>Charter</v>
          </cell>
        </row>
        <row r="820">
          <cell r="A820">
            <v>110</v>
          </cell>
          <cell r="F820">
            <v>1</v>
          </cell>
          <cell r="I820">
            <v>124</v>
          </cell>
          <cell r="L820" t="str">
            <v>NCS - Interior Room</v>
          </cell>
        </row>
        <row r="821">
          <cell r="A821">
            <v>110</v>
          </cell>
          <cell r="F821">
            <v>1</v>
          </cell>
          <cell r="I821">
            <v>665</v>
          </cell>
          <cell r="L821" t="str">
            <v>NCS - Interior Room</v>
          </cell>
        </row>
        <row r="822">
          <cell r="A822">
            <v>110</v>
          </cell>
          <cell r="F822">
            <v>1</v>
          </cell>
          <cell r="I822">
            <v>106</v>
          </cell>
          <cell r="L822" t="str">
            <v>NCS - Operational</v>
          </cell>
        </row>
        <row r="823">
          <cell r="A823">
            <v>110</v>
          </cell>
          <cell r="F823">
            <v>1</v>
          </cell>
          <cell r="I823">
            <v>60</v>
          </cell>
          <cell r="L823" t="str">
            <v>NCS - Operational</v>
          </cell>
        </row>
        <row r="824">
          <cell r="A824">
            <v>110</v>
          </cell>
          <cell r="F824">
            <v>1</v>
          </cell>
          <cell r="I824">
            <v>106</v>
          </cell>
          <cell r="L824" t="str">
            <v>NCS - Interior Room</v>
          </cell>
        </row>
        <row r="825">
          <cell r="A825">
            <v>110</v>
          </cell>
          <cell r="F825">
            <v>1</v>
          </cell>
          <cell r="I825">
            <v>54</v>
          </cell>
          <cell r="L825" t="str">
            <v>NCS - Operational</v>
          </cell>
        </row>
        <row r="826">
          <cell r="A826">
            <v>110</v>
          </cell>
          <cell r="F826">
            <v>1</v>
          </cell>
          <cell r="I826">
            <v>146</v>
          </cell>
          <cell r="L826" t="str">
            <v>NCS - Interior Room</v>
          </cell>
        </row>
        <row r="827">
          <cell r="A827">
            <v>110</v>
          </cell>
          <cell r="F827">
            <v>1</v>
          </cell>
          <cell r="I827">
            <v>47</v>
          </cell>
          <cell r="L827" t="str">
            <v>NCS - Operational</v>
          </cell>
        </row>
        <row r="828">
          <cell r="A828">
            <v>110</v>
          </cell>
          <cell r="F828">
            <v>1</v>
          </cell>
          <cell r="I828">
            <v>148</v>
          </cell>
          <cell r="L828" t="str">
            <v>NCS - Interior Room</v>
          </cell>
        </row>
        <row r="829">
          <cell r="A829">
            <v>110</v>
          </cell>
          <cell r="F829">
            <v>1</v>
          </cell>
          <cell r="I829">
            <v>66</v>
          </cell>
          <cell r="L829" t="str">
            <v>NCS - Operational</v>
          </cell>
        </row>
        <row r="830">
          <cell r="A830">
            <v>110</v>
          </cell>
          <cell r="F830">
            <v>1</v>
          </cell>
          <cell r="I830">
            <v>425</v>
          </cell>
          <cell r="L830" t="str">
            <v>NCS - Operational</v>
          </cell>
        </row>
        <row r="831">
          <cell r="A831">
            <v>110</v>
          </cell>
          <cell r="F831">
            <v>1</v>
          </cell>
          <cell r="I831">
            <v>48</v>
          </cell>
          <cell r="L831" t="str">
            <v>NCS - Operational</v>
          </cell>
        </row>
        <row r="832">
          <cell r="A832">
            <v>110</v>
          </cell>
          <cell r="F832">
            <v>1</v>
          </cell>
          <cell r="I832">
            <v>53</v>
          </cell>
          <cell r="L832" t="str">
            <v>NCS - Operational</v>
          </cell>
        </row>
        <row r="833">
          <cell r="A833">
            <v>110</v>
          </cell>
          <cell r="F833">
            <v>1</v>
          </cell>
          <cell r="I833">
            <v>2250</v>
          </cell>
          <cell r="L833" t="str">
            <v>NCS - Assembly</v>
          </cell>
        </row>
        <row r="834">
          <cell r="A834">
            <v>110</v>
          </cell>
          <cell r="F834">
            <v>1</v>
          </cell>
          <cell r="I834">
            <v>672</v>
          </cell>
          <cell r="L834" t="str">
            <v>NCS - Assembly</v>
          </cell>
        </row>
        <row r="835">
          <cell r="A835">
            <v>110</v>
          </cell>
          <cell r="F835">
            <v>1</v>
          </cell>
          <cell r="I835">
            <v>48</v>
          </cell>
          <cell r="L835" t="str">
            <v>NCS - Interior Room</v>
          </cell>
        </row>
        <row r="836">
          <cell r="A836">
            <v>110</v>
          </cell>
          <cell r="F836">
            <v>1</v>
          </cell>
          <cell r="I836">
            <v>38</v>
          </cell>
          <cell r="L836" t="str">
            <v>NCS - Operational</v>
          </cell>
        </row>
        <row r="837">
          <cell r="A837">
            <v>110</v>
          </cell>
          <cell r="F837">
            <v>1</v>
          </cell>
          <cell r="I837">
            <v>100</v>
          </cell>
          <cell r="L837" t="str">
            <v>NCS - Interior Room</v>
          </cell>
        </row>
        <row r="838">
          <cell r="A838">
            <v>110</v>
          </cell>
          <cell r="F838">
            <v>1</v>
          </cell>
          <cell r="I838">
            <v>880</v>
          </cell>
          <cell r="L838" t="str">
            <v>(Excluded - Counted in classroom data)</v>
          </cell>
        </row>
        <row r="839">
          <cell r="A839">
            <v>110</v>
          </cell>
          <cell r="F839">
            <v>1</v>
          </cell>
          <cell r="I839">
            <v>280</v>
          </cell>
          <cell r="L839" t="str">
            <v>NCS - Interior Room</v>
          </cell>
        </row>
        <row r="840">
          <cell r="A840">
            <v>110</v>
          </cell>
          <cell r="F840">
            <v>1</v>
          </cell>
          <cell r="I840">
            <v>145</v>
          </cell>
          <cell r="L840" t="str">
            <v>NCS - Operational</v>
          </cell>
        </row>
        <row r="841">
          <cell r="A841">
            <v>110</v>
          </cell>
          <cell r="F841">
            <v>1</v>
          </cell>
          <cell r="I841">
            <v>58</v>
          </cell>
          <cell r="L841" t="str">
            <v>NCS - Operational</v>
          </cell>
        </row>
        <row r="842">
          <cell r="A842">
            <v>110</v>
          </cell>
          <cell r="F842">
            <v>1</v>
          </cell>
          <cell r="I842">
            <v>52</v>
          </cell>
          <cell r="L842" t="str">
            <v>NCS - Operational</v>
          </cell>
        </row>
        <row r="843">
          <cell r="A843">
            <v>110</v>
          </cell>
          <cell r="F843">
            <v>1</v>
          </cell>
          <cell r="I843">
            <v>36</v>
          </cell>
          <cell r="L843" t="str">
            <v>NCS - Operational</v>
          </cell>
        </row>
        <row r="844">
          <cell r="A844">
            <v>110</v>
          </cell>
          <cell r="F844">
            <v>1</v>
          </cell>
          <cell r="I844">
            <v>193</v>
          </cell>
          <cell r="L844" t="str">
            <v>NCS - Interior Room</v>
          </cell>
        </row>
        <row r="845">
          <cell r="A845">
            <v>110</v>
          </cell>
          <cell r="F845">
            <v>1</v>
          </cell>
          <cell r="I845">
            <v>145</v>
          </cell>
          <cell r="L845" t="str">
            <v>NCS - Operational</v>
          </cell>
        </row>
        <row r="846">
          <cell r="A846">
            <v>110</v>
          </cell>
          <cell r="F846">
            <v>1</v>
          </cell>
          <cell r="I846">
            <v>940</v>
          </cell>
          <cell r="L846" t="str">
            <v>(Excluded - Counted in classroom data)</v>
          </cell>
        </row>
        <row r="847">
          <cell r="A847">
            <v>110</v>
          </cell>
          <cell r="F847">
            <v>1</v>
          </cell>
          <cell r="I847">
            <v>36</v>
          </cell>
          <cell r="L847" t="str">
            <v>NCS - Operational</v>
          </cell>
        </row>
        <row r="848">
          <cell r="A848">
            <v>110</v>
          </cell>
          <cell r="F848">
            <v>1</v>
          </cell>
          <cell r="I848">
            <v>116</v>
          </cell>
          <cell r="L848" t="str">
            <v>NCS - Operational</v>
          </cell>
        </row>
        <row r="849">
          <cell r="A849">
            <v>110</v>
          </cell>
          <cell r="F849">
            <v>1</v>
          </cell>
          <cell r="I849">
            <v>984</v>
          </cell>
          <cell r="L849" t="str">
            <v>(Excluded - Counted in classroom data)</v>
          </cell>
        </row>
        <row r="850">
          <cell r="A850">
            <v>110</v>
          </cell>
          <cell r="F850">
            <v>1</v>
          </cell>
          <cell r="I850">
            <v>190</v>
          </cell>
          <cell r="L850" t="str">
            <v>NCS - Operational</v>
          </cell>
        </row>
        <row r="851">
          <cell r="A851">
            <v>110</v>
          </cell>
          <cell r="F851">
            <v>1</v>
          </cell>
          <cell r="I851">
            <v>133</v>
          </cell>
          <cell r="L851" t="str">
            <v>NCS - Operational</v>
          </cell>
        </row>
        <row r="852">
          <cell r="A852">
            <v>110</v>
          </cell>
          <cell r="F852">
            <v>1</v>
          </cell>
          <cell r="I852">
            <v>984</v>
          </cell>
          <cell r="L852" t="str">
            <v>(Excluded - Counted in classroom data)</v>
          </cell>
        </row>
        <row r="853">
          <cell r="A853">
            <v>110</v>
          </cell>
          <cell r="F853">
            <v>1</v>
          </cell>
          <cell r="I853">
            <v>34</v>
          </cell>
          <cell r="L853" t="str">
            <v>NCS - Operational</v>
          </cell>
        </row>
        <row r="854">
          <cell r="A854">
            <v>110</v>
          </cell>
          <cell r="F854">
            <v>1</v>
          </cell>
          <cell r="I854">
            <v>974</v>
          </cell>
          <cell r="L854" t="str">
            <v>(Excluded - Counted in classroom data)</v>
          </cell>
        </row>
        <row r="855">
          <cell r="A855">
            <v>110</v>
          </cell>
          <cell r="F855">
            <v>1</v>
          </cell>
          <cell r="I855">
            <v>50</v>
          </cell>
          <cell r="L855" t="str">
            <v>NCS - Operational</v>
          </cell>
        </row>
        <row r="856">
          <cell r="A856">
            <v>110</v>
          </cell>
          <cell r="F856">
            <v>1</v>
          </cell>
          <cell r="I856">
            <v>48</v>
          </cell>
          <cell r="L856" t="str">
            <v>NCS - Operational</v>
          </cell>
        </row>
        <row r="857">
          <cell r="A857">
            <v>110</v>
          </cell>
          <cell r="F857">
            <v>2</v>
          </cell>
          <cell r="I857">
            <v>1246</v>
          </cell>
          <cell r="L857" t="str">
            <v>NCS - Operational</v>
          </cell>
        </row>
        <row r="858">
          <cell r="A858">
            <v>110</v>
          </cell>
          <cell r="F858">
            <v>2</v>
          </cell>
          <cell r="I858">
            <v>200</v>
          </cell>
          <cell r="L858" t="str">
            <v>NCS - Operational</v>
          </cell>
        </row>
        <row r="859">
          <cell r="A859">
            <v>110</v>
          </cell>
          <cell r="F859">
            <v>2</v>
          </cell>
          <cell r="I859">
            <v>39</v>
          </cell>
          <cell r="L859" t="str">
            <v>NCS - Operational</v>
          </cell>
        </row>
        <row r="860">
          <cell r="A860">
            <v>110</v>
          </cell>
          <cell r="F860">
            <v>2</v>
          </cell>
          <cell r="I860">
            <v>772</v>
          </cell>
          <cell r="L860" t="str">
            <v>(Excluded - Counted in classroom data)</v>
          </cell>
        </row>
        <row r="861">
          <cell r="A861">
            <v>110</v>
          </cell>
          <cell r="F861">
            <v>2</v>
          </cell>
          <cell r="I861">
            <v>235</v>
          </cell>
          <cell r="L861" t="str">
            <v>NCS - Operational</v>
          </cell>
        </row>
        <row r="862">
          <cell r="A862">
            <v>110</v>
          </cell>
          <cell r="F862">
            <v>2</v>
          </cell>
          <cell r="I862">
            <v>860</v>
          </cell>
          <cell r="L862" t="str">
            <v>(Excluded - Counted in classroom data)</v>
          </cell>
        </row>
        <row r="863">
          <cell r="A863">
            <v>110</v>
          </cell>
          <cell r="F863">
            <v>2</v>
          </cell>
          <cell r="I863">
            <v>32</v>
          </cell>
          <cell r="L863" t="str">
            <v>NCS - Operational</v>
          </cell>
        </row>
        <row r="864">
          <cell r="A864">
            <v>110</v>
          </cell>
          <cell r="F864">
            <v>2</v>
          </cell>
          <cell r="I864">
            <v>50</v>
          </cell>
          <cell r="L864" t="str">
            <v>NCS - Operational</v>
          </cell>
        </row>
        <row r="865">
          <cell r="A865">
            <v>110</v>
          </cell>
          <cell r="F865">
            <v>2</v>
          </cell>
          <cell r="I865">
            <v>98</v>
          </cell>
          <cell r="L865" t="str">
            <v>NCS - Operational</v>
          </cell>
        </row>
        <row r="866">
          <cell r="A866">
            <v>110</v>
          </cell>
          <cell r="F866">
            <v>2</v>
          </cell>
          <cell r="I866">
            <v>101</v>
          </cell>
          <cell r="L866" t="str">
            <v>NCS - Operational</v>
          </cell>
        </row>
        <row r="867">
          <cell r="A867">
            <v>110</v>
          </cell>
          <cell r="F867">
            <v>2</v>
          </cell>
          <cell r="I867">
            <v>844</v>
          </cell>
          <cell r="L867" t="str">
            <v>(Excluded - Counted in classroom data)</v>
          </cell>
        </row>
        <row r="868">
          <cell r="A868">
            <v>110</v>
          </cell>
          <cell r="F868">
            <v>2</v>
          </cell>
          <cell r="I868">
            <v>68</v>
          </cell>
          <cell r="L868" t="str">
            <v>NCS - Operational</v>
          </cell>
        </row>
        <row r="869">
          <cell r="A869">
            <v>110</v>
          </cell>
          <cell r="F869">
            <v>2</v>
          </cell>
          <cell r="I869">
            <v>582</v>
          </cell>
          <cell r="L869" t="str">
            <v>NCS - Interior Room</v>
          </cell>
        </row>
        <row r="870">
          <cell r="A870">
            <v>110</v>
          </cell>
          <cell r="F870">
            <v>2</v>
          </cell>
          <cell r="I870">
            <v>32</v>
          </cell>
          <cell r="L870" t="str">
            <v>NCS - Operational</v>
          </cell>
        </row>
        <row r="871">
          <cell r="A871">
            <v>110</v>
          </cell>
          <cell r="F871">
            <v>2</v>
          </cell>
          <cell r="I871">
            <v>844</v>
          </cell>
          <cell r="L871" t="str">
            <v>(Excluded - Counted in classroom data)</v>
          </cell>
        </row>
        <row r="872">
          <cell r="A872">
            <v>110</v>
          </cell>
          <cell r="F872">
            <v>2</v>
          </cell>
          <cell r="I872">
            <v>860</v>
          </cell>
          <cell r="L872" t="str">
            <v>(Excluded - Counted in classroom data)</v>
          </cell>
        </row>
        <row r="873">
          <cell r="A873">
            <v>110</v>
          </cell>
          <cell r="F873">
            <v>2</v>
          </cell>
          <cell r="I873">
            <v>770</v>
          </cell>
          <cell r="L873" t="str">
            <v>(Excluded - Counted in classroom data)</v>
          </cell>
        </row>
        <row r="874">
          <cell r="A874">
            <v>110</v>
          </cell>
          <cell r="F874">
            <v>1</v>
          </cell>
          <cell r="I874">
            <v>264</v>
          </cell>
          <cell r="L874" t="str">
            <v>NCS - Interior Room</v>
          </cell>
          <cell r="M874" t="str">
            <v>Charter</v>
          </cell>
        </row>
        <row r="875">
          <cell r="A875">
            <v>110</v>
          </cell>
          <cell r="F875">
            <v>1</v>
          </cell>
          <cell r="I875">
            <v>215</v>
          </cell>
          <cell r="L875" t="str">
            <v>NCS - Operational</v>
          </cell>
          <cell r="M875" t="str">
            <v>Charter</v>
          </cell>
        </row>
        <row r="876">
          <cell r="A876">
            <v>110</v>
          </cell>
          <cell r="F876">
            <v>1</v>
          </cell>
          <cell r="I876">
            <v>90</v>
          </cell>
          <cell r="L876" t="str">
            <v>NCS - Operational</v>
          </cell>
          <cell r="M876" t="str">
            <v>Charter</v>
          </cell>
        </row>
        <row r="877">
          <cell r="A877">
            <v>110</v>
          </cell>
          <cell r="F877">
            <v>1</v>
          </cell>
          <cell r="I877">
            <v>90</v>
          </cell>
          <cell r="L877" t="str">
            <v>NCS - Interior Room</v>
          </cell>
          <cell r="M877" t="str">
            <v>Charter</v>
          </cell>
        </row>
        <row r="878">
          <cell r="A878">
            <v>110</v>
          </cell>
          <cell r="F878">
            <v>1</v>
          </cell>
          <cell r="I878">
            <v>99</v>
          </cell>
          <cell r="L878" t="str">
            <v>NCS - Operational</v>
          </cell>
          <cell r="M878" t="str">
            <v>Charter</v>
          </cell>
        </row>
        <row r="879">
          <cell r="A879">
            <v>110</v>
          </cell>
          <cell r="F879">
            <v>1</v>
          </cell>
          <cell r="I879">
            <v>735</v>
          </cell>
          <cell r="L879" t="str">
            <v>(Excluded - Counted in classroom data)</v>
          </cell>
          <cell r="M879" t="str">
            <v>Charter</v>
          </cell>
        </row>
        <row r="880">
          <cell r="A880">
            <v>110</v>
          </cell>
          <cell r="F880">
            <v>1</v>
          </cell>
          <cell r="I880">
            <v>280</v>
          </cell>
          <cell r="L880" t="str">
            <v>NCS - Interior Room</v>
          </cell>
          <cell r="M880" t="str">
            <v>Charter</v>
          </cell>
        </row>
        <row r="881">
          <cell r="A881">
            <v>110</v>
          </cell>
          <cell r="F881">
            <v>1</v>
          </cell>
          <cell r="I881">
            <v>100</v>
          </cell>
          <cell r="L881" t="str">
            <v>NCS - Interior Room</v>
          </cell>
          <cell r="M881" t="str">
            <v>Charter</v>
          </cell>
        </row>
        <row r="882">
          <cell r="A882">
            <v>110</v>
          </cell>
          <cell r="F882">
            <v>1</v>
          </cell>
          <cell r="I882">
            <v>506</v>
          </cell>
          <cell r="L882" t="str">
            <v>NCS - Interior Room</v>
          </cell>
          <cell r="M882" t="str">
            <v>Charter</v>
          </cell>
        </row>
        <row r="883">
          <cell r="A883">
            <v>110</v>
          </cell>
          <cell r="F883">
            <v>1</v>
          </cell>
          <cell r="I883">
            <v>68</v>
          </cell>
          <cell r="L883" t="str">
            <v>NCS - Interior Room</v>
          </cell>
          <cell r="M883" t="str">
            <v>Charter</v>
          </cell>
        </row>
        <row r="884">
          <cell r="A884">
            <v>110</v>
          </cell>
          <cell r="F884">
            <v>1</v>
          </cell>
          <cell r="I884">
            <v>735</v>
          </cell>
          <cell r="L884" t="str">
            <v>(Excluded - Counted in classroom data)</v>
          </cell>
          <cell r="M884" t="str">
            <v>Charter</v>
          </cell>
        </row>
        <row r="885">
          <cell r="A885">
            <v>110</v>
          </cell>
          <cell r="F885">
            <v>1</v>
          </cell>
          <cell r="I885">
            <v>909</v>
          </cell>
          <cell r="L885" t="str">
            <v>(Excluded - Counted in classroom data)</v>
          </cell>
          <cell r="M885" t="str">
            <v>Charter</v>
          </cell>
        </row>
        <row r="886">
          <cell r="A886">
            <v>110</v>
          </cell>
          <cell r="F886">
            <v>1</v>
          </cell>
          <cell r="I886">
            <v>909</v>
          </cell>
          <cell r="L886" t="str">
            <v>(Excluded - Counted in classroom data)</v>
          </cell>
          <cell r="M886" t="str">
            <v>Charter</v>
          </cell>
        </row>
        <row r="887">
          <cell r="A887">
            <v>110</v>
          </cell>
          <cell r="F887">
            <v>1</v>
          </cell>
          <cell r="I887">
            <v>909</v>
          </cell>
          <cell r="L887" t="str">
            <v>(Excluded - Counted in classroom data)</v>
          </cell>
          <cell r="M887" t="str">
            <v>Charter</v>
          </cell>
        </row>
        <row r="888">
          <cell r="A888">
            <v>110</v>
          </cell>
          <cell r="F888">
            <v>1</v>
          </cell>
          <cell r="I888">
            <v>909</v>
          </cell>
          <cell r="L888" t="str">
            <v>(Excluded - Counted in classroom data)</v>
          </cell>
          <cell r="M888" t="str">
            <v>Charter</v>
          </cell>
        </row>
        <row r="889">
          <cell r="A889">
            <v>110</v>
          </cell>
          <cell r="F889">
            <v>1</v>
          </cell>
          <cell r="I889">
            <v>960</v>
          </cell>
          <cell r="L889" t="str">
            <v>(Excluded - Counted in classroom data)</v>
          </cell>
          <cell r="M889" t="str">
            <v>Charter</v>
          </cell>
        </row>
        <row r="890">
          <cell r="A890">
            <v>110</v>
          </cell>
          <cell r="F890">
            <v>1</v>
          </cell>
          <cell r="I890">
            <v>360</v>
          </cell>
          <cell r="L890" t="str">
            <v>NCS - Interior Room</v>
          </cell>
          <cell r="M890" t="str">
            <v>Charter</v>
          </cell>
        </row>
        <row r="891">
          <cell r="A891">
            <v>110</v>
          </cell>
          <cell r="F891">
            <v>1</v>
          </cell>
          <cell r="I891">
            <v>306</v>
          </cell>
          <cell r="L891" t="str">
            <v>NCS - Operational</v>
          </cell>
          <cell r="M891" t="str">
            <v>Charter</v>
          </cell>
        </row>
        <row r="892">
          <cell r="A892">
            <v>110</v>
          </cell>
          <cell r="F892">
            <v>1</v>
          </cell>
          <cell r="I892">
            <v>700</v>
          </cell>
          <cell r="L892" t="str">
            <v>(Excluded - Counted in classroom data)</v>
          </cell>
          <cell r="M892" t="str">
            <v>Charter</v>
          </cell>
        </row>
        <row r="893">
          <cell r="A893">
            <v>110</v>
          </cell>
          <cell r="F893">
            <v>1</v>
          </cell>
          <cell r="I893">
            <v>909</v>
          </cell>
          <cell r="L893" t="str">
            <v>(Excluded - Counted in classroom data)</v>
          </cell>
          <cell r="M893" t="str">
            <v>Charter</v>
          </cell>
        </row>
        <row r="894">
          <cell r="A894">
            <v>110</v>
          </cell>
          <cell r="F894">
            <v>1</v>
          </cell>
          <cell r="I894">
            <v>909</v>
          </cell>
          <cell r="L894" t="str">
            <v>(Excluded - Counted in classroom data)</v>
          </cell>
          <cell r="M894" t="str">
            <v>Charter</v>
          </cell>
        </row>
        <row r="895">
          <cell r="A895">
            <v>110</v>
          </cell>
          <cell r="F895">
            <v>1</v>
          </cell>
          <cell r="I895">
            <v>909</v>
          </cell>
          <cell r="L895" t="str">
            <v>(Excluded - Counted in classroom data)</v>
          </cell>
          <cell r="M895" t="str">
            <v>Charter</v>
          </cell>
        </row>
        <row r="896">
          <cell r="A896">
            <v>110</v>
          </cell>
          <cell r="F896">
            <v>1</v>
          </cell>
          <cell r="I896">
            <v>909</v>
          </cell>
          <cell r="L896" t="str">
            <v>(Excluded - Counted in classroom data)</v>
          </cell>
          <cell r="M896" t="str">
            <v>Charter</v>
          </cell>
        </row>
        <row r="897">
          <cell r="A897">
            <v>110</v>
          </cell>
          <cell r="F897">
            <v>1</v>
          </cell>
          <cell r="I897">
            <v>1360</v>
          </cell>
          <cell r="L897" t="str">
            <v>(Excluded - Counted in classroom data)</v>
          </cell>
          <cell r="M897" t="str">
            <v>CDC</v>
          </cell>
        </row>
        <row r="898">
          <cell r="A898">
            <v>110</v>
          </cell>
          <cell r="F898">
            <v>1</v>
          </cell>
          <cell r="I898">
            <v>80</v>
          </cell>
          <cell r="L898" t="str">
            <v>NCS - Operational</v>
          </cell>
          <cell r="M898" t="str">
            <v>CDC</v>
          </cell>
        </row>
        <row r="899">
          <cell r="A899">
            <v>110</v>
          </cell>
          <cell r="F899">
            <v>1</v>
          </cell>
          <cell r="I899">
            <v>56</v>
          </cell>
          <cell r="L899" t="str">
            <v>NCS - Operational</v>
          </cell>
          <cell r="M899" t="str">
            <v>CDC</v>
          </cell>
        </row>
        <row r="900">
          <cell r="A900">
            <v>110</v>
          </cell>
          <cell r="F900">
            <v>1</v>
          </cell>
          <cell r="I900">
            <v>130</v>
          </cell>
          <cell r="L900" t="str">
            <v>NCS - Operational</v>
          </cell>
          <cell r="M900" t="str">
            <v>CDC</v>
          </cell>
        </row>
        <row r="901">
          <cell r="A901">
            <v>110</v>
          </cell>
          <cell r="F901">
            <v>1</v>
          </cell>
          <cell r="I901">
            <v>1360</v>
          </cell>
          <cell r="L901" t="str">
            <v>(Excluded - Counted in classroom data)</v>
          </cell>
          <cell r="M901" t="str">
            <v>CDC</v>
          </cell>
        </row>
        <row r="902">
          <cell r="A902">
            <v>110</v>
          </cell>
          <cell r="F902">
            <v>1</v>
          </cell>
          <cell r="I902">
            <v>960</v>
          </cell>
          <cell r="L902" t="str">
            <v>(Excluded - Counted in classroom data)</v>
          </cell>
          <cell r="M902" t="str">
            <v>Charter</v>
          </cell>
        </row>
        <row r="903">
          <cell r="A903">
            <v>111</v>
          </cell>
          <cell r="F903">
            <v>1</v>
          </cell>
          <cell r="I903">
            <v>2700</v>
          </cell>
          <cell r="L903" t="str">
            <v>NCS - Assembly</v>
          </cell>
        </row>
        <row r="904">
          <cell r="A904">
            <v>111</v>
          </cell>
          <cell r="F904">
            <v>1</v>
          </cell>
          <cell r="I904">
            <v>49</v>
          </cell>
          <cell r="L904" t="str">
            <v>NCS - Operational</v>
          </cell>
        </row>
        <row r="905">
          <cell r="A905">
            <v>111</v>
          </cell>
          <cell r="F905">
            <v>1</v>
          </cell>
          <cell r="I905">
            <v>260</v>
          </cell>
          <cell r="L905" t="str">
            <v>NCS - Operational</v>
          </cell>
        </row>
        <row r="906">
          <cell r="A906">
            <v>111</v>
          </cell>
          <cell r="F906">
            <v>1</v>
          </cell>
          <cell r="I906">
            <v>350</v>
          </cell>
          <cell r="L906" t="str">
            <v>NCS - Operational</v>
          </cell>
        </row>
        <row r="907">
          <cell r="A907">
            <v>111</v>
          </cell>
          <cell r="F907">
            <v>1</v>
          </cell>
          <cell r="I907">
            <v>65</v>
          </cell>
          <cell r="L907" t="str">
            <v>NCS - Operational</v>
          </cell>
        </row>
        <row r="908">
          <cell r="A908">
            <v>111</v>
          </cell>
          <cell r="F908">
            <v>1</v>
          </cell>
          <cell r="I908">
            <v>240</v>
          </cell>
          <cell r="L908" t="str">
            <v>NCS - Operational</v>
          </cell>
        </row>
        <row r="909">
          <cell r="A909">
            <v>111</v>
          </cell>
          <cell r="F909">
            <v>1</v>
          </cell>
          <cell r="I909">
            <v>480</v>
          </cell>
          <cell r="L909" t="str">
            <v>NCS - Interior Room</v>
          </cell>
        </row>
        <row r="910">
          <cell r="A910">
            <v>111</v>
          </cell>
          <cell r="F910">
            <v>1</v>
          </cell>
          <cell r="I910">
            <v>112</v>
          </cell>
          <cell r="L910" t="str">
            <v>NCS - Operational</v>
          </cell>
        </row>
        <row r="911">
          <cell r="A911">
            <v>111</v>
          </cell>
          <cell r="F911">
            <v>1</v>
          </cell>
          <cell r="I911">
            <v>112</v>
          </cell>
          <cell r="L911" t="str">
            <v>NCS - Operational</v>
          </cell>
        </row>
        <row r="912">
          <cell r="A912">
            <v>111</v>
          </cell>
          <cell r="F912">
            <v>1</v>
          </cell>
          <cell r="I912">
            <v>160</v>
          </cell>
          <cell r="L912" t="str">
            <v>NCS - Operational</v>
          </cell>
        </row>
        <row r="913">
          <cell r="A913">
            <v>111</v>
          </cell>
          <cell r="F913">
            <v>1</v>
          </cell>
          <cell r="I913">
            <v>64</v>
          </cell>
          <cell r="L913" t="str">
            <v>NCS - Operational</v>
          </cell>
        </row>
        <row r="914">
          <cell r="A914">
            <v>111</v>
          </cell>
          <cell r="F914">
            <v>1</v>
          </cell>
          <cell r="I914">
            <v>225</v>
          </cell>
          <cell r="L914" t="str">
            <v>NCS - Operational</v>
          </cell>
        </row>
        <row r="915">
          <cell r="A915">
            <v>111</v>
          </cell>
          <cell r="F915">
            <v>1</v>
          </cell>
          <cell r="I915">
            <v>3672</v>
          </cell>
          <cell r="L915" t="str">
            <v>NCS - Library</v>
          </cell>
        </row>
        <row r="916">
          <cell r="A916">
            <v>111</v>
          </cell>
          <cell r="F916">
            <v>1</v>
          </cell>
          <cell r="I916">
            <v>288</v>
          </cell>
          <cell r="L916" t="str">
            <v>NCS - Interior Room</v>
          </cell>
        </row>
        <row r="917">
          <cell r="A917">
            <v>111</v>
          </cell>
          <cell r="F917">
            <v>1</v>
          </cell>
          <cell r="I917">
            <v>96</v>
          </cell>
          <cell r="L917" t="str">
            <v>NCS - Operational</v>
          </cell>
        </row>
        <row r="918">
          <cell r="A918">
            <v>111</v>
          </cell>
          <cell r="F918">
            <v>1</v>
          </cell>
          <cell r="I918">
            <v>96</v>
          </cell>
          <cell r="L918" t="str">
            <v>NCS - Operational</v>
          </cell>
        </row>
        <row r="919">
          <cell r="A919">
            <v>111</v>
          </cell>
          <cell r="F919">
            <v>1</v>
          </cell>
          <cell r="I919">
            <v>700</v>
          </cell>
          <cell r="L919" t="str">
            <v>(Excluded - Counted in classroom data)</v>
          </cell>
        </row>
        <row r="920">
          <cell r="A920">
            <v>111</v>
          </cell>
          <cell r="F920">
            <v>1</v>
          </cell>
          <cell r="I920">
            <v>280</v>
          </cell>
          <cell r="L920" t="str">
            <v>NCS - Operational</v>
          </cell>
        </row>
        <row r="921">
          <cell r="A921">
            <v>111</v>
          </cell>
          <cell r="F921">
            <v>1</v>
          </cell>
          <cell r="I921">
            <v>1020</v>
          </cell>
          <cell r="L921" t="str">
            <v>(Excluded - Counted in classroom data)</v>
          </cell>
        </row>
        <row r="922">
          <cell r="A922">
            <v>111</v>
          </cell>
          <cell r="F922">
            <v>1</v>
          </cell>
          <cell r="I922">
            <v>920</v>
          </cell>
          <cell r="L922" t="str">
            <v>(Excluded - Counted in classroom data)</v>
          </cell>
        </row>
        <row r="923">
          <cell r="A923">
            <v>111</v>
          </cell>
          <cell r="F923">
            <v>1</v>
          </cell>
          <cell r="I923">
            <v>753</v>
          </cell>
          <cell r="L923" t="str">
            <v>(Excluded - Counted in classroom data)</v>
          </cell>
        </row>
        <row r="924">
          <cell r="A924">
            <v>111</v>
          </cell>
          <cell r="F924">
            <v>1</v>
          </cell>
          <cell r="I924">
            <v>63</v>
          </cell>
          <cell r="L924" t="str">
            <v>NCS - Operational</v>
          </cell>
        </row>
        <row r="925">
          <cell r="A925">
            <v>111</v>
          </cell>
          <cell r="F925">
            <v>1</v>
          </cell>
          <cell r="I925">
            <v>864</v>
          </cell>
          <cell r="L925" t="str">
            <v>(Excluded - Counted in classroom data)</v>
          </cell>
        </row>
        <row r="926">
          <cell r="A926">
            <v>111</v>
          </cell>
          <cell r="F926">
            <v>1</v>
          </cell>
          <cell r="I926">
            <v>50</v>
          </cell>
          <cell r="L926" t="str">
            <v>NCS - Operational</v>
          </cell>
        </row>
        <row r="927">
          <cell r="A927">
            <v>111</v>
          </cell>
          <cell r="F927">
            <v>1</v>
          </cell>
          <cell r="I927">
            <v>140</v>
          </cell>
          <cell r="L927" t="str">
            <v>NCS - Operational</v>
          </cell>
        </row>
        <row r="928">
          <cell r="A928">
            <v>111</v>
          </cell>
          <cell r="F928">
            <v>1</v>
          </cell>
          <cell r="I928">
            <v>375</v>
          </cell>
          <cell r="L928" t="str">
            <v>NCS - Operational</v>
          </cell>
        </row>
        <row r="929">
          <cell r="A929">
            <v>111</v>
          </cell>
          <cell r="F929">
            <v>1</v>
          </cell>
          <cell r="I929">
            <v>210</v>
          </cell>
          <cell r="L929" t="str">
            <v>NCS - Operational</v>
          </cell>
        </row>
        <row r="930">
          <cell r="A930">
            <v>111</v>
          </cell>
          <cell r="F930">
            <v>1</v>
          </cell>
          <cell r="I930">
            <v>400</v>
          </cell>
          <cell r="L930" t="str">
            <v>NCS - Operational</v>
          </cell>
        </row>
        <row r="931">
          <cell r="A931">
            <v>111</v>
          </cell>
          <cell r="F931">
            <v>1</v>
          </cell>
          <cell r="I931">
            <v>330</v>
          </cell>
          <cell r="L931" t="str">
            <v>NCS - Interior Room</v>
          </cell>
        </row>
        <row r="932">
          <cell r="A932">
            <v>111</v>
          </cell>
          <cell r="F932">
            <v>1</v>
          </cell>
          <cell r="I932">
            <v>1400</v>
          </cell>
          <cell r="L932" t="str">
            <v>(Excluded - Counted in classroom data)</v>
          </cell>
        </row>
        <row r="933">
          <cell r="A933">
            <v>111</v>
          </cell>
          <cell r="F933">
            <v>1</v>
          </cell>
          <cell r="I933">
            <v>80</v>
          </cell>
          <cell r="L933" t="str">
            <v>NCS - Operational</v>
          </cell>
        </row>
        <row r="934">
          <cell r="A934">
            <v>111</v>
          </cell>
          <cell r="F934">
            <v>1</v>
          </cell>
          <cell r="I934">
            <v>760</v>
          </cell>
          <cell r="L934" t="str">
            <v>NCS - Operational</v>
          </cell>
        </row>
        <row r="935">
          <cell r="A935">
            <v>111</v>
          </cell>
          <cell r="F935">
            <v>1</v>
          </cell>
          <cell r="I935">
            <v>260</v>
          </cell>
          <cell r="L935" t="str">
            <v>NCS - Operational</v>
          </cell>
        </row>
        <row r="936">
          <cell r="A936">
            <v>111</v>
          </cell>
          <cell r="F936">
            <v>1</v>
          </cell>
          <cell r="I936">
            <v>957</v>
          </cell>
          <cell r="L936" t="str">
            <v>(Excluded - Counted in classroom data)</v>
          </cell>
        </row>
        <row r="937">
          <cell r="A937">
            <v>111</v>
          </cell>
          <cell r="F937">
            <v>1</v>
          </cell>
          <cell r="I937">
            <v>722</v>
          </cell>
          <cell r="L937" t="str">
            <v>(Excluded - Counted in classroom data)</v>
          </cell>
        </row>
        <row r="938">
          <cell r="A938">
            <v>111</v>
          </cell>
          <cell r="F938">
            <v>1</v>
          </cell>
          <cell r="I938">
            <v>891</v>
          </cell>
          <cell r="L938" t="str">
            <v>(Excluded - Counted in classroom data)</v>
          </cell>
        </row>
        <row r="939">
          <cell r="A939">
            <v>111</v>
          </cell>
          <cell r="F939">
            <v>1</v>
          </cell>
          <cell r="I939">
            <v>688</v>
          </cell>
          <cell r="L939" t="str">
            <v>(Excluded - Counted in classroom data)</v>
          </cell>
        </row>
        <row r="940">
          <cell r="A940">
            <v>111</v>
          </cell>
          <cell r="F940">
            <v>1</v>
          </cell>
          <cell r="I940">
            <v>273</v>
          </cell>
          <cell r="L940" t="str">
            <v>NCS - Operational</v>
          </cell>
        </row>
        <row r="941">
          <cell r="A941">
            <v>111</v>
          </cell>
          <cell r="F941">
            <v>1</v>
          </cell>
          <cell r="I941">
            <v>144</v>
          </cell>
          <cell r="L941" t="str">
            <v>NCS - Interior Room</v>
          </cell>
        </row>
        <row r="942">
          <cell r="A942">
            <v>111</v>
          </cell>
          <cell r="F942">
            <v>1</v>
          </cell>
          <cell r="I942">
            <v>252</v>
          </cell>
          <cell r="L942" t="str">
            <v>NCS - Operational</v>
          </cell>
        </row>
        <row r="943">
          <cell r="A943">
            <v>111</v>
          </cell>
          <cell r="F943">
            <v>1</v>
          </cell>
          <cell r="I943">
            <v>128</v>
          </cell>
          <cell r="L943" t="str">
            <v>NCS - Operational</v>
          </cell>
        </row>
        <row r="944">
          <cell r="A944">
            <v>111</v>
          </cell>
          <cell r="F944">
            <v>1</v>
          </cell>
          <cell r="I944">
            <v>600</v>
          </cell>
          <cell r="L944" t="str">
            <v>(Excluded - Counted in classroom data)</v>
          </cell>
        </row>
        <row r="945">
          <cell r="A945">
            <v>111</v>
          </cell>
          <cell r="F945">
            <v>1</v>
          </cell>
          <cell r="I945">
            <v>96</v>
          </cell>
          <cell r="L945" t="str">
            <v>NCS - Operational</v>
          </cell>
        </row>
        <row r="946">
          <cell r="A946">
            <v>111</v>
          </cell>
          <cell r="F946">
            <v>1</v>
          </cell>
          <cell r="I946">
            <v>600</v>
          </cell>
          <cell r="L946" t="str">
            <v>(Excluded - Counted in classroom data)</v>
          </cell>
        </row>
        <row r="947">
          <cell r="A947">
            <v>111</v>
          </cell>
          <cell r="F947">
            <v>1</v>
          </cell>
          <cell r="I947">
            <v>96</v>
          </cell>
          <cell r="L947" t="str">
            <v>NCS - Operational</v>
          </cell>
        </row>
        <row r="948">
          <cell r="A948">
            <v>111</v>
          </cell>
          <cell r="F948">
            <v>1</v>
          </cell>
          <cell r="I948">
            <v>910</v>
          </cell>
          <cell r="L948" t="str">
            <v>(Excluded - Counted in classroom data)</v>
          </cell>
        </row>
        <row r="949">
          <cell r="A949">
            <v>111</v>
          </cell>
          <cell r="F949">
            <v>1</v>
          </cell>
          <cell r="I949">
            <v>224</v>
          </cell>
          <cell r="L949" t="str">
            <v>NCS - Interior Room</v>
          </cell>
        </row>
        <row r="950">
          <cell r="A950">
            <v>111</v>
          </cell>
          <cell r="F950">
            <v>1</v>
          </cell>
          <cell r="I950">
            <v>224</v>
          </cell>
          <cell r="L950" t="str">
            <v>NCS - Operational</v>
          </cell>
        </row>
        <row r="951">
          <cell r="A951">
            <v>111</v>
          </cell>
          <cell r="F951">
            <v>1</v>
          </cell>
          <cell r="I951">
            <v>192</v>
          </cell>
          <cell r="L951" t="str">
            <v>NCS - Operational</v>
          </cell>
        </row>
        <row r="952">
          <cell r="A952">
            <v>111</v>
          </cell>
          <cell r="F952">
            <v>1</v>
          </cell>
          <cell r="I952">
            <v>345</v>
          </cell>
          <cell r="L952" t="str">
            <v>NCS - Interior Room</v>
          </cell>
        </row>
        <row r="953">
          <cell r="A953">
            <v>111</v>
          </cell>
          <cell r="F953">
            <v>1</v>
          </cell>
          <cell r="I953">
            <v>84</v>
          </cell>
          <cell r="L953" t="str">
            <v>NCS - Operational</v>
          </cell>
        </row>
        <row r="954">
          <cell r="A954">
            <v>111</v>
          </cell>
          <cell r="F954">
            <v>1</v>
          </cell>
          <cell r="I954">
            <v>42</v>
          </cell>
          <cell r="L954" t="str">
            <v>NCS - Operational</v>
          </cell>
        </row>
        <row r="955">
          <cell r="A955">
            <v>111</v>
          </cell>
          <cell r="F955">
            <v>1</v>
          </cell>
          <cell r="I955">
            <v>28</v>
          </cell>
          <cell r="L955" t="str">
            <v>NCS - Operational</v>
          </cell>
        </row>
        <row r="956">
          <cell r="A956">
            <v>111</v>
          </cell>
          <cell r="F956">
            <v>1</v>
          </cell>
          <cell r="I956">
            <v>240</v>
          </cell>
          <cell r="L956" t="str">
            <v>NCS - Interior Room</v>
          </cell>
        </row>
        <row r="957">
          <cell r="A957">
            <v>111</v>
          </cell>
          <cell r="F957">
            <v>1</v>
          </cell>
          <cell r="I957">
            <v>120</v>
          </cell>
          <cell r="L957" t="str">
            <v>NCS - Operational</v>
          </cell>
        </row>
        <row r="958">
          <cell r="A958">
            <v>111</v>
          </cell>
          <cell r="F958">
            <v>1</v>
          </cell>
          <cell r="I958">
            <v>180</v>
          </cell>
          <cell r="L958" t="str">
            <v>NCS - Operational</v>
          </cell>
        </row>
        <row r="959">
          <cell r="A959">
            <v>111</v>
          </cell>
          <cell r="F959">
            <v>1</v>
          </cell>
          <cell r="I959">
            <v>150</v>
          </cell>
          <cell r="L959" t="str">
            <v>NCS - Operational</v>
          </cell>
        </row>
        <row r="960">
          <cell r="A960">
            <v>111</v>
          </cell>
          <cell r="F960">
            <v>1</v>
          </cell>
          <cell r="I960">
            <v>180</v>
          </cell>
          <cell r="L960" t="str">
            <v>NCS - Operational</v>
          </cell>
        </row>
        <row r="961">
          <cell r="A961">
            <v>111</v>
          </cell>
          <cell r="F961">
            <v>1</v>
          </cell>
          <cell r="I961">
            <v>180</v>
          </cell>
          <cell r="L961" t="str">
            <v>NCS - Interior Room</v>
          </cell>
        </row>
        <row r="962">
          <cell r="A962">
            <v>111</v>
          </cell>
          <cell r="F962">
            <v>1</v>
          </cell>
          <cell r="I962">
            <v>48</v>
          </cell>
          <cell r="L962" t="str">
            <v>NCS - Operational</v>
          </cell>
        </row>
        <row r="963">
          <cell r="A963">
            <v>111</v>
          </cell>
          <cell r="F963">
            <v>1</v>
          </cell>
          <cell r="I963">
            <v>925</v>
          </cell>
          <cell r="L963" t="str">
            <v>(Excluded - Counted in classroom data)</v>
          </cell>
        </row>
        <row r="964">
          <cell r="A964">
            <v>111</v>
          </cell>
          <cell r="F964">
            <v>1</v>
          </cell>
          <cell r="I964">
            <v>700</v>
          </cell>
          <cell r="L964" t="str">
            <v>(Excluded - Counted in classroom data)</v>
          </cell>
        </row>
        <row r="965">
          <cell r="A965">
            <v>111</v>
          </cell>
          <cell r="F965">
            <v>1</v>
          </cell>
          <cell r="I965">
            <v>875</v>
          </cell>
          <cell r="L965" t="str">
            <v>(Excluded - Counted in classroom data)</v>
          </cell>
        </row>
        <row r="966">
          <cell r="A966">
            <v>111</v>
          </cell>
          <cell r="F966">
            <v>1</v>
          </cell>
          <cell r="I966">
            <v>150</v>
          </cell>
          <cell r="L966" t="str">
            <v>NCS - Operational</v>
          </cell>
        </row>
        <row r="967">
          <cell r="A967">
            <v>111</v>
          </cell>
          <cell r="F967">
            <v>1</v>
          </cell>
          <cell r="I967">
            <v>150</v>
          </cell>
          <cell r="L967" t="str">
            <v>NCS - Operational</v>
          </cell>
        </row>
        <row r="968">
          <cell r="A968">
            <v>111</v>
          </cell>
          <cell r="F968">
            <v>1</v>
          </cell>
          <cell r="I968">
            <v>1035</v>
          </cell>
          <cell r="L968" t="str">
            <v>(Excluded - Counted in classroom data)</v>
          </cell>
        </row>
        <row r="969">
          <cell r="A969">
            <v>111</v>
          </cell>
          <cell r="F969">
            <v>1</v>
          </cell>
          <cell r="I969">
            <v>600</v>
          </cell>
          <cell r="L969" t="str">
            <v>(Excluded - Counted in classroom data)</v>
          </cell>
        </row>
        <row r="970">
          <cell r="A970">
            <v>111</v>
          </cell>
          <cell r="F970">
            <v>1</v>
          </cell>
          <cell r="I970">
            <v>40</v>
          </cell>
          <cell r="L970" t="str">
            <v>NCS - Operational</v>
          </cell>
        </row>
        <row r="971">
          <cell r="A971">
            <v>115</v>
          </cell>
          <cell r="F971">
            <v>1</v>
          </cell>
          <cell r="I971">
            <v>18</v>
          </cell>
          <cell r="L971" t="str">
            <v>NCS - Operational</v>
          </cell>
        </row>
        <row r="972">
          <cell r="A972">
            <v>115</v>
          </cell>
          <cell r="F972">
            <v>1</v>
          </cell>
          <cell r="I972">
            <v>890</v>
          </cell>
          <cell r="L972" t="str">
            <v>(Excluded - Counted in classroom data)</v>
          </cell>
        </row>
        <row r="973">
          <cell r="A973">
            <v>115</v>
          </cell>
          <cell r="F973">
            <v>1</v>
          </cell>
          <cell r="I973">
            <v>750</v>
          </cell>
          <cell r="L973" t="str">
            <v>(Excluded - Counted in classroom data)</v>
          </cell>
        </row>
        <row r="974">
          <cell r="A974">
            <v>115</v>
          </cell>
          <cell r="F974">
            <v>1</v>
          </cell>
          <cell r="I974">
            <v>18</v>
          </cell>
          <cell r="L974" t="str">
            <v>NCS - Operational</v>
          </cell>
        </row>
        <row r="975">
          <cell r="A975">
            <v>115</v>
          </cell>
          <cell r="F975">
            <v>1</v>
          </cell>
          <cell r="I975">
            <v>49</v>
          </cell>
          <cell r="L975" t="str">
            <v>NCS - Operational</v>
          </cell>
        </row>
        <row r="976">
          <cell r="A976">
            <v>115</v>
          </cell>
          <cell r="F976">
            <v>1</v>
          </cell>
          <cell r="I976">
            <v>256</v>
          </cell>
          <cell r="L976" t="str">
            <v>NCS - Operational</v>
          </cell>
        </row>
        <row r="977">
          <cell r="A977">
            <v>115</v>
          </cell>
          <cell r="F977">
            <v>1</v>
          </cell>
          <cell r="I977">
            <v>16</v>
          </cell>
          <cell r="L977" t="str">
            <v>NCS - Operational</v>
          </cell>
        </row>
        <row r="978">
          <cell r="A978">
            <v>115</v>
          </cell>
          <cell r="F978">
            <v>1</v>
          </cell>
          <cell r="I978">
            <v>960</v>
          </cell>
          <cell r="L978" t="str">
            <v>(Excluded - Counted in classroom data)</v>
          </cell>
        </row>
        <row r="979">
          <cell r="A979">
            <v>115</v>
          </cell>
          <cell r="F979">
            <v>1</v>
          </cell>
          <cell r="I979">
            <v>1920</v>
          </cell>
          <cell r="L979" t="str">
            <v>NCS - Operational</v>
          </cell>
        </row>
        <row r="980">
          <cell r="A980">
            <v>115</v>
          </cell>
          <cell r="F980">
            <v>1</v>
          </cell>
          <cell r="I980">
            <v>960</v>
          </cell>
          <cell r="L980" t="str">
            <v>(Excluded - Counted in classroom data)</v>
          </cell>
        </row>
        <row r="981">
          <cell r="A981">
            <v>115</v>
          </cell>
          <cell r="F981">
            <v>1</v>
          </cell>
          <cell r="I981">
            <v>640</v>
          </cell>
          <cell r="L981" t="str">
            <v>NCS - Operational</v>
          </cell>
        </row>
        <row r="982">
          <cell r="A982">
            <v>115</v>
          </cell>
          <cell r="F982">
            <v>1</v>
          </cell>
          <cell r="I982">
            <v>750</v>
          </cell>
          <cell r="L982" t="str">
            <v>(Excluded - Counted in classroom data)</v>
          </cell>
        </row>
        <row r="983">
          <cell r="A983">
            <v>115</v>
          </cell>
          <cell r="F983">
            <v>1</v>
          </cell>
          <cell r="I983">
            <v>256</v>
          </cell>
          <cell r="L983" t="str">
            <v>NCS - Operational</v>
          </cell>
        </row>
        <row r="984">
          <cell r="A984">
            <v>115</v>
          </cell>
          <cell r="F984">
            <v>1</v>
          </cell>
          <cell r="I984">
            <v>800</v>
          </cell>
          <cell r="L984" t="str">
            <v>(Excluded - Counted in classroom data)</v>
          </cell>
        </row>
        <row r="985">
          <cell r="A985">
            <v>115</v>
          </cell>
          <cell r="F985">
            <v>1</v>
          </cell>
          <cell r="I985">
            <v>28</v>
          </cell>
          <cell r="L985" t="str">
            <v>NCS - Operational</v>
          </cell>
        </row>
        <row r="986">
          <cell r="A986">
            <v>115</v>
          </cell>
          <cell r="F986">
            <v>1</v>
          </cell>
          <cell r="I986">
            <v>16</v>
          </cell>
          <cell r="L986" t="str">
            <v>NCS - Operational</v>
          </cell>
        </row>
        <row r="987">
          <cell r="A987">
            <v>115</v>
          </cell>
          <cell r="F987">
            <v>1</v>
          </cell>
          <cell r="I987">
            <v>762</v>
          </cell>
          <cell r="L987" t="str">
            <v>(Excluded - Counted in classroom data)</v>
          </cell>
        </row>
        <row r="988">
          <cell r="A988">
            <v>115</v>
          </cell>
          <cell r="F988">
            <v>1</v>
          </cell>
          <cell r="I988">
            <v>112</v>
          </cell>
          <cell r="L988" t="str">
            <v>NCS - Operational</v>
          </cell>
        </row>
        <row r="989">
          <cell r="A989">
            <v>115</v>
          </cell>
          <cell r="F989">
            <v>1</v>
          </cell>
          <cell r="I989">
            <v>275</v>
          </cell>
          <cell r="L989" t="str">
            <v>NCS - Operational</v>
          </cell>
        </row>
        <row r="990">
          <cell r="A990">
            <v>115</v>
          </cell>
          <cell r="F990">
            <v>1</v>
          </cell>
          <cell r="I990">
            <v>800</v>
          </cell>
          <cell r="L990" t="str">
            <v>(Excluded - Counted in classroom data)</v>
          </cell>
        </row>
        <row r="991">
          <cell r="A991">
            <v>115</v>
          </cell>
          <cell r="F991">
            <v>1</v>
          </cell>
          <cell r="I991">
            <v>800</v>
          </cell>
          <cell r="L991" t="str">
            <v>(Excluded - Counted in classroom data)</v>
          </cell>
        </row>
        <row r="992">
          <cell r="A992">
            <v>115</v>
          </cell>
          <cell r="F992">
            <v>1</v>
          </cell>
          <cell r="I992">
            <v>256</v>
          </cell>
          <cell r="L992" t="str">
            <v>NCS - Operational</v>
          </cell>
        </row>
        <row r="993">
          <cell r="A993">
            <v>115</v>
          </cell>
          <cell r="F993">
            <v>1</v>
          </cell>
          <cell r="I993">
            <v>960</v>
          </cell>
          <cell r="L993" t="str">
            <v>(Excluded - Counted in classroom data)</v>
          </cell>
          <cell r="M993" t="str">
            <v>CDC</v>
          </cell>
        </row>
        <row r="994">
          <cell r="A994">
            <v>115</v>
          </cell>
          <cell r="F994">
            <v>1</v>
          </cell>
          <cell r="I994">
            <v>960</v>
          </cell>
          <cell r="L994" t="str">
            <v>(Excluded - Counted in classroom data)</v>
          </cell>
        </row>
        <row r="995">
          <cell r="A995">
            <v>115</v>
          </cell>
          <cell r="F995">
            <v>1</v>
          </cell>
          <cell r="I995">
            <v>196</v>
          </cell>
          <cell r="L995" t="str">
            <v>NCS - Operational</v>
          </cell>
        </row>
        <row r="996">
          <cell r="A996">
            <v>115</v>
          </cell>
          <cell r="F996">
            <v>1</v>
          </cell>
          <cell r="I996">
            <v>256</v>
          </cell>
          <cell r="L996" t="str">
            <v>NCS - Operational</v>
          </cell>
        </row>
        <row r="997">
          <cell r="A997">
            <v>115</v>
          </cell>
          <cell r="F997">
            <v>1</v>
          </cell>
          <cell r="I997">
            <v>872</v>
          </cell>
          <cell r="L997" t="str">
            <v>(Excluded - Counted in classroom data)</v>
          </cell>
        </row>
        <row r="998">
          <cell r="A998">
            <v>115</v>
          </cell>
          <cell r="F998">
            <v>1</v>
          </cell>
          <cell r="I998">
            <v>772</v>
          </cell>
          <cell r="L998" t="str">
            <v>(Excluded - Counted in classroom data)</v>
          </cell>
        </row>
        <row r="999">
          <cell r="A999">
            <v>115</v>
          </cell>
          <cell r="F999">
            <v>1</v>
          </cell>
          <cell r="I999">
            <v>50</v>
          </cell>
          <cell r="L999" t="str">
            <v>NCS - Operational</v>
          </cell>
        </row>
        <row r="1000">
          <cell r="A1000">
            <v>115</v>
          </cell>
          <cell r="F1000">
            <v>1</v>
          </cell>
          <cell r="I1000">
            <v>180</v>
          </cell>
          <cell r="L1000" t="str">
            <v>NCS - Operational</v>
          </cell>
        </row>
        <row r="1001">
          <cell r="A1001">
            <v>115</v>
          </cell>
          <cell r="F1001">
            <v>1</v>
          </cell>
          <cell r="I1001">
            <v>200</v>
          </cell>
          <cell r="L1001" t="str">
            <v>NCS - Interior Room</v>
          </cell>
        </row>
        <row r="1002">
          <cell r="A1002">
            <v>115</v>
          </cell>
          <cell r="F1002">
            <v>1</v>
          </cell>
          <cell r="I1002">
            <v>72</v>
          </cell>
          <cell r="L1002" t="str">
            <v>NCS - Operational</v>
          </cell>
        </row>
        <row r="1003">
          <cell r="A1003">
            <v>115</v>
          </cell>
          <cell r="F1003">
            <v>1</v>
          </cell>
          <cell r="I1003">
            <v>72</v>
          </cell>
          <cell r="L1003" t="str">
            <v>NCS - Operational</v>
          </cell>
        </row>
        <row r="1004">
          <cell r="A1004">
            <v>115</v>
          </cell>
          <cell r="F1004">
            <v>1</v>
          </cell>
          <cell r="I1004">
            <v>1140</v>
          </cell>
          <cell r="L1004" t="str">
            <v>NCS - Library</v>
          </cell>
        </row>
        <row r="1005">
          <cell r="A1005">
            <v>115</v>
          </cell>
          <cell r="F1005">
            <v>1</v>
          </cell>
          <cell r="I1005">
            <v>95</v>
          </cell>
          <cell r="L1005" t="str">
            <v>NCS - Interior Room</v>
          </cell>
        </row>
        <row r="1006">
          <cell r="A1006">
            <v>115</v>
          </cell>
          <cell r="F1006">
            <v>1</v>
          </cell>
          <cell r="I1006">
            <v>95</v>
          </cell>
          <cell r="L1006" t="str">
            <v>NCS - Interior Room</v>
          </cell>
        </row>
        <row r="1007">
          <cell r="A1007">
            <v>115</v>
          </cell>
          <cell r="F1007">
            <v>1</v>
          </cell>
          <cell r="I1007">
            <v>180</v>
          </cell>
          <cell r="L1007" t="str">
            <v>NCS - Interior Room</v>
          </cell>
        </row>
        <row r="1008">
          <cell r="A1008">
            <v>115</v>
          </cell>
          <cell r="F1008">
            <v>1</v>
          </cell>
          <cell r="I1008">
            <v>180</v>
          </cell>
          <cell r="L1008" t="str">
            <v>NCS - Operational</v>
          </cell>
        </row>
        <row r="1009">
          <cell r="A1009">
            <v>115</v>
          </cell>
          <cell r="F1009">
            <v>1</v>
          </cell>
          <cell r="I1009">
            <v>590</v>
          </cell>
          <cell r="L1009" t="str">
            <v>NCS - Interior Room</v>
          </cell>
        </row>
        <row r="1010">
          <cell r="A1010">
            <v>115</v>
          </cell>
          <cell r="F1010">
            <v>1</v>
          </cell>
          <cell r="I1010">
            <v>119</v>
          </cell>
          <cell r="L1010" t="str">
            <v>NCS - Operational</v>
          </cell>
        </row>
        <row r="1011">
          <cell r="A1011">
            <v>115</v>
          </cell>
          <cell r="F1011">
            <v>1</v>
          </cell>
          <cell r="I1011">
            <v>120</v>
          </cell>
          <cell r="L1011" t="str">
            <v>NCS - Operational</v>
          </cell>
        </row>
        <row r="1012">
          <cell r="A1012">
            <v>115</v>
          </cell>
          <cell r="F1012">
            <v>1</v>
          </cell>
          <cell r="I1012">
            <v>30</v>
          </cell>
          <cell r="L1012" t="str">
            <v>NCS - Operational</v>
          </cell>
        </row>
        <row r="1013">
          <cell r="A1013">
            <v>115</v>
          </cell>
          <cell r="F1013">
            <v>1</v>
          </cell>
          <cell r="I1013">
            <v>25</v>
          </cell>
          <cell r="L1013" t="str">
            <v>NCS - Operational</v>
          </cell>
        </row>
        <row r="1014">
          <cell r="A1014">
            <v>115</v>
          </cell>
          <cell r="F1014">
            <v>1</v>
          </cell>
          <cell r="I1014">
            <v>25</v>
          </cell>
          <cell r="L1014" t="str">
            <v>NCS - Operational</v>
          </cell>
        </row>
        <row r="1015">
          <cell r="A1015">
            <v>115</v>
          </cell>
          <cell r="F1015">
            <v>1</v>
          </cell>
          <cell r="I1015">
            <v>280</v>
          </cell>
          <cell r="L1015" t="str">
            <v>NCS - Interior Room</v>
          </cell>
        </row>
        <row r="1016">
          <cell r="A1016">
            <v>115</v>
          </cell>
          <cell r="F1016">
            <v>1</v>
          </cell>
          <cell r="I1016">
            <v>440</v>
          </cell>
          <cell r="L1016" t="str">
            <v>NCS - Interior Room</v>
          </cell>
        </row>
        <row r="1017">
          <cell r="A1017">
            <v>115</v>
          </cell>
          <cell r="F1017">
            <v>1</v>
          </cell>
          <cell r="I1017">
            <v>30</v>
          </cell>
          <cell r="L1017" t="str">
            <v>NCS - Operational</v>
          </cell>
        </row>
        <row r="1018">
          <cell r="A1018">
            <v>115</v>
          </cell>
          <cell r="F1018">
            <v>1</v>
          </cell>
          <cell r="I1018">
            <v>30</v>
          </cell>
          <cell r="L1018" t="str">
            <v>NCS - Operational</v>
          </cell>
        </row>
        <row r="1019">
          <cell r="A1019">
            <v>115</v>
          </cell>
          <cell r="F1019">
            <v>1</v>
          </cell>
          <cell r="I1019">
            <v>40</v>
          </cell>
          <cell r="L1019" t="str">
            <v>NCS - Operational</v>
          </cell>
        </row>
        <row r="1020">
          <cell r="A1020">
            <v>115</v>
          </cell>
          <cell r="F1020">
            <v>1</v>
          </cell>
          <cell r="I1020">
            <v>42</v>
          </cell>
          <cell r="L1020" t="str">
            <v>NCS - Operational</v>
          </cell>
        </row>
        <row r="1021">
          <cell r="A1021">
            <v>115</v>
          </cell>
          <cell r="F1021">
            <v>1</v>
          </cell>
          <cell r="I1021">
            <v>66</v>
          </cell>
          <cell r="L1021" t="str">
            <v>NCS - Operational</v>
          </cell>
        </row>
        <row r="1022">
          <cell r="A1022">
            <v>115</v>
          </cell>
          <cell r="F1022">
            <v>1</v>
          </cell>
          <cell r="I1022">
            <v>48</v>
          </cell>
          <cell r="L1022" t="str">
            <v>NCS - Operational</v>
          </cell>
        </row>
        <row r="1023">
          <cell r="A1023">
            <v>115</v>
          </cell>
          <cell r="F1023">
            <v>1</v>
          </cell>
          <cell r="I1023">
            <v>44</v>
          </cell>
          <cell r="L1023" t="str">
            <v>NCS - Operational</v>
          </cell>
        </row>
        <row r="1024">
          <cell r="A1024">
            <v>115</v>
          </cell>
          <cell r="F1024">
            <v>1</v>
          </cell>
          <cell r="I1024">
            <v>1050</v>
          </cell>
          <cell r="L1024" t="str">
            <v>NCS - Assembly</v>
          </cell>
        </row>
        <row r="1025">
          <cell r="A1025">
            <v>115</v>
          </cell>
          <cell r="F1025">
            <v>1</v>
          </cell>
          <cell r="I1025">
            <v>36</v>
          </cell>
          <cell r="L1025" t="str">
            <v>NCS - Operational</v>
          </cell>
        </row>
        <row r="1026">
          <cell r="A1026">
            <v>115</v>
          </cell>
          <cell r="F1026">
            <v>1</v>
          </cell>
          <cell r="I1026">
            <v>2704</v>
          </cell>
          <cell r="L1026" t="str">
            <v>NCS - Assembly</v>
          </cell>
        </row>
        <row r="1027">
          <cell r="A1027">
            <v>115</v>
          </cell>
          <cell r="F1027">
            <v>1</v>
          </cell>
          <cell r="I1027">
            <v>46</v>
          </cell>
          <cell r="L1027" t="str">
            <v>NCS - Operational</v>
          </cell>
        </row>
        <row r="1028">
          <cell r="A1028">
            <v>115</v>
          </cell>
          <cell r="F1028">
            <v>1</v>
          </cell>
          <cell r="I1028">
            <v>120</v>
          </cell>
          <cell r="L1028" t="str">
            <v>NCS - Operational</v>
          </cell>
        </row>
        <row r="1029">
          <cell r="A1029">
            <v>115</v>
          </cell>
          <cell r="F1029">
            <v>1</v>
          </cell>
          <cell r="I1029">
            <v>56</v>
          </cell>
          <cell r="L1029" t="str">
            <v>NCS - Operational</v>
          </cell>
        </row>
        <row r="1030">
          <cell r="A1030">
            <v>115</v>
          </cell>
          <cell r="F1030">
            <v>1</v>
          </cell>
          <cell r="I1030">
            <v>88</v>
          </cell>
          <cell r="L1030" t="str">
            <v>NCS - Interior Room</v>
          </cell>
        </row>
        <row r="1031">
          <cell r="A1031">
            <v>115</v>
          </cell>
          <cell r="F1031">
            <v>1</v>
          </cell>
          <cell r="I1031">
            <v>150</v>
          </cell>
          <cell r="L1031" t="str">
            <v>NCS - Operational</v>
          </cell>
        </row>
        <row r="1032">
          <cell r="A1032">
            <v>115</v>
          </cell>
          <cell r="F1032">
            <v>1</v>
          </cell>
          <cell r="I1032">
            <v>40</v>
          </cell>
          <cell r="L1032" t="str">
            <v>NCS - Operational</v>
          </cell>
        </row>
        <row r="1033">
          <cell r="A1033">
            <v>115</v>
          </cell>
          <cell r="F1033">
            <v>1</v>
          </cell>
          <cell r="I1033">
            <v>228</v>
          </cell>
          <cell r="L1033" t="str">
            <v>NCS - Operational</v>
          </cell>
        </row>
        <row r="1034">
          <cell r="A1034">
            <v>115</v>
          </cell>
          <cell r="F1034">
            <v>1</v>
          </cell>
          <cell r="I1034">
            <v>210</v>
          </cell>
          <cell r="L1034" t="str">
            <v>NCS - Interior Room</v>
          </cell>
        </row>
        <row r="1035">
          <cell r="A1035">
            <v>115</v>
          </cell>
          <cell r="F1035">
            <v>1</v>
          </cell>
          <cell r="I1035">
            <v>70</v>
          </cell>
          <cell r="L1035" t="str">
            <v>NCS - Operational</v>
          </cell>
        </row>
        <row r="1036">
          <cell r="A1036">
            <v>115</v>
          </cell>
          <cell r="F1036">
            <v>1</v>
          </cell>
          <cell r="I1036">
            <v>70</v>
          </cell>
          <cell r="L1036" t="str">
            <v>NCS - Operational</v>
          </cell>
        </row>
        <row r="1037">
          <cell r="A1037">
            <v>115</v>
          </cell>
          <cell r="F1037">
            <v>1</v>
          </cell>
          <cell r="I1037">
            <v>486</v>
          </cell>
          <cell r="L1037" t="str">
            <v>NCS - Interior Room</v>
          </cell>
        </row>
        <row r="1038">
          <cell r="A1038">
            <v>115</v>
          </cell>
          <cell r="F1038">
            <v>1</v>
          </cell>
          <cell r="I1038">
            <v>370</v>
          </cell>
          <cell r="L1038" t="str">
            <v>NCS - Operational</v>
          </cell>
        </row>
        <row r="1039">
          <cell r="A1039">
            <v>115</v>
          </cell>
          <cell r="F1039">
            <v>1</v>
          </cell>
          <cell r="I1039">
            <v>76</v>
          </cell>
          <cell r="L1039" t="str">
            <v>NCS - Operational</v>
          </cell>
        </row>
        <row r="1040">
          <cell r="A1040">
            <v>115</v>
          </cell>
          <cell r="F1040">
            <v>1</v>
          </cell>
          <cell r="I1040">
            <v>290</v>
          </cell>
          <cell r="L1040" t="str">
            <v>NCS - Interior Room</v>
          </cell>
        </row>
        <row r="1041">
          <cell r="A1041">
            <v>115</v>
          </cell>
          <cell r="F1041">
            <v>1</v>
          </cell>
          <cell r="I1041">
            <v>220</v>
          </cell>
          <cell r="L1041" t="str">
            <v>NCS - Operational</v>
          </cell>
        </row>
        <row r="1042">
          <cell r="A1042">
            <v>115</v>
          </cell>
          <cell r="F1042">
            <v>1</v>
          </cell>
          <cell r="I1042">
            <v>220</v>
          </cell>
          <cell r="L1042" t="str">
            <v>NCS - Operational</v>
          </cell>
        </row>
        <row r="1043">
          <cell r="A1043">
            <v>115</v>
          </cell>
          <cell r="F1043">
            <v>1</v>
          </cell>
          <cell r="I1043">
            <v>2020</v>
          </cell>
          <cell r="L1043" t="str">
            <v>(Excluded - Counted in classroom data)</v>
          </cell>
          <cell r="M1043" t="str">
            <v>CDC</v>
          </cell>
        </row>
        <row r="1044">
          <cell r="A1044">
            <v>115</v>
          </cell>
          <cell r="F1044">
            <v>1</v>
          </cell>
          <cell r="I1044">
            <v>154</v>
          </cell>
          <cell r="L1044" t="str">
            <v>NCS - Operational</v>
          </cell>
        </row>
        <row r="1045">
          <cell r="A1045">
            <v>115</v>
          </cell>
          <cell r="F1045">
            <v>1</v>
          </cell>
          <cell r="I1045">
            <v>76</v>
          </cell>
          <cell r="L1045" t="str">
            <v>NCS - Operational</v>
          </cell>
        </row>
        <row r="1046">
          <cell r="A1046">
            <v>115</v>
          </cell>
          <cell r="F1046">
            <v>1</v>
          </cell>
          <cell r="I1046">
            <v>29</v>
          </cell>
          <cell r="L1046" t="str">
            <v>NCS - Operational</v>
          </cell>
        </row>
        <row r="1047">
          <cell r="A1047">
            <v>115</v>
          </cell>
          <cell r="F1047">
            <v>1</v>
          </cell>
          <cell r="I1047">
            <v>217</v>
          </cell>
          <cell r="L1047" t="str">
            <v>NCS - Interior Room</v>
          </cell>
        </row>
        <row r="1048">
          <cell r="A1048">
            <v>115</v>
          </cell>
          <cell r="F1048">
            <v>1</v>
          </cell>
          <cell r="I1048">
            <v>33</v>
          </cell>
          <cell r="L1048" t="str">
            <v>NCS - Operational</v>
          </cell>
        </row>
        <row r="1049">
          <cell r="A1049">
            <v>115</v>
          </cell>
          <cell r="F1049">
            <v>1</v>
          </cell>
          <cell r="I1049">
            <v>200</v>
          </cell>
          <cell r="L1049" t="str">
            <v>NCS - Operational</v>
          </cell>
        </row>
        <row r="1050">
          <cell r="A1050">
            <v>115</v>
          </cell>
          <cell r="F1050">
            <v>1</v>
          </cell>
          <cell r="I1050">
            <v>166</v>
          </cell>
          <cell r="L1050" t="str">
            <v>NCS - Interior Room</v>
          </cell>
        </row>
        <row r="1051">
          <cell r="A1051">
            <v>115</v>
          </cell>
          <cell r="F1051">
            <v>1</v>
          </cell>
          <cell r="I1051">
            <v>43</v>
          </cell>
          <cell r="L1051" t="str">
            <v>NCS - Interior Room</v>
          </cell>
        </row>
        <row r="1052">
          <cell r="A1052">
            <v>115</v>
          </cell>
          <cell r="F1052">
            <v>1</v>
          </cell>
          <cell r="I1052">
            <v>103</v>
          </cell>
          <cell r="L1052" t="str">
            <v>NCS - Operational</v>
          </cell>
        </row>
        <row r="1053">
          <cell r="A1053">
            <v>115</v>
          </cell>
          <cell r="F1053">
            <v>1</v>
          </cell>
          <cell r="I1053">
            <v>2260</v>
          </cell>
          <cell r="L1053" t="str">
            <v>(Excluded - Counted in classroom data)</v>
          </cell>
          <cell r="M1053" t="str">
            <v>CDC</v>
          </cell>
        </row>
        <row r="1054">
          <cell r="A1054">
            <v>115</v>
          </cell>
          <cell r="F1054">
            <v>1</v>
          </cell>
          <cell r="I1054">
            <v>94</v>
          </cell>
          <cell r="L1054" t="str">
            <v>NCS - Operational</v>
          </cell>
        </row>
        <row r="1055">
          <cell r="A1055">
            <v>115</v>
          </cell>
          <cell r="F1055">
            <v>1</v>
          </cell>
          <cell r="I1055">
            <v>96</v>
          </cell>
          <cell r="L1055" t="str">
            <v>NCS - Operational</v>
          </cell>
        </row>
        <row r="1056">
          <cell r="A1056">
            <v>115</v>
          </cell>
          <cell r="F1056">
            <v>1</v>
          </cell>
          <cell r="I1056">
            <v>94</v>
          </cell>
          <cell r="L1056" t="str">
            <v>NCS - Operational</v>
          </cell>
        </row>
        <row r="1057">
          <cell r="A1057">
            <v>115</v>
          </cell>
          <cell r="F1057">
            <v>1</v>
          </cell>
          <cell r="I1057">
            <v>960</v>
          </cell>
          <cell r="L1057" t="str">
            <v>(Excluded - Counted in classroom data)</v>
          </cell>
        </row>
        <row r="1058">
          <cell r="A1058">
            <v>115</v>
          </cell>
          <cell r="F1058">
            <v>1</v>
          </cell>
          <cell r="I1058">
            <v>960</v>
          </cell>
          <cell r="L1058" t="str">
            <v>(Excluded - Counted in classroom data)</v>
          </cell>
        </row>
        <row r="1059">
          <cell r="A1059">
            <v>115</v>
          </cell>
          <cell r="F1059">
            <v>1</v>
          </cell>
          <cell r="I1059">
            <v>696</v>
          </cell>
          <cell r="L1059" t="str">
            <v>(Excluded - Counted in classroom data)</v>
          </cell>
        </row>
        <row r="1060">
          <cell r="A1060">
            <v>115</v>
          </cell>
          <cell r="F1060">
            <v>1</v>
          </cell>
          <cell r="I1060">
            <v>864</v>
          </cell>
          <cell r="L1060" t="str">
            <v>(Excluded - Counted in classroom data)</v>
          </cell>
        </row>
        <row r="1061">
          <cell r="A1061">
            <v>115</v>
          </cell>
          <cell r="F1061">
            <v>1</v>
          </cell>
          <cell r="I1061">
            <v>864</v>
          </cell>
          <cell r="L1061" t="str">
            <v>(Excluded - Counted in classroom data)</v>
          </cell>
        </row>
        <row r="1062">
          <cell r="A1062">
            <v>115</v>
          </cell>
          <cell r="F1062">
            <v>1</v>
          </cell>
          <cell r="I1062">
            <v>792</v>
          </cell>
          <cell r="L1062" t="str">
            <v>(Excluded - Counted in classroom data)</v>
          </cell>
        </row>
        <row r="1063">
          <cell r="A1063">
            <v>115</v>
          </cell>
          <cell r="F1063">
            <v>1</v>
          </cell>
          <cell r="I1063">
            <v>792</v>
          </cell>
          <cell r="L1063" t="str">
            <v>(Excluded - Counted in classroom data)</v>
          </cell>
        </row>
        <row r="1064">
          <cell r="A1064">
            <v>116</v>
          </cell>
          <cell r="F1064">
            <v>1</v>
          </cell>
          <cell r="I1064">
            <v>1188</v>
          </cell>
          <cell r="L1064" t="str">
            <v>(Excluded - Counted in classroom data)</v>
          </cell>
        </row>
        <row r="1065">
          <cell r="A1065">
            <v>116</v>
          </cell>
          <cell r="F1065">
            <v>1</v>
          </cell>
          <cell r="I1065">
            <v>1188</v>
          </cell>
          <cell r="L1065" t="str">
            <v>(Excluded - Counted in classroom data)</v>
          </cell>
        </row>
        <row r="1066">
          <cell r="A1066">
            <v>116</v>
          </cell>
          <cell r="F1066">
            <v>1</v>
          </cell>
          <cell r="I1066">
            <v>44</v>
          </cell>
          <cell r="L1066" t="str">
            <v>NCS - Operational</v>
          </cell>
        </row>
        <row r="1067">
          <cell r="A1067">
            <v>116</v>
          </cell>
          <cell r="F1067">
            <v>1</v>
          </cell>
          <cell r="I1067">
            <v>44</v>
          </cell>
          <cell r="L1067" t="str">
            <v>NCS - Operational</v>
          </cell>
        </row>
        <row r="1068">
          <cell r="A1068">
            <v>116</v>
          </cell>
          <cell r="F1068">
            <v>1</v>
          </cell>
          <cell r="I1068">
            <v>917</v>
          </cell>
          <cell r="L1068" t="str">
            <v>(Excluded - Counted in classroom data)</v>
          </cell>
        </row>
        <row r="1069">
          <cell r="A1069">
            <v>116</v>
          </cell>
          <cell r="F1069">
            <v>1</v>
          </cell>
          <cell r="I1069">
            <v>917</v>
          </cell>
          <cell r="L1069" t="str">
            <v>(Excluded - Counted in classroom data)</v>
          </cell>
        </row>
        <row r="1070">
          <cell r="A1070">
            <v>116</v>
          </cell>
          <cell r="F1070">
            <v>1</v>
          </cell>
          <cell r="I1070">
            <v>917</v>
          </cell>
          <cell r="L1070" t="str">
            <v>(Excluded - Counted in classroom data)</v>
          </cell>
        </row>
        <row r="1071">
          <cell r="A1071">
            <v>116</v>
          </cell>
          <cell r="F1071">
            <v>1</v>
          </cell>
          <cell r="I1071">
            <v>917</v>
          </cell>
          <cell r="L1071" t="str">
            <v>(Excluded - Counted in classroom data)</v>
          </cell>
        </row>
        <row r="1072">
          <cell r="A1072">
            <v>116</v>
          </cell>
          <cell r="F1072">
            <v>1</v>
          </cell>
          <cell r="I1072">
            <v>917</v>
          </cell>
          <cell r="L1072" t="str">
            <v>(Excluded - Counted in classroom data)</v>
          </cell>
        </row>
        <row r="1073">
          <cell r="A1073">
            <v>116</v>
          </cell>
          <cell r="F1073">
            <v>1</v>
          </cell>
          <cell r="I1073">
            <v>917</v>
          </cell>
          <cell r="L1073" t="str">
            <v>(Excluded - Counted in classroom data)</v>
          </cell>
        </row>
        <row r="1074">
          <cell r="A1074">
            <v>116</v>
          </cell>
          <cell r="F1074">
            <v>1</v>
          </cell>
          <cell r="I1074">
            <v>917</v>
          </cell>
          <cell r="L1074" t="str">
            <v>(Excluded - Counted in classroom data)</v>
          </cell>
        </row>
        <row r="1075">
          <cell r="A1075">
            <v>116</v>
          </cell>
          <cell r="F1075">
            <v>1</v>
          </cell>
          <cell r="I1075">
            <v>917</v>
          </cell>
          <cell r="L1075" t="str">
            <v>(Excluded - Counted in classroom data)</v>
          </cell>
        </row>
        <row r="1076">
          <cell r="A1076">
            <v>116</v>
          </cell>
          <cell r="F1076">
            <v>1</v>
          </cell>
          <cell r="I1076">
            <v>917</v>
          </cell>
          <cell r="L1076" t="str">
            <v>(Excluded - Counted in classroom data)</v>
          </cell>
        </row>
        <row r="1077">
          <cell r="A1077">
            <v>116</v>
          </cell>
          <cell r="F1077">
            <v>1</v>
          </cell>
          <cell r="I1077">
            <v>293</v>
          </cell>
          <cell r="L1077" t="str">
            <v>NCS - Operational</v>
          </cell>
        </row>
        <row r="1078">
          <cell r="A1078">
            <v>116</v>
          </cell>
          <cell r="F1078">
            <v>1</v>
          </cell>
          <cell r="I1078">
            <v>39</v>
          </cell>
          <cell r="L1078" t="str">
            <v>NCS - Operational</v>
          </cell>
        </row>
        <row r="1079">
          <cell r="A1079">
            <v>116</v>
          </cell>
          <cell r="F1079">
            <v>1</v>
          </cell>
          <cell r="I1079">
            <v>256</v>
          </cell>
          <cell r="L1079" t="str">
            <v>NCS - Operational</v>
          </cell>
        </row>
        <row r="1080">
          <cell r="A1080">
            <v>116</v>
          </cell>
          <cell r="F1080">
            <v>1</v>
          </cell>
          <cell r="I1080">
            <v>17</v>
          </cell>
          <cell r="L1080" t="str">
            <v>NCS - Operational</v>
          </cell>
        </row>
        <row r="1081">
          <cell r="A1081">
            <v>116</v>
          </cell>
          <cell r="F1081">
            <v>1</v>
          </cell>
          <cell r="I1081">
            <v>314</v>
          </cell>
          <cell r="L1081" t="str">
            <v>NCS - Operational</v>
          </cell>
        </row>
        <row r="1082">
          <cell r="A1082">
            <v>116</v>
          </cell>
          <cell r="F1082">
            <v>1</v>
          </cell>
          <cell r="I1082">
            <v>46</v>
          </cell>
          <cell r="L1082" t="str">
            <v>NCS - Operational</v>
          </cell>
        </row>
        <row r="1083">
          <cell r="A1083">
            <v>116</v>
          </cell>
          <cell r="F1083">
            <v>1</v>
          </cell>
          <cell r="I1083">
            <v>687</v>
          </cell>
          <cell r="L1083" t="str">
            <v>(Excluded - Counted in classroom data)</v>
          </cell>
        </row>
        <row r="1084">
          <cell r="A1084">
            <v>116</v>
          </cell>
          <cell r="F1084">
            <v>1</v>
          </cell>
          <cell r="I1084">
            <v>67</v>
          </cell>
          <cell r="L1084" t="str">
            <v>NCS - Operational</v>
          </cell>
        </row>
        <row r="1085">
          <cell r="A1085">
            <v>116</v>
          </cell>
          <cell r="F1085">
            <v>1</v>
          </cell>
          <cell r="I1085">
            <v>595</v>
          </cell>
          <cell r="L1085" t="str">
            <v>NCS - Operational</v>
          </cell>
        </row>
        <row r="1086">
          <cell r="A1086">
            <v>116</v>
          </cell>
          <cell r="F1086">
            <v>1</v>
          </cell>
          <cell r="I1086">
            <v>123</v>
          </cell>
          <cell r="L1086" t="str">
            <v>NCS - Interior Room</v>
          </cell>
        </row>
        <row r="1087">
          <cell r="A1087">
            <v>116</v>
          </cell>
          <cell r="F1087">
            <v>1</v>
          </cell>
          <cell r="I1087">
            <v>95</v>
          </cell>
          <cell r="L1087" t="str">
            <v>NCS - Interior Room</v>
          </cell>
        </row>
        <row r="1088">
          <cell r="A1088">
            <v>116</v>
          </cell>
          <cell r="F1088">
            <v>1</v>
          </cell>
          <cell r="I1088">
            <v>542</v>
          </cell>
          <cell r="L1088" t="str">
            <v>NCS - Interior Room</v>
          </cell>
        </row>
        <row r="1089">
          <cell r="A1089">
            <v>116</v>
          </cell>
          <cell r="F1089">
            <v>1</v>
          </cell>
          <cell r="I1089">
            <v>142</v>
          </cell>
          <cell r="L1089" t="str">
            <v>NCS - Interior Room</v>
          </cell>
        </row>
        <row r="1090">
          <cell r="A1090">
            <v>116</v>
          </cell>
          <cell r="F1090">
            <v>1</v>
          </cell>
          <cell r="I1090">
            <v>222</v>
          </cell>
          <cell r="L1090" t="str">
            <v>NCS - Interior Room</v>
          </cell>
        </row>
        <row r="1091">
          <cell r="A1091">
            <v>116</v>
          </cell>
          <cell r="F1091">
            <v>1</v>
          </cell>
          <cell r="I1091">
            <v>295</v>
          </cell>
          <cell r="L1091" t="str">
            <v>NCS - Operational</v>
          </cell>
        </row>
        <row r="1092">
          <cell r="A1092">
            <v>116</v>
          </cell>
          <cell r="F1092">
            <v>1</v>
          </cell>
          <cell r="I1092">
            <v>114</v>
          </cell>
          <cell r="L1092" t="str">
            <v>NCS - Interior Room</v>
          </cell>
        </row>
        <row r="1093">
          <cell r="A1093">
            <v>116</v>
          </cell>
          <cell r="F1093">
            <v>1</v>
          </cell>
          <cell r="I1093">
            <v>217</v>
          </cell>
          <cell r="L1093" t="str">
            <v>NCS - Interior Room</v>
          </cell>
        </row>
        <row r="1094">
          <cell r="A1094">
            <v>116</v>
          </cell>
          <cell r="F1094">
            <v>1</v>
          </cell>
          <cell r="I1094">
            <v>51</v>
          </cell>
          <cell r="L1094" t="str">
            <v>NCS - Operational</v>
          </cell>
        </row>
        <row r="1095">
          <cell r="A1095">
            <v>116</v>
          </cell>
          <cell r="F1095">
            <v>1</v>
          </cell>
          <cell r="I1095">
            <v>10</v>
          </cell>
          <cell r="L1095" t="str">
            <v>NCS - Operational</v>
          </cell>
        </row>
        <row r="1096">
          <cell r="A1096">
            <v>116</v>
          </cell>
          <cell r="F1096">
            <v>1</v>
          </cell>
          <cell r="I1096">
            <v>2710</v>
          </cell>
          <cell r="L1096" t="str">
            <v>NCS - Operational</v>
          </cell>
        </row>
        <row r="1097">
          <cell r="A1097">
            <v>116</v>
          </cell>
          <cell r="F1097">
            <v>1</v>
          </cell>
          <cell r="I1097">
            <v>42</v>
          </cell>
          <cell r="L1097" t="str">
            <v>NCS - Operational</v>
          </cell>
        </row>
        <row r="1098">
          <cell r="A1098">
            <v>116</v>
          </cell>
          <cell r="F1098">
            <v>1</v>
          </cell>
          <cell r="I1098">
            <v>42</v>
          </cell>
          <cell r="L1098" t="str">
            <v>NCS - Operational</v>
          </cell>
        </row>
        <row r="1099">
          <cell r="A1099">
            <v>116</v>
          </cell>
          <cell r="F1099">
            <v>1</v>
          </cell>
          <cell r="I1099">
            <v>116</v>
          </cell>
          <cell r="L1099" t="str">
            <v>NCS - Operational</v>
          </cell>
        </row>
        <row r="1100">
          <cell r="A1100">
            <v>116</v>
          </cell>
          <cell r="F1100">
            <v>1</v>
          </cell>
          <cell r="I1100">
            <v>241</v>
          </cell>
          <cell r="L1100" t="str">
            <v>NCS - Operational</v>
          </cell>
        </row>
        <row r="1101">
          <cell r="A1101">
            <v>116</v>
          </cell>
          <cell r="F1101">
            <v>1</v>
          </cell>
          <cell r="I1101">
            <v>310</v>
          </cell>
          <cell r="L1101" t="str">
            <v>NCS - Operational</v>
          </cell>
        </row>
        <row r="1102">
          <cell r="A1102">
            <v>116</v>
          </cell>
          <cell r="F1102">
            <v>1</v>
          </cell>
          <cell r="I1102">
            <v>47</v>
          </cell>
          <cell r="L1102" t="str">
            <v>NCS - Operational</v>
          </cell>
        </row>
        <row r="1103">
          <cell r="A1103">
            <v>116</v>
          </cell>
          <cell r="F1103">
            <v>1</v>
          </cell>
          <cell r="I1103">
            <v>917</v>
          </cell>
          <cell r="L1103" t="str">
            <v>(Excluded - Counted in classroom data)</v>
          </cell>
        </row>
        <row r="1104">
          <cell r="A1104">
            <v>116</v>
          </cell>
          <cell r="F1104">
            <v>1</v>
          </cell>
          <cell r="I1104">
            <v>917</v>
          </cell>
          <cell r="L1104" t="str">
            <v>(Excluded - Counted in classroom data)</v>
          </cell>
        </row>
        <row r="1105">
          <cell r="A1105">
            <v>116</v>
          </cell>
          <cell r="F1105">
            <v>1</v>
          </cell>
          <cell r="I1105">
            <v>917</v>
          </cell>
          <cell r="L1105" t="str">
            <v>(Excluded - Counted in classroom data)</v>
          </cell>
        </row>
        <row r="1106">
          <cell r="A1106">
            <v>116</v>
          </cell>
          <cell r="F1106">
            <v>1</v>
          </cell>
          <cell r="I1106">
            <v>917</v>
          </cell>
          <cell r="L1106" t="str">
            <v>(Excluded - Counted in classroom data)</v>
          </cell>
        </row>
        <row r="1107">
          <cell r="A1107">
            <v>116</v>
          </cell>
          <cell r="F1107">
            <v>1</v>
          </cell>
          <cell r="I1107">
            <v>917</v>
          </cell>
          <cell r="L1107" t="str">
            <v>(Excluded - Counted in classroom data)</v>
          </cell>
        </row>
        <row r="1108">
          <cell r="A1108">
            <v>116</v>
          </cell>
          <cell r="F1108">
            <v>1</v>
          </cell>
          <cell r="I1108">
            <v>917</v>
          </cell>
          <cell r="L1108" t="str">
            <v>(Excluded - Counted in classroom data)</v>
          </cell>
        </row>
        <row r="1109">
          <cell r="A1109">
            <v>116</v>
          </cell>
          <cell r="F1109">
            <v>1</v>
          </cell>
          <cell r="I1109">
            <v>917</v>
          </cell>
          <cell r="L1109" t="str">
            <v>(Excluded - Counted in classroom data)</v>
          </cell>
        </row>
        <row r="1110">
          <cell r="A1110">
            <v>116</v>
          </cell>
          <cell r="F1110">
            <v>1</v>
          </cell>
          <cell r="I1110">
            <v>917</v>
          </cell>
          <cell r="L1110" t="str">
            <v>(Excluded - Counted in classroom data)</v>
          </cell>
        </row>
        <row r="1111">
          <cell r="A1111">
            <v>116</v>
          </cell>
          <cell r="F1111">
            <v>1</v>
          </cell>
          <cell r="I1111">
            <v>399</v>
          </cell>
          <cell r="L1111" t="str">
            <v>NCS - Interior Room</v>
          </cell>
        </row>
        <row r="1112">
          <cell r="A1112">
            <v>116</v>
          </cell>
          <cell r="F1112">
            <v>1</v>
          </cell>
          <cell r="I1112">
            <v>287</v>
          </cell>
          <cell r="L1112" t="str">
            <v>NCS - Operational</v>
          </cell>
        </row>
        <row r="1113">
          <cell r="A1113">
            <v>116</v>
          </cell>
          <cell r="F1113">
            <v>1</v>
          </cell>
          <cell r="I1113">
            <v>116</v>
          </cell>
          <cell r="L1113" t="str">
            <v>NCS - Operational</v>
          </cell>
        </row>
        <row r="1114">
          <cell r="A1114">
            <v>116</v>
          </cell>
          <cell r="F1114">
            <v>1</v>
          </cell>
          <cell r="I1114">
            <v>1724</v>
          </cell>
          <cell r="L1114" t="str">
            <v>NCS - Operational</v>
          </cell>
        </row>
        <row r="1115">
          <cell r="A1115">
            <v>116</v>
          </cell>
          <cell r="F1115">
            <v>1</v>
          </cell>
          <cell r="I1115">
            <v>42</v>
          </cell>
          <cell r="L1115" t="str">
            <v>NCS - Operational</v>
          </cell>
        </row>
        <row r="1116">
          <cell r="A1116">
            <v>116</v>
          </cell>
          <cell r="F1116">
            <v>1</v>
          </cell>
          <cell r="I1116">
            <v>42</v>
          </cell>
          <cell r="L1116" t="str">
            <v>NCS - Operational</v>
          </cell>
        </row>
        <row r="1117">
          <cell r="A1117">
            <v>116</v>
          </cell>
          <cell r="F1117">
            <v>1</v>
          </cell>
          <cell r="I1117">
            <v>244</v>
          </cell>
          <cell r="L1117" t="str">
            <v>NCS - Library</v>
          </cell>
        </row>
        <row r="1118">
          <cell r="A1118">
            <v>116</v>
          </cell>
          <cell r="F1118">
            <v>1</v>
          </cell>
          <cell r="I1118">
            <v>393</v>
          </cell>
          <cell r="L1118" t="str">
            <v>NCS - Operational</v>
          </cell>
        </row>
        <row r="1119">
          <cell r="A1119">
            <v>116</v>
          </cell>
          <cell r="F1119">
            <v>1</v>
          </cell>
          <cell r="I1119">
            <v>394</v>
          </cell>
          <cell r="L1119" t="str">
            <v>NCS - Operational</v>
          </cell>
        </row>
        <row r="1120">
          <cell r="A1120">
            <v>116</v>
          </cell>
          <cell r="F1120">
            <v>1</v>
          </cell>
          <cell r="I1120">
            <v>409</v>
          </cell>
          <cell r="L1120" t="str">
            <v>NCS - Operational</v>
          </cell>
        </row>
        <row r="1121">
          <cell r="A1121">
            <v>116</v>
          </cell>
          <cell r="F1121">
            <v>1</v>
          </cell>
          <cell r="I1121">
            <v>2123</v>
          </cell>
          <cell r="L1121" t="str">
            <v>NCS - Library</v>
          </cell>
        </row>
        <row r="1122">
          <cell r="A1122">
            <v>116</v>
          </cell>
          <cell r="F1122">
            <v>1</v>
          </cell>
          <cell r="I1122">
            <v>107</v>
          </cell>
          <cell r="L1122" t="str">
            <v>NCS - Interior Room</v>
          </cell>
        </row>
        <row r="1123">
          <cell r="A1123">
            <v>116</v>
          </cell>
          <cell r="F1123">
            <v>1</v>
          </cell>
          <cell r="I1123">
            <v>107</v>
          </cell>
          <cell r="L1123" t="str">
            <v>NCS - Interior Room</v>
          </cell>
        </row>
        <row r="1124">
          <cell r="A1124">
            <v>116</v>
          </cell>
          <cell r="F1124">
            <v>1</v>
          </cell>
          <cell r="I1124">
            <v>111</v>
          </cell>
          <cell r="L1124" t="str">
            <v>NCS - Operational</v>
          </cell>
        </row>
        <row r="1125">
          <cell r="A1125">
            <v>116</v>
          </cell>
          <cell r="F1125">
            <v>1</v>
          </cell>
          <cell r="I1125">
            <v>221</v>
          </cell>
          <cell r="L1125" t="str">
            <v>NCS - Operational</v>
          </cell>
        </row>
        <row r="1126">
          <cell r="A1126">
            <v>116</v>
          </cell>
          <cell r="F1126">
            <v>1</v>
          </cell>
          <cell r="I1126">
            <v>247</v>
          </cell>
          <cell r="L1126" t="str">
            <v>NCS - Operational</v>
          </cell>
        </row>
        <row r="1127">
          <cell r="A1127">
            <v>116</v>
          </cell>
          <cell r="F1127">
            <v>1</v>
          </cell>
          <cell r="I1127">
            <v>64</v>
          </cell>
          <cell r="L1127" t="str">
            <v>NCS - Operational</v>
          </cell>
        </row>
        <row r="1128">
          <cell r="A1128">
            <v>116</v>
          </cell>
          <cell r="F1128">
            <v>1</v>
          </cell>
          <cell r="I1128">
            <v>87</v>
          </cell>
          <cell r="L1128" t="str">
            <v>NCS - Operational</v>
          </cell>
        </row>
        <row r="1129">
          <cell r="A1129">
            <v>116</v>
          </cell>
          <cell r="F1129">
            <v>1</v>
          </cell>
          <cell r="I1129">
            <v>374</v>
          </cell>
          <cell r="L1129" t="str">
            <v>NCS - Operational</v>
          </cell>
        </row>
        <row r="1130">
          <cell r="A1130">
            <v>116</v>
          </cell>
          <cell r="F1130">
            <v>1</v>
          </cell>
          <cell r="I1130">
            <v>58</v>
          </cell>
          <cell r="L1130" t="str">
            <v>NCS - Operational</v>
          </cell>
        </row>
        <row r="1131">
          <cell r="A1131">
            <v>116</v>
          </cell>
          <cell r="F1131">
            <v>1</v>
          </cell>
          <cell r="I1131">
            <v>918</v>
          </cell>
          <cell r="L1131" t="str">
            <v>(Excluded - Counted in classroom data)</v>
          </cell>
        </row>
        <row r="1132">
          <cell r="A1132">
            <v>116</v>
          </cell>
          <cell r="F1132">
            <v>1</v>
          </cell>
          <cell r="I1132">
            <v>918</v>
          </cell>
          <cell r="L1132" t="str">
            <v>(Excluded - Counted in classroom data)</v>
          </cell>
        </row>
        <row r="1133">
          <cell r="A1133">
            <v>116</v>
          </cell>
          <cell r="F1133">
            <v>1</v>
          </cell>
          <cell r="I1133">
            <v>918</v>
          </cell>
          <cell r="L1133" t="str">
            <v>(Excluded - Counted in classroom data)</v>
          </cell>
        </row>
        <row r="1134">
          <cell r="A1134">
            <v>116</v>
          </cell>
          <cell r="F1134">
            <v>1</v>
          </cell>
          <cell r="I1134">
            <v>697</v>
          </cell>
          <cell r="L1134" t="str">
            <v>(Excluded - Counted in classroom data)</v>
          </cell>
        </row>
        <row r="1135">
          <cell r="A1135">
            <v>116</v>
          </cell>
          <cell r="F1135">
            <v>1</v>
          </cell>
          <cell r="I1135">
            <v>918</v>
          </cell>
          <cell r="L1135" t="str">
            <v>(Excluded - Counted in classroom data)</v>
          </cell>
        </row>
        <row r="1136">
          <cell r="A1136">
            <v>116</v>
          </cell>
          <cell r="F1136">
            <v>2</v>
          </cell>
          <cell r="I1136">
            <v>899</v>
          </cell>
          <cell r="L1136" t="str">
            <v>(Excluded - Counted in classroom data)</v>
          </cell>
        </row>
        <row r="1137">
          <cell r="A1137">
            <v>116</v>
          </cell>
          <cell r="F1137">
            <v>2</v>
          </cell>
          <cell r="I1137">
            <v>899</v>
          </cell>
          <cell r="L1137" t="str">
            <v>(Excluded - Counted in classroom data)</v>
          </cell>
        </row>
        <row r="1138">
          <cell r="A1138">
            <v>116</v>
          </cell>
          <cell r="F1138">
            <v>2</v>
          </cell>
          <cell r="I1138">
            <v>899</v>
          </cell>
          <cell r="L1138" t="str">
            <v>(Excluded - Counted in classroom data)</v>
          </cell>
        </row>
        <row r="1139">
          <cell r="A1139">
            <v>116</v>
          </cell>
          <cell r="F1139">
            <v>2</v>
          </cell>
          <cell r="I1139">
            <v>899</v>
          </cell>
          <cell r="L1139" t="str">
            <v>(Excluded - Counted in classroom data)</v>
          </cell>
        </row>
        <row r="1140">
          <cell r="A1140">
            <v>116</v>
          </cell>
          <cell r="F1140">
            <v>2</v>
          </cell>
          <cell r="I1140">
            <v>111</v>
          </cell>
          <cell r="L1140" t="str">
            <v>NCS - Operational</v>
          </cell>
        </row>
        <row r="1141">
          <cell r="A1141">
            <v>116</v>
          </cell>
          <cell r="F1141">
            <v>2</v>
          </cell>
          <cell r="I1141">
            <v>88</v>
          </cell>
          <cell r="L1141" t="str">
            <v>NCS - Operational</v>
          </cell>
        </row>
        <row r="1142">
          <cell r="A1142">
            <v>116</v>
          </cell>
          <cell r="F1142">
            <v>2</v>
          </cell>
          <cell r="I1142">
            <v>31</v>
          </cell>
          <cell r="L1142" t="str">
            <v>NCS - Operational</v>
          </cell>
        </row>
        <row r="1143">
          <cell r="A1143">
            <v>116</v>
          </cell>
          <cell r="F1143">
            <v>2</v>
          </cell>
          <cell r="I1143">
            <v>65</v>
          </cell>
          <cell r="L1143" t="str">
            <v>NCS - Operational</v>
          </cell>
        </row>
        <row r="1144">
          <cell r="A1144">
            <v>116</v>
          </cell>
          <cell r="F1144">
            <v>2</v>
          </cell>
          <cell r="I1144">
            <v>37</v>
          </cell>
          <cell r="L1144" t="str">
            <v>NCS - Operational</v>
          </cell>
        </row>
        <row r="1145">
          <cell r="A1145">
            <v>116</v>
          </cell>
          <cell r="F1145">
            <v>2</v>
          </cell>
          <cell r="I1145">
            <v>259</v>
          </cell>
          <cell r="L1145" t="str">
            <v>NCS - Interior Room</v>
          </cell>
        </row>
        <row r="1146">
          <cell r="A1146">
            <v>116</v>
          </cell>
          <cell r="F1146">
            <v>2</v>
          </cell>
          <cell r="I1146">
            <v>153</v>
          </cell>
          <cell r="L1146" t="str">
            <v>NCS - Operational</v>
          </cell>
        </row>
        <row r="1147">
          <cell r="A1147">
            <v>116</v>
          </cell>
          <cell r="F1147">
            <v>2</v>
          </cell>
          <cell r="I1147">
            <v>509</v>
          </cell>
          <cell r="L1147" t="str">
            <v>NCS - Operational</v>
          </cell>
        </row>
        <row r="1148">
          <cell r="A1148">
            <v>116</v>
          </cell>
          <cell r="F1148">
            <v>2</v>
          </cell>
          <cell r="I1148">
            <v>152</v>
          </cell>
          <cell r="L1148" t="str">
            <v>NCS - Interior Room</v>
          </cell>
        </row>
        <row r="1149">
          <cell r="A1149">
            <v>116</v>
          </cell>
          <cell r="F1149">
            <v>2</v>
          </cell>
          <cell r="I1149">
            <v>72</v>
          </cell>
          <cell r="L1149" t="str">
            <v>NCS - Operational</v>
          </cell>
        </row>
        <row r="1150">
          <cell r="A1150">
            <v>116</v>
          </cell>
          <cell r="F1150">
            <v>2</v>
          </cell>
          <cell r="I1150">
            <v>899</v>
          </cell>
          <cell r="L1150" t="str">
            <v>(Excluded - Counted in classroom data)</v>
          </cell>
        </row>
        <row r="1151">
          <cell r="A1151">
            <v>116</v>
          </cell>
          <cell r="F1151">
            <v>2</v>
          </cell>
          <cell r="I1151">
            <v>811</v>
          </cell>
          <cell r="L1151" t="str">
            <v>(Excluded - Counted in classroom data)</v>
          </cell>
        </row>
        <row r="1152">
          <cell r="A1152">
            <v>116</v>
          </cell>
          <cell r="F1152">
            <v>2</v>
          </cell>
          <cell r="I1152">
            <v>811</v>
          </cell>
          <cell r="L1152" t="str">
            <v>(Excluded - Counted in classroom data)</v>
          </cell>
        </row>
        <row r="1153">
          <cell r="A1153">
            <v>116</v>
          </cell>
          <cell r="F1153">
            <v>2</v>
          </cell>
          <cell r="I1153">
            <v>811</v>
          </cell>
          <cell r="L1153" t="str">
            <v>(Excluded - Counted in classroom data)</v>
          </cell>
        </row>
        <row r="1154">
          <cell r="A1154">
            <v>116</v>
          </cell>
          <cell r="F1154">
            <v>2</v>
          </cell>
          <cell r="I1154">
            <v>811</v>
          </cell>
          <cell r="L1154" t="str">
            <v>(Excluded - Counted in classroom data)</v>
          </cell>
        </row>
        <row r="1155">
          <cell r="A1155">
            <v>116</v>
          </cell>
          <cell r="F1155">
            <v>2</v>
          </cell>
          <cell r="I1155">
            <v>659</v>
          </cell>
          <cell r="L1155" t="str">
            <v>NCS - Operational</v>
          </cell>
        </row>
        <row r="1156">
          <cell r="A1156">
            <v>116</v>
          </cell>
          <cell r="F1156">
            <v>2</v>
          </cell>
          <cell r="I1156">
            <v>580</v>
          </cell>
          <cell r="L1156" t="str">
            <v>NCS - Operational</v>
          </cell>
        </row>
        <row r="1157">
          <cell r="A1157">
            <v>116</v>
          </cell>
          <cell r="F1157">
            <v>1</v>
          </cell>
          <cell r="I1157">
            <v>67</v>
          </cell>
          <cell r="L1157" t="str">
            <v>NCS - Operational</v>
          </cell>
        </row>
        <row r="1158">
          <cell r="A1158">
            <v>116</v>
          </cell>
          <cell r="F1158">
            <v>1</v>
          </cell>
          <cell r="I1158">
            <v>67</v>
          </cell>
          <cell r="L1158" t="str">
            <v>NCS - Operational</v>
          </cell>
        </row>
        <row r="1159">
          <cell r="A1159">
            <v>116</v>
          </cell>
          <cell r="F1159">
            <v>1</v>
          </cell>
          <cell r="I1159">
            <v>42</v>
          </cell>
          <cell r="L1159" t="str">
            <v>NCS - Operational</v>
          </cell>
        </row>
        <row r="1160">
          <cell r="A1160">
            <v>116</v>
          </cell>
          <cell r="F1160">
            <v>1</v>
          </cell>
          <cell r="I1160">
            <v>17</v>
          </cell>
          <cell r="L1160" t="str">
            <v>NCS - Operational</v>
          </cell>
        </row>
        <row r="1161">
          <cell r="A1161">
            <v>116</v>
          </cell>
          <cell r="F1161">
            <v>1</v>
          </cell>
          <cell r="I1161">
            <v>17</v>
          </cell>
          <cell r="L1161" t="str">
            <v>NCS - Operational</v>
          </cell>
        </row>
        <row r="1162">
          <cell r="A1162">
            <v>116</v>
          </cell>
          <cell r="F1162">
            <v>1</v>
          </cell>
          <cell r="I1162">
            <v>287</v>
          </cell>
          <cell r="L1162" t="str">
            <v>NCS - Operational</v>
          </cell>
        </row>
        <row r="1163">
          <cell r="A1163">
            <v>116</v>
          </cell>
          <cell r="F1163">
            <v>1</v>
          </cell>
          <cell r="I1163">
            <v>80</v>
          </cell>
          <cell r="L1163" t="str">
            <v>NCS - Operational</v>
          </cell>
        </row>
        <row r="1164">
          <cell r="A1164">
            <v>116</v>
          </cell>
          <cell r="F1164">
            <v>1</v>
          </cell>
          <cell r="I1164">
            <v>42</v>
          </cell>
          <cell r="L1164" t="str">
            <v>NCS - Operational</v>
          </cell>
        </row>
        <row r="1165">
          <cell r="A1165">
            <v>116</v>
          </cell>
          <cell r="F1165">
            <v>1</v>
          </cell>
          <cell r="I1165">
            <v>2416</v>
          </cell>
          <cell r="L1165" t="str">
            <v>NCS - Dining</v>
          </cell>
        </row>
        <row r="1166">
          <cell r="A1166">
            <v>116</v>
          </cell>
          <cell r="F1166">
            <v>1</v>
          </cell>
          <cell r="I1166">
            <v>75</v>
          </cell>
          <cell r="L1166" t="str">
            <v>NCS - Operational</v>
          </cell>
        </row>
        <row r="1167">
          <cell r="A1167">
            <v>116</v>
          </cell>
          <cell r="F1167">
            <v>1</v>
          </cell>
          <cell r="I1167">
            <v>71</v>
          </cell>
          <cell r="L1167" t="str">
            <v>NCS - Operational</v>
          </cell>
        </row>
        <row r="1168">
          <cell r="A1168">
            <v>116</v>
          </cell>
          <cell r="F1168">
            <v>1</v>
          </cell>
          <cell r="I1168">
            <v>332</v>
          </cell>
          <cell r="L1168" t="str">
            <v>NCS - Operational</v>
          </cell>
        </row>
        <row r="1169">
          <cell r="A1169">
            <v>116</v>
          </cell>
          <cell r="F1169">
            <v>1</v>
          </cell>
          <cell r="I1169">
            <v>135</v>
          </cell>
          <cell r="L1169" t="str">
            <v>NCS - Operational</v>
          </cell>
        </row>
        <row r="1170">
          <cell r="A1170">
            <v>116</v>
          </cell>
          <cell r="F1170">
            <v>1</v>
          </cell>
          <cell r="I1170">
            <v>668</v>
          </cell>
          <cell r="L1170" t="str">
            <v>NCS - Assembly</v>
          </cell>
        </row>
        <row r="1171">
          <cell r="A1171">
            <v>116</v>
          </cell>
          <cell r="F1171">
            <v>1</v>
          </cell>
          <cell r="I1171">
            <v>136</v>
          </cell>
          <cell r="L1171" t="str">
            <v>NCS - Operational</v>
          </cell>
        </row>
        <row r="1172">
          <cell r="A1172">
            <v>116</v>
          </cell>
          <cell r="F1172">
            <v>1</v>
          </cell>
          <cell r="I1172">
            <v>346</v>
          </cell>
          <cell r="L1172" t="str">
            <v>NCS - Interior Room</v>
          </cell>
        </row>
        <row r="1173">
          <cell r="A1173">
            <v>116</v>
          </cell>
          <cell r="F1173">
            <v>1</v>
          </cell>
          <cell r="I1173">
            <v>118</v>
          </cell>
          <cell r="L1173" t="str">
            <v>NCS - Interior Room</v>
          </cell>
        </row>
        <row r="1174">
          <cell r="A1174">
            <v>116</v>
          </cell>
          <cell r="F1174">
            <v>1</v>
          </cell>
          <cell r="I1174">
            <v>57</v>
          </cell>
          <cell r="L1174" t="str">
            <v>NCS - Operational</v>
          </cell>
        </row>
        <row r="1175">
          <cell r="A1175">
            <v>116</v>
          </cell>
          <cell r="F1175">
            <v>1</v>
          </cell>
          <cell r="I1175">
            <v>26</v>
          </cell>
          <cell r="L1175" t="str">
            <v>NCS - Operational</v>
          </cell>
        </row>
        <row r="1176">
          <cell r="A1176">
            <v>116</v>
          </cell>
          <cell r="F1176">
            <v>1</v>
          </cell>
          <cell r="I1176">
            <v>16</v>
          </cell>
          <cell r="L1176" t="str">
            <v>NCS - Operational</v>
          </cell>
        </row>
        <row r="1177">
          <cell r="A1177">
            <v>116</v>
          </cell>
          <cell r="F1177">
            <v>1</v>
          </cell>
          <cell r="I1177">
            <v>660</v>
          </cell>
          <cell r="L1177" t="str">
            <v>NCS - Operational</v>
          </cell>
        </row>
        <row r="1178">
          <cell r="A1178">
            <v>116</v>
          </cell>
          <cell r="F1178">
            <v>1</v>
          </cell>
          <cell r="I1178">
            <v>13</v>
          </cell>
          <cell r="L1178" t="str">
            <v>NCS - Operational</v>
          </cell>
        </row>
        <row r="1179">
          <cell r="A1179">
            <v>116</v>
          </cell>
          <cell r="F1179">
            <v>1</v>
          </cell>
          <cell r="I1179">
            <v>555</v>
          </cell>
          <cell r="L1179" t="str">
            <v>NCS - Interior Room</v>
          </cell>
        </row>
        <row r="1180">
          <cell r="A1180">
            <v>116</v>
          </cell>
          <cell r="F1180">
            <v>1</v>
          </cell>
          <cell r="I1180">
            <v>19</v>
          </cell>
          <cell r="L1180" t="str">
            <v>NCS - Operational</v>
          </cell>
        </row>
        <row r="1181">
          <cell r="A1181">
            <v>116</v>
          </cell>
          <cell r="F1181">
            <v>1</v>
          </cell>
          <cell r="I1181">
            <v>18</v>
          </cell>
          <cell r="L1181" t="str">
            <v>NCS - Operational</v>
          </cell>
        </row>
        <row r="1182">
          <cell r="A1182">
            <v>116</v>
          </cell>
          <cell r="F1182">
            <v>1</v>
          </cell>
          <cell r="I1182">
            <v>864</v>
          </cell>
          <cell r="L1182" t="str">
            <v>(Excluded - Counted in classroom data)</v>
          </cell>
        </row>
        <row r="1183">
          <cell r="A1183">
            <v>116</v>
          </cell>
          <cell r="F1183">
            <v>1</v>
          </cell>
          <cell r="I1183">
            <v>956</v>
          </cell>
          <cell r="L1183" t="str">
            <v>(Excluded - Counted in classroom data)</v>
          </cell>
        </row>
        <row r="1184">
          <cell r="A1184">
            <v>116</v>
          </cell>
          <cell r="F1184">
            <v>1</v>
          </cell>
          <cell r="I1184">
            <v>781</v>
          </cell>
          <cell r="L1184" t="str">
            <v>(Excluded - Counted in classroom data)</v>
          </cell>
        </row>
        <row r="1185">
          <cell r="A1185">
            <v>116</v>
          </cell>
          <cell r="F1185">
            <v>1</v>
          </cell>
          <cell r="I1185">
            <v>781</v>
          </cell>
          <cell r="L1185" t="str">
            <v>(Excluded - Counted in classroom data)</v>
          </cell>
        </row>
        <row r="1186">
          <cell r="A1186">
            <v>116</v>
          </cell>
          <cell r="F1186">
            <v>1</v>
          </cell>
          <cell r="I1186">
            <v>956</v>
          </cell>
          <cell r="L1186" t="str">
            <v>(Excluded - Counted in classroom data)</v>
          </cell>
        </row>
        <row r="1187">
          <cell r="A1187">
            <v>116</v>
          </cell>
          <cell r="F1187">
            <v>1</v>
          </cell>
          <cell r="I1187">
            <v>781</v>
          </cell>
          <cell r="L1187" t="str">
            <v>(Excluded - Counted in classroom data)</v>
          </cell>
        </row>
        <row r="1188">
          <cell r="A1188">
            <v>117</v>
          </cell>
          <cell r="F1188">
            <v>0</v>
          </cell>
          <cell r="I1188">
            <v>2671</v>
          </cell>
          <cell r="L1188" t="str">
            <v>NCS - Dining</v>
          </cell>
        </row>
        <row r="1189">
          <cell r="A1189">
            <v>117</v>
          </cell>
          <cell r="F1189">
            <v>0</v>
          </cell>
          <cell r="I1189">
            <v>600</v>
          </cell>
          <cell r="L1189" t="str">
            <v>NCS - Operational</v>
          </cell>
        </row>
        <row r="1190">
          <cell r="A1190">
            <v>117</v>
          </cell>
          <cell r="F1190">
            <v>0</v>
          </cell>
          <cell r="I1190">
            <v>72</v>
          </cell>
          <cell r="L1190" t="str">
            <v>NCS - Operational</v>
          </cell>
        </row>
        <row r="1191">
          <cell r="A1191">
            <v>117</v>
          </cell>
          <cell r="F1191">
            <v>0</v>
          </cell>
          <cell r="I1191">
            <v>53</v>
          </cell>
          <cell r="L1191" t="str">
            <v>NCS - Dining</v>
          </cell>
        </row>
        <row r="1192">
          <cell r="A1192">
            <v>117</v>
          </cell>
          <cell r="F1192">
            <v>0</v>
          </cell>
          <cell r="I1192">
            <v>162</v>
          </cell>
          <cell r="L1192" t="str">
            <v>NCS - Operational</v>
          </cell>
        </row>
        <row r="1193">
          <cell r="A1193">
            <v>117</v>
          </cell>
          <cell r="F1193">
            <v>0</v>
          </cell>
          <cell r="I1193">
            <v>470</v>
          </cell>
          <cell r="L1193" t="str">
            <v>NCS - Operational</v>
          </cell>
        </row>
        <row r="1194">
          <cell r="A1194">
            <v>117</v>
          </cell>
          <cell r="F1194">
            <v>0</v>
          </cell>
          <cell r="I1194">
            <v>306</v>
          </cell>
          <cell r="L1194" t="str">
            <v>NCS - Operational</v>
          </cell>
        </row>
        <row r="1195">
          <cell r="A1195">
            <v>117</v>
          </cell>
          <cell r="F1195">
            <v>0</v>
          </cell>
          <cell r="I1195">
            <v>40</v>
          </cell>
          <cell r="L1195" t="str">
            <v>NCS - Operational</v>
          </cell>
        </row>
        <row r="1196">
          <cell r="A1196">
            <v>117</v>
          </cell>
          <cell r="F1196">
            <v>0</v>
          </cell>
          <cell r="I1196">
            <v>1099</v>
          </cell>
          <cell r="L1196" t="str">
            <v>(Excluded - Counted in classroom data)</v>
          </cell>
        </row>
        <row r="1197">
          <cell r="A1197">
            <v>117</v>
          </cell>
          <cell r="F1197">
            <v>0</v>
          </cell>
          <cell r="I1197">
            <v>320</v>
          </cell>
          <cell r="L1197" t="str">
            <v>NCS - Interior Room</v>
          </cell>
        </row>
        <row r="1198">
          <cell r="A1198">
            <v>117</v>
          </cell>
          <cell r="F1198">
            <v>0</v>
          </cell>
          <cell r="I1198">
            <v>554</v>
          </cell>
          <cell r="L1198" t="str">
            <v>NCS - Operational</v>
          </cell>
        </row>
        <row r="1199">
          <cell r="A1199">
            <v>117</v>
          </cell>
          <cell r="F1199">
            <v>0</v>
          </cell>
          <cell r="I1199">
            <v>737</v>
          </cell>
          <cell r="L1199" t="str">
            <v>NCS - Operational</v>
          </cell>
        </row>
        <row r="1200">
          <cell r="A1200">
            <v>117</v>
          </cell>
          <cell r="F1200">
            <v>1</v>
          </cell>
          <cell r="I1200">
            <v>612</v>
          </cell>
          <cell r="L1200" t="str">
            <v>(Excluded - Counted in classroom data)</v>
          </cell>
        </row>
        <row r="1201">
          <cell r="A1201">
            <v>117</v>
          </cell>
          <cell r="F1201">
            <v>1</v>
          </cell>
          <cell r="I1201">
            <v>32</v>
          </cell>
          <cell r="L1201" t="str">
            <v>NCS - Operational</v>
          </cell>
        </row>
        <row r="1202">
          <cell r="A1202">
            <v>117</v>
          </cell>
          <cell r="F1202">
            <v>1</v>
          </cell>
          <cell r="I1202">
            <v>934</v>
          </cell>
          <cell r="L1202" t="str">
            <v>NCS - Assembly</v>
          </cell>
        </row>
        <row r="1203">
          <cell r="A1203">
            <v>117</v>
          </cell>
          <cell r="F1203">
            <v>1</v>
          </cell>
          <cell r="I1203">
            <v>210</v>
          </cell>
          <cell r="L1203" t="str">
            <v>NCS - Interior Room</v>
          </cell>
        </row>
        <row r="1204">
          <cell r="A1204">
            <v>117</v>
          </cell>
          <cell r="F1204">
            <v>1</v>
          </cell>
          <cell r="I1204">
            <v>61</v>
          </cell>
          <cell r="L1204" t="str">
            <v>NCS - Operational</v>
          </cell>
        </row>
        <row r="1205">
          <cell r="A1205">
            <v>117</v>
          </cell>
          <cell r="F1205">
            <v>1</v>
          </cell>
          <cell r="I1205">
            <v>17</v>
          </cell>
          <cell r="L1205" t="str">
            <v>NCS - Operational</v>
          </cell>
        </row>
        <row r="1206">
          <cell r="A1206">
            <v>117</v>
          </cell>
          <cell r="F1206">
            <v>1</v>
          </cell>
          <cell r="I1206">
            <v>120</v>
          </cell>
          <cell r="L1206" t="str">
            <v>NCS - Operational</v>
          </cell>
        </row>
        <row r="1207">
          <cell r="A1207">
            <v>117</v>
          </cell>
          <cell r="F1207">
            <v>1</v>
          </cell>
          <cell r="I1207">
            <v>3132</v>
          </cell>
          <cell r="L1207" t="str">
            <v>NCS - Assembly</v>
          </cell>
        </row>
        <row r="1208">
          <cell r="A1208">
            <v>117</v>
          </cell>
          <cell r="F1208">
            <v>1</v>
          </cell>
          <cell r="I1208">
            <v>808</v>
          </cell>
          <cell r="L1208" t="str">
            <v>(Excluded - Counted in classroom data)</v>
          </cell>
        </row>
        <row r="1209">
          <cell r="A1209">
            <v>117</v>
          </cell>
          <cell r="F1209">
            <v>1</v>
          </cell>
          <cell r="I1209">
            <v>931</v>
          </cell>
          <cell r="L1209" t="str">
            <v>(Excluded - Counted in classroom data)</v>
          </cell>
        </row>
        <row r="1210">
          <cell r="A1210">
            <v>117</v>
          </cell>
          <cell r="F1210">
            <v>1</v>
          </cell>
          <cell r="I1210">
            <v>221</v>
          </cell>
          <cell r="L1210" t="str">
            <v>NCS - Interior Room</v>
          </cell>
        </row>
        <row r="1211">
          <cell r="A1211">
            <v>117</v>
          </cell>
          <cell r="F1211">
            <v>1</v>
          </cell>
          <cell r="I1211">
            <v>80</v>
          </cell>
          <cell r="L1211" t="str">
            <v>NCS - Operational</v>
          </cell>
        </row>
        <row r="1212">
          <cell r="A1212">
            <v>117</v>
          </cell>
          <cell r="F1212">
            <v>1</v>
          </cell>
          <cell r="I1212">
            <v>417</v>
          </cell>
          <cell r="L1212" t="str">
            <v>NCS - Operational</v>
          </cell>
        </row>
        <row r="1213">
          <cell r="A1213">
            <v>117</v>
          </cell>
          <cell r="F1213">
            <v>1</v>
          </cell>
          <cell r="I1213">
            <v>1046</v>
          </cell>
          <cell r="L1213" t="str">
            <v>(Excluded - Counted in classroom data)</v>
          </cell>
        </row>
        <row r="1214">
          <cell r="A1214">
            <v>117</v>
          </cell>
          <cell r="F1214">
            <v>1</v>
          </cell>
          <cell r="I1214">
            <v>34</v>
          </cell>
          <cell r="L1214" t="str">
            <v>NCS - Operational</v>
          </cell>
        </row>
        <row r="1215">
          <cell r="A1215">
            <v>117</v>
          </cell>
          <cell r="F1215">
            <v>1</v>
          </cell>
          <cell r="I1215">
            <v>30</v>
          </cell>
          <cell r="L1215" t="str">
            <v>NCS - Operational</v>
          </cell>
        </row>
        <row r="1216">
          <cell r="A1216">
            <v>117</v>
          </cell>
          <cell r="F1216">
            <v>1</v>
          </cell>
          <cell r="I1216">
            <v>158</v>
          </cell>
          <cell r="L1216" t="str">
            <v>NCS - Operational</v>
          </cell>
        </row>
        <row r="1217">
          <cell r="A1217">
            <v>117</v>
          </cell>
          <cell r="F1217">
            <v>1</v>
          </cell>
          <cell r="I1217">
            <v>92</v>
          </cell>
          <cell r="L1217" t="str">
            <v>NCS - Operational</v>
          </cell>
        </row>
        <row r="1218">
          <cell r="A1218">
            <v>117</v>
          </cell>
          <cell r="F1218">
            <v>1</v>
          </cell>
          <cell r="I1218">
            <v>25</v>
          </cell>
          <cell r="L1218" t="str">
            <v>NCS - Operational</v>
          </cell>
        </row>
        <row r="1219">
          <cell r="A1219">
            <v>117</v>
          </cell>
          <cell r="F1219">
            <v>1</v>
          </cell>
          <cell r="I1219">
            <v>110</v>
          </cell>
          <cell r="L1219" t="str">
            <v>NCS - Operational</v>
          </cell>
        </row>
        <row r="1220">
          <cell r="A1220">
            <v>117</v>
          </cell>
          <cell r="F1220">
            <v>1</v>
          </cell>
          <cell r="I1220">
            <v>1086</v>
          </cell>
          <cell r="L1220" t="str">
            <v>(Excluded - Counted in classroom data)</v>
          </cell>
        </row>
        <row r="1221">
          <cell r="A1221">
            <v>117</v>
          </cell>
          <cell r="F1221">
            <v>1</v>
          </cell>
          <cell r="I1221">
            <v>263</v>
          </cell>
          <cell r="L1221" t="str">
            <v>NCS - Interior Room</v>
          </cell>
        </row>
        <row r="1222">
          <cell r="A1222">
            <v>117</v>
          </cell>
          <cell r="F1222">
            <v>1</v>
          </cell>
          <cell r="I1222">
            <v>66</v>
          </cell>
          <cell r="L1222" t="str">
            <v>NCS - Operational</v>
          </cell>
        </row>
        <row r="1223">
          <cell r="A1223">
            <v>117</v>
          </cell>
          <cell r="F1223">
            <v>1</v>
          </cell>
          <cell r="I1223">
            <v>110</v>
          </cell>
          <cell r="L1223" t="str">
            <v>NCS - Operational</v>
          </cell>
        </row>
        <row r="1224">
          <cell r="A1224">
            <v>117</v>
          </cell>
          <cell r="F1224">
            <v>1</v>
          </cell>
          <cell r="I1224">
            <v>32</v>
          </cell>
          <cell r="L1224" t="str">
            <v>NCS - Operational</v>
          </cell>
        </row>
        <row r="1225">
          <cell r="A1225">
            <v>117</v>
          </cell>
          <cell r="F1225">
            <v>1</v>
          </cell>
          <cell r="I1225">
            <v>71</v>
          </cell>
          <cell r="L1225" t="str">
            <v>NCS - Operational</v>
          </cell>
        </row>
        <row r="1226">
          <cell r="A1226">
            <v>117</v>
          </cell>
          <cell r="F1226">
            <v>1</v>
          </cell>
          <cell r="I1226">
            <v>242</v>
          </cell>
          <cell r="L1226" t="str">
            <v>NCS - Interior Room</v>
          </cell>
        </row>
        <row r="1227">
          <cell r="A1227">
            <v>117</v>
          </cell>
          <cell r="F1227">
            <v>1</v>
          </cell>
          <cell r="I1227">
            <v>109</v>
          </cell>
          <cell r="L1227" t="str">
            <v>NCS - Operational</v>
          </cell>
        </row>
        <row r="1228">
          <cell r="A1228">
            <v>117</v>
          </cell>
          <cell r="F1228">
            <v>1</v>
          </cell>
          <cell r="I1228">
            <v>269</v>
          </cell>
          <cell r="L1228" t="str">
            <v>NCS - Operational</v>
          </cell>
        </row>
        <row r="1229">
          <cell r="A1229">
            <v>117</v>
          </cell>
          <cell r="F1229">
            <v>1</v>
          </cell>
          <cell r="I1229">
            <v>491</v>
          </cell>
          <cell r="L1229" t="str">
            <v>NCS - Interior Room</v>
          </cell>
        </row>
        <row r="1230">
          <cell r="A1230">
            <v>117</v>
          </cell>
          <cell r="F1230">
            <v>1</v>
          </cell>
          <cell r="I1230">
            <v>309</v>
          </cell>
          <cell r="L1230" t="str">
            <v>NCS - Interior Room</v>
          </cell>
        </row>
        <row r="1231">
          <cell r="A1231">
            <v>117</v>
          </cell>
          <cell r="F1231">
            <v>1</v>
          </cell>
          <cell r="I1231">
            <v>84</v>
          </cell>
          <cell r="L1231" t="str">
            <v>NCS - Operational</v>
          </cell>
        </row>
        <row r="1232">
          <cell r="A1232">
            <v>117</v>
          </cell>
          <cell r="F1232">
            <v>1</v>
          </cell>
          <cell r="I1232">
            <v>74</v>
          </cell>
          <cell r="L1232" t="str">
            <v>NCS - Operational</v>
          </cell>
        </row>
        <row r="1233">
          <cell r="A1233">
            <v>117</v>
          </cell>
          <cell r="F1233">
            <v>1</v>
          </cell>
          <cell r="I1233">
            <v>29</v>
          </cell>
          <cell r="L1233" t="str">
            <v>NCS - Operational</v>
          </cell>
        </row>
        <row r="1234">
          <cell r="A1234">
            <v>117</v>
          </cell>
          <cell r="F1234">
            <v>1</v>
          </cell>
          <cell r="I1234">
            <v>816</v>
          </cell>
          <cell r="L1234" t="str">
            <v>NCS - Operational</v>
          </cell>
        </row>
        <row r="1235">
          <cell r="A1235">
            <v>117</v>
          </cell>
          <cell r="F1235">
            <v>1</v>
          </cell>
          <cell r="I1235">
            <v>25</v>
          </cell>
          <cell r="L1235" t="str">
            <v>NCS - Operational</v>
          </cell>
        </row>
        <row r="1236">
          <cell r="A1236">
            <v>117</v>
          </cell>
          <cell r="F1236">
            <v>1</v>
          </cell>
          <cell r="I1236">
            <v>45</v>
          </cell>
          <cell r="L1236" t="str">
            <v>NCS - Operational</v>
          </cell>
        </row>
        <row r="1237">
          <cell r="A1237">
            <v>117</v>
          </cell>
          <cell r="F1237">
            <v>1</v>
          </cell>
          <cell r="I1237">
            <v>306</v>
          </cell>
          <cell r="L1237" t="str">
            <v>NCS - Operational</v>
          </cell>
        </row>
        <row r="1238">
          <cell r="A1238">
            <v>117</v>
          </cell>
          <cell r="F1238">
            <v>1</v>
          </cell>
          <cell r="I1238">
            <v>270</v>
          </cell>
          <cell r="L1238" t="str">
            <v>NCS - Interior Room</v>
          </cell>
        </row>
        <row r="1239">
          <cell r="A1239">
            <v>117</v>
          </cell>
          <cell r="F1239">
            <v>1</v>
          </cell>
          <cell r="I1239">
            <v>355</v>
          </cell>
          <cell r="L1239" t="str">
            <v>NCS - Interior Room</v>
          </cell>
        </row>
        <row r="1240">
          <cell r="A1240">
            <v>117</v>
          </cell>
          <cell r="F1240">
            <v>1</v>
          </cell>
          <cell r="I1240">
            <v>33</v>
          </cell>
          <cell r="L1240" t="str">
            <v>NCS - Operational</v>
          </cell>
        </row>
        <row r="1241">
          <cell r="A1241">
            <v>117</v>
          </cell>
          <cell r="F1241">
            <v>1</v>
          </cell>
          <cell r="I1241">
            <v>379</v>
          </cell>
          <cell r="L1241" t="str">
            <v>NCS - Interior Room</v>
          </cell>
        </row>
        <row r="1242">
          <cell r="A1242">
            <v>117</v>
          </cell>
          <cell r="F1242">
            <v>1</v>
          </cell>
          <cell r="I1242">
            <v>371</v>
          </cell>
          <cell r="L1242" t="str">
            <v>NCS - Operational</v>
          </cell>
        </row>
        <row r="1243">
          <cell r="A1243">
            <v>117</v>
          </cell>
          <cell r="F1243">
            <v>1</v>
          </cell>
          <cell r="I1243">
            <v>968</v>
          </cell>
          <cell r="L1243" t="str">
            <v>(Excluded - Counted in classroom data)</v>
          </cell>
        </row>
        <row r="1244">
          <cell r="A1244">
            <v>117</v>
          </cell>
          <cell r="F1244">
            <v>1</v>
          </cell>
          <cell r="I1244">
            <v>966</v>
          </cell>
          <cell r="L1244" t="str">
            <v>(Excluded - Counted in classroom data)</v>
          </cell>
        </row>
        <row r="1245">
          <cell r="A1245">
            <v>117</v>
          </cell>
          <cell r="F1245">
            <v>1</v>
          </cell>
          <cell r="I1245">
            <v>979</v>
          </cell>
          <cell r="L1245" t="str">
            <v>(Excluded - Counted in classroom data)</v>
          </cell>
        </row>
        <row r="1246">
          <cell r="A1246">
            <v>117</v>
          </cell>
          <cell r="F1246">
            <v>1</v>
          </cell>
          <cell r="I1246">
            <v>112</v>
          </cell>
          <cell r="L1246" t="str">
            <v>NCS - Operational</v>
          </cell>
        </row>
        <row r="1247">
          <cell r="A1247">
            <v>117</v>
          </cell>
          <cell r="F1247">
            <v>1</v>
          </cell>
          <cell r="I1247">
            <v>135</v>
          </cell>
          <cell r="L1247" t="str">
            <v>NCS - Operational</v>
          </cell>
        </row>
        <row r="1248">
          <cell r="A1248">
            <v>117</v>
          </cell>
          <cell r="F1248">
            <v>1</v>
          </cell>
          <cell r="I1248">
            <v>266</v>
          </cell>
          <cell r="L1248" t="str">
            <v>NCS - Interior Room</v>
          </cell>
        </row>
        <row r="1249">
          <cell r="A1249">
            <v>117</v>
          </cell>
          <cell r="F1249">
            <v>1</v>
          </cell>
          <cell r="I1249">
            <v>966</v>
          </cell>
          <cell r="L1249" t="str">
            <v>(Excluded - Counted in classroom data)</v>
          </cell>
        </row>
        <row r="1250">
          <cell r="A1250">
            <v>117</v>
          </cell>
          <cell r="F1250">
            <v>1</v>
          </cell>
          <cell r="I1250">
            <v>966</v>
          </cell>
          <cell r="L1250" t="str">
            <v>(Excluded - Counted in classroom data)</v>
          </cell>
        </row>
        <row r="1251">
          <cell r="A1251">
            <v>117</v>
          </cell>
          <cell r="F1251">
            <v>1</v>
          </cell>
          <cell r="I1251">
            <v>991</v>
          </cell>
          <cell r="L1251" t="str">
            <v>(Excluded - Counted in classroom data)</v>
          </cell>
        </row>
        <row r="1252">
          <cell r="A1252">
            <v>117</v>
          </cell>
          <cell r="F1252">
            <v>1</v>
          </cell>
          <cell r="I1252">
            <v>387</v>
          </cell>
          <cell r="L1252" t="str">
            <v>NCS - Operational</v>
          </cell>
        </row>
        <row r="1253">
          <cell r="A1253">
            <v>117</v>
          </cell>
          <cell r="F1253">
            <v>1</v>
          </cell>
          <cell r="I1253">
            <v>80</v>
          </cell>
          <cell r="L1253" t="str">
            <v>NCS - Operational</v>
          </cell>
        </row>
        <row r="1254">
          <cell r="A1254">
            <v>117</v>
          </cell>
          <cell r="F1254">
            <v>1</v>
          </cell>
          <cell r="I1254">
            <v>80</v>
          </cell>
          <cell r="L1254" t="str">
            <v>NCS - Operational</v>
          </cell>
        </row>
        <row r="1255">
          <cell r="A1255">
            <v>117</v>
          </cell>
          <cell r="F1255">
            <v>1</v>
          </cell>
          <cell r="I1255">
            <v>446</v>
          </cell>
          <cell r="L1255" t="str">
            <v>NCS - Operational</v>
          </cell>
        </row>
        <row r="1256">
          <cell r="A1256">
            <v>117</v>
          </cell>
          <cell r="F1256">
            <v>1</v>
          </cell>
          <cell r="I1256">
            <v>3866</v>
          </cell>
          <cell r="L1256" t="str">
            <v>NCS - Operational</v>
          </cell>
        </row>
        <row r="1257">
          <cell r="A1257">
            <v>117</v>
          </cell>
          <cell r="F1257">
            <v>2</v>
          </cell>
          <cell r="I1257">
            <v>992</v>
          </cell>
          <cell r="L1257" t="str">
            <v>(Excluded - Counted in classroom data)</v>
          </cell>
        </row>
        <row r="1258">
          <cell r="A1258">
            <v>117</v>
          </cell>
          <cell r="F1258">
            <v>2</v>
          </cell>
          <cell r="I1258">
            <v>966</v>
          </cell>
          <cell r="L1258" t="str">
            <v>(Excluded - Counted in classroom data)</v>
          </cell>
        </row>
        <row r="1259">
          <cell r="A1259">
            <v>117</v>
          </cell>
          <cell r="F1259">
            <v>2</v>
          </cell>
          <cell r="I1259">
            <v>966</v>
          </cell>
          <cell r="L1259" t="str">
            <v>(Excluded - Counted in classroom data)</v>
          </cell>
        </row>
        <row r="1260">
          <cell r="A1260">
            <v>117</v>
          </cell>
          <cell r="F1260">
            <v>2</v>
          </cell>
          <cell r="I1260">
            <v>966</v>
          </cell>
          <cell r="L1260" t="str">
            <v>(Excluded - Counted in classroom data)</v>
          </cell>
        </row>
        <row r="1261">
          <cell r="A1261">
            <v>117</v>
          </cell>
          <cell r="F1261">
            <v>2</v>
          </cell>
          <cell r="I1261">
            <v>1067</v>
          </cell>
          <cell r="L1261" t="str">
            <v>NCS - Library</v>
          </cell>
        </row>
        <row r="1262">
          <cell r="A1262">
            <v>117</v>
          </cell>
          <cell r="F1262">
            <v>2</v>
          </cell>
          <cell r="I1262">
            <v>2013</v>
          </cell>
          <cell r="L1262" t="str">
            <v>NCS - Operational</v>
          </cell>
        </row>
        <row r="1263">
          <cell r="A1263">
            <v>117</v>
          </cell>
          <cell r="F1263">
            <v>2</v>
          </cell>
          <cell r="I1263">
            <v>381</v>
          </cell>
          <cell r="L1263" t="str">
            <v>NCS - Operational</v>
          </cell>
        </row>
        <row r="1264">
          <cell r="A1264">
            <v>117</v>
          </cell>
          <cell r="F1264">
            <v>2</v>
          </cell>
          <cell r="I1264">
            <v>138</v>
          </cell>
          <cell r="L1264" t="str">
            <v>NCS - Interior Room</v>
          </cell>
        </row>
        <row r="1265">
          <cell r="A1265">
            <v>117</v>
          </cell>
          <cell r="F1265">
            <v>2</v>
          </cell>
          <cell r="I1265">
            <v>204</v>
          </cell>
          <cell r="L1265" t="str">
            <v>NCS - Operational</v>
          </cell>
        </row>
        <row r="1266">
          <cell r="A1266">
            <v>117</v>
          </cell>
          <cell r="F1266">
            <v>2</v>
          </cell>
          <cell r="I1266">
            <v>150</v>
          </cell>
          <cell r="L1266" t="str">
            <v>NCS - Operational</v>
          </cell>
        </row>
        <row r="1267">
          <cell r="A1267">
            <v>117</v>
          </cell>
          <cell r="F1267">
            <v>2</v>
          </cell>
          <cell r="I1267">
            <v>966</v>
          </cell>
          <cell r="L1267" t="str">
            <v>(Excluded - Counted in classroom data)</v>
          </cell>
        </row>
        <row r="1268">
          <cell r="A1268">
            <v>117</v>
          </cell>
          <cell r="F1268">
            <v>2</v>
          </cell>
          <cell r="I1268">
            <v>966</v>
          </cell>
          <cell r="L1268" t="str">
            <v>(Excluded - Counted in classroom data)</v>
          </cell>
        </row>
        <row r="1269">
          <cell r="A1269">
            <v>117</v>
          </cell>
          <cell r="F1269">
            <v>2</v>
          </cell>
          <cell r="I1269">
            <v>968</v>
          </cell>
          <cell r="L1269" t="str">
            <v>(Excluded - Counted in classroom data)</v>
          </cell>
        </row>
        <row r="1270">
          <cell r="A1270">
            <v>117</v>
          </cell>
          <cell r="F1270">
            <v>2</v>
          </cell>
          <cell r="I1270">
            <v>371</v>
          </cell>
          <cell r="L1270" t="str">
            <v>NCS - Operational</v>
          </cell>
        </row>
        <row r="1271">
          <cell r="A1271">
            <v>117</v>
          </cell>
          <cell r="F1271">
            <v>2</v>
          </cell>
          <cell r="I1271">
            <v>61</v>
          </cell>
          <cell r="L1271" t="str">
            <v>NCS - Operational</v>
          </cell>
        </row>
        <row r="1272">
          <cell r="A1272">
            <v>117</v>
          </cell>
          <cell r="F1272">
            <v>2</v>
          </cell>
          <cell r="I1272">
            <v>545</v>
          </cell>
          <cell r="L1272" t="str">
            <v>NCS - Interior Room</v>
          </cell>
        </row>
        <row r="1273">
          <cell r="A1273">
            <v>117</v>
          </cell>
          <cell r="F1273">
            <v>2</v>
          </cell>
          <cell r="I1273">
            <v>79</v>
          </cell>
          <cell r="L1273" t="str">
            <v>NCS - Operational</v>
          </cell>
        </row>
        <row r="1274">
          <cell r="A1274">
            <v>117</v>
          </cell>
          <cell r="F1274">
            <v>2</v>
          </cell>
          <cell r="I1274">
            <v>155</v>
          </cell>
          <cell r="L1274" t="str">
            <v>NCS - Operational</v>
          </cell>
        </row>
        <row r="1275">
          <cell r="A1275">
            <v>117</v>
          </cell>
          <cell r="F1275">
            <v>1</v>
          </cell>
          <cell r="I1275">
            <v>874</v>
          </cell>
          <cell r="L1275" t="str">
            <v>(Excluded - Counted in classroom data)</v>
          </cell>
        </row>
        <row r="1276">
          <cell r="A1276">
            <v>117</v>
          </cell>
          <cell r="F1276">
            <v>1</v>
          </cell>
          <cell r="I1276">
            <v>874</v>
          </cell>
          <cell r="L1276" t="str">
            <v>(Excluded - Counted in classroom data)</v>
          </cell>
        </row>
        <row r="1277">
          <cell r="A1277">
            <v>117</v>
          </cell>
          <cell r="F1277">
            <v>1</v>
          </cell>
          <cell r="I1277">
            <v>874</v>
          </cell>
          <cell r="L1277" t="str">
            <v>(Excluded - Counted in classroom data)</v>
          </cell>
        </row>
        <row r="1278">
          <cell r="A1278">
            <v>117</v>
          </cell>
          <cell r="F1278">
            <v>1</v>
          </cell>
          <cell r="I1278">
            <v>874</v>
          </cell>
          <cell r="L1278" t="str">
            <v>(Excluded - Counted in classroom data)</v>
          </cell>
        </row>
        <row r="1279">
          <cell r="A1279">
            <v>117</v>
          </cell>
          <cell r="F1279">
            <v>1</v>
          </cell>
          <cell r="I1279">
            <v>836</v>
          </cell>
          <cell r="L1279" t="str">
            <v>(Excluded - Counted in classroom data)</v>
          </cell>
        </row>
        <row r="1280">
          <cell r="A1280">
            <v>117</v>
          </cell>
          <cell r="F1280">
            <v>1</v>
          </cell>
          <cell r="I1280">
            <v>900</v>
          </cell>
          <cell r="L1280" t="str">
            <v>(Excluded - Counted in classroom data)</v>
          </cell>
        </row>
        <row r="1281">
          <cell r="A1281">
            <v>117</v>
          </cell>
          <cell r="F1281">
            <v>1</v>
          </cell>
          <cell r="I1281">
            <v>637</v>
          </cell>
          <cell r="L1281" t="str">
            <v>(Excluded - Counted in classroom data)</v>
          </cell>
          <cell r="M1281" t="str">
            <v>CDC</v>
          </cell>
        </row>
        <row r="1282">
          <cell r="A1282">
            <v>117</v>
          </cell>
          <cell r="F1282">
            <v>1</v>
          </cell>
          <cell r="I1282">
            <v>63</v>
          </cell>
          <cell r="L1282" t="str">
            <v>NCS - Operational</v>
          </cell>
          <cell r="M1282" t="str">
            <v>CDC</v>
          </cell>
        </row>
        <row r="1283">
          <cell r="A1283">
            <v>117</v>
          </cell>
          <cell r="F1283">
            <v>1</v>
          </cell>
          <cell r="I1283">
            <v>35</v>
          </cell>
          <cell r="L1283" t="str">
            <v>NCS - Operational</v>
          </cell>
          <cell r="M1283" t="str">
            <v>CDC</v>
          </cell>
        </row>
        <row r="1284">
          <cell r="A1284">
            <v>117</v>
          </cell>
          <cell r="F1284">
            <v>1</v>
          </cell>
          <cell r="I1284">
            <v>900</v>
          </cell>
          <cell r="L1284" t="str">
            <v>(Excluded - Counted in classroom data)</v>
          </cell>
        </row>
        <row r="1285">
          <cell r="A1285">
            <v>118</v>
          </cell>
          <cell r="F1285">
            <v>1</v>
          </cell>
          <cell r="I1285">
            <v>72</v>
          </cell>
          <cell r="L1285" t="str">
            <v>NCS - Operational</v>
          </cell>
        </row>
        <row r="1286">
          <cell r="A1286">
            <v>118</v>
          </cell>
          <cell r="F1286">
            <v>1</v>
          </cell>
          <cell r="I1286">
            <v>420</v>
          </cell>
          <cell r="L1286" t="str">
            <v>NCS - Operational</v>
          </cell>
        </row>
        <row r="1287">
          <cell r="A1287">
            <v>118</v>
          </cell>
          <cell r="F1287">
            <v>1</v>
          </cell>
          <cell r="I1287">
            <v>48</v>
          </cell>
          <cell r="L1287" t="str">
            <v>NCS - Operational</v>
          </cell>
        </row>
        <row r="1288">
          <cell r="A1288">
            <v>118</v>
          </cell>
          <cell r="F1288">
            <v>1</v>
          </cell>
          <cell r="I1288">
            <v>728</v>
          </cell>
          <cell r="L1288" t="str">
            <v>NCS - Operational</v>
          </cell>
        </row>
        <row r="1289">
          <cell r="A1289">
            <v>118</v>
          </cell>
          <cell r="F1289">
            <v>1</v>
          </cell>
          <cell r="I1289">
            <v>728</v>
          </cell>
          <cell r="L1289" t="str">
            <v>NCS - Operational</v>
          </cell>
        </row>
        <row r="1290">
          <cell r="A1290">
            <v>118</v>
          </cell>
          <cell r="F1290">
            <v>1</v>
          </cell>
          <cell r="I1290">
            <v>45</v>
          </cell>
          <cell r="L1290" t="str">
            <v>NCS - Operational</v>
          </cell>
        </row>
        <row r="1291">
          <cell r="A1291">
            <v>118</v>
          </cell>
          <cell r="F1291">
            <v>1</v>
          </cell>
          <cell r="I1291">
            <v>1202</v>
          </cell>
          <cell r="L1291" t="str">
            <v>(Excluded - Counted in classroom data)</v>
          </cell>
        </row>
        <row r="1292">
          <cell r="A1292">
            <v>118</v>
          </cell>
          <cell r="F1292">
            <v>1</v>
          </cell>
          <cell r="I1292">
            <v>384</v>
          </cell>
          <cell r="L1292" t="str">
            <v>NCS - Interior Room</v>
          </cell>
        </row>
        <row r="1293">
          <cell r="A1293">
            <v>118</v>
          </cell>
          <cell r="F1293">
            <v>1</v>
          </cell>
          <cell r="I1293">
            <v>66</v>
          </cell>
          <cell r="L1293" t="str">
            <v>NCS - Operational</v>
          </cell>
        </row>
        <row r="1294">
          <cell r="A1294">
            <v>118</v>
          </cell>
          <cell r="F1294">
            <v>1</v>
          </cell>
          <cell r="I1294">
            <v>165</v>
          </cell>
          <cell r="L1294" t="str">
            <v>NCS - Operational</v>
          </cell>
        </row>
        <row r="1295">
          <cell r="A1295">
            <v>118</v>
          </cell>
          <cell r="F1295">
            <v>1</v>
          </cell>
          <cell r="I1295">
            <v>1150</v>
          </cell>
          <cell r="L1295" t="str">
            <v>NCS - Operational</v>
          </cell>
        </row>
        <row r="1296">
          <cell r="A1296">
            <v>118</v>
          </cell>
          <cell r="F1296">
            <v>1</v>
          </cell>
          <cell r="I1296">
            <v>832</v>
          </cell>
          <cell r="L1296" t="str">
            <v>(Excluded - Counted in classroom data)</v>
          </cell>
        </row>
        <row r="1297">
          <cell r="A1297">
            <v>118</v>
          </cell>
          <cell r="F1297">
            <v>1</v>
          </cell>
          <cell r="I1297">
            <v>864</v>
          </cell>
          <cell r="L1297" t="str">
            <v>(Excluded - Counted in classroom data)</v>
          </cell>
        </row>
        <row r="1298">
          <cell r="A1298">
            <v>118</v>
          </cell>
          <cell r="F1298">
            <v>1</v>
          </cell>
          <cell r="I1298">
            <v>864</v>
          </cell>
          <cell r="L1298" t="str">
            <v>(Excluded - Counted in classroom data)</v>
          </cell>
        </row>
        <row r="1299">
          <cell r="A1299">
            <v>118</v>
          </cell>
          <cell r="F1299">
            <v>1</v>
          </cell>
          <cell r="I1299">
            <v>864</v>
          </cell>
          <cell r="L1299" t="str">
            <v>(Excluded - Counted in classroom data)</v>
          </cell>
        </row>
        <row r="1300">
          <cell r="A1300">
            <v>118</v>
          </cell>
          <cell r="F1300">
            <v>1</v>
          </cell>
          <cell r="I1300">
            <v>864</v>
          </cell>
          <cell r="L1300" t="str">
            <v>(Excluded - Counted in classroom data)</v>
          </cell>
        </row>
        <row r="1301">
          <cell r="A1301">
            <v>118</v>
          </cell>
          <cell r="F1301">
            <v>1</v>
          </cell>
          <cell r="I1301">
            <v>864</v>
          </cell>
          <cell r="L1301" t="str">
            <v>(Excluded - Counted in classroom data)</v>
          </cell>
        </row>
        <row r="1302">
          <cell r="A1302">
            <v>118</v>
          </cell>
          <cell r="F1302">
            <v>1</v>
          </cell>
          <cell r="I1302">
            <v>864</v>
          </cell>
          <cell r="L1302" t="str">
            <v>(Excluded - Counted in classroom data)</v>
          </cell>
        </row>
        <row r="1303">
          <cell r="A1303">
            <v>118</v>
          </cell>
          <cell r="F1303">
            <v>1</v>
          </cell>
          <cell r="I1303">
            <v>152</v>
          </cell>
          <cell r="L1303" t="str">
            <v>NCS - Interior Room</v>
          </cell>
        </row>
        <row r="1304">
          <cell r="A1304">
            <v>118</v>
          </cell>
          <cell r="F1304">
            <v>1</v>
          </cell>
          <cell r="I1304">
            <v>152</v>
          </cell>
          <cell r="L1304" t="str">
            <v>NCS - Interior Room</v>
          </cell>
        </row>
        <row r="1305">
          <cell r="A1305">
            <v>118</v>
          </cell>
          <cell r="F1305">
            <v>1</v>
          </cell>
          <cell r="I1305">
            <v>416</v>
          </cell>
          <cell r="L1305" t="str">
            <v>NCS - Interior Room</v>
          </cell>
        </row>
        <row r="1306">
          <cell r="A1306">
            <v>118</v>
          </cell>
          <cell r="F1306">
            <v>1</v>
          </cell>
          <cell r="I1306">
            <v>940</v>
          </cell>
          <cell r="L1306" t="str">
            <v>NCS - Operational</v>
          </cell>
        </row>
        <row r="1307">
          <cell r="A1307">
            <v>118</v>
          </cell>
          <cell r="F1307">
            <v>1</v>
          </cell>
          <cell r="I1307">
            <v>622</v>
          </cell>
          <cell r="L1307" t="str">
            <v>NCS - Operational</v>
          </cell>
        </row>
        <row r="1308">
          <cell r="A1308">
            <v>118</v>
          </cell>
          <cell r="F1308">
            <v>1</v>
          </cell>
          <cell r="I1308">
            <v>176</v>
          </cell>
          <cell r="L1308" t="str">
            <v>NCS - Operational</v>
          </cell>
        </row>
        <row r="1309">
          <cell r="A1309">
            <v>118</v>
          </cell>
          <cell r="F1309">
            <v>1</v>
          </cell>
          <cell r="I1309">
            <v>176</v>
          </cell>
          <cell r="L1309" t="str">
            <v>NCS - Operational</v>
          </cell>
        </row>
        <row r="1310">
          <cell r="A1310">
            <v>118</v>
          </cell>
          <cell r="F1310">
            <v>1</v>
          </cell>
          <cell r="I1310">
            <v>120</v>
          </cell>
          <cell r="L1310" t="str">
            <v>NCS - Interior Room</v>
          </cell>
        </row>
        <row r="1311">
          <cell r="A1311">
            <v>118</v>
          </cell>
          <cell r="F1311">
            <v>1</v>
          </cell>
          <cell r="I1311">
            <v>1168</v>
          </cell>
          <cell r="L1311" t="str">
            <v>(Excluded - Counted in classroom data)</v>
          </cell>
          <cell r="M1311" t="str">
            <v>CDC</v>
          </cell>
        </row>
        <row r="1312">
          <cell r="A1312">
            <v>118</v>
          </cell>
          <cell r="F1312">
            <v>1</v>
          </cell>
          <cell r="I1312">
            <v>51</v>
          </cell>
          <cell r="L1312" t="str">
            <v>NCS - Operational</v>
          </cell>
          <cell r="M1312" t="str">
            <v>CDC</v>
          </cell>
        </row>
        <row r="1313">
          <cell r="A1313">
            <v>118</v>
          </cell>
          <cell r="F1313">
            <v>1</v>
          </cell>
          <cell r="I1313">
            <v>27</v>
          </cell>
          <cell r="L1313" t="str">
            <v>NCS - Operational</v>
          </cell>
          <cell r="M1313" t="str">
            <v>CDC</v>
          </cell>
        </row>
        <row r="1314">
          <cell r="A1314">
            <v>118</v>
          </cell>
          <cell r="F1314">
            <v>1</v>
          </cell>
          <cell r="I1314">
            <v>92</v>
          </cell>
          <cell r="L1314" t="str">
            <v>NCS - Operational</v>
          </cell>
        </row>
        <row r="1315">
          <cell r="A1315">
            <v>118</v>
          </cell>
          <cell r="F1315">
            <v>1</v>
          </cell>
          <cell r="I1315">
            <v>50</v>
          </cell>
          <cell r="L1315" t="str">
            <v>NCS - Operational</v>
          </cell>
        </row>
        <row r="1316">
          <cell r="A1316">
            <v>118</v>
          </cell>
          <cell r="F1316">
            <v>1</v>
          </cell>
          <cell r="I1316">
            <v>92</v>
          </cell>
          <cell r="L1316" t="str">
            <v>NCS - Operational</v>
          </cell>
        </row>
        <row r="1317">
          <cell r="A1317">
            <v>118</v>
          </cell>
          <cell r="F1317">
            <v>1</v>
          </cell>
          <cell r="I1317">
            <v>1168</v>
          </cell>
          <cell r="L1317" t="str">
            <v>(Excluded - Counted in classroom data)</v>
          </cell>
        </row>
        <row r="1318">
          <cell r="A1318">
            <v>118</v>
          </cell>
          <cell r="F1318">
            <v>1</v>
          </cell>
          <cell r="I1318">
            <v>51</v>
          </cell>
          <cell r="L1318" t="str">
            <v>NCS - Operational</v>
          </cell>
        </row>
        <row r="1319">
          <cell r="A1319">
            <v>118</v>
          </cell>
          <cell r="F1319">
            <v>1</v>
          </cell>
          <cell r="I1319">
            <v>27</v>
          </cell>
          <cell r="L1319" t="str">
            <v>NCS - Operational</v>
          </cell>
        </row>
        <row r="1320">
          <cell r="A1320">
            <v>118</v>
          </cell>
          <cell r="F1320">
            <v>1</v>
          </cell>
          <cell r="I1320">
            <v>420</v>
          </cell>
          <cell r="L1320" t="str">
            <v>NCS - Operational</v>
          </cell>
        </row>
        <row r="1321">
          <cell r="A1321">
            <v>118</v>
          </cell>
          <cell r="F1321">
            <v>1</v>
          </cell>
          <cell r="I1321">
            <v>682</v>
          </cell>
          <cell r="L1321" t="str">
            <v>NCS - Operational</v>
          </cell>
        </row>
        <row r="1322">
          <cell r="A1322">
            <v>118</v>
          </cell>
          <cell r="F1322">
            <v>1</v>
          </cell>
          <cell r="I1322">
            <v>940</v>
          </cell>
          <cell r="L1322" t="str">
            <v>NCS - Operational</v>
          </cell>
        </row>
        <row r="1323">
          <cell r="A1323">
            <v>118</v>
          </cell>
          <cell r="F1323">
            <v>1</v>
          </cell>
          <cell r="I1323">
            <v>128</v>
          </cell>
          <cell r="L1323" t="str">
            <v>NCS - Interior Room</v>
          </cell>
        </row>
        <row r="1324">
          <cell r="A1324">
            <v>118</v>
          </cell>
          <cell r="F1324">
            <v>1</v>
          </cell>
          <cell r="I1324">
            <v>128</v>
          </cell>
          <cell r="L1324" t="str">
            <v>NCS - Operational</v>
          </cell>
        </row>
        <row r="1325">
          <cell r="A1325">
            <v>118</v>
          </cell>
          <cell r="F1325">
            <v>1</v>
          </cell>
          <cell r="I1325">
            <v>200</v>
          </cell>
          <cell r="L1325" t="str">
            <v>NCS - Interior Room</v>
          </cell>
        </row>
        <row r="1326">
          <cell r="A1326">
            <v>118</v>
          </cell>
          <cell r="F1326">
            <v>1</v>
          </cell>
          <cell r="I1326">
            <v>286</v>
          </cell>
          <cell r="L1326" t="str">
            <v>NCS - Operational</v>
          </cell>
        </row>
        <row r="1327">
          <cell r="A1327">
            <v>118</v>
          </cell>
          <cell r="F1327">
            <v>1</v>
          </cell>
          <cell r="I1327">
            <v>195</v>
          </cell>
          <cell r="L1327" t="str">
            <v>NCS - Interior Room</v>
          </cell>
        </row>
        <row r="1328">
          <cell r="A1328">
            <v>118</v>
          </cell>
          <cell r="F1328">
            <v>1</v>
          </cell>
          <cell r="I1328">
            <v>112</v>
          </cell>
          <cell r="L1328" t="str">
            <v>NCS - Interior Room</v>
          </cell>
        </row>
        <row r="1329">
          <cell r="A1329">
            <v>118</v>
          </cell>
          <cell r="F1329">
            <v>1</v>
          </cell>
          <cell r="I1329">
            <v>246</v>
          </cell>
          <cell r="L1329" t="str">
            <v>NCS - Operational</v>
          </cell>
        </row>
        <row r="1330">
          <cell r="A1330">
            <v>118</v>
          </cell>
          <cell r="F1330">
            <v>1</v>
          </cell>
          <cell r="I1330">
            <v>131</v>
          </cell>
          <cell r="L1330" t="str">
            <v>NCS - Operational</v>
          </cell>
        </row>
        <row r="1331">
          <cell r="A1331">
            <v>118</v>
          </cell>
          <cell r="F1331">
            <v>1</v>
          </cell>
          <cell r="I1331">
            <v>308</v>
          </cell>
          <cell r="L1331" t="str">
            <v>NCS - Interior Room</v>
          </cell>
        </row>
        <row r="1332">
          <cell r="A1332">
            <v>118</v>
          </cell>
          <cell r="F1332">
            <v>1</v>
          </cell>
          <cell r="I1332">
            <v>104</v>
          </cell>
          <cell r="L1332" t="str">
            <v>NCS - Operational</v>
          </cell>
        </row>
        <row r="1333">
          <cell r="A1333">
            <v>118</v>
          </cell>
          <cell r="F1333">
            <v>1</v>
          </cell>
          <cell r="I1333">
            <v>120</v>
          </cell>
          <cell r="L1333" t="str">
            <v>NCS - Interior Room</v>
          </cell>
        </row>
        <row r="1334">
          <cell r="A1334">
            <v>118</v>
          </cell>
          <cell r="F1334">
            <v>1</v>
          </cell>
          <cell r="I1334">
            <v>40</v>
          </cell>
          <cell r="L1334" t="str">
            <v>NCS - Operational</v>
          </cell>
        </row>
        <row r="1335">
          <cell r="A1335">
            <v>118</v>
          </cell>
          <cell r="F1335">
            <v>1</v>
          </cell>
          <cell r="I1335">
            <v>896</v>
          </cell>
          <cell r="L1335" t="str">
            <v>(Excluded - Counted in classroom data)</v>
          </cell>
        </row>
        <row r="1336">
          <cell r="A1336">
            <v>118</v>
          </cell>
          <cell r="F1336">
            <v>1</v>
          </cell>
          <cell r="I1336">
            <v>896</v>
          </cell>
          <cell r="L1336" t="str">
            <v>(Excluded - Counted in classroom data)</v>
          </cell>
        </row>
        <row r="1337">
          <cell r="A1337">
            <v>118</v>
          </cell>
          <cell r="F1337">
            <v>1</v>
          </cell>
          <cell r="I1337">
            <v>896</v>
          </cell>
          <cell r="L1337" t="str">
            <v>(Excluded - Counted in classroom data)</v>
          </cell>
        </row>
        <row r="1338">
          <cell r="A1338">
            <v>118</v>
          </cell>
          <cell r="F1338">
            <v>1</v>
          </cell>
          <cell r="I1338">
            <v>896</v>
          </cell>
          <cell r="L1338" t="str">
            <v>(Excluded - Counted in classroom data)</v>
          </cell>
        </row>
        <row r="1339">
          <cell r="A1339">
            <v>118</v>
          </cell>
          <cell r="F1339">
            <v>1</v>
          </cell>
          <cell r="I1339">
            <v>896</v>
          </cell>
          <cell r="L1339" t="str">
            <v>NCS - Interior Room</v>
          </cell>
        </row>
        <row r="1340">
          <cell r="A1340">
            <v>118</v>
          </cell>
          <cell r="F1340">
            <v>1</v>
          </cell>
          <cell r="I1340">
            <v>96</v>
          </cell>
          <cell r="L1340" t="str">
            <v>NCS - Operational</v>
          </cell>
        </row>
        <row r="1341">
          <cell r="A1341">
            <v>118</v>
          </cell>
          <cell r="F1341">
            <v>1</v>
          </cell>
          <cell r="I1341">
            <v>165</v>
          </cell>
          <cell r="L1341" t="str">
            <v>NCS - Operational</v>
          </cell>
        </row>
        <row r="1342">
          <cell r="A1342">
            <v>118</v>
          </cell>
          <cell r="F1342">
            <v>1</v>
          </cell>
          <cell r="I1342">
            <v>832</v>
          </cell>
          <cell r="L1342" t="str">
            <v>(Excluded - Counted in classroom data)</v>
          </cell>
        </row>
        <row r="1343">
          <cell r="A1343">
            <v>118</v>
          </cell>
          <cell r="F1343">
            <v>1</v>
          </cell>
          <cell r="I1343">
            <v>864</v>
          </cell>
          <cell r="L1343" t="str">
            <v>(Excluded - Counted in classroom data)</v>
          </cell>
        </row>
        <row r="1344">
          <cell r="A1344">
            <v>118</v>
          </cell>
          <cell r="F1344">
            <v>1</v>
          </cell>
          <cell r="I1344">
            <v>864</v>
          </cell>
          <cell r="L1344" t="str">
            <v>(Excluded - Counted in classroom data)</v>
          </cell>
        </row>
        <row r="1345">
          <cell r="A1345">
            <v>118</v>
          </cell>
          <cell r="F1345">
            <v>1</v>
          </cell>
          <cell r="I1345">
            <v>864</v>
          </cell>
          <cell r="L1345" t="str">
            <v>(Excluded - Counted in classroom data)</v>
          </cell>
        </row>
        <row r="1346">
          <cell r="A1346">
            <v>118</v>
          </cell>
          <cell r="F1346">
            <v>1</v>
          </cell>
          <cell r="I1346">
            <v>864</v>
          </cell>
          <cell r="L1346" t="str">
            <v>(Excluded - Counted in classroom data)</v>
          </cell>
        </row>
        <row r="1347">
          <cell r="A1347">
            <v>118</v>
          </cell>
          <cell r="F1347">
            <v>1</v>
          </cell>
          <cell r="I1347">
            <v>864</v>
          </cell>
          <cell r="L1347" t="str">
            <v>(Excluded - Counted in classroom data)</v>
          </cell>
        </row>
        <row r="1348">
          <cell r="A1348">
            <v>118</v>
          </cell>
          <cell r="F1348">
            <v>1</v>
          </cell>
          <cell r="I1348">
            <v>864</v>
          </cell>
          <cell r="L1348" t="str">
            <v>(Excluded - Counted in classroom data)</v>
          </cell>
        </row>
        <row r="1349">
          <cell r="A1349">
            <v>118</v>
          </cell>
          <cell r="F1349">
            <v>1</v>
          </cell>
          <cell r="I1349">
            <v>832</v>
          </cell>
          <cell r="L1349" t="str">
            <v>(Excluded - Counted in classroom data)</v>
          </cell>
        </row>
        <row r="1350">
          <cell r="A1350">
            <v>118</v>
          </cell>
          <cell r="F1350">
            <v>1</v>
          </cell>
          <cell r="I1350">
            <v>3186</v>
          </cell>
          <cell r="L1350" t="str">
            <v>NCS - Operational</v>
          </cell>
        </row>
        <row r="1351">
          <cell r="A1351">
            <v>118</v>
          </cell>
          <cell r="F1351">
            <v>1</v>
          </cell>
          <cell r="I1351">
            <v>308</v>
          </cell>
          <cell r="L1351" t="str">
            <v>NCS - Operational</v>
          </cell>
        </row>
        <row r="1352">
          <cell r="A1352">
            <v>118</v>
          </cell>
          <cell r="F1352">
            <v>1</v>
          </cell>
          <cell r="I1352">
            <v>88</v>
          </cell>
          <cell r="L1352" t="str">
            <v>NCS - Operational</v>
          </cell>
        </row>
        <row r="1353">
          <cell r="A1353">
            <v>118</v>
          </cell>
          <cell r="F1353">
            <v>1</v>
          </cell>
          <cell r="I1353">
            <v>88</v>
          </cell>
          <cell r="L1353" t="str">
            <v>NCS - Operational</v>
          </cell>
        </row>
        <row r="1354">
          <cell r="A1354">
            <v>118</v>
          </cell>
          <cell r="F1354">
            <v>1</v>
          </cell>
          <cell r="I1354">
            <v>208</v>
          </cell>
          <cell r="L1354" t="str">
            <v>NCS - Operational</v>
          </cell>
        </row>
        <row r="1355">
          <cell r="A1355">
            <v>118</v>
          </cell>
          <cell r="F1355">
            <v>1</v>
          </cell>
          <cell r="I1355">
            <v>228</v>
          </cell>
          <cell r="L1355" t="str">
            <v>NCS - Operational</v>
          </cell>
        </row>
        <row r="1356">
          <cell r="A1356">
            <v>118</v>
          </cell>
          <cell r="F1356">
            <v>1</v>
          </cell>
          <cell r="I1356">
            <v>198</v>
          </cell>
          <cell r="L1356" t="str">
            <v>NCS - Interior Room</v>
          </cell>
        </row>
        <row r="1357">
          <cell r="A1357">
            <v>118</v>
          </cell>
          <cell r="F1357">
            <v>1</v>
          </cell>
          <cell r="I1357">
            <v>896</v>
          </cell>
          <cell r="L1357" t="str">
            <v>(Excluded - Counted in classroom data)</v>
          </cell>
        </row>
        <row r="1358">
          <cell r="A1358">
            <v>118</v>
          </cell>
          <cell r="F1358">
            <v>1</v>
          </cell>
          <cell r="I1358">
            <v>896</v>
          </cell>
          <cell r="L1358" t="str">
            <v>(Excluded - Counted in classroom data)</v>
          </cell>
        </row>
        <row r="1359">
          <cell r="A1359">
            <v>118</v>
          </cell>
          <cell r="F1359">
            <v>1</v>
          </cell>
          <cell r="I1359">
            <v>896</v>
          </cell>
          <cell r="L1359" t="str">
            <v>(Excluded - Counted in classroom data)</v>
          </cell>
        </row>
        <row r="1360">
          <cell r="A1360">
            <v>118</v>
          </cell>
          <cell r="F1360">
            <v>1</v>
          </cell>
          <cell r="I1360">
            <v>896</v>
          </cell>
          <cell r="L1360" t="str">
            <v>(Excluded - Counted in classroom data)</v>
          </cell>
        </row>
        <row r="1361">
          <cell r="A1361">
            <v>118</v>
          </cell>
          <cell r="F1361">
            <v>1</v>
          </cell>
          <cell r="I1361">
            <v>214</v>
          </cell>
          <cell r="L1361" t="str">
            <v>NCS - Operational</v>
          </cell>
        </row>
        <row r="1362">
          <cell r="A1362">
            <v>118</v>
          </cell>
          <cell r="F1362">
            <v>1</v>
          </cell>
          <cell r="I1362">
            <v>364</v>
          </cell>
          <cell r="L1362" t="str">
            <v>NCS - Operational</v>
          </cell>
        </row>
        <row r="1363">
          <cell r="A1363">
            <v>118</v>
          </cell>
          <cell r="F1363">
            <v>1</v>
          </cell>
          <cell r="I1363">
            <v>50</v>
          </cell>
          <cell r="L1363" t="str">
            <v>NCS - Operational</v>
          </cell>
        </row>
        <row r="1364">
          <cell r="A1364">
            <v>118</v>
          </cell>
          <cell r="F1364">
            <v>1</v>
          </cell>
          <cell r="I1364">
            <v>238</v>
          </cell>
          <cell r="L1364" t="str">
            <v>NCS - Operational</v>
          </cell>
        </row>
        <row r="1365">
          <cell r="A1365">
            <v>118</v>
          </cell>
          <cell r="F1365">
            <v>1</v>
          </cell>
          <cell r="I1365">
            <v>90</v>
          </cell>
          <cell r="L1365" t="str">
            <v>NCS - Operational</v>
          </cell>
        </row>
        <row r="1366">
          <cell r="A1366">
            <v>118</v>
          </cell>
          <cell r="F1366">
            <v>1</v>
          </cell>
          <cell r="I1366">
            <v>80</v>
          </cell>
          <cell r="L1366" t="str">
            <v>NCS - Operational</v>
          </cell>
        </row>
        <row r="1367">
          <cell r="A1367">
            <v>118</v>
          </cell>
          <cell r="F1367">
            <v>1</v>
          </cell>
          <cell r="I1367">
            <v>126</v>
          </cell>
          <cell r="L1367" t="str">
            <v>NCS - Operational</v>
          </cell>
        </row>
        <row r="1368">
          <cell r="A1368">
            <v>118</v>
          </cell>
          <cell r="F1368">
            <v>1</v>
          </cell>
          <cell r="I1368">
            <v>90</v>
          </cell>
          <cell r="L1368" t="str">
            <v>NCS - Operational</v>
          </cell>
        </row>
        <row r="1369">
          <cell r="A1369">
            <v>118</v>
          </cell>
          <cell r="F1369">
            <v>1</v>
          </cell>
          <cell r="I1369">
            <v>90</v>
          </cell>
          <cell r="L1369" t="str">
            <v>NCS - Operational</v>
          </cell>
        </row>
        <row r="1370">
          <cell r="A1370">
            <v>118</v>
          </cell>
          <cell r="F1370">
            <v>1</v>
          </cell>
          <cell r="I1370">
            <v>66</v>
          </cell>
          <cell r="L1370" t="str">
            <v>NCS - Operational</v>
          </cell>
        </row>
        <row r="1371">
          <cell r="A1371">
            <v>118</v>
          </cell>
          <cell r="F1371">
            <v>1</v>
          </cell>
          <cell r="I1371">
            <v>132</v>
          </cell>
          <cell r="L1371" t="str">
            <v>NCS - Interior Room</v>
          </cell>
        </row>
        <row r="1372">
          <cell r="A1372">
            <v>118</v>
          </cell>
          <cell r="F1372">
            <v>1</v>
          </cell>
          <cell r="I1372">
            <v>165</v>
          </cell>
          <cell r="L1372" t="str">
            <v>NCS - Interior Room</v>
          </cell>
        </row>
        <row r="1373">
          <cell r="A1373">
            <v>118</v>
          </cell>
          <cell r="F1373">
            <v>1</v>
          </cell>
          <cell r="I1373">
            <v>475</v>
          </cell>
          <cell r="L1373" t="str">
            <v>NCS - Interior Room</v>
          </cell>
        </row>
        <row r="1374">
          <cell r="A1374">
            <v>118</v>
          </cell>
          <cell r="F1374">
            <v>1</v>
          </cell>
          <cell r="I1374">
            <v>495</v>
          </cell>
          <cell r="L1374" t="str">
            <v>NCS - Operational</v>
          </cell>
        </row>
        <row r="1375">
          <cell r="A1375">
            <v>118</v>
          </cell>
          <cell r="F1375">
            <v>1</v>
          </cell>
          <cell r="I1375">
            <v>298</v>
          </cell>
          <cell r="L1375" t="str">
            <v>NCS - Operational</v>
          </cell>
        </row>
        <row r="1376">
          <cell r="A1376">
            <v>118</v>
          </cell>
          <cell r="F1376">
            <v>1</v>
          </cell>
          <cell r="I1376">
            <v>152</v>
          </cell>
          <cell r="L1376" t="str">
            <v>NCS - Operational</v>
          </cell>
        </row>
        <row r="1377">
          <cell r="A1377">
            <v>118</v>
          </cell>
          <cell r="F1377">
            <v>1</v>
          </cell>
          <cell r="I1377">
            <v>60</v>
          </cell>
          <cell r="L1377" t="str">
            <v>NCS - Operational</v>
          </cell>
        </row>
        <row r="1378">
          <cell r="A1378">
            <v>118</v>
          </cell>
          <cell r="F1378">
            <v>1</v>
          </cell>
          <cell r="I1378">
            <v>184</v>
          </cell>
          <cell r="L1378" t="str">
            <v>NCS - Operational</v>
          </cell>
        </row>
        <row r="1379">
          <cell r="A1379">
            <v>118</v>
          </cell>
          <cell r="F1379">
            <v>1</v>
          </cell>
          <cell r="I1379">
            <v>96</v>
          </cell>
          <cell r="L1379" t="str">
            <v>NCS - Operational</v>
          </cell>
        </row>
        <row r="1380">
          <cell r="A1380">
            <v>118</v>
          </cell>
          <cell r="F1380">
            <v>1</v>
          </cell>
          <cell r="I1380">
            <v>190</v>
          </cell>
          <cell r="L1380" t="str">
            <v>NCS - Operational</v>
          </cell>
        </row>
        <row r="1381">
          <cell r="A1381">
            <v>118</v>
          </cell>
          <cell r="F1381">
            <v>1</v>
          </cell>
          <cell r="I1381">
            <v>2475</v>
          </cell>
          <cell r="L1381" t="str">
            <v>NCS - Assembly</v>
          </cell>
        </row>
        <row r="1382">
          <cell r="A1382">
            <v>118</v>
          </cell>
          <cell r="F1382">
            <v>1</v>
          </cell>
          <cell r="I1382">
            <v>116</v>
          </cell>
          <cell r="L1382" t="str">
            <v>NCS - Operational</v>
          </cell>
        </row>
        <row r="1383">
          <cell r="A1383">
            <v>118</v>
          </cell>
          <cell r="F1383">
            <v>1</v>
          </cell>
          <cell r="I1383">
            <v>94</v>
          </cell>
          <cell r="L1383" t="str">
            <v>NCS - Operational</v>
          </cell>
        </row>
        <row r="1384">
          <cell r="A1384">
            <v>118</v>
          </cell>
          <cell r="F1384">
            <v>1</v>
          </cell>
          <cell r="I1384">
            <v>651</v>
          </cell>
          <cell r="L1384" t="str">
            <v>(Excluded - Counted in classroom data)</v>
          </cell>
        </row>
        <row r="1385">
          <cell r="A1385">
            <v>118</v>
          </cell>
          <cell r="F1385">
            <v>1</v>
          </cell>
          <cell r="I1385">
            <v>184</v>
          </cell>
          <cell r="L1385" t="str">
            <v>NCS - Interior Room</v>
          </cell>
        </row>
        <row r="1386">
          <cell r="A1386">
            <v>118</v>
          </cell>
          <cell r="F1386">
            <v>1</v>
          </cell>
          <cell r="I1386">
            <v>188</v>
          </cell>
          <cell r="L1386" t="str">
            <v>NCS - Operational</v>
          </cell>
        </row>
        <row r="1387">
          <cell r="A1387">
            <v>118</v>
          </cell>
          <cell r="F1387">
            <v>1</v>
          </cell>
          <cell r="I1387">
            <v>896</v>
          </cell>
          <cell r="L1387" t="str">
            <v>(Excluded - Counted in classroom data)</v>
          </cell>
        </row>
        <row r="1388">
          <cell r="A1388">
            <v>118</v>
          </cell>
          <cell r="F1388">
            <v>1</v>
          </cell>
          <cell r="I1388">
            <v>896</v>
          </cell>
          <cell r="L1388" t="str">
            <v>(Excluded - Counted in classroom data)</v>
          </cell>
        </row>
        <row r="1389">
          <cell r="A1389">
            <v>118</v>
          </cell>
          <cell r="F1389">
            <v>1</v>
          </cell>
          <cell r="I1389">
            <v>896</v>
          </cell>
          <cell r="L1389" t="str">
            <v>(Excluded - Counted in classroom data)</v>
          </cell>
        </row>
        <row r="1390">
          <cell r="A1390">
            <v>118</v>
          </cell>
          <cell r="F1390">
            <v>1</v>
          </cell>
          <cell r="I1390">
            <v>896</v>
          </cell>
          <cell r="L1390" t="str">
            <v>(Excluded - Counted in classroom data)</v>
          </cell>
        </row>
        <row r="1391">
          <cell r="A1391">
            <v>118</v>
          </cell>
          <cell r="F1391">
            <v>1</v>
          </cell>
          <cell r="I1391">
            <v>1104</v>
          </cell>
          <cell r="L1391" t="str">
            <v>NCS - Operational</v>
          </cell>
        </row>
        <row r="1392">
          <cell r="A1392">
            <v>118</v>
          </cell>
          <cell r="F1392">
            <v>1</v>
          </cell>
          <cell r="I1392">
            <v>2744</v>
          </cell>
          <cell r="L1392" t="str">
            <v>NCS - Assembly</v>
          </cell>
        </row>
        <row r="1393">
          <cell r="A1393">
            <v>118</v>
          </cell>
          <cell r="F1393">
            <v>1</v>
          </cell>
          <cell r="I1393">
            <v>192</v>
          </cell>
          <cell r="L1393" t="str">
            <v>NCS - Operational</v>
          </cell>
        </row>
        <row r="1394">
          <cell r="A1394">
            <v>118</v>
          </cell>
          <cell r="F1394">
            <v>1</v>
          </cell>
          <cell r="I1394">
            <v>96</v>
          </cell>
          <cell r="L1394" t="str">
            <v>NCS - Interior Room</v>
          </cell>
        </row>
        <row r="1395">
          <cell r="A1395">
            <v>118</v>
          </cell>
          <cell r="F1395">
            <v>1</v>
          </cell>
          <cell r="I1395">
            <v>216</v>
          </cell>
          <cell r="L1395" t="str">
            <v>NCS - Interior Room</v>
          </cell>
        </row>
        <row r="1396">
          <cell r="A1396">
            <v>118</v>
          </cell>
          <cell r="F1396">
            <v>1</v>
          </cell>
          <cell r="I1396">
            <v>96</v>
          </cell>
          <cell r="L1396" t="str">
            <v>NCS - Operational</v>
          </cell>
        </row>
        <row r="1397">
          <cell r="A1397">
            <v>118</v>
          </cell>
          <cell r="F1397">
            <v>1</v>
          </cell>
          <cell r="I1397">
            <v>56</v>
          </cell>
          <cell r="L1397" t="str">
            <v>NCS - Operational</v>
          </cell>
        </row>
        <row r="1398">
          <cell r="A1398">
            <v>118</v>
          </cell>
          <cell r="F1398">
            <v>1</v>
          </cell>
          <cell r="I1398">
            <v>56</v>
          </cell>
          <cell r="L1398" t="str">
            <v>NCS - Operational</v>
          </cell>
        </row>
        <row r="1399">
          <cell r="A1399">
            <v>118</v>
          </cell>
          <cell r="F1399">
            <v>1</v>
          </cell>
          <cell r="I1399">
            <v>2202</v>
          </cell>
          <cell r="L1399" t="str">
            <v>NCS - Operational</v>
          </cell>
        </row>
        <row r="1400">
          <cell r="A1400">
            <v>118</v>
          </cell>
          <cell r="F1400">
            <v>1</v>
          </cell>
          <cell r="I1400">
            <v>896</v>
          </cell>
          <cell r="L1400" t="str">
            <v>(Excluded - Counted in classroom data)</v>
          </cell>
        </row>
        <row r="1401">
          <cell r="A1401">
            <v>118</v>
          </cell>
          <cell r="F1401">
            <v>1</v>
          </cell>
          <cell r="I1401">
            <v>896</v>
          </cell>
          <cell r="L1401" t="str">
            <v>(Excluded - Counted in classroom data)</v>
          </cell>
        </row>
        <row r="1402">
          <cell r="A1402">
            <v>118</v>
          </cell>
          <cell r="F1402">
            <v>1</v>
          </cell>
          <cell r="I1402">
            <v>896</v>
          </cell>
          <cell r="L1402" t="str">
            <v>(Excluded - Counted in classroom data)</v>
          </cell>
        </row>
        <row r="1403">
          <cell r="A1403">
            <v>118</v>
          </cell>
          <cell r="F1403">
            <v>1</v>
          </cell>
          <cell r="I1403">
            <v>896</v>
          </cell>
          <cell r="L1403" t="str">
            <v>(Excluded - Counted in classroom data)</v>
          </cell>
        </row>
        <row r="1404">
          <cell r="A1404">
            <v>118</v>
          </cell>
          <cell r="F1404">
            <v>1</v>
          </cell>
          <cell r="I1404">
            <v>896</v>
          </cell>
          <cell r="L1404" t="str">
            <v>(Excluded - Counted in classroom data)</v>
          </cell>
        </row>
        <row r="1405">
          <cell r="A1405">
            <v>118</v>
          </cell>
          <cell r="F1405">
            <v>1</v>
          </cell>
          <cell r="I1405">
            <v>896</v>
          </cell>
          <cell r="L1405" t="str">
            <v>NCS - Library</v>
          </cell>
        </row>
        <row r="1406">
          <cell r="A1406">
            <v>118</v>
          </cell>
          <cell r="F1406">
            <v>1</v>
          </cell>
          <cell r="I1406">
            <v>146</v>
          </cell>
          <cell r="L1406" t="str">
            <v>NCS - Operational</v>
          </cell>
        </row>
        <row r="1407">
          <cell r="A1407">
            <v>118</v>
          </cell>
          <cell r="F1407">
            <v>1</v>
          </cell>
          <cell r="I1407">
            <v>740</v>
          </cell>
          <cell r="L1407" t="str">
            <v>NCS - Operational</v>
          </cell>
        </row>
        <row r="1408">
          <cell r="A1408">
            <v>118</v>
          </cell>
          <cell r="F1408">
            <v>1</v>
          </cell>
          <cell r="I1408">
            <v>50</v>
          </cell>
          <cell r="L1408" t="str">
            <v>NCS - Operational</v>
          </cell>
        </row>
        <row r="1409">
          <cell r="A1409">
            <v>118</v>
          </cell>
          <cell r="F1409">
            <v>1</v>
          </cell>
          <cell r="I1409">
            <v>72</v>
          </cell>
          <cell r="L1409" t="str">
            <v>NCS - Operational</v>
          </cell>
        </row>
        <row r="1410">
          <cell r="A1410">
            <v>118</v>
          </cell>
          <cell r="F1410">
            <v>1</v>
          </cell>
          <cell r="I1410">
            <v>420</v>
          </cell>
          <cell r="L1410" t="str">
            <v>NCS - Operational</v>
          </cell>
        </row>
        <row r="1411">
          <cell r="A1411">
            <v>118</v>
          </cell>
          <cell r="F1411">
            <v>1</v>
          </cell>
          <cell r="I1411">
            <v>58</v>
          </cell>
          <cell r="L1411" t="str">
            <v>NCS - Operational</v>
          </cell>
        </row>
        <row r="1412">
          <cell r="A1412">
            <v>118</v>
          </cell>
          <cell r="F1412">
            <v>1</v>
          </cell>
          <cell r="I1412">
            <v>130</v>
          </cell>
          <cell r="L1412" t="str">
            <v>NCS - Operational</v>
          </cell>
        </row>
        <row r="1413">
          <cell r="A1413">
            <v>118</v>
          </cell>
          <cell r="F1413">
            <v>1</v>
          </cell>
          <cell r="I1413">
            <v>96</v>
          </cell>
          <cell r="L1413" t="str">
            <v>NCS - Operational</v>
          </cell>
        </row>
        <row r="1414">
          <cell r="A1414">
            <v>118</v>
          </cell>
          <cell r="F1414">
            <v>1</v>
          </cell>
          <cell r="I1414">
            <v>560</v>
          </cell>
          <cell r="L1414" t="str">
            <v>NCS - Interior Room</v>
          </cell>
        </row>
        <row r="1415">
          <cell r="A1415">
            <v>118</v>
          </cell>
          <cell r="F1415">
            <v>1</v>
          </cell>
          <cell r="I1415">
            <v>264</v>
          </cell>
          <cell r="L1415" t="str">
            <v>NCS - Interior Room</v>
          </cell>
        </row>
        <row r="1416">
          <cell r="A1416">
            <v>118</v>
          </cell>
          <cell r="F1416">
            <v>1</v>
          </cell>
          <cell r="I1416">
            <v>1146</v>
          </cell>
          <cell r="L1416" t="str">
            <v>NCS - Assembly</v>
          </cell>
        </row>
        <row r="1417">
          <cell r="A1417">
            <v>118</v>
          </cell>
          <cell r="F1417">
            <v>1</v>
          </cell>
          <cell r="I1417">
            <v>960</v>
          </cell>
          <cell r="L1417" t="str">
            <v>(Excluded - Counted in classroom data)</v>
          </cell>
        </row>
        <row r="1418">
          <cell r="A1418">
            <v>118</v>
          </cell>
          <cell r="F1418">
            <v>1</v>
          </cell>
          <cell r="I1418">
            <v>960</v>
          </cell>
          <cell r="L1418" t="str">
            <v>(Excluded - Counted in classroom data)</v>
          </cell>
        </row>
        <row r="1419">
          <cell r="A1419">
            <v>119</v>
          </cell>
          <cell r="F1419">
            <v>0</v>
          </cell>
          <cell r="I1419">
            <v>771</v>
          </cell>
          <cell r="L1419" t="str">
            <v>NCS - Operational</v>
          </cell>
        </row>
        <row r="1420">
          <cell r="A1420">
            <v>119</v>
          </cell>
          <cell r="F1420">
            <v>0</v>
          </cell>
          <cell r="I1420">
            <v>887</v>
          </cell>
          <cell r="L1420" t="str">
            <v>(Excluded - Counted in classroom data)</v>
          </cell>
        </row>
        <row r="1421">
          <cell r="A1421">
            <v>119</v>
          </cell>
          <cell r="F1421">
            <v>0</v>
          </cell>
          <cell r="I1421">
            <v>881</v>
          </cell>
          <cell r="L1421" t="str">
            <v>(Excluded - Counted in classroom data)</v>
          </cell>
        </row>
        <row r="1422">
          <cell r="A1422">
            <v>119</v>
          </cell>
          <cell r="F1422">
            <v>0</v>
          </cell>
          <cell r="I1422">
            <v>113</v>
          </cell>
          <cell r="L1422" t="str">
            <v>NCS - Operational</v>
          </cell>
        </row>
        <row r="1423">
          <cell r="A1423">
            <v>119</v>
          </cell>
          <cell r="F1423">
            <v>0</v>
          </cell>
          <cell r="I1423">
            <v>76</v>
          </cell>
          <cell r="L1423" t="str">
            <v>NCS - Operational</v>
          </cell>
        </row>
        <row r="1424">
          <cell r="A1424">
            <v>119</v>
          </cell>
          <cell r="F1424">
            <v>0</v>
          </cell>
          <cell r="I1424">
            <v>43</v>
          </cell>
          <cell r="L1424" t="str">
            <v>NCS - Operational</v>
          </cell>
        </row>
        <row r="1425">
          <cell r="A1425">
            <v>119</v>
          </cell>
          <cell r="F1425">
            <v>0</v>
          </cell>
          <cell r="I1425">
            <v>88</v>
          </cell>
          <cell r="L1425" t="str">
            <v>NCS - Operational</v>
          </cell>
        </row>
        <row r="1426">
          <cell r="A1426">
            <v>119</v>
          </cell>
          <cell r="F1426">
            <v>0</v>
          </cell>
          <cell r="I1426">
            <v>65</v>
          </cell>
          <cell r="L1426" t="str">
            <v>NCS - Operational</v>
          </cell>
        </row>
        <row r="1427">
          <cell r="A1427">
            <v>119</v>
          </cell>
          <cell r="F1427">
            <v>0</v>
          </cell>
          <cell r="I1427">
            <v>72</v>
          </cell>
          <cell r="L1427" t="str">
            <v>NCS - Operational</v>
          </cell>
        </row>
        <row r="1428">
          <cell r="A1428">
            <v>119</v>
          </cell>
          <cell r="F1428">
            <v>0</v>
          </cell>
          <cell r="I1428">
            <v>150</v>
          </cell>
          <cell r="L1428" t="str">
            <v>NCS - Operational</v>
          </cell>
        </row>
        <row r="1429">
          <cell r="A1429">
            <v>119</v>
          </cell>
          <cell r="F1429">
            <v>0</v>
          </cell>
          <cell r="I1429">
            <v>270</v>
          </cell>
          <cell r="L1429" t="str">
            <v>NCS - Operational</v>
          </cell>
        </row>
        <row r="1430">
          <cell r="A1430">
            <v>119</v>
          </cell>
          <cell r="F1430">
            <v>0</v>
          </cell>
          <cell r="I1430">
            <v>173</v>
          </cell>
          <cell r="L1430" t="str">
            <v>NCS - Operational</v>
          </cell>
        </row>
        <row r="1431">
          <cell r="A1431">
            <v>119</v>
          </cell>
          <cell r="F1431">
            <v>0</v>
          </cell>
          <cell r="I1431">
            <v>75</v>
          </cell>
          <cell r="L1431" t="str">
            <v>NCS - Operational</v>
          </cell>
        </row>
        <row r="1432">
          <cell r="A1432">
            <v>119</v>
          </cell>
          <cell r="F1432">
            <v>0</v>
          </cell>
          <cell r="I1432">
            <v>399</v>
          </cell>
          <cell r="L1432" t="str">
            <v>NCS - Operational</v>
          </cell>
        </row>
        <row r="1433">
          <cell r="A1433">
            <v>119</v>
          </cell>
          <cell r="F1433">
            <v>0</v>
          </cell>
          <cell r="I1433">
            <v>44</v>
          </cell>
          <cell r="L1433" t="str">
            <v>NCS - Operational</v>
          </cell>
        </row>
        <row r="1434">
          <cell r="A1434">
            <v>119</v>
          </cell>
          <cell r="F1434">
            <v>0</v>
          </cell>
          <cell r="I1434">
            <v>256</v>
          </cell>
          <cell r="L1434" t="str">
            <v>NCS - Operational</v>
          </cell>
        </row>
        <row r="1435">
          <cell r="A1435">
            <v>119</v>
          </cell>
          <cell r="F1435">
            <v>1</v>
          </cell>
          <cell r="I1435">
            <v>484</v>
          </cell>
          <cell r="L1435" t="str">
            <v>NCS - Operational</v>
          </cell>
        </row>
        <row r="1436">
          <cell r="A1436">
            <v>119</v>
          </cell>
          <cell r="F1436">
            <v>1</v>
          </cell>
          <cell r="I1436">
            <v>1756</v>
          </cell>
          <cell r="L1436" t="str">
            <v>NCS - Operational</v>
          </cell>
        </row>
        <row r="1437">
          <cell r="A1437">
            <v>119</v>
          </cell>
          <cell r="F1437">
            <v>1</v>
          </cell>
          <cell r="I1437">
            <v>865</v>
          </cell>
          <cell r="L1437" t="str">
            <v>(Excluded - Counted in classroom data)</v>
          </cell>
        </row>
        <row r="1438">
          <cell r="A1438">
            <v>119</v>
          </cell>
          <cell r="F1438">
            <v>1</v>
          </cell>
          <cell r="I1438">
            <v>916</v>
          </cell>
          <cell r="L1438" t="str">
            <v>(Excluded - Counted in classroom data)</v>
          </cell>
        </row>
        <row r="1439">
          <cell r="A1439">
            <v>119</v>
          </cell>
          <cell r="F1439">
            <v>1</v>
          </cell>
          <cell r="I1439">
            <v>896</v>
          </cell>
          <cell r="L1439" t="str">
            <v>(Excluded - Counted in classroom data)</v>
          </cell>
        </row>
        <row r="1440">
          <cell r="A1440">
            <v>119</v>
          </cell>
          <cell r="F1440">
            <v>1</v>
          </cell>
          <cell r="I1440">
            <v>172</v>
          </cell>
          <cell r="L1440" t="str">
            <v>NCS - Interior Room</v>
          </cell>
        </row>
        <row r="1441">
          <cell r="A1441">
            <v>119</v>
          </cell>
          <cell r="F1441">
            <v>1</v>
          </cell>
          <cell r="I1441">
            <v>234</v>
          </cell>
          <cell r="L1441" t="str">
            <v>NCS - Operational</v>
          </cell>
        </row>
        <row r="1442">
          <cell r="A1442">
            <v>119</v>
          </cell>
          <cell r="F1442">
            <v>1</v>
          </cell>
          <cell r="I1442">
            <v>916</v>
          </cell>
          <cell r="L1442" t="str">
            <v>(Excluded - Counted in classroom data)</v>
          </cell>
        </row>
        <row r="1443">
          <cell r="A1443">
            <v>119</v>
          </cell>
          <cell r="F1443">
            <v>1</v>
          </cell>
          <cell r="I1443">
            <v>896</v>
          </cell>
          <cell r="L1443" t="str">
            <v>(Excluded - Counted in classroom data)</v>
          </cell>
        </row>
        <row r="1444">
          <cell r="A1444">
            <v>119</v>
          </cell>
          <cell r="F1444">
            <v>1</v>
          </cell>
          <cell r="I1444">
            <v>56</v>
          </cell>
          <cell r="L1444" t="str">
            <v>NCS - Operational</v>
          </cell>
        </row>
        <row r="1445">
          <cell r="A1445">
            <v>119</v>
          </cell>
          <cell r="F1445">
            <v>1</v>
          </cell>
          <cell r="I1445">
            <v>173</v>
          </cell>
          <cell r="L1445" t="str">
            <v>NCS - Operational</v>
          </cell>
        </row>
        <row r="1446">
          <cell r="A1446">
            <v>119</v>
          </cell>
          <cell r="F1446">
            <v>1</v>
          </cell>
          <cell r="I1446">
            <v>173</v>
          </cell>
          <cell r="L1446" t="str">
            <v>NCS - Operational</v>
          </cell>
        </row>
        <row r="1447">
          <cell r="A1447">
            <v>119</v>
          </cell>
          <cell r="F1447">
            <v>1</v>
          </cell>
          <cell r="I1447">
            <v>916</v>
          </cell>
          <cell r="L1447" t="str">
            <v>(Excluded - Counted in classroom data)</v>
          </cell>
        </row>
        <row r="1448">
          <cell r="A1448">
            <v>119</v>
          </cell>
          <cell r="F1448">
            <v>1</v>
          </cell>
          <cell r="I1448">
            <v>144</v>
          </cell>
          <cell r="L1448" t="str">
            <v>NCS - Interior Room</v>
          </cell>
        </row>
        <row r="1449">
          <cell r="A1449">
            <v>119</v>
          </cell>
          <cell r="F1449">
            <v>1</v>
          </cell>
          <cell r="I1449">
            <v>69</v>
          </cell>
          <cell r="L1449" t="str">
            <v>NCS - Operational</v>
          </cell>
        </row>
        <row r="1450">
          <cell r="A1450">
            <v>119</v>
          </cell>
          <cell r="F1450">
            <v>1</v>
          </cell>
          <cell r="I1450">
            <v>69</v>
          </cell>
          <cell r="L1450" t="str">
            <v>NCS - Operational</v>
          </cell>
        </row>
        <row r="1451">
          <cell r="A1451">
            <v>119</v>
          </cell>
          <cell r="F1451">
            <v>1</v>
          </cell>
          <cell r="I1451">
            <v>128</v>
          </cell>
          <cell r="L1451" t="str">
            <v>NCS - Operational</v>
          </cell>
        </row>
        <row r="1452">
          <cell r="A1452">
            <v>119</v>
          </cell>
          <cell r="F1452">
            <v>1</v>
          </cell>
          <cell r="I1452">
            <v>94</v>
          </cell>
          <cell r="L1452" t="str">
            <v>NCS - Interior Room</v>
          </cell>
        </row>
        <row r="1453">
          <cell r="A1453">
            <v>119</v>
          </cell>
          <cell r="F1453">
            <v>1</v>
          </cell>
          <cell r="I1453">
            <v>83</v>
          </cell>
          <cell r="L1453" t="str">
            <v>NCS - Operational</v>
          </cell>
        </row>
        <row r="1454">
          <cell r="A1454">
            <v>119</v>
          </cell>
          <cell r="F1454">
            <v>1</v>
          </cell>
          <cell r="I1454">
            <v>133</v>
          </cell>
          <cell r="L1454" t="str">
            <v>NCS - Interior Room</v>
          </cell>
        </row>
        <row r="1455">
          <cell r="A1455">
            <v>119</v>
          </cell>
          <cell r="F1455">
            <v>1</v>
          </cell>
          <cell r="I1455">
            <v>60</v>
          </cell>
          <cell r="L1455" t="str">
            <v>NCS - Operational</v>
          </cell>
        </row>
        <row r="1456">
          <cell r="A1456">
            <v>119</v>
          </cell>
          <cell r="F1456">
            <v>1</v>
          </cell>
          <cell r="I1456">
            <v>114</v>
          </cell>
          <cell r="L1456" t="str">
            <v>NCS - Operational</v>
          </cell>
        </row>
        <row r="1457">
          <cell r="A1457">
            <v>119</v>
          </cell>
          <cell r="F1457">
            <v>1</v>
          </cell>
          <cell r="I1457">
            <v>183</v>
          </cell>
          <cell r="L1457" t="str">
            <v>NCS - Operational</v>
          </cell>
        </row>
        <row r="1458">
          <cell r="A1458">
            <v>119</v>
          </cell>
          <cell r="F1458">
            <v>1</v>
          </cell>
          <cell r="I1458">
            <v>1150</v>
          </cell>
          <cell r="L1458" t="str">
            <v>(Excluded - Counted in classroom data)</v>
          </cell>
        </row>
        <row r="1459">
          <cell r="A1459">
            <v>119</v>
          </cell>
          <cell r="F1459">
            <v>1</v>
          </cell>
          <cell r="I1459">
            <v>473</v>
          </cell>
          <cell r="L1459" t="str">
            <v>NCS - Interior Room</v>
          </cell>
        </row>
        <row r="1460">
          <cell r="A1460">
            <v>119</v>
          </cell>
          <cell r="F1460">
            <v>1</v>
          </cell>
          <cell r="I1460">
            <v>75</v>
          </cell>
          <cell r="L1460" t="str">
            <v>NCS - Operational</v>
          </cell>
        </row>
        <row r="1461">
          <cell r="A1461">
            <v>119</v>
          </cell>
          <cell r="F1461">
            <v>1</v>
          </cell>
          <cell r="I1461">
            <v>104</v>
          </cell>
          <cell r="L1461" t="str">
            <v>NCS - Interior Room</v>
          </cell>
        </row>
        <row r="1462">
          <cell r="A1462">
            <v>119</v>
          </cell>
          <cell r="F1462">
            <v>1</v>
          </cell>
          <cell r="I1462">
            <v>56</v>
          </cell>
          <cell r="L1462" t="str">
            <v>NCS - Operational</v>
          </cell>
        </row>
        <row r="1463">
          <cell r="A1463">
            <v>119</v>
          </cell>
          <cell r="F1463">
            <v>1</v>
          </cell>
          <cell r="I1463">
            <v>23</v>
          </cell>
          <cell r="L1463" t="str">
            <v>NCS - Operational</v>
          </cell>
        </row>
        <row r="1464">
          <cell r="A1464">
            <v>119</v>
          </cell>
          <cell r="F1464">
            <v>1</v>
          </cell>
          <cell r="I1464">
            <v>124</v>
          </cell>
          <cell r="L1464" t="str">
            <v>NCS - Interior Room</v>
          </cell>
        </row>
        <row r="1465">
          <cell r="A1465">
            <v>119</v>
          </cell>
          <cell r="F1465">
            <v>1</v>
          </cell>
          <cell r="I1465">
            <v>105</v>
          </cell>
          <cell r="L1465" t="str">
            <v>NCS - Operational</v>
          </cell>
        </row>
        <row r="1466">
          <cell r="A1466">
            <v>119</v>
          </cell>
          <cell r="F1466">
            <v>1</v>
          </cell>
          <cell r="I1466">
            <v>234</v>
          </cell>
          <cell r="L1466" t="str">
            <v>NCS - Interior Room</v>
          </cell>
        </row>
        <row r="1467">
          <cell r="A1467">
            <v>119</v>
          </cell>
          <cell r="F1467">
            <v>1</v>
          </cell>
          <cell r="I1467">
            <v>215</v>
          </cell>
          <cell r="L1467" t="str">
            <v>NCS - Interior Room</v>
          </cell>
        </row>
        <row r="1468">
          <cell r="A1468">
            <v>119</v>
          </cell>
          <cell r="F1468">
            <v>1</v>
          </cell>
          <cell r="I1468">
            <v>404</v>
          </cell>
          <cell r="L1468" t="str">
            <v>NCS - Interior Room</v>
          </cell>
        </row>
        <row r="1469">
          <cell r="A1469">
            <v>119</v>
          </cell>
          <cell r="F1469">
            <v>1</v>
          </cell>
          <cell r="I1469">
            <v>1735</v>
          </cell>
          <cell r="L1469" t="str">
            <v>NCS - Operational</v>
          </cell>
        </row>
        <row r="1470">
          <cell r="A1470">
            <v>119</v>
          </cell>
          <cell r="F1470">
            <v>1</v>
          </cell>
          <cell r="I1470">
            <v>728</v>
          </cell>
          <cell r="L1470" t="str">
            <v>NCS - Operational</v>
          </cell>
        </row>
        <row r="1471">
          <cell r="A1471">
            <v>119</v>
          </cell>
          <cell r="F1471">
            <v>1</v>
          </cell>
          <cell r="I1471">
            <v>78</v>
          </cell>
          <cell r="L1471" t="str">
            <v>NCS - Operational</v>
          </cell>
        </row>
        <row r="1472">
          <cell r="A1472">
            <v>119</v>
          </cell>
          <cell r="F1472">
            <v>1</v>
          </cell>
          <cell r="I1472">
            <v>71</v>
          </cell>
          <cell r="L1472" t="str">
            <v>NCS - Operational</v>
          </cell>
        </row>
        <row r="1473">
          <cell r="A1473">
            <v>119</v>
          </cell>
          <cell r="F1473">
            <v>1</v>
          </cell>
          <cell r="I1473">
            <v>1133</v>
          </cell>
          <cell r="L1473" t="str">
            <v>NCS - Library</v>
          </cell>
        </row>
        <row r="1474">
          <cell r="A1474">
            <v>119</v>
          </cell>
          <cell r="F1474">
            <v>1</v>
          </cell>
          <cell r="I1474">
            <v>68</v>
          </cell>
          <cell r="L1474" t="str">
            <v>NCS - Operational</v>
          </cell>
        </row>
        <row r="1475">
          <cell r="A1475">
            <v>119</v>
          </cell>
          <cell r="F1475">
            <v>1</v>
          </cell>
          <cell r="I1475">
            <v>1211</v>
          </cell>
          <cell r="L1475" t="str">
            <v>(Excluded - Counted in classroom data)</v>
          </cell>
        </row>
        <row r="1476">
          <cell r="A1476">
            <v>119</v>
          </cell>
          <cell r="F1476">
            <v>1</v>
          </cell>
          <cell r="I1476">
            <v>1209</v>
          </cell>
          <cell r="L1476" t="str">
            <v>NCS - Operational</v>
          </cell>
        </row>
        <row r="1477">
          <cell r="A1477">
            <v>119</v>
          </cell>
          <cell r="F1477">
            <v>1</v>
          </cell>
          <cell r="I1477">
            <v>1201</v>
          </cell>
          <cell r="L1477" t="str">
            <v>(Excluded - Counted in classroom data)</v>
          </cell>
        </row>
        <row r="1478">
          <cell r="A1478">
            <v>119</v>
          </cell>
          <cell r="F1478">
            <v>1</v>
          </cell>
          <cell r="I1478">
            <v>67</v>
          </cell>
          <cell r="L1478" t="str">
            <v>NCS - Operational</v>
          </cell>
        </row>
        <row r="1479">
          <cell r="A1479">
            <v>119</v>
          </cell>
          <cell r="F1479">
            <v>1</v>
          </cell>
          <cell r="I1479">
            <v>67</v>
          </cell>
          <cell r="L1479" t="str">
            <v>NCS - Operational</v>
          </cell>
        </row>
        <row r="1480">
          <cell r="A1480">
            <v>119</v>
          </cell>
          <cell r="F1480">
            <v>1</v>
          </cell>
          <cell r="I1480">
            <v>1225</v>
          </cell>
          <cell r="L1480" t="str">
            <v>(Excluded - Counted in classroom data)</v>
          </cell>
        </row>
        <row r="1481">
          <cell r="A1481">
            <v>119</v>
          </cell>
          <cell r="F1481">
            <v>1</v>
          </cell>
          <cell r="I1481">
            <v>875</v>
          </cell>
          <cell r="L1481" t="str">
            <v>(Excluded - Counted in classroom data)</v>
          </cell>
        </row>
        <row r="1482">
          <cell r="A1482">
            <v>119</v>
          </cell>
          <cell r="F1482">
            <v>1</v>
          </cell>
          <cell r="I1482">
            <v>41</v>
          </cell>
          <cell r="L1482" t="str">
            <v>NCS - Operational</v>
          </cell>
        </row>
        <row r="1483">
          <cell r="A1483">
            <v>119</v>
          </cell>
          <cell r="F1483">
            <v>1</v>
          </cell>
          <cell r="I1483">
            <v>105</v>
          </cell>
          <cell r="L1483" t="str">
            <v>NCS - Interior Room</v>
          </cell>
        </row>
        <row r="1484">
          <cell r="A1484">
            <v>119</v>
          </cell>
          <cell r="F1484">
            <v>1</v>
          </cell>
          <cell r="I1484">
            <v>182</v>
          </cell>
          <cell r="L1484" t="str">
            <v>NCS - Interior Room</v>
          </cell>
        </row>
        <row r="1485">
          <cell r="A1485">
            <v>119</v>
          </cell>
          <cell r="F1485">
            <v>1</v>
          </cell>
          <cell r="I1485">
            <v>148</v>
          </cell>
          <cell r="L1485" t="str">
            <v>NCS - Interior Room</v>
          </cell>
        </row>
        <row r="1486">
          <cell r="A1486">
            <v>119</v>
          </cell>
          <cell r="F1486">
            <v>1</v>
          </cell>
          <cell r="I1486">
            <v>92</v>
          </cell>
          <cell r="L1486" t="str">
            <v>NCS - Operational</v>
          </cell>
        </row>
        <row r="1487">
          <cell r="A1487">
            <v>119</v>
          </cell>
          <cell r="F1487">
            <v>1</v>
          </cell>
          <cell r="I1487">
            <v>115</v>
          </cell>
          <cell r="L1487" t="str">
            <v>NCS - Operational</v>
          </cell>
        </row>
        <row r="1488">
          <cell r="A1488">
            <v>119</v>
          </cell>
          <cell r="F1488">
            <v>1</v>
          </cell>
          <cell r="I1488">
            <v>428</v>
          </cell>
          <cell r="L1488" t="str">
            <v>NCS - Operational</v>
          </cell>
        </row>
        <row r="1489">
          <cell r="A1489">
            <v>119</v>
          </cell>
          <cell r="F1489">
            <v>1</v>
          </cell>
          <cell r="I1489">
            <v>768</v>
          </cell>
          <cell r="L1489" t="str">
            <v>NCS - Operational</v>
          </cell>
        </row>
        <row r="1490">
          <cell r="A1490">
            <v>119</v>
          </cell>
          <cell r="F1490">
            <v>1</v>
          </cell>
          <cell r="I1490">
            <v>92</v>
          </cell>
          <cell r="L1490" t="str">
            <v>NCS - Operational</v>
          </cell>
        </row>
        <row r="1491">
          <cell r="A1491">
            <v>119</v>
          </cell>
          <cell r="F1491">
            <v>1</v>
          </cell>
          <cell r="I1491">
            <v>1043</v>
          </cell>
          <cell r="L1491" t="str">
            <v>NCS - Assembly</v>
          </cell>
        </row>
        <row r="1492">
          <cell r="A1492">
            <v>119</v>
          </cell>
          <cell r="F1492">
            <v>1</v>
          </cell>
          <cell r="I1492">
            <v>4108</v>
          </cell>
          <cell r="L1492" t="str">
            <v>NCS - Assembly</v>
          </cell>
        </row>
        <row r="1493">
          <cell r="A1493">
            <v>119</v>
          </cell>
          <cell r="F1493">
            <v>1</v>
          </cell>
          <cell r="I1493">
            <v>83</v>
          </cell>
          <cell r="L1493" t="str">
            <v>NCS - Operational</v>
          </cell>
        </row>
        <row r="1494">
          <cell r="A1494">
            <v>119</v>
          </cell>
          <cell r="F1494">
            <v>1</v>
          </cell>
          <cell r="I1494">
            <v>93</v>
          </cell>
          <cell r="L1494" t="str">
            <v>NCS - Interior Room</v>
          </cell>
        </row>
        <row r="1495">
          <cell r="A1495">
            <v>119</v>
          </cell>
          <cell r="F1495">
            <v>1</v>
          </cell>
          <cell r="I1495">
            <v>76</v>
          </cell>
          <cell r="L1495" t="str">
            <v>NCS - Operational</v>
          </cell>
        </row>
        <row r="1496">
          <cell r="A1496">
            <v>119</v>
          </cell>
          <cell r="F1496">
            <v>1</v>
          </cell>
          <cell r="I1496">
            <v>302</v>
          </cell>
          <cell r="L1496" t="str">
            <v>NCS - Operational</v>
          </cell>
        </row>
        <row r="1497">
          <cell r="A1497">
            <v>119</v>
          </cell>
          <cell r="F1497">
            <v>1</v>
          </cell>
          <cell r="I1497">
            <v>851</v>
          </cell>
          <cell r="L1497" t="str">
            <v>NCS - Operational</v>
          </cell>
        </row>
        <row r="1498">
          <cell r="A1498">
            <v>119</v>
          </cell>
          <cell r="F1498">
            <v>1</v>
          </cell>
          <cell r="I1498">
            <v>66</v>
          </cell>
          <cell r="L1498" t="str">
            <v>NCS - Operational</v>
          </cell>
        </row>
        <row r="1499">
          <cell r="A1499">
            <v>119</v>
          </cell>
          <cell r="F1499">
            <v>1</v>
          </cell>
          <cell r="I1499">
            <v>75</v>
          </cell>
          <cell r="L1499" t="str">
            <v>NCS - Operational</v>
          </cell>
        </row>
        <row r="1500">
          <cell r="A1500">
            <v>119</v>
          </cell>
          <cell r="F1500">
            <v>1</v>
          </cell>
          <cell r="I1500">
            <v>64</v>
          </cell>
          <cell r="L1500" t="str">
            <v>NCS - Operational</v>
          </cell>
        </row>
        <row r="1501">
          <cell r="A1501">
            <v>119</v>
          </cell>
          <cell r="F1501">
            <v>1</v>
          </cell>
          <cell r="I1501">
            <v>53</v>
          </cell>
          <cell r="L1501" t="str">
            <v>NCS - Operational</v>
          </cell>
        </row>
        <row r="1502">
          <cell r="A1502">
            <v>119</v>
          </cell>
          <cell r="F1502">
            <v>1</v>
          </cell>
          <cell r="I1502">
            <v>160</v>
          </cell>
          <cell r="L1502" t="str">
            <v>NCS - Operational</v>
          </cell>
        </row>
        <row r="1503">
          <cell r="A1503">
            <v>119</v>
          </cell>
          <cell r="F1503">
            <v>1</v>
          </cell>
          <cell r="I1503">
            <v>160</v>
          </cell>
          <cell r="L1503" t="str">
            <v>NCS - Operational</v>
          </cell>
        </row>
        <row r="1504">
          <cell r="A1504">
            <v>119</v>
          </cell>
          <cell r="F1504">
            <v>1</v>
          </cell>
          <cell r="I1504">
            <v>34</v>
          </cell>
          <cell r="L1504" t="str">
            <v>NCS - Interior Room</v>
          </cell>
        </row>
        <row r="1505">
          <cell r="A1505">
            <v>119</v>
          </cell>
          <cell r="F1505">
            <v>1</v>
          </cell>
          <cell r="I1505">
            <v>116</v>
          </cell>
          <cell r="L1505" t="str">
            <v>NCS - Operational</v>
          </cell>
        </row>
        <row r="1506">
          <cell r="A1506">
            <v>119</v>
          </cell>
          <cell r="F1506">
            <v>1</v>
          </cell>
          <cell r="I1506">
            <v>44</v>
          </cell>
          <cell r="L1506" t="str">
            <v>NCS - Operational</v>
          </cell>
        </row>
        <row r="1507">
          <cell r="A1507">
            <v>119</v>
          </cell>
          <cell r="F1507">
            <v>2</v>
          </cell>
          <cell r="I1507">
            <v>487</v>
          </cell>
          <cell r="L1507" t="str">
            <v>NCS - Operational</v>
          </cell>
        </row>
        <row r="1508">
          <cell r="A1508">
            <v>119</v>
          </cell>
          <cell r="F1508">
            <v>2</v>
          </cell>
          <cell r="I1508">
            <v>1187</v>
          </cell>
          <cell r="L1508" t="str">
            <v>NCS - Operational</v>
          </cell>
        </row>
        <row r="1509">
          <cell r="A1509">
            <v>119</v>
          </cell>
          <cell r="F1509">
            <v>2</v>
          </cell>
          <cell r="I1509">
            <v>865</v>
          </cell>
          <cell r="L1509" t="str">
            <v>(Excluded - Counted in classroom data)</v>
          </cell>
        </row>
        <row r="1510">
          <cell r="A1510">
            <v>119</v>
          </cell>
          <cell r="F1510">
            <v>2</v>
          </cell>
          <cell r="I1510">
            <v>914</v>
          </cell>
          <cell r="L1510" t="str">
            <v>(Excluded - Counted in classroom data)</v>
          </cell>
        </row>
        <row r="1511">
          <cell r="A1511">
            <v>119</v>
          </cell>
          <cell r="F1511">
            <v>2</v>
          </cell>
          <cell r="I1511">
            <v>918</v>
          </cell>
          <cell r="L1511" t="str">
            <v>(Excluded - Counted in classroom data)</v>
          </cell>
        </row>
        <row r="1512">
          <cell r="A1512">
            <v>119</v>
          </cell>
          <cell r="F1512">
            <v>2</v>
          </cell>
          <cell r="I1512">
            <v>914</v>
          </cell>
          <cell r="L1512" t="str">
            <v>(Excluded - Counted in classroom data)</v>
          </cell>
        </row>
        <row r="1513">
          <cell r="A1513">
            <v>119</v>
          </cell>
          <cell r="F1513">
            <v>2</v>
          </cell>
          <cell r="I1513">
            <v>918</v>
          </cell>
          <cell r="L1513" t="str">
            <v>(Excluded - Counted in classroom data)</v>
          </cell>
        </row>
        <row r="1514">
          <cell r="A1514">
            <v>119</v>
          </cell>
          <cell r="F1514">
            <v>2</v>
          </cell>
          <cell r="I1514">
            <v>126</v>
          </cell>
          <cell r="L1514" t="str">
            <v>NCS - Operational</v>
          </cell>
        </row>
        <row r="1515">
          <cell r="A1515">
            <v>119</v>
          </cell>
          <cell r="F1515">
            <v>2</v>
          </cell>
          <cell r="I1515">
            <v>105</v>
          </cell>
          <cell r="L1515" t="str">
            <v>NCS - Operational</v>
          </cell>
        </row>
        <row r="1516">
          <cell r="A1516">
            <v>119</v>
          </cell>
          <cell r="F1516">
            <v>2</v>
          </cell>
          <cell r="I1516">
            <v>201</v>
          </cell>
          <cell r="L1516" t="str">
            <v>NCS - Operational</v>
          </cell>
        </row>
        <row r="1517">
          <cell r="A1517">
            <v>119</v>
          </cell>
          <cell r="F1517">
            <v>2</v>
          </cell>
          <cell r="I1517">
            <v>81</v>
          </cell>
          <cell r="L1517" t="str">
            <v>NCS - Operational</v>
          </cell>
        </row>
        <row r="1518">
          <cell r="A1518">
            <v>119</v>
          </cell>
          <cell r="F1518">
            <v>2</v>
          </cell>
          <cell r="I1518">
            <v>24</v>
          </cell>
          <cell r="L1518" t="str">
            <v>NCS - Operational</v>
          </cell>
        </row>
        <row r="1519">
          <cell r="A1519">
            <v>119</v>
          </cell>
          <cell r="F1519">
            <v>2</v>
          </cell>
          <cell r="I1519">
            <v>187</v>
          </cell>
          <cell r="L1519" t="str">
            <v>NCS - Operational</v>
          </cell>
        </row>
        <row r="1520">
          <cell r="A1520">
            <v>119</v>
          </cell>
          <cell r="F1520">
            <v>2</v>
          </cell>
          <cell r="I1520">
            <v>187</v>
          </cell>
          <cell r="L1520" t="str">
            <v>NCS - Operational</v>
          </cell>
        </row>
        <row r="1521">
          <cell r="A1521">
            <v>119</v>
          </cell>
          <cell r="F1521">
            <v>2</v>
          </cell>
          <cell r="I1521">
            <v>914</v>
          </cell>
          <cell r="L1521" t="str">
            <v>(Excluded - Counted in classroom data)</v>
          </cell>
        </row>
        <row r="1522">
          <cell r="A1522">
            <v>119</v>
          </cell>
          <cell r="F1522">
            <v>2</v>
          </cell>
          <cell r="I1522">
            <v>1136</v>
          </cell>
          <cell r="L1522" t="str">
            <v>NCS - Interior Room</v>
          </cell>
        </row>
        <row r="1523">
          <cell r="A1523">
            <v>119</v>
          </cell>
          <cell r="F1523">
            <v>2</v>
          </cell>
          <cell r="I1523">
            <v>203</v>
          </cell>
          <cell r="L1523" t="str">
            <v>NCS - Operational</v>
          </cell>
        </row>
        <row r="1524">
          <cell r="A1524">
            <v>119</v>
          </cell>
          <cell r="F1524">
            <v>2</v>
          </cell>
          <cell r="I1524">
            <v>146</v>
          </cell>
          <cell r="L1524" t="str">
            <v>NCS - Operational</v>
          </cell>
        </row>
        <row r="1525">
          <cell r="A1525">
            <v>119</v>
          </cell>
          <cell r="F1525">
            <v>2</v>
          </cell>
          <cell r="I1525">
            <v>69</v>
          </cell>
          <cell r="L1525" t="str">
            <v>NCS - Operational</v>
          </cell>
        </row>
        <row r="1526">
          <cell r="A1526">
            <v>119</v>
          </cell>
          <cell r="F1526">
            <v>2</v>
          </cell>
          <cell r="I1526">
            <v>69</v>
          </cell>
          <cell r="L1526" t="str">
            <v>NCS - Operational</v>
          </cell>
        </row>
        <row r="1527">
          <cell r="A1527">
            <v>119</v>
          </cell>
          <cell r="F1527">
            <v>2</v>
          </cell>
          <cell r="I1527">
            <v>1107</v>
          </cell>
          <cell r="L1527" t="str">
            <v>NCS - Operational</v>
          </cell>
        </row>
        <row r="1528">
          <cell r="A1528">
            <v>119</v>
          </cell>
          <cell r="F1528">
            <v>2</v>
          </cell>
          <cell r="I1528">
            <v>923</v>
          </cell>
          <cell r="L1528" t="str">
            <v>(Excluded - Counted in classroom data)</v>
          </cell>
        </row>
        <row r="1529">
          <cell r="A1529">
            <v>119</v>
          </cell>
          <cell r="F1529">
            <v>2</v>
          </cell>
          <cell r="I1529">
            <v>905</v>
          </cell>
          <cell r="L1529" t="str">
            <v>(Excluded - Counted in classroom data)</v>
          </cell>
        </row>
        <row r="1530">
          <cell r="A1530">
            <v>119</v>
          </cell>
          <cell r="F1530">
            <v>2</v>
          </cell>
          <cell r="I1530">
            <v>948</v>
          </cell>
          <cell r="L1530" t="str">
            <v>(Excluded - Counted in classroom data)</v>
          </cell>
        </row>
        <row r="1531">
          <cell r="A1531">
            <v>119</v>
          </cell>
          <cell r="F1531">
            <v>2</v>
          </cell>
          <cell r="I1531">
            <v>164</v>
          </cell>
          <cell r="L1531" t="str">
            <v>NCS - Operational</v>
          </cell>
        </row>
        <row r="1532">
          <cell r="A1532">
            <v>120</v>
          </cell>
          <cell r="F1532">
            <v>1</v>
          </cell>
          <cell r="I1532">
            <v>712</v>
          </cell>
          <cell r="L1532" t="str">
            <v>NCS - Operational</v>
          </cell>
          <cell r="M1532" t="str">
            <v>Charter</v>
          </cell>
        </row>
        <row r="1533">
          <cell r="A1533">
            <v>120</v>
          </cell>
          <cell r="F1533">
            <v>1</v>
          </cell>
          <cell r="I1533">
            <v>4315</v>
          </cell>
          <cell r="L1533" t="str">
            <v>NCS - Assembly</v>
          </cell>
          <cell r="M1533" t="str">
            <v>Charter</v>
          </cell>
        </row>
        <row r="1534">
          <cell r="A1534">
            <v>120</v>
          </cell>
          <cell r="F1534">
            <v>1</v>
          </cell>
          <cell r="I1534">
            <v>43</v>
          </cell>
          <cell r="L1534" t="str">
            <v>NCS - Operational</v>
          </cell>
          <cell r="M1534" t="str">
            <v>Charter</v>
          </cell>
        </row>
        <row r="1535">
          <cell r="A1535">
            <v>120</v>
          </cell>
          <cell r="F1535">
            <v>1</v>
          </cell>
          <cell r="I1535">
            <v>62</v>
          </cell>
          <cell r="L1535" t="str">
            <v>NCS - Operational</v>
          </cell>
          <cell r="M1535" t="str">
            <v>Charter</v>
          </cell>
        </row>
        <row r="1536">
          <cell r="A1536">
            <v>120</v>
          </cell>
          <cell r="F1536">
            <v>1</v>
          </cell>
          <cell r="I1536">
            <v>62</v>
          </cell>
          <cell r="L1536" t="str">
            <v>NCS - Operational</v>
          </cell>
          <cell r="M1536" t="str">
            <v>Charter</v>
          </cell>
        </row>
        <row r="1537">
          <cell r="A1537">
            <v>120</v>
          </cell>
          <cell r="F1537">
            <v>1</v>
          </cell>
          <cell r="I1537">
            <v>43</v>
          </cell>
          <cell r="L1537" t="str">
            <v>NCS - Operational</v>
          </cell>
          <cell r="M1537" t="str">
            <v>Charter</v>
          </cell>
        </row>
        <row r="1538">
          <cell r="A1538">
            <v>120</v>
          </cell>
          <cell r="F1538">
            <v>1</v>
          </cell>
          <cell r="I1538">
            <v>814</v>
          </cell>
          <cell r="L1538" t="str">
            <v>NCS - Assembly</v>
          </cell>
          <cell r="M1538" t="str">
            <v>Charter</v>
          </cell>
        </row>
        <row r="1539">
          <cell r="A1539">
            <v>120</v>
          </cell>
          <cell r="F1539">
            <v>1</v>
          </cell>
          <cell r="I1539">
            <v>531</v>
          </cell>
          <cell r="L1539" t="str">
            <v>NCS - Operational</v>
          </cell>
          <cell r="M1539" t="str">
            <v>Charter</v>
          </cell>
        </row>
        <row r="1540">
          <cell r="A1540">
            <v>120</v>
          </cell>
          <cell r="F1540">
            <v>1</v>
          </cell>
          <cell r="I1540">
            <v>189</v>
          </cell>
          <cell r="L1540" t="str">
            <v>NCS - Operational</v>
          </cell>
          <cell r="M1540" t="str">
            <v>Charter</v>
          </cell>
        </row>
        <row r="1541">
          <cell r="A1541">
            <v>120</v>
          </cell>
          <cell r="F1541">
            <v>2</v>
          </cell>
          <cell r="I1541">
            <v>597</v>
          </cell>
          <cell r="L1541" t="str">
            <v>NCS - Assembly</v>
          </cell>
          <cell r="M1541" t="str">
            <v>Charter</v>
          </cell>
        </row>
        <row r="1542">
          <cell r="A1542">
            <v>120</v>
          </cell>
          <cell r="F1542">
            <v>2</v>
          </cell>
          <cell r="I1542">
            <v>115</v>
          </cell>
          <cell r="L1542" t="str">
            <v>NCS - Operational</v>
          </cell>
          <cell r="M1542" t="str">
            <v>Charter</v>
          </cell>
        </row>
        <row r="1543">
          <cell r="A1543">
            <v>120</v>
          </cell>
          <cell r="F1543">
            <v>1</v>
          </cell>
          <cell r="I1543">
            <v>303</v>
          </cell>
          <cell r="L1543" t="str">
            <v>NCS - Interior Room</v>
          </cell>
          <cell r="M1543" t="str">
            <v>Charter</v>
          </cell>
        </row>
        <row r="1544">
          <cell r="A1544">
            <v>120</v>
          </cell>
          <cell r="F1544">
            <v>1</v>
          </cell>
          <cell r="I1544">
            <v>270</v>
          </cell>
          <cell r="L1544" t="str">
            <v>NCS - Operational</v>
          </cell>
          <cell r="M1544" t="str">
            <v>Charter</v>
          </cell>
        </row>
        <row r="1545">
          <cell r="A1545">
            <v>120</v>
          </cell>
          <cell r="F1545">
            <v>1</v>
          </cell>
          <cell r="I1545">
            <v>29</v>
          </cell>
          <cell r="L1545" t="str">
            <v>NCS - Operational</v>
          </cell>
          <cell r="M1545" t="str">
            <v>Charter</v>
          </cell>
        </row>
        <row r="1546">
          <cell r="A1546">
            <v>120</v>
          </cell>
          <cell r="F1546">
            <v>1</v>
          </cell>
          <cell r="I1546">
            <v>301</v>
          </cell>
          <cell r="L1546" t="str">
            <v>NCS - Operational</v>
          </cell>
          <cell r="M1546" t="str">
            <v>Charter</v>
          </cell>
        </row>
        <row r="1547">
          <cell r="A1547">
            <v>120</v>
          </cell>
          <cell r="F1547">
            <v>1</v>
          </cell>
          <cell r="I1547">
            <v>459</v>
          </cell>
          <cell r="L1547" t="str">
            <v>NCS - Interior Room</v>
          </cell>
          <cell r="M1547" t="str">
            <v>Charter</v>
          </cell>
        </row>
        <row r="1548">
          <cell r="A1548">
            <v>120</v>
          </cell>
          <cell r="F1548">
            <v>1</v>
          </cell>
          <cell r="I1548">
            <v>731</v>
          </cell>
          <cell r="L1548" t="str">
            <v>(Excluded - Counted in classroom data)</v>
          </cell>
          <cell r="M1548" t="str">
            <v>Charter</v>
          </cell>
        </row>
        <row r="1549">
          <cell r="A1549">
            <v>120</v>
          </cell>
          <cell r="F1549">
            <v>1</v>
          </cell>
          <cell r="I1549">
            <v>207</v>
          </cell>
          <cell r="L1549" t="str">
            <v>NCS - Operational</v>
          </cell>
          <cell r="M1549" t="str">
            <v>Charter</v>
          </cell>
        </row>
        <row r="1550">
          <cell r="A1550">
            <v>120</v>
          </cell>
          <cell r="F1550">
            <v>1</v>
          </cell>
          <cell r="I1550">
            <v>545</v>
          </cell>
          <cell r="L1550" t="str">
            <v>NCS - Interior Room</v>
          </cell>
          <cell r="M1550" t="str">
            <v>Charter</v>
          </cell>
        </row>
        <row r="1551">
          <cell r="A1551">
            <v>120</v>
          </cell>
          <cell r="F1551">
            <v>1</v>
          </cell>
          <cell r="I1551">
            <v>191</v>
          </cell>
          <cell r="L1551" t="str">
            <v>NCS - Interior Room</v>
          </cell>
          <cell r="M1551" t="str">
            <v>Charter</v>
          </cell>
        </row>
        <row r="1552">
          <cell r="A1552">
            <v>120</v>
          </cell>
          <cell r="F1552">
            <v>1</v>
          </cell>
          <cell r="I1552">
            <v>351</v>
          </cell>
          <cell r="L1552" t="str">
            <v>NCS - Interior Room</v>
          </cell>
          <cell r="M1552" t="str">
            <v>Charter</v>
          </cell>
        </row>
        <row r="1553">
          <cell r="A1553">
            <v>120</v>
          </cell>
          <cell r="F1553">
            <v>1</v>
          </cell>
          <cell r="I1553">
            <v>313</v>
          </cell>
          <cell r="L1553" t="str">
            <v>NCS - Interior Room</v>
          </cell>
          <cell r="M1553" t="str">
            <v>Charter</v>
          </cell>
        </row>
        <row r="1554">
          <cell r="A1554">
            <v>120</v>
          </cell>
          <cell r="F1554">
            <v>1</v>
          </cell>
          <cell r="I1554">
            <v>248</v>
          </cell>
          <cell r="L1554" t="str">
            <v>NCS - Interior Room</v>
          </cell>
          <cell r="M1554" t="str">
            <v>Charter</v>
          </cell>
        </row>
        <row r="1555">
          <cell r="A1555">
            <v>120</v>
          </cell>
          <cell r="F1555">
            <v>1</v>
          </cell>
          <cell r="I1555">
            <v>45</v>
          </cell>
          <cell r="L1555" t="str">
            <v>NCS - Operational</v>
          </cell>
          <cell r="M1555" t="str">
            <v>Charter</v>
          </cell>
        </row>
        <row r="1556">
          <cell r="A1556">
            <v>120</v>
          </cell>
          <cell r="F1556">
            <v>1</v>
          </cell>
          <cell r="I1556">
            <v>42</v>
          </cell>
          <cell r="L1556" t="str">
            <v>NCS - Operational</v>
          </cell>
          <cell r="M1556" t="str">
            <v>Charter</v>
          </cell>
        </row>
        <row r="1557">
          <cell r="A1557">
            <v>120</v>
          </cell>
          <cell r="F1557">
            <v>1</v>
          </cell>
          <cell r="I1557">
            <v>404</v>
          </cell>
          <cell r="L1557" t="str">
            <v>NCS - Operational</v>
          </cell>
          <cell r="M1557" t="str">
            <v>Charter</v>
          </cell>
        </row>
        <row r="1558">
          <cell r="A1558">
            <v>120</v>
          </cell>
          <cell r="F1558">
            <v>1</v>
          </cell>
          <cell r="I1558">
            <v>241</v>
          </cell>
          <cell r="L1558" t="str">
            <v>NCS - Operational</v>
          </cell>
          <cell r="M1558" t="str">
            <v>Charter</v>
          </cell>
        </row>
        <row r="1559">
          <cell r="A1559">
            <v>120</v>
          </cell>
          <cell r="F1559">
            <v>1</v>
          </cell>
          <cell r="I1559">
            <v>877</v>
          </cell>
          <cell r="L1559" t="str">
            <v>NCS - Interior Room</v>
          </cell>
          <cell r="M1559" t="str">
            <v>Charter</v>
          </cell>
        </row>
        <row r="1560">
          <cell r="A1560">
            <v>120</v>
          </cell>
          <cell r="F1560">
            <v>1</v>
          </cell>
          <cell r="I1560">
            <v>230</v>
          </cell>
          <cell r="L1560" t="str">
            <v>NCS - Interior Room</v>
          </cell>
          <cell r="M1560" t="str">
            <v>Charter</v>
          </cell>
        </row>
        <row r="1561">
          <cell r="A1561">
            <v>120</v>
          </cell>
          <cell r="F1561">
            <v>1</v>
          </cell>
          <cell r="I1561">
            <v>40</v>
          </cell>
          <cell r="L1561" t="str">
            <v>NCS - Operational</v>
          </cell>
          <cell r="M1561" t="str">
            <v>Charter</v>
          </cell>
        </row>
        <row r="1562">
          <cell r="A1562">
            <v>120</v>
          </cell>
          <cell r="F1562">
            <v>1</v>
          </cell>
          <cell r="I1562">
            <v>96</v>
          </cell>
          <cell r="L1562" t="str">
            <v>NCS - Interior Room</v>
          </cell>
          <cell r="M1562" t="str">
            <v>Charter</v>
          </cell>
        </row>
        <row r="1563">
          <cell r="A1563">
            <v>120</v>
          </cell>
          <cell r="F1563">
            <v>1</v>
          </cell>
          <cell r="I1563">
            <v>763</v>
          </cell>
          <cell r="L1563" t="str">
            <v>(Excluded - Counted in classroom data)</v>
          </cell>
          <cell r="M1563" t="str">
            <v>Charter</v>
          </cell>
        </row>
        <row r="1564">
          <cell r="A1564">
            <v>120</v>
          </cell>
          <cell r="F1564">
            <v>1</v>
          </cell>
          <cell r="I1564">
            <v>647</v>
          </cell>
          <cell r="L1564" t="str">
            <v>(Excluded - Counted in classroom data)</v>
          </cell>
          <cell r="M1564" t="str">
            <v>Charter</v>
          </cell>
        </row>
        <row r="1565">
          <cell r="A1565">
            <v>120</v>
          </cell>
          <cell r="F1565">
            <v>1</v>
          </cell>
          <cell r="I1565">
            <v>453</v>
          </cell>
          <cell r="L1565" t="str">
            <v>NCS - Operational</v>
          </cell>
          <cell r="M1565" t="str">
            <v>Charter</v>
          </cell>
        </row>
        <row r="1566">
          <cell r="A1566">
            <v>120</v>
          </cell>
          <cell r="F1566">
            <v>1</v>
          </cell>
          <cell r="I1566">
            <v>116</v>
          </cell>
          <cell r="L1566" t="str">
            <v>NCS - Operational</v>
          </cell>
          <cell r="M1566" t="str">
            <v>Charter</v>
          </cell>
        </row>
        <row r="1567">
          <cell r="A1567">
            <v>120</v>
          </cell>
          <cell r="F1567">
            <v>1</v>
          </cell>
          <cell r="I1567">
            <v>68</v>
          </cell>
          <cell r="L1567" t="str">
            <v>NCS - Operational</v>
          </cell>
          <cell r="M1567" t="str">
            <v>Charter</v>
          </cell>
        </row>
        <row r="1568">
          <cell r="A1568">
            <v>120</v>
          </cell>
          <cell r="F1568">
            <v>1</v>
          </cell>
          <cell r="I1568">
            <v>36</v>
          </cell>
          <cell r="L1568" t="str">
            <v>NCS - Operational</v>
          </cell>
          <cell r="M1568" t="str">
            <v>Charter</v>
          </cell>
        </row>
        <row r="1569">
          <cell r="A1569">
            <v>120</v>
          </cell>
          <cell r="F1569">
            <v>1</v>
          </cell>
          <cell r="I1569">
            <v>704</v>
          </cell>
          <cell r="L1569" t="str">
            <v>(Excluded - Counted in classroom data)</v>
          </cell>
          <cell r="M1569" t="str">
            <v>Charter</v>
          </cell>
        </row>
        <row r="1570">
          <cell r="A1570">
            <v>120</v>
          </cell>
          <cell r="F1570">
            <v>1</v>
          </cell>
          <cell r="I1570">
            <v>281</v>
          </cell>
          <cell r="L1570" t="str">
            <v>NCS - Operational</v>
          </cell>
          <cell r="M1570" t="str">
            <v>Charter</v>
          </cell>
        </row>
        <row r="1571">
          <cell r="A1571">
            <v>120</v>
          </cell>
          <cell r="F1571">
            <v>1</v>
          </cell>
          <cell r="I1571">
            <v>2574</v>
          </cell>
          <cell r="L1571" t="str">
            <v>NCS - Operational</v>
          </cell>
          <cell r="M1571" t="str">
            <v>Charter</v>
          </cell>
        </row>
        <row r="1572">
          <cell r="A1572">
            <v>120</v>
          </cell>
          <cell r="F1572">
            <v>2</v>
          </cell>
          <cell r="I1572">
            <v>107</v>
          </cell>
          <cell r="L1572" t="str">
            <v>NCS - Interior Room</v>
          </cell>
          <cell r="M1572" t="str">
            <v>Charter</v>
          </cell>
        </row>
        <row r="1573">
          <cell r="A1573">
            <v>120</v>
          </cell>
          <cell r="F1573">
            <v>2</v>
          </cell>
          <cell r="I1573">
            <v>191</v>
          </cell>
          <cell r="L1573" t="str">
            <v>NCS - Interior Room</v>
          </cell>
          <cell r="M1573" t="str">
            <v>Charter</v>
          </cell>
        </row>
        <row r="1574">
          <cell r="A1574">
            <v>120</v>
          </cell>
          <cell r="F1574">
            <v>2</v>
          </cell>
          <cell r="I1574">
            <v>267</v>
          </cell>
          <cell r="L1574" t="str">
            <v>NCS - Operational</v>
          </cell>
          <cell r="M1574" t="str">
            <v>Charter</v>
          </cell>
        </row>
        <row r="1575">
          <cell r="A1575">
            <v>120</v>
          </cell>
          <cell r="F1575">
            <v>2</v>
          </cell>
          <cell r="I1575">
            <v>212</v>
          </cell>
          <cell r="L1575" t="str">
            <v>NCS - Operational</v>
          </cell>
          <cell r="M1575" t="str">
            <v>Charter</v>
          </cell>
        </row>
        <row r="1576">
          <cell r="A1576">
            <v>120</v>
          </cell>
          <cell r="F1576">
            <v>2</v>
          </cell>
          <cell r="I1576">
            <v>677</v>
          </cell>
          <cell r="L1576" t="str">
            <v>(Excluded - Counted in classroom data)</v>
          </cell>
          <cell r="M1576" t="str">
            <v>Charter</v>
          </cell>
        </row>
        <row r="1577">
          <cell r="A1577">
            <v>120</v>
          </cell>
          <cell r="F1577">
            <v>2</v>
          </cell>
          <cell r="I1577">
            <v>1012</v>
          </cell>
          <cell r="L1577" t="str">
            <v>(Excluded - Counted in classroom data)</v>
          </cell>
          <cell r="M1577" t="str">
            <v>Charter</v>
          </cell>
        </row>
        <row r="1578">
          <cell r="A1578">
            <v>120</v>
          </cell>
          <cell r="F1578">
            <v>2</v>
          </cell>
          <cell r="I1578">
            <v>656</v>
          </cell>
          <cell r="L1578" t="str">
            <v>(Excluded - Counted in classroom data)</v>
          </cell>
          <cell r="M1578" t="str">
            <v>Charter</v>
          </cell>
        </row>
        <row r="1579">
          <cell r="A1579">
            <v>120</v>
          </cell>
          <cell r="F1579">
            <v>2</v>
          </cell>
          <cell r="I1579">
            <v>546</v>
          </cell>
          <cell r="L1579" t="str">
            <v>NCS - Interior Room</v>
          </cell>
          <cell r="M1579" t="str">
            <v>Charter</v>
          </cell>
        </row>
        <row r="1580">
          <cell r="A1580">
            <v>120</v>
          </cell>
          <cell r="F1580">
            <v>2</v>
          </cell>
          <cell r="I1580">
            <v>169</v>
          </cell>
          <cell r="L1580" t="str">
            <v>NCS - Interior Room</v>
          </cell>
          <cell r="M1580" t="str">
            <v>Charter</v>
          </cell>
        </row>
        <row r="1581">
          <cell r="A1581">
            <v>120</v>
          </cell>
          <cell r="F1581">
            <v>2</v>
          </cell>
          <cell r="I1581">
            <v>38</v>
          </cell>
          <cell r="L1581" t="str">
            <v>NCS - Operational</v>
          </cell>
          <cell r="M1581" t="str">
            <v>Charter</v>
          </cell>
        </row>
        <row r="1582">
          <cell r="A1582">
            <v>120</v>
          </cell>
          <cell r="F1582">
            <v>2</v>
          </cell>
          <cell r="I1582">
            <v>13</v>
          </cell>
          <cell r="L1582" t="str">
            <v>NCS - Operational</v>
          </cell>
          <cell r="M1582" t="str">
            <v>Charter</v>
          </cell>
        </row>
        <row r="1583">
          <cell r="A1583">
            <v>120</v>
          </cell>
          <cell r="F1583">
            <v>2</v>
          </cell>
          <cell r="I1583">
            <v>52</v>
          </cell>
          <cell r="L1583" t="str">
            <v>NCS - Operational</v>
          </cell>
          <cell r="M1583" t="str">
            <v>Charter</v>
          </cell>
        </row>
        <row r="1584">
          <cell r="A1584">
            <v>120</v>
          </cell>
          <cell r="F1584">
            <v>2</v>
          </cell>
          <cell r="I1584">
            <v>830</v>
          </cell>
          <cell r="L1584" t="str">
            <v>NCS - Interior Room</v>
          </cell>
          <cell r="M1584" t="str">
            <v>Charter</v>
          </cell>
        </row>
        <row r="1585">
          <cell r="A1585">
            <v>120</v>
          </cell>
          <cell r="F1585">
            <v>2</v>
          </cell>
          <cell r="I1585">
            <v>750</v>
          </cell>
          <cell r="L1585" t="str">
            <v>(Excluded - Counted in classroom data)</v>
          </cell>
          <cell r="M1585" t="str">
            <v>Charter</v>
          </cell>
        </row>
        <row r="1586">
          <cell r="A1586">
            <v>120</v>
          </cell>
          <cell r="F1586">
            <v>2</v>
          </cell>
          <cell r="I1586">
            <v>713</v>
          </cell>
          <cell r="L1586" t="str">
            <v>(Excluded - Counted in classroom data)</v>
          </cell>
          <cell r="M1586" t="str">
            <v>Charter</v>
          </cell>
        </row>
        <row r="1587">
          <cell r="A1587">
            <v>120</v>
          </cell>
          <cell r="F1587">
            <v>2</v>
          </cell>
          <cell r="I1587">
            <v>1333</v>
          </cell>
          <cell r="L1587" t="str">
            <v>(Excluded - Counted in classroom data)</v>
          </cell>
          <cell r="M1587" t="str">
            <v>Charter</v>
          </cell>
        </row>
        <row r="1588">
          <cell r="A1588">
            <v>120</v>
          </cell>
          <cell r="F1588">
            <v>2</v>
          </cell>
          <cell r="I1588">
            <v>1088</v>
          </cell>
          <cell r="L1588" t="str">
            <v>(Excluded - Counted in classroom data)</v>
          </cell>
          <cell r="M1588" t="str">
            <v>Charter</v>
          </cell>
        </row>
        <row r="1589">
          <cell r="A1589">
            <v>120</v>
          </cell>
          <cell r="F1589">
            <v>2</v>
          </cell>
          <cell r="I1589">
            <v>660</v>
          </cell>
          <cell r="L1589" t="str">
            <v>(Excluded - Counted in classroom data)</v>
          </cell>
          <cell r="M1589" t="str">
            <v>Charter</v>
          </cell>
        </row>
        <row r="1590">
          <cell r="A1590">
            <v>120</v>
          </cell>
          <cell r="F1590">
            <v>2</v>
          </cell>
          <cell r="I1590">
            <v>277</v>
          </cell>
          <cell r="L1590" t="str">
            <v>NCS - Operational</v>
          </cell>
          <cell r="M1590" t="str">
            <v>Charter</v>
          </cell>
        </row>
        <row r="1591">
          <cell r="A1591">
            <v>120</v>
          </cell>
          <cell r="F1591">
            <v>2</v>
          </cell>
          <cell r="I1591">
            <v>104</v>
          </cell>
          <cell r="L1591" t="str">
            <v>NCS - Operational</v>
          </cell>
          <cell r="M1591" t="str">
            <v>Charter</v>
          </cell>
        </row>
        <row r="1592">
          <cell r="A1592">
            <v>120</v>
          </cell>
          <cell r="F1592">
            <v>2</v>
          </cell>
          <cell r="I1592">
            <v>336</v>
          </cell>
          <cell r="L1592" t="str">
            <v>NCS - Operational</v>
          </cell>
          <cell r="M1592" t="str">
            <v>Charter</v>
          </cell>
        </row>
        <row r="1593">
          <cell r="A1593">
            <v>120</v>
          </cell>
          <cell r="F1593">
            <v>1</v>
          </cell>
          <cell r="I1593">
            <v>950</v>
          </cell>
          <cell r="L1593" t="str">
            <v>(Excluded - Counted in classroom data)</v>
          </cell>
          <cell r="M1593" t="str">
            <v>Charter</v>
          </cell>
        </row>
        <row r="1594">
          <cell r="A1594">
            <v>120</v>
          </cell>
          <cell r="F1594">
            <v>1</v>
          </cell>
          <cell r="I1594">
            <v>79</v>
          </cell>
          <cell r="L1594" t="str">
            <v>NCS - Operational</v>
          </cell>
          <cell r="M1594" t="str">
            <v>Charter</v>
          </cell>
        </row>
        <row r="1595">
          <cell r="A1595">
            <v>120</v>
          </cell>
          <cell r="F1595">
            <v>1</v>
          </cell>
          <cell r="I1595">
            <v>24</v>
          </cell>
          <cell r="L1595" t="str">
            <v>NCS - Operational</v>
          </cell>
          <cell r="M1595" t="str">
            <v>Charter</v>
          </cell>
        </row>
        <row r="1596">
          <cell r="A1596">
            <v>120</v>
          </cell>
          <cell r="F1596">
            <v>1</v>
          </cell>
          <cell r="I1596">
            <v>1315</v>
          </cell>
          <cell r="L1596" t="str">
            <v>(Excluded - Counted in classroom data)</v>
          </cell>
          <cell r="M1596" t="str">
            <v>Charter</v>
          </cell>
        </row>
        <row r="1597">
          <cell r="A1597">
            <v>120</v>
          </cell>
          <cell r="F1597">
            <v>1</v>
          </cell>
          <cell r="I1597">
            <v>32</v>
          </cell>
          <cell r="L1597" t="str">
            <v>NCS - Operational</v>
          </cell>
          <cell r="M1597" t="str">
            <v>Charter</v>
          </cell>
        </row>
        <row r="1598">
          <cell r="A1598">
            <v>120</v>
          </cell>
          <cell r="F1598">
            <v>1</v>
          </cell>
          <cell r="I1598">
            <v>892</v>
          </cell>
          <cell r="L1598" t="str">
            <v>(Excluded - Counted in classroom data)</v>
          </cell>
          <cell r="M1598" t="str">
            <v>Charter</v>
          </cell>
        </row>
        <row r="1599">
          <cell r="A1599">
            <v>120</v>
          </cell>
          <cell r="F1599">
            <v>1</v>
          </cell>
          <cell r="I1599">
            <v>901</v>
          </cell>
          <cell r="L1599" t="str">
            <v>(Excluded - Counted in classroom data)</v>
          </cell>
          <cell r="M1599" t="str">
            <v>Charter</v>
          </cell>
        </row>
        <row r="1600">
          <cell r="A1600">
            <v>120</v>
          </cell>
          <cell r="F1600">
            <v>1</v>
          </cell>
          <cell r="I1600">
            <v>901</v>
          </cell>
          <cell r="L1600" t="str">
            <v>(Excluded - Counted in classroom data)</v>
          </cell>
          <cell r="M1600" t="str">
            <v>Charter</v>
          </cell>
        </row>
        <row r="1601">
          <cell r="A1601">
            <v>120</v>
          </cell>
          <cell r="F1601">
            <v>1</v>
          </cell>
          <cell r="I1601">
            <v>913</v>
          </cell>
          <cell r="L1601" t="str">
            <v>(Excluded - Counted in classroom data)</v>
          </cell>
          <cell r="M1601" t="str">
            <v>Charter</v>
          </cell>
        </row>
        <row r="1602">
          <cell r="A1602">
            <v>120</v>
          </cell>
          <cell r="F1602">
            <v>1</v>
          </cell>
          <cell r="I1602">
            <v>188</v>
          </cell>
          <cell r="L1602" t="str">
            <v>NCS - Operational</v>
          </cell>
          <cell r="M1602" t="str">
            <v>Charter</v>
          </cell>
        </row>
        <row r="1603">
          <cell r="A1603">
            <v>120</v>
          </cell>
          <cell r="F1603">
            <v>1</v>
          </cell>
          <cell r="I1603">
            <v>25</v>
          </cell>
          <cell r="L1603" t="str">
            <v>NCS - Operational</v>
          </cell>
          <cell r="M1603" t="str">
            <v>Charter</v>
          </cell>
        </row>
        <row r="1604">
          <cell r="A1604">
            <v>120</v>
          </cell>
          <cell r="F1604">
            <v>1</v>
          </cell>
          <cell r="I1604">
            <v>53</v>
          </cell>
          <cell r="L1604" t="str">
            <v>NCS - Operational</v>
          </cell>
          <cell r="M1604" t="str">
            <v>Charter</v>
          </cell>
        </row>
        <row r="1605">
          <cell r="A1605">
            <v>120</v>
          </cell>
          <cell r="F1605">
            <v>1</v>
          </cell>
          <cell r="I1605">
            <v>2198</v>
          </cell>
          <cell r="L1605" t="str">
            <v>NCS - Operational</v>
          </cell>
          <cell r="M1605" t="str">
            <v>Charter</v>
          </cell>
        </row>
        <row r="1606">
          <cell r="A1606">
            <v>120</v>
          </cell>
          <cell r="F1606">
            <v>1</v>
          </cell>
          <cell r="I1606">
            <v>254</v>
          </cell>
          <cell r="L1606" t="str">
            <v>NCS - Operational</v>
          </cell>
          <cell r="M1606" t="str">
            <v>Charter</v>
          </cell>
        </row>
        <row r="1607">
          <cell r="A1607">
            <v>120</v>
          </cell>
          <cell r="F1607">
            <v>1</v>
          </cell>
          <cell r="I1607">
            <v>46</v>
          </cell>
          <cell r="L1607" t="str">
            <v>NCS - Operational</v>
          </cell>
          <cell r="M1607" t="str">
            <v>Charter</v>
          </cell>
        </row>
        <row r="1608">
          <cell r="A1608">
            <v>120</v>
          </cell>
          <cell r="F1608">
            <v>1</v>
          </cell>
          <cell r="I1608">
            <v>86</v>
          </cell>
          <cell r="L1608" t="str">
            <v>NCS - Operational</v>
          </cell>
          <cell r="M1608" t="str">
            <v>Charter</v>
          </cell>
        </row>
        <row r="1609">
          <cell r="A1609">
            <v>120</v>
          </cell>
          <cell r="F1609">
            <v>1</v>
          </cell>
          <cell r="I1609">
            <v>108</v>
          </cell>
          <cell r="L1609" t="str">
            <v>NCS - Operational</v>
          </cell>
          <cell r="M1609" t="str">
            <v>Charter</v>
          </cell>
        </row>
        <row r="1610">
          <cell r="A1610">
            <v>120</v>
          </cell>
          <cell r="F1610">
            <v>1</v>
          </cell>
          <cell r="I1610">
            <v>154</v>
          </cell>
          <cell r="L1610" t="str">
            <v>NCS - Operational</v>
          </cell>
          <cell r="M1610" t="str">
            <v>Charter</v>
          </cell>
        </row>
        <row r="1611">
          <cell r="A1611">
            <v>120</v>
          </cell>
          <cell r="F1611">
            <v>1</v>
          </cell>
          <cell r="I1611">
            <v>73</v>
          </cell>
          <cell r="L1611" t="str">
            <v>NCS - Operational</v>
          </cell>
          <cell r="M1611" t="str">
            <v>Charter</v>
          </cell>
        </row>
        <row r="1612">
          <cell r="A1612">
            <v>120</v>
          </cell>
          <cell r="F1612">
            <v>2</v>
          </cell>
          <cell r="I1612">
            <v>867</v>
          </cell>
          <cell r="L1612" t="str">
            <v>(Excluded - Counted in classroom data)</v>
          </cell>
          <cell r="M1612" t="str">
            <v>Charter</v>
          </cell>
        </row>
        <row r="1613">
          <cell r="A1613">
            <v>120</v>
          </cell>
          <cell r="F1613">
            <v>2</v>
          </cell>
          <cell r="I1613">
            <v>124</v>
          </cell>
          <cell r="L1613" t="str">
            <v>NCS - Operational</v>
          </cell>
          <cell r="M1613" t="str">
            <v>Charter</v>
          </cell>
        </row>
        <row r="1614">
          <cell r="A1614">
            <v>120</v>
          </cell>
          <cell r="F1614">
            <v>2</v>
          </cell>
          <cell r="I1614">
            <v>39</v>
          </cell>
          <cell r="L1614" t="str">
            <v>NCS - Operational</v>
          </cell>
          <cell r="M1614" t="str">
            <v>Charter</v>
          </cell>
        </row>
        <row r="1615">
          <cell r="A1615">
            <v>120</v>
          </cell>
          <cell r="F1615">
            <v>2</v>
          </cell>
          <cell r="I1615">
            <v>834</v>
          </cell>
          <cell r="L1615" t="str">
            <v>(Excluded - Counted in classroom data)</v>
          </cell>
          <cell r="M1615" t="str">
            <v>Charter</v>
          </cell>
        </row>
        <row r="1616">
          <cell r="A1616">
            <v>120</v>
          </cell>
          <cell r="F1616">
            <v>2</v>
          </cell>
          <cell r="I1616">
            <v>225</v>
          </cell>
          <cell r="L1616" t="str">
            <v>NCS - Interior Room</v>
          </cell>
          <cell r="M1616" t="str">
            <v>Charter</v>
          </cell>
        </row>
        <row r="1617">
          <cell r="A1617">
            <v>120</v>
          </cell>
          <cell r="F1617">
            <v>2</v>
          </cell>
          <cell r="I1617">
            <v>30</v>
          </cell>
          <cell r="L1617" t="str">
            <v>NCS - Operational</v>
          </cell>
          <cell r="M1617" t="str">
            <v>Charter</v>
          </cell>
        </row>
        <row r="1618">
          <cell r="A1618">
            <v>120</v>
          </cell>
          <cell r="F1618">
            <v>2</v>
          </cell>
          <cell r="I1618">
            <v>783</v>
          </cell>
          <cell r="L1618" t="str">
            <v>(Excluded - Counted in classroom data)</v>
          </cell>
          <cell r="M1618" t="str">
            <v>Charter</v>
          </cell>
        </row>
        <row r="1619">
          <cell r="A1619">
            <v>120</v>
          </cell>
          <cell r="F1619">
            <v>2</v>
          </cell>
          <cell r="I1619">
            <v>26</v>
          </cell>
          <cell r="L1619" t="str">
            <v>NCS - Operational</v>
          </cell>
          <cell r="M1619" t="str">
            <v>Charter</v>
          </cell>
        </row>
        <row r="1620">
          <cell r="A1620">
            <v>120</v>
          </cell>
          <cell r="F1620">
            <v>2</v>
          </cell>
          <cell r="I1620">
            <v>87</v>
          </cell>
          <cell r="L1620" t="str">
            <v>NCS - Operational</v>
          </cell>
          <cell r="M1620" t="str">
            <v>Charter</v>
          </cell>
        </row>
        <row r="1621">
          <cell r="A1621">
            <v>120</v>
          </cell>
          <cell r="F1621">
            <v>2</v>
          </cell>
          <cell r="I1621">
            <v>188</v>
          </cell>
          <cell r="L1621" t="str">
            <v>NCS - Operational</v>
          </cell>
          <cell r="M1621" t="str">
            <v>Charter</v>
          </cell>
        </row>
        <row r="1622">
          <cell r="A1622">
            <v>120</v>
          </cell>
          <cell r="F1622">
            <v>2</v>
          </cell>
          <cell r="I1622">
            <v>52</v>
          </cell>
          <cell r="L1622" t="str">
            <v>NCS - Operational</v>
          </cell>
          <cell r="M1622" t="str">
            <v>Charter</v>
          </cell>
        </row>
        <row r="1623">
          <cell r="A1623">
            <v>120</v>
          </cell>
          <cell r="F1623">
            <v>2</v>
          </cell>
          <cell r="I1623">
            <v>220</v>
          </cell>
          <cell r="L1623" t="str">
            <v>NCS - Operational</v>
          </cell>
          <cell r="M1623" t="str">
            <v>Charter</v>
          </cell>
        </row>
        <row r="1624">
          <cell r="A1624">
            <v>120</v>
          </cell>
          <cell r="F1624">
            <v>2</v>
          </cell>
          <cell r="I1624">
            <v>26</v>
          </cell>
          <cell r="L1624" t="str">
            <v>NCS - Operational</v>
          </cell>
          <cell r="M1624" t="str">
            <v>Charter</v>
          </cell>
        </row>
        <row r="1625">
          <cell r="A1625">
            <v>120</v>
          </cell>
          <cell r="F1625">
            <v>2</v>
          </cell>
          <cell r="I1625">
            <v>785</v>
          </cell>
          <cell r="L1625" t="str">
            <v>(Excluded - Counted in classroom data)</v>
          </cell>
          <cell r="M1625" t="str">
            <v>Charter</v>
          </cell>
        </row>
        <row r="1626">
          <cell r="A1626">
            <v>120</v>
          </cell>
          <cell r="F1626">
            <v>2</v>
          </cell>
          <cell r="I1626">
            <v>39</v>
          </cell>
          <cell r="L1626" t="str">
            <v>NCS - Operational</v>
          </cell>
          <cell r="M1626" t="str">
            <v>Charter</v>
          </cell>
        </row>
        <row r="1627">
          <cell r="A1627">
            <v>120</v>
          </cell>
          <cell r="F1627">
            <v>2</v>
          </cell>
          <cell r="I1627">
            <v>318</v>
          </cell>
          <cell r="L1627" t="str">
            <v>NCS - Operational</v>
          </cell>
          <cell r="M1627" t="str">
            <v>Charter</v>
          </cell>
        </row>
        <row r="1628">
          <cell r="A1628">
            <v>120</v>
          </cell>
          <cell r="F1628">
            <v>2</v>
          </cell>
          <cell r="I1628">
            <v>1842</v>
          </cell>
          <cell r="L1628" t="str">
            <v>NCS - Operational</v>
          </cell>
          <cell r="M1628" t="str">
            <v>Charter</v>
          </cell>
        </row>
        <row r="1629">
          <cell r="A1629">
            <v>120</v>
          </cell>
          <cell r="F1629">
            <v>2</v>
          </cell>
          <cell r="I1629">
            <v>26</v>
          </cell>
          <cell r="L1629" t="str">
            <v>NCS - Operational</v>
          </cell>
          <cell r="M1629" t="str">
            <v>Charter</v>
          </cell>
        </row>
        <row r="1630">
          <cell r="A1630">
            <v>120</v>
          </cell>
          <cell r="F1630">
            <v>2</v>
          </cell>
          <cell r="I1630">
            <v>88</v>
          </cell>
          <cell r="L1630" t="str">
            <v>NCS - Operational</v>
          </cell>
          <cell r="M1630" t="str">
            <v>Charter</v>
          </cell>
        </row>
        <row r="1631">
          <cell r="A1631">
            <v>120</v>
          </cell>
          <cell r="F1631">
            <v>2</v>
          </cell>
          <cell r="I1631">
            <v>793</v>
          </cell>
          <cell r="L1631" t="str">
            <v>(Excluded - Counted in classroom data)</v>
          </cell>
          <cell r="M1631" t="str">
            <v>Charter</v>
          </cell>
        </row>
        <row r="1632">
          <cell r="A1632">
            <v>120</v>
          </cell>
          <cell r="F1632">
            <v>2</v>
          </cell>
          <cell r="I1632">
            <v>26</v>
          </cell>
          <cell r="L1632" t="str">
            <v>NCS - Operational</v>
          </cell>
          <cell r="M1632" t="str">
            <v>Charter</v>
          </cell>
        </row>
        <row r="1633">
          <cell r="A1633">
            <v>120</v>
          </cell>
          <cell r="F1633">
            <v>2</v>
          </cell>
          <cell r="I1633">
            <v>774</v>
          </cell>
          <cell r="L1633" t="str">
            <v>(Excluded - Counted in classroom data)</v>
          </cell>
          <cell r="M1633" t="str">
            <v>Charter</v>
          </cell>
        </row>
        <row r="1634">
          <cell r="A1634">
            <v>120</v>
          </cell>
          <cell r="F1634">
            <v>2</v>
          </cell>
          <cell r="I1634">
            <v>246</v>
          </cell>
          <cell r="L1634" t="str">
            <v>NCS - Operational</v>
          </cell>
          <cell r="M1634" t="str">
            <v>Charter</v>
          </cell>
        </row>
        <row r="1635">
          <cell r="A1635">
            <v>120</v>
          </cell>
          <cell r="F1635">
            <v>2</v>
          </cell>
          <cell r="I1635">
            <v>80</v>
          </cell>
          <cell r="L1635" t="str">
            <v>NCS - Operational</v>
          </cell>
          <cell r="M1635" t="str">
            <v>Charter</v>
          </cell>
        </row>
        <row r="1636">
          <cell r="A1636">
            <v>120</v>
          </cell>
          <cell r="F1636">
            <v>2</v>
          </cell>
          <cell r="I1636">
            <v>261</v>
          </cell>
          <cell r="L1636" t="str">
            <v>NCS - Operational</v>
          </cell>
          <cell r="M1636" t="str">
            <v>Charter</v>
          </cell>
        </row>
        <row r="1637">
          <cell r="A1637">
            <v>120</v>
          </cell>
          <cell r="F1637">
            <v>2</v>
          </cell>
          <cell r="I1637">
            <v>59</v>
          </cell>
          <cell r="L1637" t="str">
            <v>NCS - Operational</v>
          </cell>
          <cell r="M1637" t="str">
            <v>Charter</v>
          </cell>
        </row>
        <row r="1638">
          <cell r="A1638">
            <v>120</v>
          </cell>
          <cell r="F1638">
            <v>1</v>
          </cell>
          <cell r="I1638">
            <v>781</v>
          </cell>
          <cell r="L1638" t="str">
            <v>NCS - Interior Room</v>
          </cell>
          <cell r="M1638" t="str">
            <v>Charter</v>
          </cell>
        </row>
        <row r="1639">
          <cell r="A1639">
            <v>120</v>
          </cell>
          <cell r="F1639">
            <v>1</v>
          </cell>
          <cell r="I1639">
            <v>781</v>
          </cell>
          <cell r="L1639" t="str">
            <v>NCS - Operational</v>
          </cell>
          <cell r="M1639" t="str">
            <v>Charter</v>
          </cell>
        </row>
        <row r="1640">
          <cell r="A1640">
            <v>120</v>
          </cell>
          <cell r="F1640">
            <v>1</v>
          </cell>
          <cell r="I1640">
            <v>781</v>
          </cell>
          <cell r="L1640" t="str">
            <v>NCS - Dining</v>
          </cell>
          <cell r="M1640" t="str">
            <v>Charter</v>
          </cell>
        </row>
        <row r="1641">
          <cell r="A1641">
            <v>120</v>
          </cell>
          <cell r="F1641">
            <v>1</v>
          </cell>
          <cell r="I1641">
            <v>781</v>
          </cell>
          <cell r="L1641" t="str">
            <v>NCS - Dining</v>
          </cell>
          <cell r="M1641" t="str">
            <v>Charter</v>
          </cell>
        </row>
        <row r="1642">
          <cell r="A1642">
            <v>121</v>
          </cell>
          <cell r="F1642">
            <v>1</v>
          </cell>
          <cell r="I1642">
            <v>500</v>
          </cell>
          <cell r="L1642" t="str">
            <v>NCS - Interior Room</v>
          </cell>
        </row>
        <row r="1643">
          <cell r="A1643">
            <v>121</v>
          </cell>
          <cell r="F1643">
            <v>1</v>
          </cell>
          <cell r="I1643">
            <v>175</v>
          </cell>
          <cell r="L1643" t="str">
            <v>NCS - Interior Room</v>
          </cell>
        </row>
        <row r="1644">
          <cell r="A1644">
            <v>121</v>
          </cell>
          <cell r="F1644">
            <v>1</v>
          </cell>
          <cell r="I1644">
            <v>100</v>
          </cell>
          <cell r="L1644" t="str">
            <v>NCS - Operational</v>
          </cell>
        </row>
        <row r="1645">
          <cell r="A1645">
            <v>121</v>
          </cell>
          <cell r="F1645">
            <v>1</v>
          </cell>
          <cell r="I1645">
            <v>62</v>
          </cell>
          <cell r="L1645" t="str">
            <v>NCS - Operational</v>
          </cell>
        </row>
        <row r="1646">
          <cell r="A1646">
            <v>121</v>
          </cell>
          <cell r="F1646">
            <v>1</v>
          </cell>
          <cell r="I1646">
            <v>218</v>
          </cell>
          <cell r="L1646" t="str">
            <v>NCS - Interior Room</v>
          </cell>
        </row>
        <row r="1647">
          <cell r="A1647">
            <v>121</v>
          </cell>
          <cell r="F1647">
            <v>1</v>
          </cell>
          <cell r="I1647">
            <v>175</v>
          </cell>
          <cell r="L1647" t="str">
            <v>NCS - Interior Room</v>
          </cell>
        </row>
        <row r="1648">
          <cell r="A1648">
            <v>121</v>
          </cell>
          <cell r="F1648">
            <v>1</v>
          </cell>
          <cell r="I1648">
            <v>125</v>
          </cell>
          <cell r="L1648" t="str">
            <v>NCS - Operational</v>
          </cell>
        </row>
        <row r="1649">
          <cell r="A1649">
            <v>121</v>
          </cell>
          <cell r="F1649">
            <v>1</v>
          </cell>
          <cell r="I1649">
            <v>1163</v>
          </cell>
          <cell r="L1649" t="str">
            <v>(Excluded - Counted in classroom data)</v>
          </cell>
        </row>
        <row r="1650">
          <cell r="A1650">
            <v>121</v>
          </cell>
          <cell r="F1650">
            <v>1</v>
          </cell>
          <cell r="I1650">
            <v>52</v>
          </cell>
          <cell r="L1650" t="str">
            <v>NCS - Operational</v>
          </cell>
        </row>
        <row r="1651">
          <cell r="A1651">
            <v>121</v>
          </cell>
          <cell r="F1651">
            <v>1</v>
          </cell>
          <cell r="I1651">
            <v>52</v>
          </cell>
          <cell r="L1651" t="str">
            <v>NCS - Operational</v>
          </cell>
        </row>
        <row r="1652">
          <cell r="A1652">
            <v>121</v>
          </cell>
          <cell r="F1652">
            <v>1</v>
          </cell>
          <cell r="I1652">
            <v>86</v>
          </cell>
          <cell r="L1652" t="str">
            <v>NCS - Operational</v>
          </cell>
        </row>
        <row r="1653">
          <cell r="A1653">
            <v>121</v>
          </cell>
          <cell r="F1653">
            <v>1</v>
          </cell>
          <cell r="I1653">
            <v>80</v>
          </cell>
          <cell r="L1653" t="str">
            <v>NCS - Operational</v>
          </cell>
        </row>
        <row r="1654">
          <cell r="A1654">
            <v>121</v>
          </cell>
          <cell r="F1654">
            <v>1</v>
          </cell>
          <cell r="I1654">
            <v>1032</v>
          </cell>
          <cell r="L1654" t="str">
            <v>(Excluded - Counted in classroom data)</v>
          </cell>
        </row>
        <row r="1655">
          <cell r="A1655">
            <v>121</v>
          </cell>
          <cell r="F1655">
            <v>1</v>
          </cell>
          <cell r="I1655">
            <v>85</v>
          </cell>
          <cell r="L1655" t="str">
            <v>NCS - Operational</v>
          </cell>
        </row>
        <row r="1656">
          <cell r="A1656">
            <v>121</v>
          </cell>
          <cell r="F1656">
            <v>1</v>
          </cell>
          <cell r="I1656">
            <v>82</v>
          </cell>
          <cell r="L1656" t="str">
            <v>NCS - Operational</v>
          </cell>
        </row>
        <row r="1657">
          <cell r="A1657">
            <v>121</v>
          </cell>
          <cell r="F1657">
            <v>1</v>
          </cell>
          <cell r="I1657">
            <v>82</v>
          </cell>
          <cell r="L1657" t="str">
            <v>NCS - Operational</v>
          </cell>
        </row>
        <row r="1658">
          <cell r="A1658">
            <v>121</v>
          </cell>
          <cell r="F1658">
            <v>1</v>
          </cell>
          <cell r="I1658">
            <v>65</v>
          </cell>
          <cell r="L1658" t="str">
            <v>NCS - Operational</v>
          </cell>
        </row>
        <row r="1659">
          <cell r="A1659">
            <v>121</v>
          </cell>
          <cell r="F1659">
            <v>1</v>
          </cell>
          <cell r="I1659">
            <v>1166</v>
          </cell>
          <cell r="L1659" t="str">
            <v>(Excluded - Counted in classroom data)</v>
          </cell>
        </row>
        <row r="1660">
          <cell r="A1660">
            <v>121</v>
          </cell>
          <cell r="F1660">
            <v>1</v>
          </cell>
          <cell r="I1660">
            <v>131</v>
          </cell>
          <cell r="L1660" t="str">
            <v>NCS - Operational</v>
          </cell>
        </row>
        <row r="1661">
          <cell r="A1661">
            <v>121</v>
          </cell>
          <cell r="F1661">
            <v>1</v>
          </cell>
          <cell r="I1661">
            <v>65</v>
          </cell>
          <cell r="L1661" t="str">
            <v>NCS - Operational</v>
          </cell>
        </row>
        <row r="1662">
          <cell r="A1662">
            <v>121</v>
          </cell>
          <cell r="F1662">
            <v>1</v>
          </cell>
          <cell r="I1662">
            <v>93</v>
          </cell>
          <cell r="L1662" t="str">
            <v>NCS - Operational</v>
          </cell>
        </row>
        <row r="1663">
          <cell r="A1663">
            <v>121</v>
          </cell>
          <cell r="F1663">
            <v>1</v>
          </cell>
          <cell r="I1663">
            <v>53</v>
          </cell>
          <cell r="L1663" t="str">
            <v>NCS - Operational</v>
          </cell>
        </row>
        <row r="1664">
          <cell r="A1664">
            <v>121</v>
          </cell>
          <cell r="F1664">
            <v>1</v>
          </cell>
          <cell r="I1664">
            <v>93</v>
          </cell>
          <cell r="L1664" t="str">
            <v>NCS - Operational</v>
          </cell>
        </row>
        <row r="1665">
          <cell r="A1665">
            <v>121</v>
          </cell>
          <cell r="F1665">
            <v>1</v>
          </cell>
          <cell r="I1665">
            <v>1078</v>
          </cell>
          <cell r="L1665" t="str">
            <v>(Excluded - Counted in classroom data)</v>
          </cell>
        </row>
        <row r="1666">
          <cell r="A1666">
            <v>121</v>
          </cell>
          <cell r="F1666">
            <v>1</v>
          </cell>
          <cell r="I1666">
            <v>83</v>
          </cell>
          <cell r="L1666" t="str">
            <v>NCS - Operational</v>
          </cell>
        </row>
        <row r="1667">
          <cell r="A1667">
            <v>121</v>
          </cell>
          <cell r="F1667">
            <v>1</v>
          </cell>
          <cell r="I1667">
            <v>83</v>
          </cell>
          <cell r="L1667" t="str">
            <v>NCS - Operational</v>
          </cell>
        </row>
        <row r="1668">
          <cell r="A1668">
            <v>121</v>
          </cell>
          <cell r="F1668">
            <v>1</v>
          </cell>
          <cell r="I1668">
            <v>45</v>
          </cell>
          <cell r="L1668" t="str">
            <v>NCS - Operational</v>
          </cell>
        </row>
        <row r="1669">
          <cell r="A1669">
            <v>121</v>
          </cell>
          <cell r="F1669">
            <v>1</v>
          </cell>
          <cell r="I1669">
            <v>61</v>
          </cell>
          <cell r="L1669" t="str">
            <v>NCS - Operational</v>
          </cell>
        </row>
        <row r="1670">
          <cell r="A1670">
            <v>121</v>
          </cell>
          <cell r="F1670">
            <v>1</v>
          </cell>
          <cell r="I1670">
            <v>169</v>
          </cell>
          <cell r="L1670" t="str">
            <v>NCS - Operational</v>
          </cell>
        </row>
        <row r="1671">
          <cell r="A1671">
            <v>121</v>
          </cell>
          <cell r="F1671">
            <v>1</v>
          </cell>
          <cell r="I1671">
            <v>169</v>
          </cell>
          <cell r="L1671" t="str">
            <v>NCS - Operational</v>
          </cell>
        </row>
        <row r="1672">
          <cell r="A1672">
            <v>121</v>
          </cell>
          <cell r="F1672">
            <v>1</v>
          </cell>
          <cell r="I1672">
            <v>932</v>
          </cell>
          <cell r="L1672" t="str">
            <v>(Excluded - Counted in classroom data)</v>
          </cell>
        </row>
        <row r="1673">
          <cell r="A1673">
            <v>121</v>
          </cell>
          <cell r="F1673">
            <v>1</v>
          </cell>
          <cell r="I1673">
            <v>869</v>
          </cell>
          <cell r="L1673" t="str">
            <v>(Excluded - Counted in classroom data)</v>
          </cell>
        </row>
        <row r="1674">
          <cell r="A1674">
            <v>121</v>
          </cell>
          <cell r="F1674">
            <v>1</v>
          </cell>
          <cell r="I1674">
            <v>966</v>
          </cell>
          <cell r="L1674" t="str">
            <v>(Excluded - Counted in classroom data)</v>
          </cell>
        </row>
        <row r="1675">
          <cell r="A1675">
            <v>121</v>
          </cell>
          <cell r="F1675">
            <v>1</v>
          </cell>
          <cell r="I1675">
            <v>2200</v>
          </cell>
          <cell r="L1675" t="str">
            <v>NCS - Library</v>
          </cell>
        </row>
        <row r="1676">
          <cell r="A1676">
            <v>121</v>
          </cell>
          <cell r="F1676">
            <v>1</v>
          </cell>
          <cell r="I1676">
            <v>416</v>
          </cell>
          <cell r="L1676" t="str">
            <v>NCS - Operational</v>
          </cell>
        </row>
        <row r="1677">
          <cell r="A1677">
            <v>121</v>
          </cell>
          <cell r="F1677">
            <v>1</v>
          </cell>
          <cell r="I1677">
            <v>1375</v>
          </cell>
          <cell r="L1677" t="str">
            <v>(Excluded - Counted in classroom data)</v>
          </cell>
        </row>
        <row r="1678">
          <cell r="A1678">
            <v>121</v>
          </cell>
          <cell r="F1678">
            <v>1</v>
          </cell>
          <cell r="I1678">
            <v>1011</v>
          </cell>
          <cell r="L1678" t="str">
            <v>(Excluded - Counted in classroom data)</v>
          </cell>
        </row>
        <row r="1679">
          <cell r="A1679">
            <v>121</v>
          </cell>
          <cell r="F1679">
            <v>1</v>
          </cell>
          <cell r="I1679">
            <v>889</v>
          </cell>
          <cell r="L1679" t="str">
            <v>(Excluded - Counted in classroom data)</v>
          </cell>
        </row>
        <row r="1680">
          <cell r="A1680">
            <v>121</v>
          </cell>
          <cell r="F1680">
            <v>1</v>
          </cell>
          <cell r="I1680">
            <v>932</v>
          </cell>
          <cell r="L1680" t="str">
            <v>(Excluded - Counted in classroom data)</v>
          </cell>
        </row>
        <row r="1681">
          <cell r="A1681">
            <v>121</v>
          </cell>
          <cell r="F1681">
            <v>1</v>
          </cell>
          <cell r="I1681">
            <v>110</v>
          </cell>
          <cell r="L1681" t="str">
            <v>NCS - Operational</v>
          </cell>
        </row>
        <row r="1682">
          <cell r="A1682">
            <v>121</v>
          </cell>
          <cell r="F1682">
            <v>1</v>
          </cell>
          <cell r="I1682">
            <v>228</v>
          </cell>
          <cell r="L1682" t="str">
            <v>NCS - Operational</v>
          </cell>
        </row>
        <row r="1683">
          <cell r="A1683">
            <v>121</v>
          </cell>
          <cell r="F1683">
            <v>2</v>
          </cell>
          <cell r="I1683">
            <v>493</v>
          </cell>
          <cell r="L1683" t="str">
            <v>NCS - Interior Room</v>
          </cell>
        </row>
        <row r="1684">
          <cell r="A1684">
            <v>121</v>
          </cell>
          <cell r="F1684">
            <v>2</v>
          </cell>
          <cell r="I1684">
            <v>396</v>
          </cell>
          <cell r="L1684" t="str">
            <v>NCS - Interior Room</v>
          </cell>
        </row>
        <row r="1685">
          <cell r="A1685">
            <v>121</v>
          </cell>
          <cell r="F1685">
            <v>2</v>
          </cell>
          <cell r="I1685">
            <v>139</v>
          </cell>
          <cell r="L1685" t="str">
            <v>NCS - Interior Room</v>
          </cell>
        </row>
        <row r="1686">
          <cell r="A1686">
            <v>121</v>
          </cell>
          <cell r="F1686">
            <v>2</v>
          </cell>
          <cell r="I1686">
            <v>179</v>
          </cell>
          <cell r="L1686" t="str">
            <v>NCS - Operational</v>
          </cell>
        </row>
        <row r="1687">
          <cell r="A1687">
            <v>121</v>
          </cell>
          <cell r="F1687">
            <v>2</v>
          </cell>
          <cell r="I1687">
            <v>76</v>
          </cell>
          <cell r="L1687" t="str">
            <v>NCS - Operational</v>
          </cell>
        </row>
        <row r="1688">
          <cell r="A1688">
            <v>121</v>
          </cell>
          <cell r="F1688">
            <v>2</v>
          </cell>
          <cell r="I1688">
            <v>255</v>
          </cell>
          <cell r="L1688" t="str">
            <v>NCS - Operational</v>
          </cell>
        </row>
        <row r="1689">
          <cell r="A1689">
            <v>121</v>
          </cell>
          <cell r="F1689">
            <v>2</v>
          </cell>
          <cell r="I1689">
            <v>337</v>
          </cell>
          <cell r="L1689" t="str">
            <v>NCS - Operational</v>
          </cell>
        </row>
        <row r="1690">
          <cell r="A1690">
            <v>121</v>
          </cell>
          <cell r="F1690">
            <v>2</v>
          </cell>
          <cell r="I1690">
            <v>84</v>
          </cell>
          <cell r="L1690" t="str">
            <v>NCS - Operational</v>
          </cell>
        </row>
        <row r="1691">
          <cell r="A1691">
            <v>121</v>
          </cell>
          <cell r="F1691">
            <v>2</v>
          </cell>
          <cell r="I1691">
            <v>84</v>
          </cell>
          <cell r="L1691" t="str">
            <v>NCS - Operational</v>
          </cell>
        </row>
        <row r="1692">
          <cell r="A1692">
            <v>121</v>
          </cell>
          <cell r="F1692">
            <v>2</v>
          </cell>
          <cell r="I1692">
            <v>88</v>
          </cell>
          <cell r="L1692" t="str">
            <v>NCS - Operational</v>
          </cell>
        </row>
        <row r="1693">
          <cell r="A1693">
            <v>121</v>
          </cell>
          <cell r="F1693">
            <v>2</v>
          </cell>
          <cell r="I1693">
            <v>939</v>
          </cell>
          <cell r="L1693" t="str">
            <v>(Excluded - Counted in classroom data)</v>
          </cell>
        </row>
        <row r="1694">
          <cell r="A1694">
            <v>121</v>
          </cell>
          <cell r="F1694">
            <v>2</v>
          </cell>
          <cell r="I1694">
            <v>894</v>
          </cell>
          <cell r="L1694" t="str">
            <v>(Excluded - Counted in classroom data)</v>
          </cell>
        </row>
        <row r="1695">
          <cell r="A1695">
            <v>121</v>
          </cell>
          <cell r="F1695">
            <v>2</v>
          </cell>
          <cell r="I1695">
            <v>1016</v>
          </cell>
          <cell r="L1695" t="str">
            <v>(Excluded - Counted in classroom data)</v>
          </cell>
        </row>
        <row r="1696">
          <cell r="A1696">
            <v>121</v>
          </cell>
          <cell r="F1696">
            <v>2</v>
          </cell>
          <cell r="I1696">
            <v>470</v>
          </cell>
          <cell r="L1696" t="str">
            <v>NCS - Interior Room</v>
          </cell>
        </row>
        <row r="1697">
          <cell r="A1697">
            <v>121</v>
          </cell>
          <cell r="F1697">
            <v>2</v>
          </cell>
          <cell r="I1697">
            <v>605</v>
          </cell>
          <cell r="L1697" t="str">
            <v>(Excluded - Counted in classroom data)</v>
          </cell>
        </row>
        <row r="1698">
          <cell r="A1698">
            <v>121</v>
          </cell>
          <cell r="F1698">
            <v>2</v>
          </cell>
          <cell r="I1698">
            <v>963</v>
          </cell>
          <cell r="L1698" t="str">
            <v>(Excluded - Counted in classroom data)</v>
          </cell>
        </row>
        <row r="1699">
          <cell r="A1699">
            <v>121</v>
          </cell>
          <cell r="F1699">
            <v>2</v>
          </cell>
          <cell r="I1699">
            <v>1014</v>
          </cell>
          <cell r="L1699" t="str">
            <v>(Excluded - Counted in classroom data)</v>
          </cell>
        </row>
        <row r="1700">
          <cell r="A1700">
            <v>121</v>
          </cell>
          <cell r="F1700">
            <v>2</v>
          </cell>
          <cell r="I1700">
            <v>887</v>
          </cell>
          <cell r="L1700" t="str">
            <v>(Excluded - Counted in classroom data)</v>
          </cell>
        </row>
        <row r="1701">
          <cell r="A1701">
            <v>121</v>
          </cell>
          <cell r="F1701">
            <v>2</v>
          </cell>
          <cell r="I1701">
            <v>944</v>
          </cell>
          <cell r="L1701" t="str">
            <v>(Excluded - Counted in classroom data)</v>
          </cell>
        </row>
        <row r="1702">
          <cell r="A1702">
            <v>121</v>
          </cell>
          <cell r="F1702">
            <v>2</v>
          </cell>
          <cell r="I1702">
            <v>195</v>
          </cell>
          <cell r="L1702" t="str">
            <v>NCS - Operational</v>
          </cell>
        </row>
        <row r="1703">
          <cell r="A1703">
            <v>121</v>
          </cell>
          <cell r="F1703">
            <v>1</v>
          </cell>
          <cell r="I1703">
            <v>958</v>
          </cell>
          <cell r="L1703" t="str">
            <v>NCS - Operational</v>
          </cell>
        </row>
        <row r="1704">
          <cell r="A1704">
            <v>121</v>
          </cell>
          <cell r="F1704">
            <v>1</v>
          </cell>
          <cell r="I1704">
            <v>207</v>
          </cell>
          <cell r="L1704" t="str">
            <v>NCS - Operational</v>
          </cell>
        </row>
        <row r="1705">
          <cell r="A1705">
            <v>121</v>
          </cell>
          <cell r="F1705">
            <v>1</v>
          </cell>
          <cell r="I1705">
            <v>273</v>
          </cell>
          <cell r="L1705" t="str">
            <v>NCS - Operational</v>
          </cell>
        </row>
        <row r="1706">
          <cell r="A1706">
            <v>121</v>
          </cell>
          <cell r="F1706">
            <v>1</v>
          </cell>
          <cell r="I1706">
            <v>139</v>
          </cell>
          <cell r="L1706" t="str">
            <v>NCS - Operational</v>
          </cell>
        </row>
        <row r="1707">
          <cell r="A1707">
            <v>121</v>
          </cell>
          <cell r="F1707">
            <v>1</v>
          </cell>
          <cell r="I1707">
            <v>553</v>
          </cell>
          <cell r="L1707" t="str">
            <v>NCS - Assembly</v>
          </cell>
        </row>
        <row r="1708">
          <cell r="A1708">
            <v>121</v>
          </cell>
          <cell r="F1708">
            <v>1</v>
          </cell>
          <cell r="I1708">
            <v>121</v>
          </cell>
          <cell r="L1708" t="str">
            <v>NCS - Operational</v>
          </cell>
        </row>
        <row r="1709">
          <cell r="A1709">
            <v>121</v>
          </cell>
          <cell r="F1709">
            <v>1</v>
          </cell>
          <cell r="I1709">
            <v>6998</v>
          </cell>
          <cell r="L1709" t="str">
            <v>NCS - Assembly</v>
          </cell>
        </row>
        <row r="1710">
          <cell r="A1710">
            <v>121</v>
          </cell>
          <cell r="F1710">
            <v>1</v>
          </cell>
          <cell r="I1710">
            <v>2970</v>
          </cell>
          <cell r="L1710" t="str">
            <v>NCS - Operational</v>
          </cell>
        </row>
        <row r="1711">
          <cell r="A1711">
            <v>121</v>
          </cell>
          <cell r="F1711">
            <v>1</v>
          </cell>
          <cell r="I1711">
            <v>0</v>
          </cell>
          <cell r="L1711" t="str">
            <v>NCS - Interior Room</v>
          </cell>
          <cell r="M1711" t="str">
            <v>Health Center</v>
          </cell>
        </row>
        <row r="1712">
          <cell r="A1712">
            <v>121</v>
          </cell>
          <cell r="F1712">
            <v>1</v>
          </cell>
          <cell r="I1712">
            <v>0</v>
          </cell>
          <cell r="L1712" t="str">
            <v>NCS - Operational</v>
          </cell>
          <cell r="M1712" t="str">
            <v>Health Center</v>
          </cell>
        </row>
        <row r="1713">
          <cell r="A1713">
            <v>121</v>
          </cell>
          <cell r="F1713">
            <v>1</v>
          </cell>
          <cell r="I1713">
            <v>0</v>
          </cell>
          <cell r="L1713" t="str">
            <v>NCS - Interior Room</v>
          </cell>
          <cell r="M1713" t="str">
            <v>Health Center</v>
          </cell>
        </row>
        <row r="1714">
          <cell r="A1714">
            <v>121</v>
          </cell>
          <cell r="F1714">
            <v>1</v>
          </cell>
          <cell r="I1714">
            <v>0</v>
          </cell>
          <cell r="L1714" t="str">
            <v>NCS - Interior Room</v>
          </cell>
          <cell r="M1714" t="str">
            <v>Health Center</v>
          </cell>
        </row>
        <row r="1715">
          <cell r="A1715">
            <v>121</v>
          </cell>
          <cell r="F1715">
            <v>1</v>
          </cell>
          <cell r="I1715">
            <v>0</v>
          </cell>
          <cell r="L1715" t="str">
            <v>NCS - Interior Room</v>
          </cell>
          <cell r="M1715" t="str">
            <v>Health Center</v>
          </cell>
        </row>
        <row r="1716">
          <cell r="A1716">
            <v>121</v>
          </cell>
          <cell r="F1716">
            <v>1</v>
          </cell>
          <cell r="I1716">
            <v>0</v>
          </cell>
          <cell r="L1716" t="str">
            <v>NCS - Interior Room</v>
          </cell>
          <cell r="M1716" t="str">
            <v>Health Center</v>
          </cell>
        </row>
        <row r="1717">
          <cell r="A1717">
            <v>121</v>
          </cell>
          <cell r="F1717">
            <v>1</v>
          </cell>
          <cell r="I1717">
            <v>0</v>
          </cell>
          <cell r="L1717" t="str">
            <v>NCS - Interior Room</v>
          </cell>
          <cell r="M1717" t="str">
            <v>Health Center</v>
          </cell>
        </row>
        <row r="1718">
          <cell r="A1718">
            <v>121</v>
          </cell>
          <cell r="F1718">
            <v>1</v>
          </cell>
          <cell r="I1718">
            <v>0</v>
          </cell>
          <cell r="L1718" t="str">
            <v>NCS - Interior Room</v>
          </cell>
          <cell r="M1718" t="str">
            <v>Health Center</v>
          </cell>
        </row>
        <row r="1719">
          <cell r="A1719">
            <v>121</v>
          </cell>
          <cell r="F1719">
            <v>1</v>
          </cell>
          <cell r="I1719">
            <v>0</v>
          </cell>
          <cell r="L1719" t="str">
            <v>NCS - Interior Room</v>
          </cell>
          <cell r="M1719" t="str">
            <v>Health Center</v>
          </cell>
        </row>
        <row r="1720">
          <cell r="A1720">
            <v>121</v>
          </cell>
          <cell r="F1720">
            <v>1</v>
          </cell>
          <cell r="I1720">
            <v>0</v>
          </cell>
          <cell r="L1720" t="str">
            <v>NCS - Interior Room</v>
          </cell>
          <cell r="M1720" t="str">
            <v>Health Center</v>
          </cell>
        </row>
        <row r="1721">
          <cell r="A1721">
            <v>121</v>
          </cell>
          <cell r="F1721">
            <v>1</v>
          </cell>
          <cell r="I1721">
            <v>0</v>
          </cell>
          <cell r="L1721" t="str">
            <v>NCS - Interior Room</v>
          </cell>
          <cell r="M1721" t="str">
            <v>Health Center</v>
          </cell>
        </row>
        <row r="1722">
          <cell r="A1722">
            <v>121</v>
          </cell>
          <cell r="F1722">
            <v>1</v>
          </cell>
          <cell r="I1722">
            <v>0</v>
          </cell>
          <cell r="L1722" t="str">
            <v>NCS - Interior Room</v>
          </cell>
          <cell r="M1722" t="str">
            <v>Health Center</v>
          </cell>
        </row>
        <row r="1723">
          <cell r="A1723">
            <v>121</v>
          </cell>
          <cell r="F1723">
            <v>1</v>
          </cell>
          <cell r="I1723">
            <v>63</v>
          </cell>
          <cell r="L1723" t="str">
            <v>NCS - Operational</v>
          </cell>
        </row>
        <row r="1724">
          <cell r="A1724">
            <v>121</v>
          </cell>
          <cell r="F1724">
            <v>1</v>
          </cell>
          <cell r="I1724">
            <v>1332</v>
          </cell>
          <cell r="L1724" t="str">
            <v>NCS - Operational</v>
          </cell>
        </row>
        <row r="1725">
          <cell r="A1725">
            <v>121</v>
          </cell>
          <cell r="F1725">
            <v>1</v>
          </cell>
          <cell r="I1725">
            <v>58</v>
          </cell>
          <cell r="L1725" t="str">
            <v>NCS - Operational</v>
          </cell>
        </row>
        <row r="1726">
          <cell r="A1726">
            <v>121</v>
          </cell>
          <cell r="F1726">
            <v>1</v>
          </cell>
          <cell r="I1726">
            <v>55</v>
          </cell>
          <cell r="L1726" t="str">
            <v>NCS - Operational</v>
          </cell>
        </row>
        <row r="1727">
          <cell r="A1727">
            <v>121</v>
          </cell>
          <cell r="F1727">
            <v>1</v>
          </cell>
          <cell r="I1727">
            <v>63</v>
          </cell>
          <cell r="L1727" t="str">
            <v>NCS - Interior Room</v>
          </cell>
        </row>
        <row r="1728">
          <cell r="A1728">
            <v>121</v>
          </cell>
          <cell r="F1728">
            <v>1</v>
          </cell>
          <cell r="I1728" t="str">
            <v>N/A included in B-140</v>
          </cell>
          <cell r="L1728" t="str">
            <v>NCS - Operational</v>
          </cell>
        </row>
        <row r="1729">
          <cell r="A1729">
            <v>121</v>
          </cell>
          <cell r="F1729">
            <v>1</v>
          </cell>
          <cell r="I1729">
            <v>371</v>
          </cell>
          <cell r="L1729" t="str">
            <v>NCS - Operational</v>
          </cell>
        </row>
        <row r="1730">
          <cell r="A1730">
            <v>121</v>
          </cell>
          <cell r="F1730">
            <v>1</v>
          </cell>
          <cell r="I1730">
            <v>285</v>
          </cell>
          <cell r="L1730" t="str">
            <v>NCS - Operational</v>
          </cell>
        </row>
        <row r="1731">
          <cell r="A1731">
            <v>121</v>
          </cell>
          <cell r="F1731">
            <v>1</v>
          </cell>
          <cell r="I1731">
            <v>57</v>
          </cell>
          <cell r="L1731" t="str">
            <v>NCS - Operational</v>
          </cell>
        </row>
        <row r="1732">
          <cell r="A1732">
            <v>121</v>
          </cell>
          <cell r="F1732">
            <v>1</v>
          </cell>
          <cell r="I1732">
            <v>53</v>
          </cell>
          <cell r="L1732" t="str">
            <v>NCS - Operational</v>
          </cell>
        </row>
        <row r="1733">
          <cell r="A1733">
            <v>121</v>
          </cell>
          <cell r="F1733">
            <v>1</v>
          </cell>
          <cell r="I1733">
            <v>84</v>
          </cell>
          <cell r="L1733" t="str">
            <v>NCS - Operational</v>
          </cell>
        </row>
        <row r="1734">
          <cell r="A1734">
            <v>121</v>
          </cell>
          <cell r="F1734">
            <v>1</v>
          </cell>
          <cell r="I1734">
            <v>80</v>
          </cell>
          <cell r="L1734" t="str">
            <v>NCS - Operational</v>
          </cell>
        </row>
        <row r="1735">
          <cell r="A1735">
            <v>121</v>
          </cell>
          <cell r="F1735">
            <v>1</v>
          </cell>
          <cell r="I1735">
            <v>93</v>
          </cell>
          <cell r="L1735" t="str">
            <v>NCS - Operational</v>
          </cell>
        </row>
        <row r="1736">
          <cell r="A1736">
            <v>121</v>
          </cell>
          <cell r="F1736">
            <v>1</v>
          </cell>
          <cell r="I1736">
            <v>429</v>
          </cell>
          <cell r="L1736" t="str">
            <v>NCS - Operational</v>
          </cell>
        </row>
        <row r="1737">
          <cell r="A1737">
            <v>121</v>
          </cell>
          <cell r="F1737">
            <v>1</v>
          </cell>
          <cell r="I1737">
            <v>261</v>
          </cell>
          <cell r="L1737" t="str">
            <v>NCS - Operational</v>
          </cell>
        </row>
        <row r="1738">
          <cell r="A1738">
            <v>121</v>
          </cell>
          <cell r="F1738">
            <v>1</v>
          </cell>
          <cell r="I1738">
            <v>71</v>
          </cell>
          <cell r="L1738" t="str">
            <v>NCS - Operational</v>
          </cell>
        </row>
        <row r="1739">
          <cell r="A1739">
            <v>121</v>
          </cell>
          <cell r="F1739">
            <v>1</v>
          </cell>
          <cell r="I1739">
            <v>144</v>
          </cell>
          <cell r="L1739" t="str">
            <v>NCS - Operational</v>
          </cell>
        </row>
        <row r="1740">
          <cell r="A1740">
            <v>121</v>
          </cell>
          <cell r="F1740">
            <v>2</v>
          </cell>
          <cell r="I1740">
            <v>1133</v>
          </cell>
          <cell r="L1740" t="str">
            <v>NCS - Operational</v>
          </cell>
        </row>
        <row r="1741">
          <cell r="A1741">
            <v>121</v>
          </cell>
          <cell r="F1741">
            <v>2</v>
          </cell>
          <cell r="I1741">
            <v>207</v>
          </cell>
          <cell r="L1741" t="str">
            <v>NCS - Operational</v>
          </cell>
        </row>
        <row r="1742">
          <cell r="A1742">
            <v>121</v>
          </cell>
          <cell r="F1742">
            <v>2</v>
          </cell>
          <cell r="I1742">
            <v>3998</v>
          </cell>
          <cell r="L1742" t="str">
            <v>NCS - Interior Room</v>
          </cell>
          <cell r="M1742" t="str">
            <v>OUSD Central</v>
          </cell>
        </row>
        <row r="1743">
          <cell r="A1743">
            <v>121</v>
          </cell>
          <cell r="F1743">
            <v>2</v>
          </cell>
          <cell r="I1743">
            <v>520</v>
          </cell>
          <cell r="L1743" t="str">
            <v>NCS - Operational</v>
          </cell>
          <cell r="M1743" t="str">
            <v>OUSD Central</v>
          </cell>
        </row>
        <row r="1744">
          <cell r="A1744">
            <v>121</v>
          </cell>
          <cell r="F1744">
            <v>2</v>
          </cell>
          <cell r="I1744">
            <v>298</v>
          </cell>
          <cell r="L1744" t="str">
            <v>NCS - Operational</v>
          </cell>
        </row>
        <row r="1745">
          <cell r="A1745">
            <v>121</v>
          </cell>
          <cell r="F1745">
            <v>2</v>
          </cell>
          <cell r="I1745">
            <v>1111</v>
          </cell>
          <cell r="L1745" t="str">
            <v>(Excluded - Counted in classroom data)</v>
          </cell>
        </row>
        <row r="1746">
          <cell r="A1746">
            <v>121</v>
          </cell>
          <cell r="F1746">
            <v>2</v>
          </cell>
          <cell r="I1746">
            <v>137</v>
          </cell>
          <cell r="L1746" t="str">
            <v>NCS - Interior Room</v>
          </cell>
        </row>
        <row r="1747">
          <cell r="A1747">
            <v>121</v>
          </cell>
          <cell r="F1747">
            <v>2</v>
          </cell>
          <cell r="I1747">
            <v>243</v>
          </cell>
          <cell r="L1747" t="str">
            <v>NCS - Interior Room</v>
          </cell>
        </row>
        <row r="1748">
          <cell r="A1748">
            <v>121</v>
          </cell>
          <cell r="F1748">
            <v>2</v>
          </cell>
          <cell r="I1748">
            <v>80</v>
          </cell>
          <cell r="L1748" t="str">
            <v>NCS - Operational</v>
          </cell>
        </row>
        <row r="1749">
          <cell r="A1749">
            <v>121</v>
          </cell>
          <cell r="F1749">
            <v>2</v>
          </cell>
          <cell r="I1749">
            <v>123</v>
          </cell>
          <cell r="L1749" t="str">
            <v>NCS - Operational</v>
          </cell>
        </row>
        <row r="1750">
          <cell r="A1750">
            <v>121</v>
          </cell>
          <cell r="F1750">
            <v>2</v>
          </cell>
          <cell r="I1750">
            <v>487</v>
          </cell>
          <cell r="L1750" t="str">
            <v>NCS - Operational</v>
          </cell>
        </row>
        <row r="1751">
          <cell r="A1751">
            <v>121</v>
          </cell>
          <cell r="F1751">
            <v>1</v>
          </cell>
          <cell r="I1751">
            <v>391</v>
          </cell>
          <cell r="L1751" t="str">
            <v>NCS - Operational</v>
          </cell>
        </row>
        <row r="1752">
          <cell r="A1752">
            <v>121</v>
          </cell>
          <cell r="F1752">
            <v>1</v>
          </cell>
          <cell r="I1752">
            <v>879</v>
          </cell>
          <cell r="L1752" t="str">
            <v>NCS - Operational</v>
          </cell>
        </row>
        <row r="1753">
          <cell r="A1753">
            <v>121</v>
          </cell>
          <cell r="F1753">
            <v>1</v>
          </cell>
          <cell r="I1753">
            <v>658</v>
          </cell>
          <cell r="L1753" t="str">
            <v>NCS - Interior Room</v>
          </cell>
        </row>
        <row r="1754">
          <cell r="A1754">
            <v>121</v>
          </cell>
          <cell r="F1754">
            <v>1</v>
          </cell>
          <cell r="I1754">
            <v>295</v>
          </cell>
          <cell r="L1754" t="str">
            <v>NCS - Interior Room</v>
          </cell>
        </row>
        <row r="1755">
          <cell r="A1755">
            <v>121</v>
          </cell>
          <cell r="F1755">
            <v>1</v>
          </cell>
          <cell r="I1755">
            <v>121</v>
          </cell>
          <cell r="L1755" t="str">
            <v>NCS - Interior Room</v>
          </cell>
        </row>
        <row r="1756">
          <cell r="A1756">
            <v>121</v>
          </cell>
          <cell r="F1756">
            <v>1</v>
          </cell>
          <cell r="I1756">
            <v>90</v>
          </cell>
          <cell r="L1756" t="str">
            <v>NCS - Interior Room</v>
          </cell>
        </row>
        <row r="1757">
          <cell r="A1757">
            <v>121</v>
          </cell>
          <cell r="F1757">
            <v>1</v>
          </cell>
          <cell r="I1757">
            <v>57</v>
          </cell>
          <cell r="L1757" t="str">
            <v>NCS - Operational</v>
          </cell>
        </row>
        <row r="1758">
          <cell r="A1758">
            <v>121</v>
          </cell>
          <cell r="F1758">
            <v>1</v>
          </cell>
          <cell r="I1758">
            <v>156</v>
          </cell>
          <cell r="L1758" t="str">
            <v>NCS - Interior Room</v>
          </cell>
        </row>
        <row r="1759">
          <cell r="A1759">
            <v>121</v>
          </cell>
          <cell r="F1759">
            <v>1</v>
          </cell>
          <cell r="I1759">
            <v>118</v>
          </cell>
          <cell r="L1759" t="str">
            <v>NCS - Operational</v>
          </cell>
        </row>
        <row r="1760">
          <cell r="A1760">
            <v>121</v>
          </cell>
          <cell r="F1760">
            <v>1</v>
          </cell>
          <cell r="I1760">
            <v>147</v>
          </cell>
          <cell r="L1760" t="str">
            <v>NCS - Interior Room</v>
          </cell>
        </row>
        <row r="1761">
          <cell r="A1761">
            <v>121</v>
          </cell>
          <cell r="F1761">
            <v>1</v>
          </cell>
          <cell r="I1761">
            <v>91</v>
          </cell>
          <cell r="L1761" t="str">
            <v>NCS - Interior Room</v>
          </cell>
        </row>
        <row r="1762">
          <cell r="A1762">
            <v>121</v>
          </cell>
          <cell r="F1762">
            <v>1</v>
          </cell>
          <cell r="I1762">
            <v>189</v>
          </cell>
          <cell r="L1762" t="str">
            <v>NCS - Interior Room</v>
          </cell>
        </row>
        <row r="1763">
          <cell r="A1763">
            <v>121</v>
          </cell>
          <cell r="F1763">
            <v>1</v>
          </cell>
          <cell r="I1763">
            <v>48</v>
          </cell>
          <cell r="L1763" t="str">
            <v>NCS - Operational</v>
          </cell>
        </row>
        <row r="1764">
          <cell r="A1764">
            <v>121</v>
          </cell>
          <cell r="F1764">
            <v>1</v>
          </cell>
          <cell r="I1764">
            <v>48</v>
          </cell>
          <cell r="L1764" t="str">
            <v>NCS - Operational</v>
          </cell>
        </row>
        <row r="1765">
          <cell r="A1765">
            <v>121</v>
          </cell>
          <cell r="F1765">
            <v>1</v>
          </cell>
          <cell r="I1765">
            <v>1224</v>
          </cell>
          <cell r="L1765" t="str">
            <v>(Excluded - Counted in classroom data)</v>
          </cell>
        </row>
        <row r="1766">
          <cell r="A1766">
            <v>121</v>
          </cell>
          <cell r="F1766">
            <v>1</v>
          </cell>
          <cell r="I1766">
            <v>871</v>
          </cell>
          <cell r="L1766" t="str">
            <v>(Excluded - Counted in classroom data)</v>
          </cell>
        </row>
        <row r="1767">
          <cell r="A1767">
            <v>121</v>
          </cell>
          <cell r="F1767">
            <v>1</v>
          </cell>
          <cell r="I1767">
            <v>871</v>
          </cell>
          <cell r="L1767" t="str">
            <v>(Excluded - Counted in classroom data)</v>
          </cell>
        </row>
        <row r="1768">
          <cell r="A1768">
            <v>121</v>
          </cell>
          <cell r="F1768">
            <v>1</v>
          </cell>
          <cell r="I1768">
            <v>144</v>
          </cell>
          <cell r="L1768" t="str">
            <v>NCS - Operational</v>
          </cell>
        </row>
        <row r="1769">
          <cell r="A1769">
            <v>121</v>
          </cell>
          <cell r="F1769">
            <v>1</v>
          </cell>
          <cell r="I1769">
            <v>144</v>
          </cell>
          <cell r="L1769" t="str">
            <v>NCS - Operational</v>
          </cell>
        </row>
        <row r="1770">
          <cell r="A1770">
            <v>121</v>
          </cell>
          <cell r="F1770">
            <v>1</v>
          </cell>
          <cell r="I1770">
            <v>241</v>
          </cell>
          <cell r="L1770" t="str">
            <v>NCS - Operational</v>
          </cell>
        </row>
        <row r="1771">
          <cell r="A1771">
            <v>121</v>
          </cell>
          <cell r="F1771">
            <v>1</v>
          </cell>
          <cell r="I1771">
            <v>905</v>
          </cell>
          <cell r="L1771" t="str">
            <v>(Excluded - Counted in classroom data)</v>
          </cell>
        </row>
        <row r="1772">
          <cell r="A1772">
            <v>121</v>
          </cell>
          <cell r="F1772">
            <v>1</v>
          </cell>
          <cell r="I1772">
            <v>905</v>
          </cell>
          <cell r="L1772" t="str">
            <v>(Excluded - Counted in classroom data)</v>
          </cell>
        </row>
        <row r="1773">
          <cell r="A1773">
            <v>121</v>
          </cell>
          <cell r="F1773">
            <v>1</v>
          </cell>
          <cell r="I1773">
            <v>113</v>
          </cell>
          <cell r="L1773" t="str">
            <v>NCS - Operational</v>
          </cell>
        </row>
        <row r="1774">
          <cell r="A1774">
            <v>121</v>
          </cell>
          <cell r="F1774">
            <v>1</v>
          </cell>
          <cell r="I1774">
            <v>171</v>
          </cell>
          <cell r="L1774" t="str">
            <v>NCS - Operational</v>
          </cell>
        </row>
        <row r="1775">
          <cell r="A1775">
            <v>121</v>
          </cell>
          <cell r="F1775">
            <v>1</v>
          </cell>
          <cell r="I1775">
            <v>106</v>
          </cell>
          <cell r="L1775" t="str">
            <v>NCS - Operational</v>
          </cell>
        </row>
        <row r="1776">
          <cell r="A1776">
            <v>121</v>
          </cell>
          <cell r="F1776">
            <v>1</v>
          </cell>
          <cell r="I1776">
            <v>142</v>
          </cell>
          <cell r="L1776" t="str">
            <v>NCS - Operational</v>
          </cell>
        </row>
        <row r="1777">
          <cell r="A1777">
            <v>121</v>
          </cell>
          <cell r="F1777">
            <v>2</v>
          </cell>
          <cell r="I1777">
            <v>4606</v>
          </cell>
          <cell r="L1777" t="str">
            <v>NCS - Operational</v>
          </cell>
        </row>
        <row r="1778">
          <cell r="A1778">
            <v>121</v>
          </cell>
          <cell r="F1778">
            <v>2</v>
          </cell>
          <cell r="I1778">
            <v>246</v>
          </cell>
          <cell r="L1778" t="str">
            <v>NCS - Operational</v>
          </cell>
        </row>
        <row r="1779">
          <cell r="A1779">
            <v>121</v>
          </cell>
          <cell r="F1779">
            <v>2</v>
          </cell>
          <cell r="I1779">
            <v>75</v>
          </cell>
          <cell r="L1779" t="str">
            <v>NCS - Operational</v>
          </cell>
        </row>
        <row r="1780">
          <cell r="A1780">
            <v>121</v>
          </cell>
          <cell r="F1780">
            <v>2</v>
          </cell>
          <cell r="I1780">
            <v>75</v>
          </cell>
          <cell r="L1780" t="str">
            <v>NCS - Operational</v>
          </cell>
        </row>
        <row r="1781">
          <cell r="A1781">
            <v>121</v>
          </cell>
          <cell r="F1781">
            <v>2</v>
          </cell>
          <cell r="I1781">
            <v>74</v>
          </cell>
          <cell r="L1781" t="str">
            <v>NCS - Operational</v>
          </cell>
        </row>
        <row r="1782">
          <cell r="A1782">
            <v>121</v>
          </cell>
          <cell r="F1782">
            <v>2</v>
          </cell>
          <cell r="I1782">
            <v>168</v>
          </cell>
          <cell r="L1782" t="str">
            <v>NCS - Interior Room</v>
          </cell>
        </row>
        <row r="1783">
          <cell r="A1783">
            <v>121</v>
          </cell>
          <cell r="F1783">
            <v>2</v>
          </cell>
          <cell r="I1783">
            <v>262</v>
          </cell>
          <cell r="L1783" t="str">
            <v>NCS - Operational</v>
          </cell>
        </row>
        <row r="1784">
          <cell r="A1784">
            <v>121</v>
          </cell>
          <cell r="F1784">
            <v>2</v>
          </cell>
          <cell r="I1784">
            <v>293</v>
          </cell>
          <cell r="L1784" t="str">
            <v>NCS - Interior Room</v>
          </cell>
        </row>
        <row r="1785">
          <cell r="A1785">
            <v>121</v>
          </cell>
          <cell r="F1785">
            <v>2</v>
          </cell>
          <cell r="I1785">
            <v>118</v>
          </cell>
          <cell r="L1785" t="str">
            <v>NCS - Interior Room</v>
          </cell>
        </row>
        <row r="1786">
          <cell r="A1786">
            <v>121</v>
          </cell>
          <cell r="F1786">
            <v>2</v>
          </cell>
          <cell r="I1786">
            <v>109</v>
          </cell>
          <cell r="L1786" t="str">
            <v>NCS - Interior Room</v>
          </cell>
        </row>
        <row r="1787">
          <cell r="A1787">
            <v>121</v>
          </cell>
          <cell r="F1787">
            <v>2</v>
          </cell>
          <cell r="I1787">
            <v>1254</v>
          </cell>
          <cell r="L1787" t="str">
            <v>(Excluded - Counted in classroom data)</v>
          </cell>
        </row>
        <row r="1788">
          <cell r="A1788">
            <v>121</v>
          </cell>
          <cell r="F1788">
            <v>2</v>
          </cell>
          <cell r="I1788">
            <v>912</v>
          </cell>
          <cell r="L1788" t="str">
            <v>(Excluded - Counted in classroom data)</v>
          </cell>
        </row>
        <row r="1789">
          <cell r="A1789">
            <v>121</v>
          </cell>
          <cell r="F1789">
            <v>2</v>
          </cell>
          <cell r="I1789">
            <v>1908</v>
          </cell>
          <cell r="L1789" t="str">
            <v>NCS - Operational</v>
          </cell>
        </row>
        <row r="1790">
          <cell r="A1790">
            <v>121</v>
          </cell>
          <cell r="F1790">
            <v>2</v>
          </cell>
          <cell r="I1790">
            <v>873</v>
          </cell>
          <cell r="L1790" t="str">
            <v>(Excluded - Counted in classroom data)</v>
          </cell>
        </row>
        <row r="1791">
          <cell r="A1791">
            <v>121</v>
          </cell>
          <cell r="F1791">
            <v>2</v>
          </cell>
          <cell r="I1791">
            <v>873</v>
          </cell>
          <cell r="L1791" t="str">
            <v>(Excluded - Counted in classroom data)</v>
          </cell>
        </row>
        <row r="1792">
          <cell r="A1792">
            <v>121</v>
          </cell>
          <cell r="F1792">
            <v>2</v>
          </cell>
          <cell r="I1792">
            <v>66</v>
          </cell>
          <cell r="L1792" t="str">
            <v>NCS - Operational</v>
          </cell>
        </row>
        <row r="1793">
          <cell r="A1793">
            <v>121</v>
          </cell>
          <cell r="F1793">
            <v>2</v>
          </cell>
          <cell r="I1793">
            <v>66</v>
          </cell>
          <cell r="L1793" t="str">
            <v>NCS - Operational</v>
          </cell>
        </row>
        <row r="1794">
          <cell r="A1794">
            <v>121</v>
          </cell>
          <cell r="F1794">
            <v>2</v>
          </cell>
          <cell r="I1794">
            <v>62</v>
          </cell>
          <cell r="L1794" t="str">
            <v>NCS - Operational</v>
          </cell>
        </row>
        <row r="1795">
          <cell r="A1795">
            <v>121</v>
          </cell>
          <cell r="F1795">
            <v>2</v>
          </cell>
          <cell r="I1795">
            <v>913</v>
          </cell>
          <cell r="L1795" t="str">
            <v>(Excluded - Counted in classroom data)</v>
          </cell>
        </row>
        <row r="1796">
          <cell r="A1796">
            <v>121</v>
          </cell>
          <cell r="F1796">
            <v>2</v>
          </cell>
          <cell r="I1796">
            <v>913</v>
          </cell>
          <cell r="L1796" t="str">
            <v>(Excluded - Counted in classroom data)</v>
          </cell>
        </row>
        <row r="1797">
          <cell r="A1797">
            <v>121</v>
          </cell>
          <cell r="F1797">
            <v>2</v>
          </cell>
          <cell r="I1797">
            <v>680</v>
          </cell>
          <cell r="L1797" t="str">
            <v>NCS - Interior Room</v>
          </cell>
        </row>
        <row r="1798">
          <cell r="A1798">
            <v>121</v>
          </cell>
          <cell r="F1798">
            <v>1</v>
          </cell>
          <cell r="I1798">
            <v>661</v>
          </cell>
          <cell r="L1798" t="str">
            <v>NCS - Operational</v>
          </cell>
          <cell r="M1798" t="str">
            <v>CDC</v>
          </cell>
        </row>
        <row r="1799">
          <cell r="A1799">
            <v>121</v>
          </cell>
          <cell r="F1799">
            <v>1</v>
          </cell>
          <cell r="I1799">
            <v>347</v>
          </cell>
          <cell r="L1799" t="str">
            <v>NCS - Interior Room</v>
          </cell>
          <cell r="M1799" t="str">
            <v>CDC</v>
          </cell>
        </row>
        <row r="1800">
          <cell r="A1800">
            <v>121</v>
          </cell>
          <cell r="F1800">
            <v>1</v>
          </cell>
          <cell r="I1800">
            <v>116</v>
          </cell>
          <cell r="L1800" t="str">
            <v>NCS - Interior Room</v>
          </cell>
          <cell r="M1800" t="str">
            <v>CDC</v>
          </cell>
        </row>
        <row r="1801">
          <cell r="A1801">
            <v>121</v>
          </cell>
          <cell r="F1801">
            <v>1</v>
          </cell>
          <cell r="I1801">
            <v>87</v>
          </cell>
          <cell r="L1801" t="str">
            <v>NCS - Operational</v>
          </cell>
          <cell r="M1801" t="str">
            <v>CDC</v>
          </cell>
        </row>
        <row r="1802">
          <cell r="A1802">
            <v>121</v>
          </cell>
          <cell r="F1802">
            <v>1</v>
          </cell>
          <cell r="I1802">
            <v>217</v>
          </cell>
          <cell r="L1802" t="str">
            <v>NCS - Interior Room</v>
          </cell>
          <cell r="M1802" t="str">
            <v>CDC</v>
          </cell>
        </row>
        <row r="1803">
          <cell r="A1803">
            <v>121</v>
          </cell>
          <cell r="F1803">
            <v>1</v>
          </cell>
          <cell r="I1803">
            <v>181</v>
          </cell>
          <cell r="L1803" t="str">
            <v>NCS - Interior Room</v>
          </cell>
          <cell r="M1803" t="str">
            <v>CDC</v>
          </cell>
        </row>
        <row r="1804">
          <cell r="A1804">
            <v>121</v>
          </cell>
          <cell r="F1804">
            <v>1</v>
          </cell>
          <cell r="I1804">
            <v>126</v>
          </cell>
          <cell r="L1804" t="str">
            <v>NCS - Operational</v>
          </cell>
          <cell r="M1804" t="str">
            <v>CDC</v>
          </cell>
        </row>
        <row r="1805">
          <cell r="A1805">
            <v>121</v>
          </cell>
          <cell r="F1805">
            <v>1</v>
          </cell>
          <cell r="I1805">
            <v>126</v>
          </cell>
          <cell r="L1805" t="str">
            <v>NCS - Operational</v>
          </cell>
          <cell r="M1805" t="str">
            <v>CDC</v>
          </cell>
        </row>
        <row r="1806">
          <cell r="A1806">
            <v>121</v>
          </cell>
          <cell r="F1806">
            <v>1</v>
          </cell>
          <cell r="I1806">
            <v>118</v>
          </cell>
          <cell r="L1806" t="str">
            <v>NCS - Operational</v>
          </cell>
          <cell r="M1806" t="str">
            <v>CDC</v>
          </cell>
        </row>
        <row r="1807">
          <cell r="A1807">
            <v>121</v>
          </cell>
          <cell r="F1807">
            <v>1</v>
          </cell>
          <cell r="I1807">
            <v>428</v>
          </cell>
          <cell r="L1807" t="str">
            <v>NCS - Interior Room</v>
          </cell>
          <cell r="M1807" t="str">
            <v>CDC</v>
          </cell>
        </row>
        <row r="1808">
          <cell r="A1808">
            <v>121</v>
          </cell>
          <cell r="F1808">
            <v>1</v>
          </cell>
          <cell r="I1808">
            <v>244</v>
          </cell>
          <cell r="L1808" t="str">
            <v>NCS - Interior Room</v>
          </cell>
          <cell r="M1808" t="str">
            <v>CDC</v>
          </cell>
        </row>
        <row r="1809">
          <cell r="A1809">
            <v>121</v>
          </cell>
          <cell r="F1809">
            <v>1</v>
          </cell>
          <cell r="I1809">
            <v>363</v>
          </cell>
          <cell r="L1809" t="str">
            <v>NCS - Interior Room</v>
          </cell>
          <cell r="M1809" t="str">
            <v>CDC</v>
          </cell>
        </row>
        <row r="1810">
          <cell r="A1810">
            <v>121</v>
          </cell>
          <cell r="F1810">
            <v>1</v>
          </cell>
          <cell r="I1810">
            <v>1194</v>
          </cell>
          <cell r="L1810" t="str">
            <v>(Excluded - Counted in classroom data)</v>
          </cell>
          <cell r="M1810" t="str">
            <v>CDC</v>
          </cell>
        </row>
        <row r="1811">
          <cell r="A1811">
            <v>121</v>
          </cell>
          <cell r="F1811">
            <v>1</v>
          </cell>
          <cell r="I1811">
            <v>186</v>
          </cell>
          <cell r="L1811" t="str">
            <v>NCS - Operational</v>
          </cell>
          <cell r="M1811" t="str">
            <v>CDC</v>
          </cell>
        </row>
        <row r="1812">
          <cell r="A1812">
            <v>121</v>
          </cell>
          <cell r="F1812">
            <v>1</v>
          </cell>
          <cell r="I1812">
            <v>62</v>
          </cell>
          <cell r="L1812" t="str">
            <v>NCS - Operational</v>
          </cell>
          <cell r="M1812" t="str">
            <v>CDC</v>
          </cell>
        </row>
        <row r="1813">
          <cell r="A1813">
            <v>121</v>
          </cell>
          <cell r="F1813">
            <v>1</v>
          </cell>
          <cell r="I1813">
            <v>62</v>
          </cell>
          <cell r="L1813" t="str">
            <v>NCS - Operational</v>
          </cell>
          <cell r="M1813" t="str">
            <v>CDC</v>
          </cell>
        </row>
        <row r="1814">
          <cell r="A1814">
            <v>121</v>
          </cell>
          <cell r="F1814">
            <v>1</v>
          </cell>
          <cell r="I1814">
            <v>1194</v>
          </cell>
          <cell r="L1814" t="str">
            <v>(Excluded - Counted in classroom data)</v>
          </cell>
          <cell r="M1814" t="str">
            <v>CDC</v>
          </cell>
        </row>
        <row r="1815">
          <cell r="A1815">
            <v>121</v>
          </cell>
          <cell r="F1815">
            <v>1</v>
          </cell>
          <cell r="I1815">
            <v>22</v>
          </cell>
          <cell r="L1815" t="str">
            <v>NCS - Operational</v>
          </cell>
          <cell r="M1815" t="str">
            <v>CDC</v>
          </cell>
        </row>
        <row r="1816">
          <cell r="A1816">
            <v>121</v>
          </cell>
          <cell r="F1816">
            <v>1</v>
          </cell>
          <cell r="I1816">
            <v>127</v>
          </cell>
          <cell r="L1816" t="str">
            <v>NCS - Operational</v>
          </cell>
          <cell r="M1816" t="str">
            <v>CDC</v>
          </cell>
        </row>
        <row r="1817">
          <cell r="A1817">
            <v>121</v>
          </cell>
          <cell r="F1817">
            <v>1</v>
          </cell>
          <cell r="I1817">
            <v>570</v>
          </cell>
          <cell r="L1817" t="str">
            <v>NCS - Operational</v>
          </cell>
          <cell r="M1817" t="str">
            <v>CDC</v>
          </cell>
        </row>
        <row r="1818">
          <cell r="A1818">
            <v>121</v>
          </cell>
          <cell r="F1818">
            <v>1</v>
          </cell>
          <cell r="I1818">
            <v>1078</v>
          </cell>
          <cell r="L1818" t="str">
            <v>(Excluded - Counted in classroom data)</v>
          </cell>
          <cell r="M1818" t="str">
            <v>CDC</v>
          </cell>
        </row>
        <row r="1819">
          <cell r="A1819">
            <v>121</v>
          </cell>
          <cell r="F1819">
            <v>1</v>
          </cell>
          <cell r="I1819">
            <v>80</v>
          </cell>
          <cell r="L1819" t="str">
            <v>NCS - Operational</v>
          </cell>
          <cell r="M1819" t="str">
            <v>CDC</v>
          </cell>
        </row>
        <row r="1820">
          <cell r="A1820">
            <v>121</v>
          </cell>
          <cell r="F1820">
            <v>1</v>
          </cell>
          <cell r="I1820">
            <v>203</v>
          </cell>
          <cell r="L1820" t="str">
            <v>NCS - Operational</v>
          </cell>
          <cell r="M1820" t="str">
            <v>CDC</v>
          </cell>
        </row>
        <row r="1821">
          <cell r="A1821">
            <v>121</v>
          </cell>
          <cell r="F1821">
            <v>1</v>
          </cell>
          <cell r="I1821">
            <v>80</v>
          </cell>
          <cell r="L1821" t="str">
            <v>NCS - Operational</v>
          </cell>
          <cell r="M1821" t="str">
            <v>CDC</v>
          </cell>
        </row>
        <row r="1822">
          <cell r="A1822">
            <v>121</v>
          </cell>
          <cell r="F1822">
            <v>1</v>
          </cell>
          <cell r="I1822">
            <v>1108</v>
          </cell>
          <cell r="L1822" t="str">
            <v>(Excluded - Counted in classroom data)</v>
          </cell>
          <cell r="M1822" t="str">
            <v>CDC</v>
          </cell>
        </row>
        <row r="1823">
          <cell r="A1823">
            <v>121</v>
          </cell>
          <cell r="F1823">
            <v>1</v>
          </cell>
          <cell r="I1823">
            <v>1257</v>
          </cell>
          <cell r="L1823" t="str">
            <v>(Excluded - Counted in classroom data)</v>
          </cell>
          <cell r="M1823" t="str">
            <v>CDC</v>
          </cell>
        </row>
        <row r="1824">
          <cell r="A1824">
            <v>121</v>
          </cell>
          <cell r="F1824">
            <v>1</v>
          </cell>
          <cell r="I1824">
            <v>1171</v>
          </cell>
          <cell r="L1824" t="str">
            <v>(Excluded - Counted in classroom data)</v>
          </cell>
          <cell r="M1824" t="str">
            <v>CDC</v>
          </cell>
        </row>
        <row r="1825">
          <cell r="A1825">
            <v>121</v>
          </cell>
          <cell r="F1825">
            <v>1</v>
          </cell>
          <cell r="I1825">
            <v>76</v>
          </cell>
          <cell r="L1825" t="str">
            <v>NCS - Operational</v>
          </cell>
          <cell r="M1825" t="str">
            <v>CDC</v>
          </cell>
        </row>
        <row r="1826">
          <cell r="A1826">
            <v>121</v>
          </cell>
          <cell r="F1826">
            <v>1</v>
          </cell>
          <cell r="I1826">
            <v>76</v>
          </cell>
          <cell r="L1826" t="str">
            <v>NCS - Operational</v>
          </cell>
          <cell r="M1826" t="str">
            <v>CDC</v>
          </cell>
        </row>
        <row r="1827">
          <cell r="A1827">
            <v>121</v>
          </cell>
          <cell r="F1827">
            <v>1</v>
          </cell>
          <cell r="I1827">
            <v>1257</v>
          </cell>
          <cell r="L1827" t="str">
            <v>(Excluded - Counted in classroom data)</v>
          </cell>
          <cell r="M1827" t="str">
            <v>CDC</v>
          </cell>
        </row>
        <row r="1828">
          <cell r="A1828">
            <v>121</v>
          </cell>
          <cell r="F1828">
            <v>1</v>
          </cell>
          <cell r="I1828">
            <v>619</v>
          </cell>
          <cell r="L1828" t="str">
            <v>NCS - Operational</v>
          </cell>
          <cell r="M1828" t="str">
            <v>CDC</v>
          </cell>
        </row>
        <row r="1829">
          <cell r="A1829">
            <v>121</v>
          </cell>
          <cell r="F1829">
            <v>1</v>
          </cell>
          <cell r="I1829">
            <v>180</v>
          </cell>
          <cell r="L1829" t="str">
            <v>NCS - Operational</v>
          </cell>
          <cell r="M1829" t="str">
            <v>CDC</v>
          </cell>
        </row>
        <row r="1830">
          <cell r="A1830">
            <v>121</v>
          </cell>
          <cell r="F1830">
            <v>1</v>
          </cell>
          <cell r="I1830">
            <v>96</v>
          </cell>
          <cell r="L1830" t="str">
            <v>NCS - Operational</v>
          </cell>
          <cell r="M1830" t="str">
            <v>CDC</v>
          </cell>
        </row>
        <row r="1831">
          <cell r="A1831">
            <v>121</v>
          </cell>
          <cell r="F1831">
            <v>1</v>
          </cell>
          <cell r="I1831">
            <v>82</v>
          </cell>
          <cell r="L1831" t="str">
            <v>NCS - Operational</v>
          </cell>
          <cell r="M1831" t="str">
            <v>CDC</v>
          </cell>
        </row>
        <row r="1832">
          <cell r="A1832">
            <v>121</v>
          </cell>
          <cell r="F1832">
            <v>1</v>
          </cell>
          <cell r="I1832">
            <v>390</v>
          </cell>
          <cell r="L1832" t="str">
            <v>NCS - Operational</v>
          </cell>
          <cell r="M1832" t="str">
            <v>CDC</v>
          </cell>
        </row>
        <row r="1833">
          <cell r="A1833">
            <v>121</v>
          </cell>
          <cell r="F1833">
            <v>1</v>
          </cell>
          <cell r="I1833">
            <v>53</v>
          </cell>
          <cell r="L1833" t="str">
            <v>NCS - Operational</v>
          </cell>
          <cell r="M1833" t="str">
            <v>CDC</v>
          </cell>
        </row>
        <row r="1834">
          <cell r="A1834">
            <v>121</v>
          </cell>
          <cell r="F1834">
            <v>1</v>
          </cell>
          <cell r="I1834">
            <v>445</v>
          </cell>
          <cell r="L1834" t="str">
            <v>NCS - Operational</v>
          </cell>
          <cell r="M1834" t="str">
            <v>CDC</v>
          </cell>
        </row>
        <row r="1835">
          <cell r="A1835">
            <v>121</v>
          </cell>
          <cell r="F1835">
            <v>1</v>
          </cell>
          <cell r="I1835">
            <v>58</v>
          </cell>
          <cell r="L1835" t="str">
            <v>NCS - Operational</v>
          </cell>
          <cell r="M1835" t="str">
            <v>CDC</v>
          </cell>
        </row>
        <row r="1836">
          <cell r="A1836">
            <v>121</v>
          </cell>
          <cell r="F1836">
            <v>1</v>
          </cell>
          <cell r="I1836">
            <v>48</v>
          </cell>
          <cell r="L1836" t="str">
            <v>NCS - Operational</v>
          </cell>
          <cell r="M1836" t="str">
            <v>CDC</v>
          </cell>
        </row>
        <row r="1837">
          <cell r="A1837">
            <v>121</v>
          </cell>
          <cell r="F1837">
            <v>1</v>
          </cell>
          <cell r="I1837">
            <v>62</v>
          </cell>
          <cell r="L1837" t="str">
            <v>NCS - Operational</v>
          </cell>
          <cell r="M1837" t="str">
            <v>CDC</v>
          </cell>
        </row>
        <row r="1838">
          <cell r="A1838">
            <v>121</v>
          </cell>
          <cell r="F1838">
            <v>1</v>
          </cell>
          <cell r="I1838">
            <v>53</v>
          </cell>
          <cell r="L1838" t="str">
            <v>NCS - Operational</v>
          </cell>
          <cell r="M1838" t="str">
            <v>CDC</v>
          </cell>
        </row>
        <row r="1839">
          <cell r="A1839">
            <v>121</v>
          </cell>
          <cell r="F1839">
            <v>1</v>
          </cell>
          <cell r="I1839">
            <v>81</v>
          </cell>
          <cell r="L1839" t="str">
            <v>NCS - Operational</v>
          </cell>
          <cell r="M1839" t="str">
            <v>CDC</v>
          </cell>
        </row>
        <row r="1840">
          <cell r="A1840">
            <v>122</v>
          </cell>
          <cell r="F1840">
            <v>1</v>
          </cell>
          <cell r="I1840">
            <v>896</v>
          </cell>
          <cell r="L1840" t="str">
            <v>(Excluded - Counted in classroom data)</v>
          </cell>
        </row>
        <row r="1841">
          <cell r="A1841">
            <v>122</v>
          </cell>
          <cell r="F1841">
            <v>1</v>
          </cell>
          <cell r="I1841">
            <v>896</v>
          </cell>
          <cell r="L1841" t="str">
            <v>(Excluded - Counted in classroom data)</v>
          </cell>
        </row>
        <row r="1842">
          <cell r="A1842">
            <v>122</v>
          </cell>
          <cell r="F1842">
            <v>1</v>
          </cell>
          <cell r="I1842">
            <v>896</v>
          </cell>
          <cell r="L1842" t="str">
            <v>(Excluded - Counted in classroom data)</v>
          </cell>
        </row>
        <row r="1843">
          <cell r="A1843">
            <v>122</v>
          </cell>
          <cell r="F1843">
            <v>1</v>
          </cell>
          <cell r="I1843">
            <v>896</v>
          </cell>
          <cell r="L1843" t="str">
            <v>(Excluded - Counted in classroom data)</v>
          </cell>
        </row>
        <row r="1844">
          <cell r="A1844">
            <v>122</v>
          </cell>
          <cell r="F1844">
            <v>1</v>
          </cell>
          <cell r="I1844">
            <v>896</v>
          </cell>
          <cell r="L1844" t="str">
            <v>(Excluded - Counted in classroom data)</v>
          </cell>
        </row>
        <row r="1845">
          <cell r="A1845">
            <v>122</v>
          </cell>
          <cell r="F1845">
            <v>1</v>
          </cell>
          <cell r="I1845">
            <v>896</v>
          </cell>
          <cell r="L1845" t="str">
            <v>(Excluded - Counted in classroom data)</v>
          </cell>
        </row>
        <row r="1846">
          <cell r="A1846">
            <v>122</v>
          </cell>
          <cell r="F1846">
            <v>1</v>
          </cell>
          <cell r="I1846">
            <v>896</v>
          </cell>
          <cell r="L1846" t="str">
            <v>(Excluded - Counted in classroom data)</v>
          </cell>
        </row>
        <row r="1847">
          <cell r="A1847">
            <v>122</v>
          </cell>
          <cell r="F1847">
            <v>1</v>
          </cell>
          <cell r="I1847">
            <v>896</v>
          </cell>
          <cell r="L1847" t="str">
            <v>(Excluded - Counted in classroom data)</v>
          </cell>
        </row>
        <row r="1848">
          <cell r="A1848">
            <v>122</v>
          </cell>
          <cell r="F1848">
            <v>1</v>
          </cell>
          <cell r="I1848">
            <v>896</v>
          </cell>
          <cell r="L1848" t="str">
            <v>NCS - Library</v>
          </cell>
        </row>
        <row r="1849">
          <cell r="A1849">
            <v>122</v>
          </cell>
          <cell r="F1849">
            <v>1</v>
          </cell>
          <cell r="I1849">
            <v>287</v>
          </cell>
          <cell r="L1849" t="str">
            <v>NCS - Operational</v>
          </cell>
        </row>
        <row r="1850">
          <cell r="A1850">
            <v>122</v>
          </cell>
          <cell r="F1850">
            <v>1</v>
          </cell>
          <cell r="I1850">
            <v>31</v>
          </cell>
          <cell r="L1850" t="str">
            <v>NCS - Operational</v>
          </cell>
        </row>
        <row r="1851">
          <cell r="A1851">
            <v>122</v>
          </cell>
          <cell r="F1851">
            <v>1</v>
          </cell>
          <cell r="I1851">
            <v>117</v>
          </cell>
          <cell r="L1851" t="str">
            <v>NCS - Operational</v>
          </cell>
        </row>
        <row r="1852">
          <cell r="A1852">
            <v>122</v>
          </cell>
          <cell r="F1852">
            <v>1</v>
          </cell>
          <cell r="I1852">
            <v>68</v>
          </cell>
          <cell r="L1852" t="str">
            <v>NCS - Operational</v>
          </cell>
        </row>
        <row r="1853">
          <cell r="A1853">
            <v>122</v>
          </cell>
          <cell r="F1853">
            <v>1</v>
          </cell>
          <cell r="I1853">
            <v>66</v>
          </cell>
          <cell r="L1853" t="str">
            <v>NCS - Operational</v>
          </cell>
        </row>
        <row r="1854">
          <cell r="A1854">
            <v>122</v>
          </cell>
          <cell r="F1854">
            <v>1</v>
          </cell>
          <cell r="I1854">
            <v>41</v>
          </cell>
          <cell r="L1854" t="str">
            <v>NCS - Operational</v>
          </cell>
        </row>
        <row r="1855">
          <cell r="A1855">
            <v>122</v>
          </cell>
          <cell r="F1855">
            <v>1</v>
          </cell>
          <cell r="I1855">
            <v>258</v>
          </cell>
          <cell r="L1855" t="str">
            <v>NCS - Operational</v>
          </cell>
        </row>
        <row r="1856">
          <cell r="A1856">
            <v>122</v>
          </cell>
          <cell r="F1856">
            <v>1</v>
          </cell>
          <cell r="I1856">
            <v>502</v>
          </cell>
          <cell r="L1856" t="str">
            <v>NCS - Operational</v>
          </cell>
        </row>
        <row r="1857">
          <cell r="A1857">
            <v>122</v>
          </cell>
          <cell r="F1857">
            <v>1</v>
          </cell>
          <cell r="I1857">
            <v>224</v>
          </cell>
          <cell r="L1857" t="str">
            <v>NCS - Operational</v>
          </cell>
        </row>
        <row r="1858">
          <cell r="A1858">
            <v>122</v>
          </cell>
          <cell r="F1858">
            <v>1</v>
          </cell>
          <cell r="I1858">
            <v>62</v>
          </cell>
          <cell r="L1858" t="str">
            <v>NCS - Operational</v>
          </cell>
        </row>
        <row r="1859">
          <cell r="A1859">
            <v>122</v>
          </cell>
          <cell r="F1859">
            <v>1</v>
          </cell>
          <cell r="I1859">
            <v>47</v>
          </cell>
          <cell r="L1859" t="str">
            <v>NCS - Operational</v>
          </cell>
        </row>
        <row r="1860">
          <cell r="A1860">
            <v>122</v>
          </cell>
          <cell r="F1860">
            <v>1</v>
          </cell>
          <cell r="I1860">
            <v>217</v>
          </cell>
          <cell r="L1860" t="str">
            <v>NCS - Interior Room</v>
          </cell>
        </row>
        <row r="1861">
          <cell r="A1861">
            <v>122</v>
          </cell>
          <cell r="F1861">
            <v>1</v>
          </cell>
          <cell r="I1861">
            <v>75</v>
          </cell>
          <cell r="L1861" t="str">
            <v>NCS - Operational</v>
          </cell>
        </row>
        <row r="1862">
          <cell r="A1862">
            <v>122</v>
          </cell>
          <cell r="F1862">
            <v>1</v>
          </cell>
          <cell r="I1862">
            <v>2008</v>
          </cell>
          <cell r="L1862" t="str">
            <v>NCS - Operational</v>
          </cell>
        </row>
        <row r="1863">
          <cell r="A1863">
            <v>122</v>
          </cell>
          <cell r="F1863">
            <v>1</v>
          </cell>
          <cell r="I1863">
            <v>56</v>
          </cell>
          <cell r="L1863" t="str">
            <v>NCS - Operational</v>
          </cell>
        </row>
        <row r="1864">
          <cell r="A1864">
            <v>122</v>
          </cell>
          <cell r="F1864">
            <v>1</v>
          </cell>
          <cell r="I1864">
            <v>48</v>
          </cell>
          <cell r="L1864" t="str">
            <v>NCS - Operational</v>
          </cell>
        </row>
        <row r="1865">
          <cell r="A1865">
            <v>122</v>
          </cell>
          <cell r="F1865">
            <v>1</v>
          </cell>
          <cell r="I1865">
            <v>42</v>
          </cell>
          <cell r="L1865" t="str">
            <v>NCS - Operational</v>
          </cell>
        </row>
        <row r="1866">
          <cell r="A1866">
            <v>122</v>
          </cell>
          <cell r="F1866">
            <v>1</v>
          </cell>
          <cell r="I1866">
            <v>779</v>
          </cell>
          <cell r="L1866" t="str">
            <v>NCS - Assembly</v>
          </cell>
        </row>
        <row r="1867">
          <cell r="A1867">
            <v>122</v>
          </cell>
          <cell r="F1867">
            <v>1</v>
          </cell>
          <cell r="I1867">
            <v>2431</v>
          </cell>
          <cell r="L1867" t="str">
            <v>NCS - Assembly</v>
          </cell>
        </row>
        <row r="1868">
          <cell r="A1868">
            <v>122</v>
          </cell>
          <cell r="F1868">
            <v>1</v>
          </cell>
          <cell r="I1868">
            <v>66</v>
          </cell>
          <cell r="L1868" t="str">
            <v>NCS - Operational</v>
          </cell>
        </row>
        <row r="1869">
          <cell r="A1869">
            <v>122</v>
          </cell>
          <cell r="F1869">
            <v>1</v>
          </cell>
          <cell r="I1869">
            <v>66</v>
          </cell>
          <cell r="L1869" t="str">
            <v>NCS - Operational</v>
          </cell>
        </row>
        <row r="1870">
          <cell r="A1870">
            <v>122</v>
          </cell>
          <cell r="F1870">
            <v>1</v>
          </cell>
          <cell r="I1870">
            <v>205</v>
          </cell>
          <cell r="L1870" t="str">
            <v>NCS - Operational</v>
          </cell>
        </row>
        <row r="1871">
          <cell r="A1871">
            <v>122</v>
          </cell>
          <cell r="F1871">
            <v>1</v>
          </cell>
          <cell r="I1871">
            <v>60</v>
          </cell>
          <cell r="L1871" t="str">
            <v>NCS - Operational</v>
          </cell>
        </row>
        <row r="1872">
          <cell r="A1872">
            <v>122</v>
          </cell>
          <cell r="F1872">
            <v>1</v>
          </cell>
          <cell r="I1872">
            <v>378</v>
          </cell>
          <cell r="L1872" t="str">
            <v>NCS - Operational</v>
          </cell>
        </row>
        <row r="1873">
          <cell r="A1873">
            <v>122</v>
          </cell>
          <cell r="F1873">
            <v>1</v>
          </cell>
          <cell r="I1873">
            <v>399</v>
          </cell>
          <cell r="L1873" t="str">
            <v>NCS - Interior Room</v>
          </cell>
        </row>
        <row r="1874">
          <cell r="A1874">
            <v>122</v>
          </cell>
          <cell r="F1874">
            <v>1</v>
          </cell>
          <cell r="I1874">
            <v>85</v>
          </cell>
          <cell r="L1874" t="str">
            <v>NCS - Operational</v>
          </cell>
        </row>
        <row r="1875">
          <cell r="A1875">
            <v>122</v>
          </cell>
          <cell r="F1875">
            <v>1</v>
          </cell>
          <cell r="I1875">
            <v>58</v>
          </cell>
          <cell r="L1875" t="str">
            <v>NCS - Operational</v>
          </cell>
        </row>
        <row r="1876">
          <cell r="A1876">
            <v>122</v>
          </cell>
          <cell r="F1876">
            <v>1</v>
          </cell>
          <cell r="I1876">
            <v>52</v>
          </cell>
          <cell r="L1876" t="str">
            <v>NCS - Operational</v>
          </cell>
        </row>
        <row r="1877">
          <cell r="A1877">
            <v>122</v>
          </cell>
          <cell r="F1877">
            <v>1</v>
          </cell>
          <cell r="I1877">
            <v>124</v>
          </cell>
          <cell r="L1877" t="str">
            <v>NCS - Operational</v>
          </cell>
        </row>
        <row r="1878">
          <cell r="A1878">
            <v>122</v>
          </cell>
          <cell r="F1878">
            <v>1</v>
          </cell>
          <cell r="I1878">
            <v>679</v>
          </cell>
          <cell r="L1878" t="str">
            <v>NCS - Operational</v>
          </cell>
        </row>
        <row r="1879">
          <cell r="A1879">
            <v>122</v>
          </cell>
          <cell r="F1879">
            <v>1</v>
          </cell>
          <cell r="I1879">
            <v>445</v>
          </cell>
          <cell r="L1879" t="str">
            <v>NCS - Interior Room</v>
          </cell>
        </row>
        <row r="1880">
          <cell r="A1880">
            <v>122</v>
          </cell>
          <cell r="F1880">
            <v>1</v>
          </cell>
          <cell r="I1880">
            <v>66</v>
          </cell>
          <cell r="L1880" t="str">
            <v>NCS - Operational</v>
          </cell>
        </row>
        <row r="1881">
          <cell r="A1881">
            <v>122</v>
          </cell>
          <cell r="F1881">
            <v>1</v>
          </cell>
          <cell r="I1881">
            <v>78</v>
          </cell>
          <cell r="L1881" t="str">
            <v>NCS - Operational</v>
          </cell>
        </row>
        <row r="1882">
          <cell r="A1882">
            <v>122</v>
          </cell>
          <cell r="F1882">
            <v>1</v>
          </cell>
          <cell r="I1882">
            <v>118</v>
          </cell>
          <cell r="L1882" t="str">
            <v>NCS - Interior Room</v>
          </cell>
        </row>
        <row r="1883">
          <cell r="A1883">
            <v>122</v>
          </cell>
          <cell r="F1883">
            <v>1</v>
          </cell>
          <cell r="I1883">
            <v>228</v>
          </cell>
          <cell r="L1883" t="str">
            <v>NCS - Interior Room</v>
          </cell>
        </row>
        <row r="1884">
          <cell r="A1884">
            <v>122</v>
          </cell>
          <cell r="F1884">
            <v>1</v>
          </cell>
          <cell r="I1884">
            <v>420</v>
          </cell>
          <cell r="L1884" t="str">
            <v>NCS - Interior Room</v>
          </cell>
        </row>
        <row r="1885">
          <cell r="A1885">
            <v>122</v>
          </cell>
          <cell r="F1885">
            <v>1</v>
          </cell>
          <cell r="I1885">
            <v>392</v>
          </cell>
          <cell r="L1885" t="str">
            <v>NCS - Operational</v>
          </cell>
        </row>
        <row r="1886">
          <cell r="A1886">
            <v>122</v>
          </cell>
          <cell r="F1886">
            <v>1</v>
          </cell>
          <cell r="I1886">
            <v>9</v>
          </cell>
          <cell r="L1886" t="str">
            <v>NCS - Operational</v>
          </cell>
        </row>
        <row r="1887">
          <cell r="A1887">
            <v>122</v>
          </cell>
          <cell r="F1887">
            <v>1</v>
          </cell>
          <cell r="I1887">
            <v>9</v>
          </cell>
          <cell r="L1887" t="str">
            <v>NCS - Operational</v>
          </cell>
        </row>
        <row r="1888">
          <cell r="A1888">
            <v>122</v>
          </cell>
          <cell r="F1888">
            <v>1</v>
          </cell>
          <cell r="I1888">
            <v>193</v>
          </cell>
          <cell r="L1888" t="str">
            <v>NCS - Interior Room</v>
          </cell>
        </row>
        <row r="1889">
          <cell r="A1889">
            <v>122</v>
          </cell>
          <cell r="F1889">
            <v>1</v>
          </cell>
          <cell r="I1889">
            <v>105</v>
          </cell>
          <cell r="L1889" t="str">
            <v>NCS - Interior Room</v>
          </cell>
        </row>
        <row r="1890">
          <cell r="A1890">
            <v>122</v>
          </cell>
          <cell r="F1890">
            <v>1</v>
          </cell>
          <cell r="I1890">
            <v>1251</v>
          </cell>
          <cell r="L1890" t="str">
            <v>(Excluded - Counted in classroom data)</v>
          </cell>
        </row>
        <row r="1891">
          <cell r="A1891">
            <v>122</v>
          </cell>
          <cell r="F1891">
            <v>1</v>
          </cell>
          <cell r="I1891">
            <v>44</v>
          </cell>
          <cell r="L1891" t="str">
            <v>NCS - Operational</v>
          </cell>
        </row>
        <row r="1892">
          <cell r="A1892">
            <v>122</v>
          </cell>
          <cell r="F1892">
            <v>1</v>
          </cell>
          <cell r="I1892">
            <v>1068</v>
          </cell>
          <cell r="L1892" t="str">
            <v>NCS - Operational</v>
          </cell>
        </row>
        <row r="1893">
          <cell r="A1893">
            <v>122</v>
          </cell>
          <cell r="F1893">
            <v>1</v>
          </cell>
          <cell r="I1893">
            <v>44</v>
          </cell>
          <cell r="L1893" t="str">
            <v>NCS - Operational</v>
          </cell>
        </row>
        <row r="1894">
          <cell r="A1894">
            <v>122</v>
          </cell>
          <cell r="F1894">
            <v>1</v>
          </cell>
          <cell r="I1894">
            <v>40</v>
          </cell>
          <cell r="L1894" t="str">
            <v>NCS - Operational</v>
          </cell>
        </row>
        <row r="1895">
          <cell r="A1895">
            <v>122</v>
          </cell>
          <cell r="F1895">
            <v>1</v>
          </cell>
          <cell r="I1895">
            <v>96</v>
          </cell>
          <cell r="L1895" t="str">
            <v>NCS - Operational</v>
          </cell>
        </row>
        <row r="1896">
          <cell r="A1896">
            <v>122</v>
          </cell>
          <cell r="F1896">
            <v>1</v>
          </cell>
          <cell r="I1896">
            <v>84</v>
          </cell>
          <cell r="L1896" t="str">
            <v>NCS - Operational</v>
          </cell>
        </row>
        <row r="1897">
          <cell r="A1897">
            <v>122</v>
          </cell>
          <cell r="F1897">
            <v>1</v>
          </cell>
          <cell r="I1897">
            <v>11</v>
          </cell>
          <cell r="L1897" t="str">
            <v>NCS - Operational</v>
          </cell>
        </row>
        <row r="1898">
          <cell r="A1898">
            <v>122</v>
          </cell>
          <cell r="F1898">
            <v>1</v>
          </cell>
          <cell r="I1898">
            <v>11</v>
          </cell>
          <cell r="L1898" t="str">
            <v>NCS - Operational</v>
          </cell>
        </row>
        <row r="1899">
          <cell r="A1899">
            <v>122</v>
          </cell>
          <cell r="F1899">
            <v>1</v>
          </cell>
          <cell r="I1899">
            <v>11</v>
          </cell>
          <cell r="L1899" t="str">
            <v>NCS - Operational</v>
          </cell>
        </row>
        <row r="1900">
          <cell r="A1900">
            <v>122</v>
          </cell>
          <cell r="F1900">
            <v>1</v>
          </cell>
          <cell r="I1900">
            <v>73</v>
          </cell>
          <cell r="L1900" t="str">
            <v>NCS - Operational</v>
          </cell>
        </row>
        <row r="1901">
          <cell r="A1901">
            <v>122</v>
          </cell>
          <cell r="F1901">
            <v>1</v>
          </cell>
          <cell r="I1901">
            <v>864</v>
          </cell>
          <cell r="L1901" t="str">
            <v>NCS - Interior Room</v>
          </cell>
        </row>
        <row r="1902">
          <cell r="A1902">
            <v>122</v>
          </cell>
          <cell r="F1902">
            <v>1</v>
          </cell>
          <cell r="I1902">
            <v>216</v>
          </cell>
          <cell r="L1902" t="str">
            <v>NCS - Interior Room</v>
          </cell>
        </row>
        <row r="1903">
          <cell r="A1903">
            <v>122</v>
          </cell>
          <cell r="F1903">
            <v>1</v>
          </cell>
          <cell r="I1903">
            <v>166</v>
          </cell>
          <cell r="L1903" t="str">
            <v>NCS - Interior Room</v>
          </cell>
        </row>
        <row r="1904">
          <cell r="A1904">
            <v>122</v>
          </cell>
          <cell r="F1904">
            <v>1</v>
          </cell>
          <cell r="I1904">
            <v>120</v>
          </cell>
          <cell r="L1904" t="str">
            <v>NCS - Interior Room</v>
          </cell>
        </row>
        <row r="1905">
          <cell r="A1905">
            <v>122</v>
          </cell>
          <cell r="F1905">
            <v>1</v>
          </cell>
          <cell r="I1905">
            <v>65</v>
          </cell>
          <cell r="L1905" t="str">
            <v>NCS - Interior Room</v>
          </cell>
        </row>
        <row r="1906">
          <cell r="A1906">
            <v>122</v>
          </cell>
          <cell r="F1906">
            <v>1</v>
          </cell>
          <cell r="I1906">
            <v>65</v>
          </cell>
          <cell r="L1906" t="str">
            <v>NCS - Interior Room</v>
          </cell>
        </row>
        <row r="1907">
          <cell r="A1907">
            <v>122</v>
          </cell>
          <cell r="F1907">
            <v>1</v>
          </cell>
          <cell r="I1907">
            <v>1152</v>
          </cell>
          <cell r="L1907" t="str">
            <v>NCS - Interior Room</v>
          </cell>
        </row>
        <row r="1908">
          <cell r="A1908">
            <v>122</v>
          </cell>
          <cell r="F1908">
            <v>1</v>
          </cell>
          <cell r="I1908">
            <v>960</v>
          </cell>
          <cell r="L1908" t="str">
            <v>(Excluded - Counted in classroom data)</v>
          </cell>
        </row>
        <row r="1909">
          <cell r="A1909">
            <v>122</v>
          </cell>
          <cell r="F1909">
            <v>1</v>
          </cell>
          <cell r="I1909">
            <v>960</v>
          </cell>
          <cell r="L1909" t="str">
            <v>(Excluded - Counted in classroom data)</v>
          </cell>
        </row>
        <row r="1910">
          <cell r="A1910">
            <v>122</v>
          </cell>
          <cell r="F1910">
            <v>1</v>
          </cell>
          <cell r="I1910">
            <v>960</v>
          </cell>
          <cell r="L1910" t="str">
            <v>(Excluded - Counted in classroom data)</v>
          </cell>
        </row>
        <row r="1911">
          <cell r="A1911">
            <v>122</v>
          </cell>
          <cell r="F1911">
            <v>1</v>
          </cell>
          <cell r="I1911">
            <v>960</v>
          </cell>
          <cell r="L1911" t="str">
            <v>(Excluded - Counted in classroom data)</v>
          </cell>
        </row>
        <row r="1912">
          <cell r="A1912">
            <v>122</v>
          </cell>
          <cell r="F1912">
            <v>1</v>
          </cell>
          <cell r="I1912">
            <v>960</v>
          </cell>
          <cell r="L1912" t="str">
            <v>(Excluded - Counted in classroom data)</v>
          </cell>
        </row>
        <row r="1913">
          <cell r="A1913">
            <v>122</v>
          </cell>
          <cell r="F1913">
            <v>1</v>
          </cell>
          <cell r="I1913">
            <v>960</v>
          </cell>
          <cell r="L1913" t="str">
            <v>(Excluded - Counted in classroom data)</v>
          </cell>
        </row>
        <row r="1914">
          <cell r="A1914">
            <v>122</v>
          </cell>
          <cell r="F1914">
            <v>1</v>
          </cell>
          <cell r="I1914">
            <v>960</v>
          </cell>
          <cell r="L1914" t="str">
            <v>(Excluded - Counted in classroom data)</v>
          </cell>
        </row>
        <row r="1915">
          <cell r="A1915">
            <v>122</v>
          </cell>
          <cell r="F1915">
            <v>1</v>
          </cell>
          <cell r="I1915">
            <v>960</v>
          </cell>
          <cell r="L1915" t="str">
            <v>(Excluded - Counted in classroom data)</v>
          </cell>
        </row>
        <row r="1916">
          <cell r="A1916">
            <v>122</v>
          </cell>
          <cell r="F1916">
            <v>1</v>
          </cell>
          <cell r="I1916">
            <v>960</v>
          </cell>
          <cell r="L1916" t="str">
            <v>(Excluded - Counted in classroom data)</v>
          </cell>
        </row>
        <row r="1917">
          <cell r="A1917">
            <v>122</v>
          </cell>
          <cell r="F1917">
            <v>1</v>
          </cell>
          <cell r="I1917">
            <v>960</v>
          </cell>
          <cell r="L1917" t="str">
            <v>(Excluded - Counted in classroom data)</v>
          </cell>
        </row>
        <row r="1918">
          <cell r="A1918">
            <v>124</v>
          </cell>
          <cell r="F1918">
            <v>1</v>
          </cell>
          <cell r="I1918">
            <v>37</v>
          </cell>
          <cell r="L1918" t="str">
            <v>NCS - Operational</v>
          </cell>
          <cell r="M1918" t="str">
            <v>Charter</v>
          </cell>
        </row>
        <row r="1919">
          <cell r="A1919">
            <v>124</v>
          </cell>
          <cell r="F1919">
            <v>1</v>
          </cell>
          <cell r="I1919">
            <v>1098</v>
          </cell>
          <cell r="L1919" t="str">
            <v>NCS - Operational</v>
          </cell>
          <cell r="M1919" t="str">
            <v>Charter</v>
          </cell>
        </row>
        <row r="1920">
          <cell r="A1920">
            <v>124</v>
          </cell>
          <cell r="F1920">
            <v>1</v>
          </cell>
          <cell r="I1920">
            <v>37</v>
          </cell>
          <cell r="L1920" t="str">
            <v>NCS - Operational</v>
          </cell>
          <cell r="M1920" t="str">
            <v>Charter</v>
          </cell>
        </row>
        <row r="1921">
          <cell r="A1921">
            <v>124</v>
          </cell>
          <cell r="F1921">
            <v>1</v>
          </cell>
          <cell r="I1921">
            <v>154</v>
          </cell>
          <cell r="L1921" t="str">
            <v>NCS - Interior Room</v>
          </cell>
          <cell r="M1921" t="str">
            <v>Charter</v>
          </cell>
        </row>
        <row r="1922">
          <cell r="A1922">
            <v>124</v>
          </cell>
          <cell r="F1922">
            <v>1</v>
          </cell>
          <cell r="I1922">
            <v>61</v>
          </cell>
          <cell r="L1922" t="str">
            <v>NCS - Operational</v>
          </cell>
          <cell r="M1922" t="str">
            <v>Charter</v>
          </cell>
        </row>
        <row r="1923">
          <cell r="A1923">
            <v>124</v>
          </cell>
          <cell r="F1923">
            <v>1</v>
          </cell>
          <cell r="I1923">
            <v>96</v>
          </cell>
          <cell r="L1923" t="str">
            <v>NCS - Interior Room</v>
          </cell>
          <cell r="M1923" t="str">
            <v>Charter</v>
          </cell>
        </row>
        <row r="1924">
          <cell r="A1924">
            <v>124</v>
          </cell>
          <cell r="F1924">
            <v>1</v>
          </cell>
          <cell r="I1924">
            <v>1227</v>
          </cell>
          <cell r="L1924" t="str">
            <v>NCS - Operational</v>
          </cell>
          <cell r="M1924" t="str">
            <v>Charter</v>
          </cell>
        </row>
        <row r="1925">
          <cell r="A1925">
            <v>124</v>
          </cell>
          <cell r="F1925">
            <v>1</v>
          </cell>
          <cell r="I1925">
            <v>383</v>
          </cell>
          <cell r="L1925" t="str">
            <v>NCS - Interior Room</v>
          </cell>
          <cell r="M1925" t="str">
            <v>Charter</v>
          </cell>
        </row>
        <row r="1926">
          <cell r="A1926">
            <v>124</v>
          </cell>
          <cell r="F1926">
            <v>1</v>
          </cell>
          <cell r="I1926">
            <v>251</v>
          </cell>
          <cell r="L1926" t="str">
            <v>NCS - Operational</v>
          </cell>
          <cell r="M1926" t="str">
            <v>Charter</v>
          </cell>
        </row>
        <row r="1927">
          <cell r="A1927">
            <v>124</v>
          </cell>
          <cell r="F1927">
            <v>1</v>
          </cell>
          <cell r="I1927">
            <v>29</v>
          </cell>
          <cell r="L1927" t="str">
            <v>NCS - Operational</v>
          </cell>
          <cell r="M1927" t="str">
            <v>Charter</v>
          </cell>
        </row>
        <row r="1928">
          <cell r="A1928">
            <v>124</v>
          </cell>
          <cell r="F1928">
            <v>1</v>
          </cell>
          <cell r="I1928">
            <v>107</v>
          </cell>
          <cell r="L1928" t="str">
            <v>NCS - Operational</v>
          </cell>
          <cell r="M1928" t="str">
            <v>Charter</v>
          </cell>
        </row>
        <row r="1929">
          <cell r="A1929">
            <v>124</v>
          </cell>
          <cell r="F1929">
            <v>1</v>
          </cell>
          <cell r="I1929">
            <v>782</v>
          </cell>
          <cell r="L1929" t="str">
            <v>(Excluded - Counted in classroom data)</v>
          </cell>
          <cell r="M1929" t="str">
            <v>Charter</v>
          </cell>
        </row>
        <row r="1930">
          <cell r="A1930">
            <v>124</v>
          </cell>
          <cell r="F1930">
            <v>1</v>
          </cell>
          <cell r="I1930">
            <v>29</v>
          </cell>
          <cell r="L1930" t="str">
            <v>NCS - Operational</v>
          </cell>
          <cell r="M1930" t="str">
            <v>Charter</v>
          </cell>
        </row>
        <row r="1931">
          <cell r="A1931">
            <v>124</v>
          </cell>
          <cell r="F1931">
            <v>1</v>
          </cell>
          <cell r="I1931">
            <v>107</v>
          </cell>
          <cell r="L1931" t="str">
            <v>NCS - Operational</v>
          </cell>
          <cell r="M1931" t="str">
            <v>Charter</v>
          </cell>
        </row>
        <row r="1932">
          <cell r="A1932">
            <v>124</v>
          </cell>
          <cell r="F1932">
            <v>1</v>
          </cell>
          <cell r="I1932">
            <v>772</v>
          </cell>
          <cell r="L1932" t="str">
            <v>(Excluded - Counted in classroom data)</v>
          </cell>
          <cell r="M1932" t="str">
            <v>Charter</v>
          </cell>
        </row>
        <row r="1933">
          <cell r="A1933">
            <v>124</v>
          </cell>
          <cell r="F1933">
            <v>1</v>
          </cell>
          <cell r="I1933">
            <v>29</v>
          </cell>
          <cell r="L1933" t="str">
            <v>NCS - Operational</v>
          </cell>
          <cell r="M1933" t="str">
            <v>Charter</v>
          </cell>
        </row>
        <row r="1934">
          <cell r="A1934">
            <v>124</v>
          </cell>
          <cell r="F1934">
            <v>1</v>
          </cell>
          <cell r="I1934">
            <v>109</v>
          </cell>
          <cell r="L1934" t="str">
            <v>NCS - Operational</v>
          </cell>
          <cell r="M1934" t="str">
            <v>Charter</v>
          </cell>
        </row>
        <row r="1935">
          <cell r="A1935">
            <v>124</v>
          </cell>
          <cell r="F1935">
            <v>1</v>
          </cell>
          <cell r="I1935">
            <v>750</v>
          </cell>
          <cell r="L1935" t="str">
            <v>(Excluded - Counted in classroom data)</v>
          </cell>
          <cell r="M1935" t="str">
            <v>Charter</v>
          </cell>
        </row>
        <row r="1936">
          <cell r="A1936">
            <v>124</v>
          </cell>
          <cell r="F1936">
            <v>1</v>
          </cell>
          <cell r="I1936">
            <v>359</v>
          </cell>
          <cell r="L1936" t="str">
            <v>NCS - Interior Room</v>
          </cell>
          <cell r="M1936" t="str">
            <v>Charter</v>
          </cell>
        </row>
        <row r="1937">
          <cell r="A1937">
            <v>124</v>
          </cell>
          <cell r="F1937">
            <v>1</v>
          </cell>
          <cell r="I1937">
            <v>855</v>
          </cell>
          <cell r="L1937" t="str">
            <v>NCS - Library</v>
          </cell>
          <cell r="M1937" t="str">
            <v>Charter</v>
          </cell>
        </row>
        <row r="1938">
          <cell r="A1938">
            <v>124</v>
          </cell>
          <cell r="F1938">
            <v>1</v>
          </cell>
          <cell r="I1938">
            <v>371</v>
          </cell>
          <cell r="L1938" t="str">
            <v>NCS - Interior Room</v>
          </cell>
          <cell r="M1938" t="str">
            <v>Charter</v>
          </cell>
        </row>
        <row r="1939">
          <cell r="A1939">
            <v>124</v>
          </cell>
          <cell r="F1939">
            <v>1</v>
          </cell>
          <cell r="I1939">
            <v>31</v>
          </cell>
          <cell r="L1939" t="str">
            <v>NCS - Operational</v>
          </cell>
          <cell r="M1939" t="str">
            <v>Charter</v>
          </cell>
        </row>
        <row r="1940">
          <cell r="A1940">
            <v>124</v>
          </cell>
          <cell r="F1940">
            <v>1</v>
          </cell>
          <cell r="I1940">
            <v>115</v>
          </cell>
          <cell r="L1940" t="str">
            <v>NCS - Operational</v>
          </cell>
          <cell r="M1940" t="str">
            <v>Charter</v>
          </cell>
        </row>
        <row r="1941">
          <cell r="A1941">
            <v>124</v>
          </cell>
          <cell r="F1941">
            <v>1</v>
          </cell>
          <cell r="I1941">
            <v>713</v>
          </cell>
          <cell r="L1941" t="str">
            <v>(Excluded - Counted in classroom data)</v>
          </cell>
          <cell r="M1941" t="str">
            <v>Charter</v>
          </cell>
        </row>
        <row r="1942">
          <cell r="A1942">
            <v>124</v>
          </cell>
          <cell r="F1942">
            <v>1</v>
          </cell>
          <cell r="I1942">
            <v>630</v>
          </cell>
          <cell r="L1942" t="str">
            <v>NCS - Operational</v>
          </cell>
          <cell r="M1942" t="str">
            <v>Charter</v>
          </cell>
        </row>
        <row r="1943">
          <cell r="A1943">
            <v>124</v>
          </cell>
          <cell r="F1943">
            <v>1</v>
          </cell>
          <cell r="I1943">
            <v>83</v>
          </cell>
          <cell r="L1943" t="str">
            <v>NCS - Operational</v>
          </cell>
          <cell r="M1943" t="str">
            <v>Charter</v>
          </cell>
        </row>
        <row r="1944">
          <cell r="A1944">
            <v>124</v>
          </cell>
          <cell r="F1944">
            <v>1</v>
          </cell>
          <cell r="I1944">
            <v>173</v>
          </cell>
          <cell r="L1944" t="str">
            <v>NCS - Operational</v>
          </cell>
          <cell r="M1944" t="str">
            <v>Charter</v>
          </cell>
        </row>
        <row r="1945">
          <cell r="A1945">
            <v>124</v>
          </cell>
          <cell r="F1945">
            <v>1</v>
          </cell>
          <cell r="I1945">
            <v>152</v>
          </cell>
          <cell r="L1945" t="str">
            <v>NCS - Operational</v>
          </cell>
          <cell r="M1945" t="str">
            <v>Charter</v>
          </cell>
        </row>
        <row r="1946">
          <cell r="A1946">
            <v>124</v>
          </cell>
          <cell r="F1946">
            <v>1</v>
          </cell>
          <cell r="I1946">
            <v>340</v>
          </cell>
          <cell r="L1946" t="str">
            <v>NCS - Operational</v>
          </cell>
          <cell r="M1946" t="str">
            <v>Charter</v>
          </cell>
        </row>
        <row r="1947">
          <cell r="A1947">
            <v>124</v>
          </cell>
          <cell r="F1947">
            <v>1</v>
          </cell>
          <cell r="I1947">
            <v>48</v>
          </cell>
          <cell r="L1947" t="str">
            <v>NCS - Operational</v>
          </cell>
          <cell r="M1947" t="str">
            <v>Charter</v>
          </cell>
        </row>
        <row r="1948">
          <cell r="A1948">
            <v>124</v>
          </cell>
          <cell r="F1948">
            <v>1</v>
          </cell>
          <cell r="I1948">
            <v>53</v>
          </cell>
          <cell r="L1948" t="str">
            <v>NCS - Operational</v>
          </cell>
          <cell r="M1948" t="str">
            <v>Charter</v>
          </cell>
        </row>
        <row r="1949">
          <cell r="A1949">
            <v>124</v>
          </cell>
          <cell r="F1949">
            <v>1</v>
          </cell>
          <cell r="I1949">
            <v>328</v>
          </cell>
          <cell r="L1949" t="str">
            <v>NCS - Operational</v>
          </cell>
          <cell r="M1949" t="str">
            <v>Charter</v>
          </cell>
        </row>
        <row r="1950">
          <cell r="A1950">
            <v>124</v>
          </cell>
          <cell r="F1950">
            <v>1</v>
          </cell>
          <cell r="I1950">
            <v>101</v>
          </cell>
          <cell r="L1950" t="str">
            <v>NCS - Operational</v>
          </cell>
          <cell r="M1950" t="str">
            <v>Charter</v>
          </cell>
        </row>
        <row r="1951">
          <cell r="A1951">
            <v>124</v>
          </cell>
          <cell r="F1951">
            <v>1</v>
          </cell>
          <cell r="I1951">
            <v>101</v>
          </cell>
          <cell r="L1951" t="str">
            <v>NCS - Operational</v>
          </cell>
          <cell r="M1951" t="str">
            <v>Charter</v>
          </cell>
        </row>
        <row r="1952">
          <cell r="A1952">
            <v>124</v>
          </cell>
          <cell r="F1952">
            <v>1</v>
          </cell>
          <cell r="I1952">
            <v>596</v>
          </cell>
          <cell r="L1952" t="str">
            <v>NCS - Interior Room</v>
          </cell>
          <cell r="M1952" t="str">
            <v>Charter</v>
          </cell>
        </row>
        <row r="1953">
          <cell r="A1953">
            <v>124</v>
          </cell>
          <cell r="F1953">
            <v>1</v>
          </cell>
          <cell r="I1953">
            <v>86</v>
          </cell>
          <cell r="L1953" t="str">
            <v>NCS - Operational</v>
          </cell>
          <cell r="M1953" t="str">
            <v>Charter</v>
          </cell>
        </row>
        <row r="1954">
          <cell r="A1954">
            <v>124</v>
          </cell>
          <cell r="F1954">
            <v>1</v>
          </cell>
          <cell r="I1954">
            <v>513</v>
          </cell>
          <cell r="L1954" t="str">
            <v>NCS - Interior Room</v>
          </cell>
          <cell r="M1954" t="str">
            <v>Charter</v>
          </cell>
        </row>
        <row r="1955">
          <cell r="A1955">
            <v>124</v>
          </cell>
          <cell r="F1955">
            <v>1</v>
          </cell>
          <cell r="I1955">
            <v>81</v>
          </cell>
          <cell r="L1955" t="str">
            <v>NCS - Operational</v>
          </cell>
          <cell r="M1955" t="str">
            <v>Charter</v>
          </cell>
        </row>
        <row r="1956">
          <cell r="A1956">
            <v>124</v>
          </cell>
          <cell r="F1956">
            <v>1</v>
          </cell>
          <cell r="I1956">
            <v>86</v>
          </cell>
          <cell r="L1956" t="str">
            <v>NCS - Operational</v>
          </cell>
          <cell r="M1956" t="str">
            <v>Charter</v>
          </cell>
        </row>
        <row r="1957">
          <cell r="A1957">
            <v>124</v>
          </cell>
          <cell r="F1957">
            <v>1</v>
          </cell>
          <cell r="I1957">
            <v>513</v>
          </cell>
          <cell r="L1957" t="str">
            <v>NCS - Interior Room</v>
          </cell>
          <cell r="M1957" t="str">
            <v>Charter</v>
          </cell>
        </row>
        <row r="1958">
          <cell r="A1958">
            <v>124</v>
          </cell>
          <cell r="F1958">
            <v>1</v>
          </cell>
          <cell r="I1958">
            <v>507</v>
          </cell>
          <cell r="L1958" t="str">
            <v>NCS - Interior Room</v>
          </cell>
          <cell r="M1958" t="str">
            <v>Charter</v>
          </cell>
        </row>
        <row r="1959">
          <cell r="A1959">
            <v>124</v>
          </cell>
          <cell r="F1959">
            <v>1</v>
          </cell>
          <cell r="I1959">
            <v>83</v>
          </cell>
          <cell r="L1959" t="str">
            <v>NCS - Operational</v>
          </cell>
          <cell r="M1959" t="str">
            <v>Charter</v>
          </cell>
        </row>
        <row r="1960">
          <cell r="A1960">
            <v>124</v>
          </cell>
          <cell r="F1960">
            <v>1</v>
          </cell>
          <cell r="I1960">
            <v>88</v>
          </cell>
          <cell r="L1960" t="str">
            <v>NCS - Operational</v>
          </cell>
          <cell r="M1960" t="str">
            <v>Charter</v>
          </cell>
        </row>
        <row r="1961">
          <cell r="A1961">
            <v>124</v>
          </cell>
          <cell r="F1961">
            <v>1</v>
          </cell>
          <cell r="I1961">
            <v>758</v>
          </cell>
          <cell r="L1961" t="str">
            <v>NCS - Operational</v>
          </cell>
          <cell r="M1961" t="str">
            <v>Charter</v>
          </cell>
        </row>
        <row r="1962">
          <cell r="A1962">
            <v>124</v>
          </cell>
          <cell r="F1962">
            <v>1</v>
          </cell>
          <cell r="I1962">
            <v>389</v>
          </cell>
          <cell r="L1962" t="str">
            <v>NCS - Operational</v>
          </cell>
          <cell r="M1962" t="str">
            <v>Charter</v>
          </cell>
        </row>
        <row r="1963">
          <cell r="A1963">
            <v>124</v>
          </cell>
          <cell r="F1963">
            <v>1</v>
          </cell>
          <cell r="I1963">
            <v>614</v>
          </cell>
          <cell r="L1963" t="str">
            <v>NCS - Operational</v>
          </cell>
          <cell r="M1963" t="str">
            <v>Charter</v>
          </cell>
        </row>
        <row r="1964">
          <cell r="A1964">
            <v>124</v>
          </cell>
          <cell r="F1964">
            <v>1</v>
          </cell>
          <cell r="I1964">
            <v>758</v>
          </cell>
          <cell r="L1964" t="str">
            <v>(Excluded - Counted in classroom data)</v>
          </cell>
          <cell r="M1964" t="str">
            <v>Charter</v>
          </cell>
        </row>
        <row r="1965">
          <cell r="A1965">
            <v>124</v>
          </cell>
          <cell r="F1965">
            <v>1</v>
          </cell>
          <cell r="I1965">
            <v>115</v>
          </cell>
          <cell r="L1965" t="str">
            <v>NCS - Operational</v>
          </cell>
          <cell r="M1965" t="str">
            <v>Charter</v>
          </cell>
        </row>
        <row r="1966">
          <cell r="A1966">
            <v>124</v>
          </cell>
          <cell r="F1966">
            <v>1</v>
          </cell>
          <cell r="I1966">
            <v>70</v>
          </cell>
          <cell r="L1966" t="str">
            <v>NCS - Operational</v>
          </cell>
          <cell r="M1966" t="str">
            <v>Charter</v>
          </cell>
        </row>
        <row r="1967">
          <cell r="A1967">
            <v>124</v>
          </cell>
          <cell r="F1967">
            <v>1</v>
          </cell>
          <cell r="I1967">
            <v>61</v>
          </cell>
          <cell r="L1967" t="str">
            <v>NCS - Operational</v>
          </cell>
          <cell r="M1967" t="str">
            <v>Charter</v>
          </cell>
        </row>
        <row r="1968">
          <cell r="A1968">
            <v>124</v>
          </cell>
          <cell r="F1968">
            <v>1</v>
          </cell>
          <cell r="I1968">
            <v>191</v>
          </cell>
          <cell r="L1968" t="str">
            <v>NCS - Interior Room</v>
          </cell>
          <cell r="M1968" t="str">
            <v>Charter</v>
          </cell>
        </row>
        <row r="1969">
          <cell r="A1969">
            <v>124</v>
          </cell>
          <cell r="F1969">
            <v>1</v>
          </cell>
          <cell r="I1969">
            <v>257</v>
          </cell>
          <cell r="L1969" t="str">
            <v>NCS - Operational</v>
          </cell>
          <cell r="M1969" t="str">
            <v>Charter</v>
          </cell>
        </row>
        <row r="1970">
          <cell r="A1970">
            <v>124</v>
          </cell>
          <cell r="F1970">
            <v>1</v>
          </cell>
          <cell r="I1970">
            <v>973</v>
          </cell>
          <cell r="L1970" t="str">
            <v>(Excluded - Counted in classroom data)</v>
          </cell>
          <cell r="M1970" t="str">
            <v>Charter</v>
          </cell>
        </row>
        <row r="1971">
          <cell r="A1971">
            <v>124</v>
          </cell>
          <cell r="F1971">
            <v>1</v>
          </cell>
          <cell r="I1971">
            <v>159</v>
          </cell>
          <cell r="L1971" t="str">
            <v>NCS - Operational</v>
          </cell>
          <cell r="M1971" t="str">
            <v>Charter</v>
          </cell>
        </row>
        <row r="1972">
          <cell r="A1972">
            <v>124</v>
          </cell>
          <cell r="F1972">
            <v>1</v>
          </cell>
          <cell r="I1972">
            <v>159</v>
          </cell>
          <cell r="L1972" t="str">
            <v>NCS - Operational</v>
          </cell>
          <cell r="M1972" t="str">
            <v>Charter</v>
          </cell>
        </row>
        <row r="1973">
          <cell r="A1973">
            <v>124</v>
          </cell>
          <cell r="F1973">
            <v>1</v>
          </cell>
          <cell r="I1973">
            <v>50</v>
          </cell>
          <cell r="L1973" t="str">
            <v>NCS - Operational</v>
          </cell>
          <cell r="M1973" t="str">
            <v>Charter</v>
          </cell>
        </row>
        <row r="1974">
          <cell r="A1974">
            <v>124</v>
          </cell>
          <cell r="F1974">
            <v>1</v>
          </cell>
          <cell r="I1974">
            <v>172</v>
          </cell>
          <cell r="L1974" t="str">
            <v>NCS - Operational</v>
          </cell>
          <cell r="M1974" t="str">
            <v>Charter</v>
          </cell>
        </row>
        <row r="1975">
          <cell r="A1975">
            <v>124</v>
          </cell>
          <cell r="F1975">
            <v>1</v>
          </cell>
          <cell r="I1975">
            <v>74</v>
          </cell>
          <cell r="L1975" t="str">
            <v>NCS - Operational</v>
          </cell>
          <cell r="M1975" t="str">
            <v>Charter</v>
          </cell>
        </row>
        <row r="1976">
          <cell r="A1976">
            <v>124</v>
          </cell>
          <cell r="F1976">
            <v>1</v>
          </cell>
          <cell r="I1976">
            <v>1199</v>
          </cell>
          <cell r="L1976" t="str">
            <v>NCS - Operational</v>
          </cell>
          <cell r="M1976" t="str">
            <v>Charter</v>
          </cell>
        </row>
        <row r="1977">
          <cell r="A1977">
            <v>124</v>
          </cell>
          <cell r="F1977">
            <v>1</v>
          </cell>
          <cell r="I1977">
            <v>85</v>
          </cell>
          <cell r="L1977" t="str">
            <v>NCS - Interior Room</v>
          </cell>
          <cell r="M1977" t="str">
            <v>Charter</v>
          </cell>
        </row>
        <row r="1978">
          <cell r="A1978">
            <v>124</v>
          </cell>
          <cell r="F1978">
            <v>1</v>
          </cell>
          <cell r="I1978">
            <v>108</v>
          </cell>
          <cell r="L1978" t="str">
            <v>NCS - Operational</v>
          </cell>
          <cell r="M1978" t="str">
            <v>Charter</v>
          </cell>
        </row>
        <row r="1979">
          <cell r="A1979">
            <v>124</v>
          </cell>
          <cell r="F1979">
            <v>1</v>
          </cell>
          <cell r="I1979">
            <v>169</v>
          </cell>
          <cell r="L1979" t="str">
            <v>NCS - Operational</v>
          </cell>
          <cell r="M1979" t="str">
            <v>Charter</v>
          </cell>
        </row>
        <row r="1980">
          <cell r="A1980">
            <v>124</v>
          </cell>
          <cell r="F1980">
            <v>1</v>
          </cell>
          <cell r="I1980">
            <v>990</v>
          </cell>
          <cell r="L1980" t="str">
            <v>NCS - Assembly</v>
          </cell>
          <cell r="M1980" t="str">
            <v>Charter</v>
          </cell>
        </row>
        <row r="1981">
          <cell r="A1981">
            <v>124</v>
          </cell>
          <cell r="F1981">
            <v>1</v>
          </cell>
          <cell r="I1981">
            <v>3251</v>
          </cell>
          <cell r="L1981" t="str">
            <v>NCS - Assembly</v>
          </cell>
          <cell r="M1981" t="str">
            <v>Charter</v>
          </cell>
        </row>
        <row r="1982">
          <cell r="A1982">
            <v>124</v>
          </cell>
          <cell r="F1982">
            <v>1</v>
          </cell>
          <cell r="I1982">
            <v>238</v>
          </cell>
          <cell r="L1982" t="str">
            <v>NCS - Operational</v>
          </cell>
          <cell r="M1982" t="str">
            <v>Charter</v>
          </cell>
        </row>
        <row r="1983">
          <cell r="A1983">
            <v>124</v>
          </cell>
          <cell r="F1983">
            <v>1</v>
          </cell>
          <cell r="I1983">
            <v>758</v>
          </cell>
          <cell r="L1983" t="str">
            <v>(Excluded - Counted in classroom data)</v>
          </cell>
          <cell r="M1983" t="str">
            <v>Charter</v>
          </cell>
        </row>
        <row r="1984">
          <cell r="A1984">
            <v>124</v>
          </cell>
          <cell r="F1984">
            <v>1</v>
          </cell>
          <cell r="I1984">
            <v>760</v>
          </cell>
          <cell r="L1984" t="str">
            <v>(Excluded - Counted in classroom data)</v>
          </cell>
          <cell r="M1984" t="str">
            <v>Charter</v>
          </cell>
        </row>
        <row r="1985">
          <cell r="A1985">
            <v>124</v>
          </cell>
          <cell r="F1985">
            <v>1</v>
          </cell>
          <cell r="I1985">
            <v>153</v>
          </cell>
          <cell r="L1985" t="str">
            <v>NCS - Operational</v>
          </cell>
          <cell r="M1985" t="str">
            <v>Charter</v>
          </cell>
        </row>
        <row r="1986">
          <cell r="A1986">
            <v>124</v>
          </cell>
          <cell r="F1986">
            <v>1</v>
          </cell>
          <cell r="I1986">
            <v>214</v>
          </cell>
          <cell r="L1986" t="str">
            <v>NCS - Operational</v>
          </cell>
          <cell r="M1986" t="str">
            <v>Charter</v>
          </cell>
        </row>
        <row r="1987">
          <cell r="A1987">
            <v>124</v>
          </cell>
          <cell r="F1987">
            <v>1</v>
          </cell>
          <cell r="I1987">
            <v>426</v>
          </cell>
          <cell r="L1987" t="str">
            <v>NCS - Interior Room</v>
          </cell>
          <cell r="M1987" t="str">
            <v>Charter</v>
          </cell>
        </row>
        <row r="1988">
          <cell r="A1988">
            <v>124</v>
          </cell>
          <cell r="F1988">
            <v>1</v>
          </cell>
          <cell r="I1988">
            <v>335</v>
          </cell>
          <cell r="L1988" t="str">
            <v>NCS - Interior Room</v>
          </cell>
          <cell r="M1988" t="str">
            <v>Charter</v>
          </cell>
        </row>
        <row r="1989">
          <cell r="A1989">
            <v>124</v>
          </cell>
          <cell r="F1989">
            <v>1</v>
          </cell>
          <cell r="I1989">
            <v>67</v>
          </cell>
          <cell r="L1989" t="str">
            <v>NCS - Operational</v>
          </cell>
          <cell r="M1989" t="str">
            <v>Charter</v>
          </cell>
        </row>
        <row r="1990">
          <cell r="A1990">
            <v>124</v>
          </cell>
          <cell r="F1990">
            <v>1</v>
          </cell>
          <cell r="I1990">
            <v>508</v>
          </cell>
          <cell r="L1990" t="str">
            <v>NCS - Operational</v>
          </cell>
          <cell r="M1990" t="str">
            <v>Charter</v>
          </cell>
        </row>
        <row r="1991">
          <cell r="A1991">
            <v>124</v>
          </cell>
          <cell r="F1991">
            <v>1</v>
          </cell>
          <cell r="I1991">
            <v>27</v>
          </cell>
          <cell r="L1991" t="str">
            <v>NCS - Operational</v>
          </cell>
          <cell r="M1991" t="str">
            <v>Charter</v>
          </cell>
        </row>
        <row r="1992">
          <cell r="A1992">
            <v>124</v>
          </cell>
          <cell r="F1992">
            <v>1</v>
          </cell>
          <cell r="I1992">
            <v>31</v>
          </cell>
          <cell r="L1992" t="str">
            <v>NCS - Operational</v>
          </cell>
          <cell r="M1992" t="str">
            <v>Charter</v>
          </cell>
        </row>
        <row r="1993">
          <cell r="A1993">
            <v>124</v>
          </cell>
          <cell r="F1993">
            <v>1</v>
          </cell>
          <cell r="I1993">
            <v>116</v>
          </cell>
          <cell r="L1993" t="str">
            <v>NCS - Operational</v>
          </cell>
          <cell r="M1993" t="str">
            <v>Charter</v>
          </cell>
        </row>
        <row r="1994">
          <cell r="A1994">
            <v>124</v>
          </cell>
          <cell r="F1994">
            <v>1</v>
          </cell>
          <cell r="I1994">
            <v>741</v>
          </cell>
          <cell r="L1994" t="str">
            <v>(Excluded - Counted in classroom data)</v>
          </cell>
          <cell r="M1994" t="str">
            <v>Charter</v>
          </cell>
        </row>
        <row r="1995">
          <cell r="A1995">
            <v>124</v>
          </cell>
          <cell r="F1995">
            <v>1</v>
          </cell>
          <cell r="I1995">
            <v>782</v>
          </cell>
          <cell r="L1995" t="str">
            <v>(Excluded - Counted in classroom data)</v>
          </cell>
        </row>
        <row r="1996">
          <cell r="A1996">
            <v>124</v>
          </cell>
          <cell r="F1996">
            <v>1</v>
          </cell>
          <cell r="I1996">
            <v>781</v>
          </cell>
          <cell r="L1996" t="str">
            <v>(Excluded - Counted in classroom data)</v>
          </cell>
          <cell r="M1996" t="str">
            <v>Charter</v>
          </cell>
        </row>
        <row r="1997">
          <cell r="A1997">
            <v>124</v>
          </cell>
          <cell r="F1997">
            <v>1</v>
          </cell>
          <cell r="I1997">
            <v>782</v>
          </cell>
          <cell r="L1997" t="str">
            <v>(Excluded - Counted in classroom data)</v>
          </cell>
        </row>
        <row r="1998">
          <cell r="A1998">
            <v>124</v>
          </cell>
          <cell r="F1998">
            <v>1</v>
          </cell>
          <cell r="I1998">
            <v>782</v>
          </cell>
          <cell r="L1998" t="str">
            <v>(Excluded - Counted in classroom data)</v>
          </cell>
        </row>
        <row r="1999">
          <cell r="A1999">
            <v>124</v>
          </cell>
          <cell r="F1999">
            <v>1</v>
          </cell>
          <cell r="I1999">
            <v>782</v>
          </cell>
          <cell r="L1999" t="str">
            <v>(Excluded - Counted in classroom data)</v>
          </cell>
          <cell r="M1999" t="str">
            <v>Charter</v>
          </cell>
        </row>
        <row r="2000">
          <cell r="A2000">
            <v>124</v>
          </cell>
          <cell r="F2000">
            <v>1</v>
          </cell>
          <cell r="I2000">
            <v>782</v>
          </cell>
          <cell r="L2000" t="str">
            <v>(Excluded - Counted in classroom data)</v>
          </cell>
          <cell r="M2000" t="str">
            <v>Charter</v>
          </cell>
        </row>
        <row r="2001">
          <cell r="A2001">
            <v>124</v>
          </cell>
          <cell r="F2001">
            <v>1</v>
          </cell>
          <cell r="I2001">
            <v>782</v>
          </cell>
          <cell r="L2001" t="str">
            <v>(Excluded - Counted in classroom data)</v>
          </cell>
          <cell r="M2001" t="str">
            <v>Charter</v>
          </cell>
        </row>
        <row r="2002">
          <cell r="A2002">
            <v>124</v>
          </cell>
          <cell r="F2002">
            <v>1</v>
          </cell>
          <cell r="I2002">
            <v>782</v>
          </cell>
          <cell r="L2002" t="str">
            <v>(Excluded - Counted in classroom data)</v>
          </cell>
          <cell r="M2002" t="str">
            <v>Charter</v>
          </cell>
        </row>
        <row r="2003">
          <cell r="A2003">
            <v>124</v>
          </cell>
          <cell r="F2003">
            <v>1</v>
          </cell>
          <cell r="I2003">
            <v>782</v>
          </cell>
          <cell r="L2003" t="str">
            <v>(Excluded - Counted in classroom data)</v>
          </cell>
          <cell r="M2003" t="str">
            <v>Charter</v>
          </cell>
        </row>
        <row r="2004">
          <cell r="A2004">
            <v>124</v>
          </cell>
          <cell r="F2004">
            <v>1</v>
          </cell>
          <cell r="I2004">
            <v>300</v>
          </cell>
          <cell r="L2004" t="str">
            <v>NCS - Operational</v>
          </cell>
          <cell r="M2004" t="str">
            <v>Charter</v>
          </cell>
        </row>
        <row r="2005">
          <cell r="A2005">
            <v>124</v>
          </cell>
          <cell r="F2005">
            <v>1</v>
          </cell>
          <cell r="I2005">
            <v>781</v>
          </cell>
          <cell r="L2005" t="str">
            <v>(Excluded - Counted in classroom data)</v>
          </cell>
          <cell r="M2005" t="str">
            <v>Charter</v>
          </cell>
        </row>
        <row r="2006">
          <cell r="A2006">
            <v>124</v>
          </cell>
          <cell r="F2006">
            <v>1</v>
          </cell>
          <cell r="I2006">
            <v>864</v>
          </cell>
          <cell r="L2006" t="str">
            <v>(Excluded - Counted in classroom data)</v>
          </cell>
          <cell r="M2006" t="str">
            <v>Charter</v>
          </cell>
        </row>
        <row r="2007">
          <cell r="A2007">
            <v>124</v>
          </cell>
          <cell r="F2007">
            <v>1</v>
          </cell>
          <cell r="I2007">
            <v>864</v>
          </cell>
          <cell r="L2007" t="str">
            <v>(Excluded - Counted in classroom data)</v>
          </cell>
          <cell r="M2007" t="str">
            <v>Charter</v>
          </cell>
        </row>
        <row r="2008">
          <cell r="A2008">
            <v>124</v>
          </cell>
          <cell r="F2008">
            <v>1</v>
          </cell>
          <cell r="I2008">
            <v>713</v>
          </cell>
          <cell r="L2008" t="str">
            <v>(Excluded - Counted in classroom data)</v>
          </cell>
          <cell r="M2008" t="str">
            <v>Charter</v>
          </cell>
        </row>
        <row r="2009">
          <cell r="A2009">
            <v>124</v>
          </cell>
          <cell r="F2009">
            <v>1</v>
          </cell>
          <cell r="I2009">
            <v>899</v>
          </cell>
          <cell r="L2009" t="str">
            <v>(Excluded - Counted in classroom data)</v>
          </cell>
          <cell r="M2009" t="str">
            <v>Charter</v>
          </cell>
        </row>
        <row r="2010">
          <cell r="A2010">
            <v>124</v>
          </cell>
          <cell r="F2010">
            <v>1</v>
          </cell>
          <cell r="I2010">
            <v>899</v>
          </cell>
          <cell r="L2010" t="str">
            <v>(Excluded - Counted in classroom data)</v>
          </cell>
          <cell r="M2010" t="str">
            <v>Charter</v>
          </cell>
        </row>
        <row r="2011">
          <cell r="A2011">
            <v>124</v>
          </cell>
          <cell r="F2011">
            <v>1</v>
          </cell>
          <cell r="I2011">
            <v>899</v>
          </cell>
          <cell r="L2011" t="str">
            <v>(Excluded - Counted in classroom data)</v>
          </cell>
          <cell r="M2011" t="str">
            <v>Charter</v>
          </cell>
        </row>
        <row r="2012">
          <cell r="A2012">
            <v>124</v>
          </cell>
          <cell r="F2012">
            <v>1</v>
          </cell>
          <cell r="I2012">
            <v>899</v>
          </cell>
          <cell r="L2012" t="str">
            <v>(Excluded - Counted in classroom data)</v>
          </cell>
          <cell r="M2012" t="str">
            <v>Charter</v>
          </cell>
        </row>
        <row r="2013">
          <cell r="A2013">
            <v>124</v>
          </cell>
          <cell r="F2013">
            <v>1</v>
          </cell>
          <cell r="I2013">
            <v>899</v>
          </cell>
          <cell r="L2013" t="str">
            <v>(Excluded - Counted in classroom data)</v>
          </cell>
          <cell r="M2013" t="str">
            <v>Charter</v>
          </cell>
        </row>
        <row r="2014">
          <cell r="A2014">
            <v>124</v>
          </cell>
          <cell r="F2014">
            <v>1</v>
          </cell>
          <cell r="I2014">
            <v>899</v>
          </cell>
          <cell r="L2014" t="str">
            <v>(Excluded - Counted in classroom data)</v>
          </cell>
          <cell r="M2014" t="str">
            <v>Charter</v>
          </cell>
        </row>
        <row r="2015">
          <cell r="A2015">
            <v>124</v>
          </cell>
          <cell r="F2015">
            <v>1</v>
          </cell>
          <cell r="I2015">
            <v>63</v>
          </cell>
          <cell r="L2015" t="str">
            <v>NCS - Operational</v>
          </cell>
          <cell r="M2015" t="str">
            <v>Charter</v>
          </cell>
        </row>
        <row r="2016">
          <cell r="A2016">
            <v>124</v>
          </cell>
          <cell r="F2016">
            <v>1</v>
          </cell>
          <cell r="I2016">
            <v>63</v>
          </cell>
          <cell r="L2016" t="str">
            <v>NCS - Operational</v>
          </cell>
          <cell r="M2016" t="str">
            <v>Charter</v>
          </cell>
        </row>
        <row r="2017">
          <cell r="A2017">
            <v>124</v>
          </cell>
          <cell r="F2017">
            <v>1</v>
          </cell>
          <cell r="I2017">
            <v>80</v>
          </cell>
          <cell r="L2017" t="str">
            <v>NCS - Operational</v>
          </cell>
          <cell r="M2017" t="str">
            <v>Charter</v>
          </cell>
        </row>
        <row r="2018">
          <cell r="A2018">
            <v>124</v>
          </cell>
          <cell r="F2018">
            <v>1</v>
          </cell>
          <cell r="I2018">
            <v>208</v>
          </cell>
          <cell r="L2018" t="str">
            <v>NCS - Operational</v>
          </cell>
          <cell r="M2018" t="str">
            <v>Charter</v>
          </cell>
        </row>
        <row r="2019">
          <cell r="A2019">
            <v>124</v>
          </cell>
          <cell r="F2019">
            <v>1</v>
          </cell>
          <cell r="I2019">
            <v>208</v>
          </cell>
          <cell r="L2019" t="str">
            <v>NCS - Operational</v>
          </cell>
          <cell r="M2019" t="str">
            <v>Charter</v>
          </cell>
        </row>
        <row r="2020">
          <cell r="A2020">
            <v>124</v>
          </cell>
          <cell r="F2020">
            <v>2</v>
          </cell>
          <cell r="I2020">
            <v>899</v>
          </cell>
          <cell r="L2020" t="str">
            <v>(Excluded - Counted in classroom data)</v>
          </cell>
          <cell r="M2020" t="str">
            <v>Charter</v>
          </cell>
        </row>
        <row r="2021">
          <cell r="A2021">
            <v>124</v>
          </cell>
          <cell r="F2021">
            <v>2</v>
          </cell>
          <cell r="I2021">
            <v>899</v>
          </cell>
          <cell r="L2021" t="str">
            <v>(Excluded - Counted in classroom data)</v>
          </cell>
          <cell r="M2021" t="str">
            <v>Charter</v>
          </cell>
        </row>
        <row r="2022">
          <cell r="A2022">
            <v>124</v>
          </cell>
          <cell r="F2022">
            <v>2</v>
          </cell>
          <cell r="I2022">
            <v>899</v>
          </cell>
          <cell r="L2022" t="str">
            <v>(Excluded - Counted in classroom data)</v>
          </cell>
          <cell r="M2022" t="str">
            <v>Charter</v>
          </cell>
        </row>
        <row r="2023">
          <cell r="A2023">
            <v>124</v>
          </cell>
          <cell r="F2023">
            <v>2</v>
          </cell>
          <cell r="I2023">
            <v>899</v>
          </cell>
          <cell r="L2023" t="str">
            <v>(Excluded - Counted in classroom data)</v>
          </cell>
          <cell r="M2023" t="str">
            <v>Charter</v>
          </cell>
        </row>
        <row r="2024">
          <cell r="A2024">
            <v>124</v>
          </cell>
          <cell r="F2024">
            <v>2</v>
          </cell>
          <cell r="I2024">
            <v>899</v>
          </cell>
          <cell r="L2024" t="str">
            <v>(Excluded - Counted in classroom data)</v>
          </cell>
          <cell r="M2024" t="str">
            <v>Charter</v>
          </cell>
        </row>
        <row r="2025">
          <cell r="A2025">
            <v>124</v>
          </cell>
          <cell r="F2025">
            <v>2</v>
          </cell>
          <cell r="I2025">
            <v>899</v>
          </cell>
          <cell r="L2025" t="str">
            <v>(Excluded - Counted in classroom data)</v>
          </cell>
          <cell r="M2025" t="str">
            <v>Charter</v>
          </cell>
        </row>
        <row r="2026">
          <cell r="A2026">
            <v>124</v>
          </cell>
          <cell r="F2026">
            <v>2</v>
          </cell>
          <cell r="I2026">
            <v>899</v>
          </cell>
          <cell r="L2026" t="str">
            <v>(Excluded - Counted in classroom data)</v>
          </cell>
          <cell r="M2026" t="str">
            <v>Charter</v>
          </cell>
        </row>
        <row r="2027">
          <cell r="A2027">
            <v>126</v>
          </cell>
          <cell r="F2027">
            <v>1</v>
          </cell>
          <cell r="I2027">
            <v>24</v>
          </cell>
          <cell r="L2027" t="str">
            <v>NCS - Operational</v>
          </cell>
        </row>
        <row r="2028">
          <cell r="A2028">
            <v>126</v>
          </cell>
          <cell r="F2028">
            <v>1</v>
          </cell>
          <cell r="I2028">
            <v>136</v>
          </cell>
          <cell r="L2028" t="str">
            <v>NCS - Interior Room</v>
          </cell>
        </row>
        <row r="2029">
          <cell r="A2029">
            <v>126</v>
          </cell>
          <cell r="F2029">
            <v>1</v>
          </cell>
          <cell r="I2029">
            <v>504</v>
          </cell>
          <cell r="L2029" t="str">
            <v>NCS - Interior Room</v>
          </cell>
        </row>
        <row r="2030">
          <cell r="A2030">
            <v>126</v>
          </cell>
          <cell r="F2030">
            <v>1</v>
          </cell>
          <cell r="I2030">
            <v>21</v>
          </cell>
          <cell r="L2030" t="str">
            <v>NCS - Operational</v>
          </cell>
        </row>
        <row r="2031">
          <cell r="A2031">
            <v>126</v>
          </cell>
          <cell r="F2031">
            <v>1</v>
          </cell>
          <cell r="I2031">
            <v>49</v>
          </cell>
          <cell r="L2031" t="str">
            <v>NCS - Operational</v>
          </cell>
        </row>
        <row r="2032">
          <cell r="A2032">
            <v>126</v>
          </cell>
          <cell r="F2032">
            <v>1</v>
          </cell>
          <cell r="I2032">
            <v>63</v>
          </cell>
          <cell r="L2032" t="str">
            <v>NCS - Operational</v>
          </cell>
        </row>
        <row r="2033">
          <cell r="A2033">
            <v>126</v>
          </cell>
          <cell r="F2033">
            <v>1</v>
          </cell>
          <cell r="I2033">
            <v>140</v>
          </cell>
          <cell r="L2033" t="str">
            <v>NCS - Operational</v>
          </cell>
        </row>
        <row r="2034">
          <cell r="A2034">
            <v>126</v>
          </cell>
          <cell r="F2034">
            <v>1</v>
          </cell>
          <cell r="I2034">
            <v>85</v>
          </cell>
          <cell r="L2034" t="str">
            <v>NCS - Operational</v>
          </cell>
        </row>
        <row r="2035">
          <cell r="A2035">
            <v>126</v>
          </cell>
          <cell r="F2035">
            <v>1</v>
          </cell>
          <cell r="I2035">
            <v>112</v>
          </cell>
          <cell r="L2035" t="str">
            <v>NCS - Interior Room</v>
          </cell>
        </row>
        <row r="2036">
          <cell r="A2036">
            <v>126</v>
          </cell>
          <cell r="F2036">
            <v>1</v>
          </cell>
          <cell r="I2036">
            <v>60</v>
          </cell>
          <cell r="L2036" t="str">
            <v>NCS - Operational</v>
          </cell>
        </row>
        <row r="2037">
          <cell r="A2037">
            <v>126</v>
          </cell>
          <cell r="F2037">
            <v>1</v>
          </cell>
          <cell r="I2037">
            <v>66</v>
          </cell>
          <cell r="L2037" t="str">
            <v>NCS - Operational</v>
          </cell>
        </row>
        <row r="2038">
          <cell r="A2038">
            <v>126</v>
          </cell>
          <cell r="F2038">
            <v>1</v>
          </cell>
          <cell r="I2038">
            <v>40</v>
          </cell>
          <cell r="L2038" t="str">
            <v>NCS - Operational</v>
          </cell>
        </row>
        <row r="2039">
          <cell r="A2039">
            <v>126</v>
          </cell>
          <cell r="F2039">
            <v>1</v>
          </cell>
          <cell r="I2039">
            <v>216</v>
          </cell>
          <cell r="L2039" t="str">
            <v>NCS - Interior Room</v>
          </cell>
        </row>
        <row r="2040">
          <cell r="A2040">
            <v>126</v>
          </cell>
          <cell r="F2040">
            <v>1</v>
          </cell>
          <cell r="I2040">
            <v>150</v>
          </cell>
          <cell r="L2040" t="str">
            <v>NCS - Interior Room</v>
          </cell>
        </row>
        <row r="2041">
          <cell r="A2041">
            <v>126</v>
          </cell>
          <cell r="F2041">
            <v>1</v>
          </cell>
          <cell r="I2041">
            <v>110</v>
          </cell>
          <cell r="L2041" t="str">
            <v>NCS - Interior Room</v>
          </cell>
        </row>
        <row r="2042">
          <cell r="A2042">
            <v>126</v>
          </cell>
          <cell r="F2042">
            <v>1</v>
          </cell>
          <cell r="I2042">
            <v>816</v>
          </cell>
          <cell r="L2042" t="str">
            <v>(Excluded - Counted in classroom data)</v>
          </cell>
        </row>
        <row r="2043">
          <cell r="A2043">
            <v>126</v>
          </cell>
          <cell r="F2043">
            <v>1</v>
          </cell>
          <cell r="I2043">
            <v>586</v>
          </cell>
          <cell r="L2043" t="str">
            <v>NCS - Interior Room</v>
          </cell>
        </row>
        <row r="2044">
          <cell r="A2044">
            <v>126</v>
          </cell>
          <cell r="F2044">
            <v>1</v>
          </cell>
          <cell r="I2044">
            <v>586</v>
          </cell>
          <cell r="L2044" t="str">
            <v>NCS - Interior Room</v>
          </cell>
        </row>
        <row r="2045">
          <cell r="A2045">
            <v>126</v>
          </cell>
          <cell r="F2045">
            <v>1</v>
          </cell>
          <cell r="I2045">
            <v>176</v>
          </cell>
          <cell r="L2045" t="str">
            <v>NCS - Interior Room</v>
          </cell>
        </row>
        <row r="2046">
          <cell r="A2046">
            <v>126</v>
          </cell>
          <cell r="F2046">
            <v>1</v>
          </cell>
          <cell r="I2046">
            <v>420</v>
          </cell>
          <cell r="L2046" t="str">
            <v>NCS - Operational</v>
          </cell>
        </row>
        <row r="2047">
          <cell r="A2047">
            <v>126</v>
          </cell>
          <cell r="F2047">
            <v>1</v>
          </cell>
          <cell r="I2047">
            <v>60</v>
          </cell>
          <cell r="L2047" t="str">
            <v>NCS - Operational</v>
          </cell>
        </row>
        <row r="2048">
          <cell r="A2048">
            <v>126</v>
          </cell>
          <cell r="F2048">
            <v>1</v>
          </cell>
          <cell r="I2048">
            <v>60</v>
          </cell>
          <cell r="L2048" t="str">
            <v>NCS - Operational</v>
          </cell>
        </row>
        <row r="2049">
          <cell r="A2049">
            <v>126</v>
          </cell>
          <cell r="F2049">
            <v>1</v>
          </cell>
          <cell r="I2049">
            <v>3546</v>
          </cell>
          <cell r="L2049" t="str">
            <v>NCS - Operational</v>
          </cell>
        </row>
        <row r="2050">
          <cell r="A2050">
            <v>126</v>
          </cell>
          <cell r="F2050">
            <v>1</v>
          </cell>
          <cell r="I2050">
            <v>252</v>
          </cell>
          <cell r="L2050" t="str">
            <v>NCS - Operational</v>
          </cell>
        </row>
        <row r="2051">
          <cell r="A2051">
            <v>126</v>
          </cell>
          <cell r="F2051">
            <v>1</v>
          </cell>
          <cell r="I2051">
            <v>787</v>
          </cell>
          <cell r="L2051" t="str">
            <v>NCS - Assembly</v>
          </cell>
        </row>
        <row r="2052">
          <cell r="A2052">
            <v>126</v>
          </cell>
          <cell r="F2052">
            <v>1</v>
          </cell>
          <cell r="I2052">
            <v>2232</v>
          </cell>
          <cell r="L2052" t="str">
            <v>NCS - Assembly</v>
          </cell>
        </row>
        <row r="2053">
          <cell r="A2053">
            <v>126</v>
          </cell>
          <cell r="F2053">
            <v>1</v>
          </cell>
          <cell r="I2053">
            <v>400</v>
          </cell>
          <cell r="L2053" t="str">
            <v>NCS - Interior Room</v>
          </cell>
        </row>
        <row r="2054">
          <cell r="A2054">
            <v>126</v>
          </cell>
          <cell r="F2054">
            <v>1</v>
          </cell>
          <cell r="I2054">
            <v>143</v>
          </cell>
          <cell r="L2054" t="str">
            <v>NCS - Operational</v>
          </cell>
        </row>
        <row r="2055">
          <cell r="A2055">
            <v>126</v>
          </cell>
          <cell r="F2055">
            <v>1</v>
          </cell>
          <cell r="I2055">
            <v>875</v>
          </cell>
          <cell r="L2055" t="str">
            <v>NCS - Operational</v>
          </cell>
        </row>
        <row r="2056">
          <cell r="A2056">
            <v>126</v>
          </cell>
          <cell r="F2056">
            <v>1</v>
          </cell>
          <cell r="I2056">
            <v>38</v>
          </cell>
          <cell r="L2056" t="str">
            <v>NCS - Operational</v>
          </cell>
        </row>
        <row r="2057">
          <cell r="A2057">
            <v>126</v>
          </cell>
          <cell r="F2057">
            <v>1</v>
          </cell>
          <cell r="I2057">
            <v>875</v>
          </cell>
          <cell r="L2057" t="str">
            <v>NCS - Operational</v>
          </cell>
        </row>
        <row r="2058">
          <cell r="A2058">
            <v>126</v>
          </cell>
          <cell r="F2058">
            <v>1</v>
          </cell>
          <cell r="I2058">
            <v>72</v>
          </cell>
          <cell r="L2058" t="str">
            <v>NCS - Operational</v>
          </cell>
        </row>
        <row r="2059">
          <cell r="A2059">
            <v>126</v>
          </cell>
          <cell r="F2059">
            <v>1</v>
          </cell>
          <cell r="I2059">
            <v>304</v>
          </cell>
          <cell r="L2059" t="str">
            <v>NCS - Interior Room</v>
          </cell>
        </row>
        <row r="2060">
          <cell r="A2060">
            <v>126</v>
          </cell>
          <cell r="F2060">
            <v>1</v>
          </cell>
          <cell r="I2060">
            <v>70</v>
          </cell>
          <cell r="L2060" t="str">
            <v>NCS - Operational</v>
          </cell>
        </row>
        <row r="2061">
          <cell r="A2061">
            <v>126</v>
          </cell>
          <cell r="F2061">
            <v>1</v>
          </cell>
          <cell r="I2061">
            <v>336</v>
          </cell>
          <cell r="L2061" t="str">
            <v>NCS - Operational</v>
          </cell>
        </row>
        <row r="2062">
          <cell r="A2062">
            <v>126</v>
          </cell>
          <cell r="F2062">
            <v>1</v>
          </cell>
          <cell r="I2062">
            <v>840</v>
          </cell>
          <cell r="L2062" t="str">
            <v>(Excluded - Counted in classroom data)</v>
          </cell>
        </row>
        <row r="2063">
          <cell r="A2063">
            <v>126</v>
          </cell>
          <cell r="F2063">
            <v>1</v>
          </cell>
          <cell r="I2063">
            <v>840</v>
          </cell>
          <cell r="L2063" t="str">
            <v>(Excluded - Counted in classroom data)</v>
          </cell>
        </row>
        <row r="2064">
          <cell r="A2064">
            <v>126</v>
          </cell>
          <cell r="F2064">
            <v>1</v>
          </cell>
          <cell r="I2064">
            <v>840</v>
          </cell>
          <cell r="L2064" t="str">
            <v>(Excluded - Counted in classroom data)</v>
          </cell>
        </row>
        <row r="2065">
          <cell r="A2065">
            <v>126</v>
          </cell>
          <cell r="F2065">
            <v>1</v>
          </cell>
          <cell r="I2065">
            <v>840</v>
          </cell>
          <cell r="L2065" t="str">
            <v>(Excluded - Counted in classroom data)</v>
          </cell>
        </row>
        <row r="2066">
          <cell r="A2066">
            <v>126</v>
          </cell>
          <cell r="F2066">
            <v>1</v>
          </cell>
          <cell r="I2066">
            <v>840</v>
          </cell>
          <cell r="L2066" t="str">
            <v>(Excluded - Counted in classroom data)</v>
          </cell>
        </row>
        <row r="2067">
          <cell r="A2067">
            <v>126</v>
          </cell>
          <cell r="F2067">
            <v>1</v>
          </cell>
          <cell r="I2067">
            <v>840</v>
          </cell>
          <cell r="L2067" t="str">
            <v>(Excluded - Counted in classroom data)</v>
          </cell>
        </row>
        <row r="2068">
          <cell r="A2068">
            <v>126</v>
          </cell>
          <cell r="F2068">
            <v>1</v>
          </cell>
          <cell r="I2068">
            <v>840</v>
          </cell>
          <cell r="L2068" t="str">
            <v>(Excluded - Counted in classroom data)</v>
          </cell>
        </row>
        <row r="2069">
          <cell r="A2069">
            <v>126</v>
          </cell>
          <cell r="F2069">
            <v>1</v>
          </cell>
          <cell r="I2069">
            <v>840</v>
          </cell>
          <cell r="L2069" t="str">
            <v>(Excluded - Counted in classroom data)</v>
          </cell>
        </row>
        <row r="2070">
          <cell r="A2070">
            <v>126</v>
          </cell>
          <cell r="F2070">
            <v>1</v>
          </cell>
          <cell r="I2070">
            <v>840</v>
          </cell>
          <cell r="L2070" t="str">
            <v>(Excluded - Counted in classroom data)</v>
          </cell>
        </row>
        <row r="2071">
          <cell r="A2071">
            <v>126</v>
          </cell>
          <cell r="F2071">
            <v>1</v>
          </cell>
          <cell r="I2071">
            <v>216</v>
          </cell>
          <cell r="L2071" t="str">
            <v>NCS - Operational</v>
          </cell>
        </row>
        <row r="2072">
          <cell r="A2072">
            <v>126</v>
          </cell>
          <cell r="F2072">
            <v>1</v>
          </cell>
          <cell r="I2072">
            <v>216</v>
          </cell>
          <cell r="L2072" t="str">
            <v>NCS - Operational</v>
          </cell>
        </row>
        <row r="2073">
          <cell r="A2073">
            <v>126</v>
          </cell>
          <cell r="F2073">
            <v>1</v>
          </cell>
          <cell r="I2073">
            <v>1224</v>
          </cell>
          <cell r="L2073" t="str">
            <v>(Excluded - Counted in classroom data)</v>
          </cell>
        </row>
        <row r="2074">
          <cell r="A2074">
            <v>126</v>
          </cell>
          <cell r="F2074">
            <v>1</v>
          </cell>
          <cell r="I2074">
            <v>570</v>
          </cell>
          <cell r="L2074" t="str">
            <v>NCS - Interior Room</v>
          </cell>
        </row>
        <row r="2075">
          <cell r="A2075">
            <v>126</v>
          </cell>
          <cell r="F2075">
            <v>1</v>
          </cell>
          <cell r="I2075">
            <v>273</v>
          </cell>
          <cell r="L2075" t="str">
            <v>NCS - Interior Room</v>
          </cell>
        </row>
        <row r="2076">
          <cell r="A2076">
            <v>126</v>
          </cell>
          <cell r="F2076">
            <v>1</v>
          </cell>
          <cell r="I2076">
            <v>135</v>
          </cell>
          <cell r="L2076" t="str">
            <v>NCS - Operational</v>
          </cell>
        </row>
        <row r="2077">
          <cell r="A2077">
            <v>126</v>
          </cell>
          <cell r="F2077">
            <v>1</v>
          </cell>
          <cell r="I2077">
            <v>128</v>
          </cell>
          <cell r="L2077" t="str">
            <v>NCS - Interior Room</v>
          </cell>
        </row>
        <row r="2078">
          <cell r="A2078">
            <v>126</v>
          </cell>
          <cell r="F2078">
            <v>1</v>
          </cell>
          <cell r="I2078">
            <v>84</v>
          </cell>
          <cell r="L2078" t="str">
            <v>NCS - Interior Room</v>
          </cell>
        </row>
        <row r="2079">
          <cell r="A2079">
            <v>126</v>
          </cell>
          <cell r="F2079">
            <v>1</v>
          </cell>
          <cell r="I2079">
            <v>84</v>
          </cell>
          <cell r="L2079" t="str">
            <v>NCS - Interior Room</v>
          </cell>
        </row>
        <row r="2080">
          <cell r="A2080">
            <v>126</v>
          </cell>
          <cell r="F2080">
            <v>1</v>
          </cell>
          <cell r="I2080">
            <v>769</v>
          </cell>
          <cell r="L2080" t="str">
            <v>NCS - Operational</v>
          </cell>
        </row>
        <row r="2081">
          <cell r="A2081">
            <v>126</v>
          </cell>
          <cell r="F2081">
            <v>1</v>
          </cell>
          <cell r="I2081">
            <v>85</v>
          </cell>
          <cell r="L2081" t="str">
            <v>NCS - Operational</v>
          </cell>
        </row>
        <row r="2082">
          <cell r="A2082">
            <v>126</v>
          </cell>
          <cell r="F2082">
            <v>1</v>
          </cell>
          <cell r="I2082">
            <v>985</v>
          </cell>
          <cell r="L2082" t="str">
            <v>(Excluded - Counted in classroom data)</v>
          </cell>
        </row>
        <row r="2083">
          <cell r="A2083">
            <v>126</v>
          </cell>
          <cell r="F2083">
            <v>1</v>
          </cell>
          <cell r="I2083">
            <v>56</v>
          </cell>
          <cell r="L2083" t="str">
            <v>NCS - Operational</v>
          </cell>
        </row>
        <row r="2084">
          <cell r="A2084">
            <v>126</v>
          </cell>
          <cell r="F2084">
            <v>1</v>
          </cell>
          <cell r="I2084">
            <v>850</v>
          </cell>
          <cell r="L2084" t="str">
            <v>(Excluded - Counted in classroom data)</v>
          </cell>
        </row>
        <row r="2085">
          <cell r="A2085">
            <v>126</v>
          </cell>
          <cell r="F2085">
            <v>1</v>
          </cell>
          <cell r="I2085">
            <v>184</v>
          </cell>
          <cell r="L2085" t="str">
            <v>NCS - Interior Room</v>
          </cell>
        </row>
        <row r="2086">
          <cell r="A2086">
            <v>126</v>
          </cell>
          <cell r="F2086">
            <v>1</v>
          </cell>
          <cell r="I2086">
            <v>42</v>
          </cell>
          <cell r="L2086" t="str">
            <v>NCS - Operational</v>
          </cell>
        </row>
        <row r="2087">
          <cell r="A2087">
            <v>126</v>
          </cell>
          <cell r="F2087">
            <v>1</v>
          </cell>
          <cell r="I2087">
            <v>36</v>
          </cell>
          <cell r="L2087" t="str">
            <v>NCS - Operational</v>
          </cell>
        </row>
        <row r="2088">
          <cell r="A2088">
            <v>126</v>
          </cell>
          <cell r="F2088">
            <v>1</v>
          </cell>
          <cell r="I2088">
            <v>960</v>
          </cell>
          <cell r="L2088" t="str">
            <v>(Excluded - Counted in classroom data)</v>
          </cell>
        </row>
        <row r="2089">
          <cell r="A2089">
            <v>126</v>
          </cell>
          <cell r="F2089">
            <v>1</v>
          </cell>
          <cell r="I2089">
            <v>40</v>
          </cell>
          <cell r="L2089" t="str">
            <v>NCS - Operational</v>
          </cell>
        </row>
        <row r="2090">
          <cell r="A2090">
            <v>126</v>
          </cell>
          <cell r="F2090">
            <v>1</v>
          </cell>
          <cell r="I2090">
            <v>960</v>
          </cell>
          <cell r="L2090" t="str">
            <v>(Excluded - Counted in classroom data)</v>
          </cell>
        </row>
        <row r="2091">
          <cell r="A2091">
            <v>126</v>
          </cell>
          <cell r="F2091">
            <v>1</v>
          </cell>
          <cell r="I2091">
            <v>40</v>
          </cell>
          <cell r="L2091" t="str">
            <v>NCS - Operational</v>
          </cell>
        </row>
        <row r="2092">
          <cell r="A2092">
            <v>126</v>
          </cell>
          <cell r="F2092">
            <v>1</v>
          </cell>
          <cell r="I2092">
            <v>284</v>
          </cell>
          <cell r="L2092" t="str">
            <v>NCS - Operational</v>
          </cell>
        </row>
        <row r="2093">
          <cell r="A2093">
            <v>126</v>
          </cell>
          <cell r="F2093">
            <v>1</v>
          </cell>
          <cell r="I2093">
            <v>284</v>
          </cell>
          <cell r="L2093" t="str">
            <v>NCS - Operational</v>
          </cell>
        </row>
        <row r="2094">
          <cell r="A2094">
            <v>126</v>
          </cell>
          <cell r="F2094">
            <v>1</v>
          </cell>
          <cell r="I2094">
            <v>98</v>
          </cell>
          <cell r="L2094" t="str">
            <v>NCS - Operational</v>
          </cell>
        </row>
        <row r="2095">
          <cell r="A2095">
            <v>126</v>
          </cell>
          <cell r="F2095">
            <v>1</v>
          </cell>
          <cell r="I2095">
            <v>98</v>
          </cell>
          <cell r="L2095" t="str">
            <v>NCS - Operational</v>
          </cell>
        </row>
        <row r="2096">
          <cell r="A2096">
            <v>126</v>
          </cell>
          <cell r="F2096">
            <v>1</v>
          </cell>
          <cell r="I2096">
            <v>98</v>
          </cell>
          <cell r="L2096" t="str">
            <v>NCS - Operational</v>
          </cell>
        </row>
        <row r="2097">
          <cell r="A2097">
            <v>126</v>
          </cell>
          <cell r="F2097">
            <v>1</v>
          </cell>
          <cell r="I2097">
            <v>940</v>
          </cell>
          <cell r="L2097" t="str">
            <v>(Excluded - Counted in classroom data)</v>
          </cell>
        </row>
        <row r="2098">
          <cell r="A2098">
            <v>126</v>
          </cell>
          <cell r="F2098">
            <v>1</v>
          </cell>
          <cell r="I2098">
            <v>940</v>
          </cell>
          <cell r="L2098" t="str">
            <v>(Excluded - Counted in classroom data)</v>
          </cell>
        </row>
        <row r="2099">
          <cell r="A2099">
            <v>126</v>
          </cell>
          <cell r="F2099">
            <v>1</v>
          </cell>
          <cell r="I2099">
            <v>940</v>
          </cell>
          <cell r="L2099" t="str">
            <v>(Excluded - Counted in classroom data)</v>
          </cell>
        </row>
        <row r="2100">
          <cell r="A2100">
            <v>126</v>
          </cell>
          <cell r="F2100">
            <v>1</v>
          </cell>
          <cell r="I2100">
            <v>940</v>
          </cell>
          <cell r="L2100" t="str">
            <v>(Excluded - Counted in classroom data)</v>
          </cell>
        </row>
        <row r="2101">
          <cell r="A2101">
            <v>126</v>
          </cell>
          <cell r="F2101">
            <v>1</v>
          </cell>
          <cell r="I2101">
            <v>940</v>
          </cell>
          <cell r="L2101" t="str">
            <v>(Excluded - Counted in classroom data)</v>
          </cell>
        </row>
        <row r="2102">
          <cell r="A2102">
            <v>126</v>
          </cell>
          <cell r="F2102">
            <v>1</v>
          </cell>
          <cell r="I2102">
            <v>940</v>
          </cell>
          <cell r="L2102" t="str">
            <v>(Excluded - Counted in classroom data)</v>
          </cell>
        </row>
        <row r="2103">
          <cell r="A2103">
            <v>126</v>
          </cell>
          <cell r="F2103">
            <v>1</v>
          </cell>
          <cell r="I2103">
            <v>940</v>
          </cell>
          <cell r="L2103" t="str">
            <v>(Excluded - Counted in classroom data)</v>
          </cell>
        </row>
        <row r="2104">
          <cell r="A2104">
            <v>126</v>
          </cell>
          <cell r="F2104">
            <v>2</v>
          </cell>
          <cell r="I2104">
            <v>940</v>
          </cell>
          <cell r="L2104" t="str">
            <v>(Excluded - Counted in classroom data)</v>
          </cell>
        </row>
        <row r="2105">
          <cell r="A2105">
            <v>126</v>
          </cell>
          <cell r="F2105">
            <v>2</v>
          </cell>
          <cell r="I2105">
            <v>940</v>
          </cell>
          <cell r="L2105" t="str">
            <v>(Excluded - Counted in classroom data)</v>
          </cell>
        </row>
        <row r="2106">
          <cell r="A2106">
            <v>126</v>
          </cell>
          <cell r="F2106">
            <v>2</v>
          </cell>
          <cell r="I2106">
            <v>940</v>
          </cell>
          <cell r="L2106" t="str">
            <v>(Excluded - Counted in classroom data)</v>
          </cell>
        </row>
        <row r="2107">
          <cell r="A2107">
            <v>126</v>
          </cell>
          <cell r="F2107">
            <v>2</v>
          </cell>
          <cell r="I2107">
            <v>940</v>
          </cell>
          <cell r="L2107" t="str">
            <v>(Excluded - Counted in classroom data)</v>
          </cell>
        </row>
        <row r="2108">
          <cell r="A2108">
            <v>126</v>
          </cell>
          <cell r="F2108">
            <v>2</v>
          </cell>
          <cell r="I2108">
            <v>940</v>
          </cell>
          <cell r="L2108" t="str">
            <v>(Excluded - Counted in classroom data)</v>
          </cell>
        </row>
        <row r="2109">
          <cell r="A2109">
            <v>126</v>
          </cell>
          <cell r="F2109">
            <v>2</v>
          </cell>
          <cell r="I2109">
            <v>940</v>
          </cell>
          <cell r="L2109" t="str">
            <v>(Excluded - Counted in classroom data)</v>
          </cell>
        </row>
        <row r="2110">
          <cell r="A2110">
            <v>126</v>
          </cell>
          <cell r="F2110">
            <v>1</v>
          </cell>
          <cell r="I2110">
            <v>52</v>
          </cell>
          <cell r="L2110" t="str">
            <v>NCS - Operational</v>
          </cell>
        </row>
        <row r="2111">
          <cell r="A2111">
            <v>126</v>
          </cell>
          <cell r="F2111">
            <v>1</v>
          </cell>
          <cell r="I2111">
            <v>42</v>
          </cell>
          <cell r="L2111" t="str">
            <v>NCS - Operational</v>
          </cell>
        </row>
        <row r="2112">
          <cell r="A2112">
            <v>126</v>
          </cell>
          <cell r="F2112">
            <v>1</v>
          </cell>
          <cell r="I2112">
            <v>42</v>
          </cell>
          <cell r="L2112" t="str">
            <v>NCS - Operational</v>
          </cell>
        </row>
        <row r="2113">
          <cell r="A2113">
            <v>126</v>
          </cell>
          <cell r="F2113">
            <v>1</v>
          </cell>
          <cell r="I2113">
            <v>42</v>
          </cell>
          <cell r="L2113" t="str">
            <v>NCS - Operational</v>
          </cell>
        </row>
        <row r="2114">
          <cell r="A2114">
            <v>126</v>
          </cell>
          <cell r="F2114">
            <v>1</v>
          </cell>
          <cell r="I2114">
            <v>42</v>
          </cell>
          <cell r="L2114" t="str">
            <v>NCS - Operational</v>
          </cell>
        </row>
        <row r="2115">
          <cell r="A2115">
            <v>126</v>
          </cell>
          <cell r="F2115">
            <v>1</v>
          </cell>
          <cell r="I2115">
            <v>51</v>
          </cell>
          <cell r="L2115" t="str">
            <v>NCS - Operational</v>
          </cell>
        </row>
        <row r="2116">
          <cell r="A2116">
            <v>126</v>
          </cell>
          <cell r="F2116">
            <v>1</v>
          </cell>
          <cell r="I2116">
            <v>912</v>
          </cell>
          <cell r="L2116" t="str">
            <v>(Excluded - Counted in classroom data)</v>
          </cell>
        </row>
        <row r="2117">
          <cell r="A2117">
            <v>126</v>
          </cell>
          <cell r="F2117">
            <v>1</v>
          </cell>
          <cell r="I2117">
            <v>880</v>
          </cell>
          <cell r="L2117" t="str">
            <v>(Excluded - Counted in classroom data)</v>
          </cell>
        </row>
        <row r="2118">
          <cell r="A2118">
            <v>126</v>
          </cell>
          <cell r="F2118">
            <v>1</v>
          </cell>
          <cell r="I2118">
            <v>880</v>
          </cell>
          <cell r="L2118" t="str">
            <v>(Excluded - Counted in classroom data)</v>
          </cell>
        </row>
        <row r="2119">
          <cell r="A2119">
            <v>126</v>
          </cell>
          <cell r="F2119">
            <v>1</v>
          </cell>
          <cell r="I2119">
            <v>892</v>
          </cell>
          <cell r="L2119" t="str">
            <v>(Excluded - Counted in classroom data)</v>
          </cell>
        </row>
        <row r="2120">
          <cell r="A2120">
            <v>126</v>
          </cell>
          <cell r="F2120">
            <v>1</v>
          </cell>
          <cell r="I2120">
            <v>436</v>
          </cell>
          <cell r="L2120" t="str">
            <v>NCS - Interior Room</v>
          </cell>
        </row>
        <row r="2121">
          <cell r="A2121">
            <v>126</v>
          </cell>
          <cell r="F2121">
            <v>1</v>
          </cell>
          <cell r="I2121">
            <v>410</v>
          </cell>
          <cell r="L2121" t="str">
            <v>NCS - Interior Room</v>
          </cell>
        </row>
        <row r="2122">
          <cell r="A2122">
            <v>126</v>
          </cell>
          <cell r="F2122">
            <v>1</v>
          </cell>
          <cell r="I2122">
            <v>192</v>
          </cell>
          <cell r="L2122" t="str">
            <v>NCS - Operational</v>
          </cell>
        </row>
        <row r="2123">
          <cell r="A2123">
            <v>126</v>
          </cell>
          <cell r="F2123">
            <v>1</v>
          </cell>
          <cell r="I2123">
            <v>192</v>
          </cell>
          <cell r="L2123" t="str">
            <v>NCS - Operational</v>
          </cell>
        </row>
        <row r="2124">
          <cell r="A2124">
            <v>126</v>
          </cell>
          <cell r="F2124">
            <v>1</v>
          </cell>
          <cell r="I2124">
            <v>44</v>
          </cell>
          <cell r="L2124" t="str">
            <v>NCS - Operational</v>
          </cell>
        </row>
        <row r="2125">
          <cell r="A2125">
            <v>126</v>
          </cell>
          <cell r="F2125">
            <v>1</v>
          </cell>
          <cell r="I2125">
            <v>44</v>
          </cell>
          <cell r="L2125" t="str">
            <v>NCS - Operational</v>
          </cell>
        </row>
        <row r="2126">
          <cell r="A2126">
            <v>126</v>
          </cell>
          <cell r="F2126">
            <v>1</v>
          </cell>
          <cell r="I2126">
            <v>314</v>
          </cell>
          <cell r="L2126" t="str">
            <v>NCS - Operational</v>
          </cell>
        </row>
        <row r="2127">
          <cell r="A2127">
            <v>126</v>
          </cell>
          <cell r="F2127">
            <v>1</v>
          </cell>
          <cell r="I2127">
            <v>74</v>
          </cell>
          <cell r="L2127" t="str">
            <v>NCS - Operational</v>
          </cell>
        </row>
        <row r="2128">
          <cell r="A2128">
            <v>126</v>
          </cell>
          <cell r="F2128">
            <v>1</v>
          </cell>
          <cell r="I2128">
            <v>1251</v>
          </cell>
          <cell r="L2128" t="str">
            <v>NCS - Operational</v>
          </cell>
        </row>
        <row r="2129">
          <cell r="A2129">
            <v>126</v>
          </cell>
          <cell r="F2129">
            <v>1</v>
          </cell>
          <cell r="I2129">
            <v>895</v>
          </cell>
          <cell r="L2129" t="str">
            <v>(Excluded - Counted in classroom data)</v>
          </cell>
        </row>
        <row r="2130">
          <cell r="A2130">
            <v>126</v>
          </cell>
          <cell r="F2130">
            <v>1</v>
          </cell>
          <cell r="I2130">
            <v>875</v>
          </cell>
          <cell r="L2130" t="str">
            <v>(Excluded - Counted in classroom data)</v>
          </cell>
        </row>
        <row r="2131">
          <cell r="A2131">
            <v>126</v>
          </cell>
          <cell r="F2131">
            <v>1</v>
          </cell>
          <cell r="I2131">
            <v>862</v>
          </cell>
          <cell r="L2131" t="str">
            <v>(Excluded - Counted in classroom data)</v>
          </cell>
        </row>
        <row r="2132">
          <cell r="A2132">
            <v>126</v>
          </cell>
          <cell r="F2132">
            <v>1</v>
          </cell>
          <cell r="I2132">
            <v>875</v>
          </cell>
          <cell r="L2132" t="str">
            <v>(Excluded - Counted in classroom data)</v>
          </cell>
        </row>
        <row r="2133">
          <cell r="A2133">
            <v>126</v>
          </cell>
          <cell r="F2133">
            <v>1</v>
          </cell>
          <cell r="I2133">
            <v>875</v>
          </cell>
          <cell r="L2133" t="str">
            <v>(Excluded - Counted in classroom data)</v>
          </cell>
        </row>
        <row r="2134">
          <cell r="A2134">
            <v>126</v>
          </cell>
          <cell r="F2134">
            <v>1</v>
          </cell>
          <cell r="I2134">
            <v>185</v>
          </cell>
          <cell r="L2134" t="str">
            <v>NCS - Operational</v>
          </cell>
        </row>
        <row r="2135">
          <cell r="A2135">
            <v>126</v>
          </cell>
          <cell r="F2135">
            <v>1</v>
          </cell>
          <cell r="I2135">
            <v>185</v>
          </cell>
          <cell r="L2135" t="str">
            <v>NCS - Operational</v>
          </cell>
        </row>
        <row r="2136">
          <cell r="A2136">
            <v>126</v>
          </cell>
          <cell r="F2136">
            <v>1</v>
          </cell>
          <cell r="I2136">
            <v>188</v>
          </cell>
          <cell r="L2136" t="str">
            <v>NCS - Operational</v>
          </cell>
        </row>
        <row r="2137">
          <cell r="A2137">
            <v>126</v>
          </cell>
          <cell r="F2137">
            <v>1</v>
          </cell>
          <cell r="I2137">
            <v>88</v>
          </cell>
          <cell r="L2137" t="str">
            <v>NCS - Operational</v>
          </cell>
        </row>
        <row r="2138">
          <cell r="A2138">
            <v>126</v>
          </cell>
          <cell r="F2138">
            <v>1</v>
          </cell>
          <cell r="I2138">
            <v>188</v>
          </cell>
          <cell r="L2138" t="str">
            <v>NCS - Operational</v>
          </cell>
        </row>
        <row r="2139">
          <cell r="A2139">
            <v>126</v>
          </cell>
          <cell r="F2139">
            <v>1</v>
          </cell>
          <cell r="I2139">
            <v>2081</v>
          </cell>
          <cell r="L2139" t="str">
            <v>NCS - Library</v>
          </cell>
        </row>
        <row r="2140">
          <cell r="A2140">
            <v>126</v>
          </cell>
          <cell r="F2140">
            <v>1</v>
          </cell>
          <cell r="I2140">
            <v>145</v>
          </cell>
          <cell r="L2140" t="str">
            <v>NCS - Interior Room</v>
          </cell>
        </row>
        <row r="2141">
          <cell r="A2141">
            <v>126</v>
          </cell>
          <cell r="F2141">
            <v>1</v>
          </cell>
          <cell r="I2141">
            <v>27</v>
          </cell>
          <cell r="L2141" t="str">
            <v>NCS - Operational</v>
          </cell>
        </row>
        <row r="2142">
          <cell r="A2142">
            <v>126</v>
          </cell>
          <cell r="F2142">
            <v>1</v>
          </cell>
          <cell r="I2142">
            <v>145</v>
          </cell>
          <cell r="L2142" t="str">
            <v>NCS - Operational</v>
          </cell>
        </row>
        <row r="2143">
          <cell r="A2143">
            <v>126</v>
          </cell>
          <cell r="F2143">
            <v>1</v>
          </cell>
          <cell r="I2143">
            <v>582</v>
          </cell>
          <cell r="L2143" t="str">
            <v>NCS - Interior Room</v>
          </cell>
        </row>
        <row r="2144">
          <cell r="A2144">
            <v>126</v>
          </cell>
          <cell r="F2144">
            <v>1</v>
          </cell>
          <cell r="I2144">
            <v>302</v>
          </cell>
          <cell r="L2144" t="str">
            <v>NCS - Operational</v>
          </cell>
        </row>
        <row r="2145">
          <cell r="A2145">
            <v>127</v>
          </cell>
          <cell r="F2145">
            <v>1</v>
          </cell>
          <cell r="I2145">
            <v>52</v>
          </cell>
          <cell r="L2145" t="str">
            <v>NCS - Operational</v>
          </cell>
        </row>
        <row r="2146">
          <cell r="A2146">
            <v>127</v>
          </cell>
          <cell r="F2146">
            <v>1</v>
          </cell>
          <cell r="I2146">
            <v>74</v>
          </cell>
          <cell r="L2146" t="str">
            <v>NCS - Operational</v>
          </cell>
        </row>
        <row r="2147">
          <cell r="A2147">
            <v>127</v>
          </cell>
          <cell r="F2147">
            <v>1</v>
          </cell>
          <cell r="I2147">
            <v>32</v>
          </cell>
          <cell r="L2147" t="str">
            <v>NCS - Operational</v>
          </cell>
        </row>
        <row r="2148">
          <cell r="A2148">
            <v>127</v>
          </cell>
          <cell r="F2148">
            <v>1</v>
          </cell>
          <cell r="I2148">
            <v>233</v>
          </cell>
          <cell r="L2148" t="str">
            <v>NCS - Operational</v>
          </cell>
        </row>
        <row r="2149">
          <cell r="A2149">
            <v>127</v>
          </cell>
          <cell r="F2149">
            <v>1</v>
          </cell>
          <cell r="I2149">
            <v>376</v>
          </cell>
          <cell r="L2149" t="str">
            <v>NCS - Interior Room</v>
          </cell>
        </row>
        <row r="2150">
          <cell r="A2150">
            <v>127</v>
          </cell>
          <cell r="F2150">
            <v>1</v>
          </cell>
          <cell r="I2150">
            <v>60</v>
          </cell>
          <cell r="L2150" t="str">
            <v>NCS - Operational</v>
          </cell>
        </row>
        <row r="2151">
          <cell r="A2151">
            <v>127</v>
          </cell>
          <cell r="F2151">
            <v>1</v>
          </cell>
          <cell r="I2151">
            <v>1718</v>
          </cell>
          <cell r="L2151" t="str">
            <v>NCS - Assembly</v>
          </cell>
        </row>
        <row r="2152">
          <cell r="A2152">
            <v>127</v>
          </cell>
          <cell r="F2152">
            <v>1</v>
          </cell>
          <cell r="I2152">
            <v>447</v>
          </cell>
          <cell r="L2152" t="str">
            <v>NCS - Assembly</v>
          </cell>
        </row>
        <row r="2153">
          <cell r="A2153">
            <v>127</v>
          </cell>
          <cell r="F2153">
            <v>1</v>
          </cell>
          <cell r="I2153">
            <v>176</v>
          </cell>
          <cell r="L2153" t="str">
            <v>NCS - Operational</v>
          </cell>
        </row>
        <row r="2154">
          <cell r="A2154">
            <v>127</v>
          </cell>
          <cell r="F2154">
            <v>1</v>
          </cell>
          <cell r="I2154">
            <v>183</v>
          </cell>
          <cell r="L2154" t="str">
            <v>NCS - Operational</v>
          </cell>
        </row>
        <row r="2155">
          <cell r="A2155">
            <v>127</v>
          </cell>
          <cell r="F2155">
            <v>1</v>
          </cell>
          <cell r="I2155">
            <v>23</v>
          </cell>
          <cell r="L2155" t="str">
            <v>NCS - Operational</v>
          </cell>
        </row>
        <row r="2156">
          <cell r="A2156">
            <v>127</v>
          </cell>
          <cell r="F2156">
            <v>1</v>
          </cell>
          <cell r="I2156">
            <v>54</v>
          </cell>
          <cell r="L2156" t="str">
            <v>NCS - Operational</v>
          </cell>
        </row>
        <row r="2157">
          <cell r="A2157">
            <v>127</v>
          </cell>
          <cell r="F2157">
            <v>1</v>
          </cell>
          <cell r="I2157">
            <v>22</v>
          </cell>
          <cell r="L2157" t="str">
            <v>NCS - Operational</v>
          </cell>
        </row>
        <row r="2158">
          <cell r="A2158">
            <v>127</v>
          </cell>
          <cell r="F2158">
            <v>1</v>
          </cell>
          <cell r="I2158">
            <v>1126</v>
          </cell>
          <cell r="L2158" t="str">
            <v>NCS - Operational</v>
          </cell>
        </row>
        <row r="2159">
          <cell r="A2159">
            <v>127</v>
          </cell>
          <cell r="F2159">
            <v>1</v>
          </cell>
          <cell r="I2159">
            <v>276</v>
          </cell>
          <cell r="L2159" t="str">
            <v>NCS - Operational</v>
          </cell>
        </row>
        <row r="2160">
          <cell r="A2160">
            <v>127</v>
          </cell>
          <cell r="F2160">
            <v>1</v>
          </cell>
          <cell r="I2160">
            <v>912</v>
          </cell>
          <cell r="L2160" t="str">
            <v>(Excluded - Counted in classroom data)</v>
          </cell>
        </row>
        <row r="2161">
          <cell r="A2161">
            <v>127</v>
          </cell>
          <cell r="F2161">
            <v>1</v>
          </cell>
          <cell r="I2161">
            <v>912</v>
          </cell>
          <cell r="L2161" t="str">
            <v>(Excluded - Counted in classroom data)</v>
          </cell>
        </row>
        <row r="2162">
          <cell r="A2162">
            <v>127</v>
          </cell>
          <cell r="F2162">
            <v>1</v>
          </cell>
          <cell r="I2162">
            <v>652</v>
          </cell>
          <cell r="L2162" t="str">
            <v>(Excluded - Counted in classroom data)</v>
          </cell>
        </row>
        <row r="2163">
          <cell r="A2163">
            <v>127</v>
          </cell>
          <cell r="F2163">
            <v>1</v>
          </cell>
          <cell r="I2163">
            <v>306</v>
          </cell>
          <cell r="L2163" t="str">
            <v>NCS - Operational</v>
          </cell>
        </row>
        <row r="2164">
          <cell r="A2164">
            <v>127</v>
          </cell>
          <cell r="F2164">
            <v>1</v>
          </cell>
          <cell r="I2164">
            <v>1122</v>
          </cell>
          <cell r="L2164" t="str">
            <v>NCS - Operational</v>
          </cell>
        </row>
        <row r="2165">
          <cell r="A2165">
            <v>127</v>
          </cell>
          <cell r="F2165">
            <v>1</v>
          </cell>
          <cell r="I2165">
            <v>108</v>
          </cell>
          <cell r="L2165" t="str">
            <v>NCS - Operational</v>
          </cell>
        </row>
        <row r="2166">
          <cell r="A2166">
            <v>127</v>
          </cell>
          <cell r="F2166">
            <v>1</v>
          </cell>
          <cell r="I2166">
            <v>72</v>
          </cell>
          <cell r="L2166" t="str">
            <v>NCS - Operational</v>
          </cell>
        </row>
        <row r="2167">
          <cell r="A2167">
            <v>127</v>
          </cell>
          <cell r="F2167">
            <v>1</v>
          </cell>
          <cell r="I2167">
            <v>121</v>
          </cell>
          <cell r="L2167" t="str">
            <v>NCS - Interior Room</v>
          </cell>
        </row>
        <row r="2168">
          <cell r="A2168">
            <v>127</v>
          </cell>
          <cell r="F2168">
            <v>1</v>
          </cell>
          <cell r="I2168">
            <v>275</v>
          </cell>
          <cell r="L2168" t="str">
            <v>NCS - Interior Room</v>
          </cell>
        </row>
        <row r="2169">
          <cell r="A2169">
            <v>127</v>
          </cell>
          <cell r="F2169">
            <v>1</v>
          </cell>
          <cell r="I2169">
            <v>73</v>
          </cell>
          <cell r="L2169" t="str">
            <v>NCS - Operational</v>
          </cell>
        </row>
        <row r="2170">
          <cell r="A2170">
            <v>127</v>
          </cell>
          <cell r="F2170">
            <v>1</v>
          </cell>
          <cell r="I2170">
            <v>1156</v>
          </cell>
          <cell r="L2170" t="str">
            <v>NCS - Operational</v>
          </cell>
        </row>
        <row r="2171">
          <cell r="A2171">
            <v>127</v>
          </cell>
          <cell r="F2171">
            <v>1</v>
          </cell>
          <cell r="I2171">
            <v>912</v>
          </cell>
          <cell r="L2171" t="str">
            <v>(Excluded - Counted in classroom data)</v>
          </cell>
        </row>
        <row r="2172">
          <cell r="A2172">
            <v>127</v>
          </cell>
          <cell r="F2172">
            <v>1</v>
          </cell>
          <cell r="I2172">
            <v>912</v>
          </cell>
          <cell r="L2172" t="str">
            <v>(Excluded - Counted in classroom data)</v>
          </cell>
        </row>
        <row r="2173">
          <cell r="A2173">
            <v>127</v>
          </cell>
          <cell r="F2173">
            <v>1</v>
          </cell>
          <cell r="I2173">
            <v>912</v>
          </cell>
          <cell r="L2173" t="str">
            <v>(Excluded - Counted in classroom data)</v>
          </cell>
        </row>
        <row r="2174">
          <cell r="A2174">
            <v>127</v>
          </cell>
          <cell r="F2174">
            <v>1</v>
          </cell>
          <cell r="I2174">
            <v>88</v>
          </cell>
          <cell r="L2174" t="str">
            <v>NCS - Operational</v>
          </cell>
        </row>
        <row r="2175">
          <cell r="A2175">
            <v>127</v>
          </cell>
          <cell r="F2175">
            <v>1</v>
          </cell>
          <cell r="I2175">
            <v>16</v>
          </cell>
          <cell r="L2175" t="str">
            <v>NCS - Operational</v>
          </cell>
        </row>
        <row r="2176">
          <cell r="A2176">
            <v>127</v>
          </cell>
          <cell r="F2176">
            <v>1</v>
          </cell>
          <cell r="I2176">
            <v>12</v>
          </cell>
          <cell r="L2176" t="str">
            <v>NCS - Operational</v>
          </cell>
        </row>
        <row r="2177">
          <cell r="A2177">
            <v>127</v>
          </cell>
          <cell r="F2177">
            <v>1</v>
          </cell>
          <cell r="I2177">
            <v>172</v>
          </cell>
          <cell r="L2177" t="str">
            <v>NCS - Interior Room</v>
          </cell>
        </row>
        <row r="2178">
          <cell r="A2178">
            <v>127</v>
          </cell>
          <cell r="F2178">
            <v>1</v>
          </cell>
          <cell r="I2178">
            <v>58</v>
          </cell>
          <cell r="L2178" t="str">
            <v>NCS - Operational</v>
          </cell>
        </row>
        <row r="2179">
          <cell r="A2179">
            <v>127</v>
          </cell>
          <cell r="F2179">
            <v>1</v>
          </cell>
          <cell r="I2179">
            <v>280</v>
          </cell>
          <cell r="L2179" t="str">
            <v>NCS - Interior Room</v>
          </cell>
        </row>
        <row r="2180">
          <cell r="A2180">
            <v>127</v>
          </cell>
          <cell r="F2180">
            <v>1</v>
          </cell>
          <cell r="I2180">
            <v>258</v>
          </cell>
          <cell r="L2180" t="str">
            <v>NCS - Interior Room</v>
          </cell>
        </row>
        <row r="2181">
          <cell r="A2181">
            <v>127</v>
          </cell>
          <cell r="F2181">
            <v>1</v>
          </cell>
          <cell r="I2181">
            <v>285</v>
          </cell>
          <cell r="L2181" t="str">
            <v>NCS - Operational</v>
          </cell>
        </row>
        <row r="2182">
          <cell r="A2182">
            <v>127</v>
          </cell>
          <cell r="F2182">
            <v>1</v>
          </cell>
          <cell r="I2182">
            <v>41</v>
          </cell>
          <cell r="L2182" t="str">
            <v>NCS - Operational</v>
          </cell>
        </row>
        <row r="2183">
          <cell r="A2183">
            <v>127</v>
          </cell>
          <cell r="F2183">
            <v>1</v>
          </cell>
          <cell r="I2183">
            <v>1346</v>
          </cell>
          <cell r="L2183" t="str">
            <v>(Excluded - Counted in classroom data)</v>
          </cell>
        </row>
        <row r="2184">
          <cell r="A2184">
            <v>127</v>
          </cell>
          <cell r="F2184">
            <v>1</v>
          </cell>
          <cell r="I2184">
            <v>51</v>
          </cell>
          <cell r="L2184" t="str">
            <v>NCS - Operational</v>
          </cell>
        </row>
        <row r="2185">
          <cell r="A2185">
            <v>127</v>
          </cell>
          <cell r="F2185">
            <v>1</v>
          </cell>
          <cell r="I2185">
            <v>61</v>
          </cell>
          <cell r="L2185" t="str">
            <v>NCS - Operational</v>
          </cell>
        </row>
        <row r="2186">
          <cell r="A2186">
            <v>127</v>
          </cell>
          <cell r="F2186">
            <v>1</v>
          </cell>
          <cell r="I2186">
            <v>36</v>
          </cell>
          <cell r="L2186" t="str">
            <v>NCS - Operational</v>
          </cell>
        </row>
        <row r="2187">
          <cell r="A2187">
            <v>127</v>
          </cell>
          <cell r="F2187">
            <v>1</v>
          </cell>
          <cell r="I2187">
            <v>781</v>
          </cell>
          <cell r="L2187" t="str">
            <v>(Excluded - Counted in classroom data)</v>
          </cell>
        </row>
        <row r="2188">
          <cell r="A2188">
            <v>127</v>
          </cell>
          <cell r="F2188">
            <v>1</v>
          </cell>
          <cell r="I2188">
            <v>836</v>
          </cell>
          <cell r="L2188" t="str">
            <v>(Excluded - Counted in classroom data)</v>
          </cell>
        </row>
        <row r="2189">
          <cell r="A2189">
            <v>127</v>
          </cell>
          <cell r="F2189">
            <v>1</v>
          </cell>
          <cell r="I2189">
            <v>836</v>
          </cell>
          <cell r="L2189" t="str">
            <v>(Excluded - Counted in classroom data)</v>
          </cell>
        </row>
        <row r="2190">
          <cell r="A2190">
            <v>127</v>
          </cell>
          <cell r="F2190">
            <v>1</v>
          </cell>
          <cell r="I2190">
            <v>1242</v>
          </cell>
          <cell r="L2190" t="str">
            <v>NCS - Library</v>
          </cell>
        </row>
        <row r="2191">
          <cell r="A2191">
            <v>127</v>
          </cell>
          <cell r="F2191">
            <v>1</v>
          </cell>
          <cell r="I2191">
            <v>506</v>
          </cell>
          <cell r="L2191" t="str">
            <v>NCS - Interior Room</v>
          </cell>
        </row>
        <row r="2192">
          <cell r="A2192">
            <v>127</v>
          </cell>
          <cell r="F2192">
            <v>1</v>
          </cell>
          <cell r="I2192">
            <v>320</v>
          </cell>
          <cell r="L2192" t="str">
            <v>NCS - Operational</v>
          </cell>
        </row>
        <row r="2193">
          <cell r="A2193">
            <v>127</v>
          </cell>
          <cell r="F2193">
            <v>2</v>
          </cell>
          <cell r="I2193">
            <v>874</v>
          </cell>
          <cell r="L2193" t="str">
            <v>(Excluded - Counted in classroom data)</v>
          </cell>
        </row>
        <row r="2194">
          <cell r="A2194">
            <v>127</v>
          </cell>
          <cell r="F2194">
            <v>2</v>
          </cell>
          <cell r="I2194">
            <v>874</v>
          </cell>
          <cell r="L2194" t="str">
            <v>(Excluded - Counted in classroom data)</v>
          </cell>
        </row>
        <row r="2195">
          <cell r="A2195">
            <v>127</v>
          </cell>
          <cell r="F2195">
            <v>2</v>
          </cell>
          <cell r="I2195">
            <v>874</v>
          </cell>
          <cell r="L2195" t="str">
            <v>(Excluded - Counted in classroom data)</v>
          </cell>
        </row>
        <row r="2196">
          <cell r="A2196">
            <v>127</v>
          </cell>
          <cell r="F2196">
            <v>2</v>
          </cell>
          <cell r="I2196">
            <v>874</v>
          </cell>
          <cell r="L2196" t="str">
            <v>(Excluded - Counted in classroom data)</v>
          </cell>
        </row>
        <row r="2197">
          <cell r="A2197">
            <v>128</v>
          </cell>
          <cell r="F2197">
            <v>1</v>
          </cell>
          <cell r="I2197">
            <v>200</v>
          </cell>
          <cell r="L2197" t="str">
            <v>NCS - Operational</v>
          </cell>
        </row>
        <row r="2198">
          <cell r="A2198">
            <v>128</v>
          </cell>
          <cell r="F2198">
            <v>1</v>
          </cell>
          <cell r="I2198">
            <v>1020</v>
          </cell>
          <cell r="L2198" t="str">
            <v>NCS - Operational</v>
          </cell>
        </row>
        <row r="2199">
          <cell r="A2199">
            <v>128</v>
          </cell>
          <cell r="F2199">
            <v>1</v>
          </cell>
          <cell r="I2199">
            <v>247</v>
          </cell>
          <cell r="L2199" t="str">
            <v>NCS - Interior Room</v>
          </cell>
        </row>
        <row r="2200">
          <cell r="A2200">
            <v>128</v>
          </cell>
          <cell r="F2200">
            <v>1</v>
          </cell>
          <cell r="I2200">
            <v>800</v>
          </cell>
          <cell r="L2200" t="str">
            <v>NCS - Operational</v>
          </cell>
        </row>
        <row r="2201">
          <cell r="A2201">
            <v>128</v>
          </cell>
          <cell r="F2201">
            <v>1</v>
          </cell>
          <cell r="I2201">
            <v>320</v>
          </cell>
          <cell r="L2201" t="str">
            <v>NCS - Operational</v>
          </cell>
        </row>
        <row r="2202">
          <cell r="A2202">
            <v>128</v>
          </cell>
          <cell r="F2202">
            <v>1</v>
          </cell>
          <cell r="I2202">
            <v>800</v>
          </cell>
          <cell r="L2202" t="str">
            <v>NCS - Library</v>
          </cell>
        </row>
        <row r="2203">
          <cell r="A2203">
            <v>128</v>
          </cell>
          <cell r="F2203">
            <v>1</v>
          </cell>
          <cell r="I2203">
            <v>800</v>
          </cell>
          <cell r="L2203" t="str">
            <v>(Excluded - Counted in classroom data)</v>
          </cell>
        </row>
        <row r="2204">
          <cell r="A2204">
            <v>128</v>
          </cell>
          <cell r="F2204">
            <v>1</v>
          </cell>
          <cell r="I2204">
            <v>2752</v>
          </cell>
          <cell r="L2204" t="str">
            <v>NCS - Assembly</v>
          </cell>
        </row>
        <row r="2205">
          <cell r="A2205">
            <v>128</v>
          </cell>
          <cell r="F2205">
            <v>1</v>
          </cell>
          <cell r="I2205">
            <v>416</v>
          </cell>
          <cell r="L2205" t="str">
            <v>NCS - Interior Room</v>
          </cell>
        </row>
        <row r="2206">
          <cell r="A2206">
            <v>128</v>
          </cell>
          <cell r="F2206">
            <v>1</v>
          </cell>
          <cell r="I2206">
            <v>14</v>
          </cell>
          <cell r="L2206" t="str">
            <v>NCS - Operational</v>
          </cell>
        </row>
        <row r="2207">
          <cell r="A2207">
            <v>128</v>
          </cell>
          <cell r="F2207">
            <v>1</v>
          </cell>
          <cell r="I2207">
            <v>14</v>
          </cell>
          <cell r="L2207" t="str">
            <v>NCS - Operational</v>
          </cell>
        </row>
        <row r="2208">
          <cell r="A2208">
            <v>128</v>
          </cell>
          <cell r="F2208">
            <v>1</v>
          </cell>
          <cell r="I2208">
            <v>108</v>
          </cell>
          <cell r="L2208" t="str">
            <v>NCS - Operational</v>
          </cell>
        </row>
        <row r="2209">
          <cell r="A2209">
            <v>128</v>
          </cell>
          <cell r="F2209">
            <v>1</v>
          </cell>
          <cell r="I2209">
            <v>264</v>
          </cell>
          <cell r="L2209" t="str">
            <v>NCS - Interior Room</v>
          </cell>
        </row>
        <row r="2210">
          <cell r="A2210">
            <v>128</v>
          </cell>
          <cell r="F2210">
            <v>1</v>
          </cell>
          <cell r="I2210">
            <v>240</v>
          </cell>
          <cell r="L2210" t="str">
            <v>NCS - Operational</v>
          </cell>
        </row>
        <row r="2211">
          <cell r="A2211">
            <v>128</v>
          </cell>
          <cell r="F2211">
            <v>1</v>
          </cell>
          <cell r="I2211">
            <v>126</v>
          </cell>
          <cell r="L2211" t="str">
            <v>NCS - Operational</v>
          </cell>
        </row>
        <row r="2212">
          <cell r="A2212">
            <v>128</v>
          </cell>
          <cell r="F2212">
            <v>1</v>
          </cell>
          <cell r="I2212">
            <v>56</v>
          </cell>
          <cell r="L2212" t="str">
            <v>NCS - Operational</v>
          </cell>
        </row>
        <row r="2213">
          <cell r="A2213">
            <v>128</v>
          </cell>
          <cell r="F2213">
            <v>1</v>
          </cell>
          <cell r="I2213">
            <v>782</v>
          </cell>
          <cell r="L2213" t="str">
            <v>NCS - Operational</v>
          </cell>
        </row>
        <row r="2214">
          <cell r="A2214">
            <v>128</v>
          </cell>
          <cell r="F2214">
            <v>1</v>
          </cell>
          <cell r="I2214">
            <v>460</v>
          </cell>
          <cell r="L2214" t="str">
            <v>NCS - Interior Room</v>
          </cell>
        </row>
        <row r="2215">
          <cell r="A2215">
            <v>128</v>
          </cell>
          <cell r="F2215">
            <v>1</v>
          </cell>
          <cell r="I2215">
            <v>180</v>
          </cell>
          <cell r="L2215" t="str">
            <v>NCS - Operational</v>
          </cell>
        </row>
        <row r="2216">
          <cell r="A2216">
            <v>128</v>
          </cell>
          <cell r="F2216">
            <v>1</v>
          </cell>
          <cell r="I2216">
            <v>868</v>
          </cell>
          <cell r="L2216" t="str">
            <v>NCS - Operational</v>
          </cell>
        </row>
        <row r="2217">
          <cell r="A2217">
            <v>128</v>
          </cell>
          <cell r="F2217">
            <v>1</v>
          </cell>
          <cell r="I2217">
            <v>216</v>
          </cell>
          <cell r="L2217" t="str">
            <v>NCS - Interior Room</v>
          </cell>
        </row>
        <row r="2218">
          <cell r="A2218">
            <v>128</v>
          </cell>
          <cell r="F2218">
            <v>1</v>
          </cell>
          <cell r="I2218">
            <v>132</v>
          </cell>
          <cell r="L2218" t="str">
            <v>NCS - Interior Room</v>
          </cell>
        </row>
        <row r="2219">
          <cell r="A2219">
            <v>128</v>
          </cell>
          <cell r="F2219">
            <v>1</v>
          </cell>
          <cell r="I2219">
            <v>493</v>
          </cell>
          <cell r="L2219" t="str">
            <v>NCS - Interior Room</v>
          </cell>
        </row>
        <row r="2220">
          <cell r="A2220">
            <v>128</v>
          </cell>
          <cell r="F2220">
            <v>1</v>
          </cell>
          <cell r="I2220">
            <v>12</v>
          </cell>
          <cell r="L2220" t="str">
            <v>NCS - Operational</v>
          </cell>
        </row>
        <row r="2221">
          <cell r="A2221">
            <v>128</v>
          </cell>
          <cell r="F2221">
            <v>1</v>
          </cell>
          <cell r="I2221">
            <v>70</v>
          </cell>
          <cell r="L2221" t="str">
            <v>NCS - Operational</v>
          </cell>
        </row>
        <row r="2222">
          <cell r="A2222">
            <v>128</v>
          </cell>
          <cell r="F2222">
            <v>1</v>
          </cell>
          <cell r="I2222">
            <v>299</v>
          </cell>
          <cell r="L2222" t="str">
            <v>NCS - Interior Room</v>
          </cell>
        </row>
        <row r="2223">
          <cell r="A2223">
            <v>128</v>
          </cell>
          <cell r="F2223">
            <v>1</v>
          </cell>
          <cell r="I2223">
            <v>121</v>
          </cell>
          <cell r="L2223" t="str">
            <v>NCS - Interior Room</v>
          </cell>
        </row>
        <row r="2224">
          <cell r="A2224">
            <v>128</v>
          </cell>
          <cell r="F2224">
            <v>1</v>
          </cell>
          <cell r="I2224">
            <v>143</v>
          </cell>
          <cell r="L2224" t="str">
            <v>NCS - Interior Room</v>
          </cell>
        </row>
        <row r="2225">
          <cell r="A2225">
            <v>128</v>
          </cell>
          <cell r="F2225">
            <v>1</v>
          </cell>
          <cell r="I2225">
            <v>60</v>
          </cell>
          <cell r="L2225" t="str">
            <v>NCS - Operational</v>
          </cell>
        </row>
        <row r="2226">
          <cell r="A2226">
            <v>128</v>
          </cell>
          <cell r="F2226">
            <v>1</v>
          </cell>
          <cell r="I2226">
            <v>56</v>
          </cell>
          <cell r="L2226" t="str">
            <v>NCS - Operational</v>
          </cell>
        </row>
        <row r="2227">
          <cell r="A2227">
            <v>128</v>
          </cell>
          <cell r="F2227">
            <v>1</v>
          </cell>
          <cell r="I2227">
            <v>72</v>
          </cell>
          <cell r="L2227" t="str">
            <v>NCS - Operational</v>
          </cell>
        </row>
        <row r="2228">
          <cell r="A2228">
            <v>128</v>
          </cell>
          <cell r="F2228">
            <v>1</v>
          </cell>
          <cell r="I2228">
            <v>104</v>
          </cell>
          <cell r="L2228" t="str">
            <v>NCS - Interior Room</v>
          </cell>
        </row>
        <row r="2229">
          <cell r="A2229">
            <v>128</v>
          </cell>
          <cell r="F2229">
            <v>1</v>
          </cell>
          <cell r="I2229">
            <v>40</v>
          </cell>
          <cell r="L2229" t="str">
            <v>NCS - Interior Room</v>
          </cell>
        </row>
        <row r="2230">
          <cell r="A2230">
            <v>128</v>
          </cell>
          <cell r="F2230">
            <v>1</v>
          </cell>
          <cell r="I2230">
            <v>72</v>
          </cell>
          <cell r="L2230" t="str">
            <v>NCS - Operational</v>
          </cell>
        </row>
        <row r="2231">
          <cell r="A2231">
            <v>128</v>
          </cell>
          <cell r="F2231">
            <v>1</v>
          </cell>
          <cell r="I2231">
            <v>72</v>
          </cell>
          <cell r="L2231" t="str">
            <v>NCS - Operational</v>
          </cell>
        </row>
        <row r="2232">
          <cell r="A2232">
            <v>128</v>
          </cell>
          <cell r="F2232">
            <v>1</v>
          </cell>
          <cell r="I2232">
            <v>900</v>
          </cell>
          <cell r="L2232" t="str">
            <v>(Excluded - Counted in classroom data)</v>
          </cell>
        </row>
        <row r="2233">
          <cell r="A2233">
            <v>128</v>
          </cell>
          <cell r="F2233">
            <v>1</v>
          </cell>
          <cell r="I2233">
            <v>900</v>
          </cell>
          <cell r="L2233" t="str">
            <v>(Excluded - Counted in classroom data)</v>
          </cell>
        </row>
        <row r="2234">
          <cell r="A2234">
            <v>128</v>
          </cell>
          <cell r="F2234">
            <v>1</v>
          </cell>
          <cell r="I2234">
            <v>900</v>
          </cell>
          <cell r="L2234" t="str">
            <v>(Excluded - Counted in classroom data)</v>
          </cell>
        </row>
        <row r="2235">
          <cell r="A2235">
            <v>128</v>
          </cell>
          <cell r="F2235">
            <v>1</v>
          </cell>
          <cell r="I2235">
            <v>1350</v>
          </cell>
          <cell r="L2235" t="str">
            <v>NCS - Operational</v>
          </cell>
        </row>
        <row r="2236">
          <cell r="A2236">
            <v>128</v>
          </cell>
          <cell r="F2236">
            <v>1</v>
          </cell>
          <cell r="I2236">
            <v>1170</v>
          </cell>
          <cell r="L2236" t="str">
            <v>(Excluded - Counted in classroom data)</v>
          </cell>
        </row>
        <row r="2237">
          <cell r="A2237">
            <v>128</v>
          </cell>
          <cell r="F2237">
            <v>1</v>
          </cell>
          <cell r="I2237">
            <v>12</v>
          </cell>
          <cell r="L2237" t="str">
            <v>NCS - Operational</v>
          </cell>
        </row>
        <row r="2238">
          <cell r="A2238">
            <v>128</v>
          </cell>
          <cell r="F2238">
            <v>1</v>
          </cell>
          <cell r="I2238">
            <v>60</v>
          </cell>
          <cell r="L2238" t="str">
            <v>NCS - Operational</v>
          </cell>
        </row>
        <row r="2239">
          <cell r="A2239">
            <v>128</v>
          </cell>
          <cell r="F2239">
            <v>1</v>
          </cell>
          <cell r="I2239">
            <v>900</v>
          </cell>
          <cell r="L2239" t="str">
            <v>(Excluded - Counted in classroom data)</v>
          </cell>
        </row>
        <row r="2240">
          <cell r="A2240">
            <v>128</v>
          </cell>
          <cell r="F2240">
            <v>1</v>
          </cell>
          <cell r="I2240">
            <v>900</v>
          </cell>
          <cell r="L2240" t="str">
            <v>(Excluded - Counted in classroom data)</v>
          </cell>
        </row>
        <row r="2241">
          <cell r="A2241">
            <v>128</v>
          </cell>
          <cell r="F2241">
            <v>1</v>
          </cell>
          <cell r="I2241">
            <v>900</v>
          </cell>
          <cell r="L2241" t="str">
            <v>(Excluded - Counted in classroom data)</v>
          </cell>
        </row>
        <row r="2242">
          <cell r="A2242">
            <v>128</v>
          </cell>
          <cell r="F2242">
            <v>1</v>
          </cell>
          <cell r="I2242">
            <v>1450</v>
          </cell>
          <cell r="L2242" t="str">
            <v>NCS - Operational</v>
          </cell>
        </row>
        <row r="2243">
          <cell r="A2243">
            <v>128</v>
          </cell>
          <cell r="F2243">
            <v>1</v>
          </cell>
          <cell r="I2243">
            <v>900</v>
          </cell>
          <cell r="L2243" t="str">
            <v>(Excluded - Counted in classroom data)</v>
          </cell>
        </row>
        <row r="2244">
          <cell r="A2244">
            <v>128</v>
          </cell>
          <cell r="F2244">
            <v>1</v>
          </cell>
          <cell r="I2244">
            <v>900</v>
          </cell>
          <cell r="L2244" t="str">
            <v>(Excluded - Counted in classroom data)</v>
          </cell>
        </row>
        <row r="2245">
          <cell r="A2245">
            <v>128</v>
          </cell>
          <cell r="F2245">
            <v>1</v>
          </cell>
          <cell r="I2245">
            <v>900</v>
          </cell>
          <cell r="L2245" t="str">
            <v>(Excluded - Counted in classroom data)</v>
          </cell>
        </row>
        <row r="2246">
          <cell r="A2246">
            <v>128</v>
          </cell>
          <cell r="F2246">
            <v>1</v>
          </cell>
          <cell r="I2246">
            <v>900</v>
          </cell>
          <cell r="L2246" t="str">
            <v>(Excluded - Counted in classroom data)</v>
          </cell>
        </row>
        <row r="2247">
          <cell r="A2247">
            <v>128</v>
          </cell>
          <cell r="F2247">
            <v>1</v>
          </cell>
          <cell r="I2247">
            <v>900</v>
          </cell>
          <cell r="L2247" t="str">
            <v>(Excluded - Counted in classroom data)</v>
          </cell>
        </row>
        <row r="2248">
          <cell r="A2248">
            <v>128</v>
          </cell>
          <cell r="F2248">
            <v>1</v>
          </cell>
          <cell r="I2248">
            <v>143</v>
          </cell>
          <cell r="L2248" t="str">
            <v>NCS - Operational</v>
          </cell>
        </row>
        <row r="2249">
          <cell r="A2249">
            <v>128</v>
          </cell>
          <cell r="F2249">
            <v>1</v>
          </cell>
          <cell r="I2249">
            <v>162</v>
          </cell>
          <cell r="L2249" t="str">
            <v>NCS - Operational</v>
          </cell>
        </row>
        <row r="2250">
          <cell r="A2250">
            <v>128</v>
          </cell>
          <cell r="F2250">
            <v>1</v>
          </cell>
          <cell r="I2250">
            <v>30</v>
          </cell>
          <cell r="L2250" t="str">
            <v>NCS - Operational</v>
          </cell>
        </row>
        <row r="2251">
          <cell r="A2251">
            <v>128</v>
          </cell>
          <cell r="F2251">
            <v>1</v>
          </cell>
          <cell r="I2251">
            <v>143</v>
          </cell>
          <cell r="L2251" t="str">
            <v>NCS - Operational</v>
          </cell>
        </row>
        <row r="2252">
          <cell r="A2252">
            <v>128</v>
          </cell>
          <cell r="F2252">
            <v>1</v>
          </cell>
          <cell r="I2252">
            <v>198</v>
          </cell>
          <cell r="L2252" t="str">
            <v>NCS - Operational</v>
          </cell>
        </row>
        <row r="2253">
          <cell r="A2253">
            <v>128</v>
          </cell>
          <cell r="F2253">
            <v>1</v>
          </cell>
          <cell r="I2253">
            <v>198</v>
          </cell>
          <cell r="L2253" t="str">
            <v>NCS - Operational</v>
          </cell>
        </row>
        <row r="2254">
          <cell r="A2254">
            <v>128</v>
          </cell>
          <cell r="F2254">
            <v>1</v>
          </cell>
          <cell r="I2254">
            <v>66</v>
          </cell>
          <cell r="L2254" t="str">
            <v>NCS - Operational</v>
          </cell>
        </row>
        <row r="2255">
          <cell r="A2255">
            <v>128</v>
          </cell>
          <cell r="F2255">
            <v>1</v>
          </cell>
          <cell r="I2255">
            <v>108</v>
          </cell>
          <cell r="L2255" t="str">
            <v>NCS - Operational</v>
          </cell>
        </row>
        <row r="2256">
          <cell r="A2256">
            <v>128</v>
          </cell>
          <cell r="F2256">
            <v>1</v>
          </cell>
          <cell r="I2256">
            <v>72</v>
          </cell>
          <cell r="L2256" t="str">
            <v>NCS - Operational</v>
          </cell>
        </row>
        <row r="2257">
          <cell r="A2257">
            <v>128</v>
          </cell>
          <cell r="F2257">
            <v>1</v>
          </cell>
          <cell r="I2257">
            <v>149</v>
          </cell>
          <cell r="L2257" t="str">
            <v>NCS - Operational</v>
          </cell>
        </row>
        <row r="2258">
          <cell r="A2258">
            <v>128</v>
          </cell>
          <cell r="F2258">
            <v>1</v>
          </cell>
          <cell r="I2258">
            <v>1000</v>
          </cell>
          <cell r="L2258" t="str">
            <v>(Excluded - Counted in classroom data)</v>
          </cell>
        </row>
        <row r="2259">
          <cell r="A2259">
            <v>128</v>
          </cell>
          <cell r="F2259">
            <v>1</v>
          </cell>
          <cell r="I2259">
            <v>1000</v>
          </cell>
          <cell r="L2259" t="str">
            <v>(Excluded - Counted in classroom data)</v>
          </cell>
        </row>
        <row r="2260">
          <cell r="A2260">
            <v>128</v>
          </cell>
          <cell r="F2260">
            <v>1</v>
          </cell>
          <cell r="I2260">
            <v>1000</v>
          </cell>
          <cell r="L2260" t="str">
            <v>(Excluded - Counted in classroom data)</v>
          </cell>
        </row>
        <row r="2261">
          <cell r="A2261">
            <v>128</v>
          </cell>
          <cell r="F2261">
            <v>1</v>
          </cell>
          <cell r="I2261">
            <v>1000</v>
          </cell>
          <cell r="L2261" t="str">
            <v>(Excluded - Counted in classroom data)</v>
          </cell>
        </row>
        <row r="2262">
          <cell r="A2262">
            <v>128</v>
          </cell>
          <cell r="F2262">
            <v>1</v>
          </cell>
          <cell r="I2262">
            <v>1000</v>
          </cell>
          <cell r="L2262" t="str">
            <v>(Excluded - Counted in classroom data)</v>
          </cell>
        </row>
        <row r="2263">
          <cell r="A2263">
            <v>128</v>
          </cell>
          <cell r="F2263">
            <v>1</v>
          </cell>
          <cell r="I2263">
            <v>55</v>
          </cell>
          <cell r="L2263" t="str">
            <v>NCS - Operational</v>
          </cell>
        </row>
        <row r="2264">
          <cell r="A2264">
            <v>128</v>
          </cell>
          <cell r="F2264">
            <v>1</v>
          </cell>
          <cell r="I2264">
            <v>1079</v>
          </cell>
          <cell r="L2264" t="str">
            <v>(Excluded - Counted in classroom data)</v>
          </cell>
        </row>
        <row r="2265">
          <cell r="A2265">
            <v>128</v>
          </cell>
          <cell r="F2265">
            <v>1</v>
          </cell>
          <cell r="I2265">
            <v>48</v>
          </cell>
          <cell r="L2265" t="str">
            <v>NCS - Operational</v>
          </cell>
        </row>
        <row r="2266">
          <cell r="A2266">
            <v>128</v>
          </cell>
          <cell r="F2266">
            <v>1</v>
          </cell>
          <cell r="I2266">
            <v>15</v>
          </cell>
          <cell r="L2266" t="str">
            <v>NCS - Operational</v>
          </cell>
        </row>
        <row r="2267">
          <cell r="A2267">
            <v>128</v>
          </cell>
          <cell r="F2267">
            <v>1</v>
          </cell>
          <cell r="I2267">
            <v>72</v>
          </cell>
          <cell r="L2267" t="str">
            <v>NCS - Operational</v>
          </cell>
        </row>
        <row r="2268">
          <cell r="A2268">
            <v>128</v>
          </cell>
          <cell r="F2268">
            <v>1</v>
          </cell>
          <cell r="I2268">
            <v>15</v>
          </cell>
          <cell r="L2268" t="str">
            <v>NCS - Operational</v>
          </cell>
        </row>
        <row r="2269">
          <cell r="A2269">
            <v>128</v>
          </cell>
          <cell r="F2269">
            <v>1</v>
          </cell>
          <cell r="I2269">
            <v>48</v>
          </cell>
          <cell r="L2269" t="str">
            <v>NCS - Operational</v>
          </cell>
        </row>
        <row r="2270">
          <cell r="A2270">
            <v>128</v>
          </cell>
          <cell r="F2270">
            <v>1</v>
          </cell>
          <cell r="I2270">
            <v>208</v>
          </cell>
          <cell r="L2270" t="str">
            <v>NCS - Interior Room</v>
          </cell>
        </row>
        <row r="2271">
          <cell r="A2271">
            <v>128</v>
          </cell>
          <cell r="F2271">
            <v>1</v>
          </cell>
          <cell r="I2271">
            <v>1079</v>
          </cell>
          <cell r="L2271" t="str">
            <v>(Excluded - Counted in classroom data)</v>
          </cell>
        </row>
        <row r="2272">
          <cell r="A2272">
            <v>128</v>
          </cell>
          <cell r="F2272">
            <v>1</v>
          </cell>
          <cell r="I2272">
            <v>55</v>
          </cell>
          <cell r="L2272" t="str">
            <v>NCS - Operational</v>
          </cell>
        </row>
        <row r="2273">
          <cell r="A2273">
            <v>128</v>
          </cell>
          <cell r="F2273">
            <v>1</v>
          </cell>
          <cell r="I2273">
            <v>728</v>
          </cell>
          <cell r="L2273" t="str">
            <v>NCS - Interior Room</v>
          </cell>
          <cell r="M2273" t="str">
            <v>Charter</v>
          </cell>
        </row>
        <row r="2274">
          <cell r="A2274">
            <v>128</v>
          </cell>
          <cell r="F2274">
            <v>1</v>
          </cell>
          <cell r="I2274">
            <v>126</v>
          </cell>
          <cell r="L2274" t="str">
            <v>NCS - Interior Room</v>
          </cell>
          <cell r="M2274" t="str">
            <v>Charter</v>
          </cell>
        </row>
        <row r="2275">
          <cell r="A2275">
            <v>128</v>
          </cell>
          <cell r="F2275">
            <v>1</v>
          </cell>
          <cell r="I2275">
            <v>32</v>
          </cell>
          <cell r="L2275" t="str">
            <v>NCS - Operational</v>
          </cell>
          <cell r="M2275" t="str">
            <v>Charter</v>
          </cell>
        </row>
        <row r="2276">
          <cell r="A2276">
            <v>128</v>
          </cell>
          <cell r="F2276">
            <v>1</v>
          </cell>
          <cell r="I2276">
            <v>72</v>
          </cell>
          <cell r="L2276" t="str">
            <v>NCS - Operational</v>
          </cell>
          <cell r="M2276" t="str">
            <v>Charter</v>
          </cell>
        </row>
        <row r="2277">
          <cell r="A2277">
            <v>128</v>
          </cell>
          <cell r="F2277">
            <v>1</v>
          </cell>
          <cell r="I2277">
            <v>868</v>
          </cell>
          <cell r="L2277" t="str">
            <v>(Excluded - Counted in classroom data)</v>
          </cell>
          <cell r="M2277" t="str">
            <v>Charter</v>
          </cell>
        </row>
        <row r="2278">
          <cell r="A2278">
            <v>128</v>
          </cell>
          <cell r="F2278">
            <v>1</v>
          </cell>
          <cell r="I2278">
            <v>965</v>
          </cell>
          <cell r="L2278" t="str">
            <v>(Excluded - Counted in classroom data)</v>
          </cell>
          <cell r="M2278" t="str">
            <v>Charter</v>
          </cell>
        </row>
        <row r="2279">
          <cell r="A2279">
            <v>128</v>
          </cell>
          <cell r="F2279">
            <v>1</v>
          </cell>
          <cell r="I2279">
            <v>965</v>
          </cell>
          <cell r="L2279" t="str">
            <v>(Excluded - Counted in classroom data)</v>
          </cell>
          <cell r="M2279" t="str">
            <v>Charter</v>
          </cell>
        </row>
        <row r="2280">
          <cell r="A2280">
            <v>128</v>
          </cell>
          <cell r="F2280">
            <v>1</v>
          </cell>
          <cell r="I2280">
            <v>868</v>
          </cell>
          <cell r="L2280" t="str">
            <v>NCS - Interior Room</v>
          </cell>
          <cell r="M2280" t="str">
            <v>Charter</v>
          </cell>
        </row>
        <row r="2281">
          <cell r="A2281">
            <v>128</v>
          </cell>
          <cell r="F2281">
            <v>1</v>
          </cell>
          <cell r="I2281">
            <v>980</v>
          </cell>
          <cell r="L2281" t="str">
            <v>(Excluded - Counted in classroom data)</v>
          </cell>
          <cell r="M2281" t="str">
            <v>Charter</v>
          </cell>
        </row>
        <row r="2282">
          <cell r="A2282">
            <v>128</v>
          </cell>
          <cell r="F2282">
            <v>1</v>
          </cell>
          <cell r="I2282">
            <v>100</v>
          </cell>
          <cell r="L2282" t="str">
            <v>NCS - Operational</v>
          </cell>
          <cell r="M2282" t="str">
            <v>Charter</v>
          </cell>
        </row>
        <row r="2283">
          <cell r="A2283">
            <v>128</v>
          </cell>
          <cell r="F2283">
            <v>1</v>
          </cell>
          <cell r="I2283">
            <v>42</v>
          </cell>
          <cell r="L2283" t="str">
            <v>NCS - Operational</v>
          </cell>
          <cell r="M2283" t="str">
            <v>Charter</v>
          </cell>
        </row>
        <row r="2284">
          <cell r="A2284">
            <v>128</v>
          </cell>
          <cell r="F2284">
            <v>1</v>
          </cell>
          <cell r="I2284">
            <v>60</v>
          </cell>
          <cell r="L2284" t="str">
            <v>NCS - Operational</v>
          </cell>
          <cell r="M2284" t="str">
            <v>Charter</v>
          </cell>
        </row>
        <row r="2285">
          <cell r="A2285">
            <v>128</v>
          </cell>
          <cell r="F2285">
            <v>1</v>
          </cell>
          <cell r="I2285">
            <v>890</v>
          </cell>
          <cell r="L2285" t="str">
            <v>(Excluded - Counted in classroom data)</v>
          </cell>
          <cell r="M2285" t="str">
            <v>Charter</v>
          </cell>
        </row>
        <row r="2286">
          <cell r="A2286">
            <v>128</v>
          </cell>
          <cell r="F2286">
            <v>1</v>
          </cell>
          <cell r="I2286">
            <v>890</v>
          </cell>
          <cell r="L2286" t="str">
            <v>(Excluded - Counted in classroom data)</v>
          </cell>
          <cell r="M2286" t="str">
            <v>Charter</v>
          </cell>
        </row>
        <row r="2287">
          <cell r="A2287">
            <v>128</v>
          </cell>
          <cell r="F2287">
            <v>1</v>
          </cell>
          <cell r="I2287">
            <v>42</v>
          </cell>
          <cell r="L2287" t="str">
            <v>NCS - Operational</v>
          </cell>
          <cell r="M2287" t="str">
            <v>Charter</v>
          </cell>
        </row>
        <row r="2288">
          <cell r="A2288">
            <v>128</v>
          </cell>
          <cell r="F2288">
            <v>1</v>
          </cell>
          <cell r="I2288">
            <v>60</v>
          </cell>
          <cell r="L2288" t="str">
            <v>NCS - Operational</v>
          </cell>
          <cell r="M2288" t="str">
            <v>Charter</v>
          </cell>
        </row>
        <row r="2289">
          <cell r="A2289">
            <v>128</v>
          </cell>
          <cell r="F2289">
            <v>1</v>
          </cell>
          <cell r="I2289">
            <v>200</v>
          </cell>
          <cell r="L2289" t="str">
            <v>NCS - Operational</v>
          </cell>
          <cell r="M2289" t="str">
            <v>Charter</v>
          </cell>
        </row>
        <row r="2290">
          <cell r="A2290">
            <v>128</v>
          </cell>
          <cell r="F2290">
            <v>1</v>
          </cell>
          <cell r="I2290">
            <v>84</v>
          </cell>
          <cell r="L2290" t="str">
            <v>NCS - Operational</v>
          </cell>
        </row>
        <row r="2291">
          <cell r="A2291">
            <v>128</v>
          </cell>
          <cell r="F2291">
            <v>1</v>
          </cell>
          <cell r="I2291">
            <v>84</v>
          </cell>
          <cell r="L2291" t="str">
            <v>NCS - Operational</v>
          </cell>
        </row>
        <row r="2292">
          <cell r="A2292">
            <v>128</v>
          </cell>
          <cell r="F2292">
            <v>1</v>
          </cell>
          <cell r="I2292">
            <v>140</v>
          </cell>
          <cell r="L2292" t="str">
            <v>NCS - Operational</v>
          </cell>
        </row>
        <row r="2293">
          <cell r="A2293">
            <v>128</v>
          </cell>
          <cell r="F2293">
            <v>1</v>
          </cell>
          <cell r="I2293">
            <v>3390</v>
          </cell>
          <cell r="L2293" t="str">
            <v>NCS - Assembly</v>
          </cell>
          <cell r="M2293" t="str">
            <v>Charter</v>
          </cell>
        </row>
        <row r="2294">
          <cell r="A2294">
            <v>128</v>
          </cell>
          <cell r="F2294">
            <v>1</v>
          </cell>
          <cell r="I2294">
            <v>60</v>
          </cell>
          <cell r="L2294" t="str">
            <v>NCS - Operational</v>
          </cell>
          <cell r="M2294" t="str">
            <v>Charter</v>
          </cell>
        </row>
        <row r="2295">
          <cell r="A2295">
            <v>128</v>
          </cell>
          <cell r="F2295">
            <v>1</v>
          </cell>
          <cell r="I2295">
            <v>26</v>
          </cell>
          <cell r="L2295" t="str">
            <v>NCS - Operational</v>
          </cell>
          <cell r="M2295" t="str">
            <v>Charter</v>
          </cell>
        </row>
        <row r="2296">
          <cell r="A2296">
            <v>128</v>
          </cell>
          <cell r="F2296">
            <v>1</v>
          </cell>
          <cell r="I2296">
            <v>162</v>
          </cell>
          <cell r="L2296" t="str">
            <v>NCS - Operational</v>
          </cell>
          <cell r="M2296" t="str">
            <v>Charter</v>
          </cell>
        </row>
        <row r="2297">
          <cell r="A2297">
            <v>128</v>
          </cell>
          <cell r="F2297">
            <v>1</v>
          </cell>
          <cell r="I2297">
            <v>71</v>
          </cell>
          <cell r="L2297" t="str">
            <v>NCS - Operational</v>
          </cell>
          <cell r="M2297" t="str">
            <v>Charter</v>
          </cell>
        </row>
        <row r="2298">
          <cell r="A2298">
            <v>128</v>
          </cell>
          <cell r="F2298">
            <v>1</v>
          </cell>
          <cell r="I2298">
            <v>60</v>
          </cell>
          <cell r="L2298" t="str">
            <v>NCS - Operational</v>
          </cell>
          <cell r="M2298" t="str">
            <v>Charter</v>
          </cell>
        </row>
        <row r="2299">
          <cell r="A2299">
            <v>128</v>
          </cell>
          <cell r="F2299">
            <v>1</v>
          </cell>
          <cell r="I2299">
            <v>598</v>
          </cell>
          <cell r="L2299" t="str">
            <v>NCS - Operational</v>
          </cell>
          <cell r="M2299" t="str">
            <v>Charter</v>
          </cell>
        </row>
        <row r="2300">
          <cell r="A2300">
            <v>128</v>
          </cell>
          <cell r="F2300">
            <v>1</v>
          </cell>
          <cell r="I2300">
            <v>57</v>
          </cell>
          <cell r="L2300" t="str">
            <v>NCS - Interior Room</v>
          </cell>
          <cell r="M2300" t="str">
            <v>Charter</v>
          </cell>
        </row>
        <row r="2301">
          <cell r="A2301">
            <v>128</v>
          </cell>
          <cell r="F2301">
            <v>1</v>
          </cell>
          <cell r="I2301">
            <v>62</v>
          </cell>
          <cell r="L2301" t="str">
            <v>NCS - Operational</v>
          </cell>
          <cell r="M2301" t="str">
            <v>Charter</v>
          </cell>
        </row>
        <row r="2302">
          <cell r="A2302">
            <v>128</v>
          </cell>
          <cell r="F2302">
            <v>1</v>
          </cell>
          <cell r="I2302">
            <v>76</v>
          </cell>
          <cell r="L2302" t="str">
            <v>NCS - Operational</v>
          </cell>
          <cell r="M2302" t="str">
            <v>Charter</v>
          </cell>
        </row>
        <row r="2303">
          <cell r="A2303">
            <v>128</v>
          </cell>
          <cell r="F2303">
            <v>1</v>
          </cell>
          <cell r="I2303">
            <v>56</v>
          </cell>
          <cell r="L2303" t="str">
            <v>NCS - Operational</v>
          </cell>
          <cell r="M2303" t="str">
            <v>Charter</v>
          </cell>
        </row>
        <row r="2304">
          <cell r="A2304">
            <v>128</v>
          </cell>
          <cell r="F2304">
            <v>1</v>
          </cell>
          <cell r="I2304">
            <v>180</v>
          </cell>
          <cell r="L2304" t="str">
            <v>NCS - Operational</v>
          </cell>
          <cell r="M2304" t="str">
            <v>Charter</v>
          </cell>
        </row>
        <row r="2305">
          <cell r="A2305">
            <v>128</v>
          </cell>
          <cell r="F2305">
            <v>1</v>
          </cell>
          <cell r="I2305">
            <v>800</v>
          </cell>
          <cell r="L2305" t="str">
            <v>NCS - Operational</v>
          </cell>
          <cell r="M2305" t="str">
            <v>Charter</v>
          </cell>
        </row>
        <row r="2306">
          <cell r="A2306">
            <v>128</v>
          </cell>
          <cell r="F2306">
            <v>1</v>
          </cell>
          <cell r="I2306">
            <v>390</v>
          </cell>
          <cell r="L2306" t="str">
            <v>NCS - Operational</v>
          </cell>
          <cell r="M2306" t="str">
            <v>Charter</v>
          </cell>
        </row>
        <row r="2307">
          <cell r="A2307">
            <v>128</v>
          </cell>
          <cell r="F2307">
            <v>1</v>
          </cell>
          <cell r="I2307">
            <v>112</v>
          </cell>
          <cell r="L2307" t="str">
            <v>NCS - Operational</v>
          </cell>
          <cell r="M2307" t="str">
            <v>Charter</v>
          </cell>
        </row>
        <row r="2308">
          <cell r="A2308">
            <v>128</v>
          </cell>
          <cell r="F2308">
            <v>1</v>
          </cell>
          <cell r="I2308">
            <v>36</v>
          </cell>
          <cell r="L2308" t="str">
            <v>NCS - Operational</v>
          </cell>
          <cell r="M2308" t="str">
            <v>Charter</v>
          </cell>
        </row>
        <row r="2309">
          <cell r="A2309">
            <v>128</v>
          </cell>
          <cell r="F2309">
            <v>1</v>
          </cell>
          <cell r="I2309">
            <v>214</v>
          </cell>
          <cell r="L2309" t="str">
            <v>NCS - Operational</v>
          </cell>
          <cell r="M2309" t="str">
            <v>Charter</v>
          </cell>
        </row>
        <row r="2310">
          <cell r="A2310">
            <v>128</v>
          </cell>
          <cell r="F2310">
            <v>1</v>
          </cell>
          <cell r="I2310">
            <v>214</v>
          </cell>
          <cell r="L2310" t="str">
            <v>NCS - Operational</v>
          </cell>
          <cell r="M2310" t="str">
            <v>Charter</v>
          </cell>
        </row>
        <row r="2311">
          <cell r="A2311">
            <v>128</v>
          </cell>
          <cell r="F2311">
            <v>1</v>
          </cell>
          <cell r="I2311">
            <v>1192</v>
          </cell>
          <cell r="L2311" t="str">
            <v>NCS - Operational</v>
          </cell>
          <cell r="M2311" t="str">
            <v>Charter</v>
          </cell>
        </row>
        <row r="2312">
          <cell r="A2312">
            <v>128</v>
          </cell>
          <cell r="F2312">
            <v>1</v>
          </cell>
          <cell r="I2312">
            <v>143</v>
          </cell>
          <cell r="L2312" t="str">
            <v>NCS - Operational</v>
          </cell>
          <cell r="M2312" t="str">
            <v>Charter</v>
          </cell>
        </row>
        <row r="2313">
          <cell r="A2313">
            <v>128</v>
          </cell>
          <cell r="F2313">
            <v>1</v>
          </cell>
          <cell r="I2313">
            <v>22</v>
          </cell>
          <cell r="L2313" t="str">
            <v>NCS - Operational</v>
          </cell>
          <cell r="M2313" t="str">
            <v>Charter</v>
          </cell>
        </row>
        <row r="2314">
          <cell r="A2314">
            <v>128</v>
          </cell>
          <cell r="F2314">
            <v>1</v>
          </cell>
          <cell r="I2314">
            <v>55</v>
          </cell>
          <cell r="L2314" t="str">
            <v>NCS - Operational</v>
          </cell>
          <cell r="M2314" t="str">
            <v>Charter</v>
          </cell>
        </row>
        <row r="2315">
          <cell r="A2315">
            <v>128</v>
          </cell>
          <cell r="F2315">
            <v>1</v>
          </cell>
          <cell r="I2315">
            <v>46</v>
          </cell>
          <cell r="L2315" t="str">
            <v>NCS - Operational</v>
          </cell>
          <cell r="M2315" t="str">
            <v>Charter</v>
          </cell>
        </row>
        <row r="2316">
          <cell r="A2316">
            <v>128</v>
          </cell>
          <cell r="F2316">
            <v>1</v>
          </cell>
          <cell r="I2316">
            <v>590</v>
          </cell>
          <cell r="L2316" t="str">
            <v>NCS - Interior Room</v>
          </cell>
          <cell r="M2316" t="str">
            <v>Charter</v>
          </cell>
        </row>
        <row r="2317">
          <cell r="A2317">
            <v>128</v>
          </cell>
          <cell r="F2317">
            <v>1</v>
          </cell>
          <cell r="I2317">
            <v>170</v>
          </cell>
          <cell r="L2317" t="str">
            <v>NCS - Interior Room</v>
          </cell>
          <cell r="M2317" t="str">
            <v>Charter</v>
          </cell>
        </row>
        <row r="2318">
          <cell r="A2318">
            <v>128</v>
          </cell>
          <cell r="F2318">
            <v>1</v>
          </cell>
          <cell r="I2318">
            <v>224</v>
          </cell>
          <cell r="L2318" t="str">
            <v>NCS - Interior Room</v>
          </cell>
          <cell r="M2318" t="str">
            <v>Charter</v>
          </cell>
        </row>
        <row r="2319">
          <cell r="A2319">
            <v>128</v>
          </cell>
          <cell r="F2319">
            <v>1</v>
          </cell>
          <cell r="I2319">
            <v>136</v>
          </cell>
          <cell r="L2319" t="str">
            <v>NCS - Interior Room</v>
          </cell>
          <cell r="M2319" t="str">
            <v>Charter</v>
          </cell>
        </row>
        <row r="2320">
          <cell r="A2320">
            <v>128</v>
          </cell>
          <cell r="F2320">
            <v>1</v>
          </cell>
          <cell r="I2320">
            <v>262</v>
          </cell>
          <cell r="L2320" t="str">
            <v>NCS - Interior Room</v>
          </cell>
          <cell r="M2320" t="str">
            <v>Charter</v>
          </cell>
        </row>
        <row r="2321">
          <cell r="A2321">
            <v>128</v>
          </cell>
          <cell r="F2321">
            <v>1</v>
          </cell>
          <cell r="I2321">
            <v>224</v>
          </cell>
          <cell r="L2321" t="str">
            <v>NCS - Operational</v>
          </cell>
          <cell r="M2321" t="str">
            <v>Charter</v>
          </cell>
        </row>
        <row r="2322">
          <cell r="A2322">
            <v>128</v>
          </cell>
          <cell r="F2322">
            <v>1</v>
          </cell>
          <cell r="I2322">
            <v>348</v>
          </cell>
          <cell r="L2322" t="str">
            <v>NCS - Interior Room</v>
          </cell>
          <cell r="M2322" t="str">
            <v>Charter</v>
          </cell>
        </row>
        <row r="2323">
          <cell r="A2323">
            <v>128</v>
          </cell>
          <cell r="F2323">
            <v>1</v>
          </cell>
          <cell r="I2323">
            <v>76</v>
          </cell>
          <cell r="L2323" t="str">
            <v>NCS - Operational</v>
          </cell>
          <cell r="M2323" t="str">
            <v>Charter</v>
          </cell>
        </row>
        <row r="2324">
          <cell r="A2324">
            <v>128</v>
          </cell>
          <cell r="F2324">
            <v>1</v>
          </cell>
          <cell r="I2324">
            <v>113</v>
          </cell>
          <cell r="L2324" t="str">
            <v>NCS - Operational</v>
          </cell>
          <cell r="M2324" t="str">
            <v>Charter</v>
          </cell>
        </row>
        <row r="2325">
          <cell r="A2325">
            <v>128</v>
          </cell>
          <cell r="F2325">
            <v>1</v>
          </cell>
          <cell r="I2325">
            <v>57</v>
          </cell>
          <cell r="L2325" t="str">
            <v>NCS - Operational</v>
          </cell>
          <cell r="M2325" t="str">
            <v>Charter</v>
          </cell>
        </row>
        <row r="2326">
          <cell r="A2326">
            <v>128</v>
          </cell>
          <cell r="F2326">
            <v>1</v>
          </cell>
          <cell r="I2326">
            <v>74</v>
          </cell>
          <cell r="L2326" t="str">
            <v>NCS - Interior Room</v>
          </cell>
          <cell r="M2326" t="str">
            <v>Charter</v>
          </cell>
        </row>
        <row r="2327">
          <cell r="A2327">
            <v>128</v>
          </cell>
          <cell r="F2327">
            <v>1</v>
          </cell>
          <cell r="I2327">
            <v>58</v>
          </cell>
          <cell r="L2327" t="str">
            <v>NCS - Operational</v>
          </cell>
          <cell r="M2327" t="str">
            <v>Charter</v>
          </cell>
        </row>
        <row r="2328">
          <cell r="A2328">
            <v>128</v>
          </cell>
          <cell r="F2328">
            <v>1</v>
          </cell>
          <cell r="I2328">
            <v>58</v>
          </cell>
          <cell r="L2328" t="str">
            <v>NCS - Operational</v>
          </cell>
          <cell r="M2328" t="str">
            <v>Charter</v>
          </cell>
        </row>
        <row r="2329">
          <cell r="A2329">
            <v>128</v>
          </cell>
          <cell r="F2329">
            <v>1</v>
          </cell>
          <cell r="I2329">
            <v>1230</v>
          </cell>
          <cell r="L2329" t="str">
            <v>(Excluded - Counted in classroom data)</v>
          </cell>
          <cell r="M2329" t="str">
            <v>Charter</v>
          </cell>
        </row>
        <row r="2330">
          <cell r="A2330">
            <v>128</v>
          </cell>
          <cell r="F2330">
            <v>1</v>
          </cell>
          <cell r="I2330">
            <v>52</v>
          </cell>
          <cell r="L2330" t="str">
            <v>NCS - Operational</v>
          </cell>
          <cell r="M2330" t="str">
            <v>Charter</v>
          </cell>
        </row>
        <row r="2331">
          <cell r="A2331">
            <v>128</v>
          </cell>
          <cell r="F2331">
            <v>1</v>
          </cell>
          <cell r="I2331">
            <v>1280</v>
          </cell>
          <cell r="L2331" t="str">
            <v>(Excluded - Counted in classroom data)</v>
          </cell>
          <cell r="M2331" t="str">
            <v>Charter</v>
          </cell>
        </row>
        <row r="2332">
          <cell r="A2332">
            <v>128</v>
          </cell>
          <cell r="F2332">
            <v>1</v>
          </cell>
          <cell r="I2332">
            <v>52</v>
          </cell>
          <cell r="L2332" t="str">
            <v>NCS - Operational</v>
          </cell>
          <cell r="M2332" t="str">
            <v>Charter</v>
          </cell>
        </row>
        <row r="2333">
          <cell r="A2333">
            <v>128</v>
          </cell>
          <cell r="F2333">
            <v>1</v>
          </cell>
          <cell r="I2333">
            <v>1230</v>
          </cell>
          <cell r="L2333" t="str">
            <v>(Excluded - Counted in classroom data)</v>
          </cell>
          <cell r="M2333" t="str">
            <v>Charter</v>
          </cell>
        </row>
        <row r="2334">
          <cell r="A2334">
            <v>128</v>
          </cell>
          <cell r="F2334">
            <v>1</v>
          </cell>
          <cell r="I2334">
            <v>52</v>
          </cell>
          <cell r="L2334" t="str">
            <v>NCS - Operational</v>
          </cell>
          <cell r="M2334" t="str">
            <v>Charter</v>
          </cell>
        </row>
        <row r="2335">
          <cell r="A2335">
            <v>128</v>
          </cell>
          <cell r="F2335">
            <v>1</v>
          </cell>
          <cell r="I2335">
            <v>932</v>
          </cell>
          <cell r="L2335" t="str">
            <v>(Excluded - Counted in classroom data)</v>
          </cell>
          <cell r="M2335" t="str">
            <v>Charter</v>
          </cell>
        </row>
        <row r="2336">
          <cell r="A2336">
            <v>128</v>
          </cell>
          <cell r="F2336">
            <v>1</v>
          </cell>
          <cell r="I2336">
            <v>960</v>
          </cell>
          <cell r="L2336" t="str">
            <v>(Excluded - Counted in classroom data)</v>
          </cell>
          <cell r="M2336" t="str">
            <v>Charter</v>
          </cell>
        </row>
        <row r="2337">
          <cell r="A2337">
            <v>128</v>
          </cell>
          <cell r="F2337">
            <v>1</v>
          </cell>
          <cell r="I2337">
            <v>932</v>
          </cell>
          <cell r="L2337" t="str">
            <v>(Excluded - Counted in classroom data)</v>
          </cell>
          <cell r="M2337" t="str">
            <v>Charter</v>
          </cell>
        </row>
        <row r="2338">
          <cell r="A2338">
            <v>128</v>
          </cell>
          <cell r="F2338">
            <v>2</v>
          </cell>
          <cell r="I2338">
            <v>418</v>
          </cell>
          <cell r="L2338" t="str">
            <v>NCS - Operational</v>
          </cell>
          <cell r="M2338" t="str">
            <v>Charter</v>
          </cell>
        </row>
        <row r="2339">
          <cell r="A2339">
            <v>128</v>
          </cell>
          <cell r="F2339">
            <v>2</v>
          </cell>
          <cell r="I2339">
            <v>115</v>
          </cell>
          <cell r="L2339" t="str">
            <v>NCS - Operational</v>
          </cell>
          <cell r="M2339" t="str">
            <v>Charter</v>
          </cell>
        </row>
        <row r="2340">
          <cell r="A2340">
            <v>128</v>
          </cell>
          <cell r="F2340">
            <v>2</v>
          </cell>
          <cell r="I2340">
            <v>50</v>
          </cell>
          <cell r="L2340" t="str">
            <v>NCS - Operational</v>
          </cell>
          <cell r="M2340" t="str">
            <v>Charter</v>
          </cell>
        </row>
        <row r="2341">
          <cell r="A2341">
            <v>128</v>
          </cell>
          <cell r="F2341">
            <v>2</v>
          </cell>
          <cell r="I2341">
            <v>208</v>
          </cell>
          <cell r="L2341" t="str">
            <v>NCS - Operational</v>
          </cell>
          <cell r="M2341" t="str">
            <v>Charter</v>
          </cell>
        </row>
        <row r="2342">
          <cell r="A2342">
            <v>128</v>
          </cell>
          <cell r="F2342">
            <v>2</v>
          </cell>
          <cell r="I2342">
            <v>208</v>
          </cell>
          <cell r="L2342" t="str">
            <v>NCS - Operational</v>
          </cell>
          <cell r="M2342" t="str">
            <v>Charter</v>
          </cell>
        </row>
        <row r="2343">
          <cell r="A2343">
            <v>128</v>
          </cell>
          <cell r="F2343">
            <v>2</v>
          </cell>
          <cell r="I2343">
            <v>1100</v>
          </cell>
          <cell r="L2343" t="str">
            <v>NCS - Operational</v>
          </cell>
          <cell r="M2343" t="str">
            <v>Charter</v>
          </cell>
        </row>
        <row r="2344">
          <cell r="A2344">
            <v>128</v>
          </cell>
          <cell r="F2344">
            <v>2</v>
          </cell>
          <cell r="I2344">
            <v>144</v>
          </cell>
          <cell r="L2344" t="str">
            <v>NCS - Operational</v>
          </cell>
          <cell r="M2344" t="str">
            <v>Charter</v>
          </cell>
        </row>
        <row r="2345">
          <cell r="A2345">
            <v>128</v>
          </cell>
          <cell r="F2345">
            <v>2</v>
          </cell>
          <cell r="I2345">
            <v>85</v>
          </cell>
          <cell r="L2345" t="str">
            <v>NCS - Operational</v>
          </cell>
          <cell r="M2345" t="str">
            <v>Charter</v>
          </cell>
        </row>
        <row r="2346">
          <cell r="A2346">
            <v>128</v>
          </cell>
          <cell r="F2346">
            <v>2</v>
          </cell>
          <cell r="I2346">
            <v>50</v>
          </cell>
          <cell r="L2346" t="str">
            <v>NCS - Operational</v>
          </cell>
          <cell r="M2346" t="str">
            <v>Charter</v>
          </cell>
        </row>
        <row r="2347">
          <cell r="A2347">
            <v>128</v>
          </cell>
          <cell r="F2347">
            <v>2</v>
          </cell>
          <cell r="I2347">
            <v>960</v>
          </cell>
          <cell r="L2347" t="str">
            <v>(Excluded - Counted in classroom data)</v>
          </cell>
          <cell r="M2347" t="str">
            <v>Charter</v>
          </cell>
        </row>
        <row r="2348">
          <cell r="A2348">
            <v>128</v>
          </cell>
          <cell r="F2348">
            <v>2</v>
          </cell>
          <cell r="I2348">
            <v>960</v>
          </cell>
          <cell r="L2348" t="str">
            <v>(Excluded - Counted in classroom data)</v>
          </cell>
          <cell r="M2348" t="str">
            <v>Charter</v>
          </cell>
        </row>
        <row r="2349">
          <cell r="A2349">
            <v>128</v>
          </cell>
          <cell r="F2349">
            <v>2</v>
          </cell>
          <cell r="I2349">
            <v>960</v>
          </cell>
          <cell r="L2349" t="str">
            <v>(Excluded - Counted in classroom data)</v>
          </cell>
          <cell r="M2349" t="str">
            <v>Charter</v>
          </cell>
        </row>
        <row r="2350">
          <cell r="A2350">
            <v>128</v>
          </cell>
          <cell r="F2350">
            <v>2</v>
          </cell>
          <cell r="I2350">
            <v>960</v>
          </cell>
          <cell r="L2350" t="str">
            <v>(Excluded - Counted in classroom data)</v>
          </cell>
          <cell r="M2350" t="str">
            <v>Charter</v>
          </cell>
        </row>
        <row r="2351">
          <cell r="A2351">
            <v>128</v>
          </cell>
          <cell r="F2351">
            <v>2</v>
          </cell>
          <cell r="I2351">
            <v>960</v>
          </cell>
          <cell r="L2351" t="str">
            <v>(Excluded - Counted in classroom data)</v>
          </cell>
          <cell r="M2351" t="str">
            <v>Charter</v>
          </cell>
        </row>
        <row r="2352">
          <cell r="A2352">
            <v>128</v>
          </cell>
          <cell r="F2352">
            <v>2</v>
          </cell>
          <cell r="I2352">
            <v>960</v>
          </cell>
          <cell r="L2352" t="str">
            <v>(Excluded - Counted in classroom data)</v>
          </cell>
          <cell r="M2352" t="str">
            <v>Charter</v>
          </cell>
        </row>
        <row r="2353">
          <cell r="A2353">
            <v>129</v>
          </cell>
          <cell r="F2353">
            <v>1</v>
          </cell>
          <cell r="I2353">
            <v>776</v>
          </cell>
          <cell r="L2353" t="str">
            <v>(Excluded - Counted in classroom data)</v>
          </cell>
          <cell r="M2353" t="str">
            <v>Charter</v>
          </cell>
        </row>
        <row r="2354">
          <cell r="A2354">
            <v>129</v>
          </cell>
          <cell r="F2354">
            <v>1</v>
          </cell>
          <cell r="I2354">
            <v>585</v>
          </cell>
          <cell r="L2354" t="str">
            <v>NCS - Operational</v>
          </cell>
          <cell r="M2354" t="str">
            <v>Charter</v>
          </cell>
        </row>
        <row r="2355">
          <cell r="A2355">
            <v>129</v>
          </cell>
          <cell r="F2355">
            <v>1</v>
          </cell>
          <cell r="I2355">
            <v>63</v>
          </cell>
          <cell r="L2355" t="str">
            <v>NCS - Operational</v>
          </cell>
          <cell r="M2355" t="str">
            <v>Charter</v>
          </cell>
        </row>
        <row r="2356">
          <cell r="A2356">
            <v>129</v>
          </cell>
          <cell r="F2356">
            <v>1</v>
          </cell>
          <cell r="I2356">
            <v>180</v>
          </cell>
          <cell r="L2356" t="str">
            <v>NCS - Interior Room</v>
          </cell>
          <cell r="M2356" t="str">
            <v>Charter</v>
          </cell>
        </row>
        <row r="2357">
          <cell r="A2357">
            <v>129</v>
          </cell>
          <cell r="F2357">
            <v>1</v>
          </cell>
          <cell r="I2357">
            <v>242</v>
          </cell>
          <cell r="L2357" t="str">
            <v>NCS - Interior Room</v>
          </cell>
          <cell r="M2357" t="str">
            <v>Charter</v>
          </cell>
        </row>
        <row r="2358">
          <cell r="A2358">
            <v>129</v>
          </cell>
          <cell r="F2358">
            <v>1</v>
          </cell>
          <cell r="I2358">
            <v>68</v>
          </cell>
          <cell r="L2358" t="str">
            <v>NCS - Operational</v>
          </cell>
          <cell r="M2358" t="str">
            <v>Charter</v>
          </cell>
        </row>
        <row r="2359">
          <cell r="A2359">
            <v>129</v>
          </cell>
          <cell r="F2359">
            <v>1</v>
          </cell>
          <cell r="I2359">
            <v>411</v>
          </cell>
          <cell r="L2359" t="str">
            <v>NCS - Interior Room</v>
          </cell>
          <cell r="M2359" t="str">
            <v>Charter</v>
          </cell>
        </row>
        <row r="2360">
          <cell r="A2360">
            <v>129</v>
          </cell>
          <cell r="F2360">
            <v>1</v>
          </cell>
          <cell r="I2360">
            <v>254</v>
          </cell>
          <cell r="L2360" t="str">
            <v>NCS - Operational</v>
          </cell>
          <cell r="M2360" t="str">
            <v>Charter</v>
          </cell>
        </row>
        <row r="2361">
          <cell r="A2361">
            <v>129</v>
          </cell>
          <cell r="F2361">
            <v>1</v>
          </cell>
          <cell r="I2361">
            <v>163</v>
          </cell>
          <cell r="L2361" t="str">
            <v>NCS - Operational</v>
          </cell>
          <cell r="M2361" t="str">
            <v>Charter</v>
          </cell>
        </row>
        <row r="2362">
          <cell r="A2362">
            <v>129</v>
          </cell>
          <cell r="F2362">
            <v>1</v>
          </cell>
          <cell r="I2362">
            <v>102</v>
          </cell>
          <cell r="L2362" t="str">
            <v>NCS - Operational</v>
          </cell>
          <cell r="M2362" t="str">
            <v>Charter</v>
          </cell>
        </row>
        <row r="2363">
          <cell r="A2363">
            <v>129</v>
          </cell>
          <cell r="F2363">
            <v>1</v>
          </cell>
          <cell r="I2363">
            <v>114</v>
          </cell>
          <cell r="L2363" t="str">
            <v>NCS - Operational</v>
          </cell>
          <cell r="M2363" t="str">
            <v>Charter</v>
          </cell>
        </row>
        <row r="2364">
          <cell r="A2364">
            <v>129</v>
          </cell>
          <cell r="F2364">
            <v>1</v>
          </cell>
          <cell r="I2364">
            <v>107</v>
          </cell>
          <cell r="L2364" t="str">
            <v>NCS - Operational</v>
          </cell>
          <cell r="M2364" t="str">
            <v>Charter</v>
          </cell>
        </row>
        <row r="2365">
          <cell r="A2365">
            <v>129</v>
          </cell>
          <cell r="F2365">
            <v>1</v>
          </cell>
          <cell r="I2365">
            <v>88</v>
          </cell>
          <cell r="L2365" t="str">
            <v>NCS - Interior Room</v>
          </cell>
          <cell r="M2365" t="str">
            <v>Charter</v>
          </cell>
        </row>
        <row r="2366">
          <cell r="A2366">
            <v>129</v>
          </cell>
          <cell r="F2366">
            <v>1</v>
          </cell>
          <cell r="I2366">
            <v>186</v>
          </cell>
          <cell r="L2366" t="str">
            <v>NCS - Operational</v>
          </cell>
          <cell r="M2366" t="str">
            <v>Charter</v>
          </cell>
        </row>
        <row r="2367">
          <cell r="A2367">
            <v>129</v>
          </cell>
          <cell r="F2367">
            <v>1</v>
          </cell>
          <cell r="I2367">
            <v>914</v>
          </cell>
          <cell r="L2367" t="str">
            <v>(Excluded - Counted in classroom data)</v>
          </cell>
          <cell r="M2367" t="str">
            <v>Charter</v>
          </cell>
        </row>
        <row r="2368">
          <cell r="A2368">
            <v>129</v>
          </cell>
          <cell r="F2368">
            <v>1</v>
          </cell>
          <cell r="I2368">
            <v>946</v>
          </cell>
          <cell r="L2368" t="str">
            <v>(Excluded - Counted in classroom data)</v>
          </cell>
          <cell r="M2368" t="str">
            <v>Charter</v>
          </cell>
        </row>
        <row r="2369">
          <cell r="A2369">
            <v>129</v>
          </cell>
          <cell r="F2369">
            <v>1</v>
          </cell>
          <cell r="I2369">
            <v>947</v>
          </cell>
          <cell r="L2369" t="str">
            <v>(Excluded - Counted in classroom data)</v>
          </cell>
          <cell r="M2369" t="str">
            <v>Charter</v>
          </cell>
        </row>
        <row r="2370">
          <cell r="A2370">
            <v>129</v>
          </cell>
          <cell r="F2370">
            <v>1</v>
          </cell>
          <cell r="I2370">
            <v>946</v>
          </cell>
          <cell r="L2370" t="str">
            <v>(Excluded - Counted in classroom data)</v>
          </cell>
          <cell r="M2370" t="str">
            <v>Charter</v>
          </cell>
        </row>
        <row r="2371">
          <cell r="A2371">
            <v>129</v>
          </cell>
          <cell r="F2371">
            <v>1</v>
          </cell>
          <cell r="I2371">
            <v>964</v>
          </cell>
          <cell r="L2371" t="str">
            <v>(Excluded - Counted in classroom data)</v>
          </cell>
          <cell r="M2371" t="str">
            <v>Charter</v>
          </cell>
        </row>
        <row r="2372">
          <cell r="A2372">
            <v>129</v>
          </cell>
          <cell r="F2372">
            <v>1</v>
          </cell>
          <cell r="I2372">
            <v>3099</v>
          </cell>
          <cell r="L2372" t="str">
            <v>NCS - Operational</v>
          </cell>
          <cell r="M2372" t="str">
            <v>Charter</v>
          </cell>
        </row>
        <row r="2373">
          <cell r="A2373">
            <v>129</v>
          </cell>
          <cell r="F2373">
            <v>1</v>
          </cell>
          <cell r="I2373">
            <v>964</v>
          </cell>
          <cell r="L2373" t="str">
            <v>(Excluded - Counted in classroom data)</v>
          </cell>
          <cell r="M2373" t="str">
            <v>Charter</v>
          </cell>
        </row>
        <row r="2374">
          <cell r="A2374">
            <v>129</v>
          </cell>
          <cell r="F2374">
            <v>1</v>
          </cell>
          <cell r="I2374">
            <v>120</v>
          </cell>
          <cell r="L2374" t="str">
            <v>NCS - Operational</v>
          </cell>
          <cell r="M2374" t="str">
            <v>Charter</v>
          </cell>
        </row>
        <row r="2375">
          <cell r="A2375">
            <v>129</v>
          </cell>
          <cell r="F2375">
            <v>1</v>
          </cell>
          <cell r="I2375">
            <v>255</v>
          </cell>
          <cell r="L2375" t="str">
            <v>NCS - Operational</v>
          </cell>
          <cell r="M2375" t="str">
            <v>Charter</v>
          </cell>
        </row>
        <row r="2376">
          <cell r="A2376">
            <v>129</v>
          </cell>
          <cell r="F2376">
            <v>1</v>
          </cell>
          <cell r="I2376">
            <v>571</v>
          </cell>
          <cell r="L2376" t="str">
            <v>NCS - Operational</v>
          </cell>
          <cell r="M2376" t="str">
            <v>Charter</v>
          </cell>
        </row>
        <row r="2377">
          <cell r="A2377">
            <v>129</v>
          </cell>
          <cell r="F2377">
            <v>1</v>
          </cell>
          <cell r="I2377">
            <v>946</v>
          </cell>
          <cell r="L2377" t="str">
            <v>(Excluded - Counted in classroom data)</v>
          </cell>
          <cell r="M2377" t="str">
            <v>Charter</v>
          </cell>
        </row>
        <row r="2378">
          <cell r="A2378">
            <v>129</v>
          </cell>
          <cell r="F2378">
            <v>1</v>
          </cell>
          <cell r="I2378">
            <v>946</v>
          </cell>
          <cell r="L2378" t="str">
            <v>(Excluded - Counted in classroom data)</v>
          </cell>
          <cell r="M2378" t="str">
            <v>Charter</v>
          </cell>
        </row>
        <row r="2379">
          <cell r="A2379">
            <v>129</v>
          </cell>
          <cell r="F2379">
            <v>1</v>
          </cell>
          <cell r="I2379">
            <v>946</v>
          </cell>
          <cell r="L2379" t="str">
            <v>(Excluded - Counted in classroom data)</v>
          </cell>
          <cell r="M2379" t="str">
            <v>Charter</v>
          </cell>
        </row>
        <row r="2380">
          <cell r="A2380">
            <v>129</v>
          </cell>
          <cell r="F2380">
            <v>1</v>
          </cell>
          <cell r="I2380">
            <v>610</v>
          </cell>
          <cell r="L2380" t="str">
            <v>NCS - Operational</v>
          </cell>
          <cell r="M2380" t="str">
            <v>Charter</v>
          </cell>
        </row>
        <row r="2381">
          <cell r="A2381">
            <v>129</v>
          </cell>
          <cell r="F2381">
            <v>1</v>
          </cell>
          <cell r="I2381">
            <v>256</v>
          </cell>
          <cell r="L2381" t="str">
            <v>NCS - Operational</v>
          </cell>
          <cell r="M2381" t="str">
            <v>Charter</v>
          </cell>
        </row>
        <row r="2382">
          <cell r="A2382">
            <v>129</v>
          </cell>
          <cell r="F2382">
            <v>1</v>
          </cell>
          <cell r="I2382">
            <v>71</v>
          </cell>
          <cell r="L2382" t="str">
            <v>NCS - Operational</v>
          </cell>
          <cell r="M2382" t="str">
            <v>Charter</v>
          </cell>
        </row>
        <row r="2383">
          <cell r="A2383">
            <v>129</v>
          </cell>
          <cell r="F2383">
            <v>1</v>
          </cell>
          <cell r="I2383">
            <v>21</v>
          </cell>
          <cell r="L2383" t="str">
            <v>NCS - Operational</v>
          </cell>
          <cell r="M2383" t="str">
            <v>Charter</v>
          </cell>
        </row>
        <row r="2384">
          <cell r="A2384">
            <v>129</v>
          </cell>
          <cell r="F2384">
            <v>1</v>
          </cell>
          <cell r="I2384">
            <v>102</v>
          </cell>
          <cell r="L2384" t="str">
            <v>NCS - Interior Room</v>
          </cell>
          <cell r="M2384" t="str">
            <v>Charter</v>
          </cell>
        </row>
        <row r="2385">
          <cell r="A2385">
            <v>129</v>
          </cell>
          <cell r="F2385">
            <v>1</v>
          </cell>
          <cell r="I2385">
            <v>54</v>
          </cell>
          <cell r="L2385" t="str">
            <v>NCS - Operational</v>
          </cell>
          <cell r="M2385" t="str">
            <v>Charter</v>
          </cell>
        </row>
        <row r="2386">
          <cell r="A2386">
            <v>129</v>
          </cell>
          <cell r="F2386">
            <v>1</v>
          </cell>
          <cell r="I2386">
            <v>82</v>
          </cell>
          <cell r="L2386" t="str">
            <v>NCS - Operational</v>
          </cell>
          <cell r="M2386" t="str">
            <v>Charter</v>
          </cell>
        </row>
        <row r="2387">
          <cell r="A2387">
            <v>129</v>
          </cell>
          <cell r="F2387">
            <v>1</v>
          </cell>
          <cell r="I2387">
            <v>193</v>
          </cell>
          <cell r="L2387" t="str">
            <v>NCS - Operational</v>
          </cell>
          <cell r="M2387" t="str">
            <v>Charter</v>
          </cell>
        </row>
        <row r="2388">
          <cell r="A2388">
            <v>129</v>
          </cell>
          <cell r="F2388">
            <v>1</v>
          </cell>
          <cell r="I2388">
            <v>49</v>
          </cell>
          <cell r="L2388" t="str">
            <v>NCS - Operational</v>
          </cell>
          <cell r="M2388" t="str">
            <v>Charter</v>
          </cell>
        </row>
        <row r="2389">
          <cell r="A2389">
            <v>129</v>
          </cell>
          <cell r="F2389">
            <v>1</v>
          </cell>
          <cell r="I2389">
            <v>88</v>
          </cell>
          <cell r="L2389" t="str">
            <v>NCS - Operational</v>
          </cell>
          <cell r="M2389" t="str">
            <v>Charter</v>
          </cell>
        </row>
        <row r="2390">
          <cell r="A2390">
            <v>129</v>
          </cell>
          <cell r="F2390">
            <v>1</v>
          </cell>
          <cell r="I2390">
            <v>974</v>
          </cell>
          <cell r="L2390" t="str">
            <v>(Excluded - Counted in classroom data)</v>
          </cell>
          <cell r="M2390" t="str">
            <v>Charter</v>
          </cell>
        </row>
        <row r="2391">
          <cell r="A2391">
            <v>129</v>
          </cell>
          <cell r="F2391">
            <v>1</v>
          </cell>
          <cell r="I2391">
            <v>974</v>
          </cell>
          <cell r="L2391" t="str">
            <v>(Excluded - Counted in classroom data)</v>
          </cell>
          <cell r="M2391" t="str">
            <v>Charter</v>
          </cell>
        </row>
        <row r="2392">
          <cell r="A2392">
            <v>129</v>
          </cell>
          <cell r="F2392">
            <v>1</v>
          </cell>
          <cell r="I2392">
            <v>3364</v>
          </cell>
          <cell r="L2392" t="str">
            <v>NCS - Assembly</v>
          </cell>
          <cell r="M2392" t="str">
            <v>Charter</v>
          </cell>
        </row>
        <row r="2393">
          <cell r="A2393">
            <v>129</v>
          </cell>
          <cell r="F2393">
            <v>1</v>
          </cell>
          <cell r="I2393">
            <v>1017</v>
          </cell>
          <cell r="L2393" t="str">
            <v>NCS - Assembly</v>
          </cell>
          <cell r="M2393" t="str">
            <v>Charter</v>
          </cell>
        </row>
        <row r="2394">
          <cell r="A2394">
            <v>129</v>
          </cell>
          <cell r="F2394">
            <v>1</v>
          </cell>
          <cell r="I2394">
            <v>228</v>
          </cell>
          <cell r="L2394" t="str">
            <v>NCS - Operational</v>
          </cell>
          <cell r="M2394" t="str">
            <v>Charter</v>
          </cell>
        </row>
        <row r="2395">
          <cell r="A2395">
            <v>129</v>
          </cell>
          <cell r="F2395">
            <v>1</v>
          </cell>
          <cell r="I2395">
            <v>62</v>
          </cell>
          <cell r="L2395" t="str">
            <v>NCS - Operational</v>
          </cell>
          <cell r="M2395" t="str">
            <v>Charter</v>
          </cell>
        </row>
        <row r="2396">
          <cell r="A2396">
            <v>129</v>
          </cell>
          <cell r="F2396">
            <v>1</v>
          </cell>
          <cell r="I2396">
            <v>59</v>
          </cell>
          <cell r="L2396" t="str">
            <v>NCS - Operational</v>
          </cell>
          <cell r="M2396" t="str">
            <v>Charter</v>
          </cell>
        </row>
        <row r="2397">
          <cell r="A2397">
            <v>129</v>
          </cell>
          <cell r="F2397">
            <v>1</v>
          </cell>
          <cell r="I2397">
            <v>53</v>
          </cell>
          <cell r="L2397" t="str">
            <v>NCS - Operational</v>
          </cell>
          <cell r="M2397" t="str">
            <v>Charter</v>
          </cell>
        </row>
        <row r="2398">
          <cell r="A2398">
            <v>129</v>
          </cell>
          <cell r="F2398">
            <v>1</v>
          </cell>
          <cell r="I2398">
            <v>329</v>
          </cell>
          <cell r="L2398" t="str">
            <v>NCS - Interior Room</v>
          </cell>
          <cell r="M2398" t="str">
            <v>Charter</v>
          </cell>
        </row>
        <row r="2399">
          <cell r="A2399">
            <v>129</v>
          </cell>
          <cell r="F2399">
            <v>1</v>
          </cell>
          <cell r="I2399">
            <v>2427</v>
          </cell>
          <cell r="L2399" t="str">
            <v>NCS - Dining</v>
          </cell>
          <cell r="M2399" t="str">
            <v>Charter</v>
          </cell>
        </row>
        <row r="2400">
          <cell r="A2400">
            <v>129</v>
          </cell>
          <cell r="F2400">
            <v>1</v>
          </cell>
          <cell r="I2400">
            <v>412</v>
          </cell>
          <cell r="L2400" t="str">
            <v>NCS - Interior Room</v>
          </cell>
          <cell r="M2400" t="str">
            <v>Charter</v>
          </cell>
        </row>
        <row r="2401">
          <cell r="A2401">
            <v>129</v>
          </cell>
          <cell r="F2401">
            <v>1</v>
          </cell>
          <cell r="I2401">
            <v>447</v>
          </cell>
          <cell r="L2401" t="str">
            <v>NCS - Operational</v>
          </cell>
          <cell r="M2401" t="str">
            <v>Charter</v>
          </cell>
        </row>
        <row r="2402">
          <cell r="A2402">
            <v>129</v>
          </cell>
          <cell r="F2402">
            <v>1</v>
          </cell>
          <cell r="I2402">
            <v>112</v>
          </cell>
          <cell r="L2402" t="str">
            <v>NCS - Operational</v>
          </cell>
          <cell r="M2402" t="str">
            <v>Charter</v>
          </cell>
        </row>
        <row r="2403">
          <cell r="A2403">
            <v>129</v>
          </cell>
          <cell r="F2403">
            <v>1</v>
          </cell>
          <cell r="I2403">
            <v>67</v>
          </cell>
          <cell r="L2403" t="str">
            <v>NCS - Operational</v>
          </cell>
          <cell r="M2403" t="str">
            <v>Charter</v>
          </cell>
        </row>
        <row r="2404">
          <cell r="A2404">
            <v>129</v>
          </cell>
          <cell r="F2404">
            <v>1</v>
          </cell>
          <cell r="I2404">
            <v>14</v>
          </cell>
          <cell r="L2404" t="str">
            <v>NCS - Operational</v>
          </cell>
          <cell r="M2404" t="str">
            <v>Charter</v>
          </cell>
        </row>
        <row r="2405">
          <cell r="A2405">
            <v>129</v>
          </cell>
          <cell r="F2405">
            <v>1</v>
          </cell>
          <cell r="I2405">
            <v>83</v>
          </cell>
          <cell r="L2405" t="str">
            <v>NCS - Operational</v>
          </cell>
          <cell r="M2405" t="str">
            <v>Charter</v>
          </cell>
        </row>
        <row r="2406">
          <cell r="A2406">
            <v>129</v>
          </cell>
          <cell r="F2406">
            <v>1</v>
          </cell>
          <cell r="I2406">
            <v>113</v>
          </cell>
          <cell r="L2406" t="str">
            <v>NCS - Operational</v>
          </cell>
          <cell r="M2406" t="str">
            <v>Charter</v>
          </cell>
        </row>
        <row r="2407">
          <cell r="A2407">
            <v>129</v>
          </cell>
          <cell r="F2407">
            <v>1</v>
          </cell>
          <cell r="I2407">
            <v>203</v>
          </cell>
          <cell r="L2407" t="str">
            <v>NCS - Operational</v>
          </cell>
          <cell r="M2407" t="str">
            <v>Charter</v>
          </cell>
        </row>
        <row r="2408">
          <cell r="A2408">
            <v>129</v>
          </cell>
          <cell r="F2408">
            <v>1</v>
          </cell>
          <cell r="I2408">
            <v>1563</v>
          </cell>
          <cell r="L2408" t="str">
            <v>(Excluded - Counted in classroom data)</v>
          </cell>
          <cell r="M2408" t="str">
            <v>Charter</v>
          </cell>
        </row>
        <row r="2409">
          <cell r="A2409">
            <v>129</v>
          </cell>
          <cell r="F2409">
            <v>1</v>
          </cell>
          <cell r="I2409">
            <v>202</v>
          </cell>
          <cell r="L2409" t="str">
            <v>NCS - Operational</v>
          </cell>
          <cell r="M2409" t="str">
            <v>Charter</v>
          </cell>
        </row>
        <row r="2410">
          <cell r="A2410">
            <v>129</v>
          </cell>
          <cell r="F2410">
            <v>1</v>
          </cell>
          <cell r="I2410">
            <v>18</v>
          </cell>
          <cell r="L2410" t="str">
            <v>NCS - Operational</v>
          </cell>
          <cell r="M2410" t="str">
            <v>Charter</v>
          </cell>
        </row>
        <row r="2411">
          <cell r="A2411">
            <v>129</v>
          </cell>
          <cell r="F2411">
            <v>1</v>
          </cell>
          <cell r="I2411">
            <v>58</v>
          </cell>
          <cell r="L2411" t="str">
            <v>NCS - Operational</v>
          </cell>
          <cell r="M2411" t="str">
            <v>Charter</v>
          </cell>
        </row>
        <row r="2412">
          <cell r="A2412">
            <v>129</v>
          </cell>
          <cell r="F2412">
            <v>1</v>
          </cell>
          <cell r="I2412">
            <v>80</v>
          </cell>
          <cell r="L2412" t="str">
            <v>NCS - Operational</v>
          </cell>
          <cell r="M2412" t="str">
            <v>Charter</v>
          </cell>
        </row>
        <row r="2413">
          <cell r="A2413">
            <v>129</v>
          </cell>
          <cell r="F2413">
            <v>1</v>
          </cell>
          <cell r="I2413">
            <v>113</v>
          </cell>
          <cell r="L2413" t="str">
            <v>NCS - Interior Room</v>
          </cell>
          <cell r="M2413" t="str">
            <v>Charter</v>
          </cell>
        </row>
        <row r="2414">
          <cell r="A2414">
            <v>129</v>
          </cell>
          <cell r="F2414">
            <v>1</v>
          </cell>
          <cell r="I2414">
            <v>75</v>
          </cell>
          <cell r="L2414" t="str">
            <v>NCS - Operational</v>
          </cell>
          <cell r="M2414" t="str">
            <v>Charter</v>
          </cell>
        </row>
        <row r="2415">
          <cell r="A2415">
            <v>129</v>
          </cell>
          <cell r="F2415">
            <v>1</v>
          </cell>
          <cell r="I2415">
            <v>74</v>
          </cell>
          <cell r="L2415" t="str">
            <v>NCS - Operational</v>
          </cell>
          <cell r="M2415" t="str">
            <v>Charter</v>
          </cell>
        </row>
        <row r="2416">
          <cell r="A2416">
            <v>129</v>
          </cell>
          <cell r="F2416">
            <v>1</v>
          </cell>
          <cell r="I2416">
            <v>1604</v>
          </cell>
          <cell r="L2416" t="str">
            <v>NCS - Operational</v>
          </cell>
          <cell r="M2416" t="str">
            <v>Charter</v>
          </cell>
        </row>
        <row r="2417">
          <cell r="A2417">
            <v>129</v>
          </cell>
          <cell r="F2417">
            <v>1</v>
          </cell>
          <cell r="I2417">
            <v>46</v>
          </cell>
          <cell r="L2417" t="str">
            <v>NCS - Operational</v>
          </cell>
          <cell r="M2417" t="str">
            <v>Charter</v>
          </cell>
        </row>
        <row r="2418">
          <cell r="A2418">
            <v>129</v>
          </cell>
          <cell r="F2418">
            <v>1</v>
          </cell>
          <cell r="I2418">
            <v>160</v>
          </cell>
          <cell r="L2418" t="str">
            <v>NCS - Operational</v>
          </cell>
          <cell r="M2418" t="str">
            <v>Charter</v>
          </cell>
        </row>
        <row r="2419">
          <cell r="A2419">
            <v>129</v>
          </cell>
          <cell r="F2419">
            <v>1</v>
          </cell>
          <cell r="I2419">
            <v>48</v>
          </cell>
          <cell r="L2419" t="str">
            <v>NCS - Operational</v>
          </cell>
          <cell r="M2419" t="str">
            <v>Charter</v>
          </cell>
        </row>
        <row r="2420">
          <cell r="A2420">
            <v>129</v>
          </cell>
          <cell r="F2420">
            <v>1</v>
          </cell>
          <cell r="I2420">
            <v>40</v>
          </cell>
          <cell r="L2420" t="str">
            <v>NCS - Operational</v>
          </cell>
          <cell r="M2420" t="str">
            <v>Charter</v>
          </cell>
        </row>
        <row r="2421">
          <cell r="A2421">
            <v>129</v>
          </cell>
          <cell r="F2421">
            <v>2</v>
          </cell>
          <cell r="I2421">
            <v>364</v>
          </cell>
          <cell r="L2421" t="str">
            <v>NCS - Operational</v>
          </cell>
          <cell r="M2421" t="str">
            <v>Charter</v>
          </cell>
        </row>
        <row r="2422">
          <cell r="A2422">
            <v>129</v>
          </cell>
          <cell r="F2422">
            <v>2</v>
          </cell>
          <cell r="I2422">
            <v>64</v>
          </cell>
          <cell r="L2422" t="str">
            <v>NCS - Operational</v>
          </cell>
          <cell r="M2422" t="str">
            <v>Charter</v>
          </cell>
        </row>
        <row r="2423">
          <cell r="A2423">
            <v>129</v>
          </cell>
          <cell r="F2423">
            <v>2</v>
          </cell>
          <cell r="I2423">
            <v>974</v>
          </cell>
          <cell r="L2423" t="str">
            <v>(Excluded - Counted in classroom data)</v>
          </cell>
          <cell r="M2423" t="str">
            <v>Charter</v>
          </cell>
        </row>
        <row r="2424">
          <cell r="A2424">
            <v>129</v>
          </cell>
          <cell r="F2424">
            <v>2</v>
          </cell>
          <cell r="I2424">
            <v>974</v>
          </cell>
          <cell r="L2424" t="str">
            <v>(Excluded - Counted in classroom data)</v>
          </cell>
          <cell r="M2424" t="str">
            <v>Charter</v>
          </cell>
        </row>
        <row r="2425">
          <cell r="A2425">
            <v>129</v>
          </cell>
          <cell r="F2425">
            <v>2</v>
          </cell>
          <cell r="I2425">
            <v>1134</v>
          </cell>
          <cell r="L2425" t="str">
            <v>NCS - Operational</v>
          </cell>
          <cell r="M2425" t="str">
            <v>Charter</v>
          </cell>
        </row>
        <row r="2426">
          <cell r="A2426">
            <v>129</v>
          </cell>
          <cell r="F2426">
            <v>2</v>
          </cell>
          <cell r="I2426">
            <v>210</v>
          </cell>
          <cell r="L2426" t="str">
            <v>NCS - Operational</v>
          </cell>
          <cell r="M2426" t="str">
            <v>Charter</v>
          </cell>
        </row>
        <row r="2427">
          <cell r="A2427">
            <v>129</v>
          </cell>
          <cell r="F2427">
            <v>2</v>
          </cell>
          <cell r="I2427">
            <v>90</v>
          </cell>
          <cell r="L2427" t="str">
            <v>NCS - Operational</v>
          </cell>
          <cell r="M2427" t="str">
            <v>Charter</v>
          </cell>
        </row>
        <row r="2428">
          <cell r="A2428">
            <v>129</v>
          </cell>
          <cell r="F2428">
            <v>2</v>
          </cell>
          <cell r="I2428">
            <v>60</v>
          </cell>
          <cell r="L2428" t="str">
            <v>NCS - Operational</v>
          </cell>
          <cell r="M2428" t="str">
            <v>Charter</v>
          </cell>
        </row>
        <row r="2429">
          <cell r="A2429">
            <v>129</v>
          </cell>
          <cell r="F2429">
            <v>2</v>
          </cell>
          <cell r="I2429">
            <v>78</v>
          </cell>
          <cell r="L2429" t="str">
            <v>NCS - Operational</v>
          </cell>
          <cell r="M2429" t="str">
            <v>Charter</v>
          </cell>
        </row>
        <row r="2430">
          <cell r="A2430">
            <v>129</v>
          </cell>
          <cell r="F2430">
            <v>2</v>
          </cell>
          <cell r="I2430">
            <v>148</v>
          </cell>
          <cell r="L2430" t="str">
            <v>NCS - Operational</v>
          </cell>
          <cell r="M2430" t="str">
            <v>Charter</v>
          </cell>
        </row>
        <row r="2431">
          <cell r="A2431">
            <v>129</v>
          </cell>
          <cell r="F2431">
            <v>2</v>
          </cell>
          <cell r="I2431">
            <v>2676</v>
          </cell>
          <cell r="L2431" t="str">
            <v>NCS - Operational</v>
          </cell>
          <cell r="M2431" t="str">
            <v>Charter</v>
          </cell>
        </row>
        <row r="2432">
          <cell r="A2432">
            <v>129</v>
          </cell>
          <cell r="F2432">
            <v>2</v>
          </cell>
          <cell r="I2432">
            <v>938</v>
          </cell>
          <cell r="L2432" t="str">
            <v>(Excluded - Counted in classroom data)</v>
          </cell>
          <cell r="M2432" t="str">
            <v>Charter</v>
          </cell>
        </row>
        <row r="2433">
          <cell r="A2433">
            <v>129</v>
          </cell>
          <cell r="F2433">
            <v>2</v>
          </cell>
          <cell r="I2433">
            <v>946</v>
          </cell>
          <cell r="L2433" t="str">
            <v>(Excluded - Counted in classroom data)</v>
          </cell>
          <cell r="M2433" t="str">
            <v>Charter</v>
          </cell>
        </row>
        <row r="2434">
          <cell r="A2434">
            <v>129</v>
          </cell>
          <cell r="F2434">
            <v>2</v>
          </cell>
          <cell r="I2434">
            <v>964</v>
          </cell>
          <cell r="L2434" t="str">
            <v>(Excluded - Counted in classroom data)</v>
          </cell>
          <cell r="M2434" t="str">
            <v>Charter</v>
          </cell>
        </row>
        <row r="2435">
          <cell r="A2435">
            <v>129</v>
          </cell>
          <cell r="F2435">
            <v>2</v>
          </cell>
          <cell r="I2435">
            <v>392</v>
          </cell>
          <cell r="L2435" t="str">
            <v>NCS - Operational</v>
          </cell>
          <cell r="M2435" t="str">
            <v>Charter</v>
          </cell>
        </row>
        <row r="2436">
          <cell r="A2436">
            <v>129</v>
          </cell>
          <cell r="F2436">
            <v>2</v>
          </cell>
          <cell r="I2436">
            <v>473</v>
          </cell>
          <cell r="L2436" t="str">
            <v>NCS - Operational</v>
          </cell>
          <cell r="M2436" t="str">
            <v>Charter</v>
          </cell>
        </row>
        <row r="2437">
          <cell r="A2437">
            <v>129</v>
          </cell>
          <cell r="F2437">
            <v>2</v>
          </cell>
          <cell r="I2437">
            <v>946</v>
          </cell>
          <cell r="L2437" t="str">
            <v>NCS - Library</v>
          </cell>
          <cell r="M2437" t="str">
            <v>Charter</v>
          </cell>
        </row>
        <row r="2438">
          <cell r="A2438">
            <v>129</v>
          </cell>
          <cell r="F2438">
            <v>2</v>
          </cell>
          <cell r="I2438">
            <v>946</v>
          </cell>
          <cell r="L2438" t="str">
            <v>(Excluded - Counted in classroom data)</v>
          </cell>
          <cell r="M2438" t="str">
            <v>Charter</v>
          </cell>
        </row>
        <row r="2439">
          <cell r="A2439">
            <v>129</v>
          </cell>
          <cell r="F2439">
            <v>2</v>
          </cell>
          <cell r="I2439">
            <v>947</v>
          </cell>
          <cell r="L2439" t="str">
            <v>(Excluded - Counted in classroom data)</v>
          </cell>
          <cell r="M2439" t="str">
            <v>Charter</v>
          </cell>
        </row>
        <row r="2440">
          <cell r="A2440">
            <v>129</v>
          </cell>
          <cell r="F2440">
            <v>2</v>
          </cell>
          <cell r="I2440">
            <v>946</v>
          </cell>
          <cell r="L2440" t="str">
            <v>(Excluded - Counted in classroom data)</v>
          </cell>
          <cell r="M2440" t="str">
            <v>Charter</v>
          </cell>
        </row>
        <row r="2441">
          <cell r="A2441">
            <v>129</v>
          </cell>
          <cell r="F2441">
            <v>2</v>
          </cell>
          <cell r="I2441">
            <v>964</v>
          </cell>
          <cell r="L2441" t="str">
            <v>(Excluded - Counted in classroom data)</v>
          </cell>
          <cell r="M2441" t="str">
            <v>Charter</v>
          </cell>
        </row>
        <row r="2442">
          <cell r="A2442">
            <v>129</v>
          </cell>
          <cell r="F2442">
            <v>2</v>
          </cell>
          <cell r="I2442">
            <v>964</v>
          </cell>
          <cell r="L2442" t="str">
            <v>(Excluded - Counted in classroom data)</v>
          </cell>
          <cell r="M2442" t="str">
            <v>Charter</v>
          </cell>
        </row>
        <row r="2443">
          <cell r="A2443">
            <v>129</v>
          </cell>
          <cell r="F2443">
            <v>2</v>
          </cell>
          <cell r="I2443">
            <v>375</v>
          </cell>
          <cell r="L2443" t="str">
            <v>NCS - Operational</v>
          </cell>
          <cell r="M2443" t="str">
            <v>Charter</v>
          </cell>
        </row>
        <row r="2444">
          <cell r="A2444">
            <v>129</v>
          </cell>
          <cell r="F2444">
            <v>2</v>
          </cell>
          <cell r="I2444">
            <v>484</v>
          </cell>
          <cell r="L2444" t="str">
            <v>NCS - Interior Room</v>
          </cell>
          <cell r="M2444" t="str">
            <v>Charter</v>
          </cell>
        </row>
        <row r="2445">
          <cell r="A2445">
            <v>129</v>
          </cell>
          <cell r="F2445">
            <v>2</v>
          </cell>
          <cell r="I2445">
            <v>87</v>
          </cell>
          <cell r="L2445" t="str">
            <v>NCS - Operational</v>
          </cell>
          <cell r="M2445" t="str">
            <v>Charter</v>
          </cell>
        </row>
        <row r="2446">
          <cell r="A2446">
            <v>129</v>
          </cell>
          <cell r="F2446">
            <v>2</v>
          </cell>
          <cell r="I2446">
            <v>946</v>
          </cell>
          <cell r="L2446" t="str">
            <v>(Excluded - Counted in classroom data)</v>
          </cell>
          <cell r="M2446" t="str">
            <v>Charter</v>
          </cell>
        </row>
        <row r="2447">
          <cell r="A2447">
            <v>129</v>
          </cell>
          <cell r="F2447">
            <v>2</v>
          </cell>
          <cell r="I2447">
            <v>946</v>
          </cell>
          <cell r="L2447" t="str">
            <v>(Excluded - Counted in classroom data)</v>
          </cell>
          <cell r="M2447" t="str">
            <v>Charter</v>
          </cell>
        </row>
        <row r="2448">
          <cell r="A2448">
            <v>129</v>
          </cell>
          <cell r="F2448">
            <v>2</v>
          </cell>
          <cell r="I2448">
            <v>282</v>
          </cell>
          <cell r="L2448" t="str">
            <v>NCS - Interior Room</v>
          </cell>
          <cell r="M2448" t="str">
            <v>Charter</v>
          </cell>
        </row>
        <row r="2449">
          <cell r="A2449">
            <v>129</v>
          </cell>
          <cell r="F2449">
            <v>3</v>
          </cell>
          <cell r="I2449">
            <v>1378</v>
          </cell>
          <cell r="L2449" t="str">
            <v>NCS - Operational</v>
          </cell>
          <cell r="M2449" t="str">
            <v>Charter</v>
          </cell>
        </row>
        <row r="2450">
          <cell r="A2450">
            <v>130</v>
          </cell>
          <cell r="F2450">
            <v>2</v>
          </cell>
          <cell r="I2450">
            <v>709</v>
          </cell>
          <cell r="L2450" t="str">
            <v>(Excluded - Counted in classroom data)</v>
          </cell>
          <cell r="M2450" t="str">
            <v>Charter</v>
          </cell>
        </row>
        <row r="2451">
          <cell r="A2451">
            <v>130</v>
          </cell>
          <cell r="F2451">
            <v>2</v>
          </cell>
          <cell r="I2451">
            <v>38</v>
          </cell>
          <cell r="L2451" t="str">
            <v>NCS - Operational</v>
          </cell>
          <cell r="M2451" t="str">
            <v>Charter</v>
          </cell>
        </row>
        <row r="2452">
          <cell r="A2452">
            <v>130</v>
          </cell>
          <cell r="F2452">
            <v>2</v>
          </cell>
          <cell r="I2452">
            <v>106</v>
          </cell>
          <cell r="L2452" t="str">
            <v>NCS - Operational</v>
          </cell>
          <cell r="M2452" t="str">
            <v>Charter</v>
          </cell>
        </row>
        <row r="2453">
          <cell r="A2453">
            <v>130</v>
          </cell>
          <cell r="F2453">
            <v>2</v>
          </cell>
          <cell r="I2453">
            <v>310</v>
          </cell>
          <cell r="L2453" t="str">
            <v>NCS - Operational</v>
          </cell>
          <cell r="M2453" t="str">
            <v>Charter</v>
          </cell>
        </row>
        <row r="2454">
          <cell r="A2454">
            <v>130</v>
          </cell>
          <cell r="F2454">
            <v>2</v>
          </cell>
          <cell r="I2454">
            <v>267</v>
          </cell>
          <cell r="L2454" t="str">
            <v>NCS - Interior Room</v>
          </cell>
          <cell r="M2454" t="str">
            <v>Charter</v>
          </cell>
        </row>
        <row r="2455">
          <cell r="A2455">
            <v>130</v>
          </cell>
          <cell r="F2455">
            <v>2</v>
          </cell>
          <cell r="I2455">
            <v>168</v>
          </cell>
          <cell r="L2455" t="str">
            <v>NCS - Interior Room</v>
          </cell>
          <cell r="M2455" t="str">
            <v>Charter</v>
          </cell>
        </row>
        <row r="2456">
          <cell r="A2456">
            <v>130</v>
          </cell>
          <cell r="F2456">
            <v>2</v>
          </cell>
          <cell r="I2456">
            <v>126</v>
          </cell>
          <cell r="L2456" t="str">
            <v>NCS - Interior Room</v>
          </cell>
          <cell r="M2456" t="str">
            <v>Charter</v>
          </cell>
        </row>
        <row r="2457">
          <cell r="A2457">
            <v>130</v>
          </cell>
          <cell r="F2457">
            <v>2</v>
          </cell>
          <cell r="I2457">
            <v>29</v>
          </cell>
          <cell r="L2457" t="str">
            <v>NCS - Operational</v>
          </cell>
          <cell r="M2457" t="str">
            <v>Charter</v>
          </cell>
        </row>
        <row r="2458">
          <cell r="A2458">
            <v>130</v>
          </cell>
          <cell r="F2458">
            <v>2</v>
          </cell>
          <cell r="I2458">
            <v>185</v>
          </cell>
          <cell r="L2458" t="str">
            <v>NCS - Interior Room</v>
          </cell>
          <cell r="M2458" t="str">
            <v>Charter</v>
          </cell>
        </row>
        <row r="2459">
          <cell r="A2459">
            <v>130</v>
          </cell>
          <cell r="F2459">
            <v>2</v>
          </cell>
          <cell r="I2459">
            <v>47</v>
          </cell>
          <cell r="L2459" t="str">
            <v>NCS - Operational</v>
          </cell>
          <cell r="M2459" t="str">
            <v>Charter</v>
          </cell>
        </row>
        <row r="2460">
          <cell r="A2460">
            <v>130</v>
          </cell>
          <cell r="F2460">
            <v>2</v>
          </cell>
          <cell r="I2460">
            <v>709</v>
          </cell>
          <cell r="L2460" t="str">
            <v>(Excluded - Counted in classroom data)</v>
          </cell>
          <cell r="M2460" t="str">
            <v>Charter</v>
          </cell>
        </row>
        <row r="2461">
          <cell r="A2461">
            <v>130</v>
          </cell>
          <cell r="F2461">
            <v>2</v>
          </cell>
          <cell r="I2461">
            <v>58</v>
          </cell>
          <cell r="L2461" t="str">
            <v>NCS - Operational</v>
          </cell>
          <cell r="M2461" t="str">
            <v>Charter</v>
          </cell>
        </row>
        <row r="2462">
          <cell r="A2462">
            <v>130</v>
          </cell>
          <cell r="F2462">
            <v>2</v>
          </cell>
          <cell r="I2462">
            <v>106</v>
          </cell>
          <cell r="L2462" t="str">
            <v>NCS - Operational</v>
          </cell>
          <cell r="M2462" t="str">
            <v>Charter</v>
          </cell>
        </row>
        <row r="2463">
          <cell r="A2463">
            <v>130</v>
          </cell>
          <cell r="F2463">
            <v>2</v>
          </cell>
          <cell r="I2463">
            <v>299</v>
          </cell>
          <cell r="L2463" t="str">
            <v>NCS - Operational</v>
          </cell>
          <cell r="M2463" t="str">
            <v>Charter</v>
          </cell>
        </row>
        <row r="2464">
          <cell r="A2464">
            <v>130</v>
          </cell>
          <cell r="F2464">
            <v>2</v>
          </cell>
          <cell r="I2464">
            <v>21</v>
          </cell>
          <cell r="L2464" t="str">
            <v>NCS - Operational</v>
          </cell>
          <cell r="M2464" t="str">
            <v>Charter</v>
          </cell>
        </row>
        <row r="2465">
          <cell r="A2465">
            <v>130</v>
          </cell>
          <cell r="F2465">
            <v>2</v>
          </cell>
          <cell r="I2465">
            <v>28</v>
          </cell>
          <cell r="L2465" t="str">
            <v>NCS - Operational</v>
          </cell>
          <cell r="M2465" t="str">
            <v>Charter</v>
          </cell>
        </row>
        <row r="2466">
          <cell r="A2466">
            <v>130</v>
          </cell>
          <cell r="F2466">
            <v>2</v>
          </cell>
          <cell r="I2466">
            <v>19</v>
          </cell>
          <cell r="L2466" t="str">
            <v>NCS - Operational</v>
          </cell>
          <cell r="M2466" t="str">
            <v>Charter</v>
          </cell>
        </row>
        <row r="2467">
          <cell r="A2467">
            <v>130</v>
          </cell>
          <cell r="F2467">
            <v>2</v>
          </cell>
          <cell r="I2467">
            <v>16</v>
          </cell>
          <cell r="L2467" t="str">
            <v>NCS - Operational</v>
          </cell>
          <cell r="M2467" t="str">
            <v>Charter</v>
          </cell>
        </row>
        <row r="2468">
          <cell r="A2468">
            <v>130</v>
          </cell>
          <cell r="F2468">
            <v>2</v>
          </cell>
          <cell r="I2468">
            <v>15</v>
          </cell>
          <cell r="L2468" t="str">
            <v>NCS - Operational</v>
          </cell>
          <cell r="M2468" t="str">
            <v>Charter</v>
          </cell>
        </row>
        <row r="2469">
          <cell r="A2469">
            <v>130</v>
          </cell>
          <cell r="F2469">
            <v>2</v>
          </cell>
          <cell r="I2469">
            <v>14</v>
          </cell>
          <cell r="L2469" t="str">
            <v>NCS - Operational</v>
          </cell>
          <cell r="M2469" t="str">
            <v>Charter</v>
          </cell>
        </row>
        <row r="2470">
          <cell r="A2470">
            <v>130</v>
          </cell>
          <cell r="F2470">
            <v>2</v>
          </cell>
          <cell r="I2470">
            <v>261</v>
          </cell>
          <cell r="L2470" t="str">
            <v>NCS - Operational</v>
          </cell>
          <cell r="M2470" t="str">
            <v>Charter</v>
          </cell>
        </row>
        <row r="2471">
          <cell r="A2471">
            <v>130</v>
          </cell>
          <cell r="F2471">
            <v>2</v>
          </cell>
          <cell r="I2471">
            <v>8</v>
          </cell>
          <cell r="L2471" t="str">
            <v>NCS - Operational</v>
          </cell>
          <cell r="M2471" t="str">
            <v>Charter</v>
          </cell>
        </row>
        <row r="2472">
          <cell r="A2472">
            <v>130</v>
          </cell>
          <cell r="F2472">
            <v>2</v>
          </cell>
          <cell r="I2472">
            <v>8</v>
          </cell>
          <cell r="L2472" t="str">
            <v>NCS - Operational</v>
          </cell>
          <cell r="M2472" t="str">
            <v>Charter</v>
          </cell>
        </row>
        <row r="2473">
          <cell r="A2473">
            <v>130</v>
          </cell>
          <cell r="F2473">
            <v>2</v>
          </cell>
          <cell r="I2473">
            <v>252</v>
          </cell>
          <cell r="L2473" t="str">
            <v>NCS - Assembly</v>
          </cell>
          <cell r="M2473" t="str">
            <v>Charter</v>
          </cell>
        </row>
        <row r="2474">
          <cell r="A2474">
            <v>130</v>
          </cell>
          <cell r="F2474">
            <v>2</v>
          </cell>
          <cell r="I2474">
            <v>2095</v>
          </cell>
          <cell r="L2474" t="str">
            <v>NCS - Assembly</v>
          </cell>
          <cell r="M2474" t="str">
            <v>Charter</v>
          </cell>
        </row>
        <row r="2475">
          <cell r="A2475">
            <v>130</v>
          </cell>
          <cell r="F2475">
            <v>2</v>
          </cell>
          <cell r="I2475">
            <v>299</v>
          </cell>
          <cell r="L2475" t="str">
            <v>NCS - Operational</v>
          </cell>
          <cell r="M2475" t="str">
            <v>Charter</v>
          </cell>
        </row>
        <row r="2476">
          <cell r="A2476">
            <v>130</v>
          </cell>
          <cell r="F2476">
            <v>2</v>
          </cell>
          <cell r="I2476">
            <v>857</v>
          </cell>
          <cell r="L2476" t="str">
            <v>(Excluded - Counted in classroom data)</v>
          </cell>
          <cell r="M2476" t="str">
            <v>Charter</v>
          </cell>
        </row>
        <row r="2477">
          <cell r="A2477">
            <v>130</v>
          </cell>
          <cell r="F2477">
            <v>2</v>
          </cell>
          <cell r="I2477">
            <v>58</v>
          </cell>
          <cell r="L2477" t="str">
            <v>NCS - Operational</v>
          </cell>
          <cell r="M2477" t="str">
            <v>Charter</v>
          </cell>
        </row>
        <row r="2478">
          <cell r="A2478">
            <v>130</v>
          </cell>
          <cell r="F2478">
            <v>2</v>
          </cell>
          <cell r="I2478">
            <v>106</v>
          </cell>
          <cell r="L2478" t="str">
            <v>NCS - Operational</v>
          </cell>
          <cell r="M2478" t="str">
            <v>Charter</v>
          </cell>
        </row>
        <row r="2479">
          <cell r="A2479">
            <v>130</v>
          </cell>
          <cell r="F2479">
            <v>2</v>
          </cell>
          <cell r="I2479">
            <v>442</v>
          </cell>
          <cell r="L2479" t="str">
            <v>NCS - Operational</v>
          </cell>
          <cell r="M2479" t="str">
            <v>Charter</v>
          </cell>
        </row>
        <row r="2480">
          <cell r="A2480">
            <v>130</v>
          </cell>
          <cell r="F2480">
            <v>2</v>
          </cell>
          <cell r="I2480">
            <v>709</v>
          </cell>
          <cell r="L2480" t="str">
            <v>(Excluded - Counted in classroom data)</v>
          </cell>
          <cell r="M2480" t="str">
            <v>Charter</v>
          </cell>
        </row>
        <row r="2481">
          <cell r="A2481">
            <v>130</v>
          </cell>
          <cell r="F2481">
            <v>2</v>
          </cell>
          <cell r="I2481">
            <v>38</v>
          </cell>
          <cell r="L2481" t="str">
            <v>NCS - Operational</v>
          </cell>
        </row>
        <row r="2482">
          <cell r="A2482">
            <v>130</v>
          </cell>
          <cell r="F2482">
            <v>2</v>
          </cell>
          <cell r="I2482">
            <v>106</v>
          </cell>
          <cell r="L2482" t="str">
            <v>NCS - Operational</v>
          </cell>
        </row>
        <row r="2483">
          <cell r="A2483">
            <v>130</v>
          </cell>
          <cell r="F2483">
            <v>2</v>
          </cell>
          <cell r="I2483">
            <v>709</v>
          </cell>
          <cell r="L2483" t="str">
            <v>(Excluded - Counted in classroom data)</v>
          </cell>
        </row>
        <row r="2484">
          <cell r="A2484">
            <v>130</v>
          </cell>
          <cell r="F2484">
            <v>2</v>
          </cell>
          <cell r="I2484">
            <v>327</v>
          </cell>
          <cell r="L2484" t="str">
            <v>NCS - Interior Room</v>
          </cell>
        </row>
        <row r="2485">
          <cell r="A2485">
            <v>130</v>
          </cell>
          <cell r="F2485">
            <v>2</v>
          </cell>
          <cell r="I2485">
            <v>42</v>
          </cell>
          <cell r="L2485" t="str">
            <v>NCS - Operational</v>
          </cell>
        </row>
        <row r="2486">
          <cell r="A2486">
            <v>130</v>
          </cell>
          <cell r="F2486">
            <v>2</v>
          </cell>
          <cell r="I2486">
            <v>2073</v>
          </cell>
          <cell r="L2486" t="str">
            <v>NCS - Operational</v>
          </cell>
          <cell r="M2486" t="str">
            <v>Charter</v>
          </cell>
        </row>
        <row r="2487">
          <cell r="A2487">
            <v>130</v>
          </cell>
          <cell r="F2487">
            <v>3</v>
          </cell>
          <cell r="I2487">
            <v>853</v>
          </cell>
          <cell r="L2487" t="str">
            <v>(Excluded - Counted in classroom data)</v>
          </cell>
          <cell r="M2487" t="str">
            <v>Charter</v>
          </cell>
        </row>
        <row r="2488">
          <cell r="A2488">
            <v>130</v>
          </cell>
          <cell r="F2488">
            <v>3</v>
          </cell>
          <cell r="I2488">
            <v>891</v>
          </cell>
          <cell r="L2488" t="str">
            <v>(Excluded - Counted in classroom data)</v>
          </cell>
          <cell r="M2488" t="str">
            <v>Charter</v>
          </cell>
        </row>
        <row r="2489">
          <cell r="A2489">
            <v>130</v>
          </cell>
          <cell r="F2489">
            <v>3</v>
          </cell>
          <cell r="I2489">
            <v>299</v>
          </cell>
          <cell r="L2489" t="str">
            <v>NCS - Operational</v>
          </cell>
          <cell r="M2489" t="str">
            <v>Charter</v>
          </cell>
        </row>
        <row r="2490">
          <cell r="A2490">
            <v>130</v>
          </cell>
          <cell r="F2490">
            <v>3</v>
          </cell>
          <cell r="I2490">
            <v>554</v>
          </cell>
          <cell r="L2490" t="str">
            <v>NCS - Interior Room</v>
          </cell>
          <cell r="M2490" t="str">
            <v>Charter</v>
          </cell>
        </row>
        <row r="2491">
          <cell r="A2491">
            <v>130</v>
          </cell>
          <cell r="F2491">
            <v>3</v>
          </cell>
          <cell r="I2491">
            <v>155</v>
          </cell>
          <cell r="L2491" t="str">
            <v>NCS - Operational</v>
          </cell>
          <cell r="M2491" t="str">
            <v>Charter</v>
          </cell>
        </row>
        <row r="2492">
          <cell r="A2492">
            <v>130</v>
          </cell>
          <cell r="F2492">
            <v>3</v>
          </cell>
          <cell r="I2492">
            <v>58</v>
          </cell>
          <cell r="L2492" t="str">
            <v>NCS - Operational</v>
          </cell>
          <cell r="M2492" t="str">
            <v>Charter</v>
          </cell>
        </row>
        <row r="2493">
          <cell r="A2493">
            <v>130</v>
          </cell>
          <cell r="F2493">
            <v>3</v>
          </cell>
          <cell r="I2493">
            <v>106</v>
          </cell>
          <cell r="L2493" t="str">
            <v>NCS - Operational</v>
          </cell>
          <cell r="M2493" t="str">
            <v>Charter</v>
          </cell>
        </row>
        <row r="2494">
          <cell r="A2494">
            <v>130</v>
          </cell>
          <cell r="F2494">
            <v>3</v>
          </cell>
          <cell r="I2494">
            <v>299</v>
          </cell>
          <cell r="L2494" t="str">
            <v>NCS - Operational</v>
          </cell>
          <cell r="M2494" t="str">
            <v>Charter</v>
          </cell>
        </row>
        <row r="2495">
          <cell r="A2495">
            <v>130</v>
          </cell>
          <cell r="F2495">
            <v>3</v>
          </cell>
          <cell r="I2495">
            <v>54</v>
          </cell>
          <cell r="L2495" t="str">
            <v>NCS - Operational</v>
          </cell>
          <cell r="M2495" t="str">
            <v>Charter</v>
          </cell>
        </row>
        <row r="2496">
          <cell r="A2496">
            <v>130</v>
          </cell>
          <cell r="F2496">
            <v>3</v>
          </cell>
          <cell r="I2496">
            <v>17</v>
          </cell>
          <cell r="L2496" t="str">
            <v>NCS - Operational</v>
          </cell>
          <cell r="M2496" t="str">
            <v>Charter</v>
          </cell>
        </row>
        <row r="2497">
          <cell r="A2497">
            <v>130</v>
          </cell>
          <cell r="F2497">
            <v>3</v>
          </cell>
          <cell r="I2497">
            <v>857</v>
          </cell>
          <cell r="L2497" t="str">
            <v>(Excluded - Counted in classroom data)</v>
          </cell>
          <cell r="M2497" t="str">
            <v>Charter</v>
          </cell>
        </row>
        <row r="2498">
          <cell r="A2498">
            <v>130</v>
          </cell>
          <cell r="F2498">
            <v>3</v>
          </cell>
          <cell r="I2498">
            <v>16</v>
          </cell>
          <cell r="L2498" t="str">
            <v>NCS - Operational</v>
          </cell>
          <cell r="M2498" t="str">
            <v>Charter</v>
          </cell>
        </row>
        <row r="2499">
          <cell r="A2499">
            <v>130</v>
          </cell>
          <cell r="F2499">
            <v>3</v>
          </cell>
          <cell r="I2499">
            <v>126</v>
          </cell>
          <cell r="L2499" t="str">
            <v>NCS - Operational</v>
          </cell>
          <cell r="M2499" t="str">
            <v>Charter</v>
          </cell>
        </row>
        <row r="2500">
          <cell r="A2500">
            <v>130</v>
          </cell>
          <cell r="F2500">
            <v>3</v>
          </cell>
          <cell r="I2500">
            <v>145</v>
          </cell>
          <cell r="L2500" t="str">
            <v>NCS - Operational</v>
          </cell>
          <cell r="M2500" t="str">
            <v>Charter</v>
          </cell>
        </row>
        <row r="2501">
          <cell r="A2501">
            <v>130</v>
          </cell>
          <cell r="F2501">
            <v>3</v>
          </cell>
          <cell r="I2501">
            <v>331</v>
          </cell>
          <cell r="L2501" t="str">
            <v>NCS - Operational</v>
          </cell>
          <cell r="M2501" t="str">
            <v>Charter</v>
          </cell>
        </row>
        <row r="2502">
          <cell r="A2502">
            <v>130</v>
          </cell>
          <cell r="F2502">
            <v>3</v>
          </cell>
          <cell r="I2502">
            <v>1643</v>
          </cell>
          <cell r="L2502" t="str">
            <v>NCS - Operational</v>
          </cell>
          <cell r="M2502" t="str">
            <v>Charter</v>
          </cell>
        </row>
        <row r="2503">
          <cell r="A2503">
            <v>130</v>
          </cell>
          <cell r="F2503">
            <v>3</v>
          </cell>
          <cell r="I2503">
            <v>58</v>
          </cell>
          <cell r="L2503" t="str">
            <v>NCS - Operational</v>
          </cell>
          <cell r="M2503" t="str">
            <v>Charter</v>
          </cell>
        </row>
        <row r="2504">
          <cell r="A2504">
            <v>130</v>
          </cell>
          <cell r="F2504">
            <v>3</v>
          </cell>
          <cell r="I2504">
            <v>815</v>
          </cell>
          <cell r="L2504" t="str">
            <v>(Excluded - Counted in classroom data)</v>
          </cell>
          <cell r="M2504" t="str">
            <v>Charter</v>
          </cell>
        </row>
        <row r="2505">
          <cell r="A2505">
            <v>130</v>
          </cell>
          <cell r="F2505">
            <v>3</v>
          </cell>
          <cell r="I2505">
            <v>442</v>
          </cell>
          <cell r="L2505" t="str">
            <v>NCS - Interior Room</v>
          </cell>
          <cell r="M2505" t="str">
            <v>Charter</v>
          </cell>
        </row>
        <row r="2506">
          <cell r="A2506">
            <v>130</v>
          </cell>
          <cell r="F2506">
            <v>3</v>
          </cell>
          <cell r="I2506">
            <v>38</v>
          </cell>
          <cell r="L2506" t="str">
            <v>NCS - Operational</v>
          </cell>
          <cell r="M2506" t="str">
            <v>Charter</v>
          </cell>
        </row>
        <row r="2507">
          <cell r="A2507">
            <v>130</v>
          </cell>
          <cell r="F2507">
            <v>3</v>
          </cell>
          <cell r="I2507">
            <v>106</v>
          </cell>
          <cell r="L2507" t="str">
            <v>NCS - Operational</v>
          </cell>
          <cell r="M2507" t="str">
            <v>Charter</v>
          </cell>
        </row>
        <row r="2508">
          <cell r="A2508">
            <v>130</v>
          </cell>
          <cell r="F2508">
            <v>3</v>
          </cell>
          <cell r="I2508">
            <v>709</v>
          </cell>
          <cell r="L2508" t="str">
            <v>(Excluded - Counted in classroom data)</v>
          </cell>
          <cell r="M2508" t="str">
            <v>Charter</v>
          </cell>
        </row>
        <row r="2509">
          <cell r="A2509">
            <v>130</v>
          </cell>
          <cell r="F2509">
            <v>3</v>
          </cell>
          <cell r="I2509">
            <v>36</v>
          </cell>
          <cell r="L2509" t="str">
            <v>NCS - Operational</v>
          </cell>
          <cell r="M2509" t="str">
            <v>Charter</v>
          </cell>
        </row>
        <row r="2510">
          <cell r="A2510">
            <v>130</v>
          </cell>
          <cell r="F2510">
            <v>1</v>
          </cell>
          <cell r="I2510">
            <v>999</v>
          </cell>
          <cell r="L2510" t="str">
            <v>(Excluded - Counted in classroom data)</v>
          </cell>
          <cell r="M2510" t="str">
            <v>OUSD Central</v>
          </cell>
        </row>
        <row r="2511">
          <cell r="A2511">
            <v>130</v>
          </cell>
          <cell r="F2511">
            <v>1</v>
          </cell>
          <cell r="I2511">
            <v>52</v>
          </cell>
          <cell r="L2511" t="str">
            <v>NCS - Operational</v>
          </cell>
          <cell r="M2511" t="str">
            <v>OUSD Central</v>
          </cell>
        </row>
        <row r="2512">
          <cell r="A2512">
            <v>130</v>
          </cell>
          <cell r="F2512">
            <v>1</v>
          </cell>
          <cell r="I2512">
            <v>129</v>
          </cell>
          <cell r="L2512" t="str">
            <v>NCS - Operational</v>
          </cell>
          <cell r="M2512" t="str">
            <v>OUSD Central</v>
          </cell>
        </row>
        <row r="2513">
          <cell r="A2513">
            <v>130</v>
          </cell>
          <cell r="F2513">
            <v>1</v>
          </cell>
          <cell r="I2513">
            <v>819</v>
          </cell>
          <cell r="L2513" t="str">
            <v>(Excluded - Counted in classroom data)</v>
          </cell>
          <cell r="M2513" t="str">
            <v>OUSD Central</v>
          </cell>
        </row>
        <row r="2514">
          <cell r="A2514">
            <v>130</v>
          </cell>
          <cell r="F2514">
            <v>1</v>
          </cell>
          <cell r="I2514">
            <v>51</v>
          </cell>
          <cell r="L2514" t="str">
            <v>NCS - Operational</v>
          </cell>
          <cell r="M2514" t="str">
            <v>OUSD Central</v>
          </cell>
        </row>
        <row r="2515">
          <cell r="A2515">
            <v>130</v>
          </cell>
          <cell r="F2515">
            <v>1</v>
          </cell>
          <cell r="I2515">
            <v>91</v>
          </cell>
          <cell r="L2515" t="str">
            <v>NCS - Operational</v>
          </cell>
          <cell r="M2515" t="str">
            <v>OUSD Central</v>
          </cell>
        </row>
        <row r="2516">
          <cell r="A2516">
            <v>130</v>
          </cell>
          <cell r="F2516">
            <v>1</v>
          </cell>
          <cell r="I2516">
            <v>76</v>
          </cell>
          <cell r="L2516" t="str">
            <v>NCS - Operational</v>
          </cell>
          <cell r="M2516" t="str">
            <v>OUSD Central</v>
          </cell>
        </row>
        <row r="2517">
          <cell r="A2517">
            <v>130</v>
          </cell>
          <cell r="F2517">
            <v>1</v>
          </cell>
          <cell r="I2517">
            <v>21</v>
          </cell>
          <cell r="L2517" t="str">
            <v>NCS - Operational</v>
          </cell>
          <cell r="M2517" t="str">
            <v>OUSD Central</v>
          </cell>
        </row>
        <row r="2518">
          <cell r="A2518">
            <v>130</v>
          </cell>
          <cell r="F2518">
            <v>1</v>
          </cell>
          <cell r="I2518">
            <v>55</v>
          </cell>
          <cell r="L2518" t="str">
            <v>NCS - Operational</v>
          </cell>
          <cell r="M2518" t="str">
            <v>OUSD Central</v>
          </cell>
        </row>
        <row r="2519">
          <cell r="A2519">
            <v>130</v>
          </cell>
          <cell r="F2519">
            <v>1</v>
          </cell>
          <cell r="I2519">
            <v>354</v>
          </cell>
          <cell r="L2519" t="str">
            <v>NCS - Operational</v>
          </cell>
          <cell r="M2519" t="str">
            <v>OUSD Central</v>
          </cell>
        </row>
        <row r="2520">
          <cell r="A2520">
            <v>130</v>
          </cell>
          <cell r="F2520">
            <v>1</v>
          </cell>
          <cell r="I2520">
            <v>840</v>
          </cell>
          <cell r="L2520" t="str">
            <v>(Excluded - Counted in classroom data)</v>
          </cell>
          <cell r="M2520" t="str">
            <v>OUSD Central</v>
          </cell>
        </row>
        <row r="2521">
          <cell r="A2521">
            <v>130</v>
          </cell>
          <cell r="F2521">
            <v>1</v>
          </cell>
          <cell r="I2521">
            <v>190</v>
          </cell>
          <cell r="L2521" t="str">
            <v>NCS - Interior Room</v>
          </cell>
          <cell r="M2521" t="str">
            <v>OUSD Central</v>
          </cell>
        </row>
        <row r="2522">
          <cell r="A2522">
            <v>130</v>
          </cell>
          <cell r="F2522">
            <v>1</v>
          </cell>
          <cell r="I2522">
            <v>643</v>
          </cell>
          <cell r="L2522" t="str">
            <v>(Excluded - Counted in classroom data)</v>
          </cell>
          <cell r="M2522" t="str">
            <v>OUSD Central</v>
          </cell>
        </row>
        <row r="2523">
          <cell r="A2523">
            <v>130</v>
          </cell>
          <cell r="F2523">
            <v>1</v>
          </cell>
          <cell r="I2523">
            <v>25</v>
          </cell>
          <cell r="L2523" t="str">
            <v>NCS - Operational</v>
          </cell>
          <cell r="M2523" t="str">
            <v>OUSD Central</v>
          </cell>
        </row>
        <row r="2524">
          <cell r="A2524">
            <v>130</v>
          </cell>
          <cell r="F2524">
            <v>1</v>
          </cell>
          <cell r="I2524">
            <v>196</v>
          </cell>
          <cell r="L2524" t="str">
            <v>NCS - Operational</v>
          </cell>
          <cell r="M2524" t="str">
            <v>OUSD Central</v>
          </cell>
        </row>
        <row r="2525">
          <cell r="A2525">
            <v>130</v>
          </cell>
          <cell r="F2525">
            <v>1</v>
          </cell>
          <cell r="I2525">
            <v>113</v>
          </cell>
          <cell r="L2525" t="str">
            <v>NCS - Interior Room</v>
          </cell>
          <cell r="M2525" t="str">
            <v>OUSD Central</v>
          </cell>
        </row>
        <row r="2526">
          <cell r="A2526">
            <v>130</v>
          </cell>
          <cell r="F2526">
            <v>1</v>
          </cell>
          <cell r="I2526">
            <v>12</v>
          </cell>
          <cell r="L2526" t="str">
            <v>NCS - Operational</v>
          </cell>
          <cell r="M2526" t="str">
            <v>Shared</v>
          </cell>
        </row>
        <row r="2527">
          <cell r="A2527">
            <v>130</v>
          </cell>
          <cell r="F2527">
            <v>1</v>
          </cell>
          <cell r="I2527">
            <v>180</v>
          </cell>
          <cell r="L2527" t="str">
            <v>NCS - Operational</v>
          </cell>
          <cell r="M2527" t="str">
            <v>OUSD Central</v>
          </cell>
        </row>
        <row r="2528">
          <cell r="A2528">
            <v>130</v>
          </cell>
          <cell r="F2528">
            <v>1</v>
          </cell>
          <cell r="I2528">
            <v>506</v>
          </cell>
          <cell r="L2528" t="str">
            <v>NCS - Operational</v>
          </cell>
          <cell r="M2528" t="str">
            <v>Shared</v>
          </cell>
        </row>
        <row r="2529">
          <cell r="A2529">
            <v>130</v>
          </cell>
          <cell r="F2529">
            <v>1</v>
          </cell>
          <cell r="I2529">
            <v>501</v>
          </cell>
          <cell r="L2529" t="str">
            <v>NCS - Operational</v>
          </cell>
          <cell r="M2529" t="str">
            <v>Shared</v>
          </cell>
        </row>
        <row r="2530">
          <cell r="A2530">
            <v>130</v>
          </cell>
          <cell r="F2530">
            <v>1</v>
          </cell>
          <cell r="I2530">
            <v>1007</v>
          </cell>
          <cell r="L2530" t="str">
            <v>NCS - Operational</v>
          </cell>
          <cell r="M2530" t="str">
            <v>OUSD Central</v>
          </cell>
        </row>
        <row r="2531">
          <cell r="A2531">
            <v>130</v>
          </cell>
          <cell r="F2531">
            <v>1</v>
          </cell>
          <cell r="I2531">
            <v>90</v>
          </cell>
          <cell r="L2531" t="str">
            <v>NCS - Operational</v>
          </cell>
          <cell r="M2531" t="str">
            <v>Charter</v>
          </cell>
        </row>
        <row r="2532">
          <cell r="A2532">
            <v>130</v>
          </cell>
          <cell r="F2532">
            <v>1</v>
          </cell>
          <cell r="I2532">
            <v>691</v>
          </cell>
          <cell r="L2532" t="str">
            <v>NCS - Operational</v>
          </cell>
          <cell r="M2532" t="str">
            <v>OUSD Central</v>
          </cell>
        </row>
        <row r="2533">
          <cell r="A2533">
            <v>130</v>
          </cell>
          <cell r="F2533">
            <v>1</v>
          </cell>
          <cell r="I2533">
            <v>57</v>
          </cell>
          <cell r="L2533" t="str">
            <v>NCS - Operational</v>
          </cell>
          <cell r="M2533" t="str">
            <v>Shared</v>
          </cell>
        </row>
        <row r="2534">
          <cell r="A2534">
            <v>130</v>
          </cell>
          <cell r="F2534">
            <v>1</v>
          </cell>
          <cell r="I2534">
            <v>463</v>
          </cell>
          <cell r="L2534" t="str">
            <v>NCS - Operational</v>
          </cell>
          <cell r="M2534" t="str">
            <v>Shared</v>
          </cell>
        </row>
        <row r="2535">
          <cell r="A2535">
            <v>130</v>
          </cell>
          <cell r="F2535">
            <v>1</v>
          </cell>
          <cell r="I2535">
            <v>36</v>
          </cell>
          <cell r="L2535" t="str">
            <v>NCS - Operational</v>
          </cell>
          <cell r="M2535" t="str">
            <v>Shared</v>
          </cell>
        </row>
        <row r="2536">
          <cell r="A2536">
            <v>130</v>
          </cell>
          <cell r="F2536">
            <v>1</v>
          </cell>
          <cell r="I2536">
            <v>53</v>
          </cell>
          <cell r="L2536" t="str">
            <v>NCS - Operational</v>
          </cell>
          <cell r="M2536" t="str">
            <v>OUSD Central</v>
          </cell>
        </row>
        <row r="2537">
          <cell r="A2537">
            <v>130</v>
          </cell>
          <cell r="F2537">
            <v>1</v>
          </cell>
          <cell r="I2537">
            <v>29</v>
          </cell>
          <cell r="L2537" t="str">
            <v>NCS - Operational</v>
          </cell>
          <cell r="M2537" t="str">
            <v>OUSD Central</v>
          </cell>
        </row>
        <row r="2538">
          <cell r="A2538">
            <v>130</v>
          </cell>
          <cell r="F2538">
            <v>1</v>
          </cell>
          <cell r="I2538">
            <v>472</v>
          </cell>
          <cell r="L2538" t="str">
            <v>NCS - Operational</v>
          </cell>
          <cell r="M2538" t="str">
            <v>OUSD Central</v>
          </cell>
        </row>
        <row r="2539">
          <cell r="A2539">
            <v>130</v>
          </cell>
          <cell r="F2539">
            <v>1</v>
          </cell>
          <cell r="I2539">
            <v>226</v>
          </cell>
          <cell r="L2539" t="str">
            <v>NCS - Operational</v>
          </cell>
          <cell r="M2539" t="str">
            <v>OUSD Central</v>
          </cell>
        </row>
        <row r="2540">
          <cell r="A2540">
            <v>130</v>
          </cell>
          <cell r="F2540">
            <v>1</v>
          </cell>
          <cell r="I2540">
            <v>500</v>
          </cell>
          <cell r="L2540" t="str">
            <v>NCS - Operational</v>
          </cell>
          <cell r="M2540" t="str">
            <v>Shared</v>
          </cell>
        </row>
        <row r="2541">
          <cell r="A2541">
            <v>130</v>
          </cell>
          <cell r="F2541">
            <v>1</v>
          </cell>
          <cell r="I2541">
            <v>46</v>
          </cell>
          <cell r="L2541" t="str">
            <v>NCS - Operational</v>
          </cell>
          <cell r="M2541" t="str">
            <v>OUSD Central</v>
          </cell>
        </row>
        <row r="2542">
          <cell r="A2542">
            <v>130</v>
          </cell>
          <cell r="F2542">
            <v>1</v>
          </cell>
          <cell r="I2542">
            <v>46</v>
          </cell>
          <cell r="L2542" t="str">
            <v>NCS - Operational</v>
          </cell>
          <cell r="M2542" t="str">
            <v>OUSD Central</v>
          </cell>
        </row>
        <row r="2543">
          <cell r="A2543">
            <v>130</v>
          </cell>
          <cell r="F2543">
            <v>1</v>
          </cell>
          <cell r="I2543">
            <v>385</v>
          </cell>
          <cell r="L2543" t="str">
            <v>NCS - Operational</v>
          </cell>
          <cell r="M2543" t="str">
            <v>OUSD Central</v>
          </cell>
        </row>
        <row r="2544">
          <cell r="A2544">
            <v>130</v>
          </cell>
          <cell r="F2544">
            <v>1</v>
          </cell>
          <cell r="I2544">
            <v>64</v>
          </cell>
          <cell r="L2544" t="str">
            <v>NCS - Operational</v>
          </cell>
          <cell r="M2544" t="str">
            <v>OUSD Central</v>
          </cell>
        </row>
        <row r="2545">
          <cell r="A2545">
            <v>130</v>
          </cell>
          <cell r="F2545">
            <v>1</v>
          </cell>
          <cell r="I2545">
            <v>75</v>
          </cell>
          <cell r="L2545" t="str">
            <v>NCS - Interior Room</v>
          </cell>
          <cell r="M2545" t="str">
            <v>OUSD Central</v>
          </cell>
        </row>
        <row r="2546">
          <cell r="A2546">
            <v>130</v>
          </cell>
          <cell r="F2546">
            <v>1</v>
          </cell>
          <cell r="I2546">
            <v>67</v>
          </cell>
          <cell r="L2546" t="str">
            <v>NCS - Operational</v>
          </cell>
          <cell r="M2546" t="str">
            <v>OUSD Central</v>
          </cell>
        </row>
        <row r="2547">
          <cell r="A2547">
            <v>130</v>
          </cell>
          <cell r="F2547">
            <v>1</v>
          </cell>
          <cell r="I2547">
            <v>478</v>
          </cell>
          <cell r="L2547" t="str">
            <v>NCS - Interior Room</v>
          </cell>
          <cell r="M2547" t="str">
            <v>OUSD Central</v>
          </cell>
        </row>
        <row r="2548">
          <cell r="A2548">
            <v>130</v>
          </cell>
          <cell r="F2548">
            <v>1</v>
          </cell>
          <cell r="I2548">
            <v>239</v>
          </cell>
          <cell r="L2548" t="str">
            <v>NCS - Operational</v>
          </cell>
          <cell r="M2548" t="str">
            <v>OUSD Central</v>
          </cell>
        </row>
        <row r="2549">
          <cell r="A2549">
            <v>130</v>
          </cell>
          <cell r="F2549">
            <v>1</v>
          </cell>
          <cell r="I2549">
            <v>77</v>
          </cell>
          <cell r="L2549" t="str">
            <v>NCS - Operational</v>
          </cell>
          <cell r="M2549" t="str">
            <v>OUSD Central</v>
          </cell>
        </row>
        <row r="2550">
          <cell r="A2550">
            <v>130</v>
          </cell>
          <cell r="F2550">
            <v>1</v>
          </cell>
          <cell r="I2550">
            <v>81</v>
          </cell>
          <cell r="L2550" t="str">
            <v>NCS - Operational</v>
          </cell>
          <cell r="M2550" t="str">
            <v>Shared</v>
          </cell>
        </row>
        <row r="2551">
          <cell r="A2551">
            <v>130</v>
          </cell>
          <cell r="F2551">
            <v>1</v>
          </cell>
          <cell r="I2551">
            <v>1714</v>
          </cell>
          <cell r="L2551" t="str">
            <v>NCS - Dining</v>
          </cell>
          <cell r="M2551" t="str">
            <v>OUSD Central</v>
          </cell>
        </row>
        <row r="2552">
          <cell r="A2552">
            <v>130</v>
          </cell>
          <cell r="F2552">
            <v>1</v>
          </cell>
          <cell r="I2552">
            <v>87</v>
          </cell>
          <cell r="L2552" t="str">
            <v>NCS - Operational</v>
          </cell>
          <cell r="M2552" t="str">
            <v>OUSD Central</v>
          </cell>
        </row>
        <row r="2553">
          <cell r="A2553">
            <v>130</v>
          </cell>
          <cell r="F2553">
            <v>1</v>
          </cell>
          <cell r="I2553">
            <v>457</v>
          </cell>
          <cell r="L2553" t="str">
            <v>NCS - Operational</v>
          </cell>
          <cell r="M2553" t="str">
            <v>OUSD Central</v>
          </cell>
        </row>
        <row r="2554">
          <cell r="A2554">
            <v>130</v>
          </cell>
          <cell r="F2554">
            <v>1</v>
          </cell>
          <cell r="I2554">
            <v>642</v>
          </cell>
          <cell r="L2554" t="str">
            <v>NCS - Operational</v>
          </cell>
          <cell r="M2554" t="str">
            <v>OUSD Central</v>
          </cell>
        </row>
        <row r="2555">
          <cell r="A2555">
            <v>130</v>
          </cell>
          <cell r="F2555">
            <v>1</v>
          </cell>
          <cell r="I2555">
            <v>41</v>
          </cell>
          <cell r="L2555" t="str">
            <v>NCS - Operational</v>
          </cell>
          <cell r="M2555" t="str">
            <v>OUSD Central</v>
          </cell>
        </row>
        <row r="2556">
          <cell r="A2556">
            <v>130</v>
          </cell>
          <cell r="F2556">
            <v>1</v>
          </cell>
          <cell r="I2556">
            <v>47</v>
          </cell>
          <cell r="L2556" t="str">
            <v>NCS - Operational</v>
          </cell>
          <cell r="M2556" t="str">
            <v>OUSD Central</v>
          </cell>
        </row>
        <row r="2557">
          <cell r="A2557">
            <v>130</v>
          </cell>
          <cell r="F2557">
            <v>1</v>
          </cell>
          <cell r="I2557">
            <v>69</v>
          </cell>
          <cell r="L2557" t="str">
            <v>NCS - Operational</v>
          </cell>
          <cell r="M2557" t="str">
            <v>OUSD Central</v>
          </cell>
        </row>
        <row r="2558">
          <cell r="A2558">
            <v>130</v>
          </cell>
          <cell r="F2558">
            <v>1</v>
          </cell>
          <cell r="I2558">
            <v>864</v>
          </cell>
          <cell r="L2558" t="str">
            <v>(Excluded - Counted in classroom data)</v>
          </cell>
          <cell r="M2558" t="str">
            <v>Charter</v>
          </cell>
        </row>
        <row r="2559">
          <cell r="A2559">
            <v>130</v>
          </cell>
          <cell r="F2559">
            <v>1</v>
          </cell>
          <cell r="I2559">
            <v>864</v>
          </cell>
          <cell r="L2559" t="str">
            <v>(Excluded - Counted in classroom data)</v>
          </cell>
          <cell r="M2559" t="str">
            <v>Charter</v>
          </cell>
        </row>
        <row r="2560">
          <cell r="A2560">
            <v>130</v>
          </cell>
          <cell r="F2560">
            <v>1</v>
          </cell>
          <cell r="I2560">
            <v>824</v>
          </cell>
          <cell r="L2560" t="str">
            <v>(Excluded - Counted in classroom data)</v>
          </cell>
          <cell r="M2560" t="str">
            <v>OUSD Central</v>
          </cell>
        </row>
        <row r="2561">
          <cell r="A2561">
            <v>130</v>
          </cell>
          <cell r="F2561">
            <v>1</v>
          </cell>
          <cell r="I2561">
            <v>50</v>
          </cell>
          <cell r="L2561" t="str">
            <v>NCS - Operational</v>
          </cell>
          <cell r="M2561" t="str">
            <v>OUSD Central</v>
          </cell>
        </row>
        <row r="2562">
          <cell r="A2562">
            <v>130</v>
          </cell>
          <cell r="F2562">
            <v>1</v>
          </cell>
          <cell r="I2562">
            <v>884</v>
          </cell>
          <cell r="L2562" t="str">
            <v>(Excluded - Counted in classroom data)</v>
          </cell>
          <cell r="M2562" t="str">
            <v>Charter</v>
          </cell>
        </row>
        <row r="2563">
          <cell r="A2563">
            <v>130</v>
          </cell>
          <cell r="F2563">
            <v>1</v>
          </cell>
          <cell r="I2563">
            <v>884</v>
          </cell>
          <cell r="L2563" t="str">
            <v>(Excluded - Counted in classroom data)</v>
          </cell>
          <cell r="M2563" t="str">
            <v>Charter</v>
          </cell>
        </row>
        <row r="2564">
          <cell r="A2564">
            <v>130</v>
          </cell>
          <cell r="F2564">
            <v>1</v>
          </cell>
          <cell r="I2564">
            <v>884</v>
          </cell>
          <cell r="L2564" t="str">
            <v>(Excluded - Counted in classroom data)</v>
          </cell>
          <cell r="M2564" t="str">
            <v>Charter</v>
          </cell>
        </row>
        <row r="2565">
          <cell r="A2565">
            <v>130</v>
          </cell>
          <cell r="F2565">
            <v>1</v>
          </cell>
          <cell r="I2565">
            <v>884</v>
          </cell>
          <cell r="L2565" t="str">
            <v>(Excluded - Counted in classroom data)</v>
          </cell>
          <cell r="M2565" t="str">
            <v>Charter</v>
          </cell>
        </row>
        <row r="2566">
          <cell r="A2566">
            <v>130</v>
          </cell>
          <cell r="F2566">
            <v>1</v>
          </cell>
          <cell r="I2566">
            <v>154</v>
          </cell>
          <cell r="L2566" t="str">
            <v>NCS - Interior Room</v>
          </cell>
          <cell r="M2566" t="str">
            <v>OUSD Central</v>
          </cell>
        </row>
        <row r="2567">
          <cell r="A2567">
            <v>130</v>
          </cell>
          <cell r="F2567">
            <v>1</v>
          </cell>
          <cell r="I2567">
            <v>618</v>
          </cell>
          <cell r="L2567" t="str">
            <v>(Excluded - Counted in classroom data)</v>
          </cell>
          <cell r="M2567" t="str">
            <v>OUSD Central</v>
          </cell>
        </row>
        <row r="2568">
          <cell r="A2568">
            <v>130</v>
          </cell>
          <cell r="F2568">
            <v>1</v>
          </cell>
          <cell r="I2568">
            <v>56</v>
          </cell>
          <cell r="L2568" t="str">
            <v>NCS - Operational</v>
          </cell>
          <cell r="M2568" t="str">
            <v>OUSD Central</v>
          </cell>
        </row>
        <row r="2569">
          <cell r="A2569">
            <v>130</v>
          </cell>
          <cell r="F2569">
            <v>1</v>
          </cell>
          <cell r="I2569">
            <v>56</v>
          </cell>
          <cell r="L2569" t="str">
            <v>NCS - Operational</v>
          </cell>
          <cell r="M2569" t="str">
            <v>OUSD Central</v>
          </cell>
        </row>
        <row r="2570">
          <cell r="A2570">
            <v>130</v>
          </cell>
          <cell r="F2570">
            <v>1</v>
          </cell>
          <cell r="I2570">
            <v>80</v>
          </cell>
          <cell r="L2570" t="str">
            <v>NCS - Interior Room</v>
          </cell>
          <cell r="M2570" t="str">
            <v>OUSD Central</v>
          </cell>
        </row>
        <row r="2571">
          <cell r="A2571">
            <v>130</v>
          </cell>
          <cell r="F2571">
            <v>1</v>
          </cell>
          <cell r="I2571">
            <v>48</v>
          </cell>
          <cell r="L2571" t="str">
            <v>NCS - Operational</v>
          </cell>
          <cell r="M2571" t="str">
            <v>OUSD Central</v>
          </cell>
        </row>
        <row r="2572">
          <cell r="A2572">
            <v>130</v>
          </cell>
          <cell r="F2572">
            <v>1</v>
          </cell>
          <cell r="I2572">
            <v>132</v>
          </cell>
          <cell r="L2572" t="str">
            <v>NCS - Interior Room</v>
          </cell>
          <cell r="M2572" t="str">
            <v>OUSD Central</v>
          </cell>
        </row>
        <row r="2573">
          <cell r="A2573">
            <v>130</v>
          </cell>
          <cell r="F2573">
            <v>1</v>
          </cell>
          <cell r="I2573">
            <v>42</v>
          </cell>
          <cell r="L2573" t="str">
            <v>NCS - Operational</v>
          </cell>
          <cell r="M2573" t="str">
            <v>OUSD Central</v>
          </cell>
        </row>
        <row r="2574">
          <cell r="A2574">
            <v>130</v>
          </cell>
          <cell r="F2574">
            <v>1</v>
          </cell>
          <cell r="I2574">
            <v>42</v>
          </cell>
          <cell r="L2574" t="str">
            <v>NCS - Operational</v>
          </cell>
          <cell r="M2574" t="str">
            <v>OUSD Central</v>
          </cell>
        </row>
        <row r="2575">
          <cell r="A2575">
            <v>130</v>
          </cell>
          <cell r="F2575">
            <v>1</v>
          </cell>
          <cell r="I2575">
            <v>16</v>
          </cell>
          <cell r="L2575" t="str">
            <v>NCS - Operational</v>
          </cell>
          <cell r="M2575" t="str">
            <v>OUSD Central</v>
          </cell>
        </row>
        <row r="2576">
          <cell r="A2576">
            <v>130</v>
          </cell>
          <cell r="F2576">
            <v>1</v>
          </cell>
          <cell r="I2576">
            <v>99</v>
          </cell>
          <cell r="L2576" t="str">
            <v>NCS - Operational</v>
          </cell>
          <cell r="M2576" t="str">
            <v>OUSD Central</v>
          </cell>
        </row>
        <row r="2577">
          <cell r="A2577">
            <v>130</v>
          </cell>
          <cell r="F2577">
            <v>1</v>
          </cell>
          <cell r="I2577">
            <v>824</v>
          </cell>
          <cell r="L2577" t="str">
            <v>(Excluded - Counted in classroom data)</v>
          </cell>
          <cell r="M2577" t="str">
            <v>OUSD Central</v>
          </cell>
        </row>
        <row r="2578">
          <cell r="A2578">
            <v>130</v>
          </cell>
          <cell r="F2578">
            <v>1</v>
          </cell>
          <cell r="I2578">
            <v>50</v>
          </cell>
          <cell r="L2578" t="str">
            <v>NCS - Operational</v>
          </cell>
          <cell r="M2578" t="str">
            <v>OUSD Central</v>
          </cell>
        </row>
        <row r="2579">
          <cell r="A2579">
            <v>130</v>
          </cell>
          <cell r="F2579">
            <v>1</v>
          </cell>
          <cell r="I2579">
            <v>500</v>
          </cell>
          <cell r="L2579" t="str">
            <v>NCS - Operational</v>
          </cell>
          <cell r="M2579" t="str">
            <v>Charter</v>
          </cell>
        </row>
        <row r="2580">
          <cell r="A2580">
            <v>130</v>
          </cell>
          <cell r="F2580">
            <v>3</v>
          </cell>
          <cell r="I2580">
            <v>229</v>
          </cell>
          <cell r="L2580" t="str">
            <v>NCS - Interior Room</v>
          </cell>
          <cell r="M2580" t="str">
            <v>Charter</v>
          </cell>
        </row>
        <row r="2581">
          <cell r="A2581">
            <v>130</v>
          </cell>
          <cell r="F2581">
            <v>3</v>
          </cell>
          <cell r="I2581">
            <v>146</v>
          </cell>
          <cell r="L2581" t="str">
            <v>NCS - Interior Room</v>
          </cell>
          <cell r="M2581" t="str">
            <v>Charter</v>
          </cell>
        </row>
        <row r="2582">
          <cell r="A2582">
            <v>131</v>
          </cell>
          <cell r="F2582">
            <v>1</v>
          </cell>
          <cell r="I2582">
            <v>3491</v>
          </cell>
          <cell r="L2582" t="str">
            <v>NCS - Assembly</v>
          </cell>
        </row>
        <row r="2583">
          <cell r="A2583">
            <v>131</v>
          </cell>
          <cell r="F2583">
            <v>1</v>
          </cell>
          <cell r="I2583">
            <v>859</v>
          </cell>
          <cell r="L2583" t="str">
            <v>NCS - Assembly</v>
          </cell>
        </row>
        <row r="2584">
          <cell r="A2584">
            <v>131</v>
          </cell>
          <cell r="F2584">
            <v>1</v>
          </cell>
          <cell r="I2584">
            <v>36</v>
          </cell>
          <cell r="L2584" t="str">
            <v>NCS - Operational</v>
          </cell>
        </row>
        <row r="2585">
          <cell r="A2585">
            <v>131</v>
          </cell>
          <cell r="F2585">
            <v>1</v>
          </cell>
          <cell r="I2585">
            <v>73</v>
          </cell>
          <cell r="L2585" t="str">
            <v>NCS - Operational</v>
          </cell>
        </row>
        <row r="2586">
          <cell r="A2586">
            <v>131</v>
          </cell>
          <cell r="F2586">
            <v>1</v>
          </cell>
          <cell r="I2586">
            <v>84</v>
          </cell>
          <cell r="L2586" t="str">
            <v>NCS - Operational</v>
          </cell>
        </row>
        <row r="2587">
          <cell r="A2587">
            <v>131</v>
          </cell>
          <cell r="F2587">
            <v>1</v>
          </cell>
          <cell r="I2587">
            <v>924</v>
          </cell>
          <cell r="L2587" t="str">
            <v>(Excluded - Counted in classroom data)</v>
          </cell>
        </row>
        <row r="2588">
          <cell r="A2588">
            <v>131</v>
          </cell>
          <cell r="F2588">
            <v>1</v>
          </cell>
          <cell r="I2588">
            <v>915</v>
          </cell>
          <cell r="L2588" t="str">
            <v>(Excluded - Counted in classroom data)</v>
          </cell>
        </row>
        <row r="2589">
          <cell r="A2589">
            <v>131</v>
          </cell>
          <cell r="F2589">
            <v>1</v>
          </cell>
          <cell r="I2589">
            <v>915</v>
          </cell>
          <cell r="L2589" t="str">
            <v>(Excluded - Counted in classroom data)</v>
          </cell>
        </row>
        <row r="2590">
          <cell r="A2590">
            <v>131</v>
          </cell>
          <cell r="F2590">
            <v>1</v>
          </cell>
          <cell r="I2590">
            <v>426</v>
          </cell>
          <cell r="L2590" t="str">
            <v>NCS - Operational</v>
          </cell>
        </row>
        <row r="2591">
          <cell r="A2591">
            <v>131</v>
          </cell>
          <cell r="F2591">
            <v>1</v>
          </cell>
          <cell r="I2591">
            <v>81</v>
          </cell>
          <cell r="L2591" t="str">
            <v>NCS - Operational</v>
          </cell>
        </row>
        <row r="2592">
          <cell r="A2592">
            <v>131</v>
          </cell>
          <cell r="F2592">
            <v>1</v>
          </cell>
          <cell r="I2592">
            <v>46</v>
          </cell>
          <cell r="L2592" t="str">
            <v>NCS - Operational</v>
          </cell>
        </row>
        <row r="2593">
          <cell r="A2593">
            <v>131</v>
          </cell>
          <cell r="F2593">
            <v>1</v>
          </cell>
          <cell r="I2593">
            <v>1219</v>
          </cell>
          <cell r="L2593" t="str">
            <v>(Excluded - Counted in classroom data)</v>
          </cell>
        </row>
        <row r="2594">
          <cell r="A2594">
            <v>131</v>
          </cell>
          <cell r="F2594">
            <v>1</v>
          </cell>
          <cell r="I2594">
            <v>20</v>
          </cell>
          <cell r="L2594" t="str">
            <v>NCS - Operational</v>
          </cell>
        </row>
        <row r="2595">
          <cell r="A2595">
            <v>131</v>
          </cell>
          <cell r="F2595">
            <v>1</v>
          </cell>
          <cell r="I2595">
            <v>50</v>
          </cell>
          <cell r="L2595" t="str">
            <v>NCS - Operational</v>
          </cell>
        </row>
        <row r="2596">
          <cell r="A2596">
            <v>131</v>
          </cell>
          <cell r="F2596">
            <v>1</v>
          </cell>
          <cell r="I2596">
            <v>915</v>
          </cell>
          <cell r="L2596" t="str">
            <v>(Excluded - Counted in classroom data)</v>
          </cell>
        </row>
        <row r="2597">
          <cell r="A2597">
            <v>131</v>
          </cell>
          <cell r="F2597">
            <v>1</v>
          </cell>
          <cell r="I2597">
            <v>915</v>
          </cell>
          <cell r="L2597" t="str">
            <v>(Excluded - Counted in classroom data)</v>
          </cell>
        </row>
        <row r="2598">
          <cell r="A2598">
            <v>131</v>
          </cell>
          <cell r="F2598">
            <v>1</v>
          </cell>
          <cell r="I2598">
            <v>68</v>
          </cell>
          <cell r="L2598" t="str">
            <v>NCS - Operational</v>
          </cell>
        </row>
        <row r="2599">
          <cell r="A2599">
            <v>131</v>
          </cell>
          <cell r="F2599">
            <v>1</v>
          </cell>
          <cell r="I2599">
            <v>96</v>
          </cell>
          <cell r="L2599" t="str">
            <v>NCS - Operational</v>
          </cell>
        </row>
        <row r="2600">
          <cell r="A2600">
            <v>131</v>
          </cell>
          <cell r="F2600">
            <v>1</v>
          </cell>
          <cell r="I2600">
            <v>184</v>
          </cell>
          <cell r="L2600" t="str">
            <v>NCS - Operational</v>
          </cell>
        </row>
        <row r="2601">
          <cell r="A2601">
            <v>131</v>
          </cell>
          <cell r="F2601">
            <v>1</v>
          </cell>
          <cell r="I2601">
            <v>189</v>
          </cell>
          <cell r="L2601" t="str">
            <v>NCS - Operational</v>
          </cell>
        </row>
        <row r="2602">
          <cell r="A2602">
            <v>131</v>
          </cell>
          <cell r="F2602">
            <v>1</v>
          </cell>
          <cell r="I2602">
            <v>28</v>
          </cell>
          <cell r="L2602" t="str">
            <v>NCS - Operational</v>
          </cell>
        </row>
        <row r="2603">
          <cell r="A2603">
            <v>131</v>
          </cell>
          <cell r="F2603">
            <v>1</v>
          </cell>
          <cell r="I2603">
            <v>1449</v>
          </cell>
          <cell r="L2603" t="str">
            <v>NCS - Operational</v>
          </cell>
        </row>
        <row r="2604">
          <cell r="A2604">
            <v>131</v>
          </cell>
          <cell r="F2604">
            <v>1</v>
          </cell>
          <cell r="I2604">
            <v>38</v>
          </cell>
          <cell r="L2604" t="str">
            <v>NCS - Operational</v>
          </cell>
        </row>
        <row r="2605">
          <cell r="A2605">
            <v>131</v>
          </cell>
          <cell r="F2605">
            <v>1</v>
          </cell>
          <cell r="I2605">
            <v>37</v>
          </cell>
          <cell r="L2605" t="str">
            <v>NCS - Operational</v>
          </cell>
        </row>
        <row r="2606">
          <cell r="A2606">
            <v>131</v>
          </cell>
          <cell r="F2606">
            <v>1</v>
          </cell>
          <cell r="I2606">
            <v>38</v>
          </cell>
          <cell r="L2606" t="str">
            <v>NCS - Operational</v>
          </cell>
        </row>
        <row r="2607">
          <cell r="A2607">
            <v>131</v>
          </cell>
          <cell r="F2607">
            <v>1</v>
          </cell>
          <cell r="I2607">
            <v>45</v>
          </cell>
          <cell r="L2607" t="str">
            <v>NCS - Operational</v>
          </cell>
        </row>
        <row r="2608">
          <cell r="A2608">
            <v>131</v>
          </cell>
          <cell r="F2608">
            <v>1</v>
          </cell>
          <cell r="I2608">
            <v>18</v>
          </cell>
          <cell r="L2608" t="str">
            <v>NCS - Operational</v>
          </cell>
        </row>
        <row r="2609">
          <cell r="A2609">
            <v>131</v>
          </cell>
          <cell r="F2609">
            <v>1</v>
          </cell>
          <cell r="I2609">
            <v>411</v>
          </cell>
          <cell r="L2609" t="str">
            <v>NCS - Operational</v>
          </cell>
        </row>
        <row r="2610">
          <cell r="A2610">
            <v>131</v>
          </cell>
          <cell r="F2610">
            <v>1</v>
          </cell>
          <cell r="I2610">
            <v>373</v>
          </cell>
          <cell r="L2610" t="str">
            <v>NCS - Operational</v>
          </cell>
        </row>
        <row r="2611">
          <cell r="A2611">
            <v>131</v>
          </cell>
          <cell r="F2611">
            <v>1</v>
          </cell>
          <cell r="I2611">
            <v>20</v>
          </cell>
          <cell r="L2611" t="str">
            <v>NCS - Operational</v>
          </cell>
        </row>
        <row r="2612">
          <cell r="A2612">
            <v>131</v>
          </cell>
          <cell r="F2612">
            <v>1</v>
          </cell>
          <cell r="I2612">
            <v>313</v>
          </cell>
          <cell r="L2612" t="str">
            <v>NCS - Operational</v>
          </cell>
        </row>
        <row r="2613">
          <cell r="A2613">
            <v>131</v>
          </cell>
          <cell r="F2613">
            <v>1</v>
          </cell>
          <cell r="I2613">
            <v>831</v>
          </cell>
          <cell r="L2613" t="str">
            <v>NCS - Operational</v>
          </cell>
        </row>
        <row r="2614">
          <cell r="A2614">
            <v>131</v>
          </cell>
          <cell r="F2614">
            <v>1</v>
          </cell>
          <cell r="I2614">
            <v>70</v>
          </cell>
          <cell r="L2614" t="str">
            <v>NCS - Operational</v>
          </cell>
        </row>
        <row r="2615">
          <cell r="A2615">
            <v>131</v>
          </cell>
          <cell r="F2615">
            <v>1</v>
          </cell>
          <cell r="I2615">
            <v>243</v>
          </cell>
          <cell r="L2615" t="str">
            <v>NCS - Operational</v>
          </cell>
        </row>
        <row r="2616">
          <cell r="A2616">
            <v>131</v>
          </cell>
          <cell r="F2616">
            <v>1</v>
          </cell>
          <cell r="I2616">
            <v>187</v>
          </cell>
          <cell r="L2616" t="str">
            <v>NCS - Operational</v>
          </cell>
        </row>
        <row r="2617">
          <cell r="A2617">
            <v>131</v>
          </cell>
          <cell r="F2617">
            <v>1</v>
          </cell>
          <cell r="I2617">
            <v>755</v>
          </cell>
          <cell r="L2617" t="str">
            <v>(Excluded - Counted in classroom data)</v>
          </cell>
        </row>
        <row r="2618">
          <cell r="A2618">
            <v>131</v>
          </cell>
          <cell r="F2618">
            <v>1</v>
          </cell>
          <cell r="I2618">
            <v>755</v>
          </cell>
          <cell r="L2618" t="str">
            <v>(Excluded - Counted in classroom data)</v>
          </cell>
        </row>
        <row r="2619">
          <cell r="A2619">
            <v>131</v>
          </cell>
          <cell r="F2619">
            <v>1</v>
          </cell>
          <cell r="I2619">
            <v>198</v>
          </cell>
          <cell r="L2619" t="str">
            <v>NCS - Interior Room</v>
          </cell>
        </row>
        <row r="2620">
          <cell r="A2620">
            <v>131</v>
          </cell>
          <cell r="F2620">
            <v>1</v>
          </cell>
          <cell r="I2620">
            <v>755</v>
          </cell>
          <cell r="L2620" t="str">
            <v>(Excluded - Counted in classroom data)</v>
          </cell>
        </row>
        <row r="2621">
          <cell r="A2621">
            <v>131</v>
          </cell>
          <cell r="F2621">
            <v>1</v>
          </cell>
          <cell r="I2621">
            <v>755</v>
          </cell>
          <cell r="L2621" t="str">
            <v>(Excluded - Counted in classroom data)</v>
          </cell>
        </row>
        <row r="2622">
          <cell r="A2622">
            <v>131</v>
          </cell>
          <cell r="F2622">
            <v>1</v>
          </cell>
          <cell r="I2622">
            <v>176</v>
          </cell>
          <cell r="L2622" t="str">
            <v>NCS - Operational</v>
          </cell>
        </row>
        <row r="2623">
          <cell r="A2623">
            <v>131</v>
          </cell>
          <cell r="F2623">
            <v>1</v>
          </cell>
          <cell r="I2623">
            <v>64</v>
          </cell>
          <cell r="L2623" t="str">
            <v>NCS - Operational</v>
          </cell>
        </row>
        <row r="2624">
          <cell r="A2624">
            <v>131</v>
          </cell>
          <cell r="F2624">
            <v>1</v>
          </cell>
          <cell r="I2624">
            <v>261</v>
          </cell>
          <cell r="L2624" t="str">
            <v>NCS - Operational</v>
          </cell>
        </row>
        <row r="2625">
          <cell r="A2625">
            <v>131</v>
          </cell>
          <cell r="F2625">
            <v>1</v>
          </cell>
          <cell r="I2625">
            <v>1606</v>
          </cell>
          <cell r="L2625" t="str">
            <v>(Excluded - Counted in classroom data)</v>
          </cell>
        </row>
        <row r="2626">
          <cell r="A2626">
            <v>131</v>
          </cell>
          <cell r="F2626">
            <v>1</v>
          </cell>
          <cell r="I2626">
            <v>74</v>
          </cell>
          <cell r="L2626" t="str">
            <v>NCS - Operational</v>
          </cell>
        </row>
        <row r="2627">
          <cell r="A2627">
            <v>131</v>
          </cell>
          <cell r="F2627">
            <v>1</v>
          </cell>
          <cell r="I2627">
            <v>306</v>
          </cell>
          <cell r="L2627" t="str">
            <v>NCS - Interior Room</v>
          </cell>
        </row>
        <row r="2628">
          <cell r="A2628">
            <v>131</v>
          </cell>
          <cell r="F2628">
            <v>1</v>
          </cell>
          <cell r="I2628">
            <v>39</v>
          </cell>
          <cell r="L2628" t="str">
            <v>NCS - Operational</v>
          </cell>
        </row>
        <row r="2629">
          <cell r="A2629">
            <v>131</v>
          </cell>
          <cell r="F2629">
            <v>1</v>
          </cell>
          <cell r="I2629">
            <v>38</v>
          </cell>
          <cell r="L2629" t="str">
            <v>NCS - Operational</v>
          </cell>
        </row>
        <row r="2630">
          <cell r="A2630">
            <v>131</v>
          </cell>
          <cell r="F2630">
            <v>1</v>
          </cell>
          <cell r="I2630">
            <v>404</v>
          </cell>
          <cell r="L2630" t="str">
            <v>NCS - Operational</v>
          </cell>
        </row>
        <row r="2631">
          <cell r="A2631">
            <v>131</v>
          </cell>
          <cell r="F2631">
            <v>1</v>
          </cell>
          <cell r="I2631">
            <v>336</v>
          </cell>
          <cell r="L2631" t="str">
            <v>NCS - Interior Room</v>
          </cell>
        </row>
        <row r="2632">
          <cell r="A2632">
            <v>131</v>
          </cell>
          <cell r="F2632">
            <v>1</v>
          </cell>
          <cell r="I2632">
            <v>191</v>
          </cell>
          <cell r="L2632" t="str">
            <v>NCS - Interior Room</v>
          </cell>
        </row>
        <row r="2633">
          <cell r="A2633">
            <v>131</v>
          </cell>
          <cell r="F2633">
            <v>1</v>
          </cell>
          <cell r="I2633">
            <v>42</v>
          </cell>
          <cell r="L2633" t="str">
            <v>NCS - Operational</v>
          </cell>
        </row>
        <row r="2634">
          <cell r="A2634">
            <v>131</v>
          </cell>
          <cell r="F2634">
            <v>1</v>
          </cell>
          <cell r="I2634">
            <v>36</v>
          </cell>
          <cell r="L2634" t="str">
            <v>NCS - Operational</v>
          </cell>
        </row>
        <row r="2635">
          <cell r="A2635">
            <v>131</v>
          </cell>
          <cell r="F2635">
            <v>1</v>
          </cell>
          <cell r="I2635">
            <v>213</v>
          </cell>
          <cell r="L2635" t="str">
            <v>NCS - Interior Room</v>
          </cell>
        </row>
        <row r="2636">
          <cell r="A2636">
            <v>131</v>
          </cell>
          <cell r="F2636">
            <v>1</v>
          </cell>
          <cell r="I2636">
            <v>210</v>
          </cell>
          <cell r="L2636" t="str">
            <v>NCS - Interior Room</v>
          </cell>
        </row>
        <row r="2637">
          <cell r="A2637">
            <v>131</v>
          </cell>
          <cell r="F2637">
            <v>1</v>
          </cell>
          <cell r="I2637">
            <v>216</v>
          </cell>
          <cell r="L2637" t="str">
            <v>NCS - Operational</v>
          </cell>
        </row>
        <row r="2638">
          <cell r="A2638">
            <v>131</v>
          </cell>
          <cell r="F2638">
            <v>1</v>
          </cell>
          <cell r="I2638">
            <v>19</v>
          </cell>
          <cell r="L2638" t="str">
            <v>NCS - Operational</v>
          </cell>
        </row>
        <row r="2639">
          <cell r="A2639">
            <v>131</v>
          </cell>
          <cell r="F2639">
            <v>1</v>
          </cell>
          <cell r="I2639">
            <v>185</v>
          </cell>
          <cell r="L2639" t="str">
            <v>NCS - Interior Room</v>
          </cell>
        </row>
        <row r="2640">
          <cell r="A2640">
            <v>131</v>
          </cell>
          <cell r="F2640">
            <v>1</v>
          </cell>
          <cell r="I2640">
            <v>1374</v>
          </cell>
          <cell r="L2640" t="str">
            <v>NCS - Operational</v>
          </cell>
        </row>
        <row r="2641">
          <cell r="A2641">
            <v>131</v>
          </cell>
          <cell r="F2641">
            <v>1</v>
          </cell>
          <cell r="I2641">
            <v>39</v>
          </cell>
          <cell r="L2641" t="str">
            <v>NCS - Operational</v>
          </cell>
        </row>
        <row r="2642">
          <cell r="A2642">
            <v>131</v>
          </cell>
          <cell r="F2642">
            <v>1</v>
          </cell>
          <cell r="I2642">
            <v>136</v>
          </cell>
          <cell r="L2642" t="str">
            <v>NCS - Operational</v>
          </cell>
        </row>
        <row r="2643">
          <cell r="A2643">
            <v>131</v>
          </cell>
          <cell r="F2643">
            <v>1</v>
          </cell>
          <cell r="I2643">
            <v>21</v>
          </cell>
          <cell r="L2643" t="str">
            <v>NCS - Operational</v>
          </cell>
        </row>
        <row r="2644">
          <cell r="A2644">
            <v>131</v>
          </cell>
          <cell r="F2644">
            <v>1</v>
          </cell>
          <cell r="I2644">
            <v>150</v>
          </cell>
          <cell r="L2644" t="str">
            <v>NCS - Operational</v>
          </cell>
        </row>
        <row r="2645">
          <cell r="A2645">
            <v>131</v>
          </cell>
          <cell r="F2645">
            <v>1</v>
          </cell>
          <cell r="I2645">
            <v>755</v>
          </cell>
          <cell r="L2645" t="str">
            <v>(Excluded - Counted in classroom data)</v>
          </cell>
        </row>
        <row r="2646">
          <cell r="A2646">
            <v>131</v>
          </cell>
          <cell r="F2646">
            <v>1</v>
          </cell>
          <cell r="I2646">
            <v>755</v>
          </cell>
          <cell r="L2646" t="str">
            <v>(Excluded - Counted in classroom data)</v>
          </cell>
        </row>
        <row r="2647">
          <cell r="A2647">
            <v>131</v>
          </cell>
          <cell r="F2647">
            <v>1</v>
          </cell>
          <cell r="I2647">
            <v>755</v>
          </cell>
          <cell r="L2647" t="str">
            <v>(Excluded - Counted in classroom data)</v>
          </cell>
        </row>
        <row r="2648">
          <cell r="A2648">
            <v>131</v>
          </cell>
          <cell r="F2648">
            <v>1</v>
          </cell>
          <cell r="I2648">
            <v>755</v>
          </cell>
          <cell r="L2648" t="str">
            <v>(Excluded - Counted in classroom data)</v>
          </cell>
        </row>
        <row r="2649">
          <cell r="A2649">
            <v>131</v>
          </cell>
          <cell r="F2649">
            <v>1</v>
          </cell>
          <cell r="I2649">
            <v>755</v>
          </cell>
          <cell r="L2649" t="str">
            <v>(Excluded - Counted in classroom data)</v>
          </cell>
        </row>
        <row r="2650">
          <cell r="A2650">
            <v>131</v>
          </cell>
          <cell r="F2650">
            <v>1</v>
          </cell>
          <cell r="I2650">
            <v>755</v>
          </cell>
          <cell r="L2650" t="str">
            <v>(Excluded - Counted in classroom data)</v>
          </cell>
        </row>
        <row r="2651">
          <cell r="A2651">
            <v>131</v>
          </cell>
          <cell r="F2651">
            <v>1</v>
          </cell>
          <cell r="I2651">
            <v>755</v>
          </cell>
          <cell r="L2651" t="str">
            <v>(Excluded - Counted in classroom data)</v>
          </cell>
        </row>
        <row r="2652">
          <cell r="A2652">
            <v>131</v>
          </cell>
          <cell r="F2652">
            <v>1</v>
          </cell>
          <cell r="I2652">
            <v>755</v>
          </cell>
          <cell r="L2652" t="str">
            <v>(Excluded - Counted in classroom data)</v>
          </cell>
        </row>
        <row r="2653">
          <cell r="A2653">
            <v>131</v>
          </cell>
          <cell r="F2653">
            <v>1</v>
          </cell>
          <cell r="I2653">
            <v>241</v>
          </cell>
          <cell r="L2653" t="str">
            <v>NCS - Operational</v>
          </cell>
        </row>
        <row r="2654">
          <cell r="A2654">
            <v>131</v>
          </cell>
          <cell r="F2654">
            <v>1</v>
          </cell>
          <cell r="I2654">
            <v>35</v>
          </cell>
          <cell r="L2654" t="str">
            <v>NCS - Operational</v>
          </cell>
        </row>
        <row r="2655">
          <cell r="A2655">
            <v>131</v>
          </cell>
          <cell r="F2655">
            <v>1</v>
          </cell>
          <cell r="I2655">
            <v>720</v>
          </cell>
          <cell r="L2655" t="str">
            <v>(Excluded - Counted in classroom data)</v>
          </cell>
        </row>
        <row r="2656">
          <cell r="A2656">
            <v>131</v>
          </cell>
          <cell r="F2656">
            <v>1</v>
          </cell>
          <cell r="I2656">
            <v>720</v>
          </cell>
          <cell r="L2656" t="str">
            <v>NCS - Interior Room</v>
          </cell>
        </row>
        <row r="2657">
          <cell r="A2657">
            <v>131</v>
          </cell>
          <cell r="F2657">
            <v>1</v>
          </cell>
          <cell r="I2657">
            <v>960</v>
          </cell>
          <cell r="L2657" t="str">
            <v>(Excluded - Counted in classroom data)</v>
          </cell>
        </row>
        <row r="2658">
          <cell r="A2658">
            <v>131</v>
          </cell>
          <cell r="F2658">
            <v>1</v>
          </cell>
          <cell r="I2658">
            <v>960</v>
          </cell>
          <cell r="L2658" t="str">
            <v>(Excluded - Counted in classroom data)</v>
          </cell>
        </row>
        <row r="2659">
          <cell r="A2659">
            <v>131</v>
          </cell>
          <cell r="F2659">
            <v>1</v>
          </cell>
          <cell r="I2659">
            <v>960</v>
          </cell>
          <cell r="L2659" t="str">
            <v>(Excluded - Counted in classroom data)</v>
          </cell>
        </row>
        <row r="2660">
          <cell r="A2660">
            <v>131</v>
          </cell>
          <cell r="F2660">
            <v>1</v>
          </cell>
          <cell r="I2660">
            <v>960</v>
          </cell>
          <cell r="L2660" t="str">
            <v>(Excluded - Counted in classroom data)</v>
          </cell>
        </row>
        <row r="2661">
          <cell r="A2661">
            <v>131</v>
          </cell>
          <cell r="F2661">
            <v>1</v>
          </cell>
          <cell r="I2661">
            <v>164</v>
          </cell>
          <cell r="L2661" t="str">
            <v>NCS - Interior Room</v>
          </cell>
        </row>
        <row r="2662">
          <cell r="A2662">
            <v>131</v>
          </cell>
          <cell r="F2662">
            <v>1</v>
          </cell>
          <cell r="I2662">
            <v>164</v>
          </cell>
          <cell r="L2662" t="str">
            <v>NCS - Interior Room</v>
          </cell>
        </row>
        <row r="2663">
          <cell r="A2663">
            <v>131</v>
          </cell>
          <cell r="F2663">
            <v>1</v>
          </cell>
          <cell r="I2663">
            <v>180</v>
          </cell>
          <cell r="L2663" t="str">
            <v>NCS - Interior Room</v>
          </cell>
        </row>
        <row r="2664">
          <cell r="A2664">
            <v>131</v>
          </cell>
          <cell r="F2664">
            <v>1</v>
          </cell>
          <cell r="I2664">
            <v>180</v>
          </cell>
          <cell r="L2664" t="str">
            <v>NCS - Operational</v>
          </cell>
        </row>
        <row r="2665">
          <cell r="A2665">
            <v>131</v>
          </cell>
          <cell r="F2665">
            <v>1</v>
          </cell>
          <cell r="I2665">
            <v>168</v>
          </cell>
          <cell r="L2665" t="str">
            <v>NCS - Interior Room</v>
          </cell>
        </row>
        <row r="2666">
          <cell r="A2666">
            <v>131</v>
          </cell>
          <cell r="F2666">
            <v>1</v>
          </cell>
          <cell r="I2666">
            <v>725</v>
          </cell>
          <cell r="L2666" t="str">
            <v>(Excluded - Counted in classroom data)</v>
          </cell>
          <cell r="M2666" t="str">
            <v>CDC</v>
          </cell>
        </row>
        <row r="2667">
          <cell r="A2667">
            <v>131</v>
          </cell>
          <cell r="F2667">
            <v>1</v>
          </cell>
          <cell r="I2667">
            <v>80</v>
          </cell>
          <cell r="L2667" t="str">
            <v>NCS - Operational</v>
          </cell>
          <cell r="M2667" t="str">
            <v>CDC</v>
          </cell>
        </row>
        <row r="2668">
          <cell r="A2668">
            <v>131</v>
          </cell>
          <cell r="F2668">
            <v>1</v>
          </cell>
          <cell r="I2668">
            <v>80</v>
          </cell>
          <cell r="L2668" t="str">
            <v>NCS - Operational</v>
          </cell>
          <cell r="M2668" t="str">
            <v>CDC</v>
          </cell>
        </row>
        <row r="2669">
          <cell r="A2669">
            <v>131</v>
          </cell>
          <cell r="F2669">
            <v>1</v>
          </cell>
          <cell r="I2669">
            <v>100</v>
          </cell>
          <cell r="L2669" t="str">
            <v>NCS - Operational</v>
          </cell>
          <cell r="M2669" t="str">
            <v>CDC</v>
          </cell>
        </row>
        <row r="2670">
          <cell r="A2670">
            <v>131</v>
          </cell>
          <cell r="F2670">
            <v>1</v>
          </cell>
          <cell r="I2670">
            <v>63</v>
          </cell>
          <cell r="L2670" t="str">
            <v>NCS - Interior Room</v>
          </cell>
          <cell r="M2670" t="str">
            <v>CDC</v>
          </cell>
        </row>
        <row r="2671">
          <cell r="A2671">
            <v>131</v>
          </cell>
          <cell r="F2671">
            <v>1</v>
          </cell>
          <cell r="I2671">
            <v>81</v>
          </cell>
          <cell r="L2671" t="str">
            <v>NCS - Operational</v>
          </cell>
          <cell r="M2671" t="str">
            <v>CDC</v>
          </cell>
        </row>
        <row r="2672">
          <cell r="A2672">
            <v>131</v>
          </cell>
          <cell r="F2672">
            <v>1</v>
          </cell>
          <cell r="I2672">
            <v>99</v>
          </cell>
          <cell r="L2672" t="str">
            <v>NCS - Interior Room</v>
          </cell>
          <cell r="M2672" t="str">
            <v>CDC</v>
          </cell>
        </row>
        <row r="2673">
          <cell r="A2673">
            <v>131</v>
          </cell>
          <cell r="F2673">
            <v>1</v>
          </cell>
          <cell r="I2673">
            <v>45</v>
          </cell>
          <cell r="L2673" t="str">
            <v>NCS - Operational</v>
          </cell>
          <cell r="M2673" t="str">
            <v>CDC</v>
          </cell>
        </row>
        <row r="2674">
          <cell r="A2674">
            <v>131</v>
          </cell>
          <cell r="F2674">
            <v>1</v>
          </cell>
          <cell r="I2674">
            <v>99</v>
          </cell>
          <cell r="L2674" t="str">
            <v>NCS - Operational</v>
          </cell>
          <cell r="M2674" t="str">
            <v>CDC</v>
          </cell>
        </row>
        <row r="2675">
          <cell r="A2675">
            <v>131</v>
          </cell>
          <cell r="F2675">
            <v>1</v>
          </cell>
          <cell r="I2675">
            <v>63</v>
          </cell>
          <cell r="L2675" t="str">
            <v>NCS - Operational</v>
          </cell>
          <cell r="M2675" t="str">
            <v>CDC</v>
          </cell>
        </row>
        <row r="2676">
          <cell r="A2676">
            <v>131</v>
          </cell>
          <cell r="F2676">
            <v>1</v>
          </cell>
          <cell r="I2676">
            <v>63</v>
          </cell>
          <cell r="L2676" t="str">
            <v>NCS - Operational</v>
          </cell>
          <cell r="M2676" t="str">
            <v>CDC</v>
          </cell>
        </row>
        <row r="2677">
          <cell r="A2677">
            <v>131</v>
          </cell>
          <cell r="F2677">
            <v>1</v>
          </cell>
          <cell r="I2677">
            <v>805</v>
          </cell>
          <cell r="L2677" t="str">
            <v>(Excluded - Counted in classroom data)</v>
          </cell>
          <cell r="M2677" t="str">
            <v>CDC</v>
          </cell>
        </row>
        <row r="2678">
          <cell r="A2678">
            <v>131</v>
          </cell>
          <cell r="F2678">
            <v>1</v>
          </cell>
          <cell r="I2678">
            <v>168</v>
          </cell>
          <cell r="L2678" t="str">
            <v>NCS - Interior Room</v>
          </cell>
          <cell r="M2678" t="str">
            <v>CDC</v>
          </cell>
        </row>
        <row r="2679">
          <cell r="A2679">
            <v>131</v>
          </cell>
          <cell r="F2679">
            <v>1</v>
          </cell>
          <cell r="I2679">
            <v>84</v>
          </cell>
          <cell r="L2679" t="str">
            <v>NCS - Operational</v>
          </cell>
          <cell r="M2679" t="str">
            <v>CDC</v>
          </cell>
        </row>
        <row r="2680">
          <cell r="A2680">
            <v>131</v>
          </cell>
          <cell r="F2680">
            <v>1</v>
          </cell>
          <cell r="I2680">
            <v>234</v>
          </cell>
          <cell r="L2680" t="str">
            <v>NCS - Operational</v>
          </cell>
          <cell r="M2680" t="str">
            <v>CDC</v>
          </cell>
        </row>
        <row r="2681">
          <cell r="A2681">
            <v>131</v>
          </cell>
          <cell r="F2681">
            <v>1</v>
          </cell>
          <cell r="I2681">
            <v>168</v>
          </cell>
          <cell r="L2681" t="str">
            <v>NCS - Operational</v>
          </cell>
          <cell r="M2681" t="str">
            <v>CDC</v>
          </cell>
        </row>
        <row r="2682">
          <cell r="A2682">
            <v>131</v>
          </cell>
          <cell r="F2682">
            <v>1</v>
          </cell>
          <cell r="I2682">
            <v>120</v>
          </cell>
          <cell r="L2682" t="str">
            <v>NCS - Operational</v>
          </cell>
          <cell r="M2682" t="str">
            <v>CDC</v>
          </cell>
        </row>
        <row r="2683">
          <cell r="A2683">
            <v>131</v>
          </cell>
          <cell r="F2683">
            <v>1</v>
          </cell>
          <cell r="I2683">
            <v>120</v>
          </cell>
          <cell r="L2683" t="str">
            <v>NCS - Operational</v>
          </cell>
          <cell r="M2683" t="str">
            <v>CDC</v>
          </cell>
        </row>
        <row r="2684">
          <cell r="A2684">
            <v>131</v>
          </cell>
          <cell r="F2684">
            <v>1</v>
          </cell>
          <cell r="I2684">
            <v>805</v>
          </cell>
          <cell r="L2684" t="str">
            <v>(Excluded - Counted in classroom data)</v>
          </cell>
          <cell r="M2684" t="str">
            <v>CDC</v>
          </cell>
        </row>
        <row r="2685">
          <cell r="A2685">
            <v>131</v>
          </cell>
          <cell r="F2685">
            <v>1</v>
          </cell>
          <cell r="I2685">
            <v>81</v>
          </cell>
          <cell r="L2685" t="str">
            <v>NCS - Operational</v>
          </cell>
          <cell r="M2685" t="str">
            <v>CDC</v>
          </cell>
        </row>
        <row r="2686">
          <cell r="A2686">
            <v>131</v>
          </cell>
          <cell r="F2686">
            <v>1</v>
          </cell>
          <cell r="I2686">
            <v>81</v>
          </cell>
          <cell r="L2686" t="str">
            <v>NCS - Operational</v>
          </cell>
          <cell r="M2686" t="str">
            <v>CDC</v>
          </cell>
        </row>
        <row r="2687">
          <cell r="A2687">
            <v>131</v>
          </cell>
          <cell r="F2687">
            <v>1</v>
          </cell>
          <cell r="I2687">
            <v>621</v>
          </cell>
          <cell r="L2687" t="str">
            <v>(Excluded - Counted in classroom data)</v>
          </cell>
          <cell r="M2687" t="str">
            <v>CDC</v>
          </cell>
        </row>
        <row r="2688">
          <cell r="A2688">
            <v>131</v>
          </cell>
          <cell r="F2688">
            <v>1</v>
          </cell>
          <cell r="I2688">
            <v>80</v>
          </cell>
          <cell r="L2688" t="str">
            <v>NCS - Operational</v>
          </cell>
          <cell r="M2688" t="str">
            <v>CDC</v>
          </cell>
        </row>
        <row r="2689">
          <cell r="A2689">
            <v>131</v>
          </cell>
          <cell r="F2689">
            <v>1</v>
          </cell>
          <cell r="I2689">
            <v>80</v>
          </cell>
          <cell r="L2689" t="str">
            <v>NCS - Operational</v>
          </cell>
          <cell r="M2689" t="str">
            <v>CDC</v>
          </cell>
        </row>
        <row r="2690">
          <cell r="A2690">
            <v>131</v>
          </cell>
          <cell r="F2690">
            <v>1</v>
          </cell>
          <cell r="I2690">
            <v>805</v>
          </cell>
          <cell r="L2690" t="str">
            <v>(Excluded - Counted in classroom data)</v>
          </cell>
          <cell r="M2690" t="str">
            <v>CDC</v>
          </cell>
        </row>
        <row r="2691">
          <cell r="A2691">
            <v>131</v>
          </cell>
          <cell r="F2691">
            <v>1</v>
          </cell>
          <cell r="I2691">
            <v>80</v>
          </cell>
          <cell r="L2691" t="str">
            <v>NCS - Operational</v>
          </cell>
          <cell r="M2691" t="str">
            <v>CDC</v>
          </cell>
        </row>
        <row r="2692">
          <cell r="A2692">
            <v>132</v>
          </cell>
          <cell r="F2692">
            <v>1</v>
          </cell>
          <cell r="I2692">
            <v>2520</v>
          </cell>
          <cell r="L2692" t="str">
            <v>NCS - Assembly</v>
          </cell>
          <cell r="M2692" t="str">
            <v>Charter</v>
          </cell>
        </row>
        <row r="2693">
          <cell r="A2693">
            <v>132</v>
          </cell>
          <cell r="F2693">
            <v>1</v>
          </cell>
          <cell r="I2693">
            <v>450</v>
          </cell>
          <cell r="L2693" t="str">
            <v>NCS - Assembly</v>
          </cell>
          <cell r="M2693" t="str">
            <v>Charter</v>
          </cell>
        </row>
        <row r="2694">
          <cell r="A2694">
            <v>132</v>
          </cell>
          <cell r="F2694">
            <v>1</v>
          </cell>
          <cell r="I2694">
            <v>75</v>
          </cell>
          <cell r="L2694" t="str">
            <v>NCS - Operational</v>
          </cell>
          <cell r="M2694" t="str">
            <v>Charter</v>
          </cell>
        </row>
        <row r="2695">
          <cell r="A2695">
            <v>132</v>
          </cell>
          <cell r="F2695">
            <v>1</v>
          </cell>
          <cell r="I2695">
            <v>75</v>
          </cell>
          <cell r="L2695" t="str">
            <v>NCS - Operational</v>
          </cell>
          <cell r="M2695" t="str">
            <v>Charter</v>
          </cell>
        </row>
        <row r="2696">
          <cell r="A2696">
            <v>132</v>
          </cell>
          <cell r="F2696">
            <v>1</v>
          </cell>
          <cell r="I2696">
            <v>120</v>
          </cell>
          <cell r="L2696" t="str">
            <v>NCS - Operational</v>
          </cell>
          <cell r="M2696" t="str">
            <v>Charter</v>
          </cell>
        </row>
        <row r="2697">
          <cell r="A2697">
            <v>132</v>
          </cell>
          <cell r="F2697">
            <v>1</v>
          </cell>
          <cell r="I2697">
            <v>360</v>
          </cell>
          <cell r="L2697" t="str">
            <v>NCS - Interior Room</v>
          </cell>
          <cell r="M2697" t="str">
            <v>Charter</v>
          </cell>
        </row>
        <row r="2698">
          <cell r="A2698">
            <v>132</v>
          </cell>
          <cell r="F2698">
            <v>1</v>
          </cell>
          <cell r="I2698">
            <v>570</v>
          </cell>
          <cell r="L2698" t="str">
            <v>NCS - Operational</v>
          </cell>
          <cell r="M2698" t="str">
            <v>Charter</v>
          </cell>
        </row>
        <row r="2699">
          <cell r="A2699">
            <v>132</v>
          </cell>
          <cell r="F2699">
            <v>1</v>
          </cell>
          <cell r="I2699">
            <v>50</v>
          </cell>
          <cell r="L2699" t="str">
            <v>NCS - Operational</v>
          </cell>
          <cell r="M2699" t="str">
            <v>Charter</v>
          </cell>
        </row>
        <row r="2700">
          <cell r="A2700">
            <v>132</v>
          </cell>
          <cell r="F2700">
            <v>1</v>
          </cell>
          <cell r="I2700">
            <v>120</v>
          </cell>
          <cell r="L2700" t="str">
            <v>NCS - Operational</v>
          </cell>
          <cell r="M2700" t="str">
            <v>Charter</v>
          </cell>
        </row>
        <row r="2701">
          <cell r="A2701">
            <v>132</v>
          </cell>
          <cell r="F2701">
            <v>1</v>
          </cell>
          <cell r="I2701">
            <v>120</v>
          </cell>
          <cell r="L2701" t="str">
            <v>NCS - Operational</v>
          </cell>
          <cell r="M2701" t="str">
            <v>Charter</v>
          </cell>
        </row>
        <row r="2702">
          <cell r="A2702">
            <v>132</v>
          </cell>
          <cell r="F2702">
            <v>1</v>
          </cell>
          <cell r="I2702">
            <v>427</v>
          </cell>
          <cell r="L2702" t="str">
            <v>NCS - Interior Room</v>
          </cell>
          <cell r="M2702" t="str">
            <v>Charter</v>
          </cell>
        </row>
        <row r="2703">
          <cell r="A2703">
            <v>132</v>
          </cell>
          <cell r="F2703">
            <v>1</v>
          </cell>
          <cell r="I2703">
            <v>20</v>
          </cell>
          <cell r="L2703" t="str">
            <v>NCS - Operational</v>
          </cell>
          <cell r="M2703" t="str">
            <v>Charter</v>
          </cell>
        </row>
        <row r="2704">
          <cell r="A2704">
            <v>132</v>
          </cell>
          <cell r="F2704">
            <v>1</v>
          </cell>
          <cell r="I2704">
            <v>64</v>
          </cell>
          <cell r="L2704" t="str">
            <v>NCS - Operational</v>
          </cell>
          <cell r="M2704" t="str">
            <v>Charter</v>
          </cell>
        </row>
        <row r="2705">
          <cell r="A2705">
            <v>132</v>
          </cell>
          <cell r="F2705">
            <v>1</v>
          </cell>
          <cell r="I2705">
            <v>113</v>
          </cell>
          <cell r="L2705" t="str">
            <v>NCS - Operational</v>
          </cell>
          <cell r="M2705" t="str">
            <v>Charter</v>
          </cell>
        </row>
        <row r="2706">
          <cell r="A2706">
            <v>132</v>
          </cell>
          <cell r="F2706">
            <v>1</v>
          </cell>
          <cell r="I2706">
            <v>113</v>
          </cell>
          <cell r="L2706" t="str">
            <v>NCS - Operational</v>
          </cell>
          <cell r="M2706" t="str">
            <v>Charter</v>
          </cell>
        </row>
        <row r="2707">
          <cell r="A2707">
            <v>132</v>
          </cell>
          <cell r="F2707">
            <v>1</v>
          </cell>
          <cell r="I2707">
            <v>98</v>
          </cell>
          <cell r="L2707" t="str">
            <v>NCS - Operational</v>
          </cell>
          <cell r="M2707" t="str">
            <v>Charter</v>
          </cell>
        </row>
        <row r="2708">
          <cell r="A2708">
            <v>132</v>
          </cell>
          <cell r="F2708">
            <v>1</v>
          </cell>
          <cell r="I2708">
            <v>113</v>
          </cell>
          <cell r="L2708" t="str">
            <v>NCS - Operational</v>
          </cell>
          <cell r="M2708" t="str">
            <v>Charter</v>
          </cell>
        </row>
        <row r="2709">
          <cell r="A2709">
            <v>132</v>
          </cell>
          <cell r="F2709">
            <v>1</v>
          </cell>
          <cell r="I2709">
            <v>150</v>
          </cell>
          <cell r="L2709" t="str">
            <v>NCS - Operational</v>
          </cell>
          <cell r="M2709" t="str">
            <v>Charter</v>
          </cell>
        </row>
        <row r="2710">
          <cell r="A2710">
            <v>132</v>
          </cell>
          <cell r="F2710">
            <v>1</v>
          </cell>
          <cell r="I2710">
            <v>375</v>
          </cell>
          <cell r="L2710" t="str">
            <v>NCS - Interior Room</v>
          </cell>
          <cell r="M2710" t="str">
            <v>Charter</v>
          </cell>
        </row>
        <row r="2711">
          <cell r="A2711">
            <v>132</v>
          </cell>
          <cell r="F2711">
            <v>1</v>
          </cell>
          <cell r="I2711">
            <v>300</v>
          </cell>
          <cell r="L2711" t="str">
            <v>NCS - Interior Room</v>
          </cell>
          <cell r="M2711" t="str">
            <v>Charter</v>
          </cell>
        </row>
        <row r="2712">
          <cell r="A2712">
            <v>132</v>
          </cell>
          <cell r="F2712">
            <v>1</v>
          </cell>
          <cell r="I2712">
            <v>120</v>
          </cell>
          <cell r="L2712" t="str">
            <v>NCS - Operational</v>
          </cell>
          <cell r="M2712" t="str">
            <v>Charter</v>
          </cell>
        </row>
        <row r="2713">
          <cell r="A2713">
            <v>132</v>
          </cell>
          <cell r="F2713">
            <v>1</v>
          </cell>
          <cell r="I2713">
            <v>80</v>
          </cell>
          <cell r="L2713" t="str">
            <v>NCS - Operational</v>
          </cell>
          <cell r="M2713" t="str">
            <v>Charter</v>
          </cell>
        </row>
        <row r="2714">
          <cell r="A2714">
            <v>132</v>
          </cell>
          <cell r="F2714">
            <v>1</v>
          </cell>
          <cell r="I2714">
            <v>195</v>
          </cell>
          <cell r="L2714" t="str">
            <v>NCS - Interior Room</v>
          </cell>
          <cell r="M2714" t="str">
            <v>Charter</v>
          </cell>
        </row>
        <row r="2715">
          <cell r="A2715">
            <v>132</v>
          </cell>
          <cell r="F2715">
            <v>1</v>
          </cell>
          <cell r="I2715">
            <v>960</v>
          </cell>
          <cell r="L2715" t="str">
            <v>(Excluded - Counted in classroom data)</v>
          </cell>
          <cell r="M2715" t="str">
            <v>Charter</v>
          </cell>
        </row>
        <row r="2716">
          <cell r="A2716">
            <v>132</v>
          </cell>
          <cell r="F2716">
            <v>1</v>
          </cell>
          <cell r="I2716">
            <v>960</v>
          </cell>
          <cell r="L2716" t="str">
            <v>(Excluded - Counted in classroom data)</v>
          </cell>
          <cell r="M2716" t="str">
            <v>Charter</v>
          </cell>
        </row>
        <row r="2717">
          <cell r="A2717">
            <v>132</v>
          </cell>
          <cell r="F2717">
            <v>1</v>
          </cell>
          <cell r="I2717">
            <v>960</v>
          </cell>
          <cell r="L2717" t="str">
            <v>(Excluded - Counted in classroom data)</v>
          </cell>
          <cell r="M2717" t="str">
            <v>Charter</v>
          </cell>
        </row>
        <row r="2718">
          <cell r="A2718">
            <v>132</v>
          </cell>
          <cell r="F2718">
            <v>1</v>
          </cell>
          <cell r="I2718">
            <v>960</v>
          </cell>
          <cell r="L2718" t="str">
            <v>(Excluded - Counted in classroom data)</v>
          </cell>
          <cell r="M2718" t="str">
            <v>Charter</v>
          </cell>
        </row>
        <row r="2719">
          <cell r="A2719">
            <v>132</v>
          </cell>
          <cell r="F2719">
            <v>1</v>
          </cell>
          <cell r="I2719">
            <v>228</v>
          </cell>
          <cell r="L2719" t="str">
            <v>NCS - Operational</v>
          </cell>
          <cell r="M2719" t="str">
            <v>Charter</v>
          </cell>
        </row>
        <row r="2720">
          <cell r="A2720">
            <v>132</v>
          </cell>
          <cell r="F2720">
            <v>1</v>
          </cell>
          <cell r="I2720">
            <v>228</v>
          </cell>
          <cell r="L2720" t="str">
            <v>NCS - Operational</v>
          </cell>
          <cell r="M2720" t="str">
            <v>Charter</v>
          </cell>
        </row>
        <row r="2721">
          <cell r="A2721">
            <v>132</v>
          </cell>
          <cell r="F2721">
            <v>1</v>
          </cell>
          <cell r="I2721">
            <v>60</v>
          </cell>
          <cell r="L2721" t="str">
            <v>NCS - Operational</v>
          </cell>
          <cell r="M2721" t="str">
            <v>Charter</v>
          </cell>
        </row>
        <row r="2722">
          <cell r="A2722">
            <v>132</v>
          </cell>
          <cell r="F2722">
            <v>1</v>
          </cell>
          <cell r="I2722">
            <v>960</v>
          </cell>
          <cell r="L2722" t="str">
            <v>(Excluded - Counted in classroom data)</v>
          </cell>
          <cell r="M2722" t="str">
            <v>Charter</v>
          </cell>
        </row>
        <row r="2723">
          <cell r="A2723">
            <v>132</v>
          </cell>
          <cell r="F2723">
            <v>1</v>
          </cell>
          <cell r="I2723">
            <v>960</v>
          </cell>
          <cell r="L2723" t="str">
            <v>(Excluded - Counted in classroom data)</v>
          </cell>
          <cell r="M2723" t="str">
            <v>Charter</v>
          </cell>
        </row>
        <row r="2724">
          <cell r="A2724">
            <v>132</v>
          </cell>
          <cell r="F2724">
            <v>1</v>
          </cell>
          <cell r="I2724">
            <v>960</v>
          </cell>
          <cell r="L2724" t="str">
            <v>(Excluded - Counted in classroom data)</v>
          </cell>
          <cell r="M2724" t="str">
            <v>Charter</v>
          </cell>
        </row>
        <row r="2725">
          <cell r="A2725">
            <v>132</v>
          </cell>
          <cell r="F2725">
            <v>1</v>
          </cell>
          <cell r="I2725">
            <v>960</v>
          </cell>
          <cell r="L2725" t="str">
            <v>NCS - Library</v>
          </cell>
          <cell r="M2725" t="str">
            <v>Charter</v>
          </cell>
        </row>
        <row r="2726">
          <cell r="A2726">
            <v>132</v>
          </cell>
          <cell r="F2726">
            <v>1</v>
          </cell>
          <cell r="I2726">
            <v>228</v>
          </cell>
          <cell r="L2726" t="str">
            <v>NCS - Operational</v>
          </cell>
          <cell r="M2726" t="str">
            <v>Charter</v>
          </cell>
        </row>
        <row r="2727">
          <cell r="A2727">
            <v>132</v>
          </cell>
          <cell r="F2727">
            <v>1</v>
          </cell>
          <cell r="I2727">
            <v>228</v>
          </cell>
          <cell r="L2727" t="str">
            <v>NCS - Operational</v>
          </cell>
          <cell r="M2727" t="str">
            <v>Charter</v>
          </cell>
        </row>
        <row r="2728">
          <cell r="A2728">
            <v>132</v>
          </cell>
          <cell r="F2728">
            <v>1</v>
          </cell>
          <cell r="I2728">
            <v>250</v>
          </cell>
          <cell r="L2728" t="str">
            <v>NCS - Interior Room</v>
          </cell>
          <cell r="M2728" t="str">
            <v>Charter</v>
          </cell>
        </row>
        <row r="2729">
          <cell r="A2729">
            <v>132</v>
          </cell>
          <cell r="F2729">
            <v>1</v>
          </cell>
          <cell r="I2729">
            <v>150</v>
          </cell>
          <cell r="L2729" t="str">
            <v>NCS - Interior Room</v>
          </cell>
          <cell r="M2729" t="str">
            <v>Charter</v>
          </cell>
        </row>
        <row r="2730">
          <cell r="A2730">
            <v>132</v>
          </cell>
          <cell r="F2730">
            <v>1</v>
          </cell>
          <cell r="I2730">
            <v>225</v>
          </cell>
          <cell r="L2730" t="str">
            <v>NCS - Interior Room</v>
          </cell>
          <cell r="M2730" t="str">
            <v>Charter</v>
          </cell>
        </row>
        <row r="2731">
          <cell r="A2731">
            <v>132</v>
          </cell>
          <cell r="F2731">
            <v>1</v>
          </cell>
          <cell r="I2731">
            <v>180</v>
          </cell>
          <cell r="L2731" t="str">
            <v>NCS - Interior Room</v>
          </cell>
          <cell r="M2731" t="str">
            <v>Charter</v>
          </cell>
        </row>
        <row r="2732">
          <cell r="A2732">
            <v>132</v>
          </cell>
          <cell r="F2732">
            <v>1</v>
          </cell>
          <cell r="I2732">
            <v>960</v>
          </cell>
          <cell r="L2732" t="str">
            <v>(Excluded - Counted in classroom data)</v>
          </cell>
          <cell r="M2732" t="str">
            <v>Charter</v>
          </cell>
        </row>
        <row r="2733">
          <cell r="A2733">
            <v>132</v>
          </cell>
          <cell r="F2733">
            <v>1</v>
          </cell>
          <cell r="I2733">
            <v>888</v>
          </cell>
          <cell r="L2733" t="str">
            <v>(Excluded - Counted in classroom data)</v>
          </cell>
          <cell r="M2733" t="str">
            <v>Charter</v>
          </cell>
        </row>
        <row r="2734">
          <cell r="A2734">
            <v>132</v>
          </cell>
          <cell r="F2734">
            <v>1</v>
          </cell>
          <cell r="I2734">
            <v>72</v>
          </cell>
          <cell r="L2734" t="str">
            <v>NCS - Operational</v>
          </cell>
          <cell r="M2734" t="str">
            <v>Charter</v>
          </cell>
        </row>
        <row r="2735">
          <cell r="A2735">
            <v>132</v>
          </cell>
          <cell r="F2735">
            <v>1</v>
          </cell>
          <cell r="I2735">
            <v>960</v>
          </cell>
          <cell r="L2735" t="str">
            <v>(Excluded - Counted in classroom data)</v>
          </cell>
          <cell r="M2735" t="str">
            <v>Charter</v>
          </cell>
        </row>
        <row r="2736">
          <cell r="A2736">
            <v>132</v>
          </cell>
          <cell r="F2736">
            <v>1</v>
          </cell>
          <cell r="I2736">
            <v>960</v>
          </cell>
          <cell r="L2736" t="str">
            <v>(Excluded - Counted in classroom data)</v>
          </cell>
          <cell r="M2736" t="str">
            <v>Charter</v>
          </cell>
        </row>
        <row r="2737">
          <cell r="A2737">
            <v>132</v>
          </cell>
          <cell r="F2737">
            <v>1</v>
          </cell>
          <cell r="I2737">
            <v>960</v>
          </cell>
          <cell r="L2737" t="str">
            <v>(Excluded - Counted in classroom data)</v>
          </cell>
          <cell r="M2737" t="str">
            <v>Charter</v>
          </cell>
        </row>
        <row r="2738">
          <cell r="A2738">
            <v>132</v>
          </cell>
          <cell r="F2738">
            <v>1</v>
          </cell>
          <cell r="I2738">
            <v>900</v>
          </cell>
          <cell r="L2738" t="str">
            <v>(Excluded - Counted in classroom data)</v>
          </cell>
          <cell r="M2738" t="str">
            <v>Charter</v>
          </cell>
        </row>
        <row r="2739">
          <cell r="A2739">
            <v>132</v>
          </cell>
          <cell r="F2739">
            <v>1</v>
          </cell>
          <cell r="I2739">
            <v>1200</v>
          </cell>
          <cell r="L2739" t="str">
            <v>(Excluded - Counted in classroom data)</v>
          </cell>
          <cell r="M2739" t="str">
            <v>Charter</v>
          </cell>
        </row>
        <row r="2740">
          <cell r="A2740">
            <v>132</v>
          </cell>
          <cell r="F2740">
            <v>1</v>
          </cell>
          <cell r="I2740">
            <v>875</v>
          </cell>
          <cell r="L2740" t="str">
            <v>(Excluded - Counted in classroom data)</v>
          </cell>
          <cell r="M2740" t="str">
            <v>Charter</v>
          </cell>
        </row>
        <row r="2741">
          <cell r="A2741">
            <v>132</v>
          </cell>
          <cell r="F2741">
            <v>1</v>
          </cell>
          <cell r="I2741">
            <v>819</v>
          </cell>
          <cell r="L2741" t="str">
            <v>NCS - Operational</v>
          </cell>
          <cell r="M2741" t="str">
            <v>Charter</v>
          </cell>
        </row>
        <row r="2742">
          <cell r="A2742">
            <v>132</v>
          </cell>
          <cell r="F2742">
            <v>1</v>
          </cell>
          <cell r="I2742">
            <v>56</v>
          </cell>
          <cell r="L2742" t="str">
            <v>NCS - Operational</v>
          </cell>
          <cell r="M2742" t="str">
            <v>Charter</v>
          </cell>
        </row>
        <row r="2743">
          <cell r="A2743">
            <v>132</v>
          </cell>
          <cell r="F2743">
            <v>1</v>
          </cell>
          <cell r="I2743">
            <v>888</v>
          </cell>
          <cell r="L2743" t="str">
            <v>(Excluded - Counted in classroom data)</v>
          </cell>
          <cell r="M2743" t="str">
            <v>Charter</v>
          </cell>
        </row>
        <row r="2744">
          <cell r="A2744">
            <v>132</v>
          </cell>
          <cell r="F2744">
            <v>1</v>
          </cell>
          <cell r="I2744">
            <v>72</v>
          </cell>
          <cell r="L2744" t="str">
            <v>NCS - Operational</v>
          </cell>
          <cell r="M2744" t="str">
            <v>Charter</v>
          </cell>
        </row>
        <row r="2745">
          <cell r="A2745">
            <v>132</v>
          </cell>
          <cell r="F2745">
            <v>1</v>
          </cell>
          <cell r="I2745">
            <v>960</v>
          </cell>
          <cell r="L2745" t="str">
            <v>(Excluded - Counted in classroom data)</v>
          </cell>
          <cell r="M2745" t="str">
            <v>Charter</v>
          </cell>
        </row>
        <row r="2746">
          <cell r="A2746">
            <v>132</v>
          </cell>
          <cell r="F2746">
            <v>1</v>
          </cell>
          <cell r="I2746">
            <v>960</v>
          </cell>
          <cell r="L2746" t="str">
            <v>(Excluded - Counted in classroom data)</v>
          </cell>
          <cell r="M2746" t="str">
            <v>Charter</v>
          </cell>
        </row>
        <row r="2747">
          <cell r="A2747">
            <v>132</v>
          </cell>
          <cell r="F2747">
            <v>1</v>
          </cell>
          <cell r="I2747">
            <v>960</v>
          </cell>
          <cell r="L2747" t="str">
            <v>(Excluded - Counted in classroom data)</v>
          </cell>
          <cell r="M2747" t="str">
            <v>Charter</v>
          </cell>
        </row>
        <row r="2748">
          <cell r="A2748">
            <v>132</v>
          </cell>
          <cell r="F2748">
            <v>1</v>
          </cell>
          <cell r="I2748">
            <v>960</v>
          </cell>
          <cell r="L2748" t="str">
            <v>(Excluded - Counted in classroom data)</v>
          </cell>
          <cell r="M2748" t="str">
            <v>Charter</v>
          </cell>
        </row>
        <row r="2749">
          <cell r="A2749">
            <v>133</v>
          </cell>
          <cell r="F2749">
            <v>1</v>
          </cell>
          <cell r="I2749">
            <v>939</v>
          </cell>
          <cell r="L2749" t="str">
            <v>(Excluded - Counted in classroom data)</v>
          </cell>
        </row>
        <row r="2750">
          <cell r="A2750">
            <v>133</v>
          </cell>
          <cell r="F2750">
            <v>1</v>
          </cell>
          <cell r="I2750">
            <v>899</v>
          </cell>
          <cell r="L2750" t="str">
            <v>(Excluded - Counted in classroom data)</v>
          </cell>
        </row>
        <row r="2751">
          <cell r="A2751">
            <v>133</v>
          </cell>
          <cell r="F2751">
            <v>1</v>
          </cell>
          <cell r="I2751">
            <v>899</v>
          </cell>
          <cell r="L2751" t="str">
            <v>(Excluded - Counted in classroom data)</v>
          </cell>
        </row>
        <row r="2752">
          <cell r="A2752">
            <v>133</v>
          </cell>
          <cell r="F2752">
            <v>1</v>
          </cell>
          <cell r="I2752">
            <v>899</v>
          </cell>
          <cell r="L2752" t="str">
            <v>(Excluded - Counted in classroom data)</v>
          </cell>
        </row>
        <row r="2753">
          <cell r="A2753">
            <v>133</v>
          </cell>
          <cell r="F2753">
            <v>1</v>
          </cell>
          <cell r="I2753">
            <v>899</v>
          </cell>
          <cell r="L2753" t="str">
            <v>(Excluded - Counted in classroom data)</v>
          </cell>
        </row>
        <row r="2754">
          <cell r="A2754">
            <v>133</v>
          </cell>
          <cell r="F2754">
            <v>1</v>
          </cell>
          <cell r="I2754">
            <v>1240</v>
          </cell>
          <cell r="L2754" t="str">
            <v>(Excluded - Counted in classroom data)</v>
          </cell>
        </row>
        <row r="2755">
          <cell r="A2755">
            <v>133</v>
          </cell>
          <cell r="F2755">
            <v>1</v>
          </cell>
          <cell r="I2755">
            <v>899</v>
          </cell>
          <cell r="L2755" t="str">
            <v>(Excluded - Counted in classroom data)</v>
          </cell>
        </row>
        <row r="2756">
          <cell r="A2756">
            <v>133</v>
          </cell>
          <cell r="F2756">
            <v>1</v>
          </cell>
          <cell r="I2756">
            <v>899</v>
          </cell>
          <cell r="L2756" t="str">
            <v>(Excluded - Counted in classroom data)</v>
          </cell>
        </row>
        <row r="2757">
          <cell r="A2757">
            <v>133</v>
          </cell>
          <cell r="F2757">
            <v>1</v>
          </cell>
          <cell r="I2757">
            <v>420</v>
          </cell>
          <cell r="L2757" t="str">
            <v>NCS - Operational</v>
          </cell>
        </row>
        <row r="2758">
          <cell r="A2758">
            <v>133</v>
          </cell>
          <cell r="F2758">
            <v>1</v>
          </cell>
          <cell r="I2758">
            <v>392</v>
          </cell>
          <cell r="L2758" t="str">
            <v>NCS - Operational</v>
          </cell>
        </row>
        <row r="2759">
          <cell r="A2759">
            <v>133</v>
          </cell>
          <cell r="F2759">
            <v>1</v>
          </cell>
          <cell r="I2759">
            <v>50</v>
          </cell>
          <cell r="L2759" t="str">
            <v>NCS - Operational</v>
          </cell>
        </row>
        <row r="2760">
          <cell r="A2760">
            <v>133</v>
          </cell>
          <cell r="F2760">
            <v>1</v>
          </cell>
          <cell r="I2760">
            <v>42</v>
          </cell>
          <cell r="L2760" t="str">
            <v>NCS - Operational</v>
          </cell>
        </row>
        <row r="2761">
          <cell r="A2761">
            <v>133</v>
          </cell>
          <cell r="F2761">
            <v>1</v>
          </cell>
          <cell r="I2761">
            <v>286</v>
          </cell>
          <cell r="L2761" t="str">
            <v>NCS - Operational</v>
          </cell>
        </row>
        <row r="2762">
          <cell r="A2762">
            <v>133</v>
          </cell>
          <cell r="F2762">
            <v>1</v>
          </cell>
          <cell r="I2762">
            <v>300</v>
          </cell>
          <cell r="L2762" t="str">
            <v>NCS - Operational</v>
          </cell>
        </row>
        <row r="2763">
          <cell r="A2763">
            <v>133</v>
          </cell>
          <cell r="F2763">
            <v>1</v>
          </cell>
          <cell r="I2763">
            <v>168</v>
          </cell>
          <cell r="L2763" t="str">
            <v>NCS - Operational</v>
          </cell>
        </row>
        <row r="2764">
          <cell r="A2764">
            <v>133</v>
          </cell>
          <cell r="F2764">
            <v>1</v>
          </cell>
          <cell r="I2764">
            <v>150</v>
          </cell>
          <cell r="L2764" t="str">
            <v>NCS - Operational</v>
          </cell>
        </row>
        <row r="2765">
          <cell r="A2765">
            <v>133</v>
          </cell>
          <cell r="F2765">
            <v>1</v>
          </cell>
          <cell r="I2765">
            <v>116</v>
          </cell>
          <cell r="L2765" t="str">
            <v>NCS - Operational</v>
          </cell>
        </row>
        <row r="2766">
          <cell r="A2766">
            <v>133</v>
          </cell>
          <cell r="F2766">
            <v>1</v>
          </cell>
          <cell r="I2766">
            <v>154</v>
          </cell>
          <cell r="L2766" t="str">
            <v>NCS - Interior Room</v>
          </cell>
        </row>
        <row r="2767">
          <cell r="A2767">
            <v>133</v>
          </cell>
          <cell r="F2767">
            <v>1</v>
          </cell>
          <cell r="I2767">
            <v>154</v>
          </cell>
          <cell r="L2767" t="str">
            <v>NCS - Interior Room</v>
          </cell>
        </row>
        <row r="2768">
          <cell r="A2768">
            <v>133</v>
          </cell>
          <cell r="F2768">
            <v>1</v>
          </cell>
          <cell r="I2768">
            <v>252</v>
          </cell>
          <cell r="L2768" t="str">
            <v>NCS - Interior Room</v>
          </cell>
        </row>
        <row r="2769">
          <cell r="A2769">
            <v>133</v>
          </cell>
          <cell r="F2769">
            <v>1</v>
          </cell>
          <cell r="I2769">
            <v>100</v>
          </cell>
          <cell r="L2769" t="str">
            <v>NCS - Operational</v>
          </cell>
        </row>
        <row r="2770">
          <cell r="A2770">
            <v>133</v>
          </cell>
          <cell r="F2770">
            <v>1</v>
          </cell>
          <cell r="I2770">
            <v>1082</v>
          </cell>
          <cell r="L2770" t="str">
            <v>NCS - Operational</v>
          </cell>
        </row>
        <row r="2771">
          <cell r="A2771">
            <v>133</v>
          </cell>
          <cell r="F2771">
            <v>1</v>
          </cell>
          <cell r="I2771">
            <v>260</v>
          </cell>
          <cell r="L2771" t="str">
            <v>NCS - Operational</v>
          </cell>
        </row>
        <row r="2772">
          <cell r="A2772">
            <v>133</v>
          </cell>
          <cell r="F2772">
            <v>1</v>
          </cell>
          <cell r="I2772">
            <v>41</v>
          </cell>
          <cell r="L2772" t="str">
            <v>NCS - Operational</v>
          </cell>
        </row>
        <row r="2773">
          <cell r="A2773">
            <v>133</v>
          </cell>
          <cell r="F2773">
            <v>1</v>
          </cell>
          <cell r="I2773">
            <v>90</v>
          </cell>
          <cell r="L2773" t="str">
            <v>NCS - Operational</v>
          </cell>
        </row>
        <row r="2774">
          <cell r="A2774">
            <v>133</v>
          </cell>
          <cell r="F2774">
            <v>1</v>
          </cell>
          <cell r="I2774">
            <v>110</v>
          </cell>
          <cell r="L2774" t="str">
            <v>NCS - Operational</v>
          </cell>
        </row>
        <row r="2775">
          <cell r="A2775">
            <v>133</v>
          </cell>
          <cell r="F2775">
            <v>1</v>
          </cell>
          <cell r="I2775">
            <v>224</v>
          </cell>
          <cell r="L2775" t="str">
            <v>NCS - Operational</v>
          </cell>
        </row>
        <row r="2776">
          <cell r="A2776">
            <v>133</v>
          </cell>
          <cell r="F2776">
            <v>1</v>
          </cell>
          <cell r="I2776">
            <v>464</v>
          </cell>
          <cell r="L2776" t="str">
            <v>NCS - Interior Room</v>
          </cell>
        </row>
        <row r="2777">
          <cell r="A2777">
            <v>133</v>
          </cell>
          <cell r="F2777">
            <v>1</v>
          </cell>
          <cell r="I2777">
            <v>583</v>
          </cell>
          <cell r="L2777" t="str">
            <v>NCS - Operational</v>
          </cell>
        </row>
        <row r="2778">
          <cell r="A2778">
            <v>133</v>
          </cell>
          <cell r="F2778">
            <v>1</v>
          </cell>
          <cell r="I2778">
            <v>146</v>
          </cell>
          <cell r="L2778" t="str">
            <v>NCS - Interior Room</v>
          </cell>
        </row>
        <row r="2779">
          <cell r="A2779">
            <v>133</v>
          </cell>
          <cell r="F2779">
            <v>1</v>
          </cell>
          <cell r="I2779">
            <v>8</v>
          </cell>
          <cell r="L2779" t="str">
            <v>NCS - Operational</v>
          </cell>
        </row>
        <row r="2780">
          <cell r="A2780">
            <v>133</v>
          </cell>
          <cell r="F2780">
            <v>1</v>
          </cell>
          <cell r="I2780">
            <v>236</v>
          </cell>
          <cell r="L2780" t="str">
            <v>NCS - Interior Room</v>
          </cell>
        </row>
        <row r="2781">
          <cell r="A2781">
            <v>133</v>
          </cell>
          <cell r="F2781">
            <v>1</v>
          </cell>
          <cell r="I2781">
            <v>156</v>
          </cell>
          <cell r="L2781" t="str">
            <v>NCS - Operational</v>
          </cell>
        </row>
        <row r="2782">
          <cell r="A2782">
            <v>133</v>
          </cell>
          <cell r="F2782">
            <v>1</v>
          </cell>
          <cell r="I2782">
            <v>18</v>
          </cell>
          <cell r="L2782" t="str">
            <v>NCS - Interior Room</v>
          </cell>
        </row>
        <row r="2783">
          <cell r="A2783">
            <v>133</v>
          </cell>
          <cell r="F2783">
            <v>1</v>
          </cell>
          <cell r="I2783">
            <v>116</v>
          </cell>
          <cell r="L2783" t="str">
            <v>NCS - Interior Room</v>
          </cell>
        </row>
        <row r="2784">
          <cell r="A2784">
            <v>133</v>
          </cell>
          <cell r="F2784">
            <v>1</v>
          </cell>
          <cell r="I2784">
            <v>108</v>
          </cell>
          <cell r="L2784" t="str">
            <v>NCS - Operational</v>
          </cell>
        </row>
        <row r="2785">
          <cell r="A2785">
            <v>133</v>
          </cell>
          <cell r="F2785">
            <v>1</v>
          </cell>
          <cell r="I2785">
            <v>17</v>
          </cell>
          <cell r="L2785" t="str">
            <v>NCS - Operational</v>
          </cell>
        </row>
        <row r="2786">
          <cell r="A2786">
            <v>133</v>
          </cell>
          <cell r="F2786">
            <v>1</v>
          </cell>
          <cell r="I2786">
            <v>63</v>
          </cell>
          <cell r="L2786" t="str">
            <v>NCS - Operational</v>
          </cell>
        </row>
        <row r="2787">
          <cell r="A2787">
            <v>133</v>
          </cell>
          <cell r="F2787">
            <v>1</v>
          </cell>
          <cell r="I2787">
            <v>63</v>
          </cell>
          <cell r="L2787" t="str">
            <v>NCS - Operational</v>
          </cell>
        </row>
        <row r="2788">
          <cell r="A2788">
            <v>133</v>
          </cell>
          <cell r="F2788">
            <v>1</v>
          </cell>
          <cell r="I2788">
            <v>513</v>
          </cell>
          <cell r="L2788" t="str">
            <v>NCS - Operational</v>
          </cell>
        </row>
        <row r="2789">
          <cell r="A2789">
            <v>133</v>
          </cell>
          <cell r="F2789">
            <v>1</v>
          </cell>
          <cell r="I2789">
            <v>16</v>
          </cell>
          <cell r="L2789" t="str">
            <v>NCS - Operational</v>
          </cell>
        </row>
        <row r="2790">
          <cell r="A2790">
            <v>133</v>
          </cell>
          <cell r="F2790">
            <v>1</v>
          </cell>
          <cell r="I2790">
            <v>434</v>
          </cell>
          <cell r="L2790" t="str">
            <v>NCS - Operational</v>
          </cell>
        </row>
        <row r="2791">
          <cell r="A2791">
            <v>133</v>
          </cell>
          <cell r="F2791">
            <v>1</v>
          </cell>
          <cell r="I2791">
            <v>3150</v>
          </cell>
          <cell r="L2791" t="str">
            <v>NCS - Assembly</v>
          </cell>
        </row>
        <row r="2792">
          <cell r="A2792">
            <v>133</v>
          </cell>
          <cell r="F2792">
            <v>1</v>
          </cell>
          <cell r="I2792">
            <v>74</v>
          </cell>
          <cell r="L2792" t="str">
            <v>NCS - Operational</v>
          </cell>
        </row>
        <row r="2793">
          <cell r="A2793">
            <v>133</v>
          </cell>
          <cell r="F2793">
            <v>1</v>
          </cell>
          <cell r="I2793">
            <v>74</v>
          </cell>
          <cell r="L2793" t="str">
            <v>NCS - Operational</v>
          </cell>
        </row>
        <row r="2794">
          <cell r="A2794">
            <v>133</v>
          </cell>
          <cell r="F2794">
            <v>1</v>
          </cell>
          <cell r="I2794">
            <v>144</v>
          </cell>
          <cell r="L2794" t="str">
            <v>NCS - Operational</v>
          </cell>
        </row>
        <row r="2795">
          <cell r="A2795">
            <v>133</v>
          </cell>
          <cell r="F2795">
            <v>1</v>
          </cell>
          <cell r="I2795">
            <v>180</v>
          </cell>
          <cell r="L2795" t="str">
            <v>NCS - Operational</v>
          </cell>
        </row>
        <row r="2796">
          <cell r="A2796">
            <v>133</v>
          </cell>
          <cell r="F2796">
            <v>1</v>
          </cell>
          <cell r="I2796">
            <v>54</v>
          </cell>
          <cell r="L2796" t="str">
            <v>NCS - Operational</v>
          </cell>
        </row>
        <row r="2797">
          <cell r="A2797">
            <v>133</v>
          </cell>
          <cell r="F2797">
            <v>1</v>
          </cell>
          <cell r="I2797">
            <v>315</v>
          </cell>
          <cell r="L2797" t="str">
            <v>NCS - Interior Room</v>
          </cell>
        </row>
        <row r="2798">
          <cell r="A2798">
            <v>133</v>
          </cell>
          <cell r="F2798">
            <v>1</v>
          </cell>
          <cell r="I2798">
            <v>36</v>
          </cell>
          <cell r="L2798" t="str">
            <v>NCS - Operational</v>
          </cell>
        </row>
        <row r="2799">
          <cell r="A2799">
            <v>133</v>
          </cell>
          <cell r="F2799">
            <v>1</v>
          </cell>
          <cell r="I2799">
            <v>72</v>
          </cell>
          <cell r="L2799" t="str">
            <v>NCS - Operational</v>
          </cell>
        </row>
        <row r="2800">
          <cell r="A2800">
            <v>133</v>
          </cell>
          <cell r="F2800">
            <v>1</v>
          </cell>
          <cell r="I2800">
            <v>54</v>
          </cell>
          <cell r="L2800" t="str">
            <v>NCS - Operational</v>
          </cell>
        </row>
        <row r="2801">
          <cell r="A2801">
            <v>133</v>
          </cell>
          <cell r="F2801">
            <v>1</v>
          </cell>
          <cell r="I2801">
            <v>36</v>
          </cell>
          <cell r="L2801" t="str">
            <v>NCS - Operational</v>
          </cell>
        </row>
        <row r="2802">
          <cell r="A2802">
            <v>133</v>
          </cell>
          <cell r="F2802">
            <v>1</v>
          </cell>
          <cell r="I2802">
            <v>132</v>
          </cell>
          <cell r="L2802" t="str">
            <v>NCS - Operational</v>
          </cell>
        </row>
        <row r="2803">
          <cell r="A2803">
            <v>133</v>
          </cell>
          <cell r="F2803">
            <v>1</v>
          </cell>
          <cell r="I2803">
            <v>800</v>
          </cell>
          <cell r="L2803" t="str">
            <v>NCS - Operational</v>
          </cell>
        </row>
        <row r="2804">
          <cell r="A2804">
            <v>133</v>
          </cell>
          <cell r="F2804">
            <v>1</v>
          </cell>
          <cell r="I2804">
            <v>420</v>
          </cell>
          <cell r="L2804" t="str">
            <v>NCS - Interior Room</v>
          </cell>
        </row>
        <row r="2805">
          <cell r="A2805">
            <v>133</v>
          </cell>
          <cell r="F2805">
            <v>1</v>
          </cell>
          <cell r="I2805">
            <v>828</v>
          </cell>
          <cell r="L2805" t="str">
            <v>(Excluded - Counted in classroom data)</v>
          </cell>
        </row>
        <row r="2806">
          <cell r="A2806">
            <v>133</v>
          </cell>
          <cell r="F2806">
            <v>1</v>
          </cell>
          <cell r="I2806">
            <v>434</v>
          </cell>
          <cell r="L2806" t="str">
            <v>NCS - Interior Room</v>
          </cell>
        </row>
        <row r="2807">
          <cell r="A2807">
            <v>133</v>
          </cell>
          <cell r="F2807">
            <v>2</v>
          </cell>
          <cell r="I2807">
            <v>392</v>
          </cell>
          <cell r="L2807" t="str">
            <v>NCS - Operational</v>
          </cell>
        </row>
        <row r="2808">
          <cell r="A2808">
            <v>133</v>
          </cell>
          <cell r="F2808">
            <v>2</v>
          </cell>
          <cell r="I2808">
            <v>899</v>
          </cell>
          <cell r="L2808" t="str">
            <v>(Excluded - Counted in classroom data)</v>
          </cell>
        </row>
        <row r="2809">
          <cell r="A2809">
            <v>133</v>
          </cell>
          <cell r="F2809">
            <v>2</v>
          </cell>
          <cell r="I2809">
            <v>899</v>
          </cell>
          <cell r="L2809" t="str">
            <v>NCS - Library</v>
          </cell>
        </row>
        <row r="2810">
          <cell r="A2810">
            <v>133</v>
          </cell>
          <cell r="F2810">
            <v>2</v>
          </cell>
          <cell r="I2810">
            <v>28</v>
          </cell>
          <cell r="L2810" t="str">
            <v>NCS - Operational</v>
          </cell>
        </row>
        <row r="2811">
          <cell r="A2811">
            <v>133</v>
          </cell>
          <cell r="F2811">
            <v>2</v>
          </cell>
          <cell r="I2811">
            <v>899</v>
          </cell>
          <cell r="L2811" t="str">
            <v>(Excluded - Counted in classroom data)</v>
          </cell>
        </row>
        <row r="2812">
          <cell r="A2812">
            <v>133</v>
          </cell>
          <cell r="F2812">
            <v>2</v>
          </cell>
          <cell r="I2812">
            <v>899</v>
          </cell>
          <cell r="L2812" t="str">
            <v>(Excluded - Counted in classroom data)</v>
          </cell>
        </row>
        <row r="2813">
          <cell r="A2813">
            <v>133</v>
          </cell>
          <cell r="F2813">
            <v>2</v>
          </cell>
          <cell r="I2813">
            <v>899</v>
          </cell>
          <cell r="L2813" t="str">
            <v>(Excluded - Counted in classroom data)</v>
          </cell>
        </row>
        <row r="2814">
          <cell r="A2814">
            <v>133</v>
          </cell>
          <cell r="F2814">
            <v>2</v>
          </cell>
          <cell r="I2814">
            <v>899</v>
          </cell>
          <cell r="L2814" t="str">
            <v>(Excluded - Counted in classroom data)</v>
          </cell>
        </row>
        <row r="2815">
          <cell r="A2815">
            <v>133</v>
          </cell>
          <cell r="F2815">
            <v>2</v>
          </cell>
          <cell r="I2815">
            <v>899</v>
          </cell>
          <cell r="L2815" t="str">
            <v>(Excluded - Counted in classroom data)</v>
          </cell>
        </row>
        <row r="2816">
          <cell r="A2816">
            <v>133</v>
          </cell>
          <cell r="F2816">
            <v>2</v>
          </cell>
          <cell r="I2816">
            <v>899</v>
          </cell>
          <cell r="L2816" t="str">
            <v>(Excluded - Counted in classroom data)</v>
          </cell>
        </row>
        <row r="2817">
          <cell r="A2817">
            <v>133</v>
          </cell>
          <cell r="F2817">
            <v>2</v>
          </cell>
          <cell r="I2817">
            <v>899</v>
          </cell>
          <cell r="L2817" t="str">
            <v>(Excluded - Counted in classroom data)</v>
          </cell>
        </row>
        <row r="2818">
          <cell r="A2818">
            <v>133</v>
          </cell>
          <cell r="F2818">
            <v>2</v>
          </cell>
          <cell r="I2818">
            <v>899</v>
          </cell>
          <cell r="L2818" t="str">
            <v>(Excluded - Counted in classroom data)</v>
          </cell>
        </row>
        <row r="2819">
          <cell r="A2819">
            <v>133</v>
          </cell>
          <cell r="F2819">
            <v>2</v>
          </cell>
          <cell r="I2819">
            <v>1640</v>
          </cell>
          <cell r="L2819" t="str">
            <v>NCS - Operational</v>
          </cell>
        </row>
        <row r="2820">
          <cell r="A2820">
            <v>133</v>
          </cell>
          <cell r="F2820">
            <v>2</v>
          </cell>
          <cell r="I2820">
            <v>64</v>
          </cell>
          <cell r="L2820" t="str">
            <v>NCS - Operational</v>
          </cell>
        </row>
        <row r="2821">
          <cell r="A2821">
            <v>133</v>
          </cell>
          <cell r="F2821">
            <v>2</v>
          </cell>
          <cell r="I2821">
            <v>165</v>
          </cell>
          <cell r="L2821" t="str">
            <v>NCS - Operational</v>
          </cell>
        </row>
        <row r="2822">
          <cell r="A2822">
            <v>133</v>
          </cell>
          <cell r="F2822">
            <v>2</v>
          </cell>
          <cell r="I2822">
            <v>286</v>
          </cell>
          <cell r="L2822" t="str">
            <v>NCS - Operational</v>
          </cell>
        </row>
        <row r="2823">
          <cell r="A2823">
            <v>133</v>
          </cell>
          <cell r="F2823">
            <v>2</v>
          </cell>
          <cell r="I2823">
            <v>312</v>
          </cell>
          <cell r="L2823" t="str">
            <v>NCS - Operational</v>
          </cell>
        </row>
        <row r="2824">
          <cell r="A2824">
            <v>133</v>
          </cell>
          <cell r="F2824">
            <v>2</v>
          </cell>
          <cell r="I2824">
            <v>210</v>
          </cell>
          <cell r="L2824" t="str">
            <v>NCS - Operational</v>
          </cell>
        </row>
        <row r="2825">
          <cell r="A2825">
            <v>133</v>
          </cell>
          <cell r="F2825">
            <v>2</v>
          </cell>
          <cell r="I2825">
            <v>112</v>
          </cell>
          <cell r="L2825" t="str">
            <v>NCS - Operational</v>
          </cell>
        </row>
        <row r="2826">
          <cell r="A2826">
            <v>133</v>
          </cell>
          <cell r="F2826">
            <v>2</v>
          </cell>
          <cell r="I2826">
            <v>420</v>
          </cell>
          <cell r="L2826" t="str">
            <v>NCS - Operational</v>
          </cell>
        </row>
        <row r="2827">
          <cell r="A2827">
            <v>133</v>
          </cell>
          <cell r="F2827">
            <v>1</v>
          </cell>
          <cell r="I2827">
            <v>887</v>
          </cell>
          <cell r="L2827" t="str">
            <v>(Excluded - Counted in classroom data)</v>
          </cell>
        </row>
        <row r="2828">
          <cell r="A2828">
            <v>133</v>
          </cell>
          <cell r="F2828">
            <v>1</v>
          </cell>
          <cell r="I2828">
            <v>887</v>
          </cell>
          <cell r="L2828" t="str">
            <v>(Excluded - Counted in classroom data)</v>
          </cell>
        </row>
        <row r="2829">
          <cell r="A2829">
            <v>133</v>
          </cell>
          <cell r="F2829">
            <v>1</v>
          </cell>
          <cell r="I2829">
            <v>887</v>
          </cell>
          <cell r="L2829" t="str">
            <v>(Excluded - Counted in classroom data)</v>
          </cell>
        </row>
        <row r="2830">
          <cell r="A2830">
            <v>133</v>
          </cell>
          <cell r="F2830">
            <v>1</v>
          </cell>
          <cell r="I2830">
            <v>887</v>
          </cell>
          <cell r="L2830" t="str">
            <v>(Excluded - Counted in classroom data)</v>
          </cell>
        </row>
        <row r="2831">
          <cell r="A2831">
            <v>133</v>
          </cell>
          <cell r="F2831">
            <v>1</v>
          </cell>
          <cell r="I2831">
            <v>887</v>
          </cell>
          <cell r="L2831" t="str">
            <v>(Excluded - Counted in classroom data)</v>
          </cell>
        </row>
        <row r="2832">
          <cell r="A2832">
            <v>133</v>
          </cell>
          <cell r="F2832">
            <v>1</v>
          </cell>
          <cell r="I2832">
            <v>887</v>
          </cell>
          <cell r="L2832" t="str">
            <v>(Excluded - Counted in classroom data)</v>
          </cell>
        </row>
        <row r="2833">
          <cell r="A2833">
            <v>133</v>
          </cell>
          <cell r="F2833">
            <v>1</v>
          </cell>
          <cell r="I2833">
            <v>0</v>
          </cell>
          <cell r="L2833" t="str">
            <v>NCS - Operational</v>
          </cell>
        </row>
        <row r="2834">
          <cell r="A2834">
            <v>133</v>
          </cell>
          <cell r="F2834">
            <v>1</v>
          </cell>
          <cell r="I2834">
            <v>0</v>
          </cell>
          <cell r="L2834" t="str">
            <v>NCS - Operational</v>
          </cell>
        </row>
        <row r="2835">
          <cell r="A2835">
            <v>133</v>
          </cell>
          <cell r="F2835">
            <v>1</v>
          </cell>
          <cell r="I2835">
            <v>44</v>
          </cell>
          <cell r="L2835" t="str">
            <v>NCS - Operational</v>
          </cell>
        </row>
        <row r="2836">
          <cell r="A2836">
            <v>133</v>
          </cell>
          <cell r="F2836">
            <v>1</v>
          </cell>
          <cell r="I2836">
            <v>64</v>
          </cell>
          <cell r="L2836" t="str">
            <v>NCS - Operational</v>
          </cell>
        </row>
        <row r="2837">
          <cell r="A2837">
            <v>133</v>
          </cell>
          <cell r="F2837">
            <v>1</v>
          </cell>
          <cell r="I2837">
            <v>44</v>
          </cell>
          <cell r="L2837" t="str">
            <v>NCS - Operational</v>
          </cell>
        </row>
        <row r="2838">
          <cell r="A2838">
            <v>133</v>
          </cell>
          <cell r="F2838">
            <v>1</v>
          </cell>
          <cell r="I2838">
            <v>84</v>
          </cell>
          <cell r="L2838" t="str">
            <v>NCS - Operational</v>
          </cell>
        </row>
        <row r="2839">
          <cell r="A2839">
            <v>133</v>
          </cell>
          <cell r="F2839">
            <v>1</v>
          </cell>
          <cell r="I2839">
            <v>0</v>
          </cell>
          <cell r="L2839" t="str">
            <v>NCS - Operational</v>
          </cell>
        </row>
        <row r="2840">
          <cell r="A2840">
            <v>133</v>
          </cell>
          <cell r="F2840">
            <v>1</v>
          </cell>
          <cell r="I2840">
            <v>40</v>
          </cell>
          <cell r="L2840" t="str">
            <v>NCS - Operational</v>
          </cell>
        </row>
        <row r="2841">
          <cell r="A2841">
            <v>133</v>
          </cell>
          <cell r="F2841">
            <v>1</v>
          </cell>
          <cell r="I2841">
            <v>272</v>
          </cell>
          <cell r="L2841" t="str">
            <v>NCS - Operational</v>
          </cell>
        </row>
        <row r="2842">
          <cell r="A2842">
            <v>133</v>
          </cell>
          <cell r="F2842">
            <v>1</v>
          </cell>
          <cell r="I2842">
            <v>272</v>
          </cell>
          <cell r="L2842" t="str">
            <v>NCS - Operational</v>
          </cell>
        </row>
        <row r="2843">
          <cell r="A2843">
            <v>133</v>
          </cell>
          <cell r="F2843">
            <v>1</v>
          </cell>
          <cell r="I2843">
            <v>0</v>
          </cell>
          <cell r="L2843" t="str">
            <v>NCS - Operational</v>
          </cell>
        </row>
        <row r="2844">
          <cell r="A2844">
            <v>133</v>
          </cell>
          <cell r="F2844">
            <v>1</v>
          </cell>
          <cell r="I2844">
            <v>887</v>
          </cell>
          <cell r="L2844" t="str">
            <v>(Excluded - Counted in classroom data)</v>
          </cell>
        </row>
        <row r="2845">
          <cell r="A2845">
            <v>133</v>
          </cell>
          <cell r="F2845">
            <v>1</v>
          </cell>
          <cell r="I2845">
            <v>887</v>
          </cell>
          <cell r="L2845" t="str">
            <v>(Excluded - Counted in classroom data)</v>
          </cell>
        </row>
        <row r="2846">
          <cell r="A2846">
            <v>133</v>
          </cell>
          <cell r="F2846">
            <v>1</v>
          </cell>
          <cell r="I2846">
            <v>887</v>
          </cell>
          <cell r="L2846" t="str">
            <v>(Excluded - Counted in classroom data)</v>
          </cell>
        </row>
        <row r="2847">
          <cell r="A2847">
            <v>133</v>
          </cell>
          <cell r="F2847">
            <v>1</v>
          </cell>
          <cell r="I2847">
            <v>887</v>
          </cell>
          <cell r="L2847" t="str">
            <v>(Excluded - Counted in classroom data)</v>
          </cell>
        </row>
        <row r="2848">
          <cell r="A2848">
            <v>133</v>
          </cell>
          <cell r="F2848">
            <v>1</v>
          </cell>
          <cell r="I2848">
            <v>887</v>
          </cell>
          <cell r="L2848" t="str">
            <v>(Excluded - Counted in classroom data)</v>
          </cell>
        </row>
        <row r="2849">
          <cell r="A2849">
            <v>133</v>
          </cell>
          <cell r="F2849">
            <v>1</v>
          </cell>
          <cell r="I2849">
            <v>887</v>
          </cell>
          <cell r="L2849" t="str">
            <v>(Excluded - Counted in classroom data)</v>
          </cell>
        </row>
        <row r="2850">
          <cell r="A2850">
            <v>133</v>
          </cell>
          <cell r="F2850">
            <v>1</v>
          </cell>
          <cell r="I2850">
            <v>0</v>
          </cell>
          <cell r="L2850" t="str">
            <v>NCS - Operational</v>
          </cell>
        </row>
        <row r="2851">
          <cell r="A2851">
            <v>133</v>
          </cell>
          <cell r="F2851">
            <v>1</v>
          </cell>
          <cell r="I2851">
            <v>0</v>
          </cell>
          <cell r="L2851" t="str">
            <v>NCS - Operational</v>
          </cell>
        </row>
        <row r="2852">
          <cell r="A2852">
            <v>133</v>
          </cell>
          <cell r="F2852">
            <v>1</v>
          </cell>
          <cell r="I2852">
            <v>44</v>
          </cell>
          <cell r="L2852" t="str">
            <v>NCS - Operational</v>
          </cell>
        </row>
        <row r="2853">
          <cell r="A2853">
            <v>133</v>
          </cell>
          <cell r="F2853">
            <v>1</v>
          </cell>
          <cell r="I2853">
            <v>64</v>
          </cell>
          <cell r="L2853" t="str">
            <v>NCS - Interior Room</v>
          </cell>
        </row>
        <row r="2854">
          <cell r="A2854">
            <v>133</v>
          </cell>
          <cell r="F2854">
            <v>1</v>
          </cell>
          <cell r="I2854">
            <v>84</v>
          </cell>
          <cell r="L2854" t="str">
            <v>NCS - Interior Room</v>
          </cell>
        </row>
        <row r="2855">
          <cell r="A2855">
            <v>133</v>
          </cell>
          <cell r="F2855">
            <v>1</v>
          </cell>
          <cell r="I2855">
            <v>0</v>
          </cell>
          <cell r="L2855" t="str">
            <v>NCS - Operational</v>
          </cell>
        </row>
        <row r="2856">
          <cell r="A2856">
            <v>133</v>
          </cell>
          <cell r="F2856">
            <v>1</v>
          </cell>
          <cell r="I2856">
            <v>52</v>
          </cell>
          <cell r="L2856" t="str">
            <v>NCS - Operational</v>
          </cell>
        </row>
        <row r="2857">
          <cell r="A2857">
            <v>133</v>
          </cell>
          <cell r="F2857">
            <v>1</v>
          </cell>
          <cell r="I2857">
            <v>52</v>
          </cell>
          <cell r="L2857" t="str">
            <v>NCS - Operational</v>
          </cell>
        </row>
        <row r="2858">
          <cell r="A2858">
            <v>133</v>
          </cell>
          <cell r="F2858">
            <v>1</v>
          </cell>
          <cell r="I2858">
            <v>160</v>
          </cell>
          <cell r="L2858" t="str">
            <v>NCS - Interior Room</v>
          </cell>
        </row>
        <row r="2859">
          <cell r="A2859">
            <v>133</v>
          </cell>
          <cell r="F2859">
            <v>1</v>
          </cell>
          <cell r="I2859">
            <v>132</v>
          </cell>
          <cell r="L2859" t="str">
            <v>NCS - Interior Room</v>
          </cell>
        </row>
        <row r="2860">
          <cell r="A2860">
            <v>133</v>
          </cell>
          <cell r="F2860">
            <v>1</v>
          </cell>
          <cell r="I2860">
            <v>132</v>
          </cell>
          <cell r="L2860" t="str">
            <v>NCS - Interior Room</v>
          </cell>
        </row>
        <row r="2861">
          <cell r="A2861">
            <v>133</v>
          </cell>
          <cell r="F2861">
            <v>1</v>
          </cell>
          <cell r="I2861">
            <v>0</v>
          </cell>
          <cell r="L2861" t="str">
            <v>NCS - Operational</v>
          </cell>
        </row>
        <row r="2862">
          <cell r="A2862">
            <v>133</v>
          </cell>
          <cell r="F2862">
            <v>1</v>
          </cell>
          <cell r="I2862">
            <v>44</v>
          </cell>
          <cell r="L2862" t="str">
            <v>NCS - Operational</v>
          </cell>
        </row>
        <row r="2863">
          <cell r="A2863">
            <v>133</v>
          </cell>
          <cell r="F2863">
            <v>1</v>
          </cell>
          <cell r="I2863">
            <v>880</v>
          </cell>
          <cell r="L2863" t="str">
            <v>(Excluded - Counted in classroom data)</v>
          </cell>
        </row>
        <row r="2864">
          <cell r="A2864">
            <v>134</v>
          </cell>
          <cell r="F2864">
            <v>1</v>
          </cell>
          <cell r="I2864">
            <v>317</v>
          </cell>
          <cell r="L2864" t="str">
            <v>NCS - Interior Room</v>
          </cell>
        </row>
        <row r="2865">
          <cell r="A2865">
            <v>134</v>
          </cell>
          <cell r="F2865">
            <v>1</v>
          </cell>
          <cell r="I2865">
            <v>66</v>
          </cell>
          <cell r="L2865" t="str">
            <v>NCS - Operational</v>
          </cell>
        </row>
        <row r="2866">
          <cell r="A2866">
            <v>134</v>
          </cell>
          <cell r="F2866">
            <v>1</v>
          </cell>
          <cell r="I2866">
            <v>960</v>
          </cell>
          <cell r="L2866" t="str">
            <v>(Excluded - Counted in classroom data)</v>
          </cell>
        </row>
        <row r="2867">
          <cell r="A2867">
            <v>134</v>
          </cell>
          <cell r="F2867">
            <v>1</v>
          </cell>
          <cell r="I2867">
            <v>960</v>
          </cell>
          <cell r="L2867" t="str">
            <v>(Excluded - Counted in classroom data)</v>
          </cell>
        </row>
        <row r="2868">
          <cell r="A2868">
            <v>134</v>
          </cell>
          <cell r="F2868">
            <v>1</v>
          </cell>
          <cell r="I2868">
            <v>263</v>
          </cell>
          <cell r="L2868" t="str">
            <v>NCS - Operational</v>
          </cell>
        </row>
        <row r="2869">
          <cell r="A2869">
            <v>134</v>
          </cell>
          <cell r="F2869">
            <v>1</v>
          </cell>
          <cell r="I2869">
            <v>339</v>
          </cell>
          <cell r="L2869" t="str">
            <v>NCS - Operational</v>
          </cell>
        </row>
        <row r="2870">
          <cell r="A2870">
            <v>134</v>
          </cell>
          <cell r="F2870">
            <v>1</v>
          </cell>
          <cell r="I2870">
            <v>141</v>
          </cell>
          <cell r="L2870" t="str">
            <v>NCS - Operational</v>
          </cell>
        </row>
        <row r="2871">
          <cell r="A2871">
            <v>134</v>
          </cell>
          <cell r="F2871">
            <v>1</v>
          </cell>
          <cell r="I2871">
            <v>960</v>
          </cell>
          <cell r="L2871" t="str">
            <v>(Excluded - Counted in classroom data)</v>
          </cell>
        </row>
        <row r="2872">
          <cell r="A2872">
            <v>134</v>
          </cell>
          <cell r="F2872">
            <v>1</v>
          </cell>
          <cell r="I2872">
            <v>960</v>
          </cell>
          <cell r="L2872" t="str">
            <v>(Excluded - Counted in classroom data)</v>
          </cell>
        </row>
        <row r="2873">
          <cell r="A2873">
            <v>134</v>
          </cell>
          <cell r="F2873">
            <v>1</v>
          </cell>
          <cell r="I2873">
            <v>261</v>
          </cell>
          <cell r="L2873" t="str">
            <v>NCS - Operational</v>
          </cell>
        </row>
        <row r="2874">
          <cell r="A2874">
            <v>134</v>
          </cell>
          <cell r="F2874">
            <v>1</v>
          </cell>
          <cell r="I2874">
            <v>429</v>
          </cell>
          <cell r="L2874" t="str">
            <v>NCS - Operational</v>
          </cell>
        </row>
        <row r="2875">
          <cell r="A2875">
            <v>134</v>
          </cell>
          <cell r="F2875">
            <v>1</v>
          </cell>
          <cell r="I2875">
            <v>270</v>
          </cell>
          <cell r="L2875" t="str">
            <v>NCS - Operational</v>
          </cell>
        </row>
        <row r="2876">
          <cell r="A2876">
            <v>134</v>
          </cell>
          <cell r="F2876">
            <v>1</v>
          </cell>
          <cell r="I2876">
            <v>960</v>
          </cell>
          <cell r="L2876" t="str">
            <v>(Excluded - Counted in classroom data)</v>
          </cell>
        </row>
        <row r="2877">
          <cell r="A2877">
            <v>134</v>
          </cell>
          <cell r="F2877">
            <v>1</v>
          </cell>
          <cell r="I2877">
            <v>480</v>
          </cell>
          <cell r="L2877" t="str">
            <v>NCS - Operational</v>
          </cell>
        </row>
        <row r="2878">
          <cell r="A2878">
            <v>134</v>
          </cell>
          <cell r="F2878">
            <v>1</v>
          </cell>
          <cell r="I2878">
            <v>613</v>
          </cell>
          <cell r="L2878" t="str">
            <v>NCS - Interior Room</v>
          </cell>
        </row>
        <row r="2879">
          <cell r="A2879">
            <v>134</v>
          </cell>
          <cell r="F2879">
            <v>1</v>
          </cell>
          <cell r="I2879">
            <v>216</v>
          </cell>
          <cell r="L2879" t="str">
            <v>NCS - Interior Room</v>
          </cell>
        </row>
        <row r="2880">
          <cell r="A2880">
            <v>134</v>
          </cell>
          <cell r="F2880">
            <v>1</v>
          </cell>
          <cell r="I2880">
            <v>201</v>
          </cell>
          <cell r="L2880" t="str">
            <v>NCS - Interior Room</v>
          </cell>
        </row>
        <row r="2881">
          <cell r="A2881">
            <v>134</v>
          </cell>
          <cell r="F2881">
            <v>1</v>
          </cell>
          <cell r="I2881">
            <v>8</v>
          </cell>
          <cell r="L2881" t="str">
            <v>NCS - Operational</v>
          </cell>
        </row>
        <row r="2882">
          <cell r="A2882">
            <v>134</v>
          </cell>
          <cell r="F2882">
            <v>1</v>
          </cell>
          <cell r="I2882">
            <v>14</v>
          </cell>
          <cell r="L2882" t="str">
            <v>NCS - Operational</v>
          </cell>
        </row>
        <row r="2883">
          <cell r="A2883">
            <v>134</v>
          </cell>
          <cell r="F2883">
            <v>1</v>
          </cell>
          <cell r="I2883">
            <v>198</v>
          </cell>
          <cell r="L2883" t="str">
            <v>NCS - Interior Room</v>
          </cell>
        </row>
        <row r="2884">
          <cell r="A2884">
            <v>134</v>
          </cell>
          <cell r="F2884">
            <v>1</v>
          </cell>
          <cell r="I2884">
            <v>403</v>
          </cell>
          <cell r="L2884" t="str">
            <v>NCS - Interior Room</v>
          </cell>
        </row>
        <row r="2885">
          <cell r="A2885">
            <v>134</v>
          </cell>
          <cell r="F2885">
            <v>1</v>
          </cell>
          <cell r="I2885">
            <v>480</v>
          </cell>
          <cell r="L2885" t="str">
            <v>NCS - Interior Room</v>
          </cell>
        </row>
        <row r="2886">
          <cell r="A2886">
            <v>134</v>
          </cell>
          <cell r="F2886">
            <v>1</v>
          </cell>
          <cell r="I2886">
            <v>77</v>
          </cell>
          <cell r="L2886" t="str">
            <v>NCS - Interior Room</v>
          </cell>
        </row>
        <row r="2887">
          <cell r="A2887">
            <v>134</v>
          </cell>
          <cell r="F2887">
            <v>1</v>
          </cell>
          <cell r="I2887">
            <v>140</v>
          </cell>
          <cell r="L2887" t="str">
            <v>NCS - Operational</v>
          </cell>
        </row>
        <row r="2888">
          <cell r="A2888">
            <v>134</v>
          </cell>
          <cell r="F2888">
            <v>1</v>
          </cell>
          <cell r="I2888">
            <v>92</v>
          </cell>
          <cell r="L2888" t="str">
            <v>NCS - Interior Room</v>
          </cell>
        </row>
        <row r="2889">
          <cell r="A2889">
            <v>134</v>
          </cell>
          <cell r="F2889">
            <v>1</v>
          </cell>
          <cell r="I2889">
            <v>61</v>
          </cell>
          <cell r="L2889" t="str">
            <v>NCS - Operational</v>
          </cell>
        </row>
        <row r="2890">
          <cell r="A2890">
            <v>134</v>
          </cell>
          <cell r="F2890">
            <v>1</v>
          </cell>
          <cell r="I2890">
            <v>2419</v>
          </cell>
          <cell r="L2890" t="str">
            <v>NCS - Operational</v>
          </cell>
        </row>
        <row r="2891">
          <cell r="A2891">
            <v>134</v>
          </cell>
          <cell r="F2891">
            <v>1</v>
          </cell>
          <cell r="I2891">
            <v>90</v>
          </cell>
          <cell r="L2891" t="str">
            <v>NCS - Operational</v>
          </cell>
        </row>
        <row r="2892">
          <cell r="A2892">
            <v>134</v>
          </cell>
          <cell r="F2892">
            <v>1</v>
          </cell>
          <cell r="I2892">
            <v>50</v>
          </cell>
          <cell r="L2892" t="str">
            <v>NCS - Operational</v>
          </cell>
        </row>
        <row r="2893">
          <cell r="A2893">
            <v>134</v>
          </cell>
          <cell r="F2893">
            <v>1</v>
          </cell>
          <cell r="I2893">
            <v>49</v>
          </cell>
          <cell r="L2893" t="str">
            <v>NCS - Operational</v>
          </cell>
        </row>
        <row r="2894">
          <cell r="A2894">
            <v>134</v>
          </cell>
          <cell r="F2894">
            <v>1</v>
          </cell>
          <cell r="I2894">
            <v>99</v>
          </cell>
          <cell r="L2894" t="str">
            <v>NCS - Operational</v>
          </cell>
        </row>
        <row r="2895">
          <cell r="A2895">
            <v>134</v>
          </cell>
          <cell r="F2895">
            <v>1</v>
          </cell>
          <cell r="I2895">
            <v>36</v>
          </cell>
          <cell r="L2895" t="str">
            <v>NCS - Operational</v>
          </cell>
        </row>
        <row r="2896">
          <cell r="A2896">
            <v>134</v>
          </cell>
          <cell r="F2896">
            <v>1</v>
          </cell>
          <cell r="I2896">
            <v>70</v>
          </cell>
          <cell r="L2896" t="str">
            <v>NCS - Operational</v>
          </cell>
        </row>
        <row r="2897">
          <cell r="A2897">
            <v>134</v>
          </cell>
          <cell r="F2897">
            <v>2</v>
          </cell>
          <cell r="I2897">
            <v>291</v>
          </cell>
          <cell r="L2897" t="str">
            <v>NCS - Interior Room</v>
          </cell>
        </row>
        <row r="2898">
          <cell r="A2898">
            <v>134</v>
          </cell>
          <cell r="F2898">
            <v>2</v>
          </cell>
          <cell r="I2898">
            <v>92</v>
          </cell>
          <cell r="L2898" t="str">
            <v>NCS - Operational</v>
          </cell>
        </row>
        <row r="2899">
          <cell r="A2899">
            <v>134</v>
          </cell>
          <cell r="F2899">
            <v>2</v>
          </cell>
          <cell r="I2899">
            <v>960</v>
          </cell>
          <cell r="L2899" t="str">
            <v>(Excluded - Counted in classroom data)</v>
          </cell>
        </row>
        <row r="2900">
          <cell r="A2900">
            <v>134</v>
          </cell>
          <cell r="F2900">
            <v>2</v>
          </cell>
          <cell r="I2900">
            <v>960</v>
          </cell>
          <cell r="L2900" t="str">
            <v>(Excluded - Counted in classroom data)</v>
          </cell>
        </row>
        <row r="2901">
          <cell r="A2901">
            <v>134</v>
          </cell>
          <cell r="F2901">
            <v>2</v>
          </cell>
          <cell r="I2901">
            <v>2379</v>
          </cell>
          <cell r="L2901" t="str">
            <v>NCS - Operational</v>
          </cell>
        </row>
        <row r="2902">
          <cell r="A2902">
            <v>134</v>
          </cell>
          <cell r="F2902">
            <v>2</v>
          </cell>
          <cell r="I2902">
            <v>126</v>
          </cell>
          <cell r="L2902" t="str">
            <v>NCS - Operational</v>
          </cell>
        </row>
        <row r="2903">
          <cell r="A2903">
            <v>134</v>
          </cell>
          <cell r="F2903">
            <v>2</v>
          </cell>
          <cell r="I2903">
            <v>126</v>
          </cell>
          <cell r="L2903" t="str">
            <v>NCS - Operational</v>
          </cell>
        </row>
        <row r="2904">
          <cell r="A2904">
            <v>134</v>
          </cell>
          <cell r="F2904">
            <v>2</v>
          </cell>
          <cell r="I2904">
            <v>960</v>
          </cell>
          <cell r="L2904" t="str">
            <v>(Excluded - Counted in classroom data)</v>
          </cell>
        </row>
        <row r="2905">
          <cell r="A2905">
            <v>134</v>
          </cell>
          <cell r="F2905">
            <v>2</v>
          </cell>
          <cell r="I2905">
            <v>960</v>
          </cell>
          <cell r="L2905" t="str">
            <v>(Excluded - Counted in classroom data)</v>
          </cell>
        </row>
        <row r="2906">
          <cell r="A2906">
            <v>134</v>
          </cell>
          <cell r="F2906">
            <v>2</v>
          </cell>
          <cell r="I2906">
            <v>960</v>
          </cell>
          <cell r="L2906" t="str">
            <v>(Excluded - Counted in classroom data)</v>
          </cell>
        </row>
        <row r="2907">
          <cell r="A2907">
            <v>134</v>
          </cell>
          <cell r="F2907">
            <v>2</v>
          </cell>
          <cell r="I2907">
            <v>240</v>
          </cell>
          <cell r="L2907" t="str">
            <v>NCS - Interior Room</v>
          </cell>
        </row>
        <row r="2908">
          <cell r="A2908">
            <v>134</v>
          </cell>
          <cell r="F2908">
            <v>2</v>
          </cell>
          <cell r="I2908">
            <v>959</v>
          </cell>
          <cell r="L2908" t="str">
            <v>(Excluded - Counted in classroom data)</v>
          </cell>
        </row>
        <row r="2909">
          <cell r="A2909">
            <v>134</v>
          </cell>
          <cell r="F2909">
            <v>2</v>
          </cell>
          <cell r="I2909">
            <v>480</v>
          </cell>
          <cell r="L2909" t="str">
            <v>NCS - Operational</v>
          </cell>
        </row>
        <row r="2910">
          <cell r="A2910">
            <v>134</v>
          </cell>
          <cell r="F2910">
            <v>2</v>
          </cell>
          <cell r="I2910">
            <v>1611</v>
          </cell>
          <cell r="L2910" t="str">
            <v>NCS - Library</v>
          </cell>
        </row>
        <row r="2911">
          <cell r="A2911">
            <v>134</v>
          </cell>
          <cell r="F2911">
            <v>2</v>
          </cell>
          <cell r="I2911">
            <v>107</v>
          </cell>
          <cell r="L2911" t="str">
            <v>NCS - Operational</v>
          </cell>
        </row>
        <row r="2912">
          <cell r="A2912">
            <v>134</v>
          </cell>
          <cell r="F2912">
            <v>2</v>
          </cell>
          <cell r="I2912">
            <v>276</v>
          </cell>
          <cell r="L2912" t="str">
            <v>NCS - Interior Room</v>
          </cell>
        </row>
        <row r="2913">
          <cell r="A2913">
            <v>134</v>
          </cell>
          <cell r="F2913">
            <v>2</v>
          </cell>
          <cell r="I2913">
            <v>154</v>
          </cell>
          <cell r="L2913" t="str">
            <v>NCS - Operational</v>
          </cell>
        </row>
        <row r="2914">
          <cell r="A2914">
            <v>134</v>
          </cell>
          <cell r="F2914">
            <v>2</v>
          </cell>
          <cell r="I2914">
            <v>154</v>
          </cell>
          <cell r="L2914" t="str">
            <v>NCS - Interior Room</v>
          </cell>
        </row>
        <row r="2915">
          <cell r="A2915">
            <v>134</v>
          </cell>
          <cell r="F2915">
            <v>2</v>
          </cell>
          <cell r="I2915">
            <v>50</v>
          </cell>
          <cell r="L2915" t="str">
            <v>NCS - Operational</v>
          </cell>
        </row>
        <row r="2916">
          <cell r="A2916">
            <v>134</v>
          </cell>
          <cell r="F2916">
            <v>2</v>
          </cell>
          <cell r="I2916">
            <v>50</v>
          </cell>
          <cell r="L2916" t="str">
            <v>NCS - Operational</v>
          </cell>
        </row>
        <row r="2917">
          <cell r="A2917">
            <v>134</v>
          </cell>
          <cell r="F2917">
            <v>1</v>
          </cell>
          <cell r="I2917">
            <v>73</v>
          </cell>
          <cell r="L2917" t="str">
            <v>NCS - Operational</v>
          </cell>
        </row>
        <row r="2918">
          <cell r="A2918">
            <v>134</v>
          </cell>
          <cell r="F2918">
            <v>1</v>
          </cell>
          <cell r="I2918">
            <v>97</v>
          </cell>
          <cell r="L2918" t="str">
            <v>NCS - Interior Room</v>
          </cell>
        </row>
        <row r="2919">
          <cell r="A2919">
            <v>134</v>
          </cell>
          <cell r="F2919">
            <v>1</v>
          </cell>
          <cell r="I2919">
            <v>93</v>
          </cell>
          <cell r="L2919" t="str">
            <v>NCS - Operational</v>
          </cell>
        </row>
        <row r="2920">
          <cell r="A2920">
            <v>134</v>
          </cell>
          <cell r="F2920">
            <v>1</v>
          </cell>
          <cell r="I2920">
            <v>1167</v>
          </cell>
          <cell r="L2920" t="str">
            <v>(Excluded - Counted in classroom data)</v>
          </cell>
          <cell r="M2920" t="str">
            <v>CDC</v>
          </cell>
        </row>
        <row r="2921">
          <cell r="A2921">
            <v>134</v>
          </cell>
          <cell r="F2921">
            <v>1</v>
          </cell>
          <cell r="I2921">
            <v>227</v>
          </cell>
          <cell r="L2921" t="str">
            <v>NCS - Operational</v>
          </cell>
        </row>
        <row r="2922">
          <cell r="A2922">
            <v>134</v>
          </cell>
          <cell r="F2922">
            <v>1</v>
          </cell>
          <cell r="I2922">
            <v>1167</v>
          </cell>
          <cell r="L2922" t="str">
            <v>(Excluded - Counted in classroom data)</v>
          </cell>
        </row>
        <row r="2923">
          <cell r="A2923">
            <v>134</v>
          </cell>
          <cell r="F2923">
            <v>1</v>
          </cell>
          <cell r="I2923">
            <v>1194</v>
          </cell>
          <cell r="L2923" t="str">
            <v>(Excluded - Counted in classroom data)</v>
          </cell>
        </row>
        <row r="2924">
          <cell r="A2924">
            <v>134</v>
          </cell>
          <cell r="F2924">
            <v>1</v>
          </cell>
          <cell r="I2924">
            <v>90</v>
          </cell>
          <cell r="L2924" t="str">
            <v>NCS - Operational</v>
          </cell>
        </row>
        <row r="2925">
          <cell r="A2925">
            <v>134</v>
          </cell>
          <cell r="F2925">
            <v>1</v>
          </cell>
          <cell r="I2925">
            <v>90</v>
          </cell>
          <cell r="L2925" t="str">
            <v>NCS - Operational</v>
          </cell>
        </row>
        <row r="2926">
          <cell r="A2926">
            <v>134</v>
          </cell>
          <cell r="F2926">
            <v>1</v>
          </cell>
          <cell r="I2926">
            <v>2022</v>
          </cell>
          <cell r="L2926" t="str">
            <v>NCS - Operational</v>
          </cell>
        </row>
        <row r="2927">
          <cell r="A2927">
            <v>134</v>
          </cell>
          <cell r="F2927">
            <v>1</v>
          </cell>
          <cell r="I2927">
            <v>1374</v>
          </cell>
          <cell r="L2927" t="str">
            <v>NCS - Assembly</v>
          </cell>
        </row>
        <row r="2928">
          <cell r="A2928">
            <v>134</v>
          </cell>
          <cell r="F2928">
            <v>1</v>
          </cell>
          <cell r="I2928">
            <v>78</v>
          </cell>
          <cell r="L2928" t="str">
            <v>NCS - Operational</v>
          </cell>
        </row>
        <row r="2929">
          <cell r="A2929">
            <v>134</v>
          </cell>
          <cell r="F2929">
            <v>1</v>
          </cell>
          <cell r="I2929">
            <v>98</v>
          </cell>
          <cell r="L2929" t="str">
            <v>NCS - Operational</v>
          </cell>
        </row>
        <row r="2930">
          <cell r="A2930">
            <v>134</v>
          </cell>
          <cell r="F2930">
            <v>1</v>
          </cell>
          <cell r="I2930">
            <v>55</v>
          </cell>
          <cell r="L2930" t="str">
            <v>NCS - Operational</v>
          </cell>
        </row>
        <row r="2931">
          <cell r="A2931">
            <v>134</v>
          </cell>
          <cell r="F2931">
            <v>1</v>
          </cell>
          <cell r="I2931">
            <v>65</v>
          </cell>
          <cell r="L2931" t="str">
            <v>NCS - Operational</v>
          </cell>
        </row>
        <row r="2932">
          <cell r="A2932">
            <v>134</v>
          </cell>
          <cell r="F2932">
            <v>1</v>
          </cell>
          <cell r="I2932">
            <v>220</v>
          </cell>
          <cell r="L2932" t="str">
            <v>NCS - Operational</v>
          </cell>
        </row>
        <row r="2933">
          <cell r="A2933">
            <v>134</v>
          </cell>
          <cell r="F2933">
            <v>1</v>
          </cell>
          <cell r="I2933">
            <v>1183</v>
          </cell>
          <cell r="L2933" t="str">
            <v>(Excluded - Counted in classroom data)</v>
          </cell>
        </row>
        <row r="2934">
          <cell r="A2934">
            <v>134</v>
          </cell>
          <cell r="F2934">
            <v>1</v>
          </cell>
          <cell r="I2934">
            <v>1130</v>
          </cell>
          <cell r="L2934" t="str">
            <v>(Excluded - Counted in classroom data)</v>
          </cell>
        </row>
        <row r="2935">
          <cell r="A2935">
            <v>134</v>
          </cell>
          <cell r="F2935">
            <v>1</v>
          </cell>
          <cell r="I2935">
            <v>95</v>
          </cell>
          <cell r="L2935" t="str">
            <v>NCS - Operational</v>
          </cell>
        </row>
        <row r="2936">
          <cell r="A2936">
            <v>134</v>
          </cell>
          <cell r="F2936">
            <v>1</v>
          </cell>
          <cell r="I2936">
            <v>50</v>
          </cell>
          <cell r="L2936" t="str">
            <v>NCS - Operational</v>
          </cell>
        </row>
        <row r="2937">
          <cell r="A2937">
            <v>134</v>
          </cell>
          <cell r="F2937">
            <v>1</v>
          </cell>
          <cell r="I2937">
            <v>15</v>
          </cell>
          <cell r="L2937" t="str">
            <v>NCS - Operational</v>
          </cell>
        </row>
        <row r="2938">
          <cell r="A2938">
            <v>134</v>
          </cell>
          <cell r="F2938">
            <v>1</v>
          </cell>
          <cell r="I2938">
            <v>324</v>
          </cell>
          <cell r="L2938" t="str">
            <v>NCS - Assembly</v>
          </cell>
        </row>
        <row r="2939">
          <cell r="A2939">
            <v>134</v>
          </cell>
          <cell r="F2939">
            <v>1</v>
          </cell>
          <cell r="I2939">
            <v>84</v>
          </cell>
          <cell r="L2939" t="str">
            <v>NCS - Operational</v>
          </cell>
        </row>
        <row r="2940">
          <cell r="A2940">
            <v>134</v>
          </cell>
          <cell r="F2940">
            <v>1</v>
          </cell>
          <cell r="I2940">
            <v>61</v>
          </cell>
          <cell r="L2940" t="str">
            <v>NCS - Operational</v>
          </cell>
        </row>
        <row r="2941">
          <cell r="A2941">
            <v>134</v>
          </cell>
          <cell r="F2941">
            <v>1</v>
          </cell>
          <cell r="I2941">
            <v>28</v>
          </cell>
          <cell r="L2941" t="str">
            <v>NCS - Operational</v>
          </cell>
        </row>
        <row r="2942">
          <cell r="A2942">
            <v>134</v>
          </cell>
          <cell r="F2942">
            <v>1</v>
          </cell>
          <cell r="I2942">
            <v>28</v>
          </cell>
          <cell r="L2942" t="str">
            <v>NCS - Operational</v>
          </cell>
        </row>
        <row r="2943">
          <cell r="A2943">
            <v>134</v>
          </cell>
          <cell r="F2943">
            <v>1</v>
          </cell>
          <cell r="I2943">
            <v>59</v>
          </cell>
          <cell r="L2943" t="str">
            <v>NCS - Operational</v>
          </cell>
        </row>
        <row r="2944">
          <cell r="A2944">
            <v>134</v>
          </cell>
          <cell r="F2944">
            <v>1</v>
          </cell>
          <cell r="I2944">
            <v>83</v>
          </cell>
          <cell r="L2944" t="str">
            <v>NCS - Interior Room</v>
          </cell>
        </row>
        <row r="2945">
          <cell r="A2945">
            <v>134</v>
          </cell>
          <cell r="F2945">
            <v>1</v>
          </cell>
          <cell r="I2945">
            <v>98</v>
          </cell>
          <cell r="L2945" t="str">
            <v>NCS - Operational</v>
          </cell>
        </row>
        <row r="2946">
          <cell r="A2946">
            <v>134</v>
          </cell>
          <cell r="F2946">
            <v>1</v>
          </cell>
          <cell r="I2946">
            <v>25</v>
          </cell>
          <cell r="L2946" t="str">
            <v>NCS - Operational</v>
          </cell>
        </row>
        <row r="2947">
          <cell r="A2947">
            <v>134</v>
          </cell>
          <cell r="F2947">
            <v>1</v>
          </cell>
          <cell r="I2947">
            <v>69</v>
          </cell>
          <cell r="L2947" t="str">
            <v>NCS - Operational</v>
          </cell>
        </row>
        <row r="2948">
          <cell r="A2948">
            <v>134</v>
          </cell>
          <cell r="F2948">
            <v>1</v>
          </cell>
          <cell r="I2948">
            <v>65</v>
          </cell>
          <cell r="L2948" t="str">
            <v>NCS - Operational</v>
          </cell>
        </row>
        <row r="2949">
          <cell r="A2949">
            <v>134</v>
          </cell>
          <cell r="F2949">
            <v>1</v>
          </cell>
          <cell r="I2949">
            <v>100</v>
          </cell>
          <cell r="L2949" t="str">
            <v>NCS - Operational</v>
          </cell>
        </row>
        <row r="2950">
          <cell r="A2950">
            <v>134</v>
          </cell>
          <cell r="F2950">
            <v>1</v>
          </cell>
          <cell r="I2950">
            <v>190</v>
          </cell>
          <cell r="L2950" t="str">
            <v>NCS - Operational</v>
          </cell>
        </row>
        <row r="2951">
          <cell r="A2951">
            <v>134</v>
          </cell>
          <cell r="F2951">
            <v>1</v>
          </cell>
          <cell r="I2951">
            <v>114</v>
          </cell>
          <cell r="L2951" t="str">
            <v>NCS - Operational</v>
          </cell>
        </row>
        <row r="2952">
          <cell r="A2952">
            <v>134</v>
          </cell>
          <cell r="F2952">
            <v>1</v>
          </cell>
          <cell r="I2952">
            <v>156</v>
          </cell>
          <cell r="L2952" t="str">
            <v>NCS - Operational</v>
          </cell>
        </row>
        <row r="2953">
          <cell r="A2953">
            <v>134</v>
          </cell>
          <cell r="F2953">
            <v>1</v>
          </cell>
          <cell r="I2953">
            <v>132</v>
          </cell>
          <cell r="L2953" t="str">
            <v>NCS - Operational</v>
          </cell>
        </row>
        <row r="2954">
          <cell r="A2954">
            <v>134</v>
          </cell>
          <cell r="F2954">
            <v>1</v>
          </cell>
          <cell r="I2954">
            <v>158</v>
          </cell>
          <cell r="L2954" t="str">
            <v>NCS - Operational</v>
          </cell>
        </row>
        <row r="2955">
          <cell r="A2955">
            <v>134</v>
          </cell>
          <cell r="F2955">
            <v>1</v>
          </cell>
          <cell r="I2955">
            <v>162</v>
          </cell>
          <cell r="L2955" t="str">
            <v>NCS - Operational</v>
          </cell>
        </row>
        <row r="2956">
          <cell r="A2956">
            <v>134</v>
          </cell>
          <cell r="F2956">
            <v>1</v>
          </cell>
          <cell r="I2956">
            <v>37</v>
          </cell>
          <cell r="L2956" t="str">
            <v>NCS - Operational</v>
          </cell>
        </row>
        <row r="2957">
          <cell r="A2957">
            <v>134</v>
          </cell>
          <cell r="F2957">
            <v>1</v>
          </cell>
          <cell r="I2957">
            <v>35</v>
          </cell>
          <cell r="L2957" t="str">
            <v>NCS - Operational</v>
          </cell>
        </row>
        <row r="2958">
          <cell r="A2958">
            <v>134</v>
          </cell>
          <cell r="F2958">
            <v>1</v>
          </cell>
          <cell r="I2958">
            <v>41</v>
          </cell>
          <cell r="L2958" t="str">
            <v>NCS - Operational</v>
          </cell>
        </row>
        <row r="2959">
          <cell r="A2959">
            <v>134</v>
          </cell>
          <cell r="F2959">
            <v>1</v>
          </cell>
          <cell r="I2959">
            <v>1053</v>
          </cell>
          <cell r="L2959" t="str">
            <v>(Excluded - Counted in classroom data)</v>
          </cell>
        </row>
        <row r="2960">
          <cell r="A2960">
            <v>134</v>
          </cell>
          <cell r="F2960">
            <v>1</v>
          </cell>
          <cell r="I2960">
            <v>665</v>
          </cell>
          <cell r="L2960" t="str">
            <v>NCS - Operational</v>
          </cell>
        </row>
        <row r="2961">
          <cell r="A2961">
            <v>134</v>
          </cell>
          <cell r="F2961">
            <v>1</v>
          </cell>
          <cell r="I2961">
            <v>3984</v>
          </cell>
          <cell r="L2961" t="str">
            <v>NCS - Dining</v>
          </cell>
        </row>
        <row r="2962">
          <cell r="A2962">
            <v>134</v>
          </cell>
          <cell r="F2962">
            <v>1</v>
          </cell>
          <cell r="I2962">
            <v>868</v>
          </cell>
          <cell r="L2962" t="str">
            <v>NCS - Assembly</v>
          </cell>
        </row>
        <row r="2963">
          <cell r="A2963">
            <v>134</v>
          </cell>
          <cell r="F2963">
            <v>1</v>
          </cell>
          <cell r="I2963">
            <v>242</v>
          </cell>
          <cell r="L2963" t="str">
            <v>NCS - Operational</v>
          </cell>
        </row>
        <row r="2964">
          <cell r="A2964">
            <v>134</v>
          </cell>
          <cell r="F2964">
            <v>1</v>
          </cell>
          <cell r="I2964">
            <v>13</v>
          </cell>
          <cell r="L2964" t="str">
            <v>NCS - Operational</v>
          </cell>
        </row>
        <row r="2965">
          <cell r="A2965">
            <v>134</v>
          </cell>
          <cell r="F2965">
            <v>1</v>
          </cell>
          <cell r="I2965">
            <v>413</v>
          </cell>
          <cell r="L2965" t="str">
            <v>NCS - Interior Room</v>
          </cell>
        </row>
        <row r="2966">
          <cell r="A2966">
            <v>134</v>
          </cell>
          <cell r="F2966">
            <v>1</v>
          </cell>
          <cell r="I2966">
            <v>98</v>
          </cell>
          <cell r="L2966" t="str">
            <v>NCS - Operational</v>
          </cell>
        </row>
        <row r="2967">
          <cell r="A2967">
            <v>134</v>
          </cell>
          <cell r="F2967">
            <v>1</v>
          </cell>
          <cell r="I2967">
            <v>16</v>
          </cell>
          <cell r="L2967" t="str">
            <v>NCS - Operational</v>
          </cell>
        </row>
        <row r="2968">
          <cell r="A2968">
            <v>134</v>
          </cell>
          <cell r="F2968">
            <v>1</v>
          </cell>
          <cell r="I2968">
            <v>2576</v>
          </cell>
          <cell r="L2968" t="str">
            <v>NCS - Assembly</v>
          </cell>
        </row>
        <row r="2969">
          <cell r="A2969">
            <v>134</v>
          </cell>
          <cell r="F2969">
            <v>1</v>
          </cell>
          <cell r="I2969">
            <v>22</v>
          </cell>
          <cell r="L2969" t="str">
            <v>NCS - Operational</v>
          </cell>
        </row>
        <row r="2970">
          <cell r="A2970">
            <v>134</v>
          </cell>
          <cell r="F2970">
            <v>1</v>
          </cell>
          <cell r="I2970">
            <v>21</v>
          </cell>
          <cell r="L2970" t="str">
            <v>NCS - Operational</v>
          </cell>
        </row>
        <row r="2971">
          <cell r="A2971">
            <v>134</v>
          </cell>
          <cell r="F2971">
            <v>1</v>
          </cell>
          <cell r="I2971">
            <v>21</v>
          </cell>
          <cell r="L2971" t="str">
            <v>NCS - Operational</v>
          </cell>
        </row>
        <row r="2972">
          <cell r="A2972">
            <v>134</v>
          </cell>
          <cell r="F2972">
            <v>1</v>
          </cell>
          <cell r="I2972">
            <v>25</v>
          </cell>
          <cell r="L2972" t="str">
            <v>NCS - Operational</v>
          </cell>
        </row>
        <row r="2973">
          <cell r="A2973">
            <v>134</v>
          </cell>
          <cell r="F2973">
            <v>1</v>
          </cell>
          <cell r="I2973">
            <v>24</v>
          </cell>
          <cell r="L2973" t="str">
            <v>NCS - Operational</v>
          </cell>
        </row>
        <row r="2974">
          <cell r="A2974">
            <v>134</v>
          </cell>
          <cell r="F2974">
            <v>1</v>
          </cell>
          <cell r="I2974">
            <v>14</v>
          </cell>
          <cell r="L2974" t="str">
            <v>NCS - Operational</v>
          </cell>
        </row>
        <row r="2975">
          <cell r="A2975">
            <v>134</v>
          </cell>
          <cell r="F2975">
            <v>1</v>
          </cell>
          <cell r="I2975">
            <v>73</v>
          </cell>
          <cell r="L2975" t="str">
            <v>NCS - Operational</v>
          </cell>
        </row>
        <row r="2976">
          <cell r="A2976">
            <v>134</v>
          </cell>
          <cell r="F2976">
            <v>1</v>
          </cell>
          <cell r="I2976">
            <v>57</v>
          </cell>
          <cell r="L2976" t="str">
            <v>NCS - Operational</v>
          </cell>
        </row>
        <row r="2977">
          <cell r="A2977">
            <v>134</v>
          </cell>
          <cell r="F2977">
            <v>1</v>
          </cell>
          <cell r="I2977">
            <v>47</v>
          </cell>
          <cell r="L2977" t="str">
            <v>NCS - Interior Room</v>
          </cell>
        </row>
        <row r="2978">
          <cell r="A2978">
            <v>134</v>
          </cell>
          <cell r="F2978">
            <v>1</v>
          </cell>
          <cell r="I2978">
            <v>29</v>
          </cell>
          <cell r="L2978" t="str">
            <v>NCS - Operational</v>
          </cell>
        </row>
        <row r="2979">
          <cell r="A2979">
            <v>134</v>
          </cell>
          <cell r="F2979">
            <v>1</v>
          </cell>
          <cell r="I2979">
            <v>378</v>
          </cell>
          <cell r="L2979" t="str">
            <v>NCS - Operational</v>
          </cell>
        </row>
        <row r="2980">
          <cell r="A2980">
            <v>134</v>
          </cell>
          <cell r="F2980">
            <v>1</v>
          </cell>
          <cell r="I2980">
            <v>225</v>
          </cell>
          <cell r="L2980" t="str">
            <v>NCS - Interior Room</v>
          </cell>
        </row>
        <row r="2981">
          <cell r="A2981">
            <v>134</v>
          </cell>
          <cell r="F2981">
            <v>1</v>
          </cell>
          <cell r="I2981">
            <v>319</v>
          </cell>
          <cell r="L2981" t="str">
            <v>NCS - Operational</v>
          </cell>
        </row>
        <row r="2982">
          <cell r="A2982">
            <v>134</v>
          </cell>
          <cell r="F2982">
            <v>1</v>
          </cell>
          <cell r="I2982">
            <v>960</v>
          </cell>
          <cell r="L2982" t="str">
            <v>(Excluded - Counted in classroom data)</v>
          </cell>
        </row>
        <row r="2983">
          <cell r="A2983">
            <v>134</v>
          </cell>
          <cell r="F2983">
            <v>1</v>
          </cell>
          <cell r="I2983">
            <v>960</v>
          </cell>
          <cell r="L2983" t="str">
            <v>(Excluded - Counted in classroom data)</v>
          </cell>
        </row>
        <row r="2984">
          <cell r="A2984">
            <v>134</v>
          </cell>
          <cell r="F2984">
            <v>1</v>
          </cell>
          <cell r="I2984">
            <v>960</v>
          </cell>
          <cell r="L2984" t="str">
            <v>(Excluded - Counted in classroom data)</v>
          </cell>
        </row>
        <row r="2985">
          <cell r="A2985">
            <v>134</v>
          </cell>
          <cell r="F2985">
            <v>1</v>
          </cell>
          <cell r="I2985">
            <v>960</v>
          </cell>
          <cell r="L2985" t="str">
            <v>(Excluded - Counted in classroom data)</v>
          </cell>
        </row>
        <row r="2986">
          <cell r="A2986">
            <v>134</v>
          </cell>
          <cell r="F2986">
            <v>1</v>
          </cell>
          <cell r="I2986">
            <v>960</v>
          </cell>
          <cell r="L2986" t="str">
            <v>(Excluded - Counted in classroom data)</v>
          </cell>
        </row>
        <row r="2987">
          <cell r="A2987">
            <v>134</v>
          </cell>
          <cell r="F2987">
            <v>1</v>
          </cell>
          <cell r="I2987">
            <v>960</v>
          </cell>
          <cell r="L2987" t="str">
            <v>NCS - Interior Room</v>
          </cell>
        </row>
        <row r="2988">
          <cell r="A2988">
            <v>134</v>
          </cell>
          <cell r="F2988">
            <v>1</v>
          </cell>
          <cell r="I2988">
            <v>168</v>
          </cell>
          <cell r="L2988" t="str">
            <v>NCS - Interior Room</v>
          </cell>
        </row>
        <row r="2989">
          <cell r="A2989">
            <v>134</v>
          </cell>
          <cell r="F2989">
            <v>1</v>
          </cell>
          <cell r="I2989">
            <v>42</v>
          </cell>
          <cell r="L2989" t="str">
            <v>NCS - Operational</v>
          </cell>
        </row>
        <row r="2990">
          <cell r="A2990">
            <v>134</v>
          </cell>
          <cell r="F2990">
            <v>1</v>
          </cell>
          <cell r="I2990">
            <v>319</v>
          </cell>
          <cell r="L2990" t="str">
            <v>NCS - Operational</v>
          </cell>
        </row>
        <row r="2991">
          <cell r="A2991">
            <v>134</v>
          </cell>
          <cell r="F2991">
            <v>1</v>
          </cell>
          <cell r="I2991">
            <v>225</v>
          </cell>
          <cell r="L2991" t="str">
            <v>NCS - Operational</v>
          </cell>
        </row>
        <row r="2992">
          <cell r="A2992">
            <v>134</v>
          </cell>
          <cell r="F2992">
            <v>1</v>
          </cell>
          <cell r="I2992">
            <v>1865</v>
          </cell>
          <cell r="L2992" t="str">
            <v>NCS - Operational</v>
          </cell>
        </row>
        <row r="2993">
          <cell r="A2993">
            <v>134</v>
          </cell>
          <cell r="F2993">
            <v>2</v>
          </cell>
          <cell r="I2993">
            <v>263</v>
          </cell>
          <cell r="L2993" t="str">
            <v>NCS - Interior Room</v>
          </cell>
        </row>
        <row r="2994">
          <cell r="A2994">
            <v>134</v>
          </cell>
          <cell r="F2994">
            <v>2</v>
          </cell>
          <cell r="I2994">
            <v>1660</v>
          </cell>
          <cell r="L2994" t="str">
            <v>NCS - Operational</v>
          </cell>
        </row>
        <row r="2995">
          <cell r="A2995">
            <v>134</v>
          </cell>
          <cell r="F2995">
            <v>2</v>
          </cell>
          <cell r="I2995">
            <v>960</v>
          </cell>
          <cell r="L2995" t="str">
            <v>(Excluded - Counted in classroom data)</v>
          </cell>
        </row>
        <row r="2996">
          <cell r="A2996">
            <v>134</v>
          </cell>
          <cell r="F2996">
            <v>2</v>
          </cell>
          <cell r="I2996">
            <v>960</v>
          </cell>
          <cell r="L2996" t="str">
            <v>(Excluded - Counted in classroom data)</v>
          </cell>
        </row>
        <row r="2997">
          <cell r="A2997">
            <v>134</v>
          </cell>
          <cell r="F2997">
            <v>2</v>
          </cell>
          <cell r="I2997">
            <v>960</v>
          </cell>
          <cell r="L2997" t="str">
            <v>(Excluded - Counted in classroom data)</v>
          </cell>
        </row>
        <row r="2998">
          <cell r="A2998">
            <v>134</v>
          </cell>
          <cell r="F2998">
            <v>2</v>
          </cell>
          <cell r="I2998">
            <v>960</v>
          </cell>
          <cell r="L2998" t="str">
            <v>(Excluded - Counted in classroom data)</v>
          </cell>
        </row>
        <row r="2999">
          <cell r="A2999">
            <v>134</v>
          </cell>
          <cell r="F2999">
            <v>2</v>
          </cell>
          <cell r="I2999">
            <v>960</v>
          </cell>
          <cell r="L2999" t="str">
            <v>(Excluded - Counted in classroom data)</v>
          </cell>
        </row>
        <row r="3000">
          <cell r="A3000">
            <v>134</v>
          </cell>
          <cell r="F3000">
            <v>2</v>
          </cell>
          <cell r="I3000">
            <v>960</v>
          </cell>
          <cell r="L3000" t="str">
            <v>(Excluded - Counted in classroom data)</v>
          </cell>
        </row>
        <row r="3001">
          <cell r="A3001">
            <v>134</v>
          </cell>
          <cell r="F3001">
            <v>2</v>
          </cell>
          <cell r="I3001">
            <v>30</v>
          </cell>
          <cell r="L3001" t="str">
            <v>NCS - Operational</v>
          </cell>
        </row>
        <row r="3002">
          <cell r="A3002">
            <v>134</v>
          </cell>
          <cell r="F3002">
            <v>2</v>
          </cell>
          <cell r="I3002">
            <v>60</v>
          </cell>
          <cell r="L3002" t="str">
            <v>NCS - Operational</v>
          </cell>
        </row>
        <row r="3003">
          <cell r="A3003">
            <v>134</v>
          </cell>
          <cell r="F3003">
            <v>2</v>
          </cell>
          <cell r="I3003">
            <v>263</v>
          </cell>
          <cell r="L3003" t="str">
            <v>NCS - Interior Room</v>
          </cell>
        </row>
        <row r="3004">
          <cell r="A3004">
            <v>134</v>
          </cell>
          <cell r="F3004">
            <v>2</v>
          </cell>
          <cell r="I3004">
            <v>60</v>
          </cell>
          <cell r="L3004" t="str">
            <v>NCS - Operational</v>
          </cell>
        </row>
        <row r="3005">
          <cell r="A3005">
            <v>134</v>
          </cell>
          <cell r="F3005">
            <v>2</v>
          </cell>
          <cell r="I3005">
            <v>60</v>
          </cell>
          <cell r="L3005" t="str">
            <v>NCS - Operational</v>
          </cell>
        </row>
        <row r="3006">
          <cell r="A3006">
            <v>134</v>
          </cell>
          <cell r="F3006">
            <v>1</v>
          </cell>
          <cell r="I3006">
            <v>902</v>
          </cell>
          <cell r="L3006" t="str">
            <v>(Excluded - Counted in classroom data)</v>
          </cell>
        </row>
        <row r="3007">
          <cell r="A3007">
            <v>134</v>
          </cell>
          <cell r="F3007">
            <v>1</v>
          </cell>
          <cell r="I3007">
            <v>902</v>
          </cell>
          <cell r="L3007" t="str">
            <v>(Excluded - Counted in classroom data)</v>
          </cell>
        </row>
        <row r="3008">
          <cell r="A3008">
            <v>134</v>
          </cell>
          <cell r="F3008">
            <v>1</v>
          </cell>
          <cell r="I3008">
            <v>902</v>
          </cell>
          <cell r="L3008" t="str">
            <v>(Excluded - Counted in classroom data)</v>
          </cell>
        </row>
        <row r="3009">
          <cell r="A3009">
            <v>134</v>
          </cell>
          <cell r="F3009">
            <v>1</v>
          </cell>
          <cell r="I3009">
            <v>902</v>
          </cell>
          <cell r="L3009" t="str">
            <v>(Excluded - Counted in classroom data)</v>
          </cell>
        </row>
        <row r="3010">
          <cell r="A3010">
            <v>134</v>
          </cell>
          <cell r="F3010">
            <v>1</v>
          </cell>
          <cell r="I3010">
            <v>902</v>
          </cell>
          <cell r="L3010" t="str">
            <v>(Excluded - Counted in classroom data)</v>
          </cell>
        </row>
        <row r="3011">
          <cell r="A3011">
            <v>134</v>
          </cell>
          <cell r="F3011">
            <v>1</v>
          </cell>
          <cell r="I3011">
            <v>902</v>
          </cell>
          <cell r="L3011" t="str">
            <v>(Excluded - Counted in classroom data)</v>
          </cell>
        </row>
        <row r="3012">
          <cell r="A3012">
            <v>134</v>
          </cell>
          <cell r="F3012">
            <v>1</v>
          </cell>
          <cell r="I3012">
            <v>1280</v>
          </cell>
          <cell r="L3012" t="str">
            <v>(Excluded - Counted in classroom data)</v>
          </cell>
          <cell r="M3012" t="str">
            <v>CDC</v>
          </cell>
        </row>
        <row r="3013">
          <cell r="A3013">
            <v>134</v>
          </cell>
          <cell r="F3013">
            <v>1</v>
          </cell>
          <cell r="I3013">
            <v>192</v>
          </cell>
          <cell r="L3013" t="str">
            <v>NCS - Operational</v>
          </cell>
          <cell r="M3013" t="str">
            <v>CDC</v>
          </cell>
        </row>
        <row r="3014">
          <cell r="A3014">
            <v>134</v>
          </cell>
          <cell r="F3014">
            <v>1</v>
          </cell>
          <cell r="I3014">
            <v>1280</v>
          </cell>
          <cell r="L3014" t="str">
            <v>(Excluded - Counted in classroom data)</v>
          </cell>
          <cell r="M3014" t="str">
            <v>CDC</v>
          </cell>
        </row>
        <row r="3015">
          <cell r="A3015">
            <v>134</v>
          </cell>
          <cell r="F3015">
            <v>1</v>
          </cell>
          <cell r="I3015">
            <v>192</v>
          </cell>
          <cell r="L3015" t="str">
            <v>NCS - Operational</v>
          </cell>
          <cell r="M3015" t="str">
            <v>CDC</v>
          </cell>
        </row>
        <row r="3016">
          <cell r="A3016">
            <v>134</v>
          </cell>
          <cell r="F3016">
            <v>1</v>
          </cell>
          <cell r="I3016">
            <v>120</v>
          </cell>
          <cell r="L3016" t="str">
            <v>NCS - Interior Room</v>
          </cell>
          <cell r="M3016" t="str">
            <v>CDC</v>
          </cell>
        </row>
        <row r="3017">
          <cell r="A3017">
            <v>134</v>
          </cell>
          <cell r="F3017">
            <v>1</v>
          </cell>
          <cell r="I3017">
            <v>60</v>
          </cell>
          <cell r="L3017" t="str">
            <v>NCS - Interior Room</v>
          </cell>
          <cell r="M3017" t="str">
            <v>CDC</v>
          </cell>
        </row>
        <row r="3018">
          <cell r="A3018">
            <v>134</v>
          </cell>
          <cell r="F3018">
            <v>1</v>
          </cell>
          <cell r="I3018">
            <v>60</v>
          </cell>
          <cell r="L3018" t="str">
            <v>NCS - Interior Room</v>
          </cell>
          <cell r="M3018" t="str">
            <v>CDC</v>
          </cell>
        </row>
        <row r="3019">
          <cell r="A3019">
            <v>134</v>
          </cell>
          <cell r="F3019">
            <v>1</v>
          </cell>
          <cell r="I3019">
            <v>60</v>
          </cell>
          <cell r="L3019" t="str">
            <v>NCS - Interior Room</v>
          </cell>
          <cell r="M3019" t="str">
            <v>CDC</v>
          </cell>
        </row>
        <row r="3020">
          <cell r="A3020">
            <v>134</v>
          </cell>
          <cell r="F3020">
            <v>1</v>
          </cell>
          <cell r="I3020">
            <v>60</v>
          </cell>
          <cell r="L3020" t="str">
            <v>NCS - Interior Room</v>
          </cell>
          <cell r="M3020" t="str">
            <v>CDC</v>
          </cell>
        </row>
        <row r="3021">
          <cell r="A3021">
            <v>134</v>
          </cell>
          <cell r="F3021">
            <v>1</v>
          </cell>
          <cell r="I3021">
            <v>60</v>
          </cell>
          <cell r="L3021" t="str">
            <v>NCS - Interior Room</v>
          </cell>
          <cell r="M3021" t="str">
            <v>CDC</v>
          </cell>
        </row>
        <row r="3022">
          <cell r="A3022">
            <v>134</v>
          </cell>
          <cell r="F3022">
            <v>1</v>
          </cell>
          <cell r="I3022">
            <v>60</v>
          </cell>
          <cell r="L3022" t="str">
            <v>NCS - Interior Room</v>
          </cell>
          <cell r="M3022" t="str">
            <v>CDC</v>
          </cell>
        </row>
        <row r="3023">
          <cell r="A3023">
            <v>134</v>
          </cell>
          <cell r="F3023">
            <v>1</v>
          </cell>
          <cell r="I3023">
            <v>200</v>
          </cell>
          <cell r="L3023" t="str">
            <v>NCS - Interior Room</v>
          </cell>
          <cell r="M3023" t="str">
            <v>CDC</v>
          </cell>
        </row>
        <row r="3024">
          <cell r="A3024">
            <v>134</v>
          </cell>
          <cell r="F3024">
            <v>1</v>
          </cell>
          <cell r="I3024">
            <v>80</v>
          </cell>
          <cell r="L3024" t="str">
            <v>NCS - Interior Room</v>
          </cell>
          <cell r="M3024" t="str">
            <v>CDC</v>
          </cell>
        </row>
        <row r="3025">
          <cell r="A3025">
            <v>134</v>
          </cell>
          <cell r="F3025">
            <v>1</v>
          </cell>
          <cell r="I3025">
            <v>300</v>
          </cell>
          <cell r="L3025" t="str">
            <v>NCS - Interior Room</v>
          </cell>
          <cell r="M3025" t="str">
            <v>CDC</v>
          </cell>
        </row>
        <row r="3026">
          <cell r="A3026">
            <v>134</v>
          </cell>
          <cell r="F3026">
            <v>1</v>
          </cell>
          <cell r="I3026">
            <v>64</v>
          </cell>
          <cell r="L3026" t="str">
            <v>NCS - Interior Room</v>
          </cell>
          <cell r="M3026" t="str">
            <v>CDC</v>
          </cell>
        </row>
        <row r="3027">
          <cell r="A3027">
            <v>134</v>
          </cell>
          <cell r="F3027">
            <v>1</v>
          </cell>
          <cell r="I3027">
            <v>120</v>
          </cell>
          <cell r="L3027" t="str">
            <v>NCS - Interior Room</v>
          </cell>
          <cell r="M3027" t="str">
            <v>CDC</v>
          </cell>
        </row>
        <row r="3028">
          <cell r="A3028">
            <v>134</v>
          </cell>
          <cell r="F3028">
            <v>1</v>
          </cell>
          <cell r="I3028">
            <v>64</v>
          </cell>
          <cell r="L3028" t="str">
            <v>NCS - Interior Room</v>
          </cell>
          <cell r="M3028" t="str">
            <v>CDC</v>
          </cell>
        </row>
        <row r="3029">
          <cell r="A3029">
            <v>134</v>
          </cell>
          <cell r="F3029">
            <v>1</v>
          </cell>
          <cell r="I3029">
            <v>64</v>
          </cell>
          <cell r="L3029" t="str">
            <v>NCS - Interior Room</v>
          </cell>
          <cell r="M3029" t="str">
            <v>CDC</v>
          </cell>
        </row>
        <row r="3030">
          <cell r="A3030">
            <v>134</v>
          </cell>
          <cell r="F3030">
            <v>1</v>
          </cell>
          <cell r="I3030">
            <v>1280</v>
          </cell>
          <cell r="L3030" t="str">
            <v>(Excluded - Counted in classroom data)</v>
          </cell>
          <cell r="M3030" t="str">
            <v>CDC</v>
          </cell>
        </row>
        <row r="3031">
          <cell r="A3031">
            <v>134</v>
          </cell>
          <cell r="F3031">
            <v>1</v>
          </cell>
          <cell r="I3031">
            <v>192</v>
          </cell>
          <cell r="L3031" t="str">
            <v>NCS - Operational</v>
          </cell>
          <cell r="M3031" t="str">
            <v>CDC</v>
          </cell>
        </row>
        <row r="3032">
          <cell r="A3032">
            <v>134</v>
          </cell>
          <cell r="F3032">
            <v>1</v>
          </cell>
          <cell r="I3032">
            <v>192</v>
          </cell>
          <cell r="L3032" t="str">
            <v>NCS - Operational</v>
          </cell>
          <cell r="M3032" t="str">
            <v>CDC</v>
          </cell>
        </row>
        <row r="3033">
          <cell r="A3033">
            <v>134</v>
          </cell>
          <cell r="F3033">
            <v>1</v>
          </cell>
          <cell r="I3033">
            <v>1280</v>
          </cell>
          <cell r="L3033" t="str">
            <v>(Excluded - Counted in classroom data)</v>
          </cell>
          <cell r="M3033" t="str">
            <v>CDC</v>
          </cell>
        </row>
        <row r="3034">
          <cell r="A3034">
            <v>135</v>
          </cell>
          <cell r="F3034">
            <v>1</v>
          </cell>
          <cell r="I3034">
            <v>780</v>
          </cell>
          <cell r="L3034" t="str">
            <v>(Excluded - Counted in classroom data)</v>
          </cell>
          <cell r="M3034" t="str">
            <v>Charter</v>
          </cell>
        </row>
        <row r="3035">
          <cell r="A3035">
            <v>135</v>
          </cell>
          <cell r="F3035">
            <v>1</v>
          </cell>
          <cell r="I3035">
            <v>496</v>
          </cell>
          <cell r="L3035" t="str">
            <v>NCS - Interior Room</v>
          </cell>
          <cell r="M3035" t="str">
            <v>Charter</v>
          </cell>
        </row>
        <row r="3036">
          <cell r="A3036">
            <v>135</v>
          </cell>
          <cell r="F3036">
            <v>1</v>
          </cell>
          <cell r="I3036">
            <v>72</v>
          </cell>
          <cell r="L3036" t="str">
            <v>NCS - Interior Room</v>
          </cell>
          <cell r="M3036" t="str">
            <v>Charter</v>
          </cell>
        </row>
        <row r="3037">
          <cell r="A3037">
            <v>135</v>
          </cell>
          <cell r="F3037">
            <v>1</v>
          </cell>
          <cell r="I3037">
            <v>72</v>
          </cell>
          <cell r="L3037" t="str">
            <v>NCS - Interior Room</v>
          </cell>
          <cell r="M3037" t="str">
            <v>Charter</v>
          </cell>
        </row>
        <row r="3038">
          <cell r="A3038">
            <v>135</v>
          </cell>
          <cell r="F3038">
            <v>1</v>
          </cell>
          <cell r="I3038">
            <v>36</v>
          </cell>
          <cell r="L3038" t="str">
            <v>NCS - Operational</v>
          </cell>
          <cell r="M3038" t="str">
            <v>Charter</v>
          </cell>
        </row>
        <row r="3039">
          <cell r="A3039">
            <v>135</v>
          </cell>
          <cell r="F3039">
            <v>1</v>
          </cell>
          <cell r="I3039">
            <v>520</v>
          </cell>
          <cell r="L3039" t="str">
            <v>NCS - Interior Room</v>
          </cell>
          <cell r="M3039" t="str">
            <v>Charter</v>
          </cell>
        </row>
        <row r="3040">
          <cell r="A3040">
            <v>135</v>
          </cell>
          <cell r="F3040">
            <v>1</v>
          </cell>
          <cell r="I3040">
            <v>120</v>
          </cell>
          <cell r="L3040" t="str">
            <v>NCS - Interior Room</v>
          </cell>
          <cell r="M3040" t="str">
            <v>Charter</v>
          </cell>
        </row>
        <row r="3041">
          <cell r="A3041">
            <v>135</v>
          </cell>
          <cell r="F3041">
            <v>1</v>
          </cell>
          <cell r="I3041">
            <v>120</v>
          </cell>
          <cell r="L3041" t="str">
            <v>NCS - Interior Room</v>
          </cell>
          <cell r="M3041" t="str">
            <v>Charter</v>
          </cell>
        </row>
        <row r="3042">
          <cell r="A3042">
            <v>135</v>
          </cell>
          <cell r="F3042">
            <v>1</v>
          </cell>
          <cell r="I3042">
            <v>780</v>
          </cell>
          <cell r="L3042" t="str">
            <v>(Excluded - Counted in classroom data)</v>
          </cell>
          <cell r="M3042" t="str">
            <v>Charter</v>
          </cell>
        </row>
        <row r="3043">
          <cell r="A3043">
            <v>135</v>
          </cell>
          <cell r="F3043">
            <v>1</v>
          </cell>
          <cell r="I3043">
            <v>154</v>
          </cell>
          <cell r="L3043" t="str">
            <v>NCS - Interior Room</v>
          </cell>
          <cell r="M3043" t="str">
            <v>Charter</v>
          </cell>
        </row>
        <row r="3044">
          <cell r="A3044">
            <v>135</v>
          </cell>
          <cell r="F3044">
            <v>1</v>
          </cell>
          <cell r="I3044">
            <v>157</v>
          </cell>
          <cell r="L3044" t="str">
            <v>NCS - Interior Room</v>
          </cell>
          <cell r="M3044" t="str">
            <v>Charter</v>
          </cell>
        </row>
        <row r="3045">
          <cell r="A3045">
            <v>135</v>
          </cell>
          <cell r="F3045">
            <v>1</v>
          </cell>
          <cell r="I3045">
            <v>389</v>
          </cell>
          <cell r="L3045" t="str">
            <v>NCS - Interior Room</v>
          </cell>
          <cell r="M3045" t="str">
            <v>Charter</v>
          </cell>
        </row>
        <row r="3046">
          <cell r="A3046">
            <v>135</v>
          </cell>
          <cell r="F3046">
            <v>1</v>
          </cell>
          <cell r="I3046">
            <v>110</v>
          </cell>
          <cell r="L3046" t="str">
            <v>NCS - Interior Room</v>
          </cell>
          <cell r="M3046" t="str">
            <v>Charter</v>
          </cell>
        </row>
        <row r="3047">
          <cell r="A3047">
            <v>135</v>
          </cell>
          <cell r="F3047">
            <v>1</v>
          </cell>
          <cell r="I3047">
            <v>493</v>
          </cell>
          <cell r="L3047" t="str">
            <v>NCS - Interior Room</v>
          </cell>
          <cell r="M3047" t="str">
            <v>Charter</v>
          </cell>
        </row>
        <row r="3048">
          <cell r="A3048">
            <v>135</v>
          </cell>
          <cell r="F3048">
            <v>1</v>
          </cell>
          <cell r="I3048">
            <v>65</v>
          </cell>
          <cell r="L3048" t="str">
            <v>NCS - Operational</v>
          </cell>
          <cell r="M3048" t="str">
            <v>Charter</v>
          </cell>
        </row>
        <row r="3049">
          <cell r="A3049">
            <v>135</v>
          </cell>
          <cell r="F3049">
            <v>1</v>
          </cell>
          <cell r="I3049">
            <v>221</v>
          </cell>
          <cell r="L3049" t="str">
            <v>NCS - Interior Room</v>
          </cell>
          <cell r="M3049" t="str">
            <v>Charter</v>
          </cell>
        </row>
        <row r="3050">
          <cell r="A3050">
            <v>135</v>
          </cell>
          <cell r="F3050">
            <v>1</v>
          </cell>
          <cell r="I3050">
            <v>279</v>
          </cell>
          <cell r="L3050" t="str">
            <v>NCS - Interior Room</v>
          </cell>
          <cell r="M3050" t="str">
            <v>Charter</v>
          </cell>
        </row>
        <row r="3051">
          <cell r="A3051">
            <v>135</v>
          </cell>
          <cell r="F3051">
            <v>1</v>
          </cell>
          <cell r="I3051">
            <v>113</v>
          </cell>
          <cell r="L3051" t="str">
            <v>NCS - Operational</v>
          </cell>
          <cell r="M3051" t="str">
            <v>Charter</v>
          </cell>
        </row>
        <row r="3052">
          <cell r="A3052">
            <v>135</v>
          </cell>
          <cell r="F3052">
            <v>1</v>
          </cell>
          <cell r="I3052">
            <v>390</v>
          </cell>
          <cell r="L3052" t="str">
            <v>NCS - Operational</v>
          </cell>
          <cell r="M3052" t="str">
            <v>Charter</v>
          </cell>
        </row>
        <row r="3053">
          <cell r="A3053">
            <v>135</v>
          </cell>
          <cell r="F3053">
            <v>1</v>
          </cell>
          <cell r="I3053">
            <v>36</v>
          </cell>
          <cell r="L3053" t="str">
            <v>NCS - Operational</v>
          </cell>
          <cell r="M3053" t="str">
            <v>Charter</v>
          </cell>
        </row>
        <row r="3054">
          <cell r="A3054">
            <v>135</v>
          </cell>
          <cell r="F3054">
            <v>1</v>
          </cell>
          <cell r="I3054">
            <v>974</v>
          </cell>
          <cell r="L3054" t="str">
            <v>NCS - Operational</v>
          </cell>
          <cell r="M3054" t="str">
            <v>Charter</v>
          </cell>
        </row>
        <row r="3055">
          <cell r="A3055">
            <v>135</v>
          </cell>
          <cell r="F3055">
            <v>1</v>
          </cell>
          <cell r="I3055">
            <v>468</v>
          </cell>
          <cell r="L3055" t="str">
            <v>NCS - Interior Room</v>
          </cell>
          <cell r="M3055" t="str">
            <v>Charter</v>
          </cell>
        </row>
        <row r="3056">
          <cell r="A3056">
            <v>135</v>
          </cell>
          <cell r="F3056">
            <v>1</v>
          </cell>
          <cell r="I3056">
            <v>118</v>
          </cell>
          <cell r="L3056" t="str">
            <v>NCS - Interior Room</v>
          </cell>
          <cell r="M3056" t="str">
            <v>Charter</v>
          </cell>
        </row>
        <row r="3057">
          <cell r="A3057">
            <v>135</v>
          </cell>
          <cell r="F3057">
            <v>1</v>
          </cell>
          <cell r="I3057">
            <v>95</v>
          </cell>
          <cell r="L3057" t="str">
            <v>NCS - Interior Room</v>
          </cell>
          <cell r="M3057" t="str">
            <v>Charter</v>
          </cell>
        </row>
        <row r="3058">
          <cell r="A3058">
            <v>135</v>
          </cell>
          <cell r="F3058">
            <v>1</v>
          </cell>
          <cell r="I3058">
            <v>2480</v>
          </cell>
          <cell r="L3058" t="str">
            <v>NCS - Assembly</v>
          </cell>
          <cell r="M3058" t="str">
            <v>Charter</v>
          </cell>
        </row>
        <row r="3059">
          <cell r="A3059">
            <v>135</v>
          </cell>
          <cell r="F3059">
            <v>1</v>
          </cell>
          <cell r="I3059">
            <v>122</v>
          </cell>
          <cell r="L3059" t="str">
            <v>NCS - Operational</v>
          </cell>
          <cell r="M3059" t="str">
            <v>Charter</v>
          </cell>
        </row>
        <row r="3060">
          <cell r="A3060">
            <v>135</v>
          </cell>
          <cell r="F3060">
            <v>1</v>
          </cell>
          <cell r="I3060">
            <v>687</v>
          </cell>
          <cell r="L3060" t="str">
            <v>NCS - Operational</v>
          </cell>
          <cell r="M3060" t="str">
            <v>Charter</v>
          </cell>
        </row>
        <row r="3061">
          <cell r="A3061">
            <v>135</v>
          </cell>
          <cell r="F3061">
            <v>1</v>
          </cell>
          <cell r="I3061">
            <v>27</v>
          </cell>
          <cell r="L3061" t="str">
            <v>NCS - Operational</v>
          </cell>
          <cell r="M3061" t="str">
            <v>Charter</v>
          </cell>
        </row>
        <row r="3062">
          <cell r="A3062">
            <v>135</v>
          </cell>
          <cell r="F3062">
            <v>1</v>
          </cell>
          <cell r="I3062">
            <v>109</v>
          </cell>
          <cell r="L3062" t="str">
            <v>NCS - Operational</v>
          </cell>
          <cell r="M3062" t="str">
            <v>Charter</v>
          </cell>
        </row>
        <row r="3063">
          <cell r="A3063">
            <v>135</v>
          </cell>
          <cell r="F3063">
            <v>1</v>
          </cell>
          <cell r="I3063">
            <v>100</v>
          </cell>
          <cell r="L3063" t="str">
            <v>NCS - Operational</v>
          </cell>
          <cell r="M3063" t="str">
            <v>Charter</v>
          </cell>
        </row>
        <row r="3064">
          <cell r="A3064">
            <v>135</v>
          </cell>
          <cell r="F3064">
            <v>1</v>
          </cell>
          <cell r="I3064">
            <v>52</v>
          </cell>
          <cell r="L3064" t="str">
            <v>NCS - Operational</v>
          </cell>
          <cell r="M3064" t="str">
            <v>Charter</v>
          </cell>
        </row>
        <row r="3065">
          <cell r="A3065">
            <v>135</v>
          </cell>
          <cell r="F3065">
            <v>1</v>
          </cell>
          <cell r="I3065">
            <v>133</v>
          </cell>
          <cell r="L3065" t="str">
            <v>NCS - Operational</v>
          </cell>
          <cell r="M3065" t="str">
            <v>Charter</v>
          </cell>
        </row>
        <row r="3066">
          <cell r="A3066">
            <v>135</v>
          </cell>
          <cell r="F3066">
            <v>1</v>
          </cell>
          <cell r="I3066">
            <v>60</v>
          </cell>
          <cell r="L3066" t="str">
            <v>NCS - Operational</v>
          </cell>
          <cell r="M3066" t="str">
            <v>Charter</v>
          </cell>
        </row>
        <row r="3067">
          <cell r="A3067">
            <v>135</v>
          </cell>
          <cell r="F3067">
            <v>1</v>
          </cell>
          <cell r="I3067">
            <v>45</v>
          </cell>
          <cell r="L3067" t="str">
            <v>NCS - Operational</v>
          </cell>
          <cell r="M3067" t="str">
            <v>Charter</v>
          </cell>
        </row>
        <row r="3068">
          <cell r="A3068">
            <v>135</v>
          </cell>
          <cell r="F3068">
            <v>1</v>
          </cell>
          <cell r="I3068">
            <v>779</v>
          </cell>
          <cell r="L3068" t="str">
            <v>(Excluded - Counted in classroom data)</v>
          </cell>
          <cell r="M3068" t="str">
            <v>Charter</v>
          </cell>
        </row>
        <row r="3069">
          <cell r="A3069">
            <v>135</v>
          </cell>
          <cell r="F3069">
            <v>1</v>
          </cell>
          <cell r="I3069">
            <v>343</v>
          </cell>
          <cell r="L3069" t="str">
            <v>NCS - Interior Room</v>
          </cell>
          <cell r="M3069" t="str">
            <v>Charter</v>
          </cell>
        </row>
        <row r="3070">
          <cell r="A3070">
            <v>135</v>
          </cell>
          <cell r="F3070">
            <v>1</v>
          </cell>
          <cell r="I3070">
            <v>50</v>
          </cell>
          <cell r="L3070" t="str">
            <v>NCS - Operational</v>
          </cell>
          <cell r="M3070" t="str">
            <v>Charter</v>
          </cell>
        </row>
        <row r="3071">
          <cell r="A3071">
            <v>135</v>
          </cell>
          <cell r="F3071">
            <v>1</v>
          </cell>
          <cell r="I3071">
            <v>105</v>
          </cell>
          <cell r="L3071" t="str">
            <v>NCS - Operational</v>
          </cell>
          <cell r="M3071" t="str">
            <v>Charter</v>
          </cell>
        </row>
        <row r="3072">
          <cell r="A3072">
            <v>135</v>
          </cell>
          <cell r="F3072">
            <v>1</v>
          </cell>
          <cell r="I3072">
            <v>127</v>
          </cell>
          <cell r="L3072" t="str">
            <v>NCS - Operational</v>
          </cell>
          <cell r="M3072" t="str">
            <v>Charter</v>
          </cell>
        </row>
        <row r="3073">
          <cell r="A3073">
            <v>135</v>
          </cell>
          <cell r="F3073">
            <v>1</v>
          </cell>
          <cell r="I3073">
            <v>46</v>
          </cell>
          <cell r="L3073" t="str">
            <v>NCS - Operational</v>
          </cell>
          <cell r="M3073" t="str">
            <v>Charter</v>
          </cell>
        </row>
        <row r="3074">
          <cell r="A3074">
            <v>135</v>
          </cell>
          <cell r="F3074">
            <v>1</v>
          </cell>
          <cell r="I3074">
            <v>45</v>
          </cell>
          <cell r="L3074" t="str">
            <v>NCS - Operational</v>
          </cell>
          <cell r="M3074" t="str">
            <v>Charter</v>
          </cell>
        </row>
        <row r="3075">
          <cell r="A3075">
            <v>135</v>
          </cell>
          <cell r="F3075">
            <v>1</v>
          </cell>
          <cell r="I3075">
            <v>45</v>
          </cell>
          <cell r="L3075" t="str">
            <v>NCS - Operational</v>
          </cell>
          <cell r="M3075" t="str">
            <v>Charter</v>
          </cell>
        </row>
        <row r="3076">
          <cell r="A3076">
            <v>135</v>
          </cell>
          <cell r="F3076">
            <v>1</v>
          </cell>
          <cell r="I3076">
            <v>413</v>
          </cell>
          <cell r="L3076" t="str">
            <v>NCS - Operational</v>
          </cell>
          <cell r="M3076" t="str">
            <v>Charter</v>
          </cell>
        </row>
        <row r="3077">
          <cell r="A3077">
            <v>135</v>
          </cell>
          <cell r="F3077">
            <v>1</v>
          </cell>
          <cell r="I3077">
            <v>925</v>
          </cell>
          <cell r="L3077" t="str">
            <v>NCS - Interior Room</v>
          </cell>
          <cell r="M3077" t="str">
            <v>Charter</v>
          </cell>
        </row>
        <row r="3078">
          <cell r="A3078">
            <v>135</v>
          </cell>
          <cell r="F3078">
            <v>1</v>
          </cell>
          <cell r="I3078">
            <v>925</v>
          </cell>
          <cell r="L3078" t="str">
            <v>(Excluded - Counted in classroom data)</v>
          </cell>
          <cell r="M3078" t="str">
            <v>Charter</v>
          </cell>
        </row>
        <row r="3079">
          <cell r="A3079">
            <v>135</v>
          </cell>
          <cell r="F3079">
            <v>1</v>
          </cell>
          <cell r="I3079">
            <v>1201</v>
          </cell>
          <cell r="L3079" t="str">
            <v>NCS - Operational</v>
          </cell>
          <cell r="M3079" t="str">
            <v>Charter</v>
          </cell>
        </row>
        <row r="3080">
          <cell r="A3080">
            <v>135</v>
          </cell>
          <cell r="F3080">
            <v>1</v>
          </cell>
          <cell r="I3080">
            <v>55</v>
          </cell>
          <cell r="L3080" t="str">
            <v>NCS - Operational</v>
          </cell>
          <cell r="M3080" t="str">
            <v>Charter</v>
          </cell>
        </row>
        <row r="3081">
          <cell r="A3081">
            <v>135</v>
          </cell>
          <cell r="F3081">
            <v>1</v>
          </cell>
          <cell r="I3081">
            <v>22</v>
          </cell>
          <cell r="L3081" t="str">
            <v>NCS - Operational</v>
          </cell>
          <cell r="M3081" t="str">
            <v>Charter</v>
          </cell>
        </row>
        <row r="3082">
          <cell r="A3082">
            <v>135</v>
          </cell>
          <cell r="F3082">
            <v>1</v>
          </cell>
          <cell r="I3082">
            <v>917</v>
          </cell>
          <cell r="L3082" t="str">
            <v>(Excluded - Counted in classroom data)</v>
          </cell>
          <cell r="M3082" t="str">
            <v>Charter</v>
          </cell>
        </row>
        <row r="3083">
          <cell r="A3083">
            <v>135</v>
          </cell>
          <cell r="F3083">
            <v>1</v>
          </cell>
          <cell r="I3083">
            <v>925</v>
          </cell>
          <cell r="L3083" t="str">
            <v>(Excluded - Counted in classroom data)</v>
          </cell>
          <cell r="M3083" t="str">
            <v>Charter</v>
          </cell>
        </row>
        <row r="3084">
          <cell r="A3084">
            <v>135</v>
          </cell>
          <cell r="F3084">
            <v>1</v>
          </cell>
          <cell r="I3084">
            <v>700</v>
          </cell>
          <cell r="L3084" t="str">
            <v>NCS - Operational</v>
          </cell>
          <cell r="M3084" t="str">
            <v>Charter</v>
          </cell>
        </row>
        <row r="3085">
          <cell r="A3085">
            <v>135</v>
          </cell>
          <cell r="F3085">
            <v>1</v>
          </cell>
          <cell r="I3085">
            <v>51</v>
          </cell>
          <cell r="L3085" t="str">
            <v>NCS - Operational</v>
          </cell>
          <cell r="M3085" t="str">
            <v>Charter</v>
          </cell>
        </row>
        <row r="3086">
          <cell r="A3086">
            <v>135</v>
          </cell>
          <cell r="F3086">
            <v>1</v>
          </cell>
          <cell r="I3086">
            <v>132</v>
          </cell>
          <cell r="L3086" t="str">
            <v>NCS - Operational</v>
          </cell>
          <cell r="M3086" t="str">
            <v>Charter</v>
          </cell>
        </row>
        <row r="3087">
          <cell r="A3087">
            <v>135</v>
          </cell>
          <cell r="F3087">
            <v>1</v>
          </cell>
          <cell r="I3087">
            <v>192</v>
          </cell>
          <cell r="L3087" t="str">
            <v>NCS - Interior Room</v>
          </cell>
          <cell r="M3087" t="str">
            <v>Charter</v>
          </cell>
        </row>
        <row r="3088">
          <cell r="A3088">
            <v>135</v>
          </cell>
          <cell r="F3088">
            <v>1</v>
          </cell>
          <cell r="I3088">
            <v>233</v>
          </cell>
          <cell r="L3088" t="str">
            <v>NCS - Operational</v>
          </cell>
          <cell r="M3088" t="str">
            <v>Charter</v>
          </cell>
        </row>
        <row r="3089">
          <cell r="A3089">
            <v>135</v>
          </cell>
          <cell r="F3089">
            <v>1</v>
          </cell>
          <cell r="I3089">
            <v>154</v>
          </cell>
          <cell r="L3089" t="str">
            <v>NCS - Operational</v>
          </cell>
          <cell r="M3089" t="str">
            <v>Charter</v>
          </cell>
        </row>
        <row r="3090">
          <cell r="A3090">
            <v>135</v>
          </cell>
          <cell r="F3090">
            <v>1</v>
          </cell>
          <cell r="I3090">
            <v>925</v>
          </cell>
          <cell r="L3090" t="str">
            <v>(Excluded - Counted in classroom data)</v>
          </cell>
          <cell r="M3090" t="str">
            <v>Charter</v>
          </cell>
        </row>
        <row r="3091">
          <cell r="A3091">
            <v>135</v>
          </cell>
          <cell r="F3091">
            <v>1</v>
          </cell>
          <cell r="I3091">
            <v>917</v>
          </cell>
          <cell r="L3091" t="str">
            <v>(Excluded - Counted in classroom data)</v>
          </cell>
          <cell r="M3091" t="str">
            <v>Charter</v>
          </cell>
        </row>
        <row r="3092">
          <cell r="A3092">
            <v>135</v>
          </cell>
          <cell r="F3092">
            <v>1</v>
          </cell>
          <cell r="I3092">
            <v>917</v>
          </cell>
          <cell r="L3092" t="str">
            <v>(Excluded - Counted in classroom data)</v>
          </cell>
          <cell r="M3092" t="str">
            <v>Charter</v>
          </cell>
        </row>
        <row r="3093">
          <cell r="A3093">
            <v>135</v>
          </cell>
          <cell r="F3093">
            <v>1</v>
          </cell>
          <cell r="I3093">
            <v>917</v>
          </cell>
          <cell r="L3093" t="str">
            <v>(Excluded - Counted in classroom data)</v>
          </cell>
          <cell r="M3093" t="str">
            <v>Charter</v>
          </cell>
        </row>
        <row r="3094">
          <cell r="A3094">
            <v>135</v>
          </cell>
          <cell r="F3094">
            <v>1</v>
          </cell>
          <cell r="I3094">
            <v>925</v>
          </cell>
          <cell r="L3094" t="str">
            <v>(Excluded - Counted in classroom data)</v>
          </cell>
          <cell r="M3094" t="str">
            <v>Charter</v>
          </cell>
        </row>
        <row r="3095">
          <cell r="A3095">
            <v>135</v>
          </cell>
          <cell r="F3095">
            <v>1</v>
          </cell>
          <cell r="I3095">
            <v>917</v>
          </cell>
          <cell r="L3095" t="str">
            <v>(Excluded - Counted in classroom data)</v>
          </cell>
          <cell r="M3095" t="str">
            <v>Charter</v>
          </cell>
        </row>
        <row r="3096">
          <cell r="A3096">
            <v>135</v>
          </cell>
          <cell r="F3096">
            <v>1</v>
          </cell>
          <cell r="I3096">
            <v>917</v>
          </cell>
          <cell r="L3096" t="str">
            <v>(Excluded - Counted in classroom data)</v>
          </cell>
          <cell r="M3096" t="str">
            <v>Charter</v>
          </cell>
        </row>
        <row r="3097">
          <cell r="A3097">
            <v>135</v>
          </cell>
          <cell r="F3097">
            <v>1</v>
          </cell>
          <cell r="I3097">
            <v>917</v>
          </cell>
          <cell r="L3097" t="str">
            <v>(Excluded - Counted in classroom data)</v>
          </cell>
          <cell r="M3097" t="str">
            <v>Charter</v>
          </cell>
        </row>
        <row r="3098">
          <cell r="A3098">
            <v>135</v>
          </cell>
          <cell r="F3098">
            <v>1</v>
          </cell>
          <cell r="I3098">
            <v>97</v>
          </cell>
          <cell r="L3098" t="str">
            <v>NCS - Interior Room</v>
          </cell>
          <cell r="M3098" t="str">
            <v>Charter</v>
          </cell>
        </row>
        <row r="3099">
          <cell r="A3099">
            <v>135</v>
          </cell>
          <cell r="F3099">
            <v>1</v>
          </cell>
          <cell r="I3099">
            <v>183</v>
          </cell>
          <cell r="L3099" t="str">
            <v>NCS - Interior Room</v>
          </cell>
          <cell r="M3099" t="str">
            <v>Charter</v>
          </cell>
        </row>
        <row r="3100">
          <cell r="A3100">
            <v>135</v>
          </cell>
          <cell r="F3100">
            <v>1</v>
          </cell>
          <cell r="I3100">
            <v>100</v>
          </cell>
          <cell r="L3100" t="str">
            <v>NCS - Operational</v>
          </cell>
          <cell r="M3100" t="str">
            <v>Charter</v>
          </cell>
        </row>
        <row r="3101">
          <cell r="A3101">
            <v>135</v>
          </cell>
          <cell r="F3101">
            <v>1</v>
          </cell>
          <cell r="I3101">
            <v>163</v>
          </cell>
          <cell r="L3101" t="str">
            <v>NCS - Operational</v>
          </cell>
          <cell r="M3101" t="str">
            <v>Charter</v>
          </cell>
        </row>
        <row r="3102">
          <cell r="A3102">
            <v>135</v>
          </cell>
          <cell r="F3102">
            <v>1</v>
          </cell>
          <cell r="I3102">
            <v>64</v>
          </cell>
          <cell r="L3102" t="str">
            <v>NCS - Operational</v>
          </cell>
          <cell r="M3102" t="str">
            <v>Charter</v>
          </cell>
        </row>
        <row r="3103">
          <cell r="A3103">
            <v>135</v>
          </cell>
          <cell r="F3103">
            <v>1</v>
          </cell>
          <cell r="I3103">
            <v>480</v>
          </cell>
          <cell r="L3103" t="str">
            <v>NCS - Interior Room</v>
          </cell>
          <cell r="M3103" t="str">
            <v>Charter</v>
          </cell>
        </row>
        <row r="3104">
          <cell r="A3104">
            <v>135</v>
          </cell>
          <cell r="F3104">
            <v>1</v>
          </cell>
          <cell r="I3104">
            <v>917</v>
          </cell>
          <cell r="L3104" t="str">
            <v>(Excluded - Counted in classroom data)</v>
          </cell>
          <cell r="M3104" t="str">
            <v>Charter</v>
          </cell>
        </row>
        <row r="3105">
          <cell r="A3105">
            <v>135</v>
          </cell>
          <cell r="F3105">
            <v>1</v>
          </cell>
          <cell r="I3105">
            <v>917</v>
          </cell>
          <cell r="L3105" t="str">
            <v>(Excluded - Counted in classroom data)</v>
          </cell>
          <cell r="M3105" t="str">
            <v>Charter</v>
          </cell>
        </row>
        <row r="3106">
          <cell r="A3106">
            <v>135</v>
          </cell>
          <cell r="F3106">
            <v>1</v>
          </cell>
          <cell r="I3106">
            <v>925</v>
          </cell>
          <cell r="L3106" t="str">
            <v>(Excluded - Counted in classroom data)</v>
          </cell>
          <cell r="M3106" t="str">
            <v>Charter</v>
          </cell>
        </row>
        <row r="3107">
          <cell r="A3107">
            <v>135</v>
          </cell>
          <cell r="F3107">
            <v>1</v>
          </cell>
          <cell r="I3107">
            <v>305</v>
          </cell>
          <cell r="L3107" t="str">
            <v>NCS - Operational</v>
          </cell>
          <cell r="M3107" t="str">
            <v>Charter</v>
          </cell>
        </row>
        <row r="3108">
          <cell r="A3108">
            <v>135</v>
          </cell>
          <cell r="F3108">
            <v>1</v>
          </cell>
          <cell r="I3108">
            <v>49</v>
          </cell>
          <cell r="L3108" t="str">
            <v>NCS - Operational</v>
          </cell>
          <cell r="M3108" t="str">
            <v>Charter</v>
          </cell>
        </row>
        <row r="3109">
          <cell r="A3109">
            <v>135</v>
          </cell>
          <cell r="F3109">
            <v>1</v>
          </cell>
          <cell r="I3109">
            <v>36</v>
          </cell>
          <cell r="L3109" t="str">
            <v>NCS - Operational</v>
          </cell>
          <cell r="M3109" t="str">
            <v>Charter</v>
          </cell>
        </row>
        <row r="3110">
          <cell r="A3110">
            <v>135</v>
          </cell>
          <cell r="F3110">
            <v>1</v>
          </cell>
          <cell r="I3110">
            <v>298</v>
          </cell>
          <cell r="L3110" t="str">
            <v>NCS - Operational</v>
          </cell>
          <cell r="M3110" t="str">
            <v>Charter</v>
          </cell>
        </row>
        <row r="3111">
          <cell r="A3111">
            <v>135</v>
          </cell>
          <cell r="F3111">
            <v>1</v>
          </cell>
          <cell r="I3111">
            <v>248</v>
          </cell>
          <cell r="L3111" t="str">
            <v>NCS - Operational</v>
          </cell>
          <cell r="M3111" t="str">
            <v>Charter</v>
          </cell>
        </row>
        <row r="3112">
          <cell r="A3112">
            <v>135</v>
          </cell>
          <cell r="F3112">
            <v>1</v>
          </cell>
          <cell r="I3112">
            <v>78</v>
          </cell>
          <cell r="L3112" t="str">
            <v>NCS - Operational</v>
          </cell>
          <cell r="M3112" t="str">
            <v>Charter</v>
          </cell>
        </row>
        <row r="3113">
          <cell r="A3113">
            <v>135</v>
          </cell>
          <cell r="F3113">
            <v>1</v>
          </cell>
          <cell r="I3113">
            <v>925</v>
          </cell>
          <cell r="L3113" t="str">
            <v>(Excluded - Counted in classroom data)</v>
          </cell>
          <cell r="M3113" t="str">
            <v>Charter</v>
          </cell>
        </row>
        <row r="3114">
          <cell r="A3114">
            <v>135</v>
          </cell>
          <cell r="F3114">
            <v>1</v>
          </cell>
          <cell r="I3114">
            <v>917</v>
          </cell>
          <cell r="L3114" t="str">
            <v>(Excluded - Counted in classroom data)</v>
          </cell>
          <cell r="M3114" t="str">
            <v>Charter</v>
          </cell>
        </row>
        <row r="3115">
          <cell r="A3115">
            <v>135</v>
          </cell>
          <cell r="F3115">
            <v>1</v>
          </cell>
          <cell r="I3115">
            <v>925</v>
          </cell>
          <cell r="L3115" t="str">
            <v>(Excluded - Counted in classroom data)</v>
          </cell>
          <cell r="M3115" t="str">
            <v>Charter</v>
          </cell>
        </row>
        <row r="3116">
          <cell r="A3116">
            <v>135</v>
          </cell>
          <cell r="F3116">
            <v>1</v>
          </cell>
          <cell r="I3116">
            <v>2558</v>
          </cell>
          <cell r="L3116" t="str">
            <v>NCS - Operational</v>
          </cell>
          <cell r="M3116" t="str">
            <v>Charter</v>
          </cell>
        </row>
        <row r="3117">
          <cell r="A3117">
            <v>135</v>
          </cell>
          <cell r="F3117">
            <v>1</v>
          </cell>
          <cell r="I3117">
            <v>222</v>
          </cell>
          <cell r="L3117" t="str">
            <v>NCS - Operational</v>
          </cell>
          <cell r="M3117" t="str">
            <v>Charter</v>
          </cell>
        </row>
        <row r="3118">
          <cell r="A3118">
            <v>135</v>
          </cell>
          <cell r="F3118">
            <v>1</v>
          </cell>
          <cell r="I3118">
            <v>41</v>
          </cell>
          <cell r="L3118" t="str">
            <v>NCS - Operational</v>
          </cell>
          <cell r="M3118" t="str">
            <v>Charter</v>
          </cell>
        </row>
        <row r="3119">
          <cell r="A3119">
            <v>135</v>
          </cell>
          <cell r="F3119">
            <v>1</v>
          </cell>
          <cell r="I3119">
            <v>54</v>
          </cell>
          <cell r="L3119" t="str">
            <v>NCS - Operational</v>
          </cell>
          <cell r="M3119" t="str">
            <v>Charter</v>
          </cell>
        </row>
        <row r="3120">
          <cell r="A3120">
            <v>135</v>
          </cell>
          <cell r="F3120">
            <v>1</v>
          </cell>
          <cell r="I3120">
            <v>54</v>
          </cell>
          <cell r="L3120" t="str">
            <v>NCS - Operational</v>
          </cell>
          <cell r="M3120" t="str">
            <v>Charter</v>
          </cell>
        </row>
        <row r="3121">
          <cell r="A3121">
            <v>136</v>
          </cell>
          <cell r="F3121">
            <v>1</v>
          </cell>
          <cell r="I3121">
            <v>660</v>
          </cell>
          <cell r="L3121" t="str">
            <v>NCS - Operational</v>
          </cell>
        </row>
        <row r="3122">
          <cell r="A3122">
            <v>136</v>
          </cell>
          <cell r="F3122">
            <v>1</v>
          </cell>
          <cell r="I3122">
            <v>360</v>
          </cell>
          <cell r="L3122" t="str">
            <v>NCS - Operational</v>
          </cell>
        </row>
        <row r="3123">
          <cell r="A3123">
            <v>136</v>
          </cell>
          <cell r="F3123">
            <v>1</v>
          </cell>
          <cell r="I3123">
            <v>322</v>
          </cell>
          <cell r="L3123" t="str">
            <v>NCS - Interior Room</v>
          </cell>
        </row>
        <row r="3124">
          <cell r="A3124">
            <v>136</v>
          </cell>
          <cell r="F3124">
            <v>1</v>
          </cell>
          <cell r="I3124">
            <v>104</v>
          </cell>
          <cell r="L3124" t="str">
            <v>NCS - Operational</v>
          </cell>
        </row>
        <row r="3125">
          <cell r="A3125">
            <v>136</v>
          </cell>
          <cell r="F3125">
            <v>1</v>
          </cell>
          <cell r="I3125">
            <v>80</v>
          </cell>
          <cell r="L3125" t="str">
            <v>NCS - Operational</v>
          </cell>
        </row>
        <row r="3126">
          <cell r="A3126">
            <v>136</v>
          </cell>
          <cell r="F3126">
            <v>1</v>
          </cell>
          <cell r="I3126">
            <v>104</v>
          </cell>
          <cell r="L3126" t="str">
            <v>NCS - Operational</v>
          </cell>
        </row>
        <row r="3127">
          <cell r="A3127">
            <v>136</v>
          </cell>
          <cell r="F3127">
            <v>1</v>
          </cell>
          <cell r="I3127">
            <v>80</v>
          </cell>
          <cell r="L3127" t="str">
            <v>NCS - Operational</v>
          </cell>
        </row>
        <row r="3128">
          <cell r="A3128">
            <v>136</v>
          </cell>
          <cell r="F3128">
            <v>1</v>
          </cell>
          <cell r="I3128">
            <v>414</v>
          </cell>
          <cell r="L3128" t="str">
            <v>NCS - Interior Room</v>
          </cell>
        </row>
        <row r="3129">
          <cell r="A3129">
            <v>136</v>
          </cell>
          <cell r="F3129">
            <v>1</v>
          </cell>
          <cell r="I3129">
            <v>759</v>
          </cell>
          <cell r="L3129" t="str">
            <v>NCS - Operational</v>
          </cell>
        </row>
        <row r="3130">
          <cell r="A3130">
            <v>136</v>
          </cell>
          <cell r="F3130">
            <v>1</v>
          </cell>
          <cell r="I3130">
            <v>81</v>
          </cell>
          <cell r="L3130" t="str">
            <v>NCS - Operational</v>
          </cell>
        </row>
        <row r="3131">
          <cell r="A3131">
            <v>136</v>
          </cell>
          <cell r="F3131">
            <v>1</v>
          </cell>
          <cell r="I3131">
            <v>72</v>
          </cell>
          <cell r="L3131" t="str">
            <v>NCS - Operational</v>
          </cell>
        </row>
        <row r="3132">
          <cell r="A3132">
            <v>136</v>
          </cell>
          <cell r="F3132">
            <v>1</v>
          </cell>
          <cell r="I3132">
            <v>88</v>
          </cell>
          <cell r="L3132" t="str">
            <v>NCS - Operational</v>
          </cell>
        </row>
        <row r="3133">
          <cell r="A3133">
            <v>136</v>
          </cell>
          <cell r="F3133">
            <v>1</v>
          </cell>
          <cell r="I3133">
            <v>80</v>
          </cell>
          <cell r="L3133" t="str">
            <v>NCS - Operational</v>
          </cell>
        </row>
        <row r="3134">
          <cell r="A3134">
            <v>136</v>
          </cell>
          <cell r="F3134">
            <v>1</v>
          </cell>
          <cell r="I3134">
            <v>440</v>
          </cell>
          <cell r="L3134" t="str">
            <v>NCS - Interior Room</v>
          </cell>
        </row>
        <row r="3135">
          <cell r="A3135">
            <v>136</v>
          </cell>
          <cell r="F3135">
            <v>1</v>
          </cell>
          <cell r="I3135">
            <v>144</v>
          </cell>
          <cell r="L3135" t="str">
            <v>NCS - Operational</v>
          </cell>
        </row>
        <row r="3136">
          <cell r="A3136">
            <v>136</v>
          </cell>
          <cell r="F3136">
            <v>1</v>
          </cell>
          <cell r="I3136">
            <v>144</v>
          </cell>
          <cell r="L3136" t="str">
            <v>NCS - Interior Room</v>
          </cell>
        </row>
        <row r="3137">
          <cell r="A3137">
            <v>136</v>
          </cell>
          <cell r="F3137">
            <v>1</v>
          </cell>
          <cell r="I3137">
            <v>880</v>
          </cell>
          <cell r="L3137" t="str">
            <v>NCS - Assembly</v>
          </cell>
        </row>
        <row r="3138">
          <cell r="A3138">
            <v>136</v>
          </cell>
          <cell r="F3138">
            <v>1</v>
          </cell>
          <cell r="I3138">
            <v>2360</v>
          </cell>
          <cell r="L3138" t="str">
            <v>NCS - Assembly</v>
          </cell>
        </row>
        <row r="3139">
          <cell r="A3139">
            <v>136</v>
          </cell>
          <cell r="F3139">
            <v>1</v>
          </cell>
          <cell r="I3139">
            <v>39</v>
          </cell>
          <cell r="L3139" t="str">
            <v>NCS - Operational</v>
          </cell>
        </row>
        <row r="3140">
          <cell r="A3140">
            <v>136</v>
          </cell>
          <cell r="F3140">
            <v>1</v>
          </cell>
          <cell r="I3140">
            <v>15</v>
          </cell>
          <cell r="L3140" t="str">
            <v>NCS - Operational</v>
          </cell>
        </row>
        <row r="3141">
          <cell r="A3141">
            <v>136</v>
          </cell>
          <cell r="F3141">
            <v>1</v>
          </cell>
          <cell r="I3141">
            <v>1184</v>
          </cell>
          <cell r="L3141" t="str">
            <v>(Excluded - Counted in classroom data)</v>
          </cell>
        </row>
        <row r="3142">
          <cell r="A3142">
            <v>136</v>
          </cell>
          <cell r="F3142">
            <v>1</v>
          </cell>
          <cell r="I3142">
            <v>32</v>
          </cell>
          <cell r="L3142" t="str">
            <v>NCS - Operational</v>
          </cell>
        </row>
        <row r="3143">
          <cell r="A3143">
            <v>136</v>
          </cell>
          <cell r="F3143">
            <v>1</v>
          </cell>
          <cell r="I3143">
            <v>24</v>
          </cell>
          <cell r="L3143" t="str">
            <v>NCS - Operational</v>
          </cell>
        </row>
        <row r="3144">
          <cell r="A3144">
            <v>136</v>
          </cell>
          <cell r="F3144">
            <v>1</v>
          </cell>
          <cell r="I3144">
            <v>24</v>
          </cell>
          <cell r="L3144" t="str">
            <v>NCS - Operational</v>
          </cell>
        </row>
        <row r="3145">
          <cell r="A3145">
            <v>136</v>
          </cell>
          <cell r="F3145">
            <v>1</v>
          </cell>
          <cell r="I3145">
            <v>32</v>
          </cell>
          <cell r="L3145" t="str">
            <v>NCS - Operational</v>
          </cell>
        </row>
        <row r="3146">
          <cell r="A3146">
            <v>136</v>
          </cell>
          <cell r="F3146">
            <v>1</v>
          </cell>
          <cell r="I3146">
            <v>160</v>
          </cell>
          <cell r="L3146" t="str">
            <v>NCS - Interior Room</v>
          </cell>
        </row>
        <row r="3147">
          <cell r="A3147">
            <v>136</v>
          </cell>
          <cell r="F3147">
            <v>1</v>
          </cell>
          <cell r="I3147">
            <v>140</v>
          </cell>
          <cell r="L3147" t="str">
            <v>NCS - Interior Room</v>
          </cell>
        </row>
        <row r="3148">
          <cell r="A3148">
            <v>136</v>
          </cell>
          <cell r="F3148">
            <v>1</v>
          </cell>
          <cell r="I3148">
            <v>450</v>
          </cell>
          <cell r="L3148" t="str">
            <v>NCS - Operational</v>
          </cell>
        </row>
        <row r="3149">
          <cell r="A3149">
            <v>136</v>
          </cell>
          <cell r="F3149">
            <v>1</v>
          </cell>
          <cell r="I3149">
            <v>450</v>
          </cell>
          <cell r="L3149" t="str">
            <v>NCS - Interior Room</v>
          </cell>
        </row>
        <row r="3150">
          <cell r="A3150">
            <v>136</v>
          </cell>
          <cell r="F3150">
            <v>1</v>
          </cell>
          <cell r="I3150">
            <v>240</v>
          </cell>
          <cell r="L3150" t="str">
            <v>NCS - Interior Room</v>
          </cell>
        </row>
        <row r="3151">
          <cell r="A3151">
            <v>136</v>
          </cell>
          <cell r="F3151">
            <v>1</v>
          </cell>
          <cell r="I3151">
            <v>30</v>
          </cell>
          <cell r="L3151" t="str">
            <v>NCS - Operational</v>
          </cell>
        </row>
        <row r="3152">
          <cell r="A3152">
            <v>136</v>
          </cell>
          <cell r="F3152">
            <v>1</v>
          </cell>
          <cell r="I3152">
            <v>110</v>
          </cell>
          <cell r="L3152" t="str">
            <v>NCS - Operational</v>
          </cell>
        </row>
        <row r="3153">
          <cell r="A3153">
            <v>136</v>
          </cell>
          <cell r="F3153">
            <v>1</v>
          </cell>
          <cell r="I3153">
            <v>40</v>
          </cell>
          <cell r="L3153" t="str">
            <v>NCS - Operational</v>
          </cell>
        </row>
        <row r="3154">
          <cell r="A3154">
            <v>136</v>
          </cell>
          <cell r="F3154">
            <v>1</v>
          </cell>
          <cell r="I3154">
            <v>80</v>
          </cell>
          <cell r="L3154" t="str">
            <v>NCS - Operational</v>
          </cell>
        </row>
        <row r="3155">
          <cell r="A3155">
            <v>136</v>
          </cell>
          <cell r="F3155">
            <v>1</v>
          </cell>
          <cell r="I3155">
            <v>100</v>
          </cell>
          <cell r="L3155" t="str">
            <v>NCS - Operational</v>
          </cell>
        </row>
        <row r="3156">
          <cell r="A3156">
            <v>136</v>
          </cell>
          <cell r="F3156">
            <v>1</v>
          </cell>
          <cell r="I3156">
            <v>300</v>
          </cell>
          <cell r="L3156" t="str">
            <v>NCS - Operational</v>
          </cell>
        </row>
        <row r="3157">
          <cell r="A3157">
            <v>136</v>
          </cell>
          <cell r="F3157">
            <v>1</v>
          </cell>
          <cell r="I3157">
            <v>1144</v>
          </cell>
          <cell r="L3157" t="str">
            <v>NCS - Operational</v>
          </cell>
        </row>
        <row r="3158">
          <cell r="A3158">
            <v>136</v>
          </cell>
          <cell r="F3158">
            <v>1</v>
          </cell>
          <cell r="I3158">
            <v>900</v>
          </cell>
          <cell r="L3158" t="str">
            <v>(Excluded - Counted in classroom data)</v>
          </cell>
        </row>
        <row r="3159">
          <cell r="A3159">
            <v>136</v>
          </cell>
          <cell r="F3159">
            <v>1</v>
          </cell>
          <cell r="I3159">
            <v>900</v>
          </cell>
          <cell r="L3159" t="str">
            <v>(Excluded - Counted in classroom data)</v>
          </cell>
        </row>
        <row r="3160">
          <cell r="A3160">
            <v>136</v>
          </cell>
          <cell r="F3160">
            <v>1</v>
          </cell>
          <cell r="I3160">
            <v>900</v>
          </cell>
          <cell r="L3160" t="str">
            <v>(Excluded - Counted in classroom data)</v>
          </cell>
        </row>
        <row r="3161">
          <cell r="A3161">
            <v>136</v>
          </cell>
          <cell r="F3161">
            <v>1</v>
          </cell>
          <cell r="I3161">
            <v>900</v>
          </cell>
          <cell r="L3161" t="str">
            <v>(Excluded - Counted in classroom data)</v>
          </cell>
        </row>
        <row r="3162">
          <cell r="A3162">
            <v>136</v>
          </cell>
          <cell r="F3162">
            <v>1</v>
          </cell>
          <cell r="I3162">
            <v>900</v>
          </cell>
          <cell r="L3162" t="str">
            <v>(Excluded - Counted in classroom data)</v>
          </cell>
        </row>
        <row r="3163">
          <cell r="A3163">
            <v>136</v>
          </cell>
          <cell r="F3163">
            <v>1</v>
          </cell>
          <cell r="I3163">
            <v>930</v>
          </cell>
          <cell r="L3163" t="str">
            <v>(Excluded - Counted in classroom data)</v>
          </cell>
        </row>
        <row r="3164">
          <cell r="A3164">
            <v>136</v>
          </cell>
          <cell r="F3164">
            <v>1</v>
          </cell>
          <cell r="I3164">
            <v>930</v>
          </cell>
          <cell r="L3164" t="str">
            <v>NCS - Library</v>
          </cell>
        </row>
        <row r="3165">
          <cell r="A3165">
            <v>136</v>
          </cell>
          <cell r="F3165">
            <v>1</v>
          </cell>
          <cell r="I3165">
            <v>440</v>
          </cell>
          <cell r="L3165" t="str">
            <v>NCS - Operational</v>
          </cell>
        </row>
        <row r="3166">
          <cell r="A3166">
            <v>136</v>
          </cell>
          <cell r="F3166">
            <v>1</v>
          </cell>
          <cell r="I3166">
            <v>198</v>
          </cell>
          <cell r="L3166" t="str">
            <v>NCS - Operational</v>
          </cell>
        </row>
        <row r="3167">
          <cell r="A3167">
            <v>136</v>
          </cell>
          <cell r="F3167">
            <v>1</v>
          </cell>
          <cell r="I3167">
            <v>120</v>
          </cell>
          <cell r="L3167" t="str">
            <v>NCS - Operational</v>
          </cell>
        </row>
        <row r="3168">
          <cell r="A3168">
            <v>136</v>
          </cell>
          <cell r="F3168">
            <v>1</v>
          </cell>
          <cell r="I3168">
            <v>312</v>
          </cell>
          <cell r="L3168" t="str">
            <v>NCS - Operational</v>
          </cell>
        </row>
        <row r="3169">
          <cell r="A3169">
            <v>136</v>
          </cell>
          <cell r="F3169">
            <v>1</v>
          </cell>
          <cell r="I3169">
            <v>98</v>
          </cell>
          <cell r="L3169" t="str">
            <v>NCS - Operational</v>
          </cell>
        </row>
        <row r="3170">
          <cell r="A3170">
            <v>136</v>
          </cell>
          <cell r="F3170">
            <v>1</v>
          </cell>
          <cell r="I3170">
            <v>112</v>
          </cell>
          <cell r="L3170" t="str">
            <v>NCS - Operational</v>
          </cell>
        </row>
        <row r="3171">
          <cell r="A3171">
            <v>136</v>
          </cell>
          <cell r="F3171">
            <v>1</v>
          </cell>
          <cell r="I3171">
            <v>98</v>
          </cell>
          <cell r="L3171" t="str">
            <v>NCS - Operational</v>
          </cell>
        </row>
        <row r="3172">
          <cell r="A3172">
            <v>136</v>
          </cell>
          <cell r="F3172">
            <v>1</v>
          </cell>
          <cell r="I3172">
            <v>392</v>
          </cell>
          <cell r="L3172" t="str">
            <v>NCS - Operational</v>
          </cell>
        </row>
        <row r="3173">
          <cell r="A3173">
            <v>136</v>
          </cell>
          <cell r="F3173">
            <v>1</v>
          </cell>
          <cell r="I3173">
            <v>392</v>
          </cell>
          <cell r="L3173" t="str">
            <v>NCS - Operational</v>
          </cell>
        </row>
        <row r="3174">
          <cell r="A3174">
            <v>136</v>
          </cell>
          <cell r="F3174">
            <v>1</v>
          </cell>
          <cell r="I3174">
            <v>64</v>
          </cell>
          <cell r="L3174" t="str">
            <v>NCS - Operational</v>
          </cell>
        </row>
        <row r="3175">
          <cell r="A3175">
            <v>136</v>
          </cell>
          <cell r="F3175">
            <v>2</v>
          </cell>
          <cell r="I3175">
            <v>300</v>
          </cell>
          <cell r="L3175" t="str">
            <v>NCS - Operational</v>
          </cell>
        </row>
        <row r="3176">
          <cell r="A3176">
            <v>136</v>
          </cell>
          <cell r="F3176">
            <v>2</v>
          </cell>
          <cell r="I3176">
            <v>1144</v>
          </cell>
          <cell r="L3176" t="str">
            <v>NCS - Operational</v>
          </cell>
        </row>
        <row r="3177">
          <cell r="A3177">
            <v>136</v>
          </cell>
          <cell r="F3177">
            <v>2</v>
          </cell>
          <cell r="I3177">
            <v>900</v>
          </cell>
          <cell r="L3177" t="str">
            <v>(Excluded - Counted in classroom data)</v>
          </cell>
        </row>
        <row r="3178">
          <cell r="A3178">
            <v>136</v>
          </cell>
          <cell r="F3178">
            <v>2</v>
          </cell>
          <cell r="I3178">
            <v>900</v>
          </cell>
          <cell r="L3178" t="str">
            <v>(Excluded - Counted in classroom data)</v>
          </cell>
        </row>
        <row r="3179">
          <cell r="A3179">
            <v>136</v>
          </cell>
          <cell r="F3179">
            <v>2</v>
          </cell>
          <cell r="I3179">
            <v>900</v>
          </cell>
          <cell r="L3179" t="str">
            <v>(Excluded - Counted in classroom data)</v>
          </cell>
        </row>
        <row r="3180">
          <cell r="A3180">
            <v>136</v>
          </cell>
          <cell r="F3180">
            <v>2</v>
          </cell>
          <cell r="I3180">
            <v>900</v>
          </cell>
          <cell r="L3180" t="str">
            <v>(Excluded - Counted in classroom data)</v>
          </cell>
        </row>
        <row r="3181">
          <cell r="A3181">
            <v>136</v>
          </cell>
          <cell r="F3181">
            <v>2</v>
          </cell>
          <cell r="I3181">
            <v>900</v>
          </cell>
          <cell r="L3181" t="str">
            <v>(Excluded - Counted in classroom data)</v>
          </cell>
        </row>
        <row r="3182">
          <cell r="A3182">
            <v>136</v>
          </cell>
          <cell r="F3182">
            <v>2</v>
          </cell>
          <cell r="I3182">
            <v>930</v>
          </cell>
          <cell r="L3182" t="str">
            <v>(Excluded - Counted in classroom data)</v>
          </cell>
        </row>
        <row r="3183">
          <cell r="A3183">
            <v>136</v>
          </cell>
          <cell r="F3183">
            <v>2</v>
          </cell>
          <cell r="I3183">
            <v>930</v>
          </cell>
          <cell r="L3183" t="str">
            <v>(Excluded - Counted in classroom data)</v>
          </cell>
        </row>
        <row r="3184">
          <cell r="A3184">
            <v>136</v>
          </cell>
          <cell r="F3184">
            <v>2</v>
          </cell>
          <cell r="I3184">
            <v>638</v>
          </cell>
          <cell r="L3184" t="str">
            <v>NCS - Operational</v>
          </cell>
        </row>
        <row r="3185">
          <cell r="A3185">
            <v>136</v>
          </cell>
          <cell r="F3185">
            <v>2</v>
          </cell>
          <cell r="I3185">
            <v>140</v>
          </cell>
          <cell r="L3185" t="str">
            <v>NCS - Operational</v>
          </cell>
        </row>
        <row r="3186">
          <cell r="A3186">
            <v>136</v>
          </cell>
          <cell r="F3186">
            <v>2</v>
          </cell>
          <cell r="I3186">
            <v>182</v>
          </cell>
          <cell r="L3186" t="str">
            <v>NCS - Operational</v>
          </cell>
        </row>
        <row r="3187">
          <cell r="A3187">
            <v>136</v>
          </cell>
          <cell r="F3187">
            <v>2</v>
          </cell>
          <cell r="I3187">
            <v>312</v>
          </cell>
          <cell r="L3187" t="str">
            <v>NCS - Operational</v>
          </cell>
        </row>
        <row r="3188">
          <cell r="A3188">
            <v>136</v>
          </cell>
          <cell r="F3188">
            <v>2</v>
          </cell>
          <cell r="I3188">
            <v>96</v>
          </cell>
          <cell r="L3188" t="str">
            <v>NCS - Operational</v>
          </cell>
        </row>
        <row r="3189">
          <cell r="A3189">
            <v>136</v>
          </cell>
          <cell r="F3189">
            <v>2</v>
          </cell>
          <cell r="I3189">
            <v>81</v>
          </cell>
          <cell r="L3189" t="str">
            <v>NCS - Operational</v>
          </cell>
        </row>
        <row r="3190">
          <cell r="A3190">
            <v>136</v>
          </cell>
          <cell r="F3190">
            <v>2</v>
          </cell>
          <cell r="I3190">
            <v>96</v>
          </cell>
          <cell r="L3190" t="str">
            <v>NCS - Operational</v>
          </cell>
        </row>
        <row r="3191">
          <cell r="A3191">
            <v>136</v>
          </cell>
          <cell r="F3191">
            <v>2</v>
          </cell>
          <cell r="I3191">
            <v>36</v>
          </cell>
          <cell r="L3191" t="str">
            <v>NCS - Operational</v>
          </cell>
        </row>
        <row r="3192">
          <cell r="A3192">
            <v>136</v>
          </cell>
          <cell r="F3192">
            <v>1</v>
          </cell>
          <cell r="I3192">
            <v>667</v>
          </cell>
          <cell r="L3192" t="str">
            <v>(Excluded - Counted in classroom data)</v>
          </cell>
        </row>
        <row r="3193">
          <cell r="A3193">
            <v>136</v>
          </cell>
          <cell r="F3193">
            <v>1</v>
          </cell>
          <cell r="I3193">
            <v>667</v>
          </cell>
          <cell r="L3193" t="str">
            <v>(Excluded - Counted in classroom data)</v>
          </cell>
        </row>
        <row r="3194">
          <cell r="A3194">
            <v>136</v>
          </cell>
          <cell r="F3194">
            <v>1</v>
          </cell>
          <cell r="I3194">
            <v>667</v>
          </cell>
          <cell r="L3194" t="str">
            <v>(Excluded - Counted in classroom data)</v>
          </cell>
        </row>
        <row r="3195">
          <cell r="A3195">
            <v>136</v>
          </cell>
          <cell r="F3195">
            <v>1</v>
          </cell>
          <cell r="I3195">
            <v>667</v>
          </cell>
          <cell r="L3195" t="str">
            <v>(Excluded - Counted in classroom data)</v>
          </cell>
        </row>
        <row r="3196">
          <cell r="A3196">
            <v>137</v>
          </cell>
          <cell r="F3196">
            <v>1</v>
          </cell>
          <cell r="I3196">
            <v>120</v>
          </cell>
          <cell r="L3196" t="str">
            <v>NCS - Interior Room</v>
          </cell>
        </row>
        <row r="3197">
          <cell r="A3197">
            <v>137</v>
          </cell>
          <cell r="F3197">
            <v>1</v>
          </cell>
          <cell r="I3197">
            <v>180</v>
          </cell>
          <cell r="L3197" t="str">
            <v>NCS - Interior Room</v>
          </cell>
        </row>
        <row r="3198">
          <cell r="A3198">
            <v>137</v>
          </cell>
          <cell r="F3198">
            <v>1</v>
          </cell>
          <cell r="I3198">
            <v>440</v>
          </cell>
          <cell r="L3198" t="str">
            <v>NCS - Interior Room</v>
          </cell>
        </row>
        <row r="3199">
          <cell r="A3199">
            <v>137</v>
          </cell>
          <cell r="F3199">
            <v>1</v>
          </cell>
          <cell r="I3199">
            <v>183</v>
          </cell>
          <cell r="L3199" t="str">
            <v>NCS - Operational</v>
          </cell>
        </row>
        <row r="3200">
          <cell r="A3200">
            <v>137</v>
          </cell>
          <cell r="F3200">
            <v>1</v>
          </cell>
          <cell r="I3200">
            <v>152</v>
          </cell>
          <cell r="L3200" t="str">
            <v>NCS - Operational</v>
          </cell>
        </row>
        <row r="3201">
          <cell r="A3201">
            <v>137</v>
          </cell>
          <cell r="F3201">
            <v>1</v>
          </cell>
          <cell r="I3201">
            <v>420</v>
          </cell>
          <cell r="L3201" t="str">
            <v>NCS - Operational</v>
          </cell>
        </row>
        <row r="3202">
          <cell r="A3202">
            <v>137</v>
          </cell>
          <cell r="F3202">
            <v>1</v>
          </cell>
          <cell r="I3202">
            <v>833</v>
          </cell>
          <cell r="L3202" t="str">
            <v>(Excluded - Counted in classroom data)</v>
          </cell>
        </row>
        <row r="3203">
          <cell r="A3203">
            <v>137</v>
          </cell>
          <cell r="F3203">
            <v>1</v>
          </cell>
          <cell r="I3203">
            <v>838</v>
          </cell>
          <cell r="L3203" t="str">
            <v>(Excluded - Counted in classroom data)</v>
          </cell>
        </row>
        <row r="3204">
          <cell r="A3204">
            <v>137</v>
          </cell>
          <cell r="F3204">
            <v>1</v>
          </cell>
          <cell r="I3204">
            <v>843</v>
          </cell>
          <cell r="L3204" t="str">
            <v>(Excluded - Counted in classroom data)</v>
          </cell>
        </row>
        <row r="3205">
          <cell r="A3205">
            <v>137</v>
          </cell>
          <cell r="F3205">
            <v>1</v>
          </cell>
          <cell r="I3205">
            <v>196</v>
          </cell>
          <cell r="L3205" t="str">
            <v>NCS - Operational</v>
          </cell>
        </row>
        <row r="3206">
          <cell r="A3206">
            <v>137</v>
          </cell>
          <cell r="F3206">
            <v>1</v>
          </cell>
          <cell r="I3206">
            <v>56</v>
          </cell>
          <cell r="L3206" t="str">
            <v>NCS - Operational</v>
          </cell>
        </row>
        <row r="3207">
          <cell r="A3207">
            <v>137</v>
          </cell>
          <cell r="F3207">
            <v>1</v>
          </cell>
          <cell r="I3207">
            <v>261</v>
          </cell>
          <cell r="L3207" t="str">
            <v>NCS - Operational</v>
          </cell>
        </row>
        <row r="3208">
          <cell r="A3208">
            <v>137</v>
          </cell>
          <cell r="F3208">
            <v>1</v>
          </cell>
          <cell r="I3208">
            <v>484</v>
          </cell>
          <cell r="L3208" t="str">
            <v>NCS - Interior Room</v>
          </cell>
        </row>
        <row r="3209">
          <cell r="A3209">
            <v>137</v>
          </cell>
          <cell r="F3209">
            <v>1</v>
          </cell>
          <cell r="I3209">
            <v>540</v>
          </cell>
          <cell r="L3209" t="str">
            <v>NCS - Operational</v>
          </cell>
        </row>
        <row r="3210">
          <cell r="A3210">
            <v>137</v>
          </cell>
          <cell r="F3210">
            <v>1</v>
          </cell>
          <cell r="I3210">
            <v>3850</v>
          </cell>
          <cell r="L3210" t="str">
            <v>NCS - Assembly</v>
          </cell>
        </row>
        <row r="3211">
          <cell r="A3211">
            <v>137</v>
          </cell>
          <cell r="F3211">
            <v>1</v>
          </cell>
          <cell r="I3211">
            <v>84</v>
          </cell>
          <cell r="L3211" t="str">
            <v>NCS - Operational</v>
          </cell>
        </row>
        <row r="3212">
          <cell r="A3212">
            <v>137</v>
          </cell>
          <cell r="F3212">
            <v>1</v>
          </cell>
          <cell r="I3212">
            <v>96</v>
          </cell>
          <cell r="L3212" t="str">
            <v>NCS - Interior Room</v>
          </cell>
        </row>
        <row r="3213">
          <cell r="A3213">
            <v>137</v>
          </cell>
          <cell r="F3213">
            <v>1</v>
          </cell>
          <cell r="I3213">
            <v>87</v>
          </cell>
          <cell r="L3213" t="str">
            <v>NCS - Operational</v>
          </cell>
        </row>
        <row r="3214">
          <cell r="A3214">
            <v>137</v>
          </cell>
          <cell r="F3214">
            <v>1</v>
          </cell>
          <cell r="I3214">
            <v>58</v>
          </cell>
          <cell r="L3214" t="str">
            <v>NCS - Operational</v>
          </cell>
        </row>
        <row r="3215">
          <cell r="A3215">
            <v>137</v>
          </cell>
          <cell r="F3215">
            <v>1</v>
          </cell>
          <cell r="I3215">
            <v>48</v>
          </cell>
          <cell r="L3215" t="str">
            <v>NCS - Operational</v>
          </cell>
        </row>
        <row r="3216">
          <cell r="A3216">
            <v>137</v>
          </cell>
          <cell r="F3216">
            <v>1</v>
          </cell>
          <cell r="I3216">
            <v>56</v>
          </cell>
          <cell r="L3216" t="str">
            <v>NCS - Operational</v>
          </cell>
        </row>
        <row r="3217">
          <cell r="A3217">
            <v>137</v>
          </cell>
          <cell r="F3217">
            <v>1</v>
          </cell>
          <cell r="I3217">
            <v>148</v>
          </cell>
          <cell r="L3217" t="str">
            <v>NCS - Operational</v>
          </cell>
        </row>
        <row r="3218">
          <cell r="A3218">
            <v>137</v>
          </cell>
          <cell r="F3218">
            <v>1</v>
          </cell>
          <cell r="I3218">
            <v>42</v>
          </cell>
          <cell r="L3218" t="str">
            <v>NCS - Operational</v>
          </cell>
        </row>
        <row r="3219">
          <cell r="A3219">
            <v>137</v>
          </cell>
          <cell r="F3219">
            <v>1</v>
          </cell>
          <cell r="I3219">
            <v>100</v>
          </cell>
          <cell r="L3219" t="str">
            <v>NCS - Interior Room</v>
          </cell>
        </row>
        <row r="3220">
          <cell r="A3220">
            <v>137</v>
          </cell>
          <cell r="F3220">
            <v>1</v>
          </cell>
          <cell r="I3220">
            <v>150</v>
          </cell>
          <cell r="L3220" t="str">
            <v>NCS - Interior Room</v>
          </cell>
        </row>
        <row r="3221">
          <cell r="A3221">
            <v>137</v>
          </cell>
          <cell r="F3221">
            <v>1</v>
          </cell>
          <cell r="I3221">
            <v>84</v>
          </cell>
          <cell r="L3221" t="str">
            <v>NCS - Operational</v>
          </cell>
        </row>
        <row r="3222">
          <cell r="A3222">
            <v>137</v>
          </cell>
          <cell r="F3222">
            <v>1</v>
          </cell>
          <cell r="I3222">
            <v>88</v>
          </cell>
          <cell r="L3222" t="str">
            <v>NCS - Operational</v>
          </cell>
        </row>
        <row r="3223">
          <cell r="A3223">
            <v>137</v>
          </cell>
          <cell r="F3223">
            <v>1</v>
          </cell>
          <cell r="I3223">
            <v>1066</v>
          </cell>
          <cell r="L3223" t="str">
            <v>(Excluded - Counted in classroom data)</v>
          </cell>
        </row>
        <row r="3224">
          <cell r="A3224">
            <v>137</v>
          </cell>
          <cell r="F3224">
            <v>1</v>
          </cell>
          <cell r="I3224">
            <v>60</v>
          </cell>
          <cell r="L3224" t="str">
            <v>NCS - Operational</v>
          </cell>
        </row>
        <row r="3225">
          <cell r="A3225">
            <v>137</v>
          </cell>
          <cell r="F3225">
            <v>1</v>
          </cell>
          <cell r="I3225">
            <v>1066</v>
          </cell>
          <cell r="L3225" t="str">
            <v>(Excluded - Counted in classroom data)</v>
          </cell>
        </row>
        <row r="3226">
          <cell r="A3226">
            <v>137</v>
          </cell>
          <cell r="F3226">
            <v>1</v>
          </cell>
          <cell r="I3226">
            <v>60</v>
          </cell>
          <cell r="L3226" t="str">
            <v>NCS - Operational</v>
          </cell>
        </row>
        <row r="3227">
          <cell r="A3227">
            <v>137</v>
          </cell>
          <cell r="F3227">
            <v>1</v>
          </cell>
          <cell r="I3227">
            <v>278</v>
          </cell>
          <cell r="L3227" t="str">
            <v>NCS - Interior Room</v>
          </cell>
        </row>
        <row r="3228">
          <cell r="A3228">
            <v>137</v>
          </cell>
          <cell r="F3228">
            <v>1</v>
          </cell>
          <cell r="I3228">
            <v>250</v>
          </cell>
          <cell r="L3228" t="str">
            <v>NCS - Interior Room</v>
          </cell>
        </row>
        <row r="3229">
          <cell r="A3229">
            <v>137</v>
          </cell>
          <cell r="F3229">
            <v>1</v>
          </cell>
          <cell r="I3229">
            <v>1383</v>
          </cell>
          <cell r="L3229" t="str">
            <v>NCS - Operational</v>
          </cell>
        </row>
        <row r="3230">
          <cell r="A3230">
            <v>137</v>
          </cell>
          <cell r="F3230">
            <v>1</v>
          </cell>
          <cell r="I3230">
            <v>50</v>
          </cell>
          <cell r="L3230" t="str">
            <v>NCS - Operational</v>
          </cell>
        </row>
        <row r="3231">
          <cell r="A3231">
            <v>137</v>
          </cell>
          <cell r="F3231">
            <v>1</v>
          </cell>
          <cell r="I3231">
            <v>148</v>
          </cell>
          <cell r="L3231" t="str">
            <v>NCS - Operational</v>
          </cell>
        </row>
        <row r="3232">
          <cell r="A3232">
            <v>137</v>
          </cell>
          <cell r="F3232">
            <v>1</v>
          </cell>
          <cell r="I3232">
            <v>228</v>
          </cell>
          <cell r="L3232" t="str">
            <v>NCS - Operational</v>
          </cell>
        </row>
        <row r="3233">
          <cell r="A3233">
            <v>137</v>
          </cell>
          <cell r="F3233">
            <v>1</v>
          </cell>
          <cell r="I3233">
            <v>24</v>
          </cell>
          <cell r="L3233" t="str">
            <v>NCS - Operational</v>
          </cell>
        </row>
        <row r="3234">
          <cell r="A3234">
            <v>137</v>
          </cell>
          <cell r="F3234">
            <v>1</v>
          </cell>
          <cell r="I3234">
            <v>192</v>
          </cell>
          <cell r="L3234" t="str">
            <v>NCS - Operational</v>
          </cell>
        </row>
        <row r="3235">
          <cell r="A3235">
            <v>137</v>
          </cell>
          <cell r="F3235">
            <v>1</v>
          </cell>
          <cell r="I3235">
            <v>204</v>
          </cell>
          <cell r="L3235" t="str">
            <v>NCS - Operational</v>
          </cell>
        </row>
        <row r="3236">
          <cell r="A3236">
            <v>137</v>
          </cell>
          <cell r="F3236">
            <v>1</v>
          </cell>
          <cell r="I3236">
            <v>824</v>
          </cell>
          <cell r="L3236" t="str">
            <v>(Excluded - Counted in classroom data)</v>
          </cell>
        </row>
        <row r="3237">
          <cell r="A3237">
            <v>137</v>
          </cell>
          <cell r="F3237">
            <v>1</v>
          </cell>
          <cell r="I3237">
            <v>828</v>
          </cell>
          <cell r="L3237" t="str">
            <v>(Excluded - Counted in classroom data)</v>
          </cell>
        </row>
        <row r="3238">
          <cell r="A3238">
            <v>137</v>
          </cell>
          <cell r="F3238">
            <v>1</v>
          </cell>
          <cell r="I3238">
            <v>743</v>
          </cell>
          <cell r="L3238" t="str">
            <v>NCS - Operational</v>
          </cell>
        </row>
        <row r="3239">
          <cell r="A3239">
            <v>137</v>
          </cell>
          <cell r="F3239">
            <v>1</v>
          </cell>
          <cell r="I3239">
            <v>815</v>
          </cell>
          <cell r="L3239" t="str">
            <v>(Excluded - Counted in classroom data)</v>
          </cell>
        </row>
        <row r="3240">
          <cell r="A3240">
            <v>137</v>
          </cell>
          <cell r="F3240">
            <v>1</v>
          </cell>
          <cell r="I3240">
            <v>770</v>
          </cell>
          <cell r="L3240" t="str">
            <v>(Excluded - Counted in classroom data)</v>
          </cell>
        </row>
        <row r="3241">
          <cell r="A3241">
            <v>137</v>
          </cell>
          <cell r="F3241">
            <v>1</v>
          </cell>
          <cell r="I3241">
            <v>185</v>
          </cell>
          <cell r="L3241" t="str">
            <v>NCS - Interior Room</v>
          </cell>
        </row>
        <row r="3242">
          <cell r="A3242">
            <v>137</v>
          </cell>
          <cell r="F3242">
            <v>1</v>
          </cell>
          <cell r="I3242">
            <v>740</v>
          </cell>
          <cell r="L3242" t="str">
            <v>(Excluded - Counted in classroom data)</v>
          </cell>
        </row>
        <row r="3243">
          <cell r="A3243">
            <v>137</v>
          </cell>
          <cell r="F3243">
            <v>1</v>
          </cell>
          <cell r="I3243">
            <v>750</v>
          </cell>
          <cell r="L3243" t="str">
            <v>(Excluded - Counted in classroom data)</v>
          </cell>
        </row>
        <row r="3244">
          <cell r="A3244">
            <v>137</v>
          </cell>
          <cell r="F3244">
            <v>1</v>
          </cell>
          <cell r="I3244">
            <v>724</v>
          </cell>
          <cell r="L3244" t="str">
            <v>(Excluded - Counted in classroom data)</v>
          </cell>
        </row>
        <row r="3245">
          <cell r="A3245">
            <v>137</v>
          </cell>
          <cell r="F3245">
            <v>1</v>
          </cell>
          <cell r="I3245">
            <v>140</v>
          </cell>
          <cell r="L3245" t="str">
            <v>NCS - Operational</v>
          </cell>
        </row>
        <row r="3246">
          <cell r="A3246">
            <v>137</v>
          </cell>
          <cell r="F3246">
            <v>1</v>
          </cell>
          <cell r="I3246">
            <v>174</v>
          </cell>
          <cell r="L3246" t="str">
            <v>NCS - Operational</v>
          </cell>
        </row>
        <row r="3247">
          <cell r="A3247">
            <v>137</v>
          </cell>
          <cell r="F3247">
            <v>1</v>
          </cell>
          <cell r="I3247">
            <v>174</v>
          </cell>
          <cell r="L3247" t="str">
            <v>NCS - Operational</v>
          </cell>
        </row>
        <row r="3248">
          <cell r="A3248">
            <v>137</v>
          </cell>
          <cell r="F3248">
            <v>1</v>
          </cell>
          <cell r="I3248">
            <v>472</v>
          </cell>
          <cell r="L3248" t="str">
            <v>NCS - Operational</v>
          </cell>
        </row>
        <row r="3249">
          <cell r="A3249">
            <v>137</v>
          </cell>
          <cell r="F3249">
            <v>1</v>
          </cell>
          <cell r="I3249">
            <v>700</v>
          </cell>
          <cell r="L3249" t="str">
            <v>(Excluded - Counted in classroom data)</v>
          </cell>
        </row>
        <row r="3250">
          <cell r="A3250">
            <v>137</v>
          </cell>
          <cell r="F3250">
            <v>1</v>
          </cell>
          <cell r="I3250">
            <v>700</v>
          </cell>
          <cell r="L3250" t="str">
            <v>(Excluded - Counted in classroom data)</v>
          </cell>
        </row>
        <row r="3251">
          <cell r="A3251">
            <v>137</v>
          </cell>
          <cell r="F3251">
            <v>1</v>
          </cell>
          <cell r="I3251">
            <v>1916</v>
          </cell>
          <cell r="L3251" t="str">
            <v>NCS - Library</v>
          </cell>
        </row>
        <row r="3252">
          <cell r="A3252">
            <v>137</v>
          </cell>
          <cell r="F3252">
            <v>1</v>
          </cell>
          <cell r="I3252">
            <v>513</v>
          </cell>
          <cell r="L3252" t="str">
            <v>NCS - Operational</v>
          </cell>
        </row>
        <row r="3253">
          <cell r="A3253">
            <v>137</v>
          </cell>
          <cell r="F3253">
            <v>1</v>
          </cell>
          <cell r="I3253">
            <v>350</v>
          </cell>
          <cell r="L3253" t="str">
            <v>NCS - Operational</v>
          </cell>
        </row>
        <row r="3254">
          <cell r="A3254">
            <v>137</v>
          </cell>
          <cell r="F3254">
            <v>1</v>
          </cell>
          <cell r="I3254">
            <v>668</v>
          </cell>
          <cell r="L3254" t="str">
            <v>(Excluded - Counted in classroom data)</v>
          </cell>
        </row>
        <row r="3255">
          <cell r="A3255">
            <v>137</v>
          </cell>
          <cell r="F3255">
            <v>1</v>
          </cell>
          <cell r="I3255">
            <v>700</v>
          </cell>
          <cell r="L3255" t="str">
            <v>(Excluded - Counted in classroom data)</v>
          </cell>
        </row>
        <row r="3256">
          <cell r="A3256">
            <v>137</v>
          </cell>
          <cell r="F3256">
            <v>1</v>
          </cell>
          <cell r="I3256">
            <v>164</v>
          </cell>
          <cell r="L3256" t="str">
            <v>NCS - Interior Room</v>
          </cell>
        </row>
        <row r="3257">
          <cell r="A3257">
            <v>137</v>
          </cell>
          <cell r="F3257">
            <v>1</v>
          </cell>
          <cell r="I3257">
            <v>710</v>
          </cell>
          <cell r="L3257" t="str">
            <v>(Excluded - Counted in classroom data)</v>
          </cell>
        </row>
        <row r="3258">
          <cell r="A3258">
            <v>137</v>
          </cell>
          <cell r="F3258">
            <v>1</v>
          </cell>
          <cell r="I3258">
            <v>172</v>
          </cell>
          <cell r="L3258" t="str">
            <v>NCS - Interior Room</v>
          </cell>
        </row>
        <row r="3259">
          <cell r="A3259">
            <v>137</v>
          </cell>
          <cell r="F3259">
            <v>1</v>
          </cell>
          <cell r="I3259">
            <v>705</v>
          </cell>
          <cell r="L3259" t="str">
            <v>(Excluded - Counted in classroom data)</v>
          </cell>
        </row>
        <row r="3260">
          <cell r="A3260">
            <v>137</v>
          </cell>
          <cell r="F3260">
            <v>1</v>
          </cell>
          <cell r="I3260">
            <v>400</v>
          </cell>
          <cell r="L3260" t="str">
            <v>NCS - Assembly</v>
          </cell>
        </row>
        <row r="3261">
          <cell r="A3261">
            <v>137</v>
          </cell>
          <cell r="F3261">
            <v>1</v>
          </cell>
          <cell r="I3261">
            <v>120</v>
          </cell>
          <cell r="L3261" t="str">
            <v>NCS - Operational</v>
          </cell>
        </row>
        <row r="3262">
          <cell r="A3262">
            <v>137</v>
          </cell>
          <cell r="F3262">
            <v>1</v>
          </cell>
          <cell r="I3262">
            <v>120</v>
          </cell>
          <cell r="L3262" t="str">
            <v>NCS - Operational</v>
          </cell>
        </row>
        <row r="3263">
          <cell r="A3263">
            <v>137</v>
          </cell>
          <cell r="F3263">
            <v>1</v>
          </cell>
          <cell r="I3263">
            <v>2400</v>
          </cell>
          <cell r="L3263" t="str">
            <v>NCS - Assembly</v>
          </cell>
        </row>
        <row r="3264">
          <cell r="A3264">
            <v>137</v>
          </cell>
          <cell r="F3264">
            <v>1</v>
          </cell>
          <cell r="I3264">
            <v>86</v>
          </cell>
          <cell r="L3264" t="str">
            <v>NCS - Operational</v>
          </cell>
        </row>
        <row r="3265">
          <cell r="A3265">
            <v>137</v>
          </cell>
          <cell r="F3265">
            <v>1</v>
          </cell>
          <cell r="I3265">
            <v>70</v>
          </cell>
          <cell r="L3265" t="str">
            <v>NCS - Operational</v>
          </cell>
        </row>
        <row r="3266">
          <cell r="A3266">
            <v>137</v>
          </cell>
          <cell r="F3266">
            <v>1</v>
          </cell>
          <cell r="I3266">
            <v>118</v>
          </cell>
          <cell r="L3266" t="str">
            <v>NCS - Operational</v>
          </cell>
        </row>
        <row r="3267">
          <cell r="A3267">
            <v>137</v>
          </cell>
          <cell r="F3267">
            <v>1</v>
          </cell>
          <cell r="I3267">
            <v>180</v>
          </cell>
          <cell r="L3267" t="str">
            <v>NCS - Operational</v>
          </cell>
        </row>
        <row r="3268">
          <cell r="A3268">
            <v>137</v>
          </cell>
          <cell r="F3268">
            <v>1</v>
          </cell>
          <cell r="I3268">
            <v>80</v>
          </cell>
          <cell r="L3268" t="str">
            <v>NCS - Interior Room</v>
          </cell>
        </row>
        <row r="3269">
          <cell r="A3269">
            <v>137</v>
          </cell>
          <cell r="F3269">
            <v>1</v>
          </cell>
          <cell r="I3269">
            <v>532</v>
          </cell>
          <cell r="L3269" t="str">
            <v>NCS - Assembly</v>
          </cell>
        </row>
        <row r="3270">
          <cell r="A3270">
            <v>137</v>
          </cell>
          <cell r="F3270">
            <v>1</v>
          </cell>
          <cell r="I3270">
            <v>102</v>
          </cell>
          <cell r="L3270" t="str">
            <v>NCS - Operational</v>
          </cell>
        </row>
        <row r="3271">
          <cell r="A3271">
            <v>137</v>
          </cell>
          <cell r="F3271">
            <v>1</v>
          </cell>
          <cell r="I3271">
            <v>63</v>
          </cell>
          <cell r="L3271" t="str">
            <v>NCS - Operational</v>
          </cell>
        </row>
        <row r="3272">
          <cell r="A3272">
            <v>137</v>
          </cell>
          <cell r="F3272">
            <v>1</v>
          </cell>
          <cell r="I3272">
            <v>892</v>
          </cell>
          <cell r="L3272" t="str">
            <v>(Excluded - Counted in classroom data)</v>
          </cell>
        </row>
        <row r="3273">
          <cell r="A3273">
            <v>137</v>
          </cell>
          <cell r="F3273">
            <v>1</v>
          </cell>
          <cell r="I3273">
            <v>892</v>
          </cell>
          <cell r="L3273" t="str">
            <v>(Excluded - Counted in classroom data)</v>
          </cell>
        </row>
        <row r="3274">
          <cell r="A3274">
            <v>137</v>
          </cell>
          <cell r="F3274">
            <v>1</v>
          </cell>
          <cell r="I3274">
            <v>892</v>
          </cell>
          <cell r="L3274" t="str">
            <v>(Excluded - Counted in classroom data)</v>
          </cell>
        </row>
        <row r="3275">
          <cell r="A3275">
            <v>137</v>
          </cell>
          <cell r="F3275">
            <v>1</v>
          </cell>
          <cell r="I3275">
            <v>892</v>
          </cell>
          <cell r="L3275" t="str">
            <v>(Excluded - Counted in classroom data)</v>
          </cell>
        </row>
        <row r="3276">
          <cell r="A3276">
            <v>137</v>
          </cell>
          <cell r="F3276">
            <v>1</v>
          </cell>
          <cell r="I3276">
            <v>140</v>
          </cell>
          <cell r="L3276" t="str">
            <v>NCS - Operational</v>
          </cell>
        </row>
        <row r="3277">
          <cell r="A3277">
            <v>137</v>
          </cell>
          <cell r="F3277">
            <v>1</v>
          </cell>
          <cell r="I3277">
            <v>184</v>
          </cell>
          <cell r="L3277" t="str">
            <v>NCS - Operational</v>
          </cell>
        </row>
        <row r="3278">
          <cell r="A3278">
            <v>137</v>
          </cell>
          <cell r="F3278">
            <v>1</v>
          </cell>
          <cell r="I3278">
            <v>65</v>
          </cell>
          <cell r="L3278" t="str">
            <v>NCS - Operational</v>
          </cell>
        </row>
        <row r="3279">
          <cell r="A3279">
            <v>137</v>
          </cell>
          <cell r="F3279">
            <v>1</v>
          </cell>
          <cell r="I3279">
            <v>892</v>
          </cell>
          <cell r="L3279" t="str">
            <v>(Excluded - Counted in classroom data)</v>
          </cell>
        </row>
        <row r="3280">
          <cell r="A3280">
            <v>137</v>
          </cell>
          <cell r="F3280">
            <v>1</v>
          </cell>
          <cell r="I3280">
            <v>892</v>
          </cell>
          <cell r="L3280" t="str">
            <v>(Excluded - Counted in classroom data)</v>
          </cell>
        </row>
        <row r="3281">
          <cell r="A3281">
            <v>137</v>
          </cell>
          <cell r="F3281">
            <v>1</v>
          </cell>
          <cell r="I3281">
            <v>892</v>
          </cell>
          <cell r="L3281" t="str">
            <v>(Excluded - Counted in classroom data)</v>
          </cell>
        </row>
        <row r="3282">
          <cell r="A3282">
            <v>137</v>
          </cell>
          <cell r="F3282">
            <v>1</v>
          </cell>
          <cell r="I3282">
            <v>892</v>
          </cell>
          <cell r="L3282" t="str">
            <v>(Excluded - Counted in classroom data)</v>
          </cell>
        </row>
        <row r="3283">
          <cell r="A3283">
            <v>137</v>
          </cell>
          <cell r="F3283">
            <v>1</v>
          </cell>
          <cell r="I3283">
            <v>892</v>
          </cell>
          <cell r="L3283" t="str">
            <v>(Excluded - Counted in classroom data)</v>
          </cell>
        </row>
        <row r="3284">
          <cell r="A3284">
            <v>137</v>
          </cell>
          <cell r="F3284">
            <v>1</v>
          </cell>
          <cell r="I3284">
            <v>38</v>
          </cell>
          <cell r="L3284" t="str">
            <v>NCS - Operational</v>
          </cell>
        </row>
        <row r="3285">
          <cell r="A3285">
            <v>137</v>
          </cell>
          <cell r="F3285">
            <v>1</v>
          </cell>
          <cell r="I3285">
            <v>170</v>
          </cell>
          <cell r="L3285" t="str">
            <v>NCS - Operational</v>
          </cell>
        </row>
        <row r="3286">
          <cell r="A3286">
            <v>137</v>
          </cell>
          <cell r="F3286">
            <v>1</v>
          </cell>
          <cell r="I3286">
            <v>1584</v>
          </cell>
          <cell r="L3286" t="str">
            <v>NCS - Operational</v>
          </cell>
        </row>
        <row r="3287">
          <cell r="A3287">
            <v>137</v>
          </cell>
          <cell r="F3287">
            <v>1</v>
          </cell>
          <cell r="I3287">
            <v>960</v>
          </cell>
          <cell r="L3287" t="str">
            <v>(Excluded - Counted in classroom data)</v>
          </cell>
        </row>
        <row r="3288">
          <cell r="A3288">
            <v>137</v>
          </cell>
          <cell r="F3288">
            <v>1</v>
          </cell>
          <cell r="I3288">
            <v>960</v>
          </cell>
          <cell r="L3288" t="str">
            <v>(Excluded - Counted in classroom data)</v>
          </cell>
        </row>
        <row r="3289">
          <cell r="A3289">
            <v>137</v>
          </cell>
          <cell r="F3289">
            <v>1</v>
          </cell>
          <cell r="I3289">
            <v>960</v>
          </cell>
          <cell r="L3289" t="str">
            <v>(Excluded - Counted in classroom data)</v>
          </cell>
        </row>
        <row r="3290">
          <cell r="A3290">
            <v>137</v>
          </cell>
          <cell r="F3290">
            <v>1</v>
          </cell>
          <cell r="I3290">
            <v>960</v>
          </cell>
          <cell r="L3290" t="str">
            <v>(Excluded - Counted in classroom data)</v>
          </cell>
        </row>
        <row r="3291">
          <cell r="A3291">
            <v>137</v>
          </cell>
          <cell r="F3291">
            <v>1</v>
          </cell>
          <cell r="I3291">
            <v>960</v>
          </cell>
          <cell r="L3291" t="str">
            <v>(Excluded - Counted in classroom data)</v>
          </cell>
        </row>
        <row r="3292">
          <cell r="A3292">
            <v>137</v>
          </cell>
          <cell r="F3292">
            <v>1</v>
          </cell>
          <cell r="I3292">
            <v>960</v>
          </cell>
          <cell r="L3292" t="str">
            <v>(Excluded - Counted in classroom data)</v>
          </cell>
        </row>
        <row r="3293">
          <cell r="A3293">
            <v>137</v>
          </cell>
          <cell r="F3293">
            <v>1</v>
          </cell>
          <cell r="I3293">
            <v>960</v>
          </cell>
          <cell r="L3293" t="str">
            <v>(Excluded - Counted in classroom data)</v>
          </cell>
        </row>
        <row r="3294">
          <cell r="A3294">
            <v>137</v>
          </cell>
          <cell r="F3294">
            <v>1</v>
          </cell>
          <cell r="I3294">
            <v>960</v>
          </cell>
          <cell r="L3294" t="str">
            <v>(Excluded - Counted in classroom data)</v>
          </cell>
        </row>
        <row r="3295">
          <cell r="A3295">
            <v>137</v>
          </cell>
          <cell r="F3295">
            <v>1</v>
          </cell>
          <cell r="I3295">
            <v>1920</v>
          </cell>
          <cell r="L3295" t="str">
            <v>(Excluded - Counted in classroom data)</v>
          </cell>
        </row>
        <row r="3296">
          <cell r="A3296">
            <v>137</v>
          </cell>
          <cell r="F3296">
            <v>1</v>
          </cell>
          <cell r="I3296">
            <v>960</v>
          </cell>
          <cell r="L3296" t="str">
            <v>(Excluded - Counted in classroom data)</v>
          </cell>
        </row>
        <row r="3297">
          <cell r="A3297">
            <v>137</v>
          </cell>
          <cell r="F3297">
            <v>1</v>
          </cell>
          <cell r="I3297">
            <v>960</v>
          </cell>
          <cell r="L3297" t="str">
            <v>(Excluded - Counted in classroom data)</v>
          </cell>
        </row>
        <row r="3298">
          <cell r="A3298">
            <v>137</v>
          </cell>
          <cell r="F3298">
            <v>1</v>
          </cell>
          <cell r="I3298">
            <v>960</v>
          </cell>
          <cell r="L3298" t="str">
            <v>(Excluded - Counted in classroom data)</v>
          </cell>
        </row>
        <row r="3299">
          <cell r="A3299">
            <v>137</v>
          </cell>
          <cell r="F3299">
            <v>1</v>
          </cell>
          <cell r="I3299">
            <v>480</v>
          </cell>
          <cell r="L3299" t="str">
            <v>NCS - Operational</v>
          </cell>
        </row>
        <row r="3300">
          <cell r="A3300">
            <v>137</v>
          </cell>
          <cell r="F3300">
            <v>1</v>
          </cell>
          <cell r="I3300">
            <v>240</v>
          </cell>
          <cell r="L3300" t="str">
            <v>NCS - Operational</v>
          </cell>
        </row>
        <row r="3301">
          <cell r="A3301">
            <v>137</v>
          </cell>
          <cell r="F3301">
            <v>1</v>
          </cell>
          <cell r="I3301">
            <v>960</v>
          </cell>
          <cell r="L3301" t="str">
            <v>(Excluded - Counted in classroom data)</v>
          </cell>
        </row>
        <row r="3302">
          <cell r="A3302">
            <v>137</v>
          </cell>
          <cell r="F3302">
            <v>1</v>
          </cell>
          <cell r="I3302">
            <v>240</v>
          </cell>
          <cell r="L3302" t="str">
            <v>NCS - Operational</v>
          </cell>
        </row>
        <row r="3303">
          <cell r="A3303">
            <v>137</v>
          </cell>
          <cell r="F3303">
            <v>1</v>
          </cell>
          <cell r="I3303">
            <v>960</v>
          </cell>
          <cell r="L3303" t="str">
            <v>(Excluded - Counted in classroom data)</v>
          </cell>
        </row>
        <row r="3304">
          <cell r="A3304">
            <v>138</v>
          </cell>
          <cell r="F3304">
            <v>1</v>
          </cell>
          <cell r="I3304">
            <v>182</v>
          </cell>
          <cell r="L3304" t="str">
            <v>NCS - Interior Room</v>
          </cell>
        </row>
        <row r="3305">
          <cell r="A3305">
            <v>138</v>
          </cell>
          <cell r="F3305">
            <v>1</v>
          </cell>
          <cell r="I3305">
            <v>93</v>
          </cell>
          <cell r="L3305" t="str">
            <v>NCS - Operational</v>
          </cell>
        </row>
        <row r="3306">
          <cell r="A3306">
            <v>138</v>
          </cell>
          <cell r="F3306">
            <v>1</v>
          </cell>
          <cell r="I3306">
            <v>97</v>
          </cell>
          <cell r="L3306" t="str">
            <v>NCS - Operational</v>
          </cell>
        </row>
        <row r="3307">
          <cell r="A3307">
            <v>138</v>
          </cell>
          <cell r="F3307">
            <v>1</v>
          </cell>
          <cell r="I3307">
            <v>985</v>
          </cell>
          <cell r="L3307" t="str">
            <v>(Excluded - Counted in classroom data)</v>
          </cell>
        </row>
        <row r="3308">
          <cell r="A3308">
            <v>138</v>
          </cell>
          <cell r="F3308">
            <v>1</v>
          </cell>
          <cell r="I3308">
            <v>985</v>
          </cell>
          <cell r="L3308" t="str">
            <v>(Excluded - Counted in classroom data)</v>
          </cell>
        </row>
        <row r="3309">
          <cell r="A3309">
            <v>138</v>
          </cell>
          <cell r="F3309">
            <v>1</v>
          </cell>
          <cell r="I3309">
            <v>355</v>
          </cell>
          <cell r="L3309" t="str">
            <v>NCS - Interior Room</v>
          </cell>
        </row>
        <row r="3310">
          <cell r="A3310">
            <v>138</v>
          </cell>
          <cell r="F3310">
            <v>1</v>
          </cell>
          <cell r="I3310">
            <v>138</v>
          </cell>
          <cell r="L3310" t="str">
            <v>NCS - Operational</v>
          </cell>
        </row>
        <row r="3311">
          <cell r="A3311">
            <v>138</v>
          </cell>
          <cell r="F3311">
            <v>1</v>
          </cell>
          <cell r="I3311">
            <v>385</v>
          </cell>
          <cell r="L3311" t="str">
            <v>NCS - Operational</v>
          </cell>
        </row>
        <row r="3312">
          <cell r="A3312">
            <v>138</v>
          </cell>
          <cell r="F3312">
            <v>1</v>
          </cell>
          <cell r="I3312">
            <v>421</v>
          </cell>
          <cell r="L3312" t="str">
            <v>NCS - Interior Room</v>
          </cell>
        </row>
        <row r="3313">
          <cell r="A3313">
            <v>138</v>
          </cell>
          <cell r="F3313">
            <v>1</v>
          </cell>
          <cell r="I3313">
            <v>238</v>
          </cell>
          <cell r="L3313" t="str">
            <v>NCS - Interior Room</v>
          </cell>
        </row>
        <row r="3314">
          <cell r="A3314">
            <v>138</v>
          </cell>
          <cell r="F3314">
            <v>1</v>
          </cell>
          <cell r="I3314">
            <v>40</v>
          </cell>
          <cell r="L3314" t="str">
            <v>NCS - Operational</v>
          </cell>
        </row>
        <row r="3315">
          <cell r="A3315">
            <v>138</v>
          </cell>
          <cell r="F3315">
            <v>1</v>
          </cell>
          <cell r="I3315">
            <v>48</v>
          </cell>
          <cell r="L3315" t="str">
            <v>NCS - Operational</v>
          </cell>
        </row>
        <row r="3316">
          <cell r="A3316">
            <v>138</v>
          </cell>
          <cell r="F3316">
            <v>1</v>
          </cell>
          <cell r="I3316">
            <v>328</v>
          </cell>
          <cell r="L3316" t="str">
            <v>NCS - Operational</v>
          </cell>
        </row>
        <row r="3317">
          <cell r="A3317">
            <v>138</v>
          </cell>
          <cell r="F3317">
            <v>1</v>
          </cell>
          <cell r="I3317">
            <v>62</v>
          </cell>
          <cell r="L3317" t="str">
            <v>NCS - Operational</v>
          </cell>
        </row>
        <row r="3318">
          <cell r="A3318">
            <v>138</v>
          </cell>
          <cell r="F3318">
            <v>1</v>
          </cell>
          <cell r="I3318">
            <v>81</v>
          </cell>
          <cell r="L3318" t="str">
            <v>NCS - Operational</v>
          </cell>
        </row>
        <row r="3319">
          <cell r="A3319">
            <v>138</v>
          </cell>
          <cell r="F3319">
            <v>1</v>
          </cell>
          <cell r="I3319">
            <v>56</v>
          </cell>
          <cell r="L3319" t="str">
            <v>NCS - Operational</v>
          </cell>
        </row>
        <row r="3320">
          <cell r="A3320">
            <v>138</v>
          </cell>
          <cell r="F3320">
            <v>1</v>
          </cell>
          <cell r="I3320">
            <v>443</v>
          </cell>
          <cell r="L3320" t="str">
            <v>NCS - Interior Room</v>
          </cell>
        </row>
        <row r="3321">
          <cell r="A3321">
            <v>138</v>
          </cell>
          <cell r="F3321">
            <v>1</v>
          </cell>
          <cell r="I3321">
            <v>249</v>
          </cell>
          <cell r="L3321" t="str">
            <v>NCS - Operational</v>
          </cell>
        </row>
        <row r="3322">
          <cell r="A3322">
            <v>138</v>
          </cell>
          <cell r="F3322">
            <v>1</v>
          </cell>
          <cell r="I3322">
            <v>357</v>
          </cell>
          <cell r="L3322" t="str">
            <v>NCS - Interior Room</v>
          </cell>
        </row>
        <row r="3323">
          <cell r="A3323">
            <v>138</v>
          </cell>
          <cell r="F3323">
            <v>1</v>
          </cell>
          <cell r="I3323">
            <v>988</v>
          </cell>
          <cell r="L3323" t="str">
            <v>(Excluded - Counted in classroom data)</v>
          </cell>
        </row>
        <row r="3324">
          <cell r="A3324">
            <v>138</v>
          </cell>
          <cell r="F3324">
            <v>1</v>
          </cell>
          <cell r="I3324">
            <v>2430</v>
          </cell>
          <cell r="L3324" t="str">
            <v>NCS - Operational</v>
          </cell>
        </row>
        <row r="3325">
          <cell r="A3325">
            <v>138</v>
          </cell>
          <cell r="F3325">
            <v>1</v>
          </cell>
          <cell r="I3325">
            <v>228</v>
          </cell>
          <cell r="L3325" t="str">
            <v>NCS - Operational</v>
          </cell>
        </row>
        <row r="3326">
          <cell r="A3326">
            <v>138</v>
          </cell>
          <cell r="F3326">
            <v>1</v>
          </cell>
          <cell r="I3326">
            <v>36</v>
          </cell>
          <cell r="L3326" t="str">
            <v>NCS - Operational</v>
          </cell>
        </row>
        <row r="3327">
          <cell r="A3327">
            <v>138</v>
          </cell>
          <cell r="F3327">
            <v>1</v>
          </cell>
          <cell r="I3327">
            <v>90</v>
          </cell>
          <cell r="L3327" t="str">
            <v>NCS - Operational</v>
          </cell>
        </row>
        <row r="3328">
          <cell r="A3328">
            <v>138</v>
          </cell>
          <cell r="F3328">
            <v>1</v>
          </cell>
          <cell r="I3328">
            <v>1221</v>
          </cell>
          <cell r="L3328" t="str">
            <v>(Excluded - Counted in classroom data)</v>
          </cell>
        </row>
        <row r="3329">
          <cell r="A3329">
            <v>138</v>
          </cell>
          <cell r="F3329">
            <v>1</v>
          </cell>
          <cell r="I3329">
            <v>27</v>
          </cell>
          <cell r="L3329" t="str">
            <v>NCS - Operational</v>
          </cell>
        </row>
        <row r="3330">
          <cell r="A3330">
            <v>138</v>
          </cell>
          <cell r="F3330">
            <v>1</v>
          </cell>
          <cell r="I3330">
            <v>65</v>
          </cell>
          <cell r="L3330" t="str">
            <v>NCS - Operational</v>
          </cell>
        </row>
        <row r="3331">
          <cell r="A3331">
            <v>138</v>
          </cell>
          <cell r="F3331">
            <v>1</v>
          </cell>
          <cell r="I3331">
            <v>676</v>
          </cell>
          <cell r="L3331" t="str">
            <v>NCS - Operational</v>
          </cell>
        </row>
        <row r="3332">
          <cell r="A3332">
            <v>138</v>
          </cell>
          <cell r="F3332">
            <v>1</v>
          </cell>
          <cell r="I3332">
            <v>23</v>
          </cell>
          <cell r="L3332" t="str">
            <v>NCS - Operational</v>
          </cell>
        </row>
        <row r="3333">
          <cell r="A3333">
            <v>138</v>
          </cell>
          <cell r="F3333">
            <v>1</v>
          </cell>
          <cell r="I3333">
            <v>383</v>
          </cell>
          <cell r="L3333" t="str">
            <v>NCS - Interior Room</v>
          </cell>
        </row>
        <row r="3334">
          <cell r="A3334">
            <v>138</v>
          </cell>
          <cell r="F3334">
            <v>1</v>
          </cell>
          <cell r="I3334">
            <v>55</v>
          </cell>
          <cell r="L3334" t="str">
            <v>NCS - Operational</v>
          </cell>
        </row>
        <row r="3335">
          <cell r="A3335">
            <v>138</v>
          </cell>
          <cell r="F3335">
            <v>1</v>
          </cell>
          <cell r="I3335">
            <v>321</v>
          </cell>
          <cell r="L3335" t="str">
            <v>NCS - Operational</v>
          </cell>
        </row>
        <row r="3336">
          <cell r="A3336">
            <v>138</v>
          </cell>
          <cell r="F3336">
            <v>1</v>
          </cell>
          <cell r="I3336">
            <v>839</v>
          </cell>
          <cell r="L3336" t="str">
            <v>NCS - Assembly</v>
          </cell>
        </row>
        <row r="3337">
          <cell r="A3337">
            <v>138</v>
          </cell>
          <cell r="F3337">
            <v>1</v>
          </cell>
          <cell r="I3337">
            <v>60</v>
          </cell>
          <cell r="L3337" t="str">
            <v>NCS - Operational</v>
          </cell>
        </row>
        <row r="3338">
          <cell r="A3338">
            <v>138</v>
          </cell>
          <cell r="F3338">
            <v>1</v>
          </cell>
          <cell r="I3338">
            <v>37</v>
          </cell>
          <cell r="L3338" t="str">
            <v>NCS - Operational</v>
          </cell>
        </row>
        <row r="3339">
          <cell r="A3339">
            <v>138</v>
          </cell>
          <cell r="F3339">
            <v>1</v>
          </cell>
          <cell r="I3339">
            <v>2613</v>
          </cell>
          <cell r="L3339" t="str">
            <v>NCS - Assembly</v>
          </cell>
        </row>
        <row r="3340">
          <cell r="A3340">
            <v>138</v>
          </cell>
          <cell r="F3340">
            <v>1</v>
          </cell>
          <cell r="I3340">
            <v>190</v>
          </cell>
          <cell r="L3340" t="str">
            <v>NCS - Operational</v>
          </cell>
        </row>
        <row r="3341">
          <cell r="A3341">
            <v>138</v>
          </cell>
          <cell r="F3341">
            <v>1</v>
          </cell>
          <cell r="I3341">
            <v>168</v>
          </cell>
          <cell r="L3341" t="str">
            <v>NCS - Operational</v>
          </cell>
        </row>
        <row r="3342">
          <cell r="A3342">
            <v>138</v>
          </cell>
          <cell r="F3342">
            <v>1</v>
          </cell>
          <cell r="I3342">
            <v>270</v>
          </cell>
          <cell r="L3342" t="str">
            <v>NCS - Operational</v>
          </cell>
        </row>
        <row r="3343">
          <cell r="A3343">
            <v>138</v>
          </cell>
          <cell r="F3343">
            <v>1</v>
          </cell>
          <cell r="I3343">
            <v>469</v>
          </cell>
          <cell r="L3343" t="str">
            <v>NCS - Operational</v>
          </cell>
        </row>
        <row r="3344">
          <cell r="A3344">
            <v>138</v>
          </cell>
          <cell r="F3344">
            <v>1</v>
          </cell>
          <cell r="I3344">
            <v>143</v>
          </cell>
          <cell r="L3344" t="str">
            <v>NCS - Interior Room</v>
          </cell>
        </row>
        <row r="3345">
          <cell r="A3345">
            <v>138</v>
          </cell>
          <cell r="F3345">
            <v>1</v>
          </cell>
          <cell r="I3345">
            <v>104</v>
          </cell>
          <cell r="L3345" t="str">
            <v>NCS - Interior Room</v>
          </cell>
        </row>
        <row r="3346">
          <cell r="A3346">
            <v>138</v>
          </cell>
          <cell r="F3346">
            <v>1</v>
          </cell>
          <cell r="I3346">
            <v>135</v>
          </cell>
          <cell r="L3346" t="str">
            <v>NCS - Interior Room</v>
          </cell>
        </row>
        <row r="3347">
          <cell r="A3347">
            <v>138</v>
          </cell>
          <cell r="F3347">
            <v>1</v>
          </cell>
          <cell r="I3347">
            <v>850</v>
          </cell>
          <cell r="L3347" t="str">
            <v>(Excluded - Counted in classroom data)</v>
          </cell>
        </row>
        <row r="3348">
          <cell r="A3348">
            <v>138</v>
          </cell>
          <cell r="F3348">
            <v>1</v>
          </cell>
          <cell r="I3348">
            <v>985</v>
          </cell>
          <cell r="L3348" t="str">
            <v>(Excluded - Counted in classroom data)</v>
          </cell>
        </row>
        <row r="3349">
          <cell r="A3349">
            <v>138</v>
          </cell>
          <cell r="F3349">
            <v>1</v>
          </cell>
          <cell r="I3349">
            <v>465</v>
          </cell>
          <cell r="L3349" t="str">
            <v>NCS - Operational</v>
          </cell>
        </row>
        <row r="3350">
          <cell r="A3350">
            <v>138</v>
          </cell>
          <cell r="F3350">
            <v>1</v>
          </cell>
          <cell r="I3350">
            <v>283</v>
          </cell>
          <cell r="L3350" t="str">
            <v>NCS - Operational</v>
          </cell>
        </row>
        <row r="3351">
          <cell r="A3351">
            <v>138</v>
          </cell>
          <cell r="F3351">
            <v>1</v>
          </cell>
          <cell r="I3351">
            <v>41</v>
          </cell>
          <cell r="L3351" t="str">
            <v>NCS - Operational</v>
          </cell>
        </row>
        <row r="3352">
          <cell r="A3352">
            <v>138</v>
          </cell>
          <cell r="F3352">
            <v>1</v>
          </cell>
          <cell r="I3352">
            <v>55</v>
          </cell>
          <cell r="L3352" t="str">
            <v>NCS - Operational</v>
          </cell>
        </row>
        <row r="3353">
          <cell r="A3353">
            <v>138</v>
          </cell>
          <cell r="F3353">
            <v>1</v>
          </cell>
          <cell r="I3353">
            <v>100</v>
          </cell>
          <cell r="L3353" t="str">
            <v>NCS - Operational</v>
          </cell>
        </row>
        <row r="3354">
          <cell r="A3354">
            <v>138</v>
          </cell>
          <cell r="F3354">
            <v>1</v>
          </cell>
          <cell r="I3354">
            <v>55</v>
          </cell>
          <cell r="L3354" t="str">
            <v>NCS - Operational</v>
          </cell>
        </row>
        <row r="3355">
          <cell r="A3355">
            <v>138</v>
          </cell>
          <cell r="F3355">
            <v>2</v>
          </cell>
          <cell r="I3355">
            <v>371</v>
          </cell>
          <cell r="L3355" t="str">
            <v>NCS - Operational</v>
          </cell>
        </row>
        <row r="3356">
          <cell r="A3356">
            <v>138</v>
          </cell>
          <cell r="F3356">
            <v>2</v>
          </cell>
          <cell r="I3356">
            <v>985</v>
          </cell>
          <cell r="L3356" t="str">
            <v>NCS - Library</v>
          </cell>
        </row>
        <row r="3357">
          <cell r="A3357">
            <v>138</v>
          </cell>
          <cell r="F3357">
            <v>2</v>
          </cell>
          <cell r="I3357">
            <v>985</v>
          </cell>
          <cell r="L3357" t="str">
            <v>(Excluded - Counted in classroom data)</v>
          </cell>
        </row>
        <row r="3358">
          <cell r="A3358">
            <v>138</v>
          </cell>
          <cell r="F3358">
            <v>2</v>
          </cell>
          <cell r="I3358">
            <v>985</v>
          </cell>
          <cell r="L3358" t="str">
            <v>(Excluded - Counted in classroom data)</v>
          </cell>
        </row>
        <row r="3359">
          <cell r="A3359">
            <v>138</v>
          </cell>
          <cell r="F3359">
            <v>2</v>
          </cell>
          <cell r="I3359">
            <v>1011</v>
          </cell>
          <cell r="L3359" t="str">
            <v>(Excluded - Counted in classroom data)</v>
          </cell>
        </row>
        <row r="3360">
          <cell r="A3360">
            <v>138</v>
          </cell>
          <cell r="F3360">
            <v>2</v>
          </cell>
          <cell r="I3360">
            <v>371</v>
          </cell>
          <cell r="L3360" t="str">
            <v>NCS - Operational</v>
          </cell>
        </row>
        <row r="3361">
          <cell r="A3361">
            <v>138</v>
          </cell>
          <cell r="F3361">
            <v>2</v>
          </cell>
          <cell r="I3361">
            <v>985</v>
          </cell>
          <cell r="L3361" t="str">
            <v>(Excluded - Counted in classroom data)</v>
          </cell>
        </row>
        <row r="3362">
          <cell r="A3362">
            <v>138</v>
          </cell>
          <cell r="F3362">
            <v>2</v>
          </cell>
          <cell r="I3362">
            <v>985</v>
          </cell>
          <cell r="L3362" t="str">
            <v>(Excluded - Counted in classroom data)</v>
          </cell>
        </row>
        <row r="3363">
          <cell r="A3363">
            <v>138</v>
          </cell>
          <cell r="F3363">
            <v>2</v>
          </cell>
          <cell r="I3363">
            <v>985</v>
          </cell>
          <cell r="L3363" t="str">
            <v>(Excluded - Counted in classroom data)</v>
          </cell>
        </row>
        <row r="3364">
          <cell r="A3364">
            <v>138</v>
          </cell>
          <cell r="F3364">
            <v>2</v>
          </cell>
          <cell r="I3364">
            <v>246</v>
          </cell>
          <cell r="L3364" t="str">
            <v>NCS - Operational</v>
          </cell>
        </row>
        <row r="3365">
          <cell r="A3365">
            <v>138</v>
          </cell>
          <cell r="F3365">
            <v>2</v>
          </cell>
          <cell r="I3365">
            <v>363</v>
          </cell>
          <cell r="L3365" t="str">
            <v>NCS - Operational</v>
          </cell>
        </row>
        <row r="3366">
          <cell r="A3366">
            <v>138</v>
          </cell>
          <cell r="F3366">
            <v>2</v>
          </cell>
          <cell r="I3366">
            <v>99</v>
          </cell>
          <cell r="L3366" t="str">
            <v>NCS - Operational</v>
          </cell>
        </row>
        <row r="3367">
          <cell r="A3367">
            <v>138</v>
          </cell>
          <cell r="F3367">
            <v>2</v>
          </cell>
          <cell r="I3367">
            <v>97</v>
          </cell>
          <cell r="L3367" t="str">
            <v>NCS - Operational</v>
          </cell>
        </row>
        <row r="3368">
          <cell r="A3368">
            <v>138</v>
          </cell>
          <cell r="F3368">
            <v>2</v>
          </cell>
          <cell r="I3368">
            <v>64</v>
          </cell>
          <cell r="L3368" t="str">
            <v>NCS - Operational</v>
          </cell>
        </row>
        <row r="3369">
          <cell r="A3369">
            <v>138</v>
          </cell>
          <cell r="F3369">
            <v>2</v>
          </cell>
          <cell r="I3369">
            <v>191</v>
          </cell>
          <cell r="L3369" t="str">
            <v>NCS - Operational</v>
          </cell>
        </row>
        <row r="3370">
          <cell r="A3370">
            <v>138</v>
          </cell>
          <cell r="F3370">
            <v>2</v>
          </cell>
          <cell r="I3370">
            <v>1077</v>
          </cell>
          <cell r="L3370" t="str">
            <v>NCS - Operational</v>
          </cell>
        </row>
        <row r="3371">
          <cell r="A3371">
            <v>138</v>
          </cell>
          <cell r="F3371">
            <v>3</v>
          </cell>
          <cell r="I3371">
            <v>1079</v>
          </cell>
          <cell r="L3371" t="str">
            <v>NCS - Operational</v>
          </cell>
        </row>
        <row r="3372">
          <cell r="A3372">
            <v>138</v>
          </cell>
          <cell r="F3372">
            <v>3</v>
          </cell>
          <cell r="I3372">
            <v>18</v>
          </cell>
          <cell r="L3372" t="str">
            <v>NCS - Operational</v>
          </cell>
        </row>
        <row r="3373">
          <cell r="A3373">
            <v>138</v>
          </cell>
          <cell r="F3373">
            <v>1</v>
          </cell>
          <cell r="I3373">
            <v>960</v>
          </cell>
          <cell r="L3373" t="str">
            <v>(Excluded - Counted in classroom data)</v>
          </cell>
        </row>
        <row r="3374">
          <cell r="A3374">
            <v>138</v>
          </cell>
          <cell r="F3374">
            <v>1</v>
          </cell>
          <cell r="I3374">
            <v>960</v>
          </cell>
          <cell r="L3374" t="str">
            <v>(Excluded - Counted in classroom data)</v>
          </cell>
        </row>
        <row r="3375">
          <cell r="A3375">
            <v>138</v>
          </cell>
          <cell r="F3375">
            <v>1</v>
          </cell>
          <cell r="I3375">
            <v>960</v>
          </cell>
          <cell r="L3375" t="str">
            <v>(Excluded - Counted in classroom data)</v>
          </cell>
        </row>
        <row r="3376">
          <cell r="A3376">
            <v>138</v>
          </cell>
          <cell r="F3376">
            <v>1</v>
          </cell>
          <cell r="I3376">
            <v>960</v>
          </cell>
          <cell r="L3376" t="str">
            <v>(Excluded - Counted in classroom data)</v>
          </cell>
        </row>
        <row r="3377">
          <cell r="A3377">
            <v>138</v>
          </cell>
          <cell r="F3377">
            <v>1</v>
          </cell>
          <cell r="I3377">
            <v>960</v>
          </cell>
          <cell r="L3377" t="str">
            <v>(Excluded - Counted in classroom data)</v>
          </cell>
        </row>
        <row r="3378">
          <cell r="A3378">
            <v>138</v>
          </cell>
          <cell r="F3378">
            <v>1</v>
          </cell>
          <cell r="I3378">
            <v>644</v>
          </cell>
          <cell r="L3378" t="str">
            <v>(Excluded - Counted in classroom data)</v>
          </cell>
        </row>
        <row r="3379">
          <cell r="A3379">
            <v>138</v>
          </cell>
          <cell r="F3379">
            <v>1</v>
          </cell>
          <cell r="I3379">
            <v>56</v>
          </cell>
          <cell r="L3379" t="str">
            <v>NCS - Operational</v>
          </cell>
        </row>
        <row r="3380">
          <cell r="A3380">
            <v>138</v>
          </cell>
          <cell r="F3380">
            <v>1</v>
          </cell>
          <cell r="I3380">
            <v>344</v>
          </cell>
          <cell r="L3380" t="str">
            <v>NCS - Operational</v>
          </cell>
        </row>
        <row r="3381">
          <cell r="A3381">
            <v>138</v>
          </cell>
          <cell r="F3381">
            <v>1</v>
          </cell>
          <cell r="I3381">
            <v>1064</v>
          </cell>
          <cell r="L3381" t="str">
            <v>(Excluded - Counted in classroom data)</v>
          </cell>
        </row>
        <row r="3382">
          <cell r="A3382">
            <v>138</v>
          </cell>
          <cell r="F3382">
            <v>1</v>
          </cell>
          <cell r="I3382">
            <v>56</v>
          </cell>
          <cell r="L3382" t="str">
            <v>NCS - Operational</v>
          </cell>
        </row>
        <row r="3383">
          <cell r="A3383">
            <v>138</v>
          </cell>
          <cell r="F3383">
            <v>1</v>
          </cell>
          <cell r="I3383">
            <v>1064</v>
          </cell>
          <cell r="L3383" t="str">
            <v>(Excluded - Counted in classroom data)</v>
          </cell>
        </row>
        <row r="3384">
          <cell r="A3384">
            <v>138</v>
          </cell>
          <cell r="F3384">
            <v>1</v>
          </cell>
          <cell r="I3384">
            <v>56</v>
          </cell>
          <cell r="L3384" t="str">
            <v>NCS - Operational</v>
          </cell>
        </row>
        <row r="3385">
          <cell r="A3385">
            <v>138</v>
          </cell>
          <cell r="F3385">
            <v>1</v>
          </cell>
          <cell r="I3385">
            <v>1100</v>
          </cell>
          <cell r="L3385" t="str">
            <v>(Excluded - Counted in classroom data)</v>
          </cell>
        </row>
        <row r="3386">
          <cell r="A3386">
            <v>138</v>
          </cell>
          <cell r="F3386">
            <v>1</v>
          </cell>
          <cell r="I3386">
            <v>56</v>
          </cell>
          <cell r="L3386" t="str">
            <v>NCS - Operational</v>
          </cell>
        </row>
        <row r="3387">
          <cell r="A3387">
            <v>138</v>
          </cell>
          <cell r="F3387">
            <v>1</v>
          </cell>
          <cell r="I3387">
            <v>925</v>
          </cell>
          <cell r="L3387" t="str">
            <v>NCS - Interior Room</v>
          </cell>
        </row>
        <row r="3388">
          <cell r="A3388">
            <v>138</v>
          </cell>
          <cell r="F3388">
            <v>1</v>
          </cell>
          <cell r="I3388">
            <v>56</v>
          </cell>
          <cell r="L3388" t="str">
            <v>NCS - Operational</v>
          </cell>
        </row>
        <row r="3389">
          <cell r="A3389">
            <v>138</v>
          </cell>
          <cell r="F3389">
            <v>1</v>
          </cell>
          <cell r="I3389">
            <v>344</v>
          </cell>
          <cell r="L3389" t="str">
            <v>NCS - Operational</v>
          </cell>
        </row>
        <row r="3390">
          <cell r="A3390">
            <v>138</v>
          </cell>
          <cell r="F3390">
            <v>1</v>
          </cell>
          <cell r="I3390">
            <v>104</v>
          </cell>
          <cell r="L3390" t="str">
            <v>NCS - Operational</v>
          </cell>
        </row>
        <row r="3391">
          <cell r="A3391">
            <v>138</v>
          </cell>
          <cell r="F3391">
            <v>1</v>
          </cell>
          <cell r="I3391">
            <v>42</v>
          </cell>
          <cell r="L3391" t="str">
            <v>NCS - Operational</v>
          </cell>
        </row>
        <row r="3392">
          <cell r="A3392">
            <v>138</v>
          </cell>
          <cell r="F3392">
            <v>1</v>
          </cell>
          <cell r="I3392">
            <v>42</v>
          </cell>
          <cell r="L3392" t="str">
            <v>NCS - Operational</v>
          </cell>
        </row>
        <row r="3393">
          <cell r="A3393">
            <v>138</v>
          </cell>
          <cell r="F3393">
            <v>1</v>
          </cell>
          <cell r="I3393">
            <v>260</v>
          </cell>
          <cell r="L3393" t="str">
            <v>NCS - Operational</v>
          </cell>
        </row>
        <row r="3394">
          <cell r="A3394">
            <v>138</v>
          </cell>
          <cell r="F3394">
            <v>1</v>
          </cell>
          <cell r="I3394">
            <v>1178</v>
          </cell>
          <cell r="L3394" t="str">
            <v>NCS - Operational</v>
          </cell>
        </row>
        <row r="3395">
          <cell r="A3395">
            <v>138</v>
          </cell>
          <cell r="F3395">
            <v>2</v>
          </cell>
          <cell r="I3395">
            <v>962</v>
          </cell>
          <cell r="L3395" t="str">
            <v>(Excluded - Counted in classroom data)</v>
          </cell>
        </row>
        <row r="3396">
          <cell r="A3396">
            <v>138</v>
          </cell>
          <cell r="F3396">
            <v>2</v>
          </cell>
          <cell r="I3396">
            <v>56</v>
          </cell>
          <cell r="L3396" t="str">
            <v>NCS - Operational</v>
          </cell>
        </row>
        <row r="3397">
          <cell r="A3397">
            <v>138</v>
          </cell>
          <cell r="F3397">
            <v>2</v>
          </cell>
          <cell r="I3397">
            <v>962</v>
          </cell>
          <cell r="L3397" t="str">
            <v>(Excluded - Counted in classroom data)</v>
          </cell>
        </row>
        <row r="3398">
          <cell r="A3398">
            <v>138</v>
          </cell>
          <cell r="F3398">
            <v>2</v>
          </cell>
          <cell r="I3398">
            <v>56</v>
          </cell>
          <cell r="L3398" t="str">
            <v>NCS - Operational</v>
          </cell>
        </row>
        <row r="3399">
          <cell r="A3399">
            <v>138</v>
          </cell>
          <cell r="F3399">
            <v>2</v>
          </cell>
          <cell r="I3399">
            <v>962</v>
          </cell>
          <cell r="L3399" t="str">
            <v>(Excluded - Counted in classroom data)</v>
          </cell>
        </row>
        <row r="3400">
          <cell r="A3400">
            <v>138</v>
          </cell>
          <cell r="F3400">
            <v>2</v>
          </cell>
          <cell r="I3400">
            <v>56</v>
          </cell>
          <cell r="L3400" t="str">
            <v>NCS - Operational</v>
          </cell>
        </row>
        <row r="3401">
          <cell r="A3401">
            <v>138</v>
          </cell>
          <cell r="F3401">
            <v>2</v>
          </cell>
          <cell r="I3401">
            <v>946</v>
          </cell>
          <cell r="L3401" t="str">
            <v>(Excluded - Counted in classroom data)</v>
          </cell>
        </row>
        <row r="3402">
          <cell r="A3402">
            <v>138</v>
          </cell>
          <cell r="F3402">
            <v>2</v>
          </cell>
          <cell r="I3402">
            <v>56</v>
          </cell>
          <cell r="L3402" t="str">
            <v>NCS - Operational</v>
          </cell>
        </row>
        <row r="3403">
          <cell r="A3403">
            <v>138</v>
          </cell>
          <cell r="F3403">
            <v>2</v>
          </cell>
          <cell r="I3403">
            <v>814</v>
          </cell>
          <cell r="L3403" t="str">
            <v>(Excluded - Counted in classroom data)</v>
          </cell>
        </row>
        <row r="3404">
          <cell r="A3404">
            <v>138</v>
          </cell>
          <cell r="F3404">
            <v>2</v>
          </cell>
          <cell r="I3404">
            <v>56</v>
          </cell>
          <cell r="L3404" t="str">
            <v>NCS - Operational</v>
          </cell>
        </row>
        <row r="3405">
          <cell r="A3405">
            <v>138</v>
          </cell>
          <cell r="F3405">
            <v>2</v>
          </cell>
          <cell r="I3405">
            <v>81</v>
          </cell>
          <cell r="L3405" t="str">
            <v>NCS - Operational</v>
          </cell>
        </row>
        <row r="3406">
          <cell r="A3406">
            <v>138</v>
          </cell>
          <cell r="F3406">
            <v>2</v>
          </cell>
          <cell r="I3406">
            <v>88</v>
          </cell>
          <cell r="L3406" t="str">
            <v>NCS - Operational</v>
          </cell>
        </row>
        <row r="3407">
          <cell r="A3407">
            <v>138</v>
          </cell>
          <cell r="F3407">
            <v>2</v>
          </cell>
          <cell r="I3407">
            <v>74</v>
          </cell>
          <cell r="L3407" t="str">
            <v>NCS - Operational</v>
          </cell>
        </row>
        <row r="3408">
          <cell r="A3408">
            <v>138</v>
          </cell>
          <cell r="F3408">
            <v>2</v>
          </cell>
          <cell r="I3408">
            <v>28</v>
          </cell>
          <cell r="L3408" t="str">
            <v>NCS - Operational</v>
          </cell>
        </row>
        <row r="3409">
          <cell r="A3409">
            <v>138</v>
          </cell>
          <cell r="F3409">
            <v>2</v>
          </cell>
          <cell r="I3409">
            <v>24</v>
          </cell>
          <cell r="L3409" t="str">
            <v>NCS - Operational</v>
          </cell>
        </row>
        <row r="3410">
          <cell r="A3410">
            <v>138</v>
          </cell>
          <cell r="F3410">
            <v>2</v>
          </cell>
          <cell r="I3410">
            <v>52</v>
          </cell>
          <cell r="L3410" t="str">
            <v>NCS - Operational</v>
          </cell>
        </row>
        <row r="3411">
          <cell r="A3411">
            <v>138</v>
          </cell>
          <cell r="F3411">
            <v>2</v>
          </cell>
          <cell r="I3411">
            <v>128</v>
          </cell>
          <cell r="L3411" t="str">
            <v>NCS - Operational</v>
          </cell>
        </row>
        <row r="3412">
          <cell r="A3412">
            <v>138</v>
          </cell>
          <cell r="F3412">
            <v>2</v>
          </cell>
          <cell r="I3412">
            <v>240</v>
          </cell>
          <cell r="L3412" t="str">
            <v>NCS - Operational</v>
          </cell>
        </row>
        <row r="3413">
          <cell r="A3413">
            <v>138</v>
          </cell>
          <cell r="F3413">
            <v>2</v>
          </cell>
          <cell r="I3413">
            <v>1183</v>
          </cell>
          <cell r="L3413" t="str">
            <v>NCS - Operational</v>
          </cell>
        </row>
        <row r="3414">
          <cell r="A3414">
            <v>138</v>
          </cell>
          <cell r="F3414">
            <v>1</v>
          </cell>
          <cell r="I3414">
            <v>897</v>
          </cell>
          <cell r="L3414" t="str">
            <v>(Excluded - Counted in classroom data)</v>
          </cell>
        </row>
        <row r="3415">
          <cell r="A3415">
            <v>138</v>
          </cell>
          <cell r="F3415">
            <v>1</v>
          </cell>
          <cell r="I3415">
            <v>897</v>
          </cell>
          <cell r="L3415" t="str">
            <v>(Excluded - Counted in classroom data)</v>
          </cell>
        </row>
        <row r="3416">
          <cell r="A3416">
            <v>138</v>
          </cell>
          <cell r="F3416">
            <v>1</v>
          </cell>
          <cell r="I3416">
            <v>960</v>
          </cell>
          <cell r="L3416" t="str">
            <v>(Excluded - Counted in classroom data)</v>
          </cell>
        </row>
        <row r="3417">
          <cell r="A3417">
            <v>139</v>
          </cell>
          <cell r="F3417">
            <v>1</v>
          </cell>
          <cell r="I3417">
            <v>781</v>
          </cell>
          <cell r="L3417" t="str">
            <v>(Excluded - Counted in classroom data)</v>
          </cell>
        </row>
        <row r="3418">
          <cell r="A3418">
            <v>139</v>
          </cell>
          <cell r="F3418">
            <v>1</v>
          </cell>
          <cell r="I3418">
            <v>132</v>
          </cell>
          <cell r="L3418" t="str">
            <v>NCS - Operational</v>
          </cell>
        </row>
        <row r="3419">
          <cell r="A3419">
            <v>139</v>
          </cell>
          <cell r="F3419">
            <v>1</v>
          </cell>
          <cell r="I3419">
            <v>735</v>
          </cell>
          <cell r="L3419" t="str">
            <v>(Excluded - Counted in classroom data)</v>
          </cell>
        </row>
        <row r="3420">
          <cell r="A3420">
            <v>139</v>
          </cell>
          <cell r="F3420">
            <v>1</v>
          </cell>
          <cell r="I3420">
            <v>151</v>
          </cell>
          <cell r="L3420" t="str">
            <v>NCS - Operational</v>
          </cell>
        </row>
        <row r="3421">
          <cell r="A3421">
            <v>139</v>
          </cell>
          <cell r="F3421">
            <v>1</v>
          </cell>
          <cell r="I3421">
            <v>296</v>
          </cell>
          <cell r="L3421" t="str">
            <v>NCS - Operational</v>
          </cell>
        </row>
        <row r="3422">
          <cell r="A3422">
            <v>139</v>
          </cell>
          <cell r="F3422">
            <v>1</v>
          </cell>
          <cell r="I3422">
            <v>83</v>
          </cell>
          <cell r="L3422" t="str">
            <v>NCS - Operational</v>
          </cell>
        </row>
        <row r="3423">
          <cell r="A3423">
            <v>139</v>
          </cell>
          <cell r="F3423">
            <v>1</v>
          </cell>
          <cell r="I3423">
            <v>25</v>
          </cell>
          <cell r="L3423" t="str">
            <v>NCS - Operational</v>
          </cell>
        </row>
        <row r="3424">
          <cell r="A3424">
            <v>139</v>
          </cell>
          <cell r="F3424">
            <v>1</v>
          </cell>
          <cell r="I3424">
            <v>44</v>
          </cell>
          <cell r="L3424" t="str">
            <v>NCS - Operational</v>
          </cell>
        </row>
        <row r="3425">
          <cell r="A3425">
            <v>139</v>
          </cell>
          <cell r="F3425">
            <v>1</v>
          </cell>
          <cell r="I3425">
            <v>216</v>
          </cell>
          <cell r="L3425" t="str">
            <v>NCS - Interior Room</v>
          </cell>
        </row>
        <row r="3426">
          <cell r="A3426">
            <v>139</v>
          </cell>
          <cell r="F3426">
            <v>1</v>
          </cell>
          <cell r="I3426">
            <v>41</v>
          </cell>
          <cell r="L3426" t="str">
            <v>NCS - Operational</v>
          </cell>
        </row>
        <row r="3427">
          <cell r="A3427">
            <v>139</v>
          </cell>
          <cell r="F3427">
            <v>1</v>
          </cell>
          <cell r="I3427">
            <v>209</v>
          </cell>
          <cell r="L3427" t="str">
            <v>NCS - Interior Room</v>
          </cell>
        </row>
        <row r="3428">
          <cell r="A3428">
            <v>139</v>
          </cell>
          <cell r="F3428">
            <v>1</v>
          </cell>
          <cell r="I3428">
            <v>142</v>
          </cell>
          <cell r="L3428" t="str">
            <v>NCS - Interior Room</v>
          </cell>
        </row>
        <row r="3429">
          <cell r="A3429">
            <v>139</v>
          </cell>
          <cell r="F3429">
            <v>1</v>
          </cell>
          <cell r="I3429">
            <v>132</v>
          </cell>
          <cell r="L3429" t="str">
            <v>NCS - Interior Room</v>
          </cell>
        </row>
        <row r="3430">
          <cell r="A3430">
            <v>139</v>
          </cell>
          <cell r="F3430">
            <v>1</v>
          </cell>
          <cell r="I3430">
            <v>132</v>
          </cell>
          <cell r="L3430" t="str">
            <v>NCS - Operational</v>
          </cell>
        </row>
        <row r="3431">
          <cell r="A3431">
            <v>139</v>
          </cell>
          <cell r="F3431">
            <v>1</v>
          </cell>
          <cell r="I3431">
            <v>757</v>
          </cell>
          <cell r="L3431" t="str">
            <v>(Excluded - Counted in classroom data)</v>
          </cell>
        </row>
        <row r="3432">
          <cell r="A3432">
            <v>139</v>
          </cell>
          <cell r="F3432">
            <v>1</v>
          </cell>
          <cell r="I3432">
            <v>38</v>
          </cell>
          <cell r="L3432" t="str">
            <v>NCS - Operational</v>
          </cell>
        </row>
        <row r="3433">
          <cell r="A3433">
            <v>139</v>
          </cell>
          <cell r="F3433">
            <v>1</v>
          </cell>
          <cell r="I3433">
            <v>111</v>
          </cell>
          <cell r="L3433" t="str">
            <v>NCS - Operational</v>
          </cell>
        </row>
        <row r="3434">
          <cell r="A3434">
            <v>139</v>
          </cell>
          <cell r="F3434">
            <v>1</v>
          </cell>
          <cell r="I3434">
            <v>137</v>
          </cell>
          <cell r="L3434" t="str">
            <v>NCS - Operational</v>
          </cell>
        </row>
        <row r="3435">
          <cell r="A3435">
            <v>139</v>
          </cell>
          <cell r="F3435">
            <v>1</v>
          </cell>
          <cell r="I3435">
            <v>89</v>
          </cell>
          <cell r="L3435" t="str">
            <v>NCS - Operational</v>
          </cell>
        </row>
        <row r="3436">
          <cell r="A3436">
            <v>139</v>
          </cell>
          <cell r="F3436">
            <v>1</v>
          </cell>
          <cell r="I3436">
            <v>556</v>
          </cell>
          <cell r="L3436" t="str">
            <v>NCS - Operational</v>
          </cell>
        </row>
        <row r="3437">
          <cell r="A3437">
            <v>139</v>
          </cell>
          <cell r="F3437">
            <v>1</v>
          </cell>
          <cell r="I3437">
            <v>60</v>
          </cell>
          <cell r="L3437" t="str">
            <v>NCS - Operational</v>
          </cell>
        </row>
        <row r="3438">
          <cell r="A3438">
            <v>139</v>
          </cell>
          <cell r="F3438">
            <v>1</v>
          </cell>
          <cell r="I3438">
            <v>737</v>
          </cell>
          <cell r="L3438" t="str">
            <v>(Excluded - Counted in classroom data)</v>
          </cell>
        </row>
        <row r="3439">
          <cell r="A3439">
            <v>139</v>
          </cell>
          <cell r="F3439">
            <v>1</v>
          </cell>
          <cell r="I3439">
            <v>35</v>
          </cell>
          <cell r="L3439" t="str">
            <v>NCS - Operational</v>
          </cell>
        </row>
        <row r="3440">
          <cell r="A3440">
            <v>139</v>
          </cell>
          <cell r="F3440">
            <v>1</v>
          </cell>
          <cell r="I3440">
            <v>1174</v>
          </cell>
          <cell r="L3440" t="str">
            <v>NCS - Assembly</v>
          </cell>
        </row>
        <row r="3441">
          <cell r="A3441">
            <v>139</v>
          </cell>
          <cell r="F3441">
            <v>1</v>
          </cell>
          <cell r="I3441">
            <v>89</v>
          </cell>
          <cell r="L3441" t="str">
            <v>NCS - Operational</v>
          </cell>
        </row>
        <row r="3442">
          <cell r="A3442">
            <v>139</v>
          </cell>
          <cell r="F3442">
            <v>1</v>
          </cell>
          <cell r="I3442">
            <v>218</v>
          </cell>
          <cell r="L3442" t="str">
            <v>NCS - Operational</v>
          </cell>
        </row>
        <row r="3443">
          <cell r="A3443">
            <v>139</v>
          </cell>
          <cell r="F3443">
            <v>1</v>
          </cell>
          <cell r="I3443">
            <v>3649</v>
          </cell>
          <cell r="L3443" t="str">
            <v>NCS - Assembly</v>
          </cell>
        </row>
        <row r="3444">
          <cell r="A3444">
            <v>139</v>
          </cell>
          <cell r="F3444">
            <v>1</v>
          </cell>
          <cell r="I3444">
            <v>81</v>
          </cell>
          <cell r="L3444" t="str">
            <v>NCS - Operational</v>
          </cell>
        </row>
        <row r="3445">
          <cell r="A3445">
            <v>139</v>
          </cell>
          <cell r="F3445">
            <v>1</v>
          </cell>
          <cell r="I3445">
            <v>181</v>
          </cell>
          <cell r="L3445" t="str">
            <v>NCS - Operational</v>
          </cell>
        </row>
        <row r="3446">
          <cell r="A3446">
            <v>139</v>
          </cell>
          <cell r="F3446">
            <v>1</v>
          </cell>
          <cell r="I3446">
            <v>137</v>
          </cell>
          <cell r="L3446" t="str">
            <v>NCS - Operational</v>
          </cell>
        </row>
        <row r="3447">
          <cell r="A3447">
            <v>139</v>
          </cell>
          <cell r="F3447">
            <v>1</v>
          </cell>
          <cell r="I3447">
            <v>719</v>
          </cell>
          <cell r="L3447" t="str">
            <v>(Excluded - Counted in classroom data)</v>
          </cell>
        </row>
        <row r="3448">
          <cell r="A3448">
            <v>139</v>
          </cell>
          <cell r="F3448">
            <v>1</v>
          </cell>
          <cell r="I3448">
            <v>28</v>
          </cell>
          <cell r="L3448" t="str">
            <v>NCS - Operational</v>
          </cell>
        </row>
        <row r="3449">
          <cell r="A3449">
            <v>139</v>
          </cell>
          <cell r="F3449">
            <v>1</v>
          </cell>
          <cell r="I3449">
            <v>31</v>
          </cell>
          <cell r="L3449" t="str">
            <v>NCS - Operational</v>
          </cell>
        </row>
        <row r="3450">
          <cell r="A3450">
            <v>139</v>
          </cell>
          <cell r="F3450">
            <v>1</v>
          </cell>
          <cell r="I3450">
            <v>1005</v>
          </cell>
          <cell r="L3450" t="str">
            <v>(Excluded - Counted in classroom data)</v>
          </cell>
        </row>
        <row r="3451">
          <cell r="A3451">
            <v>139</v>
          </cell>
          <cell r="F3451">
            <v>1</v>
          </cell>
          <cell r="I3451">
            <v>754</v>
          </cell>
          <cell r="L3451" t="str">
            <v>(Excluded - Counted in classroom data)</v>
          </cell>
        </row>
        <row r="3452">
          <cell r="A3452">
            <v>139</v>
          </cell>
          <cell r="F3452">
            <v>1</v>
          </cell>
          <cell r="I3452">
            <v>46</v>
          </cell>
          <cell r="L3452" t="str">
            <v>NCS - Operational</v>
          </cell>
        </row>
        <row r="3453">
          <cell r="A3453">
            <v>139</v>
          </cell>
          <cell r="F3453">
            <v>1</v>
          </cell>
          <cell r="I3453">
            <v>46</v>
          </cell>
          <cell r="L3453" t="str">
            <v>NCS - Operational</v>
          </cell>
        </row>
        <row r="3454">
          <cell r="A3454">
            <v>139</v>
          </cell>
          <cell r="F3454">
            <v>1</v>
          </cell>
          <cell r="I3454">
            <v>111</v>
          </cell>
          <cell r="L3454" t="str">
            <v>NCS - Operational</v>
          </cell>
        </row>
        <row r="3455">
          <cell r="A3455">
            <v>139</v>
          </cell>
          <cell r="F3455">
            <v>1</v>
          </cell>
          <cell r="I3455">
            <v>37</v>
          </cell>
          <cell r="L3455" t="str">
            <v>NCS - Operational</v>
          </cell>
        </row>
        <row r="3456">
          <cell r="A3456">
            <v>139</v>
          </cell>
          <cell r="F3456">
            <v>1</v>
          </cell>
          <cell r="I3456">
            <v>722</v>
          </cell>
          <cell r="L3456" t="str">
            <v>(Excluded - Counted in classroom data)</v>
          </cell>
        </row>
        <row r="3457">
          <cell r="A3457">
            <v>139</v>
          </cell>
          <cell r="F3457">
            <v>1</v>
          </cell>
          <cell r="I3457">
            <v>43</v>
          </cell>
          <cell r="L3457" t="str">
            <v>NCS - Operational</v>
          </cell>
        </row>
        <row r="3458">
          <cell r="A3458">
            <v>139</v>
          </cell>
          <cell r="F3458">
            <v>1</v>
          </cell>
          <cell r="I3458">
            <v>117</v>
          </cell>
          <cell r="L3458" t="str">
            <v>NCS - Operational</v>
          </cell>
        </row>
        <row r="3459">
          <cell r="A3459">
            <v>139</v>
          </cell>
          <cell r="F3459">
            <v>1</v>
          </cell>
          <cell r="I3459">
            <v>361</v>
          </cell>
          <cell r="L3459" t="str">
            <v>NCS - Operational</v>
          </cell>
        </row>
        <row r="3460">
          <cell r="A3460">
            <v>139</v>
          </cell>
          <cell r="F3460">
            <v>1</v>
          </cell>
          <cell r="I3460">
            <v>45</v>
          </cell>
          <cell r="L3460" t="str">
            <v>NCS - Operational</v>
          </cell>
        </row>
        <row r="3461">
          <cell r="A3461">
            <v>139</v>
          </cell>
          <cell r="F3461">
            <v>1</v>
          </cell>
          <cell r="I3461">
            <v>203</v>
          </cell>
          <cell r="L3461" t="str">
            <v>NCS - Operational</v>
          </cell>
        </row>
        <row r="3462">
          <cell r="A3462">
            <v>139</v>
          </cell>
          <cell r="F3462">
            <v>1</v>
          </cell>
          <cell r="I3462">
            <v>66</v>
          </cell>
          <cell r="L3462" t="str">
            <v>NCS - Operational</v>
          </cell>
        </row>
        <row r="3463">
          <cell r="A3463">
            <v>139</v>
          </cell>
          <cell r="F3463">
            <v>1</v>
          </cell>
          <cell r="I3463">
            <v>67</v>
          </cell>
          <cell r="L3463" t="str">
            <v>NCS - Operational</v>
          </cell>
        </row>
        <row r="3464">
          <cell r="A3464">
            <v>139</v>
          </cell>
          <cell r="F3464">
            <v>1</v>
          </cell>
          <cell r="I3464">
            <v>3783</v>
          </cell>
          <cell r="L3464" t="str">
            <v>NCS - Operational</v>
          </cell>
        </row>
        <row r="3465">
          <cell r="A3465">
            <v>139</v>
          </cell>
          <cell r="F3465">
            <v>2</v>
          </cell>
          <cell r="I3465">
            <v>779</v>
          </cell>
          <cell r="L3465" t="str">
            <v>(Excluded - Counted in classroom data)</v>
          </cell>
        </row>
        <row r="3466">
          <cell r="A3466">
            <v>139</v>
          </cell>
          <cell r="F3466">
            <v>2</v>
          </cell>
          <cell r="I3466">
            <v>120</v>
          </cell>
          <cell r="L3466" t="str">
            <v>NCS - Operational</v>
          </cell>
        </row>
        <row r="3467">
          <cell r="A3467">
            <v>139</v>
          </cell>
          <cell r="F3467">
            <v>2</v>
          </cell>
          <cell r="I3467">
            <v>734</v>
          </cell>
          <cell r="L3467" t="str">
            <v>(Excluded - Counted in classroom data)</v>
          </cell>
        </row>
        <row r="3468">
          <cell r="A3468">
            <v>139</v>
          </cell>
          <cell r="F3468">
            <v>2</v>
          </cell>
          <cell r="I3468">
            <v>120</v>
          </cell>
          <cell r="L3468" t="str">
            <v>NCS - Operational</v>
          </cell>
        </row>
        <row r="3469">
          <cell r="A3469">
            <v>139</v>
          </cell>
          <cell r="F3469">
            <v>2</v>
          </cell>
          <cell r="I3469">
            <v>422</v>
          </cell>
          <cell r="L3469" t="str">
            <v>NCS - Operational</v>
          </cell>
        </row>
        <row r="3470">
          <cell r="A3470">
            <v>139</v>
          </cell>
          <cell r="F3470">
            <v>2</v>
          </cell>
          <cell r="I3470">
            <v>745</v>
          </cell>
          <cell r="L3470" t="str">
            <v>(Excluded - Counted in classroom data)</v>
          </cell>
        </row>
        <row r="3471">
          <cell r="A3471">
            <v>139</v>
          </cell>
          <cell r="F3471">
            <v>2</v>
          </cell>
          <cell r="I3471">
            <v>28</v>
          </cell>
          <cell r="L3471" t="str">
            <v>NCS - Operational</v>
          </cell>
        </row>
        <row r="3472">
          <cell r="A3472">
            <v>139</v>
          </cell>
          <cell r="F3472">
            <v>2</v>
          </cell>
          <cell r="I3472">
            <v>891</v>
          </cell>
          <cell r="L3472" t="str">
            <v>NCS - Library</v>
          </cell>
        </row>
        <row r="3473">
          <cell r="A3473">
            <v>139</v>
          </cell>
          <cell r="F3473">
            <v>2</v>
          </cell>
          <cell r="I3473">
            <v>766</v>
          </cell>
          <cell r="L3473" t="str">
            <v>(Excluded - Counted in classroom data)</v>
          </cell>
        </row>
        <row r="3474">
          <cell r="A3474">
            <v>139</v>
          </cell>
          <cell r="F3474">
            <v>2</v>
          </cell>
          <cell r="I3474">
            <v>28</v>
          </cell>
          <cell r="L3474" t="str">
            <v>NCS - Operational</v>
          </cell>
        </row>
        <row r="3475">
          <cell r="A3475">
            <v>139</v>
          </cell>
          <cell r="F3475">
            <v>2</v>
          </cell>
          <cell r="I3475">
            <v>93</v>
          </cell>
          <cell r="L3475" t="str">
            <v>NCS - Operational</v>
          </cell>
        </row>
        <row r="3476">
          <cell r="A3476">
            <v>139</v>
          </cell>
          <cell r="F3476">
            <v>2</v>
          </cell>
          <cell r="I3476">
            <v>734</v>
          </cell>
          <cell r="L3476" t="str">
            <v>(Excluded - Counted in classroom data)</v>
          </cell>
        </row>
        <row r="3477">
          <cell r="A3477">
            <v>139</v>
          </cell>
          <cell r="F3477">
            <v>2</v>
          </cell>
          <cell r="I3477">
            <v>33</v>
          </cell>
          <cell r="L3477" t="str">
            <v>NCS - Operational</v>
          </cell>
        </row>
        <row r="3478">
          <cell r="A3478">
            <v>139</v>
          </cell>
          <cell r="F3478">
            <v>2</v>
          </cell>
          <cell r="I3478">
            <v>108</v>
          </cell>
          <cell r="L3478" t="str">
            <v>NCS - Operational</v>
          </cell>
        </row>
        <row r="3479">
          <cell r="A3479">
            <v>139</v>
          </cell>
          <cell r="F3479">
            <v>2</v>
          </cell>
          <cell r="I3479">
            <v>175</v>
          </cell>
          <cell r="L3479" t="str">
            <v>NCS - Operational</v>
          </cell>
        </row>
        <row r="3480">
          <cell r="A3480">
            <v>139</v>
          </cell>
          <cell r="F3480">
            <v>2</v>
          </cell>
          <cell r="I3480">
            <v>55</v>
          </cell>
          <cell r="L3480" t="str">
            <v>NCS - Operational</v>
          </cell>
        </row>
        <row r="3481">
          <cell r="A3481">
            <v>139</v>
          </cell>
          <cell r="F3481">
            <v>2</v>
          </cell>
          <cell r="I3481">
            <v>216</v>
          </cell>
          <cell r="L3481" t="str">
            <v>NCS - Operational</v>
          </cell>
        </row>
        <row r="3482">
          <cell r="A3482">
            <v>139</v>
          </cell>
          <cell r="F3482">
            <v>2</v>
          </cell>
          <cell r="I3482">
            <v>133</v>
          </cell>
          <cell r="L3482" t="str">
            <v>NCS - Operational</v>
          </cell>
        </row>
        <row r="3483">
          <cell r="A3483">
            <v>139</v>
          </cell>
          <cell r="F3483">
            <v>2</v>
          </cell>
          <cell r="I3483">
            <v>825</v>
          </cell>
          <cell r="L3483" t="str">
            <v>(Excluded - Counted in classroom data)</v>
          </cell>
        </row>
        <row r="3484">
          <cell r="A3484">
            <v>139</v>
          </cell>
          <cell r="F3484">
            <v>2</v>
          </cell>
          <cell r="I3484">
            <v>810</v>
          </cell>
          <cell r="L3484" t="str">
            <v>(Excluded - Counted in classroom data)</v>
          </cell>
        </row>
        <row r="3485">
          <cell r="A3485">
            <v>139</v>
          </cell>
          <cell r="F3485">
            <v>2</v>
          </cell>
          <cell r="I3485">
            <v>33</v>
          </cell>
          <cell r="L3485" t="str">
            <v>NCS - Operational</v>
          </cell>
        </row>
        <row r="3486">
          <cell r="A3486">
            <v>139</v>
          </cell>
          <cell r="F3486">
            <v>2</v>
          </cell>
          <cell r="I3486">
            <v>99</v>
          </cell>
          <cell r="L3486" t="str">
            <v>NCS - Operational</v>
          </cell>
        </row>
        <row r="3487">
          <cell r="A3487">
            <v>139</v>
          </cell>
          <cell r="F3487">
            <v>2</v>
          </cell>
          <cell r="I3487">
            <v>729</v>
          </cell>
          <cell r="L3487" t="str">
            <v>(Excluded - Counted in classroom data)</v>
          </cell>
        </row>
        <row r="3488">
          <cell r="A3488">
            <v>139</v>
          </cell>
          <cell r="F3488">
            <v>2</v>
          </cell>
          <cell r="I3488">
            <v>36</v>
          </cell>
          <cell r="L3488" t="str">
            <v>NCS - Operational</v>
          </cell>
        </row>
        <row r="3489">
          <cell r="A3489">
            <v>139</v>
          </cell>
          <cell r="F3489">
            <v>2</v>
          </cell>
          <cell r="I3489">
            <v>109</v>
          </cell>
          <cell r="L3489" t="str">
            <v>NCS - Operational</v>
          </cell>
        </row>
        <row r="3490">
          <cell r="A3490">
            <v>139</v>
          </cell>
          <cell r="F3490">
            <v>2</v>
          </cell>
          <cell r="I3490">
            <v>110</v>
          </cell>
          <cell r="L3490" t="str">
            <v>NCS - Operational</v>
          </cell>
        </row>
        <row r="3491">
          <cell r="A3491">
            <v>139</v>
          </cell>
          <cell r="F3491">
            <v>2</v>
          </cell>
          <cell r="I3491">
            <v>36</v>
          </cell>
          <cell r="L3491" t="str">
            <v>NCS - Operational</v>
          </cell>
        </row>
        <row r="3492">
          <cell r="A3492">
            <v>139</v>
          </cell>
          <cell r="F3492">
            <v>2</v>
          </cell>
          <cell r="I3492">
            <v>729</v>
          </cell>
          <cell r="L3492" t="str">
            <v>(Excluded - Counted in classroom data)</v>
          </cell>
        </row>
        <row r="3493">
          <cell r="A3493">
            <v>139</v>
          </cell>
          <cell r="F3493">
            <v>2</v>
          </cell>
          <cell r="I3493">
            <v>74</v>
          </cell>
          <cell r="L3493" t="str">
            <v>NCS - Operational</v>
          </cell>
        </row>
        <row r="3494">
          <cell r="A3494">
            <v>139</v>
          </cell>
          <cell r="F3494">
            <v>2</v>
          </cell>
          <cell r="I3494">
            <v>136</v>
          </cell>
          <cell r="L3494" t="str">
            <v>NCS - Operational</v>
          </cell>
        </row>
        <row r="3495">
          <cell r="A3495">
            <v>139</v>
          </cell>
          <cell r="F3495">
            <v>2</v>
          </cell>
          <cell r="I3495">
            <v>394</v>
          </cell>
          <cell r="L3495" t="str">
            <v>NCS - Interior Room</v>
          </cell>
        </row>
        <row r="3496">
          <cell r="A3496">
            <v>139</v>
          </cell>
          <cell r="F3496">
            <v>2</v>
          </cell>
          <cell r="I3496">
            <v>354</v>
          </cell>
          <cell r="L3496" t="str">
            <v>NCS - Interior Room</v>
          </cell>
        </row>
        <row r="3497">
          <cell r="A3497">
            <v>139</v>
          </cell>
          <cell r="F3497">
            <v>2</v>
          </cell>
          <cell r="I3497">
            <v>24</v>
          </cell>
          <cell r="L3497" t="str">
            <v>NCS - Operational</v>
          </cell>
        </row>
        <row r="3498">
          <cell r="A3498">
            <v>139</v>
          </cell>
          <cell r="F3498">
            <v>2</v>
          </cell>
          <cell r="I3498">
            <v>81</v>
          </cell>
          <cell r="L3498" t="str">
            <v>NCS - Operational</v>
          </cell>
        </row>
        <row r="3499">
          <cell r="A3499">
            <v>139</v>
          </cell>
          <cell r="F3499">
            <v>2</v>
          </cell>
          <cell r="I3499">
            <v>81</v>
          </cell>
          <cell r="L3499" t="str">
            <v>NCS - Operational</v>
          </cell>
        </row>
        <row r="3500">
          <cell r="A3500">
            <v>139</v>
          </cell>
          <cell r="F3500">
            <v>2</v>
          </cell>
          <cell r="I3500">
            <v>97</v>
          </cell>
          <cell r="L3500" t="str">
            <v>NCS - Operational</v>
          </cell>
        </row>
        <row r="3501">
          <cell r="A3501">
            <v>139</v>
          </cell>
          <cell r="F3501">
            <v>2</v>
          </cell>
          <cell r="I3501">
            <v>175</v>
          </cell>
          <cell r="L3501" t="str">
            <v>NCS - Interior Room</v>
          </cell>
        </row>
        <row r="3502">
          <cell r="A3502">
            <v>139</v>
          </cell>
          <cell r="F3502">
            <v>2</v>
          </cell>
          <cell r="I3502">
            <v>2312</v>
          </cell>
          <cell r="L3502" t="str">
            <v>NCS - Operational</v>
          </cell>
        </row>
        <row r="3503">
          <cell r="A3503">
            <v>139</v>
          </cell>
          <cell r="F3503">
            <v>2</v>
          </cell>
          <cell r="I3503">
            <v>198</v>
          </cell>
          <cell r="L3503" t="str">
            <v>NCS - Operational</v>
          </cell>
        </row>
        <row r="3504">
          <cell r="A3504">
            <v>139</v>
          </cell>
          <cell r="F3504">
            <v>2</v>
          </cell>
          <cell r="I3504">
            <v>78</v>
          </cell>
          <cell r="L3504" t="str">
            <v>NCS - Operational</v>
          </cell>
        </row>
        <row r="3505">
          <cell r="A3505">
            <v>139</v>
          </cell>
          <cell r="F3505">
            <v>3</v>
          </cell>
          <cell r="I3505">
            <v>250</v>
          </cell>
          <cell r="L3505" t="str">
            <v>NCS - Operational</v>
          </cell>
        </row>
        <row r="3506">
          <cell r="A3506">
            <v>139</v>
          </cell>
          <cell r="F3506">
            <v>3</v>
          </cell>
          <cell r="I3506">
            <v>940</v>
          </cell>
          <cell r="L3506" t="str">
            <v>NCS - Operational</v>
          </cell>
        </row>
        <row r="3507">
          <cell r="A3507">
            <v>139</v>
          </cell>
          <cell r="F3507">
            <v>1</v>
          </cell>
          <cell r="I3507">
            <v>864</v>
          </cell>
          <cell r="L3507" t="str">
            <v>(Excluded - Counted in classroom data)</v>
          </cell>
        </row>
        <row r="3508">
          <cell r="A3508">
            <v>139</v>
          </cell>
          <cell r="F3508">
            <v>1</v>
          </cell>
          <cell r="I3508">
            <v>56</v>
          </cell>
          <cell r="L3508" t="str">
            <v>NCS - Operational</v>
          </cell>
        </row>
        <row r="3509">
          <cell r="A3509">
            <v>139</v>
          </cell>
          <cell r="F3509">
            <v>1</v>
          </cell>
          <cell r="I3509">
            <v>864</v>
          </cell>
          <cell r="L3509" t="str">
            <v>(Excluded - Counted in classroom data)</v>
          </cell>
        </row>
        <row r="3510">
          <cell r="A3510">
            <v>139</v>
          </cell>
          <cell r="F3510">
            <v>1</v>
          </cell>
          <cell r="I3510">
            <v>56</v>
          </cell>
          <cell r="L3510" t="str">
            <v>NCS - Operational</v>
          </cell>
        </row>
        <row r="3511">
          <cell r="A3511">
            <v>139</v>
          </cell>
          <cell r="F3511">
            <v>1</v>
          </cell>
          <cell r="I3511">
            <v>960</v>
          </cell>
          <cell r="L3511" t="str">
            <v>(Excluded - Counted in classroom data)</v>
          </cell>
        </row>
        <row r="3512">
          <cell r="A3512">
            <v>139</v>
          </cell>
          <cell r="F3512">
            <v>1</v>
          </cell>
          <cell r="I3512">
            <v>56</v>
          </cell>
          <cell r="L3512" t="str">
            <v>NCS - Operational</v>
          </cell>
        </row>
        <row r="3513">
          <cell r="A3513">
            <v>139</v>
          </cell>
          <cell r="F3513">
            <v>1</v>
          </cell>
          <cell r="I3513">
            <v>960</v>
          </cell>
          <cell r="L3513" t="str">
            <v>(Excluded - Counted in classroom data)</v>
          </cell>
        </row>
        <row r="3514">
          <cell r="A3514">
            <v>139</v>
          </cell>
          <cell r="F3514">
            <v>1</v>
          </cell>
          <cell r="I3514">
            <v>960</v>
          </cell>
          <cell r="L3514" t="str">
            <v>(Excluded - Counted in classroom data)</v>
          </cell>
        </row>
        <row r="3515">
          <cell r="A3515">
            <v>139</v>
          </cell>
          <cell r="F3515">
            <v>1</v>
          </cell>
          <cell r="I3515">
            <v>960</v>
          </cell>
          <cell r="L3515" t="str">
            <v>(Excluded - Counted in classroom data)</v>
          </cell>
        </row>
        <row r="3516">
          <cell r="A3516">
            <v>139</v>
          </cell>
          <cell r="F3516">
            <v>1</v>
          </cell>
          <cell r="I3516">
            <v>960</v>
          </cell>
          <cell r="L3516" t="str">
            <v>(Excluded - Counted in classroom data)</v>
          </cell>
        </row>
        <row r="3517">
          <cell r="A3517">
            <v>141</v>
          </cell>
          <cell r="F3517">
            <v>1</v>
          </cell>
          <cell r="I3517">
            <v>2420</v>
          </cell>
          <cell r="L3517" t="str">
            <v>NCS - Operational</v>
          </cell>
        </row>
        <row r="3518">
          <cell r="A3518">
            <v>141</v>
          </cell>
          <cell r="F3518">
            <v>1</v>
          </cell>
          <cell r="I3518">
            <v>180</v>
          </cell>
          <cell r="L3518" t="str">
            <v>NCS - Operational</v>
          </cell>
        </row>
        <row r="3519">
          <cell r="A3519">
            <v>141</v>
          </cell>
          <cell r="F3519">
            <v>1</v>
          </cell>
          <cell r="I3519">
            <v>1330</v>
          </cell>
          <cell r="L3519" t="str">
            <v>(Excluded - Counted in classroom data)</v>
          </cell>
        </row>
        <row r="3520">
          <cell r="A3520">
            <v>141</v>
          </cell>
          <cell r="F3520">
            <v>1</v>
          </cell>
          <cell r="I3520">
            <v>66</v>
          </cell>
          <cell r="L3520" t="str">
            <v>NCS - Operational</v>
          </cell>
        </row>
        <row r="3521">
          <cell r="A3521">
            <v>141</v>
          </cell>
          <cell r="F3521">
            <v>1</v>
          </cell>
          <cell r="I3521">
            <v>322</v>
          </cell>
          <cell r="L3521" t="str">
            <v>NCS - Operational</v>
          </cell>
        </row>
        <row r="3522">
          <cell r="A3522">
            <v>141</v>
          </cell>
          <cell r="F3522">
            <v>1</v>
          </cell>
          <cell r="I3522">
            <v>204</v>
          </cell>
          <cell r="L3522" t="str">
            <v>NCS - Operational</v>
          </cell>
        </row>
        <row r="3523">
          <cell r="A3523">
            <v>141</v>
          </cell>
          <cell r="F3523">
            <v>1</v>
          </cell>
          <cell r="I3523">
            <v>72</v>
          </cell>
          <cell r="L3523" t="str">
            <v>NCS - Operational</v>
          </cell>
        </row>
        <row r="3524">
          <cell r="A3524">
            <v>141</v>
          </cell>
          <cell r="F3524">
            <v>1</v>
          </cell>
          <cell r="I3524">
            <v>988</v>
          </cell>
          <cell r="L3524" t="str">
            <v>(Excluded - Counted in classroom data)</v>
          </cell>
        </row>
        <row r="3525">
          <cell r="A3525">
            <v>141</v>
          </cell>
          <cell r="F3525">
            <v>1</v>
          </cell>
          <cell r="I3525">
            <v>936</v>
          </cell>
          <cell r="L3525" t="str">
            <v>(Excluded - Counted in classroom data)</v>
          </cell>
        </row>
        <row r="3526">
          <cell r="A3526">
            <v>141</v>
          </cell>
          <cell r="F3526">
            <v>1</v>
          </cell>
          <cell r="I3526">
            <v>936</v>
          </cell>
          <cell r="L3526" t="str">
            <v>(Excluded - Counted in classroom data)</v>
          </cell>
        </row>
        <row r="3527">
          <cell r="A3527">
            <v>141</v>
          </cell>
          <cell r="F3527">
            <v>1</v>
          </cell>
          <cell r="I3527">
            <v>936</v>
          </cell>
          <cell r="L3527" t="str">
            <v>(Excluded - Counted in classroom data)</v>
          </cell>
        </row>
        <row r="3528">
          <cell r="A3528">
            <v>141</v>
          </cell>
          <cell r="F3528">
            <v>1</v>
          </cell>
          <cell r="I3528">
            <v>936</v>
          </cell>
          <cell r="L3528" t="str">
            <v>(Excluded - Counted in classroom data)</v>
          </cell>
        </row>
        <row r="3529">
          <cell r="A3529">
            <v>141</v>
          </cell>
          <cell r="F3529">
            <v>1</v>
          </cell>
          <cell r="I3529">
            <v>936</v>
          </cell>
          <cell r="L3529" t="str">
            <v>(Excluded - Counted in classroom data)</v>
          </cell>
        </row>
        <row r="3530">
          <cell r="A3530">
            <v>141</v>
          </cell>
          <cell r="F3530">
            <v>1</v>
          </cell>
          <cell r="I3530">
            <v>936</v>
          </cell>
          <cell r="L3530" t="str">
            <v>(Excluded - Counted in classroom data)</v>
          </cell>
        </row>
        <row r="3531">
          <cell r="A3531">
            <v>141</v>
          </cell>
          <cell r="F3531">
            <v>1</v>
          </cell>
          <cell r="I3531">
            <v>936</v>
          </cell>
          <cell r="L3531" t="str">
            <v>NCS - Library</v>
          </cell>
        </row>
        <row r="3532">
          <cell r="A3532">
            <v>141</v>
          </cell>
          <cell r="F3532">
            <v>1</v>
          </cell>
          <cell r="I3532">
            <v>320</v>
          </cell>
          <cell r="L3532" t="str">
            <v>NCS - Operational</v>
          </cell>
        </row>
        <row r="3533">
          <cell r="A3533">
            <v>141</v>
          </cell>
          <cell r="F3533">
            <v>1</v>
          </cell>
          <cell r="I3533">
            <v>80</v>
          </cell>
          <cell r="L3533" t="str">
            <v>NCS - Interior Room</v>
          </cell>
        </row>
        <row r="3534">
          <cell r="A3534">
            <v>141</v>
          </cell>
          <cell r="F3534">
            <v>1</v>
          </cell>
          <cell r="I3534">
            <v>338</v>
          </cell>
          <cell r="L3534" t="str">
            <v>NCS - Operational</v>
          </cell>
        </row>
        <row r="3535">
          <cell r="A3535">
            <v>141</v>
          </cell>
          <cell r="F3535">
            <v>1</v>
          </cell>
          <cell r="I3535">
            <v>276</v>
          </cell>
          <cell r="L3535" t="str">
            <v>NCS - Operational</v>
          </cell>
        </row>
        <row r="3536">
          <cell r="A3536">
            <v>141</v>
          </cell>
          <cell r="F3536">
            <v>1</v>
          </cell>
          <cell r="I3536">
            <v>207</v>
          </cell>
          <cell r="L3536" t="str">
            <v>NCS - Interior Room</v>
          </cell>
        </row>
        <row r="3537">
          <cell r="A3537">
            <v>141</v>
          </cell>
          <cell r="F3537">
            <v>1</v>
          </cell>
          <cell r="I3537">
            <v>120</v>
          </cell>
          <cell r="L3537" t="str">
            <v>NCS - Operational</v>
          </cell>
        </row>
        <row r="3538">
          <cell r="A3538">
            <v>141</v>
          </cell>
          <cell r="F3538">
            <v>1</v>
          </cell>
          <cell r="I3538">
            <v>144</v>
          </cell>
          <cell r="L3538" t="str">
            <v>NCS - Interior Room</v>
          </cell>
        </row>
        <row r="3539">
          <cell r="A3539">
            <v>141</v>
          </cell>
          <cell r="F3539">
            <v>1</v>
          </cell>
          <cell r="I3539">
            <v>368</v>
          </cell>
          <cell r="L3539" t="str">
            <v>NCS - Operational</v>
          </cell>
        </row>
        <row r="3540">
          <cell r="A3540">
            <v>141</v>
          </cell>
          <cell r="F3540">
            <v>1</v>
          </cell>
          <cell r="I3540">
            <v>414</v>
          </cell>
          <cell r="L3540" t="str">
            <v>NCS - Interior Room</v>
          </cell>
        </row>
        <row r="3541">
          <cell r="A3541">
            <v>141</v>
          </cell>
          <cell r="F3541">
            <v>1</v>
          </cell>
          <cell r="I3541">
            <v>210</v>
          </cell>
          <cell r="L3541" t="str">
            <v>NCS - Interior Room</v>
          </cell>
        </row>
        <row r="3542">
          <cell r="A3542">
            <v>141</v>
          </cell>
          <cell r="F3542">
            <v>1</v>
          </cell>
          <cell r="I3542">
            <v>112</v>
          </cell>
          <cell r="L3542" t="str">
            <v>NCS - Operational</v>
          </cell>
        </row>
        <row r="3543">
          <cell r="A3543">
            <v>141</v>
          </cell>
          <cell r="F3543">
            <v>1</v>
          </cell>
          <cell r="I3543">
            <v>220</v>
          </cell>
          <cell r="L3543" t="str">
            <v>NCS - Interior Room</v>
          </cell>
        </row>
        <row r="3544">
          <cell r="A3544">
            <v>141</v>
          </cell>
          <cell r="F3544">
            <v>1</v>
          </cell>
          <cell r="I3544">
            <v>88</v>
          </cell>
          <cell r="L3544" t="str">
            <v>NCS - Operational</v>
          </cell>
        </row>
        <row r="3545">
          <cell r="A3545">
            <v>141</v>
          </cell>
          <cell r="F3545">
            <v>1</v>
          </cell>
          <cell r="I3545">
            <v>72</v>
          </cell>
          <cell r="L3545" t="str">
            <v>NCS - Operational</v>
          </cell>
        </row>
        <row r="3546">
          <cell r="A3546">
            <v>141</v>
          </cell>
          <cell r="F3546">
            <v>1</v>
          </cell>
          <cell r="I3546">
            <v>72</v>
          </cell>
          <cell r="L3546" t="str">
            <v>NCS - Operational</v>
          </cell>
        </row>
        <row r="3547">
          <cell r="A3547">
            <v>141</v>
          </cell>
          <cell r="F3547">
            <v>1</v>
          </cell>
          <cell r="I3547">
            <v>385</v>
          </cell>
          <cell r="L3547" t="str">
            <v>NCS - Operational</v>
          </cell>
        </row>
        <row r="3548">
          <cell r="A3548">
            <v>141</v>
          </cell>
          <cell r="F3548">
            <v>1</v>
          </cell>
          <cell r="I3548">
            <v>360</v>
          </cell>
          <cell r="L3548" t="str">
            <v>NCS - Operational</v>
          </cell>
        </row>
        <row r="3549">
          <cell r="A3549">
            <v>141</v>
          </cell>
          <cell r="F3549">
            <v>1</v>
          </cell>
          <cell r="I3549">
            <v>144</v>
          </cell>
          <cell r="L3549" t="str">
            <v>NCS - Operational</v>
          </cell>
        </row>
        <row r="3550">
          <cell r="A3550">
            <v>141</v>
          </cell>
          <cell r="F3550">
            <v>1</v>
          </cell>
          <cell r="I3550">
            <v>144</v>
          </cell>
          <cell r="L3550" t="str">
            <v>NCS - Operational</v>
          </cell>
        </row>
        <row r="3551">
          <cell r="A3551">
            <v>141</v>
          </cell>
          <cell r="F3551">
            <v>1</v>
          </cell>
          <cell r="I3551">
            <v>120</v>
          </cell>
          <cell r="L3551" t="str">
            <v>NCS - Operational</v>
          </cell>
        </row>
        <row r="3552">
          <cell r="A3552">
            <v>141</v>
          </cell>
          <cell r="F3552">
            <v>1</v>
          </cell>
          <cell r="I3552">
            <v>2310</v>
          </cell>
          <cell r="L3552" t="str">
            <v>NCS - Assembly</v>
          </cell>
        </row>
        <row r="3553">
          <cell r="A3553">
            <v>141</v>
          </cell>
          <cell r="F3553">
            <v>1</v>
          </cell>
          <cell r="I3553">
            <v>924</v>
          </cell>
          <cell r="L3553" t="str">
            <v>NCS - Assembly</v>
          </cell>
        </row>
        <row r="3554">
          <cell r="A3554">
            <v>141</v>
          </cell>
          <cell r="F3554">
            <v>1</v>
          </cell>
          <cell r="I3554">
            <v>104</v>
          </cell>
          <cell r="L3554" t="str">
            <v>NCS - Operational</v>
          </cell>
        </row>
        <row r="3555">
          <cell r="A3555">
            <v>141</v>
          </cell>
          <cell r="F3555">
            <v>1</v>
          </cell>
          <cell r="I3555">
            <v>460</v>
          </cell>
          <cell r="L3555" t="str">
            <v>NCS - Interior Room</v>
          </cell>
        </row>
        <row r="3556">
          <cell r="A3556">
            <v>141</v>
          </cell>
          <cell r="F3556">
            <v>1</v>
          </cell>
          <cell r="I3556">
            <v>64</v>
          </cell>
          <cell r="L3556" t="str">
            <v>NCS - Operational</v>
          </cell>
        </row>
        <row r="3557">
          <cell r="A3557">
            <v>141</v>
          </cell>
          <cell r="F3557">
            <v>1</v>
          </cell>
          <cell r="I3557">
            <v>133</v>
          </cell>
          <cell r="L3557" t="str">
            <v>NCS - Operational</v>
          </cell>
        </row>
        <row r="3558">
          <cell r="A3558">
            <v>141</v>
          </cell>
          <cell r="F3558">
            <v>1</v>
          </cell>
          <cell r="I3558">
            <v>128</v>
          </cell>
          <cell r="L3558" t="str">
            <v>NCS - Operational</v>
          </cell>
        </row>
        <row r="3559">
          <cell r="A3559">
            <v>141</v>
          </cell>
          <cell r="F3559">
            <v>1</v>
          </cell>
          <cell r="I3559">
            <v>77</v>
          </cell>
          <cell r="L3559" t="str">
            <v>NCS - Operational</v>
          </cell>
        </row>
        <row r="3560">
          <cell r="A3560">
            <v>141</v>
          </cell>
          <cell r="F3560">
            <v>1</v>
          </cell>
          <cell r="I3560">
            <v>35</v>
          </cell>
          <cell r="L3560" t="str">
            <v>NCS - Operational</v>
          </cell>
        </row>
        <row r="3561">
          <cell r="A3561">
            <v>141</v>
          </cell>
          <cell r="F3561">
            <v>1</v>
          </cell>
          <cell r="I3561">
            <v>66</v>
          </cell>
          <cell r="L3561" t="str">
            <v>NCS - Operational</v>
          </cell>
        </row>
        <row r="3562">
          <cell r="A3562">
            <v>141</v>
          </cell>
          <cell r="F3562">
            <v>1</v>
          </cell>
          <cell r="I3562">
            <v>720</v>
          </cell>
          <cell r="L3562" t="str">
            <v>NCS - Operational</v>
          </cell>
        </row>
        <row r="3563">
          <cell r="A3563">
            <v>141</v>
          </cell>
          <cell r="F3563">
            <v>1</v>
          </cell>
          <cell r="I3563">
            <v>528</v>
          </cell>
          <cell r="L3563" t="str">
            <v>NCS - Interior Room</v>
          </cell>
        </row>
        <row r="3564">
          <cell r="A3564">
            <v>141</v>
          </cell>
          <cell r="F3564">
            <v>1</v>
          </cell>
          <cell r="I3564">
            <v>15</v>
          </cell>
          <cell r="L3564" t="str">
            <v>NCS - Operational</v>
          </cell>
        </row>
        <row r="3565">
          <cell r="A3565">
            <v>141</v>
          </cell>
          <cell r="F3565">
            <v>1</v>
          </cell>
          <cell r="I3565">
            <v>15</v>
          </cell>
          <cell r="L3565" t="str">
            <v>NCS - Operational</v>
          </cell>
        </row>
        <row r="3566">
          <cell r="A3566">
            <v>141</v>
          </cell>
          <cell r="F3566">
            <v>1</v>
          </cell>
          <cell r="I3566">
            <v>12</v>
          </cell>
          <cell r="L3566" t="str">
            <v>NCS - Operational</v>
          </cell>
        </row>
        <row r="3567">
          <cell r="A3567">
            <v>141</v>
          </cell>
          <cell r="F3567">
            <v>1</v>
          </cell>
          <cell r="I3567">
            <v>140</v>
          </cell>
          <cell r="L3567" t="str">
            <v>NCS - Operational</v>
          </cell>
        </row>
        <row r="3568">
          <cell r="A3568">
            <v>141</v>
          </cell>
          <cell r="F3568">
            <v>1</v>
          </cell>
          <cell r="I3568">
            <v>140</v>
          </cell>
          <cell r="L3568" t="str">
            <v>NCS - Operational</v>
          </cell>
        </row>
        <row r="3569">
          <cell r="A3569">
            <v>141</v>
          </cell>
          <cell r="F3569">
            <v>1</v>
          </cell>
          <cell r="I3569">
            <v>641</v>
          </cell>
          <cell r="L3569" t="str">
            <v>(Excluded - Counted in classroom data)</v>
          </cell>
        </row>
        <row r="3570">
          <cell r="A3570">
            <v>141</v>
          </cell>
          <cell r="F3570">
            <v>1</v>
          </cell>
          <cell r="I3570">
            <v>66</v>
          </cell>
          <cell r="L3570" t="str">
            <v>NCS - Operational</v>
          </cell>
        </row>
        <row r="3571">
          <cell r="A3571">
            <v>141</v>
          </cell>
          <cell r="F3571">
            <v>1</v>
          </cell>
          <cell r="I3571">
            <v>132</v>
          </cell>
          <cell r="L3571" t="str">
            <v>NCS - Interior Room</v>
          </cell>
        </row>
        <row r="3572">
          <cell r="A3572">
            <v>141</v>
          </cell>
          <cell r="F3572">
            <v>1</v>
          </cell>
          <cell r="I3572">
            <v>132</v>
          </cell>
          <cell r="L3572" t="str">
            <v>NCS - Operational</v>
          </cell>
        </row>
        <row r="3573">
          <cell r="A3573">
            <v>141</v>
          </cell>
          <cell r="F3573">
            <v>1</v>
          </cell>
          <cell r="I3573">
            <v>40</v>
          </cell>
          <cell r="L3573" t="str">
            <v>NCS - Operational</v>
          </cell>
        </row>
        <row r="3574">
          <cell r="A3574">
            <v>141</v>
          </cell>
          <cell r="F3574">
            <v>1</v>
          </cell>
          <cell r="I3574">
            <v>836</v>
          </cell>
          <cell r="L3574" t="str">
            <v>(Excluded - Counted in classroom data)</v>
          </cell>
        </row>
        <row r="3575">
          <cell r="A3575">
            <v>141</v>
          </cell>
          <cell r="F3575">
            <v>1</v>
          </cell>
          <cell r="I3575">
            <v>836</v>
          </cell>
          <cell r="L3575" t="str">
            <v>(Excluded - Counted in classroom data)</v>
          </cell>
        </row>
        <row r="3576">
          <cell r="A3576">
            <v>141</v>
          </cell>
          <cell r="F3576">
            <v>1</v>
          </cell>
          <cell r="I3576">
            <v>836</v>
          </cell>
          <cell r="L3576" t="str">
            <v>(Excluded - Counted in classroom data)</v>
          </cell>
        </row>
        <row r="3577">
          <cell r="A3577">
            <v>141</v>
          </cell>
          <cell r="F3577">
            <v>1</v>
          </cell>
          <cell r="I3577">
            <v>35</v>
          </cell>
          <cell r="L3577" t="str">
            <v>NCS - Operational</v>
          </cell>
        </row>
        <row r="3578">
          <cell r="A3578">
            <v>141</v>
          </cell>
          <cell r="F3578">
            <v>1</v>
          </cell>
          <cell r="I3578">
            <v>35</v>
          </cell>
          <cell r="L3578" t="str">
            <v>NCS - Operational</v>
          </cell>
        </row>
        <row r="3579">
          <cell r="A3579">
            <v>141</v>
          </cell>
          <cell r="F3579">
            <v>1</v>
          </cell>
          <cell r="I3579">
            <v>80</v>
          </cell>
          <cell r="L3579" t="str">
            <v>NCS - Operational</v>
          </cell>
        </row>
        <row r="3580">
          <cell r="A3580">
            <v>141</v>
          </cell>
          <cell r="F3580">
            <v>1</v>
          </cell>
          <cell r="I3580">
            <v>714</v>
          </cell>
          <cell r="L3580" t="str">
            <v>NCS - Operational</v>
          </cell>
        </row>
        <row r="3581">
          <cell r="A3581">
            <v>141</v>
          </cell>
          <cell r="F3581">
            <v>2</v>
          </cell>
          <cell r="I3581">
            <v>162</v>
          </cell>
          <cell r="L3581" t="str">
            <v>NCS - Interior Room</v>
          </cell>
        </row>
        <row r="3582">
          <cell r="A3582">
            <v>141</v>
          </cell>
          <cell r="F3582">
            <v>2</v>
          </cell>
          <cell r="I3582">
            <v>240</v>
          </cell>
          <cell r="L3582" t="str">
            <v>NCS - Operational</v>
          </cell>
        </row>
        <row r="3583">
          <cell r="A3583">
            <v>141</v>
          </cell>
          <cell r="F3583">
            <v>2</v>
          </cell>
          <cell r="I3583">
            <v>836</v>
          </cell>
          <cell r="L3583" t="str">
            <v>(Excluded - Counted in classroom data)</v>
          </cell>
        </row>
        <row r="3584">
          <cell r="A3584">
            <v>141</v>
          </cell>
          <cell r="F3584">
            <v>2</v>
          </cell>
          <cell r="I3584">
            <v>836</v>
          </cell>
          <cell r="L3584" t="str">
            <v>(Excluded - Counted in classroom data)</v>
          </cell>
        </row>
        <row r="3585">
          <cell r="A3585">
            <v>141</v>
          </cell>
          <cell r="F3585">
            <v>2</v>
          </cell>
          <cell r="I3585">
            <v>836</v>
          </cell>
          <cell r="L3585" t="str">
            <v>(Excluded - Counted in classroom data)</v>
          </cell>
        </row>
        <row r="3586">
          <cell r="A3586">
            <v>141</v>
          </cell>
          <cell r="F3586">
            <v>2</v>
          </cell>
          <cell r="I3586">
            <v>836</v>
          </cell>
          <cell r="L3586" t="str">
            <v>(Excluded - Counted in classroom data)</v>
          </cell>
        </row>
        <row r="3587">
          <cell r="A3587">
            <v>141</v>
          </cell>
          <cell r="F3587">
            <v>2</v>
          </cell>
          <cell r="I3587">
            <v>70</v>
          </cell>
          <cell r="L3587" t="str">
            <v>NCS - Operational</v>
          </cell>
        </row>
        <row r="3588">
          <cell r="A3588">
            <v>141</v>
          </cell>
          <cell r="F3588">
            <v>2</v>
          </cell>
          <cell r="I3588">
            <v>714</v>
          </cell>
          <cell r="L3588" t="str">
            <v>NCS - Operational</v>
          </cell>
        </row>
        <row r="3589">
          <cell r="A3589">
            <v>141</v>
          </cell>
          <cell r="F3589">
            <v>1</v>
          </cell>
          <cell r="I3589">
            <v>156</v>
          </cell>
          <cell r="L3589" t="str">
            <v>NCS - Interior Room</v>
          </cell>
        </row>
        <row r="3590">
          <cell r="A3590">
            <v>141</v>
          </cell>
          <cell r="F3590">
            <v>1</v>
          </cell>
          <cell r="I3590">
            <v>78</v>
          </cell>
          <cell r="L3590" t="str">
            <v>NCS - Operational</v>
          </cell>
        </row>
        <row r="3591">
          <cell r="A3591">
            <v>141</v>
          </cell>
          <cell r="F3591">
            <v>1</v>
          </cell>
          <cell r="I3591">
            <v>78</v>
          </cell>
          <cell r="L3591" t="str">
            <v>NCS - Operational</v>
          </cell>
        </row>
        <row r="3592">
          <cell r="A3592">
            <v>141</v>
          </cell>
          <cell r="F3592">
            <v>1</v>
          </cell>
          <cell r="I3592">
            <v>660</v>
          </cell>
          <cell r="L3592" t="str">
            <v>(Excluded - Counted in classroom data)</v>
          </cell>
          <cell r="M3592" t="str">
            <v>CDC</v>
          </cell>
        </row>
        <row r="3593">
          <cell r="A3593">
            <v>141</v>
          </cell>
          <cell r="F3593">
            <v>1</v>
          </cell>
          <cell r="I3593">
            <v>176</v>
          </cell>
          <cell r="L3593" t="str">
            <v>NCS - Interior Room</v>
          </cell>
          <cell r="M3593" t="str">
            <v>CDC</v>
          </cell>
        </row>
        <row r="3594">
          <cell r="A3594">
            <v>141</v>
          </cell>
          <cell r="F3594">
            <v>1</v>
          </cell>
          <cell r="I3594">
            <v>836</v>
          </cell>
          <cell r="L3594" t="str">
            <v>(Excluded - Counted in classroom data)</v>
          </cell>
          <cell r="M3594" t="str">
            <v>CDC</v>
          </cell>
        </row>
        <row r="3595">
          <cell r="A3595">
            <v>141</v>
          </cell>
          <cell r="F3595">
            <v>1</v>
          </cell>
          <cell r="I3595">
            <v>760</v>
          </cell>
          <cell r="L3595" t="str">
            <v>(Excluded - Counted in classroom data)</v>
          </cell>
        </row>
        <row r="3596">
          <cell r="A3596">
            <v>141</v>
          </cell>
          <cell r="F3596">
            <v>1</v>
          </cell>
          <cell r="I3596">
            <v>760</v>
          </cell>
          <cell r="L3596" t="str">
            <v>(Excluded - Counted in classroom data)</v>
          </cell>
        </row>
        <row r="3597">
          <cell r="A3597">
            <v>141</v>
          </cell>
          <cell r="F3597">
            <v>1</v>
          </cell>
          <cell r="I3597">
            <v>760</v>
          </cell>
          <cell r="L3597" t="str">
            <v>(Excluded - Counted in classroom data)</v>
          </cell>
        </row>
        <row r="3598">
          <cell r="A3598">
            <v>141</v>
          </cell>
          <cell r="F3598">
            <v>1</v>
          </cell>
          <cell r="I3598">
            <v>760</v>
          </cell>
          <cell r="L3598" t="str">
            <v>(Excluded - Counted in classroom data)</v>
          </cell>
        </row>
        <row r="3599">
          <cell r="A3599">
            <v>141</v>
          </cell>
          <cell r="F3599">
            <v>1</v>
          </cell>
          <cell r="I3599">
            <v>760</v>
          </cell>
          <cell r="L3599" t="str">
            <v>(Excluded - Counted in classroom data)</v>
          </cell>
        </row>
        <row r="3600">
          <cell r="A3600">
            <v>141</v>
          </cell>
          <cell r="F3600">
            <v>1</v>
          </cell>
          <cell r="I3600">
            <v>760</v>
          </cell>
          <cell r="L3600" t="str">
            <v>(Excluded - Counted in classroom data)</v>
          </cell>
        </row>
        <row r="3601">
          <cell r="A3601">
            <v>141</v>
          </cell>
          <cell r="F3601">
            <v>1</v>
          </cell>
          <cell r="I3601">
            <v>760</v>
          </cell>
          <cell r="L3601" t="str">
            <v>(Excluded - Counted in classroom data)</v>
          </cell>
        </row>
        <row r="3602">
          <cell r="A3602">
            <v>141</v>
          </cell>
          <cell r="F3602">
            <v>1</v>
          </cell>
          <cell r="I3602">
            <v>760</v>
          </cell>
          <cell r="L3602" t="str">
            <v>(Excluded - Counted in classroom data)</v>
          </cell>
        </row>
        <row r="3603">
          <cell r="A3603">
            <v>141</v>
          </cell>
          <cell r="F3603">
            <v>1</v>
          </cell>
          <cell r="I3603">
            <v>828</v>
          </cell>
          <cell r="L3603" t="str">
            <v>(Excluded - Counted in classroom data)</v>
          </cell>
        </row>
        <row r="3604">
          <cell r="A3604">
            <v>141</v>
          </cell>
          <cell r="F3604">
            <v>1</v>
          </cell>
          <cell r="I3604">
            <v>36</v>
          </cell>
          <cell r="L3604" t="str">
            <v>NCS - Operational</v>
          </cell>
        </row>
        <row r="3605">
          <cell r="A3605">
            <v>142</v>
          </cell>
          <cell r="F3605">
            <v>1</v>
          </cell>
          <cell r="I3605">
            <v>1328</v>
          </cell>
          <cell r="L3605" t="str">
            <v>NCS - Operational</v>
          </cell>
        </row>
        <row r="3606">
          <cell r="A3606">
            <v>142</v>
          </cell>
          <cell r="F3606">
            <v>1</v>
          </cell>
          <cell r="I3606">
            <v>235</v>
          </cell>
          <cell r="L3606" t="str">
            <v>NCS - Interior Room</v>
          </cell>
        </row>
        <row r="3607">
          <cell r="A3607">
            <v>142</v>
          </cell>
          <cell r="F3607">
            <v>1</v>
          </cell>
          <cell r="I3607">
            <v>22</v>
          </cell>
          <cell r="L3607" t="str">
            <v>NCS - Operational</v>
          </cell>
        </row>
        <row r="3608">
          <cell r="A3608">
            <v>142</v>
          </cell>
          <cell r="F3608">
            <v>1</v>
          </cell>
          <cell r="I3608">
            <v>20</v>
          </cell>
          <cell r="L3608" t="str">
            <v>NCS - Operational</v>
          </cell>
        </row>
        <row r="3609">
          <cell r="A3609">
            <v>142</v>
          </cell>
          <cell r="F3609">
            <v>1</v>
          </cell>
          <cell r="I3609">
            <v>374</v>
          </cell>
          <cell r="L3609" t="str">
            <v>NCS - Interior Room</v>
          </cell>
        </row>
        <row r="3610">
          <cell r="A3610">
            <v>142</v>
          </cell>
          <cell r="F3610">
            <v>1</v>
          </cell>
          <cell r="I3610">
            <v>226</v>
          </cell>
          <cell r="L3610" t="str">
            <v>NCS - Operational</v>
          </cell>
        </row>
        <row r="3611">
          <cell r="A3611">
            <v>142</v>
          </cell>
          <cell r="F3611">
            <v>1</v>
          </cell>
          <cell r="I3611">
            <v>257</v>
          </cell>
          <cell r="L3611" t="str">
            <v>NCS - Interior Room</v>
          </cell>
        </row>
        <row r="3612">
          <cell r="A3612">
            <v>142</v>
          </cell>
          <cell r="F3612">
            <v>1</v>
          </cell>
          <cell r="I3612">
            <v>100</v>
          </cell>
          <cell r="L3612" t="str">
            <v>NCS - Operational</v>
          </cell>
        </row>
        <row r="3613">
          <cell r="A3613">
            <v>142</v>
          </cell>
          <cell r="F3613">
            <v>1</v>
          </cell>
          <cell r="I3613">
            <v>50</v>
          </cell>
          <cell r="L3613" t="str">
            <v>NCS - Operational</v>
          </cell>
        </row>
        <row r="3614">
          <cell r="A3614">
            <v>142</v>
          </cell>
          <cell r="F3614">
            <v>1</v>
          </cell>
          <cell r="I3614">
            <v>67</v>
          </cell>
          <cell r="L3614" t="str">
            <v>NCS - Operational</v>
          </cell>
        </row>
        <row r="3615">
          <cell r="A3615">
            <v>142</v>
          </cell>
          <cell r="F3615">
            <v>1</v>
          </cell>
          <cell r="I3615">
            <v>281</v>
          </cell>
          <cell r="L3615" t="str">
            <v>NCS - Interior Room</v>
          </cell>
        </row>
        <row r="3616">
          <cell r="A3616">
            <v>142</v>
          </cell>
          <cell r="F3616">
            <v>1</v>
          </cell>
          <cell r="I3616">
            <v>1022</v>
          </cell>
          <cell r="L3616" t="str">
            <v>(Excluded - Counted in classroom data)</v>
          </cell>
        </row>
        <row r="3617">
          <cell r="A3617">
            <v>142</v>
          </cell>
          <cell r="F3617">
            <v>1</v>
          </cell>
          <cell r="I3617">
            <v>62</v>
          </cell>
          <cell r="L3617" t="str">
            <v>NCS - Operational</v>
          </cell>
        </row>
        <row r="3618">
          <cell r="A3618">
            <v>142</v>
          </cell>
          <cell r="F3618">
            <v>1</v>
          </cell>
          <cell r="I3618">
            <v>135</v>
          </cell>
          <cell r="L3618" t="str">
            <v>NCS - Operational</v>
          </cell>
        </row>
        <row r="3619">
          <cell r="A3619">
            <v>142</v>
          </cell>
          <cell r="F3619">
            <v>1</v>
          </cell>
          <cell r="I3619">
            <v>881</v>
          </cell>
          <cell r="L3619" t="str">
            <v>NCS - Library</v>
          </cell>
        </row>
        <row r="3620">
          <cell r="A3620">
            <v>142</v>
          </cell>
          <cell r="F3620">
            <v>1</v>
          </cell>
          <cell r="I3620">
            <v>148</v>
          </cell>
          <cell r="L3620" t="str">
            <v>NCS - Operational</v>
          </cell>
        </row>
        <row r="3621">
          <cell r="A3621">
            <v>142</v>
          </cell>
          <cell r="F3621">
            <v>1</v>
          </cell>
          <cell r="I3621">
            <v>294</v>
          </cell>
          <cell r="L3621" t="str">
            <v>NCS - Interior Room</v>
          </cell>
        </row>
        <row r="3622">
          <cell r="A3622">
            <v>142</v>
          </cell>
          <cell r="F3622">
            <v>1</v>
          </cell>
          <cell r="I3622">
            <v>69</v>
          </cell>
          <cell r="L3622" t="str">
            <v>NCS - Interior Room</v>
          </cell>
        </row>
        <row r="3623">
          <cell r="A3623">
            <v>142</v>
          </cell>
          <cell r="F3623">
            <v>1</v>
          </cell>
          <cell r="I3623">
            <v>120</v>
          </cell>
          <cell r="L3623" t="str">
            <v>NCS - Interior Room</v>
          </cell>
        </row>
        <row r="3624">
          <cell r="A3624">
            <v>142</v>
          </cell>
          <cell r="F3624">
            <v>1</v>
          </cell>
          <cell r="I3624">
            <v>460</v>
          </cell>
          <cell r="L3624" t="str">
            <v>NCS - Interior Room</v>
          </cell>
        </row>
        <row r="3625">
          <cell r="A3625">
            <v>142</v>
          </cell>
          <cell r="F3625">
            <v>1</v>
          </cell>
          <cell r="I3625">
            <v>193</v>
          </cell>
          <cell r="L3625" t="str">
            <v>NCS - Interior Room</v>
          </cell>
        </row>
        <row r="3626">
          <cell r="A3626">
            <v>142</v>
          </cell>
          <cell r="F3626">
            <v>1</v>
          </cell>
          <cell r="I3626">
            <v>43</v>
          </cell>
          <cell r="L3626" t="str">
            <v>NCS - Operational</v>
          </cell>
        </row>
        <row r="3627">
          <cell r="A3627">
            <v>142</v>
          </cell>
          <cell r="F3627">
            <v>1</v>
          </cell>
          <cell r="I3627">
            <v>44</v>
          </cell>
          <cell r="L3627" t="str">
            <v>NCS - Operational</v>
          </cell>
        </row>
        <row r="3628">
          <cell r="A3628">
            <v>142</v>
          </cell>
          <cell r="F3628">
            <v>1</v>
          </cell>
          <cell r="I3628">
            <v>233</v>
          </cell>
          <cell r="L3628" t="str">
            <v>NCS - Operational</v>
          </cell>
        </row>
        <row r="3629">
          <cell r="A3629">
            <v>142</v>
          </cell>
          <cell r="F3629">
            <v>1</v>
          </cell>
          <cell r="I3629">
            <v>840</v>
          </cell>
          <cell r="L3629" t="str">
            <v>(Excluded - Counted in classroom data)</v>
          </cell>
        </row>
        <row r="3630">
          <cell r="A3630">
            <v>142</v>
          </cell>
          <cell r="F3630">
            <v>1</v>
          </cell>
          <cell r="I3630">
            <v>87</v>
          </cell>
          <cell r="L3630" t="str">
            <v>NCS - Operational</v>
          </cell>
        </row>
        <row r="3631">
          <cell r="A3631">
            <v>142</v>
          </cell>
          <cell r="F3631">
            <v>1</v>
          </cell>
          <cell r="I3631">
            <v>158</v>
          </cell>
          <cell r="L3631" t="str">
            <v>NCS - Operational</v>
          </cell>
        </row>
        <row r="3632">
          <cell r="A3632">
            <v>142</v>
          </cell>
          <cell r="F3632">
            <v>1</v>
          </cell>
          <cell r="I3632">
            <v>868</v>
          </cell>
          <cell r="L3632" t="str">
            <v>(Excluded - Counted in classroom data)</v>
          </cell>
        </row>
        <row r="3633">
          <cell r="A3633">
            <v>142</v>
          </cell>
          <cell r="F3633">
            <v>1</v>
          </cell>
          <cell r="I3633">
            <v>272</v>
          </cell>
          <cell r="L3633" t="str">
            <v>NCS - Operational</v>
          </cell>
        </row>
        <row r="3634">
          <cell r="A3634">
            <v>142</v>
          </cell>
          <cell r="F3634">
            <v>1</v>
          </cell>
          <cell r="I3634">
            <v>134</v>
          </cell>
          <cell r="L3634" t="str">
            <v>NCS - Operational</v>
          </cell>
        </row>
        <row r="3635">
          <cell r="A3635">
            <v>142</v>
          </cell>
          <cell r="F3635">
            <v>1</v>
          </cell>
          <cell r="I3635">
            <v>210</v>
          </cell>
          <cell r="L3635" t="str">
            <v>NCS - Operational</v>
          </cell>
        </row>
        <row r="3636">
          <cell r="A3636">
            <v>142</v>
          </cell>
          <cell r="F3636">
            <v>1</v>
          </cell>
          <cell r="I3636">
            <v>852</v>
          </cell>
          <cell r="L3636" t="str">
            <v>(Excluded - Counted in classroom data)</v>
          </cell>
        </row>
        <row r="3637">
          <cell r="A3637">
            <v>142</v>
          </cell>
          <cell r="F3637">
            <v>1</v>
          </cell>
          <cell r="I3637">
            <v>845</v>
          </cell>
          <cell r="L3637" t="str">
            <v>(Excluded - Counted in classroom data)</v>
          </cell>
        </row>
        <row r="3638">
          <cell r="A3638">
            <v>142</v>
          </cell>
          <cell r="F3638">
            <v>1</v>
          </cell>
          <cell r="I3638">
            <v>320</v>
          </cell>
          <cell r="L3638" t="str">
            <v>NCS - Operational</v>
          </cell>
        </row>
        <row r="3639">
          <cell r="A3639">
            <v>142</v>
          </cell>
          <cell r="F3639">
            <v>1</v>
          </cell>
          <cell r="I3639">
            <v>52</v>
          </cell>
          <cell r="L3639" t="str">
            <v>NCS - Operational</v>
          </cell>
        </row>
        <row r="3640">
          <cell r="A3640">
            <v>142</v>
          </cell>
          <cell r="F3640">
            <v>1</v>
          </cell>
          <cell r="I3640">
            <v>72</v>
          </cell>
          <cell r="L3640" t="str">
            <v>NCS - Operational</v>
          </cell>
        </row>
        <row r="3641">
          <cell r="A3641">
            <v>142</v>
          </cell>
          <cell r="F3641">
            <v>1</v>
          </cell>
          <cell r="I3641">
            <v>70</v>
          </cell>
          <cell r="L3641" t="str">
            <v>NCS - Operational</v>
          </cell>
        </row>
        <row r="3642">
          <cell r="A3642">
            <v>142</v>
          </cell>
          <cell r="F3642">
            <v>1</v>
          </cell>
          <cell r="I3642">
            <v>46</v>
          </cell>
          <cell r="L3642" t="str">
            <v>NCS - Operational</v>
          </cell>
        </row>
        <row r="3643">
          <cell r="A3643">
            <v>142</v>
          </cell>
          <cell r="F3643">
            <v>1</v>
          </cell>
          <cell r="I3643">
            <v>840</v>
          </cell>
          <cell r="L3643" t="str">
            <v>(Excluded - Counted in classroom data)</v>
          </cell>
        </row>
        <row r="3644">
          <cell r="A3644">
            <v>142</v>
          </cell>
          <cell r="F3644">
            <v>1</v>
          </cell>
          <cell r="I3644">
            <v>850</v>
          </cell>
          <cell r="L3644" t="str">
            <v>(Excluded - Counted in classroom data)</v>
          </cell>
        </row>
        <row r="3645">
          <cell r="A3645">
            <v>142</v>
          </cell>
          <cell r="F3645">
            <v>1</v>
          </cell>
          <cell r="I3645">
            <v>864</v>
          </cell>
          <cell r="L3645" t="str">
            <v>(Excluded - Counted in classroom data)</v>
          </cell>
        </row>
        <row r="3646">
          <cell r="A3646">
            <v>142</v>
          </cell>
          <cell r="F3646">
            <v>1</v>
          </cell>
          <cell r="I3646">
            <v>1728</v>
          </cell>
          <cell r="L3646" t="str">
            <v>NCS - Operational</v>
          </cell>
        </row>
        <row r="3647">
          <cell r="A3647">
            <v>142</v>
          </cell>
          <cell r="F3647">
            <v>1</v>
          </cell>
          <cell r="I3647">
            <v>850</v>
          </cell>
          <cell r="L3647" t="str">
            <v>(Excluded - Counted in classroom data)</v>
          </cell>
        </row>
        <row r="3648">
          <cell r="A3648">
            <v>142</v>
          </cell>
          <cell r="F3648">
            <v>1</v>
          </cell>
          <cell r="I3648">
            <v>850</v>
          </cell>
          <cell r="L3648" t="str">
            <v>(Excluded - Counted in classroom data)</v>
          </cell>
        </row>
        <row r="3649">
          <cell r="A3649">
            <v>142</v>
          </cell>
          <cell r="F3649">
            <v>1</v>
          </cell>
          <cell r="I3649">
            <v>870</v>
          </cell>
          <cell r="L3649" t="str">
            <v>(Excluded - Counted in classroom data)</v>
          </cell>
        </row>
        <row r="3650">
          <cell r="A3650">
            <v>142</v>
          </cell>
          <cell r="F3650">
            <v>1</v>
          </cell>
          <cell r="I3650">
            <v>917</v>
          </cell>
          <cell r="L3650" t="str">
            <v>(Excluded - Counted in classroom data)</v>
          </cell>
        </row>
        <row r="3651">
          <cell r="A3651">
            <v>142</v>
          </cell>
          <cell r="F3651">
            <v>1</v>
          </cell>
          <cell r="I3651">
            <v>865</v>
          </cell>
          <cell r="L3651" t="str">
            <v>(Excluded - Counted in classroom data)</v>
          </cell>
        </row>
        <row r="3652">
          <cell r="A3652">
            <v>142</v>
          </cell>
          <cell r="F3652">
            <v>1</v>
          </cell>
          <cell r="I3652">
            <v>1114</v>
          </cell>
          <cell r="L3652" t="str">
            <v>NCS - Operational</v>
          </cell>
        </row>
        <row r="3653">
          <cell r="A3653">
            <v>142</v>
          </cell>
          <cell r="F3653">
            <v>1</v>
          </cell>
          <cell r="I3653">
            <v>307</v>
          </cell>
          <cell r="L3653" t="str">
            <v>NCS - Operational</v>
          </cell>
        </row>
        <row r="3654">
          <cell r="A3654">
            <v>142</v>
          </cell>
          <cell r="F3654">
            <v>1</v>
          </cell>
          <cell r="I3654">
            <v>61</v>
          </cell>
          <cell r="L3654" t="str">
            <v>NCS - Operational</v>
          </cell>
        </row>
        <row r="3655">
          <cell r="A3655">
            <v>142</v>
          </cell>
          <cell r="F3655">
            <v>1</v>
          </cell>
          <cell r="I3655">
            <v>62</v>
          </cell>
          <cell r="L3655" t="str">
            <v>NCS - Operational</v>
          </cell>
        </row>
        <row r="3656">
          <cell r="A3656">
            <v>142</v>
          </cell>
          <cell r="F3656">
            <v>1</v>
          </cell>
          <cell r="I3656">
            <v>6</v>
          </cell>
          <cell r="L3656" t="str">
            <v>NCS - Operational</v>
          </cell>
        </row>
        <row r="3657">
          <cell r="A3657">
            <v>142</v>
          </cell>
          <cell r="F3657">
            <v>1</v>
          </cell>
          <cell r="I3657">
            <v>6</v>
          </cell>
          <cell r="L3657" t="str">
            <v>NCS - Operational</v>
          </cell>
        </row>
        <row r="3658">
          <cell r="A3658">
            <v>142</v>
          </cell>
          <cell r="F3658">
            <v>1</v>
          </cell>
          <cell r="I3658">
            <v>6</v>
          </cell>
          <cell r="L3658" t="str">
            <v>NCS - Operational</v>
          </cell>
        </row>
        <row r="3659">
          <cell r="A3659">
            <v>142</v>
          </cell>
          <cell r="F3659">
            <v>1</v>
          </cell>
          <cell r="I3659">
            <v>28</v>
          </cell>
          <cell r="L3659" t="str">
            <v>NCS - Operational</v>
          </cell>
        </row>
        <row r="3660">
          <cell r="A3660">
            <v>142</v>
          </cell>
          <cell r="F3660">
            <v>1</v>
          </cell>
          <cell r="I3660">
            <v>83</v>
          </cell>
          <cell r="L3660" t="str">
            <v>NCS - Operational</v>
          </cell>
        </row>
        <row r="3661">
          <cell r="A3661">
            <v>142</v>
          </cell>
          <cell r="F3661">
            <v>1</v>
          </cell>
          <cell r="I3661">
            <v>416</v>
          </cell>
          <cell r="L3661" t="str">
            <v>NCS - Operational</v>
          </cell>
        </row>
        <row r="3662">
          <cell r="A3662">
            <v>142</v>
          </cell>
          <cell r="F3662">
            <v>1</v>
          </cell>
          <cell r="I3662">
            <v>800</v>
          </cell>
          <cell r="L3662" t="str">
            <v>NCS - Operational</v>
          </cell>
        </row>
        <row r="3663">
          <cell r="A3663">
            <v>142</v>
          </cell>
          <cell r="F3663">
            <v>1</v>
          </cell>
          <cell r="I3663">
            <v>2400</v>
          </cell>
          <cell r="L3663" t="str">
            <v>NCS - Assembly</v>
          </cell>
        </row>
        <row r="3664">
          <cell r="A3664">
            <v>142</v>
          </cell>
          <cell r="F3664">
            <v>1</v>
          </cell>
          <cell r="I3664">
            <v>167</v>
          </cell>
          <cell r="L3664" t="str">
            <v>NCS - Interior Room</v>
          </cell>
        </row>
        <row r="3665">
          <cell r="A3665">
            <v>142</v>
          </cell>
          <cell r="F3665">
            <v>1</v>
          </cell>
          <cell r="I3665">
            <v>37</v>
          </cell>
          <cell r="L3665" t="str">
            <v>NCS - Operational</v>
          </cell>
        </row>
        <row r="3666">
          <cell r="A3666">
            <v>142</v>
          </cell>
          <cell r="F3666">
            <v>1</v>
          </cell>
          <cell r="I3666">
            <v>79</v>
          </cell>
          <cell r="L3666" t="str">
            <v>NCS - Operational</v>
          </cell>
        </row>
        <row r="3667">
          <cell r="A3667">
            <v>142</v>
          </cell>
          <cell r="F3667">
            <v>1</v>
          </cell>
          <cell r="I3667">
            <v>10</v>
          </cell>
          <cell r="L3667" t="str">
            <v>NCS - Operational</v>
          </cell>
        </row>
        <row r="3668">
          <cell r="A3668">
            <v>142</v>
          </cell>
          <cell r="F3668">
            <v>1</v>
          </cell>
          <cell r="I3668">
            <v>20</v>
          </cell>
          <cell r="L3668" t="str">
            <v>NCS - Operational</v>
          </cell>
        </row>
        <row r="3669">
          <cell r="A3669">
            <v>142</v>
          </cell>
          <cell r="F3669">
            <v>1</v>
          </cell>
          <cell r="I3669">
            <v>450</v>
          </cell>
          <cell r="L3669" t="str">
            <v>NCS - Interior Room</v>
          </cell>
        </row>
        <row r="3670">
          <cell r="A3670">
            <v>142</v>
          </cell>
          <cell r="F3670">
            <v>1</v>
          </cell>
          <cell r="I3670">
            <v>96</v>
          </cell>
          <cell r="L3670" t="str">
            <v>NCS - Operational</v>
          </cell>
        </row>
        <row r="3671">
          <cell r="A3671">
            <v>142</v>
          </cell>
          <cell r="F3671">
            <v>1</v>
          </cell>
          <cell r="I3671">
            <v>156</v>
          </cell>
          <cell r="L3671" t="str">
            <v>NCS - Operational</v>
          </cell>
        </row>
        <row r="3672">
          <cell r="A3672">
            <v>142</v>
          </cell>
          <cell r="F3672">
            <v>1</v>
          </cell>
          <cell r="I3672">
            <v>118</v>
          </cell>
          <cell r="L3672" t="str">
            <v>NCS - Operational</v>
          </cell>
        </row>
        <row r="3673">
          <cell r="A3673">
            <v>142</v>
          </cell>
          <cell r="F3673">
            <v>1</v>
          </cell>
          <cell r="I3673">
            <v>766</v>
          </cell>
          <cell r="L3673" t="str">
            <v>NCS - Assembly</v>
          </cell>
        </row>
        <row r="3674">
          <cell r="A3674">
            <v>142</v>
          </cell>
          <cell r="F3674">
            <v>1</v>
          </cell>
          <cell r="I3674">
            <v>1426</v>
          </cell>
          <cell r="L3674" t="str">
            <v>(Excluded - Counted in classroom data)</v>
          </cell>
        </row>
        <row r="3675">
          <cell r="A3675">
            <v>142</v>
          </cell>
          <cell r="F3675">
            <v>1</v>
          </cell>
          <cell r="I3675">
            <v>30</v>
          </cell>
          <cell r="L3675" t="str">
            <v>NCS - Operational</v>
          </cell>
        </row>
        <row r="3676">
          <cell r="A3676">
            <v>142</v>
          </cell>
          <cell r="F3676">
            <v>1</v>
          </cell>
          <cell r="I3676">
            <v>709</v>
          </cell>
          <cell r="L3676" t="str">
            <v>(Excluded - Counted in classroom data)</v>
          </cell>
        </row>
        <row r="3677">
          <cell r="A3677">
            <v>142</v>
          </cell>
          <cell r="F3677">
            <v>1</v>
          </cell>
          <cell r="I3677">
            <v>15</v>
          </cell>
          <cell r="L3677" t="str">
            <v>NCS - Operational</v>
          </cell>
        </row>
        <row r="3678">
          <cell r="A3678">
            <v>142</v>
          </cell>
          <cell r="F3678">
            <v>1</v>
          </cell>
          <cell r="I3678">
            <v>42</v>
          </cell>
          <cell r="L3678" t="str">
            <v>NCS - Interior Room</v>
          </cell>
        </row>
        <row r="3679">
          <cell r="A3679">
            <v>142</v>
          </cell>
          <cell r="F3679">
            <v>1</v>
          </cell>
          <cell r="I3679">
            <v>920</v>
          </cell>
          <cell r="L3679" t="str">
            <v>(Excluded - Counted in classroom data)</v>
          </cell>
        </row>
        <row r="3680">
          <cell r="A3680">
            <v>142</v>
          </cell>
          <cell r="F3680">
            <v>1</v>
          </cell>
          <cell r="I3680">
            <v>920</v>
          </cell>
          <cell r="L3680" t="str">
            <v>(Excluded - Counted in classroom data)</v>
          </cell>
        </row>
        <row r="3681">
          <cell r="A3681">
            <v>142</v>
          </cell>
          <cell r="F3681">
            <v>1</v>
          </cell>
          <cell r="I3681">
            <v>920</v>
          </cell>
          <cell r="L3681" t="str">
            <v>(Excluded - Counted in classroom data)</v>
          </cell>
        </row>
        <row r="3682">
          <cell r="A3682">
            <v>143</v>
          </cell>
          <cell r="F3682">
            <v>1</v>
          </cell>
          <cell r="I3682">
            <v>319</v>
          </cell>
          <cell r="L3682" t="str">
            <v>NCS - Interior Room</v>
          </cell>
        </row>
        <row r="3683">
          <cell r="A3683">
            <v>143</v>
          </cell>
          <cell r="F3683">
            <v>1</v>
          </cell>
          <cell r="I3683">
            <v>51</v>
          </cell>
          <cell r="L3683" t="str">
            <v>NCS - Operational</v>
          </cell>
        </row>
        <row r="3684">
          <cell r="A3684">
            <v>143</v>
          </cell>
          <cell r="F3684">
            <v>1</v>
          </cell>
          <cell r="I3684">
            <v>18</v>
          </cell>
          <cell r="L3684" t="str">
            <v>NCS - Operational</v>
          </cell>
        </row>
        <row r="3685">
          <cell r="A3685">
            <v>143</v>
          </cell>
          <cell r="F3685">
            <v>1</v>
          </cell>
          <cell r="I3685">
            <v>8</v>
          </cell>
          <cell r="L3685" t="str">
            <v>NCS - Operational</v>
          </cell>
        </row>
        <row r="3686">
          <cell r="A3686">
            <v>143</v>
          </cell>
          <cell r="F3686">
            <v>1</v>
          </cell>
          <cell r="I3686">
            <v>26</v>
          </cell>
          <cell r="L3686" t="str">
            <v>NCS - Operational</v>
          </cell>
        </row>
        <row r="3687">
          <cell r="A3687">
            <v>143</v>
          </cell>
          <cell r="F3687">
            <v>1</v>
          </cell>
          <cell r="I3687">
            <v>2480</v>
          </cell>
          <cell r="L3687" t="str">
            <v>NCS - Assembly</v>
          </cell>
        </row>
        <row r="3688">
          <cell r="A3688">
            <v>143</v>
          </cell>
          <cell r="F3688">
            <v>1</v>
          </cell>
          <cell r="I3688">
            <v>44</v>
          </cell>
          <cell r="L3688" t="str">
            <v>NCS - Operational</v>
          </cell>
        </row>
        <row r="3689">
          <cell r="A3689">
            <v>143</v>
          </cell>
          <cell r="F3689">
            <v>1</v>
          </cell>
          <cell r="I3689">
            <v>33</v>
          </cell>
          <cell r="L3689" t="str">
            <v>NCS - Operational</v>
          </cell>
        </row>
        <row r="3690">
          <cell r="A3690">
            <v>143</v>
          </cell>
          <cell r="F3690">
            <v>1</v>
          </cell>
          <cell r="I3690">
            <v>237</v>
          </cell>
          <cell r="L3690" t="str">
            <v>NCS - Operational</v>
          </cell>
        </row>
        <row r="3691">
          <cell r="A3691">
            <v>143</v>
          </cell>
          <cell r="F3691">
            <v>1</v>
          </cell>
          <cell r="I3691">
            <v>78</v>
          </cell>
          <cell r="L3691" t="str">
            <v>NCS - Operational</v>
          </cell>
        </row>
        <row r="3692">
          <cell r="A3692">
            <v>143</v>
          </cell>
          <cell r="F3692">
            <v>1</v>
          </cell>
          <cell r="I3692">
            <v>22</v>
          </cell>
          <cell r="L3692" t="str">
            <v>NCS - Operational</v>
          </cell>
        </row>
        <row r="3693">
          <cell r="A3693">
            <v>143</v>
          </cell>
          <cell r="F3693">
            <v>1</v>
          </cell>
          <cell r="I3693">
            <v>8</v>
          </cell>
          <cell r="L3693" t="str">
            <v>NCS - Operational</v>
          </cell>
        </row>
        <row r="3694">
          <cell r="A3694">
            <v>143</v>
          </cell>
          <cell r="F3694">
            <v>1</v>
          </cell>
          <cell r="I3694">
            <v>207</v>
          </cell>
          <cell r="L3694" t="str">
            <v>NCS - Operational</v>
          </cell>
        </row>
        <row r="3695">
          <cell r="A3695">
            <v>143</v>
          </cell>
          <cell r="F3695">
            <v>1</v>
          </cell>
          <cell r="I3695">
            <v>42</v>
          </cell>
          <cell r="L3695" t="str">
            <v>NCS - Operational</v>
          </cell>
        </row>
        <row r="3696">
          <cell r="A3696">
            <v>143</v>
          </cell>
          <cell r="F3696">
            <v>1</v>
          </cell>
          <cell r="I3696">
            <v>827</v>
          </cell>
          <cell r="L3696" t="str">
            <v>NCS - Assembly</v>
          </cell>
        </row>
        <row r="3697">
          <cell r="A3697">
            <v>143</v>
          </cell>
          <cell r="F3697">
            <v>1</v>
          </cell>
          <cell r="I3697">
            <v>57</v>
          </cell>
          <cell r="L3697" t="str">
            <v>NCS - Operational</v>
          </cell>
        </row>
        <row r="3698">
          <cell r="A3698">
            <v>143</v>
          </cell>
          <cell r="F3698">
            <v>1</v>
          </cell>
          <cell r="I3698">
            <v>19</v>
          </cell>
          <cell r="L3698" t="str">
            <v>NCS - Operational</v>
          </cell>
        </row>
        <row r="3699">
          <cell r="A3699">
            <v>143</v>
          </cell>
          <cell r="F3699">
            <v>1</v>
          </cell>
          <cell r="I3699">
            <v>117</v>
          </cell>
          <cell r="L3699" t="str">
            <v>NCS - Interior Room</v>
          </cell>
        </row>
        <row r="3700">
          <cell r="A3700">
            <v>143</v>
          </cell>
          <cell r="F3700">
            <v>1</v>
          </cell>
          <cell r="I3700">
            <v>91</v>
          </cell>
          <cell r="L3700" t="str">
            <v>NCS - Operational</v>
          </cell>
        </row>
        <row r="3701">
          <cell r="A3701">
            <v>143</v>
          </cell>
          <cell r="F3701">
            <v>1</v>
          </cell>
          <cell r="I3701">
            <v>57</v>
          </cell>
          <cell r="L3701" t="str">
            <v>NCS - Operational</v>
          </cell>
        </row>
        <row r="3702">
          <cell r="A3702">
            <v>143</v>
          </cell>
          <cell r="F3702">
            <v>1</v>
          </cell>
          <cell r="I3702">
            <v>19</v>
          </cell>
          <cell r="L3702" t="str">
            <v>NCS - Operational</v>
          </cell>
        </row>
        <row r="3703">
          <cell r="A3703">
            <v>143</v>
          </cell>
          <cell r="F3703">
            <v>1</v>
          </cell>
          <cell r="I3703">
            <v>117</v>
          </cell>
          <cell r="L3703" t="str">
            <v>NCS - Operational</v>
          </cell>
        </row>
        <row r="3704">
          <cell r="A3704">
            <v>143</v>
          </cell>
          <cell r="F3704">
            <v>1</v>
          </cell>
          <cell r="I3704">
            <v>16</v>
          </cell>
          <cell r="L3704" t="str">
            <v>NCS - Operational</v>
          </cell>
        </row>
        <row r="3705">
          <cell r="A3705">
            <v>143</v>
          </cell>
          <cell r="F3705">
            <v>2</v>
          </cell>
          <cell r="I3705">
            <v>315</v>
          </cell>
          <cell r="L3705" t="str">
            <v>NCS - Operational</v>
          </cell>
        </row>
        <row r="3706">
          <cell r="A3706">
            <v>143</v>
          </cell>
          <cell r="F3706">
            <v>2</v>
          </cell>
          <cell r="I3706">
            <v>892</v>
          </cell>
          <cell r="L3706" t="str">
            <v>NCS - Operational</v>
          </cell>
        </row>
        <row r="3707">
          <cell r="A3707">
            <v>143</v>
          </cell>
          <cell r="F3707">
            <v>1</v>
          </cell>
          <cell r="I3707">
            <v>758</v>
          </cell>
          <cell r="L3707" t="str">
            <v>(Excluded - Counted in classroom data)</v>
          </cell>
        </row>
        <row r="3708">
          <cell r="A3708">
            <v>143</v>
          </cell>
          <cell r="F3708">
            <v>1</v>
          </cell>
          <cell r="I3708">
            <v>147</v>
          </cell>
          <cell r="L3708" t="str">
            <v>NCS - Operational</v>
          </cell>
        </row>
        <row r="3709">
          <cell r="A3709">
            <v>143</v>
          </cell>
          <cell r="F3709">
            <v>1</v>
          </cell>
          <cell r="I3709">
            <v>170</v>
          </cell>
          <cell r="L3709" t="str">
            <v>NCS - Operational</v>
          </cell>
        </row>
        <row r="3710">
          <cell r="A3710">
            <v>143</v>
          </cell>
          <cell r="F3710">
            <v>1</v>
          </cell>
          <cell r="I3710">
            <v>752</v>
          </cell>
          <cell r="L3710" t="str">
            <v>(Excluded - Counted in classroom data)</v>
          </cell>
        </row>
        <row r="3711">
          <cell r="A3711">
            <v>143</v>
          </cell>
          <cell r="F3711">
            <v>1</v>
          </cell>
          <cell r="I3711">
            <v>756</v>
          </cell>
          <cell r="L3711" t="str">
            <v>(Excluded - Counted in classroom data)</v>
          </cell>
        </row>
        <row r="3712">
          <cell r="A3712">
            <v>143</v>
          </cell>
          <cell r="F3712">
            <v>1</v>
          </cell>
          <cell r="I3712">
            <v>147</v>
          </cell>
          <cell r="L3712" t="str">
            <v>NCS - Operational</v>
          </cell>
        </row>
        <row r="3713">
          <cell r="A3713">
            <v>143</v>
          </cell>
          <cell r="F3713">
            <v>1</v>
          </cell>
          <cell r="I3713">
            <v>170</v>
          </cell>
          <cell r="L3713" t="str">
            <v>NCS - Operational</v>
          </cell>
        </row>
        <row r="3714">
          <cell r="A3714">
            <v>143</v>
          </cell>
          <cell r="F3714">
            <v>1</v>
          </cell>
          <cell r="I3714">
            <v>752</v>
          </cell>
          <cell r="L3714" t="str">
            <v>(Excluded - Counted in classroom data)</v>
          </cell>
        </row>
        <row r="3715">
          <cell r="A3715">
            <v>143</v>
          </cell>
          <cell r="F3715">
            <v>1</v>
          </cell>
          <cell r="I3715">
            <v>261</v>
          </cell>
          <cell r="L3715" t="str">
            <v>NCS - Interior Room</v>
          </cell>
        </row>
        <row r="3716">
          <cell r="A3716">
            <v>143</v>
          </cell>
          <cell r="F3716">
            <v>1</v>
          </cell>
          <cell r="I3716">
            <v>344</v>
          </cell>
          <cell r="L3716" t="str">
            <v>NCS - Interior Room</v>
          </cell>
        </row>
        <row r="3717">
          <cell r="A3717">
            <v>143</v>
          </cell>
          <cell r="F3717">
            <v>1</v>
          </cell>
          <cell r="I3717">
            <v>41</v>
          </cell>
          <cell r="L3717" t="str">
            <v>NCS - Operational</v>
          </cell>
        </row>
        <row r="3718">
          <cell r="A3718">
            <v>143</v>
          </cell>
          <cell r="F3718">
            <v>1</v>
          </cell>
          <cell r="I3718">
            <v>258</v>
          </cell>
          <cell r="L3718" t="str">
            <v>NCS - Interior Room</v>
          </cell>
        </row>
        <row r="3719">
          <cell r="A3719">
            <v>143</v>
          </cell>
          <cell r="F3719">
            <v>1</v>
          </cell>
          <cell r="I3719">
            <v>2042</v>
          </cell>
          <cell r="L3719" t="str">
            <v>NCS - Operational</v>
          </cell>
        </row>
        <row r="3720">
          <cell r="A3720">
            <v>143</v>
          </cell>
          <cell r="F3720">
            <v>1</v>
          </cell>
          <cell r="I3720">
            <v>51</v>
          </cell>
          <cell r="L3720" t="str">
            <v>NCS - Operational</v>
          </cell>
        </row>
        <row r="3721">
          <cell r="A3721">
            <v>143</v>
          </cell>
          <cell r="F3721">
            <v>1</v>
          </cell>
          <cell r="I3721">
            <v>49</v>
          </cell>
          <cell r="L3721" t="str">
            <v>NCS - Operational</v>
          </cell>
        </row>
        <row r="3722">
          <cell r="A3722">
            <v>143</v>
          </cell>
          <cell r="F3722">
            <v>1</v>
          </cell>
          <cell r="I3722">
            <v>100</v>
          </cell>
          <cell r="L3722" t="str">
            <v>NCS - Interior Room</v>
          </cell>
        </row>
        <row r="3723">
          <cell r="A3723">
            <v>143</v>
          </cell>
          <cell r="F3723">
            <v>1</v>
          </cell>
          <cell r="I3723">
            <v>79</v>
          </cell>
          <cell r="L3723" t="str">
            <v>NCS - Operational</v>
          </cell>
        </row>
        <row r="3724">
          <cell r="A3724">
            <v>143</v>
          </cell>
          <cell r="F3724">
            <v>1</v>
          </cell>
          <cell r="I3724">
            <v>432</v>
          </cell>
          <cell r="L3724" t="str">
            <v>NCS - Operational</v>
          </cell>
        </row>
        <row r="3725">
          <cell r="A3725">
            <v>143</v>
          </cell>
          <cell r="F3725">
            <v>1</v>
          </cell>
          <cell r="I3725">
            <v>105</v>
          </cell>
          <cell r="L3725" t="str">
            <v>NCS - Operational</v>
          </cell>
        </row>
        <row r="3726">
          <cell r="A3726">
            <v>143</v>
          </cell>
          <cell r="F3726">
            <v>1</v>
          </cell>
          <cell r="I3726">
            <v>152</v>
          </cell>
          <cell r="L3726" t="str">
            <v>NCS - Interior Room</v>
          </cell>
        </row>
        <row r="3727">
          <cell r="A3727">
            <v>143</v>
          </cell>
          <cell r="F3727">
            <v>1</v>
          </cell>
          <cell r="I3727">
            <v>462</v>
          </cell>
          <cell r="L3727" t="str">
            <v>NCS - Operational</v>
          </cell>
        </row>
        <row r="3728">
          <cell r="A3728">
            <v>143</v>
          </cell>
          <cell r="F3728">
            <v>1</v>
          </cell>
          <cell r="I3728">
            <v>64</v>
          </cell>
          <cell r="L3728" t="str">
            <v>NCS - Operational</v>
          </cell>
        </row>
        <row r="3729">
          <cell r="A3729">
            <v>143</v>
          </cell>
          <cell r="F3729">
            <v>1</v>
          </cell>
          <cell r="I3729">
            <v>228</v>
          </cell>
          <cell r="L3729" t="str">
            <v>NCS - Operational</v>
          </cell>
        </row>
        <row r="3730">
          <cell r="A3730">
            <v>143</v>
          </cell>
          <cell r="F3730">
            <v>1</v>
          </cell>
          <cell r="I3730">
            <v>754</v>
          </cell>
          <cell r="L3730" t="str">
            <v>(Excluded - Counted in classroom data)</v>
          </cell>
        </row>
        <row r="3731">
          <cell r="A3731">
            <v>143</v>
          </cell>
          <cell r="F3731">
            <v>1</v>
          </cell>
          <cell r="I3731">
            <v>147</v>
          </cell>
          <cell r="L3731" t="str">
            <v>NCS - Operational</v>
          </cell>
        </row>
        <row r="3732">
          <cell r="A3732">
            <v>143</v>
          </cell>
          <cell r="F3732">
            <v>1</v>
          </cell>
          <cell r="I3732">
            <v>170</v>
          </cell>
          <cell r="L3732" t="str">
            <v>NCS - Operational</v>
          </cell>
        </row>
        <row r="3733">
          <cell r="A3733">
            <v>143</v>
          </cell>
          <cell r="F3733">
            <v>1</v>
          </cell>
          <cell r="I3733">
            <v>752</v>
          </cell>
          <cell r="L3733" t="str">
            <v>(Excluded - Counted in classroom data)</v>
          </cell>
        </row>
        <row r="3734">
          <cell r="A3734">
            <v>143</v>
          </cell>
          <cell r="F3734">
            <v>1</v>
          </cell>
          <cell r="I3734">
            <v>301</v>
          </cell>
          <cell r="L3734" t="str">
            <v>NCS - Operational</v>
          </cell>
        </row>
        <row r="3735">
          <cell r="A3735">
            <v>143</v>
          </cell>
          <cell r="F3735">
            <v>1</v>
          </cell>
          <cell r="I3735">
            <v>1060</v>
          </cell>
          <cell r="L3735" t="str">
            <v>(Excluded - Counted in classroom data)</v>
          </cell>
        </row>
        <row r="3736">
          <cell r="A3736">
            <v>143</v>
          </cell>
          <cell r="F3736">
            <v>1</v>
          </cell>
          <cell r="I3736">
            <v>28</v>
          </cell>
          <cell r="L3736" t="str">
            <v>NCS - Operational</v>
          </cell>
        </row>
        <row r="3737">
          <cell r="A3737">
            <v>143</v>
          </cell>
          <cell r="F3737">
            <v>1</v>
          </cell>
          <cell r="I3737">
            <v>38</v>
          </cell>
          <cell r="L3737" t="str">
            <v>NCS - Operational</v>
          </cell>
        </row>
        <row r="3738">
          <cell r="A3738">
            <v>143</v>
          </cell>
          <cell r="F3738">
            <v>1</v>
          </cell>
          <cell r="I3738">
            <v>72</v>
          </cell>
          <cell r="L3738" t="str">
            <v>NCS - Operational</v>
          </cell>
        </row>
        <row r="3739">
          <cell r="A3739">
            <v>143</v>
          </cell>
          <cell r="F3739">
            <v>1</v>
          </cell>
          <cell r="I3739">
            <v>95</v>
          </cell>
          <cell r="L3739" t="str">
            <v>NCS - Operational</v>
          </cell>
        </row>
        <row r="3740">
          <cell r="A3740">
            <v>143</v>
          </cell>
          <cell r="F3740">
            <v>1</v>
          </cell>
          <cell r="I3740">
            <v>247</v>
          </cell>
          <cell r="L3740" t="str">
            <v>NCS - Operational</v>
          </cell>
        </row>
        <row r="3741">
          <cell r="A3741">
            <v>143</v>
          </cell>
          <cell r="F3741">
            <v>1</v>
          </cell>
          <cell r="I3741">
            <v>261</v>
          </cell>
          <cell r="L3741" t="str">
            <v>NCS - Interior Room</v>
          </cell>
        </row>
        <row r="3742">
          <cell r="A3742">
            <v>143</v>
          </cell>
          <cell r="F3742">
            <v>1</v>
          </cell>
          <cell r="I3742">
            <v>72</v>
          </cell>
          <cell r="L3742" t="str">
            <v>NCS - Operational</v>
          </cell>
        </row>
        <row r="3743">
          <cell r="A3743">
            <v>143</v>
          </cell>
          <cell r="F3743">
            <v>1</v>
          </cell>
          <cell r="I3743">
            <v>101</v>
          </cell>
          <cell r="L3743" t="str">
            <v>NCS - Operational</v>
          </cell>
        </row>
        <row r="3744">
          <cell r="A3744">
            <v>143</v>
          </cell>
          <cell r="F3744">
            <v>1</v>
          </cell>
          <cell r="I3744">
            <v>1079</v>
          </cell>
          <cell r="L3744" t="str">
            <v>(Excluded - Counted in classroom data)</v>
          </cell>
        </row>
        <row r="3745">
          <cell r="A3745">
            <v>143</v>
          </cell>
          <cell r="F3745">
            <v>1</v>
          </cell>
          <cell r="I3745">
            <v>1858</v>
          </cell>
          <cell r="L3745" t="str">
            <v>NCS - Operational</v>
          </cell>
        </row>
        <row r="3746">
          <cell r="A3746">
            <v>143</v>
          </cell>
          <cell r="F3746">
            <v>1</v>
          </cell>
          <cell r="I3746">
            <v>182</v>
          </cell>
          <cell r="L3746" t="str">
            <v>NCS - Interior Room</v>
          </cell>
        </row>
        <row r="3747">
          <cell r="A3747">
            <v>143</v>
          </cell>
          <cell r="F3747">
            <v>1</v>
          </cell>
          <cell r="I3747">
            <v>88</v>
          </cell>
          <cell r="L3747" t="str">
            <v>NCS - Interior Room</v>
          </cell>
        </row>
        <row r="3748">
          <cell r="A3748">
            <v>143</v>
          </cell>
          <cell r="F3748">
            <v>1</v>
          </cell>
          <cell r="I3748">
            <v>319</v>
          </cell>
          <cell r="L3748" t="str">
            <v>NCS - Interior Room</v>
          </cell>
        </row>
        <row r="3749">
          <cell r="A3749">
            <v>143</v>
          </cell>
          <cell r="F3749">
            <v>1</v>
          </cell>
          <cell r="I3749">
            <v>861</v>
          </cell>
          <cell r="L3749" t="str">
            <v>NCS - Library</v>
          </cell>
        </row>
        <row r="3750">
          <cell r="A3750">
            <v>143</v>
          </cell>
          <cell r="F3750">
            <v>1</v>
          </cell>
          <cell r="I3750">
            <v>748</v>
          </cell>
          <cell r="L3750" t="str">
            <v>(Excluded - Counted in classroom data)</v>
          </cell>
        </row>
        <row r="3751">
          <cell r="A3751">
            <v>143</v>
          </cell>
          <cell r="F3751">
            <v>1</v>
          </cell>
          <cell r="I3751">
            <v>31</v>
          </cell>
          <cell r="L3751" t="str">
            <v>NCS - Operational</v>
          </cell>
        </row>
        <row r="3752">
          <cell r="A3752">
            <v>143</v>
          </cell>
          <cell r="F3752">
            <v>1</v>
          </cell>
          <cell r="I3752">
            <v>100</v>
          </cell>
          <cell r="L3752" t="str">
            <v>NCS - Operational</v>
          </cell>
        </row>
        <row r="3753">
          <cell r="A3753">
            <v>143</v>
          </cell>
          <cell r="F3753">
            <v>1</v>
          </cell>
          <cell r="I3753">
            <v>748</v>
          </cell>
          <cell r="L3753" t="str">
            <v>(Excluded - Counted in classroom data)</v>
          </cell>
        </row>
        <row r="3754">
          <cell r="A3754">
            <v>143</v>
          </cell>
          <cell r="F3754">
            <v>1</v>
          </cell>
          <cell r="I3754">
            <v>32</v>
          </cell>
          <cell r="L3754" t="str">
            <v>NCS - Operational</v>
          </cell>
        </row>
        <row r="3755">
          <cell r="A3755">
            <v>143</v>
          </cell>
          <cell r="F3755">
            <v>1</v>
          </cell>
          <cell r="I3755">
            <v>104</v>
          </cell>
          <cell r="L3755" t="str">
            <v>NCS - Interior Room</v>
          </cell>
        </row>
        <row r="3756">
          <cell r="A3756">
            <v>143</v>
          </cell>
          <cell r="F3756">
            <v>1</v>
          </cell>
          <cell r="I3756">
            <v>748</v>
          </cell>
          <cell r="L3756" t="str">
            <v>(Excluded - Counted in classroom data)</v>
          </cell>
        </row>
        <row r="3757">
          <cell r="A3757">
            <v>143</v>
          </cell>
          <cell r="F3757">
            <v>1</v>
          </cell>
          <cell r="I3757">
            <v>31</v>
          </cell>
          <cell r="L3757" t="str">
            <v>NCS - Operational</v>
          </cell>
        </row>
        <row r="3758">
          <cell r="A3758">
            <v>143</v>
          </cell>
          <cell r="F3758">
            <v>1</v>
          </cell>
          <cell r="I3758">
            <v>100</v>
          </cell>
          <cell r="L3758" t="str">
            <v>NCS - Operational</v>
          </cell>
        </row>
        <row r="3759">
          <cell r="A3759">
            <v>143</v>
          </cell>
          <cell r="F3759">
            <v>1</v>
          </cell>
          <cell r="I3759">
            <v>748</v>
          </cell>
          <cell r="L3759" t="str">
            <v>(Excluded - Counted in classroom data)</v>
          </cell>
        </row>
        <row r="3760">
          <cell r="A3760">
            <v>143</v>
          </cell>
          <cell r="F3760">
            <v>1</v>
          </cell>
          <cell r="I3760">
            <v>32</v>
          </cell>
          <cell r="L3760" t="str">
            <v>NCS - Operational</v>
          </cell>
        </row>
        <row r="3761">
          <cell r="A3761">
            <v>143</v>
          </cell>
          <cell r="F3761">
            <v>1</v>
          </cell>
          <cell r="I3761">
            <v>104</v>
          </cell>
          <cell r="L3761" t="str">
            <v>NCS - Operational</v>
          </cell>
        </row>
        <row r="3762">
          <cell r="A3762">
            <v>143</v>
          </cell>
          <cell r="F3762">
            <v>2</v>
          </cell>
          <cell r="I3762">
            <v>544</v>
          </cell>
          <cell r="L3762" t="str">
            <v>NCS - Operational</v>
          </cell>
        </row>
        <row r="3763">
          <cell r="A3763">
            <v>143</v>
          </cell>
          <cell r="F3763">
            <v>2</v>
          </cell>
          <cell r="I3763">
            <v>754</v>
          </cell>
          <cell r="L3763" t="str">
            <v>NCS - Operational</v>
          </cell>
        </row>
        <row r="3764">
          <cell r="A3764">
            <v>143</v>
          </cell>
          <cell r="F3764">
            <v>1</v>
          </cell>
          <cell r="I3764">
            <v>864</v>
          </cell>
          <cell r="L3764" t="str">
            <v>(Excluded - Counted in classroom data)</v>
          </cell>
        </row>
        <row r="3765">
          <cell r="A3765">
            <v>143</v>
          </cell>
          <cell r="F3765">
            <v>1</v>
          </cell>
          <cell r="I3765">
            <v>858</v>
          </cell>
          <cell r="L3765" t="str">
            <v>(Excluded - Counted in classroom data)</v>
          </cell>
        </row>
        <row r="3766">
          <cell r="A3766">
            <v>143</v>
          </cell>
          <cell r="F3766">
            <v>1</v>
          </cell>
          <cell r="I3766">
            <v>858</v>
          </cell>
          <cell r="L3766" t="str">
            <v>(Excluded - Counted in classroom data)</v>
          </cell>
        </row>
        <row r="3767">
          <cell r="A3767">
            <v>143</v>
          </cell>
          <cell r="F3767">
            <v>1</v>
          </cell>
          <cell r="I3767">
            <v>858</v>
          </cell>
          <cell r="L3767" t="str">
            <v>(Excluded - Counted in classroom data)</v>
          </cell>
        </row>
        <row r="3768">
          <cell r="A3768">
            <v>143</v>
          </cell>
          <cell r="F3768">
            <v>1</v>
          </cell>
          <cell r="I3768">
            <v>900</v>
          </cell>
          <cell r="L3768" t="str">
            <v>(Excluded - Counted in classroom data)</v>
          </cell>
        </row>
        <row r="3769">
          <cell r="A3769">
            <v>143</v>
          </cell>
          <cell r="F3769">
            <v>1</v>
          </cell>
          <cell r="I3769">
            <v>913</v>
          </cell>
          <cell r="L3769" t="str">
            <v>(Excluded - Counted in classroom data)</v>
          </cell>
        </row>
        <row r="3770">
          <cell r="A3770">
            <v>143</v>
          </cell>
          <cell r="F3770">
            <v>1</v>
          </cell>
          <cell r="I3770">
            <v>913</v>
          </cell>
          <cell r="L3770" t="str">
            <v>(Excluded - Counted in classroom data)</v>
          </cell>
        </row>
        <row r="3771">
          <cell r="A3771">
            <v>143</v>
          </cell>
          <cell r="F3771">
            <v>1</v>
          </cell>
          <cell r="I3771">
            <v>907</v>
          </cell>
          <cell r="L3771" t="str">
            <v>(Excluded - Counted in classroom data)</v>
          </cell>
        </row>
        <row r="3772">
          <cell r="A3772">
            <v>143</v>
          </cell>
          <cell r="F3772">
            <v>1</v>
          </cell>
          <cell r="I3772">
            <v>43</v>
          </cell>
          <cell r="L3772" t="str">
            <v>NCS - Operational</v>
          </cell>
        </row>
        <row r="3773">
          <cell r="A3773">
            <v>143</v>
          </cell>
          <cell r="F3773">
            <v>1</v>
          </cell>
          <cell r="I3773">
            <v>53</v>
          </cell>
          <cell r="L3773" t="str">
            <v>NCS - Operational</v>
          </cell>
        </row>
        <row r="3774">
          <cell r="A3774">
            <v>143</v>
          </cell>
          <cell r="F3774">
            <v>1</v>
          </cell>
          <cell r="I3774">
            <v>53</v>
          </cell>
          <cell r="L3774" t="str">
            <v>NCS - Operational</v>
          </cell>
        </row>
        <row r="3775">
          <cell r="A3775">
            <v>143</v>
          </cell>
          <cell r="F3775">
            <v>1</v>
          </cell>
          <cell r="I3775">
            <v>216</v>
          </cell>
          <cell r="L3775" t="str">
            <v>NCS - Operational</v>
          </cell>
        </row>
        <row r="3776">
          <cell r="A3776">
            <v>143</v>
          </cell>
          <cell r="F3776">
            <v>1</v>
          </cell>
          <cell r="I3776">
            <v>207</v>
          </cell>
          <cell r="L3776" t="str">
            <v>NCS - Operational</v>
          </cell>
        </row>
        <row r="3777">
          <cell r="A3777">
            <v>143</v>
          </cell>
          <cell r="F3777">
            <v>1</v>
          </cell>
          <cell r="I3777">
            <v>48</v>
          </cell>
          <cell r="L3777" t="str">
            <v>NCS - Operational</v>
          </cell>
        </row>
        <row r="3778">
          <cell r="A3778">
            <v>143</v>
          </cell>
          <cell r="F3778">
            <v>1</v>
          </cell>
          <cell r="I3778">
            <v>141</v>
          </cell>
          <cell r="L3778" t="str">
            <v>NCS - Operational</v>
          </cell>
        </row>
        <row r="3779">
          <cell r="A3779">
            <v>143</v>
          </cell>
          <cell r="F3779">
            <v>1</v>
          </cell>
          <cell r="I3779">
            <v>141</v>
          </cell>
          <cell r="L3779" t="str">
            <v>NCS - Operational</v>
          </cell>
        </row>
        <row r="3780">
          <cell r="A3780">
            <v>143</v>
          </cell>
          <cell r="F3780">
            <v>1</v>
          </cell>
          <cell r="I3780">
            <v>261</v>
          </cell>
          <cell r="L3780" t="str">
            <v>NCS - Operational</v>
          </cell>
        </row>
        <row r="3781">
          <cell r="A3781">
            <v>143</v>
          </cell>
          <cell r="F3781">
            <v>1</v>
          </cell>
          <cell r="I3781">
            <v>261</v>
          </cell>
          <cell r="L3781" t="str">
            <v>NCS - Operational</v>
          </cell>
        </row>
        <row r="3782">
          <cell r="A3782">
            <v>143</v>
          </cell>
          <cell r="F3782">
            <v>1</v>
          </cell>
          <cell r="I3782">
            <v>62</v>
          </cell>
          <cell r="L3782" t="str">
            <v>NCS - Operational</v>
          </cell>
        </row>
        <row r="3783">
          <cell r="A3783">
            <v>143</v>
          </cell>
          <cell r="F3783">
            <v>1</v>
          </cell>
          <cell r="I3783">
            <v>55</v>
          </cell>
          <cell r="L3783" t="str">
            <v>NCS - Operational</v>
          </cell>
        </row>
        <row r="3784">
          <cell r="A3784">
            <v>143</v>
          </cell>
          <cell r="F3784">
            <v>1</v>
          </cell>
          <cell r="I3784">
            <v>905</v>
          </cell>
          <cell r="L3784" t="str">
            <v>(Excluded - Counted in classroom data)</v>
          </cell>
        </row>
        <row r="3785">
          <cell r="A3785">
            <v>143</v>
          </cell>
          <cell r="F3785">
            <v>1</v>
          </cell>
          <cell r="I3785">
            <v>4510</v>
          </cell>
          <cell r="L3785" t="str">
            <v>NCS - Assembly</v>
          </cell>
        </row>
        <row r="3786">
          <cell r="A3786">
            <v>143</v>
          </cell>
          <cell r="F3786">
            <v>1</v>
          </cell>
          <cell r="I3786">
            <v>1411</v>
          </cell>
          <cell r="L3786" t="str">
            <v>NCS - Assembly</v>
          </cell>
        </row>
        <row r="3787">
          <cell r="A3787">
            <v>143</v>
          </cell>
          <cell r="F3787">
            <v>2</v>
          </cell>
          <cell r="I3787">
            <v>718</v>
          </cell>
          <cell r="L3787" t="str">
            <v>(Excluded - Counted in classroom data)</v>
          </cell>
        </row>
        <row r="3788">
          <cell r="A3788">
            <v>143</v>
          </cell>
          <cell r="F3788">
            <v>2</v>
          </cell>
          <cell r="I3788">
            <v>897</v>
          </cell>
          <cell r="L3788" t="str">
            <v>(Excluded - Counted in classroom data)</v>
          </cell>
        </row>
        <row r="3789">
          <cell r="A3789">
            <v>143</v>
          </cell>
          <cell r="F3789">
            <v>2</v>
          </cell>
          <cell r="I3789">
            <v>894</v>
          </cell>
          <cell r="L3789" t="str">
            <v>(Excluded - Counted in classroom data)</v>
          </cell>
        </row>
        <row r="3790">
          <cell r="A3790">
            <v>143</v>
          </cell>
          <cell r="F3790">
            <v>2</v>
          </cell>
          <cell r="I3790">
            <v>894</v>
          </cell>
          <cell r="L3790" t="str">
            <v>(Excluded - Counted in classroom data)</v>
          </cell>
        </row>
        <row r="3791">
          <cell r="A3791">
            <v>143</v>
          </cell>
          <cell r="F3791">
            <v>2</v>
          </cell>
          <cell r="I3791">
            <v>611</v>
          </cell>
          <cell r="L3791" t="str">
            <v>NCS - Interior Room</v>
          </cell>
        </row>
        <row r="3792">
          <cell r="A3792">
            <v>143</v>
          </cell>
          <cell r="F3792">
            <v>2</v>
          </cell>
          <cell r="I3792">
            <v>141</v>
          </cell>
          <cell r="L3792" t="str">
            <v>NCS - Operational</v>
          </cell>
        </row>
        <row r="3793">
          <cell r="A3793">
            <v>143</v>
          </cell>
          <cell r="F3793">
            <v>2</v>
          </cell>
          <cell r="I3793">
            <v>141</v>
          </cell>
          <cell r="L3793" t="str">
            <v>NCS - Operational</v>
          </cell>
        </row>
        <row r="3794">
          <cell r="A3794">
            <v>143</v>
          </cell>
          <cell r="F3794">
            <v>2</v>
          </cell>
          <cell r="I3794">
            <v>261</v>
          </cell>
          <cell r="L3794" t="str">
            <v>NCS - Operational</v>
          </cell>
        </row>
        <row r="3795">
          <cell r="A3795">
            <v>143</v>
          </cell>
          <cell r="F3795">
            <v>2</v>
          </cell>
          <cell r="I3795">
            <v>261</v>
          </cell>
          <cell r="L3795" t="str">
            <v>NCS - Operational</v>
          </cell>
        </row>
        <row r="3796">
          <cell r="A3796">
            <v>143</v>
          </cell>
          <cell r="F3796">
            <v>2</v>
          </cell>
          <cell r="I3796">
            <v>52</v>
          </cell>
          <cell r="L3796" t="str">
            <v>NCS - Operational</v>
          </cell>
        </row>
        <row r="3797">
          <cell r="A3797">
            <v>143</v>
          </cell>
          <cell r="F3797">
            <v>2</v>
          </cell>
          <cell r="I3797">
            <v>49</v>
          </cell>
          <cell r="L3797" t="str">
            <v>NCS - Operational</v>
          </cell>
        </row>
        <row r="3798">
          <cell r="A3798">
            <v>143</v>
          </cell>
          <cell r="F3798">
            <v>2</v>
          </cell>
          <cell r="I3798">
            <v>907</v>
          </cell>
          <cell r="L3798" t="str">
            <v>(Excluded - Counted in classroom data)</v>
          </cell>
        </row>
        <row r="3799">
          <cell r="A3799">
            <v>144</v>
          </cell>
          <cell r="F3799">
            <v>1</v>
          </cell>
          <cell r="I3799">
            <v>47</v>
          </cell>
          <cell r="L3799" t="str">
            <v>NCS - Operational</v>
          </cell>
        </row>
        <row r="3800">
          <cell r="A3800">
            <v>144</v>
          </cell>
          <cell r="F3800">
            <v>1</v>
          </cell>
          <cell r="I3800">
            <v>2257</v>
          </cell>
          <cell r="L3800" t="str">
            <v>NCS - Dining</v>
          </cell>
        </row>
        <row r="3801">
          <cell r="A3801">
            <v>144</v>
          </cell>
          <cell r="F3801">
            <v>1</v>
          </cell>
          <cell r="I3801">
            <v>525</v>
          </cell>
          <cell r="L3801" t="str">
            <v>NCS - Operational</v>
          </cell>
        </row>
        <row r="3802">
          <cell r="A3802">
            <v>144</v>
          </cell>
          <cell r="F3802">
            <v>1</v>
          </cell>
          <cell r="I3802">
            <v>51</v>
          </cell>
          <cell r="L3802" t="str">
            <v>NCS - Operational</v>
          </cell>
        </row>
        <row r="3803">
          <cell r="A3803">
            <v>144</v>
          </cell>
          <cell r="F3803">
            <v>1</v>
          </cell>
          <cell r="I3803">
            <v>79</v>
          </cell>
          <cell r="L3803" t="str">
            <v>NCS - Operational</v>
          </cell>
        </row>
        <row r="3804">
          <cell r="A3804">
            <v>144</v>
          </cell>
          <cell r="F3804">
            <v>1</v>
          </cell>
          <cell r="I3804">
            <v>60</v>
          </cell>
          <cell r="L3804" t="str">
            <v>NCS - Operational</v>
          </cell>
        </row>
        <row r="3805">
          <cell r="A3805">
            <v>144</v>
          </cell>
          <cell r="F3805">
            <v>1</v>
          </cell>
          <cell r="I3805">
            <v>473</v>
          </cell>
          <cell r="L3805" t="str">
            <v>NCS - Interior Room</v>
          </cell>
        </row>
        <row r="3806">
          <cell r="A3806">
            <v>144</v>
          </cell>
          <cell r="F3806">
            <v>1</v>
          </cell>
          <cell r="I3806">
            <v>44</v>
          </cell>
          <cell r="L3806" t="str">
            <v>NCS - Operational</v>
          </cell>
        </row>
        <row r="3807">
          <cell r="A3807">
            <v>144</v>
          </cell>
          <cell r="F3807">
            <v>1</v>
          </cell>
          <cell r="I3807">
            <v>97</v>
          </cell>
          <cell r="L3807" t="str">
            <v>NCS - Operational</v>
          </cell>
        </row>
        <row r="3808">
          <cell r="A3808">
            <v>144</v>
          </cell>
          <cell r="F3808">
            <v>1</v>
          </cell>
          <cell r="I3808">
            <v>293</v>
          </cell>
          <cell r="L3808" t="str">
            <v>NCS - Interior Room</v>
          </cell>
        </row>
        <row r="3809">
          <cell r="A3809">
            <v>144</v>
          </cell>
          <cell r="F3809">
            <v>1</v>
          </cell>
          <cell r="I3809">
            <v>1207</v>
          </cell>
          <cell r="L3809" t="str">
            <v>(Excluded - Counted in classroom data)</v>
          </cell>
        </row>
        <row r="3810">
          <cell r="A3810">
            <v>144</v>
          </cell>
          <cell r="F3810">
            <v>1</v>
          </cell>
          <cell r="I3810">
            <v>74</v>
          </cell>
          <cell r="L3810" t="str">
            <v>NCS - Operational</v>
          </cell>
        </row>
        <row r="3811">
          <cell r="A3811">
            <v>144</v>
          </cell>
          <cell r="F3811">
            <v>1</v>
          </cell>
          <cell r="I3811">
            <v>97</v>
          </cell>
          <cell r="L3811" t="str">
            <v>NCS - Operational</v>
          </cell>
        </row>
        <row r="3812">
          <cell r="A3812">
            <v>144</v>
          </cell>
          <cell r="F3812">
            <v>1</v>
          </cell>
          <cell r="I3812">
            <v>230</v>
          </cell>
          <cell r="L3812" t="str">
            <v>NCS - Operational</v>
          </cell>
        </row>
        <row r="3813">
          <cell r="A3813">
            <v>144</v>
          </cell>
          <cell r="F3813">
            <v>1</v>
          </cell>
          <cell r="I3813">
            <v>968</v>
          </cell>
          <cell r="L3813" t="str">
            <v>(Excluded - Counted in classroom data)</v>
          </cell>
        </row>
        <row r="3814">
          <cell r="A3814">
            <v>144</v>
          </cell>
          <cell r="F3814">
            <v>1</v>
          </cell>
          <cell r="I3814">
            <v>48</v>
          </cell>
          <cell r="L3814" t="str">
            <v>NCS - Operational</v>
          </cell>
        </row>
        <row r="3815">
          <cell r="A3815">
            <v>144</v>
          </cell>
          <cell r="F3815">
            <v>1</v>
          </cell>
          <cell r="I3815">
            <v>486</v>
          </cell>
          <cell r="L3815" t="str">
            <v>NCS - Operational</v>
          </cell>
        </row>
        <row r="3816">
          <cell r="A3816">
            <v>144</v>
          </cell>
          <cell r="F3816">
            <v>1</v>
          </cell>
          <cell r="I3816">
            <v>50</v>
          </cell>
          <cell r="L3816" t="str">
            <v>NCS - Operational</v>
          </cell>
        </row>
        <row r="3817">
          <cell r="A3817">
            <v>144</v>
          </cell>
          <cell r="F3817">
            <v>1</v>
          </cell>
          <cell r="I3817">
            <v>118</v>
          </cell>
          <cell r="L3817" t="str">
            <v>NCS - Operational</v>
          </cell>
        </row>
        <row r="3818">
          <cell r="A3818">
            <v>144</v>
          </cell>
          <cell r="F3818">
            <v>1</v>
          </cell>
          <cell r="I3818">
            <v>248</v>
          </cell>
          <cell r="L3818" t="str">
            <v>NCS - Operational</v>
          </cell>
        </row>
        <row r="3819">
          <cell r="A3819">
            <v>144</v>
          </cell>
          <cell r="F3819">
            <v>1</v>
          </cell>
          <cell r="I3819">
            <v>460</v>
          </cell>
          <cell r="L3819" t="str">
            <v>NCS - Operational</v>
          </cell>
        </row>
        <row r="3820">
          <cell r="A3820">
            <v>144</v>
          </cell>
          <cell r="F3820">
            <v>1</v>
          </cell>
          <cell r="I3820">
            <v>83</v>
          </cell>
          <cell r="L3820" t="str">
            <v>NCS - Operational</v>
          </cell>
        </row>
        <row r="3821">
          <cell r="A3821">
            <v>144</v>
          </cell>
          <cell r="F3821">
            <v>1</v>
          </cell>
          <cell r="I3821">
            <v>163</v>
          </cell>
          <cell r="L3821" t="str">
            <v>NCS - Operational</v>
          </cell>
        </row>
        <row r="3822">
          <cell r="A3822">
            <v>144</v>
          </cell>
          <cell r="F3822">
            <v>1</v>
          </cell>
          <cell r="I3822">
            <v>103</v>
          </cell>
          <cell r="L3822" t="str">
            <v>NCS - Interior Room</v>
          </cell>
        </row>
        <row r="3823">
          <cell r="A3823">
            <v>144</v>
          </cell>
          <cell r="F3823">
            <v>1</v>
          </cell>
          <cell r="I3823">
            <v>266</v>
          </cell>
          <cell r="L3823" t="str">
            <v>NCS - Operational</v>
          </cell>
        </row>
        <row r="3824">
          <cell r="A3824">
            <v>144</v>
          </cell>
          <cell r="F3824">
            <v>1</v>
          </cell>
          <cell r="I3824">
            <v>200</v>
          </cell>
          <cell r="L3824" t="str">
            <v>NCS - Operational</v>
          </cell>
        </row>
        <row r="3825">
          <cell r="A3825">
            <v>144</v>
          </cell>
          <cell r="F3825">
            <v>1</v>
          </cell>
          <cell r="I3825">
            <v>353</v>
          </cell>
          <cell r="L3825" t="str">
            <v>NCS - Operational</v>
          </cell>
        </row>
        <row r="3826">
          <cell r="A3826">
            <v>144</v>
          </cell>
          <cell r="F3826">
            <v>1</v>
          </cell>
          <cell r="I3826">
            <v>1833</v>
          </cell>
          <cell r="L3826" t="str">
            <v>NCS - Operational</v>
          </cell>
        </row>
        <row r="3827">
          <cell r="A3827">
            <v>144</v>
          </cell>
          <cell r="F3827">
            <v>1</v>
          </cell>
          <cell r="I3827">
            <v>94</v>
          </cell>
          <cell r="L3827" t="str">
            <v>NCS - Operational</v>
          </cell>
        </row>
        <row r="3828">
          <cell r="A3828">
            <v>144</v>
          </cell>
          <cell r="F3828">
            <v>1</v>
          </cell>
          <cell r="I3828">
            <v>980</v>
          </cell>
          <cell r="L3828" t="str">
            <v>NCS - Operational</v>
          </cell>
        </row>
        <row r="3829">
          <cell r="A3829">
            <v>144</v>
          </cell>
          <cell r="F3829">
            <v>2</v>
          </cell>
          <cell r="I3829">
            <v>107</v>
          </cell>
          <cell r="L3829" t="str">
            <v>NCS - Operational</v>
          </cell>
        </row>
        <row r="3830">
          <cell r="A3830">
            <v>144</v>
          </cell>
          <cell r="F3830">
            <v>2</v>
          </cell>
          <cell r="I3830">
            <v>18</v>
          </cell>
          <cell r="L3830" t="str">
            <v>NCS - Operational</v>
          </cell>
        </row>
        <row r="3831">
          <cell r="A3831">
            <v>144</v>
          </cell>
          <cell r="F3831">
            <v>2</v>
          </cell>
          <cell r="I3831">
            <v>37</v>
          </cell>
          <cell r="L3831" t="str">
            <v>NCS - Operational</v>
          </cell>
        </row>
        <row r="3832">
          <cell r="A3832">
            <v>144</v>
          </cell>
          <cell r="F3832">
            <v>2</v>
          </cell>
          <cell r="I3832">
            <v>968</v>
          </cell>
          <cell r="L3832" t="str">
            <v>(Excluded - Counted in classroom data)</v>
          </cell>
        </row>
        <row r="3833">
          <cell r="A3833">
            <v>144</v>
          </cell>
          <cell r="F3833">
            <v>2</v>
          </cell>
          <cell r="I3833">
            <v>193</v>
          </cell>
          <cell r="L3833" t="str">
            <v>NCS - Interior Room</v>
          </cell>
        </row>
        <row r="3834">
          <cell r="A3834">
            <v>144</v>
          </cell>
          <cell r="F3834">
            <v>2</v>
          </cell>
          <cell r="I3834">
            <v>968</v>
          </cell>
          <cell r="L3834" t="str">
            <v>(Excluded - Counted in classroom data)</v>
          </cell>
        </row>
        <row r="3835">
          <cell r="A3835">
            <v>144</v>
          </cell>
          <cell r="F3835">
            <v>2</v>
          </cell>
          <cell r="I3835">
            <v>306</v>
          </cell>
          <cell r="L3835" t="str">
            <v>NCS - Interior Room</v>
          </cell>
        </row>
        <row r="3836">
          <cell r="A3836">
            <v>144</v>
          </cell>
          <cell r="F3836">
            <v>2</v>
          </cell>
          <cell r="I3836">
            <v>86</v>
          </cell>
          <cell r="L3836" t="str">
            <v>NCS - Operational</v>
          </cell>
        </row>
        <row r="3837">
          <cell r="A3837">
            <v>144</v>
          </cell>
          <cell r="F3837">
            <v>2</v>
          </cell>
          <cell r="I3837">
            <v>946</v>
          </cell>
          <cell r="L3837" t="str">
            <v>(Excluded - Counted in classroom data)</v>
          </cell>
        </row>
        <row r="3838">
          <cell r="A3838">
            <v>144</v>
          </cell>
          <cell r="F3838">
            <v>2</v>
          </cell>
          <cell r="I3838">
            <v>946</v>
          </cell>
          <cell r="L3838" t="str">
            <v>(Excluded - Counted in classroom data)</v>
          </cell>
        </row>
        <row r="3839">
          <cell r="A3839">
            <v>144</v>
          </cell>
          <cell r="F3839">
            <v>2</v>
          </cell>
          <cell r="I3839">
            <v>946</v>
          </cell>
          <cell r="L3839" t="str">
            <v>(Excluded - Counted in classroom data)</v>
          </cell>
        </row>
        <row r="3840">
          <cell r="A3840">
            <v>144</v>
          </cell>
          <cell r="F3840">
            <v>2</v>
          </cell>
          <cell r="I3840">
            <v>980</v>
          </cell>
          <cell r="L3840" t="str">
            <v>(Excluded - Counted in classroom data)</v>
          </cell>
        </row>
        <row r="3841">
          <cell r="A3841">
            <v>144</v>
          </cell>
          <cell r="F3841">
            <v>2</v>
          </cell>
          <cell r="I3841">
            <v>2858</v>
          </cell>
          <cell r="L3841" t="str">
            <v>NCS - Operational</v>
          </cell>
        </row>
        <row r="3842">
          <cell r="A3842">
            <v>144</v>
          </cell>
          <cell r="F3842">
            <v>2</v>
          </cell>
          <cell r="I3842">
            <v>946</v>
          </cell>
          <cell r="L3842" t="str">
            <v>(Excluded - Counted in classroom data)</v>
          </cell>
        </row>
        <row r="3843">
          <cell r="A3843">
            <v>144</v>
          </cell>
          <cell r="F3843">
            <v>2</v>
          </cell>
          <cell r="I3843">
            <v>99</v>
          </cell>
          <cell r="L3843" t="str">
            <v>NCS - Operational</v>
          </cell>
        </row>
        <row r="3844">
          <cell r="A3844">
            <v>144</v>
          </cell>
          <cell r="F3844">
            <v>2</v>
          </cell>
          <cell r="I3844">
            <v>118</v>
          </cell>
          <cell r="L3844" t="str">
            <v>NCS - Interior Room</v>
          </cell>
        </row>
        <row r="3845">
          <cell r="A3845">
            <v>144</v>
          </cell>
          <cell r="F3845">
            <v>2</v>
          </cell>
          <cell r="I3845">
            <v>210</v>
          </cell>
          <cell r="L3845" t="str">
            <v>NCS - Interior Room</v>
          </cell>
        </row>
        <row r="3846">
          <cell r="A3846">
            <v>144</v>
          </cell>
          <cell r="F3846">
            <v>2</v>
          </cell>
          <cell r="I3846">
            <v>169</v>
          </cell>
          <cell r="L3846" t="str">
            <v>NCS - Operational</v>
          </cell>
        </row>
        <row r="3847">
          <cell r="A3847">
            <v>144</v>
          </cell>
          <cell r="F3847">
            <v>2</v>
          </cell>
          <cell r="I3847">
            <v>131</v>
          </cell>
          <cell r="L3847" t="str">
            <v>NCS - Operational</v>
          </cell>
        </row>
        <row r="3848">
          <cell r="A3848">
            <v>144</v>
          </cell>
          <cell r="F3848">
            <v>2</v>
          </cell>
          <cell r="I3848">
            <v>17</v>
          </cell>
          <cell r="L3848" t="str">
            <v>NCS - Operational</v>
          </cell>
        </row>
        <row r="3849">
          <cell r="A3849">
            <v>144</v>
          </cell>
          <cell r="F3849">
            <v>2</v>
          </cell>
          <cell r="I3849">
            <v>242</v>
          </cell>
          <cell r="L3849" t="str">
            <v>NCS - Interior Room</v>
          </cell>
        </row>
        <row r="3850">
          <cell r="A3850">
            <v>144</v>
          </cell>
          <cell r="F3850">
            <v>2</v>
          </cell>
          <cell r="I3850">
            <v>270</v>
          </cell>
          <cell r="L3850" t="str">
            <v>NCS - Operational</v>
          </cell>
        </row>
        <row r="3851">
          <cell r="A3851">
            <v>144</v>
          </cell>
          <cell r="F3851">
            <v>2</v>
          </cell>
          <cell r="I3851">
            <v>412</v>
          </cell>
          <cell r="L3851" t="str">
            <v>NCS - Interior Room</v>
          </cell>
        </row>
        <row r="3852">
          <cell r="A3852">
            <v>144</v>
          </cell>
          <cell r="F3852">
            <v>2</v>
          </cell>
          <cell r="I3852">
            <v>34</v>
          </cell>
          <cell r="L3852" t="str">
            <v>NCS - Operational</v>
          </cell>
        </row>
        <row r="3853">
          <cell r="A3853">
            <v>144</v>
          </cell>
          <cell r="F3853">
            <v>2</v>
          </cell>
          <cell r="I3853">
            <v>299</v>
          </cell>
          <cell r="L3853" t="str">
            <v>NCS - Interior Room</v>
          </cell>
        </row>
        <row r="3854">
          <cell r="A3854">
            <v>144</v>
          </cell>
          <cell r="F3854">
            <v>2</v>
          </cell>
          <cell r="I3854">
            <v>30</v>
          </cell>
          <cell r="L3854" t="str">
            <v>NCS - Operational</v>
          </cell>
        </row>
        <row r="3855">
          <cell r="A3855">
            <v>144</v>
          </cell>
          <cell r="F3855">
            <v>2</v>
          </cell>
          <cell r="I3855">
            <v>68</v>
          </cell>
          <cell r="L3855" t="str">
            <v>NCS - Operational</v>
          </cell>
        </row>
        <row r="3856">
          <cell r="A3856">
            <v>144</v>
          </cell>
          <cell r="F3856">
            <v>2</v>
          </cell>
          <cell r="I3856">
            <v>28</v>
          </cell>
          <cell r="L3856" t="str">
            <v>NCS - Operational</v>
          </cell>
        </row>
        <row r="3857">
          <cell r="A3857">
            <v>144</v>
          </cell>
          <cell r="F3857">
            <v>2</v>
          </cell>
          <cell r="I3857">
            <v>69</v>
          </cell>
          <cell r="L3857" t="str">
            <v>NCS - Operational</v>
          </cell>
        </row>
        <row r="3858">
          <cell r="A3858">
            <v>144</v>
          </cell>
          <cell r="F3858">
            <v>2</v>
          </cell>
          <cell r="I3858">
            <v>58</v>
          </cell>
          <cell r="L3858" t="str">
            <v>NCS - Operational</v>
          </cell>
        </row>
        <row r="3859">
          <cell r="A3859">
            <v>144</v>
          </cell>
          <cell r="F3859">
            <v>2</v>
          </cell>
          <cell r="I3859">
            <v>81</v>
          </cell>
          <cell r="L3859" t="str">
            <v>NCS - Operational</v>
          </cell>
        </row>
        <row r="3860">
          <cell r="A3860">
            <v>144</v>
          </cell>
          <cell r="F3860">
            <v>2</v>
          </cell>
          <cell r="I3860">
            <v>81</v>
          </cell>
          <cell r="L3860" t="str">
            <v>NCS - Operational</v>
          </cell>
        </row>
        <row r="3861">
          <cell r="A3861">
            <v>144</v>
          </cell>
          <cell r="F3861">
            <v>2</v>
          </cell>
          <cell r="I3861">
            <v>423</v>
          </cell>
          <cell r="L3861" t="str">
            <v>NCS - Assembly</v>
          </cell>
        </row>
        <row r="3862">
          <cell r="A3862">
            <v>144</v>
          </cell>
          <cell r="F3862">
            <v>2</v>
          </cell>
          <cell r="I3862">
            <v>164</v>
          </cell>
          <cell r="L3862" t="str">
            <v>NCS - Operational</v>
          </cell>
        </row>
        <row r="3863">
          <cell r="A3863">
            <v>144</v>
          </cell>
          <cell r="F3863">
            <v>2</v>
          </cell>
          <cell r="I3863">
            <v>39</v>
          </cell>
          <cell r="L3863" t="str">
            <v>NCS - Operational</v>
          </cell>
        </row>
        <row r="3864">
          <cell r="A3864">
            <v>144</v>
          </cell>
          <cell r="F3864">
            <v>2</v>
          </cell>
          <cell r="I3864">
            <v>84</v>
          </cell>
          <cell r="L3864" t="str">
            <v>NCS - Operational</v>
          </cell>
        </row>
        <row r="3865">
          <cell r="A3865">
            <v>144</v>
          </cell>
          <cell r="F3865">
            <v>2</v>
          </cell>
          <cell r="I3865">
            <v>361</v>
          </cell>
          <cell r="L3865" t="str">
            <v>NCS - Interior Room</v>
          </cell>
        </row>
        <row r="3866">
          <cell r="A3866">
            <v>144</v>
          </cell>
          <cell r="F3866">
            <v>2</v>
          </cell>
          <cell r="I3866">
            <v>227</v>
          </cell>
          <cell r="L3866" t="str">
            <v>NCS - Interior Room</v>
          </cell>
        </row>
        <row r="3867">
          <cell r="A3867">
            <v>144</v>
          </cell>
          <cell r="F3867">
            <v>2</v>
          </cell>
          <cell r="I3867">
            <v>37</v>
          </cell>
          <cell r="L3867" t="str">
            <v>NCS - Operational</v>
          </cell>
        </row>
        <row r="3868">
          <cell r="A3868">
            <v>144</v>
          </cell>
          <cell r="F3868">
            <v>2</v>
          </cell>
          <cell r="I3868">
            <v>1033</v>
          </cell>
          <cell r="L3868" t="str">
            <v>NCS - Assembly</v>
          </cell>
        </row>
        <row r="3869">
          <cell r="A3869">
            <v>144</v>
          </cell>
          <cell r="F3869">
            <v>2</v>
          </cell>
          <cell r="I3869">
            <v>3206</v>
          </cell>
          <cell r="L3869" t="str">
            <v>NCS - Assembly</v>
          </cell>
        </row>
        <row r="3870">
          <cell r="A3870">
            <v>144</v>
          </cell>
          <cell r="F3870">
            <v>3</v>
          </cell>
          <cell r="I3870">
            <v>2163</v>
          </cell>
          <cell r="L3870" t="str">
            <v>NCS - Operational</v>
          </cell>
        </row>
        <row r="3871">
          <cell r="A3871">
            <v>144</v>
          </cell>
          <cell r="F3871">
            <v>3</v>
          </cell>
          <cell r="I3871">
            <v>407</v>
          </cell>
          <cell r="L3871" t="str">
            <v>NCS - Interior Room</v>
          </cell>
        </row>
        <row r="3872">
          <cell r="A3872">
            <v>144</v>
          </cell>
          <cell r="F3872">
            <v>3</v>
          </cell>
          <cell r="I3872">
            <v>1015</v>
          </cell>
          <cell r="L3872" t="str">
            <v>(Excluded - Counted in classroom data)</v>
          </cell>
        </row>
        <row r="3873">
          <cell r="A3873">
            <v>144</v>
          </cell>
          <cell r="F3873">
            <v>3</v>
          </cell>
          <cell r="I3873">
            <v>350</v>
          </cell>
          <cell r="L3873" t="str">
            <v>NCS - Operational</v>
          </cell>
        </row>
        <row r="3874">
          <cell r="A3874">
            <v>144</v>
          </cell>
          <cell r="F3874">
            <v>3</v>
          </cell>
          <cell r="I3874">
            <v>946</v>
          </cell>
          <cell r="L3874" t="str">
            <v>(Excluded - Counted in classroom data)</v>
          </cell>
        </row>
        <row r="3875">
          <cell r="A3875">
            <v>144</v>
          </cell>
          <cell r="F3875">
            <v>3</v>
          </cell>
          <cell r="I3875">
            <v>946</v>
          </cell>
          <cell r="L3875" t="str">
            <v>(Excluded - Counted in classroom data)</v>
          </cell>
        </row>
        <row r="3876">
          <cell r="A3876">
            <v>144</v>
          </cell>
          <cell r="F3876">
            <v>3</v>
          </cell>
          <cell r="I3876">
            <v>946</v>
          </cell>
          <cell r="L3876" t="str">
            <v>NCS - Library</v>
          </cell>
        </row>
        <row r="3877">
          <cell r="A3877">
            <v>144</v>
          </cell>
          <cell r="F3877">
            <v>3</v>
          </cell>
          <cell r="I3877">
            <v>392</v>
          </cell>
          <cell r="L3877" t="str">
            <v>NCS - Operational</v>
          </cell>
        </row>
        <row r="3878">
          <cell r="A3878">
            <v>144</v>
          </cell>
          <cell r="F3878">
            <v>3</v>
          </cell>
          <cell r="I3878">
            <v>968</v>
          </cell>
          <cell r="L3878" t="str">
            <v>(Excluded - Counted in classroom data)</v>
          </cell>
        </row>
        <row r="3879">
          <cell r="A3879">
            <v>144</v>
          </cell>
          <cell r="F3879">
            <v>3</v>
          </cell>
          <cell r="I3879">
            <v>222</v>
          </cell>
          <cell r="L3879" t="str">
            <v>NCS - Interior Room</v>
          </cell>
        </row>
        <row r="3880">
          <cell r="A3880">
            <v>144</v>
          </cell>
          <cell r="F3880">
            <v>3</v>
          </cell>
          <cell r="I3880">
            <v>968</v>
          </cell>
          <cell r="L3880" t="str">
            <v>(Excluded - Counted in classroom data)</v>
          </cell>
        </row>
        <row r="3881">
          <cell r="A3881">
            <v>144</v>
          </cell>
          <cell r="F3881">
            <v>3</v>
          </cell>
          <cell r="I3881">
            <v>54</v>
          </cell>
          <cell r="L3881" t="str">
            <v>NCS - Operational</v>
          </cell>
        </row>
        <row r="3882">
          <cell r="A3882">
            <v>144</v>
          </cell>
          <cell r="F3882">
            <v>3</v>
          </cell>
          <cell r="I3882">
            <v>54</v>
          </cell>
          <cell r="L3882" t="str">
            <v>NCS - Operational</v>
          </cell>
        </row>
        <row r="3883">
          <cell r="A3883">
            <v>144</v>
          </cell>
          <cell r="F3883">
            <v>3</v>
          </cell>
          <cell r="I3883">
            <v>946</v>
          </cell>
          <cell r="L3883" t="str">
            <v>(Excluded - Counted in classroom data)</v>
          </cell>
        </row>
        <row r="3884">
          <cell r="A3884">
            <v>144</v>
          </cell>
          <cell r="F3884">
            <v>3</v>
          </cell>
          <cell r="I3884">
            <v>946</v>
          </cell>
          <cell r="L3884" t="str">
            <v>(Excluded - Counted in classroom data)</v>
          </cell>
        </row>
        <row r="3885">
          <cell r="A3885">
            <v>144</v>
          </cell>
          <cell r="F3885">
            <v>3</v>
          </cell>
          <cell r="I3885">
            <v>946</v>
          </cell>
          <cell r="L3885" t="str">
            <v>(Excluded - Counted in classroom data)</v>
          </cell>
        </row>
        <row r="3886">
          <cell r="A3886">
            <v>144</v>
          </cell>
          <cell r="F3886">
            <v>3</v>
          </cell>
          <cell r="I3886">
            <v>186</v>
          </cell>
          <cell r="L3886" t="str">
            <v>NCS - Operational</v>
          </cell>
        </row>
        <row r="3887">
          <cell r="A3887">
            <v>144</v>
          </cell>
          <cell r="F3887">
            <v>3</v>
          </cell>
          <cell r="I3887">
            <v>41</v>
          </cell>
          <cell r="L3887" t="str">
            <v>NCS - Operational</v>
          </cell>
        </row>
        <row r="3888">
          <cell r="A3888">
            <v>144</v>
          </cell>
          <cell r="F3888">
            <v>3</v>
          </cell>
          <cell r="I3888">
            <v>96</v>
          </cell>
          <cell r="L3888" t="str">
            <v>NCS - Operational</v>
          </cell>
        </row>
        <row r="3889">
          <cell r="A3889">
            <v>144</v>
          </cell>
          <cell r="F3889">
            <v>1</v>
          </cell>
          <cell r="I3889">
            <v>546</v>
          </cell>
          <cell r="L3889" t="str">
            <v>NCS - Interior Room</v>
          </cell>
        </row>
        <row r="3890">
          <cell r="A3890">
            <v>144</v>
          </cell>
          <cell r="F3890">
            <v>1</v>
          </cell>
          <cell r="I3890">
            <v>120</v>
          </cell>
          <cell r="L3890" t="str">
            <v>NCS - Interior Room</v>
          </cell>
        </row>
        <row r="3891">
          <cell r="A3891">
            <v>144</v>
          </cell>
          <cell r="F3891">
            <v>1</v>
          </cell>
          <cell r="I3891">
            <v>348</v>
          </cell>
          <cell r="L3891" t="str">
            <v>NCS - Interior Room</v>
          </cell>
        </row>
        <row r="3892">
          <cell r="A3892">
            <v>144</v>
          </cell>
          <cell r="F3892">
            <v>1</v>
          </cell>
          <cell r="I3892">
            <v>14</v>
          </cell>
          <cell r="L3892" t="str">
            <v>NCS - Operational</v>
          </cell>
        </row>
        <row r="3893">
          <cell r="A3893">
            <v>144</v>
          </cell>
          <cell r="F3893">
            <v>1</v>
          </cell>
          <cell r="I3893">
            <v>546</v>
          </cell>
          <cell r="L3893" t="str">
            <v>NCS - Interior Room</v>
          </cell>
        </row>
        <row r="3894">
          <cell r="A3894">
            <v>144</v>
          </cell>
          <cell r="F3894">
            <v>1</v>
          </cell>
          <cell r="I3894">
            <v>14</v>
          </cell>
          <cell r="L3894" t="str">
            <v>NCS - Operational</v>
          </cell>
        </row>
        <row r="3895">
          <cell r="A3895">
            <v>144</v>
          </cell>
          <cell r="F3895">
            <v>1</v>
          </cell>
          <cell r="I3895">
            <v>60</v>
          </cell>
          <cell r="L3895" t="str">
            <v>NCS - Operational</v>
          </cell>
        </row>
        <row r="3896">
          <cell r="A3896">
            <v>144</v>
          </cell>
          <cell r="F3896">
            <v>1</v>
          </cell>
          <cell r="I3896">
            <v>160</v>
          </cell>
          <cell r="L3896" t="str">
            <v>NCS - Operational</v>
          </cell>
        </row>
        <row r="3897">
          <cell r="A3897">
            <v>144</v>
          </cell>
          <cell r="F3897">
            <v>1</v>
          </cell>
          <cell r="I3897">
            <v>48</v>
          </cell>
          <cell r="L3897" t="str">
            <v>NCS - Operational</v>
          </cell>
        </row>
        <row r="3898">
          <cell r="A3898">
            <v>144</v>
          </cell>
          <cell r="F3898">
            <v>1</v>
          </cell>
          <cell r="I3898">
            <v>90</v>
          </cell>
          <cell r="L3898" t="str">
            <v>NCS - Operational</v>
          </cell>
        </row>
        <row r="3899">
          <cell r="A3899">
            <v>144</v>
          </cell>
          <cell r="F3899">
            <v>1</v>
          </cell>
          <cell r="I3899">
            <v>90</v>
          </cell>
          <cell r="L3899" t="str">
            <v>NCS - Operational</v>
          </cell>
        </row>
        <row r="3900">
          <cell r="A3900">
            <v>144</v>
          </cell>
          <cell r="F3900">
            <v>1</v>
          </cell>
          <cell r="I3900">
            <v>504</v>
          </cell>
          <cell r="L3900" t="str">
            <v>NCS - Interior Room</v>
          </cell>
        </row>
        <row r="3901">
          <cell r="A3901">
            <v>144</v>
          </cell>
          <cell r="F3901">
            <v>1</v>
          </cell>
          <cell r="I3901">
            <v>60</v>
          </cell>
          <cell r="L3901" t="str">
            <v>NCS - Operational</v>
          </cell>
        </row>
        <row r="3902">
          <cell r="A3902">
            <v>144</v>
          </cell>
          <cell r="F3902">
            <v>1</v>
          </cell>
          <cell r="I3902">
            <v>60</v>
          </cell>
          <cell r="L3902" t="str">
            <v>NCS - Operational</v>
          </cell>
        </row>
        <row r="3903">
          <cell r="A3903">
            <v>144</v>
          </cell>
          <cell r="F3903">
            <v>1</v>
          </cell>
          <cell r="I3903">
            <v>546</v>
          </cell>
          <cell r="L3903" t="str">
            <v>NCS - Interior Room</v>
          </cell>
        </row>
        <row r="3904">
          <cell r="A3904">
            <v>144</v>
          </cell>
          <cell r="F3904">
            <v>1</v>
          </cell>
          <cell r="I3904">
            <v>49</v>
          </cell>
          <cell r="L3904" t="str">
            <v>NCS - Operational</v>
          </cell>
        </row>
        <row r="3905">
          <cell r="A3905">
            <v>144</v>
          </cell>
          <cell r="F3905">
            <v>1</v>
          </cell>
          <cell r="I3905">
            <v>20</v>
          </cell>
          <cell r="L3905" t="str">
            <v>NCS - Operational</v>
          </cell>
        </row>
        <row r="3906">
          <cell r="A3906">
            <v>144</v>
          </cell>
          <cell r="F3906">
            <v>1</v>
          </cell>
          <cell r="I3906">
            <v>27</v>
          </cell>
          <cell r="L3906" t="str">
            <v>NCS - Operational</v>
          </cell>
        </row>
        <row r="3907">
          <cell r="A3907">
            <v>144</v>
          </cell>
          <cell r="F3907">
            <v>1</v>
          </cell>
          <cell r="I3907">
            <v>45</v>
          </cell>
          <cell r="L3907" t="str">
            <v>NCS - Interior Room</v>
          </cell>
        </row>
        <row r="3908">
          <cell r="A3908">
            <v>144</v>
          </cell>
          <cell r="F3908">
            <v>1</v>
          </cell>
          <cell r="I3908">
            <v>640</v>
          </cell>
          <cell r="L3908" t="str">
            <v>(Excluded - Counted in classroom data)</v>
          </cell>
        </row>
        <row r="3909">
          <cell r="A3909">
            <v>144</v>
          </cell>
          <cell r="F3909">
            <v>1</v>
          </cell>
          <cell r="I3909">
            <v>45</v>
          </cell>
          <cell r="L3909" t="str">
            <v>NCS - Operational</v>
          </cell>
        </row>
        <row r="3910">
          <cell r="A3910">
            <v>144</v>
          </cell>
          <cell r="F3910">
            <v>1</v>
          </cell>
          <cell r="I3910">
            <v>45</v>
          </cell>
          <cell r="L3910" t="str">
            <v>NCS - Operational</v>
          </cell>
        </row>
        <row r="3911">
          <cell r="A3911">
            <v>144</v>
          </cell>
          <cell r="F3911">
            <v>1</v>
          </cell>
          <cell r="I3911">
            <v>45</v>
          </cell>
          <cell r="L3911" t="str">
            <v>NCS - Operational</v>
          </cell>
        </row>
        <row r="3912">
          <cell r="A3912">
            <v>144</v>
          </cell>
          <cell r="F3912">
            <v>1</v>
          </cell>
          <cell r="I3912">
            <v>45</v>
          </cell>
          <cell r="L3912" t="str">
            <v>NCS - Operational</v>
          </cell>
        </row>
        <row r="3913">
          <cell r="A3913">
            <v>144</v>
          </cell>
          <cell r="F3913">
            <v>1</v>
          </cell>
          <cell r="I3913">
            <v>440</v>
          </cell>
          <cell r="L3913" t="str">
            <v>NCS - Interior Room</v>
          </cell>
        </row>
        <row r="3914">
          <cell r="A3914">
            <v>144</v>
          </cell>
          <cell r="F3914">
            <v>1</v>
          </cell>
          <cell r="I3914">
            <v>75</v>
          </cell>
          <cell r="L3914" t="str">
            <v>NCS - Interior Room</v>
          </cell>
        </row>
        <row r="3915">
          <cell r="A3915">
            <v>144</v>
          </cell>
          <cell r="F3915">
            <v>1</v>
          </cell>
          <cell r="I3915">
            <v>45</v>
          </cell>
          <cell r="L3915" t="str">
            <v>NCS - Operational</v>
          </cell>
        </row>
        <row r="3916">
          <cell r="A3916">
            <v>144</v>
          </cell>
          <cell r="F3916">
            <v>1</v>
          </cell>
          <cell r="I3916">
            <v>828</v>
          </cell>
          <cell r="L3916" t="str">
            <v>(Excluded - Counted in classroom data)</v>
          </cell>
        </row>
        <row r="3917">
          <cell r="A3917">
            <v>144</v>
          </cell>
          <cell r="F3917">
            <v>1</v>
          </cell>
          <cell r="I3917">
            <v>828</v>
          </cell>
          <cell r="L3917" t="str">
            <v>(Excluded - Counted in classroom data)</v>
          </cell>
        </row>
        <row r="3918">
          <cell r="A3918">
            <v>145</v>
          </cell>
          <cell r="F3918">
            <v>1</v>
          </cell>
          <cell r="I3918">
            <v>4032</v>
          </cell>
          <cell r="L3918" t="str">
            <v>NCS - Assembly</v>
          </cell>
        </row>
        <row r="3919">
          <cell r="A3919">
            <v>145</v>
          </cell>
          <cell r="F3919">
            <v>1</v>
          </cell>
          <cell r="I3919">
            <v>660</v>
          </cell>
          <cell r="L3919" t="str">
            <v>NCS - Assembly</v>
          </cell>
        </row>
        <row r="3920">
          <cell r="A3920">
            <v>145</v>
          </cell>
          <cell r="F3920">
            <v>1</v>
          </cell>
          <cell r="I3920">
            <v>49</v>
          </cell>
          <cell r="L3920" t="str">
            <v>NCS - Operational</v>
          </cell>
        </row>
        <row r="3921">
          <cell r="A3921">
            <v>145</v>
          </cell>
          <cell r="F3921">
            <v>1</v>
          </cell>
          <cell r="I3921">
            <v>91</v>
          </cell>
          <cell r="L3921" t="str">
            <v>NCS - Operational</v>
          </cell>
        </row>
        <row r="3922">
          <cell r="A3922">
            <v>145</v>
          </cell>
          <cell r="F3922">
            <v>1</v>
          </cell>
          <cell r="I3922">
            <v>192</v>
          </cell>
          <cell r="L3922" t="str">
            <v>NCS - Interior Room</v>
          </cell>
        </row>
        <row r="3923">
          <cell r="A3923">
            <v>145</v>
          </cell>
          <cell r="F3923">
            <v>1</v>
          </cell>
          <cell r="I3923">
            <v>300</v>
          </cell>
          <cell r="L3923" t="str">
            <v>NCS - Operational</v>
          </cell>
        </row>
        <row r="3924">
          <cell r="A3924">
            <v>145</v>
          </cell>
          <cell r="F3924">
            <v>1</v>
          </cell>
          <cell r="I3924">
            <v>20</v>
          </cell>
          <cell r="L3924" t="str">
            <v>NCS - Operational</v>
          </cell>
        </row>
        <row r="3925">
          <cell r="A3925">
            <v>145</v>
          </cell>
          <cell r="F3925">
            <v>1</v>
          </cell>
          <cell r="I3925">
            <v>36</v>
          </cell>
          <cell r="L3925" t="str">
            <v>NCS - Operational</v>
          </cell>
        </row>
        <row r="3926">
          <cell r="A3926">
            <v>145</v>
          </cell>
          <cell r="F3926">
            <v>1</v>
          </cell>
          <cell r="I3926">
            <v>48</v>
          </cell>
          <cell r="L3926" t="str">
            <v>NCS - Operational</v>
          </cell>
        </row>
        <row r="3927">
          <cell r="A3927">
            <v>145</v>
          </cell>
          <cell r="F3927">
            <v>1</v>
          </cell>
          <cell r="I3927">
            <v>1080</v>
          </cell>
          <cell r="L3927" t="str">
            <v>(Excluded - Counted in classroom data)</v>
          </cell>
        </row>
        <row r="3928">
          <cell r="A3928">
            <v>145</v>
          </cell>
          <cell r="F3928">
            <v>1</v>
          </cell>
          <cell r="I3928">
            <v>840</v>
          </cell>
          <cell r="L3928" t="str">
            <v>(Excluded - Counted in classroom data)</v>
          </cell>
        </row>
        <row r="3929">
          <cell r="A3929">
            <v>145</v>
          </cell>
          <cell r="F3929">
            <v>1</v>
          </cell>
          <cell r="I3929">
            <v>1344</v>
          </cell>
          <cell r="L3929" t="str">
            <v>(Excluded - Counted in classroom data)</v>
          </cell>
        </row>
        <row r="3930">
          <cell r="A3930">
            <v>145</v>
          </cell>
          <cell r="F3930">
            <v>1</v>
          </cell>
          <cell r="I3930">
            <v>120</v>
          </cell>
          <cell r="L3930" t="str">
            <v>NCS - Interior Room</v>
          </cell>
        </row>
        <row r="3931">
          <cell r="A3931">
            <v>145</v>
          </cell>
          <cell r="F3931">
            <v>1</v>
          </cell>
          <cell r="I3931">
            <v>143</v>
          </cell>
          <cell r="L3931" t="str">
            <v>NCS - Interior Room</v>
          </cell>
        </row>
        <row r="3932">
          <cell r="A3932">
            <v>145</v>
          </cell>
          <cell r="F3932">
            <v>1</v>
          </cell>
          <cell r="I3932">
            <v>182</v>
          </cell>
          <cell r="L3932" t="str">
            <v>NCS - Interior Room</v>
          </cell>
        </row>
        <row r="3933">
          <cell r="A3933">
            <v>145</v>
          </cell>
          <cell r="F3933">
            <v>1</v>
          </cell>
          <cell r="I3933">
            <v>143</v>
          </cell>
          <cell r="L3933" t="str">
            <v>NCS - Interior Room</v>
          </cell>
        </row>
        <row r="3934">
          <cell r="A3934">
            <v>145</v>
          </cell>
          <cell r="F3934">
            <v>1</v>
          </cell>
          <cell r="I3934">
            <v>87</v>
          </cell>
          <cell r="L3934" t="str">
            <v>NCS - Operational</v>
          </cell>
        </row>
        <row r="3935">
          <cell r="A3935">
            <v>145</v>
          </cell>
          <cell r="F3935">
            <v>1</v>
          </cell>
          <cell r="I3935">
            <v>143</v>
          </cell>
          <cell r="L3935" t="str">
            <v>NCS - Interior Room</v>
          </cell>
        </row>
        <row r="3936">
          <cell r="A3936">
            <v>145</v>
          </cell>
          <cell r="F3936">
            <v>1</v>
          </cell>
          <cell r="I3936">
            <v>87</v>
          </cell>
          <cell r="L3936" t="str">
            <v>NCS - Operational</v>
          </cell>
        </row>
        <row r="3937">
          <cell r="A3937">
            <v>145</v>
          </cell>
          <cell r="F3937">
            <v>1</v>
          </cell>
          <cell r="I3937">
            <v>377</v>
          </cell>
          <cell r="L3937" t="str">
            <v>NCS - Interior Room</v>
          </cell>
        </row>
        <row r="3938">
          <cell r="A3938">
            <v>145</v>
          </cell>
          <cell r="F3938">
            <v>1</v>
          </cell>
          <cell r="I3938">
            <v>750</v>
          </cell>
          <cell r="L3938" t="str">
            <v>(Excluded - Counted in classroom data)</v>
          </cell>
        </row>
        <row r="3939">
          <cell r="A3939">
            <v>145</v>
          </cell>
          <cell r="F3939">
            <v>1</v>
          </cell>
          <cell r="I3939">
            <v>840</v>
          </cell>
          <cell r="L3939" t="str">
            <v>(Excluded - Counted in classroom data)</v>
          </cell>
        </row>
        <row r="3940">
          <cell r="A3940">
            <v>145</v>
          </cell>
          <cell r="F3940">
            <v>1</v>
          </cell>
          <cell r="I3940">
            <v>840</v>
          </cell>
          <cell r="L3940" t="str">
            <v>(Excluded - Counted in classroom data)</v>
          </cell>
        </row>
        <row r="3941">
          <cell r="A3941">
            <v>145</v>
          </cell>
          <cell r="F3941">
            <v>1</v>
          </cell>
          <cell r="I3941">
            <v>750</v>
          </cell>
          <cell r="L3941" t="str">
            <v>(Excluded - Counted in classroom data)</v>
          </cell>
        </row>
        <row r="3942">
          <cell r="A3942">
            <v>145</v>
          </cell>
          <cell r="F3942">
            <v>1</v>
          </cell>
          <cell r="I3942">
            <v>840</v>
          </cell>
          <cell r="L3942" t="str">
            <v>(Excluded - Counted in classroom data)</v>
          </cell>
        </row>
        <row r="3943">
          <cell r="A3943">
            <v>145</v>
          </cell>
          <cell r="F3943">
            <v>1</v>
          </cell>
          <cell r="I3943">
            <v>840</v>
          </cell>
          <cell r="L3943" t="str">
            <v>(Excluded - Counted in classroom data)</v>
          </cell>
        </row>
        <row r="3944">
          <cell r="A3944">
            <v>145</v>
          </cell>
          <cell r="F3944">
            <v>1</v>
          </cell>
          <cell r="I3944">
            <v>36</v>
          </cell>
          <cell r="L3944" t="str">
            <v>NCS - Operational</v>
          </cell>
        </row>
        <row r="3945">
          <cell r="A3945">
            <v>145</v>
          </cell>
          <cell r="F3945">
            <v>1</v>
          </cell>
          <cell r="I3945">
            <v>1207</v>
          </cell>
          <cell r="L3945" t="str">
            <v>NCS - Library</v>
          </cell>
        </row>
        <row r="3946">
          <cell r="A3946">
            <v>145</v>
          </cell>
          <cell r="F3946">
            <v>1</v>
          </cell>
          <cell r="I3946">
            <v>36</v>
          </cell>
          <cell r="L3946" t="str">
            <v>NCS - Operational</v>
          </cell>
        </row>
        <row r="3947">
          <cell r="A3947">
            <v>145</v>
          </cell>
          <cell r="F3947">
            <v>1</v>
          </cell>
          <cell r="I3947">
            <v>225</v>
          </cell>
          <cell r="L3947" t="str">
            <v>NCS - Interior Room</v>
          </cell>
        </row>
        <row r="3948">
          <cell r="A3948">
            <v>145</v>
          </cell>
          <cell r="F3948">
            <v>1</v>
          </cell>
          <cell r="I3948">
            <v>161</v>
          </cell>
          <cell r="L3948" t="str">
            <v>NCS - Operational</v>
          </cell>
        </row>
        <row r="3949">
          <cell r="A3949">
            <v>145</v>
          </cell>
          <cell r="F3949">
            <v>1</v>
          </cell>
          <cell r="I3949">
            <v>132</v>
          </cell>
          <cell r="L3949" t="str">
            <v>NCS - Operational</v>
          </cell>
        </row>
        <row r="3950">
          <cell r="A3950">
            <v>145</v>
          </cell>
          <cell r="F3950">
            <v>1</v>
          </cell>
          <cell r="I3950">
            <v>161</v>
          </cell>
          <cell r="L3950" t="str">
            <v>NCS - Operational</v>
          </cell>
        </row>
        <row r="3951">
          <cell r="A3951">
            <v>145</v>
          </cell>
          <cell r="F3951">
            <v>1</v>
          </cell>
          <cell r="I3951">
            <v>102</v>
          </cell>
          <cell r="L3951" t="str">
            <v>NCS - Operational</v>
          </cell>
        </row>
        <row r="3952">
          <cell r="A3952">
            <v>145</v>
          </cell>
          <cell r="F3952">
            <v>1</v>
          </cell>
          <cell r="I3952">
            <v>143</v>
          </cell>
          <cell r="L3952" t="str">
            <v>NCS - Interior Room</v>
          </cell>
        </row>
        <row r="3953">
          <cell r="A3953">
            <v>145</v>
          </cell>
          <cell r="F3953">
            <v>1</v>
          </cell>
          <cell r="I3953">
            <v>102</v>
          </cell>
          <cell r="L3953" t="str">
            <v>NCS - Operational</v>
          </cell>
        </row>
        <row r="3954">
          <cell r="A3954">
            <v>145</v>
          </cell>
          <cell r="F3954">
            <v>1</v>
          </cell>
          <cell r="I3954">
            <v>72</v>
          </cell>
          <cell r="L3954" t="str">
            <v>NCS - Operational</v>
          </cell>
        </row>
        <row r="3955">
          <cell r="A3955">
            <v>145</v>
          </cell>
          <cell r="F3955">
            <v>1</v>
          </cell>
          <cell r="I3955">
            <v>36</v>
          </cell>
          <cell r="L3955" t="str">
            <v>NCS - Operational</v>
          </cell>
        </row>
        <row r="3956">
          <cell r="A3956">
            <v>145</v>
          </cell>
          <cell r="F3956">
            <v>1</v>
          </cell>
          <cell r="I3956">
            <v>396</v>
          </cell>
          <cell r="L3956" t="str">
            <v>NCS - Operational</v>
          </cell>
        </row>
        <row r="3957">
          <cell r="A3957">
            <v>145</v>
          </cell>
          <cell r="F3957">
            <v>1</v>
          </cell>
          <cell r="I3957">
            <v>396</v>
          </cell>
          <cell r="L3957" t="str">
            <v>NCS - Interior Room</v>
          </cell>
        </row>
        <row r="3958">
          <cell r="A3958">
            <v>145</v>
          </cell>
          <cell r="F3958">
            <v>1</v>
          </cell>
          <cell r="I3958">
            <v>25</v>
          </cell>
          <cell r="L3958" t="str">
            <v>NCS - Operational</v>
          </cell>
        </row>
        <row r="3959">
          <cell r="A3959">
            <v>145</v>
          </cell>
          <cell r="F3959">
            <v>1</v>
          </cell>
          <cell r="I3959">
            <v>25</v>
          </cell>
          <cell r="L3959" t="str">
            <v>NCS - Operational</v>
          </cell>
        </row>
        <row r="3960">
          <cell r="A3960">
            <v>145</v>
          </cell>
          <cell r="F3960">
            <v>1</v>
          </cell>
          <cell r="I3960">
            <v>840</v>
          </cell>
          <cell r="L3960" t="str">
            <v>(Excluded - Counted in classroom data)</v>
          </cell>
        </row>
        <row r="3961">
          <cell r="A3961">
            <v>145</v>
          </cell>
          <cell r="F3961">
            <v>1</v>
          </cell>
          <cell r="I3961">
            <v>735</v>
          </cell>
          <cell r="L3961" t="str">
            <v>(Excluded - Counted in classroom data)</v>
          </cell>
        </row>
        <row r="3962">
          <cell r="A3962">
            <v>145</v>
          </cell>
          <cell r="F3962">
            <v>1</v>
          </cell>
          <cell r="I3962">
            <v>735</v>
          </cell>
          <cell r="L3962" t="str">
            <v>(Excluded - Counted in classroom data)</v>
          </cell>
        </row>
        <row r="3963">
          <cell r="A3963">
            <v>145</v>
          </cell>
          <cell r="F3963">
            <v>1</v>
          </cell>
          <cell r="I3963">
            <v>735</v>
          </cell>
          <cell r="L3963" t="str">
            <v>(Excluded - Counted in classroom data)</v>
          </cell>
        </row>
        <row r="3964">
          <cell r="A3964">
            <v>145</v>
          </cell>
          <cell r="F3964">
            <v>1</v>
          </cell>
          <cell r="I3964">
            <v>735</v>
          </cell>
          <cell r="L3964" t="str">
            <v>(Excluded - Counted in classroom data)</v>
          </cell>
        </row>
        <row r="3965">
          <cell r="A3965">
            <v>145</v>
          </cell>
          <cell r="F3965">
            <v>1</v>
          </cell>
          <cell r="I3965">
            <v>735</v>
          </cell>
          <cell r="L3965" t="str">
            <v>(Excluded - Counted in classroom data)</v>
          </cell>
        </row>
        <row r="3966">
          <cell r="A3966">
            <v>146</v>
          </cell>
          <cell r="F3966">
            <v>1</v>
          </cell>
          <cell r="I3966">
            <v>302</v>
          </cell>
          <cell r="L3966" t="str">
            <v>NCS - Interior Room</v>
          </cell>
        </row>
        <row r="3967">
          <cell r="A3967">
            <v>146</v>
          </cell>
          <cell r="F3967">
            <v>1</v>
          </cell>
          <cell r="I3967">
            <v>54</v>
          </cell>
          <cell r="L3967" t="str">
            <v>NCS - Operational</v>
          </cell>
        </row>
        <row r="3968">
          <cell r="A3968">
            <v>146</v>
          </cell>
          <cell r="F3968">
            <v>1</v>
          </cell>
          <cell r="I3968">
            <v>188</v>
          </cell>
          <cell r="L3968" t="str">
            <v>NCS - Operational</v>
          </cell>
        </row>
        <row r="3969">
          <cell r="A3969">
            <v>146</v>
          </cell>
          <cell r="F3969">
            <v>1</v>
          </cell>
          <cell r="I3969">
            <v>68</v>
          </cell>
          <cell r="L3969" t="str">
            <v>NCS - Operational</v>
          </cell>
        </row>
        <row r="3970">
          <cell r="A3970">
            <v>146</v>
          </cell>
          <cell r="F3970">
            <v>1</v>
          </cell>
          <cell r="I3970">
            <v>100</v>
          </cell>
          <cell r="L3970" t="str">
            <v>NCS - Operational</v>
          </cell>
        </row>
        <row r="3971">
          <cell r="A3971">
            <v>146</v>
          </cell>
          <cell r="F3971">
            <v>1</v>
          </cell>
          <cell r="I3971">
            <v>894</v>
          </cell>
          <cell r="L3971" t="str">
            <v>NCS - Assembly</v>
          </cell>
        </row>
        <row r="3972">
          <cell r="A3972">
            <v>146</v>
          </cell>
          <cell r="F3972">
            <v>1</v>
          </cell>
          <cell r="I3972">
            <v>2567</v>
          </cell>
          <cell r="L3972" t="str">
            <v>NCS - Assembly</v>
          </cell>
        </row>
        <row r="3973">
          <cell r="A3973">
            <v>146</v>
          </cell>
          <cell r="F3973">
            <v>1</v>
          </cell>
          <cell r="I3973">
            <v>106</v>
          </cell>
          <cell r="L3973" t="str">
            <v>NCS - Operational</v>
          </cell>
        </row>
        <row r="3974">
          <cell r="A3974">
            <v>146</v>
          </cell>
          <cell r="F3974">
            <v>1</v>
          </cell>
          <cell r="I3974">
            <v>106</v>
          </cell>
          <cell r="L3974" t="str">
            <v>NCS - Operational</v>
          </cell>
        </row>
        <row r="3975">
          <cell r="A3975">
            <v>146</v>
          </cell>
          <cell r="F3975">
            <v>1</v>
          </cell>
          <cell r="I3975">
            <v>352</v>
          </cell>
          <cell r="L3975" t="str">
            <v>NCS - Interior Room</v>
          </cell>
        </row>
        <row r="3976">
          <cell r="A3976">
            <v>146</v>
          </cell>
          <cell r="F3976">
            <v>1</v>
          </cell>
          <cell r="I3976">
            <v>929</v>
          </cell>
          <cell r="L3976" t="str">
            <v>NCS - Operational</v>
          </cell>
        </row>
        <row r="3977">
          <cell r="A3977">
            <v>146</v>
          </cell>
          <cell r="F3977">
            <v>1</v>
          </cell>
          <cell r="I3977">
            <v>977</v>
          </cell>
          <cell r="L3977" t="str">
            <v>NCS - Operational</v>
          </cell>
        </row>
        <row r="3978">
          <cell r="A3978">
            <v>146</v>
          </cell>
          <cell r="F3978">
            <v>1</v>
          </cell>
          <cell r="I3978">
            <v>24</v>
          </cell>
          <cell r="L3978" t="str">
            <v>NCS - Operational</v>
          </cell>
        </row>
        <row r="3979">
          <cell r="A3979">
            <v>146</v>
          </cell>
          <cell r="F3979">
            <v>1</v>
          </cell>
          <cell r="I3979">
            <v>229</v>
          </cell>
          <cell r="L3979" t="str">
            <v>NCS - Operational</v>
          </cell>
        </row>
        <row r="3980">
          <cell r="A3980">
            <v>146</v>
          </cell>
          <cell r="F3980">
            <v>1</v>
          </cell>
          <cell r="I3980">
            <v>61</v>
          </cell>
          <cell r="L3980" t="str">
            <v>NCS - Operational</v>
          </cell>
        </row>
        <row r="3981">
          <cell r="A3981">
            <v>146</v>
          </cell>
          <cell r="F3981">
            <v>1</v>
          </cell>
          <cell r="I3981">
            <v>685</v>
          </cell>
          <cell r="L3981" t="str">
            <v>NCS - Operational</v>
          </cell>
        </row>
        <row r="3982">
          <cell r="A3982">
            <v>146</v>
          </cell>
          <cell r="F3982">
            <v>1</v>
          </cell>
          <cell r="I3982">
            <v>116</v>
          </cell>
          <cell r="L3982" t="str">
            <v>NCS - Operational</v>
          </cell>
        </row>
        <row r="3983">
          <cell r="A3983">
            <v>146</v>
          </cell>
          <cell r="F3983">
            <v>1</v>
          </cell>
          <cell r="I3983">
            <v>31</v>
          </cell>
          <cell r="L3983" t="str">
            <v>NCS - Operational</v>
          </cell>
        </row>
        <row r="3984">
          <cell r="A3984">
            <v>146</v>
          </cell>
          <cell r="F3984">
            <v>1</v>
          </cell>
          <cell r="I3984">
            <v>86</v>
          </cell>
          <cell r="L3984" t="str">
            <v>NCS - Operational</v>
          </cell>
        </row>
        <row r="3985">
          <cell r="A3985">
            <v>146</v>
          </cell>
          <cell r="F3985">
            <v>1</v>
          </cell>
          <cell r="I3985">
            <v>126</v>
          </cell>
          <cell r="L3985" t="str">
            <v>NCS - Operational</v>
          </cell>
        </row>
        <row r="3986">
          <cell r="A3986">
            <v>146</v>
          </cell>
          <cell r="F3986">
            <v>1</v>
          </cell>
          <cell r="I3986">
            <v>5</v>
          </cell>
          <cell r="L3986" t="str">
            <v>NCS - Operational</v>
          </cell>
        </row>
        <row r="3987">
          <cell r="A3987">
            <v>146</v>
          </cell>
          <cell r="F3987">
            <v>1</v>
          </cell>
          <cell r="I3987">
            <v>125</v>
          </cell>
          <cell r="L3987" t="str">
            <v>NCS - Operational</v>
          </cell>
        </row>
        <row r="3988">
          <cell r="A3988">
            <v>146</v>
          </cell>
          <cell r="F3988">
            <v>1</v>
          </cell>
          <cell r="I3988">
            <v>20</v>
          </cell>
          <cell r="L3988" t="str">
            <v>NCS - Operational</v>
          </cell>
        </row>
        <row r="3989">
          <cell r="A3989">
            <v>146</v>
          </cell>
          <cell r="F3989">
            <v>1</v>
          </cell>
          <cell r="I3989">
            <v>881</v>
          </cell>
          <cell r="L3989" t="str">
            <v>(Excluded - Counted in classroom data)</v>
          </cell>
        </row>
        <row r="3990">
          <cell r="A3990">
            <v>146</v>
          </cell>
          <cell r="F3990">
            <v>1</v>
          </cell>
          <cell r="I3990">
            <v>280</v>
          </cell>
          <cell r="L3990" t="str">
            <v>NCS - Operational</v>
          </cell>
        </row>
        <row r="3991">
          <cell r="A3991">
            <v>146</v>
          </cell>
          <cell r="F3991">
            <v>1</v>
          </cell>
          <cell r="I3991">
            <v>24</v>
          </cell>
          <cell r="L3991" t="str">
            <v>NCS - Operational</v>
          </cell>
        </row>
        <row r="3992">
          <cell r="A3992">
            <v>146</v>
          </cell>
          <cell r="F3992">
            <v>1</v>
          </cell>
          <cell r="I3992">
            <v>32</v>
          </cell>
          <cell r="L3992" t="str">
            <v>NCS - Operational</v>
          </cell>
        </row>
        <row r="3993">
          <cell r="A3993">
            <v>146</v>
          </cell>
          <cell r="F3993">
            <v>1</v>
          </cell>
          <cell r="I3993">
            <v>105</v>
          </cell>
          <cell r="L3993" t="str">
            <v>NCS - Operational</v>
          </cell>
        </row>
        <row r="3994">
          <cell r="A3994">
            <v>146</v>
          </cell>
          <cell r="F3994">
            <v>1</v>
          </cell>
          <cell r="I3994">
            <v>769</v>
          </cell>
          <cell r="L3994" t="str">
            <v>(Excluded - Counted in classroom data)</v>
          </cell>
        </row>
        <row r="3995">
          <cell r="A3995">
            <v>146</v>
          </cell>
          <cell r="F3995">
            <v>1</v>
          </cell>
          <cell r="I3995">
            <v>18</v>
          </cell>
          <cell r="L3995" t="str">
            <v>NCS - Operational</v>
          </cell>
        </row>
        <row r="3996">
          <cell r="A3996">
            <v>146</v>
          </cell>
          <cell r="F3996">
            <v>1</v>
          </cell>
          <cell r="I3996">
            <v>51</v>
          </cell>
          <cell r="L3996" t="str">
            <v>NCS - Operational</v>
          </cell>
        </row>
        <row r="3997">
          <cell r="A3997">
            <v>146</v>
          </cell>
          <cell r="F3997">
            <v>2</v>
          </cell>
          <cell r="I3997">
            <v>149</v>
          </cell>
          <cell r="L3997" t="str">
            <v>NCS - Operational</v>
          </cell>
        </row>
        <row r="3998">
          <cell r="A3998">
            <v>146</v>
          </cell>
          <cell r="F3998">
            <v>2</v>
          </cell>
          <cell r="I3998">
            <v>114</v>
          </cell>
          <cell r="L3998" t="str">
            <v>NCS - Operational</v>
          </cell>
        </row>
        <row r="3999">
          <cell r="A3999">
            <v>146</v>
          </cell>
          <cell r="F3999">
            <v>2</v>
          </cell>
          <cell r="I3999">
            <v>70</v>
          </cell>
          <cell r="L3999" t="str">
            <v>NCS - Operational</v>
          </cell>
        </row>
        <row r="4000">
          <cell r="A4000">
            <v>146</v>
          </cell>
          <cell r="F4000">
            <v>2</v>
          </cell>
          <cell r="I4000">
            <v>114</v>
          </cell>
          <cell r="L4000" t="str">
            <v>NCS - Operational</v>
          </cell>
        </row>
        <row r="4001">
          <cell r="A4001">
            <v>146</v>
          </cell>
          <cell r="F4001">
            <v>2</v>
          </cell>
          <cell r="I4001">
            <v>79</v>
          </cell>
          <cell r="L4001" t="str">
            <v>NCS - Operational</v>
          </cell>
        </row>
        <row r="4002">
          <cell r="A4002">
            <v>146</v>
          </cell>
          <cell r="F4002">
            <v>2</v>
          </cell>
          <cell r="I4002">
            <v>294</v>
          </cell>
          <cell r="L4002" t="str">
            <v>NCS - Operational</v>
          </cell>
        </row>
        <row r="4003">
          <cell r="A4003">
            <v>146</v>
          </cell>
          <cell r="F4003">
            <v>2</v>
          </cell>
          <cell r="I4003">
            <v>275</v>
          </cell>
          <cell r="L4003" t="str">
            <v>NCS - Operational</v>
          </cell>
        </row>
        <row r="4004">
          <cell r="A4004">
            <v>146</v>
          </cell>
          <cell r="F4004">
            <v>2</v>
          </cell>
          <cell r="I4004">
            <v>1038</v>
          </cell>
          <cell r="L4004" t="str">
            <v>NCS - Operational</v>
          </cell>
        </row>
        <row r="4005">
          <cell r="A4005">
            <v>146</v>
          </cell>
          <cell r="F4005">
            <v>2</v>
          </cell>
          <cell r="I4005">
            <v>175</v>
          </cell>
          <cell r="L4005" t="str">
            <v>NCS - Operational</v>
          </cell>
        </row>
        <row r="4006">
          <cell r="A4006">
            <v>146</v>
          </cell>
          <cell r="F4006">
            <v>2</v>
          </cell>
          <cell r="I4006">
            <v>423</v>
          </cell>
          <cell r="L4006" t="str">
            <v>NCS - Operational</v>
          </cell>
        </row>
        <row r="4007">
          <cell r="A4007">
            <v>146</v>
          </cell>
          <cell r="F4007">
            <v>2</v>
          </cell>
          <cell r="I4007">
            <v>28</v>
          </cell>
          <cell r="L4007" t="str">
            <v>NCS - Operational</v>
          </cell>
        </row>
        <row r="4008">
          <cell r="A4008">
            <v>146</v>
          </cell>
          <cell r="F4008">
            <v>1</v>
          </cell>
          <cell r="I4008">
            <v>844</v>
          </cell>
          <cell r="L4008" t="str">
            <v>(Excluded - Counted in classroom data)</v>
          </cell>
        </row>
        <row r="4009">
          <cell r="A4009">
            <v>146</v>
          </cell>
          <cell r="F4009">
            <v>1</v>
          </cell>
          <cell r="I4009">
            <v>30</v>
          </cell>
          <cell r="L4009" t="str">
            <v>NCS - Operational</v>
          </cell>
        </row>
        <row r="4010">
          <cell r="A4010">
            <v>146</v>
          </cell>
          <cell r="F4010">
            <v>1</v>
          </cell>
          <cell r="I4010">
            <v>69</v>
          </cell>
          <cell r="L4010" t="str">
            <v>NCS - Operational</v>
          </cell>
        </row>
        <row r="4011">
          <cell r="A4011">
            <v>146</v>
          </cell>
          <cell r="F4011">
            <v>1</v>
          </cell>
          <cell r="I4011">
            <v>1004</v>
          </cell>
          <cell r="L4011" t="str">
            <v>NCS - Library</v>
          </cell>
        </row>
        <row r="4012">
          <cell r="A4012">
            <v>146</v>
          </cell>
          <cell r="F4012">
            <v>1</v>
          </cell>
          <cell r="I4012">
            <v>300</v>
          </cell>
          <cell r="L4012" t="str">
            <v>NCS - Interior Room</v>
          </cell>
        </row>
        <row r="4013">
          <cell r="A4013">
            <v>146</v>
          </cell>
          <cell r="F4013">
            <v>1</v>
          </cell>
          <cell r="I4013">
            <v>1418</v>
          </cell>
          <cell r="L4013" t="str">
            <v>NCS - Operational</v>
          </cell>
        </row>
        <row r="4014">
          <cell r="A4014">
            <v>146</v>
          </cell>
          <cell r="F4014">
            <v>1</v>
          </cell>
          <cell r="I4014">
            <v>361</v>
          </cell>
          <cell r="L4014" t="str">
            <v>NCS - Interior Room</v>
          </cell>
        </row>
        <row r="4015">
          <cell r="A4015">
            <v>146</v>
          </cell>
          <cell r="F4015">
            <v>1</v>
          </cell>
          <cell r="I4015">
            <v>75</v>
          </cell>
          <cell r="L4015" t="str">
            <v>NCS - Operational</v>
          </cell>
        </row>
        <row r="4016">
          <cell r="A4016">
            <v>146</v>
          </cell>
          <cell r="F4016">
            <v>1</v>
          </cell>
          <cell r="I4016">
            <v>18</v>
          </cell>
          <cell r="L4016" t="str">
            <v>NCS - Operational</v>
          </cell>
        </row>
        <row r="4017">
          <cell r="A4017">
            <v>146</v>
          </cell>
          <cell r="F4017">
            <v>1</v>
          </cell>
          <cell r="I4017">
            <v>17</v>
          </cell>
          <cell r="L4017" t="str">
            <v>NCS - Operational</v>
          </cell>
        </row>
        <row r="4018">
          <cell r="A4018">
            <v>146</v>
          </cell>
          <cell r="F4018">
            <v>1</v>
          </cell>
          <cell r="I4018">
            <v>60</v>
          </cell>
          <cell r="L4018" t="str">
            <v>NCS - Operational</v>
          </cell>
        </row>
        <row r="4019">
          <cell r="A4019">
            <v>146</v>
          </cell>
          <cell r="F4019">
            <v>1</v>
          </cell>
          <cell r="I4019">
            <v>75</v>
          </cell>
          <cell r="L4019" t="str">
            <v>NCS - Operational</v>
          </cell>
        </row>
        <row r="4020">
          <cell r="A4020">
            <v>146</v>
          </cell>
          <cell r="F4020">
            <v>1</v>
          </cell>
          <cell r="I4020">
            <v>48</v>
          </cell>
          <cell r="L4020" t="str">
            <v>NCS - Operational</v>
          </cell>
        </row>
        <row r="4021">
          <cell r="A4021">
            <v>146</v>
          </cell>
          <cell r="F4021">
            <v>1</v>
          </cell>
          <cell r="I4021">
            <v>1162</v>
          </cell>
          <cell r="L4021" t="str">
            <v>(Excluded - Counted in classroom data)</v>
          </cell>
        </row>
        <row r="4022">
          <cell r="A4022">
            <v>146</v>
          </cell>
          <cell r="F4022">
            <v>1</v>
          </cell>
          <cell r="I4022">
            <v>31</v>
          </cell>
          <cell r="L4022" t="str">
            <v>NCS - Operational</v>
          </cell>
        </row>
        <row r="4023">
          <cell r="A4023">
            <v>146</v>
          </cell>
          <cell r="F4023">
            <v>1</v>
          </cell>
          <cell r="I4023">
            <v>100</v>
          </cell>
          <cell r="L4023" t="str">
            <v>NCS - Operational</v>
          </cell>
        </row>
        <row r="4024">
          <cell r="A4024">
            <v>146</v>
          </cell>
          <cell r="F4024">
            <v>1</v>
          </cell>
          <cell r="I4024">
            <v>753</v>
          </cell>
          <cell r="L4024" t="str">
            <v>(Excluded - Counted in classroom data)</v>
          </cell>
        </row>
        <row r="4025">
          <cell r="A4025">
            <v>146</v>
          </cell>
          <cell r="F4025">
            <v>1</v>
          </cell>
          <cell r="I4025">
            <v>177</v>
          </cell>
          <cell r="L4025" t="str">
            <v>NCS - Operational</v>
          </cell>
        </row>
        <row r="4026">
          <cell r="A4026">
            <v>146</v>
          </cell>
          <cell r="F4026">
            <v>1</v>
          </cell>
          <cell r="I4026">
            <v>753</v>
          </cell>
          <cell r="L4026" t="str">
            <v>(Excluded - Counted in classroom data)</v>
          </cell>
        </row>
        <row r="4027">
          <cell r="A4027">
            <v>146</v>
          </cell>
          <cell r="F4027">
            <v>1</v>
          </cell>
          <cell r="I4027">
            <v>31</v>
          </cell>
          <cell r="L4027" t="str">
            <v>NCS - Operational</v>
          </cell>
        </row>
        <row r="4028">
          <cell r="A4028">
            <v>146</v>
          </cell>
          <cell r="F4028">
            <v>1</v>
          </cell>
          <cell r="I4028">
            <v>100</v>
          </cell>
          <cell r="L4028" t="str">
            <v>NCS - Operational</v>
          </cell>
        </row>
        <row r="4029">
          <cell r="A4029">
            <v>146</v>
          </cell>
          <cell r="F4029">
            <v>1</v>
          </cell>
          <cell r="I4029">
            <v>747</v>
          </cell>
          <cell r="L4029" t="str">
            <v>(Excluded - Counted in classroom data)</v>
          </cell>
        </row>
        <row r="4030">
          <cell r="A4030">
            <v>146</v>
          </cell>
          <cell r="F4030">
            <v>1</v>
          </cell>
          <cell r="I4030">
            <v>75</v>
          </cell>
          <cell r="L4030" t="str">
            <v>NCS - Operational</v>
          </cell>
        </row>
        <row r="4031">
          <cell r="A4031">
            <v>146</v>
          </cell>
          <cell r="F4031">
            <v>1</v>
          </cell>
          <cell r="I4031">
            <v>227</v>
          </cell>
          <cell r="L4031" t="str">
            <v>NCS - Interior Room</v>
          </cell>
        </row>
        <row r="4032">
          <cell r="A4032">
            <v>146</v>
          </cell>
          <cell r="F4032">
            <v>1</v>
          </cell>
          <cell r="I4032">
            <v>122</v>
          </cell>
          <cell r="L4032" t="str">
            <v>NCS - Interior Room</v>
          </cell>
        </row>
        <row r="4033">
          <cell r="A4033">
            <v>146</v>
          </cell>
          <cell r="F4033">
            <v>1</v>
          </cell>
          <cell r="I4033">
            <v>132</v>
          </cell>
          <cell r="L4033" t="str">
            <v>NCS - Interior Room</v>
          </cell>
        </row>
        <row r="4034">
          <cell r="A4034">
            <v>146</v>
          </cell>
          <cell r="F4034">
            <v>1</v>
          </cell>
          <cell r="I4034">
            <v>353</v>
          </cell>
          <cell r="L4034" t="str">
            <v>NCS - Interior Room</v>
          </cell>
        </row>
        <row r="4035">
          <cell r="A4035">
            <v>146</v>
          </cell>
          <cell r="F4035">
            <v>1</v>
          </cell>
          <cell r="I4035">
            <v>182</v>
          </cell>
          <cell r="L4035" t="str">
            <v>NCS - Interior Room</v>
          </cell>
        </row>
        <row r="4036">
          <cell r="A4036">
            <v>146</v>
          </cell>
          <cell r="F4036">
            <v>1</v>
          </cell>
          <cell r="I4036">
            <v>49</v>
          </cell>
          <cell r="L4036" t="str">
            <v>NCS - Operational</v>
          </cell>
        </row>
        <row r="4037">
          <cell r="A4037">
            <v>146</v>
          </cell>
          <cell r="F4037">
            <v>1</v>
          </cell>
          <cell r="I4037">
            <v>15</v>
          </cell>
          <cell r="L4037" t="str">
            <v>NCS - Operational</v>
          </cell>
        </row>
        <row r="4038">
          <cell r="A4038">
            <v>146</v>
          </cell>
          <cell r="F4038">
            <v>1</v>
          </cell>
          <cell r="I4038">
            <v>262</v>
          </cell>
          <cell r="L4038" t="str">
            <v>NCS - Operational</v>
          </cell>
        </row>
        <row r="4039">
          <cell r="A4039">
            <v>146</v>
          </cell>
          <cell r="F4039">
            <v>1</v>
          </cell>
          <cell r="I4039">
            <v>1022</v>
          </cell>
          <cell r="L4039" t="str">
            <v>NCS - Operational</v>
          </cell>
        </row>
        <row r="4040">
          <cell r="A4040">
            <v>146</v>
          </cell>
          <cell r="F4040">
            <v>1</v>
          </cell>
          <cell r="I4040">
            <v>198</v>
          </cell>
          <cell r="L4040" t="str">
            <v>NCS - Operational</v>
          </cell>
        </row>
        <row r="4041">
          <cell r="A4041">
            <v>146</v>
          </cell>
          <cell r="F4041">
            <v>1</v>
          </cell>
          <cell r="I4041">
            <v>90</v>
          </cell>
          <cell r="L4041" t="str">
            <v>NCS - Operational</v>
          </cell>
        </row>
        <row r="4042">
          <cell r="A4042">
            <v>146</v>
          </cell>
          <cell r="F4042">
            <v>1</v>
          </cell>
          <cell r="I4042">
            <v>198</v>
          </cell>
          <cell r="L4042" t="str">
            <v>NCS - Operational</v>
          </cell>
        </row>
        <row r="4043">
          <cell r="A4043">
            <v>146</v>
          </cell>
          <cell r="F4043">
            <v>1</v>
          </cell>
          <cell r="I4043">
            <v>700</v>
          </cell>
          <cell r="L4043" t="str">
            <v>(Excluded - Counted in classroom data)</v>
          </cell>
        </row>
        <row r="4044">
          <cell r="A4044">
            <v>146</v>
          </cell>
          <cell r="F4044">
            <v>1</v>
          </cell>
          <cell r="I4044">
            <v>700</v>
          </cell>
          <cell r="L4044" t="str">
            <v>(Excluded - Counted in classroom data)</v>
          </cell>
        </row>
        <row r="4045">
          <cell r="A4045">
            <v>146</v>
          </cell>
          <cell r="F4045">
            <v>1</v>
          </cell>
          <cell r="I4045">
            <v>700</v>
          </cell>
          <cell r="L4045" t="str">
            <v>(Excluded - Counted in classroom data)</v>
          </cell>
        </row>
        <row r="4046">
          <cell r="A4046">
            <v>146</v>
          </cell>
          <cell r="F4046">
            <v>1</v>
          </cell>
          <cell r="I4046">
            <v>700</v>
          </cell>
          <cell r="L4046" t="str">
            <v>(Excluded - Counted in classroom data)</v>
          </cell>
        </row>
        <row r="4047">
          <cell r="A4047">
            <v>146</v>
          </cell>
          <cell r="F4047">
            <v>1</v>
          </cell>
          <cell r="I4047">
            <v>700</v>
          </cell>
          <cell r="L4047" t="str">
            <v>(Excluded - Counted in classroom data)</v>
          </cell>
        </row>
        <row r="4048">
          <cell r="A4048">
            <v>146</v>
          </cell>
          <cell r="F4048">
            <v>1</v>
          </cell>
          <cell r="I4048">
            <v>700</v>
          </cell>
          <cell r="L4048" t="str">
            <v>(Excluded - Counted in classroom data)</v>
          </cell>
        </row>
        <row r="4049">
          <cell r="A4049">
            <v>146</v>
          </cell>
          <cell r="F4049">
            <v>1</v>
          </cell>
          <cell r="I4049">
            <v>900</v>
          </cell>
          <cell r="L4049" t="str">
            <v>(Excluded - Counted in classroom data)</v>
          </cell>
        </row>
        <row r="4050">
          <cell r="A4050">
            <v>146</v>
          </cell>
          <cell r="F4050">
            <v>1</v>
          </cell>
          <cell r="I4050">
            <v>900</v>
          </cell>
          <cell r="L4050" t="str">
            <v>(Excluded - Counted in classroom data)</v>
          </cell>
        </row>
        <row r="4051">
          <cell r="A4051">
            <v>146</v>
          </cell>
          <cell r="F4051">
            <v>1</v>
          </cell>
          <cell r="I4051">
            <v>900</v>
          </cell>
          <cell r="L4051" t="str">
            <v>(Excluded - Counted in classroom data)</v>
          </cell>
        </row>
        <row r="4052">
          <cell r="A4052">
            <v>146</v>
          </cell>
          <cell r="F4052">
            <v>1</v>
          </cell>
          <cell r="I4052">
            <v>900</v>
          </cell>
          <cell r="L4052" t="str">
            <v>(Excluded - Counted in classroom data)</v>
          </cell>
        </row>
        <row r="4053">
          <cell r="A4053">
            <v>146</v>
          </cell>
          <cell r="F4053">
            <v>1</v>
          </cell>
          <cell r="I4053">
            <v>49</v>
          </cell>
          <cell r="L4053" t="str">
            <v>NCS - Operational</v>
          </cell>
        </row>
        <row r="4054">
          <cell r="A4054">
            <v>146</v>
          </cell>
          <cell r="F4054">
            <v>1</v>
          </cell>
          <cell r="I4054">
            <v>680</v>
          </cell>
          <cell r="L4054" t="str">
            <v>NCS - Interior Room</v>
          </cell>
        </row>
        <row r="4055">
          <cell r="A4055">
            <v>146</v>
          </cell>
          <cell r="F4055">
            <v>1</v>
          </cell>
          <cell r="I4055">
            <v>48</v>
          </cell>
          <cell r="L4055" t="str">
            <v>NCS - Operational</v>
          </cell>
        </row>
        <row r="4056">
          <cell r="A4056">
            <v>146</v>
          </cell>
          <cell r="F4056">
            <v>1</v>
          </cell>
          <cell r="I4056">
            <v>700</v>
          </cell>
          <cell r="L4056" t="str">
            <v>(Excluded - Counted in classroom data)</v>
          </cell>
        </row>
        <row r="4057">
          <cell r="A4057">
            <v>146</v>
          </cell>
          <cell r="F4057">
            <v>1</v>
          </cell>
          <cell r="I4057">
            <v>57</v>
          </cell>
          <cell r="L4057" t="str">
            <v>NCS - Operational</v>
          </cell>
        </row>
        <row r="4058">
          <cell r="A4058">
            <v>146</v>
          </cell>
          <cell r="F4058">
            <v>1</v>
          </cell>
          <cell r="I4058">
            <v>198</v>
          </cell>
          <cell r="L4058" t="str">
            <v>NCS - Operational</v>
          </cell>
        </row>
        <row r="4059">
          <cell r="A4059">
            <v>146</v>
          </cell>
          <cell r="F4059">
            <v>1</v>
          </cell>
          <cell r="I4059">
            <v>90</v>
          </cell>
          <cell r="L4059" t="str">
            <v>NCS - Operational</v>
          </cell>
        </row>
        <row r="4060">
          <cell r="A4060">
            <v>146</v>
          </cell>
          <cell r="F4060">
            <v>1</v>
          </cell>
          <cell r="I4060">
            <v>198</v>
          </cell>
          <cell r="L4060" t="str">
            <v>NCS - Operational</v>
          </cell>
        </row>
        <row r="4061">
          <cell r="A4061">
            <v>146</v>
          </cell>
          <cell r="F4061">
            <v>1</v>
          </cell>
          <cell r="I4061">
            <v>1022</v>
          </cell>
          <cell r="L4061" t="str">
            <v>NCS - Operational</v>
          </cell>
        </row>
        <row r="4062">
          <cell r="A4062">
            <v>146</v>
          </cell>
          <cell r="F4062">
            <v>1</v>
          </cell>
          <cell r="I4062">
            <v>42</v>
          </cell>
          <cell r="L4062" t="str">
            <v>NCS - Operational</v>
          </cell>
        </row>
        <row r="4063">
          <cell r="A4063">
            <v>146</v>
          </cell>
          <cell r="F4063">
            <v>1</v>
          </cell>
          <cell r="I4063">
            <v>813</v>
          </cell>
          <cell r="L4063" t="str">
            <v>(Excluded - Counted in classroom data)</v>
          </cell>
        </row>
        <row r="4064">
          <cell r="A4064">
            <v>146</v>
          </cell>
          <cell r="F4064">
            <v>1</v>
          </cell>
          <cell r="I4064">
            <v>42</v>
          </cell>
          <cell r="L4064" t="str">
            <v>NCS - Operational</v>
          </cell>
        </row>
        <row r="4065">
          <cell r="A4065">
            <v>146</v>
          </cell>
          <cell r="F4065">
            <v>1</v>
          </cell>
          <cell r="I4065">
            <v>855</v>
          </cell>
          <cell r="L4065" t="str">
            <v>(Excluded - Counted in classroom data)</v>
          </cell>
        </row>
        <row r="4066">
          <cell r="A4066">
            <v>146</v>
          </cell>
          <cell r="F4066">
            <v>1</v>
          </cell>
          <cell r="I4066">
            <v>42</v>
          </cell>
          <cell r="L4066" t="str">
            <v>NCS - Operational</v>
          </cell>
        </row>
        <row r="4067">
          <cell r="A4067">
            <v>147</v>
          </cell>
          <cell r="F4067">
            <v>1</v>
          </cell>
          <cell r="I4067">
            <v>791</v>
          </cell>
          <cell r="L4067" t="str">
            <v>(Excluded - Counted in classroom data)</v>
          </cell>
        </row>
        <row r="4068">
          <cell r="A4068">
            <v>147</v>
          </cell>
          <cell r="F4068">
            <v>1</v>
          </cell>
          <cell r="I4068">
            <v>777</v>
          </cell>
          <cell r="L4068" t="str">
            <v>(Excluded - Counted in classroom data)</v>
          </cell>
        </row>
        <row r="4069">
          <cell r="A4069">
            <v>147</v>
          </cell>
          <cell r="F4069">
            <v>1</v>
          </cell>
          <cell r="I4069">
            <v>462</v>
          </cell>
          <cell r="L4069" t="str">
            <v>NCS - Operational</v>
          </cell>
        </row>
        <row r="4070">
          <cell r="A4070">
            <v>147</v>
          </cell>
          <cell r="F4070">
            <v>1</v>
          </cell>
          <cell r="I4070">
            <v>847</v>
          </cell>
          <cell r="L4070" t="str">
            <v>(Excluded - Counted in classroom data)</v>
          </cell>
        </row>
        <row r="4071">
          <cell r="A4071">
            <v>147</v>
          </cell>
          <cell r="F4071">
            <v>1</v>
          </cell>
          <cell r="I4071">
            <v>192</v>
          </cell>
          <cell r="L4071" t="str">
            <v>NCS - Operational</v>
          </cell>
        </row>
        <row r="4072">
          <cell r="A4072">
            <v>147</v>
          </cell>
          <cell r="F4072">
            <v>1</v>
          </cell>
          <cell r="I4072">
            <v>99</v>
          </cell>
          <cell r="L4072" t="str">
            <v>NCS - Operational</v>
          </cell>
        </row>
        <row r="4073">
          <cell r="A4073">
            <v>147</v>
          </cell>
          <cell r="F4073">
            <v>1</v>
          </cell>
          <cell r="I4073">
            <v>22</v>
          </cell>
          <cell r="L4073" t="str">
            <v>NCS - Operational</v>
          </cell>
        </row>
        <row r="4074">
          <cell r="A4074">
            <v>147</v>
          </cell>
          <cell r="F4074">
            <v>1</v>
          </cell>
          <cell r="I4074">
            <v>54</v>
          </cell>
          <cell r="L4074" t="str">
            <v>NCS - Operational</v>
          </cell>
        </row>
        <row r="4075">
          <cell r="A4075">
            <v>147</v>
          </cell>
          <cell r="F4075">
            <v>1</v>
          </cell>
          <cell r="I4075">
            <v>109</v>
          </cell>
          <cell r="L4075" t="str">
            <v>NCS - Operational</v>
          </cell>
        </row>
        <row r="4076">
          <cell r="A4076">
            <v>147</v>
          </cell>
          <cell r="F4076">
            <v>1</v>
          </cell>
          <cell r="I4076">
            <v>785</v>
          </cell>
          <cell r="L4076" t="str">
            <v>(Excluded - Counted in classroom data)</v>
          </cell>
        </row>
        <row r="4077">
          <cell r="A4077">
            <v>147</v>
          </cell>
          <cell r="F4077">
            <v>1</v>
          </cell>
          <cell r="I4077">
            <v>6</v>
          </cell>
          <cell r="L4077" t="str">
            <v>NCS - Operational</v>
          </cell>
        </row>
        <row r="4078">
          <cell r="A4078">
            <v>147</v>
          </cell>
          <cell r="F4078">
            <v>1</v>
          </cell>
          <cell r="I4078">
            <v>15</v>
          </cell>
          <cell r="L4078" t="str">
            <v>NCS - Operational</v>
          </cell>
        </row>
        <row r="4079">
          <cell r="A4079">
            <v>147</v>
          </cell>
          <cell r="F4079">
            <v>1</v>
          </cell>
          <cell r="I4079">
            <v>15</v>
          </cell>
          <cell r="L4079" t="str">
            <v>NCS - Operational</v>
          </cell>
        </row>
        <row r="4080">
          <cell r="A4080">
            <v>147</v>
          </cell>
          <cell r="F4080">
            <v>1</v>
          </cell>
          <cell r="I4080">
            <v>11</v>
          </cell>
          <cell r="L4080" t="str">
            <v>NCS - Operational</v>
          </cell>
        </row>
        <row r="4081">
          <cell r="A4081">
            <v>147</v>
          </cell>
          <cell r="F4081">
            <v>1</v>
          </cell>
          <cell r="I4081">
            <v>70</v>
          </cell>
          <cell r="L4081" t="str">
            <v>NCS - Operational</v>
          </cell>
        </row>
        <row r="4082">
          <cell r="A4082">
            <v>147</v>
          </cell>
          <cell r="F4082">
            <v>1</v>
          </cell>
          <cell r="I4082">
            <v>15</v>
          </cell>
          <cell r="L4082" t="str">
            <v>NCS - Operational</v>
          </cell>
        </row>
        <row r="4083">
          <cell r="A4083">
            <v>147</v>
          </cell>
          <cell r="F4083">
            <v>1</v>
          </cell>
          <cell r="I4083">
            <v>16</v>
          </cell>
          <cell r="L4083" t="str">
            <v>NCS - Operational</v>
          </cell>
        </row>
        <row r="4084">
          <cell r="A4084">
            <v>147</v>
          </cell>
          <cell r="F4084">
            <v>1</v>
          </cell>
          <cell r="I4084">
            <v>15</v>
          </cell>
          <cell r="L4084" t="str">
            <v>NCS - Operational</v>
          </cell>
        </row>
        <row r="4085">
          <cell r="A4085">
            <v>147</v>
          </cell>
          <cell r="F4085">
            <v>1</v>
          </cell>
          <cell r="I4085">
            <v>15</v>
          </cell>
          <cell r="L4085" t="str">
            <v>NCS - Operational</v>
          </cell>
        </row>
        <row r="4086">
          <cell r="A4086">
            <v>147</v>
          </cell>
          <cell r="F4086">
            <v>1</v>
          </cell>
          <cell r="I4086">
            <v>2387</v>
          </cell>
          <cell r="L4086" t="str">
            <v>NCS - Assembly</v>
          </cell>
        </row>
        <row r="4087">
          <cell r="A4087">
            <v>147</v>
          </cell>
          <cell r="F4087">
            <v>1</v>
          </cell>
          <cell r="I4087">
            <v>244</v>
          </cell>
          <cell r="L4087" t="str">
            <v>NCS - Operational</v>
          </cell>
        </row>
        <row r="4088">
          <cell r="A4088">
            <v>147</v>
          </cell>
          <cell r="F4088">
            <v>1</v>
          </cell>
          <cell r="I4088">
            <v>754</v>
          </cell>
          <cell r="L4088" t="str">
            <v>NCS - Assembly</v>
          </cell>
        </row>
        <row r="4089">
          <cell r="A4089">
            <v>147</v>
          </cell>
          <cell r="F4089">
            <v>1</v>
          </cell>
          <cell r="I4089">
            <v>272</v>
          </cell>
          <cell r="L4089" t="str">
            <v>NCS - Operational</v>
          </cell>
        </row>
        <row r="4090">
          <cell r="A4090">
            <v>147</v>
          </cell>
          <cell r="F4090">
            <v>1</v>
          </cell>
          <cell r="I4090">
            <v>88</v>
          </cell>
          <cell r="L4090" t="str">
            <v>NCS - Operational</v>
          </cell>
        </row>
        <row r="4091">
          <cell r="A4091">
            <v>147</v>
          </cell>
          <cell r="F4091">
            <v>1</v>
          </cell>
          <cell r="I4091">
            <v>168</v>
          </cell>
          <cell r="L4091" t="str">
            <v>NCS - Operational</v>
          </cell>
        </row>
        <row r="4092">
          <cell r="A4092">
            <v>147</v>
          </cell>
          <cell r="F4092">
            <v>1</v>
          </cell>
          <cell r="I4092">
            <v>94</v>
          </cell>
          <cell r="L4092" t="str">
            <v>NCS - Operational</v>
          </cell>
        </row>
        <row r="4093">
          <cell r="A4093">
            <v>147</v>
          </cell>
          <cell r="F4093">
            <v>1</v>
          </cell>
          <cell r="I4093">
            <v>67</v>
          </cell>
          <cell r="L4093" t="str">
            <v>NCS - Operational</v>
          </cell>
        </row>
        <row r="4094">
          <cell r="A4094">
            <v>147</v>
          </cell>
          <cell r="F4094">
            <v>1</v>
          </cell>
          <cell r="I4094">
            <v>18</v>
          </cell>
          <cell r="L4094" t="str">
            <v>NCS - Operational</v>
          </cell>
        </row>
        <row r="4095">
          <cell r="A4095">
            <v>147</v>
          </cell>
          <cell r="F4095">
            <v>1</v>
          </cell>
          <cell r="I4095">
            <v>11</v>
          </cell>
          <cell r="L4095" t="str">
            <v>NCS - Operational</v>
          </cell>
        </row>
        <row r="4096">
          <cell r="A4096">
            <v>147</v>
          </cell>
          <cell r="F4096">
            <v>1</v>
          </cell>
          <cell r="I4096">
            <v>21</v>
          </cell>
          <cell r="L4096" t="str">
            <v>NCS - Operational</v>
          </cell>
        </row>
        <row r="4097">
          <cell r="A4097">
            <v>147</v>
          </cell>
          <cell r="F4097">
            <v>1</v>
          </cell>
          <cell r="I4097">
            <v>112</v>
          </cell>
          <cell r="L4097" t="str">
            <v>NCS - Operational</v>
          </cell>
        </row>
        <row r="4098">
          <cell r="A4098">
            <v>147</v>
          </cell>
          <cell r="F4098">
            <v>1</v>
          </cell>
          <cell r="I4098">
            <v>112</v>
          </cell>
          <cell r="L4098" t="str">
            <v>NCS - Operational</v>
          </cell>
        </row>
        <row r="4099">
          <cell r="A4099">
            <v>147</v>
          </cell>
          <cell r="F4099">
            <v>1</v>
          </cell>
          <cell r="I4099">
            <v>146</v>
          </cell>
          <cell r="L4099" t="str">
            <v>NCS - Operational</v>
          </cell>
        </row>
        <row r="4100">
          <cell r="A4100">
            <v>147</v>
          </cell>
          <cell r="F4100">
            <v>1</v>
          </cell>
          <cell r="I4100">
            <v>2904</v>
          </cell>
          <cell r="L4100" t="str">
            <v>NCS - Dining</v>
          </cell>
        </row>
        <row r="4101">
          <cell r="A4101">
            <v>147</v>
          </cell>
          <cell r="F4101">
            <v>1</v>
          </cell>
          <cell r="I4101">
            <v>46</v>
          </cell>
          <cell r="L4101" t="str">
            <v>NCS - Operational</v>
          </cell>
        </row>
        <row r="4102">
          <cell r="A4102">
            <v>147</v>
          </cell>
          <cell r="F4102">
            <v>1</v>
          </cell>
          <cell r="I4102">
            <v>284</v>
          </cell>
          <cell r="L4102" t="str">
            <v>NCS - Interior Room</v>
          </cell>
        </row>
        <row r="4103">
          <cell r="A4103">
            <v>147</v>
          </cell>
          <cell r="F4103">
            <v>1</v>
          </cell>
          <cell r="I4103">
            <v>297</v>
          </cell>
          <cell r="L4103" t="str">
            <v>NCS - Operational</v>
          </cell>
        </row>
        <row r="4104">
          <cell r="A4104">
            <v>147</v>
          </cell>
          <cell r="F4104">
            <v>1</v>
          </cell>
          <cell r="I4104">
            <v>63</v>
          </cell>
          <cell r="L4104" t="str">
            <v>NCS - Operational</v>
          </cell>
        </row>
        <row r="4105">
          <cell r="A4105">
            <v>147</v>
          </cell>
          <cell r="F4105">
            <v>1</v>
          </cell>
          <cell r="I4105">
            <v>66</v>
          </cell>
          <cell r="L4105" t="str">
            <v>NCS - Operational</v>
          </cell>
        </row>
        <row r="4106">
          <cell r="A4106">
            <v>147</v>
          </cell>
          <cell r="F4106">
            <v>1</v>
          </cell>
          <cell r="I4106">
            <v>410</v>
          </cell>
          <cell r="L4106" t="str">
            <v>NCS - Operational</v>
          </cell>
        </row>
        <row r="4107">
          <cell r="A4107">
            <v>147</v>
          </cell>
          <cell r="F4107">
            <v>1</v>
          </cell>
          <cell r="I4107">
            <v>940</v>
          </cell>
          <cell r="L4107" t="str">
            <v>NCS - Operational</v>
          </cell>
        </row>
        <row r="4108">
          <cell r="A4108">
            <v>147</v>
          </cell>
          <cell r="F4108">
            <v>1</v>
          </cell>
          <cell r="I4108">
            <v>31</v>
          </cell>
          <cell r="L4108" t="str">
            <v>NCS - Operational</v>
          </cell>
        </row>
        <row r="4109">
          <cell r="A4109">
            <v>147</v>
          </cell>
          <cell r="F4109">
            <v>1</v>
          </cell>
          <cell r="I4109">
            <v>24</v>
          </cell>
          <cell r="L4109" t="str">
            <v>NCS - Operational</v>
          </cell>
        </row>
        <row r="4110">
          <cell r="A4110">
            <v>147</v>
          </cell>
          <cell r="F4110">
            <v>1</v>
          </cell>
          <cell r="I4110">
            <v>60</v>
          </cell>
          <cell r="L4110" t="str">
            <v>NCS - Operational</v>
          </cell>
        </row>
        <row r="4111">
          <cell r="A4111">
            <v>147</v>
          </cell>
          <cell r="F4111">
            <v>1</v>
          </cell>
          <cell r="I4111">
            <v>16</v>
          </cell>
          <cell r="L4111" t="str">
            <v>NCS - Operational</v>
          </cell>
        </row>
        <row r="4112">
          <cell r="A4112">
            <v>147</v>
          </cell>
          <cell r="F4112">
            <v>1</v>
          </cell>
          <cell r="I4112">
            <v>28</v>
          </cell>
          <cell r="L4112" t="str">
            <v>NCS - Operational</v>
          </cell>
        </row>
        <row r="4113">
          <cell r="A4113">
            <v>147</v>
          </cell>
          <cell r="F4113">
            <v>1</v>
          </cell>
          <cell r="I4113">
            <v>272</v>
          </cell>
          <cell r="L4113" t="str">
            <v>NCS - Operational</v>
          </cell>
        </row>
        <row r="4114">
          <cell r="A4114">
            <v>147</v>
          </cell>
          <cell r="F4114">
            <v>1</v>
          </cell>
          <cell r="I4114">
            <v>37</v>
          </cell>
          <cell r="L4114" t="str">
            <v>NCS - Operational</v>
          </cell>
        </row>
        <row r="4115">
          <cell r="A4115">
            <v>147</v>
          </cell>
          <cell r="F4115">
            <v>1</v>
          </cell>
          <cell r="I4115">
            <v>48</v>
          </cell>
          <cell r="L4115" t="str">
            <v>NCS - Operational</v>
          </cell>
        </row>
        <row r="4116">
          <cell r="A4116">
            <v>147</v>
          </cell>
          <cell r="F4116">
            <v>1</v>
          </cell>
          <cell r="I4116">
            <v>999</v>
          </cell>
          <cell r="L4116" t="str">
            <v>NCS - Operational</v>
          </cell>
        </row>
        <row r="4117">
          <cell r="A4117">
            <v>147</v>
          </cell>
          <cell r="F4117">
            <v>1</v>
          </cell>
          <cell r="I4117">
            <v>371</v>
          </cell>
          <cell r="L4117" t="str">
            <v>NCS - Interior Room</v>
          </cell>
        </row>
        <row r="4118">
          <cell r="A4118">
            <v>147</v>
          </cell>
          <cell r="F4118">
            <v>1</v>
          </cell>
          <cell r="I4118">
            <v>129</v>
          </cell>
          <cell r="L4118" t="str">
            <v>NCS - Interior Room</v>
          </cell>
        </row>
        <row r="4119">
          <cell r="A4119">
            <v>147</v>
          </cell>
          <cell r="F4119">
            <v>1</v>
          </cell>
          <cell r="I4119">
            <v>20</v>
          </cell>
          <cell r="L4119" t="str">
            <v>NCS - Operational</v>
          </cell>
        </row>
        <row r="4120">
          <cell r="A4120">
            <v>147</v>
          </cell>
          <cell r="F4120">
            <v>1</v>
          </cell>
          <cell r="I4120">
            <v>824</v>
          </cell>
          <cell r="L4120" t="str">
            <v>(Excluded - Counted in classroom data)</v>
          </cell>
          <cell r="M4120" t="str">
            <v>CDC</v>
          </cell>
        </row>
        <row r="4121">
          <cell r="A4121">
            <v>147</v>
          </cell>
          <cell r="F4121">
            <v>1</v>
          </cell>
          <cell r="I4121">
            <v>1066</v>
          </cell>
          <cell r="L4121" t="str">
            <v>(Excluded - Counted in classroom data)</v>
          </cell>
        </row>
        <row r="4122">
          <cell r="A4122">
            <v>147</v>
          </cell>
          <cell r="F4122">
            <v>1</v>
          </cell>
          <cell r="I4122">
            <v>1075</v>
          </cell>
          <cell r="L4122" t="str">
            <v>(Excluded - Counted in classroom data)</v>
          </cell>
        </row>
        <row r="4123">
          <cell r="A4123">
            <v>147</v>
          </cell>
          <cell r="F4123">
            <v>1</v>
          </cell>
          <cell r="I4123">
            <v>42</v>
          </cell>
          <cell r="L4123" t="str">
            <v>NCS - Operational</v>
          </cell>
        </row>
        <row r="4124">
          <cell r="A4124">
            <v>147</v>
          </cell>
          <cell r="F4124">
            <v>1</v>
          </cell>
          <cell r="I4124">
            <v>42</v>
          </cell>
          <cell r="L4124" t="str">
            <v>NCS - Operational</v>
          </cell>
        </row>
        <row r="4125">
          <cell r="A4125">
            <v>147</v>
          </cell>
          <cell r="F4125">
            <v>1</v>
          </cell>
          <cell r="I4125">
            <v>25</v>
          </cell>
          <cell r="L4125" t="str">
            <v>NCS - Operational</v>
          </cell>
        </row>
        <row r="4126">
          <cell r="A4126">
            <v>147</v>
          </cell>
          <cell r="F4126">
            <v>1</v>
          </cell>
          <cell r="I4126">
            <v>44</v>
          </cell>
          <cell r="L4126" t="str">
            <v>NCS - Operational</v>
          </cell>
        </row>
        <row r="4127">
          <cell r="A4127">
            <v>147</v>
          </cell>
          <cell r="F4127">
            <v>1</v>
          </cell>
          <cell r="I4127">
            <v>40</v>
          </cell>
          <cell r="L4127" t="str">
            <v>NCS - Operational</v>
          </cell>
        </row>
        <row r="4128">
          <cell r="A4128">
            <v>147</v>
          </cell>
          <cell r="F4128">
            <v>1</v>
          </cell>
          <cell r="I4128">
            <v>40</v>
          </cell>
          <cell r="L4128" t="str">
            <v>NCS - Operational</v>
          </cell>
        </row>
        <row r="4129">
          <cell r="A4129">
            <v>147</v>
          </cell>
          <cell r="F4129">
            <v>1</v>
          </cell>
          <cell r="I4129">
            <v>40</v>
          </cell>
          <cell r="L4129" t="str">
            <v>NCS - Operational</v>
          </cell>
        </row>
        <row r="4130">
          <cell r="A4130">
            <v>147</v>
          </cell>
          <cell r="F4130">
            <v>1</v>
          </cell>
          <cell r="I4130">
            <v>1281</v>
          </cell>
          <cell r="L4130" t="str">
            <v>NCS - Operational</v>
          </cell>
        </row>
        <row r="4131">
          <cell r="A4131">
            <v>147</v>
          </cell>
          <cell r="F4131">
            <v>1</v>
          </cell>
          <cell r="I4131">
            <v>63</v>
          </cell>
          <cell r="L4131" t="str">
            <v>NCS - Operational</v>
          </cell>
        </row>
        <row r="4132">
          <cell r="A4132">
            <v>147</v>
          </cell>
          <cell r="F4132">
            <v>1</v>
          </cell>
          <cell r="I4132">
            <v>7</v>
          </cell>
          <cell r="L4132" t="str">
            <v>NCS - Operational</v>
          </cell>
        </row>
        <row r="4133">
          <cell r="A4133">
            <v>147</v>
          </cell>
          <cell r="F4133">
            <v>1</v>
          </cell>
          <cell r="I4133">
            <v>1771</v>
          </cell>
          <cell r="L4133" t="str">
            <v>NCS - Operational</v>
          </cell>
        </row>
        <row r="4134">
          <cell r="A4134">
            <v>147</v>
          </cell>
          <cell r="F4134">
            <v>1</v>
          </cell>
          <cell r="I4134">
            <v>845</v>
          </cell>
          <cell r="L4134" t="str">
            <v>(Excluded - Counted in classroom data)</v>
          </cell>
        </row>
        <row r="4135">
          <cell r="A4135">
            <v>147</v>
          </cell>
          <cell r="F4135">
            <v>1</v>
          </cell>
          <cell r="I4135">
            <v>1198</v>
          </cell>
          <cell r="L4135" t="str">
            <v>NCS - Operational</v>
          </cell>
        </row>
        <row r="4136">
          <cell r="A4136">
            <v>147</v>
          </cell>
          <cell r="F4136">
            <v>1</v>
          </cell>
          <cell r="I4136">
            <v>6</v>
          </cell>
          <cell r="L4136" t="str">
            <v>NCS - Operational</v>
          </cell>
        </row>
        <row r="4137">
          <cell r="A4137">
            <v>147</v>
          </cell>
          <cell r="F4137">
            <v>1</v>
          </cell>
          <cell r="I4137">
            <v>845</v>
          </cell>
          <cell r="L4137" t="str">
            <v>(Excluded - Counted in classroom data)</v>
          </cell>
        </row>
        <row r="4138">
          <cell r="A4138">
            <v>147</v>
          </cell>
          <cell r="F4138">
            <v>1</v>
          </cell>
          <cell r="I4138">
            <v>59</v>
          </cell>
          <cell r="L4138" t="str">
            <v>NCS - Operational</v>
          </cell>
        </row>
        <row r="4139">
          <cell r="A4139">
            <v>147</v>
          </cell>
          <cell r="F4139">
            <v>1</v>
          </cell>
          <cell r="I4139">
            <v>845</v>
          </cell>
          <cell r="L4139" t="str">
            <v>(Excluded - Counted in classroom data)</v>
          </cell>
        </row>
        <row r="4140">
          <cell r="A4140">
            <v>147</v>
          </cell>
          <cell r="F4140">
            <v>1</v>
          </cell>
          <cell r="I4140">
            <v>845</v>
          </cell>
          <cell r="L4140" t="str">
            <v>(Excluded - Counted in classroom data)</v>
          </cell>
        </row>
        <row r="4141">
          <cell r="A4141">
            <v>147</v>
          </cell>
          <cell r="F4141">
            <v>1</v>
          </cell>
          <cell r="I4141">
            <v>845</v>
          </cell>
          <cell r="L4141" t="str">
            <v>(Excluded - Counted in classroom data)</v>
          </cell>
        </row>
        <row r="4142">
          <cell r="A4142">
            <v>147</v>
          </cell>
          <cell r="F4142">
            <v>1</v>
          </cell>
          <cell r="I4142">
            <v>845</v>
          </cell>
          <cell r="L4142" t="str">
            <v>(Excluded - Counted in classroom data)</v>
          </cell>
        </row>
        <row r="4143">
          <cell r="A4143">
            <v>147</v>
          </cell>
          <cell r="F4143">
            <v>1</v>
          </cell>
          <cell r="I4143">
            <v>845</v>
          </cell>
          <cell r="L4143" t="str">
            <v>(Excluded - Counted in classroom data)</v>
          </cell>
        </row>
        <row r="4144">
          <cell r="A4144">
            <v>147</v>
          </cell>
          <cell r="F4144">
            <v>1</v>
          </cell>
          <cell r="I4144">
            <v>845</v>
          </cell>
          <cell r="L4144" t="str">
            <v>NCS - Interior Room</v>
          </cell>
        </row>
        <row r="4145">
          <cell r="A4145">
            <v>147</v>
          </cell>
          <cell r="F4145">
            <v>1</v>
          </cell>
          <cell r="I4145">
            <v>845</v>
          </cell>
          <cell r="L4145" t="str">
            <v>(Excluded - Counted in classroom data)</v>
          </cell>
        </row>
        <row r="4146">
          <cell r="A4146">
            <v>147</v>
          </cell>
          <cell r="F4146">
            <v>1</v>
          </cell>
          <cell r="I4146">
            <v>845</v>
          </cell>
          <cell r="L4146" t="str">
            <v>(Excluded - Counted in classroom data)</v>
          </cell>
        </row>
        <row r="4147">
          <cell r="A4147">
            <v>147</v>
          </cell>
          <cell r="F4147">
            <v>1</v>
          </cell>
          <cell r="I4147">
            <v>845</v>
          </cell>
          <cell r="L4147" t="str">
            <v>NCS - Interior Room</v>
          </cell>
        </row>
        <row r="4148">
          <cell r="A4148">
            <v>147</v>
          </cell>
          <cell r="F4148">
            <v>1</v>
          </cell>
          <cell r="I4148">
            <v>845</v>
          </cell>
          <cell r="L4148" t="str">
            <v>NCS - Operational</v>
          </cell>
        </row>
        <row r="4149">
          <cell r="A4149">
            <v>147</v>
          </cell>
          <cell r="F4149">
            <v>1</v>
          </cell>
          <cell r="I4149">
            <v>845</v>
          </cell>
          <cell r="L4149" t="str">
            <v>NCS - Library</v>
          </cell>
        </row>
        <row r="4150">
          <cell r="A4150">
            <v>147</v>
          </cell>
          <cell r="F4150">
            <v>1</v>
          </cell>
          <cell r="I4150">
            <v>239</v>
          </cell>
          <cell r="L4150" t="str">
            <v>NCS - Operational</v>
          </cell>
        </row>
        <row r="4151">
          <cell r="A4151">
            <v>147</v>
          </cell>
          <cell r="F4151">
            <v>1</v>
          </cell>
          <cell r="I4151">
            <v>354</v>
          </cell>
          <cell r="L4151" t="str">
            <v>NCS - Operational</v>
          </cell>
        </row>
        <row r="4152">
          <cell r="A4152">
            <v>147</v>
          </cell>
          <cell r="F4152">
            <v>1</v>
          </cell>
          <cell r="I4152">
            <v>424</v>
          </cell>
          <cell r="L4152" t="str">
            <v>NCS - Interior Room</v>
          </cell>
        </row>
        <row r="4153">
          <cell r="A4153">
            <v>147</v>
          </cell>
          <cell r="F4153">
            <v>1</v>
          </cell>
          <cell r="I4153">
            <v>211</v>
          </cell>
          <cell r="L4153" t="str">
            <v>NCS - Interior Room</v>
          </cell>
        </row>
        <row r="4154">
          <cell r="A4154">
            <v>147</v>
          </cell>
          <cell r="F4154">
            <v>1</v>
          </cell>
          <cell r="I4154">
            <v>94</v>
          </cell>
          <cell r="L4154" t="str">
            <v>NCS - Interior Room</v>
          </cell>
        </row>
        <row r="4155">
          <cell r="A4155">
            <v>147</v>
          </cell>
          <cell r="F4155">
            <v>1</v>
          </cell>
          <cell r="I4155">
            <v>114</v>
          </cell>
          <cell r="L4155" t="str">
            <v>NCS - Interior Room</v>
          </cell>
        </row>
        <row r="4156">
          <cell r="A4156">
            <v>147</v>
          </cell>
          <cell r="F4156">
            <v>1</v>
          </cell>
          <cell r="I4156">
            <v>136</v>
          </cell>
          <cell r="L4156" t="str">
            <v>NCS - Interior Room</v>
          </cell>
        </row>
        <row r="4157">
          <cell r="A4157">
            <v>147</v>
          </cell>
          <cell r="F4157">
            <v>1</v>
          </cell>
          <cell r="I4157">
            <v>80</v>
          </cell>
          <cell r="L4157" t="str">
            <v>NCS - Interior Room</v>
          </cell>
        </row>
        <row r="4158">
          <cell r="A4158">
            <v>147</v>
          </cell>
          <cell r="F4158">
            <v>1</v>
          </cell>
          <cell r="I4158">
            <v>257</v>
          </cell>
          <cell r="L4158" t="str">
            <v>NCS - Interior Room</v>
          </cell>
        </row>
        <row r="4159">
          <cell r="A4159">
            <v>147</v>
          </cell>
          <cell r="F4159">
            <v>1</v>
          </cell>
          <cell r="I4159">
            <v>72</v>
          </cell>
          <cell r="L4159" t="str">
            <v>NCS - Operational</v>
          </cell>
        </row>
        <row r="4160">
          <cell r="A4160">
            <v>147</v>
          </cell>
          <cell r="F4160">
            <v>1</v>
          </cell>
          <cell r="I4160">
            <v>243</v>
          </cell>
          <cell r="L4160" t="str">
            <v>NCS - Operational</v>
          </cell>
        </row>
        <row r="4161">
          <cell r="A4161">
            <v>147</v>
          </cell>
          <cell r="F4161">
            <v>1</v>
          </cell>
          <cell r="I4161">
            <v>131</v>
          </cell>
          <cell r="L4161" t="str">
            <v>NCS - Operational</v>
          </cell>
        </row>
        <row r="4162">
          <cell r="A4162">
            <v>147</v>
          </cell>
          <cell r="F4162">
            <v>1</v>
          </cell>
          <cell r="I4162">
            <v>65</v>
          </cell>
          <cell r="L4162" t="str">
            <v>NCS - Operational</v>
          </cell>
        </row>
        <row r="4163">
          <cell r="A4163">
            <v>147</v>
          </cell>
          <cell r="F4163">
            <v>1</v>
          </cell>
          <cell r="I4163">
            <v>136</v>
          </cell>
          <cell r="L4163" t="str">
            <v>NCS - Interior Room</v>
          </cell>
        </row>
        <row r="4164">
          <cell r="A4164">
            <v>147</v>
          </cell>
          <cell r="F4164">
            <v>1</v>
          </cell>
          <cell r="I4164">
            <v>302</v>
          </cell>
          <cell r="L4164" t="str">
            <v>NCS - Operational</v>
          </cell>
        </row>
        <row r="4165">
          <cell r="A4165">
            <v>147</v>
          </cell>
          <cell r="F4165">
            <v>1</v>
          </cell>
          <cell r="I4165">
            <v>129</v>
          </cell>
          <cell r="L4165" t="str">
            <v>NCS - Operational</v>
          </cell>
        </row>
        <row r="4166">
          <cell r="A4166">
            <v>147</v>
          </cell>
          <cell r="F4166">
            <v>1</v>
          </cell>
          <cell r="I4166">
            <v>202</v>
          </cell>
          <cell r="L4166" t="str">
            <v>NCS - Operational</v>
          </cell>
        </row>
        <row r="4167">
          <cell r="A4167">
            <v>147</v>
          </cell>
          <cell r="F4167">
            <v>1</v>
          </cell>
          <cell r="I4167">
            <v>988</v>
          </cell>
          <cell r="L4167" t="str">
            <v>(Excluded - Counted in classroom data)</v>
          </cell>
        </row>
        <row r="4168">
          <cell r="A4168">
            <v>147</v>
          </cell>
          <cell r="F4168">
            <v>1</v>
          </cell>
          <cell r="I4168">
            <v>988</v>
          </cell>
          <cell r="L4168" t="str">
            <v>(Excluded - Counted in classroom data)</v>
          </cell>
        </row>
        <row r="4169">
          <cell r="A4169">
            <v>147</v>
          </cell>
          <cell r="F4169">
            <v>1</v>
          </cell>
          <cell r="I4169">
            <v>988</v>
          </cell>
          <cell r="L4169" t="str">
            <v>(Excluded - Counted in classroom data)</v>
          </cell>
        </row>
        <row r="4170">
          <cell r="A4170">
            <v>147</v>
          </cell>
          <cell r="F4170">
            <v>1</v>
          </cell>
          <cell r="I4170">
            <v>731</v>
          </cell>
          <cell r="L4170" t="str">
            <v>NCS - Operational</v>
          </cell>
        </row>
        <row r="4171">
          <cell r="A4171">
            <v>148</v>
          </cell>
          <cell r="F4171">
            <v>1</v>
          </cell>
          <cell r="I4171">
            <v>1163</v>
          </cell>
          <cell r="L4171" t="str">
            <v>(Excluded - Counted in classroom data)</v>
          </cell>
        </row>
        <row r="4172">
          <cell r="A4172">
            <v>148</v>
          </cell>
          <cell r="F4172">
            <v>1</v>
          </cell>
          <cell r="I4172">
            <v>357</v>
          </cell>
          <cell r="L4172" t="str">
            <v>NCS - Operational</v>
          </cell>
        </row>
        <row r="4173">
          <cell r="A4173">
            <v>148</v>
          </cell>
          <cell r="F4173">
            <v>1</v>
          </cell>
          <cell r="I4173">
            <v>978</v>
          </cell>
          <cell r="L4173" t="str">
            <v>(Excluded - Counted in classroom data)</v>
          </cell>
        </row>
        <row r="4174">
          <cell r="A4174">
            <v>148</v>
          </cell>
          <cell r="F4174">
            <v>1</v>
          </cell>
          <cell r="I4174">
            <v>64</v>
          </cell>
          <cell r="L4174" t="str">
            <v>NCS - Operational</v>
          </cell>
        </row>
        <row r="4175">
          <cell r="A4175">
            <v>148</v>
          </cell>
          <cell r="F4175">
            <v>1</v>
          </cell>
          <cell r="I4175">
            <v>979</v>
          </cell>
          <cell r="L4175" t="str">
            <v>(Excluded - Counted in classroom data)</v>
          </cell>
        </row>
        <row r="4176">
          <cell r="A4176">
            <v>148</v>
          </cell>
          <cell r="F4176">
            <v>1</v>
          </cell>
          <cell r="I4176">
            <v>260</v>
          </cell>
          <cell r="L4176" t="str">
            <v>NCS - Operational</v>
          </cell>
        </row>
        <row r="4177">
          <cell r="A4177">
            <v>148</v>
          </cell>
          <cell r="F4177">
            <v>1</v>
          </cell>
          <cell r="I4177">
            <v>73</v>
          </cell>
          <cell r="L4177" t="str">
            <v>NCS - Operational</v>
          </cell>
        </row>
        <row r="4178">
          <cell r="A4178">
            <v>148</v>
          </cell>
          <cell r="F4178">
            <v>1</v>
          </cell>
          <cell r="I4178">
            <v>886</v>
          </cell>
          <cell r="L4178" t="str">
            <v>(Excluded - Counted in classroom data)</v>
          </cell>
        </row>
        <row r="4179">
          <cell r="A4179">
            <v>148</v>
          </cell>
          <cell r="F4179">
            <v>1</v>
          </cell>
          <cell r="I4179">
            <v>103</v>
          </cell>
          <cell r="L4179" t="str">
            <v>NCS - Operational</v>
          </cell>
        </row>
        <row r="4180">
          <cell r="A4180">
            <v>148</v>
          </cell>
          <cell r="F4180">
            <v>1</v>
          </cell>
          <cell r="I4180">
            <v>92</v>
          </cell>
          <cell r="L4180" t="str">
            <v>NCS - Operational</v>
          </cell>
        </row>
        <row r="4181">
          <cell r="A4181">
            <v>148</v>
          </cell>
          <cell r="F4181">
            <v>1</v>
          </cell>
          <cell r="I4181">
            <v>100</v>
          </cell>
          <cell r="L4181" t="str">
            <v>NCS - Operational</v>
          </cell>
        </row>
        <row r="4182">
          <cell r="A4182">
            <v>148</v>
          </cell>
          <cell r="F4182">
            <v>1</v>
          </cell>
          <cell r="I4182">
            <v>204</v>
          </cell>
          <cell r="L4182" t="str">
            <v>NCS - Interior Room</v>
          </cell>
        </row>
        <row r="4183">
          <cell r="A4183">
            <v>148</v>
          </cell>
          <cell r="F4183">
            <v>1</v>
          </cell>
          <cell r="I4183">
            <v>979</v>
          </cell>
          <cell r="L4183" t="str">
            <v>(Excluded - Counted in classroom data)</v>
          </cell>
        </row>
        <row r="4184">
          <cell r="A4184">
            <v>148</v>
          </cell>
          <cell r="F4184">
            <v>1</v>
          </cell>
          <cell r="I4184">
            <v>34</v>
          </cell>
          <cell r="L4184" t="str">
            <v>NCS - Operational</v>
          </cell>
        </row>
        <row r="4185">
          <cell r="A4185">
            <v>148</v>
          </cell>
          <cell r="F4185">
            <v>1</v>
          </cell>
          <cell r="I4185">
            <v>972</v>
          </cell>
          <cell r="L4185" t="str">
            <v>(Excluded - Counted in classroom data)</v>
          </cell>
        </row>
        <row r="4186">
          <cell r="A4186">
            <v>148</v>
          </cell>
          <cell r="F4186">
            <v>1</v>
          </cell>
          <cell r="I4186">
            <v>241</v>
          </cell>
          <cell r="L4186" t="str">
            <v>NCS - Interior Room</v>
          </cell>
        </row>
        <row r="4187">
          <cell r="A4187">
            <v>148</v>
          </cell>
          <cell r="F4187">
            <v>1</v>
          </cell>
          <cell r="I4187">
            <v>124</v>
          </cell>
          <cell r="L4187" t="str">
            <v>NCS - Operational</v>
          </cell>
        </row>
        <row r="4188">
          <cell r="A4188">
            <v>148</v>
          </cell>
          <cell r="F4188">
            <v>1</v>
          </cell>
          <cell r="I4188">
            <v>267</v>
          </cell>
          <cell r="L4188" t="str">
            <v>NCS - Interior Room</v>
          </cell>
        </row>
        <row r="4189">
          <cell r="A4189">
            <v>148</v>
          </cell>
          <cell r="F4189">
            <v>1</v>
          </cell>
          <cell r="I4189">
            <v>34</v>
          </cell>
          <cell r="L4189" t="str">
            <v>NCS - Operational</v>
          </cell>
        </row>
        <row r="4190">
          <cell r="A4190">
            <v>148</v>
          </cell>
          <cell r="F4190">
            <v>1</v>
          </cell>
          <cell r="I4190">
            <v>117</v>
          </cell>
          <cell r="L4190" t="str">
            <v>NCS - Operational</v>
          </cell>
        </row>
        <row r="4191">
          <cell r="A4191">
            <v>148</v>
          </cell>
          <cell r="F4191">
            <v>1</v>
          </cell>
          <cell r="I4191">
            <v>217</v>
          </cell>
          <cell r="L4191" t="str">
            <v>NCS - Interior Room</v>
          </cell>
        </row>
        <row r="4192">
          <cell r="A4192">
            <v>148</v>
          </cell>
          <cell r="F4192">
            <v>1</v>
          </cell>
          <cell r="I4192">
            <v>110</v>
          </cell>
          <cell r="L4192" t="str">
            <v>NCS - Operational</v>
          </cell>
        </row>
        <row r="4193">
          <cell r="A4193">
            <v>148</v>
          </cell>
          <cell r="F4193">
            <v>1</v>
          </cell>
          <cell r="I4193">
            <v>1598</v>
          </cell>
          <cell r="L4193" t="str">
            <v>NCS - Operational</v>
          </cell>
        </row>
        <row r="4194">
          <cell r="A4194">
            <v>148</v>
          </cell>
          <cell r="F4194">
            <v>1</v>
          </cell>
          <cell r="I4194">
            <v>655</v>
          </cell>
          <cell r="L4194" t="str">
            <v>NCS - Interior Room</v>
          </cell>
        </row>
        <row r="4195">
          <cell r="A4195">
            <v>148</v>
          </cell>
          <cell r="F4195">
            <v>1</v>
          </cell>
          <cell r="I4195">
            <v>1286</v>
          </cell>
          <cell r="L4195" t="str">
            <v>NCS - Operational</v>
          </cell>
        </row>
        <row r="4196">
          <cell r="A4196">
            <v>148</v>
          </cell>
          <cell r="F4196">
            <v>1</v>
          </cell>
          <cell r="I4196">
            <v>44</v>
          </cell>
          <cell r="L4196" t="str">
            <v>NCS - Operational</v>
          </cell>
        </row>
        <row r="4197">
          <cell r="A4197">
            <v>148</v>
          </cell>
          <cell r="F4197">
            <v>1</v>
          </cell>
          <cell r="I4197">
            <v>82</v>
          </cell>
          <cell r="L4197" t="str">
            <v>NCS - Operational</v>
          </cell>
        </row>
        <row r="4198">
          <cell r="A4198">
            <v>148</v>
          </cell>
          <cell r="F4198">
            <v>1</v>
          </cell>
          <cell r="I4198">
            <v>52</v>
          </cell>
          <cell r="L4198" t="str">
            <v>NCS - Operational</v>
          </cell>
        </row>
        <row r="4199">
          <cell r="A4199">
            <v>148</v>
          </cell>
          <cell r="F4199">
            <v>1</v>
          </cell>
          <cell r="I4199">
            <v>50</v>
          </cell>
          <cell r="L4199" t="str">
            <v>NCS - Operational</v>
          </cell>
        </row>
        <row r="4200">
          <cell r="A4200">
            <v>148</v>
          </cell>
          <cell r="F4200">
            <v>1</v>
          </cell>
          <cell r="I4200">
            <v>288</v>
          </cell>
          <cell r="L4200" t="str">
            <v>NCS - Interior Room</v>
          </cell>
        </row>
        <row r="4201">
          <cell r="A4201">
            <v>148</v>
          </cell>
          <cell r="F4201">
            <v>1</v>
          </cell>
          <cell r="I4201">
            <v>77</v>
          </cell>
          <cell r="L4201" t="str">
            <v>NCS - Interior Room</v>
          </cell>
        </row>
        <row r="4202">
          <cell r="A4202">
            <v>148</v>
          </cell>
          <cell r="F4202">
            <v>1</v>
          </cell>
          <cell r="I4202">
            <v>230</v>
          </cell>
          <cell r="L4202" t="str">
            <v>NCS - Interior Room</v>
          </cell>
        </row>
        <row r="4203">
          <cell r="A4203">
            <v>148</v>
          </cell>
          <cell r="F4203">
            <v>1</v>
          </cell>
          <cell r="I4203">
            <v>12</v>
          </cell>
          <cell r="L4203" t="str">
            <v>NCS - Operational</v>
          </cell>
        </row>
        <row r="4204">
          <cell r="A4204">
            <v>148</v>
          </cell>
          <cell r="F4204">
            <v>1</v>
          </cell>
          <cell r="I4204">
            <v>186</v>
          </cell>
          <cell r="L4204" t="str">
            <v>NCS - Interior Room</v>
          </cell>
        </row>
        <row r="4205">
          <cell r="A4205">
            <v>148</v>
          </cell>
          <cell r="F4205">
            <v>1</v>
          </cell>
          <cell r="I4205">
            <v>127</v>
          </cell>
          <cell r="L4205" t="str">
            <v>NCS - Operational</v>
          </cell>
        </row>
        <row r="4206">
          <cell r="A4206">
            <v>148</v>
          </cell>
          <cell r="F4206">
            <v>1</v>
          </cell>
          <cell r="I4206">
            <v>152</v>
          </cell>
          <cell r="L4206" t="str">
            <v>NCS - Operational</v>
          </cell>
        </row>
        <row r="4207">
          <cell r="A4207">
            <v>148</v>
          </cell>
          <cell r="F4207">
            <v>1</v>
          </cell>
          <cell r="I4207">
            <v>70</v>
          </cell>
          <cell r="L4207" t="str">
            <v>NCS - Operational</v>
          </cell>
        </row>
        <row r="4208">
          <cell r="A4208">
            <v>148</v>
          </cell>
          <cell r="F4208">
            <v>1</v>
          </cell>
          <cell r="I4208">
            <v>212</v>
          </cell>
          <cell r="L4208" t="str">
            <v>NCS - Operational</v>
          </cell>
        </row>
        <row r="4209">
          <cell r="A4209">
            <v>148</v>
          </cell>
          <cell r="F4209">
            <v>1</v>
          </cell>
          <cell r="I4209">
            <v>292</v>
          </cell>
          <cell r="L4209" t="str">
            <v>NCS - Operational</v>
          </cell>
        </row>
        <row r="4210">
          <cell r="A4210">
            <v>148</v>
          </cell>
          <cell r="F4210">
            <v>1</v>
          </cell>
          <cell r="I4210">
            <v>2270</v>
          </cell>
          <cell r="L4210" t="str">
            <v>NCS - Assembly</v>
          </cell>
        </row>
        <row r="4211">
          <cell r="A4211">
            <v>148</v>
          </cell>
          <cell r="F4211">
            <v>1</v>
          </cell>
          <cell r="I4211">
            <v>796</v>
          </cell>
          <cell r="L4211" t="str">
            <v>NCS - Assembly</v>
          </cell>
        </row>
        <row r="4212">
          <cell r="A4212">
            <v>148</v>
          </cell>
          <cell r="F4212">
            <v>1</v>
          </cell>
          <cell r="I4212">
            <v>158</v>
          </cell>
          <cell r="L4212" t="str">
            <v>NCS - Operational</v>
          </cell>
        </row>
        <row r="4213">
          <cell r="A4213">
            <v>148</v>
          </cell>
          <cell r="F4213">
            <v>1</v>
          </cell>
          <cell r="I4213">
            <v>110</v>
          </cell>
          <cell r="L4213" t="str">
            <v>NCS - Operational</v>
          </cell>
        </row>
        <row r="4214">
          <cell r="A4214">
            <v>148</v>
          </cell>
          <cell r="F4214">
            <v>1</v>
          </cell>
          <cell r="I4214">
            <v>31</v>
          </cell>
          <cell r="L4214" t="str">
            <v>NCS - Operational</v>
          </cell>
        </row>
        <row r="4215">
          <cell r="A4215">
            <v>148</v>
          </cell>
          <cell r="F4215">
            <v>1</v>
          </cell>
          <cell r="I4215">
            <v>14</v>
          </cell>
          <cell r="L4215" t="str">
            <v>NCS - Operational</v>
          </cell>
        </row>
        <row r="4216">
          <cell r="A4216">
            <v>148</v>
          </cell>
          <cell r="F4216">
            <v>1</v>
          </cell>
          <cell r="I4216">
            <v>12</v>
          </cell>
          <cell r="L4216" t="str">
            <v>NCS - Operational</v>
          </cell>
        </row>
        <row r="4217">
          <cell r="A4217">
            <v>148</v>
          </cell>
          <cell r="F4217">
            <v>1</v>
          </cell>
          <cell r="I4217">
            <v>82</v>
          </cell>
          <cell r="L4217" t="str">
            <v>NCS - Operational</v>
          </cell>
        </row>
        <row r="4218">
          <cell r="A4218">
            <v>148</v>
          </cell>
          <cell r="F4218">
            <v>1</v>
          </cell>
          <cell r="I4218">
            <v>116</v>
          </cell>
          <cell r="L4218" t="str">
            <v>NCS - Operational</v>
          </cell>
        </row>
        <row r="4219">
          <cell r="A4219">
            <v>148</v>
          </cell>
          <cell r="F4219">
            <v>1</v>
          </cell>
          <cell r="I4219">
            <v>222</v>
          </cell>
          <cell r="L4219" t="str">
            <v>NCS - Operational</v>
          </cell>
        </row>
        <row r="4220">
          <cell r="A4220">
            <v>148</v>
          </cell>
          <cell r="F4220">
            <v>1</v>
          </cell>
          <cell r="I4220">
            <v>290</v>
          </cell>
          <cell r="L4220" t="str">
            <v>NCS - Operational</v>
          </cell>
        </row>
        <row r="4221">
          <cell r="A4221">
            <v>148</v>
          </cell>
          <cell r="F4221">
            <v>2</v>
          </cell>
          <cell r="I4221">
            <v>54</v>
          </cell>
          <cell r="L4221" t="str">
            <v>NCS - Operational</v>
          </cell>
        </row>
        <row r="4222">
          <cell r="A4222">
            <v>148</v>
          </cell>
          <cell r="F4222">
            <v>2</v>
          </cell>
          <cell r="I4222">
            <v>54</v>
          </cell>
          <cell r="L4222" t="str">
            <v>NCS - Operational</v>
          </cell>
        </row>
        <row r="4223">
          <cell r="A4223">
            <v>148</v>
          </cell>
          <cell r="F4223">
            <v>2</v>
          </cell>
          <cell r="I4223">
            <v>1230</v>
          </cell>
          <cell r="L4223" t="str">
            <v>NCS - Interior Room</v>
          </cell>
        </row>
        <row r="4224">
          <cell r="A4224">
            <v>148</v>
          </cell>
          <cell r="F4224">
            <v>2</v>
          </cell>
          <cell r="I4224">
            <v>1960</v>
          </cell>
          <cell r="L4224" t="str">
            <v>NCS - Operational</v>
          </cell>
        </row>
        <row r="4225">
          <cell r="A4225">
            <v>148</v>
          </cell>
          <cell r="F4225">
            <v>2</v>
          </cell>
          <cell r="I4225">
            <v>42</v>
          </cell>
          <cell r="L4225" t="str">
            <v>NCS - Operational</v>
          </cell>
        </row>
        <row r="4226">
          <cell r="A4226">
            <v>148</v>
          </cell>
          <cell r="F4226">
            <v>2</v>
          </cell>
          <cell r="I4226">
            <v>27</v>
          </cell>
          <cell r="L4226" t="str">
            <v>NCS - Operational</v>
          </cell>
        </row>
        <row r="4227">
          <cell r="A4227">
            <v>148</v>
          </cell>
          <cell r="F4227">
            <v>2</v>
          </cell>
          <cell r="I4227">
            <v>1368</v>
          </cell>
          <cell r="L4227" t="str">
            <v>NCS - Library</v>
          </cell>
        </row>
        <row r="4228">
          <cell r="A4228">
            <v>148</v>
          </cell>
          <cell r="F4228">
            <v>2</v>
          </cell>
          <cell r="I4228">
            <v>242</v>
          </cell>
          <cell r="L4228" t="str">
            <v>NCS - Operational</v>
          </cell>
        </row>
        <row r="4229">
          <cell r="A4229">
            <v>148</v>
          </cell>
          <cell r="F4229">
            <v>2</v>
          </cell>
          <cell r="I4229">
            <v>34</v>
          </cell>
          <cell r="L4229" t="str">
            <v>NCS - Operational</v>
          </cell>
        </row>
        <row r="4230">
          <cell r="A4230">
            <v>148</v>
          </cell>
          <cell r="F4230">
            <v>2</v>
          </cell>
          <cell r="I4230">
            <v>120</v>
          </cell>
          <cell r="L4230" t="str">
            <v>NCS - Library</v>
          </cell>
        </row>
        <row r="4231">
          <cell r="A4231">
            <v>148</v>
          </cell>
          <cell r="F4231">
            <v>2</v>
          </cell>
          <cell r="I4231">
            <v>86</v>
          </cell>
          <cell r="L4231" t="str">
            <v>NCS - Library</v>
          </cell>
        </row>
        <row r="4232">
          <cell r="A4232">
            <v>148</v>
          </cell>
          <cell r="F4232">
            <v>2</v>
          </cell>
          <cell r="I4232">
            <v>186</v>
          </cell>
          <cell r="L4232" t="str">
            <v>NCS - Library</v>
          </cell>
        </row>
        <row r="4233">
          <cell r="A4233">
            <v>148</v>
          </cell>
          <cell r="F4233">
            <v>2</v>
          </cell>
          <cell r="I4233">
            <v>367</v>
          </cell>
          <cell r="L4233" t="str">
            <v>NCS - Operational</v>
          </cell>
        </row>
        <row r="4234">
          <cell r="A4234">
            <v>148</v>
          </cell>
          <cell r="F4234">
            <v>2</v>
          </cell>
          <cell r="I4234">
            <v>850</v>
          </cell>
          <cell r="L4234" t="str">
            <v>(Excluded - Counted in classroom data)</v>
          </cell>
        </row>
        <row r="4235">
          <cell r="A4235">
            <v>148</v>
          </cell>
          <cell r="F4235">
            <v>2</v>
          </cell>
          <cell r="I4235">
            <v>218</v>
          </cell>
          <cell r="L4235" t="str">
            <v>NCS - Interior Room</v>
          </cell>
        </row>
        <row r="4236">
          <cell r="A4236">
            <v>148</v>
          </cell>
          <cell r="F4236">
            <v>2</v>
          </cell>
          <cell r="I4236">
            <v>850</v>
          </cell>
          <cell r="L4236" t="str">
            <v>(Excluded - Counted in classroom data)</v>
          </cell>
        </row>
        <row r="4237">
          <cell r="A4237">
            <v>148</v>
          </cell>
          <cell r="F4237">
            <v>2</v>
          </cell>
          <cell r="I4237">
            <v>850</v>
          </cell>
          <cell r="L4237" t="str">
            <v>(Excluded - Counted in classroom data)</v>
          </cell>
        </row>
        <row r="4238">
          <cell r="A4238">
            <v>148</v>
          </cell>
          <cell r="F4238">
            <v>2</v>
          </cell>
          <cell r="I4238">
            <v>850</v>
          </cell>
          <cell r="L4238" t="str">
            <v>(Excluded - Counted in classroom data)</v>
          </cell>
        </row>
        <row r="4239">
          <cell r="A4239">
            <v>148</v>
          </cell>
          <cell r="F4239">
            <v>2</v>
          </cell>
          <cell r="I4239">
            <v>850</v>
          </cell>
          <cell r="L4239" t="str">
            <v>(Excluded - Counted in classroom data)</v>
          </cell>
        </row>
        <row r="4240">
          <cell r="A4240">
            <v>148</v>
          </cell>
          <cell r="F4240">
            <v>2</v>
          </cell>
          <cell r="I4240">
            <v>850</v>
          </cell>
          <cell r="L4240" t="str">
            <v>(Excluded - Counted in classroom data)</v>
          </cell>
        </row>
        <row r="4241">
          <cell r="A4241">
            <v>148</v>
          </cell>
          <cell r="F4241">
            <v>2</v>
          </cell>
          <cell r="I4241">
            <v>204</v>
          </cell>
          <cell r="L4241" t="str">
            <v>NCS - Interior Room</v>
          </cell>
        </row>
        <row r="4242">
          <cell r="A4242">
            <v>148</v>
          </cell>
          <cell r="F4242">
            <v>1</v>
          </cell>
          <cell r="I4242">
            <v>170</v>
          </cell>
          <cell r="L4242" t="str">
            <v>NCS - Operational</v>
          </cell>
        </row>
        <row r="4243">
          <cell r="A4243">
            <v>148</v>
          </cell>
          <cell r="F4243">
            <v>1</v>
          </cell>
          <cell r="I4243">
            <v>170</v>
          </cell>
          <cell r="L4243" t="str">
            <v>NCS - Operational</v>
          </cell>
        </row>
        <row r="4244">
          <cell r="A4244">
            <v>148</v>
          </cell>
          <cell r="F4244">
            <v>1</v>
          </cell>
          <cell r="I4244">
            <v>915</v>
          </cell>
          <cell r="L4244" t="str">
            <v>(Excluded - Counted in classroom data)</v>
          </cell>
        </row>
        <row r="4245">
          <cell r="A4245">
            <v>148</v>
          </cell>
          <cell r="F4245">
            <v>1</v>
          </cell>
          <cell r="I4245">
            <v>915</v>
          </cell>
          <cell r="L4245" t="str">
            <v>(Excluded - Counted in classroom data)</v>
          </cell>
        </row>
        <row r="4246">
          <cell r="A4246">
            <v>148</v>
          </cell>
          <cell r="F4246">
            <v>1</v>
          </cell>
          <cell r="I4246">
            <v>915</v>
          </cell>
          <cell r="L4246" t="str">
            <v>(Excluded - Counted in classroom data)</v>
          </cell>
        </row>
        <row r="4247">
          <cell r="A4247">
            <v>148</v>
          </cell>
          <cell r="F4247">
            <v>1</v>
          </cell>
          <cell r="I4247">
            <v>725</v>
          </cell>
          <cell r="L4247" t="str">
            <v>(Excluded - Counted in classroom data)</v>
          </cell>
        </row>
        <row r="4248">
          <cell r="A4248">
            <v>148</v>
          </cell>
          <cell r="F4248">
            <v>1</v>
          </cell>
          <cell r="I4248">
            <v>827</v>
          </cell>
          <cell r="L4248" t="str">
            <v>NCS - Operational</v>
          </cell>
        </row>
        <row r="4249">
          <cell r="A4249">
            <v>148</v>
          </cell>
          <cell r="F4249">
            <v>1</v>
          </cell>
          <cell r="I4249">
            <v>545</v>
          </cell>
          <cell r="L4249" t="str">
            <v>NCS - Operational</v>
          </cell>
        </row>
        <row r="4250">
          <cell r="A4250">
            <v>148</v>
          </cell>
          <cell r="F4250">
            <v>1</v>
          </cell>
          <cell r="I4250">
            <v>72</v>
          </cell>
          <cell r="L4250" t="str">
            <v>NCS - Operational</v>
          </cell>
        </row>
        <row r="4251">
          <cell r="A4251">
            <v>148</v>
          </cell>
          <cell r="F4251">
            <v>1</v>
          </cell>
          <cell r="I4251">
            <v>16</v>
          </cell>
          <cell r="L4251" t="str">
            <v>NCS - Operational</v>
          </cell>
        </row>
        <row r="4252">
          <cell r="A4252">
            <v>148</v>
          </cell>
          <cell r="F4252">
            <v>1</v>
          </cell>
          <cell r="I4252">
            <v>70</v>
          </cell>
          <cell r="L4252" t="str">
            <v>NCS - Operational</v>
          </cell>
        </row>
        <row r="4253">
          <cell r="A4253">
            <v>150</v>
          </cell>
          <cell r="F4253">
            <v>1</v>
          </cell>
          <cell r="I4253">
            <v>84</v>
          </cell>
          <cell r="L4253" t="str">
            <v>NCS - Operational</v>
          </cell>
          <cell r="M4253" t="str">
            <v>OUSD Central</v>
          </cell>
        </row>
        <row r="4254">
          <cell r="A4254">
            <v>150</v>
          </cell>
          <cell r="F4254">
            <v>1</v>
          </cell>
          <cell r="I4254">
            <v>288</v>
          </cell>
          <cell r="L4254" t="str">
            <v>NCS - Interior Room</v>
          </cell>
          <cell r="M4254" t="str">
            <v>OUSD Central</v>
          </cell>
        </row>
        <row r="4255">
          <cell r="A4255">
            <v>150</v>
          </cell>
          <cell r="F4255">
            <v>1</v>
          </cell>
          <cell r="I4255">
            <v>739</v>
          </cell>
          <cell r="L4255" t="str">
            <v>NCS - Assembly</v>
          </cell>
          <cell r="M4255" t="str">
            <v>OUSD Central</v>
          </cell>
        </row>
        <row r="4256">
          <cell r="A4256">
            <v>150</v>
          </cell>
          <cell r="F4256">
            <v>1</v>
          </cell>
          <cell r="I4256">
            <v>138</v>
          </cell>
          <cell r="L4256" t="str">
            <v>NCS - Operational</v>
          </cell>
          <cell r="M4256" t="str">
            <v>OUSD Central</v>
          </cell>
        </row>
        <row r="4257">
          <cell r="A4257">
            <v>150</v>
          </cell>
          <cell r="F4257">
            <v>1</v>
          </cell>
          <cell r="I4257">
            <v>271</v>
          </cell>
          <cell r="L4257" t="str">
            <v>NCS - Interior Room</v>
          </cell>
          <cell r="M4257" t="str">
            <v>OUSD Central</v>
          </cell>
        </row>
        <row r="4258">
          <cell r="A4258">
            <v>150</v>
          </cell>
          <cell r="F4258">
            <v>1</v>
          </cell>
          <cell r="I4258">
            <v>73</v>
          </cell>
          <cell r="L4258" t="str">
            <v>NCS - Operational</v>
          </cell>
          <cell r="M4258" t="str">
            <v>OUSD Central</v>
          </cell>
        </row>
        <row r="4259">
          <cell r="A4259">
            <v>150</v>
          </cell>
          <cell r="F4259">
            <v>1</v>
          </cell>
          <cell r="I4259">
            <v>159</v>
          </cell>
          <cell r="L4259" t="str">
            <v>NCS - Operational</v>
          </cell>
          <cell r="M4259" t="str">
            <v>OUSD Central</v>
          </cell>
        </row>
        <row r="4260">
          <cell r="A4260">
            <v>150</v>
          </cell>
          <cell r="F4260">
            <v>1</v>
          </cell>
          <cell r="I4260">
            <v>25</v>
          </cell>
          <cell r="L4260" t="str">
            <v>NCS - Operational</v>
          </cell>
          <cell r="M4260" t="str">
            <v>OUSD Central</v>
          </cell>
        </row>
        <row r="4261">
          <cell r="A4261">
            <v>150</v>
          </cell>
          <cell r="F4261">
            <v>1</v>
          </cell>
          <cell r="I4261">
            <v>74</v>
          </cell>
          <cell r="L4261" t="str">
            <v>NCS - Operational</v>
          </cell>
          <cell r="M4261" t="str">
            <v>OUSD Central</v>
          </cell>
        </row>
        <row r="4262">
          <cell r="A4262">
            <v>150</v>
          </cell>
          <cell r="F4262">
            <v>1</v>
          </cell>
          <cell r="I4262">
            <v>113</v>
          </cell>
          <cell r="L4262" t="str">
            <v>NCS - Operational</v>
          </cell>
          <cell r="M4262" t="str">
            <v>OUSD Central</v>
          </cell>
        </row>
        <row r="4263">
          <cell r="A4263">
            <v>150</v>
          </cell>
          <cell r="F4263">
            <v>1</v>
          </cell>
          <cell r="I4263">
            <v>11</v>
          </cell>
          <cell r="L4263" t="str">
            <v>NCS - Operational</v>
          </cell>
          <cell r="M4263" t="str">
            <v>OUSD Central</v>
          </cell>
        </row>
        <row r="4264">
          <cell r="A4264">
            <v>150</v>
          </cell>
          <cell r="F4264">
            <v>1</v>
          </cell>
          <cell r="I4264">
            <v>11</v>
          </cell>
          <cell r="L4264" t="str">
            <v>NCS - Operational</v>
          </cell>
          <cell r="M4264" t="str">
            <v>OUSD Central</v>
          </cell>
        </row>
        <row r="4265">
          <cell r="A4265">
            <v>150</v>
          </cell>
          <cell r="F4265">
            <v>1</v>
          </cell>
          <cell r="I4265">
            <v>775</v>
          </cell>
          <cell r="L4265" t="str">
            <v>NCS - Operational</v>
          </cell>
          <cell r="M4265" t="str">
            <v>OUSD Central</v>
          </cell>
        </row>
        <row r="4266">
          <cell r="A4266">
            <v>150</v>
          </cell>
          <cell r="F4266">
            <v>1</v>
          </cell>
          <cell r="I4266">
            <v>486</v>
          </cell>
          <cell r="L4266" t="str">
            <v>NCS - Interior Room</v>
          </cell>
          <cell r="M4266" t="str">
            <v>OUSD Central</v>
          </cell>
        </row>
        <row r="4267">
          <cell r="A4267">
            <v>150</v>
          </cell>
          <cell r="F4267">
            <v>1</v>
          </cell>
          <cell r="I4267">
            <v>219</v>
          </cell>
          <cell r="L4267" t="str">
            <v>NCS - Interior Room</v>
          </cell>
          <cell r="M4267" t="str">
            <v>OUSD Central</v>
          </cell>
        </row>
        <row r="4268">
          <cell r="A4268">
            <v>150</v>
          </cell>
          <cell r="F4268">
            <v>1</v>
          </cell>
          <cell r="I4268">
            <v>75</v>
          </cell>
          <cell r="L4268" t="str">
            <v>NCS - Operational</v>
          </cell>
          <cell r="M4268" t="str">
            <v>OUSD Central</v>
          </cell>
        </row>
        <row r="4269">
          <cell r="A4269">
            <v>150</v>
          </cell>
          <cell r="F4269">
            <v>1</v>
          </cell>
          <cell r="I4269">
            <v>48</v>
          </cell>
          <cell r="L4269" t="str">
            <v>NCS - Operational</v>
          </cell>
          <cell r="M4269" t="str">
            <v>OUSD Central</v>
          </cell>
        </row>
        <row r="4270">
          <cell r="A4270">
            <v>150</v>
          </cell>
          <cell r="F4270">
            <v>1</v>
          </cell>
          <cell r="I4270">
            <v>315</v>
          </cell>
          <cell r="L4270" t="str">
            <v>NCS - Operational</v>
          </cell>
          <cell r="M4270" t="str">
            <v>OUSD Central</v>
          </cell>
        </row>
        <row r="4271">
          <cell r="A4271">
            <v>150</v>
          </cell>
          <cell r="F4271">
            <v>1</v>
          </cell>
          <cell r="I4271">
            <v>75</v>
          </cell>
          <cell r="L4271" t="str">
            <v>NCS - Operational</v>
          </cell>
          <cell r="M4271" t="str">
            <v>OUSD Central</v>
          </cell>
        </row>
        <row r="4272">
          <cell r="A4272">
            <v>150</v>
          </cell>
          <cell r="F4272">
            <v>1</v>
          </cell>
          <cell r="I4272">
            <v>105</v>
          </cell>
          <cell r="L4272" t="str">
            <v>NCS - Interior Room</v>
          </cell>
          <cell r="M4272" t="str">
            <v>OUSD Central</v>
          </cell>
        </row>
        <row r="4273">
          <cell r="A4273">
            <v>150</v>
          </cell>
          <cell r="F4273">
            <v>1</v>
          </cell>
          <cell r="I4273">
            <v>186</v>
          </cell>
          <cell r="L4273" t="str">
            <v>NCS - Interior Room</v>
          </cell>
          <cell r="M4273" t="str">
            <v>OUSD Central</v>
          </cell>
        </row>
        <row r="4274">
          <cell r="A4274">
            <v>150</v>
          </cell>
          <cell r="F4274">
            <v>1</v>
          </cell>
          <cell r="I4274">
            <v>193</v>
          </cell>
          <cell r="L4274" t="str">
            <v>NCS - Interior Room</v>
          </cell>
          <cell r="M4274" t="str">
            <v>OUSD Central</v>
          </cell>
        </row>
        <row r="4275">
          <cell r="A4275">
            <v>150</v>
          </cell>
          <cell r="F4275">
            <v>1</v>
          </cell>
          <cell r="I4275">
            <v>28</v>
          </cell>
          <cell r="L4275" t="str">
            <v>NCS - Operational</v>
          </cell>
          <cell r="M4275" t="str">
            <v>OUSD Central</v>
          </cell>
        </row>
        <row r="4276">
          <cell r="A4276">
            <v>150</v>
          </cell>
          <cell r="F4276">
            <v>1</v>
          </cell>
          <cell r="I4276">
            <v>207</v>
          </cell>
          <cell r="L4276" t="str">
            <v>NCS - Interior Room</v>
          </cell>
          <cell r="M4276" t="str">
            <v>OUSD Central</v>
          </cell>
        </row>
        <row r="4277">
          <cell r="A4277">
            <v>150</v>
          </cell>
          <cell r="F4277">
            <v>1</v>
          </cell>
          <cell r="I4277">
            <v>14</v>
          </cell>
          <cell r="L4277" t="str">
            <v>NCS - Operational</v>
          </cell>
          <cell r="M4277" t="str">
            <v>OUSD Central</v>
          </cell>
        </row>
        <row r="4278">
          <cell r="A4278">
            <v>150</v>
          </cell>
          <cell r="F4278">
            <v>1</v>
          </cell>
          <cell r="I4278">
            <v>577</v>
          </cell>
          <cell r="L4278" t="str">
            <v>NCS - Interior Room</v>
          </cell>
          <cell r="M4278" t="str">
            <v>OUSD Central</v>
          </cell>
        </row>
        <row r="4279">
          <cell r="A4279">
            <v>150</v>
          </cell>
          <cell r="F4279">
            <v>1</v>
          </cell>
          <cell r="I4279">
            <v>109</v>
          </cell>
          <cell r="L4279" t="str">
            <v>NCS - Interior Room</v>
          </cell>
          <cell r="M4279" t="str">
            <v>OUSD Central</v>
          </cell>
        </row>
        <row r="4280">
          <cell r="A4280">
            <v>150</v>
          </cell>
          <cell r="F4280">
            <v>1</v>
          </cell>
          <cell r="I4280">
            <v>327</v>
          </cell>
          <cell r="L4280" t="str">
            <v>NCS - Operational</v>
          </cell>
          <cell r="M4280" t="str">
            <v>OUSD Central</v>
          </cell>
        </row>
        <row r="4281">
          <cell r="A4281">
            <v>150</v>
          </cell>
          <cell r="F4281">
            <v>1</v>
          </cell>
          <cell r="I4281">
            <v>552</v>
          </cell>
          <cell r="L4281" t="str">
            <v>NCS - Interior Room</v>
          </cell>
          <cell r="M4281" t="str">
            <v>OUSD Central</v>
          </cell>
        </row>
        <row r="4282">
          <cell r="A4282">
            <v>150</v>
          </cell>
          <cell r="F4282">
            <v>1</v>
          </cell>
          <cell r="I4282">
            <v>873</v>
          </cell>
          <cell r="L4282" t="str">
            <v>(Excluded - Counted in classroom data)</v>
          </cell>
          <cell r="M4282" t="str">
            <v>OUSD Central</v>
          </cell>
        </row>
        <row r="4283">
          <cell r="A4283">
            <v>150</v>
          </cell>
          <cell r="F4283">
            <v>1</v>
          </cell>
          <cell r="I4283">
            <v>872</v>
          </cell>
          <cell r="L4283" t="str">
            <v>(Excluded - Counted in classroom data)</v>
          </cell>
          <cell r="M4283" t="str">
            <v>OUSD Central</v>
          </cell>
        </row>
        <row r="4284">
          <cell r="A4284">
            <v>150</v>
          </cell>
          <cell r="F4284">
            <v>1</v>
          </cell>
          <cell r="I4284">
            <v>31</v>
          </cell>
          <cell r="L4284" t="str">
            <v>NCS - Operational</v>
          </cell>
          <cell r="M4284" t="str">
            <v>OUSD Central</v>
          </cell>
        </row>
        <row r="4285">
          <cell r="A4285">
            <v>150</v>
          </cell>
          <cell r="F4285">
            <v>1</v>
          </cell>
          <cell r="I4285">
            <v>294</v>
          </cell>
          <cell r="L4285" t="str">
            <v>NCS - Operational</v>
          </cell>
          <cell r="M4285" t="str">
            <v>OUSD Central</v>
          </cell>
        </row>
        <row r="4286">
          <cell r="A4286">
            <v>150</v>
          </cell>
          <cell r="F4286">
            <v>1</v>
          </cell>
          <cell r="I4286">
            <v>101</v>
          </cell>
          <cell r="L4286" t="str">
            <v>NCS - Operational</v>
          </cell>
          <cell r="M4286" t="str">
            <v>OUSD Central</v>
          </cell>
        </row>
        <row r="4287">
          <cell r="A4287">
            <v>150</v>
          </cell>
          <cell r="F4287">
            <v>1</v>
          </cell>
          <cell r="I4287">
            <v>873</v>
          </cell>
          <cell r="L4287" t="str">
            <v>(Excluded - Counted in classroom data)</v>
          </cell>
          <cell r="M4287" t="str">
            <v>OUSD Central</v>
          </cell>
        </row>
        <row r="4288">
          <cell r="A4288">
            <v>150</v>
          </cell>
          <cell r="F4288">
            <v>1</v>
          </cell>
          <cell r="I4288">
            <v>873</v>
          </cell>
          <cell r="L4288" t="str">
            <v>(Excluded - Counted in classroom data)</v>
          </cell>
          <cell r="M4288" t="str">
            <v>OUSD Central</v>
          </cell>
        </row>
        <row r="4289">
          <cell r="A4289">
            <v>150</v>
          </cell>
          <cell r="F4289">
            <v>1</v>
          </cell>
          <cell r="I4289">
            <v>873</v>
          </cell>
          <cell r="L4289" t="str">
            <v>(Excluded - Counted in classroom data)</v>
          </cell>
          <cell r="M4289" t="str">
            <v>OUSD Central</v>
          </cell>
        </row>
        <row r="4290">
          <cell r="A4290">
            <v>150</v>
          </cell>
          <cell r="F4290">
            <v>1</v>
          </cell>
          <cell r="I4290">
            <v>2451</v>
          </cell>
          <cell r="L4290" t="str">
            <v>NCS - Operational</v>
          </cell>
          <cell r="M4290" t="str">
            <v>OUSD Central</v>
          </cell>
        </row>
        <row r="4291">
          <cell r="A4291">
            <v>150</v>
          </cell>
          <cell r="F4291">
            <v>1</v>
          </cell>
          <cell r="I4291">
            <v>873</v>
          </cell>
          <cell r="L4291" t="str">
            <v>(Excluded - Counted in classroom data)</v>
          </cell>
          <cell r="M4291" t="str">
            <v>OUSD Central</v>
          </cell>
        </row>
        <row r="4292">
          <cell r="A4292">
            <v>150</v>
          </cell>
          <cell r="F4292">
            <v>1</v>
          </cell>
          <cell r="I4292">
            <v>873</v>
          </cell>
          <cell r="L4292" t="str">
            <v>(Excluded - Counted in classroom data)</v>
          </cell>
          <cell r="M4292" t="str">
            <v>OUSD Central</v>
          </cell>
        </row>
        <row r="4293">
          <cell r="A4293">
            <v>150</v>
          </cell>
          <cell r="F4293">
            <v>1</v>
          </cell>
          <cell r="I4293">
            <v>180</v>
          </cell>
          <cell r="L4293" t="str">
            <v>NCS - Operational</v>
          </cell>
          <cell r="M4293" t="str">
            <v>OUSD Central</v>
          </cell>
        </row>
        <row r="4294">
          <cell r="A4294">
            <v>150</v>
          </cell>
          <cell r="F4294">
            <v>1</v>
          </cell>
          <cell r="I4294">
            <v>101</v>
          </cell>
          <cell r="L4294" t="str">
            <v>NCS - Operational</v>
          </cell>
          <cell r="M4294" t="str">
            <v>OUSD Central</v>
          </cell>
        </row>
        <row r="4295">
          <cell r="A4295">
            <v>150</v>
          </cell>
          <cell r="F4295">
            <v>1</v>
          </cell>
          <cell r="I4295">
            <v>711</v>
          </cell>
          <cell r="L4295" t="str">
            <v>NCS - Operational</v>
          </cell>
          <cell r="M4295" t="str">
            <v>OUSD Central</v>
          </cell>
        </row>
        <row r="4296">
          <cell r="A4296">
            <v>150</v>
          </cell>
          <cell r="F4296">
            <v>1</v>
          </cell>
          <cell r="I4296">
            <v>131</v>
          </cell>
          <cell r="L4296" t="str">
            <v>NCS - Operational</v>
          </cell>
          <cell r="M4296" t="str">
            <v>OUSD Central</v>
          </cell>
        </row>
        <row r="4297">
          <cell r="A4297">
            <v>150</v>
          </cell>
          <cell r="F4297">
            <v>1</v>
          </cell>
          <cell r="I4297">
            <v>93</v>
          </cell>
          <cell r="L4297" t="str">
            <v>NCS - Operational</v>
          </cell>
          <cell r="M4297" t="str">
            <v>OUSD Central</v>
          </cell>
        </row>
        <row r="4298">
          <cell r="A4298">
            <v>150</v>
          </cell>
          <cell r="F4298">
            <v>1</v>
          </cell>
          <cell r="I4298">
            <v>79</v>
          </cell>
          <cell r="L4298" t="str">
            <v>NCS - Operational</v>
          </cell>
          <cell r="M4298" t="str">
            <v>OUSD Central</v>
          </cell>
        </row>
        <row r="4299">
          <cell r="A4299">
            <v>150</v>
          </cell>
          <cell r="F4299">
            <v>1</v>
          </cell>
          <cell r="I4299">
            <v>62</v>
          </cell>
          <cell r="L4299" t="str">
            <v>NCS - Operational</v>
          </cell>
          <cell r="M4299" t="str">
            <v>OUSD Central</v>
          </cell>
        </row>
        <row r="4300">
          <cell r="A4300">
            <v>150</v>
          </cell>
          <cell r="F4300">
            <v>1</v>
          </cell>
          <cell r="I4300">
            <v>113</v>
          </cell>
          <cell r="L4300" t="str">
            <v>NCS - Operational</v>
          </cell>
          <cell r="M4300" t="str">
            <v>OUSD Central</v>
          </cell>
        </row>
        <row r="4301">
          <cell r="A4301">
            <v>150</v>
          </cell>
          <cell r="F4301">
            <v>1</v>
          </cell>
          <cell r="I4301">
            <v>3328</v>
          </cell>
          <cell r="L4301" t="str">
            <v>NCS - Assembly</v>
          </cell>
          <cell r="M4301" t="str">
            <v>OUSD Central</v>
          </cell>
        </row>
        <row r="4302">
          <cell r="A4302">
            <v>150</v>
          </cell>
          <cell r="F4302">
            <v>2</v>
          </cell>
          <cell r="I4302">
            <v>101</v>
          </cell>
          <cell r="L4302" t="str">
            <v>NCS - Operational</v>
          </cell>
          <cell r="M4302" t="str">
            <v>OUSD Central</v>
          </cell>
        </row>
        <row r="4303">
          <cell r="A4303">
            <v>150</v>
          </cell>
          <cell r="F4303">
            <v>2</v>
          </cell>
          <cell r="I4303">
            <v>220</v>
          </cell>
          <cell r="L4303" t="str">
            <v>NCS - Operational</v>
          </cell>
          <cell r="M4303" t="str">
            <v>OUSD Central</v>
          </cell>
        </row>
        <row r="4304">
          <cell r="A4304">
            <v>150</v>
          </cell>
          <cell r="F4304">
            <v>2</v>
          </cell>
          <cell r="I4304">
            <v>873</v>
          </cell>
          <cell r="L4304" t="str">
            <v>(Excluded - Counted in classroom data)</v>
          </cell>
          <cell r="M4304" t="str">
            <v>OUSD Central</v>
          </cell>
        </row>
        <row r="4305">
          <cell r="A4305">
            <v>150</v>
          </cell>
          <cell r="F4305">
            <v>2</v>
          </cell>
          <cell r="I4305">
            <v>873</v>
          </cell>
          <cell r="L4305" t="str">
            <v>(Excluded - Counted in classroom data)</v>
          </cell>
          <cell r="M4305" t="str">
            <v>OUSD Central</v>
          </cell>
        </row>
        <row r="4306">
          <cell r="A4306">
            <v>150</v>
          </cell>
          <cell r="F4306">
            <v>2</v>
          </cell>
          <cell r="I4306">
            <v>873</v>
          </cell>
          <cell r="L4306" t="str">
            <v>(Excluded - Counted in classroom data)</v>
          </cell>
          <cell r="M4306" t="str">
            <v>OUSD Central</v>
          </cell>
        </row>
        <row r="4307">
          <cell r="A4307">
            <v>150</v>
          </cell>
          <cell r="F4307">
            <v>2</v>
          </cell>
          <cell r="I4307">
            <v>873</v>
          </cell>
          <cell r="L4307" t="str">
            <v>(Excluded - Counted in classroom data)</v>
          </cell>
          <cell r="M4307" t="str">
            <v>OUSD Central</v>
          </cell>
        </row>
        <row r="4308">
          <cell r="A4308">
            <v>150</v>
          </cell>
          <cell r="F4308">
            <v>2</v>
          </cell>
          <cell r="I4308">
            <v>873</v>
          </cell>
          <cell r="L4308" t="str">
            <v>(Excluded - Counted in classroom data)</v>
          </cell>
          <cell r="M4308" t="str">
            <v>OUSD Central</v>
          </cell>
        </row>
        <row r="4309">
          <cell r="A4309">
            <v>150</v>
          </cell>
          <cell r="F4309">
            <v>2</v>
          </cell>
          <cell r="I4309">
            <v>122</v>
          </cell>
          <cell r="L4309" t="str">
            <v>NCS - Operational</v>
          </cell>
          <cell r="M4309" t="str">
            <v>OUSD Central</v>
          </cell>
        </row>
        <row r="4310">
          <cell r="A4310">
            <v>150</v>
          </cell>
          <cell r="F4310">
            <v>2</v>
          </cell>
          <cell r="I4310">
            <v>16</v>
          </cell>
          <cell r="L4310" t="str">
            <v>NCS - Operational</v>
          </cell>
          <cell r="M4310" t="str">
            <v>OUSD Central</v>
          </cell>
        </row>
        <row r="4311">
          <cell r="A4311">
            <v>150</v>
          </cell>
          <cell r="F4311">
            <v>2</v>
          </cell>
          <cell r="I4311">
            <v>21</v>
          </cell>
          <cell r="L4311" t="str">
            <v>NCS - Operational</v>
          </cell>
          <cell r="M4311" t="str">
            <v>OUSD Central</v>
          </cell>
        </row>
        <row r="4312">
          <cell r="A4312">
            <v>150</v>
          </cell>
          <cell r="F4312">
            <v>2</v>
          </cell>
          <cell r="I4312">
            <v>240</v>
          </cell>
          <cell r="L4312" t="str">
            <v>NCS - Operational</v>
          </cell>
          <cell r="M4312" t="str">
            <v>OUSD Central</v>
          </cell>
        </row>
        <row r="4313">
          <cell r="A4313">
            <v>150</v>
          </cell>
          <cell r="F4313">
            <v>2</v>
          </cell>
          <cell r="I4313">
            <v>53</v>
          </cell>
          <cell r="L4313" t="str">
            <v>NCS - Operational</v>
          </cell>
          <cell r="M4313" t="str">
            <v>OUSD Central</v>
          </cell>
        </row>
        <row r="4314">
          <cell r="A4314">
            <v>150</v>
          </cell>
          <cell r="F4314">
            <v>2</v>
          </cell>
          <cell r="I4314">
            <v>873</v>
          </cell>
          <cell r="L4314" t="str">
            <v>(Excluded - Counted in classroom data)</v>
          </cell>
          <cell r="M4314" t="str">
            <v>OUSD Central</v>
          </cell>
        </row>
        <row r="4315">
          <cell r="A4315">
            <v>150</v>
          </cell>
          <cell r="F4315">
            <v>2</v>
          </cell>
          <cell r="I4315">
            <v>873</v>
          </cell>
          <cell r="L4315" t="str">
            <v>(Excluded - Counted in classroom data)</v>
          </cell>
          <cell r="M4315" t="str">
            <v>OUSD Central</v>
          </cell>
        </row>
        <row r="4316">
          <cell r="A4316">
            <v>150</v>
          </cell>
          <cell r="F4316">
            <v>2</v>
          </cell>
          <cell r="I4316">
            <v>2401</v>
          </cell>
          <cell r="L4316" t="str">
            <v>NCS - Operational</v>
          </cell>
          <cell r="M4316" t="str">
            <v>OUSD Central</v>
          </cell>
        </row>
        <row r="4317">
          <cell r="A4317">
            <v>150</v>
          </cell>
          <cell r="F4317">
            <v>2</v>
          </cell>
          <cell r="I4317">
            <v>873</v>
          </cell>
          <cell r="L4317" t="str">
            <v>(Excluded - Counted in classroom data)</v>
          </cell>
          <cell r="M4317" t="str">
            <v>OUSD Central</v>
          </cell>
        </row>
        <row r="4318">
          <cell r="A4318">
            <v>150</v>
          </cell>
          <cell r="F4318">
            <v>2</v>
          </cell>
          <cell r="I4318">
            <v>873</v>
          </cell>
          <cell r="L4318" t="str">
            <v>(Excluded - Counted in classroom data)</v>
          </cell>
          <cell r="M4318" t="str">
            <v>OUSD Central</v>
          </cell>
        </row>
        <row r="4319">
          <cell r="A4319">
            <v>150</v>
          </cell>
          <cell r="F4319">
            <v>2</v>
          </cell>
          <cell r="I4319">
            <v>873</v>
          </cell>
          <cell r="L4319" t="str">
            <v>NCS - Library</v>
          </cell>
          <cell r="M4319" t="str">
            <v>OUSD Central</v>
          </cell>
        </row>
        <row r="4320">
          <cell r="A4320">
            <v>150</v>
          </cell>
          <cell r="F4320">
            <v>2</v>
          </cell>
          <cell r="I4320">
            <v>375</v>
          </cell>
          <cell r="L4320" t="str">
            <v>NCS - Operational</v>
          </cell>
          <cell r="M4320" t="str">
            <v>OUSD Central</v>
          </cell>
        </row>
        <row r="4321">
          <cell r="A4321">
            <v>150</v>
          </cell>
          <cell r="F4321">
            <v>3</v>
          </cell>
          <cell r="I4321">
            <v>168</v>
          </cell>
          <cell r="L4321" t="str">
            <v>NCS - Operational</v>
          </cell>
          <cell r="M4321" t="str">
            <v>OUSD Central</v>
          </cell>
        </row>
        <row r="4322">
          <cell r="A4322">
            <v>150</v>
          </cell>
          <cell r="F4322">
            <v>3</v>
          </cell>
          <cell r="I4322">
            <v>756</v>
          </cell>
          <cell r="L4322" t="str">
            <v>NCS - Operational</v>
          </cell>
          <cell r="M4322" t="str">
            <v>OUSD Central</v>
          </cell>
        </row>
        <row r="4323">
          <cell r="A4323">
            <v>150</v>
          </cell>
          <cell r="F4323">
            <v>3</v>
          </cell>
          <cell r="I4323">
            <v>80</v>
          </cell>
          <cell r="L4323" t="str">
            <v>NCS - Operational</v>
          </cell>
          <cell r="M4323" t="str">
            <v>OUSD Central</v>
          </cell>
        </row>
        <row r="4324">
          <cell r="A4324">
            <v>150</v>
          </cell>
          <cell r="F4324">
            <v>3</v>
          </cell>
          <cell r="I4324">
            <v>53</v>
          </cell>
          <cell r="L4324" t="str">
            <v>NCS - Operational</v>
          </cell>
          <cell r="M4324" t="str">
            <v>OUSD Central</v>
          </cell>
        </row>
        <row r="4325">
          <cell r="A4325">
            <v>150</v>
          </cell>
          <cell r="F4325">
            <v>3</v>
          </cell>
          <cell r="I4325">
            <v>84</v>
          </cell>
          <cell r="L4325" t="str">
            <v>NCS - Operational</v>
          </cell>
          <cell r="M4325" t="str">
            <v>OUSD Central</v>
          </cell>
        </row>
        <row r="4326">
          <cell r="A4326">
            <v>150</v>
          </cell>
          <cell r="F4326">
            <v>1</v>
          </cell>
          <cell r="I4326">
            <v>64</v>
          </cell>
          <cell r="L4326" t="str">
            <v>NCS - Operational</v>
          </cell>
          <cell r="M4326" t="str">
            <v>OUSD Central</v>
          </cell>
        </row>
        <row r="4327">
          <cell r="A4327">
            <v>150</v>
          </cell>
          <cell r="F4327">
            <v>1</v>
          </cell>
          <cell r="I4327">
            <v>96</v>
          </cell>
          <cell r="L4327" t="str">
            <v>NCS - Operational</v>
          </cell>
          <cell r="M4327" t="str">
            <v>OUSD Central</v>
          </cell>
        </row>
        <row r="4328">
          <cell r="A4328">
            <v>150</v>
          </cell>
          <cell r="F4328">
            <v>1</v>
          </cell>
          <cell r="I4328">
            <v>104</v>
          </cell>
          <cell r="L4328" t="str">
            <v>NCS - Operational</v>
          </cell>
          <cell r="M4328" t="str">
            <v>OUSD Central</v>
          </cell>
        </row>
        <row r="4329">
          <cell r="A4329">
            <v>150</v>
          </cell>
          <cell r="F4329">
            <v>1</v>
          </cell>
          <cell r="I4329">
            <v>924</v>
          </cell>
          <cell r="L4329" t="str">
            <v>(Excluded - Counted in classroom data)</v>
          </cell>
          <cell r="M4329" t="str">
            <v>OUSD Central</v>
          </cell>
        </row>
        <row r="4330">
          <cell r="A4330">
            <v>150</v>
          </cell>
          <cell r="F4330">
            <v>1</v>
          </cell>
          <cell r="I4330">
            <v>1207</v>
          </cell>
          <cell r="L4330" t="str">
            <v>(Excluded - Counted in classroom data)</v>
          </cell>
          <cell r="M4330" t="str">
            <v>OUSD Central</v>
          </cell>
        </row>
        <row r="4331">
          <cell r="A4331">
            <v>150</v>
          </cell>
          <cell r="F4331">
            <v>1</v>
          </cell>
          <cell r="I4331">
            <v>56</v>
          </cell>
          <cell r="L4331" t="str">
            <v>NCS - Operational</v>
          </cell>
          <cell r="M4331" t="str">
            <v>OUSD Central</v>
          </cell>
        </row>
        <row r="4332">
          <cell r="A4332">
            <v>150</v>
          </cell>
          <cell r="F4332">
            <v>1</v>
          </cell>
          <cell r="I4332">
            <v>19</v>
          </cell>
          <cell r="L4332" t="str">
            <v>NCS - Operational</v>
          </cell>
          <cell r="M4332" t="str">
            <v>OUSD Central</v>
          </cell>
        </row>
        <row r="4333">
          <cell r="A4333">
            <v>150</v>
          </cell>
          <cell r="F4333">
            <v>1</v>
          </cell>
          <cell r="I4333">
            <v>56</v>
          </cell>
          <cell r="L4333" t="str">
            <v>NCS - Operational</v>
          </cell>
          <cell r="M4333" t="str">
            <v>OUSD Central</v>
          </cell>
        </row>
        <row r="4334">
          <cell r="A4334">
            <v>150</v>
          </cell>
          <cell r="F4334">
            <v>1</v>
          </cell>
          <cell r="I4334">
            <v>19</v>
          </cell>
          <cell r="L4334" t="str">
            <v>NCS - Operational</v>
          </cell>
          <cell r="M4334" t="str">
            <v>OUSD Central</v>
          </cell>
        </row>
        <row r="4335">
          <cell r="A4335">
            <v>150</v>
          </cell>
          <cell r="F4335">
            <v>1</v>
          </cell>
          <cell r="I4335">
            <v>1218</v>
          </cell>
          <cell r="L4335" t="str">
            <v>(Excluded - Counted in classroom data)</v>
          </cell>
          <cell r="M4335" t="str">
            <v>OUSD Central</v>
          </cell>
        </row>
        <row r="4336">
          <cell r="A4336">
            <v>150</v>
          </cell>
          <cell r="F4336">
            <v>1</v>
          </cell>
          <cell r="I4336">
            <v>814</v>
          </cell>
          <cell r="L4336" t="str">
            <v>(Excluded - Counted in classroom data)</v>
          </cell>
          <cell r="M4336" t="str">
            <v>OUSD Central</v>
          </cell>
        </row>
        <row r="4337">
          <cell r="A4337">
            <v>150</v>
          </cell>
          <cell r="F4337">
            <v>1</v>
          </cell>
          <cell r="I4337">
            <v>60</v>
          </cell>
          <cell r="L4337" t="str">
            <v>NCS - Operational</v>
          </cell>
          <cell r="M4337" t="str">
            <v>OUSD Central</v>
          </cell>
        </row>
        <row r="4338">
          <cell r="A4338">
            <v>150</v>
          </cell>
          <cell r="F4338">
            <v>1</v>
          </cell>
          <cell r="I4338">
            <v>80</v>
          </cell>
          <cell r="L4338" t="str">
            <v>NCS - Operational</v>
          </cell>
          <cell r="M4338" t="str">
            <v>OUSD Central</v>
          </cell>
        </row>
        <row r="4339">
          <cell r="A4339">
            <v>150</v>
          </cell>
          <cell r="F4339">
            <v>1</v>
          </cell>
          <cell r="I4339">
            <v>80</v>
          </cell>
          <cell r="L4339" t="str">
            <v>NCS - Operational</v>
          </cell>
          <cell r="M4339" t="str">
            <v>OUSD Central</v>
          </cell>
        </row>
        <row r="4340">
          <cell r="A4340">
            <v>150</v>
          </cell>
          <cell r="F4340">
            <v>1</v>
          </cell>
          <cell r="I4340">
            <v>82</v>
          </cell>
          <cell r="L4340" t="str">
            <v>NCS - Operational</v>
          </cell>
          <cell r="M4340" t="str">
            <v>OUSD Central</v>
          </cell>
        </row>
        <row r="4341">
          <cell r="A4341">
            <v>150</v>
          </cell>
          <cell r="F4341">
            <v>1</v>
          </cell>
          <cell r="I4341">
            <v>22</v>
          </cell>
          <cell r="L4341" t="str">
            <v>NCS - Operational</v>
          </cell>
          <cell r="M4341" t="str">
            <v>OUSD Central</v>
          </cell>
        </row>
        <row r="4342">
          <cell r="A4342">
            <v>150</v>
          </cell>
          <cell r="F4342">
            <v>1</v>
          </cell>
          <cell r="I4342">
            <v>36</v>
          </cell>
          <cell r="L4342" t="str">
            <v>NCS - Operational</v>
          </cell>
          <cell r="M4342" t="str">
            <v>OUSD Central</v>
          </cell>
        </row>
        <row r="4343">
          <cell r="A4343">
            <v>150</v>
          </cell>
          <cell r="F4343">
            <v>1</v>
          </cell>
          <cell r="I4343">
            <v>72</v>
          </cell>
          <cell r="L4343" t="str">
            <v>NCS - Interior Room</v>
          </cell>
          <cell r="M4343" t="str">
            <v>OUSD Central</v>
          </cell>
        </row>
        <row r="4344">
          <cell r="A4344">
            <v>150</v>
          </cell>
          <cell r="F4344">
            <v>1</v>
          </cell>
          <cell r="I4344">
            <v>66</v>
          </cell>
          <cell r="L4344" t="str">
            <v>NCS - Operational</v>
          </cell>
          <cell r="M4344" t="str">
            <v>OUSD Central</v>
          </cell>
        </row>
        <row r="4345">
          <cell r="A4345">
            <v>150</v>
          </cell>
          <cell r="F4345">
            <v>1</v>
          </cell>
          <cell r="I4345">
            <v>70</v>
          </cell>
          <cell r="L4345" t="str">
            <v>NCS - Interior Room</v>
          </cell>
          <cell r="M4345" t="str">
            <v>OUSD Central</v>
          </cell>
        </row>
        <row r="4346">
          <cell r="A4346">
            <v>150</v>
          </cell>
          <cell r="F4346">
            <v>1</v>
          </cell>
          <cell r="I4346">
            <v>66</v>
          </cell>
          <cell r="L4346" t="str">
            <v>NCS - Operational</v>
          </cell>
          <cell r="M4346" t="str">
            <v>OUSD Central</v>
          </cell>
        </row>
        <row r="4347">
          <cell r="A4347">
            <v>150</v>
          </cell>
          <cell r="F4347">
            <v>1</v>
          </cell>
          <cell r="I4347">
            <v>70</v>
          </cell>
          <cell r="L4347" t="str">
            <v>NCS - Operational</v>
          </cell>
          <cell r="M4347" t="str">
            <v>OUSD Central</v>
          </cell>
        </row>
        <row r="4348">
          <cell r="A4348">
            <v>150</v>
          </cell>
          <cell r="F4348">
            <v>1</v>
          </cell>
          <cell r="I4348">
            <v>239</v>
          </cell>
          <cell r="L4348" t="str">
            <v>NCS - Operational</v>
          </cell>
          <cell r="M4348" t="str">
            <v>OUSD Central</v>
          </cell>
        </row>
        <row r="4349">
          <cell r="A4349">
            <v>150</v>
          </cell>
          <cell r="F4349">
            <v>1</v>
          </cell>
          <cell r="I4349">
            <v>101</v>
          </cell>
          <cell r="L4349" t="str">
            <v>NCS - Operational</v>
          </cell>
          <cell r="M4349" t="str">
            <v>OUSD Central</v>
          </cell>
        </row>
        <row r="4350">
          <cell r="A4350">
            <v>150</v>
          </cell>
          <cell r="F4350">
            <v>1</v>
          </cell>
          <cell r="I4350">
            <v>966</v>
          </cell>
          <cell r="L4350" t="str">
            <v>(Excluded - Counted in classroom data)</v>
          </cell>
          <cell r="M4350" t="str">
            <v>OUSD Central</v>
          </cell>
        </row>
        <row r="4351">
          <cell r="A4351">
            <v>150</v>
          </cell>
          <cell r="F4351">
            <v>1</v>
          </cell>
          <cell r="I4351">
            <v>412</v>
          </cell>
          <cell r="L4351" t="str">
            <v>NCS - Operational</v>
          </cell>
          <cell r="M4351" t="str">
            <v>OUSD Central</v>
          </cell>
        </row>
        <row r="4352">
          <cell r="A4352">
            <v>150</v>
          </cell>
          <cell r="F4352">
            <v>1</v>
          </cell>
          <cell r="I4352">
            <v>48</v>
          </cell>
          <cell r="L4352" t="str">
            <v>NCS - Operational</v>
          </cell>
          <cell r="M4352" t="str">
            <v>OUSD Central</v>
          </cell>
        </row>
        <row r="4353">
          <cell r="A4353">
            <v>150</v>
          </cell>
          <cell r="F4353">
            <v>1</v>
          </cell>
          <cell r="I4353">
            <v>345</v>
          </cell>
          <cell r="L4353" t="str">
            <v>NCS - Operational</v>
          </cell>
          <cell r="M4353" t="str">
            <v>OUSD Central</v>
          </cell>
        </row>
        <row r="4354">
          <cell r="A4354">
            <v>150</v>
          </cell>
          <cell r="F4354">
            <v>1</v>
          </cell>
          <cell r="I4354">
            <v>219</v>
          </cell>
          <cell r="L4354" t="str">
            <v>NCS - Interior Room</v>
          </cell>
          <cell r="M4354" t="str">
            <v>OUSD Central</v>
          </cell>
        </row>
        <row r="4355">
          <cell r="A4355">
            <v>150</v>
          </cell>
          <cell r="F4355">
            <v>1</v>
          </cell>
          <cell r="I4355">
            <v>150</v>
          </cell>
          <cell r="L4355" t="str">
            <v>NCS - Operational</v>
          </cell>
          <cell r="M4355" t="str">
            <v>OUSD Central</v>
          </cell>
        </row>
        <row r="4356">
          <cell r="A4356">
            <v>150</v>
          </cell>
          <cell r="F4356">
            <v>1</v>
          </cell>
          <cell r="I4356">
            <v>130</v>
          </cell>
          <cell r="L4356" t="str">
            <v>NCS - Interior Room</v>
          </cell>
          <cell r="M4356" t="str">
            <v>OUSD Central</v>
          </cell>
        </row>
        <row r="4357">
          <cell r="A4357">
            <v>150</v>
          </cell>
          <cell r="F4357">
            <v>1</v>
          </cell>
          <cell r="I4357">
            <v>90</v>
          </cell>
          <cell r="L4357" t="str">
            <v>NCS - Operational</v>
          </cell>
          <cell r="M4357" t="str">
            <v>OUSD Central</v>
          </cell>
        </row>
        <row r="4358">
          <cell r="A4358">
            <v>150</v>
          </cell>
          <cell r="F4358">
            <v>1</v>
          </cell>
          <cell r="I4358">
            <v>64</v>
          </cell>
          <cell r="L4358" t="str">
            <v>NCS - Operational</v>
          </cell>
          <cell r="M4358" t="str">
            <v>OUSD Central</v>
          </cell>
        </row>
        <row r="4359">
          <cell r="A4359">
            <v>150</v>
          </cell>
          <cell r="F4359">
            <v>1</v>
          </cell>
          <cell r="I4359">
            <v>868</v>
          </cell>
          <cell r="L4359" t="str">
            <v>NCS - Interior Room</v>
          </cell>
          <cell r="M4359" t="str">
            <v>OUSD Central</v>
          </cell>
        </row>
        <row r="4360">
          <cell r="A4360">
            <v>150</v>
          </cell>
          <cell r="F4360">
            <v>1</v>
          </cell>
          <cell r="I4360">
            <v>247</v>
          </cell>
          <cell r="L4360" t="str">
            <v>NCS - Interior Room</v>
          </cell>
          <cell r="M4360" t="str">
            <v>OUSD Central</v>
          </cell>
        </row>
        <row r="4361">
          <cell r="A4361">
            <v>150</v>
          </cell>
          <cell r="F4361">
            <v>1</v>
          </cell>
          <cell r="I4361">
            <v>84</v>
          </cell>
          <cell r="L4361" t="str">
            <v>NCS - Interior Room</v>
          </cell>
          <cell r="M4361" t="str">
            <v>OUSD Central</v>
          </cell>
        </row>
        <row r="4362">
          <cell r="A4362">
            <v>150</v>
          </cell>
          <cell r="F4362">
            <v>1</v>
          </cell>
          <cell r="I4362">
            <v>665</v>
          </cell>
          <cell r="L4362" t="str">
            <v>(Excluded - Counted in classroom data)</v>
          </cell>
          <cell r="M4362" t="str">
            <v>OUSD Central</v>
          </cell>
        </row>
        <row r="4363">
          <cell r="A4363">
            <v>150</v>
          </cell>
          <cell r="F4363">
            <v>1</v>
          </cell>
          <cell r="I4363">
            <v>294</v>
          </cell>
          <cell r="L4363" t="str">
            <v>NCS - Interior Room</v>
          </cell>
          <cell r="M4363" t="str">
            <v>OUSD Central</v>
          </cell>
        </row>
        <row r="4364">
          <cell r="A4364">
            <v>150</v>
          </cell>
          <cell r="F4364">
            <v>1</v>
          </cell>
          <cell r="I4364">
            <v>140</v>
          </cell>
          <cell r="L4364" t="str">
            <v>NCS - Interior Room</v>
          </cell>
          <cell r="M4364" t="str">
            <v>OUSD Central</v>
          </cell>
        </row>
        <row r="4365">
          <cell r="A4365">
            <v>150</v>
          </cell>
          <cell r="F4365">
            <v>1</v>
          </cell>
          <cell r="I4365">
            <v>364</v>
          </cell>
          <cell r="L4365" t="str">
            <v>NCS - Interior Room</v>
          </cell>
          <cell r="M4365" t="str">
            <v>OUSD Central</v>
          </cell>
        </row>
        <row r="4366">
          <cell r="A4366">
            <v>150</v>
          </cell>
          <cell r="F4366">
            <v>1</v>
          </cell>
          <cell r="I4366">
            <v>0</v>
          </cell>
          <cell r="L4366" t="str">
            <v>NCS - Interior Room</v>
          </cell>
          <cell r="M4366" t="str">
            <v>OUSD Central</v>
          </cell>
        </row>
        <row r="4367">
          <cell r="A4367">
            <v>150</v>
          </cell>
          <cell r="F4367">
            <v>1</v>
          </cell>
          <cell r="I4367">
            <v>0</v>
          </cell>
          <cell r="L4367" t="str">
            <v>NCS - Interior Room</v>
          </cell>
          <cell r="M4367" t="str">
            <v>OUSD Central</v>
          </cell>
        </row>
        <row r="4368">
          <cell r="A4368">
            <v>150</v>
          </cell>
          <cell r="F4368">
            <v>1</v>
          </cell>
          <cell r="I4368">
            <v>238</v>
          </cell>
          <cell r="L4368" t="str">
            <v>NCS - Interior Room</v>
          </cell>
          <cell r="M4368" t="str">
            <v>OUSD Central</v>
          </cell>
        </row>
        <row r="4369">
          <cell r="A4369">
            <v>150</v>
          </cell>
          <cell r="F4369">
            <v>1</v>
          </cell>
          <cell r="I4369">
            <v>96</v>
          </cell>
          <cell r="L4369" t="str">
            <v>NCS - Interior Room</v>
          </cell>
          <cell r="M4369" t="str">
            <v>OUSD Central</v>
          </cell>
        </row>
        <row r="4370">
          <cell r="A4370">
            <v>150</v>
          </cell>
          <cell r="F4370">
            <v>1</v>
          </cell>
          <cell r="I4370">
            <v>130</v>
          </cell>
          <cell r="L4370" t="str">
            <v>NCS - Interior Room</v>
          </cell>
          <cell r="M4370" t="str">
            <v>OUSD Central</v>
          </cell>
        </row>
        <row r="4371">
          <cell r="A4371">
            <v>151</v>
          </cell>
          <cell r="F4371">
            <v>1</v>
          </cell>
          <cell r="I4371">
            <v>912</v>
          </cell>
          <cell r="L4371" t="str">
            <v>(Excluded - Counted in classroom data)</v>
          </cell>
        </row>
        <row r="4372">
          <cell r="A4372">
            <v>151</v>
          </cell>
          <cell r="F4372">
            <v>1</v>
          </cell>
          <cell r="I4372">
            <v>907</v>
          </cell>
          <cell r="L4372" t="str">
            <v>(Excluded - Counted in classroom data)</v>
          </cell>
        </row>
        <row r="4373">
          <cell r="A4373">
            <v>151</v>
          </cell>
          <cell r="F4373">
            <v>1</v>
          </cell>
          <cell r="I4373">
            <v>907</v>
          </cell>
          <cell r="L4373" t="str">
            <v>(Excluded - Counted in classroom data)</v>
          </cell>
        </row>
        <row r="4374">
          <cell r="A4374">
            <v>151</v>
          </cell>
          <cell r="F4374">
            <v>1</v>
          </cell>
          <cell r="I4374">
            <v>912</v>
          </cell>
          <cell r="L4374" t="str">
            <v>(Excluded - Counted in classroom data)</v>
          </cell>
        </row>
        <row r="4375">
          <cell r="A4375">
            <v>151</v>
          </cell>
          <cell r="F4375">
            <v>1</v>
          </cell>
          <cell r="I4375">
            <v>907</v>
          </cell>
          <cell r="L4375" t="str">
            <v>(Excluded - Counted in classroom data)</v>
          </cell>
        </row>
        <row r="4376">
          <cell r="A4376">
            <v>151</v>
          </cell>
          <cell r="F4376">
            <v>1</v>
          </cell>
          <cell r="I4376">
            <v>1108</v>
          </cell>
          <cell r="L4376" t="str">
            <v>(Excluded - Counted in classroom data)</v>
          </cell>
        </row>
        <row r="4377">
          <cell r="A4377">
            <v>151</v>
          </cell>
          <cell r="F4377">
            <v>1</v>
          </cell>
          <cell r="I4377">
            <v>63</v>
          </cell>
          <cell r="L4377" t="str">
            <v>NCS - Operational</v>
          </cell>
        </row>
        <row r="4378">
          <cell r="A4378">
            <v>151</v>
          </cell>
          <cell r="F4378">
            <v>1</v>
          </cell>
          <cell r="I4378">
            <v>63</v>
          </cell>
          <cell r="L4378" t="str">
            <v>NCS - Operational</v>
          </cell>
        </row>
        <row r="4379">
          <cell r="A4379">
            <v>151</v>
          </cell>
          <cell r="F4379">
            <v>1</v>
          </cell>
          <cell r="I4379">
            <v>127</v>
          </cell>
          <cell r="L4379" t="str">
            <v>NCS - Operational</v>
          </cell>
        </row>
        <row r="4380">
          <cell r="A4380">
            <v>151</v>
          </cell>
          <cell r="F4380">
            <v>1</v>
          </cell>
          <cell r="I4380">
            <v>198</v>
          </cell>
          <cell r="L4380" t="str">
            <v>NCS - Operational</v>
          </cell>
        </row>
        <row r="4381">
          <cell r="A4381">
            <v>151</v>
          </cell>
          <cell r="F4381">
            <v>1</v>
          </cell>
          <cell r="I4381">
            <v>206</v>
          </cell>
          <cell r="L4381" t="str">
            <v>NCS - Operational</v>
          </cell>
        </row>
        <row r="4382">
          <cell r="A4382">
            <v>151</v>
          </cell>
          <cell r="F4382">
            <v>1</v>
          </cell>
          <cell r="I4382">
            <v>56</v>
          </cell>
          <cell r="L4382" t="str">
            <v>NCS - Operational</v>
          </cell>
        </row>
        <row r="4383">
          <cell r="A4383">
            <v>151</v>
          </cell>
          <cell r="F4383">
            <v>1</v>
          </cell>
          <cell r="I4383">
            <v>111</v>
          </cell>
          <cell r="L4383" t="str">
            <v>NCS - Operational</v>
          </cell>
        </row>
        <row r="4384">
          <cell r="A4384">
            <v>151</v>
          </cell>
          <cell r="F4384">
            <v>1</v>
          </cell>
          <cell r="I4384">
            <v>130</v>
          </cell>
          <cell r="L4384" t="str">
            <v>NCS - Operational</v>
          </cell>
        </row>
        <row r="4385">
          <cell r="A4385">
            <v>151</v>
          </cell>
          <cell r="F4385">
            <v>1</v>
          </cell>
          <cell r="I4385">
            <v>70</v>
          </cell>
          <cell r="L4385" t="str">
            <v>NCS - Operational</v>
          </cell>
        </row>
        <row r="4386">
          <cell r="A4386">
            <v>151</v>
          </cell>
          <cell r="F4386">
            <v>1</v>
          </cell>
          <cell r="I4386">
            <v>28</v>
          </cell>
          <cell r="L4386" t="str">
            <v>NCS - Operational</v>
          </cell>
        </row>
        <row r="4387">
          <cell r="A4387">
            <v>151</v>
          </cell>
          <cell r="F4387">
            <v>1</v>
          </cell>
          <cell r="I4387">
            <v>1269</v>
          </cell>
          <cell r="L4387" t="str">
            <v>NCS - Operational</v>
          </cell>
        </row>
        <row r="4388">
          <cell r="A4388">
            <v>151</v>
          </cell>
          <cell r="F4388">
            <v>1</v>
          </cell>
          <cell r="I4388">
            <v>37</v>
          </cell>
          <cell r="L4388" t="str">
            <v>NCS - Operational</v>
          </cell>
        </row>
        <row r="4389">
          <cell r="A4389">
            <v>151</v>
          </cell>
          <cell r="F4389">
            <v>1</v>
          </cell>
          <cell r="I4389">
            <v>47</v>
          </cell>
          <cell r="L4389" t="str">
            <v>NCS - Operational</v>
          </cell>
        </row>
        <row r="4390">
          <cell r="A4390">
            <v>151</v>
          </cell>
          <cell r="F4390">
            <v>2</v>
          </cell>
          <cell r="I4390">
            <v>510</v>
          </cell>
          <cell r="L4390" t="str">
            <v>NCS - Operational</v>
          </cell>
        </row>
        <row r="4391">
          <cell r="A4391">
            <v>151</v>
          </cell>
          <cell r="F4391">
            <v>1</v>
          </cell>
          <cell r="I4391">
            <v>356</v>
          </cell>
          <cell r="L4391" t="str">
            <v>NCS - Interior Room</v>
          </cell>
        </row>
        <row r="4392">
          <cell r="A4392">
            <v>151</v>
          </cell>
          <cell r="F4392">
            <v>1</v>
          </cell>
          <cell r="I4392">
            <v>428</v>
          </cell>
          <cell r="L4392" t="str">
            <v>NCS - Interior Room</v>
          </cell>
        </row>
        <row r="4393">
          <cell r="A4393">
            <v>151</v>
          </cell>
          <cell r="F4393">
            <v>1</v>
          </cell>
          <cell r="I4393">
            <v>693</v>
          </cell>
          <cell r="L4393" t="str">
            <v>NCS - Operational</v>
          </cell>
        </row>
        <row r="4394">
          <cell r="A4394">
            <v>151</v>
          </cell>
          <cell r="F4394">
            <v>1</v>
          </cell>
          <cell r="I4394">
            <v>38</v>
          </cell>
          <cell r="L4394" t="str">
            <v>NCS - Operational</v>
          </cell>
        </row>
        <row r="4395">
          <cell r="A4395">
            <v>151</v>
          </cell>
          <cell r="F4395">
            <v>1</v>
          </cell>
          <cell r="I4395">
            <v>13</v>
          </cell>
          <cell r="L4395" t="str">
            <v>NCS - Operational</v>
          </cell>
        </row>
        <row r="4396">
          <cell r="A4396">
            <v>151</v>
          </cell>
          <cell r="F4396">
            <v>1</v>
          </cell>
          <cell r="I4396">
            <v>59</v>
          </cell>
          <cell r="L4396" t="str">
            <v>NCS - Operational</v>
          </cell>
        </row>
        <row r="4397">
          <cell r="A4397">
            <v>151</v>
          </cell>
          <cell r="F4397">
            <v>1</v>
          </cell>
          <cell r="I4397">
            <v>12</v>
          </cell>
          <cell r="L4397" t="str">
            <v>NCS - Operational</v>
          </cell>
        </row>
        <row r="4398">
          <cell r="A4398">
            <v>151</v>
          </cell>
          <cell r="F4398">
            <v>1</v>
          </cell>
          <cell r="I4398">
            <v>91</v>
          </cell>
          <cell r="L4398" t="str">
            <v>NCS - Operational</v>
          </cell>
        </row>
        <row r="4399">
          <cell r="A4399">
            <v>151</v>
          </cell>
          <cell r="F4399">
            <v>1</v>
          </cell>
          <cell r="I4399">
            <v>153</v>
          </cell>
          <cell r="L4399" t="str">
            <v>NCS - Operational</v>
          </cell>
        </row>
        <row r="4400">
          <cell r="A4400">
            <v>151</v>
          </cell>
          <cell r="F4400">
            <v>1</v>
          </cell>
          <cell r="I4400">
            <v>3159</v>
          </cell>
          <cell r="L4400" t="str">
            <v>NCS - Dining</v>
          </cell>
        </row>
        <row r="4401">
          <cell r="A4401">
            <v>151</v>
          </cell>
          <cell r="F4401">
            <v>2</v>
          </cell>
          <cell r="I4401">
            <v>33</v>
          </cell>
          <cell r="L4401" t="str">
            <v>NCS - Operational</v>
          </cell>
        </row>
        <row r="4402">
          <cell r="A4402">
            <v>151</v>
          </cell>
          <cell r="F4402">
            <v>2</v>
          </cell>
          <cell r="I4402">
            <v>702</v>
          </cell>
          <cell r="L4402" t="str">
            <v>(Excluded - Counted in classroom data)</v>
          </cell>
        </row>
        <row r="4403">
          <cell r="A4403">
            <v>151</v>
          </cell>
          <cell r="F4403">
            <v>2</v>
          </cell>
          <cell r="I4403">
            <v>702</v>
          </cell>
          <cell r="L4403" t="str">
            <v>(Excluded - Counted in classroom data)</v>
          </cell>
        </row>
        <row r="4404">
          <cell r="A4404">
            <v>151</v>
          </cell>
          <cell r="F4404">
            <v>2</v>
          </cell>
          <cell r="I4404">
            <v>33</v>
          </cell>
          <cell r="L4404" t="str">
            <v>NCS - Operational</v>
          </cell>
        </row>
        <row r="4405">
          <cell r="A4405">
            <v>151</v>
          </cell>
          <cell r="F4405">
            <v>2</v>
          </cell>
          <cell r="I4405">
            <v>83</v>
          </cell>
          <cell r="L4405" t="str">
            <v>NCS - Operational</v>
          </cell>
        </row>
        <row r="4406">
          <cell r="A4406">
            <v>151</v>
          </cell>
          <cell r="F4406">
            <v>2</v>
          </cell>
          <cell r="I4406">
            <v>736</v>
          </cell>
          <cell r="L4406" t="str">
            <v>NCS - Library</v>
          </cell>
        </row>
        <row r="4407">
          <cell r="A4407">
            <v>151</v>
          </cell>
          <cell r="F4407">
            <v>2</v>
          </cell>
          <cell r="I4407">
            <v>529</v>
          </cell>
          <cell r="L4407" t="str">
            <v>NCS - Interior Room</v>
          </cell>
        </row>
        <row r="4408">
          <cell r="A4408">
            <v>151</v>
          </cell>
          <cell r="F4408">
            <v>2</v>
          </cell>
          <cell r="I4408">
            <v>437</v>
          </cell>
          <cell r="L4408" t="str">
            <v>NCS - Interior Room</v>
          </cell>
        </row>
        <row r="4409">
          <cell r="A4409">
            <v>151</v>
          </cell>
          <cell r="F4409">
            <v>2</v>
          </cell>
          <cell r="I4409">
            <v>475</v>
          </cell>
          <cell r="L4409" t="str">
            <v>NCS - Interior Room</v>
          </cell>
        </row>
        <row r="4410">
          <cell r="A4410">
            <v>151</v>
          </cell>
          <cell r="F4410">
            <v>2</v>
          </cell>
          <cell r="I4410">
            <v>173</v>
          </cell>
          <cell r="L4410" t="str">
            <v>NCS - Interior Room</v>
          </cell>
        </row>
        <row r="4411">
          <cell r="A4411">
            <v>151</v>
          </cell>
          <cell r="F4411">
            <v>2</v>
          </cell>
          <cell r="I4411">
            <v>224</v>
          </cell>
          <cell r="L4411" t="str">
            <v>NCS - Interior Room</v>
          </cell>
        </row>
        <row r="4412">
          <cell r="A4412">
            <v>151</v>
          </cell>
          <cell r="F4412">
            <v>2</v>
          </cell>
          <cell r="I4412">
            <v>28</v>
          </cell>
          <cell r="L4412" t="str">
            <v>NCS - Operational</v>
          </cell>
        </row>
        <row r="4413">
          <cell r="A4413">
            <v>151</v>
          </cell>
          <cell r="F4413">
            <v>2</v>
          </cell>
          <cell r="I4413">
            <v>130</v>
          </cell>
          <cell r="L4413" t="str">
            <v>NCS - Operational</v>
          </cell>
        </row>
        <row r="4414">
          <cell r="A4414">
            <v>151</v>
          </cell>
          <cell r="F4414">
            <v>2</v>
          </cell>
          <cell r="I4414">
            <v>3105</v>
          </cell>
          <cell r="L4414" t="str">
            <v>NCS - Assembly</v>
          </cell>
        </row>
        <row r="4415">
          <cell r="A4415">
            <v>151</v>
          </cell>
          <cell r="F4415">
            <v>2</v>
          </cell>
          <cell r="I4415">
            <v>68</v>
          </cell>
          <cell r="L4415" t="str">
            <v>NCS - Operational</v>
          </cell>
        </row>
        <row r="4416">
          <cell r="A4416">
            <v>151</v>
          </cell>
          <cell r="F4416">
            <v>2</v>
          </cell>
          <cell r="I4416">
            <v>70</v>
          </cell>
          <cell r="L4416" t="str">
            <v>NCS - Operational</v>
          </cell>
        </row>
        <row r="4417">
          <cell r="A4417">
            <v>151</v>
          </cell>
          <cell r="F4417">
            <v>2</v>
          </cell>
          <cell r="I4417">
            <v>193</v>
          </cell>
          <cell r="L4417" t="str">
            <v>NCS - Operational</v>
          </cell>
        </row>
        <row r="4418">
          <cell r="A4418">
            <v>151</v>
          </cell>
          <cell r="F4418">
            <v>2</v>
          </cell>
          <cell r="I4418">
            <v>525</v>
          </cell>
          <cell r="L4418" t="str">
            <v>NCS - Operational</v>
          </cell>
        </row>
        <row r="4419">
          <cell r="A4419">
            <v>151</v>
          </cell>
          <cell r="F4419">
            <v>2</v>
          </cell>
          <cell r="I4419">
            <v>120</v>
          </cell>
          <cell r="L4419" t="str">
            <v>NCS - Operational</v>
          </cell>
        </row>
        <row r="4420">
          <cell r="A4420">
            <v>151</v>
          </cell>
          <cell r="F4420">
            <v>2</v>
          </cell>
          <cell r="I4420">
            <v>130</v>
          </cell>
          <cell r="L4420" t="str">
            <v>NCS - Interior Room</v>
          </cell>
        </row>
        <row r="4421">
          <cell r="A4421">
            <v>151</v>
          </cell>
          <cell r="F4421">
            <v>2</v>
          </cell>
          <cell r="I4421">
            <v>130</v>
          </cell>
          <cell r="L4421" t="str">
            <v>NCS - Interior Room</v>
          </cell>
        </row>
        <row r="4422">
          <cell r="A4422">
            <v>151</v>
          </cell>
          <cell r="F4422">
            <v>2</v>
          </cell>
          <cell r="I4422">
            <v>84</v>
          </cell>
          <cell r="L4422" t="str">
            <v>NCS - Operational</v>
          </cell>
        </row>
        <row r="4423">
          <cell r="A4423">
            <v>151</v>
          </cell>
          <cell r="F4423">
            <v>2</v>
          </cell>
          <cell r="I4423">
            <v>143</v>
          </cell>
          <cell r="L4423" t="str">
            <v>NCS - Operational</v>
          </cell>
        </row>
        <row r="4424">
          <cell r="A4424">
            <v>151</v>
          </cell>
          <cell r="F4424">
            <v>2</v>
          </cell>
          <cell r="I4424">
            <v>65</v>
          </cell>
          <cell r="L4424" t="str">
            <v>NCS - Operational</v>
          </cell>
        </row>
        <row r="4425">
          <cell r="A4425">
            <v>151</v>
          </cell>
          <cell r="F4425">
            <v>2</v>
          </cell>
          <cell r="I4425">
            <v>120</v>
          </cell>
          <cell r="L4425" t="str">
            <v>NCS - Operational</v>
          </cell>
        </row>
        <row r="4426">
          <cell r="A4426">
            <v>151</v>
          </cell>
          <cell r="F4426">
            <v>2</v>
          </cell>
          <cell r="I4426">
            <v>750</v>
          </cell>
          <cell r="L4426" t="str">
            <v>(Excluded - Counted in classroom data)</v>
          </cell>
        </row>
        <row r="4427">
          <cell r="A4427">
            <v>151</v>
          </cell>
          <cell r="F4427">
            <v>2</v>
          </cell>
          <cell r="I4427">
            <v>125</v>
          </cell>
          <cell r="L4427" t="str">
            <v>NCS - Operational</v>
          </cell>
        </row>
        <row r="4428">
          <cell r="A4428">
            <v>151</v>
          </cell>
          <cell r="F4428">
            <v>2</v>
          </cell>
          <cell r="I4428">
            <v>388</v>
          </cell>
          <cell r="L4428" t="str">
            <v>NCS - Operational</v>
          </cell>
        </row>
        <row r="4429">
          <cell r="A4429">
            <v>151</v>
          </cell>
          <cell r="F4429">
            <v>2</v>
          </cell>
          <cell r="I4429">
            <v>70</v>
          </cell>
          <cell r="L4429" t="str">
            <v>NCS - Operational</v>
          </cell>
        </row>
        <row r="4430">
          <cell r="A4430">
            <v>151</v>
          </cell>
          <cell r="F4430">
            <v>2</v>
          </cell>
          <cell r="I4430">
            <v>193</v>
          </cell>
          <cell r="L4430" t="str">
            <v>NCS - Operational</v>
          </cell>
        </row>
        <row r="4431">
          <cell r="A4431">
            <v>151</v>
          </cell>
          <cell r="F4431">
            <v>2</v>
          </cell>
          <cell r="I4431">
            <v>2064</v>
          </cell>
          <cell r="L4431" t="str">
            <v>NCS - Operational</v>
          </cell>
        </row>
        <row r="4432">
          <cell r="A4432">
            <v>151</v>
          </cell>
          <cell r="F4432">
            <v>2</v>
          </cell>
          <cell r="I4432">
            <v>40</v>
          </cell>
          <cell r="L4432" t="str">
            <v>NCS - Operational</v>
          </cell>
        </row>
        <row r="4433">
          <cell r="A4433">
            <v>151</v>
          </cell>
          <cell r="F4433">
            <v>2</v>
          </cell>
          <cell r="I4433">
            <v>64</v>
          </cell>
          <cell r="L4433" t="str">
            <v>NCS - Operational</v>
          </cell>
        </row>
        <row r="4434">
          <cell r="A4434">
            <v>151</v>
          </cell>
          <cell r="F4434">
            <v>2</v>
          </cell>
          <cell r="I4434">
            <v>40</v>
          </cell>
          <cell r="L4434" t="str">
            <v>NCS - Operational</v>
          </cell>
        </row>
        <row r="4435">
          <cell r="A4435">
            <v>151</v>
          </cell>
          <cell r="F4435">
            <v>2</v>
          </cell>
          <cell r="I4435">
            <v>88</v>
          </cell>
          <cell r="L4435" t="str">
            <v>NCS - Operational</v>
          </cell>
        </row>
        <row r="4436">
          <cell r="A4436">
            <v>151</v>
          </cell>
          <cell r="F4436">
            <v>2</v>
          </cell>
          <cell r="I4436">
            <v>40</v>
          </cell>
          <cell r="L4436" t="str">
            <v>NCS - Operational</v>
          </cell>
        </row>
        <row r="4437">
          <cell r="A4437">
            <v>151</v>
          </cell>
          <cell r="F4437">
            <v>2</v>
          </cell>
          <cell r="I4437">
            <v>673</v>
          </cell>
          <cell r="L4437" t="str">
            <v>NCS - Assembly</v>
          </cell>
        </row>
        <row r="4438">
          <cell r="A4438">
            <v>151</v>
          </cell>
          <cell r="F4438">
            <v>3</v>
          </cell>
          <cell r="I4438">
            <v>83</v>
          </cell>
          <cell r="L4438" t="str">
            <v>NCS - Operational</v>
          </cell>
        </row>
        <row r="4439">
          <cell r="A4439">
            <v>151</v>
          </cell>
          <cell r="F4439">
            <v>3</v>
          </cell>
          <cell r="I4439">
            <v>33</v>
          </cell>
          <cell r="L4439" t="str">
            <v>NCS - Operational</v>
          </cell>
        </row>
        <row r="4440">
          <cell r="A4440">
            <v>151</v>
          </cell>
          <cell r="F4440">
            <v>3</v>
          </cell>
          <cell r="I4440">
            <v>702</v>
          </cell>
          <cell r="L4440" t="str">
            <v>(Excluded - Counted in classroom data)</v>
          </cell>
        </row>
        <row r="4441">
          <cell r="A4441">
            <v>151</v>
          </cell>
          <cell r="F4441">
            <v>3</v>
          </cell>
          <cell r="I4441">
            <v>702</v>
          </cell>
          <cell r="L4441" t="str">
            <v>(Excluded - Counted in classroom data)</v>
          </cell>
        </row>
        <row r="4442">
          <cell r="A4442">
            <v>151</v>
          </cell>
          <cell r="F4442">
            <v>3</v>
          </cell>
          <cell r="I4442">
            <v>33</v>
          </cell>
          <cell r="L4442" t="str">
            <v>NCS - Operational</v>
          </cell>
        </row>
        <row r="4443">
          <cell r="A4443">
            <v>151</v>
          </cell>
          <cell r="F4443">
            <v>3</v>
          </cell>
          <cell r="I4443">
            <v>83</v>
          </cell>
          <cell r="L4443" t="str">
            <v>NCS - Operational</v>
          </cell>
        </row>
        <row r="4444">
          <cell r="A4444">
            <v>151</v>
          </cell>
          <cell r="F4444">
            <v>3</v>
          </cell>
          <cell r="I4444">
            <v>736</v>
          </cell>
          <cell r="L4444" t="str">
            <v>(Excluded - Counted in classroom data)</v>
          </cell>
        </row>
        <row r="4445">
          <cell r="A4445">
            <v>151</v>
          </cell>
          <cell r="F4445">
            <v>3</v>
          </cell>
          <cell r="I4445">
            <v>83</v>
          </cell>
          <cell r="L4445" t="str">
            <v>NCS - Operational</v>
          </cell>
        </row>
        <row r="4446">
          <cell r="A4446">
            <v>151</v>
          </cell>
          <cell r="F4446">
            <v>3</v>
          </cell>
          <cell r="I4446">
            <v>33</v>
          </cell>
          <cell r="L4446" t="str">
            <v>NCS - Operational</v>
          </cell>
        </row>
        <row r="4447">
          <cell r="A4447">
            <v>151</v>
          </cell>
          <cell r="F4447">
            <v>3</v>
          </cell>
          <cell r="I4447">
            <v>736</v>
          </cell>
          <cell r="L4447" t="str">
            <v>(Excluded - Counted in classroom data)</v>
          </cell>
        </row>
        <row r="4448">
          <cell r="A4448">
            <v>151</v>
          </cell>
          <cell r="F4448">
            <v>3</v>
          </cell>
          <cell r="I4448">
            <v>33</v>
          </cell>
          <cell r="L4448" t="str">
            <v>NCS - Operational</v>
          </cell>
        </row>
        <row r="4449">
          <cell r="A4449">
            <v>151</v>
          </cell>
          <cell r="F4449">
            <v>3</v>
          </cell>
          <cell r="I4449">
            <v>83</v>
          </cell>
          <cell r="L4449" t="str">
            <v>NCS - Operational</v>
          </cell>
        </row>
        <row r="4450">
          <cell r="A4450">
            <v>151</v>
          </cell>
          <cell r="F4450">
            <v>3</v>
          </cell>
          <cell r="I4450">
            <v>126</v>
          </cell>
          <cell r="L4450" t="str">
            <v>NCS - Operational</v>
          </cell>
        </row>
        <row r="4451">
          <cell r="A4451">
            <v>151</v>
          </cell>
          <cell r="F4451">
            <v>3</v>
          </cell>
          <cell r="I4451">
            <v>30</v>
          </cell>
          <cell r="L4451" t="str">
            <v>NCS - Operational</v>
          </cell>
        </row>
        <row r="4452">
          <cell r="A4452">
            <v>151</v>
          </cell>
          <cell r="F4452">
            <v>3</v>
          </cell>
          <cell r="I4452">
            <v>824</v>
          </cell>
          <cell r="L4452" t="str">
            <v>(Excluded - Counted in classroom data)</v>
          </cell>
        </row>
        <row r="4453">
          <cell r="A4453">
            <v>151</v>
          </cell>
          <cell r="F4453">
            <v>3</v>
          </cell>
          <cell r="I4453">
            <v>130</v>
          </cell>
          <cell r="L4453" t="str">
            <v>NCS - Operational</v>
          </cell>
        </row>
        <row r="4454">
          <cell r="A4454">
            <v>151</v>
          </cell>
          <cell r="F4454">
            <v>3</v>
          </cell>
          <cell r="I4454">
            <v>176</v>
          </cell>
          <cell r="L4454" t="str">
            <v>NCS - Operational</v>
          </cell>
        </row>
        <row r="4455">
          <cell r="A4455">
            <v>151</v>
          </cell>
          <cell r="F4455">
            <v>3</v>
          </cell>
          <cell r="I4455">
            <v>36</v>
          </cell>
          <cell r="L4455" t="str">
            <v>NCS - Operational</v>
          </cell>
        </row>
        <row r="4456">
          <cell r="A4456">
            <v>151</v>
          </cell>
          <cell r="F4456">
            <v>3</v>
          </cell>
          <cell r="I4456">
            <v>154</v>
          </cell>
          <cell r="L4456" t="str">
            <v>NCS - Interior Room</v>
          </cell>
        </row>
        <row r="4457">
          <cell r="A4457">
            <v>151</v>
          </cell>
          <cell r="F4457">
            <v>3</v>
          </cell>
          <cell r="I4457">
            <v>36</v>
          </cell>
          <cell r="L4457" t="str">
            <v>NCS - Operational</v>
          </cell>
        </row>
        <row r="4458">
          <cell r="A4458">
            <v>151</v>
          </cell>
          <cell r="F4458">
            <v>3</v>
          </cell>
          <cell r="I4458">
            <v>146</v>
          </cell>
          <cell r="L4458" t="str">
            <v>NCS - Operational</v>
          </cell>
        </row>
        <row r="4459">
          <cell r="A4459">
            <v>151</v>
          </cell>
          <cell r="F4459">
            <v>3</v>
          </cell>
          <cell r="I4459">
            <v>23</v>
          </cell>
          <cell r="L4459" t="str">
            <v>NCS - Operational</v>
          </cell>
        </row>
        <row r="4460">
          <cell r="A4460">
            <v>151</v>
          </cell>
          <cell r="F4460">
            <v>3</v>
          </cell>
          <cell r="I4460">
            <v>263</v>
          </cell>
          <cell r="L4460" t="str">
            <v>NCS - Operational</v>
          </cell>
        </row>
        <row r="4461">
          <cell r="A4461">
            <v>151</v>
          </cell>
          <cell r="F4461">
            <v>3</v>
          </cell>
          <cell r="I4461">
            <v>75</v>
          </cell>
          <cell r="L4461" t="str">
            <v>NCS - Operational</v>
          </cell>
        </row>
        <row r="4462">
          <cell r="A4462">
            <v>151</v>
          </cell>
          <cell r="F4462">
            <v>3</v>
          </cell>
          <cell r="I4462">
            <v>25</v>
          </cell>
          <cell r="L4462" t="str">
            <v>NCS - Operational</v>
          </cell>
        </row>
        <row r="4463">
          <cell r="A4463">
            <v>151</v>
          </cell>
          <cell r="F4463">
            <v>3</v>
          </cell>
          <cell r="I4463">
            <v>750</v>
          </cell>
          <cell r="L4463" t="str">
            <v>(Excluded - Counted in classroom data)</v>
          </cell>
        </row>
        <row r="4464">
          <cell r="A4464">
            <v>151</v>
          </cell>
          <cell r="F4464">
            <v>3</v>
          </cell>
          <cell r="I4464">
            <v>763</v>
          </cell>
          <cell r="L4464" t="str">
            <v>(Excluded - Counted in classroom data)</v>
          </cell>
        </row>
        <row r="4465">
          <cell r="A4465">
            <v>151</v>
          </cell>
          <cell r="F4465">
            <v>3</v>
          </cell>
          <cell r="I4465">
            <v>33</v>
          </cell>
          <cell r="L4465" t="str">
            <v>NCS - Operational</v>
          </cell>
        </row>
        <row r="4466">
          <cell r="A4466">
            <v>151</v>
          </cell>
          <cell r="F4466">
            <v>3</v>
          </cell>
          <cell r="I4466">
            <v>93</v>
          </cell>
          <cell r="L4466" t="str">
            <v>NCS - Operational</v>
          </cell>
        </row>
        <row r="4467">
          <cell r="A4467">
            <v>151</v>
          </cell>
          <cell r="F4467">
            <v>3</v>
          </cell>
          <cell r="I4467">
            <v>33</v>
          </cell>
          <cell r="L4467" t="str">
            <v>NCS - Operational</v>
          </cell>
        </row>
        <row r="4468">
          <cell r="A4468">
            <v>151</v>
          </cell>
          <cell r="F4468">
            <v>3</v>
          </cell>
          <cell r="I4468">
            <v>93</v>
          </cell>
          <cell r="L4468" t="str">
            <v>NCS - Operational</v>
          </cell>
        </row>
        <row r="4469">
          <cell r="A4469">
            <v>151</v>
          </cell>
          <cell r="F4469">
            <v>3</v>
          </cell>
          <cell r="I4469">
            <v>800</v>
          </cell>
          <cell r="L4469" t="str">
            <v>(Excluded - Counted in classroom data)</v>
          </cell>
        </row>
        <row r="4470">
          <cell r="A4470">
            <v>151</v>
          </cell>
          <cell r="F4470">
            <v>3</v>
          </cell>
          <cell r="I4470">
            <v>263</v>
          </cell>
          <cell r="L4470" t="str">
            <v>NCS - Operational</v>
          </cell>
        </row>
        <row r="4471">
          <cell r="A4471">
            <v>151</v>
          </cell>
          <cell r="F4471">
            <v>3</v>
          </cell>
          <cell r="I4471">
            <v>1540</v>
          </cell>
          <cell r="L4471" t="str">
            <v>NCS - Operational</v>
          </cell>
        </row>
        <row r="4472">
          <cell r="A4472">
            <v>151</v>
          </cell>
          <cell r="F4472">
            <v>3</v>
          </cell>
          <cell r="I4472">
            <v>0</v>
          </cell>
          <cell r="L4472" t="str">
            <v>NCS - Operational</v>
          </cell>
        </row>
        <row r="4473">
          <cell r="A4473">
            <v>151</v>
          </cell>
          <cell r="F4473">
            <v>1</v>
          </cell>
          <cell r="I4473">
            <v>625</v>
          </cell>
          <cell r="L4473" t="str">
            <v>NCS - Operational</v>
          </cell>
        </row>
        <row r="4474">
          <cell r="A4474">
            <v>151</v>
          </cell>
          <cell r="F4474">
            <v>1</v>
          </cell>
          <cell r="I4474">
            <v>325</v>
          </cell>
          <cell r="L4474" t="str">
            <v>NCS - Operational</v>
          </cell>
        </row>
        <row r="4475">
          <cell r="A4475">
            <v>151</v>
          </cell>
          <cell r="F4475">
            <v>1</v>
          </cell>
          <cell r="I4475">
            <v>912</v>
          </cell>
          <cell r="L4475" t="str">
            <v>(Excluded - Counted in classroom data)</v>
          </cell>
        </row>
        <row r="4476">
          <cell r="A4476">
            <v>151</v>
          </cell>
          <cell r="F4476">
            <v>1</v>
          </cell>
          <cell r="I4476">
            <v>912</v>
          </cell>
          <cell r="L4476" t="str">
            <v>(Excluded - Counted in classroom data)</v>
          </cell>
        </row>
        <row r="4477">
          <cell r="A4477">
            <v>153</v>
          </cell>
          <cell r="F4477">
            <v>1</v>
          </cell>
          <cell r="I4477">
            <v>900</v>
          </cell>
          <cell r="L4477" t="str">
            <v>(Excluded - Counted in classroom data)</v>
          </cell>
        </row>
        <row r="4478">
          <cell r="A4478">
            <v>153</v>
          </cell>
          <cell r="F4478">
            <v>1</v>
          </cell>
          <cell r="I4478">
            <v>900</v>
          </cell>
          <cell r="L4478" t="str">
            <v>(Excluded - Counted in classroom data)</v>
          </cell>
        </row>
        <row r="4479">
          <cell r="A4479">
            <v>153</v>
          </cell>
          <cell r="F4479">
            <v>1</v>
          </cell>
          <cell r="I4479">
            <v>900</v>
          </cell>
          <cell r="L4479" t="str">
            <v>(Excluded - Counted in classroom data)</v>
          </cell>
        </row>
        <row r="4480">
          <cell r="A4480">
            <v>153</v>
          </cell>
          <cell r="F4480">
            <v>1</v>
          </cell>
          <cell r="I4480">
            <v>900</v>
          </cell>
          <cell r="L4480" t="str">
            <v>(Excluded - Counted in classroom data)</v>
          </cell>
        </row>
        <row r="4481">
          <cell r="A4481">
            <v>153</v>
          </cell>
          <cell r="F4481">
            <v>1</v>
          </cell>
          <cell r="I4481">
            <v>900</v>
          </cell>
          <cell r="L4481" t="str">
            <v>(Excluded - Counted in classroom data)</v>
          </cell>
        </row>
        <row r="4482">
          <cell r="A4482">
            <v>153</v>
          </cell>
          <cell r="F4482">
            <v>1</v>
          </cell>
          <cell r="I4482">
            <v>900</v>
          </cell>
          <cell r="L4482" t="str">
            <v>(Excluded - Counted in classroom data)</v>
          </cell>
        </row>
        <row r="4483">
          <cell r="A4483">
            <v>153</v>
          </cell>
          <cell r="F4483">
            <v>1</v>
          </cell>
          <cell r="I4483">
            <v>900</v>
          </cell>
          <cell r="L4483" t="str">
            <v>(Excluded - Counted in classroom data)</v>
          </cell>
        </row>
        <row r="4484">
          <cell r="A4484">
            <v>153</v>
          </cell>
          <cell r="F4484">
            <v>1</v>
          </cell>
          <cell r="I4484">
            <v>900</v>
          </cell>
          <cell r="L4484" t="str">
            <v>(Excluded - Counted in classroom data)</v>
          </cell>
        </row>
        <row r="4485">
          <cell r="A4485">
            <v>153</v>
          </cell>
          <cell r="F4485">
            <v>1</v>
          </cell>
          <cell r="I4485">
            <v>900</v>
          </cell>
          <cell r="L4485" t="str">
            <v>NCS - Library</v>
          </cell>
        </row>
        <row r="4486">
          <cell r="A4486">
            <v>153</v>
          </cell>
          <cell r="F4486">
            <v>1</v>
          </cell>
          <cell r="I4486">
            <v>450</v>
          </cell>
          <cell r="L4486" t="str">
            <v>NCS - Interior Room</v>
          </cell>
        </row>
        <row r="4487">
          <cell r="A4487">
            <v>153</v>
          </cell>
          <cell r="F4487">
            <v>1</v>
          </cell>
          <cell r="I4487">
            <v>300</v>
          </cell>
          <cell r="L4487" t="str">
            <v>NCS - Operational</v>
          </cell>
        </row>
        <row r="4488">
          <cell r="A4488">
            <v>153</v>
          </cell>
          <cell r="F4488">
            <v>1</v>
          </cell>
          <cell r="I4488">
            <v>168</v>
          </cell>
          <cell r="L4488" t="str">
            <v>NCS - Interior Room</v>
          </cell>
        </row>
        <row r="4489">
          <cell r="A4489">
            <v>153</v>
          </cell>
          <cell r="F4489">
            <v>1</v>
          </cell>
          <cell r="I4489">
            <v>96</v>
          </cell>
          <cell r="L4489" t="str">
            <v>NCS - Operational</v>
          </cell>
        </row>
        <row r="4490">
          <cell r="A4490">
            <v>153</v>
          </cell>
          <cell r="F4490">
            <v>1</v>
          </cell>
          <cell r="I4490">
            <v>866</v>
          </cell>
          <cell r="L4490" t="str">
            <v>NCS - Operational</v>
          </cell>
        </row>
        <row r="4491">
          <cell r="A4491">
            <v>153</v>
          </cell>
          <cell r="F4491">
            <v>1</v>
          </cell>
          <cell r="I4491">
            <v>70</v>
          </cell>
          <cell r="L4491" t="str">
            <v>NCS - Operational</v>
          </cell>
        </row>
        <row r="4492">
          <cell r="A4492">
            <v>153</v>
          </cell>
          <cell r="F4492">
            <v>1</v>
          </cell>
          <cell r="I4492">
            <v>282</v>
          </cell>
          <cell r="L4492" t="str">
            <v>NCS - Operational</v>
          </cell>
        </row>
        <row r="4493">
          <cell r="A4493">
            <v>153</v>
          </cell>
          <cell r="F4493">
            <v>1</v>
          </cell>
          <cell r="I4493">
            <v>196</v>
          </cell>
          <cell r="L4493" t="str">
            <v>NCS - Interior Room</v>
          </cell>
        </row>
        <row r="4494">
          <cell r="A4494">
            <v>153</v>
          </cell>
          <cell r="F4494">
            <v>1</v>
          </cell>
          <cell r="I4494">
            <v>168</v>
          </cell>
          <cell r="L4494" t="str">
            <v>NCS - Operational</v>
          </cell>
        </row>
        <row r="4495">
          <cell r="A4495">
            <v>153</v>
          </cell>
          <cell r="F4495">
            <v>1</v>
          </cell>
          <cell r="I4495">
            <v>400</v>
          </cell>
          <cell r="L4495" t="str">
            <v>NCS - Operational</v>
          </cell>
        </row>
        <row r="4496">
          <cell r="A4496">
            <v>153</v>
          </cell>
          <cell r="F4496">
            <v>1</v>
          </cell>
          <cell r="I4496">
            <v>225</v>
          </cell>
          <cell r="L4496" t="str">
            <v>NCS - Interior Room</v>
          </cell>
        </row>
        <row r="4497">
          <cell r="A4497">
            <v>153</v>
          </cell>
          <cell r="F4497">
            <v>1</v>
          </cell>
          <cell r="I4497">
            <v>200</v>
          </cell>
          <cell r="L4497" t="str">
            <v>NCS - Interior Room</v>
          </cell>
        </row>
        <row r="4498">
          <cell r="A4498">
            <v>153</v>
          </cell>
          <cell r="F4498">
            <v>1</v>
          </cell>
          <cell r="I4498">
            <v>196</v>
          </cell>
          <cell r="L4498" t="str">
            <v>NCS - Interior Room</v>
          </cell>
        </row>
        <row r="4499">
          <cell r="A4499">
            <v>153</v>
          </cell>
          <cell r="F4499">
            <v>1</v>
          </cell>
          <cell r="I4499">
            <v>110</v>
          </cell>
          <cell r="L4499" t="str">
            <v>NCS - Operational</v>
          </cell>
        </row>
        <row r="4500">
          <cell r="A4500">
            <v>153</v>
          </cell>
          <cell r="F4500">
            <v>1</v>
          </cell>
          <cell r="I4500">
            <v>266</v>
          </cell>
          <cell r="L4500" t="str">
            <v>NCS - Operational</v>
          </cell>
        </row>
        <row r="4501">
          <cell r="A4501">
            <v>153</v>
          </cell>
          <cell r="F4501">
            <v>1</v>
          </cell>
          <cell r="I4501">
            <v>54</v>
          </cell>
          <cell r="L4501" t="str">
            <v>NCS - Operational</v>
          </cell>
        </row>
        <row r="4502">
          <cell r="A4502">
            <v>153</v>
          </cell>
          <cell r="F4502">
            <v>1</v>
          </cell>
          <cell r="I4502">
            <v>308</v>
          </cell>
          <cell r="L4502" t="str">
            <v>NCS - Operational</v>
          </cell>
        </row>
        <row r="4503">
          <cell r="A4503">
            <v>153</v>
          </cell>
          <cell r="F4503">
            <v>1</v>
          </cell>
          <cell r="I4503">
            <v>48</v>
          </cell>
          <cell r="L4503" t="str">
            <v>NCS - Operational</v>
          </cell>
        </row>
        <row r="4504">
          <cell r="A4504">
            <v>153</v>
          </cell>
          <cell r="F4504">
            <v>1</v>
          </cell>
          <cell r="I4504">
            <v>325</v>
          </cell>
          <cell r="L4504" t="str">
            <v>NCS - Interior Room</v>
          </cell>
        </row>
        <row r="4505">
          <cell r="A4505">
            <v>153</v>
          </cell>
          <cell r="F4505">
            <v>1</v>
          </cell>
          <cell r="I4505">
            <v>49</v>
          </cell>
          <cell r="L4505" t="str">
            <v>NCS - Operational</v>
          </cell>
        </row>
        <row r="4506">
          <cell r="A4506">
            <v>153</v>
          </cell>
          <cell r="F4506">
            <v>1</v>
          </cell>
          <cell r="I4506">
            <v>28</v>
          </cell>
          <cell r="L4506" t="str">
            <v>NCS - Operational</v>
          </cell>
        </row>
        <row r="4507">
          <cell r="A4507">
            <v>153</v>
          </cell>
          <cell r="F4507">
            <v>1</v>
          </cell>
          <cell r="I4507">
            <v>1230</v>
          </cell>
          <cell r="L4507" t="str">
            <v>(Excluded - Counted in classroom data)</v>
          </cell>
        </row>
        <row r="4508">
          <cell r="A4508">
            <v>153</v>
          </cell>
          <cell r="F4508">
            <v>1</v>
          </cell>
          <cell r="I4508">
            <v>120</v>
          </cell>
          <cell r="L4508" t="str">
            <v>NCS - Interior Room</v>
          </cell>
        </row>
        <row r="4509">
          <cell r="A4509">
            <v>153</v>
          </cell>
          <cell r="F4509">
            <v>1</v>
          </cell>
          <cell r="I4509">
            <v>120</v>
          </cell>
          <cell r="L4509" t="str">
            <v>NCS - Interior Room</v>
          </cell>
        </row>
        <row r="4510">
          <cell r="A4510">
            <v>153</v>
          </cell>
          <cell r="F4510">
            <v>1</v>
          </cell>
          <cell r="I4510">
            <v>123</v>
          </cell>
          <cell r="L4510" t="str">
            <v>NCS - Operational</v>
          </cell>
        </row>
        <row r="4511">
          <cell r="A4511">
            <v>153</v>
          </cell>
          <cell r="F4511">
            <v>1</v>
          </cell>
          <cell r="I4511">
            <v>715</v>
          </cell>
          <cell r="L4511" t="str">
            <v>NCS - Operational</v>
          </cell>
        </row>
        <row r="4512">
          <cell r="A4512">
            <v>153</v>
          </cell>
          <cell r="F4512">
            <v>1</v>
          </cell>
          <cell r="I4512">
            <v>1390</v>
          </cell>
          <cell r="L4512" t="str">
            <v>NCS - Operational</v>
          </cell>
        </row>
        <row r="4513">
          <cell r="A4513">
            <v>153</v>
          </cell>
          <cell r="F4513">
            <v>1</v>
          </cell>
          <cell r="I4513">
            <v>156</v>
          </cell>
          <cell r="L4513" t="str">
            <v>NCS - Interior Room</v>
          </cell>
        </row>
        <row r="4514">
          <cell r="A4514">
            <v>153</v>
          </cell>
          <cell r="F4514">
            <v>1</v>
          </cell>
          <cell r="I4514">
            <v>35</v>
          </cell>
          <cell r="L4514" t="str">
            <v>NCS - Operational</v>
          </cell>
        </row>
        <row r="4515">
          <cell r="A4515">
            <v>153</v>
          </cell>
          <cell r="F4515">
            <v>1</v>
          </cell>
          <cell r="I4515">
            <v>32</v>
          </cell>
          <cell r="L4515" t="str">
            <v>NCS - Operational</v>
          </cell>
        </row>
        <row r="4516">
          <cell r="A4516">
            <v>153</v>
          </cell>
          <cell r="F4516">
            <v>1</v>
          </cell>
          <cell r="I4516">
            <v>2720</v>
          </cell>
          <cell r="L4516" t="str">
            <v>NCS - Assembly</v>
          </cell>
        </row>
        <row r="4517">
          <cell r="A4517">
            <v>153</v>
          </cell>
          <cell r="F4517">
            <v>1</v>
          </cell>
          <cell r="I4517">
            <v>154</v>
          </cell>
          <cell r="L4517" t="str">
            <v>NCS - Operational</v>
          </cell>
        </row>
        <row r="4518">
          <cell r="A4518">
            <v>153</v>
          </cell>
          <cell r="F4518">
            <v>1</v>
          </cell>
          <cell r="I4518">
            <v>55</v>
          </cell>
          <cell r="L4518" t="str">
            <v>NCS - Operational</v>
          </cell>
        </row>
        <row r="4519">
          <cell r="A4519">
            <v>153</v>
          </cell>
          <cell r="F4519">
            <v>1</v>
          </cell>
          <cell r="I4519">
            <v>80</v>
          </cell>
          <cell r="L4519" t="str">
            <v>NCS - Operational</v>
          </cell>
        </row>
        <row r="4520">
          <cell r="A4520">
            <v>153</v>
          </cell>
          <cell r="F4520">
            <v>1</v>
          </cell>
          <cell r="I4520">
            <v>20</v>
          </cell>
          <cell r="L4520" t="str">
            <v>NCS - Operational</v>
          </cell>
        </row>
        <row r="4521">
          <cell r="A4521">
            <v>153</v>
          </cell>
          <cell r="F4521">
            <v>1</v>
          </cell>
          <cell r="I4521">
            <v>250</v>
          </cell>
          <cell r="L4521" t="str">
            <v>NCS - Operational</v>
          </cell>
        </row>
        <row r="4522">
          <cell r="A4522">
            <v>153</v>
          </cell>
          <cell r="F4522">
            <v>1</v>
          </cell>
          <cell r="I4522">
            <v>70</v>
          </cell>
          <cell r="L4522" t="str">
            <v>NCS - Operational</v>
          </cell>
        </row>
        <row r="4523">
          <cell r="A4523">
            <v>153</v>
          </cell>
          <cell r="F4523">
            <v>1</v>
          </cell>
          <cell r="I4523">
            <v>220</v>
          </cell>
          <cell r="L4523" t="str">
            <v>NCS - Operational</v>
          </cell>
        </row>
        <row r="4524">
          <cell r="A4524">
            <v>153</v>
          </cell>
          <cell r="F4524">
            <v>1</v>
          </cell>
          <cell r="I4524">
            <v>400</v>
          </cell>
          <cell r="L4524" t="str">
            <v>NCS - Interior Room</v>
          </cell>
        </row>
        <row r="4525">
          <cell r="A4525">
            <v>153</v>
          </cell>
          <cell r="F4525">
            <v>1</v>
          </cell>
          <cell r="I4525">
            <v>20</v>
          </cell>
          <cell r="L4525" t="str">
            <v>NCS - Operational</v>
          </cell>
        </row>
        <row r="4526">
          <cell r="A4526">
            <v>153</v>
          </cell>
          <cell r="F4526">
            <v>1</v>
          </cell>
          <cell r="I4526">
            <v>35</v>
          </cell>
          <cell r="L4526" t="str">
            <v>NCS - Operational</v>
          </cell>
        </row>
        <row r="4527">
          <cell r="A4527">
            <v>153</v>
          </cell>
          <cell r="F4527">
            <v>1</v>
          </cell>
          <cell r="I4527">
            <v>360</v>
          </cell>
          <cell r="L4527" t="str">
            <v>NCS - Operational</v>
          </cell>
        </row>
        <row r="4528">
          <cell r="A4528">
            <v>153</v>
          </cell>
          <cell r="F4528">
            <v>1</v>
          </cell>
          <cell r="I4528">
            <v>380</v>
          </cell>
          <cell r="L4528" t="str">
            <v>NCS - Interior Room</v>
          </cell>
        </row>
        <row r="4529">
          <cell r="A4529">
            <v>153</v>
          </cell>
          <cell r="F4529">
            <v>1</v>
          </cell>
          <cell r="I4529">
            <v>80</v>
          </cell>
          <cell r="L4529" t="str">
            <v>NCS - Operational</v>
          </cell>
        </row>
        <row r="4530">
          <cell r="A4530">
            <v>153</v>
          </cell>
          <cell r="F4530">
            <v>1</v>
          </cell>
          <cell r="I4530">
            <v>80</v>
          </cell>
          <cell r="L4530" t="str">
            <v>NCS - Operational</v>
          </cell>
        </row>
        <row r="4531">
          <cell r="A4531">
            <v>153</v>
          </cell>
          <cell r="F4531">
            <v>1</v>
          </cell>
          <cell r="I4531">
            <v>120</v>
          </cell>
          <cell r="L4531" t="str">
            <v>NCS - Operational</v>
          </cell>
        </row>
        <row r="4532">
          <cell r="A4532">
            <v>153</v>
          </cell>
          <cell r="F4532">
            <v>1</v>
          </cell>
          <cell r="I4532">
            <v>792</v>
          </cell>
          <cell r="L4532" t="str">
            <v>(Excluded - Counted in classroom data)</v>
          </cell>
        </row>
        <row r="4533">
          <cell r="A4533">
            <v>153</v>
          </cell>
          <cell r="F4533">
            <v>1</v>
          </cell>
          <cell r="I4533">
            <v>792</v>
          </cell>
          <cell r="L4533" t="str">
            <v>(Excluded - Counted in classroom data)</v>
          </cell>
        </row>
        <row r="4534">
          <cell r="A4534">
            <v>153</v>
          </cell>
          <cell r="F4534">
            <v>1</v>
          </cell>
          <cell r="I4534">
            <v>819</v>
          </cell>
          <cell r="L4534" t="str">
            <v>(Excluded - Counted in classroom data)</v>
          </cell>
        </row>
        <row r="4535">
          <cell r="A4535">
            <v>154</v>
          </cell>
          <cell r="F4535">
            <v>1</v>
          </cell>
          <cell r="I4535">
            <v>15</v>
          </cell>
          <cell r="L4535" t="str">
            <v>NCS - Operational</v>
          </cell>
        </row>
        <row r="4536">
          <cell r="A4536">
            <v>154</v>
          </cell>
          <cell r="F4536">
            <v>1</v>
          </cell>
          <cell r="I4536">
            <v>11</v>
          </cell>
          <cell r="L4536" t="str">
            <v>NCS - Operational</v>
          </cell>
        </row>
        <row r="4537">
          <cell r="A4537">
            <v>154</v>
          </cell>
          <cell r="F4537">
            <v>1</v>
          </cell>
          <cell r="I4537">
            <v>1191</v>
          </cell>
          <cell r="L4537" t="str">
            <v>(Excluded - Counted in classroom data)</v>
          </cell>
        </row>
        <row r="4538">
          <cell r="A4538">
            <v>154</v>
          </cell>
          <cell r="F4538">
            <v>1</v>
          </cell>
          <cell r="I4538">
            <v>25</v>
          </cell>
          <cell r="L4538" t="str">
            <v>NCS - Operational</v>
          </cell>
        </row>
        <row r="4539">
          <cell r="A4539">
            <v>154</v>
          </cell>
          <cell r="F4539">
            <v>1</v>
          </cell>
          <cell r="I4539">
            <v>52</v>
          </cell>
          <cell r="L4539" t="str">
            <v>NCS - Operational</v>
          </cell>
        </row>
        <row r="4540">
          <cell r="A4540">
            <v>154</v>
          </cell>
          <cell r="F4540">
            <v>1</v>
          </cell>
          <cell r="I4540">
            <v>910</v>
          </cell>
          <cell r="L4540" t="str">
            <v>(Excluded - Counted in classroom data)</v>
          </cell>
        </row>
        <row r="4541">
          <cell r="A4541">
            <v>154</v>
          </cell>
          <cell r="F4541">
            <v>1</v>
          </cell>
          <cell r="I4541">
            <v>913</v>
          </cell>
          <cell r="L4541" t="str">
            <v>(Excluded - Counted in classroom data)</v>
          </cell>
        </row>
        <row r="4542">
          <cell r="A4542">
            <v>154</v>
          </cell>
          <cell r="F4542">
            <v>1</v>
          </cell>
          <cell r="I4542">
            <v>915</v>
          </cell>
          <cell r="L4542" t="str">
            <v>(Excluded - Counted in classroom data)</v>
          </cell>
        </row>
        <row r="4543">
          <cell r="A4543">
            <v>154</v>
          </cell>
          <cell r="F4543">
            <v>1</v>
          </cell>
          <cell r="I4543">
            <v>112</v>
          </cell>
          <cell r="L4543" t="str">
            <v>NCS - Interior Room</v>
          </cell>
        </row>
        <row r="4544">
          <cell r="A4544">
            <v>154</v>
          </cell>
          <cell r="F4544">
            <v>1</v>
          </cell>
          <cell r="I4544">
            <v>223</v>
          </cell>
          <cell r="L4544" t="str">
            <v>NCS - Interior Room</v>
          </cell>
        </row>
        <row r="4545">
          <cell r="A4545">
            <v>154</v>
          </cell>
          <cell r="F4545">
            <v>1</v>
          </cell>
          <cell r="I4545">
            <v>376</v>
          </cell>
          <cell r="L4545" t="str">
            <v>NCS - Operational</v>
          </cell>
        </row>
        <row r="4546">
          <cell r="A4546">
            <v>154</v>
          </cell>
          <cell r="F4546">
            <v>1</v>
          </cell>
          <cell r="I4546">
            <v>112</v>
          </cell>
          <cell r="L4546" t="str">
            <v>NCS - Operational</v>
          </cell>
        </row>
        <row r="4547">
          <cell r="A4547">
            <v>154</v>
          </cell>
          <cell r="F4547">
            <v>1</v>
          </cell>
          <cell r="I4547">
            <v>225</v>
          </cell>
          <cell r="L4547" t="str">
            <v>NCS - Interior Room</v>
          </cell>
        </row>
        <row r="4548">
          <cell r="A4548">
            <v>154</v>
          </cell>
          <cell r="F4548">
            <v>1</v>
          </cell>
          <cell r="I4548">
            <v>141</v>
          </cell>
          <cell r="L4548" t="str">
            <v>NCS - Interior Room</v>
          </cell>
        </row>
        <row r="4549">
          <cell r="A4549">
            <v>154</v>
          </cell>
          <cell r="F4549">
            <v>1</v>
          </cell>
          <cell r="I4549">
            <v>297</v>
          </cell>
          <cell r="L4549" t="str">
            <v>NCS - Interior Room</v>
          </cell>
        </row>
        <row r="4550">
          <cell r="A4550">
            <v>154</v>
          </cell>
          <cell r="F4550">
            <v>1</v>
          </cell>
          <cell r="I4550">
            <v>372</v>
          </cell>
          <cell r="L4550" t="str">
            <v>NCS - Interior Room</v>
          </cell>
        </row>
        <row r="4551">
          <cell r="A4551">
            <v>154</v>
          </cell>
          <cell r="F4551">
            <v>1</v>
          </cell>
          <cell r="I4551">
            <v>111</v>
          </cell>
          <cell r="L4551" t="str">
            <v>NCS - Operational</v>
          </cell>
        </row>
        <row r="4552">
          <cell r="A4552">
            <v>154</v>
          </cell>
          <cell r="F4552">
            <v>1</v>
          </cell>
          <cell r="I4552">
            <v>58</v>
          </cell>
          <cell r="L4552" t="str">
            <v>NCS - Operational</v>
          </cell>
        </row>
        <row r="4553">
          <cell r="A4553">
            <v>154</v>
          </cell>
          <cell r="F4553">
            <v>1</v>
          </cell>
          <cell r="I4553">
            <v>153</v>
          </cell>
          <cell r="L4553" t="str">
            <v>NCS - Interior Room</v>
          </cell>
        </row>
        <row r="4554">
          <cell r="A4554">
            <v>154</v>
          </cell>
          <cell r="F4554">
            <v>1</v>
          </cell>
          <cell r="I4554">
            <v>107</v>
          </cell>
          <cell r="L4554" t="str">
            <v>NCS - Operational</v>
          </cell>
        </row>
        <row r="4555">
          <cell r="A4555">
            <v>154</v>
          </cell>
          <cell r="F4555">
            <v>1</v>
          </cell>
          <cell r="I4555">
            <v>910</v>
          </cell>
          <cell r="L4555" t="str">
            <v>(Excluded - Counted in classroom data)</v>
          </cell>
        </row>
        <row r="4556">
          <cell r="A4556">
            <v>154</v>
          </cell>
          <cell r="F4556">
            <v>1</v>
          </cell>
          <cell r="I4556">
            <v>913</v>
          </cell>
          <cell r="L4556" t="str">
            <v>(Excluded - Counted in classroom data)</v>
          </cell>
        </row>
        <row r="4557">
          <cell r="A4557">
            <v>154</v>
          </cell>
          <cell r="F4557">
            <v>1</v>
          </cell>
          <cell r="I4557">
            <v>913</v>
          </cell>
          <cell r="L4557" t="str">
            <v>(Excluded - Counted in classroom data)</v>
          </cell>
        </row>
        <row r="4558">
          <cell r="A4558">
            <v>154</v>
          </cell>
          <cell r="F4558">
            <v>1</v>
          </cell>
          <cell r="I4558">
            <v>917</v>
          </cell>
          <cell r="L4558" t="str">
            <v>(Excluded - Counted in classroom data)</v>
          </cell>
        </row>
        <row r="4559">
          <cell r="A4559">
            <v>154</v>
          </cell>
          <cell r="F4559">
            <v>1</v>
          </cell>
          <cell r="I4559">
            <v>125</v>
          </cell>
          <cell r="L4559" t="str">
            <v>NCS - Operational</v>
          </cell>
        </row>
        <row r="4560">
          <cell r="A4560">
            <v>154</v>
          </cell>
          <cell r="F4560">
            <v>1</v>
          </cell>
          <cell r="I4560">
            <v>305</v>
          </cell>
          <cell r="L4560" t="str">
            <v>NCS - Interior Room</v>
          </cell>
        </row>
        <row r="4561">
          <cell r="A4561">
            <v>154</v>
          </cell>
          <cell r="F4561">
            <v>1</v>
          </cell>
          <cell r="I4561">
            <v>910</v>
          </cell>
          <cell r="L4561" t="str">
            <v>(Excluded - Counted in classroom data)</v>
          </cell>
        </row>
        <row r="4562">
          <cell r="A4562">
            <v>154</v>
          </cell>
          <cell r="F4562">
            <v>1</v>
          </cell>
          <cell r="I4562">
            <v>913</v>
          </cell>
          <cell r="L4562" t="str">
            <v>(Excluded - Counted in classroom data)</v>
          </cell>
        </row>
        <row r="4563">
          <cell r="A4563">
            <v>154</v>
          </cell>
          <cell r="F4563">
            <v>1</v>
          </cell>
          <cell r="I4563">
            <v>341</v>
          </cell>
          <cell r="L4563" t="str">
            <v>NCS - Operational</v>
          </cell>
        </row>
        <row r="4564">
          <cell r="A4564">
            <v>154</v>
          </cell>
          <cell r="F4564">
            <v>1</v>
          </cell>
          <cell r="I4564">
            <v>346</v>
          </cell>
          <cell r="L4564" t="str">
            <v>NCS - Operational</v>
          </cell>
        </row>
        <row r="4565">
          <cell r="A4565">
            <v>154</v>
          </cell>
          <cell r="F4565">
            <v>1</v>
          </cell>
          <cell r="I4565">
            <v>67</v>
          </cell>
          <cell r="L4565" t="str">
            <v>NCS - Operational</v>
          </cell>
        </row>
        <row r="4566">
          <cell r="A4566">
            <v>154</v>
          </cell>
          <cell r="F4566">
            <v>1</v>
          </cell>
          <cell r="I4566">
            <v>430</v>
          </cell>
          <cell r="L4566" t="str">
            <v>NCS - Operational</v>
          </cell>
        </row>
        <row r="4567">
          <cell r="A4567">
            <v>154</v>
          </cell>
          <cell r="F4567">
            <v>1</v>
          </cell>
          <cell r="I4567">
            <v>1566</v>
          </cell>
          <cell r="L4567" t="str">
            <v>NCS - Library</v>
          </cell>
        </row>
        <row r="4568">
          <cell r="A4568">
            <v>154</v>
          </cell>
          <cell r="F4568">
            <v>1</v>
          </cell>
          <cell r="I4568">
            <v>128</v>
          </cell>
          <cell r="L4568" t="str">
            <v>NCS - Interior Room</v>
          </cell>
        </row>
        <row r="4569">
          <cell r="A4569">
            <v>154</v>
          </cell>
          <cell r="F4569">
            <v>1</v>
          </cell>
          <cell r="I4569">
            <v>128</v>
          </cell>
          <cell r="L4569" t="str">
            <v>NCS - Interior Room</v>
          </cell>
        </row>
        <row r="4570">
          <cell r="A4570">
            <v>154</v>
          </cell>
          <cell r="F4570">
            <v>1</v>
          </cell>
          <cell r="I4570">
            <v>913</v>
          </cell>
          <cell r="L4570" t="str">
            <v>(Excluded - Counted in classroom data)</v>
          </cell>
        </row>
        <row r="4571">
          <cell r="A4571">
            <v>154</v>
          </cell>
          <cell r="F4571">
            <v>1</v>
          </cell>
          <cell r="I4571">
            <v>230</v>
          </cell>
          <cell r="L4571" t="str">
            <v>NCS - Operational</v>
          </cell>
        </row>
        <row r="4572">
          <cell r="A4572">
            <v>154</v>
          </cell>
          <cell r="F4572">
            <v>1</v>
          </cell>
          <cell r="I4572">
            <v>917</v>
          </cell>
          <cell r="L4572" t="str">
            <v>NCS - Interior Room</v>
          </cell>
        </row>
        <row r="4573">
          <cell r="A4573">
            <v>154</v>
          </cell>
          <cell r="F4573">
            <v>1</v>
          </cell>
          <cell r="I4573">
            <v>107</v>
          </cell>
          <cell r="L4573" t="str">
            <v>NCS - Interior Room</v>
          </cell>
        </row>
        <row r="4574">
          <cell r="A4574">
            <v>154</v>
          </cell>
          <cell r="F4574">
            <v>1</v>
          </cell>
          <cell r="I4574">
            <v>68</v>
          </cell>
          <cell r="L4574" t="str">
            <v>NCS - Operational</v>
          </cell>
        </row>
        <row r="4575">
          <cell r="A4575">
            <v>154</v>
          </cell>
          <cell r="F4575">
            <v>1</v>
          </cell>
          <cell r="I4575">
            <v>34</v>
          </cell>
          <cell r="L4575" t="str">
            <v>NCS - Operational</v>
          </cell>
        </row>
        <row r="4576">
          <cell r="A4576">
            <v>154</v>
          </cell>
          <cell r="F4576">
            <v>1</v>
          </cell>
          <cell r="I4576">
            <v>21</v>
          </cell>
          <cell r="L4576" t="str">
            <v>NCS - Operational</v>
          </cell>
        </row>
        <row r="4577">
          <cell r="A4577">
            <v>154</v>
          </cell>
          <cell r="F4577">
            <v>1</v>
          </cell>
          <cell r="I4577">
            <v>45</v>
          </cell>
          <cell r="L4577" t="str">
            <v>NCS - Operational</v>
          </cell>
        </row>
        <row r="4578">
          <cell r="A4578">
            <v>154</v>
          </cell>
          <cell r="F4578">
            <v>1</v>
          </cell>
          <cell r="I4578">
            <v>55</v>
          </cell>
          <cell r="L4578" t="str">
            <v>NCS - Operational</v>
          </cell>
        </row>
        <row r="4579">
          <cell r="A4579">
            <v>154</v>
          </cell>
          <cell r="F4579">
            <v>1</v>
          </cell>
          <cell r="I4579">
            <v>471</v>
          </cell>
          <cell r="L4579" t="str">
            <v>NCS - Interior Room</v>
          </cell>
        </row>
        <row r="4580">
          <cell r="A4580">
            <v>154</v>
          </cell>
          <cell r="F4580">
            <v>1</v>
          </cell>
          <cell r="I4580">
            <v>685</v>
          </cell>
          <cell r="L4580" t="str">
            <v>NCS - Operational</v>
          </cell>
        </row>
        <row r="4581">
          <cell r="A4581">
            <v>154</v>
          </cell>
          <cell r="F4581">
            <v>1</v>
          </cell>
          <cell r="I4581">
            <v>142</v>
          </cell>
          <cell r="L4581" t="str">
            <v>NCS - Operational</v>
          </cell>
        </row>
        <row r="4582">
          <cell r="A4582">
            <v>154</v>
          </cell>
          <cell r="F4582">
            <v>1</v>
          </cell>
          <cell r="I4582">
            <v>35</v>
          </cell>
          <cell r="L4582" t="str">
            <v>NCS - Operational</v>
          </cell>
        </row>
        <row r="4583">
          <cell r="A4583">
            <v>154</v>
          </cell>
          <cell r="F4583">
            <v>1</v>
          </cell>
          <cell r="I4583">
            <v>64</v>
          </cell>
          <cell r="L4583" t="str">
            <v>NCS - Operational</v>
          </cell>
        </row>
        <row r="4584">
          <cell r="A4584">
            <v>154</v>
          </cell>
          <cell r="F4584">
            <v>1</v>
          </cell>
          <cell r="I4584">
            <v>94</v>
          </cell>
          <cell r="L4584" t="str">
            <v>NCS - Interior Room</v>
          </cell>
        </row>
        <row r="4585">
          <cell r="A4585">
            <v>154</v>
          </cell>
          <cell r="F4585">
            <v>1</v>
          </cell>
          <cell r="I4585">
            <v>21</v>
          </cell>
          <cell r="L4585" t="str">
            <v>NCS - Operational</v>
          </cell>
        </row>
        <row r="4586">
          <cell r="A4586">
            <v>154</v>
          </cell>
          <cell r="F4586">
            <v>1</v>
          </cell>
          <cell r="I4586">
            <v>2587</v>
          </cell>
          <cell r="L4586" t="str">
            <v>NCS - Assembly</v>
          </cell>
        </row>
        <row r="4587">
          <cell r="A4587">
            <v>154</v>
          </cell>
          <cell r="F4587">
            <v>1</v>
          </cell>
          <cell r="I4587">
            <v>813</v>
          </cell>
          <cell r="L4587" t="str">
            <v>NCS - Assembly</v>
          </cell>
        </row>
        <row r="4588">
          <cell r="A4588">
            <v>154</v>
          </cell>
          <cell r="F4588">
            <v>1</v>
          </cell>
          <cell r="I4588">
            <v>67</v>
          </cell>
          <cell r="L4588" t="str">
            <v>NCS - Operational</v>
          </cell>
        </row>
        <row r="4589">
          <cell r="A4589">
            <v>154</v>
          </cell>
          <cell r="F4589">
            <v>1</v>
          </cell>
          <cell r="I4589">
            <v>162</v>
          </cell>
          <cell r="L4589" t="str">
            <v>NCS - Operational</v>
          </cell>
        </row>
        <row r="4590">
          <cell r="A4590">
            <v>154</v>
          </cell>
          <cell r="F4590">
            <v>1</v>
          </cell>
          <cell r="I4590">
            <v>351</v>
          </cell>
          <cell r="L4590" t="str">
            <v>NCS - Operational</v>
          </cell>
        </row>
        <row r="4591">
          <cell r="A4591">
            <v>154</v>
          </cell>
          <cell r="F4591">
            <v>1</v>
          </cell>
          <cell r="I4591">
            <v>399</v>
          </cell>
          <cell r="L4591" t="str">
            <v>NCS - Operational</v>
          </cell>
        </row>
        <row r="4592">
          <cell r="A4592">
            <v>154</v>
          </cell>
          <cell r="F4592">
            <v>1</v>
          </cell>
          <cell r="I4592">
            <v>517</v>
          </cell>
          <cell r="L4592" t="str">
            <v>NCS - Interior Room</v>
          </cell>
        </row>
        <row r="4593">
          <cell r="A4593">
            <v>154</v>
          </cell>
          <cell r="F4593">
            <v>1</v>
          </cell>
          <cell r="I4593">
            <v>1274</v>
          </cell>
          <cell r="L4593" t="str">
            <v>NCS - Operational</v>
          </cell>
        </row>
        <row r="4594">
          <cell r="A4594">
            <v>154</v>
          </cell>
          <cell r="F4594">
            <v>1</v>
          </cell>
          <cell r="I4594">
            <v>1332</v>
          </cell>
          <cell r="L4594" t="str">
            <v>NCS - Operational</v>
          </cell>
        </row>
        <row r="4595">
          <cell r="A4595">
            <v>154</v>
          </cell>
          <cell r="F4595">
            <v>1</v>
          </cell>
          <cell r="I4595">
            <v>229</v>
          </cell>
          <cell r="L4595" t="str">
            <v>NCS - Operational</v>
          </cell>
        </row>
        <row r="4596">
          <cell r="A4596">
            <v>154</v>
          </cell>
          <cell r="F4596">
            <v>1</v>
          </cell>
          <cell r="I4596">
            <v>52</v>
          </cell>
          <cell r="L4596" t="str">
            <v>NCS - Operational</v>
          </cell>
        </row>
        <row r="4597">
          <cell r="A4597">
            <v>154</v>
          </cell>
          <cell r="F4597">
            <v>1</v>
          </cell>
          <cell r="I4597">
            <v>25</v>
          </cell>
          <cell r="L4597" t="str">
            <v>NCS - Operational</v>
          </cell>
        </row>
        <row r="4598">
          <cell r="A4598">
            <v>154</v>
          </cell>
          <cell r="F4598">
            <v>1</v>
          </cell>
          <cell r="I4598">
            <v>66</v>
          </cell>
          <cell r="L4598" t="str">
            <v>NCS - Operational</v>
          </cell>
        </row>
        <row r="4599">
          <cell r="A4599">
            <v>154</v>
          </cell>
          <cell r="F4599">
            <v>1</v>
          </cell>
          <cell r="I4599">
            <v>33</v>
          </cell>
          <cell r="L4599" t="str">
            <v>NCS - Operational</v>
          </cell>
        </row>
        <row r="4600">
          <cell r="A4600">
            <v>154</v>
          </cell>
          <cell r="F4600">
            <v>1</v>
          </cell>
          <cell r="I4600">
            <v>2078</v>
          </cell>
          <cell r="L4600" t="str">
            <v>NCS - Operational</v>
          </cell>
        </row>
        <row r="4601">
          <cell r="A4601">
            <v>154</v>
          </cell>
          <cell r="F4601">
            <v>1</v>
          </cell>
          <cell r="I4601">
            <v>828</v>
          </cell>
          <cell r="L4601" t="str">
            <v>(Excluded - Counted in classroom data)</v>
          </cell>
        </row>
        <row r="4602">
          <cell r="A4602">
            <v>154</v>
          </cell>
          <cell r="F4602">
            <v>1</v>
          </cell>
          <cell r="I4602">
            <v>828</v>
          </cell>
          <cell r="L4602" t="str">
            <v>(Excluded - Counted in classroom data)</v>
          </cell>
        </row>
        <row r="4603">
          <cell r="A4603">
            <v>154</v>
          </cell>
          <cell r="F4603">
            <v>1</v>
          </cell>
          <cell r="I4603">
            <v>828</v>
          </cell>
          <cell r="L4603" t="str">
            <v>(Excluded - Counted in classroom data)</v>
          </cell>
        </row>
        <row r="4604">
          <cell r="A4604">
            <v>154</v>
          </cell>
          <cell r="F4604">
            <v>1</v>
          </cell>
          <cell r="I4604">
            <v>828</v>
          </cell>
          <cell r="L4604" t="str">
            <v>(Excluded - Counted in classroom data)</v>
          </cell>
        </row>
        <row r="4605">
          <cell r="A4605">
            <v>154</v>
          </cell>
          <cell r="F4605">
            <v>1</v>
          </cell>
          <cell r="I4605">
            <v>828</v>
          </cell>
          <cell r="L4605" t="str">
            <v>(Excluded - Counted in classroom data)</v>
          </cell>
        </row>
        <row r="4606">
          <cell r="A4606">
            <v>154</v>
          </cell>
          <cell r="F4606">
            <v>1</v>
          </cell>
          <cell r="I4606">
            <v>448</v>
          </cell>
          <cell r="L4606" t="str">
            <v>NCS - Interior Room</v>
          </cell>
        </row>
        <row r="4607">
          <cell r="A4607">
            <v>154</v>
          </cell>
          <cell r="F4607">
            <v>1</v>
          </cell>
          <cell r="I4607">
            <v>30</v>
          </cell>
          <cell r="L4607" t="str">
            <v>NCS - Operational</v>
          </cell>
        </row>
        <row r="4608">
          <cell r="A4608">
            <v>154</v>
          </cell>
          <cell r="F4608">
            <v>1</v>
          </cell>
          <cell r="I4608">
            <v>0</v>
          </cell>
          <cell r="L4608" t="str">
            <v>NCS - Operational</v>
          </cell>
        </row>
        <row r="4609">
          <cell r="A4609">
            <v>155</v>
          </cell>
          <cell r="F4609">
            <v>1</v>
          </cell>
          <cell r="I4609">
            <v>900</v>
          </cell>
          <cell r="L4609" t="str">
            <v>NCS - Operational</v>
          </cell>
        </row>
        <row r="4610">
          <cell r="A4610">
            <v>155</v>
          </cell>
          <cell r="F4610">
            <v>1</v>
          </cell>
          <cell r="I4610">
            <v>270</v>
          </cell>
          <cell r="L4610" t="str">
            <v>NCS - Operational</v>
          </cell>
        </row>
        <row r="4611">
          <cell r="A4611">
            <v>155</v>
          </cell>
          <cell r="F4611">
            <v>1</v>
          </cell>
          <cell r="I4611">
            <v>805</v>
          </cell>
          <cell r="L4611" t="str">
            <v>(Excluded - Counted in classroom data)</v>
          </cell>
        </row>
        <row r="4612">
          <cell r="A4612">
            <v>155</v>
          </cell>
          <cell r="F4612">
            <v>1</v>
          </cell>
          <cell r="I4612">
            <v>144</v>
          </cell>
          <cell r="L4612" t="str">
            <v>NCS - Interior Room</v>
          </cell>
        </row>
        <row r="4613">
          <cell r="A4613">
            <v>155</v>
          </cell>
          <cell r="F4613">
            <v>1</v>
          </cell>
          <cell r="I4613">
            <v>230</v>
          </cell>
          <cell r="L4613" t="str">
            <v>NCS - Operational</v>
          </cell>
        </row>
        <row r="4614">
          <cell r="A4614">
            <v>155</v>
          </cell>
          <cell r="F4614">
            <v>1</v>
          </cell>
          <cell r="I4614">
            <v>805</v>
          </cell>
          <cell r="L4614" t="str">
            <v>(Excluded - Counted in classroom data)</v>
          </cell>
        </row>
        <row r="4615">
          <cell r="A4615">
            <v>155</v>
          </cell>
          <cell r="F4615">
            <v>1</v>
          </cell>
          <cell r="I4615">
            <v>414</v>
          </cell>
          <cell r="L4615" t="str">
            <v>NCS - Operational</v>
          </cell>
        </row>
        <row r="4616">
          <cell r="A4616">
            <v>155</v>
          </cell>
          <cell r="F4616">
            <v>1</v>
          </cell>
          <cell r="I4616">
            <v>230</v>
          </cell>
          <cell r="L4616" t="str">
            <v>NCS - Operational</v>
          </cell>
        </row>
        <row r="4617">
          <cell r="A4617">
            <v>155</v>
          </cell>
          <cell r="F4617">
            <v>1</v>
          </cell>
          <cell r="I4617">
            <v>150</v>
          </cell>
          <cell r="L4617" t="str">
            <v>NCS - Operational</v>
          </cell>
        </row>
        <row r="4618">
          <cell r="A4618">
            <v>155</v>
          </cell>
          <cell r="F4618">
            <v>1</v>
          </cell>
          <cell r="I4618">
            <v>150</v>
          </cell>
          <cell r="L4618" t="str">
            <v>NCS - Interior Room</v>
          </cell>
        </row>
        <row r="4619">
          <cell r="A4619">
            <v>155</v>
          </cell>
          <cell r="F4619">
            <v>1</v>
          </cell>
          <cell r="I4619">
            <v>230</v>
          </cell>
          <cell r="L4619" t="str">
            <v>NCS - Interior Room</v>
          </cell>
        </row>
        <row r="4620">
          <cell r="A4620">
            <v>155</v>
          </cell>
          <cell r="F4620">
            <v>1</v>
          </cell>
          <cell r="I4620">
            <v>42</v>
          </cell>
          <cell r="L4620" t="str">
            <v>NCS - Operational</v>
          </cell>
        </row>
        <row r="4621">
          <cell r="A4621">
            <v>155</v>
          </cell>
          <cell r="F4621">
            <v>1</v>
          </cell>
          <cell r="I4621">
            <v>207</v>
          </cell>
          <cell r="L4621" t="str">
            <v>NCS - Interior Room</v>
          </cell>
        </row>
        <row r="4622">
          <cell r="A4622">
            <v>155</v>
          </cell>
          <cell r="F4622">
            <v>1</v>
          </cell>
          <cell r="I4622">
            <v>748</v>
          </cell>
          <cell r="L4622" t="str">
            <v>(Excluded - Counted in classroom data)</v>
          </cell>
        </row>
        <row r="4623">
          <cell r="A4623">
            <v>155</v>
          </cell>
          <cell r="F4623">
            <v>1</v>
          </cell>
          <cell r="I4623">
            <v>748</v>
          </cell>
          <cell r="L4623" t="str">
            <v>(Excluded - Counted in classroom data)</v>
          </cell>
        </row>
        <row r="4624">
          <cell r="A4624">
            <v>155</v>
          </cell>
          <cell r="F4624">
            <v>1</v>
          </cell>
          <cell r="I4624">
            <v>161</v>
          </cell>
          <cell r="L4624" t="str">
            <v>NCS - Operational</v>
          </cell>
        </row>
        <row r="4625">
          <cell r="A4625">
            <v>155</v>
          </cell>
          <cell r="F4625">
            <v>1</v>
          </cell>
          <cell r="I4625">
            <v>805</v>
          </cell>
          <cell r="L4625" t="str">
            <v>(Excluded - Counted in classroom data)</v>
          </cell>
        </row>
        <row r="4626">
          <cell r="A4626">
            <v>155</v>
          </cell>
          <cell r="F4626">
            <v>1</v>
          </cell>
          <cell r="I4626">
            <v>100</v>
          </cell>
          <cell r="L4626" t="str">
            <v>NCS - Operational</v>
          </cell>
        </row>
        <row r="4627">
          <cell r="A4627">
            <v>155</v>
          </cell>
          <cell r="F4627">
            <v>1</v>
          </cell>
          <cell r="I4627">
            <v>45</v>
          </cell>
          <cell r="L4627" t="str">
            <v>NCS - Operational</v>
          </cell>
        </row>
        <row r="4628">
          <cell r="A4628">
            <v>155</v>
          </cell>
          <cell r="F4628">
            <v>1</v>
          </cell>
          <cell r="I4628">
            <v>110</v>
          </cell>
          <cell r="L4628" t="str">
            <v>NCS - Operational</v>
          </cell>
        </row>
        <row r="4629">
          <cell r="A4629">
            <v>155</v>
          </cell>
          <cell r="F4629">
            <v>1</v>
          </cell>
          <cell r="I4629">
            <v>1380</v>
          </cell>
          <cell r="L4629" t="str">
            <v>NCS - Interior Room</v>
          </cell>
        </row>
        <row r="4630">
          <cell r="A4630">
            <v>155</v>
          </cell>
          <cell r="F4630">
            <v>1</v>
          </cell>
          <cell r="I4630">
            <v>154</v>
          </cell>
          <cell r="L4630" t="str">
            <v>NCS - Operational</v>
          </cell>
        </row>
        <row r="4631">
          <cell r="A4631">
            <v>155</v>
          </cell>
          <cell r="F4631">
            <v>1</v>
          </cell>
          <cell r="I4631">
            <v>55</v>
          </cell>
          <cell r="L4631" t="str">
            <v>NCS - Operational</v>
          </cell>
        </row>
        <row r="4632">
          <cell r="A4632">
            <v>155</v>
          </cell>
          <cell r="F4632">
            <v>1</v>
          </cell>
          <cell r="I4632">
            <v>25</v>
          </cell>
          <cell r="L4632" t="str">
            <v>NCS - Operational</v>
          </cell>
        </row>
        <row r="4633">
          <cell r="A4633">
            <v>155</v>
          </cell>
          <cell r="F4633">
            <v>1</v>
          </cell>
          <cell r="I4633">
            <v>204</v>
          </cell>
          <cell r="L4633" t="str">
            <v>NCS - Operational</v>
          </cell>
        </row>
        <row r="4634">
          <cell r="A4634">
            <v>155</v>
          </cell>
          <cell r="F4634">
            <v>1</v>
          </cell>
          <cell r="I4634">
            <v>360</v>
          </cell>
          <cell r="L4634" t="str">
            <v>NCS - Operational</v>
          </cell>
        </row>
        <row r="4635">
          <cell r="A4635">
            <v>155</v>
          </cell>
          <cell r="F4635">
            <v>1</v>
          </cell>
          <cell r="I4635">
            <v>690</v>
          </cell>
          <cell r="L4635" t="str">
            <v>NCS - Operational</v>
          </cell>
        </row>
        <row r="4636">
          <cell r="A4636">
            <v>155</v>
          </cell>
          <cell r="F4636">
            <v>1</v>
          </cell>
          <cell r="I4636">
            <v>2600</v>
          </cell>
          <cell r="L4636" t="str">
            <v>NCS - Dining</v>
          </cell>
        </row>
        <row r="4637">
          <cell r="A4637">
            <v>155</v>
          </cell>
          <cell r="F4637">
            <v>1</v>
          </cell>
          <cell r="I4637">
            <v>100</v>
          </cell>
          <cell r="L4637" t="str">
            <v>NCS - Operational</v>
          </cell>
        </row>
        <row r="4638">
          <cell r="A4638">
            <v>155</v>
          </cell>
          <cell r="F4638">
            <v>1</v>
          </cell>
          <cell r="I4638">
            <v>400</v>
          </cell>
          <cell r="L4638" t="str">
            <v>NCS - Operational</v>
          </cell>
        </row>
        <row r="4639">
          <cell r="A4639">
            <v>155</v>
          </cell>
          <cell r="F4639">
            <v>1</v>
          </cell>
          <cell r="I4639">
            <v>100</v>
          </cell>
          <cell r="L4639" t="str">
            <v>NCS - Operational</v>
          </cell>
        </row>
        <row r="4640">
          <cell r="A4640">
            <v>155</v>
          </cell>
          <cell r="F4640">
            <v>1</v>
          </cell>
          <cell r="I4640">
            <v>150</v>
          </cell>
          <cell r="L4640" t="str">
            <v>NCS - Operational</v>
          </cell>
        </row>
        <row r="4641">
          <cell r="A4641">
            <v>155</v>
          </cell>
          <cell r="F4641">
            <v>1</v>
          </cell>
          <cell r="I4641">
            <v>150</v>
          </cell>
          <cell r="L4641" t="str">
            <v>NCS - Operational</v>
          </cell>
        </row>
        <row r="4642">
          <cell r="A4642">
            <v>155</v>
          </cell>
          <cell r="F4642">
            <v>1</v>
          </cell>
          <cell r="I4642">
            <v>120</v>
          </cell>
          <cell r="L4642" t="str">
            <v>NCS - Interior Room</v>
          </cell>
        </row>
        <row r="4643">
          <cell r="A4643">
            <v>155</v>
          </cell>
          <cell r="F4643">
            <v>1</v>
          </cell>
          <cell r="I4643">
            <v>350</v>
          </cell>
          <cell r="L4643" t="str">
            <v>NCS - Interior Room</v>
          </cell>
        </row>
        <row r="4644">
          <cell r="A4644">
            <v>155</v>
          </cell>
          <cell r="F4644">
            <v>1</v>
          </cell>
          <cell r="I4644">
            <v>110</v>
          </cell>
          <cell r="L4644" t="str">
            <v>NCS - Interior Room</v>
          </cell>
        </row>
        <row r="4645">
          <cell r="A4645">
            <v>155</v>
          </cell>
          <cell r="F4645">
            <v>1</v>
          </cell>
          <cell r="I4645">
            <v>390</v>
          </cell>
          <cell r="L4645" t="str">
            <v>NCS - Operational</v>
          </cell>
        </row>
        <row r="4646">
          <cell r="A4646">
            <v>155</v>
          </cell>
          <cell r="F4646">
            <v>1</v>
          </cell>
          <cell r="I4646">
            <v>126</v>
          </cell>
          <cell r="L4646" t="str">
            <v>NCS - Operational</v>
          </cell>
        </row>
        <row r="4647">
          <cell r="A4647">
            <v>155</v>
          </cell>
          <cell r="F4647">
            <v>1</v>
          </cell>
          <cell r="I4647">
            <v>85</v>
          </cell>
          <cell r="L4647" t="str">
            <v>NCS - Operational</v>
          </cell>
        </row>
        <row r="4648">
          <cell r="A4648">
            <v>155</v>
          </cell>
          <cell r="F4648">
            <v>1</v>
          </cell>
          <cell r="I4648">
            <v>85</v>
          </cell>
          <cell r="L4648" t="str">
            <v>NCS - Operational</v>
          </cell>
        </row>
        <row r="4649">
          <cell r="A4649">
            <v>155</v>
          </cell>
          <cell r="F4649">
            <v>1</v>
          </cell>
          <cell r="I4649">
            <v>750</v>
          </cell>
          <cell r="L4649" t="str">
            <v>(Excluded - Counted in classroom data)</v>
          </cell>
        </row>
        <row r="4650">
          <cell r="A4650">
            <v>155</v>
          </cell>
          <cell r="F4650">
            <v>1</v>
          </cell>
          <cell r="I4650">
            <v>775</v>
          </cell>
          <cell r="L4650" t="str">
            <v>(Excluded - Counted in classroom data)</v>
          </cell>
        </row>
        <row r="4651">
          <cell r="A4651">
            <v>155</v>
          </cell>
          <cell r="F4651">
            <v>1</v>
          </cell>
          <cell r="I4651">
            <v>775</v>
          </cell>
          <cell r="L4651" t="str">
            <v>(Excluded - Counted in classroom data)</v>
          </cell>
        </row>
        <row r="4652">
          <cell r="A4652">
            <v>155</v>
          </cell>
          <cell r="F4652">
            <v>1</v>
          </cell>
          <cell r="I4652">
            <v>775</v>
          </cell>
          <cell r="L4652" t="str">
            <v>(Excluded - Counted in classroom data)</v>
          </cell>
        </row>
        <row r="4653">
          <cell r="A4653">
            <v>155</v>
          </cell>
          <cell r="F4653">
            <v>1</v>
          </cell>
          <cell r="I4653">
            <v>775</v>
          </cell>
          <cell r="L4653" t="str">
            <v>(Excluded - Counted in classroom data)</v>
          </cell>
        </row>
        <row r="4654">
          <cell r="A4654">
            <v>155</v>
          </cell>
          <cell r="F4654">
            <v>1</v>
          </cell>
          <cell r="I4654">
            <v>750</v>
          </cell>
          <cell r="L4654" t="str">
            <v>(Excluded - Counted in classroom data)</v>
          </cell>
        </row>
        <row r="4655">
          <cell r="A4655">
            <v>155</v>
          </cell>
          <cell r="F4655">
            <v>1</v>
          </cell>
          <cell r="I4655">
            <v>3250</v>
          </cell>
          <cell r="L4655" t="str">
            <v>NCS - Library</v>
          </cell>
        </row>
        <row r="4656">
          <cell r="A4656">
            <v>155</v>
          </cell>
          <cell r="F4656">
            <v>1</v>
          </cell>
          <cell r="I4656">
            <v>704</v>
          </cell>
          <cell r="L4656" t="str">
            <v>(Excluded - Counted in classroom data)</v>
          </cell>
        </row>
        <row r="4657">
          <cell r="A4657">
            <v>155</v>
          </cell>
          <cell r="F4657">
            <v>1</v>
          </cell>
          <cell r="I4657">
            <v>2475</v>
          </cell>
          <cell r="L4657" t="str">
            <v>NCS - Assembly</v>
          </cell>
        </row>
        <row r="4658">
          <cell r="A4658">
            <v>155</v>
          </cell>
          <cell r="F4658">
            <v>1</v>
          </cell>
          <cell r="I4658">
            <v>374</v>
          </cell>
          <cell r="L4658" t="str">
            <v>NCS - Interior Room</v>
          </cell>
        </row>
        <row r="4659">
          <cell r="A4659">
            <v>155</v>
          </cell>
          <cell r="F4659">
            <v>1</v>
          </cell>
          <cell r="I4659">
            <v>112</v>
          </cell>
          <cell r="L4659" t="str">
            <v>NCS - Operational</v>
          </cell>
        </row>
        <row r="4660">
          <cell r="A4660">
            <v>155</v>
          </cell>
          <cell r="F4660">
            <v>1</v>
          </cell>
          <cell r="I4660">
            <v>64</v>
          </cell>
          <cell r="L4660" t="str">
            <v>NCS - Interior Room</v>
          </cell>
        </row>
        <row r="4661">
          <cell r="A4661">
            <v>155</v>
          </cell>
          <cell r="F4661">
            <v>1</v>
          </cell>
          <cell r="I4661">
            <v>100</v>
          </cell>
          <cell r="L4661" t="str">
            <v>NCS - Interior Room</v>
          </cell>
        </row>
        <row r="4662">
          <cell r="A4662">
            <v>155</v>
          </cell>
          <cell r="F4662">
            <v>1</v>
          </cell>
          <cell r="I4662">
            <v>100</v>
          </cell>
          <cell r="L4662" t="str">
            <v>NCS - Interior Room</v>
          </cell>
        </row>
        <row r="4663">
          <cell r="A4663">
            <v>155</v>
          </cell>
          <cell r="F4663">
            <v>1</v>
          </cell>
          <cell r="I4663">
            <v>42</v>
          </cell>
          <cell r="L4663" t="str">
            <v>NCS - Interior Room</v>
          </cell>
        </row>
        <row r="4664">
          <cell r="A4664">
            <v>155</v>
          </cell>
          <cell r="F4664">
            <v>1</v>
          </cell>
          <cell r="I4664">
            <v>550</v>
          </cell>
          <cell r="L4664" t="str">
            <v>NCS - Interior Room</v>
          </cell>
        </row>
        <row r="4665">
          <cell r="A4665">
            <v>155</v>
          </cell>
          <cell r="F4665">
            <v>1</v>
          </cell>
          <cell r="I4665">
            <v>24</v>
          </cell>
          <cell r="L4665" t="str">
            <v>NCS - Interior Room</v>
          </cell>
        </row>
        <row r="4666">
          <cell r="A4666">
            <v>155</v>
          </cell>
          <cell r="F4666">
            <v>1</v>
          </cell>
          <cell r="I4666">
            <v>54</v>
          </cell>
          <cell r="L4666" t="str">
            <v>NCS - Interior Room</v>
          </cell>
        </row>
        <row r="4667">
          <cell r="A4667">
            <v>155</v>
          </cell>
          <cell r="F4667">
            <v>1</v>
          </cell>
          <cell r="I4667">
            <v>132</v>
          </cell>
          <cell r="L4667" t="str">
            <v>NCS - Operational</v>
          </cell>
        </row>
        <row r="4668">
          <cell r="A4668">
            <v>155</v>
          </cell>
          <cell r="F4668">
            <v>1</v>
          </cell>
          <cell r="I4668">
            <v>1400</v>
          </cell>
          <cell r="L4668" t="str">
            <v>NCS - Interior Room</v>
          </cell>
        </row>
        <row r="4669">
          <cell r="A4669">
            <v>155</v>
          </cell>
          <cell r="F4669">
            <v>1</v>
          </cell>
          <cell r="I4669">
            <v>96</v>
          </cell>
          <cell r="L4669" t="str">
            <v>NCS - Interior Room</v>
          </cell>
        </row>
        <row r="4670">
          <cell r="A4670">
            <v>155</v>
          </cell>
          <cell r="F4670">
            <v>1</v>
          </cell>
          <cell r="I4670">
            <v>288</v>
          </cell>
          <cell r="L4670" t="str">
            <v>NCS - Operational</v>
          </cell>
        </row>
        <row r="4671">
          <cell r="A4671">
            <v>155</v>
          </cell>
          <cell r="F4671">
            <v>1</v>
          </cell>
          <cell r="I4671">
            <v>400</v>
          </cell>
          <cell r="L4671" t="str">
            <v>NCS - Operational</v>
          </cell>
        </row>
        <row r="4672">
          <cell r="A4672">
            <v>155</v>
          </cell>
          <cell r="F4672">
            <v>1</v>
          </cell>
          <cell r="I4672">
            <v>624</v>
          </cell>
          <cell r="L4672" t="str">
            <v>(Excluded - Counted in classroom data)</v>
          </cell>
        </row>
        <row r="4673">
          <cell r="A4673">
            <v>155</v>
          </cell>
          <cell r="F4673">
            <v>1</v>
          </cell>
          <cell r="I4673">
            <v>64</v>
          </cell>
          <cell r="L4673" t="str">
            <v>NCS - Operational</v>
          </cell>
        </row>
        <row r="4674">
          <cell r="A4674">
            <v>155</v>
          </cell>
          <cell r="F4674">
            <v>1</v>
          </cell>
          <cell r="I4674">
            <v>64</v>
          </cell>
          <cell r="L4674" t="str">
            <v>NCS - Operational</v>
          </cell>
        </row>
        <row r="4675">
          <cell r="A4675">
            <v>155</v>
          </cell>
          <cell r="F4675">
            <v>1</v>
          </cell>
          <cell r="I4675">
            <v>150</v>
          </cell>
          <cell r="L4675" t="str">
            <v>NCS - Operational</v>
          </cell>
        </row>
        <row r="4676">
          <cell r="A4676">
            <v>155</v>
          </cell>
          <cell r="F4676">
            <v>1</v>
          </cell>
          <cell r="I4676">
            <v>770</v>
          </cell>
          <cell r="L4676" t="str">
            <v>NCS - Interior Room</v>
          </cell>
        </row>
        <row r="4677">
          <cell r="A4677">
            <v>155</v>
          </cell>
          <cell r="F4677">
            <v>1</v>
          </cell>
          <cell r="I4677">
            <v>90</v>
          </cell>
          <cell r="L4677" t="str">
            <v>NCS - Interior Room</v>
          </cell>
        </row>
        <row r="4678">
          <cell r="A4678">
            <v>155</v>
          </cell>
          <cell r="F4678">
            <v>1</v>
          </cell>
          <cell r="I4678">
            <v>255</v>
          </cell>
          <cell r="L4678" t="str">
            <v>NCS - Interior Room</v>
          </cell>
        </row>
        <row r="4679">
          <cell r="A4679">
            <v>155</v>
          </cell>
          <cell r="F4679">
            <v>1</v>
          </cell>
          <cell r="I4679">
            <v>144</v>
          </cell>
          <cell r="L4679" t="str">
            <v>NCS - Interior Room</v>
          </cell>
        </row>
        <row r="4680">
          <cell r="A4680">
            <v>155</v>
          </cell>
          <cell r="F4680">
            <v>1</v>
          </cell>
          <cell r="I4680">
            <v>150</v>
          </cell>
          <cell r="L4680" t="str">
            <v>NCS - Operational</v>
          </cell>
        </row>
        <row r="4681">
          <cell r="A4681">
            <v>155</v>
          </cell>
          <cell r="F4681">
            <v>1</v>
          </cell>
          <cell r="I4681">
            <v>150</v>
          </cell>
          <cell r="L4681" t="str">
            <v>NCS - Operational</v>
          </cell>
        </row>
        <row r="4682">
          <cell r="A4682">
            <v>155</v>
          </cell>
          <cell r="F4682">
            <v>1</v>
          </cell>
          <cell r="I4682">
            <v>750</v>
          </cell>
          <cell r="L4682" t="str">
            <v>(Excluded - Counted in classroom data)</v>
          </cell>
        </row>
        <row r="4683">
          <cell r="A4683">
            <v>155</v>
          </cell>
          <cell r="F4683">
            <v>1</v>
          </cell>
          <cell r="I4683">
            <v>1050</v>
          </cell>
          <cell r="L4683" t="str">
            <v>(Excluded - Counted in classroom data)</v>
          </cell>
        </row>
        <row r="4684">
          <cell r="A4684">
            <v>155</v>
          </cell>
          <cell r="F4684">
            <v>1</v>
          </cell>
          <cell r="I4684">
            <v>750</v>
          </cell>
          <cell r="L4684" t="str">
            <v>(Excluded - Counted in classroom data)</v>
          </cell>
        </row>
        <row r="4685">
          <cell r="A4685">
            <v>155</v>
          </cell>
          <cell r="F4685">
            <v>1</v>
          </cell>
          <cell r="I4685">
            <v>800</v>
          </cell>
          <cell r="L4685" t="str">
            <v>(Excluded - Counted in classroom data)</v>
          </cell>
        </row>
        <row r="4686">
          <cell r="A4686">
            <v>155</v>
          </cell>
          <cell r="F4686">
            <v>1</v>
          </cell>
          <cell r="I4686">
            <v>800</v>
          </cell>
          <cell r="L4686" t="str">
            <v>(Excluded - Counted in classroom data)</v>
          </cell>
        </row>
        <row r="4687">
          <cell r="A4687">
            <v>155</v>
          </cell>
          <cell r="F4687">
            <v>1</v>
          </cell>
          <cell r="I4687">
            <v>800</v>
          </cell>
          <cell r="L4687" t="str">
            <v>(Excluded - Counted in classroom data)</v>
          </cell>
        </row>
        <row r="4688">
          <cell r="A4688">
            <v>155</v>
          </cell>
          <cell r="F4688">
            <v>2</v>
          </cell>
          <cell r="I4688">
            <v>750</v>
          </cell>
          <cell r="L4688" t="str">
            <v>(Excluded - Counted in classroom data)</v>
          </cell>
        </row>
        <row r="4689">
          <cell r="A4689">
            <v>155</v>
          </cell>
          <cell r="F4689">
            <v>2</v>
          </cell>
          <cell r="I4689">
            <v>750</v>
          </cell>
          <cell r="L4689" t="str">
            <v>(Excluded - Counted in classroom data)</v>
          </cell>
        </row>
        <row r="4690">
          <cell r="A4690">
            <v>155</v>
          </cell>
          <cell r="F4690">
            <v>2</v>
          </cell>
          <cell r="I4690">
            <v>750</v>
          </cell>
          <cell r="L4690" t="str">
            <v>(Excluded - Counted in classroom data)</v>
          </cell>
        </row>
        <row r="4691">
          <cell r="A4691">
            <v>155</v>
          </cell>
          <cell r="F4691">
            <v>2</v>
          </cell>
          <cell r="I4691">
            <v>750</v>
          </cell>
          <cell r="L4691" t="str">
            <v>(Excluded - Counted in classroom data)</v>
          </cell>
        </row>
        <row r="4692">
          <cell r="A4692">
            <v>155</v>
          </cell>
          <cell r="F4692">
            <v>2</v>
          </cell>
          <cell r="I4692">
            <v>750</v>
          </cell>
          <cell r="L4692" t="str">
            <v>(Excluded - Counted in classroom data)</v>
          </cell>
        </row>
        <row r="4693">
          <cell r="A4693">
            <v>155</v>
          </cell>
          <cell r="F4693">
            <v>2</v>
          </cell>
          <cell r="I4693">
            <v>750</v>
          </cell>
          <cell r="L4693" t="str">
            <v>(Excluded - Counted in classroom data)</v>
          </cell>
        </row>
        <row r="4694">
          <cell r="A4694">
            <v>155</v>
          </cell>
          <cell r="F4694">
            <v>2</v>
          </cell>
          <cell r="I4694">
            <v>120</v>
          </cell>
          <cell r="L4694" t="str">
            <v>NCS - Operational</v>
          </cell>
        </row>
        <row r="4695">
          <cell r="A4695">
            <v>155</v>
          </cell>
          <cell r="F4695">
            <v>2</v>
          </cell>
          <cell r="I4695">
            <v>100</v>
          </cell>
          <cell r="L4695" t="str">
            <v>NCS - Operational</v>
          </cell>
        </row>
        <row r="4696">
          <cell r="A4696">
            <v>155</v>
          </cell>
          <cell r="F4696">
            <v>2</v>
          </cell>
          <cell r="I4696">
            <v>100</v>
          </cell>
          <cell r="L4696" t="str">
            <v>NCS - Operational</v>
          </cell>
        </row>
        <row r="4697">
          <cell r="A4697">
            <v>155</v>
          </cell>
          <cell r="F4697">
            <v>2</v>
          </cell>
          <cell r="I4697">
            <v>144</v>
          </cell>
          <cell r="L4697" t="str">
            <v>NCS - Operational</v>
          </cell>
        </row>
        <row r="4698">
          <cell r="A4698">
            <v>155</v>
          </cell>
          <cell r="F4698">
            <v>1</v>
          </cell>
          <cell r="I4698">
            <v>396</v>
          </cell>
          <cell r="L4698" t="str">
            <v>NCS - Operational</v>
          </cell>
        </row>
        <row r="4699">
          <cell r="A4699">
            <v>155</v>
          </cell>
          <cell r="F4699">
            <v>1</v>
          </cell>
          <cell r="I4699">
            <v>754</v>
          </cell>
          <cell r="L4699" t="str">
            <v>(Excluded - Counted in classroom data)</v>
          </cell>
        </row>
        <row r="4700">
          <cell r="A4700">
            <v>155</v>
          </cell>
          <cell r="F4700">
            <v>1</v>
          </cell>
          <cell r="I4700">
            <v>56</v>
          </cell>
          <cell r="L4700" t="str">
            <v>NCS - Operational</v>
          </cell>
        </row>
        <row r="4701">
          <cell r="A4701">
            <v>155</v>
          </cell>
          <cell r="F4701">
            <v>1</v>
          </cell>
          <cell r="I4701">
            <v>616</v>
          </cell>
          <cell r="L4701" t="str">
            <v>(Excluded - Counted in classroom data)</v>
          </cell>
        </row>
        <row r="4702">
          <cell r="A4702">
            <v>155</v>
          </cell>
          <cell r="F4702">
            <v>1</v>
          </cell>
          <cell r="I4702">
            <v>616</v>
          </cell>
          <cell r="L4702" t="str">
            <v>(Excluded - Counted in classroom data)</v>
          </cell>
        </row>
        <row r="4703">
          <cell r="A4703">
            <v>155</v>
          </cell>
          <cell r="F4703">
            <v>1</v>
          </cell>
          <cell r="I4703">
            <v>616</v>
          </cell>
          <cell r="L4703" t="str">
            <v>(Excluded - Counted in classroom data)</v>
          </cell>
        </row>
        <row r="4704">
          <cell r="A4704">
            <v>155</v>
          </cell>
          <cell r="F4704">
            <v>1</v>
          </cell>
          <cell r="I4704">
            <v>616</v>
          </cell>
          <cell r="L4704" t="str">
            <v>(Excluded - Counted in classroom data)</v>
          </cell>
        </row>
        <row r="4705">
          <cell r="A4705">
            <v>155</v>
          </cell>
          <cell r="F4705">
            <v>1</v>
          </cell>
          <cell r="I4705">
            <v>616</v>
          </cell>
          <cell r="L4705" t="str">
            <v>(Excluded - Counted in classroom data)</v>
          </cell>
        </row>
        <row r="4706">
          <cell r="A4706">
            <v>155</v>
          </cell>
          <cell r="F4706">
            <v>1</v>
          </cell>
          <cell r="I4706">
            <v>880</v>
          </cell>
          <cell r="L4706" t="str">
            <v>(Excluded - Counted in classroom data)</v>
          </cell>
        </row>
        <row r="4707">
          <cell r="A4707">
            <v>155</v>
          </cell>
          <cell r="F4707">
            <v>1</v>
          </cell>
          <cell r="I4707">
            <v>100</v>
          </cell>
          <cell r="L4707" t="str">
            <v>NCS - Interior Room</v>
          </cell>
        </row>
        <row r="4708">
          <cell r="A4708">
            <v>155</v>
          </cell>
          <cell r="F4708">
            <v>1</v>
          </cell>
          <cell r="I4708">
            <v>59</v>
          </cell>
          <cell r="L4708" t="str">
            <v>NCS - Operational</v>
          </cell>
        </row>
        <row r="4709">
          <cell r="A4709">
            <v>155</v>
          </cell>
          <cell r="F4709">
            <v>1</v>
          </cell>
          <cell r="I4709">
            <v>54</v>
          </cell>
          <cell r="L4709" t="str">
            <v>NCS - Operational</v>
          </cell>
        </row>
        <row r="4710">
          <cell r="A4710">
            <v>155</v>
          </cell>
          <cell r="F4710">
            <v>1</v>
          </cell>
          <cell r="I4710">
            <v>48</v>
          </cell>
          <cell r="L4710" t="str">
            <v>NCS - Operational</v>
          </cell>
        </row>
        <row r="4711">
          <cell r="A4711">
            <v>155</v>
          </cell>
          <cell r="F4711">
            <v>1</v>
          </cell>
          <cell r="I4711">
            <v>754</v>
          </cell>
          <cell r="L4711" t="str">
            <v>(Excluded - Counted in classroom data)</v>
          </cell>
        </row>
        <row r="4712">
          <cell r="A4712">
            <v>155</v>
          </cell>
          <cell r="F4712">
            <v>1</v>
          </cell>
          <cell r="I4712">
            <v>56</v>
          </cell>
          <cell r="L4712" t="str">
            <v>NCS - Operational</v>
          </cell>
        </row>
        <row r="4713">
          <cell r="A4713">
            <v>155</v>
          </cell>
          <cell r="F4713">
            <v>1</v>
          </cell>
          <cell r="I4713">
            <v>810</v>
          </cell>
          <cell r="L4713" t="str">
            <v>(Excluded - Counted in classroom data)</v>
          </cell>
        </row>
        <row r="4714">
          <cell r="A4714">
            <v>155</v>
          </cell>
          <cell r="F4714">
            <v>1</v>
          </cell>
          <cell r="I4714">
            <v>810</v>
          </cell>
          <cell r="L4714" t="str">
            <v>(Excluded - Counted in classroom data)</v>
          </cell>
        </row>
        <row r="4715">
          <cell r="A4715">
            <v>155</v>
          </cell>
          <cell r="F4715">
            <v>1</v>
          </cell>
          <cell r="I4715">
            <v>810</v>
          </cell>
          <cell r="L4715" t="str">
            <v>(Excluded - Counted in classroom data)</v>
          </cell>
        </row>
        <row r="4716">
          <cell r="A4716">
            <v>155</v>
          </cell>
          <cell r="F4716">
            <v>1</v>
          </cell>
          <cell r="I4716">
            <v>616</v>
          </cell>
          <cell r="L4716" t="str">
            <v>(Excluded - Counted in classroom data)</v>
          </cell>
        </row>
        <row r="4717">
          <cell r="A4717">
            <v>155</v>
          </cell>
          <cell r="F4717">
            <v>1</v>
          </cell>
          <cell r="I4717">
            <v>616</v>
          </cell>
          <cell r="L4717" t="str">
            <v>(Excluded - Counted in classroom data)</v>
          </cell>
        </row>
        <row r="4718">
          <cell r="A4718">
            <v>155</v>
          </cell>
          <cell r="F4718">
            <v>1</v>
          </cell>
          <cell r="I4718">
            <v>616</v>
          </cell>
          <cell r="L4718" t="str">
            <v>(Excluded - Counted in classroom data)</v>
          </cell>
        </row>
        <row r="4719">
          <cell r="A4719">
            <v>155</v>
          </cell>
          <cell r="F4719">
            <v>1</v>
          </cell>
          <cell r="I4719">
            <v>616</v>
          </cell>
          <cell r="L4719" t="str">
            <v>(Excluded - Counted in classroom data)</v>
          </cell>
        </row>
        <row r="4720">
          <cell r="A4720">
            <v>155</v>
          </cell>
          <cell r="F4720">
            <v>1</v>
          </cell>
          <cell r="I4720">
            <v>1120</v>
          </cell>
          <cell r="L4720" t="str">
            <v>(Excluded - Counted in classroom data)</v>
          </cell>
          <cell r="M4720" t="str">
            <v>CDC</v>
          </cell>
        </row>
        <row r="4721">
          <cell r="A4721">
            <v>155</v>
          </cell>
          <cell r="F4721">
            <v>1</v>
          </cell>
          <cell r="I4721">
            <v>1120</v>
          </cell>
          <cell r="L4721" t="str">
            <v>(Excluded - Counted in classroom data)</v>
          </cell>
          <cell r="M4721" t="str">
            <v>CDC</v>
          </cell>
        </row>
        <row r="4722">
          <cell r="A4722">
            <v>155</v>
          </cell>
          <cell r="F4722">
            <v>1</v>
          </cell>
          <cell r="I4722">
            <v>1120</v>
          </cell>
          <cell r="L4722" t="str">
            <v>(Excluded - Counted in classroom data)</v>
          </cell>
          <cell r="M4722" t="str">
            <v>CDC</v>
          </cell>
        </row>
        <row r="4723">
          <cell r="A4723">
            <v>155</v>
          </cell>
          <cell r="F4723">
            <v>1</v>
          </cell>
          <cell r="I4723">
            <v>90</v>
          </cell>
          <cell r="L4723" t="str">
            <v>NCS - Operational</v>
          </cell>
          <cell r="M4723" t="str">
            <v>CDC</v>
          </cell>
        </row>
        <row r="4724">
          <cell r="A4724">
            <v>155</v>
          </cell>
          <cell r="F4724">
            <v>1</v>
          </cell>
          <cell r="I4724">
            <v>90</v>
          </cell>
          <cell r="L4724" t="str">
            <v>NCS - Operational</v>
          </cell>
          <cell r="M4724" t="str">
            <v>CDC</v>
          </cell>
        </row>
        <row r="4725">
          <cell r="A4725">
            <v>155</v>
          </cell>
          <cell r="F4725">
            <v>1</v>
          </cell>
          <cell r="I4725">
            <v>90</v>
          </cell>
          <cell r="L4725" t="str">
            <v>NCS - Operational</v>
          </cell>
          <cell r="M4725" t="str">
            <v>CDC</v>
          </cell>
        </row>
        <row r="4726">
          <cell r="A4726">
            <v>155</v>
          </cell>
          <cell r="F4726">
            <v>1</v>
          </cell>
          <cell r="I4726">
            <v>63</v>
          </cell>
          <cell r="L4726" t="str">
            <v>NCS - Operational</v>
          </cell>
          <cell r="M4726" t="str">
            <v>CDC</v>
          </cell>
        </row>
        <row r="4727">
          <cell r="A4727">
            <v>155</v>
          </cell>
          <cell r="F4727">
            <v>1</v>
          </cell>
          <cell r="I4727">
            <v>63</v>
          </cell>
          <cell r="L4727" t="str">
            <v>NCS - Operational</v>
          </cell>
          <cell r="M4727" t="str">
            <v>CDC</v>
          </cell>
        </row>
        <row r="4728">
          <cell r="A4728">
            <v>155</v>
          </cell>
          <cell r="F4728">
            <v>1</v>
          </cell>
          <cell r="I4728">
            <v>63</v>
          </cell>
          <cell r="L4728" t="str">
            <v>NCS - Operational</v>
          </cell>
          <cell r="M4728" t="str">
            <v>CDC</v>
          </cell>
        </row>
        <row r="4729">
          <cell r="A4729">
            <v>155</v>
          </cell>
          <cell r="F4729">
            <v>1</v>
          </cell>
          <cell r="I4729">
            <v>600</v>
          </cell>
          <cell r="L4729" t="str">
            <v>NCS - Interior Room</v>
          </cell>
          <cell r="M4729" t="str">
            <v>CDC</v>
          </cell>
        </row>
        <row r="4730">
          <cell r="A4730">
            <v>155</v>
          </cell>
          <cell r="F4730">
            <v>1</v>
          </cell>
          <cell r="I4730">
            <v>740</v>
          </cell>
          <cell r="L4730" t="str">
            <v>NCS - Interior Room</v>
          </cell>
          <cell r="M4730" t="str">
            <v>CDC</v>
          </cell>
        </row>
        <row r="4731">
          <cell r="A4731">
            <v>155</v>
          </cell>
          <cell r="F4731">
            <v>1</v>
          </cell>
          <cell r="I4731">
            <v>78</v>
          </cell>
          <cell r="L4731" t="str">
            <v>NCS - Operational</v>
          </cell>
          <cell r="M4731" t="str">
            <v>CDC</v>
          </cell>
        </row>
        <row r="4732">
          <cell r="A4732">
            <v>155</v>
          </cell>
          <cell r="F4732">
            <v>1</v>
          </cell>
          <cell r="I4732">
            <v>415</v>
          </cell>
          <cell r="L4732" t="str">
            <v>NCS - Operational</v>
          </cell>
          <cell r="M4732" t="str">
            <v>CDC</v>
          </cell>
        </row>
        <row r="4733">
          <cell r="A4733">
            <v>155</v>
          </cell>
          <cell r="F4733">
            <v>1</v>
          </cell>
          <cell r="I4733">
            <v>355</v>
          </cell>
          <cell r="L4733" t="str">
            <v>NCS - Operational</v>
          </cell>
          <cell r="M4733" t="str">
            <v>CDC</v>
          </cell>
        </row>
        <row r="4734">
          <cell r="A4734">
            <v>155</v>
          </cell>
          <cell r="F4734">
            <v>1</v>
          </cell>
          <cell r="I4734">
            <v>160</v>
          </cell>
          <cell r="L4734" t="str">
            <v>NCS - Operational</v>
          </cell>
          <cell r="M4734" t="str">
            <v>CDC</v>
          </cell>
        </row>
        <row r="4735">
          <cell r="A4735">
            <v>156</v>
          </cell>
          <cell r="F4735">
            <v>1</v>
          </cell>
          <cell r="I4735">
            <v>382</v>
          </cell>
          <cell r="L4735" t="str">
            <v>NCS - Operational</v>
          </cell>
          <cell r="M4735" t="str">
            <v>Charter</v>
          </cell>
        </row>
        <row r="4736">
          <cell r="A4736">
            <v>156</v>
          </cell>
          <cell r="F4736">
            <v>1</v>
          </cell>
          <cell r="I4736">
            <v>108</v>
          </cell>
          <cell r="L4736" t="str">
            <v>NCS - Operational</v>
          </cell>
          <cell r="M4736" t="str">
            <v>Charter</v>
          </cell>
        </row>
        <row r="4737">
          <cell r="A4737">
            <v>156</v>
          </cell>
          <cell r="F4737">
            <v>1</v>
          </cell>
          <cell r="I4737">
            <v>361</v>
          </cell>
          <cell r="L4737" t="str">
            <v>NCS - Interior Room</v>
          </cell>
          <cell r="M4737" t="str">
            <v>Charter</v>
          </cell>
        </row>
        <row r="4738">
          <cell r="A4738">
            <v>156</v>
          </cell>
          <cell r="F4738">
            <v>1</v>
          </cell>
          <cell r="I4738">
            <v>194</v>
          </cell>
          <cell r="L4738" t="str">
            <v>NCS - Operational</v>
          </cell>
          <cell r="M4738" t="str">
            <v>Charter</v>
          </cell>
        </row>
        <row r="4739">
          <cell r="A4739">
            <v>156</v>
          </cell>
          <cell r="F4739">
            <v>1</v>
          </cell>
          <cell r="I4739">
            <v>111</v>
          </cell>
          <cell r="L4739" t="str">
            <v>NCS - Operational</v>
          </cell>
          <cell r="M4739" t="str">
            <v>Charter</v>
          </cell>
        </row>
        <row r="4740">
          <cell r="A4740">
            <v>156</v>
          </cell>
          <cell r="F4740">
            <v>1</v>
          </cell>
          <cell r="I4740">
            <v>109</v>
          </cell>
          <cell r="L4740" t="str">
            <v>NCS - Operational</v>
          </cell>
          <cell r="M4740" t="str">
            <v>Charter</v>
          </cell>
        </row>
        <row r="4741">
          <cell r="A4741">
            <v>156</v>
          </cell>
          <cell r="F4741">
            <v>1</v>
          </cell>
          <cell r="I4741">
            <v>286</v>
          </cell>
          <cell r="L4741" t="str">
            <v>NCS - Operational</v>
          </cell>
          <cell r="M4741" t="str">
            <v>Charter</v>
          </cell>
        </row>
        <row r="4742">
          <cell r="A4742">
            <v>156</v>
          </cell>
          <cell r="F4742">
            <v>1</v>
          </cell>
          <cell r="I4742">
            <v>108</v>
          </cell>
          <cell r="L4742" t="str">
            <v>NCS - Operational</v>
          </cell>
          <cell r="M4742" t="str">
            <v>Charter</v>
          </cell>
        </row>
        <row r="4743">
          <cell r="A4743">
            <v>156</v>
          </cell>
          <cell r="F4743">
            <v>1</v>
          </cell>
          <cell r="I4743">
            <v>79</v>
          </cell>
          <cell r="L4743" t="str">
            <v>NCS - Operational</v>
          </cell>
          <cell r="M4743" t="str">
            <v>Charter</v>
          </cell>
        </row>
        <row r="4744">
          <cell r="A4744">
            <v>156</v>
          </cell>
          <cell r="F4744">
            <v>1</v>
          </cell>
          <cell r="I4744">
            <v>50</v>
          </cell>
          <cell r="L4744" t="str">
            <v>NCS - Operational</v>
          </cell>
          <cell r="M4744" t="str">
            <v>Charter</v>
          </cell>
        </row>
        <row r="4745">
          <cell r="A4745">
            <v>156</v>
          </cell>
          <cell r="F4745">
            <v>1</v>
          </cell>
          <cell r="I4745">
            <v>637</v>
          </cell>
          <cell r="L4745" t="str">
            <v>NCS - Operational</v>
          </cell>
          <cell r="M4745" t="str">
            <v>Charter</v>
          </cell>
        </row>
        <row r="4746">
          <cell r="A4746">
            <v>156</v>
          </cell>
          <cell r="F4746">
            <v>1</v>
          </cell>
          <cell r="I4746">
            <v>449</v>
          </cell>
          <cell r="L4746" t="str">
            <v>NCS - Interior Room</v>
          </cell>
          <cell r="M4746" t="str">
            <v>Charter</v>
          </cell>
        </row>
        <row r="4747">
          <cell r="A4747">
            <v>156</v>
          </cell>
          <cell r="F4747">
            <v>1</v>
          </cell>
          <cell r="I4747">
            <v>57</v>
          </cell>
          <cell r="L4747" t="str">
            <v>NCS - Operational</v>
          </cell>
          <cell r="M4747" t="str">
            <v>Charter</v>
          </cell>
        </row>
        <row r="4748">
          <cell r="A4748">
            <v>156</v>
          </cell>
          <cell r="F4748">
            <v>1</v>
          </cell>
          <cell r="I4748">
            <v>55</v>
          </cell>
          <cell r="L4748" t="str">
            <v>NCS - Operational</v>
          </cell>
          <cell r="M4748" t="str">
            <v>Charter</v>
          </cell>
        </row>
        <row r="4749">
          <cell r="A4749">
            <v>156</v>
          </cell>
          <cell r="F4749">
            <v>1</v>
          </cell>
          <cell r="I4749">
            <v>835</v>
          </cell>
          <cell r="L4749" t="str">
            <v>NCS - Operational</v>
          </cell>
          <cell r="M4749" t="str">
            <v>Charter</v>
          </cell>
        </row>
        <row r="4750">
          <cell r="A4750">
            <v>156</v>
          </cell>
          <cell r="F4750">
            <v>1</v>
          </cell>
          <cell r="I4750">
            <v>25</v>
          </cell>
          <cell r="L4750" t="str">
            <v>NCS - Operational</v>
          </cell>
          <cell r="M4750" t="str">
            <v>Charter</v>
          </cell>
        </row>
        <row r="4751">
          <cell r="A4751">
            <v>156</v>
          </cell>
          <cell r="F4751">
            <v>1</v>
          </cell>
          <cell r="I4751">
            <v>25</v>
          </cell>
          <cell r="L4751" t="str">
            <v>NCS - Operational</v>
          </cell>
          <cell r="M4751" t="str">
            <v>Charter</v>
          </cell>
        </row>
        <row r="4752">
          <cell r="A4752">
            <v>156</v>
          </cell>
          <cell r="F4752">
            <v>1</v>
          </cell>
          <cell r="I4752">
            <v>35</v>
          </cell>
          <cell r="L4752" t="str">
            <v>NCS - Operational</v>
          </cell>
          <cell r="M4752" t="str">
            <v>Charter</v>
          </cell>
        </row>
        <row r="4753">
          <cell r="A4753">
            <v>156</v>
          </cell>
          <cell r="F4753">
            <v>1</v>
          </cell>
          <cell r="I4753">
            <v>61</v>
          </cell>
          <cell r="L4753" t="str">
            <v>NCS - Operational</v>
          </cell>
          <cell r="M4753" t="str">
            <v>Charter</v>
          </cell>
        </row>
        <row r="4754">
          <cell r="A4754">
            <v>156</v>
          </cell>
          <cell r="F4754">
            <v>1</v>
          </cell>
          <cell r="I4754">
            <v>809</v>
          </cell>
          <cell r="L4754" t="str">
            <v>NCS - Assembly</v>
          </cell>
          <cell r="M4754" t="str">
            <v>Charter</v>
          </cell>
        </row>
        <row r="4755">
          <cell r="A4755">
            <v>156</v>
          </cell>
          <cell r="F4755">
            <v>1</v>
          </cell>
          <cell r="I4755">
            <v>2528</v>
          </cell>
          <cell r="L4755" t="str">
            <v>NCS - Assembly</v>
          </cell>
          <cell r="M4755" t="str">
            <v>Charter</v>
          </cell>
        </row>
        <row r="4756">
          <cell r="A4756">
            <v>156</v>
          </cell>
          <cell r="F4756">
            <v>1</v>
          </cell>
          <cell r="I4756">
            <v>82</v>
          </cell>
          <cell r="L4756" t="str">
            <v>NCS - Operational</v>
          </cell>
          <cell r="M4756" t="str">
            <v>Charter</v>
          </cell>
        </row>
        <row r="4757">
          <cell r="A4757">
            <v>156</v>
          </cell>
          <cell r="F4757">
            <v>1</v>
          </cell>
          <cell r="I4757">
            <v>233</v>
          </cell>
          <cell r="L4757" t="str">
            <v>NCS - Interior Room</v>
          </cell>
          <cell r="M4757" t="str">
            <v>Charter</v>
          </cell>
        </row>
        <row r="4758">
          <cell r="A4758">
            <v>156</v>
          </cell>
          <cell r="F4758">
            <v>1</v>
          </cell>
          <cell r="I4758">
            <v>1636</v>
          </cell>
          <cell r="L4758" t="str">
            <v>NCS - Operational</v>
          </cell>
          <cell r="M4758" t="str">
            <v>Charter</v>
          </cell>
        </row>
        <row r="4759">
          <cell r="A4759">
            <v>156</v>
          </cell>
          <cell r="F4759">
            <v>1</v>
          </cell>
          <cell r="I4759">
            <v>482</v>
          </cell>
          <cell r="L4759" t="str">
            <v>NCS - Operational</v>
          </cell>
          <cell r="M4759" t="str">
            <v>Charter</v>
          </cell>
        </row>
        <row r="4760">
          <cell r="A4760">
            <v>156</v>
          </cell>
          <cell r="F4760">
            <v>1</v>
          </cell>
          <cell r="I4760">
            <v>949</v>
          </cell>
          <cell r="L4760" t="str">
            <v>(Excluded - Counted in classroom data)</v>
          </cell>
          <cell r="M4760" t="str">
            <v>Charter</v>
          </cell>
        </row>
        <row r="4761">
          <cell r="A4761">
            <v>156</v>
          </cell>
          <cell r="F4761">
            <v>1</v>
          </cell>
          <cell r="I4761">
            <v>959</v>
          </cell>
          <cell r="L4761" t="str">
            <v>(Excluded - Counted in classroom data)</v>
          </cell>
          <cell r="M4761" t="str">
            <v>Charter</v>
          </cell>
        </row>
        <row r="4762">
          <cell r="A4762">
            <v>156</v>
          </cell>
          <cell r="F4762">
            <v>1</v>
          </cell>
          <cell r="I4762">
            <v>39</v>
          </cell>
          <cell r="L4762" t="str">
            <v>NCS - Operational</v>
          </cell>
          <cell r="M4762" t="str">
            <v>Charter</v>
          </cell>
        </row>
        <row r="4763">
          <cell r="A4763">
            <v>156</v>
          </cell>
          <cell r="F4763">
            <v>1</v>
          </cell>
          <cell r="I4763">
            <v>482</v>
          </cell>
          <cell r="L4763" t="str">
            <v>NCS - Operational</v>
          </cell>
          <cell r="M4763" t="str">
            <v>Charter</v>
          </cell>
        </row>
        <row r="4764">
          <cell r="A4764">
            <v>156</v>
          </cell>
          <cell r="F4764">
            <v>1</v>
          </cell>
          <cell r="I4764">
            <v>949</v>
          </cell>
          <cell r="L4764" t="str">
            <v>(Excluded - Counted in classroom data)</v>
          </cell>
          <cell r="M4764" t="str">
            <v>Charter</v>
          </cell>
        </row>
        <row r="4765">
          <cell r="A4765">
            <v>156</v>
          </cell>
          <cell r="F4765">
            <v>1</v>
          </cell>
          <cell r="I4765">
            <v>133</v>
          </cell>
          <cell r="L4765" t="str">
            <v>NCS - Operational</v>
          </cell>
          <cell r="M4765" t="str">
            <v>Charter</v>
          </cell>
        </row>
        <row r="4766">
          <cell r="A4766">
            <v>156</v>
          </cell>
          <cell r="F4766">
            <v>1</v>
          </cell>
          <cell r="I4766">
            <v>95</v>
          </cell>
          <cell r="L4766" t="str">
            <v>NCS - Operational</v>
          </cell>
          <cell r="M4766" t="str">
            <v>Charter</v>
          </cell>
        </row>
        <row r="4767">
          <cell r="A4767">
            <v>156</v>
          </cell>
          <cell r="F4767">
            <v>1</v>
          </cell>
          <cell r="I4767">
            <v>20</v>
          </cell>
          <cell r="L4767" t="str">
            <v>NCS - Operational</v>
          </cell>
          <cell r="M4767" t="str">
            <v>Charter</v>
          </cell>
        </row>
        <row r="4768">
          <cell r="A4768">
            <v>156</v>
          </cell>
          <cell r="F4768">
            <v>1</v>
          </cell>
          <cell r="I4768">
            <v>44</v>
          </cell>
          <cell r="L4768" t="str">
            <v>NCS - Operational</v>
          </cell>
          <cell r="M4768" t="str">
            <v>Charter</v>
          </cell>
        </row>
        <row r="4769">
          <cell r="A4769">
            <v>156</v>
          </cell>
          <cell r="F4769">
            <v>1</v>
          </cell>
          <cell r="I4769">
            <v>1058</v>
          </cell>
          <cell r="L4769" t="str">
            <v>(Excluded - Counted in classroom data)</v>
          </cell>
          <cell r="M4769" t="str">
            <v>Charter</v>
          </cell>
        </row>
        <row r="4770">
          <cell r="A4770">
            <v>156</v>
          </cell>
          <cell r="F4770">
            <v>1</v>
          </cell>
          <cell r="I4770">
            <v>247</v>
          </cell>
          <cell r="L4770" t="str">
            <v>NCS - Interior Room</v>
          </cell>
          <cell r="M4770" t="str">
            <v>Charter</v>
          </cell>
        </row>
        <row r="4771">
          <cell r="A4771">
            <v>156</v>
          </cell>
          <cell r="F4771">
            <v>1</v>
          </cell>
          <cell r="I4771">
            <v>28</v>
          </cell>
          <cell r="L4771" t="str">
            <v>NCS - Operational</v>
          </cell>
          <cell r="M4771" t="str">
            <v>Charter</v>
          </cell>
        </row>
        <row r="4772">
          <cell r="A4772">
            <v>156</v>
          </cell>
          <cell r="F4772">
            <v>1</v>
          </cell>
          <cell r="I4772">
            <v>39</v>
          </cell>
          <cell r="L4772" t="str">
            <v>NCS - Operational</v>
          </cell>
          <cell r="M4772" t="str">
            <v>Charter</v>
          </cell>
        </row>
        <row r="4773">
          <cell r="A4773">
            <v>156</v>
          </cell>
          <cell r="F4773">
            <v>1</v>
          </cell>
          <cell r="I4773">
            <v>73</v>
          </cell>
          <cell r="L4773" t="str">
            <v>NCS - Operational</v>
          </cell>
          <cell r="M4773" t="str">
            <v>Charter</v>
          </cell>
        </row>
        <row r="4774">
          <cell r="A4774">
            <v>156</v>
          </cell>
          <cell r="F4774">
            <v>1</v>
          </cell>
          <cell r="I4774">
            <v>123</v>
          </cell>
          <cell r="L4774" t="str">
            <v>NCS - Operational</v>
          </cell>
          <cell r="M4774" t="str">
            <v>Charter</v>
          </cell>
        </row>
        <row r="4775">
          <cell r="A4775">
            <v>156</v>
          </cell>
          <cell r="F4775">
            <v>1</v>
          </cell>
          <cell r="I4775">
            <v>204</v>
          </cell>
          <cell r="L4775" t="str">
            <v>NCS - Operational</v>
          </cell>
          <cell r="M4775" t="str">
            <v>Charter</v>
          </cell>
        </row>
        <row r="4776">
          <cell r="A4776">
            <v>156</v>
          </cell>
          <cell r="F4776">
            <v>1</v>
          </cell>
          <cell r="I4776">
            <v>32</v>
          </cell>
          <cell r="L4776" t="str">
            <v>NCS - Operational</v>
          </cell>
          <cell r="M4776" t="str">
            <v>Charter</v>
          </cell>
        </row>
        <row r="4777">
          <cell r="A4777">
            <v>156</v>
          </cell>
          <cell r="F4777">
            <v>1</v>
          </cell>
          <cell r="I4777">
            <v>32</v>
          </cell>
          <cell r="L4777" t="str">
            <v>NCS - Operational</v>
          </cell>
          <cell r="M4777" t="str">
            <v>Charter</v>
          </cell>
        </row>
        <row r="4778">
          <cell r="A4778">
            <v>156</v>
          </cell>
          <cell r="F4778">
            <v>1</v>
          </cell>
          <cell r="I4778">
            <v>132</v>
          </cell>
          <cell r="L4778" t="str">
            <v>NCS - Operational</v>
          </cell>
          <cell r="M4778" t="str">
            <v>Charter</v>
          </cell>
        </row>
        <row r="4779">
          <cell r="A4779">
            <v>156</v>
          </cell>
          <cell r="F4779">
            <v>1</v>
          </cell>
          <cell r="I4779">
            <v>43</v>
          </cell>
          <cell r="L4779" t="str">
            <v>NCS - Operational</v>
          </cell>
          <cell r="M4779" t="str">
            <v>Charter</v>
          </cell>
        </row>
        <row r="4780">
          <cell r="A4780">
            <v>156</v>
          </cell>
          <cell r="F4780">
            <v>1</v>
          </cell>
          <cell r="I4780">
            <v>784</v>
          </cell>
          <cell r="L4780" t="str">
            <v>(Excluded - Counted in classroom data)</v>
          </cell>
          <cell r="M4780" t="str">
            <v>Charter</v>
          </cell>
        </row>
        <row r="4781">
          <cell r="A4781">
            <v>156</v>
          </cell>
          <cell r="F4781">
            <v>1</v>
          </cell>
          <cell r="I4781">
            <v>739</v>
          </cell>
          <cell r="L4781" t="str">
            <v>(Excluded - Counted in classroom data)</v>
          </cell>
          <cell r="M4781" t="str">
            <v>Charter</v>
          </cell>
        </row>
        <row r="4782">
          <cell r="A4782">
            <v>156</v>
          </cell>
          <cell r="F4782">
            <v>1</v>
          </cell>
          <cell r="I4782">
            <v>45</v>
          </cell>
          <cell r="L4782" t="str">
            <v>NCS - Operational</v>
          </cell>
          <cell r="M4782" t="str">
            <v>Charter</v>
          </cell>
        </row>
        <row r="4783">
          <cell r="A4783">
            <v>156</v>
          </cell>
          <cell r="F4783">
            <v>1</v>
          </cell>
          <cell r="I4783">
            <v>736</v>
          </cell>
          <cell r="L4783" t="str">
            <v>(Excluded - Counted in classroom data)</v>
          </cell>
          <cell r="M4783" t="str">
            <v>Charter</v>
          </cell>
        </row>
        <row r="4784">
          <cell r="A4784">
            <v>156</v>
          </cell>
          <cell r="F4784">
            <v>1</v>
          </cell>
          <cell r="I4784">
            <v>736</v>
          </cell>
          <cell r="L4784" t="str">
            <v>(Excluded - Counted in classroom data)</v>
          </cell>
          <cell r="M4784" t="str">
            <v>Charter</v>
          </cell>
        </row>
        <row r="4785">
          <cell r="A4785">
            <v>156</v>
          </cell>
          <cell r="F4785">
            <v>1</v>
          </cell>
          <cell r="I4785">
            <v>736</v>
          </cell>
          <cell r="L4785" t="str">
            <v>(Excluded - Counted in classroom data)</v>
          </cell>
          <cell r="M4785" t="str">
            <v>Charter</v>
          </cell>
        </row>
        <row r="4786">
          <cell r="A4786">
            <v>156</v>
          </cell>
          <cell r="F4786">
            <v>1</v>
          </cell>
          <cell r="I4786">
            <v>736</v>
          </cell>
          <cell r="L4786" t="str">
            <v>(Excluded - Counted in classroom data)</v>
          </cell>
          <cell r="M4786" t="str">
            <v>Charter</v>
          </cell>
        </row>
        <row r="4787">
          <cell r="A4787">
            <v>156</v>
          </cell>
          <cell r="F4787">
            <v>1</v>
          </cell>
          <cell r="I4787">
            <v>736</v>
          </cell>
          <cell r="L4787" t="str">
            <v>(Excluded - Counted in classroom data)</v>
          </cell>
          <cell r="M4787" t="str">
            <v>Charter</v>
          </cell>
        </row>
        <row r="4788">
          <cell r="A4788">
            <v>156</v>
          </cell>
          <cell r="F4788">
            <v>1</v>
          </cell>
          <cell r="I4788">
            <v>736</v>
          </cell>
          <cell r="L4788" t="str">
            <v>(Excluded - Counted in classroom data)</v>
          </cell>
          <cell r="M4788" t="str">
            <v>Charter</v>
          </cell>
        </row>
        <row r="4789">
          <cell r="A4789">
            <v>156</v>
          </cell>
          <cell r="F4789">
            <v>1</v>
          </cell>
          <cell r="I4789">
            <v>736</v>
          </cell>
          <cell r="L4789" t="str">
            <v>(Excluded - Counted in classroom data)</v>
          </cell>
          <cell r="M4789" t="str">
            <v>Charter</v>
          </cell>
        </row>
        <row r="4790">
          <cell r="A4790">
            <v>156</v>
          </cell>
          <cell r="F4790">
            <v>1</v>
          </cell>
          <cell r="I4790">
            <v>748</v>
          </cell>
          <cell r="L4790" t="str">
            <v>(Excluded - Counted in classroom data)</v>
          </cell>
          <cell r="M4790" t="str">
            <v>Charter</v>
          </cell>
        </row>
        <row r="4791">
          <cell r="A4791">
            <v>156</v>
          </cell>
          <cell r="F4791">
            <v>1</v>
          </cell>
          <cell r="I4791">
            <v>60</v>
          </cell>
          <cell r="L4791" t="str">
            <v>NCS - Operational</v>
          </cell>
          <cell r="M4791" t="str">
            <v>Charter</v>
          </cell>
        </row>
        <row r="4792">
          <cell r="A4792">
            <v>156</v>
          </cell>
          <cell r="F4792">
            <v>1</v>
          </cell>
          <cell r="I4792">
            <v>121</v>
          </cell>
          <cell r="L4792" t="str">
            <v>NCS - Operational</v>
          </cell>
          <cell r="M4792" t="str">
            <v>Charter</v>
          </cell>
        </row>
        <row r="4793">
          <cell r="A4793">
            <v>156</v>
          </cell>
          <cell r="F4793">
            <v>1</v>
          </cell>
          <cell r="I4793">
            <v>121</v>
          </cell>
          <cell r="L4793" t="str">
            <v>NCS - Operational</v>
          </cell>
          <cell r="M4793" t="str">
            <v>Charter</v>
          </cell>
        </row>
        <row r="4794">
          <cell r="A4794">
            <v>156</v>
          </cell>
          <cell r="F4794">
            <v>1</v>
          </cell>
          <cell r="I4794">
            <v>66</v>
          </cell>
          <cell r="L4794" t="str">
            <v>NCS - Operational</v>
          </cell>
          <cell r="M4794" t="str">
            <v>Charter</v>
          </cell>
        </row>
        <row r="4795">
          <cell r="A4795">
            <v>156</v>
          </cell>
          <cell r="F4795">
            <v>1</v>
          </cell>
          <cell r="I4795">
            <v>88</v>
          </cell>
          <cell r="L4795" t="str">
            <v>NCS - Operational</v>
          </cell>
          <cell r="M4795" t="str">
            <v>Charter</v>
          </cell>
        </row>
        <row r="4796">
          <cell r="A4796">
            <v>156</v>
          </cell>
          <cell r="F4796">
            <v>1</v>
          </cell>
          <cell r="I4796">
            <v>88</v>
          </cell>
          <cell r="L4796" t="str">
            <v>NCS - Operational</v>
          </cell>
          <cell r="M4796" t="str">
            <v>Charter</v>
          </cell>
        </row>
        <row r="4797">
          <cell r="A4797">
            <v>156</v>
          </cell>
          <cell r="F4797">
            <v>1</v>
          </cell>
          <cell r="I4797">
            <v>88</v>
          </cell>
          <cell r="L4797" t="str">
            <v>NCS - Operational</v>
          </cell>
          <cell r="M4797" t="str">
            <v>Charter</v>
          </cell>
        </row>
        <row r="4798">
          <cell r="A4798">
            <v>156</v>
          </cell>
          <cell r="F4798">
            <v>1</v>
          </cell>
          <cell r="I4798">
            <v>784</v>
          </cell>
          <cell r="L4798" t="str">
            <v>(Excluded - Counted in classroom data)</v>
          </cell>
          <cell r="M4798" t="str">
            <v>Charter</v>
          </cell>
        </row>
        <row r="4799">
          <cell r="A4799">
            <v>156</v>
          </cell>
          <cell r="F4799">
            <v>1</v>
          </cell>
          <cell r="I4799">
            <v>640</v>
          </cell>
          <cell r="L4799" t="str">
            <v>(Excluded - Counted in classroom data)</v>
          </cell>
          <cell r="M4799" t="str">
            <v>Charter</v>
          </cell>
        </row>
        <row r="4800">
          <cell r="A4800">
            <v>156</v>
          </cell>
          <cell r="F4800">
            <v>1</v>
          </cell>
          <cell r="I4800">
            <v>980</v>
          </cell>
          <cell r="L4800" t="str">
            <v>(Excluded - Counted in classroom data)</v>
          </cell>
          <cell r="M4800" t="str">
            <v>Charter</v>
          </cell>
        </row>
        <row r="4801">
          <cell r="A4801">
            <v>156</v>
          </cell>
          <cell r="F4801">
            <v>1</v>
          </cell>
          <cell r="I4801">
            <v>640</v>
          </cell>
          <cell r="L4801" t="str">
            <v>(Excluded - Counted in classroom data)</v>
          </cell>
          <cell r="M4801" t="str">
            <v>Charter</v>
          </cell>
        </row>
        <row r="4802">
          <cell r="A4802">
            <v>156</v>
          </cell>
          <cell r="F4802">
            <v>1</v>
          </cell>
          <cell r="I4802">
            <v>784</v>
          </cell>
          <cell r="L4802" t="str">
            <v>(Excluded - Counted in classroom data)</v>
          </cell>
          <cell r="M4802" t="str">
            <v>Charter</v>
          </cell>
        </row>
        <row r="4803">
          <cell r="A4803">
            <v>156</v>
          </cell>
          <cell r="F4803">
            <v>1</v>
          </cell>
          <cell r="I4803">
            <v>784</v>
          </cell>
          <cell r="L4803" t="str">
            <v>(Excluded - Counted in classroom data)</v>
          </cell>
          <cell r="M4803" t="str">
            <v>Charter</v>
          </cell>
        </row>
        <row r="4804">
          <cell r="A4804">
            <v>156</v>
          </cell>
          <cell r="F4804">
            <v>1</v>
          </cell>
          <cell r="I4804">
            <v>784</v>
          </cell>
          <cell r="L4804" t="str">
            <v>(Excluded - Counted in classroom data)</v>
          </cell>
          <cell r="M4804" t="str">
            <v>Charter</v>
          </cell>
        </row>
        <row r="4805">
          <cell r="A4805">
            <v>156</v>
          </cell>
          <cell r="F4805">
            <v>1</v>
          </cell>
          <cell r="I4805">
            <v>784</v>
          </cell>
          <cell r="L4805" t="str">
            <v>(Excluded - Counted in classroom data)</v>
          </cell>
          <cell r="M4805" t="str">
            <v>Charter</v>
          </cell>
        </row>
        <row r="4806">
          <cell r="A4806">
            <v>157</v>
          </cell>
          <cell r="F4806">
            <v>1</v>
          </cell>
          <cell r="I4806">
            <v>900</v>
          </cell>
          <cell r="L4806" t="str">
            <v>(Excluded - Counted in classroom data)</v>
          </cell>
        </row>
        <row r="4807">
          <cell r="A4807">
            <v>157</v>
          </cell>
          <cell r="F4807">
            <v>1</v>
          </cell>
          <cell r="I4807">
            <v>900</v>
          </cell>
          <cell r="L4807" t="str">
            <v>(Excluded - Counted in classroom data)</v>
          </cell>
        </row>
        <row r="4808">
          <cell r="A4808">
            <v>157</v>
          </cell>
          <cell r="F4808">
            <v>1</v>
          </cell>
          <cell r="I4808">
            <v>900</v>
          </cell>
          <cell r="L4808" t="str">
            <v>(Excluded - Counted in classroom data)</v>
          </cell>
        </row>
        <row r="4809">
          <cell r="A4809">
            <v>157</v>
          </cell>
          <cell r="F4809">
            <v>1</v>
          </cell>
          <cell r="I4809">
            <v>900</v>
          </cell>
          <cell r="L4809" t="str">
            <v>(Excluded - Counted in classroom data)</v>
          </cell>
        </row>
        <row r="4810">
          <cell r="A4810">
            <v>157</v>
          </cell>
          <cell r="F4810">
            <v>1</v>
          </cell>
          <cell r="I4810">
            <v>900</v>
          </cell>
          <cell r="L4810" t="str">
            <v>(Excluded - Counted in classroom data)</v>
          </cell>
        </row>
        <row r="4811">
          <cell r="A4811">
            <v>157</v>
          </cell>
          <cell r="F4811">
            <v>1</v>
          </cell>
          <cell r="I4811">
            <v>900</v>
          </cell>
          <cell r="L4811" t="str">
            <v>(Excluded - Counted in classroom data)</v>
          </cell>
        </row>
        <row r="4812">
          <cell r="A4812">
            <v>157</v>
          </cell>
          <cell r="F4812">
            <v>1</v>
          </cell>
          <cell r="I4812">
            <v>900</v>
          </cell>
          <cell r="L4812" t="str">
            <v>(Excluded - Counted in classroom data)</v>
          </cell>
        </row>
        <row r="4813">
          <cell r="A4813">
            <v>157</v>
          </cell>
          <cell r="F4813">
            <v>1</v>
          </cell>
          <cell r="I4813">
            <v>900</v>
          </cell>
          <cell r="L4813" t="str">
            <v>(Excluded - Counted in classroom data)</v>
          </cell>
        </row>
        <row r="4814">
          <cell r="A4814">
            <v>157</v>
          </cell>
          <cell r="F4814">
            <v>1</v>
          </cell>
          <cell r="I4814">
            <v>900</v>
          </cell>
          <cell r="L4814" t="str">
            <v>(Excluded - Counted in classroom data)</v>
          </cell>
        </row>
        <row r="4815">
          <cell r="A4815">
            <v>157</v>
          </cell>
          <cell r="F4815">
            <v>1</v>
          </cell>
          <cell r="I4815">
            <v>120</v>
          </cell>
          <cell r="L4815" t="str">
            <v>NCS - Interior Room</v>
          </cell>
        </row>
        <row r="4816">
          <cell r="A4816">
            <v>157</v>
          </cell>
          <cell r="F4816">
            <v>1</v>
          </cell>
          <cell r="I4816">
            <v>15</v>
          </cell>
          <cell r="L4816" t="str">
            <v>NCS - Operational</v>
          </cell>
        </row>
        <row r="4817">
          <cell r="A4817">
            <v>157</v>
          </cell>
          <cell r="F4817">
            <v>1</v>
          </cell>
          <cell r="I4817">
            <v>15</v>
          </cell>
          <cell r="L4817" t="str">
            <v>NCS - Operational</v>
          </cell>
        </row>
        <row r="4818">
          <cell r="A4818">
            <v>157</v>
          </cell>
          <cell r="F4818">
            <v>1</v>
          </cell>
          <cell r="I4818">
            <v>192</v>
          </cell>
          <cell r="L4818" t="str">
            <v>NCS - Interior Room</v>
          </cell>
        </row>
        <row r="4819">
          <cell r="A4819">
            <v>157</v>
          </cell>
          <cell r="F4819">
            <v>1</v>
          </cell>
          <cell r="I4819">
            <v>150</v>
          </cell>
          <cell r="L4819" t="str">
            <v>NCS - Interior Room</v>
          </cell>
        </row>
        <row r="4820">
          <cell r="A4820">
            <v>157</v>
          </cell>
          <cell r="F4820">
            <v>1</v>
          </cell>
          <cell r="I4820">
            <v>270</v>
          </cell>
          <cell r="L4820" t="str">
            <v>NCS - Interior Room</v>
          </cell>
        </row>
        <row r="4821">
          <cell r="A4821">
            <v>157</v>
          </cell>
          <cell r="F4821">
            <v>1</v>
          </cell>
          <cell r="I4821">
            <v>480</v>
          </cell>
          <cell r="L4821" t="str">
            <v>NCS - Interior Room</v>
          </cell>
        </row>
        <row r="4822">
          <cell r="A4822">
            <v>157</v>
          </cell>
          <cell r="F4822">
            <v>1</v>
          </cell>
          <cell r="I4822">
            <v>100</v>
          </cell>
          <cell r="L4822" t="str">
            <v>NCS - Interior Room</v>
          </cell>
        </row>
        <row r="4823">
          <cell r="A4823">
            <v>157</v>
          </cell>
          <cell r="F4823">
            <v>1</v>
          </cell>
          <cell r="I4823">
            <v>110</v>
          </cell>
          <cell r="L4823" t="str">
            <v>NCS - Operational</v>
          </cell>
        </row>
        <row r="4824">
          <cell r="A4824">
            <v>157</v>
          </cell>
          <cell r="F4824">
            <v>1</v>
          </cell>
          <cell r="I4824">
            <v>54</v>
          </cell>
          <cell r="L4824" t="str">
            <v>NCS - Operational</v>
          </cell>
        </row>
        <row r="4825">
          <cell r="A4825">
            <v>157</v>
          </cell>
          <cell r="F4825">
            <v>1</v>
          </cell>
          <cell r="I4825">
            <v>100</v>
          </cell>
          <cell r="L4825" t="str">
            <v>NCS - Operational</v>
          </cell>
        </row>
        <row r="4826">
          <cell r="A4826">
            <v>157</v>
          </cell>
          <cell r="F4826">
            <v>1</v>
          </cell>
          <cell r="I4826">
            <v>180</v>
          </cell>
          <cell r="L4826" t="str">
            <v>NCS - Operational</v>
          </cell>
        </row>
        <row r="4827">
          <cell r="A4827">
            <v>157</v>
          </cell>
          <cell r="F4827">
            <v>1</v>
          </cell>
          <cell r="I4827">
            <v>192</v>
          </cell>
          <cell r="L4827" t="str">
            <v>NCS - Interior Room</v>
          </cell>
        </row>
        <row r="4828">
          <cell r="A4828">
            <v>157</v>
          </cell>
          <cell r="F4828">
            <v>1</v>
          </cell>
          <cell r="I4828">
            <v>160</v>
          </cell>
          <cell r="L4828" t="str">
            <v>NCS - Interior Room</v>
          </cell>
        </row>
        <row r="4829">
          <cell r="A4829">
            <v>157</v>
          </cell>
          <cell r="F4829">
            <v>1</v>
          </cell>
          <cell r="I4829">
            <v>90</v>
          </cell>
          <cell r="L4829" t="str">
            <v>NCS - Interior Room</v>
          </cell>
        </row>
        <row r="4830">
          <cell r="A4830">
            <v>157</v>
          </cell>
          <cell r="F4830">
            <v>1</v>
          </cell>
          <cell r="I4830">
            <v>450</v>
          </cell>
          <cell r="L4830" t="str">
            <v>NCS - Interior Room</v>
          </cell>
        </row>
        <row r="4831">
          <cell r="A4831">
            <v>157</v>
          </cell>
          <cell r="F4831">
            <v>1</v>
          </cell>
          <cell r="I4831">
            <v>900</v>
          </cell>
          <cell r="L4831" t="str">
            <v>NCS - Library</v>
          </cell>
        </row>
        <row r="4832">
          <cell r="A4832">
            <v>157</v>
          </cell>
          <cell r="F4832">
            <v>1</v>
          </cell>
          <cell r="I4832">
            <v>2400</v>
          </cell>
          <cell r="L4832" t="str">
            <v>NCS - Operational</v>
          </cell>
        </row>
        <row r="4833">
          <cell r="A4833">
            <v>157</v>
          </cell>
          <cell r="F4833">
            <v>1</v>
          </cell>
          <cell r="I4833">
            <v>336</v>
          </cell>
          <cell r="L4833" t="str">
            <v>NCS - Operational</v>
          </cell>
        </row>
        <row r="4834">
          <cell r="A4834">
            <v>157</v>
          </cell>
          <cell r="F4834">
            <v>1</v>
          </cell>
          <cell r="I4834">
            <v>336</v>
          </cell>
          <cell r="L4834" t="str">
            <v>NCS - Operational</v>
          </cell>
        </row>
        <row r="4835">
          <cell r="A4835">
            <v>157</v>
          </cell>
          <cell r="F4835">
            <v>1</v>
          </cell>
          <cell r="I4835">
            <v>120</v>
          </cell>
          <cell r="L4835" t="str">
            <v>NCS - Operational</v>
          </cell>
        </row>
        <row r="4836">
          <cell r="A4836">
            <v>157</v>
          </cell>
          <cell r="F4836">
            <v>1</v>
          </cell>
          <cell r="I4836">
            <v>900</v>
          </cell>
          <cell r="L4836" t="str">
            <v>(Excluded - Counted in classroom data)</v>
          </cell>
        </row>
        <row r="4837">
          <cell r="A4837">
            <v>157</v>
          </cell>
          <cell r="F4837">
            <v>1</v>
          </cell>
          <cell r="I4837">
            <v>900</v>
          </cell>
          <cell r="L4837" t="str">
            <v>(Excluded - Counted in classroom data)</v>
          </cell>
        </row>
        <row r="4838">
          <cell r="A4838">
            <v>157</v>
          </cell>
          <cell r="F4838">
            <v>2</v>
          </cell>
          <cell r="I4838">
            <v>364</v>
          </cell>
          <cell r="L4838" t="str">
            <v>NCS - Operational</v>
          </cell>
        </row>
        <row r="4839">
          <cell r="A4839">
            <v>157</v>
          </cell>
          <cell r="F4839">
            <v>2</v>
          </cell>
          <cell r="I4839">
            <v>210</v>
          </cell>
          <cell r="L4839" t="str">
            <v>NCS - Operational</v>
          </cell>
        </row>
        <row r="4840">
          <cell r="A4840">
            <v>157</v>
          </cell>
          <cell r="F4840">
            <v>2</v>
          </cell>
          <cell r="I4840">
            <v>84</v>
          </cell>
          <cell r="L4840" t="str">
            <v>NCS - Operational</v>
          </cell>
        </row>
        <row r="4841">
          <cell r="A4841">
            <v>157</v>
          </cell>
          <cell r="F4841">
            <v>2</v>
          </cell>
          <cell r="I4841">
            <v>30</v>
          </cell>
          <cell r="L4841" t="str">
            <v>NCS - Operational</v>
          </cell>
        </row>
        <row r="4842">
          <cell r="A4842">
            <v>157</v>
          </cell>
          <cell r="F4842">
            <v>2</v>
          </cell>
          <cell r="I4842">
            <v>120</v>
          </cell>
          <cell r="L4842" t="str">
            <v>NCS - Interior Room</v>
          </cell>
        </row>
        <row r="4843">
          <cell r="A4843">
            <v>157</v>
          </cell>
          <cell r="F4843">
            <v>1</v>
          </cell>
          <cell r="I4843">
            <v>1000</v>
          </cell>
          <cell r="L4843" t="str">
            <v>NCS - Operational</v>
          </cell>
        </row>
        <row r="4844">
          <cell r="A4844">
            <v>157</v>
          </cell>
          <cell r="F4844">
            <v>1</v>
          </cell>
          <cell r="I4844">
            <v>1350</v>
          </cell>
          <cell r="L4844" t="str">
            <v>NCS - Operational</v>
          </cell>
        </row>
        <row r="4845">
          <cell r="A4845">
            <v>157</v>
          </cell>
          <cell r="F4845">
            <v>1</v>
          </cell>
          <cell r="I4845">
            <v>3160</v>
          </cell>
          <cell r="L4845" t="str">
            <v>NCS - Assembly</v>
          </cell>
        </row>
        <row r="4846">
          <cell r="A4846">
            <v>157</v>
          </cell>
          <cell r="F4846">
            <v>1</v>
          </cell>
          <cell r="I4846">
            <v>120</v>
          </cell>
          <cell r="L4846" t="str">
            <v>NCS - Operational</v>
          </cell>
        </row>
        <row r="4847">
          <cell r="A4847">
            <v>157</v>
          </cell>
          <cell r="F4847">
            <v>1</v>
          </cell>
          <cell r="I4847">
            <v>72</v>
          </cell>
          <cell r="L4847" t="str">
            <v>NCS - Operational</v>
          </cell>
        </row>
        <row r="4848">
          <cell r="A4848">
            <v>157</v>
          </cell>
          <cell r="F4848">
            <v>1</v>
          </cell>
          <cell r="I4848">
            <v>112</v>
          </cell>
          <cell r="L4848" t="str">
            <v>NCS - Operational</v>
          </cell>
        </row>
        <row r="4849">
          <cell r="A4849">
            <v>157</v>
          </cell>
          <cell r="F4849">
            <v>1</v>
          </cell>
          <cell r="I4849">
            <v>128</v>
          </cell>
          <cell r="L4849" t="str">
            <v>NCS - Operational</v>
          </cell>
        </row>
        <row r="4850">
          <cell r="A4850">
            <v>157</v>
          </cell>
          <cell r="F4850">
            <v>1</v>
          </cell>
          <cell r="I4850">
            <v>288</v>
          </cell>
          <cell r="L4850" t="str">
            <v>NCS - Interior Room</v>
          </cell>
        </row>
        <row r="4851">
          <cell r="A4851">
            <v>157</v>
          </cell>
          <cell r="F4851">
            <v>1</v>
          </cell>
          <cell r="I4851">
            <v>42</v>
          </cell>
          <cell r="L4851" t="str">
            <v>NCS - Operational</v>
          </cell>
        </row>
        <row r="4852">
          <cell r="A4852">
            <v>157</v>
          </cell>
          <cell r="F4852">
            <v>1</v>
          </cell>
          <cell r="I4852">
            <v>32</v>
          </cell>
          <cell r="L4852" t="str">
            <v>NCS - Operational</v>
          </cell>
        </row>
        <row r="4853">
          <cell r="A4853">
            <v>157</v>
          </cell>
          <cell r="F4853">
            <v>1</v>
          </cell>
          <cell r="I4853">
            <v>40</v>
          </cell>
          <cell r="L4853" t="str">
            <v>NCS - Operational</v>
          </cell>
        </row>
        <row r="4854">
          <cell r="A4854">
            <v>157</v>
          </cell>
          <cell r="F4854">
            <v>1</v>
          </cell>
          <cell r="I4854">
            <v>144</v>
          </cell>
          <cell r="L4854" t="str">
            <v>NCS - Operational</v>
          </cell>
        </row>
        <row r="4855">
          <cell r="A4855">
            <v>157</v>
          </cell>
          <cell r="F4855">
            <v>1</v>
          </cell>
          <cell r="I4855">
            <v>60</v>
          </cell>
          <cell r="L4855" t="str">
            <v>NCS - Operational</v>
          </cell>
        </row>
        <row r="4856">
          <cell r="A4856">
            <v>157</v>
          </cell>
          <cell r="F4856">
            <v>1</v>
          </cell>
          <cell r="I4856">
            <v>120</v>
          </cell>
          <cell r="L4856" t="str">
            <v>NCS - Operational</v>
          </cell>
        </row>
        <row r="4857">
          <cell r="A4857">
            <v>157</v>
          </cell>
          <cell r="F4857">
            <v>1</v>
          </cell>
          <cell r="I4857">
            <v>12</v>
          </cell>
          <cell r="L4857" t="str">
            <v>NCS - Operational</v>
          </cell>
        </row>
        <row r="4858">
          <cell r="A4858">
            <v>157</v>
          </cell>
          <cell r="F4858">
            <v>1</v>
          </cell>
          <cell r="I4858">
            <v>620</v>
          </cell>
          <cell r="L4858" t="str">
            <v>NCS - Operational</v>
          </cell>
        </row>
        <row r="4859">
          <cell r="A4859">
            <v>157</v>
          </cell>
          <cell r="F4859">
            <v>1</v>
          </cell>
          <cell r="I4859">
            <v>360</v>
          </cell>
          <cell r="L4859" t="str">
            <v>NCS - Interior Room</v>
          </cell>
        </row>
        <row r="4860">
          <cell r="A4860">
            <v>157</v>
          </cell>
          <cell r="F4860">
            <v>1</v>
          </cell>
          <cell r="I4860">
            <v>36</v>
          </cell>
          <cell r="L4860" t="str">
            <v>NCS - Operational</v>
          </cell>
        </row>
        <row r="4861">
          <cell r="A4861">
            <v>157</v>
          </cell>
          <cell r="F4861">
            <v>1</v>
          </cell>
          <cell r="I4861">
            <v>36</v>
          </cell>
          <cell r="L4861" t="str">
            <v>NCS - Operational</v>
          </cell>
        </row>
        <row r="4862">
          <cell r="A4862">
            <v>157</v>
          </cell>
          <cell r="F4862">
            <v>1</v>
          </cell>
          <cell r="I4862">
            <v>15</v>
          </cell>
          <cell r="L4862" t="str">
            <v>NCS - Operational</v>
          </cell>
        </row>
        <row r="4863">
          <cell r="A4863">
            <v>157</v>
          </cell>
          <cell r="F4863">
            <v>1</v>
          </cell>
          <cell r="I4863">
            <v>15</v>
          </cell>
          <cell r="L4863" t="str">
            <v>NCS - Operational</v>
          </cell>
        </row>
        <row r="4864">
          <cell r="A4864">
            <v>157</v>
          </cell>
          <cell r="F4864">
            <v>1</v>
          </cell>
          <cell r="I4864">
            <v>70</v>
          </cell>
          <cell r="L4864" t="str">
            <v>NCS - Operational</v>
          </cell>
        </row>
        <row r="4865">
          <cell r="A4865">
            <v>157</v>
          </cell>
          <cell r="F4865">
            <v>1</v>
          </cell>
          <cell r="I4865">
            <v>270</v>
          </cell>
          <cell r="L4865" t="str">
            <v>NCS - Operational</v>
          </cell>
        </row>
        <row r="4866">
          <cell r="A4866">
            <v>157</v>
          </cell>
          <cell r="F4866">
            <v>1</v>
          </cell>
          <cell r="I4866">
            <v>15</v>
          </cell>
          <cell r="L4866" t="str">
            <v>NCS - Operational</v>
          </cell>
        </row>
        <row r="4867">
          <cell r="A4867">
            <v>157</v>
          </cell>
          <cell r="F4867">
            <v>1</v>
          </cell>
          <cell r="I4867">
            <v>15</v>
          </cell>
          <cell r="L4867" t="str">
            <v>NCS - Operational</v>
          </cell>
        </row>
        <row r="4868">
          <cell r="A4868">
            <v>157</v>
          </cell>
          <cell r="F4868">
            <v>1</v>
          </cell>
          <cell r="I4868">
            <v>70</v>
          </cell>
          <cell r="L4868" t="str">
            <v>NCS - Operational</v>
          </cell>
        </row>
        <row r="4869">
          <cell r="A4869">
            <v>157</v>
          </cell>
          <cell r="F4869">
            <v>1</v>
          </cell>
          <cell r="I4869">
            <v>96</v>
          </cell>
          <cell r="L4869" t="str">
            <v>NCS - Operational</v>
          </cell>
        </row>
        <row r="4870">
          <cell r="A4870">
            <v>157</v>
          </cell>
          <cell r="F4870">
            <v>1</v>
          </cell>
          <cell r="I4870">
            <v>680</v>
          </cell>
          <cell r="L4870" t="str">
            <v>NCS - Assembly</v>
          </cell>
        </row>
        <row r="4871">
          <cell r="A4871">
            <v>157</v>
          </cell>
          <cell r="F4871">
            <v>1</v>
          </cell>
          <cell r="I4871">
            <v>1024</v>
          </cell>
          <cell r="L4871" t="str">
            <v>(Excluded - Counted in classroom data)</v>
          </cell>
        </row>
        <row r="4872">
          <cell r="A4872">
            <v>157</v>
          </cell>
          <cell r="F4872">
            <v>1</v>
          </cell>
          <cell r="I4872">
            <v>48</v>
          </cell>
          <cell r="L4872" t="str">
            <v>NCS - Operational</v>
          </cell>
        </row>
        <row r="4873">
          <cell r="A4873">
            <v>157</v>
          </cell>
          <cell r="F4873">
            <v>1</v>
          </cell>
          <cell r="I4873">
            <v>24</v>
          </cell>
          <cell r="L4873" t="str">
            <v>NCS - Operational</v>
          </cell>
        </row>
        <row r="4874">
          <cell r="A4874">
            <v>157</v>
          </cell>
          <cell r="F4874">
            <v>1</v>
          </cell>
          <cell r="I4874">
            <v>720</v>
          </cell>
          <cell r="L4874" t="str">
            <v>(Excluded - Counted in classroom data)</v>
          </cell>
        </row>
        <row r="4875">
          <cell r="A4875">
            <v>157</v>
          </cell>
          <cell r="F4875">
            <v>1</v>
          </cell>
          <cell r="I4875">
            <v>920</v>
          </cell>
          <cell r="L4875" t="str">
            <v>(Excluded - Counted in classroom data)</v>
          </cell>
        </row>
        <row r="4876">
          <cell r="A4876">
            <v>157</v>
          </cell>
          <cell r="F4876">
            <v>1</v>
          </cell>
          <cell r="I4876">
            <v>920</v>
          </cell>
          <cell r="L4876" t="str">
            <v>(Excluded - Counted in classroom data)</v>
          </cell>
        </row>
        <row r="4877">
          <cell r="A4877">
            <v>157</v>
          </cell>
          <cell r="F4877">
            <v>1</v>
          </cell>
          <cell r="I4877">
            <v>920</v>
          </cell>
          <cell r="L4877" t="str">
            <v>(Excluded - Counted in classroom data)</v>
          </cell>
        </row>
        <row r="4878">
          <cell r="A4878">
            <v>157</v>
          </cell>
          <cell r="F4878">
            <v>1</v>
          </cell>
          <cell r="I4878">
            <v>920</v>
          </cell>
          <cell r="L4878" t="str">
            <v>(Excluded - Counted in classroom data)</v>
          </cell>
        </row>
        <row r="4879">
          <cell r="A4879">
            <v>157</v>
          </cell>
          <cell r="F4879">
            <v>1</v>
          </cell>
          <cell r="I4879">
            <v>920</v>
          </cell>
          <cell r="L4879" t="str">
            <v>(Excluded - Counted in classroom data)</v>
          </cell>
        </row>
        <row r="4880">
          <cell r="A4880">
            <v>159</v>
          </cell>
          <cell r="F4880">
            <v>1</v>
          </cell>
          <cell r="I4880">
            <v>638</v>
          </cell>
          <cell r="L4880" t="str">
            <v>(Excluded - Counted in classroom data)</v>
          </cell>
          <cell r="M4880" t="str">
            <v>Charter</v>
          </cell>
        </row>
        <row r="4881">
          <cell r="A4881">
            <v>159</v>
          </cell>
          <cell r="F4881">
            <v>1</v>
          </cell>
          <cell r="I4881">
            <v>176</v>
          </cell>
          <cell r="L4881" t="str">
            <v>NCS - Operational</v>
          </cell>
          <cell r="M4881" t="str">
            <v>Charter</v>
          </cell>
        </row>
        <row r="4882">
          <cell r="A4882">
            <v>159</v>
          </cell>
          <cell r="F4882">
            <v>1</v>
          </cell>
          <cell r="I4882">
            <v>177</v>
          </cell>
          <cell r="L4882" t="str">
            <v>NCS - Operational</v>
          </cell>
          <cell r="M4882" t="str">
            <v>Charter</v>
          </cell>
        </row>
        <row r="4883">
          <cell r="A4883">
            <v>159</v>
          </cell>
          <cell r="F4883">
            <v>1</v>
          </cell>
          <cell r="I4883">
            <v>20</v>
          </cell>
          <cell r="L4883" t="str">
            <v>NCS - Operational</v>
          </cell>
          <cell r="M4883" t="str">
            <v>Charter</v>
          </cell>
        </row>
        <row r="4884">
          <cell r="A4884">
            <v>159</v>
          </cell>
          <cell r="F4884">
            <v>1</v>
          </cell>
          <cell r="I4884">
            <v>30</v>
          </cell>
          <cell r="L4884" t="str">
            <v>NCS - Operational</v>
          </cell>
          <cell r="M4884" t="str">
            <v>Charter</v>
          </cell>
        </row>
        <row r="4885">
          <cell r="A4885">
            <v>159</v>
          </cell>
          <cell r="F4885">
            <v>1</v>
          </cell>
          <cell r="I4885">
            <v>119</v>
          </cell>
          <cell r="L4885" t="str">
            <v>NCS - Operational</v>
          </cell>
          <cell r="M4885" t="str">
            <v>Charter</v>
          </cell>
        </row>
        <row r="4886">
          <cell r="A4886">
            <v>159</v>
          </cell>
          <cell r="F4886">
            <v>1</v>
          </cell>
          <cell r="I4886">
            <v>616</v>
          </cell>
          <cell r="L4886" t="str">
            <v>(Excluded - Counted in classroom data)</v>
          </cell>
          <cell r="M4886" t="str">
            <v>Charter</v>
          </cell>
        </row>
        <row r="4887">
          <cell r="A4887">
            <v>159</v>
          </cell>
          <cell r="F4887">
            <v>1</v>
          </cell>
          <cell r="I4887">
            <v>638</v>
          </cell>
          <cell r="L4887" t="str">
            <v>(Excluded - Counted in classroom data)</v>
          </cell>
          <cell r="M4887" t="str">
            <v>Charter</v>
          </cell>
        </row>
        <row r="4888">
          <cell r="A4888">
            <v>159</v>
          </cell>
          <cell r="F4888">
            <v>1</v>
          </cell>
          <cell r="I4888">
            <v>550</v>
          </cell>
          <cell r="L4888" t="str">
            <v>NCS - Operational</v>
          </cell>
          <cell r="M4888" t="str">
            <v>Charter</v>
          </cell>
        </row>
        <row r="4889">
          <cell r="A4889">
            <v>159</v>
          </cell>
          <cell r="F4889">
            <v>1</v>
          </cell>
          <cell r="I4889">
            <v>25</v>
          </cell>
          <cell r="L4889" t="str">
            <v>NCS - Operational</v>
          </cell>
          <cell r="M4889" t="str">
            <v>Charter</v>
          </cell>
        </row>
        <row r="4890">
          <cell r="A4890">
            <v>159</v>
          </cell>
          <cell r="F4890">
            <v>1</v>
          </cell>
          <cell r="I4890">
            <v>85</v>
          </cell>
          <cell r="L4890" t="str">
            <v>NCS - Operational</v>
          </cell>
          <cell r="M4890" t="str">
            <v>Charter</v>
          </cell>
        </row>
        <row r="4891">
          <cell r="A4891">
            <v>159</v>
          </cell>
          <cell r="F4891">
            <v>1</v>
          </cell>
          <cell r="I4891">
            <v>638</v>
          </cell>
          <cell r="L4891" t="str">
            <v>(Excluded - Counted in classroom data)</v>
          </cell>
          <cell r="M4891" t="str">
            <v>Charter</v>
          </cell>
        </row>
        <row r="4892">
          <cell r="A4892">
            <v>159</v>
          </cell>
          <cell r="F4892">
            <v>1</v>
          </cell>
          <cell r="I4892">
            <v>64</v>
          </cell>
          <cell r="L4892" t="str">
            <v>NCS - Operational</v>
          </cell>
          <cell r="M4892" t="str">
            <v>Charter</v>
          </cell>
        </row>
        <row r="4893">
          <cell r="A4893">
            <v>159</v>
          </cell>
          <cell r="F4893">
            <v>1</v>
          </cell>
          <cell r="I4893">
            <v>104</v>
          </cell>
          <cell r="L4893" t="str">
            <v>NCS - Operational</v>
          </cell>
          <cell r="M4893" t="str">
            <v>Charter</v>
          </cell>
        </row>
        <row r="4894">
          <cell r="A4894">
            <v>159</v>
          </cell>
          <cell r="F4894">
            <v>1</v>
          </cell>
          <cell r="I4894">
            <v>25</v>
          </cell>
          <cell r="L4894" t="str">
            <v>NCS - Operational</v>
          </cell>
          <cell r="M4894" t="str">
            <v>Charter</v>
          </cell>
        </row>
        <row r="4895">
          <cell r="A4895">
            <v>159</v>
          </cell>
          <cell r="F4895">
            <v>1</v>
          </cell>
          <cell r="I4895">
            <v>280</v>
          </cell>
          <cell r="L4895" t="str">
            <v>NCS - Interior Room</v>
          </cell>
          <cell r="M4895" t="str">
            <v>Charter</v>
          </cell>
        </row>
        <row r="4896">
          <cell r="A4896">
            <v>159</v>
          </cell>
          <cell r="F4896">
            <v>1</v>
          </cell>
          <cell r="I4896">
            <v>45</v>
          </cell>
          <cell r="L4896" t="str">
            <v>NCS - Operational</v>
          </cell>
          <cell r="M4896" t="str">
            <v>Charter</v>
          </cell>
        </row>
        <row r="4897">
          <cell r="A4897">
            <v>159</v>
          </cell>
          <cell r="F4897">
            <v>1</v>
          </cell>
          <cell r="I4897">
            <v>153</v>
          </cell>
          <cell r="L4897" t="str">
            <v>NCS - Operational</v>
          </cell>
          <cell r="M4897" t="str">
            <v>Charter</v>
          </cell>
        </row>
        <row r="4898">
          <cell r="A4898">
            <v>159</v>
          </cell>
          <cell r="F4898">
            <v>1</v>
          </cell>
          <cell r="I4898">
            <v>180</v>
          </cell>
          <cell r="L4898" t="str">
            <v>NCS - Operational</v>
          </cell>
          <cell r="M4898" t="str">
            <v>Charter</v>
          </cell>
        </row>
        <row r="4899">
          <cell r="A4899">
            <v>159</v>
          </cell>
          <cell r="F4899">
            <v>1</v>
          </cell>
          <cell r="I4899">
            <v>160</v>
          </cell>
          <cell r="L4899" t="str">
            <v>NCS - Operational</v>
          </cell>
          <cell r="M4899" t="str">
            <v>Charter</v>
          </cell>
        </row>
        <row r="4900">
          <cell r="A4900">
            <v>159</v>
          </cell>
          <cell r="F4900">
            <v>1</v>
          </cell>
          <cell r="I4900">
            <v>25</v>
          </cell>
          <cell r="L4900" t="str">
            <v>NCS - Operational</v>
          </cell>
          <cell r="M4900" t="str">
            <v>Charter</v>
          </cell>
        </row>
        <row r="4901">
          <cell r="A4901">
            <v>159</v>
          </cell>
          <cell r="F4901">
            <v>1</v>
          </cell>
          <cell r="I4901">
            <v>25</v>
          </cell>
          <cell r="L4901" t="str">
            <v>NCS - Operational</v>
          </cell>
          <cell r="M4901" t="str">
            <v>Charter</v>
          </cell>
        </row>
        <row r="4902">
          <cell r="A4902">
            <v>159</v>
          </cell>
          <cell r="F4902">
            <v>1</v>
          </cell>
          <cell r="I4902">
            <v>576</v>
          </cell>
          <cell r="L4902" t="str">
            <v>NCS - Interior Room</v>
          </cell>
          <cell r="M4902" t="str">
            <v>Charter</v>
          </cell>
        </row>
        <row r="4903">
          <cell r="A4903">
            <v>159</v>
          </cell>
          <cell r="F4903">
            <v>1</v>
          </cell>
          <cell r="I4903">
            <v>42</v>
          </cell>
          <cell r="L4903" t="str">
            <v>NCS - Operational</v>
          </cell>
          <cell r="M4903" t="str">
            <v>Charter</v>
          </cell>
        </row>
        <row r="4904">
          <cell r="A4904">
            <v>159</v>
          </cell>
          <cell r="F4904">
            <v>1</v>
          </cell>
          <cell r="I4904">
            <v>30</v>
          </cell>
          <cell r="L4904" t="str">
            <v>NCS - Operational</v>
          </cell>
          <cell r="M4904" t="str">
            <v>Charter</v>
          </cell>
        </row>
        <row r="4905">
          <cell r="A4905">
            <v>159</v>
          </cell>
          <cell r="F4905">
            <v>1</v>
          </cell>
          <cell r="I4905">
            <v>72</v>
          </cell>
          <cell r="L4905" t="str">
            <v>NCS - Operational</v>
          </cell>
          <cell r="M4905" t="str">
            <v>Charter</v>
          </cell>
        </row>
        <row r="4906">
          <cell r="A4906">
            <v>159</v>
          </cell>
          <cell r="F4906">
            <v>1</v>
          </cell>
          <cell r="I4906">
            <v>736</v>
          </cell>
          <cell r="L4906" t="str">
            <v>(Excluded - Counted in classroom data)</v>
          </cell>
          <cell r="M4906" t="str">
            <v>Charter</v>
          </cell>
        </row>
        <row r="4907">
          <cell r="A4907">
            <v>159</v>
          </cell>
          <cell r="F4907">
            <v>1</v>
          </cell>
          <cell r="I4907">
            <v>828</v>
          </cell>
          <cell r="L4907" t="str">
            <v>(Excluded - Counted in classroom data)</v>
          </cell>
          <cell r="M4907" t="str">
            <v>Charter</v>
          </cell>
        </row>
        <row r="4908">
          <cell r="A4908">
            <v>159</v>
          </cell>
          <cell r="F4908">
            <v>1</v>
          </cell>
          <cell r="I4908">
            <v>850</v>
          </cell>
          <cell r="L4908" t="str">
            <v>NCS - Dining</v>
          </cell>
          <cell r="M4908" t="str">
            <v>Charter</v>
          </cell>
        </row>
        <row r="4909">
          <cell r="A4909">
            <v>159</v>
          </cell>
          <cell r="F4909">
            <v>1</v>
          </cell>
          <cell r="I4909">
            <v>850</v>
          </cell>
          <cell r="L4909" t="str">
            <v>NCS - Dining</v>
          </cell>
          <cell r="M4909" t="str">
            <v>Charter</v>
          </cell>
        </row>
        <row r="4910">
          <cell r="A4910">
            <v>161</v>
          </cell>
          <cell r="F4910">
            <v>1</v>
          </cell>
          <cell r="I4910">
            <v>1174</v>
          </cell>
          <cell r="L4910" t="str">
            <v>(Excluded - Counted in classroom data)</v>
          </cell>
          <cell r="M4910" t="str">
            <v>CDC</v>
          </cell>
        </row>
        <row r="4911">
          <cell r="A4911">
            <v>161</v>
          </cell>
          <cell r="F4911">
            <v>1</v>
          </cell>
          <cell r="I4911">
            <v>167</v>
          </cell>
          <cell r="L4911" t="str">
            <v>NCS - Operational</v>
          </cell>
        </row>
        <row r="4912">
          <cell r="A4912">
            <v>161</v>
          </cell>
          <cell r="F4912">
            <v>1</v>
          </cell>
          <cell r="I4912">
            <v>77</v>
          </cell>
          <cell r="L4912" t="str">
            <v>NCS - Operational</v>
          </cell>
        </row>
        <row r="4913">
          <cell r="A4913">
            <v>161</v>
          </cell>
          <cell r="F4913">
            <v>1</v>
          </cell>
          <cell r="I4913">
            <v>125</v>
          </cell>
          <cell r="L4913" t="str">
            <v>NCS - Operational</v>
          </cell>
        </row>
        <row r="4914">
          <cell r="A4914">
            <v>161</v>
          </cell>
          <cell r="F4914">
            <v>1</v>
          </cell>
          <cell r="I4914">
            <v>1307</v>
          </cell>
          <cell r="L4914" t="str">
            <v>(Excluded - Counted in classroom data)</v>
          </cell>
          <cell r="M4914" t="str">
            <v>CDC</v>
          </cell>
        </row>
        <row r="4915">
          <cell r="A4915">
            <v>161</v>
          </cell>
          <cell r="F4915">
            <v>1</v>
          </cell>
          <cell r="I4915">
            <v>45</v>
          </cell>
          <cell r="L4915" t="str">
            <v>NCS - Operational</v>
          </cell>
        </row>
        <row r="4916">
          <cell r="A4916">
            <v>161</v>
          </cell>
          <cell r="F4916">
            <v>1</v>
          </cell>
          <cell r="I4916">
            <v>975</v>
          </cell>
          <cell r="L4916" t="str">
            <v>(Excluded - Counted in classroom data)</v>
          </cell>
        </row>
        <row r="4917">
          <cell r="A4917">
            <v>161</v>
          </cell>
          <cell r="F4917">
            <v>1</v>
          </cell>
          <cell r="I4917">
            <v>975</v>
          </cell>
          <cell r="L4917" t="str">
            <v>(Excluded - Counted in classroom data)</v>
          </cell>
        </row>
        <row r="4918">
          <cell r="A4918">
            <v>161</v>
          </cell>
          <cell r="F4918">
            <v>1</v>
          </cell>
          <cell r="I4918">
            <v>488</v>
          </cell>
          <cell r="L4918" t="str">
            <v>NCS - Interior Room</v>
          </cell>
        </row>
        <row r="4919">
          <cell r="A4919">
            <v>161</v>
          </cell>
          <cell r="F4919">
            <v>1</v>
          </cell>
          <cell r="I4919">
            <v>144</v>
          </cell>
          <cell r="L4919" t="str">
            <v>NCS - Interior Room</v>
          </cell>
        </row>
        <row r="4920">
          <cell r="A4920">
            <v>161</v>
          </cell>
          <cell r="F4920">
            <v>1</v>
          </cell>
          <cell r="I4920">
            <v>353</v>
          </cell>
          <cell r="L4920" t="str">
            <v>NCS - Operational</v>
          </cell>
        </row>
        <row r="4921">
          <cell r="A4921">
            <v>161</v>
          </cell>
          <cell r="F4921">
            <v>1</v>
          </cell>
          <cell r="I4921">
            <v>100</v>
          </cell>
          <cell r="L4921" t="str">
            <v>NCS - Interior Room</v>
          </cell>
        </row>
        <row r="4922">
          <cell r="A4922">
            <v>161</v>
          </cell>
          <cell r="F4922">
            <v>1</v>
          </cell>
          <cell r="I4922">
            <v>119</v>
          </cell>
          <cell r="L4922" t="str">
            <v>NCS - Operational</v>
          </cell>
        </row>
        <row r="4923">
          <cell r="A4923">
            <v>161</v>
          </cell>
          <cell r="F4923">
            <v>1</v>
          </cell>
          <cell r="I4923">
            <v>367</v>
          </cell>
          <cell r="L4923" t="str">
            <v>NCS - Interior Room</v>
          </cell>
        </row>
        <row r="4924">
          <cell r="A4924">
            <v>161</v>
          </cell>
          <cell r="F4924">
            <v>1</v>
          </cell>
          <cell r="I4924">
            <v>272</v>
          </cell>
          <cell r="L4924" t="str">
            <v>NCS - Interior Room</v>
          </cell>
        </row>
        <row r="4925">
          <cell r="A4925">
            <v>161</v>
          </cell>
          <cell r="F4925">
            <v>1</v>
          </cell>
          <cell r="I4925">
            <v>34</v>
          </cell>
          <cell r="L4925" t="str">
            <v>NCS - Operational</v>
          </cell>
        </row>
        <row r="4926">
          <cell r="A4926">
            <v>161</v>
          </cell>
          <cell r="F4926">
            <v>1</v>
          </cell>
          <cell r="I4926">
            <v>75</v>
          </cell>
          <cell r="L4926" t="str">
            <v>NCS - Operational</v>
          </cell>
        </row>
        <row r="4927">
          <cell r="A4927">
            <v>161</v>
          </cell>
          <cell r="F4927">
            <v>1</v>
          </cell>
          <cell r="I4927">
            <v>50</v>
          </cell>
          <cell r="L4927" t="str">
            <v>NCS - Operational</v>
          </cell>
        </row>
        <row r="4928">
          <cell r="A4928">
            <v>161</v>
          </cell>
          <cell r="F4928">
            <v>1</v>
          </cell>
          <cell r="I4928">
            <v>11</v>
          </cell>
          <cell r="L4928" t="str">
            <v>NCS - Operational</v>
          </cell>
        </row>
        <row r="4929">
          <cell r="A4929">
            <v>161</v>
          </cell>
          <cell r="F4929">
            <v>1</v>
          </cell>
          <cell r="I4929">
            <v>2758</v>
          </cell>
          <cell r="L4929" t="str">
            <v>NCS - Assembly</v>
          </cell>
        </row>
        <row r="4930">
          <cell r="A4930">
            <v>161</v>
          </cell>
          <cell r="F4930">
            <v>1</v>
          </cell>
          <cell r="I4930">
            <v>833</v>
          </cell>
          <cell r="L4930" t="str">
            <v>NCS - Assembly</v>
          </cell>
        </row>
        <row r="4931">
          <cell r="A4931">
            <v>161</v>
          </cell>
          <cell r="F4931">
            <v>1</v>
          </cell>
          <cell r="I4931">
            <v>50</v>
          </cell>
          <cell r="L4931" t="str">
            <v>NCS - Operational</v>
          </cell>
        </row>
        <row r="4932">
          <cell r="A4932">
            <v>161</v>
          </cell>
          <cell r="F4932">
            <v>1</v>
          </cell>
          <cell r="I4932">
            <v>217</v>
          </cell>
          <cell r="L4932" t="str">
            <v>NCS - Operational</v>
          </cell>
        </row>
        <row r="4933">
          <cell r="A4933">
            <v>161</v>
          </cell>
          <cell r="F4933">
            <v>1</v>
          </cell>
          <cell r="I4933">
            <v>428</v>
          </cell>
          <cell r="L4933" t="str">
            <v>NCS - Interior Room</v>
          </cell>
        </row>
        <row r="4934">
          <cell r="A4934">
            <v>161</v>
          </cell>
          <cell r="F4934">
            <v>1</v>
          </cell>
          <cell r="I4934">
            <v>47</v>
          </cell>
          <cell r="L4934" t="str">
            <v>NCS - Operational</v>
          </cell>
        </row>
        <row r="4935">
          <cell r="A4935">
            <v>161</v>
          </cell>
          <cell r="F4935">
            <v>1</v>
          </cell>
          <cell r="I4935">
            <v>51</v>
          </cell>
          <cell r="L4935" t="str">
            <v>NCS - Operational</v>
          </cell>
        </row>
        <row r="4936">
          <cell r="A4936">
            <v>161</v>
          </cell>
          <cell r="F4936">
            <v>1</v>
          </cell>
          <cell r="I4936">
            <v>153</v>
          </cell>
          <cell r="L4936" t="str">
            <v>NCS - Operational</v>
          </cell>
        </row>
        <row r="4937">
          <cell r="A4937">
            <v>161</v>
          </cell>
          <cell r="F4937">
            <v>1</v>
          </cell>
          <cell r="I4937">
            <v>47</v>
          </cell>
          <cell r="L4937" t="str">
            <v>NCS - Operational</v>
          </cell>
        </row>
        <row r="4938">
          <cell r="A4938">
            <v>161</v>
          </cell>
          <cell r="F4938">
            <v>1</v>
          </cell>
          <cell r="I4938">
            <v>546</v>
          </cell>
          <cell r="L4938" t="str">
            <v>NCS - Interior Room</v>
          </cell>
        </row>
        <row r="4939">
          <cell r="A4939">
            <v>161</v>
          </cell>
          <cell r="F4939">
            <v>1</v>
          </cell>
          <cell r="I4939">
            <v>63</v>
          </cell>
          <cell r="L4939" t="str">
            <v>NCS - Operational</v>
          </cell>
        </row>
        <row r="4940">
          <cell r="A4940">
            <v>161</v>
          </cell>
          <cell r="F4940">
            <v>1</v>
          </cell>
          <cell r="I4940">
            <v>193</v>
          </cell>
          <cell r="L4940" t="str">
            <v>NCS - Operational</v>
          </cell>
        </row>
        <row r="4941">
          <cell r="A4941">
            <v>161</v>
          </cell>
          <cell r="F4941">
            <v>1</v>
          </cell>
          <cell r="I4941">
            <v>334</v>
          </cell>
          <cell r="L4941" t="str">
            <v>NCS - Operational</v>
          </cell>
        </row>
        <row r="4942">
          <cell r="A4942">
            <v>161</v>
          </cell>
          <cell r="F4942">
            <v>1</v>
          </cell>
          <cell r="I4942">
            <v>975</v>
          </cell>
          <cell r="L4942" t="str">
            <v>(Excluded - Counted in classroom data)</v>
          </cell>
        </row>
        <row r="4943">
          <cell r="A4943">
            <v>161</v>
          </cell>
          <cell r="F4943">
            <v>1</v>
          </cell>
          <cell r="I4943">
            <v>975</v>
          </cell>
          <cell r="L4943" t="str">
            <v>(Excluded - Counted in classroom data)</v>
          </cell>
        </row>
        <row r="4944">
          <cell r="A4944">
            <v>161</v>
          </cell>
          <cell r="F4944">
            <v>1</v>
          </cell>
          <cell r="I4944">
            <v>1045</v>
          </cell>
          <cell r="L4944" t="str">
            <v>(Excluded - Counted in classroom data)</v>
          </cell>
        </row>
        <row r="4945">
          <cell r="A4945">
            <v>161</v>
          </cell>
          <cell r="F4945">
            <v>1</v>
          </cell>
          <cell r="I4945">
            <v>88</v>
          </cell>
          <cell r="L4945" t="str">
            <v>NCS - Operational</v>
          </cell>
        </row>
        <row r="4946">
          <cell r="A4946">
            <v>161</v>
          </cell>
          <cell r="F4946">
            <v>1</v>
          </cell>
          <cell r="I4946">
            <v>257</v>
          </cell>
          <cell r="L4946" t="str">
            <v>NCS - Interior Room</v>
          </cell>
        </row>
        <row r="4947">
          <cell r="A4947">
            <v>161</v>
          </cell>
          <cell r="F4947">
            <v>1</v>
          </cell>
          <cell r="I4947">
            <v>72</v>
          </cell>
          <cell r="L4947" t="str">
            <v>NCS - Operational</v>
          </cell>
        </row>
        <row r="4948">
          <cell r="A4948">
            <v>161</v>
          </cell>
          <cell r="F4948">
            <v>1</v>
          </cell>
          <cell r="I4948">
            <v>485</v>
          </cell>
          <cell r="L4948" t="str">
            <v>NCS - Operational</v>
          </cell>
        </row>
        <row r="4949">
          <cell r="A4949">
            <v>161</v>
          </cell>
          <cell r="F4949">
            <v>1</v>
          </cell>
          <cell r="I4949">
            <v>48</v>
          </cell>
          <cell r="L4949" t="str">
            <v>NCS - Operational</v>
          </cell>
        </row>
        <row r="4950">
          <cell r="A4950">
            <v>161</v>
          </cell>
          <cell r="F4950">
            <v>1</v>
          </cell>
          <cell r="I4950">
            <v>300</v>
          </cell>
          <cell r="L4950" t="str">
            <v>NCS - Operational</v>
          </cell>
        </row>
        <row r="4951">
          <cell r="A4951">
            <v>161</v>
          </cell>
          <cell r="F4951">
            <v>1</v>
          </cell>
          <cell r="I4951">
            <v>5050</v>
          </cell>
          <cell r="L4951" t="str">
            <v>NCS - Operational</v>
          </cell>
        </row>
        <row r="4952">
          <cell r="A4952">
            <v>161</v>
          </cell>
          <cell r="F4952">
            <v>2</v>
          </cell>
          <cell r="I4952">
            <v>377</v>
          </cell>
          <cell r="L4952" t="str">
            <v>NCS - Interior Room</v>
          </cell>
        </row>
        <row r="4953">
          <cell r="A4953">
            <v>161</v>
          </cell>
          <cell r="F4953">
            <v>2</v>
          </cell>
          <cell r="I4953">
            <v>975</v>
          </cell>
          <cell r="L4953" t="str">
            <v>NCS - Library</v>
          </cell>
        </row>
        <row r="4954">
          <cell r="A4954">
            <v>161</v>
          </cell>
          <cell r="F4954">
            <v>2</v>
          </cell>
          <cell r="I4954">
            <v>975</v>
          </cell>
          <cell r="L4954" t="str">
            <v>(Excluded - Counted in classroom data)</v>
          </cell>
        </row>
        <row r="4955">
          <cell r="A4955">
            <v>161</v>
          </cell>
          <cell r="F4955">
            <v>2</v>
          </cell>
          <cell r="I4955">
            <v>975</v>
          </cell>
          <cell r="L4955" t="str">
            <v>(Excluded - Counted in classroom data)</v>
          </cell>
        </row>
        <row r="4956">
          <cell r="A4956">
            <v>161</v>
          </cell>
          <cell r="F4956">
            <v>2</v>
          </cell>
          <cell r="I4956">
            <v>975</v>
          </cell>
          <cell r="L4956" t="str">
            <v>(Excluded - Counted in classroom data)</v>
          </cell>
        </row>
        <row r="4957">
          <cell r="A4957">
            <v>161</v>
          </cell>
          <cell r="F4957">
            <v>2</v>
          </cell>
          <cell r="I4957">
            <v>975</v>
          </cell>
          <cell r="L4957" t="str">
            <v>(Excluded - Counted in classroom data)</v>
          </cell>
        </row>
        <row r="4958">
          <cell r="A4958">
            <v>161</v>
          </cell>
          <cell r="F4958">
            <v>2</v>
          </cell>
          <cell r="I4958">
            <v>591</v>
          </cell>
          <cell r="L4958" t="str">
            <v>NCS - Interior Room</v>
          </cell>
        </row>
        <row r="4959">
          <cell r="A4959">
            <v>161</v>
          </cell>
          <cell r="F4959">
            <v>2</v>
          </cell>
          <cell r="I4959">
            <v>212</v>
          </cell>
          <cell r="L4959" t="str">
            <v>NCS - Operational</v>
          </cell>
        </row>
        <row r="4960">
          <cell r="A4960">
            <v>161</v>
          </cell>
          <cell r="F4960">
            <v>2</v>
          </cell>
          <cell r="I4960">
            <v>87</v>
          </cell>
          <cell r="L4960" t="str">
            <v>NCS - Operational</v>
          </cell>
        </row>
        <row r="4961">
          <cell r="A4961">
            <v>161</v>
          </cell>
          <cell r="F4961">
            <v>2</v>
          </cell>
          <cell r="I4961">
            <v>38</v>
          </cell>
          <cell r="L4961" t="str">
            <v>NCS - Operational</v>
          </cell>
        </row>
        <row r="4962">
          <cell r="A4962">
            <v>161</v>
          </cell>
          <cell r="F4962">
            <v>2</v>
          </cell>
          <cell r="I4962">
            <v>103</v>
          </cell>
          <cell r="L4962" t="str">
            <v>NCS - Operational</v>
          </cell>
        </row>
        <row r="4963">
          <cell r="A4963">
            <v>161</v>
          </cell>
          <cell r="F4963">
            <v>2</v>
          </cell>
          <cell r="I4963">
            <v>182</v>
          </cell>
          <cell r="L4963" t="str">
            <v>NCS - Operational</v>
          </cell>
        </row>
        <row r="4964">
          <cell r="A4964">
            <v>161</v>
          </cell>
          <cell r="F4964">
            <v>2</v>
          </cell>
          <cell r="I4964">
            <v>80</v>
          </cell>
          <cell r="L4964" t="str">
            <v>NCS - Operational</v>
          </cell>
        </row>
        <row r="4965">
          <cell r="A4965">
            <v>161</v>
          </cell>
          <cell r="F4965">
            <v>2</v>
          </cell>
          <cell r="I4965">
            <v>109</v>
          </cell>
          <cell r="L4965" t="str">
            <v>NCS - Operational</v>
          </cell>
        </row>
        <row r="4966">
          <cell r="A4966">
            <v>161</v>
          </cell>
          <cell r="F4966">
            <v>2</v>
          </cell>
          <cell r="I4966">
            <v>975</v>
          </cell>
          <cell r="L4966" t="str">
            <v>(Excluded - Counted in classroom data)</v>
          </cell>
        </row>
        <row r="4967">
          <cell r="A4967">
            <v>161</v>
          </cell>
          <cell r="F4967">
            <v>2</v>
          </cell>
          <cell r="I4967">
            <v>975</v>
          </cell>
          <cell r="L4967" t="str">
            <v>(Excluded - Counted in classroom data)</v>
          </cell>
        </row>
        <row r="4968">
          <cell r="A4968">
            <v>161</v>
          </cell>
          <cell r="F4968">
            <v>2</v>
          </cell>
          <cell r="I4968">
            <v>975</v>
          </cell>
          <cell r="L4968" t="str">
            <v>NCS - Interior Room</v>
          </cell>
        </row>
        <row r="4969">
          <cell r="A4969">
            <v>161</v>
          </cell>
          <cell r="F4969">
            <v>2</v>
          </cell>
          <cell r="I4969">
            <v>975</v>
          </cell>
          <cell r="L4969" t="str">
            <v>NCS - Interior Room</v>
          </cell>
        </row>
        <row r="4970">
          <cell r="A4970">
            <v>161</v>
          </cell>
          <cell r="F4970">
            <v>2</v>
          </cell>
          <cell r="I4970">
            <v>2337</v>
          </cell>
          <cell r="L4970" t="str">
            <v>NCS - Operational</v>
          </cell>
        </row>
        <row r="4971">
          <cell r="A4971">
            <v>161</v>
          </cell>
          <cell r="F4971">
            <v>3</v>
          </cell>
          <cell r="I4971">
            <v>2758</v>
          </cell>
          <cell r="L4971" t="str">
            <v>NCS - Dining</v>
          </cell>
        </row>
        <row r="4972">
          <cell r="A4972">
            <v>161</v>
          </cell>
          <cell r="F4972">
            <v>3</v>
          </cell>
          <cell r="I4972">
            <v>653</v>
          </cell>
          <cell r="L4972" t="str">
            <v>NCS - Operational</v>
          </cell>
        </row>
        <row r="4973">
          <cell r="A4973">
            <v>161</v>
          </cell>
          <cell r="F4973">
            <v>3</v>
          </cell>
          <cell r="I4973">
            <v>102</v>
          </cell>
          <cell r="L4973" t="str">
            <v>NCS - Operational</v>
          </cell>
        </row>
        <row r="4974">
          <cell r="A4974">
            <v>161</v>
          </cell>
          <cell r="F4974">
            <v>3</v>
          </cell>
          <cell r="I4974">
            <v>68</v>
          </cell>
          <cell r="L4974" t="str">
            <v>NCS - Operational</v>
          </cell>
        </row>
        <row r="4975">
          <cell r="A4975">
            <v>161</v>
          </cell>
          <cell r="F4975">
            <v>3</v>
          </cell>
          <cell r="I4975">
            <v>95</v>
          </cell>
          <cell r="L4975" t="str">
            <v>NCS - Operational</v>
          </cell>
        </row>
        <row r="4976">
          <cell r="A4976">
            <v>161</v>
          </cell>
          <cell r="F4976">
            <v>3</v>
          </cell>
          <cell r="I4976">
            <v>47</v>
          </cell>
          <cell r="L4976" t="str">
            <v>NCS - Operational</v>
          </cell>
        </row>
        <row r="4977">
          <cell r="A4977">
            <v>161</v>
          </cell>
          <cell r="F4977">
            <v>3</v>
          </cell>
          <cell r="I4977">
            <v>308</v>
          </cell>
          <cell r="L4977" t="str">
            <v>NCS - Interior Room</v>
          </cell>
        </row>
        <row r="4978">
          <cell r="A4978">
            <v>161</v>
          </cell>
          <cell r="F4978">
            <v>3</v>
          </cell>
          <cell r="I4978">
            <v>202</v>
          </cell>
          <cell r="L4978" t="str">
            <v>NCS - Operational</v>
          </cell>
        </row>
        <row r="4979">
          <cell r="A4979">
            <v>161</v>
          </cell>
          <cell r="F4979">
            <v>3</v>
          </cell>
          <cell r="I4979">
            <v>249</v>
          </cell>
          <cell r="L4979" t="str">
            <v>NCS - Interior Room</v>
          </cell>
        </row>
        <row r="4980">
          <cell r="A4980">
            <v>161</v>
          </cell>
          <cell r="F4980">
            <v>3</v>
          </cell>
          <cell r="I4980">
            <v>242</v>
          </cell>
          <cell r="L4980" t="str">
            <v>NCS - Operational</v>
          </cell>
        </row>
        <row r="4981">
          <cell r="A4981">
            <v>161</v>
          </cell>
          <cell r="F4981">
            <v>3</v>
          </cell>
          <cell r="I4981">
            <v>1125</v>
          </cell>
          <cell r="L4981" t="str">
            <v>NCS - Operational</v>
          </cell>
        </row>
        <row r="4982">
          <cell r="A4982">
            <v>161</v>
          </cell>
          <cell r="F4982">
            <v>1</v>
          </cell>
          <cell r="I4982">
            <v>850</v>
          </cell>
          <cell r="L4982" t="str">
            <v>(Excluded - Counted in classroom data)</v>
          </cell>
        </row>
        <row r="4983">
          <cell r="A4983">
            <v>161</v>
          </cell>
          <cell r="F4983">
            <v>1</v>
          </cell>
          <cell r="I4983">
            <v>850</v>
          </cell>
          <cell r="L4983" t="str">
            <v>(Excluded - Counted in classroom data)</v>
          </cell>
        </row>
        <row r="4984">
          <cell r="A4984">
            <v>161</v>
          </cell>
          <cell r="F4984">
            <v>1</v>
          </cell>
          <cell r="I4984">
            <v>850</v>
          </cell>
          <cell r="L4984" t="str">
            <v>(Excluded - Counted in classroom data)</v>
          </cell>
        </row>
        <row r="4985">
          <cell r="A4985">
            <v>162</v>
          </cell>
          <cell r="F4985">
            <v>1</v>
          </cell>
          <cell r="I4985">
            <v>897</v>
          </cell>
          <cell r="L4985" t="str">
            <v>(Excluded - Counted in classroom data)</v>
          </cell>
        </row>
        <row r="4986">
          <cell r="A4986">
            <v>162</v>
          </cell>
          <cell r="F4986">
            <v>1</v>
          </cell>
          <cell r="I4986">
            <v>897</v>
          </cell>
          <cell r="L4986" t="str">
            <v>(Excluded - Counted in classroom data)</v>
          </cell>
        </row>
        <row r="4987">
          <cell r="A4987">
            <v>162</v>
          </cell>
          <cell r="F4987">
            <v>1</v>
          </cell>
          <cell r="I4987">
            <v>897</v>
          </cell>
          <cell r="L4987" t="str">
            <v>(Excluded - Counted in classroom data)</v>
          </cell>
        </row>
        <row r="4988">
          <cell r="A4988">
            <v>162</v>
          </cell>
          <cell r="F4988">
            <v>1</v>
          </cell>
          <cell r="I4988">
            <v>897</v>
          </cell>
          <cell r="L4988" t="str">
            <v>(Excluded - Counted in classroom data)</v>
          </cell>
        </row>
        <row r="4989">
          <cell r="A4989">
            <v>162</v>
          </cell>
          <cell r="F4989">
            <v>1</v>
          </cell>
          <cell r="I4989">
            <v>897</v>
          </cell>
          <cell r="L4989" t="str">
            <v>(Excluded - Counted in classroom data)</v>
          </cell>
        </row>
        <row r="4990">
          <cell r="A4990">
            <v>162</v>
          </cell>
          <cell r="F4990">
            <v>1</v>
          </cell>
          <cell r="I4990">
            <v>897</v>
          </cell>
          <cell r="L4990" t="str">
            <v>(Excluded - Counted in classroom data)</v>
          </cell>
        </row>
        <row r="4991">
          <cell r="A4991">
            <v>162</v>
          </cell>
          <cell r="F4991">
            <v>1</v>
          </cell>
          <cell r="I4991">
            <v>897</v>
          </cell>
          <cell r="L4991" t="str">
            <v>(Excluded - Counted in classroom data)</v>
          </cell>
        </row>
        <row r="4992">
          <cell r="A4992">
            <v>162</v>
          </cell>
          <cell r="F4992">
            <v>1</v>
          </cell>
          <cell r="I4992">
            <v>897</v>
          </cell>
          <cell r="L4992" t="str">
            <v>(Excluded - Counted in classroom data)</v>
          </cell>
        </row>
        <row r="4993">
          <cell r="A4993">
            <v>162</v>
          </cell>
          <cell r="F4993">
            <v>1</v>
          </cell>
          <cell r="I4993">
            <v>167</v>
          </cell>
          <cell r="L4993" t="str">
            <v>NCS - Operational</v>
          </cell>
        </row>
        <row r="4994">
          <cell r="A4994">
            <v>162</v>
          </cell>
          <cell r="F4994">
            <v>1</v>
          </cell>
          <cell r="I4994">
            <v>167</v>
          </cell>
          <cell r="L4994" t="str">
            <v>NCS - Operational</v>
          </cell>
        </row>
        <row r="4995">
          <cell r="A4995">
            <v>162</v>
          </cell>
          <cell r="F4995">
            <v>1</v>
          </cell>
          <cell r="I4995">
            <v>897</v>
          </cell>
          <cell r="L4995" t="str">
            <v>(Excluded - Counted in classroom data)</v>
          </cell>
        </row>
        <row r="4996">
          <cell r="A4996">
            <v>162</v>
          </cell>
          <cell r="F4996">
            <v>1</v>
          </cell>
          <cell r="I4996">
            <v>897</v>
          </cell>
          <cell r="L4996" t="str">
            <v>(Excluded - Counted in classroom data)</v>
          </cell>
        </row>
        <row r="4997">
          <cell r="A4997">
            <v>162</v>
          </cell>
          <cell r="F4997">
            <v>1</v>
          </cell>
          <cell r="I4997">
            <v>108</v>
          </cell>
          <cell r="L4997" t="str">
            <v>NCS - Operational</v>
          </cell>
        </row>
        <row r="4998">
          <cell r="A4998">
            <v>162</v>
          </cell>
          <cell r="F4998">
            <v>1</v>
          </cell>
          <cell r="I4998">
            <v>33</v>
          </cell>
          <cell r="L4998" t="str">
            <v>NCS - Operational</v>
          </cell>
        </row>
        <row r="4999">
          <cell r="A4999">
            <v>162</v>
          </cell>
          <cell r="F4999">
            <v>1</v>
          </cell>
          <cell r="I4999">
            <v>757</v>
          </cell>
          <cell r="L4999" t="str">
            <v>(Excluded - Counted in classroom data)</v>
          </cell>
        </row>
        <row r="5000">
          <cell r="A5000">
            <v>162</v>
          </cell>
          <cell r="F5000">
            <v>1</v>
          </cell>
          <cell r="I5000">
            <v>242</v>
          </cell>
          <cell r="L5000" t="str">
            <v>NCS - Operational</v>
          </cell>
        </row>
        <row r="5001">
          <cell r="A5001">
            <v>162</v>
          </cell>
          <cell r="F5001">
            <v>1</v>
          </cell>
          <cell r="I5001">
            <v>4246</v>
          </cell>
          <cell r="L5001" t="str">
            <v>NCS - Assembly</v>
          </cell>
        </row>
        <row r="5002">
          <cell r="A5002">
            <v>162</v>
          </cell>
          <cell r="F5002">
            <v>1</v>
          </cell>
          <cell r="I5002">
            <v>646</v>
          </cell>
          <cell r="L5002" t="str">
            <v>NCS - Assembly</v>
          </cell>
        </row>
        <row r="5003">
          <cell r="A5003">
            <v>162</v>
          </cell>
          <cell r="F5003">
            <v>1</v>
          </cell>
          <cell r="I5003">
            <v>876</v>
          </cell>
          <cell r="L5003" t="str">
            <v>(Excluded - Counted in classroom data)</v>
          </cell>
        </row>
        <row r="5004">
          <cell r="A5004">
            <v>162</v>
          </cell>
          <cell r="F5004">
            <v>1</v>
          </cell>
          <cell r="I5004">
            <v>213</v>
          </cell>
          <cell r="L5004" t="str">
            <v>NCS - Operational</v>
          </cell>
        </row>
        <row r="5005">
          <cell r="A5005">
            <v>162</v>
          </cell>
          <cell r="F5005">
            <v>1</v>
          </cell>
          <cell r="I5005">
            <v>42</v>
          </cell>
          <cell r="L5005" t="str">
            <v>NCS - Operational</v>
          </cell>
        </row>
        <row r="5006">
          <cell r="A5006">
            <v>162</v>
          </cell>
          <cell r="F5006">
            <v>1</v>
          </cell>
          <cell r="I5006">
            <v>555</v>
          </cell>
          <cell r="L5006" t="str">
            <v>NCS - Operational</v>
          </cell>
        </row>
        <row r="5007">
          <cell r="A5007">
            <v>162</v>
          </cell>
          <cell r="F5007">
            <v>1</v>
          </cell>
          <cell r="I5007">
            <v>245</v>
          </cell>
          <cell r="L5007" t="str">
            <v>NCS - Operational</v>
          </cell>
        </row>
        <row r="5008">
          <cell r="A5008">
            <v>162</v>
          </cell>
          <cell r="F5008">
            <v>1</v>
          </cell>
          <cell r="I5008">
            <v>72</v>
          </cell>
          <cell r="L5008" t="str">
            <v>NCS - Operational</v>
          </cell>
        </row>
        <row r="5009">
          <cell r="A5009">
            <v>162</v>
          </cell>
          <cell r="F5009">
            <v>1</v>
          </cell>
          <cell r="I5009">
            <v>114</v>
          </cell>
          <cell r="L5009" t="str">
            <v>NCS - Operational</v>
          </cell>
        </row>
        <row r="5010">
          <cell r="A5010">
            <v>162</v>
          </cell>
          <cell r="F5010">
            <v>1</v>
          </cell>
          <cell r="I5010">
            <v>755</v>
          </cell>
          <cell r="L5010" t="str">
            <v>(Excluded - Counted in classroom data)</v>
          </cell>
        </row>
        <row r="5011">
          <cell r="A5011">
            <v>162</v>
          </cell>
          <cell r="F5011">
            <v>1</v>
          </cell>
          <cell r="I5011">
            <v>27</v>
          </cell>
          <cell r="L5011" t="str">
            <v>NCS - Operational</v>
          </cell>
        </row>
        <row r="5012">
          <cell r="A5012">
            <v>162</v>
          </cell>
          <cell r="F5012">
            <v>1</v>
          </cell>
          <cell r="I5012">
            <v>753</v>
          </cell>
          <cell r="L5012" t="str">
            <v>(Excluded - Counted in classroom data)</v>
          </cell>
        </row>
        <row r="5013">
          <cell r="A5013">
            <v>162</v>
          </cell>
          <cell r="F5013">
            <v>1</v>
          </cell>
          <cell r="I5013">
            <v>28</v>
          </cell>
          <cell r="L5013" t="str">
            <v>NCS - Operational</v>
          </cell>
        </row>
        <row r="5014">
          <cell r="A5014">
            <v>162</v>
          </cell>
          <cell r="F5014">
            <v>1</v>
          </cell>
          <cell r="I5014">
            <v>757</v>
          </cell>
          <cell r="L5014" t="str">
            <v>(Excluded - Counted in classroom data)</v>
          </cell>
        </row>
        <row r="5015">
          <cell r="A5015">
            <v>162</v>
          </cell>
          <cell r="F5015">
            <v>1</v>
          </cell>
          <cell r="I5015">
            <v>29</v>
          </cell>
          <cell r="L5015" t="str">
            <v>NCS - Operational</v>
          </cell>
        </row>
        <row r="5016">
          <cell r="A5016">
            <v>162</v>
          </cell>
          <cell r="F5016">
            <v>1</v>
          </cell>
          <cell r="I5016">
            <v>242</v>
          </cell>
          <cell r="L5016" t="str">
            <v>NCS - Operational</v>
          </cell>
        </row>
        <row r="5017">
          <cell r="A5017">
            <v>162</v>
          </cell>
          <cell r="F5017">
            <v>1</v>
          </cell>
          <cell r="I5017">
            <v>1121</v>
          </cell>
          <cell r="L5017" t="str">
            <v>NCS - Interior Room</v>
          </cell>
        </row>
        <row r="5018">
          <cell r="A5018">
            <v>162</v>
          </cell>
          <cell r="F5018">
            <v>1</v>
          </cell>
          <cell r="I5018">
            <v>1037</v>
          </cell>
          <cell r="L5018" t="str">
            <v>NCS - Operational</v>
          </cell>
        </row>
        <row r="5019">
          <cell r="A5019">
            <v>162</v>
          </cell>
          <cell r="F5019">
            <v>1</v>
          </cell>
          <cell r="I5019">
            <v>38</v>
          </cell>
          <cell r="L5019" t="str">
            <v>NCS - Operational</v>
          </cell>
        </row>
        <row r="5020">
          <cell r="A5020">
            <v>162</v>
          </cell>
          <cell r="F5020">
            <v>1</v>
          </cell>
          <cell r="I5020">
            <v>24</v>
          </cell>
          <cell r="L5020" t="str">
            <v>NCS - Operational</v>
          </cell>
        </row>
        <row r="5021">
          <cell r="A5021">
            <v>162</v>
          </cell>
          <cell r="F5021">
            <v>1</v>
          </cell>
          <cell r="I5021">
            <v>226</v>
          </cell>
          <cell r="L5021" t="str">
            <v>NCS - Interior Room</v>
          </cell>
        </row>
        <row r="5022">
          <cell r="A5022">
            <v>162</v>
          </cell>
          <cell r="F5022">
            <v>1</v>
          </cell>
          <cell r="I5022">
            <v>368</v>
          </cell>
          <cell r="L5022" t="str">
            <v>NCS - Operational</v>
          </cell>
        </row>
        <row r="5023">
          <cell r="A5023">
            <v>162</v>
          </cell>
          <cell r="F5023">
            <v>1</v>
          </cell>
          <cell r="I5023">
            <v>42</v>
          </cell>
          <cell r="L5023" t="str">
            <v>NCS - Operational</v>
          </cell>
        </row>
        <row r="5024">
          <cell r="A5024">
            <v>162</v>
          </cell>
          <cell r="F5024">
            <v>1</v>
          </cell>
          <cell r="I5024">
            <v>114</v>
          </cell>
          <cell r="L5024" t="str">
            <v>NCS - Operational</v>
          </cell>
        </row>
        <row r="5025">
          <cell r="A5025">
            <v>162</v>
          </cell>
          <cell r="F5025">
            <v>1</v>
          </cell>
          <cell r="I5025">
            <v>105</v>
          </cell>
          <cell r="L5025" t="str">
            <v>NCS - Operational</v>
          </cell>
        </row>
        <row r="5026">
          <cell r="A5026">
            <v>162</v>
          </cell>
          <cell r="F5026">
            <v>1</v>
          </cell>
          <cell r="I5026">
            <v>81</v>
          </cell>
          <cell r="L5026" t="str">
            <v>NCS - Operational</v>
          </cell>
        </row>
        <row r="5027">
          <cell r="A5027">
            <v>162</v>
          </cell>
          <cell r="F5027">
            <v>1</v>
          </cell>
          <cell r="I5027">
            <v>105</v>
          </cell>
          <cell r="L5027" t="str">
            <v>NCS - Operational</v>
          </cell>
        </row>
        <row r="5028">
          <cell r="A5028">
            <v>162</v>
          </cell>
          <cell r="F5028">
            <v>1</v>
          </cell>
          <cell r="I5028">
            <v>81</v>
          </cell>
          <cell r="L5028" t="str">
            <v>NCS - Operational</v>
          </cell>
        </row>
        <row r="5029">
          <cell r="A5029">
            <v>162</v>
          </cell>
          <cell r="F5029">
            <v>1</v>
          </cell>
          <cell r="I5029">
            <v>1041</v>
          </cell>
          <cell r="L5029" t="str">
            <v>NCS - Operational</v>
          </cell>
        </row>
        <row r="5030">
          <cell r="A5030">
            <v>162</v>
          </cell>
          <cell r="F5030">
            <v>1</v>
          </cell>
          <cell r="I5030">
            <v>245</v>
          </cell>
          <cell r="L5030" t="str">
            <v>NCS - Operational</v>
          </cell>
        </row>
        <row r="5031">
          <cell r="A5031">
            <v>162</v>
          </cell>
          <cell r="F5031">
            <v>1</v>
          </cell>
          <cell r="I5031">
            <v>52</v>
          </cell>
          <cell r="L5031" t="str">
            <v>NCS - Operational</v>
          </cell>
        </row>
        <row r="5032">
          <cell r="A5032">
            <v>162</v>
          </cell>
          <cell r="F5032">
            <v>2</v>
          </cell>
          <cell r="I5032">
            <v>682</v>
          </cell>
          <cell r="L5032" t="str">
            <v>(Excluded - Counted in classroom data)</v>
          </cell>
        </row>
        <row r="5033">
          <cell r="A5033">
            <v>162</v>
          </cell>
          <cell r="F5033">
            <v>2</v>
          </cell>
          <cell r="I5033">
            <v>30</v>
          </cell>
          <cell r="L5033" t="str">
            <v>NCS - Operational</v>
          </cell>
        </row>
        <row r="5034">
          <cell r="A5034">
            <v>162</v>
          </cell>
          <cell r="F5034">
            <v>2</v>
          </cell>
          <cell r="I5034">
            <v>228</v>
          </cell>
          <cell r="L5034" t="str">
            <v>NCS - Interior Room</v>
          </cell>
        </row>
        <row r="5035">
          <cell r="A5035">
            <v>162</v>
          </cell>
          <cell r="F5035">
            <v>2</v>
          </cell>
          <cell r="I5035">
            <v>836</v>
          </cell>
          <cell r="L5035" t="str">
            <v>(Excluded - Counted in classroom data)</v>
          </cell>
        </row>
        <row r="5036">
          <cell r="A5036">
            <v>162</v>
          </cell>
          <cell r="F5036">
            <v>2</v>
          </cell>
          <cell r="I5036">
            <v>830</v>
          </cell>
          <cell r="L5036" t="str">
            <v>(Excluded - Counted in classroom data)</v>
          </cell>
        </row>
        <row r="5037">
          <cell r="A5037">
            <v>162</v>
          </cell>
          <cell r="F5037">
            <v>2</v>
          </cell>
          <cell r="I5037">
            <v>200</v>
          </cell>
          <cell r="L5037" t="str">
            <v>NCS - Operational</v>
          </cell>
        </row>
        <row r="5038">
          <cell r="A5038">
            <v>162</v>
          </cell>
          <cell r="F5038">
            <v>2</v>
          </cell>
          <cell r="I5038">
            <v>51</v>
          </cell>
          <cell r="L5038" t="str">
            <v>NCS - Operational</v>
          </cell>
        </row>
        <row r="5039">
          <cell r="A5039">
            <v>162</v>
          </cell>
          <cell r="F5039">
            <v>2</v>
          </cell>
          <cell r="I5039">
            <v>52</v>
          </cell>
          <cell r="L5039" t="str">
            <v>NCS - Operational</v>
          </cell>
        </row>
        <row r="5040">
          <cell r="A5040">
            <v>162</v>
          </cell>
          <cell r="F5040">
            <v>2</v>
          </cell>
          <cell r="I5040">
            <v>24</v>
          </cell>
          <cell r="L5040" t="str">
            <v>NCS - Operational</v>
          </cell>
        </row>
        <row r="5041">
          <cell r="A5041">
            <v>162</v>
          </cell>
          <cell r="F5041">
            <v>2</v>
          </cell>
          <cell r="I5041">
            <v>81</v>
          </cell>
          <cell r="L5041" t="str">
            <v>NCS - Operational</v>
          </cell>
        </row>
        <row r="5042">
          <cell r="A5042">
            <v>162</v>
          </cell>
          <cell r="F5042">
            <v>2</v>
          </cell>
          <cell r="I5042">
            <v>60</v>
          </cell>
          <cell r="L5042" t="str">
            <v>NCS - Operational</v>
          </cell>
        </row>
        <row r="5043">
          <cell r="A5043">
            <v>162</v>
          </cell>
          <cell r="F5043">
            <v>2</v>
          </cell>
          <cell r="I5043">
            <v>755</v>
          </cell>
          <cell r="L5043" t="str">
            <v>(Excluded - Counted in classroom data)</v>
          </cell>
        </row>
        <row r="5044">
          <cell r="A5044">
            <v>162</v>
          </cell>
          <cell r="F5044">
            <v>2</v>
          </cell>
          <cell r="I5044">
            <v>27</v>
          </cell>
          <cell r="L5044" t="str">
            <v>NCS - Operational</v>
          </cell>
        </row>
        <row r="5045">
          <cell r="A5045">
            <v>162</v>
          </cell>
          <cell r="F5045">
            <v>2</v>
          </cell>
          <cell r="I5045">
            <v>753</v>
          </cell>
          <cell r="L5045" t="str">
            <v>(Excluded - Counted in classroom data)</v>
          </cell>
        </row>
        <row r="5046">
          <cell r="A5046">
            <v>162</v>
          </cell>
          <cell r="F5046">
            <v>2</v>
          </cell>
          <cell r="I5046">
            <v>28</v>
          </cell>
          <cell r="L5046" t="str">
            <v>NCS - Operational</v>
          </cell>
        </row>
        <row r="5047">
          <cell r="A5047">
            <v>162</v>
          </cell>
          <cell r="F5047">
            <v>2</v>
          </cell>
          <cell r="I5047">
            <v>885</v>
          </cell>
          <cell r="L5047" t="str">
            <v>(Excluded - Counted in classroom data)</v>
          </cell>
        </row>
        <row r="5048">
          <cell r="A5048">
            <v>162</v>
          </cell>
          <cell r="F5048">
            <v>2</v>
          </cell>
          <cell r="I5048">
            <v>521</v>
          </cell>
          <cell r="L5048" t="str">
            <v>NCS - Operational</v>
          </cell>
        </row>
        <row r="5049">
          <cell r="A5049">
            <v>162</v>
          </cell>
          <cell r="F5049">
            <v>2</v>
          </cell>
          <cell r="I5049">
            <v>191</v>
          </cell>
          <cell r="L5049" t="str">
            <v>NCS - Operational</v>
          </cell>
        </row>
        <row r="5050">
          <cell r="A5050">
            <v>162</v>
          </cell>
          <cell r="F5050">
            <v>2</v>
          </cell>
          <cell r="I5050">
            <v>48</v>
          </cell>
          <cell r="L5050" t="str">
            <v>NCS - Operational</v>
          </cell>
        </row>
        <row r="5051">
          <cell r="A5051">
            <v>162</v>
          </cell>
          <cell r="F5051">
            <v>2</v>
          </cell>
          <cell r="I5051">
            <v>18</v>
          </cell>
          <cell r="L5051" t="str">
            <v>NCS - Operational</v>
          </cell>
        </row>
        <row r="5052">
          <cell r="A5052">
            <v>162</v>
          </cell>
          <cell r="F5052">
            <v>2</v>
          </cell>
          <cell r="I5052">
            <v>528</v>
          </cell>
          <cell r="L5052" t="str">
            <v>NCS - Interior Room</v>
          </cell>
        </row>
        <row r="5053">
          <cell r="A5053">
            <v>162</v>
          </cell>
          <cell r="F5053">
            <v>2</v>
          </cell>
          <cell r="I5053">
            <v>691</v>
          </cell>
          <cell r="L5053" t="str">
            <v>NCS - Operational</v>
          </cell>
        </row>
        <row r="5054">
          <cell r="A5054">
            <v>162</v>
          </cell>
          <cell r="F5054">
            <v>2</v>
          </cell>
          <cell r="I5054">
            <v>191</v>
          </cell>
          <cell r="L5054" t="str">
            <v>NCS - Operational</v>
          </cell>
        </row>
        <row r="5055">
          <cell r="A5055">
            <v>162</v>
          </cell>
          <cell r="F5055">
            <v>2</v>
          </cell>
          <cell r="I5055">
            <v>168</v>
          </cell>
          <cell r="L5055" t="str">
            <v>NCS - Operational</v>
          </cell>
        </row>
        <row r="5056">
          <cell r="A5056">
            <v>162</v>
          </cell>
          <cell r="F5056">
            <v>2</v>
          </cell>
          <cell r="I5056">
            <v>120</v>
          </cell>
          <cell r="L5056" t="str">
            <v>NCS - Interior Room</v>
          </cell>
        </row>
        <row r="5057">
          <cell r="A5057">
            <v>162</v>
          </cell>
          <cell r="F5057">
            <v>2</v>
          </cell>
          <cell r="I5057">
            <v>694</v>
          </cell>
          <cell r="L5057" t="str">
            <v>NCS - Operational</v>
          </cell>
        </row>
        <row r="5058">
          <cell r="A5058">
            <v>162</v>
          </cell>
          <cell r="F5058">
            <v>2</v>
          </cell>
          <cell r="I5058">
            <v>738</v>
          </cell>
          <cell r="L5058" t="str">
            <v>(Excluded - Counted in classroom data)</v>
          </cell>
        </row>
        <row r="5059">
          <cell r="A5059">
            <v>162</v>
          </cell>
          <cell r="F5059">
            <v>2</v>
          </cell>
          <cell r="I5059">
            <v>28</v>
          </cell>
          <cell r="L5059" t="str">
            <v>NCS - Operational</v>
          </cell>
        </row>
        <row r="5060">
          <cell r="A5060">
            <v>162</v>
          </cell>
          <cell r="F5060">
            <v>2</v>
          </cell>
          <cell r="I5060">
            <v>200</v>
          </cell>
          <cell r="L5060" t="str">
            <v>NCS - Operational</v>
          </cell>
        </row>
        <row r="5061">
          <cell r="A5061">
            <v>162</v>
          </cell>
          <cell r="F5061">
            <v>1</v>
          </cell>
          <cell r="I5061">
            <v>1305</v>
          </cell>
          <cell r="L5061" t="str">
            <v>NCS - Library</v>
          </cell>
        </row>
        <row r="5062">
          <cell r="A5062">
            <v>162</v>
          </cell>
          <cell r="F5062">
            <v>1</v>
          </cell>
          <cell r="I5062">
            <v>990</v>
          </cell>
          <cell r="L5062" t="str">
            <v>(Excluded - Counted in classroom data)</v>
          </cell>
        </row>
        <row r="5063">
          <cell r="A5063">
            <v>162</v>
          </cell>
          <cell r="F5063">
            <v>1</v>
          </cell>
          <cell r="I5063">
            <v>990</v>
          </cell>
          <cell r="L5063" t="str">
            <v>(Excluded - Counted in classroom data)</v>
          </cell>
        </row>
        <row r="5064">
          <cell r="A5064">
            <v>162</v>
          </cell>
          <cell r="F5064">
            <v>1</v>
          </cell>
          <cell r="I5064">
            <v>495</v>
          </cell>
          <cell r="L5064" t="str">
            <v>NCS - Operational</v>
          </cell>
        </row>
        <row r="5065">
          <cell r="A5065">
            <v>162</v>
          </cell>
          <cell r="F5065">
            <v>1</v>
          </cell>
          <cell r="I5065">
            <v>507</v>
          </cell>
          <cell r="L5065" t="str">
            <v>NCS - Operational</v>
          </cell>
        </row>
        <row r="5066">
          <cell r="A5066">
            <v>162</v>
          </cell>
          <cell r="F5066">
            <v>1</v>
          </cell>
          <cell r="I5066">
            <v>3318</v>
          </cell>
          <cell r="L5066" t="str">
            <v>NCS - Dining</v>
          </cell>
        </row>
        <row r="5067">
          <cell r="A5067">
            <v>162</v>
          </cell>
          <cell r="F5067">
            <v>1</v>
          </cell>
          <cell r="I5067">
            <v>30</v>
          </cell>
          <cell r="L5067" t="str">
            <v>NCS - Operational</v>
          </cell>
        </row>
        <row r="5068">
          <cell r="A5068">
            <v>162</v>
          </cell>
          <cell r="F5068">
            <v>1</v>
          </cell>
          <cell r="I5068">
            <v>96</v>
          </cell>
          <cell r="L5068" t="str">
            <v>NCS - Interior Room</v>
          </cell>
        </row>
        <row r="5069">
          <cell r="A5069">
            <v>162</v>
          </cell>
          <cell r="F5069">
            <v>1</v>
          </cell>
          <cell r="I5069">
            <v>1001</v>
          </cell>
          <cell r="L5069" t="str">
            <v>NCS - Operational</v>
          </cell>
        </row>
        <row r="5070">
          <cell r="A5070">
            <v>162</v>
          </cell>
          <cell r="F5070">
            <v>1</v>
          </cell>
          <cell r="I5070">
            <v>128</v>
          </cell>
          <cell r="L5070" t="str">
            <v>NCS - Operational</v>
          </cell>
        </row>
        <row r="5071">
          <cell r="A5071">
            <v>162</v>
          </cell>
          <cell r="F5071">
            <v>1</v>
          </cell>
          <cell r="I5071">
            <v>49</v>
          </cell>
          <cell r="L5071" t="str">
            <v>NCS - Operational</v>
          </cell>
        </row>
        <row r="5072">
          <cell r="A5072">
            <v>162</v>
          </cell>
          <cell r="F5072">
            <v>1</v>
          </cell>
          <cell r="I5072">
            <v>49</v>
          </cell>
          <cell r="L5072" t="str">
            <v>NCS - Operational</v>
          </cell>
        </row>
        <row r="5073">
          <cell r="A5073">
            <v>162</v>
          </cell>
          <cell r="F5073">
            <v>1</v>
          </cell>
          <cell r="I5073">
            <v>14</v>
          </cell>
          <cell r="L5073" t="str">
            <v>NCS - Operational</v>
          </cell>
        </row>
        <row r="5074">
          <cell r="A5074">
            <v>162</v>
          </cell>
          <cell r="F5074">
            <v>1</v>
          </cell>
          <cell r="I5074">
            <v>18</v>
          </cell>
          <cell r="L5074" t="str">
            <v>NCS - Operational</v>
          </cell>
        </row>
        <row r="5075">
          <cell r="A5075">
            <v>162</v>
          </cell>
          <cell r="F5075">
            <v>1</v>
          </cell>
          <cell r="I5075">
            <v>28</v>
          </cell>
          <cell r="L5075" t="str">
            <v>NCS - Operational</v>
          </cell>
        </row>
        <row r="5076">
          <cell r="A5076">
            <v>162</v>
          </cell>
          <cell r="F5076">
            <v>1</v>
          </cell>
          <cell r="I5076">
            <v>696</v>
          </cell>
          <cell r="L5076" t="str">
            <v>(Excluded - Counted in classroom data)</v>
          </cell>
        </row>
        <row r="5077">
          <cell r="A5077">
            <v>162</v>
          </cell>
          <cell r="F5077">
            <v>1</v>
          </cell>
          <cell r="I5077">
            <v>28</v>
          </cell>
          <cell r="L5077" t="str">
            <v>NCS - Operational</v>
          </cell>
        </row>
        <row r="5078">
          <cell r="A5078">
            <v>162</v>
          </cell>
          <cell r="F5078">
            <v>1</v>
          </cell>
          <cell r="I5078">
            <v>696</v>
          </cell>
          <cell r="L5078" t="str">
            <v>(Excluded - Counted in classroom data)</v>
          </cell>
        </row>
        <row r="5079">
          <cell r="A5079">
            <v>162</v>
          </cell>
          <cell r="F5079">
            <v>1</v>
          </cell>
          <cell r="I5079">
            <v>309</v>
          </cell>
          <cell r="L5079" t="str">
            <v>NCS - Operational</v>
          </cell>
        </row>
        <row r="5080">
          <cell r="A5080">
            <v>162</v>
          </cell>
          <cell r="F5080">
            <v>1</v>
          </cell>
          <cell r="I5080">
            <v>293</v>
          </cell>
          <cell r="L5080" t="str">
            <v>NCS - Interior Room</v>
          </cell>
        </row>
        <row r="5081">
          <cell r="A5081">
            <v>162</v>
          </cell>
          <cell r="F5081">
            <v>1</v>
          </cell>
          <cell r="I5081">
            <v>134</v>
          </cell>
          <cell r="L5081" t="str">
            <v>NCS - Interior Room</v>
          </cell>
        </row>
        <row r="5082">
          <cell r="A5082">
            <v>162</v>
          </cell>
          <cell r="F5082">
            <v>1</v>
          </cell>
          <cell r="I5082">
            <v>368</v>
          </cell>
          <cell r="L5082" t="str">
            <v>NCS - Interior Room</v>
          </cell>
        </row>
        <row r="5083">
          <cell r="A5083">
            <v>162</v>
          </cell>
          <cell r="F5083">
            <v>1</v>
          </cell>
          <cell r="I5083">
            <v>98</v>
          </cell>
          <cell r="L5083" t="str">
            <v>NCS - Operational</v>
          </cell>
        </row>
        <row r="5084">
          <cell r="A5084">
            <v>162</v>
          </cell>
          <cell r="F5084">
            <v>1</v>
          </cell>
          <cell r="I5084">
            <v>207</v>
          </cell>
          <cell r="L5084" t="str">
            <v>NCS - Interior Room</v>
          </cell>
        </row>
        <row r="5085">
          <cell r="A5085">
            <v>162</v>
          </cell>
          <cell r="F5085">
            <v>1</v>
          </cell>
          <cell r="I5085">
            <v>334</v>
          </cell>
          <cell r="L5085" t="str">
            <v>NCS - Operational</v>
          </cell>
        </row>
        <row r="5086">
          <cell r="A5086">
            <v>162</v>
          </cell>
          <cell r="F5086">
            <v>1</v>
          </cell>
          <cell r="I5086">
            <v>690</v>
          </cell>
          <cell r="L5086" t="str">
            <v>(Excluded - Counted in classroom data)</v>
          </cell>
        </row>
        <row r="5087">
          <cell r="A5087">
            <v>162</v>
          </cell>
          <cell r="F5087">
            <v>1</v>
          </cell>
          <cell r="I5087">
            <v>18</v>
          </cell>
          <cell r="L5087" t="str">
            <v>NCS - Operational</v>
          </cell>
        </row>
        <row r="5088">
          <cell r="A5088">
            <v>162</v>
          </cell>
          <cell r="F5088">
            <v>1</v>
          </cell>
          <cell r="I5088">
            <v>696</v>
          </cell>
          <cell r="L5088" t="str">
            <v>(Excluded - Counted in classroom data)</v>
          </cell>
        </row>
        <row r="5089">
          <cell r="A5089">
            <v>162</v>
          </cell>
          <cell r="F5089">
            <v>1</v>
          </cell>
          <cell r="I5089">
            <v>19</v>
          </cell>
          <cell r="L5089" t="str">
            <v>NCS - Operational</v>
          </cell>
        </row>
        <row r="5090">
          <cell r="A5090">
            <v>162</v>
          </cell>
          <cell r="F5090">
            <v>1</v>
          </cell>
          <cell r="I5090">
            <v>2553</v>
          </cell>
          <cell r="L5090" t="str">
            <v>NCS - Operational</v>
          </cell>
        </row>
        <row r="5091">
          <cell r="A5091">
            <v>162</v>
          </cell>
          <cell r="F5091">
            <v>1</v>
          </cell>
          <cell r="I5091">
            <v>45</v>
          </cell>
          <cell r="L5091" t="str">
            <v>NCS - Operational</v>
          </cell>
        </row>
        <row r="5092">
          <cell r="A5092">
            <v>162</v>
          </cell>
          <cell r="F5092">
            <v>2</v>
          </cell>
          <cell r="I5092">
            <v>611</v>
          </cell>
          <cell r="L5092" t="str">
            <v>NCS - Operational</v>
          </cell>
        </row>
        <row r="5093">
          <cell r="A5093">
            <v>162</v>
          </cell>
          <cell r="F5093">
            <v>2</v>
          </cell>
          <cell r="I5093">
            <v>55</v>
          </cell>
          <cell r="L5093" t="str">
            <v>NCS - Operational</v>
          </cell>
        </row>
        <row r="5094">
          <cell r="A5094">
            <v>162</v>
          </cell>
          <cell r="F5094">
            <v>1</v>
          </cell>
          <cell r="I5094">
            <v>1044</v>
          </cell>
          <cell r="L5094" t="str">
            <v>(Excluded - Counted in classroom data)</v>
          </cell>
        </row>
        <row r="5095">
          <cell r="A5095">
            <v>162</v>
          </cell>
          <cell r="F5095">
            <v>1</v>
          </cell>
          <cell r="I5095">
            <v>90</v>
          </cell>
          <cell r="L5095" t="str">
            <v>NCS - Operational</v>
          </cell>
        </row>
        <row r="5096">
          <cell r="A5096">
            <v>162</v>
          </cell>
          <cell r="F5096">
            <v>1</v>
          </cell>
          <cell r="I5096">
            <v>70</v>
          </cell>
          <cell r="L5096" t="str">
            <v>NCS - Operational</v>
          </cell>
        </row>
        <row r="5097">
          <cell r="A5097">
            <v>162</v>
          </cell>
          <cell r="F5097">
            <v>1</v>
          </cell>
          <cell r="I5097">
            <v>104</v>
          </cell>
          <cell r="L5097" t="str">
            <v>NCS - Operational</v>
          </cell>
        </row>
        <row r="5098">
          <cell r="A5098">
            <v>162</v>
          </cell>
          <cell r="F5098">
            <v>1</v>
          </cell>
          <cell r="I5098">
            <v>110</v>
          </cell>
          <cell r="L5098" t="str">
            <v>NCS - Interior Room</v>
          </cell>
        </row>
        <row r="5099">
          <cell r="A5099">
            <v>162</v>
          </cell>
          <cell r="F5099">
            <v>1</v>
          </cell>
          <cell r="I5099">
            <v>36</v>
          </cell>
          <cell r="L5099" t="str">
            <v>NCS - Operational</v>
          </cell>
        </row>
        <row r="5100">
          <cell r="A5100">
            <v>162</v>
          </cell>
          <cell r="F5100">
            <v>1</v>
          </cell>
          <cell r="I5100">
            <v>42</v>
          </cell>
          <cell r="L5100" t="str">
            <v>NCS - Operational</v>
          </cell>
        </row>
        <row r="5101">
          <cell r="A5101">
            <v>162</v>
          </cell>
          <cell r="F5101">
            <v>1</v>
          </cell>
          <cell r="I5101">
            <v>90</v>
          </cell>
          <cell r="L5101" t="str">
            <v>NCS - Operational</v>
          </cell>
        </row>
        <row r="5102">
          <cell r="A5102">
            <v>162</v>
          </cell>
          <cell r="F5102">
            <v>1</v>
          </cell>
          <cell r="I5102">
            <v>63</v>
          </cell>
          <cell r="L5102" t="str">
            <v>NCS - Interior Room</v>
          </cell>
        </row>
        <row r="5103">
          <cell r="A5103">
            <v>162</v>
          </cell>
          <cell r="F5103">
            <v>1</v>
          </cell>
          <cell r="I5103">
            <v>100</v>
          </cell>
          <cell r="L5103" t="str">
            <v>NCS - Interior Room</v>
          </cell>
        </row>
        <row r="5104">
          <cell r="A5104">
            <v>162</v>
          </cell>
          <cell r="F5104">
            <v>1</v>
          </cell>
          <cell r="I5104">
            <v>837</v>
          </cell>
          <cell r="L5104" t="str">
            <v>(Excluded - Counted in classroom data)</v>
          </cell>
        </row>
        <row r="5105">
          <cell r="A5105">
            <v>162</v>
          </cell>
          <cell r="F5105">
            <v>1</v>
          </cell>
          <cell r="I5105">
            <v>54</v>
          </cell>
          <cell r="L5105" t="str">
            <v>NCS - Operational</v>
          </cell>
        </row>
        <row r="5106">
          <cell r="A5106">
            <v>162</v>
          </cell>
          <cell r="F5106">
            <v>1</v>
          </cell>
          <cell r="I5106">
            <v>72</v>
          </cell>
          <cell r="L5106" t="str">
            <v>NCS - Operational</v>
          </cell>
        </row>
        <row r="5107">
          <cell r="A5107">
            <v>162</v>
          </cell>
          <cell r="F5107">
            <v>1</v>
          </cell>
          <cell r="I5107">
            <v>54</v>
          </cell>
          <cell r="L5107" t="str">
            <v>NCS - Operational</v>
          </cell>
        </row>
        <row r="5108">
          <cell r="A5108">
            <v>163</v>
          </cell>
          <cell r="F5108">
            <v>0</v>
          </cell>
          <cell r="I5108">
            <v>384</v>
          </cell>
          <cell r="L5108" t="str">
            <v>NCS - Operational</v>
          </cell>
        </row>
        <row r="5109">
          <cell r="A5109">
            <v>163</v>
          </cell>
          <cell r="F5109">
            <v>0</v>
          </cell>
          <cell r="I5109">
            <v>206</v>
          </cell>
          <cell r="L5109" t="str">
            <v>NCS - Operational</v>
          </cell>
        </row>
        <row r="5110">
          <cell r="A5110">
            <v>163</v>
          </cell>
          <cell r="F5110">
            <v>0</v>
          </cell>
          <cell r="I5110">
            <v>247</v>
          </cell>
          <cell r="L5110" t="str">
            <v>NCS - Operational</v>
          </cell>
        </row>
        <row r="5111">
          <cell r="A5111">
            <v>163</v>
          </cell>
          <cell r="F5111">
            <v>0</v>
          </cell>
          <cell r="I5111">
            <v>488</v>
          </cell>
          <cell r="L5111" t="str">
            <v>NCS - Operational</v>
          </cell>
        </row>
        <row r="5112">
          <cell r="A5112">
            <v>163</v>
          </cell>
          <cell r="F5112">
            <v>0</v>
          </cell>
          <cell r="I5112">
            <v>240</v>
          </cell>
          <cell r="L5112" t="str">
            <v>NCS - Operational</v>
          </cell>
        </row>
        <row r="5113">
          <cell r="A5113">
            <v>163</v>
          </cell>
          <cell r="F5113">
            <v>0</v>
          </cell>
          <cell r="I5113">
            <v>358</v>
          </cell>
          <cell r="L5113" t="str">
            <v>NCS - Operational</v>
          </cell>
        </row>
        <row r="5114">
          <cell r="A5114">
            <v>163</v>
          </cell>
          <cell r="F5114">
            <v>0</v>
          </cell>
          <cell r="I5114">
            <v>95</v>
          </cell>
          <cell r="L5114" t="str">
            <v>NCS - Interior Room</v>
          </cell>
        </row>
        <row r="5115">
          <cell r="A5115">
            <v>163</v>
          </cell>
          <cell r="F5115">
            <v>0</v>
          </cell>
          <cell r="I5115">
            <v>137</v>
          </cell>
          <cell r="L5115" t="str">
            <v>NCS - Interior Room</v>
          </cell>
        </row>
        <row r="5116">
          <cell r="A5116">
            <v>163</v>
          </cell>
          <cell r="F5116">
            <v>0</v>
          </cell>
          <cell r="I5116">
            <v>142</v>
          </cell>
          <cell r="L5116" t="str">
            <v>NCS - Interior Room</v>
          </cell>
        </row>
        <row r="5117">
          <cell r="A5117">
            <v>163</v>
          </cell>
          <cell r="F5117">
            <v>0</v>
          </cell>
          <cell r="I5117">
            <v>187</v>
          </cell>
          <cell r="L5117" t="str">
            <v>NCS - Interior Room</v>
          </cell>
        </row>
        <row r="5118">
          <cell r="A5118">
            <v>163</v>
          </cell>
          <cell r="F5118">
            <v>0</v>
          </cell>
          <cell r="I5118">
            <v>46</v>
          </cell>
          <cell r="L5118" t="str">
            <v>NCS - Operational</v>
          </cell>
        </row>
        <row r="5119">
          <cell r="A5119">
            <v>163</v>
          </cell>
          <cell r="F5119">
            <v>0</v>
          </cell>
          <cell r="I5119">
            <v>1153</v>
          </cell>
          <cell r="L5119" t="str">
            <v>(Excluded - Counted in classroom data)</v>
          </cell>
        </row>
        <row r="5120">
          <cell r="A5120">
            <v>163</v>
          </cell>
          <cell r="F5120">
            <v>0</v>
          </cell>
          <cell r="I5120">
            <v>17</v>
          </cell>
          <cell r="L5120" t="str">
            <v>NCS - Operational</v>
          </cell>
        </row>
        <row r="5121">
          <cell r="A5121">
            <v>163</v>
          </cell>
          <cell r="F5121">
            <v>0</v>
          </cell>
          <cell r="I5121">
            <v>30</v>
          </cell>
          <cell r="L5121" t="str">
            <v>NCS - Operational</v>
          </cell>
        </row>
        <row r="5122">
          <cell r="A5122">
            <v>163</v>
          </cell>
          <cell r="F5122">
            <v>0</v>
          </cell>
          <cell r="I5122">
            <v>146</v>
          </cell>
          <cell r="L5122" t="str">
            <v>NCS - Interior Room</v>
          </cell>
        </row>
        <row r="5123">
          <cell r="A5123">
            <v>163</v>
          </cell>
          <cell r="F5123">
            <v>0</v>
          </cell>
          <cell r="I5123">
            <v>127</v>
          </cell>
          <cell r="L5123" t="str">
            <v>NCS - Interior Room</v>
          </cell>
        </row>
        <row r="5124">
          <cell r="A5124">
            <v>163</v>
          </cell>
          <cell r="F5124">
            <v>0</v>
          </cell>
          <cell r="I5124">
            <v>194</v>
          </cell>
          <cell r="L5124" t="str">
            <v>NCS - Interior Room</v>
          </cell>
        </row>
        <row r="5125">
          <cell r="A5125">
            <v>163</v>
          </cell>
          <cell r="F5125">
            <v>0</v>
          </cell>
          <cell r="I5125">
            <v>252</v>
          </cell>
          <cell r="L5125" t="str">
            <v>NCS - Interior Room</v>
          </cell>
        </row>
        <row r="5126">
          <cell r="A5126">
            <v>163</v>
          </cell>
          <cell r="F5126">
            <v>0</v>
          </cell>
          <cell r="I5126">
            <v>725</v>
          </cell>
          <cell r="L5126" t="str">
            <v>NCS - Interior Room</v>
          </cell>
        </row>
        <row r="5127">
          <cell r="A5127">
            <v>163</v>
          </cell>
          <cell r="F5127">
            <v>0</v>
          </cell>
          <cell r="I5127">
            <v>532</v>
          </cell>
          <cell r="L5127" t="str">
            <v>NCS - Interior Room</v>
          </cell>
        </row>
        <row r="5128">
          <cell r="A5128">
            <v>163</v>
          </cell>
          <cell r="F5128">
            <v>0</v>
          </cell>
          <cell r="I5128">
            <v>26</v>
          </cell>
          <cell r="L5128" t="str">
            <v>NCS - Operational</v>
          </cell>
        </row>
        <row r="5129">
          <cell r="A5129">
            <v>163</v>
          </cell>
          <cell r="F5129">
            <v>0</v>
          </cell>
          <cell r="I5129">
            <v>59</v>
          </cell>
          <cell r="L5129" t="str">
            <v>NCS - Operational</v>
          </cell>
        </row>
        <row r="5130">
          <cell r="A5130">
            <v>163</v>
          </cell>
          <cell r="F5130">
            <v>0</v>
          </cell>
          <cell r="I5130">
            <v>58</v>
          </cell>
          <cell r="L5130" t="str">
            <v>NCS - Operational</v>
          </cell>
        </row>
        <row r="5131">
          <cell r="A5131">
            <v>163</v>
          </cell>
          <cell r="F5131">
            <v>0</v>
          </cell>
          <cell r="I5131">
            <v>268</v>
          </cell>
          <cell r="L5131" t="str">
            <v>NCS - Operational</v>
          </cell>
        </row>
        <row r="5132">
          <cell r="A5132">
            <v>163</v>
          </cell>
          <cell r="F5132">
            <v>0</v>
          </cell>
          <cell r="I5132">
            <v>1026</v>
          </cell>
          <cell r="L5132" t="str">
            <v>(Excluded - Counted in classroom data)</v>
          </cell>
        </row>
        <row r="5133">
          <cell r="A5133">
            <v>163</v>
          </cell>
          <cell r="F5133">
            <v>0</v>
          </cell>
          <cell r="I5133">
            <v>115</v>
          </cell>
          <cell r="L5133" t="str">
            <v>NCS - Operational</v>
          </cell>
        </row>
        <row r="5134">
          <cell r="A5134">
            <v>163</v>
          </cell>
          <cell r="F5134">
            <v>0</v>
          </cell>
          <cell r="I5134">
            <v>252</v>
          </cell>
          <cell r="L5134" t="str">
            <v>NCS - Operational</v>
          </cell>
        </row>
        <row r="5135">
          <cell r="A5135">
            <v>163</v>
          </cell>
          <cell r="F5135">
            <v>0</v>
          </cell>
          <cell r="I5135">
            <v>433</v>
          </cell>
          <cell r="L5135" t="str">
            <v>NCS - Operational</v>
          </cell>
        </row>
        <row r="5136">
          <cell r="A5136">
            <v>163</v>
          </cell>
          <cell r="F5136">
            <v>0</v>
          </cell>
          <cell r="I5136">
            <v>436</v>
          </cell>
          <cell r="L5136" t="str">
            <v>NCS - Operational</v>
          </cell>
        </row>
        <row r="5137">
          <cell r="A5137">
            <v>163</v>
          </cell>
          <cell r="F5137">
            <v>0</v>
          </cell>
          <cell r="I5137">
            <v>111</v>
          </cell>
          <cell r="L5137" t="str">
            <v>NCS - Operational</v>
          </cell>
        </row>
        <row r="5138">
          <cell r="A5138">
            <v>163</v>
          </cell>
          <cell r="F5138">
            <v>0</v>
          </cell>
          <cell r="I5138">
            <v>33</v>
          </cell>
          <cell r="L5138" t="str">
            <v>NCS - Operational</v>
          </cell>
        </row>
        <row r="5139">
          <cell r="A5139">
            <v>163</v>
          </cell>
          <cell r="F5139">
            <v>0</v>
          </cell>
          <cell r="I5139">
            <v>24</v>
          </cell>
          <cell r="L5139" t="str">
            <v>NCS - Operational</v>
          </cell>
        </row>
        <row r="5140">
          <cell r="A5140">
            <v>163</v>
          </cell>
          <cell r="F5140">
            <v>0</v>
          </cell>
          <cell r="I5140">
            <v>103</v>
          </cell>
          <cell r="L5140" t="str">
            <v>NCS - Operational</v>
          </cell>
        </row>
        <row r="5141">
          <cell r="A5141">
            <v>163</v>
          </cell>
          <cell r="F5141">
            <v>0</v>
          </cell>
          <cell r="I5141">
            <v>106</v>
          </cell>
          <cell r="L5141" t="str">
            <v>NCS - Operational</v>
          </cell>
        </row>
        <row r="5142">
          <cell r="A5142">
            <v>163</v>
          </cell>
          <cell r="F5142">
            <v>0</v>
          </cell>
          <cell r="I5142">
            <v>32</v>
          </cell>
          <cell r="L5142" t="str">
            <v>NCS - Operational</v>
          </cell>
        </row>
        <row r="5143">
          <cell r="A5143">
            <v>163</v>
          </cell>
          <cell r="F5143">
            <v>0</v>
          </cell>
          <cell r="I5143">
            <v>42</v>
          </cell>
          <cell r="L5143" t="str">
            <v>NCS - Operational</v>
          </cell>
        </row>
        <row r="5144">
          <cell r="A5144">
            <v>163</v>
          </cell>
          <cell r="F5144">
            <v>0</v>
          </cell>
          <cell r="I5144">
            <v>106</v>
          </cell>
          <cell r="L5144" t="str">
            <v>NCS - Operational</v>
          </cell>
        </row>
        <row r="5145">
          <cell r="A5145">
            <v>163</v>
          </cell>
          <cell r="F5145">
            <v>0</v>
          </cell>
          <cell r="I5145">
            <v>232</v>
          </cell>
          <cell r="L5145" t="str">
            <v>NCS - Operational</v>
          </cell>
        </row>
        <row r="5146">
          <cell r="A5146">
            <v>163</v>
          </cell>
          <cell r="F5146">
            <v>1</v>
          </cell>
          <cell r="I5146">
            <v>735</v>
          </cell>
          <cell r="L5146" t="str">
            <v>(Excluded - Counted in classroom data)</v>
          </cell>
        </row>
        <row r="5147">
          <cell r="A5147">
            <v>163</v>
          </cell>
          <cell r="F5147">
            <v>1</v>
          </cell>
          <cell r="I5147">
            <v>742</v>
          </cell>
          <cell r="L5147" t="str">
            <v>(Excluded - Counted in classroom data)</v>
          </cell>
        </row>
        <row r="5148">
          <cell r="A5148">
            <v>163</v>
          </cell>
          <cell r="F5148">
            <v>1</v>
          </cell>
          <cell r="I5148">
            <v>708</v>
          </cell>
          <cell r="L5148" t="str">
            <v>(Excluded - Counted in classroom data)</v>
          </cell>
        </row>
        <row r="5149">
          <cell r="A5149">
            <v>163</v>
          </cell>
          <cell r="F5149">
            <v>1</v>
          </cell>
          <cell r="I5149">
            <v>775</v>
          </cell>
          <cell r="L5149" t="str">
            <v>(Excluded - Counted in classroom data)</v>
          </cell>
        </row>
        <row r="5150">
          <cell r="A5150">
            <v>163</v>
          </cell>
          <cell r="F5150">
            <v>1</v>
          </cell>
          <cell r="I5150">
            <v>797</v>
          </cell>
          <cell r="L5150" t="str">
            <v>(Excluded - Counted in classroom data)</v>
          </cell>
        </row>
        <row r="5151">
          <cell r="A5151">
            <v>163</v>
          </cell>
          <cell r="F5151">
            <v>1</v>
          </cell>
          <cell r="I5151">
            <v>768</v>
          </cell>
          <cell r="L5151" t="str">
            <v>(Excluded - Counted in classroom data)</v>
          </cell>
        </row>
        <row r="5152">
          <cell r="A5152">
            <v>163</v>
          </cell>
          <cell r="F5152">
            <v>1</v>
          </cell>
          <cell r="I5152">
            <v>701</v>
          </cell>
          <cell r="L5152" t="str">
            <v>(Excluded - Counted in classroom data)</v>
          </cell>
        </row>
        <row r="5153">
          <cell r="A5153">
            <v>163</v>
          </cell>
          <cell r="F5153">
            <v>1</v>
          </cell>
          <cell r="I5153">
            <v>218</v>
          </cell>
          <cell r="L5153" t="str">
            <v>NCS - Operational</v>
          </cell>
        </row>
        <row r="5154">
          <cell r="A5154">
            <v>163</v>
          </cell>
          <cell r="F5154">
            <v>1</v>
          </cell>
          <cell r="I5154">
            <v>750</v>
          </cell>
          <cell r="L5154" t="str">
            <v>(Excluded - Counted in classroom data)</v>
          </cell>
        </row>
        <row r="5155">
          <cell r="A5155">
            <v>163</v>
          </cell>
          <cell r="F5155">
            <v>1</v>
          </cell>
          <cell r="I5155">
            <v>92</v>
          </cell>
          <cell r="L5155" t="str">
            <v>NCS - Operational</v>
          </cell>
        </row>
        <row r="5156">
          <cell r="A5156">
            <v>163</v>
          </cell>
          <cell r="F5156">
            <v>1</v>
          </cell>
          <cell r="I5156">
            <v>801</v>
          </cell>
          <cell r="L5156" t="str">
            <v>(Excluded - Counted in classroom data)</v>
          </cell>
        </row>
        <row r="5157">
          <cell r="A5157">
            <v>163</v>
          </cell>
          <cell r="F5157">
            <v>1</v>
          </cell>
          <cell r="I5157">
            <v>110</v>
          </cell>
          <cell r="L5157" t="str">
            <v>NCS - Operational</v>
          </cell>
        </row>
        <row r="5158">
          <cell r="A5158">
            <v>163</v>
          </cell>
          <cell r="F5158">
            <v>1</v>
          </cell>
          <cell r="I5158">
            <v>252</v>
          </cell>
          <cell r="L5158" t="str">
            <v>NCS - Operational</v>
          </cell>
        </row>
        <row r="5159">
          <cell r="A5159">
            <v>163</v>
          </cell>
          <cell r="F5159">
            <v>1</v>
          </cell>
          <cell r="I5159">
            <v>387</v>
          </cell>
          <cell r="L5159" t="str">
            <v>NCS - Operational</v>
          </cell>
        </row>
        <row r="5160">
          <cell r="A5160">
            <v>163</v>
          </cell>
          <cell r="F5160">
            <v>1</v>
          </cell>
          <cell r="I5160">
            <v>284</v>
          </cell>
          <cell r="L5160" t="str">
            <v>NCS - Operational</v>
          </cell>
        </row>
        <row r="5161">
          <cell r="A5161">
            <v>163</v>
          </cell>
          <cell r="F5161">
            <v>1</v>
          </cell>
          <cell r="I5161">
            <v>51</v>
          </cell>
          <cell r="L5161" t="str">
            <v>NCS - Operational</v>
          </cell>
        </row>
        <row r="5162">
          <cell r="A5162">
            <v>163</v>
          </cell>
          <cell r="F5162">
            <v>1</v>
          </cell>
          <cell r="I5162">
            <v>116</v>
          </cell>
          <cell r="L5162" t="str">
            <v>NCS - Operational</v>
          </cell>
        </row>
        <row r="5163">
          <cell r="A5163">
            <v>163</v>
          </cell>
          <cell r="F5163">
            <v>1</v>
          </cell>
          <cell r="I5163">
            <v>106</v>
          </cell>
          <cell r="L5163" t="str">
            <v>NCS - Operational</v>
          </cell>
        </row>
        <row r="5164">
          <cell r="A5164">
            <v>163</v>
          </cell>
          <cell r="F5164">
            <v>1</v>
          </cell>
          <cell r="I5164">
            <v>232</v>
          </cell>
          <cell r="L5164" t="str">
            <v>NCS - Operational</v>
          </cell>
        </row>
        <row r="5165">
          <cell r="A5165">
            <v>163</v>
          </cell>
          <cell r="F5165">
            <v>2</v>
          </cell>
          <cell r="I5165">
            <v>730</v>
          </cell>
          <cell r="L5165" t="str">
            <v>(Excluded - Counted in classroom data)</v>
          </cell>
        </row>
        <row r="5166">
          <cell r="A5166">
            <v>163</v>
          </cell>
          <cell r="F5166">
            <v>2</v>
          </cell>
          <cell r="I5166">
            <v>722</v>
          </cell>
          <cell r="L5166" t="str">
            <v>(Excluded - Counted in classroom data)</v>
          </cell>
        </row>
        <row r="5167">
          <cell r="A5167">
            <v>163</v>
          </cell>
          <cell r="F5167">
            <v>2</v>
          </cell>
          <cell r="I5167">
            <v>704</v>
          </cell>
          <cell r="L5167" t="str">
            <v>(Excluded - Counted in classroom data)</v>
          </cell>
        </row>
        <row r="5168">
          <cell r="A5168">
            <v>163</v>
          </cell>
          <cell r="F5168">
            <v>2</v>
          </cell>
          <cell r="I5168">
            <v>752</v>
          </cell>
          <cell r="L5168" t="str">
            <v>(Excluded - Counted in classroom data)</v>
          </cell>
        </row>
        <row r="5169">
          <cell r="A5169">
            <v>163</v>
          </cell>
          <cell r="F5169">
            <v>2</v>
          </cell>
          <cell r="I5169">
            <v>773</v>
          </cell>
          <cell r="L5169" t="str">
            <v>(Excluded - Counted in classroom data)</v>
          </cell>
        </row>
        <row r="5170">
          <cell r="A5170">
            <v>163</v>
          </cell>
          <cell r="F5170">
            <v>2</v>
          </cell>
          <cell r="I5170">
            <v>722</v>
          </cell>
          <cell r="L5170" t="str">
            <v>(Excluded - Counted in classroom data)</v>
          </cell>
        </row>
        <row r="5171">
          <cell r="A5171">
            <v>163</v>
          </cell>
          <cell r="F5171">
            <v>2</v>
          </cell>
          <cell r="I5171">
            <v>732</v>
          </cell>
          <cell r="L5171" t="str">
            <v>(Excluded - Counted in classroom data)</v>
          </cell>
        </row>
        <row r="5172">
          <cell r="A5172">
            <v>163</v>
          </cell>
          <cell r="F5172">
            <v>2</v>
          </cell>
          <cell r="I5172">
            <v>182</v>
          </cell>
          <cell r="L5172" t="str">
            <v>NCS - Operational</v>
          </cell>
        </row>
        <row r="5173">
          <cell r="A5173">
            <v>163</v>
          </cell>
          <cell r="F5173">
            <v>2</v>
          </cell>
          <cell r="I5173">
            <v>59</v>
          </cell>
          <cell r="L5173" t="str">
            <v>NCS - Operational</v>
          </cell>
        </row>
        <row r="5174">
          <cell r="A5174">
            <v>163</v>
          </cell>
          <cell r="F5174">
            <v>2</v>
          </cell>
          <cell r="I5174">
            <v>739</v>
          </cell>
          <cell r="L5174" t="str">
            <v>(Excluded - Counted in classroom data)</v>
          </cell>
        </row>
        <row r="5175">
          <cell r="A5175">
            <v>163</v>
          </cell>
          <cell r="F5175">
            <v>2</v>
          </cell>
          <cell r="I5175">
            <v>141</v>
          </cell>
          <cell r="L5175" t="str">
            <v>NCS - Operational</v>
          </cell>
        </row>
        <row r="5176">
          <cell r="A5176">
            <v>163</v>
          </cell>
          <cell r="F5176">
            <v>2</v>
          </cell>
          <cell r="I5176">
            <v>747</v>
          </cell>
          <cell r="L5176" t="str">
            <v>(Excluded - Counted in classroom data)</v>
          </cell>
        </row>
        <row r="5177">
          <cell r="A5177">
            <v>163</v>
          </cell>
          <cell r="F5177">
            <v>2</v>
          </cell>
          <cell r="I5177">
            <v>481</v>
          </cell>
          <cell r="L5177" t="str">
            <v>NCS - Operational</v>
          </cell>
        </row>
        <row r="5178">
          <cell r="A5178">
            <v>163</v>
          </cell>
          <cell r="F5178">
            <v>2</v>
          </cell>
          <cell r="I5178">
            <v>970</v>
          </cell>
          <cell r="L5178" t="str">
            <v>NCS - Operational</v>
          </cell>
        </row>
        <row r="5179">
          <cell r="A5179">
            <v>163</v>
          </cell>
          <cell r="F5179">
            <v>2</v>
          </cell>
          <cell r="I5179">
            <v>168</v>
          </cell>
          <cell r="L5179" t="str">
            <v>NCS - Operational</v>
          </cell>
        </row>
        <row r="5180">
          <cell r="A5180">
            <v>163</v>
          </cell>
          <cell r="F5180">
            <v>2</v>
          </cell>
          <cell r="I5180">
            <v>61</v>
          </cell>
          <cell r="L5180" t="str">
            <v>NCS - Operational</v>
          </cell>
        </row>
        <row r="5181">
          <cell r="A5181">
            <v>163</v>
          </cell>
          <cell r="F5181">
            <v>2</v>
          </cell>
          <cell r="I5181">
            <v>194</v>
          </cell>
          <cell r="L5181" t="str">
            <v>NCS - Operational</v>
          </cell>
        </row>
        <row r="5182">
          <cell r="A5182">
            <v>163</v>
          </cell>
          <cell r="F5182">
            <v>1</v>
          </cell>
          <cell r="I5182">
            <v>944</v>
          </cell>
          <cell r="L5182" t="str">
            <v>(Excluded - Counted in classroom data)</v>
          </cell>
        </row>
        <row r="5183">
          <cell r="A5183">
            <v>163</v>
          </cell>
          <cell r="F5183">
            <v>1</v>
          </cell>
          <cell r="I5183">
            <v>932</v>
          </cell>
          <cell r="L5183" t="str">
            <v>(Excluded - Counted in classroom data)</v>
          </cell>
        </row>
        <row r="5184">
          <cell r="A5184">
            <v>163</v>
          </cell>
          <cell r="F5184">
            <v>1</v>
          </cell>
          <cell r="I5184">
            <v>1077</v>
          </cell>
          <cell r="L5184" t="str">
            <v>(Excluded - Counted in classroom data)</v>
          </cell>
        </row>
        <row r="5185">
          <cell r="A5185">
            <v>163</v>
          </cell>
          <cell r="F5185">
            <v>1</v>
          </cell>
          <cell r="I5185">
            <v>10</v>
          </cell>
          <cell r="L5185" t="str">
            <v>NCS - Operational</v>
          </cell>
        </row>
        <row r="5186">
          <cell r="A5186">
            <v>163</v>
          </cell>
          <cell r="F5186">
            <v>1</v>
          </cell>
          <cell r="I5186">
            <v>93</v>
          </cell>
          <cell r="L5186" t="str">
            <v>NCS - Operational</v>
          </cell>
        </row>
        <row r="5187">
          <cell r="A5187">
            <v>163</v>
          </cell>
          <cell r="F5187">
            <v>1</v>
          </cell>
          <cell r="I5187">
            <v>56</v>
          </cell>
          <cell r="L5187" t="str">
            <v>NCS - Operational</v>
          </cell>
        </row>
        <row r="5188">
          <cell r="A5188">
            <v>163</v>
          </cell>
          <cell r="F5188">
            <v>1</v>
          </cell>
          <cell r="I5188">
            <v>120</v>
          </cell>
          <cell r="L5188" t="str">
            <v>NCS - Operational</v>
          </cell>
        </row>
        <row r="5189">
          <cell r="A5189">
            <v>163</v>
          </cell>
          <cell r="F5189">
            <v>1</v>
          </cell>
          <cell r="I5189">
            <v>598</v>
          </cell>
          <cell r="L5189" t="str">
            <v>NCS - Operational</v>
          </cell>
        </row>
        <row r="5190">
          <cell r="A5190">
            <v>163</v>
          </cell>
          <cell r="F5190">
            <v>1</v>
          </cell>
          <cell r="I5190">
            <v>290</v>
          </cell>
          <cell r="L5190" t="str">
            <v>NCS - Interior Room</v>
          </cell>
        </row>
        <row r="5191">
          <cell r="A5191">
            <v>163</v>
          </cell>
          <cell r="F5191">
            <v>1</v>
          </cell>
          <cell r="I5191">
            <v>246</v>
          </cell>
          <cell r="L5191" t="str">
            <v>NCS - Interior Room</v>
          </cell>
        </row>
        <row r="5192">
          <cell r="A5192">
            <v>163</v>
          </cell>
          <cell r="F5192">
            <v>1</v>
          </cell>
          <cell r="I5192">
            <v>27</v>
          </cell>
          <cell r="L5192" t="str">
            <v>NCS - Operational</v>
          </cell>
        </row>
        <row r="5193">
          <cell r="A5193">
            <v>163</v>
          </cell>
          <cell r="F5193">
            <v>1</v>
          </cell>
          <cell r="I5193">
            <v>51</v>
          </cell>
          <cell r="L5193" t="str">
            <v>NCS - Operational</v>
          </cell>
        </row>
        <row r="5194">
          <cell r="A5194">
            <v>163</v>
          </cell>
          <cell r="F5194">
            <v>1</v>
          </cell>
          <cell r="I5194">
            <v>411</v>
          </cell>
          <cell r="L5194" t="str">
            <v>NCS - Interior Room</v>
          </cell>
        </row>
        <row r="5195">
          <cell r="A5195">
            <v>163</v>
          </cell>
          <cell r="F5195">
            <v>1</v>
          </cell>
          <cell r="I5195">
            <v>84</v>
          </cell>
          <cell r="L5195" t="str">
            <v>NCS - Interior Room</v>
          </cell>
        </row>
        <row r="5196">
          <cell r="A5196">
            <v>163</v>
          </cell>
          <cell r="F5196">
            <v>1</v>
          </cell>
          <cell r="I5196">
            <v>92</v>
          </cell>
          <cell r="L5196" t="str">
            <v>NCS - Interior Room</v>
          </cell>
        </row>
        <row r="5197">
          <cell r="A5197">
            <v>163</v>
          </cell>
          <cell r="F5197">
            <v>1</v>
          </cell>
          <cell r="I5197">
            <v>88</v>
          </cell>
          <cell r="L5197" t="str">
            <v>NCS - Interior Room</v>
          </cell>
        </row>
        <row r="5198">
          <cell r="A5198">
            <v>163</v>
          </cell>
          <cell r="F5198">
            <v>1</v>
          </cell>
          <cell r="I5198">
            <v>89</v>
          </cell>
          <cell r="L5198" t="str">
            <v>NCS - Interior Room</v>
          </cell>
        </row>
        <row r="5199">
          <cell r="A5199">
            <v>163</v>
          </cell>
          <cell r="F5199">
            <v>1</v>
          </cell>
          <cell r="I5199">
            <v>1402</v>
          </cell>
          <cell r="L5199" t="str">
            <v>NCS - Operational</v>
          </cell>
        </row>
        <row r="5200">
          <cell r="A5200">
            <v>163</v>
          </cell>
          <cell r="F5200">
            <v>1</v>
          </cell>
          <cell r="I5200">
            <v>265</v>
          </cell>
          <cell r="L5200" t="str">
            <v>NCS - Operational</v>
          </cell>
        </row>
        <row r="5201">
          <cell r="A5201">
            <v>163</v>
          </cell>
          <cell r="F5201">
            <v>2</v>
          </cell>
          <cell r="I5201">
            <v>945</v>
          </cell>
          <cell r="L5201" t="str">
            <v>(Excluded - Counted in classroom data)</v>
          </cell>
        </row>
        <row r="5202">
          <cell r="A5202">
            <v>163</v>
          </cell>
          <cell r="F5202">
            <v>2</v>
          </cell>
          <cell r="I5202">
            <v>933</v>
          </cell>
          <cell r="L5202" t="str">
            <v>(Excluded - Counted in classroom data)</v>
          </cell>
        </row>
        <row r="5203">
          <cell r="A5203">
            <v>163</v>
          </cell>
          <cell r="F5203">
            <v>2</v>
          </cell>
          <cell r="I5203">
            <v>1113</v>
          </cell>
          <cell r="L5203" t="str">
            <v>(Excluded - Counted in classroom data)</v>
          </cell>
        </row>
        <row r="5204">
          <cell r="A5204">
            <v>163</v>
          </cell>
          <cell r="F5204">
            <v>2</v>
          </cell>
          <cell r="I5204">
            <v>11</v>
          </cell>
          <cell r="L5204" t="str">
            <v>NCS - Operational</v>
          </cell>
        </row>
        <row r="5205">
          <cell r="A5205">
            <v>163</v>
          </cell>
          <cell r="F5205">
            <v>2</v>
          </cell>
          <cell r="I5205">
            <v>93</v>
          </cell>
          <cell r="L5205" t="str">
            <v>NCS - Operational</v>
          </cell>
        </row>
        <row r="5206">
          <cell r="A5206">
            <v>163</v>
          </cell>
          <cell r="F5206">
            <v>2</v>
          </cell>
          <cell r="I5206">
            <v>55</v>
          </cell>
          <cell r="L5206" t="str">
            <v>NCS - Operational</v>
          </cell>
        </row>
        <row r="5207">
          <cell r="A5207">
            <v>163</v>
          </cell>
          <cell r="F5207">
            <v>2</v>
          </cell>
          <cell r="I5207">
            <v>106</v>
          </cell>
          <cell r="L5207" t="str">
            <v>NCS - Operational</v>
          </cell>
        </row>
        <row r="5208">
          <cell r="A5208">
            <v>163</v>
          </cell>
          <cell r="F5208">
            <v>2</v>
          </cell>
          <cell r="I5208">
            <v>1361</v>
          </cell>
          <cell r="L5208" t="str">
            <v>NCS - Library</v>
          </cell>
        </row>
        <row r="5209">
          <cell r="A5209">
            <v>163</v>
          </cell>
          <cell r="F5209">
            <v>2</v>
          </cell>
          <cell r="I5209">
            <v>77</v>
          </cell>
          <cell r="L5209" t="str">
            <v>NCS - Interior Room</v>
          </cell>
        </row>
        <row r="5210">
          <cell r="A5210">
            <v>163</v>
          </cell>
          <cell r="F5210">
            <v>2</v>
          </cell>
          <cell r="I5210">
            <v>100</v>
          </cell>
          <cell r="L5210" t="str">
            <v>NCS - Interior Room</v>
          </cell>
        </row>
        <row r="5211">
          <cell r="A5211">
            <v>163</v>
          </cell>
          <cell r="F5211">
            <v>2</v>
          </cell>
          <cell r="I5211">
            <v>333</v>
          </cell>
          <cell r="L5211" t="str">
            <v>NCS - Interior Room</v>
          </cell>
        </row>
        <row r="5212">
          <cell r="A5212">
            <v>163</v>
          </cell>
          <cell r="F5212">
            <v>2</v>
          </cell>
          <cell r="I5212">
            <v>1054</v>
          </cell>
          <cell r="L5212" t="str">
            <v>NCS - Operational</v>
          </cell>
        </row>
        <row r="5213">
          <cell r="A5213">
            <v>163</v>
          </cell>
          <cell r="F5213">
            <v>2</v>
          </cell>
          <cell r="I5213">
            <v>269</v>
          </cell>
          <cell r="L5213" t="str">
            <v>NCS - Operational</v>
          </cell>
        </row>
        <row r="5214">
          <cell r="A5214">
            <v>163</v>
          </cell>
          <cell r="F5214">
            <v>1</v>
          </cell>
          <cell r="I5214">
            <v>4413</v>
          </cell>
          <cell r="L5214" t="str">
            <v>NCS - Assembly</v>
          </cell>
        </row>
        <row r="5215">
          <cell r="A5215">
            <v>163</v>
          </cell>
          <cell r="F5215">
            <v>1</v>
          </cell>
          <cell r="I5215">
            <v>329</v>
          </cell>
          <cell r="L5215" t="str">
            <v>NCS - Operational</v>
          </cell>
        </row>
        <row r="5216">
          <cell r="A5216">
            <v>163</v>
          </cell>
          <cell r="F5216">
            <v>1</v>
          </cell>
          <cell r="I5216">
            <v>927</v>
          </cell>
          <cell r="L5216" t="str">
            <v>NCS - Assembly</v>
          </cell>
        </row>
        <row r="5217">
          <cell r="A5217">
            <v>163</v>
          </cell>
          <cell r="F5217">
            <v>1</v>
          </cell>
          <cell r="I5217">
            <v>968</v>
          </cell>
          <cell r="L5217" t="str">
            <v>NCS - Operational</v>
          </cell>
        </row>
        <row r="5218">
          <cell r="A5218">
            <v>163</v>
          </cell>
          <cell r="F5218">
            <v>1</v>
          </cell>
          <cell r="I5218">
            <v>122</v>
          </cell>
          <cell r="L5218" t="str">
            <v>NCS - Interior Room</v>
          </cell>
        </row>
        <row r="5219">
          <cell r="A5219">
            <v>163</v>
          </cell>
          <cell r="F5219">
            <v>1</v>
          </cell>
          <cell r="I5219">
            <v>109</v>
          </cell>
          <cell r="L5219" t="str">
            <v>NCS - Operational</v>
          </cell>
        </row>
        <row r="5220">
          <cell r="A5220">
            <v>163</v>
          </cell>
          <cell r="F5220">
            <v>1</v>
          </cell>
          <cell r="I5220">
            <v>76</v>
          </cell>
          <cell r="L5220" t="str">
            <v>NCS - Operational</v>
          </cell>
        </row>
        <row r="5221">
          <cell r="A5221">
            <v>163</v>
          </cell>
          <cell r="F5221">
            <v>1</v>
          </cell>
          <cell r="I5221">
            <v>68</v>
          </cell>
          <cell r="L5221" t="str">
            <v>NCS - Operational</v>
          </cell>
        </row>
        <row r="5222">
          <cell r="A5222">
            <v>163</v>
          </cell>
          <cell r="F5222">
            <v>1</v>
          </cell>
          <cell r="I5222">
            <v>40</v>
          </cell>
          <cell r="L5222" t="str">
            <v>NCS - Operational</v>
          </cell>
        </row>
        <row r="5223">
          <cell r="A5223">
            <v>163</v>
          </cell>
          <cell r="F5223">
            <v>1</v>
          </cell>
          <cell r="I5223">
            <v>22</v>
          </cell>
          <cell r="L5223" t="str">
            <v>NCS - Operational</v>
          </cell>
        </row>
        <row r="5224">
          <cell r="A5224">
            <v>163</v>
          </cell>
          <cell r="F5224">
            <v>1</v>
          </cell>
          <cell r="I5224">
            <v>215</v>
          </cell>
          <cell r="L5224" t="str">
            <v>NCS - Operational</v>
          </cell>
        </row>
        <row r="5225">
          <cell r="A5225">
            <v>163</v>
          </cell>
          <cell r="F5225">
            <v>1</v>
          </cell>
          <cell r="I5225">
            <v>175</v>
          </cell>
          <cell r="L5225" t="str">
            <v>NCS - Operational</v>
          </cell>
        </row>
        <row r="5226">
          <cell r="A5226">
            <v>163</v>
          </cell>
          <cell r="F5226">
            <v>1</v>
          </cell>
          <cell r="I5226">
            <v>175</v>
          </cell>
          <cell r="L5226" t="str">
            <v>NCS - Operational</v>
          </cell>
        </row>
        <row r="5227">
          <cell r="A5227">
            <v>163</v>
          </cell>
          <cell r="F5227">
            <v>1</v>
          </cell>
          <cell r="I5227">
            <v>60</v>
          </cell>
          <cell r="L5227" t="str">
            <v>NCS - Operational</v>
          </cell>
        </row>
        <row r="5228">
          <cell r="A5228">
            <v>163</v>
          </cell>
          <cell r="F5228">
            <v>1</v>
          </cell>
          <cell r="I5228">
            <v>117</v>
          </cell>
          <cell r="L5228" t="str">
            <v>NCS - Operational</v>
          </cell>
        </row>
        <row r="5229">
          <cell r="A5229">
            <v>163</v>
          </cell>
          <cell r="F5229">
            <v>1</v>
          </cell>
          <cell r="I5229">
            <v>113</v>
          </cell>
          <cell r="L5229" t="str">
            <v>NCS - Operational</v>
          </cell>
        </row>
        <row r="5230">
          <cell r="A5230">
            <v>163</v>
          </cell>
          <cell r="F5230">
            <v>1</v>
          </cell>
          <cell r="I5230">
            <v>37</v>
          </cell>
          <cell r="L5230" t="str">
            <v>NCS - Interior Room</v>
          </cell>
        </row>
        <row r="5231">
          <cell r="A5231">
            <v>163</v>
          </cell>
          <cell r="F5231">
            <v>1</v>
          </cell>
          <cell r="I5231">
            <v>744</v>
          </cell>
          <cell r="L5231" t="str">
            <v>NCS - Operational</v>
          </cell>
        </row>
        <row r="5232">
          <cell r="A5232">
            <v>163</v>
          </cell>
          <cell r="F5232">
            <v>1</v>
          </cell>
          <cell r="I5232">
            <v>1251</v>
          </cell>
          <cell r="L5232" t="str">
            <v>(Excluded - Counted in classroom data)</v>
          </cell>
        </row>
        <row r="5233">
          <cell r="A5233">
            <v>163</v>
          </cell>
          <cell r="F5233">
            <v>1</v>
          </cell>
          <cell r="I5233">
            <v>56</v>
          </cell>
          <cell r="L5233" t="str">
            <v>NCS - Operational</v>
          </cell>
        </row>
        <row r="5234">
          <cell r="A5234">
            <v>163</v>
          </cell>
          <cell r="F5234">
            <v>1</v>
          </cell>
          <cell r="I5234">
            <v>1251</v>
          </cell>
          <cell r="L5234" t="str">
            <v>(Excluded - Counted in classroom data)</v>
          </cell>
        </row>
        <row r="5235">
          <cell r="A5235">
            <v>163</v>
          </cell>
          <cell r="F5235">
            <v>1</v>
          </cell>
          <cell r="I5235">
            <v>56</v>
          </cell>
          <cell r="L5235" t="str">
            <v>NCS - Operational</v>
          </cell>
        </row>
        <row r="5236">
          <cell r="A5236">
            <v>163</v>
          </cell>
          <cell r="F5236">
            <v>1</v>
          </cell>
          <cell r="I5236">
            <v>1251</v>
          </cell>
          <cell r="L5236" t="str">
            <v>(Excluded - Counted in classroom data)</v>
          </cell>
        </row>
        <row r="5237">
          <cell r="A5237">
            <v>163</v>
          </cell>
          <cell r="F5237">
            <v>1</v>
          </cell>
          <cell r="I5237">
            <v>56</v>
          </cell>
          <cell r="L5237" t="str">
            <v>NCS - Operational</v>
          </cell>
        </row>
        <row r="5238">
          <cell r="A5238">
            <v>163</v>
          </cell>
          <cell r="F5238">
            <v>1</v>
          </cell>
          <cell r="I5238">
            <v>1251</v>
          </cell>
          <cell r="L5238" t="str">
            <v>(Excluded - Counted in classroom data)</v>
          </cell>
        </row>
        <row r="5239">
          <cell r="A5239">
            <v>163</v>
          </cell>
          <cell r="F5239">
            <v>1</v>
          </cell>
          <cell r="I5239">
            <v>56</v>
          </cell>
          <cell r="L5239" t="str">
            <v>NCS - Operational</v>
          </cell>
        </row>
        <row r="5240">
          <cell r="A5240">
            <v>163</v>
          </cell>
          <cell r="F5240">
            <v>1</v>
          </cell>
          <cell r="I5240">
            <v>156</v>
          </cell>
          <cell r="L5240" t="str">
            <v>NCS - Operational</v>
          </cell>
        </row>
        <row r="5241">
          <cell r="A5241">
            <v>163</v>
          </cell>
          <cell r="F5241">
            <v>1</v>
          </cell>
          <cell r="I5241">
            <v>141</v>
          </cell>
          <cell r="L5241" t="str">
            <v>NCS - Operational</v>
          </cell>
        </row>
        <row r="5242">
          <cell r="A5242">
            <v>165</v>
          </cell>
          <cell r="F5242">
            <v>1</v>
          </cell>
          <cell r="I5242">
            <v>327</v>
          </cell>
          <cell r="L5242" t="str">
            <v>NCS - Interior Room</v>
          </cell>
        </row>
        <row r="5243">
          <cell r="A5243">
            <v>165</v>
          </cell>
          <cell r="F5243">
            <v>1</v>
          </cell>
          <cell r="I5243">
            <v>170</v>
          </cell>
          <cell r="L5243" t="str">
            <v>NCS - Interior Room</v>
          </cell>
        </row>
        <row r="5244">
          <cell r="A5244">
            <v>165</v>
          </cell>
          <cell r="F5244">
            <v>1</v>
          </cell>
          <cell r="I5244">
            <v>50</v>
          </cell>
          <cell r="L5244" t="str">
            <v>NCS - Operational</v>
          </cell>
        </row>
        <row r="5245">
          <cell r="A5245">
            <v>165</v>
          </cell>
          <cell r="F5245">
            <v>1</v>
          </cell>
          <cell r="I5245">
            <v>118</v>
          </cell>
          <cell r="L5245" t="str">
            <v>NCS - Interior Room</v>
          </cell>
        </row>
        <row r="5246">
          <cell r="A5246">
            <v>165</v>
          </cell>
          <cell r="F5246">
            <v>1</v>
          </cell>
          <cell r="I5246">
            <v>1020</v>
          </cell>
          <cell r="L5246" t="str">
            <v>NCS - Interior Room</v>
          </cell>
        </row>
        <row r="5247">
          <cell r="A5247">
            <v>165</v>
          </cell>
          <cell r="F5247">
            <v>1</v>
          </cell>
          <cell r="I5247">
            <v>348</v>
          </cell>
          <cell r="L5247" t="str">
            <v>NCS - Interior Room</v>
          </cell>
        </row>
        <row r="5248">
          <cell r="A5248">
            <v>165</v>
          </cell>
          <cell r="F5248">
            <v>1</v>
          </cell>
          <cell r="I5248">
            <v>206</v>
          </cell>
          <cell r="L5248" t="str">
            <v>NCS - Interior Room</v>
          </cell>
        </row>
        <row r="5249">
          <cell r="A5249">
            <v>165</v>
          </cell>
          <cell r="F5249">
            <v>1</v>
          </cell>
          <cell r="I5249">
            <v>206</v>
          </cell>
          <cell r="L5249" t="str">
            <v>NCS - Interior Room</v>
          </cell>
        </row>
        <row r="5250">
          <cell r="A5250">
            <v>165</v>
          </cell>
          <cell r="F5250">
            <v>1</v>
          </cell>
          <cell r="I5250">
            <v>445</v>
          </cell>
          <cell r="L5250" t="str">
            <v>NCS - Interior Room</v>
          </cell>
        </row>
        <row r="5251">
          <cell r="A5251">
            <v>165</v>
          </cell>
          <cell r="F5251">
            <v>1</v>
          </cell>
          <cell r="I5251">
            <v>50</v>
          </cell>
          <cell r="L5251" t="str">
            <v>NCS - Operational</v>
          </cell>
        </row>
        <row r="5252">
          <cell r="A5252">
            <v>165</v>
          </cell>
          <cell r="F5252">
            <v>1</v>
          </cell>
          <cell r="I5252">
            <v>50</v>
          </cell>
          <cell r="L5252" t="str">
            <v>NCS - Operational</v>
          </cell>
        </row>
        <row r="5253">
          <cell r="A5253">
            <v>165</v>
          </cell>
          <cell r="F5253">
            <v>1</v>
          </cell>
          <cell r="I5253">
            <v>18</v>
          </cell>
          <cell r="L5253" t="str">
            <v>NCS - Operational</v>
          </cell>
        </row>
        <row r="5254">
          <cell r="A5254">
            <v>165</v>
          </cell>
          <cell r="F5254">
            <v>1</v>
          </cell>
          <cell r="I5254">
            <v>33</v>
          </cell>
          <cell r="L5254" t="str">
            <v>NCS - Operational</v>
          </cell>
        </row>
        <row r="5255">
          <cell r="A5255">
            <v>165</v>
          </cell>
          <cell r="F5255">
            <v>1</v>
          </cell>
          <cell r="I5255">
            <v>431</v>
          </cell>
          <cell r="L5255" t="str">
            <v>NCS - Operational</v>
          </cell>
        </row>
        <row r="5256">
          <cell r="A5256">
            <v>165</v>
          </cell>
          <cell r="F5256">
            <v>1</v>
          </cell>
          <cell r="I5256">
            <v>242</v>
          </cell>
          <cell r="L5256" t="str">
            <v>NCS - Operational</v>
          </cell>
        </row>
        <row r="5257">
          <cell r="A5257">
            <v>165</v>
          </cell>
          <cell r="F5257">
            <v>1</v>
          </cell>
          <cell r="I5257">
            <v>351</v>
          </cell>
          <cell r="L5257" t="str">
            <v>NCS - Interior Room</v>
          </cell>
        </row>
        <row r="5258">
          <cell r="A5258">
            <v>165</v>
          </cell>
          <cell r="F5258">
            <v>1</v>
          </cell>
          <cell r="I5258">
            <v>68</v>
          </cell>
          <cell r="L5258" t="str">
            <v>NCS - Operational</v>
          </cell>
        </row>
        <row r="5259">
          <cell r="A5259">
            <v>165</v>
          </cell>
          <cell r="F5259">
            <v>1</v>
          </cell>
          <cell r="I5259">
            <v>68</v>
          </cell>
          <cell r="L5259" t="str">
            <v>NCS - Operational</v>
          </cell>
        </row>
        <row r="5260">
          <cell r="A5260">
            <v>165</v>
          </cell>
          <cell r="F5260">
            <v>1</v>
          </cell>
          <cell r="I5260">
            <v>20</v>
          </cell>
          <cell r="L5260" t="str">
            <v>NCS - Operational</v>
          </cell>
        </row>
        <row r="5261">
          <cell r="A5261">
            <v>165</v>
          </cell>
          <cell r="F5261">
            <v>1</v>
          </cell>
          <cell r="I5261">
            <v>245</v>
          </cell>
          <cell r="L5261" t="str">
            <v>NCS - Interior Room</v>
          </cell>
        </row>
        <row r="5262">
          <cell r="A5262">
            <v>165</v>
          </cell>
          <cell r="F5262">
            <v>1</v>
          </cell>
          <cell r="I5262">
            <v>10</v>
          </cell>
          <cell r="L5262" t="str">
            <v>NCS - Operational</v>
          </cell>
        </row>
        <row r="5263">
          <cell r="A5263">
            <v>165</v>
          </cell>
          <cell r="F5263">
            <v>1</v>
          </cell>
          <cell r="I5263">
            <v>996</v>
          </cell>
          <cell r="L5263" t="str">
            <v>(Excluded - Counted in classroom data)</v>
          </cell>
        </row>
        <row r="5264">
          <cell r="A5264">
            <v>165</v>
          </cell>
          <cell r="F5264">
            <v>1</v>
          </cell>
          <cell r="I5264">
            <v>946</v>
          </cell>
          <cell r="L5264" t="str">
            <v>NCS - Interior Room</v>
          </cell>
        </row>
        <row r="5265">
          <cell r="A5265">
            <v>165</v>
          </cell>
          <cell r="F5265">
            <v>1</v>
          </cell>
          <cell r="I5265">
            <v>50</v>
          </cell>
          <cell r="L5265" t="str">
            <v>NCS - Operational</v>
          </cell>
        </row>
        <row r="5266">
          <cell r="A5266">
            <v>165</v>
          </cell>
          <cell r="F5266">
            <v>1</v>
          </cell>
          <cell r="I5266">
            <v>84</v>
          </cell>
          <cell r="L5266" t="str">
            <v>NCS - Operational</v>
          </cell>
        </row>
        <row r="5267">
          <cell r="A5267">
            <v>165</v>
          </cell>
          <cell r="F5267">
            <v>1</v>
          </cell>
          <cell r="I5267">
            <v>23</v>
          </cell>
          <cell r="L5267" t="str">
            <v>NCS - Operational</v>
          </cell>
        </row>
        <row r="5268">
          <cell r="A5268">
            <v>165</v>
          </cell>
          <cell r="F5268">
            <v>1</v>
          </cell>
          <cell r="I5268">
            <v>128</v>
          </cell>
          <cell r="L5268" t="str">
            <v>NCS - Interior Room</v>
          </cell>
        </row>
        <row r="5269">
          <cell r="A5269">
            <v>165</v>
          </cell>
          <cell r="F5269">
            <v>1</v>
          </cell>
          <cell r="I5269">
            <v>20</v>
          </cell>
          <cell r="L5269" t="str">
            <v>NCS - Operational</v>
          </cell>
        </row>
        <row r="5270">
          <cell r="A5270">
            <v>165</v>
          </cell>
          <cell r="F5270">
            <v>1</v>
          </cell>
          <cell r="I5270">
            <v>36</v>
          </cell>
          <cell r="L5270" t="str">
            <v>NCS - Operational</v>
          </cell>
        </row>
        <row r="5271">
          <cell r="A5271">
            <v>165</v>
          </cell>
          <cell r="F5271">
            <v>1</v>
          </cell>
          <cell r="I5271">
            <v>28</v>
          </cell>
          <cell r="L5271" t="str">
            <v>NCS - Operational</v>
          </cell>
        </row>
        <row r="5272">
          <cell r="A5272">
            <v>165</v>
          </cell>
          <cell r="F5272">
            <v>1</v>
          </cell>
          <cell r="I5272">
            <v>48</v>
          </cell>
          <cell r="L5272" t="str">
            <v>NCS - Operational</v>
          </cell>
        </row>
        <row r="5273">
          <cell r="A5273">
            <v>165</v>
          </cell>
          <cell r="F5273">
            <v>1</v>
          </cell>
          <cell r="I5273">
            <v>26</v>
          </cell>
          <cell r="L5273" t="str">
            <v>NCS - Operational</v>
          </cell>
        </row>
        <row r="5274">
          <cell r="A5274">
            <v>165</v>
          </cell>
          <cell r="F5274">
            <v>1</v>
          </cell>
          <cell r="I5274">
            <v>21</v>
          </cell>
          <cell r="L5274" t="str">
            <v>NCS - Operational</v>
          </cell>
        </row>
        <row r="5275">
          <cell r="A5275">
            <v>165</v>
          </cell>
          <cell r="F5275">
            <v>1</v>
          </cell>
          <cell r="I5275">
            <v>77</v>
          </cell>
          <cell r="L5275" t="str">
            <v>NCS - Operational</v>
          </cell>
        </row>
        <row r="5276">
          <cell r="A5276">
            <v>165</v>
          </cell>
          <cell r="F5276">
            <v>1</v>
          </cell>
          <cell r="I5276">
            <v>46</v>
          </cell>
          <cell r="L5276" t="str">
            <v>NCS - Operational</v>
          </cell>
        </row>
        <row r="5277">
          <cell r="A5277">
            <v>165</v>
          </cell>
          <cell r="F5277">
            <v>1</v>
          </cell>
          <cell r="I5277">
            <v>42</v>
          </cell>
          <cell r="L5277" t="str">
            <v>NCS - Operational</v>
          </cell>
        </row>
        <row r="5278">
          <cell r="A5278">
            <v>165</v>
          </cell>
          <cell r="F5278">
            <v>1</v>
          </cell>
          <cell r="I5278">
            <v>40</v>
          </cell>
          <cell r="L5278" t="str">
            <v>NCS - Operational</v>
          </cell>
        </row>
        <row r="5279">
          <cell r="A5279">
            <v>165</v>
          </cell>
          <cell r="F5279">
            <v>1</v>
          </cell>
          <cell r="I5279">
            <v>50</v>
          </cell>
          <cell r="L5279" t="str">
            <v>NCS - Operational</v>
          </cell>
        </row>
        <row r="5280">
          <cell r="A5280">
            <v>165</v>
          </cell>
          <cell r="F5280">
            <v>1</v>
          </cell>
          <cell r="I5280">
            <v>140</v>
          </cell>
          <cell r="L5280" t="str">
            <v>NCS - Operational</v>
          </cell>
        </row>
        <row r="5281">
          <cell r="A5281">
            <v>165</v>
          </cell>
          <cell r="F5281">
            <v>1</v>
          </cell>
          <cell r="I5281">
            <v>216</v>
          </cell>
          <cell r="L5281" t="str">
            <v>NCS - Operational</v>
          </cell>
        </row>
        <row r="5282">
          <cell r="A5282">
            <v>165</v>
          </cell>
          <cell r="F5282">
            <v>1</v>
          </cell>
          <cell r="I5282">
            <v>2678</v>
          </cell>
          <cell r="L5282" t="str">
            <v>NCS - Operational</v>
          </cell>
        </row>
        <row r="5283">
          <cell r="A5283">
            <v>165</v>
          </cell>
          <cell r="F5283">
            <v>1</v>
          </cell>
          <cell r="I5283">
            <v>944</v>
          </cell>
          <cell r="L5283" t="str">
            <v>(Excluded - Counted in classroom data)</v>
          </cell>
        </row>
        <row r="5284">
          <cell r="A5284">
            <v>165</v>
          </cell>
          <cell r="F5284">
            <v>1</v>
          </cell>
          <cell r="I5284">
            <v>107</v>
          </cell>
          <cell r="L5284" t="str">
            <v>NCS - Operational</v>
          </cell>
        </row>
        <row r="5285">
          <cell r="A5285">
            <v>165</v>
          </cell>
          <cell r="F5285">
            <v>1</v>
          </cell>
          <cell r="I5285">
            <v>36</v>
          </cell>
          <cell r="L5285" t="str">
            <v>NCS - Operational</v>
          </cell>
        </row>
        <row r="5286">
          <cell r="A5286">
            <v>165</v>
          </cell>
          <cell r="F5286">
            <v>1</v>
          </cell>
          <cell r="I5286">
            <v>944</v>
          </cell>
          <cell r="L5286" t="str">
            <v>(Excluded - Counted in classroom data)</v>
          </cell>
        </row>
        <row r="5287">
          <cell r="A5287">
            <v>165</v>
          </cell>
          <cell r="F5287">
            <v>1</v>
          </cell>
          <cell r="I5287">
            <v>944</v>
          </cell>
          <cell r="L5287" t="str">
            <v>(Excluded - Counted in classroom data)</v>
          </cell>
        </row>
        <row r="5288">
          <cell r="A5288">
            <v>165</v>
          </cell>
          <cell r="F5288">
            <v>1</v>
          </cell>
          <cell r="I5288">
            <v>107</v>
          </cell>
          <cell r="L5288" t="str">
            <v>NCS - Operational</v>
          </cell>
        </row>
        <row r="5289">
          <cell r="A5289">
            <v>165</v>
          </cell>
          <cell r="F5289">
            <v>1</v>
          </cell>
          <cell r="I5289">
            <v>36</v>
          </cell>
          <cell r="L5289" t="str">
            <v>NCS - Operational</v>
          </cell>
        </row>
        <row r="5290">
          <cell r="A5290">
            <v>165</v>
          </cell>
          <cell r="F5290">
            <v>1</v>
          </cell>
          <cell r="I5290">
            <v>944</v>
          </cell>
          <cell r="L5290" t="str">
            <v>(Excluded - Counted in classroom data)</v>
          </cell>
        </row>
        <row r="5291">
          <cell r="A5291">
            <v>165</v>
          </cell>
          <cell r="F5291">
            <v>1</v>
          </cell>
          <cell r="I5291">
            <v>1386</v>
          </cell>
          <cell r="L5291" t="str">
            <v>(Excluded - Counted in classroom data)</v>
          </cell>
        </row>
        <row r="5292">
          <cell r="A5292">
            <v>165</v>
          </cell>
          <cell r="F5292">
            <v>1</v>
          </cell>
          <cell r="I5292">
            <v>18</v>
          </cell>
          <cell r="L5292" t="str">
            <v>NCS - Operational</v>
          </cell>
        </row>
        <row r="5293">
          <cell r="A5293">
            <v>165</v>
          </cell>
          <cell r="F5293">
            <v>1</v>
          </cell>
          <cell r="I5293">
            <v>45</v>
          </cell>
          <cell r="L5293" t="str">
            <v>NCS - Operational</v>
          </cell>
        </row>
        <row r="5294">
          <cell r="A5294">
            <v>165</v>
          </cell>
          <cell r="F5294">
            <v>1</v>
          </cell>
          <cell r="I5294">
            <v>45</v>
          </cell>
          <cell r="L5294" t="str">
            <v>NCS - Operational</v>
          </cell>
        </row>
        <row r="5295">
          <cell r="A5295">
            <v>165</v>
          </cell>
          <cell r="F5295">
            <v>1</v>
          </cell>
          <cell r="I5295">
            <v>45</v>
          </cell>
          <cell r="L5295" t="str">
            <v>NCS - Operational</v>
          </cell>
        </row>
        <row r="5296">
          <cell r="A5296">
            <v>165</v>
          </cell>
          <cell r="F5296">
            <v>1</v>
          </cell>
          <cell r="I5296">
            <v>45</v>
          </cell>
          <cell r="L5296" t="str">
            <v>NCS - Operational</v>
          </cell>
        </row>
        <row r="5297">
          <cell r="A5297">
            <v>165</v>
          </cell>
          <cell r="F5297">
            <v>1</v>
          </cell>
          <cell r="I5297">
            <v>45</v>
          </cell>
          <cell r="L5297" t="str">
            <v>NCS - Operational</v>
          </cell>
        </row>
        <row r="5298">
          <cell r="A5298">
            <v>165</v>
          </cell>
          <cell r="F5298">
            <v>1</v>
          </cell>
          <cell r="I5298">
            <v>45</v>
          </cell>
          <cell r="L5298" t="str">
            <v>NCS - Operational</v>
          </cell>
        </row>
        <row r="5299">
          <cell r="A5299">
            <v>165</v>
          </cell>
          <cell r="F5299">
            <v>1</v>
          </cell>
          <cell r="I5299">
            <v>130</v>
          </cell>
          <cell r="L5299" t="str">
            <v>NCS - Operational</v>
          </cell>
        </row>
        <row r="5300">
          <cell r="A5300">
            <v>165</v>
          </cell>
          <cell r="F5300">
            <v>1</v>
          </cell>
          <cell r="I5300">
            <v>1386</v>
          </cell>
          <cell r="L5300" t="str">
            <v>(Excluded - Counted in classroom data)</v>
          </cell>
        </row>
        <row r="5301">
          <cell r="A5301">
            <v>165</v>
          </cell>
          <cell r="F5301">
            <v>1</v>
          </cell>
          <cell r="I5301">
            <v>18</v>
          </cell>
          <cell r="L5301" t="str">
            <v>NCS - Operational</v>
          </cell>
        </row>
        <row r="5302">
          <cell r="A5302">
            <v>165</v>
          </cell>
          <cell r="F5302">
            <v>2</v>
          </cell>
          <cell r="I5302">
            <v>894</v>
          </cell>
          <cell r="L5302" t="str">
            <v>(Excluded - Counted in classroom data)</v>
          </cell>
        </row>
        <row r="5303">
          <cell r="A5303">
            <v>165</v>
          </cell>
          <cell r="F5303">
            <v>2</v>
          </cell>
          <cell r="I5303">
            <v>22</v>
          </cell>
          <cell r="L5303" t="str">
            <v>NCS - Operational</v>
          </cell>
        </row>
        <row r="5304">
          <cell r="A5304">
            <v>165</v>
          </cell>
          <cell r="F5304">
            <v>2</v>
          </cell>
          <cell r="I5304">
            <v>132</v>
          </cell>
          <cell r="L5304" t="str">
            <v>NCS - Operational</v>
          </cell>
        </row>
        <row r="5305">
          <cell r="A5305">
            <v>165</v>
          </cell>
          <cell r="F5305">
            <v>2</v>
          </cell>
          <cell r="I5305">
            <v>166</v>
          </cell>
          <cell r="L5305" t="str">
            <v>NCS - Interior Room</v>
          </cell>
        </row>
        <row r="5306">
          <cell r="A5306">
            <v>165</v>
          </cell>
          <cell r="F5306">
            <v>2</v>
          </cell>
          <cell r="I5306">
            <v>46</v>
          </cell>
          <cell r="L5306" t="str">
            <v>NCS - Operational</v>
          </cell>
        </row>
        <row r="5307">
          <cell r="A5307">
            <v>165</v>
          </cell>
          <cell r="F5307">
            <v>2</v>
          </cell>
          <cell r="I5307">
            <v>75</v>
          </cell>
          <cell r="L5307" t="str">
            <v>NCS - Operational</v>
          </cell>
        </row>
        <row r="5308">
          <cell r="A5308">
            <v>165</v>
          </cell>
          <cell r="F5308">
            <v>2</v>
          </cell>
          <cell r="I5308">
            <v>40</v>
          </cell>
          <cell r="L5308" t="str">
            <v>NCS - Operational</v>
          </cell>
        </row>
        <row r="5309">
          <cell r="A5309">
            <v>165</v>
          </cell>
          <cell r="F5309">
            <v>2</v>
          </cell>
          <cell r="I5309">
            <v>144</v>
          </cell>
          <cell r="L5309" t="str">
            <v>NCS - Operational</v>
          </cell>
        </row>
        <row r="5310">
          <cell r="A5310">
            <v>165</v>
          </cell>
          <cell r="F5310">
            <v>2</v>
          </cell>
          <cell r="I5310">
            <v>1520</v>
          </cell>
          <cell r="L5310" t="str">
            <v>NCS - Operational</v>
          </cell>
        </row>
        <row r="5311">
          <cell r="A5311">
            <v>165</v>
          </cell>
          <cell r="F5311">
            <v>2</v>
          </cell>
          <cell r="I5311">
            <v>140</v>
          </cell>
          <cell r="L5311" t="str">
            <v>NCS - Operational</v>
          </cell>
        </row>
        <row r="5312">
          <cell r="A5312">
            <v>165</v>
          </cell>
          <cell r="F5312">
            <v>2</v>
          </cell>
          <cell r="I5312">
            <v>49</v>
          </cell>
          <cell r="L5312" t="str">
            <v>NCS - Operational</v>
          </cell>
        </row>
        <row r="5313">
          <cell r="A5313">
            <v>165</v>
          </cell>
          <cell r="F5313">
            <v>2</v>
          </cell>
          <cell r="I5313">
            <v>26</v>
          </cell>
          <cell r="L5313" t="str">
            <v>NCS - Operational</v>
          </cell>
        </row>
        <row r="5314">
          <cell r="A5314">
            <v>165</v>
          </cell>
          <cell r="F5314">
            <v>2</v>
          </cell>
          <cell r="I5314">
            <v>205</v>
          </cell>
          <cell r="L5314" t="str">
            <v>NCS - Operational</v>
          </cell>
        </row>
        <row r="5315">
          <cell r="A5315">
            <v>165</v>
          </cell>
          <cell r="F5315">
            <v>2</v>
          </cell>
          <cell r="I5315">
            <v>950</v>
          </cell>
          <cell r="L5315" t="str">
            <v>(Excluded - Counted in classroom data)</v>
          </cell>
        </row>
        <row r="5316">
          <cell r="A5316">
            <v>165</v>
          </cell>
          <cell r="F5316">
            <v>2</v>
          </cell>
          <cell r="I5316">
            <v>108</v>
          </cell>
          <cell r="L5316" t="str">
            <v>NCS - Operational</v>
          </cell>
        </row>
        <row r="5317">
          <cell r="A5317">
            <v>165</v>
          </cell>
          <cell r="F5317">
            <v>2</v>
          </cell>
          <cell r="I5317">
            <v>38</v>
          </cell>
          <cell r="L5317" t="str">
            <v>NCS - Operational</v>
          </cell>
        </row>
        <row r="5318">
          <cell r="A5318">
            <v>165</v>
          </cell>
          <cell r="F5318">
            <v>2</v>
          </cell>
          <cell r="I5318">
            <v>950</v>
          </cell>
          <cell r="L5318" t="str">
            <v>(Excluded - Counted in classroom data)</v>
          </cell>
        </row>
        <row r="5319">
          <cell r="A5319">
            <v>165</v>
          </cell>
          <cell r="F5319">
            <v>2</v>
          </cell>
          <cell r="I5319">
            <v>950</v>
          </cell>
          <cell r="L5319" t="str">
            <v>(Excluded - Counted in classroom data)</v>
          </cell>
        </row>
        <row r="5320">
          <cell r="A5320">
            <v>165</v>
          </cell>
          <cell r="F5320">
            <v>2</v>
          </cell>
          <cell r="I5320">
            <v>108</v>
          </cell>
          <cell r="L5320" t="str">
            <v>NCS - Operational</v>
          </cell>
        </row>
        <row r="5321">
          <cell r="A5321">
            <v>165</v>
          </cell>
          <cell r="F5321">
            <v>2</v>
          </cell>
          <cell r="I5321">
            <v>38</v>
          </cell>
          <cell r="L5321" t="str">
            <v>NCS - Operational</v>
          </cell>
        </row>
        <row r="5322">
          <cell r="A5322">
            <v>165</v>
          </cell>
          <cell r="F5322">
            <v>2</v>
          </cell>
          <cell r="I5322">
            <v>950</v>
          </cell>
          <cell r="L5322" t="str">
            <v>(Excluded - Counted in classroom data)</v>
          </cell>
        </row>
        <row r="5323">
          <cell r="A5323">
            <v>165</v>
          </cell>
          <cell r="F5323">
            <v>2</v>
          </cell>
          <cell r="I5323">
            <v>960</v>
          </cell>
          <cell r="L5323" t="str">
            <v>(Excluded - Counted in classroom data)</v>
          </cell>
        </row>
        <row r="5324">
          <cell r="A5324">
            <v>165</v>
          </cell>
          <cell r="F5324">
            <v>2</v>
          </cell>
          <cell r="I5324">
            <v>166</v>
          </cell>
          <cell r="L5324" t="str">
            <v>NCS - Operational</v>
          </cell>
        </row>
        <row r="5325">
          <cell r="A5325">
            <v>165</v>
          </cell>
          <cell r="F5325">
            <v>2</v>
          </cell>
          <cell r="I5325">
            <v>60</v>
          </cell>
          <cell r="L5325" t="str">
            <v>NCS - Operational</v>
          </cell>
        </row>
        <row r="5326">
          <cell r="A5326">
            <v>165</v>
          </cell>
          <cell r="F5326">
            <v>2</v>
          </cell>
          <cell r="I5326">
            <v>960</v>
          </cell>
          <cell r="L5326" t="str">
            <v>(Excluded - Counted in classroom data)</v>
          </cell>
        </row>
        <row r="5327">
          <cell r="A5327">
            <v>165</v>
          </cell>
          <cell r="F5327">
            <v>1</v>
          </cell>
          <cell r="I5327">
            <v>1004</v>
          </cell>
          <cell r="L5327" t="str">
            <v>(Excluded - Counted in classroom data)</v>
          </cell>
        </row>
        <row r="5328">
          <cell r="A5328">
            <v>165</v>
          </cell>
          <cell r="F5328">
            <v>1</v>
          </cell>
          <cell r="I5328">
            <v>894</v>
          </cell>
          <cell r="L5328" t="str">
            <v>NCS - Interior Room</v>
          </cell>
        </row>
        <row r="5329">
          <cell r="A5329">
            <v>165</v>
          </cell>
          <cell r="F5329">
            <v>1</v>
          </cell>
          <cell r="I5329">
            <v>50</v>
          </cell>
          <cell r="L5329" t="str">
            <v>NCS - Operational</v>
          </cell>
        </row>
        <row r="5330">
          <cell r="A5330">
            <v>165</v>
          </cell>
          <cell r="F5330">
            <v>1</v>
          </cell>
          <cell r="I5330">
            <v>84</v>
          </cell>
          <cell r="L5330" t="str">
            <v>NCS - Operational</v>
          </cell>
        </row>
        <row r="5331">
          <cell r="A5331">
            <v>165</v>
          </cell>
          <cell r="F5331">
            <v>1</v>
          </cell>
          <cell r="I5331">
            <v>28</v>
          </cell>
          <cell r="L5331" t="str">
            <v>NCS - Operational</v>
          </cell>
        </row>
        <row r="5332">
          <cell r="A5332">
            <v>165</v>
          </cell>
          <cell r="F5332">
            <v>1</v>
          </cell>
          <cell r="I5332">
            <v>126</v>
          </cell>
          <cell r="L5332" t="str">
            <v>NCS - Interior Room</v>
          </cell>
        </row>
        <row r="5333">
          <cell r="A5333">
            <v>165</v>
          </cell>
          <cell r="F5333">
            <v>1</v>
          </cell>
          <cell r="I5333">
            <v>22</v>
          </cell>
          <cell r="L5333" t="str">
            <v>NCS - Operational</v>
          </cell>
        </row>
        <row r="5334">
          <cell r="A5334">
            <v>165</v>
          </cell>
          <cell r="F5334">
            <v>1</v>
          </cell>
          <cell r="I5334">
            <v>36</v>
          </cell>
          <cell r="L5334" t="str">
            <v>NCS - Operational</v>
          </cell>
        </row>
        <row r="5335">
          <cell r="A5335">
            <v>165</v>
          </cell>
          <cell r="F5335">
            <v>1</v>
          </cell>
          <cell r="I5335">
            <v>26</v>
          </cell>
          <cell r="L5335" t="str">
            <v>NCS - Operational</v>
          </cell>
        </row>
        <row r="5336">
          <cell r="A5336">
            <v>165</v>
          </cell>
          <cell r="F5336">
            <v>1</v>
          </cell>
          <cell r="I5336">
            <v>48</v>
          </cell>
          <cell r="L5336" t="str">
            <v>NCS - Operational</v>
          </cell>
        </row>
        <row r="5337">
          <cell r="A5337">
            <v>165</v>
          </cell>
          <cell r="F5337">
            <v>1</v>
          </cell>
          <cell r="I5337">
            <v>0</v>
          </cell>
          <cell r="L5337" t="str">
            <v>NCS - Operational</v>
          </cell>
        </row>
        <row r="5338">
          <cell r="A5338">
            <v>165</v>
          </cell>
          <cell r="F5338">
            <v>1</v>
          </cell>
          <cell r="I5338">
            <v>20</v>
          </cell>
          <cell r="L5338" t="str">
            <v>NCS - Operational</v>
          </cell>
        </row>
        <row r="5339">
          <cell r="A5339">
            <v>165</v>
          </cell>
          <cell r="F5339">
            <v>1</v>
          </cell>
          <cell r="I5339">
            <v>75</v>
          </cell>
          <cell r="L5339" t="str">
            <v>NCS - Operational</v>
          </cell>
        </row>
        <row r="5340">
          <cell r="A5340">
            <v>165</v>
          </cell>
          <cell r="F5340">
            <v>1</v>
          </cell>
          <cell r="I5340">
            <v>40</v>
          </cell>
          <cell r="L5340" t="str">
            <v>NCS - Operational</v>
          </cell>
        </row>
        <row r="5341">
          <cell r="A5341">
            <v>165</v>
          </cell>
          <cell r="F5341">
            <v>1</v>
          </cell>
          <cell r="I5341">
            <v>46</v>
          </cell>
          <cell r="L5341" t="str">
            <v>NCS - Operational</v>
          </cell>
        </row>
        <row r="5342">
          <cell r="A5342">
            <v>165</v>
          </cell>
          <cell r="F5342">
            <v>1</v>
          </cell>
          <cell r="I5342">
            <v>41</v>
          </cell>
          <cell r="L5342" t="str">
            <v>NCS - Operational</v>
          </cell>
        </row>
        <row r="5343">
          <cell r="A5343">
            <v>165</v>
          </cell>
          <cell r="F5343">
            <v>1</v>
          </cell>
          <cell r="I5343">
            <v>50</v>
          </cell>
          <cell r="L5343" t="str">
            <v>NCS - Operational</v>
          </cell>
        </row>
        <row r="5344">
          <cell r="A5344">
            <v>165</v>
          </cell>
          <cell r="F5344">
            <v>1</v>
          </cell>
          <cell r="I5344">
            <v>144</v>
          </cell>
          <cell r="L5344" t="str">
            <v>NCS - Operational</v>
          </cell>
        </row>
        <row r="5345">
          <cell r="A5345">
            <v>165</v>
          </cell>
          <cell r="F5345">
            <v>1</v>
          </cell>
          <cell r="I5345">
            <v>214</v>
          </cell>
          <cell r="L5345" t="str">
            <v>NCS - Operational</v>
          </cell>
        </row>
        <row r="5346">
          <cell r="A5346">
            <v>165</v>
          </cell>
          <cell r="F5346">
            <v>1</v>
          </cell>
          <cell r="I5346">
            <v>3035</v>
          </cell>
          <cell r="L5346" t="str">
            <v>NCS - Operational</v>
          </cell>
        </row>
        <row r="5347">
          <cell r="A5347">
            <v>165</v>
          </cell>
          <cell r="F5347">
            <v>1</v>
          </cell>
          <cell r="I5347">
            <v>952</v>
          </cell>
          <cell r="L5347" t="str">
            <v>(Excluded - Counted in classroom data)</v>
          </cell>
        </row>
        <row r="5348">
          <cell r="A5348">
            <v>165</v>
          </cell>
          <cell r="F5348">
            <v>1</v>
          </cell>
          <cell r="I5348">
            <v>105</v>
          </cell>
          <cell r="L5348" t="str">
            <v>NCS - Operational</v>
          </cell>
        </row>
        <row r="5349">
          <cell r="A5349">
            <v>165</v>
          </cell>
          <cell r="F5349">
            <v>1</v>
          </cell>
          <cell r="I5349">
            <v>39</v>
          </cell>
          <cell r="L5349" t="str">
            <v>NCS - Operational</v>
          </cell>
        </row>
        <row r="5350">
          <cell r="A5350">
            <v>165</v>
          </cell>
          <cell r="F5350">
            <v>1</v>
          </cell>
          <cell r="I5350">
            <v>952</v>
          </cell>
          <cell r="L5350" t="str">
            <v>(Excluded - Counted in classroom data)</v>
          </cell>
        </row>
        <row r="5351">
          <cell r="A5351">
            <v>165</v>
          </cell>
          <cell r="F5351">
            <v>1</v>
          </cell>
          <cell r="I5351">
            <v>952</v>
          </cell>
          <cell r="L5351" t="str">
            <v>(Excluded - Counted in classroom data)</v>
          </cell>
        </row>
        <row r="5352">
          <cell r="A5352">
            <v>165</v>
          </cell>
          <cell r="F5352">
            <v>1</v>
          </cell>
          <cell r="I5352">
            <v>105</v>
          </cell>
          <cell r="L5352" t="str">
            <v>NCS - Operational</v>
          </cell>
        </row>
        <row r="5353">
          <cell r="A5353">
            <v>165</v>
          </cell>
          <cell r="F5353">
            <v>1</v>
          </cell>
          <cell r="I5353">
            <v>39</v>
          </cell>
          <cell r="L5353" t="str">
            <v>NCS - Operational</v>
          </cell>
        </row>
        <row r="5354">
          <cell r="A5354">
            <v>165</v>
          </cell>
          <cell r="F5354">
            <v>1</v>
          </cell>
          <cell r="I5354">
            <v>952</v>
          </cell>
          <cell r="L5354" t="str">
            <v>(Excluded - Counted in classroom data)</v>
          </cell>
        </row>
        <row r="5355">
          <cell r="A5355">
            <v>165</v>
          </cell>
          <cell r="F5355">
            <v>1</v>
          </cell>
          <cell r="I5355">
            <v>1370</v>
          </cell>
          <cell r="L5355" t="str">
            <v>(Excluded - Counted in classroom data)</v>
          </cell>
        </row>
        <row r="5356">
          <cell r="A5356">
            <v>165</v>
          </cell>
          <cell r="F5356">
            <v>1</v>
          </cell>
          <cell r="I5356">
            <v>20</v>
          </cell>
          <cell r="L5356" t="str">
            <v>NCS - Operational</v>
          </cell>
        </row>
        <row r="5357">
          <cell r="A5357">
            <v>165</v>
          </cell>
          <cell r="F5357">
            <v>1</v>
          </cell>
          <cell r="I5357">
            <v>45</v>
          </cell>
          <cell r="L5357" t="str">
            <v>NCS - Operational</v>
          </cell>
        </row>
        <row r="5358">
          <cell r="A5358">
            <v>165</v>
          </cell>
          <cell r="F5358">
            <v>1</v>
          </cell>
          <cell r="I5358">
            <v>45</v>
          </cell>
          <cell r="L5358" t="str">
            <v>NCS - Operational</v>
          </cell>
        </row>
        <row r="5359">
          <cell r="A5359">
            <v>165</v>
          </cell>
          <cell r="F5359">
            <v>1</v>
          </cell>
          <cell r="I5359">
            <v>45</v>
          </cell>
          <cell r="L5359" t="str">
            <v>NCS - Operational</v>
          </cell>
        </row>
        <row r="5360">
          <cell r="A5360">
            <v>165</v>
          </cell>
          <cell r="F5360">
            <v>1</v>
          </cell>
          <cell r="I5360">
            <v>45</v>
          </cell>
          <cell r="L5360" t="str">
            <v>NCS - Operational</v>
          </cell>
        </row>
        <row r="5361">
          <cell r="A5361">
            <v>165</v>
          </cell>
          <cell r="F5361">
            <v>1</v>
          </cell>
          <cell r="I5361">
            <v>45</v>
          </cell>
          <cell r="L5361" t="str">
            <v>NCS - Operational</v>
          </cell>
        </row>
        <row r="5362">
          <cell r="A5362">
            <v>165</v>
          </cell>
          <cell r="F5362">
            <v>1</v>
          </cell>
          <cell r="I5362">
            <v>45</v>
          </cell>
          <cell r="L5362" t="str">
            <v>NCS - Operational</v>
          </cell>
        </row>
        <row r="5363">
          <cell r="A5363">
            <v>165</v>
          </cell>
          <cell r="F5363">
            <v>1</v>
          </cell>
          <cell r="I5363">
            <v>132</v>
          </cell>
          <cell r="L5363" t="str">
            <v>NCS - Operational</v>
          </cell>
        </row>
        <row r="5364">
          <cell r="A5364">
            <v>165</v>
          </cell>
          <cell r="F5364">
            <v>1</v>
          </cell>
          <cell r="I5364">
            <v>1370</v>
          </cell>
          <cell r="L5364" t="str">
            <v>(Excluded - Counted in classroom data)</v>
          </cell>
        </row>
        <row r="5365">
          <cell r="A5365">
            <v>165</v>
          </cell>
          <cell r="F5365">
            <v>1</v>
          </cell>
          <cell r="I5365">
            <v>20</v>
          </cell>
          <cell r="L5365" t="str">
            <v>NCS - Operational</v>
          </cell>
        </row>
        <row r="5366">
          <cell r="A5366">
            <v>165</v>
          </cell>
          <cell r="F5366">
            <v>2</v>
          </cell>
          <cell r="I5366">
            <v>900</v>
          </cell>
          <cell r="L5366" t="str">
            <v>NCS - Interior Room</v>
          </cell>
        </row>
        <row r="5367">
          <cell r="A5367">
            <v>165</v>
          </cell>
          <cell r="F5367">
            <v>2</v>
          </cell>
          <cell r="I5367">
            <v>22</v>
          </cell>
          <cell r="L5367" t="str">
            <v>NCS - Operational</v>
          </cell>
        </row>
        <row r="5368">
          <cell r="A5368">
            <v>165</v>
          </cell>
          <cell r="F5368">
            <v>2</v>
          </cell>
          <cell r="I5368">
            <v>132</v>
          </cell>
          <cell r="L5368" t="str">
            <v>NCS - Interior Room</v>
          </cell>
        </row>
        <row r="5369">
          <cell r="A5369">
            <v>165</v>
          </cell>
          <cell r="F5369">
            <v>2</v>
          </cell>
          <cell r="I5369">
            <v>165</v>
          </cell>
          <cell r="L5369" t="str">
            <v>NCS - Operational</v>
          </cell>
        </row>
        <row r="5370">
          <cell r="A5370">
            <v>165</v>
          </cell>
          <cell r="F5370">
            <v>2</v>
          </cell>
          <cell r="I5370">
            <v>46</v>
          </cell>
          <cell r="L5370" t="str">
            <v>NCS - Operational</v>
          </cell>
        </row>
        <row r="5371">
          <cell r="A5371">
            <v>165</v>
          </cell>
          <cell r="F5371">
            <v>2</v>
          </cell>
          <cell r="I5371">
            <v>76</v>
          </cell>
          <cell r="L5371" t="str">
            <v>NCS - Operational</v>
          </cell>
        </row>
        <row r="5372">
          <cell r="A5372">
            <v>165</v>
          </cell>
          <cell r="F5372">
            <v>2</v>
          </cell>
          <cell r="I5372">
            <v>40</v>
          </cell>
          <cell r="L5372" t="str">
            <v>NCS - Operational</v>
          </cell>
        </row>
        <row r="5373">
          <cell r="A5373">
            <v>165</v>
          </cell>
          <cell r="F5373">
            <v>2</v>
          </cell>
          <cell r="I5373">
            <v>1694</v>
          </cell>
          <cell r="L5373" t="str">
            <v>NCS - Operational</v>
          </cell>
        </row>
        <row r="5374">
          <cell r="A5374">
            <v>165</v>
          </cell>
          <cell r="F5374">
            <v>2</v>
          </cell>
          <cell r="I5374">
            <v>144</v>
          </cell>
          <cell r="L5374" t="str">
            <v>NCS - Operational</v>
          </cell>
        </row>
        <row r="5375">
          <cell r="A5375">
            <v>165</v>
          </cell>
          <cell r="F5375">
            <v>2</v>
          </cell>
          <cell r="I5375">
            <v>50</v>
          </cell>
          <cell r="L5375" t="str">
            <v>NCS - Operational</v>
          </cell>
        </row>
        <row r="5376">
          <cell r="A5376">
            <v>165</v>
          </cell>
          <cell r="F5376">
            <v>2</v>
          </cell>
          <cell r="I5376">
            <v>26</v>
          </cell>
          <cell r="L5376" t="str">
            <v>NCS - Operational</v>
          </cell>
        </row>
        <row r="5377">
          <cell r="A5377">
            <v>165</v>
          </cell>
          <cell r="F5377">
            <v>2</v>
          </cell>
          <cell r="I5377">
            <v>208</v>
          </cell>
          <cell r="L5377" t="str">
            <v>NCS - Operational</v>
          </cell>
        </row>
        <row r="5378">
          <cell r="A5378">
            <v>165</v>
          </cell>
          <cell r="F5378">
            <v>2</v>
          </cell>
          <cell r="I5378">
            <v>950</v>
          </cell>
          <cell r="L5378" t="str">
            <v>(Excluded - Counted in classroom data)</v>
          </cell>
        </row>
        <row r="5379">
          <cell r="A5379">
            <v>165</v>
          </cell>
          <cell r="F5379">
            <v>2</v>
          </cell>
          <cell r="I5379">
            <v>108</v>
          </cell>
          <cell r="L5379" t="str">
            <v>NCS - Operational</v>
          </cell>
        </row>
        <row r="5380">
          <cell r="A5380">
            <v>165</v>
          </cell>
          <cell r="F5380">
            <v>2</v>
          </cell>
          <cell r="I5380">
            <v>36</v>
          </cell>
          <cell r="L5380" t="str">
            <v>NCS - Operational</v>
          </cell>
        </row>
        <row r="5381">
          <cell r="A5381">
            <v>165</v>
          </cell>
          <cell r="F5381">
            <v>2</v>
          </cell>
          <cell r="I5381">
            <v>950</v>
          </cell>
          <cell r="L5381" t="str">
            <v>(Excluded - Counted in classroom data)</v>
          </cell>
        </row>
        <row r="5382">
          <cell r="A5382">
            <v>165</v>
          </cell>
          <cell r="F5382">
            <v>2</v>
          </cell>
          <cell r="I5382">
            <v>950</v>
          </cell>
          <cell r="L5382" t="str">
            <v>(Excluded - Counted in classroom data)</v>
          </cell>
        </row>
        <row r="5383">
          <cell r="A5383">
            <v>165</v>
          </cell>
          <cell r="F5383">
            <v>2</v>
          </cell>
          <cell r="I5383">
            <v>108</v>
          </cell>
          <cell r="L5383" t="str">
            <v>NCS - Operational</v>
          </cell>
        </row>
        <row r="5384">
          <cell r="A5384">
            <v>165</v>
          </cell>
          <cell r="F5384">
            <v>2</v>
          </cell>
          <cell r="I5384">
            <v>36</v>
          </cell>
          <cell r="L5384" t="str">
            <v>NCS - Operational</v>
          </cell>
        </row>
        <row r="5385">
          <cell r="A5385">
            <v>165</v>
          </cell>
          <cell r="F5385">
            <v>2</v>
          </cell>
          <cell r="I5385">
            <v>950</v>
          </cell>
          <cell r="L5385" t="str">
            <v>(Excluded - Counted in classroom data)</v>
          </cell>
        </row>
        <row r="5386">
          <cell r="A5386">
            <v>165</v>
          </cell>
          <cell r="F5386">
            <v>2</v>
          </cell>
          <cell r="I5386">
            <v>954</v>
          </cell>
          <cell r="L5386" t="str">
            <v>(Excluded - Counted in classroom data)</v>
          </cell>
        </row>
        <row r="5387">
          <cell r="A5387">
            <v>165</v>
          </cell>
          <cell r="F5387">
            <v>2</v>
          </cell>
          <cell r="I5387">
            <v>165</v>
          </cell>
          <cell r="L5387" t="str">
            <v>NCS - Operational</v>
          </cell>
        </row>
        <row r="5388">
          <cell r="A5388">
            <v>165</v>
          </cell>
          <cell r="F5388">
            <v>2</v>
          </cell>
          <cell r="I5388">
            <v>60</v>
          </cell>
          <cell r="L5388" t="str">
            <v>NCS - Operational</v>
          </cell>
        </row>
        <row r="5389">
          <cell r="A5389">
            <v>165</v>
          </cell>
          <cell r="F5389">
            <v>2</v>
          </cell>
          <cell r="I5389">
            <v>954</v>
          </cell>
          <cell r="L5389" t="str">
            <v>(Excluded - Counted in classroom data)</v>
          </cell>
        </row>
        <row r="5390">
          <cell r="A5390">
            <v>165</v>
          </cell>
          <cell r="F5390">
            <v>1</v>
          </cell>
          <cell r="I5390">
            <v>748</v>
          </cell>
          <cell r="L5390" t="str">
            <v>NCS - Interior Room</v>
          </cell>
        </row>
        <row r="5391">
          <cell r="A5391">
            <v>165</v>
          </cell>
          <cell r="F5391">
            <v>1</v>
          </cell>
          <cell r="I5391">
            <v>121</v>
          </cell>
          <cell r="L5391" t="str">
            <v>NCS - Interior Room</v>
          </cell>
        </row>
        <row r="5392">
          <cell r="A5392">
            <v>165</v>
          </cell>
          <cell r="F5392">
            <v>1</v>
          </cell>
          <cell r="I5392">
            <v>46</v>
          </cell>
          <cell r="L5392" t="str">
            <v>NCS - Operational</v>
          </cell>
        </row>
        <row r="5393">
          <cell r="A5393">
            <v>165</v>
          </cell>
          <cell r="F5393">
            <v>1</v>
          </cell>
          <cell r="I5393">
            <v>46</v>
          </cell>
          <cell r="L5393" t="str">
            <v>NCS - Operational</v>
          </cell>
        </row>
        <row r="5394">
          <cell r="A5394">
            <v>165</v>
          </cell>
          <cell r="F5394">
            <v>1</v>
          </cell>
          <cell r="I5394">
            <v>310</v>
          </cell>
          <cell r="L5394" t="str">
            <v>NCS - Operational</v>
          </cell>
        </row>
        <row r="5395">
          <cell r="A5395">
            <v>165</v>
          </cell>
          <cell r="F5395">
            <v>1</v>
          </cell>
          <cell r="I5395">
            <v>210</v>
          </cell>
          <cell r="L5395" t="str">
            <v>NCS - Interior Room</v>
          </cell>
        </row>
        <row r="5396">
          <cell r="A5396">
            <v>165</v>
          </cell>
          <cell r="F5396">
            <v>1</v>
          </cell>
          <cell r="I5396">
            <v>50</v>
          </cell>
          <cell r="L5396" t="str">
            <v>NCS - Operational</v>
          </cell>
        </row>
        <row r="5397">
          <cell r="A5397">
            <v>165</v>
          </cell>
          <cell r="F5397">
            <v>1</v>
          </cell>
          <cell r="I5397">
            <v>70</v>
          </cell>
          <cell r="L5397" t="str">
            <v>NCS - Interior Room</v>
          </cell>
        </row>
        <row r="5398">
          <cell r="A5398">
            <v>165</v>
          </cell>
          <cell r="F5398">
            <v>1</v>
          </cell>
          <cell r="I5398">
            <v>77</v>
          </cell>
          <cell r="L5398" t="str">
            <v>NCS - Operational</v>
          </cell>
        </row>
        <row r="5399">
          <cell r="A5399">
            <v>165</v>
          </cell>
          <cell r="F5399">
            <v>1</v>
          </cell>
          <cell r="I5399">
            <v>115</v>
          </cell>
          <cell r="L5399" t="str">
            <v>NCS - Interior Room</v>
          </cell>
        </row>
        <row r="5400">
          <cell r="A5400">
            <v>165</v>
          </cell>
          <cell r="F5400">
            <v>1</v>
          </cell>
          <cell r="I5400">
            <v>130</v>
          </cell>
          <cell r="L5400" t="str">
            <v>NCS - Interior Room</v>
          </cell>
        </row>
        <row r="5401">
          <cell r="A5401">
            <v>165</v>
          </cell>
          <cell r="F5401">
            <v>1</v>
          </cell>
          <cell r="I5401">
            <v>115</v>
          </cell>
          <cell r="L5401" t="str">
            <v>NCS - Operational</v>
          </cell>
        </row>
        <row r="5402">
          <cell r="A5402">
            <v>165</v>
          </cell>
          <cell r="F5402">
            <v>1</v>
          </cell>
          <cell r="I5402">
            <v>34</v>
          </cell>
          <cell r="L5402" t="str">
            <v>NCS - Operational</v>
          </cell>
        </row>
        <row r="5403">
          <cell r="A5403">
            <v>165</v>
          </cell>
          <cell r="F5403">
            <v>1</v>
          </cell>
          <cell r="I5403">
            <v>953</v>
          </cell>
          <cell r="L5403" t="str">
            <v>(Excluded - Counted in classroom data)</v>
          </cell>
          <cell r="M5403" t="str">
            <v>CDC</v>
          </cell>
        </row>
        <row r="5404">
          <cell r="A5404">
            <v>165</v>
          </cell>
          <cell r="F5404">
            <v>1</v>
          </cell>
          <cell r="I5404">
            <v>52</v>
          </cell>
          <cell r="L5404" t="str">
            <v>NCS - Operational</v>
          </cell>
        </row>
        <row r="5405">
          <cell r="A5405">
            <v>165</v>
          </cell>
          <cell r="F5405">
            <v>1</v>
          </cell>
          <cell r="I5405">
            <v>104</v>
          </cell>
          <cell r="L5405" t="str">
            <v>NCS - Operational</v>
          </cell>
        </row>
        <row r="5406">
          <cell r="A5406">
            <v>165</v>
          </cell>
          <cell r="F5406">
            <v>1</v>
          </cell>
          <cell r="I5406">
            <v>24</v>
          </cell>
          <cell r="L5406" t="str">
            <v>NCS - Operational</v>
          </cell>
        </row>
        <row r="5407">
          <cell r="A5407">
            <v>165</v>
          </cell>
          <cell r="F5407">
            <v>1</v>
          </cell>
          <cell r="I5407">
            <v>115</v>
          </cell>
          <cell r="L5407" t="str">
            <v>NCS - Operational</v>
          </cell>
        </row>
        <row r="5408">
          <cell r="A5408">
            <v>165</v>
          </cell>
          <cell r="F5408">
            <v>1</v>
          </cell>
          <cell r="I5408">
            <v>24</v>
          </cell>
          <cell r="L5408" t="str">
            <v>NCS - Operational</v>
          </cell>
        </row>
        <row r="5409">
          <cell r="A5409">
            <v>165</v>
          </cell>
          <cell r="F5409">
            <v>1</v>
          </cell>
          <cell r="I5409">
            <v>115</v>
          </cell>
          <cell r="L5409" t="str">
            <v>NCS - Operational</v>
          </cell>
        </row>
        <row r="5410">
          <cell r="A5410">
            <v>165</v>
          </cell>
          <cell r="F5410">
            <v>1</v>
          </cell>
          <cell r="I5410">
            <v>104</v>
          </cell>
          <cell r="L5410" t="str">
            <v>NCS - Operational</v>
          </cell>
        </row>
        <row r="5411">
          <cell r="A5411">
            <v>165</v>
          </cell>
          <cell r="F5411">
            <v>1</v>
          </cell>
          <cell r="I5411">
            <v>52</v>
          </cell>
          <cell r="L5411" t="str">
            <v>NCS - Operational</v>
          </cell>
        </row>
        <row r="5412">
          <cell r="A5412">
            <v>165</v>
          </cell>
          <cell r="F5412">
            <v>1</v>
          </cell>
          <cell r="I5412">
            <v>953</v>
          </cell>
          <cell r="L5412" t="str">
            <v>(Excluded - Counted in classroom data)</v>
          </cell>
          <cell r="M5412" t="str">
            <v>CDC</v>
          </cell>
        </row>
        <row r="5413">
          <cell r="A5413">
            <v>165</v>
          </cell>
          <cell r="F5413">
            <v>1</v>
          </cell>
          <cell r="I5413">
            <v>56</v>
          </cell>
          <cell r="L5413" t="str">
            <v>NCS - Operational</v>
          </cell>
        </row>
        <row r="5414">
          <cell r="A5414">
            <v>165</v>
          </cell>
          <cell r="F5414">
            <v>1</v>
          </cell>
          <cell r="I5414">
            <v>42</v>
          </cell>
          <cell r="L5414" t="str">
            <v>NCS - Operational</v>
          </cell>
        </row>
        <row r="5415">
          <cell r="A5415">
            <v>165</v>
          </cell>
          <cell r="F5415">
            <v>1</v>
          </cell>
          <cell r="I5415">
            <v>60</v>
          </cell>
          <cell r="L5415" t="str">
            <v>NCS - Operational</v>
          </cell>
        </row>
        <row r="5416">
          <cell r="A5416">
            <v>165</v>
          </cell>
          <cell r="F5416">
            <v>1</v>
          </cell>
          <cell r="I5416">
            <v>60</v>
          </cell>
          <cell r="L5416" t="str">
            <v>NCS - Operational</v>
          </cell>
        </row>
        <row r="5417">
          <cell r="A5417">
            <v>165</v>
          </cell>
          <cell r="F5417">
            <v>1</v>
          </cell>
          <cell r="I5417">
            <v>1320</v>
          </cell>
          <cell r="L5417" t="str">
            <v>NCS - Assembly</v>
          </cell>
        </row>
        <row r="5418">
          <cell r="A5418">
            <v>165</v>
          </cell>
          <cell r="F5418">
            <v>1</v>
          </cell>
          <cell r="I5418">
            <v>42</v>
          </cell>
          <cell r="L5418" t="str">
            <v>NCS - Operational</v>
          </cell>
        </row>
        <row r="5419">
          <cell r="A5419">
            <v>165</v>
          </cell>
          <cell r="F5419">
            <v>1</v>
          </cell>
          <cell r="I5419">
            <v>1080</v>
          </cell>
          <cell r="L5419" t="str">
            <v>NCS - Operational</v>
          </cell>
        </row>
        <row r="5420">
          <cell r="A5420">
            <v>165</v>
          </cell>
          <cell r="F5420">
            <v>1</v>
          </cell>
          <cell r="I5420">
            <v>226</v>
          </cell>
          <cell r="L5420" t="str">
            <v>NCS - Operational</v>
          </cell>
        </row>
        <row r="5421">
          <cell r="A5421">
            <v>165</v>
          </cell>
          <cell r="F5421">
            <v>1</v>
          </cell>
          <cell r="I5421">
            <v>226</v>
          </cell>
          <cell r="L5421" t="str">
            <v>NCS - Operational</v>
          </cell>
        </row>
        <row r="5422">
          <cell r="A5422">
            <v>165</v>
          </cell>
          <cell r="F5422">
            <v>1</v>
          </cell>
          <cell r="I5422">
            <v>612</v>
          </cell>
          <cell r="L5422" t="str">
            <v>NCS - Operational</v>
          </cell>
        </row>
        <row r="5423">
          <cell r="A5423">
            <v>165</v>
          </cell>
          <cell r="F5423">
            <v>1</v>
          </cell>
          <cell r="I5423">
            <v>2820</v>
          </cell>
          <cell r="L5423" t="str">
            <v>NCS - Assembly</v>
          </cell>
        </row>
        <row r="5424">
          <cell r="A5424">
            <v>165</v>
          </cell>
          <cell r="F5424">
            <v>1</v>
          </cell>
          <cell r="I5424">
            <v>1012</v>
          </cell>
          <cell r="L5424" t="str">
            <v>NCS - Assembly</v>
          </cell>
        </row>
        <row r="5425">
          <cell r="A5425">
            <v>165</v>
          </cell>
          <cell r="F5425">
            <v>1</v>
          </cell>
          <cell r="I5425">
            <v>196</v>
          </cell>
          <cell r="L5425" t="str">
            <v>NCS - Operational</v>
          </cell>
        </row>
        <row r="5426">
          <cell r="A5426">
            <v>165</v>
          </cell>
          <cell r="F5426">
            <v>1</v>
          </cell>
          <cell r="I5426">
            <v>53</v>
          </cell>
          <cell r="L5426" t="str">
            <v>NCS - Operational</v>
          </cell>
        </row>
        <row r="5427">
          <cell r="A5427">
            <v>165</v>
          </cell>
          <cell r="F5427">
            <v>1</v>
          </cell>
          <cell r="I5427">
            <v>38</v>
          </cell>
          <cell r="L5427" t="str">
            <v>NCS - Operational</v>
          </cell>
        </row>
        <row r="5428">
          <cell r="A5428">
            <v>165</v>
          </cell>
          <cell r="F5428">
            <v>1</v>
          </cell>
          <cell r="I5428">
            <v>198</v>
          </cell>
          <cell r="L5428" t="str">
            <v>NCS - Operational</v>
          </cell>
        </row>
        <row r="5429">
          <cell r="A5429">
            <v>165</v>
          </cell>
          <cell r="F5429">
            <v>1</v>
          </cell>
          <cell r="I5429">
            <v>124</v>
          </cell>
          <cell r="L5429" t="str">
            <v>NCS - Operational</v>
          </cell>
        </row>
        <row r="5430">
          <cell r="A5430">
            <v>165</v>
          </cell>
          <cell r="F5430">
            <v>1</v>
          </cell>
          <cell r="I5430">
            <v>144</v>
          </cell>
          <cell r="L5430" t="str">
            <v>NCS - Operational</v>
          </cell>
        </row>
        <row r="5431">
          <cell r="A5431">
            <v>165</v>
          </cell>
          <cell r="F5431">
            <v>1</v>
          </cell>
          <cell r="I5431">
            <v>540</v>
          </cell>
          <cell r="L5431" t="str">
            <v>NCS - Operational</v>
          </cell>
        </row>
        <row r="5432">
          <cell r="A5432">
            <v>165</v>
          </cell>
          <cell r="F5432">
            <v>1</v>
          </cell>
          <cell r="I5432">
            <v>1076</v>
          </cell>
          <cell r="L5432" t="str">
            <v>NCS - Assembly</v>
          </cell>
        </row>
        <row r="5433">
          <cell r="A5433">
            <v>165</v>
          </cell>
          <cell r="F5433">
            <v>1</v>
          </cell>
          <cell r="I5433">
            <v>788</v>
          </cell>
          <cell r="L5433" t="str">
            <v>(Excluded - Counted in classroom data)</v>
          </cell>
        </row>
        <row r="5434">
          <cell r="A5434">
            <v>165</v>
          </cell>
          <cell r="F5434">
            <v>1</v>
          </cell>
          <cell r="I5434">
            <v>105</v>
          </cell>
          <cell r="L5434" t="str">
            <v>NCS - Interior Room</v>
          </cell>
        </row>
        <row r="5435">
          <cell r="A5435">
            <v>165</v>
          </cell>
          <cell r="F5435">
            <v>1</v>
          </cell>
          <cell r="I5435">
            <v>19</v>
          </cell>
          <cell r="L5435" t="str">
            <v>NCS - Operational</v>
          </cell>
        </row>
        <row r="5436">
          <cell r="A5436">
            <v>165</v>
          </cell>
          <cell r="F5436">
            <v>1</v>
          </cell>
          <cell r="I5436">
            <v>245</v>
          </cell>
          <cell r="L5436" t="str">
            <v>NCS - Operational</v>
          </cell>
        </row>
        <row r="5437">
          <cell r="A5437">
            <v>165</v>
          </cell>
          <cell r="F5437">
            <v>1</v>
          </cell>
          <cell r="I5437">
            <v>124</v>
          </cell>
          <cell r="L5437" t="str">
            <v>NCS - Operational</v>
          </cell>
        </row>
        <row r="5438">
          <cell r="A5438">
            <v>165</v>
          </cell>
          <cell r="F5438">
            <v>1</v>
          </cell>
          <cell r="I5438">
            <v>25</v>
          </cell>
          <cell r="L5438" t="str">
            <v>NCS - Operational</v>
          </cell>
        </row>
        <row r="5439">
          <cell r="A5439">
            <v>165</v>
          </cell>
          <cell r="F5439">
            <v>1</v>
          </cell>
          <cell r="I5439">
            <v>12</v>
          </cell>
          <cell r="L5439" t="str">
            <v>NCS - Operational</v>
          </cell>
        </row>
        <row r="5440">
          <cell r="A5440">
            <v>166</v>
          </cell>
          <cell r="F5440">
            <v>1</v>
          </cell>
          <cell r="I5440">
            <v>83</v>
          </cell>
          <cell r="L5440" t="str">
            <v>NCS - Operational</v>
          </cell>
        </row>
        <row r="5441">
          <cell r="A5441">
            <v>166</v>
          </cell>
          <cell r="F5441">
            <v>1</v>
          </cell>
          <cell r="I5441">
            <v>112</v>
          </cell>
          <cell r="L5441" t="str">
            <v>NCS - Operational</v>
          </cell>
        </row>
        <row r="5442">
          <cell r="A5442">
            <v>166</v>
          </cell>
          <cell r="F5442">
            <v>1</v>
          </cell>
          <cell r="I5442">
            <v>184</v>
          </cell>
          <cell r="L5442" t="str">
            <v>NCS - Operational</v>
          </cell>
        </row>
        <row r="5443">
          <cell r="A5443">
            <v>166</v>
          </cell>
          <cell r="F5443">
            <v>1</v>
          </cell>
          <cell r="I5443">
            <v>73</v>
          </cell>
          <cell r="L5443" t="str">
            <v>NCS - Operational</v>
          </cell>
        </row>
        <row r="5444">
          <cell r="A5444">
            <v>166</v>
          </cell>
          <cell r="F5444">
            <v>1</v>
          </cell>
          <cell r="I5444">
            <v>63</v>
          </cell>
          <cell r="L5444" t="str">
            <v>NCS - Operational</v>
          </cell>
        </row>
        <row r="5445">
          <cell r="A5445">
            <v>166</v>
          </cell>
          <cell r="F5445">
            <v>1</v>
          </cell>
          <cell r="I5445">
            <v>63</v>
          </cell>
          <cell r="L5445" t="str">
            <v>NCS - Operational</v>
          </cell>
        </row>
        <row r="5446">
          <cell r="A5446">
            <v>166</v>
          </cell>
          <cell r="F5446">
            <v>1</v>
          </cell>
          <cell r="I5446">
            <v>368</v>
          </cell>
          <cell r="L5446" t="str">
            <v>NCS - Interior Room</v>
          </cell>
        </row>
        <row r="5447">
          <cell r="A5447">
            <v>166</v>
          </cell>
          <cell r="F5447">
            <v>1</v>
          </cell>
          <cell r="I5447">
            <v>46</v>
          </cell>
          <cell r="L5447" t="str">
            <v>NCS - Operational</v>
          </cell>
        </row>
        <row r="5448">
          <cell r="A5448">
            <v>166</v>
          </cell>
          <cell r="F5448">
            <v>1</v>
          </cell>
          <cell r="I5448">
            <v>41</v>
          </cell>
          <cell r="L5448" t="str">
            <v>NCS - Operational</v>
          </cell>
        </row>
        <row r="5449">
          <cell r="A5449">
            <v>166</v>
          </cell>
          <cell r="F5449">
            <v>1</v>
          </cell>
          <cell r="I5449">
            <v>853</v>
          </cell>
          <cell r="L5449" t="str">
            <v>NCS - Assembly</v>
          </cell>
        </row>
        <row r="5450">
          <cell r="A5450">
            <v>166</v>
          </cell>
          <cell r="F5450">
            <v>1</v>
          </cell>
          <cell r="I5450">
            <v>64</v>
          </cell>
          <cell r="L5450" t="str">
            <v>NCS - Operational</v>
          </cell>
        </row>
        <row r="5451">
          <cell r="A5451">
            <v>166</v>
          </cell>
          <cell r="F5451">
            <v>1</v>
          </cell>
          <cell r="I5451">
            <v>29</v>
          </cell>
          <cell r="L5451" t="str">
            <v>NCS - Operational</v>
          </cell>
        </row>
        <row r="5452">
          <cell r="A5452">
            <v>166</v>
          </cell>
          <cell r="F5452">
            <v>1</v>
          </cell>
          <cell r="I5452">
            <v>57</v>
          </cell>
          <cell r="L5452" t="str">
            <v>NCS - Operational</v>
          </cell>
        </row>
        <row r="5453">
          <cell r="A5453">
            <v>166</v>
          </cell>
          <cell r="F5453">
            <v>1</v>
          </cell>
          <cell r="I5453">
            <v>158</v>
          </cell>
          <cell r="L5453" t="str">
            <v>NCS - Operational</v>
          </cell>
        </row>
        <row r="5454">
          <cell r="A5454">
            <v>166</v>
          </cell>
          <cell r="F5454">
            <v>1</v>
          </cell>
          <cell r="I5454">
            <v>3097</v>
          </cell>
          <cell r="L5454" t="str">
            <v>NCS - Assembly</v>
          </cell>
        </row>
        <row r="5455">
          <cell r="A5455">
            <v>166</v>
          </cell>
          <cell r="F5455">
            <v>1</v>
          </cell>
          <cell r="I5455">
            <v>11</v>
          </cell>
          <cell r="L5455" t="str">
            <v>NCS - Operational</v>
          </cell>
        </row>
        <row r="5456">
          <cell r="A5456">
            <v>166</v>
          </cell>
          <cell r="F5456">
            <v>1</v>
          </cell>
          <cell r="I5456">
            <v>96</v>
          </cell>
          <cell r="L5456" t="str">
            <v>NCS - Operational</v>
          </cell>
        </row>
        <row r="5457">
          <cell r="A5457">
            <v>166</v>
          </cell>
          <cell r="F5457">
            <v>1</v>
          </cell>
          <cell r="I5457">
            <v>662</v>
          </cell>
          <cell r="L5457" t="str">
            <v>NCS - Operational</v>
          </cell>
        </row>
        <row r="5458">
          <cell r="A5458">
            <v>166</v>
          </cell>
          <cell r="F5458">
            <v>1</v>
          </cell>
          <cell r="I5458">
            <v>424</v>
          </cell>
          <cell r="L5458" t="str">
            <v>NCS - Interior Room</v>
          </cell>
        </row>
        <row r="5459">
          <cell r="A5459">
            <v>166</v>
          </cell>
          <cell r="F5459">
            <v>1</v>
          </cell>
          <cell r="I5459">
            <v>69</v>
          </cell>
          <cell r="L5459" t="str">
            <v>NCS - Operational</v>
          </cell>
        </row>
        <row r="5460">
          <cell r="A5460">
            <v>166</v>
          </cell>
          <cell r="F5460">
            <v>1</v>
          </cell>
          <cell r="I5460">
            <v>53</v>
          </cell>
          <cell r="L5460" t="str">
            <v>NCS - Interior Room</v>
          </cell>
        </row>
        <row r="5461">
          <cell r="A5461">
            <v>166</v>
          </cell>
          <cell r="F5461">
            <v>1</v>
          </cell>
          <cell r="I5461">
            <v>35</v>
          </cell>
          <cell r="L5461" t="str">
            <v>NCS - Operational</v>
          </cell>
        </row>
        <row r="5462">
          <cell r="A5462">
            <v>166</v>
          </cell>
          <cell r="F5462">
            <v>1</v>
          </cell>
          <cell r="I5462">
            <v>45</v>
          </cell>
          <cell r="L5462" t="str">
            <v>NCS - Operational</v>
          </cell>
        </row>
        <row r="5463">
          <cell r="A5463">
            <v>166</v>
          </cell>
          <cell r="F5463">
            <v>1</v>
          </cell>
          <cell r="I5463">
            <v>70</v>
          </cell>
          <cell r="L5463" t="str">
            <v>NCS - Operational</v>
          </cell>
        </row>
        <row r="5464">
          <cell r="A5464">
            <v>166</v>
          </cell>
          <cell r="F5464">
            <v>1</v>
          </cell>
          <cell r="I5464">
            <v>13</v>
          </cell>
          <cell r="L5464" t="str">
            <v>NCS - Operational</v>
          </cell>
        </row>
        <row r="5465">
          <cell r="A5465">
            <v>166</v>
          </cell>
          <cell r="F5465">
            <v>1</v>
          </cell>
          <cell r="I5465">
            <v>40</v>
          </cell>
          <cell r="L5465" t="str">
            <v>NCS - Operational</v>
          </cell>
        </row>
        <row r="5466">
          <cell r="A5466">
            <v>166</v>
          </cell>
          <cell r="F5466">
            <v>1</v>
          </cell>
          <cell r="I5466">
            <v>64</v>
          </cell>
          <cell r="L5466" t="str">
            <v>NCS - Operational</v>
          </cell>
        </row>
        <row r="5467">
          <cell r="A5467">
            <v>166</v>
          </cell>
          <cell r="F5467">
            <v>1</v>
          </cell>
          <cell r="I5467">
            <v>517</v>
          </cell>
          <cell r="L5467" t="str">
            <v>NCS - Operational</v>
          </cell>
        </row>
        <row r="5468">
          <cell r="A5468">
            <v>166</v>
          </cell>
          <cell r="F5468">
            <v>1</v>
          </cell>
          <cell r="I5468">
            <v>14</v>
          </cell>
          <cell r="L5468" t="str">
            <v>NCS - Operational</v>
          </cell>
        </row>
        <row r="5469">
          <cell r="A5469">
            <v>166</v>
          </cell>
          <cell r="F5469">
            <v>1</v>
          </cell>
          <cell r="I5469">
            <v>14</v>
          </cell>
          <cell r="L5469" t="str">
            <v>NCS - Operational</v>
          </cell>
        </row>
        <row r="5470">
          <cell r="A5470">
            <v>166</v>
          </cell>
          <cell r="F5470">
            <v>1</v>
          </cell>
          <cell r="I5470">
            <v>1216</v>
          </cell>
          <cell r="L5470" t="str">
            <v>(Excluded - Counted in classroom data)</v>
          </cell>
        </row>
        <row r="5471">
          <cell r="A5471">
            <v>166</v>
          </cell>
          <cell r="F5471">
            <v>1</v>
          </cell>
          <cell r="I5471">
            <v>47</v>
          </cell>
          <cell r="L5471" t="str">
            <v>NCS - Operational</v>
          </cell>
        </row>
        <row r="5472">
          <cell r="A5472">
            <v>166</v>
          </cell>
          <cell r="F5472">
            <v>1</v>
          </cell>
          <cell r="I5472">
            <v>23</v>
          </cell>
          <cell r="L5472" t="str">
            <v>NCS - Operational</v>
          </cell>
        </row>
        <row r="5473">
          <cell r="A5473">
            <v>166</v>
          </cell>
          <cell r="F5473">
            <v>1</v>
          </cell>
          <cell r="I5473">
            <v>41</v>
          </cell>
          <cell r="L5473" t="str">
            <v>NCS - Operational</v>
          </cell>
        </row>
        <row r="5474">
          <cell r="A5474">
            <v>166</v>
          </cell>
          <cell r="F5474">
            <v>1</v>
          </cell>
          <cell r="I5474">
            <v>908</v>
          </cell>
          <cell r="L5474" t="str">
            <v>(Excluded - Counted in classroom data)</v>
          </cell>
        </row>
        <row r="5475">
          <cell r="A5475">
            <v>166</v>
          </cell>
          <cell r="F5475">
            <v>1</v>
          </cell>
          <cell r="I5475">
            <v>908</v>
          </cell>
          <cell r="L5475" t="str">
            <v>(Excluded - Counted in classroom data)</v>
          </cell>
        </row>
        <row r="5476">
          <cell r="A5476">
            <v>166</v>
          </cell>
          <cell r="F5476">
            <v>1</v>
          </cell>
          <cell r="I5476">
            <v>256</v>
          </cell>
          <cell r="L5476" t="str">
            <v>NCS - Operational</v>
          </cell>
        </row>
        <row r="5477">
          <cell r="A5477">
            <v>166</v>
          </cell>
          <cell r="F5477">
            <v>1</v>
          </cell>
          <cell r="I5477">
            <v>256</v>
          </cell>
          <cell r="L5477" t="str">
            <v>NCS - Operational</v>
          </cell>
        </row>
        <row r="5478">
          <cell r="A5478">
            <v>166</v>
          </cell>
          <cell r="F5478">
            <v>1</v>
          </cell>
          <cell r="I5478">
            <v>28</v>
          </cell>
          <cell r="L5478" t="str">
            <v>NCS - Operational</v>
          </cell>
        </row>
        <row r="5479">
          <cell r="A5479">
            <v>166</v>
          </cell>
          <cell r="F5479">
            <v>1</v>
          </cell>
          <cell r="I5479">
            <v>106</v>
          </cell>
          <cell r="L5479" t="str">
            <v>NCS - Operational</v>
          </cell>
        </row>
        <row r="5480">
          <cell r="A5480">
            <v>166</v>
          </cell>
          <cell r="F5480">
            <v>1</v>
          </cell>
          <cell r="I5480">
            <v>104</v>
          </cell>
          <cell r="L5480" t="str">
            <v>NCS - Operational</v>
          </cell>
        </row>
        <row r="5481">
          <cell r="A5481">
            <v>166</v>
          </cell>
          <cell r="F5481">
            <v>1</v>
          </cell>
          <cell r="I5481">
            <v>76</v>
          </cell>
          <cell r="L5481" t="str">
            <v>NCS - Operational</v>
          </cell>
        </row>
        <row r="5482">
          <cell r="A5482">
            <v>166</v>
          </cell>
          <cell r="F5482">
            <v>1</v>
          </cell>
          <cell r="I5482">
            <v>228</v>
          </cell>
          <cell r="L5482" t="str">
            <v>NCS - Interior Room</v>
          </cell>
        </row>
        <row r="5483">
          <cell r="A5483">
            <v>166</v>
          </cell>
          <cell r="F5483">
            <v>1</v>
          </cell>
          <cell r="I5483">
            <v>168</v>
          </cell>
          <cell r="L5483" t="str">
            <v>NCS - Interior Room</v>
          </cell>
        </row>
        <row r="5484">
          <cell r="A5484">
            <v>166</v>
          </cell>
          <cell r="F5484">
            <v>1</v>
          </cell>
          <cell r="I5484">
            <v>134</v>
          </cell>
          <cell r="L5484" t="str">
            <v>NCS - Interior Room</v>
          </cell>
        </row>
        <row r="5485">
          <cell r="A5485">
            <v>166</v>
          </cell>
          <cell r="F5485">
            <v>1</v>
          </cell>
          <cell r="I5485">
            <v>372</v>
          </cell>
          <cell r="L5485" t="str">
            <v>NCS - Operational</v>
          </cell>
        </row>
        <row r="5486">
          <cell r="A5486">
            <v>166</v>
          </cell>
          <cell r="F5486">
            <v>1</v>
          </cell>
          <cell r="I5486">
            <v>445</v>
          </cell>
          <cell r="L5486" t="str">
            <v>NCS - Interior Room</v>
          </cell>
        </row>
        <row r="5487">
          <cell r="A5487">
            <v>166</v>
          </cell>
          <cell r="F5487">
            <v>1</v>
          </cell>
          <cell r="I5487">
            <v>11</v>
          </cell>
          <cell r="L5487" t="str">
            <v>NCS - Operational</v>
          </cell>
        </row>
        <row r="5488">
          <cell r="A5488">
            <v>166</v>
          </cell>
          <cell r="F5488">
            <v>1</v>
          </cell>
          <cell r="I5488">
            <v>12</v>
          </cell>
          <cell r="L5488" t="str">
            <v>NCS - Operational</v>
          </cell>
        </row>
        <row r="5489">
          <cell r="A5489">
            <v>166</v>
          </cell>
          <cell r="F5489">
            <v>1</v>
          </cell>
          <cell r="I5489">
            <v>189</v>
          </cell>
          <cell r="L5489" t="str">
            <v>NCS - Interior Room</v>
          </cell>
        </row>
        <row r="5490">
          <cell r="A5490">
            <v>166</v>
          </cell>
          <cell r="F5490">
            <v>1</v>
          </cell>
          <cell r="I5490">
            <v>190</v>
          </cell>
          <cell r="L5490" t="str">
            <v>NCS - Interior Room</v>
          </cell>
        </row>
        <row r="5491">
          <cell r="A5491">
            <v>166</v>
          </cell>
          <cell r="F5491">
            <v>1</v>
          </cell>
          <cell r="I5491">
            <v>908</v>
          </cell>
          <cell r="L5491" t="str">
            <v>(Excluded - Counted in classroom data)</v>
          </cell>
        </row>
        <row r="5492">
          <cell r="A5492">
            <v>166</v>
          </cell>
          <cell r="F5492">
            <v>1</v>
          </cell>
          <cell r="I5492">
            <v>901</v>
          </cell>
          <cell r="L5492" t="str">
            <v>(Excluded - Counted in classroom data)</v>
          </cell>
        </row>
        <row r="5493">
          <cell r="A5493">
            <v>166</v>
          </cell>
          <cell r="F5493">
            <v>1</v>
          </cell>
          <cell r="I5493">
            <v>908</v>
          </cell>
          <cell r="L5493" t="str">
            <v>(Excluded - Counted in classroom data)</v>
          </cell>
        </row>
        <row r="5494">
          <cell r="A5494">
            <v>166</v>
          </cell>
          <cell r="F5494">
            <v>1</v>
          </cell>
          <cell r="I5494">
            <v>908</v>
          </cell>
          <cell r="L5494" t="str">
            <v>(Excluded - Counted in classroom data)</v>
          </cell>
        </row>
        <row r="5495">
          <cell r="A5495">
            <v>166</v>
          </cell>
          <cell r="F5495">
            <v>1</v>
          </cell>
          <cell r="I5495">
            <v>908</v>
          </cell>
          <cell r="L5495" t="str">
            <v>(Excluded - Counted in classroom data)</v>
          </cell>
        </row>
        <row r="5496">
          <cell r="A5496">
            <v>166</v>
          </cell>
          <cell r="F5496">
            <v>1</v>
          </cell>
          <cell r="I5496">
            <v>908</v>
          </cell>
          <cell r="L5496" t="str">
            <v>(Excluded - Counted in classroom data)</v>
          </cell>
        </row>
        <row r="5497">
          <cell r="A5497">
            <v>166</v>
          </cell>
          <cell r="F5497">
            <v>1</v>
          </cell>
          <cell r="I5497">
            <v>140</v>
          </cell>
          <cell r="L5497" t="str">
            <v>NCS - Operational</v>
          </cell>
        </row>
        <row r="5498">
          <cell r="A5498">
            <v>166</v>
          </cell>
          <cell r="F5498">
            <v>1</v>
          </cell>
          <cell r="I5498">
            <v>133</v>
          </cell>
          <cell r="L5498" t="str">
            <v>NCS - Operational</v>
          </cell>
        </row>
        <row r="5499">
          <cell r="A5499">
            <v>166</v>
          </cell>
          <cell r="F5499">
            <v>1</v>
          </cell>
          <cell r="I5499">
            <v>1760</v>
          </cell>
          <cell r="L5499" t="str">
            <v>NCS - Operational</v>
          </cell>
        </row>
        <row r="5500">
          <cell r="A5500">
            <v>166</v>
          </cell>
          <cell r="F5500">
            <v>1</v>
          </cell>
          <cell r="I5500">
            <v>41</v>
          </cell>
          <cell r="L5500" t="str">
            <v>NCS - Operational</v>
          </cell>
        </row>
        <row r="5501">
          <cell r="A5501">
            <v>166</v>
          </cell>
          <cell r="F5501">
            <v>1</v>
          </cell>
          <cell r="I5501">
            <v>908</v>
          </cell>
          <cell r="L5501" t="str">
            <v>(Excluded - Counted in classroom data)</v>
          </cell>
        </row>
        <row r="5502">
          <cell r="A5502">
            <v>166</v>
          </cell>
          <cell r="F5502">
            <v>1</v>
          </cell>
          <cell r="I5502">
            <v>908</v>
          </cell>
          <cell r="L5502" t="str">
            <v>(Excluded - Counted in classroom data)</v>
          </cell>
        </row>
        <row r="5503">
          <cell r="A5503">
            <v>166</v>
          </cell>
          <cell r="F5503">
            <v>1</v>
          </cell>
          <cell r="I5503">
            <v>908</v>
          </cell>
          <cell r="L5503" t="str">
            <v>(Excluded - Counted in classroom data)</v>
          </cell>
        </row>
        <row r="5504">
          <cell r="A5504">
            <v>166</v>
          </cell>
          <cell r="F5504">
            <v>1</v>
          </cell>
          <cell r="I5504">
            <v>908</v>
          </cell>
          <cell r="L5504" t="str">
            <v>(Excluded - Counted in classroom data)</v>
          </cell>
        </row>
        <row r="5505">
          <cell r="A5505">
            <v>166</v>
          </cell>
          <cell r="F5505">
            <v>1</v>
          </cell>
          <cell r="I5505">
            <v>908</v>
          </cell>
          <cell r="L5505" t="str">
            <v>(Excluded - Counted in classroom data)</v>
          </cell>
        </row>
        <row r="5506">
          <cell r="A5506">
            <v>166</v>
          </cell>
          <cell r="F5506">
            <v>1</v>
          </cell>
          <cell r="I5506">
            <v>902</v>
          </cell>
          <cell r="L5506" t="str">
            <v>(Excluded - Counted in classroom data)</v>
          </cell>
        </row>
        <row r="5507">
          <cell r="A5507">
            <v>166</v>
          </cell>
          <cell r="F5507">
            <v>1</v>
          </cell>
          <cell r="I5507">
            <v>908</v>
          </cell>
          <cell r="L5507" t="str">
            <v>(Excluded - Counted in classroom data)</v>
          </cell>
        </row>
        <row r="5508">
          <cell r="A5508">
            <v>166</v>
          </cell>
          <cell r="F5508">
            <v>1</v>
          </cell>
          <cell r="I5508">
            <v>908</v>
          </cell>
          <cell r="L5508" t="str">
            <v>(Excluded - Counted in classroom data)</v>
          </cell>
        </row>
        <row r="5509">
          <cell r="A5509">
            <v>166</v>
          </cell>
          <cell r="F5509">
            <v>1</v>
          </cell>
          <cell r="I5509">
            <v>908</v>
          </cell>
          <cell r="L5509" t="str">
            <v>(Excluded - Counted in classroom data)</v>
          </cell>
        </row>
        <row r="5510">
          <cell r="A5510">
            <v>166</v>
          </cell>
          <cell r="F5510">
            <v>1</v>
          </cell>
          <cell r="I5510">
            <v>908</v>
          </cell>
          <cell r="L5510" t="str">
            <v>NCS - Library</v>
          </cell>
        </row>
        <row r="5511">
          <cell r="A5511">
            <v>166</v>
          </cell>
          <cell r="F5511">
            <v>1</v>
          </cell>
          <cell r="I5511">
            <v>132</v>
          </cell>
          <cell r="L5511" t="str">
            <v>NCS - Operational</v>
          </cell>
        </row>
        <row r="5512">
          <cell r="A5512">
            <v>166</v>
          </cell>
          <cell r="F5512">
            <v>1</v>
          </cell>
          <cell r="I5512">
            <v>125</v>
          </cell>
          <cell r="L5512" t="str">
            <v>NCS - Operational</v>
          </cell>
        </row>
        <row r="5513">
          <cell r="A5513">
            <v>166</v>
          </cell>
          <cell r="F5513">
            <v>1</v>
          </cell>
          <cell r="I5513">
            <v>461</v>
          </cell>
          <cell r="L5513" t="str">
            <v>NCS - Operational</v>
          </cell>
        </row>
        <row r="5514">
          <cell r="A5514">
            <v>166</v>
          </cell>
          <cell r="F5514">
            <v>1</v>
          </cell>
          <cell r="I5514">
            <v>313</v>
          </cell>
          <cell r="L5514" t="str">
            <v>NCS - Operational</v>
          </cell>
        </row>
        <row r="5515">
          <cell r="A5515">
            <v>166</v>
          </cell>
          <cell r="F5515">
            <v>1</v>
          </cell>
          <cell r="I5515">
            <v>234</v>
          </cell>
          <cell r="L5515" t="str">
            <v>NCS - Operational</v>
          </cell>
        </row>
        <row r="5516">
          <cell r="A5516">
            <v>166</v>
          </cell>
          <cell r="F5516">
            <v>1</v>
          </cell>
          <cell r="I5516">
            <v>282</v>
          </cell>
          <cell r="L5516" t="str">
            <v>NCS - Operational</v>
          </cell>
        </row>
        <row r="5517">
          <cell r="A5517">
            <v>166</v>
          </cell>
          <cell r="F5517">
            <v>1</v>
          </cell>
          <cell r="I5517">
            <v>735</v>
          </cell>
          <cell r="L5517" t="str">
            <v>NCS - Operational</v>
          </cell>
        </row>
        <row r="5518">
          <cell r="A5518">
            <v>166</v>
          </cell>
          <cell r="F5518">
            <v>1</v>
          </cell>
          <cell r="I5518">
            <v>43</v>
          </cell>
          <cell r="L5518" t="str">
            <v>NCS - Operational</v>
          </cell>
        </row>
        <row r="5519">
          <cell r="A5519">
            <v>166</v>
          </cell>
          <cell r="F5519">
            <v>1</v>
          </cell>
          <cell r="I5519">
            <v>31</v>
          </cell>
          <cell r="L5519" t="str">
            <v>NCS - Operational</v>
          </cell>
        </row>
        <row r="5520">
          <cell r="A5520">
            <v>166</v>
          </cell>
          <cell r="F5520">
            <v>1</v>
          </cell>
          <cell r="I5520">
            <v>897</v>
          </cell>
          <cell r="L5520" t="str">
            <v>(Excluded - Counted in classroom data)</v>
          </cell>
          <cell r="M5520" t="str">
            <v>CDC</v>
          </cell>
        </row>
        <row r="5521">
          <cell r="A5521">
            <v>166</v>
          </cell>
          <cell r="F5521">
            <v>1</v>
          </cell>
          <cell r="I5521">
            <v>897</v>
          </cell>
          <cell r="L5521" t="str">
            <v>(Excluded - Counted in classroom data)</v>
          </cell>
        </row>
        <row r="5522">
          <cell r="A5522">
            <v>166</v>
          </cell>
          <cell r="F5522">
            <v>1</v>
          </cell>
          <cell r="I5522">
            <v>897</v>
          </cell>
          <cell r="L5522" t="str">
            <v>(Excluded - Counted in classroom data)</v>
          </cell>
        </row>
        <row r="5523">
          <cell r="A5523">
            <v>166</v>
          </cell>
          <cell r="F5523">
            <v>1</v>
          </cell>
          <cell r="I5523">
            <v>571</v>
          </cell>
          <cell r="L5523" t="str">
            <v>NCS - Interior Room</v>
          </cell>
        </row>
        <row r="5524">
          <cell r="A5524">
            <v>166</v>
          </cell>
          <cell r="F5524">
            <v>1</v>
          </cell>
          <cell r="I5524">
            <v>49</v>
          </cell>
          <cell r="L5524" t="str">
            <v>NCS - Interior Room</v>
          </cell>
        </row>
        <row r="5525">
          <cell r="A5525">
            <v>166</v>
          </cell>
          <cell r="F5525">
            <v>1</v>
          </cell>
          <cell r="I5525">
            <v>20</v>
          </cell>
          <cell r="L5525" t="str">
            <v>NCS - Operational</v>
          </cell>
        </row>
        <row r="5526">
          <cell r="A5526">
            <v>166</v>
          </cell>
          <cell r="F5526">
            <v>1</v>
          </cell>
          <cell r="I5526">
            <v>20</v>
          </cell>
          <cell r="L5526" t="str">
            <v>NCS - Operational</v>
          </cell>
        </row>
        <row r="5527">
          <cell r="A5527">
            <v>166</v>
          </cell>
          <cell r="F5527">
            <v>1</v>
          </cell>
          <cell r="I5527">
            <v>897</v>
          </cell>
          <cell r="L5527" t="str">
            <v>(Excluded - Counted in classroom data)</v>
          </cell>
        </row>
        <row r="5528">
          <cell r="A5528">
            <v>168</v>
          </cell>
          <cell r="F5528">
            <v>1</v>
          </cell>
          <cell r="I5528">
            <v>868</v>
          </cell>
          <cell r="L5528" t="str">
            <v>(Excluded - Counted in classroom data)</v>
          </cell>
        </row>
        <row r="5529">
          <cell r="A5529">
            <v>168</v>
          </cell>
          <cell r="F5529">
            <v>1</v>
          </cell>
          <cell r="I5529">
            <v>840</v>
          </cell>
          <cell r="L5529" t="str">
            <v>(Excluded - Counted in classroom data)</v>
          </cell>
        </row>
        <row r="5530">
          <cell r="A5530">
            <v>168</v>
          </cell>
          <cell r="F5530">
            <v>1</v>
          </cell>
          <cell r="I5530">
            <v>840</v>
          </cell>
          <cell r="L5530" t="str">
            <v>(Excluded - Counted in classroom data)</v>
          </cell>
        </row>
        <row r="5531">
          <cell r="A5531">
            <v>168</v>
          </cell>
          <cell r="F5531">
            <v>1</v>
          </cell>
          <cell r="I5531">
            <v>840</v>
          </cell>
          <cell r="L5531" t="str">
            <v>(Excluded - Counted in classroom data)</v>
          </cell>
        </row>
        <row r="5532">
          <cell r="A5532">
            <v>168</v>
          </cell>
          <cell r="F5532">
            <v>1</v>
          </cell>
          <cell r="I5532">
            <v>840</v>
          </cell>
          <cell r="L5532" t="str">
            <v>(Excluded - Counted in classroom data)</v>
          </cell>
        </row>
        <row r="5533">
          <cell r="A5533">
            <v>168</v>
          </cell>
          <cell r="F5533">
            <v>1</v>
          </cell>
          <cell r="I5533">
            <v>840</v>
          </cell>
          <cell r="L5533" t="str">
            <v>(Excluded - Counted in classroom data)</v>
          </cell>
        </row>
        <row r="5534">
          <cell r="A5534">
            <v>168</v>
          </cell>
          <cell r="F5534">
            <v>1</v>
          </cell>
          <cell r="I5534">
            <v>840</v>
          </cell>
          <cell r="L5534" t="str">
            <v>(Excluded - Counted in classroom data)</v>
          </cell>
        </row>
        <row r="5535">
          <cell r="A5535">
            <v>168</v>
          </cell>
          <cell r="F5535">
            <v>1</v>
          </cell>
          <cell r="I5535">
            <v>840</v>
          </cell>
          <cell r="L5535" t="str">
            <v>(Excluded - Counted in classroom data)</v>
          </cell>
        </row>
        <row r="5536">
          <cell r="A5536">
            <v>168</v>
          </cell>
          <cell r="F5536">
            <v>1</v>
          </cell>
          <cell r="I5536">
            <v>840</v>
          </cell>
          <cell r="L5536" t="str">
            <v>(Excluded - Counted in classroom data)</v>
          </cell>
        </row>
        <row r="5537">
          <cell r="A5537">
            <v>168</v>
          </cell>
          <cell r="F5537">
            <v>1</v>
          </cell>
          <cell r="I5537">
            <v>840</v>
          </cell>
          <cell r="L5537" t="str">
            <v>NCS - Library</v>
          </cell>
        </row>
        <row r="5538">
          <cell r="A5538">
            <v>168</v>
          </cell>
          <cell r="F5538">
            <v>1</v>
          </cell>
          <cell r="I5538">
            <v>840</v>
          </cell>
          <cell r="L5538" t="str">
            <v>(Excluded - Counted in classroom data)</v>
          </cell>
        </row>
        <row r="5539">
          <cell r="A5539">
            <v>168</v>
          </cell>
          <cell r="F5539">
            <v>1</v>
          </cell>
          <cell r="I5539">
            <v>840</v>
          </cell>
          <cell r="L5539" t="str">
            <v>(Excluded - Counted in classroom data)</v>
          </cell>
        </row>
        <row r="5540">
          <cell r="A5540">
            <v>168</v>
          </cell>
          <cell r="F5540">
            <v>1</v>
          </cell>
          <cell r="I5540">
            <v>230</v>
          </cell>
          <cell r="L5540" t="str">
            <v>NCS - Operational</v>
          </cell>
        </row>
        <row r="5541">
          <cell r="A5541">
            <v>168</v>
          </cell>
          <cell r="F5541">
            <v>1</v>
          </cell>
          <cell r="I5541">
            <v>230</v>
          </cell>
          <cell r="L5541" t="str">
            <v>NCS - Operational</v>
          </cell>
        </row>
        <row r="5542">
          <cell r="A5542">
            <v>168</v>
          </cell>
          <cell r="F5542">
            <v>1</v>
          </cell>
          <cell r="I5542">
            <v>25</v>
          </cell>
          <cell r="L5542" t="str">
            <v>NCS - Operational</v>
          </cell>
        </row>
        <row r="5543">
          <cell r="A5543">
            <v>168</v>
          </cell>
          <cell r="F5543">
            <v>1</v>
          </cell>
          <cell r="I5543">
            <v>448</v>
          </cell>
          <cell r="L5543" t="str">
            <v>NCS - Operational</v>
          </cell>
        </row>
        <row r="5544">
          <cell r="A5544">
            <v>168</v>
          </cell>
          <cell r="F5544">
            <v>1</v>
          </cell>
          <cell r="I5544">
            <v>230</v>
          </cell>
          <cell r="L5544" t="str">
            <v>NCS - Operational</v>
          </cell>
        </row>
        <row r="5545">
          <cell r="A5545">
            <v>168</v>
          </cell>
          <cell r="F5545">
            <v>1</v>
          </cell>
          <cell r="I5545">
            <v>2280</v>
          </cell>
          <cell r="L5545" t="str">
            <v>NCS - Operational</v>
          </cell>
        </row>
        <row r="5546">
          <cell r="A5546">
            <v>168</v>
          </cell>
          <cell r="F5546">
            <v>1</v>
          </cell>
          <cell r="I5546">
            <v>216</v>
          </cell>
          <cell r="L5546" t="str">
            <v>NCS - Operational</v>
          </cell>
        </row>
        <row r="5547">
          <cell r="A5547">
            <v>168</v>
          </cell>
          <cell r="F5547">
            <v>1</v>
          </cell>
          <cell r="I5547">
            <v>625</v>
          </cell>
          <cell r="L5547" t="str">
            <v>NCS - Operational</v>
          </cell>
        </row>
        <row r="5548">
          <cell r="A5548">
            <v>168</v>
          </cell>
          <cell r="F5548">
            <v>1</v>
          </cell>
          <cell r="I5548">
            <v>96</v>
          </cell>
          <cell r="L5548" t="str">
            <v>NCS - Interior Room</v>
          </cell>
        </row>
        <row r="5549">
          <cell r="A5549">
            <v>168</v>
          </cell>
          <cell r="F5549">
            <v>1</v>
          </cell>
          <cell r="I5549">
            <v>260</v>
          </cell>
          <cell r="L5549" t="str">
            <v>NCS - Interior Room</v>
          </cell>
        </row>
        <row r="5550">
          <cell r="A5550">
            <v>168</v>
          </cell>
          <cell r="F5550">
            <v>1</v>
          </cell>
          <cell r="I5550">
            <v>42</v>
          </cell>
          <cell r="L5550" t="str">
            <v>NCS - Interior Room</v>
          </cell>
        </row>
        <row r="5551">
          <cell r="A5551">
            <v>168</v>
          </cell>
          <cell r="F5551">
            <v>1</v>
          </cell>
          <cell r="I5551">
            <v>42</v>
          </cell>
          <cell r="L5551" t="str">
            <v>NCS - Operational</v>
          </cell>
        </row>
        <row r="5552">
          <cell r="A5552">
            <v>168</v>
          </cell>
          <cell r="F5552">
            <v>1</v>
          </cell>
          <cell r="I5552">
            <v>48</v>
          </cell>
          <cell r="L5552" t="str">
            <v>NCS - Operational</v>
          </cell>
        </row>
        <row r="5553">
          <cell r="A5553">
            <v>168</v>
          </cell>
          <cell r="F5553">
            <v>1</v>
          </cell>
          <cell r="I5553">
            <v>132</v>
          </cell>
          <cell r="L5553" t="str">
            <v>NCS - Operational</v>
          </cell>
        </row>
        <row r="5554">
          <cell r="A5554">
            <v>168</v>
          </cell>
          <cell r="F5554">
            <v>1</v>
          </cell>
          <cell r="I5554">
            <v>756</v>
          </cell>
          <cell r="L5554" t="str">
            <v>NCS - Operational</v>
          </cell>
        </row>
        <row r="5555">
          <cell r="A5555">
            <v>168</v>
          </cell>
          <cell r="F5555">
            <v>1</v>
          </cell>
          <cell r="I5555">
            <v>117</v>
          </cell>
          <cell r="L5555" t="str">
            <v>NCS - Interior Room</v>
          </cell>
        </row>
        <row r="5556">
          <cell r="A5556">
            <v>168</v>
          </cell>
          <cell r="F5556">
            <v>1</v>
          </cell>
          <cell r="I5556">
            <v>224</v>
          </cell>
          <cell r="L5556" t="str">
            <v>NCS - Interior Room</v>
          </cell>
        </row>
        <row r="5557">
          <cell r="A5557">
            <v>168</v>
          </cell>
          <cell r="F5557">
            <v>1</v>
          </cell>
          <cell r="I5557">
            <v>320</v>
          </cell>
          <cell r="L5557" t="str">
            <v>NCS - Interior Room</v>
          </cell>
        </row>
        <row r="5558">
          <cell r="A5558">
            <v>168</v>
          </cell>
          <cell r="F5558">
            <v>1</v>
          </cell>
          <cell r="I5558">
            <v>136</v>
          </cell>
          <cell r="L5558" t="str">
            <v>NCS - Interior Room</v>
          </cell>
        </row>
        <row r="5559">
          <cell r="A5559">
            <v>168</v>
          </cell>
          <cell r="F5559">
            <v>1</v>
          </cell>
          <cell r="I5559">
            <v>420</v>
          </cell>
          <cell r="L5559" t="str">
            <v>NCS - Operational</v>
          </cell>
        </row>
        <row r="5560">
          <cell r="A5560">
            <v>168</v>
          </cell>
          <cell r="F5560">
            <v>1</v>
          </cell>
          <cell r="I5560">
            <v>154</v>
          </cell>
          <cell r="L5560" t="str">
            <v>NCS - Interior Room</v>
          </cell>
        </row>
        <row r="5561">
          <cell r="A5561">
            <v>168</v>
          </cell>
          <cell r="F5561">
            <v>1</v>
          </cell>
          <cell r="I5561">
            <v>99</v>
          </cell>
          <cell r="L5561" t="str">
            <v>NCS - Interior Room</v>
          </cell>
        </row>
        <row r="5562">
          <cell r="A5562">
            <v>168</v>
          </cell>
          <cell r="F5562">
            <v>1</v>
          </cell>
          <cell r="I5562">
            <v>1155</v>
          </cell>
          <cell r="L5562" t="str">
            <v>(Excluded - Counted in classroom data)</v>
          </cell>
        </row>
        <row r="5563">
          <cell r="A5563">
            <v>168</v>
          </cell>
          <cell r="F5563">
            <v>1</v>
          </cell>
          <cell r="I5563">
            <v>42</v>
          </cell>
          <cell r="L5563" t="str">
            <v>NCS - Operational</v>
          </cell>
        </row>
        <row r="5564">
          <cell r="A5564">
            <v>168</v>
          </cell>
          <cell r="F5564">
            <v>1</v>
          </cell>
          <cell r="I5564">
            <v>18</v>
          </cell>
          <cell r="L5564" t="str">
            <v>NCS - Operational</v>
          </cell>
        </row>
        <row r="5565">
          <cell r="A5565">
            <v>168</v>
          </cell>
          <cell r="F5565">
            <v>1</v>
          </cell>
          <cell r="I5565">
            <v>590</v>
          </cell>
          <cell r="L5565" t="str">
            <v>NCS - Operational</v>
          </cell>
        </row>
        <row r="5566">
          <cell r="A5566">
            <v>168</v>
          </cell>
          <cell r="F5566">
            <v>1</v>
          </cell>
          <cell r="I5566">
            <v>40</v>
          </cell>
          <cell r="L5566" t="str">
            <v>NCS - Operational</v>
          </cell>
        </row>
        <row r="5567">
          <cell r="A5567">
            <v>168</v>
          </cell>
          <cell r="F5567">
            <v>1</v>
          </cell>
          <cell r="I5567">
            <v>80</v>
          </cell>
          <cell r="L5567" t="str">
            <v>NCS - Operational</v>
          </cell>
        </row>
        <row r="5568">
          <cell r="A5568">
            <v>168</v>
          </cell>
          <cell r="F5568">
            <v>1</v>
          </cell>
          <cell r="I5568">
            <v>12</v>
          </cell>
          <cell r="L5568" t="str">
            <v>NCS - Operational</v>
          </cell>
        </row>
        <row r="5569">
          <cell r="A5569">
            <v>168</v>
          </cell>
          <cell r="F5569">
            <v>1</v>
          </cell>
          <cell r="I5569">
            <v>441</v>
          </cell>
          <cell r="L5569" t="str">
            <v>NCS - Interior Room</v>
          </cell>
        </row>
        <row r="5570">
          <cell r="A5570">
            <v>168</v>
          </cell>
          <cell r="F5570">
            <v>1</v>
          </cell>
          <cell r="I5570">
            <v>693</v>
          </cell>
          <cell r="L5570" t="str">
            <v>NCS - Operational</v>
          </cell>
        </row>
        <row r="5571">
          <cell r="A5571">
            <v>168</v>
          </cell>
          <cell r="F5571">
            <v>1</v>
          </cell>
          <cell r="I5571">
            <v>2301</v>
          </cell>
          <cell r="L5571" t="str">
            <v>NCS - Assembly</v>
          </cell>
        </row>
        <row r="5572">
          <cell r="A5572">
            <v>168</v>
          </cell>
          <cell r="F5572">
            <v>1</v>
          </cell>
          <cell r="I5572">
            <v>660</v>
          </cell>
          <cell r="L5572" t="str">
            <v>NCS - Assembly</v>
          </cell>
        </row>
        <row r="5573">
          <cell r="A5573">
            <v>168</v>
          </cell>
          <cell r="F5573">
            <v>1</v>
          </cell>
          <cell r="I5573">
            <v>120</v>
          </cell>
          <cell r="L5573" t="str">
            <v>NCS - Operational</v>
          </cell>
        </row>
        <row r="5574">
          <cell r="A5574">
            <v>168</v>
          </cell>
          <cell r="F5574">
            <v>1</v>
          </cell>
          <cell r="I5574">
            <v>80</v>
          </cell>
          <cell r="L5574" t="str">
            <v>NCS - Operational</v>
          </cell>
        </row>
        <row r="5575">
          <cell r="A5575">
            <v>168</v>
          </cell>
          <cell r="F5575">
            <v>1</v>
          </cell>
          <cell r="I5575">
            <v>420</v>
          </cell>
          <cell r="L5575" t="str">
            <v>NCS - Operational</v>
          </cell>
        </row>
        <row r="5576">
          <cell r="A5576">
            <v>168</v>
          </cell>
          <cell r="F5576">
            <v>1</v>
          </cell>
          <cell r="I5576">
            <v>70</v>
          </cell>
          <cell r="L5576" t="str">
            <v>NCS - Operational</v>
          </cell>
        </row>
        <row r="5577">
          <cell r="A5577">
            <v>168</v>
          </cell>
          <cell r="F5577">
            <v>1</v>
          </cell>
          <cell r="I5577">
            <v>420</v>
          </cell>
          <cell r="L5577" t="str">
            <v>NCS - Interior Room</v>
          </cell>
        </row>
        <row r="5578">
          <cell r="A5578">
            <v>168</v>
          </cell>
          <cell r="F5578">
            <v>1</v>
          </cell>
          <cell r="I5578">
            <v>140</v>
          </cell>
          <cell r="L5578" t="str">
            <v>NCS - Operational</v>
          </cell>
        </row>
        <row r="5579">
          <cell r="A5579">
            <v>168</v>
          </cell>
          <cell r="F5579">
            <v>1</v>
          </cell>
          <cell r="I5579">
            <v>54</v>
          </cell>
          <cell r="L5579" t="str">
            <v>NCS - Operational</v>
          </cell>
        </row>
        <row r="5580">
          <cell r="A5580">
            <v>168</v>
          </cell>
          <cell r="F5580">
            <v>1</v>
          </cell>
          <cell r="I5580">
            <v>30</v>
          </cell>
          <cell r="L5580" t="str">
            <v>NCS - Operational</v>
          </cell>
        </row>
        <row r="5581">
          <cell r="A5581">
            <v>168</v>
          </cell>
          <cell r="F5581">
            <v>1</v>
          </cell>
          <cell r="I5581">
            <v>120</v>
          </cell>
          <cell r="L5581" t="str">
            <v>NCS - Operational</v>
          </cell>
        </row>
        <row r="5582">
          <cell r="A5582">
            <v>168</v>
          </cell>
          <cell r="F5582">
            <v>1</v>
          </cell>
          <cell r="I5582">
            <v>80</v>
          </cell>
          <cell r="L5582" t="str">
            <v>NCS - Operational</v>
          </cell>
        </row>
        <row r="5583">
          <cell r="A5583">
            <v>168</v>
          </cell>
          <cell r="F5583">
            <v>1</v>
          </cell>
          <cell r="I5583">
            <v>120</v>
          </cell>
          <cell r="L5583" t="str">
            <v>NCS - Operational</v>
          </cell>
        </row>
        <row r="5584">
          <cell r="A5584">
            <v>168</v>
          </cell>
          <cell r="F5584">
            <v>1</v>
          </cell>
          <cell r="I5584">
            <v>60</v>
          </cell>
          <cell r="L5584" t="str">
            <v>NCS - Operational</v>
          </cell>
        </row>
        <row r="5585">
          <cell r="A5585">
            <v>168</v>
          </cell>
          <cell r="F5585">
            <v>1</v>
          </cell>
          <cell r="I5585">
            <v>60</v>
          </cell>
          <cell r="L5585" t="str">
            <v>NCS - Operational</v>
          </cell>
        </row>
        <row r="5586">
          <cell r="A5586">
            <v>168</v>
          </cell>
          <cell r="F5586">
            <v>1</v>
          </cell>
          <cell r="I5586">
            <v>506</v>
          </cell>
          <cell r="L5586" t="str">
            <v>NCS - Operational</v>
          </cell>
          <cell r="M5586" t="str">
            <v>CDC</v>
          </cell>
        </row>
        <row r="5587">
          <cell r="A5587">
            <v>168</v>
          </cell>
          <cell r="F5587">
            <v>1</v>
          </cell>
          <cell r="I5587">
            <v>77</v>
          </cell>
          <cell r="L5587" t="str">
            <v>NCS - Operational</v>
          </cell>
          <cell r="M5587" t="str">
            <v>CDC</v>
          </cell>
        </row>
        <row r="5588">
          <cell r="A5588">
            <v>168</v>
          </cell>
          <cell r="F5588">
            <v>1</v>
          </cell>
          <cell r="I5588">
            <v>735</v>
          </cell>
          <cell r="L5588" t="str">
            <v>(Excluded - Counted in classroom data)</v>
          </cell>
          <cell r="M5588" t="str">
            <v>CDC</v>
          </cell>
        </row>
        <row r="5589">
          <cell r="A5589">
            <v>168</v>
          </cell>
          <cell r="F5589">
            <v>1</v>
          </cell>
          <cell r="I5589">
            <v>45</v>
          </cell>
          <cell r="L5589" t="str">
            <v>NCS - Operational</v>
          </cell>
          <cell r="M5589" t="str">
            <v>CDC</v>
          </cell>
        </row>
        <row r="5590">
          <cell r="A5590">
            <v>168</v>
          </cell>
          <cell r="F5590">
            <v>1</v>
          </cell>
          <cell r="I5590">
            <v>45</v>
          </cell>
          <cell r="L5590" t="str">
            <v>NCS - Operational</v>
          </cell>
          <cell r="M5590" t="str">
            <v>CDC</v>
          </cell>
        </row>
        <row r="5591">
          <cell r="A5591">
            <v>168</v>
          </cell>
          <cell r="F5591">
            <v>1</v>
          </cell>
          <cell r="I5591">
            <v>45</v>
          </cell>
          <cell r="L5591" t="str">
            <v>NCS - Operational</v>
          </cell>
          <cell r="M5591" t="str">
            <v>CDC</v>
          </cell>
        </row>
        <row r="5592">
          <cell r="A5592">
            <v>168</v>
          </cell>
          <cell r="F5592">
            <v>1</v>
          </cell>
          <cell r="I5592">
            <v>45</v>
          </cell>
          <cell r="L5592" t="str">
            <v>NCS - Operational</v>
          </cell>
          <cell r="M5592" t="str">
            <v>CDC</v>
          </cell>
        </row>
        <row r="5593">
          <cell r="A5593">
            <v>168</v>
          </cell>
          <cell r="F5593">
            <v>1</v>
          </cell>
          <cell r="I5593">
            <v>770</v>
          </cell>
          <cell r="L5593" t="str">
            <v>(Excluded - Counted in classroom data)</v>
          </cell>
          <cell r="M5593" t="str">
            <v>CDC</v>
          </cell>
        </row>
        <row r="5594">
          <cell r="A5594">
            <v>168</v>
          </cell>
          <cell r="F5594">
            <v>1</v>
          </cell>
          <cell r="I5594">
            <v>770</v>
          </cell>
          <cell r="L5594" t="str">
            <v>(Excluded - Counted in classroom data)</v>
          </cell>
          <cell r="M5594" t="str">
            <v>CDC</v>
          </cell>
        </row>
        <row r="5595">
          <cell r="A5595">
            <v>168</v>
          </cell>
          <cell r="F5595">
            <v>1</v>
          </cell>
          <cell r="I5595">
            <v>99</v>
          </cell>
          <cell r="L5595" t="str">
            <v>NCS - Interior Room</v>
          </cell>
          <cell r="M5595" t="str">
            <v>CDC</v>
          </cell>
        </row>
        <row r="5596">
          <cell r="A5596">
            <v>168</v>
          </cell>
          <cell r="F5596">
            <v>1</v>
          </cell>
          <cell r="I5596">
            <v>88</v>
          </cell>
          <cell r="L5596" t="str">
            <v>NCS - Operational</v>
          </cell>
          <cell r="M5596" t="str">
            <v>CDC</v>
          </cell>
        </row>
        <row r="5597">
          <cell r="A5597">
            <v>168</v>
          </cell>
          <cell r="F5597">
            <v>1</v>
          </cell>
          <cell r="I5597">
            <v>0</v>
          </cell>
          <cell r="L5597" t="str">
            <v>NCS - Operational</v>
          </cell>
          <cell r="M5597" t="str">
            <v>CDC</v>
          </cell>
        </row>
        <row r="5598">
          <cell r="A5598">
            <v>168</v>
          </cell>
          <cell r="F5598">
            <v>1</v>
          </cell>
          <cell r="I5598">
            <v>24</v>
          </cell>
          <cell r="L5598" t="str">
            <v>NCS - Operational</v>
          </cell>
          <cell r="M5598" t="str">
            <v>CDC</v>
          </cell>
        </row>
        <row r="5599">
          <cell r="A5599">
            <v>168</v>
          </cell>
          <cell r="F5599">
            <v>1</v>
          </cell>
          <cell r="I5599">
            <v>171</v>
          </cell>
          <cell r="L5599" t="str">
            <v>NCS - Operational</v>
          </cell>
          <cell r="M5599" t="str">
            <v>CDC</v>
          </cell>
        </row>
        <row r="5600">
          <cell r="A5600">
            <v>168</v>
          </cell>
          <cell r="F5600">
            <v>1</v>
          </cell>
          <cell r="I5600">
            <v>0</v>
          </cell>
          <cell r="L5600" t="str">
            <v>NCS - Operational</v>
          </cell>
          <cell r="M5600" t="str">
            <v>CDC</v>
          </cell>
        </row>
        <row r="5601">
          <cell r="A5601">
            <v>168</v>
          </cell>
          <cell r="F5601">
            <v>1</v>
          </cell>
          <cell r="I5601">
            <v>100</v>
          </cell>
          <cell r="L5601" t="str">
            <v>NCS - Interior Room</v>
          </cell>
          <cell r="M5601" t="str">
            <v>CDC</v>
          </cell>
        </row>
        <row r="5602">
          <cell r="A5602">
            <v>168</v>
          </cell>
          <cell r="F5602">
            <v>1</v>
          </cell>
          <cell r="I5602">
            <v>0</v>
          </cell>
          <cell r="L5602" t="str">
            <v>NCS - Operational</v>
          </cell>
          <cell r="M5602" t="str">
            <v>CDC</v>
          </cell>
        </row>
        <row r="5603">
          <cell r="A5603">
            <v>168</v>
          </cell>
          <cell r="F5603">
            <v>1</v>
          </cell>
          <cell r="I5603">
            <v>60</v>
          </cell>
          <cell r="L5603" t="str">
            <v>NCS - Operational</v>
          </cell>
          <cell r="M5603" t="str">
            <v>CDC</v>
          </cell>
        </row>
        <row r="5604">
          <cell r="A5604">
            <v>168</v>
          </cell>
          <cell r="F5604">
            <v>1</v>
          </cell>
          <cell r="I5604">
            <v>126</v>
          </cell>
          <cell r="L5604" t="str">
            <v>NCS - Interior Room</v>
          </cell>
          <cell r="M5604" t="str">
            <v>CDC</v>
          </cell>
        </row>
        <row r="5605">
          <cell r="A5605">
            <v>168</v>
          </cell>
          <cell r="F5605">
            <v>1</v>
          </cell>
          <cell r="I5605">
            <v>63</v>
          </cell>
          <cell r="L5605" t="str">
            <v>NCS - Operational</v>
          </cell>
          <cell r="M5605" t="str">
            <v>CDC</v>
          </cell>
        </row>
        <row r="5606">
          <cell r="A5606">
            <v>168</v>
          </cell>
          <cell r="F5606">
            <v>1</v>
          </cell>
          <cell r="I5606">
            <v>63</v>
          </cell>
          <cell r="L5606" t="str">
            <v>NCS - Interior Room</v>
          </cell>
          <cell r="M5606" t="str">
            <v>CDC</v>
          </cell>
        </row>
        <row r="5607">
          <cell r="A5607">
            <v>168</v>
          </cell>
          <cell r="F5607">
            <v>1</v>
          </cell>
          <cell r="I5607">
            <v>77</v>
          </cell>
          <cell r="L5607" t="str">
            <v>NCS - Operational</v>
          </cell>
          <cell r="M5607" t="str">
            <v>CDC</v>
          </cell>
        </row>
        <row r="5608">
          <cell r="A5608">
            <v>168</v>
          </cell>
          <cell r="F5608">
            <v>1</v>
          </cell>
          <cell r="I5608">
            <v>63</v>
          </cell>
          <cell r="L5608" t="str">
            <v>NCS - Operational</v>
          </cell>
          <cell r="M5608" t="str">
            <v>CDC</v>
          </cell>
        </row>
        <row r="5609">
          <cell r="A5609">
            <v>168</v>
          </cell>
          <cell r="F5609">
            <v>1</v>
          </cell>
          <cell r="I5609">
            <v>847</v>
          </cell>
          <cell r="L5609" t="str">
            <v>(Excluded - Counted in classroom data)</v>
          </cell>
          <cell r="M5609" t="str">
            <v>CDC</v>
          </cell>
        </row>
        <row r="5610">
          <cell r="A5610">
            <v>168</v>
          </cell>
          <cell r="F5610">
            <v>1</v>
          </cell>
          <cell r="I5610">
            <v>81</v>
          </cell>
          <cell r="L5610" t="str">
            <v>NCS - Operational</v>
          </cell>
          <cell r="M5610" t="str">
            <v>CDC</v>
          </cell>
        </row>
        <row r="5611">
          <cell r="A5611">
            <v>168</v>
          </cell>
          <cell r="F5611">
            <v>1</v>
          </cell>
          <cell r="I5611">
            <v>80</v>
          </cell>
          <cell r="L5611" t="str">
            <v>NCS - Operational</v>
          </cell>
          <cell r="M5611" t="str">
            <v>CDC</v>
          </cell>
        </row>
        <row r="5612">
          <cell r="A5612">
            <v>168</v>
          </cell>
          <cell r="F5612">
            <v>1</v>
          </cell>
          <cell r="I5612">
            <v>80</v>
          </cell>
          <cell r="L5612" t="str">
            <v>NCS - Operational</v>
          </cell>
          <cell r="M5612" t="str">
            <v>CDC</v>
          </cell>
        </row>
        <row r="5613">
          <cell r="A5613">
            <v>168</v>
          </cell>
          <cell r="F5613">
            <v>1</v>
          </cell>
          <cell r="I5613">
            <v>850</v>
          </cell>
          <cell r="L5613" t="str">
            <v>(Excluded - Counted in classroom data)</v>
          </cell>
          <cell r="M5613" t="str">
            <v>CDC</v>
          </cell>
        </row>
        <row r="5614">
          <cell r="A5614">
            <v>168</v>
          </cell>
          <cell r="F5614">
            <v>1</v>
          </cell>
          <cell r="I5614">
            <v>546</v>
          </cell>
          <cell r="L5614" t="str">
            <v>NCS - Interior Room</v>
          </cell>
        </row>
        <row r="5615">
          <cell r="A5615">
            <v>168</v>
          </cell>
          <cell r="F5615">
            <v>1</v>
          </cell>
          <cell r="I5615">
            <v>546</v>
          </cell>
          <cell r="L5615" t="str">
            <v>NCS - Interior Room</v>
          </cell>
        </row>
        <row r="5616">
          <cell r="A5616">
            <v>168</v>
          </cell>
          <cell r="F5616">
            <v>1</v>
          </cell>
          <cell r="I5616">
            <v>869</v>
          </cell>
          <cell r="L5616" t="str">
            <v>(Excluded - Counted in classroom data)</v>
          </cell>
        </row>
        <row r="5617">
          <cell r="A5617">
            <v>168</v>
          </cell>
          <cell r="F5617">
            <v>1</v>
          </cell>
          <cell r="I5617">
            <v>869</v>
          </cell>
          <cell r="L5617" t="str">
            <v>(Excluded - Counted in classroom data)</v>
          </cell>
        </row>
        <row r="5618">
          <cell r="A5618">
            <v>168</v>
          </cell>
          <cell r="F5618">
            <v>1</v>
          </cell>
          <cell r="I5618">
            <v>897</v>
          </cell>
          <cell r="L5618" t="str">
            <v>(Excluded - Counted in classroom data)</v>
          </cell>
        </row>
        <row r="5619">
          <cell r="A5619">
            <v>170</v>
          </cell>
          <cell r="F5619">
            <v>1</v>
          </cell>
          <cell r="I5619">
            <v>129</v>
          </cell>
          <cell r="L5619" t="str">
            <v>NCS - Interior Room</v>
          </cell>
        </row>
        <row r="5620">
          <cell r="A5620">
            <v>170</v>
          </cell>
          <cell r="F5620">
            <v>1</v>
          </cell>
          <cell r="I5620">
            <v>112</v>
          </cell>
          <cell r="L5620" t="str">
            <v>NCS - Interior Room</v>
          </cell>
        </row>
        <row r="5621">
          <cell r="A5621">
            <v>170</v>
          </cell>
          <cell r="F5621">
            <v>1</v>
          </cell>
          <cell r="I5621">
            <v>101</v>
          </cell>
          <cell r="L5621" t="str">
            <v>NCS - Interior Room</v>
          </cell>
        </row>
        <row r="5622">
          <cell r="A5622">
            <v>170</v>
          </cell>
          <cell r="F5622">
            <v>1</v>
          </cell>
          <cell r="I5622">
            <v>260</v>
          </cell>
          <cell r="L5622" t="str">
            <v>NCS - Interior Room</v>
          </cell>
        </row>
        <row r="5623">
          <cell r="A5623">
            <v>170</v>
          </cell>
          <cell r="F5623">
            <v>1</v>
          </cell>
          <cell r="I5623">
            <v>160</v>
          </cell>
          <cell r="L5623" t="str">
            <v>NCS - Operational</v>
          </cell>
        </row>
        <row r="5624">
          <cell r="A5624">
            <v>170</v>
          </cell>
          <cell r="F5624">
            <v>1</v>
          </cell>
          <cell r="I5624">
            <v>75</v>
          </cell>
          <cell r="L5624" t="str">
            <v>NCS - Operational</v>
          </cell>
        </row>
        <row r="5625">
          <cell r="A5625">
            <v>170</v>
          </cell>
          <cell r="F5625">
            <v>1</v>
          </cell>
          <cell r="I5625">
            <v>78</v>
          </cell>
          <cell r="L5625" t="str">
            <v>NCS - Interior Room</v>
          </cell>
        </row>
        <row r="5626">
          <cell r="A5626">
            <v>170</v>
          </cell>
          <cell r="F5626">
            <v>1</v>
          </cell>
          <cell r="I5626">
            <v>92</v>
          </cell>
          <cell r="L5626" t="str">
            <v>NCS - Operational</v>
          </cell>
        </row>
        <row r="5627">
          <cell r="A5627">
            <v>170</v>
          </cell>
          <cell r="F5627">
            <v>1</v>
          </cell>
          <cell r="I5627">
            <v>238</v>
          </cell>
          <cell r="L5627" t="str">
            <v>NCS - Operational</v>
          </cell>
        </row>
        <row r="5628">
          <cell r="A5628">
            <v>170</v>
          </cell>
          <cell r="F5628">
            <v>1</v>
          </cell>
          <cell r="I5628">
            <v>58</v>
          </cell>
          <cell r="L5628" t="str">
            <v>NCS - Operational</v>
          </cell>
        </row>
        <row r="5629">
          <cell r="A5629">
            <v>170</v>
          </cell>
          <cell r="F5629">
            <v>1</v>
          </cell>
          <cell r="I5629">
            <v>340</v>
          </cell>
          <cell r="L5629" t="str">
            <v>NCS - Interior Room</v>
          </cell>
        </row>
        <row r="5630">
          <cell r="A5630">
            <v>170</v>
          </cell>
          <cell r="F5630">
            <v>1</v>
          </cell>
          <cell r="I5630">
            <v>80</v>
          </cell>
          <cell r="L5630" t="str">
            <v>NCS - Operational</v>
          </cell>
        </row>
        <row r="5631">
          <cell r="A5631">
            <v>170</v>
          </cell>
          <cell r="F5631">
            <v>1</v>
          </cell>
          <cell r="I5631">
            <v>46</v>
          </cell>
          <cell r="L5631" t="str">
            <v>NCS - Operational</v>
          </cell>
        </row>
        <row r="5632">
          <cell r="A5632">
            <v>170</v>
          </cell>
          <cell r="F5632">
            <v>1</v>
          </cell>
          <cell r="I5632">
            <v>15</v>
          </cell>
          <cell r="L5632" t="str">
            <v>NCS - Operational</v>
          </cell>
        </row>
        <row r="5633">
          <cell r="A5633">
            <v>170</v>
          </cell>
          <cell r="F5633">
            <v>1</v>
          </cell>
          <cell r="I5633">
            <v>36</v>
          </cell>
          <cell r="L5633" t="str">
            <v>NCS - Operational</v>
          </cell>
        </row>
        <row r="5634">
          <cell r="A5634">
            <v>170</v>
          </cell>
          <cell r="F5634">
            <v>1</v>
          </cell>
          <cell r="I5634">
            <v>36</v>
          </cell>
          <cell r="L5634" t="str">
            <v>NCS - Operational</v>
          </cell>
        </row>
        <row r="5635">
          <cell r="A5635">
            <v>170</v>
          </cell>
          <cell r="F5635">
            <v>1</v>
          </cell>
          <cell r="I5635">
            <v>36</v>
          </cell>
          <cell r="L5635" t="str">
            <v>NCS - Operational</v>
          </cell>
        </row>
        <row r="5636">
          <cell r="A5636">
            <v>170</v>
          </cell>
          <cell r="F5636">
            <v>1</v>
          </cell>
          <cell r="I5636">
            <v>36</v>
          </cell>
          <cell r="L5636" t="str">
            <v>NCS - Operational</v>
          </cell>
        </row>
        <row r="5637">
          <cell r="A5637">
            <v>170</v>
          </cell>
          <cell r="F5637">
            <v>1</v>
          </cell>
          <cell r="I5637">
            <v>2014</v>
          </cell>
          <cell r="L5637" t="str">
            <v>(Excluded - Counted in classroom data)</v>
          </cell>
        </row>
        <row r="5638">
          <cell r="A5638">
            <v>170</v>
          </cell>
          <cell r="F5638">
            <v>1</v>
          </cell>
          <cell r="I5638">
            <v>2151</v>
          </cell>
          <cell r="L5638" t="str">
            <v>(Excluded - Counted in classroom data)</v>
          </cell>
        </row>
        <row r="5639">
          <cell r="A5639">
            <v>170</v>
          </cell>
          <cell r="F5639">
            <v>1</v>
          </cell>
          <cell r="I5639">
            <v>40</v>
          </cell>
          <cell r="L5639" t="str">
            <v>NCS - Operational</v>
          </cell>
        </row>
        <row r="5640">
          <cell r="A5640">
            <v>170</v>
          </cell>
          <cell r="F5640">
            <v>1</v>
          </cell>
          <cell r="I5640">
            <v>96</v>
          </cell>
          <cell r="L5640" t="str">
            <v>NCS - Operational</v>
          </cell>
        </row>
        <row r="5641">
          <cell r="A5641">
            <v>170</v>
          </cell>
          <cell r="F5641">
            <v>1</v>
          </cell>
          <cell r="I5641">
            <v>84</v>
          </cell>
          <cell r="L5641" t="str">
            <v>NCS - Operational</v>
          </cell>
        </row>
        <row r="5642">
          <cell r="A5642">
            <v>170</v>
          </cell>
          <cell r="F5642">
            <v>1</v>
          </cell>
          <cell r="I5642">
            <v>228</v>
          </cell>
          <cell r="L5642" t="str">
            <v>NCS - Interior Room</v>
          </cell>
        </row>
        <row r="5643">
          <cell r="A5643">
            <v>170</v>
          </cell>
          <cell r="F5643">
            <v>1</v>
          </cell>
          <cell r="I5643">
            <v>2574</v>
          </cell>
          <cell r="L5643" t="str">
            <v>(Excluded - Counted in classroom data)</v>
          </cell>
        </row>
        <row r="5644">
          <cell r="A5644">
            <v>170</v>
          </cell>
          <cell r="F5644">
            <v>1</v>
          </cell>
          <cell r="I5644">
            <v>316</v>
          </cell>
          <cell r="L5644" t="str">
            <v>NCS - Interior Room</v>
          </cell>
        </row>
        <row r="5645">
          <cell r="A5645">
            <v>170</v>
          </cell>
          <cell r="F5645">
            <v>1</v>
          </cell>
          <cell r="I5645">
            <v>81</v>
          </cell>
          <cell r="L5645" t="str">
            <v>NCS - Operational</v>
          </cell>
        </row>
        <row r="5646">
          <cell r="A5646">
            <v>170</v>
          </cell>
          <cell r="F5646">
            <v>1</v>
          </cell>
          <cell r="I5646">
            <v>304</v>
          </cell>
          <cell r="L5646" t="str">
            <v>NCS - Operational</v>
          </cell>
        </row>
        <row r="5647">
          <cell r="A5647">
            <v>170</v>
          </cell>
          <cell r="F5647">
            <v>1</v>
          </cell>
          <cell r="I5647">
            <v>78</v>
          </cell>
          <cell r="L5647" t="str">
            <v>NCS - Operational</v>
          </cell>
        </row>
        <row r="5648">
          <cell r="A5648">
            <v>170</v>
          </cell>
          <cell r="F5648">
            <v>1</v>
          </cell>
          <cell r="I5648">
            <v>37</v>
          </cell>
          <cell r="L5648" t="str">
            <v>NCS - Operational</v>
          </cell>
        </row>
        <row r="5649">
          <cell r="A5649">
            <v>170</v>
          </cell>
          <cell r="F5649">
            <v>1</v>
          </cell>
          <cell r="I5649">
            <v>42</v>
          </cell>
          <cell r="L5649" t="str">
            <v>NCS - Interior Room</v>
          </cell>
        </row>
        <row r="5650">
          <cell r="A5650">
            <v>170</v>
          </cell>
          <cell r="F5650">
            <v>1</v>
          </cell>
          <cell r="I5650">
            <v>72</v>
          </cell>
          <cell r="L5650" t="str">
            <v>NCS - Operational</v>
          </cell>
        </row>
        <row r="5651">
          <cell r="A5651">
            <v>170</v>
          </cell>
          <cell r="F5651">
            <v>1</v>
          </cell>
          <cell r="I5651">
            <v>12</v>
          </cell>
          <cell r="L5651" t="str">
            <v>NCS - Operational</v>
          </cell>
        </row>
        <row r="5652">
          <cell r="A5652">
            <v>170</v>
          </cell>
          <cell r="F5652">
            <v>1</v>
          </cell>
          <cell r="I5652">
            <v>150</v>
          </cell>
          <cell r="L5652" t="str">
            <v>NCS - Operational</v>
          </cell>
        </row>
        <row r="5653">
          <cell r="A5653">
            <v>170</v>
          </cell>
          <cell r="F5653">
            <v>1</v>
          </cell>
          <cell r="I5653">
            <v>180</v>
          </cell>
          <cell r="L5653" t="str">
            <v>NCS - Interior Room</v>
          </cell>
        </row>
        <row r="5654">
          <cell r="A5654">
            <v>170</v>
          </cell>
          <cell r="F5654">
            <v>1</v>
          </cell>
          <cell r="I5654">
            <v>428</v>
          </cell>
          <cell r="L5654" t="str">
            <v>NCS - Operational</v>
          </cell>
        </row>
        <row r="5655">
          <cell r="A5655">
            <v>170</v>
          </cell>
          <cell r="F5655">
            <v>1</v>
          </cell>
          <cell r="I5655">
            <v>430</v>
          </cell>
          <cell r="L5655" t="str">
            <v>NCS - Interior Room</v>
          </cell>
        </row>
        <row r="5656">
          <cell r="A5656">
            <v>170</v>
          </cell>
          <cell r="F5656">
            <v>1</v>
          </cell>
          <cell r="I5656">
            <v>63</v>
          </cell>
          <cell r="L5656" t="str">
            <v>NCS - Operational</v>
          </cell>
        </row>
        <row r="5657">
          <cell r="A5657">
            <v>170</v>
          </cell>
          <cell r="F5657">
            <v>1</v>
          </cell>
          <cell r="I5657">
            <v>393</v>
          </cell>
          <cell r="L5657" t="str">
            <v>NCS - Operational</v>
          </cell>
        </row>
        <row r="5658">
          <cell r="A5658">
            <v>170</v>
          </cell>
          <cell r="F5658">
            <v>1</v>
          </cell>
          <cell r="I5658">
            <v>58</v>
          </cell>
          <cell r="L5658" t="str">
            <v>NCS - Operational</v>
          </cell>
        </row>
        <row r="5659">
          <cell r="A5659">
            <v>170</v>
          </cell>
          <cell r="F5659">
            <v>1</v>
          </cell>
          <cell r="I5659">
            <v>2920</v>
          </cell>
          <cell r="L5659" t="str">
            <v>NCS - Assembly</v>
          </cell>
        </row>
        <row r="5660">
          <cell r="A5660">
            <v>170</v>
          </cell>
          <cell r="F5660">
            <v>1</v>
          </cell>
          <cell r="I5660">
            <v>706</v>
          </cell>
          <cell r="L5660" t="str">
            <v>NCS - Operational</v>
          </cell>
        </row>
        <row r="5661">
          <cell r="A5661">
            <v>170</v>
          </cell>
          <cell r="F5661">
            <v>1</v>
          </cell>
          <cell r="I5661">
            <v>78</v>
          </cell>
          <cell r="L5661" t="str">
            <v>NCS - Operational</v>
          </cell>
        </row>
        <row r="5662">
          <cell r="A5662">
            <v>170</v>
          </cell>
          <cell r="F5662">
            <v>1</v>
          </cell>
          <cell r="I5662">
            <v>45</v>
          </cell>
          <cell r="L5662" t="str">
            <v>NCS - Operational</v>
          </cell>
        </row>
        <row r="5663">
          <cell r="A5663">
            <v>170</v>
          </cell>
          <cell r="F5663">
            <v>1</v>
          </cell>
          <cell r="I5663">
            <v>38</v>
          </cell>
          <cell r="L5663" t="str">
            <v>NCS - Operational</v>
          </cell>
        </row>
        <row r="5664">
          <cell r="A5664">
            <v>170</v>
          </cell>
          <cell r="F5664">
            <v>1</v>
          </cell>
          <cell r="I5664">
            <v>654</v>
          </cell>
          <cell r="L5664" t="str">
            <v>(Excluded - Counted in classroom data)</v>
          </cell>
        </row>
        <row r="5665">
          <cell r="A5665">
            <v>170</v>
          </cell>
          <cell r="F5665">
            <v>1</v>
          </cell>
          <cell r="I5665">
            <v>654</v>
          </cell>
          <cell r="L5665" t="str">
            <v>(Excluded - Counted in classroom data)</v>
          </cell>
        </row>
        <row r="5666">
          <cell r="A5666">
            <v>170</v>
          </cell>
          <cell r="F5666">
            <v>1</v>
          </cell>
          <cell r="I5666">
            <v>500</v>
          </cell>
          <cell r="L5666" t="str">
            <v>NCS - Operational</v>
          </cell>
        </row>
        <row r="5667">
          <cell r="A5667">
            <v>170</v>
          </cell>
          <cell r="F5667">
            <v>1</v>
          </cell>
          <cell r="I5667">
            <v>316</v>
          </cell>
          <cell r="L5667" t="str">
            <v>NCS - Operational</v>
          </cell>
        </row>
        <row r="5668">
          <cell r="A5668">
            <v>170</v>
          </cell>
          <cell r="F5668">
            <v>1</v>
          </cell>
          <cell r="I5668">
            <v>652</v>
          </cell>
          <cell r="L5668" t="str">
            <v>(Excluded - Counted in classroom data)</v>
          </cell>
        </row>
        <row r="5669">
          <cell r="A5669">
            <v>170</v>
          </cell>
          <cell r="F5669">
            <v>1</v>
          </cell>
          <cell r="I5669">
            <v>655</v>
          </cell>
          <cell r="L5669" t="str">
            <v>(Excluded - Counted in classroom data)</v>
          </cell>
        </row>
        <row r="5670">
          <cell r="A5670">
            <v>170</v>
          </cell>
          <cell r="F5670">
            <v>1</v>
          </cell>
          <cell r="I5670">
            <v>46</v>
          </cell>
          <cell r="L5670" t="str">
            <v>NCS - Interior Room</v>
          </cell>
        </row>
        <row r="5671">
          <cell r="A5671">
            <v>170</v>
          </cell>
          <cell r="F5671">
            <v>1</v>
          </cell>
          <cell r="I5671">
            <v>623</v>
          </cell>
          <cell r="L5671" t="str">
            <v>NCS - Operational</v>
          </cell>
        </row>
        <row r="5672">
          <cell r="A5672">
            <v>170</v>
          </cell>
          <cell r="F5672">
            <v>1</v>
          </cell>
          <cell r="I5672">
            <v>58</v>
          </cell>
          <cell r="L5672" t="str">
            <v>NCS - Operational</v>
          </cell>
        </row>
        <row r="5673">
          <cell r="A5673">
            <v>170</v>
          </cell>
          <cell r="F5673">
            <v>1</v>
          </cell>
          <cell r="I5673">
            <v>241</v>
          </cell>
          <cell r="L5673" t="str">
            <v>NCS - Operational</v>
          </cell>
        </row>
        <row r="5674">
          <cell r="A5674">
            <v>170</v>
          </cell>
          <cell r="F5674">
            <v>1</v>
          </cell>
          <cell r="I5674">
            <v>93</v>
          </cell>
          <cell r="L5674" t="str">
            <v>NCS - Operational</v>
          </cell>
        </row>
        <row r="5675">
          <cell r="A5675">
            <v>170</v>
          </cell>
          <cell r="F5675">
            <v>1</v>
          </cell>
          <cell r="I5675">
            <v>211</v>
          </cell>
          <cell r="L5675" t="str">
            <v>NCS - Operational</v>
          </cell>
        </row>
        <row r="5676">
          <cell r="A5676">
            <v>170</v>
          </cell>
          <cell r="F5676">
            <v>1</v>
          </cell>
          <cell r="I5676">
            <v>211</v>
          </cell>
          <cell r="L5676" t="str">
            <v>NCS - Operational</v>
          </cell>
        </row>
        <row r="5677">
          <cell r="A5677">
            <v>170</v>
          </cell>
          <cell r="F5677">
            <v>1</v>
          </cell>
          <cell r="I5677">
            <v>654</v>
          </cell>
          <cell r="L5677" t="str">
            <v>(Excluded - Counted in classroom data)</v>
          </cell>
        </row>
        <row r="5678">
          <cell r="A5678">
            <v>170</v>
          </cell>
          <cell r="F5678">
            <v>1</v>
          </cell>
          <cell r="I5678">
            <v>642</v>
          </cell>
          <cell r="L5678" t="str">
            <v>(Excluded - Counted in classroom data)</v>
          </cell>
        </row>
        <row r="5679">
          <cell r="A5679">
            <v>170</v>
          </cell>
          <cell r="F5679">
            <v>1</v>
          </cell>
          <cell r="I5679">
            <v>108</v>
          </cell>
          <cell r="L5679" t="str">
            <v>NCS - Operational</v>
          </cell>
        </row>
        <row r="5680">
          <cell r="A5680">
            <v>170</v>
          </cell>
          <cell r="F5680">
            <v>1</v>
          </cell>
          <cell r="I5680">
            <v>46</v>
          </cell>
          <cell r="L5680" t="str">
            <v>NCS - Interior Room</v>
          </cell>
        </row>
        <row r="5681">
          <cell r="A5681">
            <v>170</v>
          </cell>
          <cell r="F5681">
            <v>1</v>
          </cell>
          <cell r="I5681">
            <v>642</v>
          </cell>
          <cell r="L5681" t="str">
            <v>NCS - Operational</v>
          </cell>
        </row>
        <row r="5682">
          <cell r="A5682">
            <v>170</v>
          </cell>
          <cell r="F5682">
            <v>1</v>
          </cell>
          <cell r="I5682">
            <v>1037</v>
          </cell>
          <cell r="L5682" t="str">
            <v>NCS - Operational</v>
          </cell>
        </row>
        <row r="5683">
          <cell r="A5683">
            <v>170</v>
          </cell>
          <cell r="F5683">
            <v>1</v>
          </cell>
          <cell r="I5683">
            <v>1370</v>
          </cell>
          <cell r="L5683" t="str">
            <v>NCS - Library</v>
          </cell>
        </row>
        <row r="5684">
          <cell r="A5684">
            <v>170</v>
          </cell>
          <cell r="F5684">
            <v>1</v>
          </cell>
          <cell r="I5684">
            <v>136</v>
          </cell>
          <cell r="L5684" t="str">
            <v>NCS - Interior Room</v>
          </cell>
        </row>
        <row r="5685">
          <cell r="A5685">
            <v>170</v>
          </cell>
          <cell r="F5685">
            <v>1</v>
          </cell>
          <cell r="I5685">
            <v>112</v>
          </cell>
          <cell r="L5685" t="str">
            <v>NCS - Interior Room</v>
          </cell>
        </row>
        <row r="5686">
          <cell r="A5686">
            <v>170</v>
          </cell>
          <cell r="F5686">
            <v>1</v>
          </cell>
          <cell r="I5686">
            <v>64</v>
          </cell>
          <cell r="L5686" t="str">
            <v>NCS - Operational</v>
          </cell>
        </row>
        <row r="5687">
          <cell r="A5687">
            <v>170</v>
          </cell>
          <cell r="F5687">
            <v>1</v>
          </cell>
          <cell r="I5687">
            <v>64</v>
          </cell>
          <cell r="L5687" t="str">
            <v>NCS - Operational</v>
          </cell>
        </row>
        <row r="5688">
          <cell r="A5688">
            <v>170</v>
          </cell>
          <cell r="F5688">
            <v>1</v>
          </cell>
          <cell r="I5688">
            <v>94</v>
          </cell>
          <cell r="L5688" t="str">
            <v>NCS - Operational</v>
          </cell>
        </row>
        <row r="5689">
          <cell r="A5689">
            <v>170</v>
          </cell>
          <cell r="F5689">
            <v>1</v>
          </cell>
          <cell r="I5689">
            <v>856</v>
          </cell>
          <cell r="L5689" t="str">
            <v>(Excluded - Counted in classroom data)</v>
          </cell>
        </row>
        <row r="5690">
          <cell r="A5690">
            <v>170</v>
          </cell>
          <cell r="F5690">
            <v>1</v>
          </cell>
          <cell r="I5690">
            <v>625</v>
          </cell>
          <cell r="L5690" t="str">
            <v>(Excluded - Counted in classroom data)</v>
          </cell>
        </row>
        <row r="5691">
          <cell r="A5691">
            <v>170</v>
          </cell>
          <cell r="F5691">
            <v>1</v>
          </cell>
          <cell r="I5691">
            <v>94</v>
          </cell>
          <cell r="L5691" t="str">
            <v>NCS - Operational</v>
          </cell>
        </row>
        <row r="5692">
          <cell r="A5692">
            <v>170</v>
          </cell>
          <cell r="F5692">
            <v>1</v>
          </cell>
          <cell r="I5692">
            <v>28</v>
          </cell>
          <cell r="L5692" t="str">
            <v>NCS - Operational</v>
          </cell>
        </row>
        <row r="5693">
          <cell r="A5693">
            <v>170</v>
          </cell>
          <cell r="F5693">
            <v>1</v>
          </cell>
          <cell r="I5693">
            <v>59</v>
          </cell>
          <cell r="L5693" t="str">
            <v>NCS - Operational</v>
          </cell>
        </row>
        <row r="5694">
          <cell r="A5694">
            <v>170</v>
          </cell>
          <cell r="F5694">
            <v>1</v>
          </cell>
          <cell r="I5694">
            <v>69</v>
          </cell>
          <cell r="L5694" t="str">
            <v>NCS - Operational</v>
          </cell>
        </row>
        <row r="5695">
          <cell r="A5695">
            <v>170</v>
          </cell>
          <cell r="F5695">
            <v>2</v>
          </cell>
          <cell r="I5695">
            <v>372</v>
          </cell>
          <cell r="L5695" t="str">
            <v>NCS - Operational</v>
          </cell>
        </row>
        <row r="5696">
          <cell r="A5696">
            <v>170</v>
          </cell>
          <cell r="F5696">
            <v>2</v>
          </cell>
          <cell r="I5696">
            <v>657</v>
          </cell>
          <cell r="L5696" t="str">
            <v>(Excluded - Counted in classroom data)</v>
          </cell>
        </row>
        <row r="5697">
          <cell r="A5697">
            <v>170</v>
          </cell>
          <cell r="F5697">
            <v>2</v>
          </cell>
          <cell r="I5697">
            <v>642</v>
          </cell>
          <cell r="L5697" t="str">
            <v>NCS - Operational</v>
          </cell>
        </row>
        <row r="5698">
          <cell r="A5698">
            <v>170</v>
          </cell>
          <cell r="F5698">
            <v>2</v>
          </cell>
          <cell r="I5698">
            <v>654</v>
          </cell>
          <cell r="L5698" t="str">
            <v>(Excluded - Counted in classroom data)</v>
          </cell>
        </row>
        <row r="5699">
          <cell r="A5699">
            <v>170</v>
          </cell>
          <cell r="F5699">
            <v>2</v>
          </cell>
          <cell r="I5699">
            <v>638</v>
          </cell>
          <cell r="L5699" t="str">
            <v>(Excluded - Counted in classroom data)</v>
          </cell>
        </row>
        <row r="5700">
          <cell r="A5700">
            <v>170</v>
          </cell>
          <cell r="F5700">
            <v>2</v>
          </cell>
          <cell r="I5700">
            <v>656</v>
          </cell>
          <cell r="L5700" t="str">
            <v>(Excluded - Counted in classroom data)</v>
          </cell>
        </row>
        <row r="5701">
          <cell r="A5701">
            <v>170</v>
          </cell>
          <cell r="F5701">
            <v>2</v>
          </cell>
          <cell r="I5701">
            <v>42</v>
          </cell>
          <cell r="L5701" t="str">
            <v>NCS - Interior Room</v>
          </cell>
        </row>
        <row r="5702">
          <cell r="A5702">
            <v>170</v>
          </cell>
          <cell r="F5702">
            <v>2</v>
          </cell>
          <cell r="I5702">
            <v>274</v>
          </cell>
          <cell r="L5702" t="str">
            <v>NCS - Operational</v>
          </cell>
        </row>
        <row r="5703">
          <cell r="A5703">
            <v>170</v>
          </cell>
          <cell r="F5703">
            <v>2</v>
          </cell>
          <cell r="I5703">
            <v>39</v>
          </cell>
          <cell r="L5703" t="str">
            <v>NCS - Operational</v>
          </cell>
        </row>
        <row r="5704">
          <cell r="A5704">
            <v>170</v>
          </cell>
          <cell r="F5704">
            <v>2</v>
          </cell>
          <cell r="I5704">
            <v>15</v>
          </cell>
          <cell r="L5704" t="str">
            <v>NCS - Operational</v>
          </cell>
        </row>
        <row r="5705">
          <cell r="A5705">
            <v>170</v>
          </cell>
          <cell r="F5705">
            <v>2</v>
          </cell>
          <cell r="I5705">
            <v>15</v>
          </cell>
          <cell r="L5705" t="str">
            <v>NCS - Operational</v>
          </cell>
        </row>
        <row r="5706">
          <cell r="A5706">
            <v>170</v>
          </cell>
          <cell r="F5706">
            <v>2</v>
          </cell>
          <cell r="I5706">
            <v>172</v>
          </cell>
          <cell r="L5706" t="str">
            <v>NCS - Operational</v>
          </cell>
        </row>
        <row r="5707">
          <cell r="A5707">
            <v>170</v>
          </cell>
          <cell r="F5707">
            <v>2</v>
          </cell>
          <cell r="I5707">
            <v>172</v>
          </cell>
          <cell r="L5707" t="str">
            <v>NCS - Operational</v>
          </cell>
        </row>
        <row r="5708">
          <cell r="A5708">
            <v>170</v>
          </cell>
          <cell r="F5708">
            <v>2</v>
          </cell>
          <cell r="I5708">
            <v>636</v>
          </cell>
          <cell r="L5708" t="str">
            <v>(Excluded - Counted in classroom data)</v>
          </cell>
        </row>
        <row r="5709">
          <cell r="A5709">
            <v>170</v>
          </cell>
          <cell r="F5709">
            <v>2</v>
          </cell>
          <cell r="I5709">
            <v>652</v>
          </cell>
          <cell r="L5709" t="str">
            <v>(Excluded - Counted in classroom data)</v>
          </cell>
        </row>
        <row r="5710">
          <cell r="A5710">
            <v>170</v>
          </cell>
          <cell r="F5710">
            <v>2</v>
          </cell>
          <cell r="I5710">
            <v>646</v>
          </cell>
          <cell r="L5710" t="str">
            <v>(Excluded - Counted in classroom data)</v>
          </cell>
        </row>
        <row r="5711">
          <cell r="A5711">
            <v>170</v>
          </cell>
          <cell r="F5711">
            <v>2</v>
          </cell>
          <cell r="I5711">
            <v>648</v>
          </cell>
          <cell r="L5711" t="str">
            <v>(Excluded - Counted in classroom data)</v>
          </cell>
        </row>
        <row r="5712">
          <cell r="A5712">
            <v>170</v>
          </cell>
          <cell r="F5712">
            <v>2</v>
          </cell>
          <cell r="I5712">
            <v>42</v>
          </cell>
          <cell r="L5712" t="str">
            <v>NCS - Interior Room</v>
          </cell>
        </row>
        <row r="5713">
          <cell r="A5713">
            <v>170</v>
          </cell>
          <cell r="F5713">
            <v>2</v>
          </cell>
          <cell r="I5713">
            <v>642</v>
          </cell>
          <cell r="L5713" t="str">
            <v>NCS - Operational</v>
          </cell>
        </row>
        <row r="5714">
          <cell r="A5714">
            <v>170</v>
          </cell>
          <cell r="F5714">
            <v>1</v>
          </cell>
          <cell r="I5714">
            <v>972</v>
          </cell>
          <cell r="L5714" t="str">
            <v>NCS - Operational</v>
          </cell>
        </row>
        <row r="5715">
          <cell r="A5715">
            <v>170</v>
          </cell>
          <cell r="F5715">
            <v>1</v>
          </cell>
          <cell r="I5715">
            <v>972</v>
          </cell>
          <cell r="L5715" t="str">
            <v>(Excluded - Counted in classroom data)</v>
          </cell>
        </row>
        <row r="5716">
          <cell r="A5716">
            <v>170</v>
          </cell>
          <cell r="F5716">
            <v>1</v>
          </cell>
          <cell r="I5716">
            <v>900</v>
          </cell>
          <cell r="L5716" t="str">
            <v>(Excluded - Counted in classroom data)</v>
          </cell>
        </row>
        <row r="5717">
          <cell r="A5717">
            <v>171</v>
          </cell>
          <cell r="F5717">
            <v>1</v>
          </cell>
          <cell r="I5717">
            <v>36</v>
          </cell>
          <cell r="L5717" t="str">
            <v>NCS - Operational</v>
          </cell>
        </row>
        <row r="5718">
          <cell r="A5718">
            <v>171</v>
          </cell>
          <cell r="F5718">
            <v>1</v>
          </cell>
          <cell r="I5718">
            <v>36</v>
          </cell>
          <cell r="L5718" t="str">
            <v>NCS - Operational</v>
          </cell>
        </row>
        <row r="5719">
          <cell r="A5719">
            <v>171</v>
          </cell>
          <cell r="F5719">
            <v>1</v>
          </cell>
          <cell r="I5719">
            <v>36</v>
          </cell>
          <cell r="L5719" t="str">
            <v>NCS - Operational</v>
          </cell>
        </row>
        <row r="5720">
          <cell r="A5720">
            <v>171</v>
          </cell>
          <cell r="F5720">
            <v>1</v>
          </cell>
          <cell r="I5720">
            <v>36</v>
          </cell>
          <cell r="L5720" t="str">
            <v>NCS - Operational</v>
          </cell>
        </row>
        <row r="5721">
          <cell r="A5721">
            <v>171</v>
          </cell>
          <cell r="F5721">
            <v>1</v>
          </cell>
          <cell r="I5721">
            <v>124</v>
          </cell>
          <cell r="L5721" t="str">
            <v>NCS - Operational</v>
          </cell>
        </row>
        <row r="5722">
          <cell r="A5722">
            <v>171</v>
          </cell>
          <cell r="F5722">
            <v>1</v>
          </cell>
          <cell r="I5722">
            <v>380</v>
          </cell>
          <cell r="L5722" t="str">
            <v>NCS - Interior Room</v>
          </cell>
        </row>
        <row r="5723">
          <cell r="A5723">
            <v>171</v>
          </cell>
          <cell r="F5723">
            <v>1</v>
          </cell>
          <cell r="I5723">
            <v>54</v>
          </cell>
          <cell r="L5723" t="str">
            <v>NCS - Operational</v>
          </cell>
        </row>
        <row r="5724">
          <cell r="A5724">
            <v>171</v>
          </cell>
          <cell r="F5724">
            <v>1</v>
          </cell>
          <cell r="I5724">
            <v>189</v>
          </cell>
          <cell r="L5724" t="str">
            <v>NCS - Operational</v>
          </cell>
        </row>
        <row r="5725">
          <cell r="A5725">
            <v>171</v>
          </cell>
          <cell r="F5725">
            <v>1</v>
          </cell>
          <cell r="I5725">
            <v>270</v>
          </cell>
          <cell r="L5725" t="str">
            <v>NCS - Operational</v>
          </cell>
        </row>
        <row r="5726">
          <cell r="A5726">
            <v>171</v>
          </cell>
          <cell r="F5726">
            <v>1</v>
          </cell>
          <cell r="I5726">
            <v>2747</v>
          </cell>
          <cell r="L5726" t="str">
            <v>NCS - Assembly</v>
          </cell>
        </row>
        <row r="5727">
          <cell r="A5727">
            <v>171</v>
          </cell>
          <cell r="F5727">
            <v>1</v>
          </cell>
          <cell r="I5727">
            <v>353</v>
          </cell>
          <cell r="L5727" t="str">
            <v>NCS - Interior Room</v>
          </cell>
        </row>
        <row r="5728">
          <cell r="A5728">
            <v>171</v>
          </cell>
          <cell r="F5728">
            <v>1</v>
          </cell>
          <cell r="I5728">
            <v>1360</v>
          </cell>
          <cell r="L5728" t="str">
            <v>NCS - Operational</v>
          </cell>
        </row>
        <row r="5729">
          <cell r="A5729">
            <v>171</v>
          </cell>
          <cell r="F5729">
            <v>1</v>
          </cell>
          <cell r="I5729">
            <v>72</v>
          </cell>
          <cell r="L5729" t="str">
            <v>NCS - Operational</v>
          </cell>
        </row>
        <row r="5730">
          <cell r="A5730">
            <v>171</v>
          </cell>
          <cell r="F5730">
            <v>1</v>
          </cell>
          <cell r="I5730">
            <v>180</v>
          </cell>
          <cell r="L5730" t="str">
            <v>NCS - Operational</v>
          </cell>
        </row>
        <row r="5731">
          <cell r="A5731">
            <v>171</v>
          </cell>
          <cell r="F5731">
            <v>1</v>
          </cell>
          <cell r="I5731">
            <v>24</v>
          </cell>
          <cell r="L5731" t="str">
            <v>NCS - Operational</v>
          </cell>
        </row>
        <row r="5732">
          <cell r="A5732">
            <v>171</v>
          </cell>
          <cell r="F5732">
            <v>1</v>
          </cell>
          <cell r="I5732">
            <v>112</v>
          </cell>
          <cell r="L5732" t="str">
            <v>NCS - Operational</v>
          </cell>
        </row>
        <row r="5733">
          <cell r="A5733">
            <v>171</v>
          </cell>
          <cell r="F5733">
            <v>1</v>
          </cell>
          <cell r="I5733">
            <v>78</v>
          </cell>
          <cell r="L5733" t="str">
            <v>NCS - Operational</v>
          </cell>
        </row>
        <row r="5734">
          <cell r="A5734">
            <v>171</v>
          </cell>
          <cell r="F5734">
            <v>1</v>
          </cell>
          <cell r="I5734">
            <v>405</v>
          </cell>
          <cell r="L5734" t="str">
            <v>NCS - Interior Room</v>
          </cell>
        </row>
        <row r="5735">
          <cell r="A5735">
            <v>171</v>
          </cell>
          <cell r="F5735">
            <v>1</v>
          </cell>
          <cell r="I5735">
            <v>810</v>
          </cell>
          <cell r="L5735" t="str">
            <v>(Excluded - Counted in classroom data)</v>
          </cell>
        </row>
        <row r="5736">
          <cell r="A5736">
            <v>171</v>
          </cell>
          <cell r="F5736">
            <v>1</v>
          </cell>
          <cell r="I5736">
            <v>810</v>
          </cell>
          <cell r="L5736" t="str">
            <v>(Excluded - Counted in classroom data)</v>
          </cell>
        </row>
        <row r="5737">
          <cell r="A5737">
            <v>171</v>
          </cell>
          <cell r="F5737">
            <v>1</v>
          </cell>
          <cell r="I5737">
            <v>810</v>
          </cell>
          <cell r="L5737" t="str">
            <v>(Excluded - Counted in classroom data)</v>
          </cell>
        </row>
        <row r="5738">
          <cell r="A5738">
            <v>171</v>
          </cell>
          <cell r="F5738">
            <v>1</v>
          </cell>
          <cell r="I5738">
            <v>810</v>
          </cell>
          <cell r="L5738" t="str">
            <v>(Excluded - Counted in classroom data)</v>
          </cell>
        </row>
        <row r="5739">
          <cell r="A5739">
            <v>171</v>
          </cell>
          <cell r="F5739">
            <v>1</v>
          </cell>
          <cell r="I5739">
            <v>810</v>
          </cell>
          <cell r="L5739" t="str">
            <v>(Excluded - Counted in classroom data)</v>
          </cell>
        </row>
        <row r="5740">
          <cell r="A5740">
            <v>171</v>
          </cell>
          <cell r="F5740">
            <v>1</v>
          </cell>
          <cell r="I5740">
            <v>810</v>
          </cell>
          <cell r="L5740" t="str">
            <v>(Excluded - Counted in classroom data)</v>
          </cell>
        </row>
        <row r="5741">
          <cell r="A5741">
            <v>171</v>
          </cell>
          <cell r="F5741">
            <v>1</v>
          </cell>
          <cell r="I5741">
            <v>32</v>
          </cell>
          <cell r="L5741" t="str">
            <v>NCS - Operational</v>
          </cell>
        </row>
        <row r="5742">
          <cell r="A5742">
            <v>171</v>
          </cell>
          <cell r="F5742">
            <v>1</v>
          </cell>
          <cell r="I5742">
            <v>900</v>
          </cell>
          <cell r="L5742" t="str">
            <v>NCS - Operational</v>
          </cell>
        </row>
        <row r="5743">
          <cell r="A5743">
            <v>171</v>
          </cell>
          <cell r="F5743">
            <v>1</v>
          </cell>
          <cell r="I5743">
            <v>270</v>
          </cell>
          <cell r="L5743" t="str">
            <v>NCS - Operational</v>
          </cell>
        </row>
        <row r="5744">
          <cell r="A5744">
            <v>171</v>
          </cell>
          <cell r="F5744">
            <v>1</v>
          </cell>
          <cell r="I5744">
            <v>200</v>
          </cell>
          <cell r="L5744" t="str">
            <v>NCS - Operational</v>
          </cell>
        </row>
        <row r="5745">
          <cell r="A5745">
            <v>171</v>
          </cell>
          <cell r="F5745">
            <v>1</v>
          </cell>
          <cell r="I5745">
            <v>1011</v>
          </cell>
          <cell r="L5745" t="str">
            <v>(Excluded - Counted in classroom data)</v>
          </cell>
        </row>
        <row r="5746">
          <cell r="A5746">
            <v>171</v>
          </cell>
          <cell r="F5746">
            <v>1</v>
          </cell>
          <cell r="I5746">
            <v>23</v>
          </cell>
          <cell r="L5746" t="str">
            <v>NCS - Operational</v>
          </cell>
        </row>
        <row r="5747">
          <cell r="A5747">
            <v>171</v>
          </cell>
          <cell r="F5747">
            <v>1</v>
          </cell>
          <cell r="I5747">
            <v>46</v>
          </cell>
          <cell r="L5747" t="str">
            <v>NCS - Operational</v>
          </cell>
        </row>
        <row r="5748">
          <cell r="A5748">
            <v>171</v>
          </cell>
          <cell r="F5748">
            <v>1</v>
          </cell>
          <cell r="I5748">
            <v>810</v>
          </cell>
          <cell r="L5748" t="str">
            <v>NCS - Library</v>
          </cell>
        </row>
        <row r="5749">
          <cell r="A5749">
            <v>171</v>
          </cell>
          <cell r="F5749">
            <v>1</v>
          </cell>
          <cell r="I5749">
            <v>88</v>
          </cell>
          <cell r="L5749" t="str">
            <v>NCS - Operational</v>
          </cell>
        </row>
        <row r="5750">
          <cell r="A5750">
            <v>171</v>
          </cell>
          <cell r="F5750">
            <v>1</v>
          </cell>
          <cell r="I5750">
            <v>150</v>
          </cell>
          <cell r="L5750" t="str">
            <v>NCS - Operational</v>
          </cell>
        </row>
        <row r="5751">
          <cell r="A5751">
            <v>171</v>
          </cell>
          <cell r="F5751">
            <v>1</v>
          </cell>
          <cell r="I5751">
            <v>405</v>
          </cell>
          <cell r="L5751" t="str">
            <v>NCS - Interior Room</v>
          </cell>
        </row>
        <row r="5752">
          <cell r="A5752">
            <v>171</v>
          </cell>
          <cell r="F5752">
            <v>1</v>
          </cell>
          <cell r="I5752">
            <v>216</v>
          </cell>
          <cell r="L5752" t="str">
            <v>NCS - Interior Room</v>
          </cell>
        </row>
        <row r="5753">
          <cell r="A5753">
            <v>171</v>
          </cell>
          <cell r="F5753">
            <v>1</v>
          </cell>
          <cell r="I5753">
            <v>324</v>
          </cell>
          <cell r="L5753" t="str">
            <v>NCS - Interior Room</v>
          </cell>
        </row>
        <row r="5754">
          <cell r="A5754">
            <v>171</v>
          </cell>
          <cell r="F5754">
            <v>1</v>
          </cell>
          <cell r="I5754">
            <v>465</v>
          </cell>
          <cell r="L5754" t="str">
            <v>NCS - Interior Room</v>
          </cell>
        </row>
        <row r="5755">
          <cell r="A5755">
            <v>171</v>
          </cell>
          <cell r="F5755">
            <v>1</v>
          </cell>
          <cell r="I5755">
            <v>324</v>
          </cell>
          <cell r="L5755" t="str">
            <v>NCS - Operational</v>
          </cell>
        </row>
        <row r="5756">
          <cell r="A5756">
            <v>171</v>
          </cell>
          <cell r="F5756">
            <v>1</v>
          </cell>
          <cell r="I5756">
            <v>351</v>
          </cell>
          <cell r="L5756" t="str">
            <v>NCS - Operational</v>
          </cell>
        </row>
        <row r="5757">
          <cell r="A5757">
            <v>171</v>
          </cell>
          <cell r="F5757">
            <v>1</v>
          </cell>
          <cell r="I5757">
            <v>120</v>
          </cell>
          <cell r="L5757" t="str">
            <v>NCS - Interior Room</v>
          </cell>
        </row>
        <row r="5758">
          <cell r="A5758">
            <v>171</v>
          </cell>
          <cell r="F5758">
            <v>1</v>
          </cell>
          <cell r="I5758">
            <v>132</v>
          </cell>
          <cell r="L5758" t="str">
            <v>NCS - Operational</v>
          </cell>
        </row>
        <row r="5759">
          <cell r="A5759">
            <v>171</v>
          </cell>
          <cell r="F5759">
            <v>1</v>
          </cell>
          <cell r="I5759">
            <v>112</v>
          </cell>
          <cell r="L5759" t="str">
            <v>NCS - Operational</v>
          </cell>
        </row>
        <row r="5760">
          <cell r="A5760">
            <v>171</v>
          </cell>
          <cell r="F5760">
            <v>1</v>
          </cell>
          <cell r="I5760">
            <v>64</v>
          </cell>
          <cell r="L5760" t="str">
            <v>NCS - Interior Room</v>
          </cell>
        </row>
        <row r="5761">
          <cell r="A5761">
            <v>171</v>
          </cell>
          <cell r="F5761">
            <v>1</v>
          </cell>
          <cell r="I5761">
            <v>36</v>
          </cell>
          <cell r="L5761" t="str">
            <v>NCS - Operational</v>
          </cell>
        </row>
        <row r="5762">
          <cell r="A5762">
            <v>171</v>
          </cell>
          <cell r="F5762">
            <v>1</v>
          </cell>
          <cell r="I5762">
            <v>1500</v>
          </cell>
          <cell r="L5762" t="str">
            <v>NCS - Operational</v>
          </cell>
        </row>
        <row r="5763">
          <cell r="A5763">
            <v>171</v>
          </cell>
          <cell r="F5763">
            <v>1</v>
          </cell>
          <cell r="I5763">
            <v>70</v>
          </cell>
          <cell r="L5763" t="str">
            <v>NCS - Operational</v>
          </cell>
        </row>
        <row r="5764">
          <cell r="A5764">
            <v>171</v>
          </cell>
          <cell r="F5764">
            <v>1</v>
          </cell>
          <cell r="I5764">
            <v>866</v>
          </cell>
          <cell r="L5764" t="str">
            <v>(Excluded - Counted in classroom data)</v>
          </cell>
        </row>
        <row r="5765">
          <cell r="A5765">
            <v>171</v>
          </cell>
          <cell r="F5765">
            <v>1</v>
          </cell>
          <cell r="I5765">
            <v>886</v>
          </cell>
          <cell r="L5765" t="str">
            <v>(Excluded - Counted in classroom data)</v>
          </cell>
        </row>
        <row r="5766">
          <cell r="A5766">
            <v>171</v>
          </cell>
          <cell r="F5766">
            <v>1</v>
          </cell>
          <cell r="I5766">
            <v>960</v>
          </cell>
          <cell r="L5766" t="str">
            <v>(Excluded - Counted in classroom data)</v>
          </cell>
        </row>
        <row r="5767">
          <cell r="A5767">
            <v>171</v>
          </cell>
          <cell r="F5767">
            <v>1</v>
          </cell>
          <cell r="I5767">
            <v>864</v>
          </cell>
          <cell r="L5767" t="str">
            <v>(Excluded - Counted in classroom data)</v>
          </cell>
        </row>
        <row r="5768">
          <cell r="A5768">
            <v>173</v>
          </cell>
          <cell r="F5768">
            <v>1</v>
          </cell>
          <cell r="I5768">
            <v>78</v>
          </cell>
          <cell r="L5768" t="str">
            <v>NCS - Interior Room</v>
          </cell>
        </row>
        <row r="5769">
          <cell r="A5769">
            <v>173</v>
          </cell>
          <cell r="F5769">
            <v>1</v>
          </cell>
          <cell r="I5769">
            <v>166</v>
          </cell>
          <cell r="L5769" t="str">
            <v>NCS - Operational</v>
          </cell>
        </row>
        <row r="5770">
          <cell r="A5770">
            <v>173</v>
          </cell>
          <cell r="F5770">
            <v>1</v>
          </cell>
          <cell r="I5770">
            <v>166</v>
          </cell>
          <cell r="L5770" t="str">
            <v>NCS - Operational</v>
          </cell>
        </row>
        <row r="5771">
          <cell r="A5771">
            <v>173</v>
          </cell>
          <cell r="F5771">
            <v>1</v>
          </cell>
          <cell r="I5771">
            <v>104</v>
          </cell>
          <cell r="L5771" t="str">
            <v>NCS - Operational</v>
          </cell>
        </row>
        <row r="5772">
          <cell r="A5772">
            <v>173</v>
          </cell>
          <cell r="F5772">
            <v>1</v>
          </cell>
          <cell r="I5772">
            <v>93</v>
          </cell>
          <cell r="L5772" t="str">
            <v>NCS - Operational</v>
          </cell>
        </row>
        <row r="5773">
          <cell r="A5773">
            <v>173</v>
          </cell>
          <cell r="F5773">
            <v>1</v>
          </cell>
          <cell r="I5773">
            <v>244</v>
          </cell>
          <cell r="L5773" t="str">
            <v>NCS - Operational</v>
          </cell>
        </row>
        <row r="5774">
          <cell r="A5774">
            <v>173</v>
          </cell>
          <cell r="F5774">
            <v>1</v>
          </cell>
          <cell r="I5774">
            <v>10</v>
          </cell>
          <cell r="L5774" t="str">
            <v>NCS - Operational</v>
          </cell>
        </row>
        <row r="5775">
          <cell r="A5775">
            <v>173</v>
          </cell>
          <cell r="F5775">
            <v>1</v>
          </cell>
          <cell r="I5775">
            <v>2831</v>
          </cell>
          <cell r="L5775" t="str">
            <v>NCS - Athletic</v>
          </cell>
        </row>
        <row r="5776">
          <cell r="A5776">
            <v>173</v>
          </cell>
          <cell r="F5776">
            <v>1</v>
          </cell>
          <cell r="I5776">
            <v>208</v>
          </cell>
          <cell r="L5776" t="str">
            <v>NCS - Interior Room</v>
          </cell>
        </row>
        <row r="5777">
          <cell r="A5777">
            <v>173</v>
          </cell>
          <cell r="F5777">
            <v>1</v>
          </cell>
          <cell r="I5777">
            <v>194</v>
          </cell>
          <cell r="L5777" t="str">
            <v>NCS - Interior Room</v>
          </cell>
        </row>
        <row r="5778">
          <cell r="A5778">
            <v>173</v>
          </cell>
          <cell r="F5778">
            <v>1</v>
          </cell>
          <cell r="I5778">
            <v>304</v>
          </cell>
          <cell r="L5778" t="str">
            <v>NCS - Interior Room</v>
          </cell>
        </row>
        <row r="5779">
          <cell r="A5779">
            <v>173</v>
          </cell>
          <cell r="F5779">
            <v>1</v>
          </cell>
          <cell r="I5779">
            <v>75</v>
          </cell>
          <cell r="L5779" t="str">
            <v>NCS - Operational</v>
          </cell>
        </row>
        <row r="5780">
          <cell r="A5780">
            <v>173</v>
          </cell>
          <cell r="F5780">
            <v>1</v>
          </cell>
          <cell r="I5780">
            <v>780</v>
          </cell>
          <cell r="L5780" t="str">
            <v>(Excluded - Counted in classroom data)</v>
          </cell>
        </row>
        <row r="5781">
          <cell r="A5781">
            <v>173</v>
          </cell>
          <cell r="F5781">
            <v>1</v>
          </cell>
          <cell r="I5781">
            <v>32</v>
          </cell>
          <cell r="L5781" t="str">
            <v>NCS - Operational</v>
          </cell>
        </row>
        <row r="5782">
          <cell r="A5782">
            <v>173</v>
          </cell>
          <cell r="F5782">
            <v>1</v>
          </cell>
          <cell r="I5782">
            <v>628</v>
          </cell>
          <cell r="L5782" t="str">
            <v>(Excluded - Counted in classroom data)</v>
          </cell>
        </row>
        <row r="5783">
          <cell r="A5783">
            <v>173</v>
          </cell>
          <cell r="F5783">
            <v>1</v>
          </cell>
          <cell r="I5783">
            <v>118</v>
          </cell>
          <cell r="L5783" t="str">
            <v>NCS - Operational</v>
          </cell>
        </row>
        <row r="5784">
          <cell r="A5784">
            <v>173</v>
          </cell>
          <cell r="F5784">
            <v>1</v>
          </cell>
          <cell r="I5784">
            <v>50</v>
          </cell>
          <cell r="L5784" t="str">
            <v>NCS - Operational</v>
          </cell>
        </row>
        <row r="5785">
          <cell r="A5785">
            <v>173</v>
          </cell>
          <cell r="F5785">
            <v>1</v>
          </cell>
          <cell r="I5785">
            <v>780</v>
          </cell>
          <cell r="L5785" t="str">
            <v>(Excluded - Counted in classroom data)</v>
          </cell>
        </row>
        <row r="5786">
          <cell r="A5786">
            <v>173</v>
          </cell>
          <cell r="F5786">
            <v>1</v>
          </cell>
          <cell r="I5786">
            <v>32</v>
          </cell>
          <cell r="L5786" t="str">
            <v>NCS - Operational</v>
          </cell>
        </row>
        <row r="5787">
          <cell r="A5787">
            <v>173</v>
          </cell>
          <cell r="F5787">
            <v>1</v>
          </cell>
          <cell r="I5787">
            <v>780</v>
          </cell>
          <cell r="L5787" t="str">
            <v>(Excluded - Counted in classroom data)</v>
          </cell>
        </row>
        <row r="5788">
          <cell r="A5788">
            <v>173</v>
          </cell>
          <cell r="F5788">
            <v>1</v>
          </cell>
          <cell r="I5788">
            <v>32</v>
          </cell>
          <cell r="L5788" t="str">
            <v>NCS - Operational</v>
          </cell>
        </row>
        <row r="5789">
          <cell r="A5789">
            <v>173</v>
          </cell>
          <cell r="F5789">
            <v>1</v>
          </cell>
          <cell r="I5789">
            <v>780</v>
          </cell>
          <cell r="L5789" t="str">
            <v>(Excluded - Counted in classroom data)</v>
          </cell>
        </row>
        <row r="5790">
          <cell r="A5790">
            <v>173</v>
          </cell>
          <cell r="F5790">
            <v>1</v>
          </cell>
          <cell r="I5790">
            <v>32</v>
          </cell>
          <cell r="L5790" t="str">
            <v>NCS - Operational</v>
          </cell>
        </row>
        <row r="5791">
          <cell r="A5791">
            <v>173</v>
          </cell>
          <cell r="F5791">
            <v>1</v>
          </cell>
          <cell r="I5791">
            <v>780</v>
          </cell>
          <cell r="L5791" t="str">
            <v>(Excluded - Counted in classroom data)</v>
          </cell>
        </row>
        <row r="5792">
          <cell r="A5792">
            <v>173</v>
          </cell>
          <cell r="F5792">
            <v>1</v>
          </cell>
          <cell r="I5792">
            <v>32</v>
          </cell>
          <cell r="L5792" t="str">
            <v>NCS - Operational</v>
          </cell>
        </row>
        <row r="5793">
          <cell r="A5793">
            <v>173</v>
          </cell>
          <cell r="F5793">
            <v>1</v>
          </cell>
          <cell r="I5793">
            <v>780</v>
          </cell>
          <cell r="L5793" t="str">
            <v>(Excluded - Counted in classroom data)</v>
          </cell>
        </row>
        <row r="5794">
          <cell r="A5794">
            <v>173</v>
          </cell>
          <cell r="F5794">
            <v>1</v>
          </cell>
          <cell r="I5794">
            <v>32</v>
          </cell>
          <cell r="L5794" t="str">
            <v>NCS - Operational</v>
          </cell>
        </row>
        <row r="5795">
          <cell r="A5795">
            <v>173</v>
          </cell>
          <cell r="F5795">
            <v>1</v>
          </cell>
          <cell r="I5795">
            <v>780</v>
          </cell>
          <cell r="L5795" t="str">
            <v>(Excluded - Counted in classroom data)</v>
          </cell>
        </row>
        <row r="5796">
          <cell r="A5796">
            <v>173</v>
          </cell>
          <cell r="F5796">
            <v>1</v>
          </cell>
          <cell r="I5796">
            <v>32</v>
          </cell>
          <cell r="L5796" t="str">
            <v>NCS - Operational</v>
          </cell>
        </row>
        <row r="5797">
          <cell r="A5797">
            <v>173</v>
          </cell>
          <cell r="F5797">
            <v>1</v>
          </cell>
          <cell r="I5797">
            <v>32</v>
          </cell>
          <cell r="L5797" t="str">
            <v>NCS - Operational</v>
          </cell>
        </row>
        <row r="5798">
          <cell r="A5798">
            <v>173</v>
          </cell>
          <cell r="F5798">
            <v>1</v>
          </cell>
          <cell r="I5798">
            <v>780</v>
          </cell>
          <cell r="L5798" t="str">
            <v>(Excluded - Counted in classroom data)</v>
          </cell>
        </row>
        <row r="5799">
          <cell r="A5799">
            <v>173</v>
          </cell>
          <cell r="F5799">
            <v>1</v>
          </cell>
          <cell r="I5799">
            <v>192</v>
          </cell>
          <cell r="L5799" t="str">
            <v>NCS - Interior Room</v>
          </cell>
        </row>
        <row r="5800">
          <cell r="A5800">
            <v>173</v>
          </cell>
          <cell r="F5800">
            <v>1</v>
          </cell>
          <cell r="I5800">
            <v>67</v>
          </cell>
          <cell r="L5800" t="str">
            <v>NCS - Operational</v>
          </cell>
        </row>
        <row r="5801">
          <cell r="A5801">
            <v>173</v>
          </cell>
          <cell r="F5801">
            <v>1</v>
          </cell>
          <cell r="I5801">
            <v>83</v>
          </cell>
          <cell r="L5801" t="str">
            <v>NCS - Operational</v>
          </cell>
        </row>
        <row r="5802">
          <cell r="A5802">
            <v>173</v>
          </cell>
          <cell r="F5802">
            <v>1</v>
          </cell>
          <cell r="I5802">
            <v>45</v>
          </cell>
          <cell r="L5802" t="str">
            <v>NCS - Operational</v>
          </cell>
        </row>
        <row r="5803">
          <cell r="A5803">
            <v>173</v>
          </cell>
          <cell r="F5803">
            <v>1</v>
          </cell>
          <cell r="I5803">
            <v>45</v>
          </cell>
          <cell r="L5803" t="str">
            <v>NCS - Operational</v>
          </cell>
        </row>
        <row r="5804">
          <cell r="A5804">
            <v>173</v>
          </cell>
          <cell r="F5804">
            <v>1</v>
          </cell>
          <cell r="I5804">
            <v>244</v>
          </cell>
          <cell r="L5804" t="str">
            <v>NCS - Operational</v>
          </cell>
        </row>
        <row r="5805">
          <cell r="A5805">
            <v>173</v>
          </cell>
          <cell r="F5805">
            <v>1</v>
          </cell>
          <cell r="I5805">
            <v>34</v>
          </cell>
          <cell r="L5805" t="str">
            <v>NCS - Operational</v>
          </cell>
        </row>
        <row r="5806">
          <cell r="A5806">
            <v>173</v>
          </cell>
          <cell r="F5806">
            <v>1</v>
          </cell>
          <cell r="I5806">
            <v>66</v>
          </cell>
          <cell r="L5806" t="str">
            <v>NCS - Operational</v>
          </cell>
        </row>
        <row r="5807">
          <cell r="A5807">
            <v>173</v>
          </cell>
          <cell r="F5807">
            <v>1</v>
          </cell>
          <cell r="I5807">
            <v>678</v>
          </cell>
          <cell r="L5807" t="str">
            <v>(Excluded - Counted in classroom data)</v>
          </cell>
        </row>
        <row r="5808">
          <cell r="A5808">
            <v>173</v>
          </cell>
          <cell r="F5808">
            <v>1</v>
          </cell>
          <cell r="I5808">
            <v>37</v>
          </cell>
          <cell r="L5808" t="str">
            <v>NCS - Operational</v>
          </cell>
        </row>
        <row r="5809">
          <cell r="A5809">
            <v>173</v>
          </cell>
          <cell r="F5809">
            <v>1</v>
          </cell>
          <cell r="I5809">
            <v>358</v>
          </cell>
          <cell r="L5809" t="str">
            <v>NCS - Interior Room</v>
          </cell>
        </row>
        <row r="5810">
          <cell r="A5810">
            <v>173</v>
          </cell>
          <cell r="F5810">
            <v>1</v>
          </cell>
          <cell r="I5810">
            <v>307</v>
          </cell>
          <cell r="L5810" t="str">
            <v>NCS - Operational</v>
          </cell>
        </row>
        <row r="5811">
          <cell r="A5811">
            <v>173</v>
          </cell>
          <cell r="F5811">
            <v>1</v>
          </cell>
          <cell r="I5811">
            <v>92</v>
          </cell>
          <cell r="L5811" t="str">
            <v>NCS - Operational</v>
          </cell>
        </row>
        <row r="5812">
          <cell r="A5812">
            <v>173</v>
          </cell>
          <cell r="F5812">
            <v>1</v>
          </cell>
          <cell r="I5812">
            <v>18</v>
          </cell>
          <cell r="L5812" t="str">
            <v>NCS - Operational</v>
          </cell>
        </row>
        <row r="5813">
          <cell r="A5813">
            <v>173</v>
          </cell>
          <cell r="F5813">
            <v>1</v>
          </cell>
          <cell r="I5813">
            <v>25</v>
          </cell>
          <cell r="L5813" t="str">
            <v>NCS - Operational</v>
          </cell>
        </row>
        <row r="5814">
          <cell r="A5814">
            <v>173</v>
          </cell>
          <cell r="F5814">
            <v>1</v>
          </cell>
          <cell r="I5814">
            <v>119</v>
          </cell>
          <cell r="L5814" t="str">
            <v>NCS - Operational</v>
          </cell>
        </row>
        <row r="5815">
          <cell r="A5815">
            <v>173</v>
          </cell>
          <cell r="F5815">
            <v>1</v>
          </cell>
          <cell r="I5815">
            <v>228</v>
          </cell>
          <cell r="L5815" t="str">
            <v>NCS - Interior Room</v>
          </cell>
        </row>
        <row r="5816">
          <cell r="A5816">
            <v>173</v>
          </cell>
          <cell r="F5816">
            <v>1</v>
          </cell>
          <cell r="I5816">
            <v>140</v>
          </cell>
          <cell r="L5816" t="str">
            <v>NCS - Operational</v>
          </cell>
        </row>
        <row r="5817">
          <cell r="A5817">
            <v>173</v>
          </cell>
          <cell r="F5817">
            <v>1</v>
          </cell>
          <cell r="I5817">
            <v>156</v>
          </cell>
          <cell r="L5817" t="str">
            <v>NCS - Interior Room</v>
          </cell>
        </row>
        <row r="5818">
          <cell r="A5818">
            <v>173</v>
          </cell>
          <cell r="F5818">
            <v>1</v>
          </cell>
          <cell r="I5818">
            <v>102</v>
          </cell>
          <cell r="L5818" t="str">
            <v>NCS - Operational</v>
          </cell>
        </row>
        <row r="5819">
          <cell r="A5819">
            <v>173</v>
          </cell>
          <cell r="F5819">
            <v>1</v>
          </cell>
          <cell r="I5819">
            <v>650</v>
          </cell>
          <cell r="L5819" t="str">
            <v>(Excluded - Counted in classroom data)</v>
          </cell>
        </row>
        <row r="5820">
          <cell r="A5820">
            <v>173</v>
          </cell>
          <cell r="F5820">
            <v>1</v>
          </cell>
          <cell r="I5820">
            <v>30</v>
          </cell>
          <cell r="L5820" t="str">
            <v>NCS - Operational</v>
          </cell>
        </row>
        <row r="5821">
          <cell r="A5821">
            <v>173</v>
          </cell>
          <cell r="F5821">
            <v>1</v>
          </cell>
          <cell r="I5821">
            <v>668</v>
          </cell>
          <cell r="L5821" t="str">
            <v>(Excluded - Counted in classroom data)</v>
          </cell>
        </row>
        <row r="5822">
          <cell r="A5822">
            <v>173</v>
          </cell>
          <cell r="F5822">
            <v>1</v>
          </cell>
          <cell r="I5822">
            <v>116</v>
          </cell>
          <cell r="L5822" t="str">
            <v>NCS - Operational</v>
          </cell>
        </row>
        <row r="5823">
          <cell r="A5823">
            <v>173</v>
          </cell>
          <cell r="F5823">
            <v>1</v>
          </cell>
          <cell r="I5823">
            <v>600</v>
          </cell>
          <cell r="L5823" t="str">
            <v>(Excluded - Counted in classroom data)</v>
          </cell>
        </row>
        <row r="5824">
          <cell r="A5824">
            <v>173</v>
          </cell>
          <cell r="F5824">
            <v>1</v>
          </cell>
          <cell r="I5824">
            <v>56</v>
          </cell>
          <cell r="L5824" t="str">
            <v>NCS - Operational</v>
          </cell>
        </row>
        <row r="5825">
          <cell r="A5825">
            <v>173</v>
          </cell>
          <cell r="F5825">
            <v>1</v>
          </cell>
          <cell r="I5825">
            <v>1692</v>
          </cell>
          <cell r="L5825" t="str">
            <v>NCS - Assembly</v>
          </cell>
        </row>
        <row r="5826">
          <cell r="A5826">
            <v>173</v>
          </cell>
          <cell r="F5826">
            <v>1</v>
          </cell>
          <cell r="I5826">
            <v>42</v>
          </cell>
          <cell r="L5826" t="str">
            <v>NCS - Operational</v>
          </cell>
        </row>
        <row r="5827">
          <cell r="A5827">
            <v>173</v>
          </cell>
          <cell r="F5827">
            <v>1</v>
          </cell>
          <cell r="I5827">
            <v>770</v>
          </cell>
          <cell r="L5827" t="str">
            <v>NCS - Interior Room</v>
          </cell>
        </row>
        <row r="5828">
          <cell r="A5828">
            <v>173</v>
          </cell>
          <cell r="F5828">
            <v>1</v>
          </cell>
          <cell r="I5828">
            <v>105</v>
          </cell>
          <cell r="L5828" t="str">
            <v>NCS - Operational</v>
          </cell>
        </row>
        <row r="5829">
          <cell r="A5829">
            <v>173</v>
          </cell>
          <cell r="F5829">
            <v>1</v>
          </cell>
          <cell r="I5829">
            <v>156</v>
          </cell>
          <cell r="L5829" t="str">
            <v>NCS - Interior Room</v>
          </cell>
        </row>
        <row r="5830">
          <cell r="A5830">
            <v>173</v>
          </cell>
          <cell r="F5830">
            <v>1</v>
          </cell>
          <cell r="I5830">
            <v>115</v>
          </cell>
          <cell r="L5830" t="str">
            <v>NCS - Interior Room</v>
          </cell>
        </row>
        <row r="5831">
          <cell r="A5831">
            <v>173</v>
          </cell>
          <cell r="F5831">
            <v>1</v>
          </cell>
          <cell r="I5831">
            <v>770</v>
          </cell>
          <cell r="L5831" t="str">
            <v>(Excluded - Counted in classroom data)</v>
          </cell>
        </row>
        <row r="5832">
          <cell r="A5832">
            <v>173</v>
          </cell>
          <cell r="F5832">
            <v>1</v>
          </cell>
          <cell r="I5832">
            <v>42</v>
          </cell>
          <cell r="L5832" t="str">
            <v>NCS - Operational</v>
          </cell>
        </row>
        <row r="5833">
          <cell r="A5833">
            <v>173</v>
          </cell>
          <cell r="F5833">
            <v>1</v>
          </cell>
          <cell r="I5833">
            <v>762</v>
          </cell>
          <cell r="L5833" t="str">
            <v>(Excluded - Counted in classroom data)</v>
          </cell>
        </row>
        <row r="5834">
          <cell r="A5834">
            <v>173</v>
          </cell>
          <cell r="F5834">
            <v>1</v>
          </cell>
          <cell r="I5834">
            <v>49</v>
          </cell>
          <cell r="L5834" t="str">
            <v>NCS - Operational</v>
          </cell>
        </row>
        <row r="5835">
          <cell r="A5835">
            <v>173</v>
          </cell>
          <cell r="F5835">
            <v>1</v>
          </cell>
          <cell r="I5835">
            <v>212</v>
          </cell>
          <cell r="L5835" t="str">
            <v>NCS - Operational</v>
          </cell>
        </row>
        <row r="5836">
          <cell r="A5836">
            <v>173</v>
          </cell>
          <cell r="F5836">
            <v>1</v>
          </cell>
          <cell r="I5836">
            <v>212</v>
          </cell>
          <cell r="L5836" t="str">
            <v>NCS - Operational</v>
          </cell>
        </row>
        <row r="5837">
          <cell r="A5837">
            <v>173</v>
          </cell>
          <cell r="F5837">
            <v>1</v>
          </cell>
          <cell r="I5837">
            <v>820</v>
          </cell>
          <cell r="L5837" t="str">
            <v>NCS - Operational</v>
          </cell>
        </row>
        <row r="5838">
          <cell r="A5838">
            <v>173</v>
          </cell>
          <cell r="F5838">
            <v>1</v>
          </cell>
          <cell r="I5838">
            <v>864</v>
          </cell>
          <cell r="L5838" t="str">
            <v>NCS - Dining</v>
          </cell>
        </row>
        <row r="5839">
          <cell r="A5839">
            <v>173</v>
          </cell>
          <cell r="F5839">
            <v>1</v>
          </cell>
          <cell r="I5839">
            <v>36</v>
          </cell>
          <cell r="L5839" t="str">
            <v>NCS - Operational</v>
          </cell>
        </row>
        <row r="5840">
          <cell r="A5840">
            <v>173</v>
          </cell>
          <cell r="F5840">
            <v>1</v>
          </cell>
          <cell r="I5840">
            <v>42</v>
          </cell>
          <cell r="L5840" t="str">
            <v>NCS - Operational</v>
          </cell>
        </row>
        <row r="5841">
          <cell r="A5841">
            <v>173</v>
          </cell>
          <cell r="F5841">
            <v>1</v>
          </cell>
          <cell r="I5841">
            <v>718</v>
          </cell>
          <cell r="L5841" t="str">
            <v>(Excluded - Counted in classroom data)</v>
          </cell>
        </row>
        <row r="5842">
          <cell r="A5842">
            <v>173</v>
          </cell>
          <cell r="F5842">
            <v>1</v>
          </cell>
          <cell r="I5842">
            <v>864</v>
          </cell>
          <cell r="L5842" t="str">
            <v>NCS - Interior Room</v>
          </cell>
        </row>
        <row r="5843">
          <cell r="A5843">
            <v>173</v>
          </cell>
          <cell r="F5843">
            <v>1</v>
          </cell>
          <cell r="I5843">
            <v>36</v>
          </cell>
          <cell r="L5843" t="str">
            <v>NCS - Operational</v>
          </cell>
        </row>
        <row r="5844">
          <cell r="A5844">
            <v>173</v>
          </cell>
          <cell r="F5844">
            <v>1</v>
          </cell>
          <cell r="I5844">
            <v>730</v>
          </cell>
          <cell r="L5844" t="str">
            <v>(Excluded - Counted in classroom data)</v>
          </cell>
        </row>
        <row r="5845">
          <cell r="A5845">
            <v>173</v>
          </cell>
          <cell r="F5845">
            <v>1</v>
          </cell>
          <cell r="I5845">
            <v>36</v>
          </cell>
          <cell r="L5845" t="str">
            <v>NCS - Operational</v>
          </cell>
        </row>
        <row r="5846">
          <cell r="A5846">
            <v>173</v>
          </cell>
          <cell r="F5846">
            <v>1</v>
          </cell>
          <cell r="I5846">
            <v>780</v>
          </cell>
          <cell r="L5846" t="str">
            <v>(Excluded - Counted in classroom data)</v>
          </cell>
        </row>
        <row r="5847">
          <cell r="A5847">
            <v>173</v>
          </cell>
          <cell r="F5847">
            <v>1</v>
          </cell>
          <cell r="I5847">
            <v>32</v>
          </cell>
          <cell r="L5847" t="str">
            <v>NCS - Operational</v>
          </cell>
        </row>
        <row r="5848">
          <cell r="A5848">
            <v>174</v>
          </cell>
          <cell r="F5848">
            <v>1</v>
          </cell>
          <cell r="I5848">
            <v>2400</v>
          </cell>
          <cell r="L5848" t="str">
            <v>NCS - Assembly</v>
          </cell>
          <cell r="M5848" t="str">
            <v>Charter</v>
          </cell>
        </row>
        <row r="5849">
          <cell r="A5849">
            <v>174</v>
          </cell>
          <cell r="F5849">
            <v>1</v>
          </cell>
          <cell r="I5849">
            <v>800</v>
          </cell>
          <cell r="L5849" t="str">
            <v>NCS - Assembly</v>
          </cell>
          <cell r="M5849" t="str">
            <v>Charter</v>
          </cell>
        </row>
        <row r="5850">
          <cell r="A5850">
            <v>174</v>
          </cell>
          <cell r="F5850">
            <v>1</v>
          </cell>
          <cell r="I5850">
            <v>830</v>
          </cell>
          <cell r="L5850" t="str">
            <v>NCS - Operational</v>
          </cell>
          <cell r="M5850" t="str">
            <v>Charter</v>
          </cell>
        </row>
        <row r="5851">
          <cell r="A5851">
            <v>174</v>
          </cell>
          <cell r="F5851">
            <v>1</v>
          </cell>
          <cell r="I5851">
            <v>300</v>
          </cell>
          <cell r="L5851" t="str">
            <v>NCS - Operational</v>
          </cell>
          <cell r="M5851" t="str">
            <v>Charter</v>
          </cell>
        </row>
        <row r="5852">
          <cell r="A5852">
            <v>174</v>
          </cell>
          <cell r="F5852">
            <v>1</v>
          </cell>
          <cell r="I5852">
            <v>375</v>
          </cell>
          <cell r="L5852" t="str">
            <v>NCS - Interior Room</v>
          </cell>
          <cell r="M5852" t="str">
            <v>Charter</v>
          </cell>
        </row>
        <row r="5853">
          <cell r="A5853">
            <v>174</v>
          </cell>
          <cell r="F5853">
            <v>1</v>
          </cell>
          <cell r="I5853">
            <v>75</v>
          </cell>
          <cell r="L5853" t="str">
            <v>NCS - Operational</v>
          </cell>
          <cell r="M5853" t="str">
            <v>Charter</v>
          </cell>
        </row>
        <row r="5854">
          <cell r="A5854">
            <v>174</v>
          </cell>
          <cell r="F5854">
            <v>1</v>
          </cell>
          <cell r="I5854">
            <v>56</v>
          </cell>
          <cell r="L5854" t="str">
            <v>NCS - Operational</v>
          </cell>
          <cell r="M5854" t="str">
            <v>Charter</v>
          </cell>
        </row>
        <row r="5855">
          <cell r="A5855">
            <v>174</v>
          </cell>
          <cell r="F5855">
            <v>1</v>
          </cell>
          <cell r="I5855">
            <v>270</v>
          </cell>
          <cell r="L5855" t="str">
            <v>NCS - Interior Room</v>
          </cell>
          <cell r="M5855" t="str">
            <v>Charter</v>
          </cell>
        </row>
        <row r="5856">
          <cell r="A5856">
            <v>174</v>
          </cell>
          <cell r="F5856">
            <v>1</v>
          </cell>
          <cell r="I5856">
            <v>128</v>
          </cell>
          <cell r="L5856" t="str">
            <v>NCS - Operational</v>
          </cell>
          <cell r="M5856" t="str">
            <v>Charter</v>
          </cell>
        </row>
        <row r="5857">
          <cell r="A5857">
            <v>174</v>
          </cell>
          <cell r="F5857">
            <v>1</v>
          </cell>
          <cell r="I5857">
            <v>128</v>
          </cell>
          <cell r="L5857" t="str">
            <v>NCS - Operational</v>
          </cell>
          <cell r="M5857" t="str">
            <v>Charter</v>
          </cell>
        </row>
        <row r="5858">
          <cell r="A5858">
            <v>174</v>
          </cell>
          <cell r="F5858">
            <v>1</v>
          </cell>
          <cell r="I5858">
            <v>90</v>
          </cell>
          <cell r="L5858" t="str">
            <v>NCS - Operational</v>
          </cell>
          <cell r="M5858" t="str">
            <v>Charter</v>
          </cell>
        </row>
        <row r="5859">
          <cell r="A5859">
            <v>174</v>
          </cell>
          <cell r="F5859">
            <v>1</v>
          </cell>
          <cell r="I5859">
            <v>50</v>
          </cell>
          <cell r="L5859" t="str">
            <v>NCS - Operational</v>
          </cell>
          <cell r="M5859" t="str">
            <v>Charter</v>
          </cell>
        </row>
        <row r="5860">
          <cell r="A5860">
            <v>174</v>
          </cell>
          <cell r="F5860">
            <v>1</v>
          </cell>
          <cell r="I5860">
            <v>160</v>
          </cell>
          <cell r="L5860" t="str">
            <v>NCS - Operational</v>
          </cell>
          <cell r="M5860" t="str">
            <v>Charter</v>
          </cell>
        </row>
        <row r="5861">
          <cell r="A5861">
            <v>174</v>
          </cell>
          <cell r="F5861">
            <v>1</v>
          </cell>
          <cell r="I5861">
            <v>70</v>
          </cell>
          <cell r="L5861" t="str">
            <v>NCS - Operational</v>
          </cell>
          <cell r="M5861" t="str">
            <v>Charter</v>
          </cell>
        </row>
        <row r="5862">
          <cell r="A5862">
            <v>174</v>
          </cell>
          <cell r="F5862">
            <v>1</v>
          </cell>
          <cell r="I5862">
            <v>210</v>
          </cell>
          <cell r="L5862" t="str">
            <v>NCS - Operational</v>
          </cell>
          <cell r="M5862" t="str">
            <v>Charter</v>
          </cell>
        </row>
        <row r="5863">
          <cell r="A5863">
            <v>174</v>
          </cell>
          <cell r="F5863">
            <v>1</v>
          </cell>
          <cell r="I5863">
            <v>220</v>
          </cell>
          <cell r="L5863" t="str">
            <v>NCS - Operational</v>
          </cell>
          <cell r="M5863" t="str">
            <v>Charter</v>
          </cell>
        </row>
        <row r="5864">
          <cell r="A5864">
            <v>174</v>
          </cell>
          <cell r="F5864">
            <v>1</v>
          </cell>
          <cell r="I5864">
            <v>72</v>
          </cell>
          <cell r="L5864" t="str">
            <v>NCS - Operational</v>
          </cell>
          <cell r="M5864" t="str">
            <v>Charter</v>
          </cell>
        </row>
        <row r="5865">
          <cell r="A5865">
            <v>174</v>
          </cell>
          <cell r="F5865">
            <v>1</v>
          </cell>
          <cell r="I5865">
            <v>96</v>
          </cell>
          <cell r="L5865" t="str">
            <v>NCS - Operational</v>
          </cell>
          <cell r="M5865" t="str">
            <v>Charter</v>
          </cell>
        </row>
        <row r="5866">
          <cell r="A5866">
            <v>174</v>
          </cell>
          <cell r="F5866">
            <v>1</v>
          </cell>
          <cell r="I5866">
            <v>690</v>
          </cell>
          <cell r="L5866" t="str">
            <v>NCS - Operational</v>
          </cell>
          <cell r="M5866" t="str">
            <v>Charter</v>
          </cell>
        </row>
        <row r="5867">
          <cell r="A5867">
            <v>174</v>
          </cell>
          <cell r="F5867">
            <v>1</v>
          </cell>
          <cell r="I5867">
            <v>598</v>
          </cell>
          <cell r="L5867" t="str">
            <v>NCS - Interior Room</v>
          </cell>
          <cell r="M5867" t="str">
            <v>Charter</v>
          </cell>
        </row>
        <row r="5868">
          <cell r="A5868">
            <v>174</v>
          </cell>
          <cell r="F5868">
            <v>1</v>
          </cell>
          <cell r="I5868">
            <v>168</v>
          </cell>
          <cell r="L5868" t="str">
            <v>NCS - Operational</v>
          </cell>
          <cell r="M5868" t="str">
            <v>Charter</v>
          </cell>
        </row>
        <row r="5869">
          <cell r="A5869">
            <v>174</v>
          </cell>
          <cell r="F5869">
            <v>1</v>
          </cell>
          <cell r="I5869">
            <v>12</v>
          </cell>
          <cell r="L5869" t="str">
            <v>NCS - Operational</v>
          </cell>
          <cell r="M5869" t="str">
            <v>Charter</v>
          </cell>
        </row>
        <row r="5870">
          <cell r="A5870">
            <v>174</v>
          </cell>
          <cell r="F5870">
            <v>1</v>
          </cell>
          <cell r="I5870">
            <v>1020</v>
          </cell>
          <cell r="L5870" t="str">
            <v>NCS - Operational</v>
          </cell>
          <cell r="M5870" t="str">
            <v>Charter</v>
          </cell>
        </row>
        <row r="5871">
          <cell r="A5871">
            <v>174</v>
          </cell>
          <cell r="F5871">
            <v>1</v>
          </cell>
          <cell r="I5871">
            <v>14</v>
          </cell>
          <cell r="L5871" t="str">
            <v>NCS - Operational</v>
          </cell>
          <cell r="M5871" t="str">
            <v>Charter</v>
          </cell>
        </row>
        <row r="5872">
          <cell r="A5872">
            <v>174</v>
          </cell>
          <cell r="F5872">
            <v>1</v>
          </cell>
          <cell r="I5872">
            <v>32</v>
          </cell>
          <cell r="L5872" t="str">
            <v>NCS - Operational</v>
          </cell>
          <cell r="M5872" t="str">
            <v>Charter</v>
          </cell>
        </row>
        <row r="5873">
          <cell r="A5873">
            <v>174</v>
          </cell>
          <cell r="F5873">
            <v>1</v>
          </cell>
          <cell r="I5873">
            <v>150</v>
          </cell>
          <cell r="L5873" t="str">
            <v>NCS - Interior Room</v>
          </cell>
          <cell r="M5873" t="str">
            <v>Charter</v>
          </cell>
        </row>
        <row r="5874">
          <cell r="A5874">
            <v>174</v>
          </cell>
          <cell r="F5874">
            <v>1</v>
          </cell>
          <cell r="I5874">
            <v>192</v>
          </cell>
          <cell r="L5874" t="str">
            <v>NCS - Interior Room</v>
          </cell>
          <cell r="M5874" t="str">
            <v>Charter</v>
          </cell>
        </row>
        <row r="5875">
          <cell r="A5875">
            <v>174</v>
          </cell>
          <cell r="F5875">
            <v>1</v>
          </cell>
          <cell r="I5875">
            <v>48</v>
          </cell>
          <cell r="L5875" t="str">
            <v>NCS - Operational</v>
          </cell>
          <cell r="M5875" t="str">
            <v>Charter</v>
          </cell>
        </row>
        <row r="5876">
          <cell r="A5876">
            <v>174</v>
          </cell>
          <cell r="F5876">
            <v>1</v>
          </cell>
          <cell r="I5876">
            <v>240</v>
          </cell>
          <cell r="L5876" t="str">
            <v>NCS - Interior Room</v>
          </cell>
          <cell r="M5876" t="str">
            <v>Charter</v>
          </cell>
        </row>
        <row r="5877">
          <cell r="A5877">
            <v>174</v>
          </cell>
          <cell r="F5877">
            <v>1</v>
          </cell>
          <cell r="I5877">
            <v>180</v>
          </cell>
          <cell r="L5877" t="str">
            <v>NCS - Interior Room</v>
          </cell>
          <cell r="M5877" t="str">
            <v>Charter</v>
          </cell>
        </row>
        <row r="5878">
          <cell r="A5878">
            <v>174</v>
          </cell>
          <cell r="F5878">
            <v>1</v>
          </cell>
          <cell r="I5878">
            <v>420</v>
          </cell>
          <cell r="L5878" t="str">
            <v>NCS - Operational</v>
          </cell>
          <cell r="M5878" t="str">
            <v>Charter</v>
          </cell>
        </row>
        <row r="5879">
          <cell r="A5879">
            <v>174</v>
          </cell>
          <cell r="F5879">
            <v>1</v>
          </cell>
          <cell r="I5879">
            <v>192</v>
          </cell>
          <cell r="L5879" t="str">
            <v>NCS - Interior Room</v>
          </cell>
          <cell r="M5879" t="str">
            <v>Charter</v>
          </cell>
        </row>
        <row r="5880">
          <cell r="A5880">
            <v>174</v>
          </cell>
          <cell r="F5880">
            <v>1</v>
          </cell>
          <cell r="I5880">
            <v>120</v>
          </cell>
          <cell r="L5880" t="str">
            <v>NCS - Interior Room</v>
          </cell>
          <cell r="M5880" t="str">
            <v>Charter</v>
          </cell>
        </row>
        <row r="5881">
          <cell r="A5881">
            <v>174</v>
          </cell>
          <cell r="F5881">
            <v>1</v>
          </cell>
          <cell r="I5881">
            <v>1020</v>
          </cell>
          <cell r="L5881" t="str">
            <v>NCS - Operational</v>
          </cell>
          <cell r="M5881" t="str">
            <v>Charter</v>
          </cell>
        </row>
        <row r="5882">
          <cell r="A5882">
            <v>174</v>
          </cell>
          <cell r="F5882">
            <v>1</v>
          </cell>
          <cell r="I5882">
            <v>840</v>
          </cell>
          <cell r="L5882" t="str">
            <v>(Excluded - Counted in classroom data)</v>
          </cell>
          <cell r="M5882" t="str">
            <v>Charter</v>
          </cell>
        </row>
        <row r="5883">
          <cell r="A5883">
            <v>174</v>
          </cell>
          <cell r="F5883">
            <v>1</v>
          </cell>
          <cell r="I5883">
            <v>480</v>
          </cell>
          <cell r="L5883" t="str">
            <v>NCS - Operational</v>
          </cell>
          <cell r="M5883" t="str">
            <v>Charter</v>
          </cell>
        </row>
        <row r="5884">
          <cell r="A5884">
            <v>174</v>
          </cell>
          <cell r="F5884">
            <v>1</v>
          </cell>
          <cell r="I5884">
            <v>960</v>
          </cell>
          <cell r="L5884" t="str">
            <v>NCS - Library</v>
          </cell>
          <cell r="M5884" t="str">
            <v>Charter</v>
          </cell>
        </row>
        <row r="5885">
          <cell r="A5885">
            <v>174</v>
          </cell>
          <cell r="F5885">
            <v>1</v>
          </cell>
          <cell r="I5885">
            <v>840</v>
          </cell>
          <cell r="L5885" t="str">
            <v>(Excluded - Counted in classroom data)</v>
          </cell>
          <cell r="M5885" t="str">
            <v>Charter</v>
          </cell>
        </row>
        <row r="5886">
          <cell r="A5886">
            <v>174</v>
          </cell>
          <cell r="F5886">
            <v>1</v>
          </cell>
          <cell r="I5886">
            <v>960</v>
          </cell>
          <cell r="L5886" t="str">
            <v>(Excluded - Counted in classroom data)</v>
          </cell>
          <cell r="M5886" t="str">
            <v>Charter</v>
          </cell>
        </row>
        <row r="5887">
          <cell r="A5887">
            <v>174</v>
          </cell>
          <cell r="F5887">
            <v>1</v>
          </cell>
          <cell r="I5887">
            <v>210</v>
          </cell>
          <cell r="L5887" t="str">
            <v>NCS - Operational</v>
          </cell>
          <cell r="M5887" t="str">
            <v>Charter</v>
          </cell>
        </row>
        <row r="5888">
          <cell r="A5888">
            <v>174</v>
          </cell>
          <cell r="F5888">
            <v>1</v>
          </cell>
          <cell r="I5888">
            <v>100</v>
          </cell>
          <cell r="L5888" t="str">
            <v>NCS - Operational</v>
          </cell>
          <cell r="M5888" t="str">
            <v>Charter</v>
          </cell>
        </row>
        <row r="5889">
          <cell r="A5889">
            <v>174</v>
          </cell>
          <cell r="F5889">
            <v>1</v>
          </cell>
          <cell r="I5889">
            <v>960</v>
          </cell>
          <cell r="L5889" t="str">
            <v>(Excluded - Counted in classroom data)</v>
          </cell>
          <cell r="M5889" t="str">
            <v>Charter</v>
          </cell>
        </row>
        <row r="5890">
          <cell r="A5890">
            <v>174</v>
          </cell>
          <cell r="F5890">
            <v>1</v>
          </cell>
          <cell r="I5890">
            <v>1140</v>
          </cell>
          <cell r="L5890" t="str">
            <v>(Excluded - Counted in classroom data)</v>
          </cell>
          <cell r="M5890" t="str">
            <v>Charter</v>
          </cell>
        </row>
        <row r="5891">
          <cell r="A5891">
            <v>174</v>
          </cell>
          <cell r="F5891">
            <v>1</v>
          </cell>
          <cell r="I5891">
            <v>960</v>
          </cell>
          <cell r="L5891" t="str">
            <v>(Excluded - Counted in classroom data)</v>
          </cell>
          <cell r="M5891" t="str">
            <v>Charter</v>
          </cell>
        </row>
        <row r="5892">
          <cell r="A5892">
            <v>174</v>
          </cell>
          <cell r="F5892">
            <v>1</v>
          </cell>
          <cell r="I5892">
            <v>840</v>
          </cell>
          <cell r="L5892" t="str">
            <v>(Excluded - Counted in classroom data)</v>
          </cell>
          <cell r="M5892" t="str">
            <v>Charter</v>
          </cell>
        </row>
        <row r="5893">
          <cell r="A5893">
            <v>174</v>
          </cell>
          <cell r="F5893">
            <v>1</v>
          </cell>
          <cell r="I5893">
            <v>960</v>
          </cell>
          <cell r="L5893" t="str">
            <v>(Excluded - Counted in classroom data)</v>
          </cell>
          <cell r="M5893" t="str">
            <v>Charter</v>
          </cell>
        </row>
        <row r="5894">
          <cell r="A5894">
            <v>174</v>
          </cell>
          <cell r="F5894">
            <v>1</v>
          </cell>
          <cell r="I5894">
            <v>840</v>
          </cell>
          <cell r="L5894" t="str">
            <v>(Excluded - Counted in classroom data)</v>
          </cell>
          <cell r="M5894" t="str">
            <v>Charter</v>
          </cell>
        </row>
        <row r="5895">
          <cell r="A5895">
            <v>174</v>
          </cell>
          <cell r="F5895">
            <v>1</v>
          </cell>
          <cell r="I5895">
            <v>960</v>
          </cell>
          <cell r="L5895" t="str">
            <v>(Excluded - Counted in classroom data)</v>
          </cell>
          <cell r="M5895" t="str">
            <v>Charter</v>
          </cell>
        </row>
        <row r="5896">
          <cell r="A5896">
            <v>174</v>
          </cell>
          <cell r="F5896">
            <v>1</v>
          </cell>
          <cell r="I5896">
            <v>10</v>
          </cell>
          <cell r="L5896" t="str">
            <v>NCS - Operational</v>
          </cell>
          <cell r="M5896" t="str">
            <v>Charter</v>
          </cell>
        </row>
        <row r="5897">
          <cell r="A5897">
            <v>174</v>
          </cell>
          <cell r="F5897">
            <v>1</v>
          </cell>
          <cell r="I5897">
            <v>14</v>
          </cell>
          <cell r="L5897" t="str">
            <v>NCS - Operational</v>
          </cell>
          <cell r="M5897" t="str">
            <v>Charter</v>
          </cell>
        </row>
        <row r="5898">
          <cell r="A5898">
            <v>174</v>
          </cell>
          <cell r="F5898">
            <v>1</v>
          </cell>
          <cell r="I5898">
            <v>1120</v>
          </cell>
          <cell r="L5898" t="str">
            <v>(Excluded - Counted in classroom data)</v>
          </cell>
          <cell r="M5898" t="str">
            <v>Charter</v>
          </cell>
        </row>
        <row r="5899">
          <cell r="A5899">
            <v>174</v>
          </cell>
          <cell r="F5899">
            <v>1</v>
          </cell>
          <cell r="I5899">
            <v>960</v>
          </cell>
          <cell r="L5899" t="str">
            <v>(Excluded - Counted in classroom data)</v>
          </cell>
          <cell r="M5899" t="str">
            <v>Charter</v>
          </cell>
        </row>
        <row r="5900">
          <cell r="A5900">
            <v>174</v>
          </cell>
          <cell r="F5900">
            <v>1</v>
          </cell>
          <cell r="I5900">
            <v>384</v>
          </cell>
          <cell r="L5900" t="str">
            <v>NCS - Operational</v>
          </cell>
          <cell r="M5900" t="str">
            <v>Charter</v>
          </cell>
        </row>
        <row r="5901">
          <cell r="A5901">
            <v>174</v>
          </cell>
          <cell r="F5901">
            <v>1</v>
          </cell>
          <cell r="I5901">
            <v>384</v>
          </cell>
          <cell r="L5901" t="str">
            <v>NCS - Operational</v>
          </cell>
          <cell r="M5901" t="str">
            <v>Charter</v>
          </cell>
        </row>
        <row r="5902">
          <cell r="A5902">
            <v>174</v>
          </cell>
          <cell r="F5902">
            <v>1</v>
          </cell>
          <cell r="I5902">
            <v>40</v>
          </cell>
          <cell r="L5902" t="str">
            <v>NCS - Operational</v>
          </cell>
          <cell r="M5902" t="str">
            <v>Charter</v>
          </cell>
        </row>
        <row r="5903">
          <cell r="A5903">
            <v>174</v>
          </cell>
          <cell r="F5903">
            <v>1</v>
          </cell>
          <cell r="I5903">
            <v>2040</v>
          </cell>
          <cell r="L5903" t="str">
            <v>NCS - Operational</v>
          </cell>
          <cell r="M5903" t="str">
            <v>Charter</v>
          </cell>
        </row>
        <row r="5904">
          <cell r="A5904">
            <v>182</v>
          </cell>
          <cell r="F5904">
            <v>1</v>
          </cell>
          <cell r="I5904">
            <v>195</v>
          </cell>
          <cell r="L5904" t="str">
            <v>NCS - Operational</v>
          </cell>
        </row>
        <row r="5905">
          <cell r="A5905">
            <v>182</v>
          </cell>
          <cell r="F5905">
            <v>1</v>
          </cell>
          <cell r="I5905">
            <v>110</v>
          </cell>
          <cell r="L5905" t="str">
            <v>NCS - Operational</v>
          </cell>
        </row>
        <row r="5906">
          <cell r="A5906">
            <v>182</v>
          </cell>
          <cell r="F5906">
            <v>1</v>
          </cell>
          <cell r="I5906">
            <v>195</v>
          </cell>
          <cell r="L5906" t="str">
            <v>NCS - Interior Room</v>
          </cell>
        </row>
        <row r="5907">
          <cell r="A5907">
            <v>182</v>
          </cell>
          <cell r="F5907">
            <v>1</v>
          </cell>
          <cell r="I5907">
            <v>81</v>
          </cell>
          <cell r="L5907" t="str">
            <v>NCS - Interior Room</v>
          </cell>
        </row>
        <row r="5908">
          <cell r="A5908">
            <v>182</v>
          </cell>
          <cell r="F5908">
            <v>1</v>
          </cell>
          <cell r="I5908">
            <v>209</v>
          </cell>
          <cell r="L5908" t="str">
            <v>NCS - Interior Room</v>
          </cell>
        </row>
        <row r="5909">
          <cell r="A5909">
            <v>182</v>
          </cell>
          <cell r="F5909">
            <v>1</v>
          </cell>
          <cell r="I5909">
            <v>418</v>
          </cell>
          <cell r="L5909" t="str">
            <v>NCS - Interior Room</v>
          </cell>
        </row>
        <row r="5910">
          <cell r="A5910">
            <v>182</v>
          </cell>
          <cell r="F5910">
            <v>1</v>
          </cell>
          <cell r="I5910">
            <v>112</v>
          </cell>
          <cell r="L5910" t="str">
            <v>NCS - Operational</v>
          </cell>
        </row>
        <row r="5911">
          <cell r="A5911">
            <v>182</v>
          </cell>
          <cell r="F5911">
            <v>1</v>
          </cell>
          <cell r="I5911">
            <v>60</v>
          </cell>
          <cell r="L5911" t="str">
            <v>NCS - Operational</v>
          </cell>
        </row>
        <row r="5912">
          <cell r="A5912">
            <v>182</v>
          </cell>
          <cell r="F5912">
            <v>1</v>
          </cell>
          <cell r="I5912">
            <v>48</v>
          </cell>
          <cell r="L5912" t="str">
            <v>NCS - Operational</v>
          </cell>
        </row>
        <row r="5913">
          <cell r="A5913">
            <v>182</v>
          </cell>
          <cell r="F5913">
            <v>1</v>
          </cell>
          <cell r="I5913">
            <v>100</v>
          </cell>
          <cell r="L5913" t="str">
            <v>NCS - Interior Room</v>
          </cell>
        </row>
        <row r="5914">
          <cell r="A5914">
            <v>182</v>
          </cell>
          <cell r="F5914">
            <v>1</v>
          </cell>
          <cell r="I5914">
            <v>120</v>
          </cell>
          <cell r="L5914" t="str">
            <v>NCS - Interior Room</v>
          </cell>
        </row>
        <row r="5915">
          <cell r="A5915">
            <v>182</v>
          </cell>
          <cell r="F5915">
            <v>1</v>
          </cell>
          <cell r="I5915">
            <v>450</v>
          </cell>
          <cell r="L5915" t="str">
            <v>NCS - Interior Room</v>
          </cell>
        </row>
        <row r="5916">
          <cell r="A5916">
            <v>182</v>
          </cell>
          <cell r="F5916">
            <v>1</v>
          </cell>
          <cell r="I5916">
            <v>84</v>
          </cell>
          <cell r="L5916" t="str">
            <v>NCS - Operational</v>
          </cell>
        </row>
        <row r="5917">
          <cell r="A5917">
            <v>182</v>
          </cell>
          <cell r="F5917">
            <v>1</v>
          </cell>
          <cell r="I5917">
            <v>1540</v>
          </cell>
          <cell r="L5917" t="str">
            <v>(Excluded - Counted in classroom data)</v>
          </cell>
        </row>
        <row r="5918">
          <cell r="A5918">
            <v>182</v>
          </cell>
          <cell r="F5918">
            <v>1</v>
          </cell>
          <cell r="I5918">
            <v>135</v>
          </cell>
          <cell r="L5918" t="str">
            <v>NCS - Operational</v>
          </cell>
        </row>
        <row r="5919">
          <cell r="A5919">
            <v>182</v>
          </cell>
          <cell r="F5919">
            <v>1</v>
          </cell>
          <cell r="I5919">
            <v>135</v>
          </cell>
          <cell r="L5919" t="str">
            <v>NCS - Operational</v>
          </cell>
        </row>
        <row r="5920">
          <cell r="A5920">
            <v>182</v>
          </cell>
          <cell r="F5920">
            <v>1</v>
          </cell>
          <cell r="I5920">
            <v>187</v>
          </cell>
          <cell r="L5920" t="str">
            <v>NCS - Operational</v>
          </cell>
        </row>
        <row r="5921">
          <cell r="A5921">
            <v>182</v>
          </cell>
          <cell r="F5921">
            <v>1</v>
          </cell>
          <cell r="I5921">
            <v>24</v>
          </cell>
          <cell r="L5921" t="str">
            <v>NCS - Operational</v>
          </cell>
        </row>
        <row r="5922">
          <cell r="A5922">
            <v>182</v>
          </cell>
          <cell r="F5922">
            <v>1</v>
          </cell>
          <cell r="I5922">
            <v>57</v>
          </cell>
          <cell r="L5922" t="str">
            <v>NCS - Interior Room</v>
          </cell>
        </row>
        <row r="5923">
          <cell r="A5923">
            <v>182</v>
          </cell>
          <cell r="F5923">
            <v>1</v>
          </cell>
          <cell r="I5923">
            <v>1379</v>
          </cell>
          <cell r="L5923" t="str">
            <v>(Excluded - Counted in classroom data)</v>
          </cell>
        </row>
        <row r="5924">
          <cell r="A5924">
            <v>182</v>
          </cell>
          <cell r="F5924">
            <v>1</v>
          </cell>
          <cell r="I5924">
            <v>1379</v>
          </cell>
          <cell r="L5924" t="str">
            <v>(Excluded - Counted in classroom data)</v>
          </cell>
        </row>
        <row r="5925">
          <cell r="A5925">
            <v>182</v>
          </cell>
          <cell r="F5925">
            <v>1</v>
          </cell>
          <cell r="I5925">
            <v>1379</v>
          </cell>
          <cell r="L5925" t="str">
            <v>(Excluded - Counted in classroom data)</v>
          </cell>
        </row>
        <row r="5926">
          <cell r="A5926">
            <v>182</v>
          </cell>
          <cell r="F5926">
            <v>1</v>
          </cell>
          <cell r="I5926">
            <v>1379</v>
          </cell>
          <cell r="L5926" t="str">
            <v>(Excluded - Counted in classroom data)</v>
          </cell>
        </row>
        <row r="5927">
          <cell r="A5927">
            <v>182</v>
          </cell>
          <cell r="F5927">
            <v>1</v>
          </cell>
          <cell r="I5927">
            <v>1379</v>
          </cell>
          <cell r="L5927" t="str">
            <v>(Excluded - Counted in classroom data)</v>
          </cell>
        </row>
        <row r="5928">
          <cell r="A5928">
            <v>182</v>
          </cell>
          <cell r="F5928">
            <v>1</v>
          </cell>
          <cell r="I5928">
            <v>1379</v>
          </cell>
          <cell r="L5928" t="str">
            <v>(Excluded - Counted in classroom data)</v>
          </cell>
        </row>
        <row r="5929">
          <cell r="A5929">
            <v>182</v>
          </cell>
          <cell r="F5929">
            <v>1</v>
          </cell>
          <cell r="I5929">
            <v>1379</v>
          </cell>
          <cell r="L5929" t="str">
            <v>(Excluded - Counted in classroom data)</v>
          </cell>
        </row>
        <row r="5930">
          <cell r="A5930">
            <v>182</v>
          </cell>
          <cell r="F5930">
            <v>1</v>
          </cell>
          <cell r="I5930">
            <v>1379</v>
          </cell>
          <cell r="L5930" t="str">
            <v>(Excluded - Counted in classroom data)</v>
          </cell>
        </row>
        <row r="5931">
          <cell r="A5931">
            <v>182</v>
          </cell>
          <cell r="F5931">
            <v>1</v>
          </cell>
          <cell r="I5931">
            <v>187</v>
          </cell>
          <cell r="L5931" t="str">
            <v>NCS - Operational</v>
          </cell>
        </row>
        <row r="5932">
          <cell r="A5932">
            <v>182</v>
          </cell>
          <cell r="F5932">
            <v>1</v>
          </cell>
          <cell r="I5932">
            <v>187</v>
          </cell>
          <cell r="L5932" t="str">
            <v>NCS - Operational</v>
          </cell>
        </row>
        <row r="5933">
          <cell r="A5933">
            <v>182</v>
          </cell>
          <cell r="F5933">
            <v>1</v>
          </cell>
          <cell r="I5933">
            <v>187</v>
          </cell>
          <cell r="L5933" t="str">
            <v>NCS - Operational</v>
          </cell>
        </row>
        <row r="5934">
          <cell r="A5934">
            <v>182</v>
          </cell>
          <cell r="F5934">
            <v>1</v>
          </cell>
          <cell r="I5934">
            <v>187</v>
          </cell>
          <cell r="L5934" t="str">
            <v>NCS - Operational</v>
          </cell>
        </row>
        <row r="5935">
          <cell r="A5935">
            <v>182</v>
          </cell>
          <cell r="F5935">
            <v>1</v>
          </cell>
          <cell r="I5935">
            <v>161</v>
          </cell>
          <cell r="L5935" t="str">
            <v>NCS - Interior Room</v>
          </cell>
        </row>
        <row r="5936">
          <cell r="A5936">
            <v>182</v>
          </cell>
          <cell r="F5936">
            <v>1</v>
          </cell>
          <cell r="I5936">
            <v>161</v>
          </cell>
          <cell r="L5936" t="str">
            <v>NCS - Operational</v>
          </cell>
        </row>
        <row r="5937">
          <cell r="A5937">
            <v>182</v>
          </cell>
          <cell r="F5937">
            <v>1</v>
          </cell>
          <cell r="I5937">
            <v>187</v>
          </cell>
          <cell r="L5937" t="str">
            <v>NCS - Interior Room</v>
          </cell>
        </row>
        <row r="5938">
          <cell r="A5938">
            <v>182</v>
          </cell>
          <cell r="F5938">
            <v>1</v>
          </cell>
          <cell r="I5938">
            <v>187</v>
          </cell>
          <cell r="L5938" t="str">
            <v>NCS - Interior Room</v>
          </cell>
        </row>
        <row r="5939">
          <cell r="A5939">
            <v>182</v>
          </cell>
          <cell r="F5939">
            <v>1</v>
          </cell>
          <cell r="I5939">
            <v>2760</v>
          </cell>
          <cell r="L5939" t="str">
            <v>NCS - Operational</v>
          </cell>
        </row>
        <row r="5940">
          <cell r="A5940">
            <v>182</v>
          </cell>
          <cell r="F5940">
            <v>1</v>
          </cell>
          <cell r="I5940">
            <v>150</v>
          </cell>
          <cell r="L5940" t="str">
            <v>NCS - Operational</v>
          </cell>
        </row>
        <row r="5941">
          <cell r="A5941">
            <v>182</v>
          </cell>
          <cell r="F5941">
            <v>1</v>
          </cell>
          <cell r="I5941">
            <v>150</v>
          </cell>
          <cell r="L5941" t="str">
            <v>NCS - Operational</v>
          </cell>
        </row>
        <row r="5942">
          <cell r="A5942">
            <v>182</v>
          </cell>
          <cell r="F5942">
            <v>1</v>
          </cell>
          <cell r="I5942">
            <v>63</v>
          </cell>
          <cell r="L5942" t="str">
            <v>NCS - Operational</v>
          </cell>
        </row>
        <row r="5943">
          <cell r="A5943">
            <v>182</v>
          </cell>
          <cell r="F5943">
            <v>1</v>
          </cell>
          <cell r="I5943">
            <v>63</v>
          </cell>
          <cell r="L5943" t="str">
            <v>NCS - Operational</v>
          </cell>
        </row>
        <row r="5944">
          <cell r="A5944">
            <v>182</v>
          </cell>
          <cell r="F5944">
            <v>1</v>
          </cell>
          <cell r="I5944">
            <v>40</v>
          </cell>
          <cell r="L5944" t="str">
            <v>NCS - Operational</v>
          </cell>
        </row>
        <row r="5945">
          <cell r="A5945">
            <v>182</v>
          </cell>
          <cell r="F5945">
            <v>1</v>
          </cell>
          <cell r="I5945">
            <v>40</v>
          </cell>
          <cell r="L5945" t="str">
            <v>NCS - Operational</v>
          </cell>
        </row>
        <row r="5946">
          <cell r="A5946">
            <v>182</v>
          </cell>
          <cell r="F5946">
            <v>1</v>
          </cell>
          <cell r="I5946">
            <v>63</v>
          </cell>
          <cell r="L5946" t="str">
            <v>NCS - Operational</v>
          </cell>
        </row>
        <row r="5947">
          <cell r="A5947">
            <v>182</v>
          </cell>
          <cell r="F5947">
            <v>1</v>
          </cell>
          <cell r="I5947">
            <v>25</v>
          </cell>
          <cell r="L5947" t="str">
            <v>NCS - Operational</v>
          </cell>
        </row>
        <row r="5948">
          <cell r="A5948">
            <v>182</v>
          </cell>
          <cell r="F5948">
            <v>1</v>
          </cell>
          <cell r="I5948">
            <v>385</v>
          </cell>
          <cell r="L5948" t="str">
            <v>NCS - Operational</v>
          </cell>
        </row>
        <row r="5949">
          <cell r="A5949">
            <v>182</v>
          </cell>
          <cell r="F5949">
            <v>1</v>
          </cell>
          <cell r="I5949">
            <v>1379</v>
          </cell>
          <cell r="L5949" t="str">
            <v>(Excluded - Counted in classroom data)</v>
          </cell>
        </row>
        <row r="5950">
          <cell r="A5950">
            <v>182</v>
          </cell>
          <cell r="F5950">
            <v>1</v>
          </cell>
          <cell r="I5950">
            <v>1379</v>
          </cell>
          <cell r="L5950" t="str">
            <v>(Excluded - Counted in classroom data)</v>
          </cell>
        </row>
        <row r="5951">
          <cell r="A5951">
            <v>182</v>
          </cell>
          <cell r="F5951">
            <v>1</v>
          </cell>
          <cell r="I5951">
            <v>1379</v>
          </cell>
          <cell r="L5951" t="str">
            <v>(Excluded - Counted in classroom data)</v>
          </cell>
        </row>
        <row r="5952">
          <cell r="A5952">
            <v>182</v>
          </cell>
          <cell r="F5952">
            <v>1</v>
          </cell>
          <cell r="I5952">
            <v>1379</v>
          </cell>
          <cell r="L5952" t="str">
            <v>(Excluded - Counted in classroom data)</v>
          </cell>
        </row>
        <row r="5953">
          <cell r="A5953">
            <v>182</v>
          </cell>
          <cell r="F5953">
            <v>1</v>
          </cell>
          <cell r="I5953">
            <v>1379</v>
          </cell>
          <cell r="L5953" t="str">
            <v>(Excluded - Counted in classroom data)</v>
          </cell>
        </row>
        <row r="5954">
          <cell r="A5954">
            <v>182</v>
          </cell>
          <cell r="F5954">
            <v>1</v>
          </cell>
          <cell r="I5954">
            <v>1379</v>
          </cell>
          <cell r="L5954" t="str">
            <v>(Excluded - Counted in classroom data)</v>
          </cell>
        </row>
        <row r="5955">
          <cell r="A5955">
            <v>182</v>
          </cell>
          <cell r="F5955">
            <v>1</v>
          </cell>
          <cell r="I5955">
            <v>1379</v>
          </cell>
          <cell r="L5955" t="str">
            <v>(Excluded - Counted in classroom data)</v>
          </cell>
        </row>
        <row r="5956">
          <cell r="A5956">
            <v>182</v>
          </cell>
          <cell r="F5956">
            <v>1</v>
          </cell>
          <cell r="I5956">
            <v>1379</v>
          </cell>
          <cell r="L5956" t="str">
            <v>(Excluded - Counted in classroom data)</v>
          </cell>
        </row>
        <row r="5957">
          <cell r="A5957">
            <v>182</v>
          </cell>
          <cell r="F5957">
            <v>1</v>
          </cell>
          <cell r="I5957">
            <v>187</v>
          </cell>
          <cell r="L5957" t="str">
            <v>NCS - Operational</v>
          </cell>
        </row>
        <row r="5958">
          <cell r="A5958">
            <v>182</v>
          </cell>
          <cell r="F5958">
            <v>1</v>
          </cell>
          <cell r="I5958">
            <v>187</v>
          </cell>
          <cell r="L5958" t="str">
            <v>NCS - Operational</v>
          </cell>
        </row>
        <row r="5959">
          <cell r="A5959">
            <v>182</v>
          </cell>
          <cell r="F5959">
            <v>1</v>
          </cell>
          <cell r="I5959">
            <v>187</v>
          </cell>
          <cell r="L5959" t="str">
            <v>NCS - Operational</v>
          </cell>
        </row>
        <row r="5960">
          <cell r="A5960">
            <v>182</v>
          </cell>
          <cell r="F5960">
            <v>1</v>
          </cell>
          <cell r="I5960">
            <v>187</v>
          </cell>
          <cell r="L5960" t="str">
            <v>NCS - Operational</v>
          </cell>
        </row>
        <row r="5961">
          <cell r="A5961">
            <v>182</v>
          </cell>
          <cell r="F5961">
            <v>1</v>
          </cell>
          <cell r="I5961">
            <v>161</v>
          </cell>
          <cell r="L5961" t="str">
            <v>NCS - Interior Room</v>
          </cell>
        </row>
        <row r="5962">
          <cell r="A5962">
            <v>182</v>
          </cell>
          <cell r="F5962">
            <v>1</v>
          </cell>
          <cell r="I5962">
            <v>161</v>
          </cell>
          <cell r="L5962" t="str">
            <v>NCS - Interior Room</v>
          </cell>
        </row>
        <row r="5963">
          <cell r="A5963">
            <v>182</v>
          </cell>
          <cell r="F5963">
            <v>1</v>
          </cell>
          <cell r="I5963">
            <v>187</v>
          </cell>
          <cell r="L5963" t="str">
            <v>NCS - Operational</v>
          </cell>
        </row>
        <row r="5964">
          <cell r="A5964">
            <v>182</v>
          </cell>
          <cell r="F5964">
            <v>1</v>
          </cell>
          <cell r="I5964">
            <v>187</v>
          </cell>
          <cell r="L5964" t="str">
            <v>NCS - Interior Room</v>
          </cell>
        </row>
        <row r="5965">
          <cell r="A5965">
            <v>182</v>
          </cell>
          <cell r="F5965">
            <v>1</v>
          </cell>
          <cell r="I5965">
            <v>2760</v>
          </cell>
          <cell r="L5965" t="str">
            <v>NCS - Operational</v>
          </cell>
        </row>
        <row r="5966">
          <cell r="A5966">
            <v>182</v>
          </cell>
          <cell r="F5966">
            <v>1</v>
          </cell>
          <cell r="I5966">
            <v>150</v>
          </cell>
          <cell r="L5966" t="str">
            <v>NCS - Operational</v>
          </cell>
        </row>
        <row r="5967">
          <cell r="A5967">
            <v>182</v>
          </cell>
          <cell r="F5967">
            <v>1</v>
          </cell>
          <cell r="I5967">
            <v>150</v>
          </cell>
          <cell r="L5967" t="str">
            <v>NCS - Operational</v>
          </cell>
        </row>
        <row r="5968">
          <cell r="A5968">
            <v>182</v>
          </cell>
          <cell r="F5968">
            <v>1</v>
          </cell>
          <cell r="I5968">
            <v>63</v>
          </cell>
          <cell r="L5968" t="str">
            <v>NCS - Operational</v>
          </cell>
        </row>
        <row r="5969">
          <cell r="A5969">
            <v>182</v>
          </cell>
          <cell r="F5969">
            <v>1</v>
          </cell>
          <cell r="I5969">
            <v>63</v>
          </cell>
          <cell r="L5969" t="str">
            <v>NCS - Operational</v>
          </cell>
        </row>
        <row r="5970">
          <cell r="A5970">
            <v>182</v>
          </cell>
          <cell r="F5970">
            <v>1</v>
          </cell>
          <cell r="I5970">
            <v>40</v>
          </cell>
          <cell r="L5970" t="str">
            <v>NCS - Operational</v>
          </cell>
        </row>
        <row r="5971">
          <cell r="A5971">
            <v>182</v>
          </cell>
          <cell r="F5971">
            <v>1</v>
          </cell>
          <cell r="I5971">
            <v>33</v>
          </cell>
          <cell r="L5971" t="str">
            <v>NCS - Operational</v>
          </cell>
        </row>
        <row r="5972">
          <cell r="A5972">
            <v>182</v>
          </cell>
          <cell r="F5972">
            <v>1</v>
          </cell>
          <cell r="I5972">
            <v>33</v>
          </cell>
          <cell r="L5972" t="str">
            <v>NCS - Operational</v>
          </cell>
        </row>
        <row r="5973">
          <cell r="A5973">
            <v>182</v>
          </cell>
          <cell r="F5973">
            <v>1</v>
          </cell>
          <cell r="I5973">
            <v>385</v>
          </cell>
          <cell r="L5973" t="str">
            <v>NCS - Operational</v>
          </cell>
        </row>
        <row r="5974">
          <cell r="A5974">
            <v>182</v>
          </cell>
          <cell r="F5974">
            <v>1</v>
          </cell>
          <cell r="I5974">
            <v>1731</v>
          </cell>
          <cell r="L5974" t="str">
            <v>(Excluded - Counted in classroom data)</v>
          </cell>
        </row>
        <row r="5975">
          <cell r="A5975">
            <v>182</v>
          </cell>
          <cell r="F5975">
            <v>1</v>
          </cell>
          <cell r="I5975">
            <v>1731</v>
          </cell>
          <cell r="L5975" t="str">
            <v>(Excluded - Counted in classroom data)</v>
          </cell>
        </row>
        <row r="5976">
          <cell r="A5976">
            <v>182</v>
          </cell>
          <cell r="F5976">
            <v>1</v>
          </cell>
          <cell r="I5976">
            <v>1731</v>
          </cell>
          <cell r="L5976" t="str">
            <v>(Excluded - Counted in classroom data)</v>
          </cell>
        </row>
        <row r="5977">
          <cell r="A5977">
            <v>182</v>
          </cell>
          <cell r="F5977">
            <v>1</v>
          </cell>
          <cell r="I5977">
            <v>1731</v>
          </cell>
          <cell r="L5977" t="str">
            <v>(Excluded - Counted in classroom data)</v>
          </cell>
        </row>
        <row r="5978">
          <cell r="A5978">
            <v>182</v>
          </cell>
          <cell r="F5978">
            <v>1</v>
          </cell>
          <cell r="I5978">
            <v>660</v>
          </cell>
          <cell r="L5978" t="str">
            <v>(Excluded - Counted in classroom data)</v>
          </cell>
        </row>
        <row r="5979">
          <cell r="A5979">
            <v>182</v>
          </cell>
          <cell r="F5979">
            <v>1</v>
          </cell>
          <cell r="I5979">
            <v>72</v>
          </cell>
          <cell r="L5979" t="str">
            <v>NCS - Operational</v>
          </cell>
        </row>
        <row r="5980">
          <cell r="A5980">
            <v>182</v>
          </cell>
          <cell r="F5980">
            <v>1</v>
          </cell>
          <cell r="I5980">
            <v>64</v>
          </cell>
          <cell r="L5980" t="str">
            <v>NCS - Operational</v>
          </cell>
        </row>
        <row r="5981">
          <cell r="A5981">
            <v>182</v>
          </cell>
          <cell r="F5981">
            <v>1</v>
          </cell>
          <cell r="I5981">
            <v>434</v>
          </cell>
          <cell r="L5981" t="str">
            <v>NCS - Operational</v>
          </cell>
        </row>
        <row r="5982">
          <cell r="A5982">
            <v>182</v>
          </cell>
          <cell r="F5982">
            <v>1</v>
          </cell>
          <cell r="I5982">
            <v>50</v>
          </cell>
          <cell r="L5982" t="str">
            <v>NCS - Operational</v>
          </cell>
        </row>
        <row r="5983">
          <cell r="A5983">
            <v>182</v>
          </cell>
          <cell r="F5983">
            <v>1</v>
          </cell>
          <cell r="I5983">
            <v>50</v>
          </cell>
          <cell r="L5983" t="str">
            <v>NCS - Operational</v>
          </cell>
        </row>
        <row r="5984">
          <cell r="A5984">
            <v>182</v>
          </cell>
          <cell r="F5984">
            <v>1</v>
          </cell>
          <cell r="I5984">
            <v>50</v>
          </cell>
          <cell r="L5984" t="str">
            <v>NCS - Operational</v>
          </cell>
        </row>
        <row r="5985">
          <cell r="A5985">
            <v>182</v>
          </cell>
          <cell r="F5985">
            <v>1</v>
          </cell>
          <cell r="I5985">
            <v>50</v>
          </cell>
          <cell r="L5985" t="str">
            <v>NCS - Operational</v>
          </cell>
        </row>
        <row r="5986">
          <cell r="A5986">
            <v>182</v>
          </cell>
          <cell r="F5986">
            <v>1</v>
          </cell>
          <cell r="I5986">
            <v>50</v>
          </cell>
          <cell r="L5986" t="str">
            <v>NCS - Operational</v>
          </cell>
        </row>
        <row r="5987">
          <cell r="A5987">
            <v>182</v>
          </cell>
          <cell r="F5987">
            <v>1</v>
          </cell>
          <cell r="I5987">
            <v>50</v>
          </cell>
          <cell r="L5987" t="str">
            <v>NCS - Operational</v>
          </cell>
        </row>
        <row r="5988">
          <cell r="A5988">
            <v>182</v>
          </cell>
          <cell r="F5988">
            <v>1</v>
          </cell>
          <cell r="I5988">
            <v>3116</v>
          </cell>
          <cell r="L5988" t="str">
            <v>NCS - Assembly</v>
          </cell>
        </row>
        <row r="5989">
          <cell r="A5989">
            <v>182</v>
          </cell>
          <cell r="F5989">
            <v>1</v>
          </cell>
          <cell r="I5989">
            <v>1813</v>
          </cell>
          <cell r="L5989" t="str">
            <v>NCS - Assembly</v>
          </cell>
        </row>
        <row r="5990">
          <cell r="A5990">
            <v>182</v>
          </cell>
          <cell r="F5990">
            <v>1</v>
          </cell>
          <cell r="I5990">
            <v>810</v>
          </cell>
          <cell r="L5990" t="str">
            <v>NCS - Interior Room</v>
          </cell>
        </row>
        <row r="5991">
          <cell r="A5991">
            <v>182</v>
          </cell>
          <cell r="F5991">
            <v>1</v>
          </cell>
          <cell r="I5991">
            <v>729</v>
          </cell>
          <cell r="L5991" t="str">
            <v>NCS - Operational</v>
          </cell>
        </row>
        <row r="5992">
          <cell r="A5992">
            <v>182</v>
          </cell>
          <cell r="F5992">
            <v>1</v>
          </cell>
          <cell r="I5992">
            <v>315</v>
          </cell>
          <cell r="L5992" t="str">
            <v>NCS - Operational</v>
          </cell>
        </row>
        <row r="5993">
          <cell r="A5993">
            <v>182</v>
          </cell>
          <cell r="F5993">
            <v>1</v>
          </cell>
          <cell r="I5993">
            <v>68</v>
          </cell>
          <cell r="L5993" t="str">
            <v>NCS - Operational</v>
          </cell>
        </row>
        <row r="5994">
          <cell r="A5994">
            <v>182</v>
          </cell>
          <cell r="F5994">
            <v>1</v>
          </cell>
          <cell r="I5994">
            <v>40</v>
          </cell>
          <cell r="L5994" t="str">
            <v>NCS - Operational</v>
          </cell>
        </row>
        <row r="5995">
          <cell r="A5995">
            <v>182</v>
          </cell>
          <cell r="F5995">
            <v>1</v>
          </cell>
          <cell r="I5995">
            <v>39</v>
          </cell>
          <cell r="L5995" t="str">
            <v>NCS - Operational</v>
          </cell>
        </row>
        <row r="5996">
          <cell r="A5996">
            <v>182</v>
          </cell>
          <cell r="F5996">
            <v>1</v>
          </cell>
          <cell r="I5996">
            <v>6</v>
          </cell>
          <cell r="L5996" t="str">
            <v>NCS - Operational</v>
          </cell>
        </row>
        <row r="5997">
          <cell r="A5997">
            <v>182</v>
          </cell>
          <cell r="F5997">
            <v>1</v>
          </cell>
          <cell r="I5997">
            <v>115</v>
          </cell>
          <cell r="L5997" t="str">
            <v>NCS - Operational</v>
          </cell>
        </row>
        <row r="5998">
          <cell r="A5998">
            <v>182</v>
          </cell>
          <cell r="F5998">
            <v>1</v>
          </cell>
          <cell r="I5998">
            <v>108</v>
          </cell>
          <cell r="L5998" t="str">
            <v>NCS - Operational</v>
          </cell>
        </row>
        <row r="5999">
          <cell r="A5999">
            <v>182</v>
          </cell>
          <cell r="F5999">
            <v>1</v>
          </cell>
          <cell r="I5999">
            <v>117</v>
          </cell>
          <cell r="L5999" t="str">
            <v>NCS - Interior Room</v>
          </cell>
        </row>
        <row r="6000">
          <cell r="A6000">
            <v>182</v>
          </cell>
          <cell r="F6000">
            <v>1</v>
          </cell>
          <cell r="I6000">
            <v>117</v>
          </cell>
          <cell r="L6000" t="str">
            <v>NCS - Operational</v>
          </cell>
        </row>
        <row r="6001">
          <cell r="A6001">
            <v>182</v>
          </cell>
          <cell r="F6001">
            <v>1</v>
          </cell>
          <cell r="I6001">
            <v>117</v>
          </cell>
          <cell r="L6001" t="str">
            <v>NCS - Operational</v>
          </cell>
        </row>
        <row r="6002">
          <cell r="A6002">
            <v>182</v>
          </cell>
          <cell r="F6002">
            <v>1</v>
          </cell>
          <cell r="I6002">
            <v>156</v>
          </cell>
          <cell r="L6002" t="str">
            <v>NCS - Operational</v>
          </cell>
        </row>
        <row r="6003">
          <cell r="A6003">
            <v>182</v>
          </cell>
          <cell r="F6003">
            <v>1</v>
          </cell>
          <cell r="I6003">
            <v>192</v>
          </cell>
          <cell r="L6003" t="str">
            <v>NCS - Interior Room</v>
          </cell>
        </row>
        <row r="6004">
          <cell r="A6004">
            <v>182</v>
          </cell>
          <cell r="F6004">
            <v>1</v>
          </cell>
          <cell r="I6004">
            <v>48</v>
          </cell>
          <cell r="L6004" t="str">
            <v>NCS - Operational</v>
          </cell>
        </row>
        <row r="6005">
          <cell r="A6005">
            <v>182</v>
          </cell>
          <cell r="F6005">
            <v>1</v>
          </cell>
          <cell r="I6005">
            <v>1053</v>
          </cell>
          <cell r="L6005" t="str">
            <v>(Excluded - Counted in classroom data)</v>
          </cell>
        </row>
        <row r="6006">
          <cell r="A6006">
            <v>182</v>
          </cell>
          <cell r="F6006">
            <v>1</v>
          </cell>
          <cell r="I6006">
            <v>182</v>
          </cell>
          <cell r="L6006" t="str">
            <v>NCS - Operational</v>
          </cell>
        </row>
        <row r="6007">
          <cell r="A6007">
            <v>182</v>
          </cell>
          <cell r="F6007">
            <v>1</v>
          </cell>
          <cell r="I6007">
            <v>169</v>
          </cell>
          <cell r="L6007" t="str">
            <v>NCS - Operational</v>
          </cell>
        </row>
        <row r="6008">
          <cell r="A6008">
            <v>182</v>
          </cell>
          <cell r="F6008">
            <v>1</v>
          </cell>
          <cell r="I6008">
            <v>702</v>
          </cell>
          <cell r="L6008" t="str">
            <v>(Excluded - Counted in classroom data)</v>
          </cell>
        </row>
        <row r="6009">
          <cell r="A6009">
            <v>182</v>
          </cell>
          <cell r="F6009">
            <v>1</v>
          </cell>
          <cell r="I6009">
            <v>216</v>
          </cell>
          <cell r="L6009" t="str">
            <v>NCS - Operational</v>
          </cell>
        </row>
        <row r="6010">
          <cell r="A6010">
            <v>182</v>
          </cell>
          <cell r="F6010">
            <v>1</v>
          </cell>
          <cell r="I6010">
            <v>870</v>
          </cell>
          <cell r="L6010" t="str">
            <v>(Excluded - Counted in classroom data)</v>
          </cell>
          <cell r="M6010" t="str">
            <v>CDC-CA</v>
          </cell>
        </row>
        <row r="6011">
          <cell r="A6011">
            <v>182</v>
          </cell>
          <cell r="F6011">
            <v>1</v>
          </cell>
          <cell r="I6011">
            <v>50</v>
          </cell>
          <cell r="L6011" t="str">
            <v>NCS - Operational</v>
          </cell>
          <cell r="M6011" t="str">
            <v>CDC-CA</v>
          </cell>
        </row>
        <row r="6012">
          <cell r="A6012">
            <v>182</v>
          </cell>
          <cell r="F6012">
            <v>1</v>
          </cell>
          <cell r="I6012">
            <v>870</v>
          </cell>
          <cell r="L6012" t="str">
            <v>(Excluded - Counted in classroom data)</v>
          </cell>
          <cell r="M6012" t="str">
            <v>CDC-CA</v>
          </cell>
        </row>
        <row r="6013">
          <cell r="A6013">
            <v>182</v>
          </cell>
          <cell r="F6013">
            <v>1</v>
          </cell>
          <cell r="I6013">
            <v>50</v>
          </cell>
          <cell r="L6013" t="str">
            <v>NCS - Operational</v>
          </cell>
          <cell r="M6013" t="str">
            <v>CDC-CA</v>
          </cell>
        </row>
        <row r="6014">
          <cell r="A6014">
            <v>182</v>
          </cell>
          <cell r="F6014">
            <v>1</v>
          </cell>
          <cell r="I6014">
            <v>110</v>
          </cell>
          <cell r="L6014" t="str">
            <v>NCS - Interior Room</v>
          </cell>
          <cell r="M6014" t="str">
            <v>CDC-CA</v>
          </cell>
        </row>
        <row r="6015">
          <cell r="A6015">
            <v>182</v>
          </cell>
          <cell r="F6015">
            <v>1</v>
          </cell>
          <cell r="I6015">
            <v>138</v>
          </cell>
          <cell r="L6015" t="str">
            <v>NCS - Operational</v>
          </cell>
          <cell r="M6015" t="str">
            <v>CDC-CA</v>
          </cell>
        </row>
        <row r="6016">
          <cell r="A6016">
            <v>182</v>
          </cell>
          <cell r="F6016">
            <v>1</v>
          </cell>
          <cell r="I6016">
            <v>99</v>
          </cell>
          <cell r="L6016" t="str">
            <v>NCS - Interior Room</v>
          </cell>
          <cell r="M6016" t="str">
            <v>CDC-CA</v>
          </cell>
        </row>
        <row r="6017">
          <cell r="A6017">
            <v>182</v>
          </cell>
          <cell r="F6017">
            <v>1</v>
          </cell>
          <cell r="I6017">
            <v>16</v>
          </cell>
          <cell r="L6017" t="str">
            <v>NCS - Operational</v>
          </cell>
          <cell r="M6017" t="str">
            <v>CDC-CA</v>
          </cell>
        </row>
        <row r="6018">
          <cell r="A6018">
            <v>182</v>
          </cell>
          <cell r="F6018">
            <v>1</v>
          </cell>
          <cell r="I6018">
            <v>63</v>
          </cell>
          <cell r="L6018" t="str">
            <v>NCS - Operational</v>
          </cell>
          <cell r="M6018" t="str">
            <v>CDC-CA</v>
          </cell>
        </row>
        <row r="6019">
          <cell r="A6019">
            <v>182</v>
          </cell>
          <cell r="F6019">
            <v>1</v>
          </cell>
          <cell r="I6019">
            <v>56</v>
          </cell>
          <cell r="L6019" t="str">
            <v>NCS - Operational</v>
          </cell>
          <cell r="M6019" t="str">
            <v>CDC-CA</v>
          </cell>
        </row>
        <row r="6020">
          <cell r="A6020">
            <v>182</v>
          </cell>
          <cell r="F6020">
            <v>1</v>
          </cell>
          <cell r="I6020">
            <v>49</v>
          </cell>
          <cell r="L6020" t="str">
            <v>NCS - Operational</v>
          </cell>
          <cell r="M6020" t="str">
            <v>CDC-CA</v>
          </cell>
        </row>
        <row r="6021">
          <cell r="A6021">
            <v>182</v>
          </cell>
          <cell r="F6021">
            <v>1</v>
          </cell>
          <cell r="I6021">
            <v>61</v>
          </cell>
          <cell r="L6021" t="str">
            <v>NCS - Operational</v>
          </cell>
          <cell r="M6021" t="str">
            <v>CDC-CA</v>
          </cell>
        </row>
        <row r="6022">
          <cell r="A6022">
            <v>182</v>
          </cell>
          <cell r="F6022">
            <v>1</v>
          </cell>
          <cell r="I6022">
            <v>61</v>
          </cell>
          <cell r="L6022" t="str">
            <v>NCS - Operational</v>
          </cell>
          <cell r="M6022" t="str">
            <v>CDC-CA</v>
          </cell>
        </row>
        <row r="6023">
          <cell r="A6023">
            <v>182</v>
          </cell>
          <cell r="F6023">
            <v>1</v>
          </cell>
          <cell r="I6023">
            <v>1783</v>
          </cell>
          <cell r="L6023" t="str">
            <v>(Excluded - Counted in classroom data)</v>
          </cell>
          <cell r="M6023" t="str">
            <v>CDC-CA</v>
          </cell>
        </row>
        <row r="6024">
          <cell r="A6024">
            <v>185</v>
          </cell>
          <cell r="F6024">
            <v>1</v>
          </cell>
          <cell r="I6024">
            <v>1078</v>
          </cell>
          <cell r="L6024" t="str">
            <v>(Excluded - Counted in classroom data)</v>
          </cell>
          <cell r="M6024" t="str">
            <v>Charter</v>
          </cell>
        </row>
        <row r="6025">
          <cell r="A6025">
            <v>185</v>
          </cell>
          <cell r="F6025">
            <v>1</v>
          </cell>
          <cell r="I6025">
            <v>1144</v>
          </cell>
          <cell r="L6025" t="str">
            <v>(Excluded - Counted in classroom data)</v>
          </cell>
          <cell r="M6025" t="str">
            <v>Charter</v>
          </cell>
        </row>
        <row r="6026">
          <cell r="A6026">
            <v>185</v>
          </cell>
          <cell r="F6026">
            <v>1</v>
          </cell>
          <cell r="I6026">
            <v>148</v>
          </cell>
          <cell r="L6026" t="str">
            <v>NCS - Operational</v>
          </cell>
          <cell r="M6026" t="str">
            <v>Charter</v>
          </cell>
        </row>
        <row r="6027">
          <cell r="A6027">
            <v>185</v>
          </cell>
          <cell r="F6027">
            <v>1</v>
          </cell>
          <cell r="I6027">
            <v>148</v>
          </cell>
          <cell r="L6027" t="str">
            <v>NCS - Operational</v>
          </cell>
          <cell r="M6027" t="str">
            <v>Charter</v>
          </cell>
        </row>
        <row r="6028">
          <cell r="A6028">
            <v>185</v>
          </cell>
          <cell r="F6028">
            <v>1</v>
          </cell>
          <cell r="I6028">
            <v>812</v>
          </cell>
          <cell r="L6028" t="str">
            <v>(Excluded - Counted in classroom data)</v>
          </cell>
          <cell r="M6028" t="str">
            <v>Charter</v>
          </cell>
        </row>
        <row r="6029">
          <cell r="A6029">
            <v>185</v>
          </cell>
          <cell r="F6029">
            <v>1</v>
          </cell>
          <cell r="I6029">
            <v>812</v>
          </cell>
          <cell r="L6029" t="str">
            <v>(Excluded - Counted in classroom data)</v>
          </cell>
          <cell r="M6029" t="str">
            <v>Charter</v>
          </cell>
        </row>
        <row r="6030">
          <cell r="A6030">
            <v>185</v>
          </cell>
          <cell r="F6030">
            <v>1</v>
          </cell>
          <cell r="I6030">
            <v>848</v>
          </cell>
          <cell r="L6030" t="str">
            <v>(Excluded - Counted in classroom data)</v>
          </cell>
          <cell r="M6030" t="str">
            <v>Charter</v>
          </cell>
        </row>
        <row r="6031">
          <cell r="A6031">
            <v>185</v>
          </cell>
          <cell r="F6031">
            <v>1</v>
          </cell>
          <cell r="I6031">
            <v>848</v>
          </cell>
          <cell r="L6031" t="str">
            <v>(Excluded - Counted in classroom data)</v>
          </cell>
          <cell r="M6031" t="str">
            <v>Charter</v>
          </cell>
        </row>
        <row r="6032">
          <cell r="A6032">
            <v>185</v>
          </cell>
          <cell r="F6032">
            <v>1</v>
          </cell>
          <cell r="I6032">
            <v>848</v>
          </cell>
          <cell r="L6032" t="str">
            <v>(Excluded - Counted in classroom data)</v>
          </cell>
          <cell r="M6032" t="str">
            <v>Charter</v>
          </cell>
        </row>
        <row r="6033">
          <cell r="A6033">
            <v>185</v>
          </cell>
          <cell r="F6033">
            <v>1</v>
          </cell>
          <cell r="I6033">
            <v>848</v>
          </cell>
          <cell r="L6033" t="str">
            <v>(Excluded - Counted in classroom data)</v>
          </cell>
          <cell r="M6033" t="str">
            <v>Charter</v>
          </cell>
        </row>
        <row r="6034">
          <cell r="A6034">
            <v>185</v>
          </cell>
          <cell r="F6034">
            <v>1</v>
          </cell>
          <cell r="I6034">
            <v>808</v>
          </cell>
          <cell r="L6034" t="str">
            <v>(Excluded - Counted in classroom data)</v>
          </cell>
          <cell r="M6034" t="str">
            <v>Charter</v>
          </cell>
        </row>
        <row r="6035">
          <cell r="A6035">
            <v>185</v>
          </cell>
          <cell r="F6035">
            <v>1</v>
          </cell>
          <cell r="I6035">
            <v>808</v>
          </cell>
          <cell r="L6035" t="str">
            <v>(Excluded - Counted in classroom data)</v>
          </cell>
          <cell r="M6035" t="str">
            <v>Charter</v>
          </cell>
        </row>
        <row r="6036">
          <cell r="A6036">
            <v>185</v>
          </cell>
          <cell r="F6036">
            <v>1</v>
          </cell>
          <cell r="I6036">
            <v>246</v>
          </cell>
          <cell r="L6036" t="str">
            <v>NCS - Operational</v>
          </cell>
          <cell r="M6036" t="str">
            <v>Charter</v>
          </cell>
        </row>
        <row r="6037">
          <cell r="A6037">
            <v>185</v>
          </cell>
          <cell r="F6037">
            <v>1</v>
          </cell>
          <cell r="I6037">
            <v>246</v>
          </cell>
          <cell r="L6037" t="str">
            <v>NCS - Operational</v>
          </cell>
          <cell r="M6037" t="str">
            <v>Charter</v>
          </cell>
        </row>
        <row r="6038">
          <cell r="A6038">
            <v>185</v>
          </cell>
          <cell r="F6038">
            <v>1</v>
          </cell>
          <cell r="I6038">
            <v>1040</v>
          </cell>
          <cell r="L6038" t="str">
            <v>(Excluded - Counted in classroom data)</v>
          </cell>
          <cell r="M6038" t="str">
            <v>Charter</v>
          </cell>
        </row>
        <row r="6039">
          <cell r="A6039">
            <v>185</v>
          </cell>
          <cell r="F6039">
            <v>1</v>
          </cell>
          <cell r="I6039">
            <v>100</v>
          </cell>
          <cell r="L6039" t="str">
            <v>NCS - Operational</v>
          </cell>
          <cell r="M6039" t="str">
            <v>Charter</v>
          </cell>
        </row>
        <row r="6040">
          <cell r="A6040">
            <v>185</v>
          </cell>
          <cell r="F6040">
            <v>1</v>
          </cell>
          <cell r="I6040">
            <v>231</v>
          </cell>
          <cell r="L6040" t="str">
            <v>NCS - Operational</v>
          </cell>
          <cell r="M6040" t="str">
            <v>Charter</v>
          </cell>
        </row>
        <row r="6041">
          <cell r="A6041">
            <v>185</v>
          </cell>
          <cell r="F6041">
            <v>1</v>
          </cell>
          <cell r="I6041">
            <v>70</v>
          </cell>
          <cell r="L6041" t="str">
            <v>NCS - Operational</v>
          </cell>
          <cell r="M6041" t="str">
            <v>Charter</v>
          </cell>
        </row>
        <row r="6042">
          <cell r="A6042">
            <v>185</v>
          </cell>
          <cell r="F6042">
            <v>1</v>
          </cell>
          <cell r="I6042">
            <v>73</v>
          </cell>
          <cell r="L6042" t="str">
            <v>NCS - Operational</v>
          </cell>
          <cell r="M6042" t="str">
            <v>Charter</v>
          </cell>
        </row>
        <row r="6043">
          <cell r="A6043">
            <v>185</v>
          </cell>
          <cell r="F6043">
            <v>1</v>
          </cell>
          <cell r="I6043">
            <v>1873</v>
          </cell>
          <cell r="L6043" t="str">
            <v>(Excluded - Counted in classroom data)</v>
          </cell>
          <cell r="M6043" t="str">
            <v>Charter</v>
          </cell>
        </row>
        <row r="6044">
          <cell r="A6044">
            <v>185</v>
          </cell>
          <cell r="F6044">
            <v>1</v>
          </cell>
          <cell r="I6044">
            <v>123</v>
          </cell>
          <cell r="L6044" t="str">
            <v>NCS - Operational</v>
          </cell>
          <cell r="M6044" t="str">
            <v>Charter</v>
          </cell>
        </row>
        <row r="6045">
          <cell r="A6045">
            <v>185</v>
          </cell>
          <cell r="F6045">
            <v>1</v>
          </cell>
          <cell r="I6045">
            <v>360</v>
          </cell>
          <cell r="L6045" t="str">
            <v>NCS - Operational</v>
          </cell>
          <cell r="M6045" t="str">
            <v>Charter</v>
          </cell>
        </row>
        <row r="6046">
          <cell r="A6046">
            <v>185</v>
          </cell>
          <cell r="F6046">
            <v>1</v>
          </cell>
          <cell r="I6046">
            <v>4620</v>
          </cell>
          <cell r="L6046" t="str">
            <v>NCS - Assembly</v>
          </cell>
          <cell r="M6046" t="str">
            <v>Charter</v>
          </cell>
        </row>
        <row r="6047">
          <cell r="A6047">
            <v>185</v>
          </cell>
          <cell r="F6047">
            <v>1</v>
          </cell>
          <cell r="I6047">
            <v>140</v>
          </cell>
          <cell r="L6047" t="str">
            <v>NCS - Operational</v>
          </cell>
          <cell r="M6047" t="str">
            <v>Charter</v>
          </cell>
        </row>
        <row r="6048">
          <cell r="A6048">
            <v>185</v>
          </cell>
          <cell r="F6048">
            <v>1</v>
          </cell>
          <cell r="I6048">
            <v>477</v>
          </cell>
          <cell r="L6048" t="str">
            <v>NCS - Operational</v>
          </cell>
          <cell r="M6048" t="str">
            <v>Charter</v>
          </cell>
        </row>
        <row r="6049">
          <cell r="A6049">
            <v>185</v>
          </cell>
          <cell r="F6049">
            <v>1</v>
          </cell>
          <cell r="I6049">
            <v>80</v>
          </cell>
          <cell r="L6049" t="str">
            <v>NCS - Operational</v>
          </cell>
          <cell r="M6049" t="str">
            <v>Charter</v>
          </cell>
        </row>
        <row r="6050">
          <cell r="A6050">
            <v>185</v>
          </cell>
          <cell r="F6050">
            <v>1</v>
          </cell>
          <cell r="I6050">
            <v>52</v>
          </cell>
          <cell r="L6050" t="str">
            <v>NCS - Operational</v>
          </cell>
          <cell r="M6050" t="str">
            <v>Charter</v>
          </cell>
        </row>
        <row r="6051">
          <cell r="A6051">
            <v>185</v>
          </cell>
          <cell r="F6051">
            <v>1</v>
          </cell>
          <cell r="I6051">
            <v>194</v>
          </cell>
          <cell r="L6051" t="str">
            <v>NCS - Operational</v>
          </cell>
          <cell r="M6051" t="str">
            <v>Charter</v>
          </cell>
        </row>
        <row r="6052">
          <cell r="A6052">
            <v>185</v>
          </cell>
          <cell r="F6052">
            <v>1</v>
          </cell>
          <cell r="I6052">
            <v>74</v>
          </cell>
          <cell r="L6052" t="str">
            <v>NCS - Interior Room</v>
          </cell>
          <cell r="M6052" t="str">
            <v>Charter</v>
          </cell>
        </row>
        <row r="6053">
          <cell r="A6053">
            <v>185</v>
          </cell>
          <cell r="F6053">
            <v>1</v>
          </cell>
          <cell r="I6053">
            <v>565</v>
          </cell>
          <cell r="L6053" t="str">
            <v>NCS - Interior Room</v>
          </cell>
          <cell r="M6053" t="str">
            <v>Charter</v>
          </cell>
        </row>
        <row r="6054">
          <cell r="A6054">
            <v>185</v>
          </cell>
          <cell r="F6054">
            <v>1</v>
          </cell>
          <cell r="I6054">
            <v>104</v>
          </cell>
          <cell r="L6054" t="str">
            <v>NCS - Operational</v>
          </cell>
          <cell r="M6054" t="str">
            <v>Charter</v>
          </cell>
        </row>
        <row r="6055">
          <cell r="A6055">
            <v>185</v>
          </cell>
          <cell r="F6055">
            <v>1</v>
          </cell>
          <cell r="I6055">
            <v>132</v>
          </cell>
          <cell r="L6055" t="str">
            <v>NCS - Interior Room</v>
          </cell>
          <cell r="M6055" t="str">
            <v>Charter</v>
          </cell>
        </row>
        <row r="6056">
          <cell r="A6056">
            <v>185</v>
          </cell>
          <cell r="F6056">
            <v>1</v>
          </cell>
          <cell r="I6056">
            <v>224</v>
          </cell>
          <cell r="L6056" t="str">
            <v>NCS - Interior Room</v>
          </cell>
          <cell r="M6056" t="str">
            <v>Charter</v>
          </cell>
        </row>
        <row r="6057">
          <cell r="A6057">
            <v>185</v>
          </cell>
          <cell r="F6057">
            <v>1</v>
          </cell>
          <cell r="I6057">
            <v>200</v>
          </cell>
          <cell r="L6057" t="str">
            <v>NCS - Interior Room</v>
          </cell>
          <cell r="M6057" t="str">
            <v>Charter</v>
          </cell>
        </row>
        <row r="6058">
          <cell r="A6058">
            <v>185</v>
          </cell>
          <cell r="F6058">
            <v>1</v>
          </cell>
          <cell r="I6058">
            <v>160</v>
          </cell>
          <cell r="L6058" t="str">
            <v>NCS - Interior Room</v>
          </cell>
          <cell r="M6058" t="str">
            <v>Charter</v>
          </cell>
        </row>
        <row r="6059">
          <cell r="A6059">
            <v>185</v>
          </cell>
          <cell r="F6059">
            <v>1</v>
          </cell>
          <cell r="I6059">
            <v>186</v>
          </cell>
          <cell r="L6059" t="str">
            <v>NCS - Interior Room</v>
          </cell>
          <cell r="M6059" t="str">
            <v>Charter</v>
          </cell>
        </row>
        <row r="6060">
          <cell r="A6060">
            <v>185</v>
          </cell>
          <cell r="F6060">
            <v>1</v>
          </cell>
          <cell r="I6060">
            <v>16</v>
          </cell>
          <cell r="L6060" t="str">
            <v>NCS - Operational</v>
          </cell>
          <cell r="M6060" t="str">
            <v>Charter</v>
          </cell>
        </row>
        <row r="6061">
          <cell r="A6061">
            <v>185</v>
          </cell>
          <cell r="F6061">
            <v>1</v>
          </cell>
          <cell r="I6061">
            <v>62</v>
          </cell>
          <cell r="L6061" t="str">
            <v>NCS - Operational</v>
          </cell>
          <cell r="M6061" t="str">
            <v>Charter</v>
          </cell>
        </row>
        <row r="6062">
          <cell r="A6062">
            <v>185</v>
          </cell>
          <cell r="F6062">
            <v>1</v>
          </cell>
          <cell r="I6062">
            <v>62</v>
          </cell>
          <cell r="L6062" t="str">
            <v>NCS - Operational</v>
          </cell>
          <cell r="M6062" t="str">
            <v>Charter</v>
          </cell>
        </row>
        <row r="6063">
          <cell r="A6063">
            <v>185</v>
          </cell>
          <cell r="F6063">
            <v>1</v>
          </cell>
          <cell r="I6063">
            <v>78</v>
          </cell>
          <cell r="L6063" t="str">
            <v>NCS - Operational</v>
          </cell>
          <cell r="M6063" t="str">
            <v>Charter</v>
          </cell>
        </row>
        <row r="6064">
          <cell r="A6064">
            <v>185</v>
          </cell>
          <cell r="F6064">
            <v>1</v>
          </cell>
          <cell r="I6064">
            <v>48</v>
          </cell>
          <cell r="L6064" t="str">
            <v>NCS - Operational</v>
          </cell>
          <cell r="M6064" t="str">
            <v>Charter</v>
          </cell>
        </row>
        <row r="6065">
          <cell r="A6065">
            <v>185</v>
          </cell>
          <cell r="F6065">
            <v>1</v>
          </cell>
          <cell r="I6065">
            <v>142</v>
          </cell>
          <cell r="L6065" t="str">
            <v>NCS - Operational</v>
          </cell>
          <cell r="M6065" t="str">
            <v>Charter</v>
          </cell>
        </row>
        <row r="6066">
          <cell r="A6066">
            <v>185</v>
          </cell>
          <cell r="F6066">
            <v>1</v>
          </cell>
          <cell r="I6066">
            <v>142</v>
          </cell>
          <cell r="L6066" t="str">
            <v>NCS - Operational</v>
          </cell>
          <cell r="M6066" t="str">
            <v>Charter</v>
          </cell>
        </row>
        <row r="6067">
          <cell r="A6067">
            <v>185</v>
          </cell>
          <cell r="F6067">
            <v>1</v>
          </cell>
          <cell r="I6067">
            <v>212</v>
          </cell>
          <cell r="L6067" t="str">
            <v>NCS - Operational</v>
          </cell>
          <cell r="M6067" t="str">
            <v>Charter</v>
          </cell>
        </row>
        <row r="6068">
          <cell r="A6068">
            <v>185</v>
          </cell>
          <cell r="F6068">
            <v>1</v>
          </cell>
          <cell r="I6068">
            <v>212</v>
          </cell>
          <cell r="L6068" t="str">
            <v>NCS - Operational</v>
          </cell>
          <cell r="M6068" t="str">
            <v>Charter</v>
          </cell>
        </row>
        <row r="6069">
          <cell r="A6069">
            <v>185</v>
          </cell>
          <cell r="F6069">
            <v>2</v>
          </cell>
          <cell r="I6069">
            <v>970</v>
          </cell>
          <cell r="L6069" t="str">
            <v>(Excluded - Counted in classroom data)</v>
          </cell>
          <cell r="M6069" t="str">
            <v>Charter</v>
          </cell>
        </row>
        <row r="6070">
          <cell r="A6070">
            <v>185</v>
          </cell>
          <cell r="F6070">
            <v>2</v>
          </cell>
          <cell r="I6070">
            <v>970</v>
          </cell>
          <cell r="L6070" t="str">
            <v>(Excluded - Counted in classroom data)</v>
          </cell>
          <cell r="M6070" t="str">
            <v>Charter</v>
          </cell>
        </row>
        <row r="6071">
          <cell r="A6071">
            <v>185</v>
          </cell>
          <cell r="F6071">
            <v>2</v>
          </cell>
          <cell r="I6071">
            <v>970</v>
          </cell>
          <cell r="L6071" t="str">
            <v>(Excluded - Counted in classroom data)</v>
          </cell>
          <cell r="M6071" t="str">
            <v>Charter</v>
          </cell>
        </row>
        <row r="6072">
          <cell r="A6072">
            <v>185</v>
          </cell>
          <cell r="F6072">
            <v>2</v>
          </cell>
          <cell r="I6072">
            <v>970</v>
          </cell>
          <cell r="L6072" t="str">
            <v>(Excluded - Counted in classroom data)</v>
          </cell>
          <cell r="M6072" t="str">
            <v>Charter</v>
          </cell>
        </row>
        <row r="6073">
          <cell r="A6073">
            <v>185</v>
          </cell>
          <cell r="F6073">
            <v>2</v>
          </cell>
          <cell r="I6073">
            <v>970</v>
          </cell>
          <cell r="L6073" t="str">
            <v>(Excluded - Counted in classroom data)</v>
          </cell>
          <cell r="M6073" t="str">
            <v>Charter</v>
          </cell>
        </row>
        <row r="6074">
          <cell r="A6074">
            <v>185</v>
          </cell>
          <cell r="F6074">
            <v>2</v>
          </cell>
          <cell r="I6074">
            <v>970</v>
          </cell>
          <cell r="L6074" t="str">
            <v>(Excluded - Counted in classroom data)</v>
          </cell>
          <cell r="M6074" t="str">
            <v>Charter</v>
          </cell>
        </row>
        <row r="6075">
          <cell r="A6075">
            <v>185</v>
          </cell>
          <cell r="F6075">
            <v>2</v>
          </cell>
          <cell r="I6075">
            <v>970</v>
          </cell>
          <cell r="L6075" t="str">
            <v>(Excluded - Counted in classroom data)</v>
          </cell>
          <cell r="M6075" t="str">
            <v>Charter</v>
          </cell>
        </row>
        <row r="6076">
          <cell r="A6076">
            <v>185</v>
          </cell>
          <cell r="F6076">
            <v>2</v>
          </cell>
          <cell r="I6076">
            <v>970</v>
          </cell>
          <cell r="L6076" t="str">
            <v>(Excluded - Counted in classroom data)</v>
          </cell>
          <cell r="M6076" t="str">
            <v>Charter</v>
          </cell>
        </row>
        <row r="6077">
          <cell r="A6077">
            <v>185</v>
          </cell>
          <cell r="F6077">
            <v>2</v>
          </cell>
          <cell r="I6077">
            <v>432</v>
          </cell>
          <cell r="L6077" t="str">
            <v>NCS - Interior Room</v>
          </cell>
          <cell r="M6077" t="str">
            <v>Charter</v>
          </cell>
        </row>
        <row r="6078">
          <cell r="A6078">
            <v>185</v>
          </cell>
          <cell r="F6078">
            <v>2</v>
          </cell>
          <cell r="I6078">
            <v>174</v>
          </cell>
          <cell r="L6078" t="str">
            <v>NCS - Interior Room</v>
          </cell>
          <cell r="M6078" t="str">
            <v>Charter</v>
          </cell>
        </row>
        <row r="6079">
          <cell r="A6079">
            <v>185</v>
          </cell>
          <cell r="F6079">
            <v>2</v>
          </cell>
          <cell r="I6079">
            <v>181</v>
          </cell>
          <cell r="L6079" t="str">
            <v>NCS - Interior Room</v>
          </cell>
          <cell r="M6079" t="str">
            <v>Charter</v>
          </cell>
        </row>
        <row r="6080">
          <cell r="A6080">
            <v>185</v>
          </cell>
          <cell r="F6080">
            <v>2</v>
          </cell>
          <cell r="I6080">
            <v>998</v>
          </cell>
          <cell r="L6080" t="str">
            <v>(Excluded - Counted in classroom data)</v>
          </cell>
          <cell r="M6080" t="str">
            <v>Charter</v>
          </cell>
        </row>
        <row r="6081">
          <cell r="A6081">
            <v>185</v>
          </cell>
          <cell r="F6081">
            <v>2</v>
          </cell>
          <cell r="I6081">
            <v>310</v>
          </cell>
          <cell r="L6081" t="str">
            <v>NCS - Interior Room</v>
          </cell>
          <cell r="M6081" t="str">
            <v>Charter</v>
          </cell>
        </row>
        <row r="6082">
          <cell r="A6082">
            <v>185</v>
          </cell>
          <cell r="F6082">
            <v>2</v>
          </cell>
          <cell r="I6082">
            <v>72</v>
          </cell>
          <cell r="L6082" t="str">
            <v>NCS - Operational</v>
          </cell>
          <cell r="M6082" t="str">
            <v>Charter</v>
          </cell>
        </row>
        <row r="6083">
          <cell r="A6083">
            <v>185</v>
          </cell>
          <cell r="F6083">
            <v>2</v>
          </cell>
          <cell r="I6083">
            <v>72</v>
          </cell>
          <cell r="L6083" t="str">
            <v>NCS - Operational</v>
          </cell>
          <cell r="M6083" t="str">
            <v>Charter</v>
          </cell>
        </row>
        <row r="6084">
          <cell r="A6084">
            <v>185</v>
          </cell>
          <cell r="F6084">
            <v>2</v>
          </cell>
          <cell r="I6084">
            <v>45</v>
          </cell>
          <cell r="L6084" t="str">
            <v>NCS - Operational</v>
          </cell>
          <cell r="M6084" t="str">
            <v>Charter</v>
          </cell>
        </row>
        <row r="6085">
          <cell r="A6085">
            <v>185</v>
          </cell>
          <cell r="F6085">
            <v>2</v>
          </cell>
          <cell r="I6085">
            <v>188</v>
          </cell>
          <cell r="L6085" t="str">
            <v>NCS - Operational</v>
          </cell>
          <cell r="M6085" t="str">
            <v>Charter</v>
          </cell>
        </row>
        <row r="6086">
          <cell r="A6086">
            <v>185</v>
          </cell>
          <cell r="F6086">
            <v>2</v>
          </cell>
          <cell r="I6086">
            <v>188</v>
          </cell>
          <cell r="L6086" t="str">
            <v>NCS - Operational</v>
          </cell>
          <cell r="M6086" t="str">
            <v>Charter</v>
          </cell>
        </row>
        <row r="6087">
          <cell r="A6087">
            <v>185</v>
          </cell>
          <cell r="F6087">
            <v>2</v>
          </cell>
          <cell r="I6087">
            <v>230</v>
          </cell>
          <cell r="L6087" t="str">
            <v>NCS - Operational</v>
          </cell>
          <cell r="M6087" t="str">
            <v>Charter</v>
          </cell>
        </row>
        <row r="6088">
          <cell r="A6088">
            <v>185</v>
          </cell>
          <cell r="F6088">
            <v>2</v>
          </cell>
          <cell r="I6088">
            <v>2090</v>
          </cell>
          <cell r="L6088" t="str">
            <v>NCS - Library</v>
          </cell>
          <cell r="M6088" t="str">
            <v>Charter</v>
          </cell>
        </row>
        <row r="6089">
          <cell r="A6089">
            <v>185</v>
          </cell>
          <cell r="F6089">
            <v>2</v>
          </cell>
          <cell r="I6089">
            <v>155</v>
          </cell>
          <cell r="L6089" t="str">
            <v>NCS - Operational</v>
          </cell>
          <cell r="M6089" t="str">
            <v>Charter</v>
          </cell>
        </row>
        <row r="6090">
          <cell r="A6090">
            <v>185</v>
          </cell>
          <cell r="F6090">
            <v>2</v>
          </cell>
          <cell r="I6090">
            <v>355</v>
          </cell>
          <cell r="L6090" t="str">
            <v>NCS - Interior Room</v>
          </cell>
          <cell r="M6090" t="str">
            <v>Charter</v>
          </cell>
        </row>
        <row r="6091">
          <cell r="A6091">
            <v>185</v>
          </cell>
          <cell r="F6091">
            <v>2</v>
          </cell>
          <cell r="I6091">
            <v>136</v>
          </cell>
          <cell r="L6091" t="str">
            <v>NCS - Operational</v>
          </cell>
          <cell r="M6091" t="str">
            <v>Charter</v>
          </cell>
        </row>
        <row r="6092">
          <cell r="A6092">
            <v>185</v>
          </cell>
          <cell r="F6092">
            <v>2</v>
          </cell>
          <cell r="I6092">
            <v>246</v>
          </cell>
          <cell r="L6092" t="str">
            <v>NCS - Operational</v>
          </cell>
          <cell r="M6092" t="str">
            <v>Charter</v>
          </cell>
        </row>
        <row r="6093">
          <cell r="A6093">
            <v>185</v>
          </cell>
          <cell r="F6093">
            <v>2</v>
          </cell>
          <cell r="I6093">
            <v>246</v>
          </cell>
          <cell r="L6093" t="str">
            <v>NCS - Operational</v>
          </cell>
          <cell r="M6093" t="str">
            <v>Charter</v>
          </cell>
        </row>
        <row r="6094">
          <cell r="A6094">
            <v>185</v>
          </cell>
          <cell r="F6094">
            <v>2</v>
          </cell>
          <cell r="I6094">
            <v>740</v>
          </cell>
          <cell r="L6094" t="str">
            <v>(Excluded - Counted in classroom data)</v>
          </cell>
          <cell r="M6094" t="str">
            <v>Charter</v>
          </cell>
        </row>
        <row r="6095">
          <cell r="A6095">
            <v>185</v>
          </cell>
          <cell r="F6095">
            <v>2</v>
          </cell>
          <cell r="I6095">
            <v>898</v>
          </cell>
          <cell r="L6095" t="str">
            <v>(Excluded - Counted in classroom data)</v>
          </cell>
          <cell r="M6095" t="str">
            <v>Charter</v>
          </cell>
        </row>
        <row r="6096">
          <cell r="A6096">
            <v>185</v>
          </cell>
          <cell r="F6096">
            <v>2</v>
          </cell>
          <cell r="I6096">
            <v>134</v>
          </cell>
          <cell r="L6096" t="str">
            <v>NCS - Interior Room</v>
          </cell>
          <cell r="M6096" t="str">
            <v>Charter</v>
          </cell>
        </row>
        <row r="6097">
          <cell r="A6097">
            <v>185</v>
          </cell>
          <cell r="F6097">
            <v>2</v>
          </cell>
          <cell r="I6097">
            <v>124</v>
          </cell>
          <cell r="L6097" t="str">
            <v>NCS - Interior Room</v>
          </cell>
          <cell r="M6097" t="str">
            <v>Charter</v>
          </cell>
        </row>
        <row r="6098">
          <cell r="A6098">
            <v>186</v>
          </cell>
          <cell r="F6098">
            <v>1</v>
          </cell>
          <cell r="I6098">
            <v>70</v>
          </cell>
          <cell r="L6098" t="str">
            <v>NCS - Operational</v>
          </cell>
          <cell r="M6098" t="str">
            <v>CDC</v>
          </cell>
        </row>
        <row r="6099">
          <cell r="A6099">
            <v>186</v>
          </cell>
          <cell r="F6099">
            <v>1</v>
          </cell>
          <cell r="I6099">
            <v>52</v>
          </cell>
          <cell r="L6099" t="str">
            <v>NCS - Operational</v>
          </cell>
          <cell r="M6099" t="str">
            <v>CDC</v>
          </cell>
        </row>
        <row r="6100">
          <cell r="A6100">
            <v>186</v>
          </cell>
          <cell r="F6100">
            <v>1</v>
          </cell>
          <cell r="I6100">
            <v>227</v>
          </cell>
          <cell r="L6100" t="str">
            <v>NCS - Operational</v>
          </cell>
          <cell r="M6100" t="str">
            <v>CDC</v>
          </cell>
        </row>
        <row r="6101">
          <cell r="A6101">
            <v>186</v>
          </cell>
          <cell r="F6101">
            <v>1</v>
          </cell>
          <cell r="I6101">
            <v>87</v>
          </cell>
          <cell r="L6101" t="str">
            <v>NCS - Operational</v>
          </cell>
          <cell r="M6101" t="str">
            <v>CDC</v>
          </cell>
        </row>
        <row r="6102">
          <cell r="A6102">
            <v>186</v>
          </cell>
          <cell r="F6102">
            <v>1</v>
          </cell>
          <cell r="I6102">
            <v>75</v>
          </cell>
          <cell r="L6102" t="str">
            <v>NCS - Operational</v>
          </cell>
          <cell r="M6102" t="str">
            <v>CDC</v>
          </cell>
        </row>
        <row r="6103">
          <cell r="A6103">
            <v>186</v>
          </cell>
          <cell r="F6103">
            <v>1</v>
          </cell>
          <cell r="I6103">
            <v>50</v>
          </cell>
          <cell r="L6103" t="str">
            <v>NCS - Operational</v>
          </cell>
          <cell r="M6103" t="str">
            <v>CDC</v>
          </cell>
        </row>
        <row r="6104">
          <cell r="A6104">
            <v>186</v>
          </cell>
          <cell r="F6104">
            <v>1</v>
          </cell>
          <cell r="I6104">
            <v>83</v>
          </cell>
          <cell r="L6104" t="str">
            <v>NCS - Operational</v>
          </cell>
          <cell r="M6104" t="str">
            <v>CDC</v>
          </cell>
        </row>
        <row r="6105">
          <cell r="A6105">
            <v>186</v>
          </cell>
          <cell r="F6105">
            <v>1</v>
          </cell>
          <cell r="I6105">
            <v>84</v>
          </cell>
          <cell r="L6105" t="str">
            <v>NCS - Interior Room</v>
          </cell>
          <cell r="M6105" t="str">
            <v>CDC</v>
          </cell>
        </row>
        <row r="6106">
          <cell r="A6106">
            <v>186</v>
          </cell>
          <cell r="F6106">
            <v>1</v>
          </cell>
          <cell r="I6106">
            <v>156</v>
          </cell>
          <cell r="L6106" t="str">
            <v>NCS - Operational</v>
          </cell>
          <cell r="M6106" t="str">
            <v>CDC</v>
          </cell>
        </row>
        <row r="6107">
          <cell r="A6107">
            <v>186</v>
          </cell>
          <cell r="F6107">
            <v>1</v>
          </cell>
          <cell r="I6107">
            <v>155</v>
          </cell>
          <cell r="L6107" t="str">
            <v>NCS - Interior Room</v>
          </cell>
          <cell r="M6107" t="str">
            <v>CDC</v>
          </cell>
        </row>
        <row r="6108">
          <cell r="A6108">
            <v>186</v>
          </cell>
          <cell r="F6108">
            <v>1</v>
          </cell>
          <cell r="I6108">
            <v>50</v>
          </cell>
          <cell r="L6108" t="str">
            <v>NCS - Operational</v>
          </cell>
          <cell r="M6108" t="str">
            <v>CDC</v>
          </cell>
        </row>
        <row r="6109">
          <cell r="A6109">
            <v>186</v>
          </cell>
          <cell r="F6109">
            <v>1</v>
          </cell>
          <cell r="I6109">
            <v>120</v>
          </cell>
          <cell r="L6109" t="str">
            <v>NCS - Interior Room</v>
          </cell>
          <cell r="M6109" t="str">
            <v>CDC</v>
          </cell>
        </row>
        <row r="6110">
          <cell r="A6110">
            <v>186</v>
          </cell>
          <cell r="F6110">
            <v>1</v>
          </cell>
          <cell r="I6110">
            <v>107</v>
          </cell>
          <cell r="L6110" t="str">
            <v>NCS - Interior Room</v>
          </cell>
          <cell r="M6110" t="str">
            <v>CDC</v>
          </cell>
        </row>
        <row r="6111">
          <cell r="A6111">
            <v>186</v>
          </cell>
          <cell r="F6111">
            <v>1</v>
          </cell>
          <cell r="I6111">
            <v>140</v>
          </cell>
          <cell r="L6111" t="str">
            <v>NCS - Operational</v>
          </cell>
          <cell r="M6111" t="str">
            <v>CDC</v>
          </cell>
        </row>
        <row r="6112">
          <cell r="A6112">
            <v>186</v>
          </cell>
          <cell r="F6112">
            <v>1</v>
          </cell>
          <cell r="I6112">
            <v>1333</v>
          </cell>
          <cell r="L6112" t="str">
            <v>NCS - Operational</v>
          </cell>
          <cell r="M6112" t="str">
            <v>CDC</v>
          </cell>
        </row>
        <row r="6113">
          <cell r="A6113">
            <v>186</v>
          </cell>
          <cell r="F6113">
            <v>1</v>
          </cell>
          <cell r="I6113">
            <v>76</v>
          </cell>
          <cell r="L6113" t="str">
            <v>NCS - Operational</v>
          </cell>
          <cell r="M6113" t="str">
            <v>CDC</v>
          </cell>
        </row>
        <row r="6114">
          <cell r="A6114">
            <v>186</v>
          </cell>
          <cell r="F6114">
            <v>1</v>
          </cell>
          <cell r="I6114">
            <v>76</v>
          </cell>
          <cell r="L6114" t="str">
            <v>NCS - Operational</v>
          </cell>
          <cell r="M6114" t="str">
            <v>CDC</v>
          </cell>
        </row>
        <row r="6115">
          <cell r="A6115">
            <v>186</v>
          </cell>
          <cell r="F6115">
            <v>1</v>
          </cell>
          <cell r="I6115">
            <v>88</v>
          </cell>
          <cell r="L6115" t="str">
            <v>NCS - Operational</v>
          </cell>
          <cell r="M6115" t="str">
            <v>CDC</v>
          </cell>
        </row>
        <row r="6116">
          <cell r="A6116">
            <v>186</v>
          </cell>
          <cell r="F6116">
            <v>1</v>
          </cell>
          <cell r="I6116">
            <v>88</v>
          </cell>
          <cell r="L6116" t="str">
            <v>NCS - Operational</v>
          </cell>
          <cell r="M6116" t="str">
            <v>CDC</v>
          </cell>
        </row>
        <row r="6117">
          <cell r="A6117">
            <v>186</v>
          </cell>
          <cell r="F6117">
            <v>1</v>
          </cell>
          <cell r="I6117">
            <v>134</v>
          </cell>
          <cell r="L6117" t="str">
            <v>NCS - Operational</v>
          </cell>
          <cell r="M6117" t="str">
            <v>CDC</v>
          </cell>
        </row>
        <row r="6118">
          <cell r="A6118">
            <v>186</v>
          </cell>
          <cell r="F6118">
            <v>1</v>
          </cell>
          <cell r="I6118">
            <v>154</v>
          </cell>
          <cell r="L6118" t="str">
            <v>NCS - Operational</v>
          </cell>
          <cell r="M6118" t="str">
            <v>CDC</v>
          </cell>
        </row>
        <row r="6119">
          <cell r="A6119">
            <v>186</v>
          </cell>
          <cell r="F6119">
            <v>1</v>
          </cell>
          <cell r="I6119">
            <v>200</v>
          </cell>
          <cell r="L6119" t="str">
            <v>NCS - Operational</v>
          </cell>
          <cell r="M6119" t="str">
            <v>CDC</v>
          </cell>
        </row>
        <row r="6120">
          <cell r="A6120">
            <v>186</v>
          </cell>
          <cell r="F6120">
            <v>1</v>
          </cell>
          <cell r="I6120">
            <v>200</v>
          </cell>
          <cell r="L6120" t="str">
            <v>NCS - Operational</v>
          </cell>
          <cell r="M6120" t="str">
            <v>CDC</v>
          </cell>
        </row>
        <row r="6121">
          <cell r="A6121">
            <v>186</v>
          </cell>
          <cell r="F6121">
            <v>1</v>
          </cell>
          <cell r="I6121">
            <v>70</v>
          </cell>
          <cell r="L6121" t="str">
            <v>NCS - Operational</v>
          </cell>
          <cell r="M6121" t="str">
            <v>CDC</v>
          </cell>
        </row>
        <row r="6122">
          <cell r="A6122">
            <v>186</v>
          </cell>
          <cell r="F6122">
            <v>1</v>
          </cell>
          <cell r="I6122">
            <v>988</v>
          </cell>
          <cell r="L6122" t="str">
            <v>(Excluded - Counted in classroom data)</v>
          </cell>
          <cell r="M6122" t="str">
            <v>CDC</v>
          </cell>
        </row>
        <row r="6123">
          <cell r="A6123">
            <v>186</v>
          </cell>
          <cell r="F6123">
            <v>1</v>
          </cell>
          <cell r="I6123">
            <v>988</v>
          </cell>
          <cell r="L6123" t="str">
            <v>(Excluded - Counted in classroom data)</v>
          </cell>
          <cell r="M6123" t="str">
            <v>CDC</v>
          </cell>
        </row>
        <row r="6124">
          <cell r="A6124">
            <v>186</v>
          </cell>
          <cell r="F6124">
            <v>1</v>
          </cell>
          <cell r="I6124">
            <v>988</v>
          </cell>
          <cell r="L6124" t="str">
            <v>(Excluded - Counted in classroom data)</v>
          </cell>
          <cell r="M6124" t="str">
            <v>CDC</v>
          </cell>
        </row>
        <row r="6125">
          <cell r="A6125">
            <v>186</v>
          </cell>
          <cell r="F6125">
            <v>1</v>
          </cell>
          <cell r="I6125">
            <v>230</v>
          </cell>
          <cell r="L6125" t="str">
            <v>NCS - Interior Room</v>
          </cell>
        </row>
        <row r="6126">
          <cell r="A6126">
            <v>186</v>
          </cell>
          <cell r="F6126">
            <v>1</v>
          </cell>
          <cell r="I6126">
            <v>48</v>
          </cell>
          <cell r="L6126" t="str">
            <v>NCS - Operational</v>
          </cell>
        </row>
        <row r="6127">
          <cell r="A6127">
            <v>186</v>
          </cell>
          <cell r="F6127">
            <v>1</v>
          </cell>
          <cell r="I6127">
            <v>74</v>
          </cell>
          <cell r="L6127" t="str">
            <v>NCS - Operational</v>
          </cell>
        </row>
        <row r="6128">
          <cell r="A6128">
            <v>186</v>
          </cell>
          <cell r="F6128">
            <v>1</v>
          </cell>
          <cell r="I6128">
            <v>56</v>
          </cell>
          <cell r="L6128" t="str">
            <v>NCS - Interior Room</v>
          </cell>
        </row>
        <row r="6129">
          <cell r="A6129">
            <v>186</v>
          </cell>
          <cell r="F6129">
            <v>1</v>
          </cell>
          <cell r="I6129">
            <v>757</v>
          </cell>
          <cell r="L6129" t="str">
            <v>NCS - Operational</v>
          </cell>
        </row>
        <row r="6130">
          <cell r="A6130">
            <v>186</v>
          </cell>
          <cell r="F6130">
            <v>1</v>
          </cell>
          <cell r="I6130">
            <v>60</v>
          </cell>
          <cell r="L6130" t="str">
            <v>NCS - Operational</v>
          </cell>
        </row>
        <row r="6131">
          <cell r="A6131">
            <v>186</v>
          </cell>
          <cell r="F6131">
            <v>1</v>
          </cell>
          <cell r="I6131">
            <v>115</v>
          </cell>
          <cell r="L6131" t="str">
            <v>NCS - Operational</v>
          </cell>
        </row>
        <row r="6132">
          <cell r="A6132">
            <v>186</v>
          </cell>
          <cell r="F6132">
            <v>1</v>
          </cell>
          <cell r="I6132">
            <v>48</v>
          </cell>
          <cell r="L6132" t="str">
            <v>NCS - Operational</v>
          </cell>
        </row>
        <row r="6133">
          <cell r="A6133">
            <v>186</v>
          </cell>
          <cell r="F6133">
            <v>1</v>
          </cell>
          <cell r="I6133">
            <v>206</v>
          </cell>
          <cell r="L6133" t="str">
            <v>NCS - Operational</v>
          </cell>
        </row>
        <row r="6134">
          <cell r="A6134">
            <v>186</v>
          </cell>
          <cell r="F6134">
            <v>1</v>
          </cell>
          <cell r="I6134">
            <v>3550</v>
          </cell>
          <cell r="L6134" t="str">
            <v>NCS - Dining</v>
          </cell>
        </row>
        <row r="6135">
          <cell r="A6135">
            <v>186</v>
          </cell>
          <cell r="F6135">
            <v>1</v>
          </cell>
          <cell r="I6135">
            <v>368</v>
          </cell>
          <cell r="L6135" t="str">
            <v>NCS - Interior Room</v>
          </cell>
        </row>
        <row r="6136">
          <cell r="A6136">
            <v>186</v>
          </cell>
          <cell r="F6136">
            <v>1</v>
          </cell>
          <cell r="I6136">
            <v>120</v>
          </cell>
          <cell r="L6136" t="str">
            <v>NCS - Operational</v>
          </cell>
        </row>
        <row r="6137">
          <cell r="A6137">
            <v>186</v>
          </cell>
          <cell r="F6137">
            <v>1</v>
          </cell>
          <cell r="I6137">
            <v>25</v>
          </cell>
          <cell r="L6137" t="str">
            <v>NCS - Operational</v>
          </cell>
        </row>
        <row r="6138">
          <cell r="A6138">
            <v>186</v>
          </cell>
          <cell r="F6138">
            <v>1</v>
          </cell>
          <cell r="I6138">
            <v>120</v>
          </cell>
          <cell r="L6138" t="str">
            <v>NCS - Operational</v>
          </cell>
        </row>
        <row r="6139">
          <cell r="A6139">
            <v>186</v>
          </cell>
          <cell r="F6139">
            <v>1</v>
          </cell>
          <cell r="I6139">
            <v>450</v>
          </cell>
          <cell r="L6139" t="str">
            <v>NCS - Interior Room</v>
          </cell>
        </row>
        <row r="6140">
          <cell r="A6140">
            <v>186</v>
          </cell>
          <cell r="F6140">
            <v>1</v>
          </cell>
          <cell r="I6140">
            <v>123</v>
          </cell>
          <cell r="L6140" t="str">
            <v>NCS - Interior Room</v>
          </cell>
        </row>
        <row r="6141">
          <cell r="A6141">
            <v>186</v>
          </cell>
          <cell r="F6141">
            <v>1</v>
          </cell>
          <cell r="I6141">
            <v>126</v>
          </cell>
          <cell r="L6141" t="str">
            <v>NCS - Interior Room</v>
          </cell>
        </row>
        <row r="6142">
          <cell r="A6142">
            <v>186</v>
          </cell>
          <cell r="F6142">
            <v>1</v>
          </cell>
          <cell r="I6142">
            <v>51</v>
          </cell>
          <cell r="L6142" t="str">
            <v>NCS - Operational</v>
          </cell>
        </row>
        <row r="6143">
          <cell r="A6143">
            <v>186</v>
          </cell>
          <cell r="F6143">
            <v>1</v>
          </cell>
          <cell r="I6143">
            <v>296</v>
          </cell>
          <cell r="L6143" t="str">
            <v>NCS - Interior Room</v>
          </cell>
        </row>
        <row r="6144">
          <cell r="A6144">
            <v>186</v>
          </cell>
          <cell r="F6144">
            <v>1</v>
          </cell>
          <cell r="I6144">
            <v>50</v>
          </cell>
          <cell r="L6144" t="str">
            <v>NCS - Operational</v>
          </cell>
        </row>
        <row r="6145">
          <cell r="A6145">
            <v>186</v>
          </cell>
          <cell r="F6145">
            <v>1</v>
          </cell>
          <cell r="I6145">
            <v>976</v>
          </cell>
          <cell r="L6145" t="str">
            <v>(Excluded - Counted in classroom data)</v>
          </cell>
        </row>
        <row r="6146">
          <cell r="A6146">
            <v>186</v>
          </cell>
          <cell r="F6146">
            <v>1</v>
          </cell>
          <cell r="I6146">
            <v>250</v>
          </cell>
          <cell r="L6146" t="str">
            <v>NCS - Interior Room</v>
          </cell>
        </row>
        <row r="6147">
          <cell r="A6147">
            <v>186</v>
          </cell>
          <cell r="F6147">
            <v>1</v>
          </cell>
          <cell r="I6147">
            <v>988</v>
          </cell>
          <cell r="L6147" t="str">
            <v>(Excluded - Counted in classroom data)</v>
          </cell>
        </row>
        <row r="6148">
          <cell r="A6148">
            <v>186</v>
          </cell>
          <cell r="F6148">
            <v>1</v>
          </cell>
          <cell r="I6148">
            <v>51</v>
          </cell>
          <cell r="L6148" t="str">
            <v>NCS - Operational</v>
          </cell>
        </row>
        <row r="6149">
          <cell r="A6149">
            <v>186</v>
          </cell>
          <cell r="F6149">
            <v>1</v>
          </cell>
          <cell r="I6149">
            <v>122</v>
          </cell>
          <cell r="L6149" t="str">
            <v>NCS - Operational</v>
          </cell>
        </row>
        <row r="6150">
          <cell r="A6150">
            <v>186</v>
          </cell>
          <cell r="F6150">
            <v>1</v>
          </cell>
          <cell r="I6150">
            <v>988</v>
          </cell>
          <cell r="L6150" t="str">
            <v>(Excluded - Counted in classroom data)</v>
          </cell>
        </row>
        <row r="6151">
          <cell r="A6151">
            <v>186</v>
          </cell>
          <cell r="F6151">
            <v>1</v>
          </cell>
          <cell r="I6151">
            <v>51</v>
          </cell>
          <cell r="L6151" t="str">
            <v>NCS - Operational</v>
          </cell>
        </row>
        <row r="6152">
          <cell r="A6152">
            <v>186</v>
          </cell>
          <cell r="F6152">
            <v>1</v>
          </cell>
          <cell r="I6152">
            <v>51</v>
          </cell>
          <cell r="L6152" t="str">
            <v>NCS - Operational</v>
          </cell>
        </row>
        <row r="6153">
          <cell r="A6153">
            <v>186</v>
          </cell>
          <cell r="F6153">
            <v>1</v>
          </cell>
          <cell r="I6153">
            <v>246</v>
          </cell>
          <cell r="L6153" t="str">
            <v>NCS - Interior Room</v>
          </cell>
        </row>
        <row r="6154">
          <cell r="A6154">
            <v>186</v>
          </cell>
          <cell r="F6154">
            <v>1</v>
          </cell>
          <cell r="I6154">
            <v>988</v>
          </cell>
          <cell r="L6154" t="str">
            <v>(Excluded - Counted in classroom data)</v>
          </cell>
        </row>
        <row r="6155">
          <cell r="A6155">
            <v>186</v>
          </cell>
          <cell r="F6155">
            <v>1</v>
          </cell>
          <cell r="I6155">
            <v>988</v>
          </cell>
          <cell r="L6155" t="str">
            <v>(Excluded - Counted in classroom data)</v>
          </cell>
        </row>
        <row r="6156">
          <cell r="A6156">
            <v>186</v>
          </cell>
          <cell r="F6156">
            <v>1</v>
          </cell>
          <cell r="I6156">
            <v>51</v>
          </cell>
          <cell r="L6156" t="str">
            <v>NCS - Operational</v>
          </cell>
        </row>
        <row r="6157">
          <cell r="A6157">
            <v>186</v>
          </cell>
          <cell r="F6157">
            <v>1</v>
          </cell>
          <cell r="I6157">
            <v>247</v>
          </cell>
          <cell r="L6157" t="str">
            <v>NCS - Interior Room</v>
          </cell>
        </row>
        <row r="6158">
          <cell r="A6158">
            <v>186</v>
          </cell>
          <cell r="F6158">
            <v>1</v>
          </cell>
          <cell r="I6158">
            <v>51</v>
          </cell>
          <cell r="L6158" t="str">
            <v>NCS - Operational</v>
          </cell>
        </row>
        <row r="6159">
          <cell r="A6159">
            <v>186</v>
          </cell>
          <cell r="F6159">
            <v>1</v>
          </cell>
          <cell r="I6159">
            <v>988</v>
          </cell>
          <cell r="L6159" t="str">
            <v>(Excluded - Counted in classroom data)</v>
          </cell>
        </row>
        <row r="6160">
          <cell r="A6160">
            <v>186</v>
          </cell>
          <cell r="F6160">
            <v>1</v>
          </cell>
          <cell r="I6160">
            <v>988</v>
          </cell>
          <cell r="L6160" t="str">
            <v>(Excluded - Counted in classroom data)</v>
          </cell>
        </row>
        <row r="6161">
          <cell r="A6161">
            <v>186</v>
          </cell>
          <cell r="F6161">
            <v>1</v>
          </cell>
          <cell r="I6161">
            <v>51</v>
          </cell>
          <cell r="L6161" t="str">
            <v>NCS - Operational</v>
          </cell>
        </row>
        <row r="6162">
          <cell r="A6162">
            <v>186</v>
          </cell>
          <cell r="F6162">
            <v>1</v>
          </cell>
          <cell r="I6162">
            <v>988</v>
          </cell>
          <cell r="L6162" t="str">
            <v>(Excluded - Counted in classroom data)</v>
          </cell>
        </row>
        <row r="6163">
          <cell r="A6163">
            <v>186</v>
          </cell>
          <cell r="F6163">
            <v>2</v>
          </cell>
          <cell r="I6163">
            <v>884</v>
          </cell>
          <cell r="L6163" t="str">
            <v>(Excluded - Counted in classroom data)</v>
          </cell>
        </row>
        <row r="6164">
          <cell r="A6164">
            <v>186</v>
          </cell>
          <cell r="F6164">
            <v>2</v>
          </cell>
          <cell r="I6164">
            <v>51</v>
          </cell>
          <cell r="L6164" t="str">
            <v>NCS - Operational</v>
          </cell>
        </row>
        <row r="6165">
          <cell r="A6165">
            <v>186</v>
          </cell>
          <cell r="F6165">
            <v>2</v>
          </cell>
          <cell r="I6165">
            <v>128</v>
          </cell>
          <cell r="L6165" t="str">
            <v>NCS - Interior Room</v>
          </cell>
        </row>
        <row r="6166">
          <cell r="A6166">
            <v>186</v>
          </cell>
          <cell r="F6166">
            <v>2</v>
          </cell>
          <cell r="I6166">
            <v>884</v>
          </cell>
          <cell r="L6166" t="str">
            <v>(Excluded - Counted in classroom data)</v>
          </cell>
        </row>
        <row r="6167">
          <cell r="A6167">
            <v>186</v>
          </cell>
          <cell r="F6167">
            <v>2</v>
          </cell>
          <cell r="I6167">
            <v>51</v>
          </cell>
          <cell r="L6167" t="str">
            <v>NCS - Operational</v>
          </cell>
        </row>
        <row r="6168">
          <cell r="A6168">
            <v>186</v>
          </cell>
          <cell r="F6168">
            <v>2</v>
          </cell>
          <cell r="I6168">
            <v>884</v>
          </cell>
          <cell r="L6168" t="str">
            <v>(Excluded - Counted in classroom data)</v>
          </cell>
        </row>
        <row r="6169">
          <cell r="A6169">
            <v>186</v>
          </cell>
          <cell r="F6169">
            <v>2</v>
          </cell>
          <cell r="I6169">
            <v>51</v>
          </cell>
          <cell r="L6169" t="str">
            <v>NCS - Operational</v>
          </cell>
        </row>
        <row r="6170">
          <cell r="A6170">
            <v>186</v>
          </cell>
          <cell r="F6170">
            <v>2</v>
          </cell>
          <cell r="I6170">
            <v>104</v>
          </cell>
          <cell r="L6170" t="str">
            <v>NCS - Operational</v>
          </cell>
        </row>
        <row r="6171">
          <cell r="A6171">
            <v>186</v>
          </cell>
          <cell r="F6171">
            <v>2</v>
          </cell>
          <cell r="I6171">
            <v>884</v>
          </cell>
          <cell r="L6171" t="str">
            <v>(Excluded - Counted in classroom data)</v>
          </cell>
        </row>
        <row r="6172">
          <cell r="A6172">
            <v>186</v>
          </cell>
          <cell r="F6172">
            <v>2</v>
          </cell>
          <cell r="I6172">
            <v>51</v>
          </cell>
          <cell r="L6172" t="str">
            <v>NCS - Operational</v>
          </cell>
        </row>
        <row r="6173">
          <cell r="A6173">
            <v>186</v>
          </cell>
          <cell r="F6173">
            <v>2</v>
          </cell>
          <cell r="I6173">
            <v>72</v>
          </cell>
          <cell r="L6173" t="str">
            <v>NCS - Operational</v>
          </cell>
        </row>
        <row r="6174">
          <cell r="A6174">
            <v>186</v>
          </cell>
          <cell r="F6174">
            <v>2</v>
          </cell>
          <cell r="I6174">
            <v>93</v>
          </cell>
          <cell r="L6174" t="str">
            <v>NCS - Operational</v>
          </cell>
        </row>
        <row r="6175">
          <cell r="A6175">
            <v>186</v>
          </cell>
          <cell r="F6175">
            <v>2</v>
          </cell>
          <cell r="I6175">
            <v>884</v>
          </cell>
          <cell r="L6175" t="str">
            <v>(Excluded - Counted in classroom data)</v>
          </cell>
        </row>
        <row r="6176">
          <cell r="A6176">
            <v>186</v>
          </cell>
          <cell r="F6176">
            <v>2</v>
          </cell>
          <cell r="I6176">
            <v>51</v>
          </cell>
          <cell r="L6176" t="str">
            <v>NCS - Operational</v>
          </cell>
        </row>
        <row r="6177">
          <cell r="A6177">
            <v>186</v>
          </cell>
          <cell r="F6177">
            <v>2</v>
          </cell>
          <cell r="I6177">
            <v>884</v>
          </cell>
          <cell r="L6177" t="str">
            <v>(Excluded - Counted in classroom data)</v>
          </cell>
        </row>
        <row r="6178">
          <cell r="A6178">
            <v>186</v>
          </cell>
          <cell r="F6178">
            <v>2</v>
          </cell>
          <cell r="I6178">
            <v>51</v>
          </cell>
          <cell r="L6178" t="str">
            <v>NCS - Operational</v>
          </cell>
        </row>
        <row r="6179">
          <cell r="A6179">
            <v>186</v>
          </cell>
          <cell r="F6179">
            <v>2</v>
          </cell>
          <cell r="I6179">
            <v>120</v>
          </cell>
          <cell r="L6179" t="str">
            <v>NCS - Operational</v>
          </cell>
        </row>
        <row r="6180">
          <cell r="A6180">
            <v>186</v>
          </cell>
          <cell r="F6180">
            <v>2</v>
          </cell>
          <cell r="I6180">
            <v>250</v>
          </cell>
          <cell r="L6180" t="str">
            <v>NCS - Interior Room</v>
          </cell>
        </row>
        <row r="6181">
          <cell r="A6181">
            <v>186</v>
          </cell>
          <cell r="F6181">
            <v>2</v>
          </cell>
          <cell r="I6181">
            <v>250</v>
          </cell>
          <cell r="L6181" t="str">
            <v>NCS - Interior Room</v>
          </cell>
        </row>
        <row r="6182">
          <cell r="A6182">
            <v>186</v>
          </cell>
          <cell r="F6182">
            <v>1</v>
          </cell>
          <cell r="I6182">
            <v>101</v>
          </cell>
          <cell r="L6182" t="str">
            <v>NCS - Operational</v>
          </cell>
        </row>
        <row r="6183">
          <cell r="A6183">
            <v>186</v>
          </cell>
          <cell r="F6183">
            <v>1</v>
          </cell>
          <cell r="I6183">
            <v>90</v>
          </cell>
          <cell r="L6183" t="str">
            <v>NCS - Operational</v>
          </cell>
        </row>
        <row r="6184">
          <cell r="A6184">
            <v>186</v>
          </cell>
          <cell r="F6184">
            <v>1</v>
          </cell>
          <cell r="I6184">
            <v>58</v>
          </cell>
          <cell r="L6184" t="str">
            <v>NCS - Operational</v>
          </cell>
        </row>
        <row r="6185">
          <cell r="A6185">
            <v>186</v>
          </cell>
          <cell r="F6185">
            <v>1</v>
          </cell>
          <cell r="I6185">
            <v>518</v>
          </cell>
          <cell r="L6185" t="str">
            <v>NCS - Interior Room</v>
          </cell>
        </row>
        <row r="6186">
          <cell r="A6186">
            <v>186</v>
          </cell>
          <cell r="F6186">
            <v>1</v>
          </cell>
          <cell r="I6186">
            <v>148</v>
          </cell>
          <cell r="L6186" t="str">
            <v>NCS - Interior Room</v>
          </cell>
        </row>
        <row r="6187">
          <cell r="A6187">
            <v>186</v>
          </cell>
          <cell r="F6187">
            <v>1</v>
          </cell>
          <cell r="I6187">
            <v>48</v>
          </cell>
          <cell r="L6187" t="str">
            <v>NCS - Operational</v>
          </cell>
        </row>
        <row r="6188">
          <cell r="A6188">
            <v>186</v>
          </cell>
          <cell r="F6188">
            <v>1</v>
          </cell>
          <cell r="I6188">
            <v>178</v>
          </cell>
          <cell r="L6188" t="str">
            <v>NCS - Interior Room</v>
          </cell>
        </row>
        <row r="6189">
          <cell r="A6189">
            <v>186</v>
          </cell>
          <cell r="F6189">
            <v>1</v>
          </cell>
          <cell r="I6189">
            <v>260</v>
          </cell>
          <cell r="L6189" t="str">
            <v>NCS - Operational</v>
          </cell>
        </row>
        <row r="6190">
          <cell r="A6190">
            <v>186</v>
          </cell>
          <cell r="F6190">
            <v>1</v>
          </cell>
          <cell r="I6190">
            <v>172</v>
          </cell>
          <cell r="L6190" t="str">
            <v>NCS - Interior Room</v>
          </cell>
        </row>
        <row r="6191">
          <cell r="A6191">
            <v>186</v>
          </cell>
          <cell r="F6191">
            <v>1</v>
          </cell>
          <cell r="I6191">
            <v>202</v>
          </cell>
          <cell r="L6191" t="str">
            <v>NCS - Interior Room</v>
          </cell>
        </row>
        <row r="6192">
          <cell r="A6192">
            <v>186</v>
          </cell>
          <cell r="F6192">
            <v>1</v>
          </cell>
          <cell r="I6192">
            <v>52</v>
          </cell>
          <cell r="L6192" t="str">
            <v>NCS - Operational</v>
          </cell>
        </row>
        <row r="6193">
          <cell r="A6193">
            <v>186</v>
          </cell>
          <cell r="F6193">
            <v>1</v>
          </cell>
          <cell r="I6193">
            <v>32</v>
          </cell>
          <cell r="L6193" t="str">
            <v>NCS - Operational</v>
          </cell>
        </row>
        <row r="6194">
          <cell r="A6194">
            <v>186</v>
          </cell>
          <cell r="F6194">
            <v>1</v>
          </cell>
          <cell r="I6194">
            <v>298</v>
          </cell>
          <cell r="L6194" t="str">
            <v>NCS - Interior Room</v>
          </cell>
        </row>
        <row r="6195">
          <cell r="A6195">
            <v>186</v>
          </cell>
          <cell r="F6195">
            <v>1</v>
          </cell>
          <cell r="I6195">
            <v>51</v>
          </cell>
          <cell r="L6195" t="str">
            <v>NCS - Operational</v>
          </cell>
        </row>
        <row r="6196">
          <cell r="A6196">
            <v>186</v>
          </cell>
          <cell r="F6196">
            <v>1</v>
          </cell>
          <cell r="I6196">
            <v>51</v>
          </cell>
          <cell r="L6196" t="str">
            <v>NCS - Operational</v>
          </cell>
        </row>
        <row r="6197">
          <cell r="A6197">
            <v>186</v>
          </cell>
          <cell r="F6197">
            <v>1</v>
          </cell>
          <cell r="I6197">
            <v>38</v>
          </cell>
          <cell r="L6197" t="str">
            <v>NCS - Operational</v>
          </cell>
        </row>
        <row r="6198">
          <cell r="A6198">
            <v>186</v>
          </cell>
          <cell r="F6198">
            <v>1</v>
          </cell>
          <cell r="I6198">
            <v>616</v>
          </cell>
          <cell r="L6198" t="str">
            <v>NCS - Library</v>
          </cell>
        </row>
        <row r="6199">
          <cell r="A6199">
            <v>186</v>
          </cell>
          <cell r="F6199">
            <v>1</v>
          </cell>
          <cell r="I6199">
            <v>126</v>
          </cell>
          <cell r="L6199" t="str">
            <v>NCS - Interior Room</v>
          </cell>
        </row>
        <row r="6200">
          <cell r="A6200">
            <v>186</v>
          </cell>
          <cell r="F6200">
            <v>1</v>
          </cell>
          <cell r="I6200">
            <v>51</v>
          </cell>
          <cell r="L6200" t="str">
            <v>NCS - Operational</v>
          </cell>
        </row>
        <row r="6201">
          <cell r="A6201">
            <v>186</v>
          </cell>
          <cell r="F6201">
            <v>1</v>
          </cell>
          <cell r="I6201">
            <v>101</v>
          </cell>
          <cell r="L6201" t="str">
            <v>NCS - Operational</v>
          </cell>
        </row>
        <row r="6202">
          <cell r="A6202">
            <v>186</v>
          </cell>
          <cell r="F6202">
            <v>1</v>
          </cell>
          <cell r="I6202">
            <v>106</v>
          </cell>
          <cell r="L6202" t="str">
            <v>NCS - Operational</v>
          </cell>
        </row>
        <row r="6203">
          <cell r="A6203">
            <v>186</v>
          </cell>
          <cell r="F6203">
            <v>1</v>
          </cell>
          <cell r="I6203">
            <v>790</v>
          </cell>
          <cell r="L6203" t="str">
            <v>NCS - Library</v>
          </cell>
        </row>
        <row r="6204">
          <cell r="A6204">
            <v>186</v>
          </cell>
          <cell r="F6204">
            <v>1</v>
          </cell>
          <cell r="I6204">
            <v>1004</v>
          </cell>
          <cell r="L6204" t="str">
            <v>NCS - Library</v>
          </cell>
        </row>
        <row r="6205">
          <cell r="A6205">
            <v>186</v>
          </cell>
          <cell r="F6205">
            <v>1</v>
          </cell>
          <cell r="I6205">
            <v>51</v>
          </cell>
          <cell r="L6205" t="str">
            <v>NCS - Operational</v>
          </cell>
        </row>
        <row r="6206">
          <cell r="A6206">
            <v>186</v>
          </cell>
          <cell r="F6206">
            <v>1</v>
          </cell>
          <cell r="I6206">
            <v>51</v>
          </cell>
          <cell r="L6206" t="str">
            <v>NCS - Operational</v>
          </cell>
        </row>
        <row r="6207">
          <cell r="A6207">
            <v>186</v>
          </cell>
          <cell r="F6207">
            <v>1</v>
          </cell>
          <cell r="I6207">
            <v>51</v>
          </cell>
          <cell r="L6207" t="str">
            <v>NCS - Operational</v>
          </cell>
        </row>
        <row r="6208">
          <cell r="A6208">
            <v>186</v>
          </cell>
          <cell r="F6208">
            <v>1</v>
          </cell>
          <cell r="I6208">
            <v>51</v>
          </cell>
          <cell r="L6208" t="str">
            <v>NCS - Operational</v>
          </cell>
        </row>
        <row r="6209">
          <cell r="A6209">
            <v>186</v>
          </cell>
          <cell r="F6209">
            <v>1</v>
          </cell>
          <cell r="I6209">
            <v>51</v>
          </cell>
          <cell r="L6209" t="str">
            <v>NCS - Operational</v>
          </cell>
        </row>
        <row r="6210">
          <cell r="A6210">
            <v>186</v>
          </cell>
          <cell r="F6210">
            <v>1</v>
          </cell>
          <cell r="I6210">
            <v>51</v>
          </cell>
          <cell r="L6210" t="str">
            <v>NCS - Operational</v>
          </cell>
        </row>
        <row r="6211">
          <cell r="A6211">
            <v>186</v>
          </cell>
          <cell r="F6211">
            <v>1</v>
          </cell>
          <cell r="I6211">
            <v>51</v>
          </cell>
          <cell r="L6211" t="str">
            <v>NCS - Operational</v>
          </cell>
        </row>
        <row r="6212">
          <cell r="A6212">
            <v>186</v>
          </cell>
          <cell r="F6212">
            <v>1</v>
          </cell>
          <cell r="I6212">
            <v>51</v>
          </cell>
          <cell r="L6212" t="str">
            <v>NCS - Operational</v>
          </cell>
        </row>
        <row r="6213">
          <cell r="A6213">
            <v>186</v>
          </cell>
          <cell r="F6213">
            <v>1</v>
          </cell>
          <cell r="I6213">
            <v>974</v>
          </cell>
          <cell r="L6213" t="str">
            <v>(Excluded - Counted in classroom data)</v>
          </cell>
        </row>
        <row r="6214">
          <cell r="A6214">
            <v>186</v>
          </cell>
          <cell r="F6214">
            <v>1</v>
          </cell>
          <cell r="I6214">
            <v>974</v>
          </cell>
          <cell r="L6214" t="str">
            <v>(Excluded - Counted in classroom data)</v>
          </cell>
        </row>
        <row r="6215">
          <cell r="A6215">
            <v>186</v>
          </cell>
          <cell r="F6215">
            <v>1</v>
          </cell>
          <cell r="I6215">
            <v>974</v>
          </cell>
          <cell r="L6215" t="str">
            <v>(Excluded - Counted in classroom data)</v>
          </cell>
        </row>
        <row r="6216">
          <cell r="A6216">
            <v>186</v>
          </cell>
          <cell r="F6216">
            <v>1</v>
          </cell>
          <cell r="I6216">
            <v>974</v>
          </cell>
          <cell r="L6216" t="str">
            <v>(Excluded - Counted in classroom data)</v>
          </cell>
        </row>
        <row r="6217">
          <cell r="A6217">
            <v>186</v>
          </cell>
          <cell r="F6217">
            <v>1</v>
          </cell>
          <cell r="I6217">
            <v>974</v>
          </cell>
          <cell r="L6217" t="str">
            <v>NCS - Interior Room</v>
          </cell>
        </row>
        <row r="6218">
          <cell r="A6218">
            <v>186</v>
          </cell>
          <cell r="F6218">
            <v>1</v>
          </cell>
          <cell r="I6218">
            <v>974</v>
          </cell>
          <cell r="L6218" t="str">
            <v>(Excluded - Counted in classroom data)</v>
          </cell>
        </row>
        <row r="6219">
          <cell r="A6219">
            <v>186</v>
          </cell>
          <cell r="F6219">
            <v>1</v>
          </cell>
          <cell r="I6219">
            <v>974</v>
          </cell>
          <cell r="L6219" t="str">
            <v>NCS - Interior Room</v>
          </cell>
        </row>
        <row r="6220">
          <cell r="A6220">
            <v>186</v>
          </cell>
          <cell r="F6220">
            <v>1</v>
          </cell>
          <cell r="I6220">
            <v>974</v>
          </cell>
          <cell r="L6220" t="str">
            <v>(Excluded - Counted in classroom data)</v>
          </cell>
        </row>
        <row r="6221">
          <cell r="A6221">
            <v>186</v>
          </cell>
          <cell r="F6221">
            <v>1</v>
          </cell>
          <cell r="I6221">
            <v>243</v>
          </cell>
          <cell r="L6221" t="str">
            <v>NCS - Interior Room</v>
          </cell>
        </row>
        <row r="6222">
          <cell r="A6222">
            <v>186</v>
          </cell>
          <cell r="F6222">
            <v>1</v>
          </cell>
          <cell r="I6222">
            <v>243</v>
          </cell>
          <cell r="L6222" t="str">
            <v>NCS - Interior Room</v>
          </cell>
        </row>
        <row r="6223">
          <cell r="A6223">
            <v>186</v>
          </cell>
          <cell r="F6223">
            <v>1</v>
          </cell>
          <cell r="I6223">
            <v>243</v>
          </cell>
          <cell r="L6223" t="str">
            <v>NCS - Interior Room</v>
          </cell>
        </row>
        <row r="6224">
          <cell r="A6224">
            <v>186</v>
          </cell>
          <cell r="F6224">
            <v>1</v>
          </cell>
          <cell r="I6224">
            <v>243</v>
          </cell>
          <cell r="L6224" t="str">
            <v>NCS - Operational</v>
          </cell>
        </row>
        <row r="6225">
          <cell r="A6225">
            <v>186</v>
          </cell>
          <cell r="F6225">
            <v>2</v>
          </cell>
          <cell r="I6225">
            <v>46</v>
          </cell>
          <cell r="L6225" t="str">
            <v>NCS - Operational</v>
          </cell>
        </row>
        <row r="6226">
          <cell r="A6226">
            <v>186</v>
          </cell>
          <cell r="F6226">
            <v>2</v>
          </cell>
          <cell r="I6226">
            <v>46</v>
          </cell>
          <cell r="L6226" t="str">
            <v>NCS - Operational</v>
          </cell>
        </row>
        <row r="6227">
          <cell r="A6227">
            <v>186</v>
          </cell>
          <cell r="F6227">
            <v>2</v>
          </cell>
          <cell r="I6227">
            <v>1238</v>
          </cell>
          <cell r="L6227" t="str">
            <v>(Excluded - Counted in classroom data)</v>
          </cell>
        </row>
        <row r="6228">
          <cell r="A6228">
            <v>186</v>
          </cell>
          <cell r="F6228">
            <v>2</v>
          </cell>
          <cell r="I6228">
            <v>54</v>
          </cell>
          <cell r="L6228" t="str">
            <v>NCS - Operational</v>
          </cell>
        </row>
        <row r="6229">
          <cell r="A6229">
            <v>186</v>
          </cell>
          <cell r="F6229">
            <v>2</v>
          </cell>
          <cell r="I6229">
            <v>174</v>
          </cell>
          <cell r="L6229" t="str">
            <v>NCS - Operational</v>
          </cell>
        </row>
        <row r="6230">
          <cell r="A6230">
            <v>186</v>
          </cell>
          <cell r="F6230">
            <v>2</v>
          </cell>
          <cell r="I6230">
            <v>171</v>
          </cell>
          <cell r="L6230" t="str">
            <v>NCS - Operational</v>
          </cell>
        </row>
        <row r="6231">
          <cell r="A6231">
            <v>186</v>
          </cell>
          <cell r="F6231">
            <v>2</v>
          </cell>
          <cell r="I6231">
            <v>49</v>
          </cell>
          <cell r="L6231" t="str">
            <v>NCS - Operational</v>
          </cell>
        </row>
        <row r="6232">
          <cell r="A6232">
            <v>186</v>
          </cell>
          <cell r="F6232">
            <v>2</v>
          </cell>
          <cell r="I6232">
            <v>51</v>
          </cell>
          <cell r="L6232" t="str">
            <v>NCS - Operational</v>
          </cell>
        </row>
        <row r="6233">
          <cell r="A6233">
            <v>186</v>
          </cell>
          <cell r="F6233">
            <v>2</v>
          </cell>
          <cell r="I6233">
            <v>4850</v>
          </cell>
          <cell r="L6233" t="str">
            <v>NCS - Operational</v>
          </cell>
        </row>
        <row r="6234">
          <cell r="A6234">
            <v>186</v>
          </cell>
          <cell r="F6234">
            <v>2</v>
          </cell>
          <cell r="I6234">
            <v>51</v>
          </cell>
          <cell r="L6234" t="str">
            <v>NCS - Operational</v>
          </cell>
        </row>
        <row r="6235">
          <cell r="A6235">
            <v>186</v>
          </cell>
          <cell r="F6235">
            <v>2</v>
          </cell>
          <cell r="I6235">
            <v>72</v>
          </cell>
          <cell r="L6235" t="str">
            <v>NCS - Operational</v>
          </cell>
        </row>
        <row r="6236">
          <cell r="A6236">
            <v>186</v>
          </cell>
          <cell r="F6236">
            <v>2</v>
          </cell>
          <cell r="I6236">
            <v>51</v>
          </cell>
          <cell r="L6236" t="str">
            <v>NCS - Operational</v>
          </cell>
        </row>
        <row r="6237">
          <cell r="A6237">
            <v>186</v>
          </cell>
          <cell r="F6237">
            <v>2</v>
          </cell>
          <cell r="I6237">
            <v>94</v>
          </cell>
          <cell r="L6237" t="str">
            <v>NCS - Operational</v>
          </cell>
        </row>
        <row r="6238">
          <cell r="A6238">
            <v>186</v>
          </cell>
          <cell r="F6238">
            <v>2</v>
          </cell>
          <cell r="I6238">
            <v>130</v>
          </cell>
          <cell r="L6238" t="str">
            <v>NCS - Operational</v>
          </cell>
        </row>
        <row r="6239">
          <cell r="A6239">
            <v>186</v>
          </cell>
          <cell r="F6239">
            <v>2</v>
          </cell>
          <cell r="I6239">
            <v>32</v>
          </cell>
          <cell r="L6239" t="str">
            <v>NCS - Operational</v>
          </cell>
        </row>
        <row r="6240">
          <cell r="A6240">
            <v>186</v>
          </cell>
          <cell r="F6240">
            <v>2</v>
          </cell>
          <cell r="I6240">
            <v>51</v>
          </cell>
          <cell r="L6240" t="str">
            <v>NCS - Operational</v>
          </cell>
        </row>
        <row r="6241">
          <cell r="A6241">
            <v>186</v>
          </cell>
          <cell r="F6241">
            <v>2</v>
          </cell>
          <cell r="I6241">
            <v>51</v>
          </cell>
          <cell r="L6241" t="str">
            <v>NCS - Operational</v>
          </cell>
        </row>
        <row r="6242">
          <cell r="A6242">
            <v>186</v>
          </cell>
          <cell r="F6242">
            <v>2</v>
          </cell>
          <cell r="I6242">
            <v>51</v>
          </cell>
          <cell r="L6242" t="str">
            <v>NCS - Operational</v>
          </cell>
        </row>
        <row r="6243">
          <cell r="A6243">
            <v>186</v>
          </cell>
          <cell r="F6243">
            <v>2</v>
          </cell>
          <cell r="I6243">
            <v>1120</v>
          </cell>
          <cell r="L6243" t="str">
            <v>(Excluded - Counted in classroom data)</v>
          </cell>
        </row>
        <row r="6244">
          <cell r="A6244">
            <v>186</v>
          </cell>
          <cell r="F6244">
            <v>2</v>
          </cell>
          <cell r="I6244">
            <v>954</v>
          </cell>
          <cell r="L6244" t="str">
            <v>(Excluded - Counted in classroom data)</v>
          </cell>
        </row>
        <row r="6245">
          <cell r="A6245">
            <v>186</v>
          </cell>
          <cell r="F6245">
            <v>2</v>
          </cell>
          <cell r="I6245">
            <v>954</v>
          </cell>
          <cell r="L6245" t="str">
            <v>(Excluded - Counted in classroom data)</v>
          </cell>
        </row>
        <row r="6246">
          <cell r="A6246">
            <v>186</v>
          </cell>
          <cell r="F6246">
            <v>2</v>
          </cell>
          <cell r="I6246">
            <v>123</v>
          </cell>
          <cell r="L6246" t="str">
            <v>NCS - Operational</v>
          </cell>
        </row>
        <row r="6247">
          <cell r="A6247">
            <v>186</v>
          </cell>
          <cell r="F6247">
            <v>2</v>
          </cell>
          <cell r="I6247">
            <v>954</v>
          </cell>
          <cell r="L6247" t="str">
            <v>(Excluded - Counted in classroom data)</v>
          </cell>
        </row>
        <row r="6248">
          <cell r="A6248">
            <v>186</v>
          </cell>
          <cell r="F6248">
            <v>2</v>
          </cell>
          <cell r="I6248">
            <v>954</v>
          </cell>
          <cell r="L6248" t="str">
            <v>(Excluded - Counted in classroom data)</v>
          </cell>
        </row>
        <row r="6249">
          <cell r="A6249">
            <v>186</v>
          </cell>
          <cell r="F6249">
            <v>2</v>
          </cell>
          <cell r="I6249">
            <v>954</v>
          </cell>
          <cell r="L6249" t="str">
            <v>(Excluded - Counted in classroom data)</v>
          </cell>
        </row>
        <row r="6250">
          <cell r="A6250">
            <v>186</v>
          </cell>
          <cell r="F6250">
            <v>2</v>
          </cell>
          <cell r="I6250">
            <v>954</v>
          </cell>
          <cell r="L6250" t="str">
            <v>(Excluded - Counted in classroom data)</v>
          </cell>
        </row>
        <row r="6251">
          <cell r="A6251">
            <v>186</v>
          </cell>
          <cell r="F6251">
            <v>2</v>
          </cell>
          <cell r="I6251">
            <v>121</v>
          </cell>
          <cell r="L6251" t="str">
            <v>NCS - Interior Room</v>
          </cell>
        </row>
        <row r="6252">
          <cell r="A6252">
            <v>186</v>
          </cell>
          <cell r="F6252">
            <v>2</v>
          </cell>
          <cell r="I6252">
            <v>246</v>
          </cell>
          <cell r="L6252" t="str">
            <v>NCS - Operational</v>
          </cell>
        </row>
        <row r="6253">
          <cell r="A6253">
            <v>186</v>
          </cell>
          <cell r="F6253">
            <v>2</v>
          </cell>
          <cell r="I6253">
            <v>246</v>
          </cell>
          <cell r="L6253" t="str">
            <v>NCS - Operational</v>
          </cell>
        </row>
        <row r="6254">
          <cell r="A6254">
            <v>186</v>
          </cell>
          <cell r="F6254">
            <v>1</v>
          </cell>
          <cell r="I6254">
            <v>157</v>
          </cell>
          <cell r="L6254" t="str">
            <v>NCS - Operational</v>
          </cell>
        </row>
        <row r="6255">
          <cell r="A6255">
            <v>186</v>
          </cell>
          <cell r="F6255">
            <v>1</v>
          </cell>
          <cell r="I6255">
            <v>163</v>
          </cell>
          <cell r="L6255" t="str">
            <v>NCS - Operational</v>
          </cell>
        </row>
        <row r="6256">
          <cell r="A6256">
            <v>186</v>
          </cell>
          <cell r="F6256">
            <v>1</v>
          </cell>
          <cell r="I6256">
            <v>55</v>
          </cell>
          <cell r="L6256" t="str">
            <v>NCS - Operational</v>
          </cell>
        </row>
        <row r="6257">
          <cell r="A6257">
            <v>186</v>
          </cell>
          <cell r="F6257">
            <v>1</v>
          </cell>
          <cell r="I6257">
            <v>55</v>
          </cell>
          <cell r="L6257" t="str">
            <v>NCS - Operational</v>
          </cell>
        </row>
        <row r="6258">
          <cell r="A6258">
            <v>186</v>
          </cell>
          <cell r="F6258">
            <v>1</v>
          </cell>
          <cell r="I6258">
            <v>516</v>
          </cell>
          <cell r="L6258" t="str">
            <v>NCS - Interior Room</v>
          </cell>
        </row>
        <row r="6259">
          <cell r="A6259">
            <v>186</v>
          </cell>
          <cell r="F6259">
            <v>1</v>
          </cell>
          <cell r="I6259">
            <v>204</v>
          </cell>
          <cell r="L6259" t="str">
            <v>NCS - Operational</v>
          </cell>
        </row>
        <row r="6260">
          <cell r="A6260">
            <v>186</v>
          </cell>
          <cell r="F6260">
            <v>1</v>
          </cell>
          <cell r="I6260">
            <v>50</v>
          </cell>
          <cell r="L6260" t="str">
            <v>NCS - Operational</v>
          </cell>
        </row>
        <row r="6261">
          <cell r="A6261">
            <v>186</v>
          </cell>
          <cell r="F6261">
            <v>1</v>
          </cell>
          <cell r="I6261">
            <v>124</v>
          </cell>
          <cell r="L6261" t="str">
            <v>NCS - Operational</v>
          </cell>
        </row>
        <row r="6262">
          <cell r="A6262">
            <v>186</v>
          </cell>
          <cell r="F6262">
            <v>1</v>
          </cell>
          <cell r="I6262">
            <v>65</v>
          </cell>
          <cell r="L6262" t="str">
            <v>NCS - Operational</v>
          </cell>
        </row>
        <row r="6263">
          <cell r="A6263">
            <v>186</v>
          </cell>
          <cell r="F6263">
            <v>1</v>
          </cell>
          <cell r="I6263">
            <v>98</v>
          </cell>
          <cell r="L6263" t="str">
            <v>NCS - Operational</v>
          </cell>
        </row>
        <row r="6264">
          <cell r="A6264">
            <v>186</v>
          </cell>
          <cell r="F6264">
            <v>1</v>
          </cell>
          <cell r="I6264">
            <v>84</v>
          </cell>
          <cell r="L6264" t="str">
            <v>NCS - Operational</v>
          </cell>
        </row>
        <row r="6265">
          <cell r="A6265">
            <v>186</v>
          </cell>
          <cell r="F6265">
            <v>1</v>
          </cell>
          <cell r="I6265">
            <v>318</v>
          </cell>
          <cell r="L6265" t="str">
            <v>NCS - Interior Room</v>
          </cell>
        </row>
        <row r="6266">
          <cell r="A6266">
            <v>186</v>
          </cell>
          <cell r="F6266">
            <v>1</v>
          </cell>
          <cell r="I6266">
            <v>964</v>
          </cell>
          <cell r="L6266" t="str">
            <v>NCS - Assembly</v>
          </cell>
        </row>
        <row r="6267">
          <cell r="A6267">
            <v>186</v>
          </cell>
          <cell r="F6267">
            <v>1</v>
          </cell>
          <cell r="I6267">
            <v>29</v>
          </cell>
          <cell r="L6267" t="str">
            <v>NCS - Operational</v>
          </cell>
        </row>
        <row r="6268">
          <cell r="A6268">
            <v>186</v>
          </cell>
          <cell r="F6268">
            <v>1</v>
          </cell>
          <cell r="I6268">
            <v>246</v>
          </cell>
          <cell r="L6268" t="str">
            <v>NCS - Operational</v>
          </cell>
        </row>
        <row r="6269">
          <cell r="A6269">
            <v>186</v>
          </cell>
          <cell r="F6269">
            <v>1</v>
          </cell>
          <cell r="I6269">
            <v>938</v>
          </cell>
          <cell r="L6269" t="str">
            <v>(Excluded - Counted in classroom data)</v>
          </cell>
        </row>
        <row r="6270">
          <cell r="A6270">
            <v>186</v>
          </cell>
          <cell r="F6270">
            <v>1</v>
          </cell>
          <cell r="I6270">
            <v>96</v>
          </cell>
          <cell r="L6270" t="str">
            <v>NCS - Interior Room</v>
          </cell>
        </row>
        <row r="6271">
          <cell r="A6271">
            <v>186</v>
          </cell>
          <cell r="F6271">
            <v>1</v>
          </cell>
          <cell r="I6271">
            <v>7876</v>
          </cell>
          <cell r="L6271" t="str">
            <v>NCS - Athletic</v>
          </cell>
        </row>
        <row r="6272">
          <cell r="A6272">
            <v>186</v>
          </cell>
          <cell r="F6272">
            <v>1</v>
          </cell>
          <cell r="I6272">
            <v>168</v>
          </cell>
          <cell r="L6272" t="str">
            <v>NCS - Operational</v>
          </cell>
        </row>
        <row r="6273">
          <cell r="A6273">
            <v>186</v>
          </cell>
          <cell r="F6273">
            <v>1</v>
          </cell>
          <cell r="I6273">
            <v>85</v>
          </cell>
          <cell r="L6273" t="str">
            <v>NCS - Operational</v>
          </cell>
        </row>
        <row r="6274">
          <cell r="A6274">
            <v>186</v>
          </cell>
          <cell r="F6274">
            <v>1</v>
          </cell>
          <cell r="I6274">
            <v>233</v>
          </cell>
          <cell r="L6274" t="str">
            <v>NCS - Operational</v>
          </cell>
        </row>
        <row r="6275">
          <cell r="A6275">
            <v>186</v>
          </cell>
          <cell r="F6275">
            <v>1</v>
          </cell>
          <cell r="I6275">
            <v>146</v>
          </cell>
          <cell r="L6275" t="str">
            <v>NCS - Operational</v>
          </cell>
        </row>
        <row r="6276">
          <cell r="A6276">
            <v>186</v>
          </cell>
          <cell r="F6276">
            <v>1</v>
          </cell>
          <cell r="I6276">
            <v>60</v>
          </cell>
          <cell r="L6276" t="str">
            <v>NCS - Operational</v>
          </cell>
        </row>
        <row r="6277">
          <cell r="A6277">
            <v>186</v>
          </cell>
          <cell r="F6277">
            <v>1</v>
          </cell>
          <cell r="I6277">
            <v>46</v>
          </cell>
          <cell r="L6277" t="str">
            <v>NCS - Operational</v>
          </cell>
        </row>
        <row r="6278">
          <cell r="A6278">
            <v>186</v>
          </cell>
          <cell r="F6278">
            <v>1</v>
          </cell>
          <cell r="I6278">
            <v>146</v>
          </cell>
          <cell r="L6278" t="str">
            <v>NCS - Operational</v>
          </cell>
        </row>
        <row r="6279">
          <cell r="A6279">
            <v>186</v>
          </cell>
          <cell r="F6279">
            <v>1</v>
          </cell>
          <cell r="I6279">
            <v>69</v>
          </cell>
          <cell r="L6279" t="str">
            <v>NCS - Operational</v>
          </cell>
        </row>
        <row r="6280">
          <cell r="A6280">
            <v>186</v>
          </cell>
          <cell r="F6280">
            <v>1</v>
          </cell>
          <cell r="I6280">
            <v>69</v>
          </cell>
          <cell r="L6280" t="str">
            <v>NCS - Operational</v>
          </cell>
        </row>
        <row r="6281">
          <cell r="A6281">
            <v>186</v>
          </cell>
          <cell r="F6281">
            <v>1</v>
          </cell>
          <cell r="I6281">
            <v>84</v>
          </cell>
          <cell r="L6281" t="str">
            <v>NCS - Operational</v>
          </cell>
        </row>
        <row r="6282">
          <cell r="A6282">
            <v>186</v>
          </cell>
          <cell r="F6282">
            <v>1</v>
          </cell>
          <cell r="I6282">
            <v>72</v>
          </cell>
          <cell r="L6282" t="str">
            <v>NCS - Operational</v>
          </cell>
        </row>
        <row r="6283">
          <cell r="A6283">
            <v>186</v>
          </cell>
          <cell r="F6283">
            <v>1</v>
          </cell>
          <cell r="I6283">
            <v>148</v>
          </cell>
          <cell r="L6283" t="str">
            <v>NCS - Operational</v>
          </cell>
        </row>
        <row r="6284">
          <cell r="A6284">
            <v>186</v>
          </cell>
          <cell r="F6284">
            <v>1</v>
          </cell>
          <cell r="I6284">
            <v>148</v>
          </cell>
          <cell r="L6284" t="str">
            <v>NCS - Operational</v>
          </cell>
        </row>
        <row r="6285">
          <cell r="A6285">
            <v>186</v>
          </cell>
          <cell r="F6285">
            <v>1</v>
          </cell>
          <cell r="I6285">
            <v>66</v>
          </cell>
          <cell r="L6285" t="str">
            <v>NCS - Operational</v>
          </cell>
        </row>
        <row r="6286">
          <cell r="A6286">
            <v>186</v>
          </cell>
          <cell r="F6286">
            <v>1</v>
          </cell>
          <cell r="I6286">
            <v>1324</v>
          </cell>
          <cell r="L6286" t="str">
            <v>(Excluded - Counted in classroom data)</v>
          </cell>
        </row>
        <row r="6287">
          <cell r="A6287">
            <v>186</v>
          </cell>
          <cell r="F6287">
            <v>1</v>
          </cell>
          <cell r="I6287">
            <v>1324</v>
          </cell>
          <cell r="L6287" t="str">
            <v>(Excluded - Counted in classroom data)</v>
          </cell>
        </row>
        <row r="6288">
          <cell r="A6288">
            <v>186</v>
          </cell>
          <cell r="F6288">
            <v>1</v>
          </cell>
          <cell r="I6288">
            <v>1324</v>
          </cell>
          <cell r="L6288" t="str">
            <v>(Excluded - Counted in classroom data)</v>
          </cell>
        </row>
        <row r="6289">
          <cell r="A6289">
            <v>186</v>
          </cell>
          <cell r="F6289">
            <v>1</v>
          </cell>
          <cell r="I6289">
            <v>1324</v>
          </cell>
          <cell r="L6289" t="str">
            <v>(Excluded - Counted in classroom data)</v>
          </cell>
        </row>
        <row r="6290">
          <cell r="A6290">
            <v>201</v>
          </cell>
          <cell r="F6290">
            <v>1</v>
          </cell>
          <cell r="I6290">
            <v>1000</v>
          </cell>
          <cell r="L6290" t="str">
            <v>(Excluded - Counted in classroom data)</v>
          </cell>
        </row>
        <row r="6291">
          <cell r="A6291">
            <v>201</v>
          </cell>
          <cell r="F6291">
            <v>1</v>
          </cell>
          <cell r="I6291">
            <v>598</v>
          </cell>
          <cell r="L6291" t="str">
            <v>NCS - Operational</v>
          </cell>
        </row>
        <row r="6292">
          <cell r="A6292">
            <v>201</v>
          </cell>
          <cell r="F6292">
            <v>1</v>
          </cell>
          <cell r="I6292">
            <v>729</v>
          </cell>
          <cell r="L6292" t="str">
            <v>(Excluded - Counted in classroom data)</v>
          </cell>
        </row>
        <row r="6293">
          <cell r="A6293">
            <v>201</v>
          </cell>
          <cell r="F6293">
            <v>1</v>
          </cell>
          <cell r="I6293">
            <v>729</v>
          </cell>
          <cell r="L6293" t="str">
            <v>(Excluded - Counted in classroom data)</v>
          </cell>
        </row>
        <row r="6294">
          <cell r="A6294">
            <v>201</v>
          </cell>
          <cell r="F6294">
            <v>1</v>
          </cell>
          <cell r="I6294">
            <v>25</v>
          </cell>
          <cell r="L6294" t="str">
            <v>NCS - Operational</v>
          </cell>
        </row>
        <row r="6295">
          <cell r="A6295">
            <v>201</v>
          </cell>
          <cell r="F6295">
            <v>1</v>
          </cell>
          <cell r="I6295">
            <v>729</v>
          </cell>
          <cell r="L6295" t="str">
            <v>(Excluded - Counted in classroom data)</v>
          </cell>
        </row>
        <row r="6296">
          <cell r="A6296">
            <v>201</v>
          </cell>
          <cell r="F6296">
            <v>1</v>
          </cell>
          <cell r="I6296">
            <v>25</v>
          </cell>
          <cell r="L6296" t="str">
            <v>NCS - Operational</v>
          </cell>
        </row>
        <row r="6297">
          <cell r="A6297">
            <v>201</v>
          </cell>
          <cell r="F6297">
            <v>1</v>
          </cell>
          <cell r="I6297">
            <v>899</v>
          </cell>
          <cell r="L6297" t="str">
            <v>(Excluded - Counted in classroom data)</v>
          </cell>
        </row>
        <row r="6298">
          <cell r="A6298">
            <v>201</v>
          </cell>
          <cell r="F6298">
            <v>1</v>
          </cell>
          <cell r="I6298">
            <v>300</v>
          </cell>
          <cell r="L6298" t="str">
            <v>NCS - Operational</v>
          </cell>
        </row>
        <row r="6299">
          <cell r="A6299">
            <v>201</v>
          </cell>
          <cell r="F6299">
            <v>1</v>
          </cell>
          <cell r="I6299">
            <v>713</v>
          </cell>
          <cell r="L6299" t="str">
            <v>(Excluded - Counted in classroom data)</v>
          </cell>
        </row>
        <row r="6300">
          <cell r="A6300">
            <v>201</v>
          </cell>
          <cell r="F6300">
            <v>1</v>
          </cell>
          <cell r="I6300">
            <v>156</v>
          </cell>
          <cell r="L6300" t="str">
            <v>NCS - Interior Room</v>
          </cell>
        </row>
        <row r="6301">
          <cell r="A6301">
            <v>201</v>
          </cell>
          <cell r="F6301">
            <v>1</v>
          </cell>
          <cell r="I6301">
            <v>713</v>
          </cell>
          <cell r="L6301" t="str">
            <v>(Excluded - Counted in classroom data)</v>
          </cell>
        </row>
        <row r="6302">
          <cell r="A6302">
            <v>201</v>
          </cell>
          <cell r="F6302">
            <v>1</v>
          </cell>
          <cell r="I6302">
            <v>156</v>
          </cell>
          <cell r="L6302" t="str">
            <v>NCS - Interior Room</v>
          </cell>
        </row>
        <row r="6303">
          <cell r="A6303">
            <v>201</v>
          </cell>
          <cell r="F6303">
            <v>1</v>
          </cell>
          <cell r="I6303">
            <v>740</v>
          </cell>
          <cell r="L6303" t="str">
            <v>(Excluded - Counted in classroom data)</v>
          </cell>
        </row>
        <row r="6304">
          <cell r="A6304">
            <v>201</v>
          </cell>
          <cell r="F6304">
            <v>1</v>
          </cell>
          <cell r="I6304">
            <v>156</v>
          </cell>
          <cell r="L6304" t="str">
            <v>NCS - Operational</v>
          </cell>
        </row>
        <row r="6305">
          <cell r="A6305">
            <v>201</v>
          </cell>
          <cell r="F6305">
            <v>1</v>
          </cell>
          <cell r="I6305">
            <v>713</v>
          </cell>
          <cell r="L6305" t="str">
            <v>(Excluded - Counted in classroom data)</v>
          </cell>
        </row>
        <row r="6306">
          <cell r="A6306">
            <v>201</v>
          </cell>
          <cell r="F6306">
            <v>1</v>
          </cell>
          <cell r="I6306">
            <v>1203</v>
          </cell>
          <cell r="L6306" t="str">
            <v>NCS - Library</v>
          </cell>
        </row>
        <row r="6307">
          <cell r="A6307">
            <v>201</v>
          </cell>
          <cell r="F6307">
            <v>1</v>
          </cell>
          <cell r="I6307">
            <v>713</v>
          </cell>
          <cell r="L6307" t="str">
            <v>(Excluded - Counted in classroom data)</v>
          </cell>
        </row>
        <row r="6308">
          <cell r="A6308">
            <v>201</v>
          </cell>
          <cell r="F6308">
            <v>1</v>
          </cell>
          <cell r="I6308">
            <v>1440</v>
          </cell>
          <cell r="L6308" t="str">
            <v>NCS - Assembly</v>
          </cell>
        </row>
        <row r="6309">
          <cell r="A6309">
            <v>201</v>
          </cell>
          <cell r="F6309">
            <v>1</v>
          </cell>
          <cell r="I6309">
            <v>80</v>
          </cell>
          <cell r="L6309" t="str">
            <v>NCS - Operational</v>
          </cell>
        </row>
        <row r="6310">
          <cell r="A6310">
            <v>201</v>
          </cell>
          <cell r="F6310">
            <v>1</v>
          </cell>
          <cell r="I6310">
            <v>150</v>
          </cell>
          <cell r="L6310" t="str">
            <v>NCS - Operational</v>
          </cell>
        </row>
        <row r="6311">
          <cell r="A6311">
            <v>201</v>
          </cell>
          <cell r="F6311">
            <v>1</v>
          </cell>
          <cell r="I6311">
            <v>150</v>
          </cell>
          <cell r="L6311" t="str">
            <v>NCS - Operational</v>
          </cell>
        </row>
        <row r="6312">
          <cell r="A6312">
            <v>201</v>
          </cell>
          <cell r="F6312">
            <v>1</v>
          </cell>
          <cell r="I6312">
            <v>135</v>
          </cell>
          <cell r="L6312" t="str">
            <v>NCS - Operational</v>
          </cell>
        </row>
        <row r="6313">
          <cell r="A6313">
            <v>201</v>
          </cell>
          <cell r="F6313">
            <v>1</v>
          </cell>
          <cell r="I6313">
            <v>120</v>
          </cell>
          <cell r="L6313" t="str">
            <v>NCS - Interior Room</v>
          </cell>
        </row>
        <row r="6314">
          <cell r="A6314">
            <v>201</v>
          </cell>
          <cell r="F6314">
            <v>1</v>
          </cell>
          <cell r="I6314">
            <v>24</v>
          </cell>
          <cell r="L6314" t="str">
            <v>NCS - Operational</v>
          </cell>
        </row>
        <row r="6315">
          <cell r="A6315">
            <v>201</v>
          </cell>
          <cell r="F6315">
            <v>1</v>
          </cell>
          <cell r="I6315">
            <v>120</v>
          </cell>
          <cell r="L6315" t="str">
            <v>NCS - Interior Room</v>
          </cell>
        </row>
        <row r="6316">
          <cell r="A6316">
            <v>201</v>
          </cell>
          <cell r="F6316">
            <v>1</v>
          </cell>
          <cell r="I6316">
            <v>120</v>
          </cell>
          <cell r="L6316" t="str">
            <v>NCS - Interior Room</v>
          </cell>
        </row>
        <row r="6317">
          <cell r="A6317">
            <v>201</v>
          </cell>
          <cell r="F6317">
            <v>1</v>
          </cell>
          <cell r="I6317">
            <v>100</v>
          </cell>
          <cell r="L6317" t="str">
            <v>NCS - Interior Room</v>
          </cell>
        </row>
        <row r="6318">
          <cell r="A6318">
            <v>201</v>
          </cell>
          <cell r="F6318">
            <v>1</v>
          </cell>
          <cell r="I6318">
            <v>100</v>
          </cell>
          <cell r="L6318" t="str">
            <v>NCS - Interior Room</v>
          </cell>
        </row>
        <row r="6319">
          <cell r="A6319">
            <v>201</v>
          </cell>
          <cell r="F6319">
            <v>1</v>
          </cell>
          <cell r="I6319">
            <v>150</v>
          </cell>
          <cell r="L6319" t="str">
            <v>NCS - Interior Room</v>
          </cell>
        </row>
        <row r="6320">
          <cell r="A6320">
            <v>201</v>
          </cell>
          <cell r="F6320">
            <v>1</v>
          </cell>
          <cell r="I6320">
            <v>150</v>
          </cell>
          <cell r="L6320" t="str">
            <v>NCS - Interior Room</v>
          </cell>
        </row>
        <row r="6321">
          <cell r="A6321">
            <v>201</v>
          </cell>
          <cell r="F6321">
            <v>1</v>
          </cell>
          <cell r="I6321">
            <v>150</v>
          </cell>
          <cell r="L6321" t="str">
            <v>NCS - Interior Room</v>
          </cell>
        </row>
        <row r="6322">
          <cell r="A6322">
            <v>201</v>
          </cell>
          <cell r="F6322">
            <v>1</v>
          </cell>
          <cell r="I6322">
            <v>228</v>
          </cell>
          <cell r="L6322" t="str">
            <v>NCS - Interior Room</v>
          </cell>
        </row>
        <row r="6323">
          <cell r="A6323">
            <v>201</v>
          </cell>
          <cell r="F6323">
            <v>1</v>
          </cell>
          <cell r="I6323">
            <v>12</v>
          </cell>
          <cell r="L6323" t="str">
            <v>NCS - Operational</v>
          </cell>
        </row>
        <row r="6324">
          <cell r="A6324">
            <v>201</v>
          </cell>
          <cell r="F6324">
            <v>1</v>
          </cell>
          <cell r="I6324">
            <v>405</v>
          </cell>
          <cell r="L6324" t="str">
            <v>NCS - Interior Room</v>
          </cell>
        </row>
        <row r="6325">
          <cell r="A6325">
            <v>201</v>
          </cell>
          <cell r="F6325">
            <v>1</v>
          </cell>
          <cell r="I6325">
            <v>190</v>
          </cell>
          <cell r="L6325" t="str">
            <v>NCS - Operational</v>
          </cell>
        </row>
        <row r="6326">
          <cell r="A6326">
            <v>201</v>
          </cell>
          <cell r="F6326">
            <v>1</v>
          </cell>
          <cell r="I6326">
            <v>950</v>
          </cell>
          <cell r="L6326" t="str">
            <v>(Excluded - Counted in classroom data)</v>
          </cell>
        </row>
        <row r="6327">
          <cell r="A6327">
            <v>201</v>
          </cell>
          <cell r="F6327">
            <v>1</v>
          </cell>
          <cell r="I6327">
            <v>276</v>
          </cell>
          <cell r="L6327" t="str">
            <v>NCS - Operational</v>
          </cell>
        </row>
        <row r="6328">
          <cell r="A6328">
            <v>201</v>
          </cell>
          <cell r="F6328">
            <v>1</v>
          </cell>
          <cell r="I6328">
            <v>220</v>
          </cell>
          <cell r="L6328" t="str">
            <v>NCS - Operational</v>
          </cell>
        </row>
        <row r="6329">
          <cell r="A6329">
            <v>201</v>
          </cell>
          <cell r="F6329">
            <v>1</v>
          </cell>
          <cell r="I6329">
            <v>72</v>
          </cell>
          <cell r="L6329" t="str">
            <v>NCS - Operational</v>
          </cell>
        </row>
        <row r="6330">
          <cell r="A6330">
            <v>201</v>
          </cell>
          <cell r="F6330">
            <v>1</v>
          </cell>
          <cell r="I6330">
            <v>16</v>
          </cell>
          <cell r="L6330" t="str">
            <v>NCS - Operational</v>
          </cell>
        </row>
        <row r="6331">
          <cell r="A6331">
            <v>201</v>
          </cell>
          <cell r="F6331">
            <v>1</v>
          </cell>
          <cell r="I6331">
            <v>72</v>
          </cell>
          <cell r="L6331" t="str">
            <v>NCS - Operational</v>
          </cell>
        </row>
        <row r="6332">
          <cell r="A6332">
            <v>201</v>
          </cell>
          <cell r="F6332">
            <v>1</v>
          </cell>
          <cell r="I6332">
            <v>32</v>
          </cell>
          <cell r="L6332" t="str">
            <v>NCS - Operational</v>
          </cell>
        </row>
        <row r="6333">
          <cell r="A6333">
            <v>201</v>
          </cell>
          <cell r="F6333">
            <v>1</v>
          </cell>
          <cell r="I6333">
            <v>48</v>
          </cell>
          <cell r="L6333" t="str">
            <v>NCS - Operational</v>
          </cell>
        </row>
        <row r="6334">
          <cell r="A6334">
            <v>201</v>
          </cell>
          <cell r="F6334">
            <v>1</v>
          </cell>
          <cell r="I6334">
            <v>126</v>
          </cell>
          <cell r="L6334" t="str">
            <v>NCS - Interior Room</v>
          </cell>
        </row>
        <row r="6335">
          <cell r="A6335">
            <v>201</v>
          </cell>
          <cell r="F6335">
            <v>1</v>
          </cell>
          <cell r="I6335">
            <v>75</v>
          </cell>
          <cell r="L6335" t="str">
            <v>NCS - Operational</v>
          </cell>
        </row>
        <row r="6336">
          <cell r="A6336">
            <v>201</v>
          </cell>
          <cell r="F6336">
            <v>1</v>
          </cell>
          <cell r="I6336">
            <v>182</v>
          </cell>
          <cell r="L6336" t="str">
            <v>NCS - Operational</v>
          </cell>
        </row>
        <row r="6337">
          <cell r="A6337">
            <v>201</v>
          </cell>
          <cell r="F6337">
            <v>1</v>
          </cell>
          <cell r="I6337">
            <v>1120</v>
          </cell>
          <cell r="L6337" t="str">
            <v>(Excluded - Counted in classroom data)</v>
          </cell>
        </row>
        <row r="6338">
          <cell r="A6338">
            <v>201</v>
          </cell>
          <cell r="F6338">
            <v>1</v>
          </cell>
          <cell r="I6338">
            <v>128</v>
          </cell>
          <cell r="L6338" t="str">
            <v>NCS - Interior Room</v>
          </cell>
        </row>
        <row r="6339">
          <cell r="A6339">
            <v>201</v>
          </cell>
          <cell r="F6339">
            <v>1</v>
          </cell>
          <cell r="I6339">
            <v>220</v>
          </cell>
          <cell r="L6339" t="str">
            <v>NCS - Operational</v>
          </cell>
        </row>
        <row r="6340">
          <cell r="A6340">
            <v>201</v>
          </cell>
          <cell r="F6340">
            <v>1</v>
          </cell>
          <cell r="I6340">
            <v>80</v>
          </cell>
          <cell r="L6340" t="str">
            <v>NCS - Operational</v>
          </cell>
        </row>
        <row r="6341">
          <cell r="A6341">
            <v>201</v>
          </cell>
          <cell r="F6341">
            <v>1</v>
          </cell>
          <cell r="I6341">
            <v>80</v>
          </cell>
          <cell r="L6341" t="str">
            <v>NCS - Interior Room</v>
          </cell>
        </row>
        <row r="6342">
          <cell r="A6342">
            <v>201</v>
          </cell>
          <cell r="F6342">
            <v>1</v>
          </cell>
          <cell r="I6342">
            <v>80</v>
          </cell>
          <cell r="L6342" t="str">
            <v>NCS - Interior Room</v>
          </cell>
        </row>
        <row r="6343">
          <cell r="A6343">
            <v>201</v>
          </cell>
          <cell r="F6343">
            <v>1</v>
          </cell>
          <cell r="I6343">
            <v>80</v>
          </cell>
          <cell r="L6343" t="str">
            <v>NCS - Interior Room</v>
          </cell>
        </row>
        <row r="6344">
          <cell r="A6344">
            <v>201</v>
          </cell>
          <cell r="F6344">
            <v>1</v>
          </cell>
          <cell r="I6344">
            <v>850</v>
          </cell>
          <cell r="L6344" t="str">
            <v>(Excluded - Counted in classroom data)</v>
          </cell>
        </row>
        <row r="6345">
          <cell r="A6345">
            <v>201</v>
          </cell>
          <cell r="F6345">
            <v>1</v>
          </cell>
          <cell r="I6345">
            <v>850</v>
          </cell>
          <cell r="L6345" t="str">
            <v>(Excluded - Counted in classroom data)</v>
          </cell>
        </row>
        <row r="6346">
          <cell r="A6346">
            <v>201</v>
          </cell>
          <cell r="F6346">
            <v>1</v>
          </cell>
          <cell r="I6346">
            <v>840</v>
          </cell>
          <cell r="L6346" t="str">
            <v>(Excluded - Counted in classroom data)</v>
          </cell>
        </row>
        <row r="6347">
          <cell r="A6347">
            <v>201</v>
          </cell>
          <cell r="F6347">
            <v>1</v>
          </cell>
          <cell r="I6347">
            <v>664</v>
          </cell>
          <cell r="L6347" t="str">
            <v>NCS - Interior Room</v>
          </cell>
        </row>
        <row r="6348">
          <cell r="A6348">
            <v>201</v>
          </cell>
          <cell r="F6348">
            <v>1</v>
          </cell>
          <cell r="I6348">
            <v>925</v>
          </cell>
          <cell r="L6348" t="str">
            <v>(Excluded - Counted in classroom data)</v>
          </cell>
        </row>
        <row r="6349">
          <cell r="A6349">
            <v>201</v>
          </cell>
          <cell r="F6349">
            <v>1</v>
          </cell>
          <cell r="I6349">
            <v>1350</v>
          </cell>
          <cell r="L6349" t="str">
            <v>(Excluded - Counted in classroom data)</v>
          </cell>
        </row>
        <row r="6350">
          <cell r="A6350">
            <v>201</v>
          </cell>
          <cell r="F6350">
            <v>1</v>
          </cell>
          <cell r="I6350">
            <v>850</v>
          </cell>
          <cell r="L6350" t="str">
            <v>(Excluded - Counted in classroom data)</v>
          </cell>
        </row>
        <row r="6351">
          <cell r="A6351">
            <v>201</v>
          </cell>
          <cell r="F6351">
            <v>1</v>
          </cell>
          <cell r="I6351">
            <v>63</v>
          </cell>
          <cell r="L6351" t="str">
            <v>NCS - Operational</v>
          </cell>
        </row>
        <row r="6352">
          <cell r="A6352">
            <v>201</v>
          </cell>
          <cell r="F6352">
            <v>1</v>
          </cell>
          <cell r="I6352">
            <v>70</v>
          </cell>
          <cell r="L6352" t="str">
            <v>NCS - Operational</v>
          </cell>
        </row>
        <row r="6353">
          <cell r="A6353">
            <v>201</v>
          </cell>
          <cell r="F6353">
            <v>1</v>
          </cell>
          <cell r="I6353">
            <v>144</v>
          </cell>
          <cell r="L6353" t="str">
            <v>NCS - Operational</v>
          </cell>
        </row>
        <row r="6354">
          <cell r="A6354">
            <v>201</v>
          </cell>
          <cell r="F6354">
            <v>1</v>
          </cell>
          <cell r="I6354">
            <v>104</v>
          </cell>
          <cell r="L6354" t="str">
            <v>NCS - Operational</v>
          </cell>
        </row>
        <row r="6355">
          <cell r="A6355">
            <v>201</v>
          </cell>
          <cell r="F6355">
            <v>1</v>
          </cell>
          <cell r="I6355">
            <v>104</v>
          </cell>
          <cell r="L6355" t="str">
            <v>NCS - Operational</v>
          </cell>
        </row>
        <row r="6356">
          <cell r="A6356">
            <v>201</v>
          </cell>
          <cell r="F6356">
            <v>1</v>
          </cell>
          <cell r="I6356">
            <v>60</v>
          </cell>
          <cell r="L6356" t="str">
            <v>NCS - Operational</v>
          </cell>
        </row>
        <row r="6357">
          <cell r="A6357">
            <v>201</v>
          </cell>
          <cell r="F6357">
            <v>1</v>
          </cell>
          <cell r="I6357">
            <v>60</v>
          </cell>
          <cell r="L6357" t="str">
            <v>NCS - Operational</v>
          </cell>
        </row>
        <row r="6358">
          <cell r="A6358">
            <v>201</v>
          </cell>
          <cell r="F6358">
            <v>1</v>
          </cell>
          <cell r="I6358">
            <v>60</v>
          </cell>
          <cell r="L6358" t="str">
            <v>NCS - Operational</v>
          </cell>
        </row>
        <row r="6359">
          <cell r="A6359">
            <v>201</v>
          </cell>
          <cell r="F6359">
            <v>1</v>
          </cell>
          <cell r="I6359">
            <v>60</v>
          </cell>
          <cell r="L6359" t="str">
            <v>NCS - Operational</v>
          </cell>
        </row>
        <row r="6360">
          <cell r="A6360">
            <v>201</v>
          </cell>
          <cell r="F6360">
            <v>1</v>
          </cell>
          <cell r="I6360">
            <v>120</v>
          </cell>
          <cell r="L6360" t="str">
            <v>NCS - Operational</v>
          </cell>
        </row>
        <row r="6361">
          <cell r="A6361">
            <v>201</v>
          </cell>
          <cell r="F6361">
            <v>1</v>
          </cell>
          <cell r="I6361">
            <v>120</v>
          </cell>
          <cell r="L6361" t="str">
            <v>NCS - Operational</v>
          </cell>
        </row>
        <row r="6362">
          <cell r="A6362">
            <v>201</v>
          </cell>
          <cell r="F6362">
            <v>1</v>
          </cell>
          <cell r="I6362">
            <v>91</v>
          </cell>
          <cell r="L6362" t="str">
            <v>NCS - Operational</v>
          </cell>
        </row>
        <row r="6363">
          <cell r="A6363">
            <v>201</v>
          </cell>
          <cell r="F6363">
            <v>1</v>
          </cell>
          <cell r="I6363">
            <v>960</v>
          </cell>
          <cell r="L6363" t="str">
            <v>(Excluded - Counted in classroom data)</v>
          </cell>
        </row>
        <row r="6364">
          <cell r="A6364">
            <v>201</v>
          </cell>
          <cell r="F6364">
            <v>1</v>
          </cell>
          <cell r="I6364">
            <v>960</v>
          </cell>
          <cell r="L6364" t="str">
            <v>(Excluded - Counted in classroom data)</v>
          </cell>
        </row>
        <row r="6365">
          <cell r="A6365">
            <v>201</v>
          </cell>
          <cell r="F6365">
            <v>1</v>
          </cell>
          <cell r="I6365">
            <v>960</v>
          </cell>
          <cell r="L6365" t="str">
            <v>(Excluded - Counted in classroom data)</v>
          </cell>
        </row>
        <row r="6366">
          <cell r="A6366">
            <v>201</v>
          </cell>
          <cell r="F6366">
            <v>1</v>
          </cell>
          <cell r="I6366">
            <v>960</v>
          </cell>
          <cell r="L6366" t="str">
            <v>NCS - Operational</v>
          </cell>
        </row>
        <row r="6367">
          <cell r="A6367">
            <v>201</v>
          </cell>
          <cell r="F6367">
            <v>1</v>
          </cell>
          <cell r="I6367">
            <v>1680</v>
          </cell>
          <cell r="L6367" t="str">
            <v>(Excluded - Counted in classroom data)</v>
          </cell>
        </row>
        <row r="6368">
          <cell r="A6368">
            <v>201</v>
          </cell>
          <cell r="F6368">
            <v>1</v>
          </cell>
          <cell r="I6368">
            <v>60</v>
          </cell>
          <cell r="L6368" t="str">
            <v>NCS - Operational</v>
          </cell>
        </row>
        <row r="6369">
          <cell r="A6369">
            <v>201</v>
          </cell>
          <cell r="F6369">
            <v>1</v>
          </cell>
          <cell r="I6369">
            <v>120</v>
          </cell>
          <cell r="L6369" t="str">
            <v>NCS - Interior Room</v>
          </cell>
        </row>
        <row r="6370">
          <cell r="A6370">
            <v>201</v>
          </cell>
          <cell r="F6370">
            <v>1</v>
          </cell>
          <cell r="I6370">
            <v>425</v>
          </cell>
          <cell r="L6370" t="str">
            <v>NCS - Interior Room</v>
          </cell>
        </row>
        <row r="6371">
          <cell r="A6371">
            <v>201</v>
          </cell>
          <cell r="F6371">
            <v>1</v>
          </cell>
          <cell r="I6371">
            <v>165</v>
          </cell>
          <cell r="L6371" t="str">
            <v>NCS - Operational</v>
          </cell>
        </row>
        <row r="6372">
          <cell r="A6372">
            <v>201</v>
          </cell>
          <cell r="F6372">
            <v>1</v>
          </cell>
          <cell r="I6372">
            <v>88</v>
          </cell>
          <cell r="L6372" t="str">
            <v>NCS - Interior Room</v>
          </cell>
        </row>
        <row r="6373">
          <cell r="A6373">
            <v>201</v>
          </cell>
          <cell r="F6373">
            <v>1</v>
          </cell>
          <cell r="I6373">
            <v>120</v>
          </cell>
          <cell r="L6373" t="str">
            <v>NCS - Interior Room</v>
          </cell>
        </row>
        <row r="6374">
          <cell r="A6374">
            <v>201</v>
          </cell>
          <cell r="F6374">
            <v>1</v>
          </cell>
          <cell r="I6374">
            <v>1920</v>
          </cell>
          <cell r="L6374" t="str">
            <v>NCS - Dining</v>
          </cell>
        </row>
        <row r="6375">
          <cell r="A6375">
            <v>201</v>
          </cell>
          <cell r="F6375">
            <v>1</v>
          </cell>
          <cell r="I6375">
            <v>480</v>
          </cell>
          <cell r="L6375" t="str">
            <v>NCS - Interior Room</v>
          </cell>
        </row>
        <row r="6376">
          <cell r="A6376">
            <v>201</v>
          </cell>
          <cell r="F6376">
            <v>1</v>
          </cell>
          <cell r="I6376">
            <v>512</v>
          </cell>
          <cell r="L6376" t="str">
            <v>NCS - Operational</v>
          </cell>
        </row>
        <row r="6377">
          <cell r="A6377">
            <v>201</v>
          </cell>
          <cell r="F6377">
            <v>1</v>
          </cell>
          <cell r="I6377">
            <v>96</v>
          </cell>
          <cell r="L6377" t="str">
            <v>NCS - Interior Room</v>
          </cell>
        </row>
        <row r="6378">
          <cell r="A6378">
            <v>201</v>
          </cell>
          <cell r="F6378">
            <v>1</v>
          </cell>
          <cell r="I6378">
            <v>117</v>
          </cell>
          <cell r="L6378" t="str">
            <v>NCS - Operational</v>
          </cell>
        </row>
        <row r="6379">
          <cell r="A6379">
            <v>201</v>
          </cell>
          <cell r="F6379">
            <v>1</v>
          </cell>
          <cell r="I6379">
            <v>40</v>
          </cell>
          <cell r="L6379" t="str">
            <v>NCS - Operational</v>
          </cell>
        </row>
        <row r="6380">
          <cell r="A6380">
            <v>201</v>
          </cell>
          <cell r="F6380">
            <v>1</v>
          </cell>
          <cell r="I6380">
            <v>64</v>
          </cell>
          <cell r="L6380" t="str">
            <v>NCS - Operational</v>
          </cell>
        </row>
        <row r="6381">
          <cell r="A6381">
            <v>201</v>
          </cell>
          <cell r="F6381">
            <v>1</v>
          </cell>
          <cell r="I6381">
            <v>876</v>
          </cell>
          <cell r="L6381" t="str">
            <v>NCS - Athletic</v>
          </cell>
        </row>
        <row r="6382">
          <cell r="A6382">
            <v>201</v>
          </cell>
          <cell r="F6382">
            <v>1</v>
          </cell>
          <cell r="I6382">
            <v>80</v>
          </cell>
          <cell r="L6382" t="str">
            <v>NCS - Operational</v>
          </cell>
        </row>
        <row r="6383">
          <cell r="A6383">
            <v>201</v>
          </cell>
          <cell r="F6383">
            <v>1</v>
          </cell>
          <cell r="I6383">
            <v>88</v>
          </cell>
          <cell r="L6383" t="str">
            <v>NCS - Operational</v>
          </cell>
        </row>
        <row r="6384">
          <cell r="A6384">
            <v>201</v>
          </cell>
          <cell r="F6384">
            <v>1</v>
          </cell>
          <cell r="I6384">
            <v>80</v>
          </cell>
          <cell r="L6384" t="str">
            <v>NCS - Operational</v>
          </cell>
        </row>
        <row r="6385">
          <cell r="A6385">
            <v>201</v>
          </cell>
          <cell r="F6385">
            <v>1</v>
          </cell>
          <cell r="I6385">
            <v>88</v>
          </cell>
          <cell r="L6385" t="str">
            <v>NCS - Interior Room</v>
          </cell>
        </row>
        <row r="6386">
          <cell r="A6386">
            <v>201</v>
          </cell>
          <cell r="F6386">
            <v>1</v>
          </cell>
          <cell r="I6386">
            <v>196</v>
          </cell>
          <cell r="L6386" t="str">
            <v>NCS - Operational</v>
          </cell>
        </row>
        <row r="6387">
          <cell r="A6387">
            <v>201</v>
          </cell>
          <cell r="F6387">
            <v>1</v>
          </cell>
          <cell r="I6387">
            <v>176</v>
          </cell>
          <cell r="L6387" t="str">
            <v>NCS - Operational</v>
          </cell>
        </row>
        <row r="6388">
          <cell r="A6388">
            <v>201</v>
          </cell>
          <cell r="F6388">
            <v>1</v>
          </cell>
          <cell r="I6388">
            <v>3850</v>
          </cell>
          <cell r="L6388" t="str">
            <v>NCS - Athletic</v>
          </cell>
        </row>
        <row r="6389">
          <cell r="A6389">
            <v>201</v>
          </cell>
          <cell r="F6389">
            <v>1</v>
          </cell>
          <cell r="I6389">
            <v>121</v>
          </cell>
          <cell r="L6389" t="str">
            <v>NCS - Operational</v>
          </cell>
        </row>
        <row r="6390">
          <cell r="A6390">
            <v>201</v>
          </cell>
          <cell r="F6390">
            <v>1</v>
          </cell>
          <cell r="I6390">
            <v>160</v>
          </cell>
          <cell r="L6390" t="str">
            <v>NCS - Operational</v>
          </cell>
        </row>
        <row r="6391">
          <cell r="A6391">
            <v>201</v>
          </cell>
          <cell r="F6391">
            <v>1</v>
          </cell>
          <cell r="I6391">
            <v>180</v>
          </cell>
          <cell r="L6391" t="str">
            <v>NCS - Operational</v>
          </cell>
        </row>
        <row r="6392">
          <cell r="A6392">
            <v>201</v>
          </cell>
          <cell r="F6392">
            <v>1</v>
          </cell>
          <cell r="I6392">
            <v>88</v>
          </cell>
          <cell r="L6392" t="str">
            <v>NCS - Operational</v>
          </cell>
        </row>
        <row r="6393">
          <cell r="A6393">
            <v>201</v>
          </cell>
          <cell r="F6393">
            <v>1</v>
          </cell>
          <cell r="I6393">
            <v>88</v>
          </cell>
          <cell r="L6393" t="str">
            <v>NCS - Interior Room</v>
          </cell>
        </row>
        <row r="6394">
          <cell r="A6394">
            <v>201</v>
          </cell>
          <cell r="F6394">
            <v>1</v>
          </cell>
          <cell r="I6394">
            <v>80</v>
          </cell>
          <cell r="L6394" t="str">
            <v>NCS - Operational</v>
          </cell>
        </row>
        <row r="6395">
          <cell r="A6395">
            <v>201</v>
          </cell>
          <cell r="F6395">
            <v>1</v>
          </cell>
          <cell r="I6395">
            <v>112</v>
          </cell>
          <cell r="L6395" t="str">
            <v>NCS - Operational</v>
          </cell>
        </row>
        <row r="6396">
          <cell r="A6396">
            <v>201</v>
          </cell>
          <cell r="F6396">
            <v>1</v>
          </cell>
          <cell r="I6396">
            <v>612</v>
          </cell>
          <cell r="L6396" t="str">
            <v>NCS - Athletic</v>
          </cell>
        </row>
        <row r="6397">
          <cell r="A6397">
            <v>201</v>
          </cell>
          <cell r="F6397">
            <v>1</v>
          </cell>
          <cell r="I6397">
            <v>432</v>
          </cell>
          <cell r="L6397" t="str">
            <v>NCS - Athletic</v>
          </cell>
        </row>
        <row r="6398">
          <cell r="A6398">
            <v>201</v>
          </cell>
          <cell r="F6398">
            <v>1</v>
          </cell>
          <cell r="I6398">
            <v>792</v>
          </cell>
          <cell r="L6398" t="str">
            <v>(Excluded - Counted in classroom data)</v>
          </cell>
        </row>
        <row r="6399">
          <cell r="A6399">
            <v>201</v>
          </cell>
          <cell r="F6399">
            <v>1</v>
          </cell>
          <cell r="I6399">
            <v>576</v>
          </cell>
          <cell r="L6399" t="str">
            <v>NCS - Interior Room</v>
          </cell>
        </row>
        <row r="6400">
          <cell r="A6400">
            <v>201</v>
          </cell>
          <cell r="F6400">
            <v>1</v>
          </cell>
          <cell r="I6400">
            <v>256</v>
          </cell>
          <cell r="L6400" t="str">
            <v>NCS - Interior Room</v>
          </cell>
        </row>
        <row r="6401">
          <cell r="A6401">
            <v>201</v>
          </cell>
          <cell r="F6401">
            <v>1</v>
          </cell>
          <cell r="I6401">
            <v>96</v>
          </cell>
          <cell r="L6401" t="str">
            <v>NCS - Operational</v>
          </cell>
        </row>
        <row r="6402">
          <cell r="A6402">
            <v>201</v>
          </cell>
          <cell r="F6402">
            <v>1</v>
          </cell>
          <cell r="I6402">
            <v>112</v>
          </cell>
          <cell r="L6402" t="str">
            <v>NCS - Operational</v>
          </cell>
        </row>
        <row r="6403">
          <cell r="A6403">
            <v>201</v>
          </cell>
          <cell r="F6403">
            <v>1</v>
          </cell>
          <cell r="I6403">
            <v>112</v>
          </cell>
          <cell r="L6403" t="str">
            <v>NCS - Operational</v>
          </cell>
        </row>
        <row r="6404">
          <cell r="A6404">
            <v>201</v>
          </cell>
          <cell r="F6404">
            <v>1</v>
          </cell>
          <cell r="I6404">
            <v>360</v>
          </cell>
          <cell r="L6404" t="str">
            <v>NCS - Operational</v>
          </cell>
        </row>
        <row r="6405">
          <cell r="A6405">
            <v>201</v>
          </cell>
          <cell r="F6405">
            <v>1</v>
          </cell>
          <cell r="I6405">
            <v>48</v>
          </cell>
          <cell r="L6405" t="str">
            <v>NCS - Operational</v>
          </cell>
        </row>
        <row r="6406">
          <cell r="A6406">
            <v>201</v>
          </cell>
          <cell r="F6406">
            <v>1</v>
          </cell>
          <cell r="I6406">
            <v>48</v>
          </cell>
          <cell r="L6406" t="str">
            <v>NCS - Operational</v>
          </cell>
        </row>
        <row r="6407">
          <cell r="A6407">
            <v>201</v>
          </cell>
          <cell r="F6407">
            <v>1</v>
          </cell>
          <cell r="I6407">
            <v>42</v>
          </cell>
          <cell r="L6407" t="str">
            <v>NCS - Operational</v>
          </cell>
        </row>
        <row r="6408">
          <cell r="A6408">
            <v>201</v>
          </cell>
          <cell r="F6408">
            <v>1</v>
          </cell>
          <cell r="I6408">
            <v>168</v>
          </cell>
          <cell r="L6408" t="str">
            <v>NCS - Operational</v>
          </cell>
        </row>
        <row r="6409">
          <cell r="A6409">
            <v>201</v>
          </cell>
          <cell r="F6409">
            <v>1</v>
          </cell>
          <cell r="I6409">
            <v>1150</v>
          </cell>
          <cell r="L6409" t="str">
            <v>(Excluded - Counted in classroom data)</v>
          </cell>
        </row>
        <row r="6410">
          <cell r="A6410">
            <v>201</v>
          </cell>
          <cell r="F6410">
            <v>1</v>
          </cell>
          <cell r="I6410">
            <v>165</v>
          </cell>
          <cell r="L6410" t="str">
            <v>NCS - Operational</v>
          </cell>
        </row>
        <row r="6411">
          <cell r="A6411">
            <v>201</v>
          </cell>
          <cell r="F6411">
            <v>1</v>
          </cell>
          <cell r="I6411">
            <v>42</v>
          </cell>
          <cell r="L6411" t="str">
            <v>NCS - Operational</v>
          </cell>
        </row>
        <row r="6412">
          <cell r="A6412">
            <v>201</v>
          </cell>
          <cell r="F6412">
            <v>1</v>
          </cell>
          <cell r="I6412">
            <v>209</v>
          </cell>
          <cell r="L6412" t="str">
            <v>NCS - Interior Room</v>
          </cell>
        </row>
        <row r="6413">
          <cell r="A6413">
            <v>201</v>
          </cell>
          <cell r="F6413">
            <v>1</v>
          </cell>
          <cell r="I6413">
            <v>99</v>
          </cell>
          <cell r="L6413" t="str">
            <v>NCS - Interior Room</v>
          </cell>
        </row>
        <row r="6414">
          <cell r="A6414">
            <v>201</v>
          </cell>
          <cell r="F6414">
            <v>1</v>
          </cell>
          <cell r="I6414">
            <v>99</v>
          </cell>
          <cell r="L6414" t="str">
            <v>NCS - Operational</v>
          </cell>
        </row>
        <row r="6415">
          <cell r="A6415">
            <v>201</v>
          </cell>
          <cell r="F6415">
            <v>1</v>
          </cell>
          <cell r="I6415">
            <v>437</v>
          </cell>
          <cell r="L6415" t="str">
            <v>NCS - Interior Room</v>
          </cell>
        </row>
        <row r="6416">
          <cell r="A6416">
            <v>201</v>
          </cell>
          <cell r="F6416">
            <v>1</v>
          </cell>
          <cell r="I6416">
            <v>897</v>
          </cell>
          <cell r="L6416" t="str">
            <v>(Excluded - Counted in classroom data)</v>
          </cell>
        </row>
        <row r="6417">
          <cell r="A6417">
            <v>202</v>
          </cell>
          <cell r="F6417">
            <v>1</v>
          </cell>
          <cell r="I6417">
            <v>4172</v>
          </cell>
          <cell r="L6417" t="str">
            <v>NCS - Operational</v>
          </cell>
        </row>
        <row r="6418">
          <cell r="A6418">
            <v>202</v>
          </cell>
          <cell r="F6418">
            <v>1</v>
          </cell>
          <cell r="I6418">
            <v>533</v>
          </cell>
          <cell r="L6418" t="str">
            <v>NCS - Operational</v>
          </cell>
        </row>
        <row r="6419">
          <cell r="A6419">
            <v>202</v>
          </cell>
          <cell r="F6419">
            <v>1</v>
          </cell>
          <cell r="I6419">
            <v>252</v>
          </cell>
          <cell r="L6419" t="str">
            <v>NCS - Operational</v>
          </cell>
        </row>
        <row r="6420">
          <cell r="A6420">
            <v>202</v>
          </cell>
          <cell r="F6420">
            <v>1</v>
          </cell>
          <cell r="I6420">
            <v>240</v>
          </cell>
          <cell r="L6420" t="str">
            <v>NCS - Operational</v>
          </cell>
        </row>
        <row r="6421">
          <cell r="A6421">
            <v>202</v>
          </cell>
          <cell r="F6421">
            <v>1</v>
          </cell>
          <cell r="I6421">
            <v>240</v>
          </cell>
          <cell r="L6421" t="str">
            <v>NCS - Operational</v>
          </cell>
        </row>
        <row r="6422">
          <cell r="A6422">
            <v>202</v>
          </cell>
          <cell r="F6422">
            <v>1</v>
          </cell>
          <cell r="I6422">
            <v>315</v>
          </cell>
          <cell r="L6422" t="str">
            <v>NCS - Operational</v>
          </cell>
        </row>
        <row r="6423">
          <cell r="A6423">
            <v>202</v>
          </cell>
          <cell r="F6423">
            <v>1</v>
          </cell>
          <cell r="I6423">
            <v>630</v>
          </cell>
          <cell r="L6423" t="str">
            <v>(Excluded - Counted in classroom data)</v>
          </cell>
        </row>
        <row r="6424">
          <cell r="A6424">
            <v>202</v>
          </cell>
          <cell r="F6424">
            <v>1</v>
          </cell>
          <cell r="I6424">
            <v>630</v>
          </cell>
          <cell r="L6424" t="str">
            <v>(Excluded - Counted in classroom data)</v>
          </cell>
        </row>
        <row r="6425">
          <cell r="A6425">
            <v>202</v>
          </cell>
          <cell r="F6425">
            <v>1</v>
          </cell>
          <cell r="I6425">
            <v>630</v>
          </cell>
          <cell r="L6425" t="str">
            <v>(Excluded - Counted in classroom data)</v>
          </cell>
        </row>
        <row r="6426">
          <cell r="A6426">
            <v>202</v>
          </cell>
          <cell r="F6426">
            <v>1</v>
          </cell>
          <cell r="I6426">
            <v>720</v>
          </cell>
          <cell r="L6426" t="str">
            <v>(Excluded - Counted in classroom data)</v>
          </cell>
        </row>
        <row r="6427">
          <cell r="A6427">
            <v>202</v>
          </cell>
          <cell r="F6427">
            <v>1</v>
          </cell>
          <cell r="I6427">
            <v>720</v>
          </cell>
          <cell r="L6427" t="str">
            <v>(Excluded - Counted in classroom data)</v>
          </cell>
        </row>
        <row r="6428">
          <cell r="A6428">
            <v>202</v>
          </cell>
          <cell r="F6428">
            <v>1</v>
          </cell>
          <cell r="I6428">
            <v>720</v>
          </cell>
          <cell r="L6428" t="str">
            <v>(Excluded - Counted in classroom data)</v>
          </cell>
        </row>
        <row r="6429">
          <cell r="A6429">
            <v>202</v>
          </cell>
          <cell r="F6429">
            <v>1</v>
          </cell>
          <cell r="I6429">
            <v>810</v>
          </cell>
          <cell r="L6429" t="str">
            <v>(Excluded - Counted in classroom data)</v>
          </cell>
        </row>
        <row r="6430">
          <cell r="A6430">
            <v>202</v>
          </cell>
          <cell r="F6430">
            <v>1</v>
          </cell>
          <cell r="I6430">
            <v>756</v>
          </cell>
          <cell r="L6430" t="str">
            <v>(Excluded - Counted in classroom data)</v>
          </cell>
        </row>
        <row r="6431">
          <cell r="A6431">
            <v>202</v>
          </cell>
          <cell r="F6431">
            <v>1</v>
          </cell>
          <cell r="I6431">
            <v>837</v>
          </cell>
          <cell r="L6431" t="str">
            <v>(Excluded - Counted in classroom data)</v>
          </cell>
        </row>
        <row r="6432">
          <cell r="A6432">
            <v>202</v>
          </cell>
          <cell r="F6432">
            <v>1</v>
          </cell>
          <cell r="I6432">
            <v>480</v>
          </cell>
          <cell r="L6432" t="str">
            <v>NCS - Interior Room</v>
          </cell>
        </row>
        <row r="6433">
          <cell r="A6433">
            <v>202</v>
          </cell>
          <cell r="F6433">
            <v>1</v>
          </cell>
          <cell r="I6433">
            <v>645</v>
          </cell>
          <cell r="L6433" t="str">
            <v>NCS - Interior Room</v>
          </cell>
        </row>
        <row r="6434">
          <cell r="A6434">
            <v>202</v>
          </cell>
          <cell r="F6434">
            <v>1</v>
          </cell>
          <cell r="I6434">
            <v>864</v>
          </cell>
          <cell r="L6434" t="str">
            <v>(Excluded - Counted in classroom data)</v>
          </cell>
        </row>
        <row r="6435">
          <cell r="A6435">
            <v>202</v>
          </cell>
          <cell r="F6435">
            <v>1</v>
          </cell>
          <cell r="I6435">
            <v>295</v>
          </cell>
          <cell r="L6435" t="str">
            <v>NCS - Interior Room</v>
          </cell>
        </row>
        <row r="6436">
          <cell r="A6436">
            <v>202</v>
          </cell>
          <cell r="F6436">
            <v>1</v>
          </cell>
          <cell r="I6436">
            <v>120</v>
          </cell>
          <cell r="L6436" t="str">
            <v>NCS - Interior Room</v>
          </cell>
        </row>
        <row r="6437">
          <cell r="A6437">
            <v>202</v>
          </cell>
          <cell r="F6437">
            <v>1</v>
          </cell>
          <cell r="I6437">
            <v>119</v>
          </cell>
          <cell r="L6437" t="str">
            <v>NCS - Operational</v>
          </cell>
        </row>
        <row r="6438">
          <cell r="A6438">
            <v>202</v>
          </cell>
          <cell r="F6438">
            <v>1</v>
          </cell>
          <cell r="I6438">
            <v>84</v>
          </cell>
          <cell r="L6438" t="str">
            <v>NCS - Operational</v>
          </cell>
        </row>
        <row r="6439">
          <cell r="A6439">
            <v>202</v>
          </cell>
          <cell r="F6439">
            <v>1</v>
          </cell>
          <cell r="I6439">
            <v>96</v>
          </cell>
          <cell r="L6439" t="str">
            <v>NCS - Interior Room</v>
          </cell>
        </row>
        <row r="6440">
          <cell r="A6440">
            <v>202</v>
          </cell>
          <cell r="F6440">
            <v>1</v>
          </cell>
          <cell r="I6440">
            <v>96</v>
          </cell>
          <cell r="L6440" t="str">
            <v>NCS - Interior Room</v>
          </cell>
        </row>
        <row r="6441">
          <cell r="A6441">
            <v>202</v>
          </cell>
          <cell r="F6441">
            <v>1</v>
          </cell>
          <cell r="I6441">
            <v>149</v>
          </cell>
          <cell r="L6441" t="str">
            <v>NCS - Interior Room</v>
          </cell>
        </row>
        <row r="6442">
          <cell r="A6442">
            <v>202</v>
          </cell>
          <cell r="F6442">
            <v>1</v>
          </cell>
          <cell r="I6442">
            <v>149</v>
          </cell>
          <cell r="L6442" t="str">
            <v>NCS - Interior Room</v>
          </cell>
        </row>
        <row r="6443">
          <cell r="A6443">
            <v>202</v>
          </cell>
          <cell r="F6443">
            <v>1</v>
          </cell>
          <cell r="I6443">
            <v>187</v>
          </cell>
          <cell r="L6443" t="str">
            <v>NCS - Interior Room</v>
          </cell>
        </row>
        <row r="6444">
          <cell r="A6444">
            <v>202</v>
          </cell>
          <cell r="F6444">
            <v>1</v>
          </cell>
          <cell r="I6444">
            <v>170</v>
          </cell>
          <cell r="L6444" t="str">
            <v>NCS - Interior Room</v>
          </cell>
        </row>
        <row r="6445">
          <cell r="A6445">
            <v>202</v>
          </cell>
          <cell r="F6445">
            <v>1</v>
          </cell>
          <cell r="I6445">
            <v>187</v>
          </cell>
          <cell r="L6445" t="str">
            <v>NCS - Interior Room</v>
          </cell>
        </row>
        <row r="6446">
          <cell r="A6446">
            <v>202</v>
          </cell>
          <cell r="F6446">
            <v>1</v>
          </cell>
          <cell r="I6446">
            <v>320</v>
          </cell>
          <cell r="L6446" t="str">
            <v>NCS - Interior Room</v>
          </cell>
        </row>
        <row r="6447">
          <cell r="A6447">
            <v>202</v>
          </cell>
          <cell r="F6447">
            <v>1</v>
          </cell>
          <cell r="I6447">
            <v>536</v>
          </cell>
          <cell r="L6447" t="str">
            <v>NCS - Interior Room</v>
          </cell>
        </row>
        <row r="6448">
          <cell r="A6448">
            <v>202</v>
          </cell>
          <cell r="F6448">
            <v>1</v>
          </cell>
          <cell r="I6448">
            <v>150</v>
          </cell>
          <cell r="L6448" t="str">
            <v>NCS - Interior Room</v>
          </cell>
        </row>
        <row r="6449">
          <cell r="A6449">
            <v>202</v>
          </cell>
          <cell r="F6449">
            <v>1</v>
          </cell>
          <cell r="I6449">
            <v>315</v>
          </cell>
          <cell r="L6449" t="str">
            <v>NCS - Interior Room</v>
          </cell>
        </row>
        <row r="6450">
          <cell r="A6450">
            <v>202</v>
          </cell>
          <cell r="F6450">
            <v>1</v>
          </cell>
          <cell r="I6450">
            <v>351</v>
          </cell>
          <cell r="L6450" t="str">
            <v>NCS - Interior Room</v>
          </cell>
        </row>
        <row r="6451">
          <cell r="A6451">
            <v>202</v>
          </cell>
          <cell r="F6451">
            <v>1</v>
          </cell>
          <cell r="I6451">
            <v>56</v>
          </cell>
          <cell r="L6451" t="str">
            <v>NCS - Operational</v>
          </cell>
        </row>
        <row r="6452">
          <cell r="A6452">
            <v>202</v>
          </cell>
          <cell r="F6452">
            <v>1</v>
          </cell>
          <cell r="I6452">
            <v>84</v>
          </cell>
          <cell r="L6452" t="str">
            <v>NCS - Operational</v>
          </cell>
        </row>
        <row r="6453">
          <cell r="A6453">
            <v>202</v>
          </cell>
          <cell r="F6453">
            <v>1</v>
          </cell>
          <cell r="I6453">
            <v>25</v>
          </cell>
          <cell r="L6453" t="str">
            <v>NCS - Operational</v>
          </cell>
        </row>
        <row r="6454">
          <cell r="A6454">
            <v>202</v>
          </cell>
          <cell r="F6454">
            <v>1</v>
          </cell>
          <cell r="I6454">
            <v>638</v>
          </cell>
          <cell r="L6454" t="str">
            <v>NCS - Operational</v>
          </cell>
        </row>
        <row r="6455">
          <cell r="A6455">
            <v>202</v>
          </cell>
          <cell r="F6455">
            <v>1</v>
          </cell>
          <cell r="I6455">
            <v>72</v>
          </cell>
          <cell r="L6455" t="str">
            <v>NCS - Operational</v>
          </cell>
        </row>
        <row r="6456">
          <cell r="A6456">
            <v>202</v>
          </cell>
          <cell r="F6456">
            <v>1</v>
          </cell>
          <cell r="I6456">
            <v>72</v>
          </cell>
          <cell r="L6456" t="str">
            <v>NCS - Operational</v>
          </cell>
        </row>
        <row r="6457">
          <cell r="A6457">
            <v>202</v>
          </cell>
          <cell r="F6457">
            <v>1</v>
          </cell>
          <cell r="I6457">
            <v>224</v>
          </cell>
          <cell r="L6457" t="str">
            <v>NCS - Operational</v>
          </cell>
        </row>
        <row r="6458">
          <cell r="A6458">
            <v>202</v>
          </cell>
          <cell r="F6458">
            <v>1</v>
          </cell>
          <cell r="I6458">
            <v>5022</v>
          </cell>
          <cell r="L6458" t="str">
            <v>NCS - Assembly</v>
          </cell>
        </row>
        <row r="6459">
          <cell r="A6459">
            <v>202</v>
          </cell>
          <cell r="F6459">
            <v>1</v>
          </cell>
          <cell r="I6459">
            <v>1550</v>
          </cell>
          <cell r="L6459" t="str">
            <v>NCS - Assembly</v>
          </cell>
        </row>
        <row r="6460">
          <cell r="A6460">
            <v>202</v>
          </cell>
          <cell r="F6460">
            <v>1</v>
          </cell>
          <cell r="I6460">
            <v>204</v>
          </cell>
          <cell r="L6460" t="str">
            <v>NCS - Operational</v>
          </cell>
        </row>
        <row r="6461">
          <cell r="A6461">
            <v>202</v>
          </cell>
          <cell r="F6461">
            <v>1</v>
          </cell>
          <cell r="I6461">
            <v>315</v>
          </cell>
          <cell r="L6461" t="str">
            <v>NCS - Operational</v>
          </cell>
        </row>
        <row r="6462">
          <cell r="A6462">
            <v>202</v>
          </cell>
          <cell r="F6462">
            <v>2</v>
          </cell>
          <cell r="I6462">
            <v>4172</v>
          </cell>
          <cell r="L6462" t="str">
            <v>NCS - Operational</v>
          </cell>
        </row>
        <row r="6463">
          <cell r="A6463">
            <v>202</v>
          </cell>
          <cell r="F6463">
            <v>2</v>
          </cell>
          <cell r="I6463">
            <v>533</v>
          </cell>
          <cell r="L6463" t="str">
            <v>NCS - Operational</v>
          </cell>
        </row>
        <row r="6464">
          <cell r="A6464">
            <v>202</v>
          </cell>
          <cell r="F6464">
            <v>2</v>
          </cell>
          <cell r="I6464">
            <v>252</v>
          </cell>
          <cell r="L6464" t="str">
            <v>NCS - Operational</v>
          </cell>
        </row>
        <row r="6465">
          <cell r="A6465">
            <v>202</v>
          </cell>
          <cell r="F6465">
            <v>2</v>
          </cell>
          <cell r="I6465">
            <v>240</v>
          </cell>
          <cell r="L6465" t="str">
            <v>NCS - Operational</v>
          </cell>
        </row>
        <row r="6466">
          <cell r="A6466">
            <v>202</v>
          </cell>
          <cell r="F6466">
            <v>2</v>
          </cell>
          <cell r="I6466">
            <v>240</v>
          </cell>
          <cell r="L6466" t="str">
            <v>NCS - Operational</v>
          </cell>
        </row>
        <row r="6467">
          <cell r="A6467">
            <v>202</v>
          </cell>
          <cell r="F6467">
            <v>2</v>
          </cell>
          <cell r="I6467">
            <v>462</v>
          </cell>
          <cell r="L6467" t="str">
            <v>NCS - Operational</v>
          </cell>
        </row>
        <row r="6468">
          <cell r="A6468">
            <v>202</v>
          </cell>
          <cell r="F6468">
            <v>2</v>
          </cell>
          <cell r="I6468">
            <v>630</v>
          </cell>
          <cell r="L6468" t="str">
            <v>(Excluded - Counted in classroom data)</v>
          </cell>
        </row>
        <row r="6469">
          <cell r="A6469">
            <v>202</v>
          </cell>
          <cell r="F6469">
            <v>2</v>
          </cell>
          <cell r="I6469">
            <v>630</v>
          </cell>
          <cell r="L6469" t="str">
            <v>(Excluded - Counted in classroom data)</v>
          </cell>
        </row>
        <row r="6470">
          <cell r="A6470">
            <v>202</v>
          </cell>
          <cell r="F6470">
            <v>2</v>
          </cell>
          <cell r="I6470">
            <v>630</v>
          </cell>
          <cell r="L6470" t="str">
            <v>(Excluded - Counted in classroom data)</v>
          </cell>
        </row>
        <row r="6471">
          <cell r="A6471">
            <v>202</v>
          </cell>
          <cell r="F6471">
            <v>2</v>
          </cell>
          <cell r="I6471">
            <v>720</v>
          </cell>
          <cell r="L6471" t="str">
            <v>(Excluded - Counted in classroom data)</v>
          </cell>
        </row>
        <row r="6472">
          <cell r="A6472">
            <v>202</v>
          </cell>
          <cell r="F6472">
            <v>2</v>
          </cell>
          <cell r="I6472">
            <v>720</v>
          </cell>
          <cell r="L6472" t="str">
            <v>(Excluded - Counted in classroom data)</v>
          </cell>
        </row>
        <row r="6473">
          <cell r="A6473">
            <v>202</v>
          </cell>
          <cell r="F6473">
            <v>2</v>
          </cell>
          <cell r="I6473">
            <v>720</v>
          </cell>
          <cell r="L6473" t="str">
            <v>(Excluded - Counted in classroom data)</v>
          </cell>
        </row>
        <row r="6474">
          <cell r="A6474">
            <v>202</v>
          </cell>
          <cell r="F6474">
            <v>2</v>
          </cell>
          <cell r="I6474">
            <v>810</v>
          </cell>
          <cell r="L6474" t="str">
            <v>(Excluded - Counted in classroom data)</v>
          </cell>
        </row>
        <row r="6475">
          <cell r="A6475">
            <v>202</v>
          </cell>
          <cell r="F6475">
            <v>2</v>
          </cell>
          <cell r="I6475">
            <v>288</v>
          </cell>
          <cell r="L6475" t="str">
            <v>NCS - Operational</v>
          </cell>
        </row>
        <row r="6476">
          <cell r="A6476">
            <v>202</v>
          </cell>
          <cell r="F6476">
            <v>2</v>
          </cell>
          <cell r="I6476">
            <v>99</v>
          </cell>
          <cell r="L6476" t="str">
            <v>NCS - Operational</v>
          </cell>
        </row>
        <row r="6477">
          <cell r="A6477">
            <v>202</v>
          </cell>
          <cell r="F6477">
            <v>2</v>
          </cell>
          <cell r="I6477">
            <v>99</v>
          </cell>
          <cell r="L6477" t="str">
            <v>NCS - Operational</v>
          </cell>
        </row>
        <row r="6478">
          <cell r="A6478">
            <v>202</v>
          </cell>
          <cell r="F6478">
            <v>2</v>
          </cell>
          <cell r="I6478">
            <v>1080</v>
          </cell>
          <cell r="L6478" t="str">
            <v>(Excluded - Counted in classroom data)</v>
          </cell>
        </row>
        <row r="6479">
          <cell r="A6479">
            <v>202</v>
          </cell>
          <cell r="F6479">
            <v>2</v>
          </cell>
          <cell r="I6479">
            <v>1080</v>
          </cell>
          <cell r="L6479" t="str">
            <v>(Excluded - Counted in classroom data)</v>
          </cell>
        </row>
        <row r="6480">
          <cell r="A6480">
            <v>202</v>
          </cell>
          <cell r="F6480">
            <v>2</v>
          </cell>
          <cell r="I6480">
            <v>1290</v>
          </cell>
          <cell r="L6480" t="str">
            <v>NCS - Interior Room</v>
          </cell>
        </row>
        <row r="6481">
          <cell r="A6481">
            <v>202</v>
          </cell>
          <cell r="F6481">
            <v>2</v>
          </cell>
          <cell r="I6481">
            <v>1755</v>
          </cell>
          <cell r="L6481" t="str">
            <v>(Excluded - Counted in classroom data)</v>
          </cell>
        </row>
        <row r="6482">
          <cell r="A6482">
            <v>202</v>
          </cell>
          <cell r="F6482">
            <v>2</v>
          </cell>
          <cell r="I6482">
            <v>675</v>
          </cell>
          <cell r="L6482" t="str">
            <v>(Excluded - Counted in classroom data)</v>
          </cell>
        </row>
        <row r="6483">
          <cell r="A6483">
            <v>202</v>
          </cell>
          <cell r="F6483">
            <v>2</v>
          </cell>
          <cell r="I6483">
            <v>405</v>
          </cell>
          <cell r="L6483" t="str">
            <v>NCS - Operational</v>
          </cell>
        </row>
        <row r="6484">
          <cell r="A6484">
            <v>202</v>
          </cell>
          <cell r="F6484">
            <v>2</v>
          </cell>
          <cell r="I6484">
            <v>1364</v>
          </cell>
          <cell r="L6484" t="str">
            <v>NCS - Assembly</v>
          </cell>
        </row>
        <row r="6485">
          <cell r="A6485">
            <v>202</v>
          </cell>
          <cell r="F6485">
            <v>2</v>
          </cell>
          <cell r="I6485">
            <v>130</v>
          </cell>
          <cell r="L6485" t="str">
            <v>NCS - Operational</v>
          </cell>
        </row>
        <row r="6486">
          <cell r="A6486">
            <v>202</v>
          </cell>
          <cell r="F6486">
            <v>2</v>
          </cell>
          <cell r="I6486">
            <v>200</v>
          </cell>
          <cell r="L6486" t="str">
            <v>NCS - Operational</v>
          </cell>
        </row>
        <row r="6487">
          <cell r="A6487">
            <v>202</v>
          </cell>
          <cell r="F6487">
            <v>2</v>
          </cell>
          <cell r="I6487">
            <v>130</v>
          </cell>
          <cell r="L6487" t="str">
            <v>NCS - Operational</v>
          </cell>
        </row>
        <row r="6488">
          <cell r="A6488">
            <v>202</v>
          </cell>
          <cell r="F6488">
            <v>2</v>
          </cell>
          <cell r="I6488">
            <v>360</v>
          </cell>
          <cell r="L6488" t="str">
            <v>NCS - Interior Room</v>
          </cell>
        </row>
        <row r="6489">
          <cell r="A6489">
            <v>202</v>
          </cell>
          <cell r="F6489">
            <v>2</v>
          </cell>
          <cell r="I6489">
            <v>315</v>
          </cell>
          <cell r="L6489" t="str">
            <v>NCS - Interior Room</v>
          </cell>
        </row>
        <row r="6490">
          <cell r="A6490">
            <v>202</v>
          </cell>
          <cell r="F6490">
            <v>1</v>
          </cell>
          <cell r="I6490">
            <v>1166</v>
          </cell>
          <cell r="L6490" t="str">
            <v>NCS - Operational</v>
          </cell>
        </row>
        <row r="6491">
          <cell r="A6491">
            <v>202</v>
          </cell>
          <cell r="F6491">
            <v>1</v>
          </cell>
          <cell r="I6491">
            <v>689</v>
          </cell>
          <cell r="L6491" t="str">
            <v>NCS - Operational</v>
          </cell>
        </row>
        <row r="6492">
          <cell r="A6492">
            <v>202</v>
          </cell>
          <cell r="F6492">
            <v>1</v>
          </cell>
          <cell r="I6492">
            <v>1035</v>
          </cell>
          <cell r="L6492" t="str">
            <v>(Excluded - Counted in classroom data)</v>
          </cell>
        </row>
        <row r="6493">
          <cell r="A6493">
            <v>202</v>
          </cell>
          <cell r="F6493">
            <v>1</v>
          </cell>
          <cell r="I6493">
            <v>99</v>
          </cell>
          <cell r="L6493" t="str">
            <v>NCS - Operational</v>
          </cell>
        </row>
        <row r="6494">
          <cell r="A6494">
            <v>202</v>
          </cell>
          <cell r="F6494">
            <v>1</v>
          </cell>
          <cell r="I6494">
            <v>936</v>
          </cell>
          <cell r="L6494" t="str">
            <v>(Excluded - Counted in classroom data)</v>
          </cell>
        </row>
        <row r="6495">
          <cell r="A6495">
            <v>202</v>
          </cell>
          <cell r="F6495">
            <v>1</v>
          </cell>
          <cell r="I6495">
            <v>99</v>
          </cell>
          <cell r="L6495" t="str">
            <v>NCS - Operational</v>
          </cell>
        </row>
        <row r="6496">
          <cell r="A6496">
            <v>202</v>
          </cell>
          <cell r="F6496">
            <v>1</v>
          </cell>
          <cell r="I6496">
            <v>99</v>
          </cell>
          <cell r="L6496" t="str">
            <v>NCS - Interior Room</v>
          </cell>
        </row>
        <row r="6497">
          <cell r="A6497">
            <v>202</v>
          </cell>
          <cell r="F6497">
            <v>1</v>
          </cell>
          <cell r="I6497">
            <v>1680</v>
          </cell>
          <cell r="L6497" t="str">
            <v>NCS - Library</v>
          </cell>
        </row>
        <row r="6498">
          <cell r="A6498">
            <v>202</v>
          </cell>
          <cell r="F6498">
            <v>1</v>
          </cell>
          <cell r="I6498">
            <v>871</v>
          </cell>
          <cell r="L6498" t="str">
            <v>NCS - Operational</v>
          </cell>
        </row>
        <row r="6499">
          <cell r="A6499">
            <v>202</v>
          </cell>
          <cell r="F6499">
            <v>1</v>
          </cell>
          <cell r="I6499">
            <v>40</v>
          </cell>
          <cell r="L6499" t="str">
            <v>NCS - Interior Room</v>
          </cell>
        </row>
        <row r="6500">
          <cell r="A6500">
            <v>202</v>
          </cell>
          <cell r="F6500">
            <v>1</v>
          </cell>
          <cell r="I6500">
            <v>45</v>
          </cell>
          <cell r="L6500" t="str">
            <v>NCS - Operational</v>
          </cell>
        </row>
        <row r="6501">
          <cell r="A6501">
            <v>202</v>
          </cell>
          <cell r="F6501">
            <v>1</v>
          </cell>
          <cell r="I6501">
            <v>68</v>
          </cell>
          <cell r="L6501" t="str">
            <v>NCS - Interior Room</v>
          </cell>
        </row>
        <row r="6502">
          <cell r="A6502">
            <v>202</v>
          </cell>
          <cell r="F6502">
            <v>1</v>
          </cell>
          <cell r="I6502">
            <v>68</v>
          </cell>
          <cell r="L6502" t="str">
            <v>NCS - Interior Room</v>
          </cell>
        </row>
        <row r="6503">
          <cell r="A6503">
            <v>202</v>
          </cell>
          <cell r="F6503">
            <v>1</v>
          </cell>
          <cell r="I6503">
            <v>990</v>
          </cell>
          <cell r="L6503" t="str">
            <v>(Excluded - Counted in classroom data)</v>
          </cell>
        </row>
        <row r="6504">
          <cell r="A6504">
            <v>202</v>
          </cell>
          <cell r="F6504">
            <v>1</v>
          </cell>
          <cell r="I6504">
            <v>806</v>
          </cell>
          <cell r="L6504" t="str">
            <v>(Excluded - Counted in classroom data)</v>
          </cell>
        </row>
        <row r="6505">
          <cell r="A6505">
            <v>202</v>
          </cell>
          <cell r="F6505">
            <v>1</v>
          </cell>
          <cell r="I6505">
            <v>170</v>
          </cell>
          <cell r="L6505" t="str">
            <v>NCS - Operational</v>
          </cell>
        </row>
        <row r="6506">
          <cell r="A6506">
            <v>202</v>
          </cell>
          <cell r="F6506">
            <v>1</v>
          </cell>
          <cell r="I6506">
            <v>80</v>
          </cell>
          <cell r="L6506" t="str">
            <v>NCS - Operational</v>
          </cell>
        </row>
        <row r="6507">
          <cell r="A6507">
            <v>202</v>
          </cell>
          <cell r="F6507">
            <v>1</v>
          </cell>
          <cell r="I6507">
            <v>80</v>
          </cell>
          <cell r="L6507" t="str">
            <v>NCS - Interior Room</v>
          </cell>
        </row>
        <row r="6508">
          <cell r="A6508">
            <v>202</v>
          </cell>
          <cell r="F6508">
            <v>1</v>
          </cell>
          <cell r="I6508">
            <v>858</v>
          </cell>
          <cell r="L6508" t="str">
            <v>(Excluded - Counted in classroom data)</v>
          </cell>
        </row>
        <row r="6509">
          <cell r="A6509">
            <v>202</v>
          </cell>
          <cell r="F6509">
            <v>1</v>
          </cell>
          <cell r="I6509">
            <v>1320</v>
          </cell>
          <cell r="L6509" t="str">
            <v>(Excluded - Counted in classroom data)</v>
          </cell>
        </row>
        <row r="6510">
          <cell r="A6510">
            <v>202</v>
          </cell>
          <cell r="F6510">
            <v>1</v>
          </cell>
          <cell r="I6510">
            <v>64</v>
          </cell>
          <cell r="L6510" t="str">
            <v>NCS - Operational</v>
          </cell>
        </row>
        <row r="6511">
          <cell r="A6511">
            <v>202</v>
          </cell>
          <cell r="F6511">
            <v>1</v>
          </cell>
          <cell r="I6511">
            <v>56</v>
          </cell>
          <cell r="L6511" t="str">
            <v>NCS - Interior Room</v>
          </cell>
        </row>
        <row r="6512">
          <cell r="A6512">
            <v>202</v>
          </cell>
          <cell r="F6512">
            <v>1</v>
          </cell>
          <cell r="I6512">
            <v>56</v>
          </cell>
          <cell r="L6512" t="str">
            <v>NCS - Interior Room</v>
          </cell>
        </row>
        <row r="6513">
          <cell r="A6513">
            <v>202</v>
          </cell>
          <cell r="F6513">
            <v>1</v>
          </cell>
          <cell r="I6513">
            <v>64</v>
          </cell>
          <cell r="L6513" t="str">
            <v>NCS - Operational</v>
          </cell>
        </row>
        <row r="6514">
          <cell r="A6514">
            <v>202</v>
          </cell>
          <cell r="F6514">
            <v>1</v>
          </cell>
          <cell r="I6514">
            <v>240</v>
          </cell>
          <cell r="L6514" t="str">
            <v>NCS - Operational</v>
          </cell>
        </row>
        <row r="6515">
          <cell r="A6515">
            <v>202</v>
          </cell>
          <cell r="F6515">
            <v>1</v>
          </cell>
          <cell r="I6515">
            <v>180</v>
          </cell>
          <cell r="L6515" t="str">
            <v>NCS - Operational</v>
          </cell>
        </row>
        <row r="6516">
          <cell r="A6516">
            <v>202</v>
          </cell>
          <cell r="F6516">
            <v>1</v>
          </cell>
          <cell r="I6516">
            <v>120</v>
          </cell>
          <cell r="L6516" t="str">
            <v>NCS - Operational</v>
          </cell>
        </row>
        <row r="6517">
          <cell r="A6517">
            <v>202</v>
          </cell>
          <cell r="F6517">
            <v>1</v>
          </cell>
          <cell r="I6517">
            <v>798</v>
          </cell>
          <cell r="L6517" t="str">
            <v>NCS - Operational</v>
          </cell>
        </row>
        <row r="6518">
          <cell r="A6518">
            <v>202</v>
          </cell>
          <cell r="F6518">
            <v>1</v>
          </cell>
          <cell r="I6518">
            <v>315</v>
          </cell>
          <cell r="L6518" t="str">
            <v>NCS - Operational</v>
          </cell>
        </row>
        <row r="6519">
          <cell r="A6519">
            <v>202</v>
          </cell>
          <cell r="F6519">
            <v>1</v>
          </cell>
          <cell r="I6519">
            <v>598</v>
          </cell>
          <cell r="L6519" t="str">
            <v>NCS - Operational</v>
          </cell>
        </row>
        <row r="6520">
          <cell r="A6520">
            <v>202</v>
          </cell>
          <cell r="F6520">
            <v>1</v>
          </cell>
          <cell r="I6520">
            <v>108</v>
          </cell>
          <cell r="L6520" t="str">
            <v>NCS - Operational</v>
          </cell>
        </row>
        <row r="6521">
          <cell r="A6521">
            <v>202</v>
          </cell>
          <cell r="F6521">
            <v>1</v>
          </cell>
          <cell r="I6521">
            <v>54</v>
          </cell>
          <cell r="L6521" t="str">
            <v>NCS - Operational</v>
          </cell>
        </row>
        <row r="6522">
          <cell r="A6522">
            <v>202</v>
          </cell>
          <cell r="F6522">
            <v>1</v>
          </cell>
          <cell r="I6522">
            <v>128</v>
          </cell>
          <cell r="L6522" t="str">
            <v>NCS - Interior Room</v>
          </cell>
        </row>
        <row r="6523">
          <cell r="A6523">
            <v>202</v>
          </cell>
          <cell r="F6523">
            <v>1</v>
          </cell>
          <cell r="I6523">
            <v>150</v>
          </cell>
          <cell r="L6523" t="str">
            <v>NCS - Operational</v>
          </cell>
        </row>
        <row r="6524">
          <cell r="A6524">
            <v>202</v>
          </cell>
          <cell r="F6524">
            <v>1</v>
          </cell>
          <cell r="I6524">
            <v>800</v>
          </cell>
          <cell r="L6524" t="str">
            <v>NCS - Interior Room</v>
          </cell>
        </row>
        <row r="6525">
          <cell r="A6525">
            <v>202</v>
          </cell>
          <cell r="F6525">
            <v>1</v>
          </cell>
          <cell r="I6525">
            <v>85</v>
          </cell>
          <cell r="L6525" t="str">
            <v>NCS - Operational</v>
          </cell>
        </row>
        <row r="6526">
          <cell r="A6526">
            <v>202</v>
          </cell>
          <cell r="F6526">
            <v>1</v>
          </cell>
          <cell r="I6526">
            <v>85</v>
          </cell>
          <cell r="L6526" t="str">
            <v>NCS - Operational</v>
          </cell>
        </row>
        <row r="6527">
          <cell r="A6527">
            <v>202</v>
          </cell>
          <cell r="F6527">
            <v>1</v>
          </cell>
          <cell r="I6527">
            <v>204</v>
          </cell>
          <cell r="L6527" t="str">
            <v>NCS - Operational</v>
          </cell>
        </row>
        <row r="6528">
          <cell r="A6528">
            <v>202</v>
          </cell>
          <cell r="F6528">
            <v>1</v>
          </cell>
          <cell r="I6528">
            <v>140</v>
          </cell>
          <cell r="L6528" t="str">
            <v>NCS - Interior Room</v>
          </cell>
        </row>
        <row r="6529">
          <cell r="A6529">
            <v>202</v>
          </cell>
          <cell r="F6529">
            <v>1</v>
          </cell>
          <cell r="I6529">
            <v>35</v>
          </cell>
          <cell r="L6529" t="str">
            <v>NCS - Operational</v>
          </cell>
        </row>
        <row r="6530">
          <cell r="A6530">
            <v>202</v>
          </cell>
          <cell r="F6530">
            <v>1</v>
          </cell>
          <cell r="I6530">
            <v>35</v>
          </cell>
          <cell r="L6530" t="str">
            <v>NCS - Operational</v>
          </cell>
        </row>
        <row r="6531">
          <cell r="A6531">
            <v>202</v>
          </cell>
          <cell r="F6531">
            <v>1</v>
          </cell>
          <cell r="I6531">
            <v>2368</v>
          </cell>
          <cell r="L6531" t="str">
            <v>NCS - Dining</v>
          </cell>
        </row>
        <row r="6532">
          <cell r="A6532">
            <v>202</v>
          </cell>
          <cell r="F6532">
            <v>1</v>
          </cell>
          <cell r="I6532">
            <v>6440</v>
          </cell>
          <cell r="L6532" t="str">
            <v>NCS - Athletic</v>
          </cell>
        </row>
        <row r="6533">
          <cell r="A6533">
            <v>202</v>
          </cell>
          <cell r="F6533">
            <v>1</v>
          </cell>
          <cell r="I6533">
            <v>924</v>
          </cell>
          <cell r="L6533" t="str">
            <v>NCS - Assembly</v>
          </cell>
        </row>
        <row r="6534">
          <cell r="A6534">
            <v>202</v>
          </cell>
          <cell r="F6534">
            <v>1</v>
          </cell>
          <cell r="I6534">
            <v>126</v>
          </cell>
          <cell r="L6534" t="str">
            <v>NCS - Operational</v>
          </cell>
        </row>
        <row r="6535">
          <cell r="A6535">
            <v>202</v>
          </cell>
          <cell r="F6535">
            <v>1</v>
          </cell>
          <cell r="I6535">
            <v>126</v>
          </cell>
          <cell r="L6535" t="str">
            <v>NCS - Operational</v>
          </cell>
        </row>
        <row r="6536">
          <cell r="A6536">
            <v>202</v>
          </cell>
          <cell r="F6536">
            <v>1</v>
          </cell>
          <cell r="I6536">
            <v>136</v>
          </cell>
          <cell r="L6536" t="str">
            <v>NCS - Operational</v>
          </cell>
        </row>
        <row r="6537">
          <cell r="A6537">
            <v>202</v>
          </cell>
          <cell r="F6537">
            <v>1</v>
          </cell>
          <cell r="I6537">
            <v>160</v>
          </cell>
          <cell r="L6537" t="str">
            <v>NCS - Operational</v>
          </cell>
        </row>
        <row r="6538">
          <cell r="A6538">
            <v>202</v>
          </cell>
          <cell r="F6538">
            <v>1</v>
          </cell>
          <cell r="I6538">
            <v>240</v>
          </cell>
          <cell r="L6538" t="str">
            <v>NCS - Operational</v>
          </cell>
        </row>
        <row r="6539">
          <cell r="A6539">
            <v>202</v>
          </cell>
          <cell r="F6539">
            <v>1</v>
          </cell>
          <cell r="I6539">
            <v>1536</v>
          </cell>
          <cell r="L6539" t="str">
            <v>NCS - Athletic</v>
          </cell>
        </row>
        <row r="6540">
          <cell r="A6540">
            <v>202</v>
          </cell>
          <cell r="F6540">
            <v>1</v>
          </cell>
          <cell r="I6540">
            <v>56</v>
          </cell>
          <cell r="L6540" t="str">
            <v>NCS - Operational</v>
          </cell>
        </row>
        <row r="6541">
          <cell r="A6541">
            <v>202</v>
          </cell>
          <cell r="F6541">
            <v>1</v>
          </cell>
          <cell r="I6541">
            <v>1288</v>
          </cell>
          <cell r="L6541" t="str">
            <v>NCS - Athletic</v>
          </cell>
        </row>
        <row r="6542">
          <cell r="A6542">
            <v>202</v>
          </cell>
          <cell r="F6542">
            <v>1</v>
          </cell>
          <cell r="I6542">
            <v>90</v>
          </cell>
          <cell r="L6542" t="str">
            <v>NCS - Operational</v>
          </cell>
        </row>
        <row r="6543">
          <cell r="A6543">
            <v>202</v>
          </cell>
          <cell r="F6543">
            <v>1</v>
          </cell>
          <cell r="I6543">
            <v>90</v>
          </cell>
          <cell r="L6543" t="str">
            <v>NCS - Operational</v>
          </cell>
        </row>
        <row r="6544">
          <cell r="A6544">
            <v>202</v>
          </cell>
          <cell r="F6544">
            <v>1</v>
          </cell>
          <cell r="I6544">
            <v>180</v>
          </cell>
          <cell r="L6544" t="str">
            <v>NCS - Operational</v>
          </cell>
        </row>
        <row r="6545">
          <cell r="A6545">
            <v>202</v>
          </cell>
          <cell r="F6545">
            <v>1</v>
          </cell>
          <cell r="I6545">
            <v>220</v>
          </cell>
          <cell r="L6545" t="str">
            <v>NCS - Interior Room</v>
          </cell>
        </row>
        <row r="6546">
          <cell r="A6546">
            <v>202</v>
          </cell>
          <cell r="F6546">
            <v>1</v>
          </cell>
          <cell r="I6546">
            <v>204</v>
          </cell>
          <cell r="L6546" t="str">
            <v>NCS - Operational</v>
          </cell>
        </row>
        <row r="6547">
          <cell r="A6547">
            <v>202</v>
          </cell>
          <cell r="F6547">
            <v>1</v>
          </cell>
          <cell r="I6547">
            <v>96</v>
          </cell>
          <cell r="L6547" t="str">
            <v>NCS - Operational</v>
          </cell>
        </row>
        <row r="6548">
          <cell r="A6548">
            <v>202</v>
          </cell>
          <cell r="F6548">
            <v>1</v>
          </cell>
          <cell r="I6548">
            <v>320</v>
          </cell>
          <cell r="L6548" t="str">
            <v>NCS - Operational</v>
          </cell>
        </row>
        <row r="6549">
          <cell r="A6549">
            <v>202</v>
          </cell>
          <cell r="F6549">
            <v>1</v>
          </cell>
          <cell r="I6549">
            <v>924</v>
          </cell>
          <cell r="L6549" t="str">
            <v>NCS - Assembly</v>
          </cell>
        </row>
        <row r="6550">
          <cell r="A6550">
            <v>202</v>
          </cell>
          <cell r="F6550">
            <v>1</v>
          </cell>
          <cell r="I6550">
            <v>126</v>
          </cell>
          <cell r="L6550" t="str">
            <v>NCS - Operational</v>
          </cell>
        </row>
        <row r="6551">
          <cell r="A6551">
            <v>202</v>
          </cell>
          <cell r="F6551">
            <v>1</v>
          </cell>
          <cell r="I6551">
            <v>126</v>
          </cell>
          <cell r="L6551" t="str">
            <v>NCS - Operational</v>
          </cell>
        </row>
        <row r="6552">
          <cell r="A6552">
            <v>202</v>
          </cell>
          <cell r="F6552">
            <v>1</v>
          </cell>
          <cell r="I6552">
            <v>136</v>
          </cell>
          <cell r="L6552" t="str">
            <v>NCS - Operational</v>
          </cell>
        </row>
        <row r="6553">
          <cell r="A6553">
            <v>202</v>
          </cell>
          <cell r="F6553">
            <v>1</v>
          </cell>
          <cell r="I6553">
            <v>160</v>
          </cell>
          <cell r="L6553" t="str">
            <v>NCS - Operational</v>
          </cell>
        </row>
        <row r="6554">
          <cell r="A6554">
            <v>202</v>
          </cell>
          <cell r="F6554">
            <v>1</v>
          </cell>
          <cell r="I6554">
            <v>240</v>
          </cell>
          <cell r="L6554" t="str">
            <v>NCS - Operational</v>
          </cell>
        </row>
        <row r="6555">
          <cell r="A6555">
            <v>202</v>
          </cell>
          <cell r="F6555">
            <v>1</v>
          </cell>
          <cell r="I6555">
            <v>1536</v>
          </cell>
          <cell r="L6555" t="str">
            <v>NCS - Athletic</v>
          </cell>
        </row>
        <row r="6556">
          <cell r="A6556">
            <v>202</v>
          </cell>
          <cell r="F6556">
            <v>1</v>
          </cell>
          <cell r="I6556">
            <v>1288</v>
          </cell>
          <cell r="L6556" t="str">
            <v>NCS - Operational</v>
          </cell>
        </row>
        <row r="6557">
          <cell r="A6557">
            <v>202</v>
          </cell>
          <cell r="F6557">
            <v>1</v>
          </cell>
          <cell r="I6557">
            <v>54</v>
          </cell>
          <cell r="L6557" t="str">
            <v>NCS - Operational</v>
          </cell>
        </row>
        <row r="6558">
          <cell r="A6558">
            <v>202</v>
          </cell>
          <cell r="F6558">
            <v>1</v>
          </cell>
          <cell r="I6558">
            <v>90</v>
          </cell>
          <cell r="L6558" t="str">
            <v>NCS - Operational</v>
          </cell>
        </row>
        <row r="6559">
          <cell r="A6559">
            <v>202</v>
          </cell>
          <cell r="F6559">
            <v>1</v>
          </cell>
          <cell r="I6559">
            <v>90</v>
          </cell>
          <cell r="L6559" t="str">
            <v>NCS - Operational</v>
          </cell>
        </row>
        <row r="6560">
          <cell r="A6560">
            <v>202</v>
          </cell>
          <cell r="F6560">
            <v>1</v>
          </cell>
          <cell r="I6560">
            <v>180</v>
          </cell>
          <cell r="L6560" t="str">
            <v>NCS - Operational</v>
          </cell>
        </row>
        <row r="6561">
          <cell r="A6561">
            <v>202</v>
          </cell>
          <cell r="F6561">
            <v>1</v>
          </cell>
          <cell r="I6561">
            <v>220</v>
          </cell>
          <cell r="L6561" t="str">
            <v>NCS - Interior Room</v>
          </cell>
        </row>
        <row r="6562">
          <cell r="A6562">
            <v>202</v>
          </cell>
          <cell r="F6562">
            <v>1</v>
          </cell>
          <cell r="I6562">
            <v>204</v>
          </cell>
          <cell r="L6562" t="str">
            <v>NCS - Operational</v>
          </cell>
        </row>
        <row r="6563">
          <cell r="A6563">
            <v>202</v>
          </cell>
          <cell r="F6563">
            <v>1</v>
          </cell>
          <cell r="I6563">
            <v>1200</v>
          </cell>
          <cell r="L6563" t="str">
            <v>(Excluded - Counted in classroom data)</v>
          </cell>
        </row>
        <row r="6564">
          <cell r="A6564">
            <v>202</v>
          </cell>
          <cell r="F6564">
            <v>1</v>
          </cell>
          <cell r="I6564">
            <v>1200</v>
          </cell>
          <cell r="L6564" t="str">
            <v>(Excluded - Counted in classroom data)</v>
          </cell>
        </row>
        <row r="6565">
          <cell r="A6565">
            <v>202</v>
          </cell>
          <cell r="F6565">
            <v>1</v>
          </cell>
          <cell r="I6565">
            <v>1200</v>
          </cell>
          <cell r="L6565" t="str">
            <v>NCS - Interior Room</v>
          </cell>
        </row>
        <row r="6566">
          <cell r="A6566">
            <v>202</v>
          </cell>
          <cell r="F6566">
            <v>1</v>
          </cell>
          <cell r="I6566">
            <v>1200</v>
          </cell>
          <cell r="L6566" t="str">
            <v>(Excluded - Counted in classroom data)</v>
          </cell>
        </row>
        <row r="6567">
          <cell r="A6567">
            <v>202</v>
          </cell>
          <cell r="F6567">
            <v>1</v>
          </cell>
          <cell r="I6567">
            <v>104</v>
          </cell>
          <cell r="L6567" t="str">
            <v>NCS - Operational</v>
          </cell>
        </row>
        <row r="6568">
          <cell r="A6568">
            <v>202</v>
          </cell>
          <cell r="F6568">
            <v>1</v>
          </cell>
          <cell r="I6568">
            <v>104</v>
          </cell>
          <cell r="L6568" t="str">
            <v>NCS - Operational</v>
          </cell>
        </row>
        <row r="6569">
          <cell r="A6569">
            <v>202</v>
          </cell>
          <cell r="F6569">
            <v>1</v>
          </cell>
          <cell r="I6569">
            <v>182</v>
          </cell>
          <cell r="L6569" t="str">
            <v>NCS - Operational</v>
          </cell>
        </row>
        <row r="6570">
          <cell r="A6570">
            <v>202</v>
          </cell>
          <cell r="F6570">
            <v>1</v>
          </cell>
          <cell r="I6570">
            <v>195</v>
          </cell>
          <cell r="L6570" t="str">
            <v>NCS - Operational</v>
          </cell>
        </row>
        <row r="6571">
          <cell r="A6571">
            <v>202</v>
          </cell>
          <cell r="F6571">
            <v>1</v>
          </cell>
          <cell r="I6571">
            <v>65</v>
          </cell>
          <cell r="L6571" t="str">
            <v>NCS - Operational</v>
          </cell>
        </row>
        <row r="6572">
          <cell r="A6572">
            <v>202</v>
          </cell>
          <cell r="F6572">
            <v>1</v>
          </cell>
          <cell r="I6572">
            <v>600</v>
          </cell>
          <cell r="L6572" t="str">
            <v>NCS - Operational</v>
          </cell>
        </row>
        <row r="6573">
          <cell r="A6573">
            <v>202</v>
          </cell>
          <cell r="F6573">
            <v>1</v>
          </cell>
          <cell r="I6573">
            <v>88</v>
          </cell>
          <cell r="L6573" t="str">
            <v>NCS - Operational</v>
          </cell>
        </row>
        <row r="6574">
          <cell r="A6574">
            <v>202</v>
          </cell>
          <cell r="F6574">
            <v>1</v>
          </cell>
          <cell r="I6574">
            <v>1200</v>
          </cell>
          <cell r="L6574" t="str">
            <v>(Excluded - Counted in classroom data)</v>
          </cell>
        </row>
        <row r="6575">
          <cell r="A6575">
            <v>202</v>
          </cell>
          <cell r="F6575">
            <v>1</v>
          </cell>
          <cell r="I6575">
            <v>1200</v>
          </cell>
          <cell r="L6575" t="str">
            <v>(Excluded - Counted in classroom data)</v>
          </cell>
        </row>
        <row r="6576">
          <cell r="A6576">
            <v>202</v>
          </cell>
          <cell r="F6576">
            <v>1</v>
          </cell>
          <cell r="I6576">
            <v>736</v>
          </cell>
          <cell r="L6576" t="str">
            <v>(Excluded - Counted in classroom data)</v>
          </cell>
        </row>
        <row r="6577">
          <cell r="A6577">
            <v>202</v>
          </cell>
          <cell r="F6577">
            <v>1</v>
          </cell>
          <cell r="I6577">
            <v>161</v>
          </cell>
          <cell r="L6577" t="str">
            <v>NCS - Operational</v>
          </cell>
        </row>
        <row r="6578">
          <cell r="A6578">
            <v>202</v>
          </cell>
          <cell r="F6578">
            <v>1</v>
          </cell>
          <cell r="I6578">
            <v>817</v>
          </cell>
          <cell r="L6578" t="str">
            <v>NCS - Interior Room</v>
          </cell>
        </row>
        <row r="6579">
          <cell r="A6579">
            <v>202</v>
          </cell>
          <cell r="F6579">
            <v>1</v>
          </cell>
          <cell r="I6579">
            <v>80</v>
          </cell>
          <cell r="L6579" t="str">
            <v>NCS - Operational</v>
          </cell>
        </row>
        <row r="6580">
          <cell r="A6580">
            <v>202</v>
          </cell>
          <cell r="F6580">
            <v>1</v>
          </cell>
          <cell r="I6580">
            <v>720</v>
          </cell>
          <cell r="L6580" t="str">
            <v>(Excluded - Counted in classroom data)</v>
          </cell>
        </row>
        <row r="6581">
          <cell r="A6581">
            <v>202</v>
          </cell>
          <cell r="F6581">
            <v>1</v>
          </cell>
          <cell r="I6581">
            <v>567</v>
          </cell>
          <cell r="L6581" t="str">
            <v>NCS - Interior Room</v>
          </cell>
        </row>
        <row r="6582">
          <cell r="A6582">
            <v>202</v>
          </cell>
          <cell r="F6582">
            <v>1</v>
          </cell>
          <cell r="I6582">
            <v>77</v>
          </cell>
          <cell r="L6582" t="str">
            <v>NCS - Operational</v>
          </cell>
        </row>
        <row r="6583">
          <cell r="A6583">
            <v>202</v>
          </cell>
          <cell r="F6583">
            <v>1</v>
          </cell>
          <cell r="I6583">
            <v>858</v>
          </cell>
          <cell r="L6583" t="str">
            <v>(Excluded - Counted in classroom data)</v>
          </cell>
        </row>
        <row r="6584">
          <cell r="A6584">
            <v>202</v>
          </cell>
          <cell r="F6584">
            <v>1</v>
          </cell>
          <cell r="I6584">
            <v>897</v>
          </cell>
          <cell r="L6584" t="str">
            <v>(Excluded - Counted in classroom data)</v>
          </cell>
        </row>
        <row r="6585">
          <cell r="A6585">
            <v>202</v>
          </cell>
          <cell r="F6585">
            <v>1</v>
          </cell>
          <cell r="I6585">
            <v>858</v>
          </cell>
          <cell r="L6585" t="str">
            <v>(Excluded - Counted in classroom data)</v>
          </cell>
        </row>
        <row r="6586">
          <cell r="A6586">
            <v>202</v>
          </cell>
          <cell r="F6586">
            <v>1</v>
          </cell>
          <cell r="I6586">
            <v>68</v>
          </cell>
          <cell r="L6586" t="str">
            <v>NCS - Interior Room</v>
          </cell>
        </row>
        <row r="6587">
          <cell r="A6587">
            <v>202</v>
          </cell>
          <cell r="F6587">
            <v>1</v>
          </cell>
          <cell r="I6587">
            <v>54</v>
          </cell>
          <cell r="L6587" t="str">
            <v>NCS - Interior Room</v>
          </cell>
        </row>
        <row r="6588">
          <cell r="A6588">
            <v>202</v>
          </cell>
          <cell r="F6588">
            <v>1</v>
          </cell>
          <cell r="I6588">
            <v>57</v>
          </cell>
          <cell r="L6588" t="str">
            <v>NCS - Interior Room</v>
          </cell>
        </row>
        <row r="6589">
          <cell r="A6589">
            <v>202</v>
          </cell>
          <cell r="F6589">
            <v>1</v>
          </cell>
          <cell r="I6589">
            <v>59</v>
          </cell>
          <cell r="L6589" t="str">
            <v>NCS - Interior Room</v>
          </cell>
        </row>
        <row r="6590">
          <cell r="A6590">
            <v>202</v>
          </cell>
          <cell r="F6590">
            <v>1</v>
          </cell>
          <cell r="I6590">
            <v>56</v>
          </cell>
          <cell r="L6590" t="str">
            <v>NCS - Interior Room</v>
          </cell>
        </row>
        <row r="6591">
          <cell r="A6591">
            <v>202</v>
          </cell>
          <cell r="F6591">
            <v>1</v>
          </cell>
          <cell r="I6591">
            <v>75</v>
          </cell>
          <cell r="L6591" t="str">
            <v>NCS - Interior Room</v>
          </cell>
        </row>
        <row r="6592">
          <cell r="A6592">
            <v>202</v>
          </cell>
          <cell r="F6592">
            <v>1</v>
          </cell>
          <cell r="I6592">
            <v>42</v>
          </cell>
          <cell r="L6592" t="str">
            <v>NCS - Operational</v>
          </cell>
        </row>
        <row r="6593">
          <cell r="A6593">
            <v>202</v>
          </cell>
          <cell r="F6593">
            <v>1</v>
          </cell>
          <cell r="I6593">
            <v>70</v>
          </cell>
          <cell r="L6593" t="str">
            <v>NCS - Interior Room</v>
          </cell>
        </row>
        <row r="6594">
          <cell r="A6594">
            <v>202</v>
          </cell>
          <cell r="F6594">
            <v>1</v>
          </cell>
          <cell r="I6594">
            <v>85</v>
          </cell>
          <cell r="L6594" t="str">
            <v>NCS - Interior Room</v>
          </cell>
        </row>
        <row r="6595">
          <cell r="A6595">
            <v>202</v>
          </cell>
          <cell r="F6595">
            <v>1</v>
          </cell>
          <cell r="I6595">
            <v>88</v>
          </cell>
          <cell r="L6595" t="str">
            <v>NCS - Interior Room</v>
          </cell>
        </row>
        <row r="6596">
          <cell r="A6596">
            <v>202</v>
          </cell>
          <cell r="F6596">
            <v>1</v>
          </cell>
          <cell r="I6596">
            <v>71</v>
          </cell>
          <cell r="L6596" t="str">
            <v>NCS - Interior Room</v>
          </cell>
        </row>
        <row r="6597">
          <cell r="A6597">
            <v>202</v>
          </cell>
          <cell r="F6597">
            <v>1</v>
          </cell>
          <cell r="I6597">
            <v>117</v>
          </cell>
          <cell r="L6597" t="str">
            <v>NCS - Operational</v>
          </cell>
        </row>
        <row r="6598">
          <cell r="A6598">
            <v>202</v>
          </cell>
          <cell r="F6598">
            <v>1</v>
          </cell>
          <cell r="I6598">
            <v>143</v>
          </cell>
          <cell r="L6598" t="str">
            <v>NCS - Operational</v>
          </cell>
        </row>
        <row r="6599">
          <cell r="A6599">
            <v>202</v>
          </cell>
          <cell r="F6599">
            <v>1</v>
          </cell>
          <cell r="I6599">
            <v>143</v>
          </cell>
          <cell r="L6599" t="str">
            <v>NCS - Operational</v>
          </cell>
        </row>
        <row r="6600">
          <cell r="A6600">
            <v>202</v>
          </cell>
          <cell r="F6600">
            <v>1</v>
          </cell>
          <cell r="I6600">
            <v>143</v>
          </cell>
          <cell r="L6600" t="str">
            <v>NCS - Operational</v>
          </cell>
        </row>
        <row r="6601">
          <cell r="A6601">
            <v>203</v>
          </cell>
          <cell r="F6601">
            <v>1</v>
          </cell>
          <cell r="I6601">
            <v>93</v>
          </cell>
          <cell r="L6601" t="str">
            <v>NCS - Interior Room</v>
          </cell>
        </row>
        <row r="6602">
          <cell r="A6602">
            <v>203</v>
          </cell>
          <cell r="F6602">
            <v>1</v>
          </cell>
          <cell r="I6602">
            <v>84</v>
          </cell>
          <cell r="L6602" t="str">
            <v>NCS - Interior Room</v>
          </cell>
        </row>
        <row r="6603">
          <cell r="A6603">
            <v>203</v>
          </cell>
          <cell r="F6603">
            <v>1</v>
          </cell>
          <cell r="I6603">
            <v>128</v>
          </cell>
          <cell r="L6603" t="str">
            <v>NCS - Interior Room</v>
          </cell>
        </row>
        <row r="6604">
          <cell r="A6604">
            <v>203</v>
          </cell>
          <cell r="F6604">
            <v>1</v>
          </cell>
          <cell r="I6604">
            <v>99</v>
          </cell>
          <cell r="L6604" t="str">
            <v>NCS - Interior Room</v>
          </cell>
        </row>
        <row r="6605">
          <cell r="A6605">
            <v>203</v>
          </cell>
          <cell r="F6605">
            <v>1</v>
          </cell>
          <cell r="I6605">
            <v>30</v>
          </cell>
          <cell r="L6605" t="str">
            <v>NCS - Interior Room</v>
          </cell>
        </row>
        <row r="6606">
          <cell r="A6606">
            <v>203</v>
          </cell>
          <cell r="F6606">
            <v>1</v>
          </cell>
          <cell r="I6606">
            <v>19</v>
          </cell>
          <cell r="L6606" t="str">
            <v>NCS - Operational</v>
          </cell>
        </row>
        <row r="6607">
          <cell r="A6607">
            <v>203</v>
          </cell>
          <cell r="F6607">
            <v>1</v>
          </cell>
          <cell r="I6607">
            <v>89</v>
          </cell>
          <cell r="L6607" t="str">
            <v>NCS - Interior Room</v>
          </cell>
        </row>
        <row r="6608">
          <cell r="A6608">
            <v>203</v>
          </cell>
          <cell r="F6608">
            <v>1</v>
          </cell>
          <cell r="I6608">
            <v>89</v>
          </cell>
          <cell r="L6608" t="str">
            <v>NCS - Interior Room</v>
          </cell>
        </row>
        <row r="6609">
          <cell r="A6609">
            <v>203</v>
          </cell>
          <cell r="F6609">
            <v>1</v>
          </cell>
          <cell r="I6609">
            <v>451</v>
          </cell>
          <cell r="L6609" t="str">
            <v>NCS - Interior Room</v>
          </cell>
        </row>
        <row r="6610">
          <cell r="A6610">
            <v>203</v>
          </cell>
          <cell r="F6610">
            <v>1</v>
          </cell>
          <cell r="I6610">
            <v>110</v>
          </cell>
          <cell r="L6610" t="str">
            <v>NCS - Operational</v>
          </cell>
        </row>
        <row r="6611">
          <cell r="A6611">
            <v>203</v>
          </cell>
          <cell r="F6611">
            <v>1</v>
          </cell>
          <cell r="I6611">
            <v>124</v>
          </cell>
          <cell r="L6611" t="str">
            <v>NCS - Interior Room</v>
          </cell>
        </row>
        <row r="6612">
          <cell r="A6612">
            <v>203</v>
          </cell>
          <cell r="F6612">
            <v>1</v>
          </cell>
          <cell r="I6612">
            <v>2674</v>
          </cell>
          <cell r="L6612" t="str">
            <v>NCS - Operational</v>
          </cell>
        </row>
        <row r="6613">
          <cell r="A6613">
            <v>203</v>
          </cell>
          <cell r="F6613">
            <v>1</v>
          </cell>
          <cell r="I6613">
            <v>106</v>
          </cell>
          <cell r="L6613" t="str">
            <v>NCS - Interior Room</v>
          </cell>
        </row>
        <row r="6614">
          <cell r="A6614">
            <v>203</v>
          </cell>
          <cell r="F6614">
            <v>1</v>
          </cell>
          <cell r="I6614">
            <v>280</v>
          </cell>
          <cell r="L6614" t="str">
            <v>NCS - Interior Room</v>
          </cell>
        </row>
        <row r="6615">
          <cell r="A6615">
            <v>203</v>
          </cell>
          <cell r="F6615">
            <v>1</v>
          </cell>
          <cell r="I6615">
            <v>43</v>
          </cell>
          <cell r="L6615" t="str">
            <v>NCS - Operational</v>
          </cell>
        </row>
        <row r="6616">
          <cell r="A6616">
            <v>203</v>
          </cell>
          <cell r="F6616">
            <v>1</v>
          </cell>
          <cell r="I6616">
            <v>261</v>
          </cell>
          <cell r="L6616" t="str">
            <v>NCS - Interior Room</v>
          </cell>
        </row>
        <row r="6617">
          <cell r="A6617">
            <v>203</v>
          </cell>
          <cell r="F6617">
            <v>1</v>
          </cell>
          <cell r="I6617">
            <v>298</v>
          </cell>
          <cell r="L6617" t="str">
            <v>NCS - Interior Room</v>
          </cell>
        </row>
        <row r="6618">
          <cell r="A6618">
            <v>203</v>
          </cell>
          <cell r="F6618">
            <v>1</v>
          </cell>
          <cell r="I6618">
            <v>420</v>
          </cell>
          <cell r="L6618" t="str">
            <v>NCS - Interior Room</v>
          </cell>
        </row>
        <row r="6619">
          <cell r="A6619">
            <v>203</v>
          </cell>
          <cell r="F6619">
            <v>1</v>
          </cell>
          <cell r="I6619">
            <v>1474</v>
          </cell>
          <cell r="L6619" t="str">
            <v>(Excluded - Counted in classroom data)</v>
          </cell>
        </row>
        <row r="6620">
          <cell r="A6620">
            <v>203</v>
          </cell>
          <cell r="F6620">
            <v>1</v>
          </cell>
          <cell r="I6620">
            <v>1470</v>
          </cell>
          <cell r="L6620" t="str">
            <v>(Excluded - Counted in classroom data)</v>
          </cell>
        </row>
        <row r="6621">
          <cell r="A6621">
            <v>203</v>
          </cell>
          <cell r="F6621">
            <v>1</v>
          </cell>
          <cell r="I6621">
            <v>135</v>
          </cell>
          <cell r="L6621" t="str">
            <v>NCS - Operational</v>
          </cell>
        </row>
        <row r="6622">
          <cell r="A6622">
            <v>203</v>
          </cell>
          <cell r="F6622">
            <v>1</v>
          </cell>
          <cell r="I6622">
            <v>154</v>
          </cell>
          <cell r="L6622" t="str">
            <v>NCS - Interior Room</v>
          </cell>
        </row>
        <row r="6623">
          <cell r="A6623">
            <v>203</v>
          </cell>
          <cell r="F6623">
            <v>1</v>
          </cell>
          <cell r="I6623">
            <v>126</v>
          </cell>
          <cell r="L6623" t="str">
            <v>NCS - Interior Room</v>
          </cell>
        </row>
        <row r="6624">
          <cell r="A6624">
            <v>203</v>
          </cell>
          <cell r="F6624">
            <v>1</v>
          </cell>
          <cell r="I6624">
            <v>163</v>
          </cell>
          <cell r="L6624" t="str">
            <v>NCS - Interior Room</v>
          </cell>
        </row>
        <row r="6625">
          <cell r="A6625">
            <v>203</v>
          </cell>
          <cell r="F6625">
            <v>1</v>
          </cell>
          <cell r="I6625">
            <v>82</v>
          </cell>
          <cell r="L6625" t="str">
            <v>NCS - Interior Room</v>
          </cell>
        </row>
        <row r="6626">
          <cell r="A6626">
            <v>203</v>
          </cell>
          <cell r="F6626">
            <v>1</v>
          </cell>
          <cell r="I6626">
            <v>82</v>
          </cell>
          <cell r="L6626" t="str">
            <v>NCS - Interior Room</v>
          </cell>
        </row>
        <row r="6627">
          <cell r="A6627">
            <v>203</v>
          </cell>
          <cell r="F6627">
            <v>1</v>
          </cell>
          <cell r="I6627">
            <v>52</v>
          </cell>
          <cell r="L6627" t="str">
            <v>NCS - Operational</v>
          </cell>
        </row>
        <row r="6628">
          <cell r="A6628">
            <v>203</v>
          </cell>
          <cell r="F6628">
            <v>1</v>
          </cell>
          <cell r="I6628">
            <v>420</v>
          </cell>
          <cell r="L6628" t="str">
            <v>NCS - Operational</v>
          </cell>
        </row>
        <row r="6629">
          <cell r="A6629">
            <v>203</v>
          </cell>
          <cell r="F6629">
            <v>1</v>
          </cell>
          <cell r="I6629">
            <v>398</v>
          </cell>
          <cell r="L6629" t="str">
            <v>NCS - Interior Room</v>
          </cell>
        </row>
        <row r="6630">
          <cell r="A6630">
            <v>203</v>
          </cell>
          <cell r="F6630">
            <v>1</v>
          </cell>
          <cell r="I6630">
            <v>394</v>
          </cell>
          <cell r="L6630" t="str">
            <v>NCS - Operational</v>
          </cell>
        </row>
        <row r="6631">
          <cell r="A6631">
            <v>203</v>
          </cell>
          <cell r="F6631">
            <v>1</v>
          </cell>
          <cell r="I6631">
            <v>72</v>
          </cell>
          <cell r="L6631" t="str">
            <v>NCS - Operational</v>
          </cell>
        </row>
        <row r="6632">
          <cell r="A6632">
            <v>203</v>
          </cell>
          <cell r="F6632">
            <v>1</v>
          </cell>
          <cell r="I6632">
            <v>38</v>
          </cell>
          <cell r="L6632" t="str">
            <v>NCS - Operational</v>
          </cell>
        </row>
        <row r="6633">
          <cell r="A6633">
            <v>203</v>
          </cell>
          <cell r="F6633">
            <v>1</v>
          </cell>
          <cell r="I6633">
            <v>318</v>
          </cell>
          <cell r="L6633" t="str">
            <v>NCS - Interior Room</v>
          </cell>
        </row>
        <row r="6634">
          <cell r="A6634">
            <v>203</v>
          </cell>
          <cell r="F6634">
            <v>1</v>
          </cell>
          <cell r="I6634">
            <v>1508</v>
          </cell>
          <cell r="L6634" t="str">
            <v>(Excluded - Counted in classroom data)</v>
          </cell>
        </row>
        <row r="6635">
          <cell r="A6635">
            <v>203</v>
          </cell>
          <cell r="F6635">
            <v>1</v>
          </cell>
          <cell r="I6635">
            <v>161</v>
          </cell>
          <cell r="L6635" t="str">
            <v>NCS - Operational</v>
          </cell>
        </row>
        <row r="6636">
          <cell r="A6636">
            <v>203</v>
          </cell>
          <cell r="F6636">
            <v>1</v>
          </cell>
          <cell r="I6636">
            <v>1562</v>
          </cell>
          <cell r="L6636" t="str">
            <v>(Excluded - Counted in classroom data)</v>
          </cell>
        </row>
        <row r="6637">
          <cell r="A6637">
            <v>203</v>
          </cell>
          <cell r="F6637">
            <v>1</v>
          </cell>
          <cell r="I6637">
            <v>61</v>
          </cell>
          <cell r="L6637" t="str">
            <v>NCS - Operational</v>
          </cell>
        </row>
        <row r="6638">
          <cell r="A6638">
            <v>203</v>
          </cell>
          <cell r="F6638">
            <v>1</v>
          </cell>
          <cell r="I6638">
            <v>48</v>
          </cell>
          <cell r="L6638" t="str">
            <v>NCS - Operational</v>
          </cell>
        </row>
        <row r="6639">
          <cell r="A6639">
            <v>203</v>
          </cell>
          <cell r="F6639">
            <v>2</v>
          </cell>
          <cell r="I6639">
            <v>840</v>
          </cell>
          <cell r="L6639" t="str">
            <v>(Excluded - Counted in classroom data)</v>
          </cell>
        </row>
        <row r="6640">
          <cell r="A6640">
            <v>203</v>
          </cell>
          <cell r="F6640">
            <v>2</v>
          </cell>
          <cell r="I6640">
            <v>105</v>
          </cell>
          <cell r="L6640" t="str">
            <v>NCS - Interior Room</v>
          </cell>
        </row>
        <row r="6641">
          <cell r="A6641">
            <v>203</v>
          </cell>
          <cell r="F6641">
            <v>2</v>
          </cell>
          <cell r="I6641">
            <v>110</v>
          </cell>
          <cell r="L6641" t="str">
            <v>NCS - Interior Room</v>
          </cell>
        </row>
        <row r="6642">
          <cell r="A6642">
            <v>203</v>
          </cell>
          <cell r="F6642">
            <v>2</v>
          </cell>
          <cell r="I6642">
            <v>833</v>
          </cell>
          <cell r="L6642" t="str">
            <v>(Excluded - Counted in classroom data)</v>
          </cell>
        </row>
        <row r="6643">
          <cell r="A6643">
            <v>203</v>
          </cell>
          <cell r="F6643">
            <v>2</v>
          </cell>
          <cell r="I6643">
            <v>49</v>
          </cell>
          <cell r="L6643" t="str">
            <v>NCS - Operational</v>
          </cell>
        </row>
        <row r="6644">
          <cell r="A6644">
            <v>203</v>
          </cell>
          <cell r="F6644">
            <v>2</v>
          </cell>
          <cell r="I6644">
            <v>101</v>
          </cell>
          <cell r="L6644" t="str">
            <v>NCS - Operational</v>
          </cell>
        </row>
        <row r="6645">
          <cell r="A6645">
            <v>203</v>
          </cell>
          <cell r="F6645">
            <v>2</v>
          </cell>
          <cell r="I6645">
            <v>171</v>
          </cell>
          <cell r="L6645" t="str">
            <v>NCS - Operational</v>
          </cell>
        </row>
        <row r="6646">
          <cell r="A6646">
            <v>203</v>
          </cell>
          <cell r="F6646">
            <v>2</v>
          </cell>
          <cell r="I6646">
            <v>236</v>
          </cell>
          <cell r="L6646" t="str">
            <v>NCS - Interior Room</v>
          </cell>
        </row>
        <row r="6647">
          <cell r="A6647">
            <v>203</v>
          </cell>
          <cell r="F6647">
            <v>2</v>
          </cell>
          <cell r="I6647">
            <v>64</v>
          </cell>
          <cell r="L6647" t="str">
            <v>NCS - Operational</v>
          </cell>
        </row>
        <row r="6648">
          <cell r="A6648">
            <v>203</v>
          </cell>
          <cell r="F6648">
            <v>2</v>
          </cell>
          <cell r="I6648">
            <v>2147</v>
          </cell>
          <cell r="L6648" t="str">
            <v>NCS - Library</v>
          </cell>
        </row>
        <row r="6649">
          <cell r="A6649">
            <v>203</v>
          </cell>
          <cell r="F6649">
            <v>2</v>
          </cell>
          <cell r="I6649">
            <v>159</v>
          </cell>
          <cell r="L6649" t="str">
            <v>NCS - Interior Room</v>
          </cell>
        </row>
        <row r="6650">
          <cell r="A6650">
            <v>203</v>
          </cell>
          <cell r="F6650">
            <v>2</v>
          </cell>
          <cell r="I6650">
            <v>925</v>
          </cell>
          <cell r="L6650" t="str">
            <v>NCS - Operational</v>
          </cell>
        </row>
        <row r="6651">
          <cell r="A6651">
            <v>203</v>
          </cell>
          <cell r="F6651">
            <v>2</v>
          </cell>
          <cell r="I6651">
            <v>1050</v>
          </cell>
          <cell r="L6651" t="str">
            <v>(Excluded - Counted in classroom data)</v>
          </cell>
        </row>
        <row r="6652">
          <cell r="A6652">
            <v>203</v>
          </cell>
          <cell r="F6652">
            <v>2</v>
          </cell>
          <cell r="I6652">
            <v>840</v>
          </cell>
          <cell r="L6652" t="str">
            <v>(Excluded - Counted in classroom data)</v>
          </cell>
        </row>
        <row r="6653">
          <cell r="A6653">
            <v>203</v>
          </cell>
          <cell r="F6653">
            <v>2</v>
          </cell>
          <cell r="I6653">
            <v>840</v>
          </cell>
          <cell r="L6653" t="str">
            <v>(Excluded - Counted in classroom data)</v>
          </cell>
        </row>
        <row r="6654">
          <cell r="A6654">
            <v>203</v>
          </cell>
          <cell r="F6654">
            <v>2</v>
          </cell>
          <cell r="I6654">
            <v>2685</v>
          </cell>
          <cell r="L6654" t="str">
            <v>NCS - Operational</v>
          </cell>
        </row>
        <row r="6655">
          <cell r="A6655">
            <v>203</v>
          </cell>
          <cell r="F6655">
            <v>2</v>
          </cell>
          <cell r="I6655">
            <v>105</v>
          </cell>
          <cell r="L6655" t="str">
            <v>NCS - Interior Room</v>
          </cell>
        </row>
        <row r="6656">
          <cell r="A6656">
            <v>203</v>
          </cell>
          <cell r="F6656">
            <v>2</v>
          </cell>
          <cell r="I6656">
            <v>110</v>
          </cell>
          <cell r="L6656" t="str">
            <v>NCS - Interior Room</v>
          </cell>
        </row>
        <row r="6657">
          <cell r="A6657">
            <v>203</v>
          </cell>
          <cell r="F6657">
            <v>2</v>
          </cell>
          <cell r="I6657">
            <v>836</v>
          </cell>
          <cell r="L6657" t="str">
            <v>(Excluded - Counted in classroom data)</v>
          </cell>
        </row>
        <row r="6658">
          <cell r="A6658">
            <v>203</v>
          </cell>
          <cell r="F6658">
            <v>2</v>
          </cell>
          <cell r="I6658">
            <v>836</v>
          </cell>
          <cell r="L6658" t="str">
            <v>(Excluded - Counted in classroom data)</v>
          </cell>
        </row>
        <row r="6659">
          <cell r="A6659">
            <v>203</v>
          </cell>
          <cell r="F6659">
            <v>2</v>
          </cell>
          <cell r="I6659">
            <v>105</v>
          </cell>
          <cell r="L6659" t="str">
            <v>NCS - Interior Room</v>
          </cell>
        </row>
        <row r="6660">
          <cell r="A6660">
            <v>203</v>
          </cell>
          <cell r="F6660">
            <v>2</v>
          </cell>
          <cell r="I6660">
            <v>110</v>
          </cell>
          <cell r="L6660" t="str">
            <v>NCS - Operational</v>
          </cell>
        </row>
        <row r="6661">
          <cell r="A6661">
            <v>203</v>
          </cell>
          <cell r="F6661">
            <v>2</v>
          </cell>
          <cell r="I6661">
            <v>855</v>
          </cell>
          <cell r="L6661" t="str">
            <v>(Excluded - Counted in classroom data)</v>
          </cell>
        </row>
        <row r="6662">
          <cell r="A6662">
            <v>203</v>
          </cell>
          <cell r="F6662">
            <v>3</v>
          </cell>
          <cell r="I6662">
            <v>413</v>
          </cell>
          <cell r="L6662" t="str">
            <v>NCS - Operational</v>
          </cell>
        </row>
        <row r="6663">
          <cell r="A6663">
            <v>203</v>
          </cell>
          <cell r="F6663">
            <v>3</v>
          </cell>
          <cell r="I6663">
            <v>136</v>
          </cell>
          <cell r="L6663" t="str">
            <v>NCS - Operational</v>
          </cell>
        </row>
        <row r="6664">
          <cell r="A6664">
            <v>203</v>
          </cell>
          <cell r="F6664">
            <v>3</v>
          </cell>
          <cell r="I6664">
            <v>188</v>
          </cell>
          <cell r="L6664" t="str">
            <v>NCS - Interior Room</v>
          </cell>
        </row>
        <row r="6665">
          <cell r="A6665">
            <v>203</v>
          </cell>
          <cell r="F6665">
            <v>3</v>
          </cell>
          <cell r="I6665">
            <v>136</v>
          </cell>
          <cell r="L6665" t="str">
            <v>NCS - Operational</v>
          </cell>
        </row>
        <row r="6666">
          <cell r="A6666">
            <v>203</v>
          </cell>
          <cell r="F6666">
            <v>3</v>
          </cell>
          <cell r="I6666">
            <v>60</v>
          </cell>
          <cell r="L6666" t="str">
            <v>NCS - Operational</v>
          </cell>
        </row>
        <row r="6667">
          <cell r="A6667">
            <v>203</v>
          </cell>
          <cell r="F6667">
            <v>1</v>
          </cell>
          <cell r="I6667">
            <v>196</v>
          </cell>
          <cell r="L6667" t="str">
            <v>NCS - Operational</v>
          </cell>
        </row>
        <row r="6668">
          <cell r="A6668">
            <v>203</v>
          </cell>
          <cell r="F6668">
            <v>1</v>
          </cell>
          <cell r="I6668">
            <v>112</v>
          </cell>
          <cell r="L6668" t="str">
            <v>NCS - Operational</v>
          </cell>
        </row>
        <row r="6669">
          <cell r="A6669">
            <v>203</v>
          </cell>
          <cell r="F6669">
            <v>1</v>
          </cell>
          <cell r="I6669">
            <v>364</v>
          </cell>
          <cell r="L6669" t="str">
            <v>NCS - Operational</v>
          </cell>
        </row>
        <row r="6670">
          <cell r="A6670">
            <v>203</v>
          </cell>
          <cell r="F6670">
            <v>1</v>
          </cell>
          <cell r="I6670">
            <v>56</v>
          </cell>
          <cell r="L6670" t="str">
            <v>NCS - Operational</v>
          </cell>
        </row>
        <row r="6671">
          <cell r="A6671">
            <v>203</v>
          </cell>
          <cell r="F6671">
            <v>1</v>
          </cell>
          <cell r="I6671">
            <v>221</v>
          </cell>
          <cell r="L6671" t="str">
            <v>NCS - Interior Room</v>
          </cell>
        </row>
        <row r="6672">
          <cell r="A6672">
            <v>203</v>
          </cell>
          <cell r="F6672">
            <v>1</v>
          </cell>
          <cell r="I6672">
            <v>127</v>
          </cell>
          <cell r="L6672" t="str">
            <v>NCS - Operational</v>
          </cell>
        </row>
        <row r="6673">
          <cell r="A6673">
            <v>203</v>
          </cell>
          <cell r="F6673">
            <v>1</v>
          </cell>
          <cell r="I6673">
            <v>71</v>
          </cell>
          <cell r="L6673" t="str">
            <v>NCS - Operational</v>
          </cell>
        </row>
        <row r="6674">
          <cell r="A6674">
            <v>203</v>
          </cell>
          <cell r="F6674">
            <v>1</v>
          </cell>
          <cell r="I6674">
            <v>356</v>
          </cell>
          <cell r="L6674" t="str">
            <v>NCS - Operational</v>
          </cell>
        </row>
        <row r="6675">
          <cell r="A6675">
            <v>203</v>
          </cell>
          <cell r="F6675">
            <v>1</v>
          </cell>
          <cell r="I6675">
            <v>355</v>
          </cell>
          <cell r="L6675" t="str">
            <v>NCS - Operational</v>
          </cell>
        </row>
        <row r="6676">
          <cell r="A6676">
            <v>203</v>
          </cell>
          <cell r="F6676">
            <v>1</v>
          </cell>
          <cell r="I6676">
            <v>840</v>
          </cell>
          <cell r="L6676" t="str">
            <v>(Excluded - Counted in classroom data)</v>
          </cell>
        </row>
        <row r="6677">
          <cell r="A6677">
            <v>203</v>
          </cell>
          <cell r="F6677">
            <v>1</v>
          </cell>
          <cell r="I6677">
            <v>855</v>
          </cell>
          <cell r="L6677" t="str">
            <v>(Excluded - Counted in classroom data)</v>
          </cell>
        </row>
        <row r="6678">
          <cell r="A6678">
            <v>203</v>
          </cell>
          <cell r="F6678">
            <v>1</v>
          </cell>
          <cell r="I6678">
            <v>1470</v>
          </cell>
          <cell r="L6678" t="str">
            <v>(Excluded - Counted in classroom data)</v>
          </cell>
        </row>
        <row r="6679">
          <cell r="A6679">
            <v>203</v>
          </cell>
          <cell r="F6679">
            <v>1</v>
          </cell>
          <cell r="I6679">
            <v>844</v>
          </cell>
          <cell r="L6679" t="str">
            <v>(Excluded - Counted in classroom data)</v>
          </cell>
        </row>
        <row r="6680">
          <cell r="A6680">
            <v>203</v>
          </cell>
          <cell r="F6680">
            <v>1</v>
          </cell>
          <cell r="I6680">
            <v>131</v>
          </cell>
          <cell r="L6680" t="str">
            <v>NCS - Operational</v>
          </cell>
        </row>
        <row r="6681">
          <cell r="A6681">
            <v>203</v>
          </cell>
          <cell r="F6681">
            <v>1</v>
          </cell>
          <cell r="I6681">
            <v>860</v>
          </cell>
          <cell r="L6681" t="str">
            <v>(Excluded - Counted in classroom data)</v>
          </cell>
        </row>
        <row r="6682">
          <cell r="A6682">
            <v>203</v>
          </cell>
          <cell r="F6682">
            <v>1</v>
          </cell>
          <cell r="I6682">
            <v>1856</v>
          </cell>
          <cell r="L6682" t="str">
            <v>NCS - Operational</v>
          </cell>
        </row>
        <row r="6683">
          <cell r="A6683">
            <v>203</v>
          </cell>
          <cell r="F6683">
            <v>1</v>
          </cell>
          <cell r="I6683">
            <v>48</v>
          </cell>
          <cell r="L6683" t="str">
            <v>NCS - Operational</v>
          </cell>
        </row>
        <row r="6684">
          <cell r="A6684">
            <v>203</v>
          </cell>
          <cell r="F6684">
            <v>1</v>
          </cell>
          <cell r="I6684">
            <v>80</v>
          </cell>
          <cell r="L6684" t="str">
            <v>NCS - Operational</v>
          </cell>
        </row>
        <row r="6685">
          <cell r="A6685">
            <v>203</v>
          </cell>
          <cell r="F6685">
            <v>2</v>
          </cell>
          <cell r="I6685">
            <v>420</v>
          </cell>
          <cell r="L6685" t="str">
            <v>NCS - Operational</v>
          </cell>
        </row>
        <row r="6686">
          <cell r="A6686">
            <v>203</v>
          </cell>
          <cell r="F6686">
            <v>2</v>
          </cell>
          <cell r="I6686">
            <v>840</v>
          </cell>
          <cell r="L6686" t="str">
            <v>(Excluded - Counted in classroom data)</v>
          </cell>
        </row>
        <row r="6687">
          <cell r="A6687">
            <v>203</v>
          </cell>
          <cell r="F6687">
            <v>2</v>
          </cell>
          <cell r="I6687">
            <v>355</v>
          </cell>
          <cell r="L6687" t="str">
            <v>NCS - Operational</v>
          </cell>
        </row>
        <row r="6688">
          <cell r="A6688">
            <v>203</v>
          </cell>
          <cell r="F6688">
            <v>2</v>
          </cell>
          <cell r="I6688">
            <v>355</v>
          </cell>
          <cell r="L6688" t="str">
            <v>NCS - Operational</v>
          </cell>
        </row>
        <row r="6689">
          <cell r="A6689">
            <v>203</v>
          </cell>
          <cell r="F6689">
            <v>2</v>
          </cell>
          <cell r="I6689">
            <v>80</v>
          </cell>
          <cell r="L6689" t="str">
            <v>NCS - Operational</v>
          </cell>
        </row>
        <row r="6690">
          <cell r="A6690">
            <v>203</v>
          </cell>
          <cell r="F6690">
            <v>2</v>
          </cell>
          <cell r="I6690">
            <v>1620</v>
          </cell>
          <cell r="L6690" t="str">
            <v>NCS - Operational</v>
          </cell>
        </row>
        <row r="6691">
          <cell r="A6691">
            <v>203</v>
          </cell>
          <cell r="F6691">
            <v>2</v>
          </cell>
          <cell r="I6691">
            <v>1050</v>
          </cell>
          <cell r="L6691" t="str">
            <v>(Excluded - Counted in classroom data)</v>
          </cell>
        </row>
        <row r="6692">
          <cell r="A6692">
            <v>203</v>
          </cell>
          <cell r="F6692">
            <v>2</v>
          </cell>
          <cell r="I6692">
            <v>844</v>
          </cell>
          <cell r="L6692" t="str">
            <v>(Excluded - Counted in classroom data)</v>
          </cell>
        </row>
        <row r="6693">
          <cell r="A6693">
            <v>203</v>
          </cell>
          <cell r="F6693">
            <v>2</v>
          </cell>
          <cell r="I6693">
            <v>840</v>
          </cell>
          <cell r="L6693" t="str">
            <v>(Excluded - Counted in classroom data)</v>
          </cell>
        </row>
        <row r="6694">
          <cell r="A6694">
            <v>203</v>
          </cell>
          <cell r="F6694">
            <v>2</v>
          </cell>
          <cell r="I6694">
            <v>855</v>
          </cell>
          <cell r="L6694" t="str">
            <v>(Excluded - Counted in classroom data)</v>
          </cell>
        </row>
        <row r="6695">
          <cell r="A6695">
            <v>203</v>
          </cell>
          <cell r="F6695">
            <v>2</v>
          </cell>
          <cell r="I6695">
            <v>860</v>
          </cell>
          <cell r="L6695" t="str">
            <v>(Excluded - Counted in classroom data)</v>
          </cell>
        </row>
        <row r="6696">
          <cell r="A6696">
            <v>203</v>
          </cell>
          <cell r="F6696">
            <v>2</v>
          </cell>
          <cell r="I6696">
            <v>285</v>
          </cell>
          <cell r="L6696" t="str">
            <v>NCS - Interior Room</v>
          </cell>
        </row>
        <row r="6697">
          <cell r="A6697">
            <v>203</v>
          </cell>
          <cell r="F6697">
            <v>1</v>
          </cell>
          <cell r="I6697">
            <v>96</v>
          </cell>
          <cell r="L6697" t="str">
            <v>NCS - Operational</v>
          </cell>
        </row>
        <row r="6698">
          <cell r="A6698">
            <v>203</v>
          </cell>
          <cell r="F6698">
            <v>1</v>
          </cell>
          <cell r="I6698">
            <v>39</v>
          </cell>
          <cell r="L6698" t="str">
            <v>NCS - Operational</v>
          </cell>
        </row>
        <row r="6699">
          <cell r="A6699">
            <v>203</v>
          </cell>
          <cell r="F6699">
            <v>1</v>
          </cell>
          <cell r="I6699">
            <v>196</v>
          </cell>
          <cell r="L6699" t="str">
            <v>NCS - Operational</v>
          </cell>
        </row>
        <row r="6700">
          <cell r="A6700">
            <v>203</v>
          </cell>
          <cell r="F6700">
            <v>1</v>
          </cell>
          <cell r="I6700">
            <v>162</v>
          </cell>
          <cell r="L6700" t="str">
            <v>NCS - Operational</v>
          </cell>
        </row>
        <row r="6701">
          <cell r="A6701">
            <v>203</v>
          </cell>
          <cell r="F6701">
            <v>1</v>
          </cell>
          <cell r="I6701">
            <v>562</v>
          </cell>
          <cell r="L6701" t="str">
            <v>NCS - Interior Room</v>
          </cell>
        </row>
        <row r="6702">
          <cell r="A6702">
            <v>203</v>
          </cell>
          <cell r="F6702">
            <v>1</v>
          </cell>
          <cell r="I6702">
            <v>951</v>
          </cell>
          <cell r="L6702" t="str">
            <v>NCS - Operational</v>
          </cell>
        </row>
        <row r="6703">
          <cell r="A6703">
            <v>203</v>
          </cell>
          <cell r="F6703">
            <v>1</v>
          </cell>
          <cell r="I6703">
            <v>118</v>
          </cell>
          <cell r="L6703" t="str">
            <v>NCS - Operational</v>
          </cell>
        </row>
        <row r="6704">
          <cell r="A6704">
            <v>203</v>
          </cell>
          <cell r="F6704">
            <v>1</v>
          </cell>
          <cell r="I6704">
            <v>149</v>
          </cell>
          <cell r="L6704" t="str">
            <v>NCS - Operational</v>
          </cell>
        </row>
        <row r="6705">
          <cell r="A6705">
            <v>203</v>
          </cell>
          <cell r="F6705">
            <v>1</v>
          </cell>
          <cell r="I6705">
            <v>31</v>
          </cell>
          <cell r="L6705" t="str">
            <v>NCS - Operational</v>
          </cell>
        </row>
        <row r="6706">
          <cell r="A6706">
            <v>203</v>
          </cell>
          <cell r="F6706">
            <v>1</v>
          </cell>
          <cell r="I6706">
            <v>41</v>
          </cell>
          <cell r="L6706" t="str">
            <v>NCS - Operational</v>
          </cell>
        </row>
        <row r="6707">
          <cell r="A6707">
            <v>203</v>
          </cell>
          <cell r="F6707">
            <v>1</v>
          </cell>
          <cell r="I6707">
            <v>37</v>
          </cell>
          <cell r="L6707" t="str">
            <v>NCS - Operational</v>
          </cell>
        </row>
        <row r="6708">
          <cell r="A6708">
            <v>203</v>
          </cell>
          <cell r="F6708">
            <v>1</v>
          </cell>
          <cell r="I6708">
            <v>49</v>
          </cell>
          <cell r="L6708" t="str">
            <v>NCS - Operational</v>
          </cell>
        </row>
        <row r="6709">
          <cell r="A6709">
            <v>203</v>
          </cell>
          <cell r="F6709">
            <v>1</v>
          </cell>
          <cell r="I6709">
            <v>33</v>
          </cell>
          <cell r="L6709" t="str">
            <v>NCS - Operational</v>
          </cell>
        </row>
        <row r="6710">
          <cell r="A6710">
            <v>203</v>
          </cell>
          <cell r="F6710">
            <v>1</v>
          </cell>
          <cell r="I6710">
            <v>55</v>
          </cell>
          <cell r="L6710" t="str">
            <v>NCS - Operational</v>
          </cell>
        </row>
        <row r="6711">
          <cell r="A6711">
            <v>203</v>
          </cell>
          <cell r="F6711">
            <v>1</v>
          </cell>
          <cell r="I6711">
            <v>228</v>
          </cell>
          <cell r="L6711" t="str">
            <v>NCS - Operational</v>
          </cell>
        </row>
        <row r="6712">
          <cell r="A6712">
            <v>203</v>
          </cell>
          <cell r="F6712">
            <v>1</v>
          </cell>
          <cell r="I6712">
            <v>104</v>
          </cell>
          <cell r="L6712" t="str">
            <v>NCS - Operational</v>
          </cell>
        </row>
        <row r="6713">
          <cell r="A6713">
            <v>203</v>
          </cell>
          <cell r="F6713">
            <v>1</v>
          </cell>
          <cell r="I6713">
            <v>4695</v>
          </cell>
          <cell r="L6713" t="str">
            <v>NCS - Assembly</v>
          </cell>
        </row>
        <row r="6714">
          <cell r="A6714">
            <v>203</v>
          </cell>
          <cell r="F6714">
            <v>1</v>
          </cell>
          <cell r="I6714">
            <v>1080</v>
          </cell>
          <cell r="L6714" t="str">
            <v>NCS - Assembly</v>
          </cell>
        </row>
        <row r="6715">
          <cell r="A6715">
            <v>203</v>
          </cell>
          <cell r="F6715">
            <v>1</v>
          </cell>
          <cell r="I6715">
            <v>855</v>
          </cell>
          <cell r="L6715" t="str">
            <v>(Excluded - Counted in classroom data)</v>
          </cell>
        </row>
        <row r="6716">
          <cell r="A6716">
            <v>203</v>
          </cell>
          <cell r="F6716">
            <v>1</v>
          </cell>
          <cell r="I6716">
            <v>210</v>
          </cell>
          <cell r="L6716" t="str">
            <v>NCS - Operational</v>
          </cell>
        </row>
        <row r="6717">
          <cell r="A6717">
            <v>203</v>
          </cell>
          <cell r="F6717">
            <v>1</v>
          </cell>
          <cell r="I6717">
            <v>1217</v>
          </cell>
          <cell r="L6717" t="str">
            <v>(Excluded - Counted in classroom data)</v>
          </cell>
        </row>
        <row r="6718">
          <cell r="A6718">
            <v>203</v>
          </cell>
          <cell r="F6718">
            <v>1</v>
          </cell>
          <cell r="I6718">
            <v>197</v>
          </cell>
          <cell r="L6718" t="str">
            <v>NCS - Operational</v>
          </cell>
        </row>
        <row r="6719">
          <cell r="A6719">
            <v>203</v>
          </cell>
          <cell r="F6719">
            <v>1</v>
          </cell>
          <cell r="I6719">
            <v>86</v>
          </cell>
          <cell r="L6719" t="str">
            <v>NCS - Interior Room</v>
          </cell>
        </row>
        <row r="6720">
          <cell r="A6720">
            <v>203</v>
          </cell>
          <cell r="F6720">
            <v>1</v>
          </cell>
          <cell r="I6720">
            <v>1346</v>
          </cell>
          <cell r="L6720" t="str">
            <v>(Excluded - Counted in classroom data)</v>
          </cell>
        </row>
        <row r="6721">
          <cell r="A6721">
            <v>203</v>
          </cell>
          <cell r="F6721">
            <v>1</v>
          </cell>
          <cell r="I6721">
            <v>70</v>
          </cell>
          <cell r="L6721" t="str">
            <v>NCS - Interior Room</v>
          </cell>
        </row>
        <row r="6722">
          <cell r="A6722">
            <v>203</v>
          </cell>
          <cell r="F6722">
            <v>1</v>
          </cell>
          <cell r="I6722">
            <v>57</v>
          </cell>
          <cell r="L6722" t="str">
            <v>NCS - Operational</v>
          </cell>
        </row>
        <row r="6723">
          <cell r="A6723">
            <v>203</v>
          </cell>
          <cell r="F6723">
            <v>1</v>
          </cell>
          <cell r="I6723">
            <v>61</v>
          </cell>
          <cell r="L6723" t="str">
            <v>NCS - Operational</v>
          </cell>
        </row>
        <row r="6724">
          <cell r="A6724">
            <v>203</v>
          </cell>
          <cell r="F6724">
            <v>1</v>
          </cell>
          <cell r="I6724">
            <v>47</v>
          </cell>
          <cell r="L6724" t="str">
            <v>NCS - Operational</v>
          </cell>
        </row>
        <row r="6725">
          <cell r="A6725">
            <v>203</v>
          </cell>
          <cell r="F6725">
            <v>1</v>
          </cell>
          <cell r="I6725">
            <v>77</v>
          </cell>
          <cell r="L6725" t="str">
            <v>NCS - Operational</v>
          </cell>
        </row>
        <row r="6726">
          <cell r="A6726">
            <v>203</v>
          </cell>
          <cell r="F6726">
            <v>1</v>
          </cell>
          <cell r="I6726">
            <v>591</v>
          </cell>
          <cell r="L6726" t="str">
            <v>NCS - Operational</v>
          </cell>
        </row>
        <row r="6727">
          <cell r="A6727">
            <v>203</v>
          </cell>
          <cell r="F6727">
            <v>1</v>
          </cell>
          <cell r="I6727">
            <v>57</v>
          </cell>
          <cell r="L6727" t="str">
            <v>NCS - Operational</v>
          </cell>
        </row>
        <row r="6728">
          <cell r="A6728">
            <v>203</v>
          </cell>
          <cell r="F6728">
            <v>1</v>
          </cell>
          <cell r="I6728">
            <v>95</v>
          </cell>
          <cell r="L6728" t="str">
            <v>NCS - Operational</v>
          </cell>
        </row>
        <row r="6729">
          <cell r="A6729">
            <v>203</v>
          </cell>
          <cell r="F6729">
            <v>1</v>
          </cell>
          <cell r="I6729">
            <v>95</v>
          </cell>
          <cell r="L6729" t="str">
            <v>NCS - Operational</v>
          </cell>
        </row>
        <row r="6730">
          <cell r="A6730">
            <v>203</v>
          </cell>
          <cell r="F6730">
            <v>1</v>
          </cell>
          <cell r="I6730">
            <v>22</v>
          </cell>
          <cell r="L6730" t="str">
            <v>NCS - Operational</v>
          </cell>
        </row>
        <row r="6731">
          <cell r="A6731">
            <v>203</v>
          </cell>
          <cell r="F6731">
            <v>1</v>
          </cell>
          <cell r="I6731">
            <v>47</v>
          </cell>
          <cell r="L6731" t="str">
            <v>NCS - Operational</v>
          </cell>
        </row>
        <row r="6732">
          <cell r="A6732">
            <v>203</v>
          </cell>
          <cell r="F6732">
            <v>1</v>
          </cell>
          <cell r="I6732">
            <v>227</v>
          </cell>
          <cell r="L6732" t="str">
            <v>NCS - Operational</v>
          </cell>
        </row>
        <row r="6733">
          <cell r="A6733">
            <v>203</v>
          </cell>
          <cell r="F6733">
            <v>1</v>
          </cell>
          <cell r="I6733">
            <v>535</v>
          </cell>
          <cell r="L6733" t="str">
            <v>NCS - Operational</v>
          </cell>
        </row>
        <row r="6734">
          <cell r="A6734">
            <v>203</v>
          </cell>
          <cell r="F6734">
            <v>1</v>
          </cell>
          <cell r="I6734">
            <v>43</v>
          </cell>
          <cell r="L6734" t="str">
            <v>NCS - Operational</v>
          </cell>
        </row>
        <row r="6735">
          <cell r="A6735">
            <v>203</v>
          </cell>
          <cell r="F6735">
            <v>1</v>
          </cell>
          <cell r="I6735">
            <v>128</v>
          </cell>
          <cell r="L6735" t="str">
            <v>NCS - Operational</v>
          </cell>
        </row>
        <row r="6736">
          <cell r="A6736">
            <v>203</v>
          </cell>
          <cell r="F6736">
            <v>1</v>
          </cell>
          <cell r="I6736">
            <v>801</v>
          </cell>
          <cell r="L6736" t="str">
            <v>NCS - Operational</v>
          </cell>
        </row>
        <row r="6737">
          <cell r="A6737">
            <v>203</v>
          </cell>
          <cell r="F6737">
            <v>1</v>
          </cell>
          <cell r="I6737">
            <v>1927</v>
          </cell>
          <cell r="L6737" t="str">
            <v>NCS - Athletic</v>
          </cell>
        </row>
        <row r="6738">
          <cell r="A6738">
            <v>203</v>
          </cell>
          <cell r="F6738">
            <v>1</v>
          </cell>
          <cell r="I6738">
            <v>334</v>
          </cell>
          <cell r="L6738" t="str">
            <v>NCS - Operational</v>
          </cell>
        </row>
        <row r="6739">
          <cell r="A6739">
            <v>203</v>
          </cell>
          <cell r="F6739">
            <v>1</v>
          </cell>
          <cell r="I6739">
            <v>49</v>
          </cell>
          <cell r="L6739" t="str">
            <v>NCS - Operational</v>
          </cell>
        </row>
        <row r="6740">
          <cell r="A6740">
            <v>203</v>
          </cell>
          <cell r="F6740">
            <v>1</v>
          </cell>
          <cell r="I6740">
            <v>49</v>
          </cell>
          <cell r="L6740" t="str">
            <v>NCS - Operational</v>
          </cell>
        </row>
        <row r="6741">
          <cell r="A6741">
            <v>203</v>
          </cell>
          <cell r="F6741">
            <v>1</v>
          </cell>
          <cell r="I6741">
            <v>64</v>
          </cell>
          <cell r="L6741" t="str">
            <v>NCS - Operational</v>
          </cell>
        </row>
        <row r="6742">
          <cell r="A6742">
            <v>203</v>
          </cell>
          <cell r="F6742">
            <v>1</v>
          </cell>
          <cell r="I6742">
            <v>322</v>
          </cell>
          <cell r="L6742" t="str">
            <v>NCS - Interior Room</v>
          </cell>
        </row>
        <row r="6743">
          <cell r="A6743">
            <v>203</v>
          </cell>
          <cell r="F6743">
            <v>1</v>
          </cell>
          <cell r="I6743">
            <v>126</v>
          </cell>
          <cell r="L6743" t="str">
            <v>NCS - Operational</v>
          </cell>
        </row>
        <row r="6744">
          <cell r="A6744">
            <v>203</v>
          </cell>
          <cell r="F6744">
            <v>1</v>
          </cell>
          <cell r="I6744">
            <v>6394</v>
          </cell>
          <cell r="L6744" t="str">
            <v>NCS - Assembly</v>
          </cell>
        </row>
        <row r="6745">
          <cell r="A6745">
            <v>203</v>
          </cell>
          <cell r="F6745">
            <v>1</v>
          </cell>
          <cell r="I6745">
            <v>188</v>
          </cell>
          <cell r="L6745" t="str">
            <v>NCS - Operational</v>
          </cell>
        </row>
        <row r="6746">
          <cell r="A6746">
            <v>203</v>
          </cell>
          <cell r="F6746">
            <v>1</v>
          </cell>
          <cell r="I6746">
            <v>294</v>
          </cell>
          <cell r="L6746" t="str">
            <v>NCS - Operational</v>
          </cell>
        </row>
        <row r="6747">
          <cell r="A6747">
            <v>203</v>
          </cell>
          <cell r="F6747">
            <v>1</v>
          </cell>
          <cell r="I6747">
            <v>58</v>
          </cell>
          <cell r="L6747" t="str">
            <v>NCS - Operational</v>
          </cell>
        </row>
        <row r="6748">
          <cell r="A6748">
            <v>203</v>
          </cell>
          <cell r="F6748">
            <v>1</v>
          </cell>
          <cell r="I6748">
            <v>165</v>
          </cell>
          <cell r="L6748" t="str">
            <v>NCS - Operational</v>
          </cell>
        </row>
        <row r="6749">
          <cell r="A6749">
            <v>203</v>
          </cell>
          <cell r="F6749">
            <v>1</v>
          </cell>
          <cell r="I6749">
            <v>172</v>
          </cell>
          <cell r="L6749" t="str">
            <v>NCS - Operational</v>
          </cell>
        </row>
        <row r="6750">
          <cell r="A6750">
            <v>203</v>
          </cell>
          <cell r="F6750">
            <v>1</v>
          </cell>
          <cell r="I6750">
            <v>107</v>
          </cell>
          <cell r="L6750" t="str">
            <v>NCS - Operational</v>
          </cell>
        </row>
        <row r="6751">
          <cell r="A6751">
            <v>203</v>
          </cell>
          <cell r="F6751">
            <v>1</v>
          </cell>
          <cell r="I6751">
            <v>1238</v>
          </cell>
          <cell r="L6751" t="str">
            <v>NCS - Assembly</v>
          </cell>
        </row>
        <row r="6752">
          <cell r="A6752">
            <v>203</v>
          </cell>
          <cell r="F6752">
            <v>1</v>
          </cell>
          <cell r="I6752">
            <v>36</v>
          </cell>
          <cell r="L6752" t="str">
            <v>NCS - Operational</v>
          </cell>
        </row>
        <row r="6753">
          <cell r="A6753">
            <v>203</v>
          </cell>
          <cell r="F6753">
            <v>1</v>
          </cell>
          <cell r="I6753">
            <v>77</v>
          </cell>
          <cell r="L6753" t="str">
            <v>NCS - Operational</v>
          </cell>
        </row>
        <row r="6754">
          <cell r="A6754">
            <v>203</v>
          </cell>
          <cell r="F6754">
            <v>1</v>
          </cell>
          <cell r="I6754">
            <v>116</v>
          </cell>
          <cell r="L6754" t="str">
            <v>NCS - Operational</v>
          </cell>
        </row>
        <row r="6755">
          <cell r="A6755">
            <v>203</v>
          </cell>
          <cell r="F6755">
            <v>1</v>
          </cell>
          <cell r="I6755">
            <v>131</v>
          </cell>
          <cell r="L6755" t="str">
            <v>NCS - Operational</v>
          </cell>
        </row>
        <row r="6756">
          <cell r="A6756">
            <v>203</v>
          </cell>
          <cell r="F6756">
            <v>1</v>
          </cell>
          <cell r="I6756">
            <v>296</v>
          </cell>
          <cell r="L6756" t="str">
            <v>NCS - Operational</v>
          </cell>
        </row>
        <row r="6757">
          <cell r="A6757">
            <v>203</v>
          </cell>
          <cell r="F6757">
            <v>1</v>
          </cell>
          <cell r="I6757">
            <v>191</v>
          </cell>
          <cell r="L6757" t="str">
            <v>NCS - Operational</v>
          </cell>
        </row>
        <row r="6758">
          <cell r="A6758">
            <v>203</v>
          </cell>
          <cell r="F6758">
            <v>1</v>
          </cell>
          <cell r="I6758">
            <v>278</v>
          </cell>
          <cell r="L6758" t="str">
            <v>NCS - Operational</v>
          </cell>
        </row>
        <row r="6759">
          <cell r="A6759">
            <v>203</v>
          </cell>
          <cell r="F6759">
            <v>1</v>
          </cell>
          <cell r="I6759">
            <v>99</v>
          </cell>
          <cell r="L6759" t="str">
            <v>NCS - Operational</v>
          </cell>
        </row>
        <row r="6760">
          <cell r="A6760">
            <v>203</v>
          </cell>
          <cell r="F6760">
            <v>1</v>
          </cell>
          <cell r="I6760">
            <v>40</v>
          </cell>
          <cell r="L6760" t="str">
            <v>NCS - Operational</v>
          </cell>
        </row>
        <row r="6761">
          <cell r="A6761">
            <v>203</v>
          </cell>
          <cell r="F6761">
            <v>1</v>
          </cell>
          <cell r="I6761">
            <v>3048</v>
          </cell>
          <cell r="L6761" t="str">
            <v>NCS - Athletic</v>
          </cell>
        </row>
        <row r="6762">
          <cell r="A6762">
            <v>203</v>
          </cell>
          <cell r="F6762">
            <v>1</v>
          </cell>
          <cell r="I6762">
            <v>470</v>
          </cell>
          <cell r="L6762" t="str">
            <v>NCS - Operational</v>
          </cell>
        </row>
        <row r="6763">
          <cell r="A6763">
            <v>203</v>
          </cell>
          <cell r="F6763">
            <v>1</v>
          </cell>
          <cell r="I6763">
            <v>109</v>
          </cell>
          <cell r="L6763" t="str">
            <v>NCS - Operational</v>
          </cell>
        </row>
        <row r="6764">
          <cell r="A6764">
            <v>203</v>
          </cell>
          <cell r="F6764">
            <v>1</v>
          </cell>
          <cell r="I6764">
            <v>49</v>
          </cell>
          <cell r="L6764" t="str">
            <v>NCS - Operational</v>
          </cell>
        </row>
        <row r="6765">
          <cell r="A6765">
            <v>203</v>
          </cell>
          <cell r="F6765">
            <v>1</v>
          </cell>
          <cell r="I6765">
            <v>49</v>
          </cell>
          <cell r="L6765" t="str">
            <v>NCS - Operational</v>
          </cell>
        </row>
        <row r="6766">
          <cell r="A6766">
            <v>203</v>
          </cell>
          <cell r="F6766">
            <v>1</v>
          </cell>
          <cell r="I6766">
            <v>69</v>
          </cell>
          <cell r="L6766" t="str">
            <v>NCS - Operational</v>
          </cell>
        </row>
        <row r="6767">
          <cell r="A6767">
            <v>203</v>
          </cell>
          <cell r="F6767">
            <v>1</v>
          </cell>
          <cell r="I6767">
            <v>359</v>
          </cell>
          <cell r="L6767" t="str">
            <v>NCS - Interior Room</v>
          </cell>
        </row>
        <row r="6768">
          <cell r="A6768">
            <v>203</v>
          </cell>
          <cell r="F6768">
            <v>1</v>
          </cell>
          <cell r="I6768">
            <v>127</v>
          </cell>
          <cell r="L6768" t="str">
            <v>NCS - Operational</v>
          </cell>
        </row>
        <row r="6769">
          <cell r="A6769">
            <v>203</v>
          </cell>
          <cell r="F6769">
            <v>1</v>
          </cell>
          <cell r="I6769">
            <v>431</v>
          </cell>
          <cell r="L6769" t="str">
            <v>NCS - Operational</v>
          </cell>
        </row>
        <row r="6770">
          <cell r="A6770">
            <v>203</v>
          </cell>
          <cell r="F6770">
            <v>1</v>
          </cell>
          <cell r="I6770">
            <v>36</v>
          </cell>
          <cell r="L6770" t="str">
            <v>NCS - Operational</v>
          </cell>
        </row>
        <row r="6771">
          <cell r="A6771">
            <v>203</v>
          </cell>
          <cell r="F6771">
            <v>1</v>
          </cell>
          <cell r="I6771">
            <v>139</v>
          </cell>
          <cell r="L6771" t="str">
            <v>NCS - Operational</v>
          </cell>
        </row>
        <row r="6772">
          <cell r="A6772">
            <v>203</v>
          </cell>
          <cell r="F6772">
            <v>1</v>
          </cell>
          <cell r="I6772">
            <v>68</v>
          </cell>
          <cell r="L6772" t="str">
            <v>NCS - Operational</v>
          </cell>
        </row>
        <row r="6773">
          <cell r="A6773">
            <v>203</v>
          </cell>
          <cell r="F6773">
            <v>1</v>
          </cell>
          <cell r="I6773">
            <v>144</v>
          </cell>
          <cell r="L6773" t="str">
            <v>NCS - Operational</v>
          </cell>
        </row>
        <row r="6774">
          <cell r="A6774">
            <v>203</v>
          </cell>
          <cell r="F6774">
            <v>1</v>
          </cell>
          <cell r="I6774">
            <v>144</v>
          </cell>
          <cell r="L6774" t="str">
            <v>NCS - Operational</v>
          </cell>
        </row>
        <row r="6775">
          <cell r="A6775">
            <v>203</v>
          </cell>
          <cell r="F6775">
            <v>1</v>
          </cell>
          <cell r="I6775">
            <v>128</v>
          </cell>
          <cell r="L6775" t="str">
            <v>NCS - Operational</v>
          </cell>
        </row>
        <row r="6776">
          <cell r="A6776">
            <v>203</v>
          </cell>
          <cell r="F6776">
            <v>1</v>
          </cell>
          <cell r="I6776">
            <v>1429</v>
          </cell>
          <cell r="L6776" t="str">
            <v>(Excluded - Counted in classroom data)</v>
          </cell>
        </row>
        <row r="6777">
          <cell r="A6777">
            <v>203</v>
          </cell>
          <cell r="F6777">
            <v>1</v>
          </cell>
          <cell r="I6777">
            <v>96</v>
          </cell>
          <cell r="L6777" t="str">
            <v>NCS - Operational</v>
          </cell>
        </row>
        <row r="6778">
          <cell r="A6778">
            <v>203</v>
          </cell>
          <cell r="F6778">
            <v>1</v>
          </cell>
          <cell r="I6778">
            <v>36</v>
          </cell>
          <cell r="L6778" t="str">
            <v>NCS - Operational</v>
          </cell>
        </row>
        <row r="6779">
          <cell r="A6779">
            <v>203</v>
          </cell>
          <cell r="F6779">
            <v>1</v>
          </cell>
          <cell r="I6779">
            <v>1717</v>
          </cell>
          <cell r="L6779" t="str">
            <v>(Excluded - Counted in classroom data)</v>
          </cell>
        </row>
        <row r="6780">
          <cell r="A6780">
            <v>203</v>
          </cell>
          <cell r="F6780">
            <v>1</v>
          </cell>
          <cell r="I6780">
            <v>102</v>
          </cell>
          <cell r="L6780" t="str">
            <v>NCS - Interior Room</v>
          </cell>
        </row>
        <row r="6781">
          <cell r="A6781">
            <v>203</v>
          </cell>
          <cell r="F6781">
            <v>1</v>
          </cell>
          <cell r="I6781">
            <v>67</v>
          </cell>
          <cell r="L6781" t="str">
            <v>NCS - Operational</v>
          </cell>
        </row>
        <row r="6782">
          <cell r="A6782">
            <v>203</v>
          </cell>
          <cell r="F6782">
            <v>1</v>
          </cell>
          <cell r="I6782">
            <v>90</v>
          </cell>
          <cell r="L6782" t="str">
            <v>NCS - Operational</v>
          </cell>
        </row>
        <row r="6783">
          <cell r="A6783">
            <v>203</v>
          </cell>
          <cell r="F6783">
            <v>1</v>
          </cell>
          <cell r="I6783">
            <v>172</v>
          </cell>
          <cell r="L6783" t="str">
            <v>NCS - Interior Room</v>
          </cell>
        </row>
        <row r="6784">
          <cell r="A6784">
            <v>203</v>
          </cell>
          <cell r="F6784">
            <v>1</v>
          </cell>
          <cell r="I6784">
            <v>157</v>
          </cell>
          <cell r="L6784" t="str">
            <v>NCS - Operational</v>
          </cell>
        </row>
        <row r="6785">
          <cell r="A6785">
            <v>204</v>
          </cell>
          <cell r="F6785">
            <v>1</v>
          </cell>
          <cell r="I6785">
            <v>2778</v>
          </cell>
          <cell r="L6785" t="str">
            <v>NCS - Library</v>
          </cell>
        </row>
        <row r="6786">
          <cell r="A6786">
            <v>204</v>
          </cell>
          <cell r="F6786">
            <v>1</v>
          </cell>
          <cell r="I6786">
            <v>93</v>
          </cell>
          <cell r="L6786" t="str">
            <v>NCS - Operational</v>
          </cell>
        </row>
        <row r="6787">
          <cell r="A6787">
            <v>204</v>
          </cell>
          <cell r="F6787">
            <v>1</v>
          </cell>
          <cell r="I6787">
            <v>79</v>
          </cell>
          <cell r="L6787" t="str">
            <v>NCS - Operational</v>
          </cell>
        </row>
        <row r="6788">
          <cell r="A6788">
            <v>204</v>
          </cell>
          <cell r="F6788">
            <v>1</v>
          </cell>
          <cell r="I6788">
            <v>92</v>
          </cell>
          <cell r="L6788" t="str">
            <v>NCS - Operational</v>
          </cell>
        </row>
        <row r="6789">
          <cell r="A6789">
            <v>204</v>
          </cell>
          <cell r="F6789">
            <v>1</v>
          </cell>
          <cell r="I6789">
            <v>79</v>
          </cell>
          <cell r="L6789" t="str">
            <v>NCS - Operational</v>
          </cell>
        </row>
        <row r="6790">
          <cell r="A6790">
            <v>204</v>
          </cell>
          <cell r="F6790">
            <v>1</v>
          </cell>
          <cell r="I6790">
            <v>77</v>
          </cell>
          <cell r="L6790" t="str">
            <v>NCS - Operational</v>
          </cell>
        </row>
        <row r="6791">
          <cell r="A6791">
            <v>204</v>
          </cell>
          <cell r="F6791">
            <v>1</v>
          </cell>
          <cell r="I6791">
            <v>107</v>
          </cell>
          <cell r="L6791" t="str">
            <v>NCS - Operational</v>
          </cell>
        </row>
        <row r="6792">
          <cell r="A6792">
            <v>204</v>
          </cell>
          <cell r="F6792">
            <v>1</v>
          </cell>
          <cell r="I6792">
            <v>219</v>
          </cell>
          <cell r="L6792" t="str">
            <v>NCS - Operational</v>
          </cell>
        </row>
        <row r="6793">
          <cell r="A6793">
            <v>204</v>
          </cell>
          <cell r="F6793">
            <v>1</v>
          </cell>
          <cell r="I6793">
            <v>821</v>
          </cell>
          <cell r="L6793" t="str">
            <v>NCS - Operational</v>
          </cell>
        </row>
        <row r="6794">
          <cell r="A6794">
            <v>204</v>
          </cell>
          <cell r="F6794">
            <v>1</v>
          </cell>
          <cell r="I6794">
            <v>932</v>
          </cell>
          <cell r="L6794" t="str">
            <v>NCS - Interior Room</v>
          </cell>
        </row>
        <row r="6795">
          <cell r="A6795">
            <v>204</v>
          </cell>
          <cell r="F6795">
            <v>1</v>
          </cell>
          <cell r="I6795">
            <v>1089</v>
          </cell>
          <cell r="L6795" t="str">
            <v>NCS - Operational</v>
          </cell>
        </row>
        <row r="6796">
          <cell r="A6796">
            <v>204</v>
          </cell>
          <cell r="F6796">
            <v>1</v>
          </cell>
          <cell r="I6796">
            <v>110</v>
          </cell>
          <cell r="L6796" t="str">
            <v>NCS - Operational</v>
          </cell>
        </row>
        <row r="6797">
          <cell r="A6797">
            <v>204</v>
          </cell>
          <cell r="F6797">
            <v>1</v>
          </cell>
          <cell r="I6797">
            <v>96</v>
          </cell>
          <cell r="L6797" t="str">
            <v>NCS - Operational</v>
          </cell>
        </row>
        <row r="6798">
          <cell r="A6798">
            <v>204</v>
          </cell>
          <cell r="F6798">
            <v>1</v>
          </cell>
          <cell r="I6798">
            <v>47</v>
          </cell>
          <cell r="L6798" t="str">
            <v>NCS - Operational</v>
          </cell>
        </row>
        <row r="6799">
          <cell r="A6799">
            <v>204</v>
          </cell>
          <cell r="F6799">
            <v>1</v>
          </cell>
          <cell r="I6799">
            <v>32</v>
          </cell>
          <cell r="L6799" t="str">
            <v>NCS - Operational</v>
          </cell>
        </row>
        <row r="6800">
          <cell r="A6800">
            <v>204</v>
          </cell>
          <cell r="F6800">
            <v>1</v>
          </cell>
          <cell r="I6800">
            <v>4577</v>
          </cell>
          <cell r="L6800" t="str">
            <v>NCS - Assembly</v>
          </cell>
        </row>
        <row r="6801">
          <cell r="A6801">
            <v>204</v>
          </cell>
          <cell r="F6801">
            <v>1</v>
          </cell>
          <cell r="I6801">
            <v>1166</v>
          </cell>
          <cell r="L6801" t="str">
            <v>NCS - Assembly</v>
          </cell>
        </row>
        <row r="6802">
          <cell r="A6802">
            <v>204</v>
          </cell>
          <cell r="F6802">
            <v>1</v>
          </cell>
          <cell r="I6802">
            <v>145</v>
          </cell>
          <cell r="L6802" t="str">
            <v>NCS - Operational</v>
          </cell>
        </row>
        <row r="6803">
          <cell r="A6803">
            <v>204</v>
          </cell>
          <cell r="F6803">
            <v>1</v>
          </cell>
          <cell r="I6803">
            <v>1250</v>
          </cell>
          <cell r="L6803" t="str">
            <v>(Excluded - Counted in classroom data)</v>
          </cell>
        </row>
        <row r="6804">
          <cell r="A6804">
            <v>204</v>
          </cell>
          <cell r="F6804">
            <v>1</v>
          </cell>
          <cell r="I6804">
            <v>71</v>
          </cell>
          <cell r="L6804" t="str">
            <v>NCS - Operational</v>
          </cell>
        </row>
        <row r="6805">
          <cell r="A6805">
            <v>204</v>
          </cell>
          <cell r="F6805">
            <v>1</v>
          </cell>
          <cell r="I6805">
            <v>48</v>
          </cell>
          <cell r="L6805" t="str">
            <v>NCS - Operational</v>
          </cell>
        </row>
        <row r="6806">
          <cell r="A6806">
            <v>204</v>
          </cell>
          <cell r="F6806">
            <v>1</v>
          </cell>
          <cell r="I6806">
            <v>66</v>
          </cell>
          <cell r="L6806" t="str">
            <v>NCS - Operational</v>
          </cell>
        </row>
        <row r="6807">
          <cell r="A6807">
            <v>204</v>
          </cell>
          <cell r="F6807">
            <v>1</v>
          </cell>
          <cell r="I6807">
            <v>66</v>
          </cell>
          <cell r="L6807" t="str">
            <v>NCS - Interior Room</v>
          </cell>
        </row>
        <row r="6808">
          <cell r="A6808">
            <v>204</v>
          </cell>
          <cell r="F6808">
            <v>1</v>
          </cell>
          <cell r="I6808">
            <v>66</v>
          </cell>
          <cell r="L6808" t="str">
            <v>NCS - Interior Room</v>
          </cell>
        </row>
        <row r="6809">
          <cell r="A6809">
            <v>204</v>
          </cell>
          <cell r="F6809">
            <v>1</v>
          </cell>
          <cell r="I6809">
            <v>74</v>
          </cell>
          <cell r="L6809" t="str">
            <v>NCS - Interior Room</v>
          </cell>
        </row>
        <row r="6810">
          <cell r="A6810">
            <v>204</v>
          </cell>
          <cell r="F6810">
            <v>1</v>
          </cell>
          <cell r="I6810">
            <v>150</v>
          </cell>
          <cell r="L6810" t="str">
            <v>NCS - Operational</v>
          </cell>
        </row>
        <row r="6811">
          <cell r="A6811">
            <v>204</v>
          </cell>
          <cell r="F6811">
            <v>1</v>
          </cell>
          <cell r="I6811">
            <v>141</v>
          </cell>
          <cell r="L6811" t="str">
            <v>NCS - Operational</v>
          </cell>
        </row>
        <row r="6812">
          <cell r="A6812">
            <v>204</v>
          </cell>
          <cell r="F6812">
            <v>1</v>
          </cell>
          <cell r="I6812">
            <v>1953</v>
          </cell>
          <cell r="L6812" t="str">
            <v>NCS - Operational</v>
          </cell>
        </row>
        <row r="6813">
          <cell r="A6813">
            <v>204</v>
          </cell>
          <cell r="F6813">
            <v>1</v>
          </cell>
          <cell r="I6813">
            <v>64</v>
          </cell>
          <cell r="L6813" t="str">
            <v>NCS - Operational</v>
          </cell>
        </row>
        <row r="6814">
          <cell r="A6814">
            <v>204</v>
          </cell>
          <cell r="F6814">
            <v>1</v>
          </cell>
          <cell r="I6814">
            <v>68</v>
          </cell>
          <cell r="L6814" t="str">
            <v>NCS - Operational</v>
          </cell>
        </row>
        <row r="6815">
          <cell r="A6815">
            <v>204</v>
          </cell>
          <cell r="F6815">
            <v>1</v>
          </cell>
          <cell r="I6815">
            <v>188</v>
          </cell>
          <cell r="L6815" t="str">
            <v>NCS - Operational</v>
          </cell>
        </row>
        <row r="6816">
          <cell r="A6816">
            <v>204</v>
          </cell>
          <cell r="F6816">
            <v>1</v>
          </cell>
          <cell r="I6816">
            <v>876</v>
          </cell>
          <cell r="L6816" t="str">
            <v>(Excluded - Counted in classroom data)</v>
          </cell>
        </row>
        <row r="6817">
          <cell r="A6817">
            <v>204</v>
          </cell>
          <cell r="F6817">
            <v>1</v>
          </cell>
          <cell r="I6817">
            <v>1121</v>
          </cell>
          <cell r="L6817" t="str">
            <v>(Excluded - Counted in classroom data)</v>
          </cell>
        </row>
        <row r="6818">
          <cell r="A6818">
            <v>204</v>
          </cell>
          <cell r="F6818">
            <v>1</v>
          </cell>
          <cell r="I6818">
            <v>56</v>
          </cell>
          <cell r="L6818" t="str">
            <v>NCS - Operational</v>
          </cell>
        </row>
        <row r="6819">
          <cell r="A6819">
            <v>204</v>
          </cell>
          <cell r="F6819">
            <v>1</v>
          </cell>
          <cell r="I6819">
            <v>241</v>
          </cell>
          <cell r="L6819" t="str">
            <v>NCS - Operational</v>
          </cell>
        </row>
        <row r="6820">
          <cell r="A6820">
            <v>204</v>
          </cell>
          <cell r="F6820">
            <v>1</v>
          </cell>
          <cell r="I6820">
            <v>233</v>
          </cell>
          <cell r="L6820" t="str">
            <v>NCS - Operational</v>
          </cell>
        </row>
        <row r="6821">
          <cell r="A6821">
            <v>204</v>
          </cell>
          <cell r="F6821">
            <v>1</v>
          </cell>
          <cell r="I6821">
            <v>62</v>
          </cell>
          <cell r="L6821" t="str">
            <v>NCS - Operational</v>
          </cell>
        </row>
        <row r="6822">
          <cell r="A6822">
            <v>204</v>
          </cell>
          <cell r="F6822">
            <v>1</v>
          </cell>
          <cell r="I6822">
            <v>1056</v>
          </cell>
          <cell r="L6822" t="str">
            <v>NCS - Athletic</v>
          </cell>
        </row>
        <row r="6823">
          <cell r="A6823">
            <v>204</v>
          </cell>
          <cell r="F6823">
            <v>1</v>
          </cell>
          <cell r="I6823">
            <v>77</v>
          </cell>
          <cell r="L6823" t="str">
            <v>NCS - Operational</v>
          </cell>
        </row>
        <row r="6824">
          <cell r="A6824">
            <v>204</v>
          </cell>
          <cell r="F6824">
            <v>1</v>
          </cell>
          <cell r="I6824">
            <v>67</v>
          </cell>
          <cell r="L6824" t="str">
            <v>NCS - Operational</v>
          </cell>
        </row>
        <row r="6825">
          <cell r="A6825">
            <v>204</v>
          </cell>
          <cell r="F6825">
            <v>1</v>
          </cell>
          <cell r="I6825">
            <v>27</v>
          </cell>
          <cell r="L6825" t="str">
            <v>NCS - Operational</v>
          </cell>
        </row>
        <row r="6826">
          <cell r="A6826">
            <v>204</v>
          </cell>
          <cell r="F6826">
            <v>1</v>
          </cell>
          <cell r="I6826">
            <v>106</v>
          </cell>
          <cell r="L6826" t="str">
            <v>NCS - Operational</v>
          </cell>
        </row>
        <row r="6827">
          <cell r="A6827">
            <v>204</v>
          </cell>
          <cell r="F6827">
            <v>1</v>
          </cell>
          <cell r="I6827">
            <v>136</v>
          </cell>
          <cell r="L6827" t="str">
            <v>NCS - Operational</v>
          </cell>
        </row>
        <row r="6828">
          <cell r="A6828">
            <v>204</v>
          </cell>
          <cell r="F6828">
            <v>1</v>
          </cell>
          <cell r="I6828">
            <v>82</v>
          </cell>
          <cell r="L6828" t="str">
            <v>NCS - Operational</v>
          </cell>
        </row>
        <row r="6829">
          <cell r="A6829">
            <v>204</v>
          </cell>
          <cell r="F6829">
            <v>1</v>
          </cell>
          <cell r="I6829">
            <v>268</v>
          </cell>
          <cell r="L6829" t="str">
            <v>NCS - Interior Room</v>
          </cell>
        </row>
        <row r="6830">
          <cell r="A6830">
            <v>204</v>
          </cell>
          <cell r="F6830">
            <v>1</v>
          </cell>
          <cell r="I6830">
            <v>268</v>
          </cell>
          <cell r="L6830" t="str">
            <v>NCS - Operational</v>
          </cell>
        </row>
        <row r="6831">
          <cell r="A6831">
            <v>204</v>
          </cell>
          <cell r="F6831">
            <v>1</v>
          </cell>
          <cell r="I6831">
            <v>5729</v>
          </cell>
          <cell r="L6831" t="str">
            <v>NCS - Athletic</v>
          </cell>
        </row>
        <row r="6832">
          <cell r="A6832">
            <v>204</v>
          </cell>
          <cell r="F6832">
            <v>1</v>
          </cell>
          <cell r="I6832">
            <v>230</v>
          </cell>
          <cell r="L6832" t="str">
            <v>NCS - Operational</v>
          </cell>
        </row>
        <row r="6833">
          <cell r="A6833">
            <v>204</v>
          </cell>
          <cell r="F6833">
            <v>1</v>
          </cell>
          <cell r="I6833">
            <v>1012</v>
          </cell>
          <cell r="L6833" t="str">
            <v>NCS - Operational</v>
          </cell>
        </row>
        <row r="6834">
          <cell r="A6834">
            <v>204</v>
          </cell>
          <cell r="F6834">
            <v>1</v>
          </cell>
          <cell r="I6834">
            <v>6</v>
          </cell>
          <cell r="L6834" t="str">
            <v>NCS - Operational</v>
          </cell>
        </row>
        <row r="6835">
          <cell r="A6835">
            <v>204</v>
          </cell>
          <cell r="F6835">
            <v>1</v>
          </cell>
          <cell r="I6835">
            <v>75</v>
          </cell>
          <cell r="L6835" t="str">
            <v>NCS - Operational</v>
          </cell>
        </row>
        <row r="6836">
          <cell r="A6836">
            <v>204</v>
          </cell>
          <cell r="F6836">
            <v>1</v>
          </cell>
          <cell r="I6836">
            <v>183</v>
          </cell>
          <cell r="L6836" t="str">
            <v>NCS - Operational</v>
          </cell>
        </row>
        <row r="6837">
          <cell r="A6837">
            <v>204</v>
          </cell>
          <cell r="F6837">
            <v>1</v>
          </cell>
          <cell r="I6837">
            <v>114</v>
          </cell>
          <cell r="L6837" t="str">
            <v>NCS - Interior Room</v>
          </cell>
        </row>
        <row r="6838">
          <cell r="A6838">
            <v>204</v>
          </cell>
          <cell r="F6838">
            <v>1</v>
          </cell>
          <cell r="I6838">
            <v>83</v>
          </cell>
          <cell r="L6838" t="str">
            <v>NCS - Operational</v>
          </cell>
        </row>
        <row r="6839">
          <cell r="A6839">
            <v>204</v>
          </cell>
          <cell r="F6839">
            <v>1</v>
          </cell>
          <cell r="I6839">
            <v>640</v>
          </cell>
          <cell r="L6839" t="str">
            <v>NCS - Athletic</v>
          </cell>
        </row>
        <row r="6840">
          <cell r="A6840">
            <v>204</v>
          </cell>
          <cell r="F6840">
            <v>1</v>
          </cell>
          <cell r="I6840">
            <v>203</v>
          </cell>
          <cell r="L6840" t="str">
            <v>NCS - Interior Room</v>
          </cell>
        </row>
        <row r="6841">
          <cell r="A6841">
            <v>204</v>
          </cell>
          <cell r="F6841">
            <v>1</v>
          </cell>
          <cell r="I6841">
            <v>122</v>
          </cell>
          <cell r="L6841" t="str">
            <v>NCS - Operational</v>
          </cell>
        </row>
        <row r="6842">
          <cell r="A6842">
            <v>204</v>
          </cell>
          <cell r="F6842">
            <v>1</v>
          </cell>
          <cell r="I6842">
            <v>2185</v>
          </cell>
          <cell r="L6842" t="str">
            <v>NCS - Operational</v>
          </cell>
        </row>
        <row r="6843">
          <cell r="A6843">
            <v>204</v>
          </cell>
          <cell r="F6843">
            <v>1</v>
          </cell>
          <cell r="I6843">
            <v>170</v>
          </cell>
          <cell r="L6843" t="str">
            <v>NCS - Operational</v>
          </cell>
        </row>
        <row r="6844">
          <cell r="A6844">
            <v>204</v>
          </cell>
          <cell r="F6844">
            <v>1</v>
          </cell>
          <cell r="I6844">
            <v>278</v>
          </cell>
          <cell r="L6844" t="str">
            <v>NCS - Operational</v>
          </cell>
        </row>
        <row r="6845">
          <cell r="A6845">
            <v>204</v>
          </cell>
          <cell r="F6845">
            <v>1</v>
          </cell>
          <cell r="I6845">
            <v>755</v>
          </cell>
          <cell r="L6845" t="str">
            <v>(Excluded - Counted in classroom data)</v>
          </cell>
        </row>
        <row r="6846">
          <cell r="A6846">
            <v>204</v>
          </cell>
          <cell r="F6846">
            <v>1</v>
          </cell>
          <cell r="I6846">
            <v>85</v>
          </cell>
          <cell r="L6846" t="str">
            <v>NCS - Operational</v>
          </cell>
        </row>
        <row r="6847">
          <cell r="A6847">
            <v>204</v>
          </cell>
          <cell r="F6847">
            <v>1</v>
          </cell>
          <cell r="I6847">
            <v>87</v>
          </cell>
          <cell r="L6847" t="str">
            <v>NCS - Operational</v>
          </cell>
        </row>
        <row r="6848">
          <cell r="A6848">
            <v>204</v>
          </cell>
          <cell r="F6848">
            <v>1</v>
          </cell>
          <cell r="I6848">
            <v>763</v>
          </cell>
          <cell r="L6848" t="str">
            <v>(Excluded - Counted in classroom data)</v>
          </cell>
        </row>
        <row r="6849">
          <cell r="A6849">
            <v>204</v>
          </cell>
          <cell r="F6849">
            <v>1</v>
          </cell>
          <cell r="I6849">
            <v>454</v>
          </cell>
          <cell r="L6849" t="str">
            <v>NCS - Operational</v>
          </cell>
        </row>
        <row r="6850">
          <cell r="A6850">
            <v>204</v>
          </cell>
          <cell r="F6850">
            <v>1</v>
          </cell>
          <cell r="I6850">
            <v>148</v>
          </cell>
          <cell r="L6850" t="str">
            <v>NCS - Operational</v>
          </cell>
        </row>
        <row r="6851">
          <cell r="A6851">
            <v>204</v>
          </cell>
          <cell r="F6851">
            <v>1</v>
          </cell>
          <cell r="I6851">
            <v>85</v>
          </cell>
          <cell r="L6851" t="str">
            <v>NCS - Operational</v>
          </cell>
        </row>
        <row r="6852">
          <cell r="A6852">
            <v>204</v>
          </cell>
          <cell r="F6852">
            <v>1</v>
          </cell>
          <cell r="I6852">
            <v>745</v>
          </cell>
          <cell r="L6852" t="str">
            <v>(Excluded - Counted in classroom data)</v>
          </cell>
        </row>
        <row r="6853">
          <cell r="A6853">
            <v>204</v>
          </cell>
          <cell r="F6853">
            <v>1</v>
          </cell>
          <cell r="I6853">
            <v>756</v>
          </cell>
          <cell r="L6853" t="str">
            <v>(Excluded - Counted in classroom data)</v>
          </cell>
        </row>
        <row r="6854">
          <cell r="A6854">
            <v>204</v>
          </cell>
          <cell r="F6854">
            <v>1</v>
          </cell>
          <cell r="I6854">
            <v>747</v>
          </cell>
          <cell r="L6854" t="str">
            <v>(Excluded - Counted in classroom data)</v>
          </cell>
        </row>
        <row r="6855">
          <cell r="A6855">
            <v>204</v>
          </cell>
          <cell r="F6855">
            <v>1</v>
          </cell>
          <cell r="I6855">
            <v>748</v>
          </cell>
          <cell r="L6855" t="str">
            <v>(Excluded - Counted in classroom data)</v>
          </cell>
        </row>
        <row r="6856">
          <cell r="A6856">
            <v>204</v>
          </cell>
          <cell r="F6856">
            <v>1</v>
          </cell>
          <cell r="I6856">
            <v>749</v>
          </cell>
          <cell r="L6856" t="str">
            <v>NCS - Interior Room</v>
          </cell>
        </row>
        <row r="6857">
          <cell r="A6857">
            <v>204</v>
          </cell>
          <cell r="F6857">
            <v>1</v>
          </cell>
          <cell r="I6857">
            <v>762</v>
          </cell>
          <cell r="L6857" t="str">
            <v>NCS - Interior Room</v>
          </cell>
        </row>
        <row r="6858">
          <cell r="A6858">
            <v>204</v>
          </cell>
          <cell r="F6858">
            <v>1</v>
          </cell>
          <cell r="I6858">
            <v>92</v>
          </cell>
          <cell r="L6858" t="str">
            <v>NCS - Operational</v>
          </cell>
        </row>
        <row r="6859">
          <cell r="A6859">
            <v>204</v>
          </cell>
          <cell r="F6859">
            <v>2</v>
          </cell>
          <cell r="I6859">
            <v>315</v>
          </cell>
          <cell r="L6859" t="str">
            <v>NCS - Operational</v>
          </cell>
        </row>
        <row r="6860">
          <cell r="A6860">
            <v>204</v>
          </cell>
          <cell r="F6860">
            <v>2</v>
          </cell>
          <cell r="I6860">
            <v>335</v>
          </cell>
          <cell r="L6860" t="str">
            <v>NCS - Operational</v>
          </cell>
        </row>
        <row r="6861">
          <cell r="A6861">
            <v>204</v>
          </cell>
          <cell r="F6861">
            <v>2</v>
          </cell>
          <cell r="I6861">
            <v>1892</v>
          </cell>
          <cell r="L6861" t="str">
            <v>NCS - Operational</v>
          </cell>
        </row>
        <row r="6862">
          <cell r="A6862">
            <v>204</v>
          </cell>
          <cell r="F6862">
            <v>2</v>
          </cell>
          <cell r="I6862">
            <v>222</v>
          </cell>
          <cell r="L6862" t="str">
            <v>NCS - Interior Room</v>
          </cell>
        </row>
        <row r="6863">
          <cell r="A6863">
            <v>204</v>
          </cell>
          <cell r="F6863">
            <v>2</v>
          </cell>
          <cell r="I6863">
            <v>61</v>
          </cell>
          <cell r="L6863" t="str">
            <v>NCS - Operational</v>
          </cell>
        </row>
        <row r="6864">
          <cell r="A6864">
            <v>204</v>
          </cell>
          <cell r="F6864">
            <v>2</v>
          </cell>
          <cell r="I6864">
            <v>61</v>
          </cell>
          <cell r="L6864" t="str">
            <v>NCS - Operational</v>
          </cell>
        </row>
        <row r="6865">
          <cell r="A6865">
            <v>204</v>
          </cell>
          <cell r="F6865">
            <v>2</v>
          </cell>
          <cell r="I6865">
            <v>664</v>
          </cell>
          <cell r="L6865" t="str">
            <v>(Excluded - Counted in classroom data)</v>
          </cell>
        </row>
        <row r="6866">
          <cell r="A6866">
            <v>204</v>
          </cell>
          <cell r="F6866">
            <v>2</v>
          </cell>
          <cell r="I6866">
            <v>770</v>
          </cell>
          <cell r="L6866" t="str">
            <v>(Excluded - Counted in classroom data)</v>
          </cell>
        </row>
        <row r="6867">
          <cell r="A6867">
            <v>204</v>
          </cell>
          <cell r="F6867">
            <v>2</v>
          </cell>
          <cell r="I6867">
            <v>87</v>
          </cell>
          <cell r="L6867" t="str">
            <v>NCS - Operational</v>
          </cell>
        </row>
        <row r="6868">
          <cell r="A6868">
            <v>204</v>
          </cell>
          <cell r="F6868">
            <v>2</v>
          </cell>
          <cell r="I6868">
            <v>89</v>
          </cell>
          <cell r="L6868" t="str">
            <v>NCS - Operational</v>
          </cell>
        </row>
        <row r="6869">
          <cell r="A6869">
            <v>204</v>
          </cell>
          <cell r="F6869">
            <v>2</v>
          </cell>
          <cell r="I6869">
            <v>385</v>
          </cell>
          <cell r="L6869" t="str">
            <v>NCS - Operational</v>
          </cell>
        </row>
        <row r="6870">
          <cell r="A6870">
            <v>204</v>
          </cell>
          <cell r="F6870">
            <v>2</v>
          </cell>
          <cell r="I6870">
            <v>53</v>
          </cell>
          <cell r="L6870" t="str">
            <v>NCS - Operational</v>
          </cell>
        </row>
        <row r="6871">
          <cell r="A6871">
            <v>204</v>
          </cell>
          <cell r="F6871">
            <v>2</v>
          </cell>
          <cell r="I6871">
            <v>760</v>
          </cell>
          <cell r="L6871" t="str">
            <v>(Excluded - Counted in classroom data)</v>
          </cell>
        </row>
        <row r="6872">
          <cell r="A6872">
            <v>204</v>
          </cell>
          <cell r="F6872">
            <v>2</v>
          </cell>
          <cell r="I6872">
            <v>251</v>
          </cell>
          <cell r="L6872" t="str">
            <v>NCS - Operational</v>
          </cell>
        </row>
        <row r="6873">
          <cell r="A6873">
            <v>204</v>
          </cell>
          <cell r="F6873">
            <v>2</v>
          </cell>
          <cell r="I6873">
            <v>751</v>
          </cell>
          <cell r="L6873" t="str">
            <v>(Excluded - Counted in classroom data)</v>
          </cell>
        </row>
        <row r="6874">
          <cell r="A6874">
            <v>204</v>
          </cell>
          <cell r="F6874">
            <v>2</v>
          </cell>
          <cell r="I6874">
            <v>738</v>
          </cell>
          <cell r="L6874" t="str">
            <v>(Excluded - Counted in classroom data)</v>
          </cell>
        </row>
        <row r="6875">
          <cell r="A6875">
            <v>204</v>
          </cell>
          <cell r="F6875">
            <v>2</v>
          </cell>
          <cell r="I6875">
            <v>933</v>
          </cell>
          <cell r="L6875" t="str">
            <v>(Excluded - Counted in classroom data)</v>
          </cell>
        </row>
        <row r="6876">
          <cell r="A6876">
            <v>204</v>
          </cell>
          <cell r="F6876">
            <v>2</v>
          </cell>
          <cell r="I6876">
            <v>387</v>
          </cell>
          <cell r="L6876" t="str">
            <v>NCS - Interior Room</v>
          </cell>
        </row>
        <row r="6877">
          <cell r="A6877">
            <v>204</v>
          </cell>
          <cell r="F6877">
            <v>2</v>
          </cell>
          <cell r="I6877">
            <v>934</v>
          </cell>
          <cell r="L6877" t="str">
            <v>(Excluded - Counted in classroom data)</v>
          </cell>
        </row>
        <row r="6878">
          <cell r="A6878">
            <v>204</v>
          </cell>
          <cell r="F6878">
            <v>1</v>
          </cell>
          <cell r="I6878">
            <v>2185</v>
          </cell>
          <cell r="L6878" t="str">
            <v>NCS - Operational</v>
          </cell>
        </row>
        <row r="6879">
          <cell r="A6879">
            <v>204</v>
          </cell>
          <cell r="F6879">
            <v>1</v>
          </cell>
          <cell r="I6879">
            <v>94</v>
          </cell>
          <cell r="L6879" t="str">
            <v>NCS - Operational</v>
          </cell>
        </row>
        <row r="6880">
          <cell r="A6880">
            <v>204</v>
          </cell>
          <cell r="F6880">
            <v>1</v>
          </cell>
          <cell r="I6880">
            <v>172</v>
          </cell>
          <cell r="L6880" t="str">
            <v>NCS - Operational</v>
          </cell>
        </row>
        <row r="6881">
          <cell r="A6881">
            <v>204</v>
          </cell>
          <cell r="F6881">
            <v>1</v>
          </cell>
          <cell r="I6881">
            <v>761</v>
          </cell>
          <cell r="L6881" t="str">
            <v>(Excluded - Counted in classroom data)</v>
          </cell>
        </row>
        <row r="6882">
          <cell r="A6882">
            <v>204</v>
          </cell>
          <cell r="F6882">
            <v>1</v>
          </cell>
          <cell r="I6882">
            <v>737</v>
          </cell>
          <cell r="L6882" t="str">
            <v>(Excluded - Counted in classroom data)</v>
          </cell>
        </row>
        <row r="6883">
          <cell r="A6883">
            <v>204</v>
          </cell>
          <cell r="F6883">
            <v>1</v>
          </cell>
          <cell r="I6883">
            <v>742</v>
          </cell>
          <cell r="L6883" t="str">
            <v>(Excluded - Counted in classroom data)</v>
          </cell>
        </row>
        <row r="6884">
          <cell r="A6884">
            <v>204</v>
          </cell>
          <cell r="F6884">
            <v>1</v>
          </cell>
          <cell r="I6884">
            <v>300</v>
          </cell>
          <cell r="L6884" t="str">
            <v>NCS - Operational</v>
          </cell>
        </row>
        <row r="6885">
          <cell r="A6885">
            <v>204</v>
          </cell>
          <cell r="F6885">
            <v>1</v>
          </cell>
          <cell r="I6885">
            <v>121</v>
          </cell>
          <cell r="L6885" t="str">
            <v>NCS - Operational</v>
          </cell>
        </row>
        <row r="6886">
          <cell r="A6886">
            <v>204</v>
          </cell>
          <cell r="F6886">
            <v>1</v>
          </cell>
          <cell r="I6886">
            <v>91</v>
          </cell>
          <cell r="L6886" t="str">
            <v>NCS - Operational</v>
          </cell>
        </row>
        <row r="6887">
          <cell r="A6887">
            <v>204</v>
          </cell>
          <cell r="F6887">
            <v>1</v>
          </cell>
          <cell r="I6887">
            <v>140</v>
          </cell>
          <cell r="L6887" t="str">
            <v>NCS - Operational</v>
          </cell>
        </row>
        <row r="6888">
          <cell r="A6888">
            <v>204</v>
          </cell>
          <cell r="F6888">
            <v>1</v>
          </cell>
          <cell r="I6888">
            <v>745</v>
          </cell>
          <cell r="L6888" t="str">
            <v>(Excluded - Counted in classroom data)</v>
          </cell>
        </row>
        <row r="6889">
          <cell r="A6889">
            <v>204</v>
          </cell>
          <cell r="F6889">
            <v>1</v>
          </cell>
          <cell r="I6889">
            <v>758</v>
          </cell>
          <cell r="L6889" t="str">
            <v>NCS - Interior Room</v>
          </cell>
        </row>
        <row r="6890">
          <cell r="A6890">
            <v>204</v>
          </cell>
          <cell r="F6890">
            <v>1</v>
          </cell>
          <cell r="I6890">
            <v>85</v>
          </cell>
          <cell r="L6890" t="str">
            <v>NCS - Operational</v>
          </cell>
        </row>
        <row r="6891">
          <cell r="A6891">
            <v>204</v>
          </cell>
          <cell r="F6891">
            <v>1</v>
          </cell>
          <cell r="I6891">
            <v>87</v>
          </cell>
          <cell r="L6891" t="str">
            <v>NCS - Interior Room</v>
          </cell>
        </row>
        <row r="6892">
          <cell r="A6892">
            <v>204</v>
          </cell>
          <cell r="F6892">
            <v>1</v>
          </cell>
          <cell r="I6892">
            <v>747</v>
          </cell>
          <cell r="L6892" t="str">
            <v>(Excluded - Counted in classroom data)</v>
          </cell>
        </row>
        <row r="6893">
          <cell r="A6893">
            <v>204</v>
          </cell>
          <cell r="F6893">
            <v>1</v>
          </cell>
          <cell r="I6893">
            <v>750</v>
          </cell>
          <cell r="L6893" t="str">
            <v>(Excluded - Counted in classroom data)</v>
          </cell>
        </row>
        <row r="6894">
          <cell r="A6894">
            <v>204</v>
          </cell>
          <cell r="F6894">
            <v>1</v>
          </cell>
          <cell r="I6894">
            <v>938</v>
          </cell>
          <cell r="L6894" t="str">
            <v>(Excluded - Counted in classroom data)</v>
          </cell>
        </row>
        <row r="6895">
          <cell r="A6895">
            <v>204</v>
          </cell>
          <cell r="F6895">
            <v>1</v>
          </cell>
          <cell r="I6895">
            <v>199</v>
          </cell>
          <cell r="L6895" t="str">
            <v>NCS - Operational</v>
          </cell>
        </row>
        <row r="6896">
          <cell r="A6896">
            <v>204</v>
          </cell>
          <cell r="F6896">
            <v>1</v>
          </cell>
          <cell r="I6896">
            <v>77</v>
          </cell>
          <cell r="L6896" t="str">
            <v>NCS - Operational</v>
          </cell>
        </row>
        <row r="6897">
          <cell r="A6897">
            <v>204</v>
          </cell>
          <cell r="F6897">
            <v>1</v>
          </cell>
          <cell r="I6897">
            <v>81</v>
          </cell>
          <cell r="L6897" t="str">
            <v>NCS - Operational</v>
          </cell>
        </row>
        <row r="6898">
          <cell r="A6898">
            <v>204</v>
          </cell>
          <cell r="F6898">
            <v>2</v>
          </cell>
          <cell r="I6898">
            <v>1891</v>
          </cell>
          <cell r="L6898" t="str">
            <v>NCS - Operational</v>
          </cell>
        </row>
        <row r="6899">
          <cell r="A6899">
            <v>204</v>
          </cell>
          <cell r="F6899">
            <v>2</v>
          </cell>
          <cell r="I6899">
            <v>840</v>
          </cell>
          <cell r="L6899" t="str">
            <v>(Excluded - Counted in classroom data)</v>
          </cell>
        </row>
        <row r="6900">
          <cell r="A6900">
            <v>204</v>
          </cell>
          <cell r="F6900">
            <v>2</v>
          </cell>
          <cell r="I6900">
            <v>450</v>
          </cell>
          <cell r="L6900" t="str">
            <v>NCS - Interior Room</v>
          </cell>
        </row>
        <row r="6901">
          <cell r="A6901">
            <v>204</v>
          </cell>
          <cell r="F6901">
            <v>2</v>
          </cell>
          <cell r="I6901">
            <v>348</v>
          </cell>
          <cell r="L6901" t="str">
            <v>NCS - Operational</v>
          </cell>
        </row>
        <row r="6902">
          <cell r="A6902">
            <v>204</v>
          </cell>
          <cell r="F6902">
            <v>2</v>
          </cell>
          <cell r="I6902">
            <v>743</v>
          </cell>
          <cell r="L6902" t="str">
            <v>(Excluded - Counted in classroom data)</v>
          </cell>
        </row>
        <row r="6903">
          <cell r="A6903">
            <v>204</v>
          </cell>
          <cell r="F6903">
            <v>2</v>
          </cell>
          <cell r="I6903">
            <v>51</v>
          </cell>
          <cell r="L6903" t="str">
            <v>NCS - Operational</v>
          </cell>
        </row>
        <row r="6904">
          <cell r="A6904">
            <v>204</v>
          </cell>
          <cell r="F6904">
            <v>2</v>
          </cell>
          <cell r="I6904">
            <v>143</v>
          </cell>
          <cell r="L6904" t="str">
            <v>NCS - Operational</v>
          </cell>
        </row>
        <row r="6905">
          <cell r="A6905">
            <v>204</v>
          </cell>
          <cell r="F6905">
            <v>2</v>
          </cell>
          <cell r="I6905">
            <v>754</v>
          </cell>
          <cell r="L6905" t="str">
            <v>(Excluded - Counted in classroom data)</v>
          </cell>
        </row>
        <row r="6906">
          <cell r="A6906">
            <v>204</v>
          </cell>
          <cell r="F6906">
            <v>2</v>
          </cell>
          <cell r="I6906">
            <v>853</v>
          </cell>
          <cell r="L6906" t="str">
            <v>(Excluded - Counted in classroom data)</v>
          </cell>
        </row>
        <row r="6907">
          <cell r="A6907">
            <v>204</v>
          </cell>
          <cell r="F6907">
            <v>2</v>
          </cell>
          <cell r="I6907">
            <v>940</v>
          </cell>
          <cell r="L6907" t="str">
            <v>(Excluded - Counted in classroom data)</v>
          </cell>
        </row>
        <row r="6908">
          <cell r="A6908">
            <v>204</v>
          </cell>
          <cell r="F6908">
            <v>2</v>
          </cell>
          <cell r="I6908">
            <v>845</v>
          </cell>
          <cell r="L6908" t="str">
            <v>(Excluded - Counted in classroom data)</v>
          </cell>
        </row>
        <row r="6909">
          <cell r="A6909">
            <v>204</v>
          </cell>
          <cell r="F6909">
            <v>2</v>
          </cell>
          <cell r="I6909">
            <v>372</v>
          </cell>
          <cell r="L6909" t="str">
            <v>NCS - Interior Room</v>
          </cell>
        </row>
        <row r="6910">
          <cell r="A6910">
            <v>204</v>
          </cell>
          <cell r="F6910">
            <v>1</v>
          </cell>
          <cell r="I6910">
            <v>79</v>
          </cell>
          <cell r="L6910" t="str">
            <v>NCS - Operational</v>
          </cell>
        </row>
        <row r="6911">
          <cell r="A6911">
            <v>204</v>
          </cell>
          <cell r="F6911">
            <v>1</v>
          </cell>
          <cell r="I6911">
            <v>75</v>
          </cell>
          <cell r="L6911" t="str">
            <v>NCS - Operational</v>
          </cell>
        </row>
        <row r="6912">
          <cell r="A6912">
            <v>204</v>
          </cell>
          <cell r="F6912">
            <v>1</v>
          </cell>
          <cell r="I6912">
            <v>16</v>
          </cell>
          <cell r="L6912" t="str">
            <v>NCS - Operational</v>
          </cell>
        </row>
        <row r="6913">
          <cell r="A6913">
            <v>204</v>
          </cell>
          <cell r="F6913">
            <v>2</v>
          </cell>
          <cell r="I6913">
            <v>101</v>
          </cell>
          <cell r="L6913" t="str">
            <v>NCS - Operational</v>
          </cell>
        </row>
        <row r="6914">
          <cell r="A6914">
            <v>204</v>
          </cell>
          <cell r="F6914">
            <v>2</v>
          </cell>
          <cell r="I6914">
            <v>620</v>
          </cell>
          <cell r="L6914" t="str">
            <v>(Excluded - Counted in classroom data)</v>
          </cell>
        </row>
        <row r="6915">
          <cell r="A6915">
            <v>204</v>
          </cell>
          <cell r="F6915">
            <v>2</v>
          </cell>
          <cell r="I6915">
            <v>1424</v>
          </cell>
          <cell r="L6915" t="str">
            <v>(Excluded - Counted in classroom data)</v>
          </cell>
        </row>
        <row r="6916">
          <cell r="A6916">
            <v>204</v>
          </cell>
          <cell r="F6916">
            <v>2</v>
          </cell>
          <cell r="I6916">
            <v>632</v>
          </cell>
          <cell r="L6916" t="str">
            <v>(Excluded - Counted in classroom data)</v>
          </cell>
        </row>
        <row r="6917">
          <cell r="A6917">
            <v>204</v>
          </cell>
          <cell r="F6917">
            <v>2</v>
          </cell>
          <cell r="I6917">
            <v>1111</v>
          </cell>
          <cell r="L6917" t="str">
            <v>(Excluded - Counted in classroom data)</v>
          </cell>
        </row>
        <row r="6918">
          <cell r="A6918">
            <v>204</v>
          </cell>
          <cell r="F6918">
            <v>2</v>
          </cell>
          <cell r="I6918">
            <v>82</v>
          </cell>
          <cell r="L6918" t="str">
            <v>NCS - Operational</v>
          </cell>
        </row>
        <row r="6919">
          <cell r="A6919">
            <v>204</v>
          </cell>
          <cell r="F6919">
            <v>2</v>
          </cell>
          <cell r="I6919">
            <v>92</v>
          </cell>
          <cell r="L6919" t="str">
            <v>NCS - Operational</v>
          </cell>
        </row>
        <row r="6920">
          <cell r="A6920">
            <v>204</v>
          </cell>
          <cell r="F6920">
            <v>2</v>
          </cell>
          <cell r="I6920">
            <v>99</v>
          </cell>
          <cell r="L6920" t="str">
            <v>NCS - Operational</v>
          </cell>
        </row>
        <row r="6921">
          <cell r="A6921">
            <v>204</v>
          </cell>
          <cell r="F6921">
            <v>2</v>
          </cell>
          <cell r="I6921">
            <v>935</v>
          </cell>
          <cell r="L6921" t="str">
            <v>NCS - Operational</v>
          </cell>
        </row>
        <row r="6922">
          <cell r="A6922">
            <v>204</v>
          </cell>
          <cell r="F6922">
            <v>2</v>
          </cell>
          <cell r="I6922">
            <v>75</v>
          </cell>
          <cell r="L6922" t="str">
            <v>NCS - Operational</v>
          </cell>
        </row>
        <row r="6923">
          <cell r="A6923">
            <v>204</v>
          </cell>
          <cell r="F6923">
            <v>2</v>
          </cell>
          <cell r="I6923">
            <v>326</v>
          </cell>
          <cell r="L6923" t="str">
            <v>NCS - Operational</v>
          </cell>
        </row>
        <row r="6924">
          <cell r="A6924">
            <v>204</v>
          </cell>
          <cell r="F6924">
            <v>2</v>
          </cell>
          <cell r="I6924">
            <v>198</v>
          </cell>
          <cell r="L6924" t="str">
            <v>NCS - Operational</v>
          </cell>
        </row>
        <row r="6925">
          <cell r="A6925">
            <v>204</v>
          </cell>
          <cell r="F6925">
            <v>1</v>
          </cell>
          <cell r="I6925">
            <v>876</v>
          </cell>
          <cell r="L6925" t="str">
            <v>(Excluded - Counted in classroom data)</v>
          </cell>
        </row>
        <row r="6926">
          <cell r="A6926">
            <v>205</v>
          </cell>
          <cell r="F6926">
            <v>1</v>
          </cell>
          <cell r="I6926">
            <v>473</v>
          </cell>
          <cell r="L6926" t="str">
            <v>NCS - Interior Room</v>
          </cell>
        </row>
        <row r="6927">
          <cell r="A6927">
            <v>205</v>
          </cell>
          <cell r="F6927">
            <v>1</v>
          </cell>
          <cell r="I6927">
            <v>120</v>
          </cell>
          <cell r="L6927" t="str">
            <v>NCS - Operational</v>
          </cell>
        </row>
        <row r="6928">
          <cell r="A6928">
            <v>205</v>
          </cell>
          <cell r="F6928">
            <v>1</v>
          </cell>
          <cell r="I6928">
            <v>413</v>
          </cell>
          <cell r="L6928" t="str">
            <v>NCS - Operational</v>
          </cell>
        </row>
        <row r="6929">
          <cell r="A6929">
            <v>205</v>
          </cell>
          <cell r="F6929">
            <v>1</v>
          </cell>
          <cell r="I6929">
            <v>120</v>
          </cell>
          <cell r="L6929" t="str">
            <v>NCS - Operational</v>
          </cell>
        </row>
        <row r="6930">
          <cell r="A6930">
            <v>205</v>
          </cell>
          <cell r="F6930">
            <v>1</v>
          </cell>
          <cell r="I6930">
            <v>901</v>
          </cell>
          <cell r="L6930" t="str">
            <v>(Excluded - Counted in classroom data)</v>
          </cell>
        </row>
        <row r="6931">
          <cell r="A6931">
            <v>205</v>
          </cell>
          <cell r="F6931">
            <v>1</v>
          </cell>
          <cell r="I6931">
            <v>900</v>
          </cell>
          <cell r="L6931" t="str">
            <v>(Excluded - Counted in classroom data)</v>
          </cell>
        </row>
        <row r="6932">
          <cell r="A6932">
            <v>205</v>
          </cell>
          <cell r="F6932">
            <v>1</v>
          </cell>
          <cell r="I6932">
            <v>547</v>
          </cell>
          <cell r="L6932" t="str">
            <v>NCS - Operational</v>
          </cell>
        </row>
        <row r="6933">
          <cell r="A6933">
            <v>205</v>
          </cell>
          <cell r="F6933">
            <v>1</v>
          </cell>
          <cell r="I6933">
            <v>40</v>
          </cell>
          <cell r="L6933" t="str">
            <v>NCS - Operational</v>
          </cell>
        </row>
        <row r="6934">
          <cell r="A6934">
            <v>205</v>
          </cell>
          <cell r="F6934">
            <v>1</v>
          </cell>
          <cell r="I6934">
            <v>1680</v>
          </cell>
          <cell r="L6934" t="str">
            <v>(Excluded - Counted in classroom data)</v>
          </cell>
        </row>
        <row r="6935">
          <cell r="A6935">
            <v>205</v>
          </cell>
          <cell r="F6935">
            <v>1</v>
          </cell>
          <cell r="I6935">
            <v>261</v>
          </cell>
          <cell r="L6935" t="str">
            <v>NCS - Interior Room</v>
          </cell>
        </row>
        <row r="6936">
          <cell r="A6936">
            <v>205</v>
          </cell>
          <cell r="F6936">
            <v>1</v>
          </cell>
          <cell r="I6936">
            <v>50</v>
          </cell>
          <cell r="L6936" t="str">
            <v>NCS - Operational</v>
          </cell>
        </row>
        <row r="6937">
          <cell r="A6937">
            <v>205</v>
          </cell>
          <cell r="F6937">
            <v>1</v>
          </cell>
          <cell r="I6937">
            <v>111</v>
          </cell>
          <cell r="L6937" t="str">
            <v>NCS - Interior Room</v>
          </cell>
        </row>
        <row r="6938">
          <cell r="A6938">
            <v>205</v>
          </cell>
          <cell r="F6938">
            <v>1</v>
          </cell>
          <cell r="I6938">
            <v>58</v>
          </cell>
          <cell r="L6938" t="str">
            <v>NCS - Interior Room</v>
          </cell>
        </row>
        <row r="6939">
          <cell r="A6939">
            <v>205</v>
          </cell>
          <cell r="F6939">
            <v>1</v>
          </cell>
          <cell r="I6939">
            <v>162</v>
          </cell>
          <cell r="L6939" t="str">
            <v>NCS - Interior Room</v>
          </cell>
        </row>
        <row r="6940">
          <cell r="A6940">
            <v>205</v>
          </cell>
          <cell r="F6940">
            <v>1</v>
          </cell>
          <cell r="I6940">
            <v>80</v>
          </cell>
          <cell r="L6940" t="str">
            <v>NCS - Operational</v>
          </cell>
        </row>
        <row r="6941">
          <cell r="A6941">
            <v>205</v>
          </cell>
          <cell r="F6941">
            <v>1</v>
          </cell>
          <cell r="I6941">
            <v>61</v>
          </cell>
          <cell r="L6941" t="str">
            <v>NCS - Interior Room</v>
          </cell>
        </row>
        <row r="6942">
          <cell r="A6942">
            <v>205</v>
          </cell>
          <cell r="F6942">
            <v>1</v>
          </cell>
          <cell r="I6942">
            <v>105</v>
          </cell>
          <cell r="L6942" t="str">
            <v>NCS - Interior Room</v>
          </cell>
        </row>
        <row r="6943">
          <cell r="A6943">
            <v>205</v>
          </cell>
          <cell r="F6943">
            <v>1</v>
          </cell>
          <cell r="I6943">
            <v>156</v>
          </cell>
          <cell r="L6943" t="str">
            <v>NCS - Interior Room</v>
          </cell>
        </row>
        <row r="6944">
          <cell r="A6944">
            <v>205</v>
          </cell>
          <cell r="F6944">
            <v>1</v>
          </cell>
          <cell r="I6944">
            <v>95</v>
          </cell>
          <cell r="L6944" t="str">
            <v>NCS - Interior Room</v>
          </cell>
        </row>
        <row r="6945">
          <cell r="A6945">
            <v>205</v>
          </cell>
          <cell r="F6945">
            <v>1</v>
          </cell>
          <cell r="I6945">
            <v>95</v>
          </cell>
          <cell r="L6945" t="str">
            <v>NCS - Interior Room</v>
          </cell>
        </row>
        <row r="6946">
          <cell r="A6946">
            <v>205</v>
          </cell>
          <cell r="F6946">
            <v>1</v>
          </cell>
          <cell r="I6946">
            <v>154</v>
          </cell>
          <cell r="L6946" t="str">
            <v>NCS - Interior Room</v>
          </cell>
        </row>
        <row r="6947">
          <cell r="A6947">
            <v>205</v>
          </cell>
          <cell r="F6947">
            <v>1</v>
          </cell>
          <cell r="I6947">
            <v>50</v>
          </cell>
          <cell r="L6947" t="str">
            <v>NCS - Operational</v>
          </cell>
        </row>
        <row r="6948">
          <cell r="A6948">
            <v>205</v>
          </cell>
          <cell r="F6948">
            <v>1</v>
          </cell>
          <cell r="I6948">
            <v>98</v>
          </cell>
          <cell r="L6948" t="str">
            <v>NCS - Operational</v>
          </cell>
        </row>
        <row r="6949">
          <cell r="A6949">
            <v>205</v>
          </cell>
          <cell r="F6949">
            <v>1</v>
          </cell>
          <cell r="I6949">
            <v>105</v>
          </cell>
          <cell r="L6949" t="str">
            <v>NCS - Interior Room</v>
          </cell>
        </row>
        <row r="6950">
          <cell r="A6950">
            <v>205</v>
          </cell>
          <cell r="F6950">
            <v>1</v>
          </cell>
          <cell r="I6950">
            <v>43</v>
          </cell>
          <cell r="L6950" t="str">
            <v>NCS - Operational</v>
          </cell>
        </row>
        <row r="6951">
          <cell r="A6951">
            <v>205</v>
          </cell>
          <cell r="F6951">
            <v>1</v>
          </cell>
          <cell r="I6951">
            <v>105</v>
          </cell>
          <cell r="L6951" t="str">
            <v>NCS - Interior Room</v>
          </cell>
        </row>
        <row r="6952">
          <cell r="A6952">
            <v>205</v>
          </cell>
          <cell r="F6952">
            <v>1</v>
          </cell>
          <cell r="I6952">
            <v>123</v>
          </cell>
          <cell r="L6952" t="str">
            <v>NCS - Interior Room</v>
          </cell>
        </row>
        <row r="6953">
          <cell r="A6953">
            <v>205</v>
          </cell>
          <cell r="F6953">
            <v>1</v>
          </cell>
          <cell r="I6953">
            <v>80</v>
          </cell>
          <cell r="L6953" t="str">
            <v>NCS - Operational</v>
          </cell>
        </row>
        <row r="6954">
          <cell r="A6954">
            <v>205</v>
          </cell>
          <cell r="F6954">
            <v>1</v>
          </cell>
          <cell r="I6954">
            <v>43</v>
          </cell>
          <cell r="L6954" t="str">
            <v>NCS - Operational</v>
          </cell>
        </row>
        <row r="6955">
          <cell r="A6955">
            <v>205</v>
          </cell>
          <cell r="F6955">
            <v>1</v>
          </cell>
          <cell r="I6955">
            <v>80</v>
          </cell>
          <cell r="L6955" t="str">
            <v>NCS - Operational</v>
          </cell>
        </row>
        <row r="6956">
          <cell r="A6956">
            <v>205</v>
          </cell>
          <cell r="F6956">
            <v>1</v>
          </cell>
          <cell r="I6956">
            <v>620</v>
          </cell>
          <cell r="L6956" t="str">
            <v>(Excluded - Counted in classroom data)</v>
          </cell>
        </row>
        <row r="6957">
          <cell r="A6957">
            <v>205</v>
          </cell>
          <cell r="F6957">
            <v>1</v>
          </cell>
          <cell r="I6957">
            <v>1116</v>
          </cell>
          <cell r="L6957" t="str">
            <v>(Excluded - Counted in classroom data)</v>
          </cell>
        </row>
        <row r="6958">
          <cell r="A6958">
            <v>205</v>
          </cell>
          <cell r="F6958">
            <v>1</v>
          </cell>
          <cell r="I6958">
            <v>147</v>
          </cell>
          <cell r="L6958" t="str">
            <v>NCS - Interior Room</v>
          </cell>
        </row>
        <row r="6959">
          <cell r="A6959">
            <v>205</v>
          </cell>
          <cell r="F6959">
            <v>1</v>
          </cell>
          <cell r="I6959">
            <v>163</v>
          </cell>
          <cell r="L6959" t="str">
            <v>NCS - Interior Room</v>
          </cell>
        </row>
        <row r="6960">
          <cell r="A6960">
            <v>205</v>
          </cell>
          <cell r="F6960">
            <v>1</v>
          </cell>
          <cell r="I6960">
            <v>899</v>
          </cell>
          <cell r="L6960" t="str">
            <v>NCS - Interior Room</v>
          </cell>
        </row>
        <row r="6961">
          <cell r="A6961">
            <v>205</v>
          </cell>
          <cell r="F6961">
            <v>1</v>
          </cell>
          <cell r="I6961">
            <v>899</v>
          </cell>
          <cell r="L6961" t="str">
            <v>(Excluded - Counted in classroom data)</v>
          </cell>
        </row>
        <row r="6962">
          <cell r="A6962">
            <v>205</v>
          </cell>
          <cell r="F6962">
            <v>1</v>
          </cell>
          <cell r="I6962">
            <v>1302</v>
          </cell>
          <cell r="L6962" t="str">
            <v>(Excluded - Counted in classroom data)</v>
          </cell>
        </row>
        <row r="6963">
          <cell r="A6963">
            <v>205</v>
          </cell>
          <cell r="F6963">
            <v>1</v>
          </cell>
          <cell r="I6963">
            <v>187</v>
          </cell>
          <cell r="L6963" t="str">
            <v>NCS - Operational</v>
          </cell>
        </row>
        <row r="6964">
          <cell r="A6964">
            <v>205</v>
          </cell>
          <cell r="F6964">
            <v>1</v>
          </cell>
          <cell r="I6964">
            <v>149</v>
          </cell>
          <cell r="L6964" t="str">
            <v>NCS - Operational</v>
          </cell>
        </row>
        <row r="6965">
          <cell r="A6965">
            <v>205</v>
          </cell>
          <cell r="F6965">
            <v>1</v>
          </cell>
          <cell r="I6965">
            <v>160</v>
          </cell>
          <cell r="L6965" t="str">
            <v>NCS - Interior Room</v>
          </cell>
        </row>
        <row r="6966">
          <cell r="A6966">
            <v>205</v>
          </cell>
          <cell r="F6966">
            <v>1</v>
          </cell>
          <cell r="I6966">
            <v>1302</v>
          </cell>
          <cell r="L6966" t="str">
            <v>(Excluded - Counted in classroom data)</v>
          </cell>
        </row>
        <row r="6967">
          <cell r="A6967">
            <v>205</v>
          </cell>
          <cell r="F6967">
            <v>1</v>
          </cell>
          <cell r="I6967">
            <v>128</v>
          </cell>
          <cell r="L6967" t="str">
            <v>NCS - Operational</v>
          </cell>
        </row>
        <row r="6968">
          <cell r="A6968">
            <v>205</v>
          </cell>
          <cell r="F6968">
            <v>1</v>
          </cell>
          <cell r="I6968">
            <v>60</v>
          </cell>
          <cell r="L6968" t="str">
            <v>NCS - Operational</v>
          </cell>
        </row>
        <row r="6969">
          <cell r="A6969">
            <v>205</v>
          </cell>
          <cell r="F6969">
            <v>1</v>
          </cell>
          <cell r="I6969">
            <v>63</v>
          </cell>
          <cell r="L6969" t="str">
            <v>NCS - Operational</v>
          </cell>
        </row>
        <row r="6970">
          <cell r="A6970">
            <v>205</v>
          </cell>
          <cell r="F6970">
            <v>1</v>
          </cell>
          <cell r="I6970">
            <v>65</v>
          </cell>
          <cell r="L6970" t="str">
            <v>NCS - Operational</v>
          </cell>
        </row>
        <row r="6971">
          <cell r="A6971">
            <v>205</v>
          </cell>
          <cell r="F6971">
            <v>1</v>
          </cell>
          <cell r="I6971">
            <v>1230</v>
          </cell>
          <cell r="L6971" t="str">
            <v>NCS - Interior Room</v>
          </cell>
        </row>
        <row r="6972">
          <cell r="A6972">
            <v>205</v>
          </cell>
          <cell r="F6972">
            <v>1</v>
          </cell>
          <cell r="I6972">
            <v>180</v>
          </cell>
          <cell r="L6972" t="str">
            <v>NCS - Operational</v>
          </cell>
        </row>
        <row r="6973">
          <cell r="A6973">
            <v>205</v>
          </cell>
          <cell r="F6973">
            <v>1</v>
          </cell>
          <cell r="I6973">
            <v>84</v>
          </cell>
          <cell r="L6973" t="str">
            <v>NCS - Interior Room</v>
          </cell>
        </row>
        <row r="6974">
          <cell r="A6974">
            <v>205</v>
          </cell>
          <cell r="F6974">
            <v>1</v>
          </cell>
          <cell r="I6974">
            <v>1151</v>
          </cell>
          <cell r="L6974" t="str">
            <v>(Excluded - Counted in classroom data)</v>
          </cell>
        </row>
        <row r="6975">
          <cell r="A6975">
            <v>205</v>
          </cell>
          <cell r="F6975">
            <v>1</v>
          </cell>
          <cell r="I6975">
            <v>198</v>
          </cell>
          <cell r="L6975" t="str">
            <v>NCS - Operational</v>
          </cell>
        </row>
        <row r="6976">
          <cell r="A6976">
            <v>205</v>
          </cell>
          <cell r="F6976">
            <v>1</v>
          </cell>
          <cell r="I6976">
            <v>305</v>
          </cell>
          <cell r="L6976" t="str">
            <v>NCS - Operational</v>
          </cell>
        </row>
        <row r="6977">
          <cell r="A6977">
            <v>205</v>
          </cell>
          <cell r="F6977">
            <v>1</v>
          </cell>
          <cell r="I6977">
            <v>1374</v>
          </cell>
          <cell r="L6977" t="str">
            <v>(Excluded - Counted in classroom data)</v>
          </cell>
        </row>
        <row r="6978">
          <cell r="A6978">
            <v>205</v>
          </cell>
          <cell r="F6978">
            <v>1</v>
          </cell>
          <cell r="I6978">
            <v>65</v>
          </cell>
          <cell r="L6978" t="str">
            <v>NCS - Operational</v>
          </cell>
        </row>
        <row r="6979">
          <cell r="A6979">
            <v>205</v>
          </cell>
          <cell r="F6979">
            <v>1</v>
          </cell>
          <cell r="I6979">
            <v>65</v>
          </cell>
          <cell r="L6979" t="str">
            <v>NCS - Operational</v>
          </cell>
        </row>
        <row r="6980">
          <cell r="A6980">
            <v>205</v>
          </cell>
          <cell r="F6980">
            <v>1</v>
          </cell>
          <cell r="I6980">
            <v>1363</v>
          </cell>
          <cell r="L6980" t="str">
            <v>(Excluded - Counted in classroom data)</v>
          </cell>
        </row>
        <row r="6981">
          <cell r="A6981">
            <v>205</v>
          </cell>
          <cell r="F6981">
            <v>1</v>
          </cell>
          <cell r="I6981">
            <v>1334</v>
          </cell>
          <cell r="L6981" t="str">
            <v>(Excluded - Counted in classroom data)</v>
          </cell>
        </row>
        <row r="6982">
          <cell r="A6982">
            <v>205</v>
          </cell>
          <cell r="F6982">
            <v>1</v>
          </cell>
          <cell r="I6982">
            <v>222</v>
          </cell>
          <cell r="L6982" t="str">
            <v>NCS - Interior Room</v>
          </cell>
        </row>
        <row r="6983">
          <cell r="A6983">
            <v>205</v>
          </cell>
          <cell r="F6983">
            <v>1</v>
          </cell>
          <cell r="I6983">
            <v>668</v>
          </cell>
          <cell r="L6983" t="str">
            <v>NCS - Interior Room</v>
          </cell>
        </row>
        <row r="6984">
          <cell r="A6984">
            <v>205</v>
          </cell>
          <cell r="F6984">
            <v>1</v>
          </cell>
          <cell r="I6984">
            <v>54</v>
          </cell>
          <cell r="L6984" t="str">
            <v>NCS - Operational</v>
          </cell>
        </row>
        <row r="6985">
          <cell r="A6985">
            <v>205</v>
          </cell>
          <cell r="F6985">
            <v>1</v>
          </cell>
          <cell r="I6985">
            <v>40</v>
          </cell>
          <cell r="L6985" t="str">
            <v>NCS - Operational</v>
          </cell>
        </row>
        <row r="6986">
          <cell r="A6986">
            <v>205</v>
          </cell>
          <cell r="F6986">
            <v>1</v>
          </cell>
          <cell r="I6986">
            <v>44</v>
          </cell>
          <cell r="L6986" t="str">
            <v>NCS - Operational</v>
          </cell>
        </row>
        <row r="6987">
          <cell r="A6987">
            <v>205</v>
          </cell>
          <cell r="F6987">
            <v>1</v>
          </cell>
          <cell r="I6987">
            <v>141</v>
          </cell>
          <cell r="L6987" t="str">
            <v>NCS - Operational</v>
          </cell>
        </row>
        <row r="6988">
          <cell r="A6988">
            <v>205</v>
          </cell>
          <cell r="F6988">
            <v>1</v>
          </cell>
          <cell r="I6988">
            <v>242</v>
          </cell>
          <cell r="L6988" t="str">
            <v>NCS - Operational</v>
          </cell>
        </row>
        <row r="6989">
          <cell r="A6989">
            <v>205</v>
          </cell>
          <cell r="F6989">
            <v>1</v>
          </cell>
          <cell r="I6989">
            <v>402</v>
          </cell>
          <cell r="L6989" t="str">
            <v>NCS - Interior Room</v>
          </cell>
        </row>
        <row r="6990">
          <cell r="A6990">
            <v>205</v>
          </cell>
          <cell r="F6990">
            <v>1</v>
          </cell>
          <cell r="I6990">
            <v>2332</v>
          </cell>
          <cell r="L6990" t="str">
            <v>NCS - Operational</v>
          </cell>
        </row>
        <row r="6991">
          <cell r="A6991">
            <v>205</v>
          </cell>
          <cell r="F6991">
            <v>1</v>
          </cell>
          <cell r="I6991">
            <v>148</v>
          </cell>
          <cell r="L6991" t="str">
            <v>NCS - Operational</v>
          </cell>
        </row>
        <row r="6992">
          <cell r="A6992">
            <v>205</v>
          </cell>
          <cell r="F6992">
            <v>1</v>
          </cell>
          <cell r="I6992">
            <v>826</v>
          </cell>
          <cell r="L6992" t="str">
            <v>NCS - Operational</v>
          </cell>
        </row>
        <row r="6993">
          <cell r="A6993">
            <v>205</v>
          </cell>
          <cell r="F6993">
            <v>2</v>
          </cell>
          <cell r="I6993">
            <v>2225</v>
          </cell>
          <cell r="L6993" t="str">
            <v>NCS - Operational</v>
          </cell>
        </row>
        <row r="6994">
          <cell r="A6994">
            <v>205</v>
          </cell>
          <cell r="F6994">
            <v>1</v>
          </cell>
          <cell r="I6994">
            <v>433</v>
          </cell>
          <cell r="L6994" t="str">
            <v>NCS - Operational</v>
          </cell>
        </row>
        <row r="6995">
          <cell r="A6995">
            <v>205</v>
          </cell>
          <cell r="F6995">
            <v>1</v>
          </cell>
          <cell r="I6995">
            <v>128</v>
          </cell>
          <cell r="L6995" t="str">
            <v>NCS - Operational</v>
          </cell>
        </row>
        <row r="6996">
          <cell r="A6996">
            <v>205</v>
          </cell>
          <cell r="F6996">
            <v>1</v>
          </cell>
          <cell r="I6996">
            <v>54</v>
          </cell>
          <cell r="L6996" t="str">
            <v>NCS - Operational</v>
          </cell>
        </row>
        <row r="6997">
          <cell r="A6997">
            <v>205</v>
          </cell>
          <cell r="F6997">
            <v>1</v>
          </cell>
          <cell r="I6997">
            <v>11</v>
          </cell>
          <cell r="L6997" t="str">
            <v>NCS - Operational</v>
          </cell>
        </row>
        <row r="6998">
          <cell r="A6998">
            <v>205</v>
          </cell>
          <cell r="F6998">
            <v>1</v>
          </cell>
          <cell r="I6998">
            <v>231</v>
          </cell>
          <cell r="L6998" t="str">
            <v>NCS - Interior Room</v>
          </cell>
        </row>
        <row r="6999">
          <cell r="A6999">
            <v>205</v>
          </cell>
          <cell r="F6999">
            <v>1</v>
          </cell>
          <cell r="I6999">
            <v>105</v>
          </cell>
          <cell r="L6999" t="str">
            <v>NCS - Operational</v>
          </cell>
        </row>
        <row r="7000">
          <cell r="A7000">
            <v>205</v>
          </cell>
          <cell r="F7000">
            <v>1</v>
          </cell>
          <cell r="I7000">
            <v>102</v>
          </cell>
          <cell r="L7000" t="str">
            <v>NCS - Operational</v>
          </cell>
        </row>
        <row r="7001">
          <cell r="A7001">
            <v>205</v>
          </cell>
          <cell r="F7001">
            <v>1</v>
          </cell>
          <cell r="I7001">
            <v>155</v>
          </cell>
          <cell r="L7001" t="str">
            <v>NCS - Operational</v>
          </cell>
        </row>
        <row r="7002">
          <cell r="A7002">
            <v>205</v>
          </cell>
          <cell r="F7002">
            <v>1</v>
          </cell>
          <cell r="I7002">
            <v>174</v>
          </cell>
          <cell r="L7002" t="str">
            <v>NCS - Operational</v>
          </cell>
        </row>
        <row r="7003">
          <cell r="A7003">
            <v>205</v>
          </cell>
          <cell r="F7003">
            <v>1</v>
          </cell>
          <cell r="I7003">
            <v>384</v>
          </cell>
          <cell r="L7003" t="str">
            <v>NCS - Athletic</v>
          </cell>
        </row>
        <row r="7004">
          <cell r="A7004">
            <v>205</v>
          </cell>
          <cell r="F7004">
            <v>1</v>
          </cell>
          <cell r="I7004">
            <v>62</v>
          </cell>
          <cell r="L7004" t="str">
            <v>NCS - Operational</v>
          </cell>
        </row>
        <row r="7005">
          <cell r="A7005">
            <v>205</v>
          </cell>
          <cell r="F7005">
            <v>1</v>
          </cell>
          <cell r="I7005">
            <v>513</v>
          </cell>
          <cell r="L7005" t="str">
            <v>NCS - Athletic</v>
          </cell>
        </row>
        <row r="7006">
          <cell r="A7006">
            <v>205</v>
          </cell>
          <cell r="F7006">
            <v>1</v>
          </cell>
          <cell r="I7006">
            <v>2470</v>
          </cell>
          <cell r="L7006" t="str">
            <v>NCS - Athletic</v>
          </cell>
        </row>
        <row r="7007">
          <cell r="A7007">
            <v>205</v>
          </cell>
          <cell r="F7007">
            <v>1</v>
          </cell>
          <cell r="I7007">
            <v>1484</v>
          </cell>
          <cell r="L7007" t="str">
            <v>NCS - Athletic</v>
          </cell>
        </row>
        <row r="7008">
          <cell r="A7008">
            <v>205</v>
          </cell>
          <cell r="F7008">
            <v>1</v>
          </cell>
          <cell r="I7008">
            <v>84</v>
          </cell>
          <cell r="L7008" t="str">
            <v>NCS - Operational</v>
          </cell>
        </row>
        <row r="7009">
          <cell r="A7009">
            <v>205</v>
          </cell>
          <cell r="F7009">
            <v>1</v>
          </cell>
          <cell r="I7009">
            <v>413</v>
          </cell>
          <cell r="L7009" t="str">
            <v>NCS - Athletic</v>
          </cell>
        </row>
        <row r="7010">
          <cell r="A7010">
            <v>205</v>
          </cell>
          <cell r="F7010">
            <v>1</v>
          </cell>
          <cell r="I7010">
            <v>639</v>
          </cell>
          <cell r="L7010" t="str">
            <v>NCS - Athletic</v>
          </cell>
        </row>
        <row r="7011">
          <cell r="A7011">
            <v>205</v>
          </cell>
          <cell r="F7011">
            <v>1</v>
          </cell>
          <cell r="I7011">
            <v>734</v>
          </cell>
          <cell r="L7011" t="str">
            <v>NCS - Athletic</v>
          </cell>
        </row>
        <row r="7012">
          <cell r="A7012">
            <v>205</v>
          </cell>
          <cell r="F7012">
            <v>1</v>
          </cell>
          <cell r="I7012">
            <v>162</v>
          </cell>
          <cell r="L7012" t="str">
            <v>NCS - Operational</v>
          </cell>
        </row>
        <row r="7013">
          <cell r="A7013">
            <v>205</v>
          </cell>
          <cell r="F7013">
            <v>1</v>
          </cell>
          <cell r="I7013">
            <v>67</v>
          </cell>
          <cell r="L7013" t="str">
            <v>NCS - Operational</v>
          </cell>
        </row>
        <row r="7014">
          <cell r="A7014">
            <v>205</v>
          </cell>
          <cell r="F7014">
            <v>1</v>
          </cell>
          <cell r="I7014">
            <v>110</v>
          </cell>
          <cell r="L7014" t="str">
            <v>NCS - Operational</v>
          </cell>
        </row>
        <row r="7015">
          <cell r="A7015">
            <v>205</v>
          </cell>
          <cell r="F7015">
            <v>1</v>
          </cell>
          <cell r="I7015">
            <v>213</v>
          </cell>
          <cell r="L7015" t="str">
            <v>NCS - Interior Room</v>
          </cell>
        </row>
        <row r="7016">
          <cell r="A7016">
            <v>205</v>
          </cell>
          <cell r="F7016">
            <v>1</v>
          </cell>
          <cell r="I7016">
            <v>82</v>
          </cell>
          <cell r="L7016" t="str">
            <v>NCS - Operational</v>
          </cell>
        </row>
        <row r="7017">
          <cell r="A7017">
            <v>205</v>
          </cell>
          <cell r="F7017">
            <v>1</v>
          </cell>
          <cell r="I7017">
            <v>15</v>
          </cell>
          <cell r="L7017" t="str">
            <v>NCS - Operational</v>
          </cell>
        </row>
        <row r="7018">
          <cell r="A7018">
            <v>205</v>
          </cell>
          <cell r="F7018">
            <v>1</v>
          </cell>
          <cell r="I7018">
            <v>345</v>
          </cell>
          <cell r="L7018" t="str">
            <v>NCS - Operational</v>
          </cell>
        </row>
        <row r="7019">
          <cell r="A7019">
            <v>205</v>
          </cell>
          <cell r="F7019">
            <v>1</v>
          </cell>
          <cell r="I7019">
            <v>584</v>
          </cell>
          <cell r="L7019" t="str">
            <v>NCS - Operational</v>
          </cell>
        </row>
        <row r="7020">
          <cell r="A7020">
            <v>205</v>
          </cell>
          <cell r="F7020">
            <v>1</v>
          </cell>
          <cell r="I7020">
            <v>126</v>
          </cell>
          <cell r="L7020" t="str">
            <v>NCS - Operational</v>
          </cell>
        </row>
        <row r="7021">
          <cell r="A7021">
            <v>205</v>
          </cell>
          <cell r="F7021">
            <v>1</v>
          </cell>
          <cell r="I7021">
            <v>42</v>
          </cell>
          <cell r="L7021" t="str">
            <v>NCS - Operational</v>
          </cell>
        </row>
        <row r="7022">
          <cell r="A7022">
            <v>205</v>
          </cell>
          <cell r="F7022">
            <v>1</v>
          </cell>
          <cell r="I7022">
            <v>29</v>
          </cell>
          <cell r="L7022" t="str">
            <v>NCS - Operational</v>
          </cell>
        </row>
        <row r="7023">
          <cell r="A7023">
            <v>205</v>
          </cell>
          <cell r="F7023">
            <v>1</v>
          </cell>
          <cell r="I7023">
            <v>30</v>
          </cell>
          <cell r="L7023" t="str">
            <v>NCS - Operational</v>
          </cell>
        </row>
        <row r="7024">
          <cell r="A7024">
            <v>205</v>
          </cell>
          <cell r="F7024">
            <v>2</v>
          </cell>
          <cell r="I7024">
            <v>396</v>
          </cell>
          <cell r="L7024" t="str">
            <v>NCS - Operational</v>
          </cell>
        </row>
        <row r="7025">
          <cell r="A7025">
            <v>205</v>
          </cell>
          <cell r="F7025">
            <v>2</v>
          </cell>
          <cell r="I7025">
            <v>203</v>
          </cell>
          <cell r="L7025" t="str">
            <v>NCS - Operational</v>
          </cell>
        </row>
        <row r="7026">
          <cell r="A7026">
            <v>205</v>
          </cell>
          <cell r="F7026">
            <v>2</v>
          </cell>
          <cell r="I7026">
            <v>343</v>
          </cell>
          <cell r="L7026" t="str">
            <v>NCS - Operational</v>
          </cell>
        </row>
        <row r="7027">
          <cell r="A7027">
            <v>205</v>
          </cell>
          <cell r="F7027">
            <v>2</v>
          </cell>
          <cell r="I7027">
            <v>3394</v>
          </cell>
          <cell r="L7027" t="str">
            <v>NCS - Athletic</v>
          </cell>
        </row>
        <row r="7028">
          <cell r="A7028">
            <v>205</v>
          </cell>
          <cell r="F7028">
            <v>2</v>
          </cell>
          <cell r="I7028">
            <v>396</v>
          </cell>
          <cell r="L7028" t="str">
            <v>NCS - Operational</v>
          </cell>
        </row>
        <row r="7029">
          <cell r="A7029">
            <v>205</v>
          </cell>
          <cell r="F7029">
            <v>2</v>
          </cell>
          <cell r="I7029">
            <v>203</v>
          </cell>
          <cell r="L7029" t="str">
            <v>NCS - Operational</v>
          </cell>
        </row>
        <row r="7030">
          <cell r="A7030">
            <v>205</v>
          </cell>
          <cell r="F7030">
            <v>2</v>
          </cell>
          <cell r="I7030">
            <v>343</v>
          </cell>
          <cell r="L7030" t="str">
            <v>NCS - Operational</v>
          </cell>
        </row>
        <row r="7031">
          <cell r="A7031">
            <v>205</v>
          </cell>
          <cell r="F7031">
            <v>1</v>
          </cell>
          <cell r="I7031">
            <v>3501</v>
          </cell>
          <cell r="L7031" t="str">
            <v>NCS - Dining</v>
          </cell>
        </row>
        <row r="7032">
          <cell r="A7032">
            <v>205</v>
          </cell>
          <cell r="F7032">
            <v>1</v>
          </cell>
          <cell r="I7032">
            <v>117</v>
          </cell>
          <cell r="L7032" t="str">
            <v>NCS - Operational</v>
          </cell>
        </row>
        <row r="7033">
          <cell r="A7033">
            <v>205</v>
          </cell>
          <cell r="F7033">
            <v>1</v>
          </cell>
          <cell r="I7033">
            <v>182</v>
          </cell>
          <cell r="L7033" t="str">
            <v>NCS - Operational</v>
          </cell>
        </row>
        <row r="7034">
          <cell r="A7034">
            <v>205</v>
          </cell>
          <cell r="F7034">
            <v>1</v>
          </cell>
          <cell r="I7034">
            <v>62</v>
          </cell>
          <cell r="L7034" t="str">
            <v>NCS - Operational</v>
          </cell>
        </row>
        <row r="7035">
          <cell r="A7035">
            <v>205</v>
          </cell>
          <cell r="F7035">
            <v>1</v>
          </cell>
          <cell r="I7035">
            <v>844</v>
          </cell>
          <cell r="L7035" t="str">
            <v>NCS - Operational</v>
          </cell>
        </row>
        <row r="7036">
          <cell r="A7036">
            <v>205</v>
          </cell>
          <cell r="F7036">
            <v>1</v>
          </cell>
          <cell r="I7036">
            <v>74</v>
          </cell>
          <cell r="L7036" t="str">
            <v>NCS - Operational</v>
          </cell>
        </row>
        <row r="7037">
          <cell r="A7037">
            <v>205</v>
          </cell>
          <cell r="F7037">
            <v>1</v>
          </cell>
          <cell r="I7037">
            <v>36</v>
          </cell>
          <cell r="L7037" t="str">
            <v>NCS - Operational</v>
          </cell>
        </row>
        <row r="7038">
          <cell r="A7038">
            <v>205</v>
          </cell>
          <cell r="F7038">
            <v>1</v>
          </cell>
          <cell r="I7038">
            <v>48</v>
          </cell>
          <cell r="L7038" t="str">
            <v>NCS - Operational</v>
          </cell>
        </row>
        <row r="7039">
          <cell r="A7039">
            <v>205</v>
          </cell>
          <cell r="F7039">
            <v>1</v>
          </cell>
          <cell r="I7039">
            <v>850</v>
          </cell>
          <cell r="L7039" t="str">
            <v>NCS - Interior Room</v>
          </cell>
        </row>
        <row r="7040">
          <cell r="A7040">
            <v>205</v>
          </cell>
          <cell r="F7040">
            <v>1</v>
          </cell>
          <cell r="I7040">
            <v>60</v>
          </cell>
          <cell r="L7040" t="str">
            <v>NCS - Operational</v>
          </cell>
        </row>
        <row r="7041">
          <cell r="A7041">
            <v>205</v>
          </cell>
          <cell r="F7041">
            <v>1</v>
          </cell>
          <cell r="I7041">
            <v>2640</v>
          </cell>
          <cell r="L7041" t="str">
            <v>NCS - Assembly</v>
          </cell>
        </row>
        <row r="7042">
          <cell r="A7042">
            <v>205</v>
          </cell>
          <cell r="F7042">
            <v>1</v>
          </cell>
          <cell r="I7042">
            <v>118</v>
          </cell>
          <cell r="L7042" t="str">
            <v>NCS - Operational</v>
          </cell>
        </row>
        <row r="7043">
          <cell r="A7043">
            <v>205</v>
          </cell>
          <cell r="F7043">
            <v>1</v>
          </cell>
          <cell r="I7043">
            <v>6995</v>
          </cell>
          <cell r="L7043" t="str">
            <v>NCS - Assembly</v>
          </cell>
        </row>
        <row r="7044">
          <cell r="A7044">
            <v>205</v>
          </cell>
          <cell r="F7044">
            <v>1</v>
          </cell>
          <cell r="I7044">
            <v>276</v>
          </cell>
          <cell r="L7044" t="str">
            <v>NCS - Operational</v>
          </cell>
        </row>
        <row r="7045">
          <cell r="A7045">
            <v>205</v>
          </cell>
          <cell r="F7045">
            <v>2</v>
          </cell>
          <cell r="I7045">
            <v>210</v>
          </cell>
          <cell r="L7045" t="str">
            <v>NCS - Operational</v>
          </cell>
        </row>
        <row r="7046">
          <cell r="A7046">
            <v>205</v>
          </cell>
          <cell r="F7046">
            <v>2</v>
          </cell>
          <cell r="I7046">
            <v>1923</v>
          </cell>
          <cell r="L7046" t="str">
            <v>NCS - Assembly</v>
          </cell>
        </row>
        <row r="7047">
          <cell r="A7047">
            <v>205</v>
          </cell>
          <cell r="F7047">
            <v>2</v>
          </cell>
          <cell r="I7047">
            <v>176</v>
          </cell>
          <cell r="L7047" t="str">
            <v>NCS - Operational</v>
          </cell>
        </row>
        <row r="7048">
          <cell r="A7048">
            <v>205</v>
          </cell>
          <cell r="F7048">
            <v>1</v>
          </cell>
          <cell r="I7048">
            <v>753</v>
          </cell>
          <cell r="L7048" t="str">
            <v>(Excluded - Counted in classroom data)</v>
          </cell>
        </row>
        <row r="7049">
          <cell r="A7049">
            <v>205</v>
          </cell>
          <cell r="F7049">
            <v>1</v>
          </cell>
          <cell r="I7049">
            <v>946</v>
          </cell>
          <cell r="L7049" t="str">
            <v>(Excluded - Counted in classroom data)</v>
          </cell>
        </row>
        <row r="7050">
          <cell r="A7050">
            <v>205</v>
          </cell>
          <cell r="F7050">
            <v>1</v>
          </cell>
          <cell r="I7050">
            <v>70</v>
          </cell>
          <cell r="L7050" t="str">
            <v>NCS - Operational</v>
          </cell>
        </row>
        <row r="7051">
          <cell r="A7051">
            <v>205</v>
          </cell>
          <cell r="F7051">
            <v>1</v>
          </cell>
          <cell r="I7051">
            <v>119</v>
          </cell>
          <cell r="L7051" t="str">
            <v>NCS - Operational</v>
          </cell>
        </row>
        <row r="7052">
          <cell r="A7052">
            <v>205</v>
          </cell>
          <cell r="F7052">
            <v>1</v>
          </cell>
          <cell r="I7052">
            <v>81</v>
          </cell>
          <cell r="L7052" t="str">
            <v>NCS - Operational</v>
          </cell>
        </row>
        <row r="7053">
          <cell r="A7053">
            <v>205</v>
          </cell>
          <cell r="F7053">
            <v>1</v>
          </cell>
          <cell r="I7053">
            <v>30</v>
          </cell>
          <cell r="L7053" t="str">
            <v>NCS - Operational</v>
          </cell>
        </row>
        <row r="7054">
          <cell r="A7054">
            <v>205</v>
          </cell>
          <cell r="F7054">
            <v>1</v>
          </cell>
          <cell r="I7054">
            <v>946</v>
          </cell>
          <cell r="L7054" t="str">
            <v>(Excluded - Counted in classroom data)</v>
          </cell>
        </row>
        <row r="7055">
          <cell r="A7055">
            <v>205</v>
          </cell>
          <cell r="F7055">
            <v>1</v>
          </cell>
          <cell r="I7055">
            <v>151</v>
          </cell>
          <cell r="L7055" t="str">
            <v>NCS - Operational</v>
          </cell>
        </row>
        <row r="7056">
          <cell r="A7056">
            <v>205</v>
          </cell>
          <cell r="F7056">
            <v>1</v>
          </cell>
          <cell r="I7056">
            <v>105</v>
          </cell>
          <cell r="L7056" t="str">
            <v>NCS - Interior Room</v>
          </cell>
        </row>
        <row r="7057">
          <cell r="A7057">
            <v>205</v>
          </cell>
          <cell r="F7057">
            <v>1</v>
          </cell>
          <cell r="I7057">
            <v>138</v>
          </cell>
          <cell r="L7057" t="str">
            <v>NCS - Interior Room</v>
          </cell>
        </row>
        <row r="7058">
          <cell r="A7058">
            <v>205</v>
          </cell>
          <cell r="F7058">
            <v>1</v>
          </cell>
          <cell r="I7058">
            <v>44</v>
          </cell>
          <cell r="L7058" t="str">
            <v>NCS - Operational</v>
          </cell>
        </row>
        <row r="7059">
          <cell r="A7059">
            <v>205</v>
          </cell>
          <cell r="F7059">
            <v>1</v>
          </cell>
          <cell r="I7059">
            <v>44</v>
          </cell>
          <cell r="L7059" t="str">
            <v>NCS - Operational</v>
          </cell>
        </row>
        <row r="7060">
          <cell r="A7060">
            <v>205</v>
          </cell>
          <cell r="F7060">
            <v>1</v>
          </cell>
          <cell r="I7060">
            <v>290</v>
          </cell>
          <cell r="L7060" t="str">
            <v>NCS - Interior Room</v>
          </cell>
        </row>
        <row r="7061">
          <cell r="A7061">
            <v>205</v>
          </cell>
          <cell r="F7061">
            <v>1</v>
          </cell>
          <cell r="I7061">
            <v>105</v>
          </cell>
          <cell r="L7061" t="str">
            <v>NCS - Operational</v>
          </cell>
        </row>
        <row r="7062">
          <cell r="A7062">
            <v>205</v>
          </cell>
          <cell r="F7062">
            <v>1</v>
          </cell>
          <cell r="I7062">
            <v>664</v>
          </cell>
          <cell r="L7062" t="str">
            <v>(Excluded - Counted in classroom data)</v>
          </cell>
        </row>
        <row r="7063">
          <cell r="A7063">
            <v>205</v>
          </cell>
          <cell r="F7063">
            <v>1</v>
          </cell>
          <cell r="I7063">
            <v>662</v>
          </cell>
          <cell r="L7063" t="str">
            <v>(Excluded - Counted in classroom data)</v>
          </cell>
        </row>
        <row r="7064">
          <cell r="A7064">
            <v>205</v>
          </cell>
          <cell r="F7064">
            <v>1</v>
          </cell>
          <cell r="I7064">
            <v>664</v>
          </cell>
          <cell r="L7064" t="str">
            <v>(Excluded - Counted in classroom data)</v>
          </cell>
        </row>
        <row r="7065">
          <cell r="A7065">
            <v>205</v>
          </cell>
          <cell r="F7065">
            <v>1</v>
          </cell>
          <cell r="I7065">
            <v>194</v>
          </cell>
          <cell r="L7065" t="str">
            <v>NCS - Operational</v>
          </cell>
        </row>
        <row r="7066">
          <cell r="A7066">
            <v>205</v>
          </cell>
          <cell r="F7066">
            <v>1</v>
          </cell>
          <cell r="I7066">
            <v>194</v>
          </cell>
          <cell r="L7066" t="str">
            <v>NCS - Operational</v>
          </cell>
        </row>
        <row r="7067">
          <cell r="A7067">
            <v>205</v>
          </cell>
          <cell r="F7067">
            <v>1</v>
          </cell>
          <cell r="I7067">
            <v>140</v>
          </cell>
          <cell r="L7067" t="str">
            <v>NCS - Operational</v>
          </cell>
        </row>
        <row r="7068">
          <cell r="A7068">
            <v>205</v>
          </cell>
          <cell r="F7068">
            <v>1</v>
          </cell>
          <cell r="I7068">
            <v>422</v>
          </cell>
          <cell r="L7068" t="str">
            <v>NCS - Operational</v>
          </cell>
        </row>
        <row r="7069">
          <cell r="A7069">
            <v>205</v>
          </cell>
          <cell r="F7069">
            <v>1</v>
          </cell>
          <cell r="I7069">
            <v>352</v>
          </cell>
          <cell r="L7069" t="str">
            <v>NCS - Operational</v>
          </cell>
        </row>
        <row r="7070">
          <cell r="A7070">
            <v>205</v>
          </cell>
          <cell r="F7070">
            <v>1</v>
          </cell>
          <cell r="I7070">
            <v>664</v>
          </cell>
          <cell r="L7070" t="str">
            <v>NCS - Operational</v>
          </cell>
        </row>
        <row r="7071">
          <cell r="A7071">
            <v>205</v>
          </cell>
          <cell r="F7071">
            <v>1</v>
          </cell>
          <cell r="I7071">
            <v>259</v>
          </cell>
          <cell r="L7071" t="str">
            <v>NCS - Interior Room</v>
          </cell>
        </row>
        <row r="7072">
          <cell r="A7072">
            <v>205</v>
          </cell>
          <cell r="F7072">
            <v>1</v>
          </cell>
          <cell r="I7072">
            <v>187</v>
          </cell>
          <cell r="L7072" t="str">
            <v>NCS - Interior Room</v>
          </cell>
        </row>
        <row r="7073">
          <cell r="A7073">
            <v>205</v>
          </cell>
          <cell r="F7073">
            <v>1</v>
          </cell>
          <cell r="I7073">
            <v>1653</v>
          </cell>
          <cell r="L7073" t="str">
            <v>NCS - Library</v>
          </cell>
        </row>
        <row r="7074">
          <cell r="A7074">
            <v>205</v>
          </cell>
          <cell r="F7074">
            <v>1</v>
          </cell>
          <cell r="I7074">
            <v>438</v>
          </cell>
          <cell r="L7074" t="str">
            <v>NCS - Library</v>
          </cell>
        </row>
        <row r="7075">
          <cell r="A7075">
            <v>205</v>
          </cell>
          <cell r="F7075">
            <v>1</v>
          </cell>
          <cell r="I7075">
            <v>2908</v>
          </cell>
          <cell r="L7075" t="str">
            <v>NCS - Operational</v>
          </cell>
        </row>
        <row r="7076">
          <cell r="A7076">
            <v>205</v>
          </cell>
          <cell r="F7076">
            <v>1</v>
          </cell>
          <cell r="I7076">
            <v>173</v>
          </cell>
          <cell r="L7076" t="str">
            <v>NCS - Operational</v>
          </cell>
        </row>
        <row r="7077">
          <cell r="A7077">
            <v>205</v>
          </cell>
          <cell r="F7077">
            <v>1</v>
          </cell>
          <cell r="I7077">
            <v>266</v>
          </cell>
          <cell r="L7077" t="str">
            <v>NCS - Operational</v>
          </cell>
        </row>
        <row r="7078">
          <cell r="A7078">
            <v>205</v>
          </cell>
          <cell r="F7078">
            <v>2</v>
          </cell>
          <cell r="I7078">
            <v>757</v>
          </cell>
          <cell r="L7078" t="str">
            <v>(Excluded - Counted in classroom data)</v>
          </cell>
        </row>
        <row r="7079">
          <cell r="A7079">
            <v>205</v>
          </cell>
          <cell r="F7079">
            <v>2</v>
          </cell>
          <cell r="I7079">
            <v>977</v>
          </cell>
          <cell r="L7079" t="str">
            <v>(Excluded - Counted in classroom data)</v>
          </cell>
        </row>
        <row r="7080">
          <cell r="A7080">
            <v>205</v>
          </cell>
          <cell r="F7080">
            <v>2</v>
          </cell>
          <cell r="I7080">
            <v>286</v>
          </cell>
          <cell r="L7080" t="str">
            <v>NCS - Operational</v>
          </cell>
        </row>
        <row r="7081">
          <cell r="A7081">
            <v>205</v>
          </cell>
          <cell r="F7081">
            <v>2</v>
          </cell>
          <cell r="I7081">
            <v>117</v>
          </cell>
          <cell r="L7081" t="str">
            <v>NCS - Operational</v>
          </cell>
        </row>
        <row r="7082">
          <cell r="A7082">
            <v>205</v>
          </cell>
          <cell r="F7082">
            <v>2</v>
          </cell>
          <cell r="I7082">
            <v>81</v>
          </cell>
          <cell r="L7082" t="str">
            <v>NCS - Operational</v>
          </cell>
        </row>
        <row r="7083">
          <cell r="A7083">
            <v>205</v>
          </cell>
          <cell r="F7083">
            <v>2</v>
          </cell>
          <cell r="I7083">
            <v>30</v>
          </cell>
          <cell r="L7083" t="str">
            <v>NCS - Operational</v>
          </cell>
        </row>
        <row r="7084">
          <cell r="A7084">
            <v>205</v>
          </cell>
          <cell r="F7084">
            <v>2</v>
          </cell>
          <cell r="I7084">
            <v>970</v>
          </cell>
          <cell r="L7084" t="str">
            <v>(Excluded - Counted in classroom data)</v>
          </cell>
        </row>
        <row r="7085">
          <cell r="A7085">
            <v>205</v>
          </cell>
          <cell r="F7085">
            <v>2</v>
          </cell>
          <cell r="I7085">
            <v>1464</v>
          </cell>
          <cell r="L7085" t="str">
            <v>NCS - Assembly</v>
          </cell>
        </row>
        <row r="7086">
          <cell r="A7086">
            <v>205</v>
          </cell>
          <cell r="F7086">
            <v>2</v>
          </cell>
          <cell r="I7086">
            <v>227</v>
          </cell>
          <cell r="L7086" t="str">
            <v>NCS - Operational</v>
          </cell>
        </row>
        <row r="7087">
          <cell r="A7087">
            <v>205</v>
          </cell>
          <cell r="F7087">
            <v>2</v>
          </cell>
          <cell r="I7087">
            <v>634</v>
          </cell>
          <cell r="L7087" t="str">
            <v>(Excluded - Counted in classroom data)</v>
          </cell>
        </row>
        <row r="7088">
          <cell r="A7088">
            <v>205</v>
          </cell>
          <cell r="F7088">
            <v>2</v>
          </cell>
          <cell r="I7088">
            <v>634</v>
          </cell>
          <cell r="L7088" t="str">
            <v>(Excluded - Counted in classroom data)</v>
          </cell>
        </row>
        <row r="7089">
          <cell r="A7089">
            <v>205</v>
          </cell>
          <cell r="F7089">
            <v>2</v>
          </cell>
          <cell r="I7089">
            <v>641</v>
          </cell>
          <cell r="L7089" t="str">
            <v>(Excluded - Counted in classroom data)</v>
          </cell>
        </row>
        <row r="7090">
          <cell r="A7090">
            <v>205</v>
          </cell>
          <cell r="F7090">
            <v>2</v>
          </cell>
          <cell r="I7090">
            <v>192</v>
          </cell>
          <cell r="L7090" t="str">
            <v>NCS - Operational</v>
          </cell>
        </row>
        <row r="7091">
          <cell r="A7091">
            <v>205</v>
          </cell>
          <cell r="F7091">
            <v>2</v>
          </cell>
          <cell r="I7091">
            <v>352</v>
          </cell>
          <cell r="L7091" t="str">
            <v>NCS - Operational</v>
          </cell>
        </row>
        <row r="7092">
          <cell r="A7092">
            <v>205</v>
          </cell>
          <cell r="F7092">
            <v>2</v>
          </cell>
          <cell r="I7092">
            <v>192</v>
          </cell>
          <cell r="L7092" t="str">
            <v>NCS - Operational</v>
          </cell>
        </row>
        <row r="7093">
          <cell r="A7093">
            <v>205</v>
          </cell>
          <cell r="F7093">
            <v>2</v>
          </cell>
          <cell r="I7093">
            <v>641</v>
          </cell>
          <cell r="L7093" t="str">
            <v>(Excluded - Counted in classroom data)</v>
          </cell>
        </row>
        <row r="7094">
          <cell r="A7094">
            <v>205</v>
          </cell>
          <cell r="F7094">
            <v>2</v>
          </cell>
          <cell r="I7094">
            <v>2465</v>
          </cell>
          <cell r="L7094" t="str">
            <v>NCS - Operational</v>
          </cell>
        </row>
        <row r="7095">
          <cell r="A7095">
            <v>205</v>
          </cell>
          <cell r="F7095">
            <v>1</v>
          </cell>
          <cell r="I7095">
            <v>100</v>
          </cell>
          <cell r="L7095" t="str">
            <v>NCS - Interior Room</v>
          </cell>
        </row>
        <row r="7096">
          <cell r="A7096">
            <v>205</v>
          </cell>
          <cell r="F7096">
            <v>1</v>
          </cell>
          <cell r="I7096">
            <v>110</v>
          </cell>
          <cell r="L7096" t="str">
            <v>NCS - Interior Room</v>
          </cell>
        </row>
        <row r="7097">
          <cell r="A7097">
            <v>205</v>
          </cell>
          <cell r="F7097">
            <v>1</v>
          </cell>
          <cell r="I7097">
            <v>128</v>
          </cell>
          <cell r="L7097" t="str">
            <v>NCS - Interior Room</v>
          </cell>
        </row>
        <row r="7098">
          <cell r="A7098">
            <v>205</v>
          </cell>
          <cell r="F7098">
            <v>1</v>
          </cell>
          <cell r="I7098">
            <v>158</v>
          </cell>
          <cell r="L7098" t="str">
            <v>NCS - Operational</v>
          </cell>
        </row>
        <row r="7099">
          <cell r="A7099">
            <v>205</v>
          </cell>
          <cell r="F7099">
            <v>1</v>
          </cell>
          <cell r="I7099">
            <v>100</v>
          </cell>
          <cell r="L7099" t="str">
            <v>NCS - Interior Room</v>
          </cell>
        </row>
        <row r="7100">
          <cell r="A7100">
            <v>205</v>
          </cell>
          <cell r="F7100">
            <v>1</v>
          </cell>
          <cell r="I7100">
            <v>56</v>
          </cell>
          <cell r="L7100" t="str">
            <v>NCS - Interior Room</v>
          </cell>
        </row>
        <row r="7101">
          <cell r="A7101">
            <v>205</v>
          </cell>
          <cell r="F7101">
            <v>1</v>
          </cell>
          <cell r="I7101">
            <v>608</v>
          </cell>
          <cell r="L7101" t="str">
            <v>NCS - Interior Room</v>
          </cell>
        </row>
        <row r="7102">
          <cell r="A7102">
            <v>205</v>
          </cell>
          <cell r="F7102">
            <v>1</v>
          </cell>
          <cell r="I7102">
            <v>63</v>
          </cell>
          <cell r="L7102" t="str">
            <v>NCS - Operational</v>
          </cell>
        </row>
        <row r="7103">
          <cell r="A7103">
            <v>205</v>
          </cell>
          <cell r="F7103">
            <v>1</v>
          </cell>
          <cell r="I7103">
            <v>67</v>
          </cell>
          <cell r="L7103" t="str">
            <v>NCS - Interior Room</v>
          </cell>
        </row>
        <row r="7104">
          <cell r="A7104">
            <v>205</v>
          </cell>
          <cell r="F7104">
            <v>1</v>
          </cell>
          <cell r="I7104">
            <v>80</v>
          </cell>
          <cell r="L7104" t="str">
            <v>NCS - Operational</v>
          </cell>
        </row>
        <row r="7105">
          <cell r="A7105">
            <v>205</v>
          </cell>
          <cell r="F7105">
            <v>1</v>
          </cell>
          <cell r="I7105">
            <v>727</v>
          </cell>
          <cell r="L7105" t="str">
            <v>(Excluded - Counted in classroom data)</v>
          </cell>
        </row>
        <row r="7106">
          <cell r="A7106">
            <v>205</v>
          </cell>
          <cell r="F7106">
            <v>1</v>
          </cell>
          <cell r="I7106">
            <v>917</v>
          </cell>
          <cell r="L7106" t="str">
            <v>(Excluded - Counted in classroom data)</v>
          </cell>
        </row>
        <row r="7107">
          <cell r="A7107">
            <v>205</v>
          </cell>
          <cell r="F7107">
            <v>1</v>
          </cell>
          <cell r="I7107">
            <v>749</v>
          </cell>
          <cell r="L7107" t="str">
            <v>(Excluded - Counted in classroom data)</v>
          </cell>
        </row>
        <row r="7108">
          <cell r="A7108">
            <v>205</v>
          </cell>
          <cell r="F7108">
            <v>1</v>
          </cell>
          <cell r="I7108">
            <v>572</v>
          </cell>
          <cell r="L7108" t="str">
            <v>NCS - Operational</v>
          </cell>
        </row>
        <row r="7109">
          <cell r="A7109">
            <v>205</v>
          </cell>
          <cell r="F7109">
            <v>1</v>
          </cell>
          <cell r="I7109">
            <v>194</v>
          </cell>
          <cell r="L7109" t="str">
            <v>NCS - Operational</v>
          </cell>
        </row>
        <row r="7110">
          <cell r="A7110">
            <v>205</v>
          </cell>
          <cell r="F7110">
            <v>1</v>
          </cell>
          <cell r="I7110">
            <v>548</v>
          </cell>
          <cell r="L7110" t="str">
            <v>NCS - Interior Room</v>
          </cell>
        </row>
        <row r="7111">
          <cell r="A7111">
            <v>205</v>
          </cell>
          <cell r="F7111">
            <v>1</v>
          </cell>
          <cell r="I7111">
            <v>334</v>
          </cell>
          <cell r="L7111" t="str">
            <v>NCS - Operational</v>
          </cell>
        </row>
        <row r="7112">
          <cell r="A7112">
            <v>205</v>
          </cell>
          <cell r="F7112">
            <v>1</v>
          </cell>
          <cell r="I7112">
            <v>721</v>
          </cell>
          <cell r="L7112" t="str">
            <v>(Excluded - Counted in classroom data)</v>
          </cell>
        </row>
        <row r="7113">
          <cell r="A7113">
            <v>205</v>
          </cell>
          <cell r="F7113">
            <v>1</v>
          </cell>
          <cell r="I7113">
            <v>360</v>
          </cell>
          <cell r="L7113" t="str">
            <v>NCS - Interior Room</v>
          </cell>
        </row>
        <row r="7114">
          <cell r="A7114">
            <v>205</v>
          </cell>
          <cell r="F7114">
            <v>1</v>
          </cell>
          <cell r="I7114">
            <v>360</v>
          </cell>
          <cell r="L7114" t="str">
            <v>NCS - Operational</v>
          </cell>
        </row>
        <row r="7115">
          <cell r="A7115">
            <v>205</v>
          </cell>
          <cell r="F7115">
            <v>1</v>
          </cell>
          <cell r="I7115">
            <v>2647</v>
          </cell>
          <cell r="L7115" t="str">
            <v>NCS - Operational</v>
          </cell>
        </row>
        <row r="7116">
          <cell r="A7116">
            <v>205</v>
          </cell>
          <cell r="F7116">
            <v>2</v>
          </cell>
          <cell r="I7116">
            <v>938</v>
          </cell>
          <cell r="L7116" t="str">
            <v>(Excluded - Counted in classroom data)</v>
          </cell>
        </row>
        <row r="7117">
          <cell r="A7117">
            <v>205</v>
          </cell>
          <cell r="F7117">
            <v>2</v>
          </cell>
          <cell r="I7117">
            <v>311</v>
          </cell>
          <cell r="L7117" t="str">
            <v>NCS - Operational</v>
          </cell>
        </row>
        <row r="7118">
          <cell r="A7118">
            <v>205</v>
          </cell>
          <cell r="F7118">
            <v>2</v>
          </cell>
          <cell r="I7118">
            <v>43</v>
          </cell>
          <cell r="L7118" t="str">
            <v>NCS - Operational</v>
          </cell>
        </row>
        <row r="7119">
          <cell r="A7119">
            <v>205</v>
          </cell>
          <cell r="F7119">
            <v>2</v>
          </cell>
          <cell r="I7119">
            <v>184</v>
          </cell>
          <cell r="L7119" t="str">
            <v>NCS - Operational</v>
          </cell>
        </row>
        <row r="7120">
          <cell r="A7120">
            <v>205</v>
          </cell>
          <cell r="F7120">
            <v>2</v>
          </cell>
          <cell r="I7120">
            <v>946</v>
          </cell>
          <cell r="L7120" t="str">
            <v>(Excluded - Counted in classroom data)</v>
          </cell>
        </row>
        <row r="7121">
          <cell r="A7121">
            <v>205</v>
          </cell>
          <cell r="F7121">
            <v>2</v>
          </cell>
          <cell r="I7121">
            <v>717</v>
          </cell>
          <cell r="L7121" t="str">
            <v>(Excluded - Counted in classroom data)</v>
          </cell>
        </row>
        <row r="7122">
          <cell r="A7122">
            <v>205</v>
          </cell>
          <cell r="F7122">
            <v>2</v>
          </cell>
          <cell r="I7122">
            <v>723</v>
          </cell>
          <cell r="L7122" t="str">
            <v>(Excluded - Counted in classroom data)</v>
          </cell>
        </row>
        <row r="7123">
          <cell r="A7123">
            <v>205</v>
          </cell>
          <cell r="F7123">
            <v>2</v>
          </cell>
          <cell r="I7123">
            <v>220</v>
          </cell>
          <cell r="L7123" t="str">
            <v>NCS - Operational</v>
          </cell>
        </row>
        <row r="7124">
          <cell r="A7124">
            <v>205</v>
          </cell>
          <cell r="F7124">
            <v>2</v>
          </cell>
          <cell r="I7124">
            <v>220</v>
          </cell>
          <cell r="L7124" t="str">
            <v>NCS - Operational</v>
          </cell>
        </row>
        <row r="7125">
          <cell r="A7125">
            <v>205</v>
          </cell>
          <cell r="F7125">
            <v>2</v>
          </cell>
          <cell r="I7125">
            <v>715</v>
          </cell>
          <cell r="L7125" t="str">
            <v>(Excluded - Counted in classroom data)</v>
          </cell>
        </row>
        <row r="7126">
          <cell r="A7126">
            <v>205</v>
          </cell>
          <cell r="F7126">
            <v>2</v>
          </cell>
          <cell r="I7126">
            <v>919</v>
          </cell>
          <cell r="L7126" t="str">
            <v>(Excluded - Counted in classroom data)</v>
          </cell>
        </row>
        <row r="7127">
          <cell r="A7127">
            <v>205</v>
          </cell>
          <cell r="F7127">
            <v>2</v>
          </cell>
          <cell r="I7127">
            <v>1342</v>
          </cell>
          <cell r="L7127" t="str">
            <v>NCS - Operational</v>
          </cell>
        </row>
        <row r="7128">
          <cell r="A7128">
            <v>205</v>
          </cell>
          <cell r="F7128">
            <v>2</v>
          </cell>
          <cell r="I7128">
            <v>935</v>
          </cell>
          <cell r="L7128" t="str">
            <v>(Excluded - Counted in classroom data)</v>
          </cell>
        </row>
        <row r="7129">
          <cell r="A7129">
            <v>205</v>
          </cell>
          <cell r="F7129">
            <v>2</v>
          </cell>
          <cell r="I7129">
            <v>89</v>
          </cell>
          <cell r="L7129" t="str">
            <v>NCS - Operational</v>
          </cell>
        </row>
        <row r="7130">
          <cell r="A7130">
            <v>205</v>
          </cell>
          <cell r="F7130">
            <v>2</v>
          </cell>
          <cell r="I7130">
            <v>763</v>
          </cell>
          <cell r="L7130" t="str">
            <v>(Excluded - Counted in classroom data)</v>
          </cell>
        </row>
        <row r="7131">
          <cell r="A7131">
            <v>205</v>
          </cell>
          <cell r="F7131">
            <v>2</v>
          </cell>
          <cell r="I7131">
            <v>340</v>
          </cell>
          <cell r="L7131" t="str">
            <v>NCS - Interior Room</v>
          </cell>
        </row>
        <row r="7132">
          <cell r="A7132">
            <v>205</v>
          </cell>
          <cell r="F7132">
            <v>2</v>
          </cell>
          <cell r="I7132">
            <v>196</v>
          </cell>
          <cell r="L7132" t="str">
            <v>NCS - Operational</v>
          </cell>
        </row>
        <row r="7133">
          <cell r="A7133">
            <v>205</v>
          </cell>
          <cell r="F7133">
            <v>2</v>
          </cell>
          <cell r="I7133">
            <v>38</v>
          </cell>
          <cell r="L7133" t="str">
            <v>NCS - Operational</v>
          </cell>
        </row>
        <row r="7134">
          <cell r="A7134">
            <v>205</v>
          </cell>
          <cell r="F7134">
            <v>1</v>
          </cell>
          <cell r="I7134">
            <v>858</v>
          </cell>
          <cell r="L7134" t="str">
            <v>(Excluded - Counted in classroom data)</v>
          </cell>
        </row>
        <row r="7135">
          <cell r="A7135">
            <v>205</v>
          </cell>
          <cell r="F7135">
            <v>1</v>
          </cell>
          <cell r="I7135">
            <v>858</v>
          </cell>
          <cell r="L7135" t="str">
            <v>(Excluded - Counted in classroom data)</v>
          </cell>
        </row>
        <row r="7136">
          <cell r="A7136">
            <v>205</v>
          </cell>
          <cell r="F7136">
            <v>1</v>
          </cell>
          <cell r="I7136">
            <v>960</v>
          </cell>
          <cell r="L7136" t="str">
            <v>(Excluded - Counted in classroom data)</v>
          </cell>
        </row>
        <row r="7137">
          <cell r="A7137">
            <v>206</v>
          </cell>
          <cell r="F7137">
            <v>2</v>
          </cell>
          <cell r="I7137">
            <v>1184</v>
          </cell>
          <cell r="L7137" t="str">
            <v>(Excluded - Counted in classroom data)</v>
          </cell>
        </row>
        <row r="7138">
          <cell r="A7138">
            <v>206</v>
          </cell>
          <cell r="F7138">
            <v>2</v>
          </cell>
          <cell r="I7138">
            <v>576</v>
          </cell>
          <cell r="L7138" t="str">
            <v>NCS - Operational</v>
          </cell>
        </row>
        <row r="7139">
          <cell r="A7139">
            <v>206</v>
          </cell>
          <cell r="F7139">
            <v>2</v>
          </cell>
          <cell r="I7139">
            <v>1184</v>
          </cell>
          <cell r="L7139" t="str">
            <v>(Excluded - Counted in classroom data)</v>
          </cell>
        </row>
        <row r="7140">
          <cell r="A7140">
            <v>206</v>
          </cell>
          <cell r="F7140">
            <v>2</v>
          </cell>
          <cell r="I7140">
            <v>480</v>
          </cell>
          <cell r="L7140" t="str">
            <v>NCS - Interior Room</v>
          </cell>
        </row>
        <row r="7141">
          <cell r="A7141">
            <v>206</v>
          </cell>
          <cell r="F7141">
            <v>2</v>
          </cell>
          <cell r="I7141">
            <v>555</v>
          </cell>
          <cell r="L7141" t="str">
            <v>NCS - Operational</v>
          </cell>
        </row>
        <row r="7142">
          <cell r="A7142">
            <v>206</v>
          </cell>
          <cell r="F7142">
            <v>2</v>
          </cell>
          <cell r="I7142">
            <v>64</v>
          </cell>
          <cell r="L7142" t="str">
            <v>NCS - Operational</v>
          </cell>
        </row>
        <row r="7143">
          <cell r="A7143">
            <v>206</v>
          </cell>
          <cell r="F7143">
            <v>2</v>
          </cell>
          <cell r="I7143">
            <v>1304</v>
          </cell>
          <cell r="L7143" t="str">
            <v>NCS - Operational</v>
          </cell>
        </row>
        <row r="7144">
          <cell r="A7144">
            <v>206</v>
          </cell>
          <cell r="F7144">
            <v>2</v>
          </cell>
          <cell r="I7144">
            <v>1125</v>
          </cell>
          <cell r="L7144" t="str">
            <v>NCS - Operational</v>
          </cell>
        </row>
        <row r="7145">
          <cell r="A7145">
            <v>206</v>
          </cell>
          <cell r="F7145">
            <v>2</v>
          </cell>
          <cell r="I7145">
            <v>168</v>
          </cell>
          <cell r="L7145" t="str">
            <v>NCS - Interior Room</v>
          </cell>
        </row>
        <row r="7146">
          <cell r="A7146">
            <v>206</v>
          </cell>
          <cell r="F7146">
            <v>2</v>
          </cell>
          <cell r="I7146">
            <v>175</v>
          </cell>
          <cell r="L7146" t="str">
            <v>NCS - Operational</v>
          </cell>
        </row>
        <row r="7147">
          <cell r="A7147">
            <v>206</v>
          </cell>
          <cell r="F7147">
            <v>2</v>
          </cell>
          <cell r="I7147">
            <v>800</v>
          </cell>
          <cell r="L7147" t="str">
            <v>NCS - Interior Room</v>
          </cell>
        </row>
        <row r="7148">
          <cell r="A7148">
            <v>206</v>
          </cell>
          <cell r="F7148">
            <v>2</v>
          </cell>
          <cell r="I7148">
            <v>2457</v>
          </cell>
          <cell r="L7148" t="str">
            <v>NCS - Library</v>
          </cell>
        </row>
        <row r="7149">
          <cell r="A7149">
            <v>206</v>
          </cell>
          <cell r="F7149">
            <v>2</v>
          </cell>
          <cell r="I7149">
            <v>238</v>
          </cell>
          <cell r="L7149" t="str">
            <v>NCS - Operational</v>
          </cell>
        </row>
        <row r="7150">
          <cell r="A7150">
            <v>206</v>
          </cell>
          <cell r="F7150">
            <v>2</v>
          </cell>
          <cell r="I7150">
            <v>280</v>
          </cell>
          <cell r="L7150" t="str">
            <v>NCS - Operational</v>
          </cell>
        </row>
        <row r="7151">
          <cell r="A7151">
            <v>206</v>
          </cell>
          <cell r="F7151">
            <v>2</v>
          </cell>
          <cell r="I7151">
            <v>980</v>
          </cell>
          <cell r="L7151" t="str">
            <v>NCS - Operational</v>
          </cell>
        </row>
        <row r="7152">
          <cell r="A7152">
            <v>206</v>
          </cell>
          <cell r="F7152">
            <v>1</v>
          </cell>
          <cell r="I7152">
            <v>1632</v>
          </cell>
          <cell r="L7152" t="str">
            <v>(Excluded - Counted in classroom data)</v>
          </cell>
        </row>
        <row r="7153">
          <cell r="A7153">
            <v>206</v>
          </cell>
          <cell r="F7153">
            <v>1</v>
          </cell>
          <cell r="I7153">
            <v>156</v>
          </cell>
          <cell r="L7153" t="str">
            <v>NCS - Operational</v>
          </cell>
        </row>
        <row r="7154">
          <cell r="A7154">
            <v>206</v>
          </cell>
          <cell r="F7154">
            <v>1</v>
          </cell>
          <cell r="I7154">
            <v>1824</v>
          </cell>
          <cell r="L7154" t="str">
            <v>(Excluded - Counted in classroom data)</v>
          </cell>
        </row>
        <row r="7155">
          <cell r="A7155">
            <v>206</v>
          </cell>
          <cell r="F7155">
            <v>1</v>
          </cell>
          <cell r="I7155">
            <v>1140</v>
          </cell>
          <cell r="L7155" t="str">
            <v>NCS - Operational</v>
          </cell>
        </row>
        <row r="7156">
          <cell r="A7156">
            <v>206</v>
          </cell>
          <cell r="F7156">
            <v>1</v>
          </cell>
          <cell r="I7156">
            <v>703</v>
          </cell>
          <cell r="L7156" t="str">
            <v>NCS - Operational</v>
          </cell>
        </row>
        <row r="7157">
          <cell r="A7157">
            <v>206</v>
          </cell>
          <cell r="F7157">
            <v>1</v>
          </cell>
          <cell r="I7157">
            <v>64</v>
          </cell>
          <cell r="L7157" t="str">
            <v>NCS - Operational</v>
          </cell>
        </row>
        <row r="7158">
          <cell r="A7158">
            <v>206</v>
          </cell>
          <cell r="F7158">
            <v>1</v>
          </cell>
          <cell r="I7158">
            <v>72</v>
          </cell>
          <cell r="L7158" t="str">
            <v>NCS - Operational</v>
          </cell>
        </row>
        <row r="7159">
          <cell r="A7159">
            <v>206</v>
          </cell>
          <cell r="F7159">
            <v>1</v>
          </cell>
          <cell r="I7159">
            <v>144</v>
          </cell>
          <cell r="L7159" t="str">
            <v>NCS - Operational</v>
          </cell>
        </row>
        <row r="7160">
          <cell r="A7160">
            <v>206</v>
          </cell>
          <cell r="F7160">
            <v>1</v>
          </cell>
          <cell r="I7160">
            <v>72</v>
          </cell>
          <cell r="L7160" t="str">
            <v>NCS - Operational</v>
          </cell>
        </row>
        <row r="7161">
          <cell r="A7161">
            <v>206</v>
          </cell>
          <cell r="F7161">
            <v>1</v>
          </cell>
          <cell r="I7161">
            <v>153</v>
          </cell>
          <cell r="L7161" t="str">
            <v>NCS - Operational</v>
          </cell>
        </row>
        <row r="7162">
          <cell r="A7162">
            <v>206</v>
          </cell>
          <cell r="F7162">
            <v>1</v>
          </cell>
          <cell r="I7162">
            <v>900</v>
          </cell>
          <cell r="L7162" t="str">
            <v>(Excluded - Counted in classroom data)</v>
          </cell>
        </row>
        <row r="7163">
          <cell r="A7163">
            <v>206</v>
          </cell>
          <cell r="F7163">
            <v>1</v>
          </cell>
          <cell r="I7163">
            <v>864</v>
          </cell>
          <cell r="L7163" t="str">
            <v>(Excluded - Counted in classroom data)</v>
          </cell>
        </row>
        <row r="7164">
          <cell r="A7164">
            <v>206</v>
          </cell>
          <cell r="F7164">
            <v>1</v>
          </cell>
          <cell r="I7164">
            <v>864</v>
          </cell>
          <cell r="L7164" t="str">
            <v>(Excluded - Counted in classroom data)</v>
          </cell>
        </row>
        <row r="7165">
          <cell r="A7165">
            <v>206</v>
          </cell>
          <cell r="F7165">
            <v>1</v>
          </cell>
          <cell r="I7165">
            <v>1320</v>
          </cell>
          <cell r="L7165" t="str">
            <v>NCS - Operational</v>
          </cell>
        </row>
        <row r="7166">
          <cell r="A7166">
            <v>206</v>
          </cell>
          <cell r="F7166">
            <v>1</v>
          </cell>
          <cell r="I7166">
            <v>225</v>
          </cell>
          <cell r="L7166" t="str">
            <v>NCS - Operational</v>
          </cell>
        </row>
        <row r="7167">
          <cell r="A7167">
            <v>206</v>
          </cell>
          <cell r="F7167">
            <v>1</v>
          </cell>
          <cell r="I7167">
            <v>672</v>
          </cell>
          <cell r="L7167" t="str">
            <v>NCS - Operational</v>
          </cell>
        </row>
        <row r="7168">
          <cell r="A7168">
            <v>206</v>
          </cell>
          <cell r="F7168">
            <v>1</v>
          </cell>
          <cell r="I7168">
            <v>1288</v>
          </cell>
          <cell r="L7168" t="str">
            <v>NCS - Operational</v>
          </cell>
        </row>
        <row r="7169">
          <cell r="A7169">
            <v>206</v>
          </cell>
          <cell r="F7169">
            <v>1</v>
          </cell>
          <cell r="I7169">
            <v>80</v>
          </cell>
          <cell r="L7169" t="str">
            <v>NCS - Operational</v>
          </cell>
        </row>
        <row r="7170">
          <cell r="A7170">
            <v>206</v>
          </cell>
          <cell r="F7170">
            <v>1</v>
          </cell>
          <cell r="I7170">
            <v>252</v>
          </cell>
          <cell r="L7170" t="str">
            <v>NCS - Operational</v>
          </cell>
        </row>
        <row r="7171">
          <cell r="A7171">
            <v>206</v>
          </cell>
          <cell r="F7171">
            <v>1</v>
          </cell>
          <cell r="I7171">
            <v>220</v>
          </cell>
          <cell r="L7171" t="str">
            <v>NCS - Operational</v>
          </cell>
        </row>
        <row r="7172">
          <cell r="A7172">
            <v>206</v>
          </cell>
          <cell r="F7172">
            <v>1</v>
          </cell>
          <cell r="I7172">
            <v>1425</v>
          </cell>
          <cell r="L7172" t="str">
            <v>NCS - Assembly</v>
          </cell>
        </row>
        <row r="7173">
          <cell r="A7173">
            <v>206</v>
          </cell>
          <cell r="F7173">
            <v>1</v>
          </cell>
          <cell r="I7173">
            <v>4355</v>
          </cell>
          <cell r="L7173" t="str">
            <v>NCS - Assembly</v>
          </cell>
        </row>
        <row r="7174">
          <cell r="A7174">
            <v>206</v>
          </cell>
          <cell r="F7174">
            <v>1</v>
          </cell>
          <cell r="I7174">
            <v>975</v>
          </cell>
          <cell r="L7174" t="str">
            <v>NCS - Operational</v>
          </cell>
        </row>
        <row r="7175">
          <cell r="A7175">
            <v>206</v>
          </cell>
          <cell r="F7175">
            <v>1</v>
          </cell>
          <cell r="I7175">
            <v>550</v>
          </cell>
          <cell r="L7175" t="str">
            <v>NCS - Operational</v>
          </cell>
        </row>
        <row r="7176">
          <cell r="A7176">
            <v>206</v>
          </cell>
          <cell r="F7176">
            <v>1</v>
          </cell>
          <cell r="I7176">
            <v>1200</v>
          </cell>
          <cell r="L7176" t="str">
            <v>(Excluded - Counted in classroom data)</v>
          </cell>
        </row>
        <row r="7177">
          <cell r="A7177">
            <v>206</v>
          </cell>
          <cell r="F7177">
            <v>1</v>
          </cell>
          <cell r="I7177">
            <v>77</v>
          </cell>
          <cell r="L7177" t="str">
            <v>NCS - Interior Room</v>
          </cell>
        </row>
        <row r="7178">
          <cell r="A7178">
            <v>206</v>
          </cell>
          <cell r="F7178">
            <v>1</v>
          </cell>
          <cell r="I7178">
            <v>297</v>
          </cell>
          <cell r="L7178" t="str">
            <v>NCS - Operational</v>
          </cell>
        </row>
        <row r="7179">
          <cell r="A7179">
            <v>206</v>
          </cell>
          <cell r="F7179">
            <v>1</v>
          </cell>
          <cell r="I7179">
            <v>1148</v>
          </cell>
          <cell r="L7179" t="str">
            <v>(Excluded - Counted in classroom data)</v>
          </cell>
        </row>
        <row r="7180">
          <cell r="A7180">
            <v>206</v>
          </cell>
          <cell r="F7180">
            <v>1</v>
          </cell>
          <cell r="I7180">
            <v>750</v>
          </cell>
          <cell r="L7180" t="str">
            <v>NCS - Operational</v>
          </cell>
        </row>
        <row r="7181">
          <cell r="A7181">
            <v>206</v>
          </cell>
          <cell r="F7181">
            <v>1</v>
          </cell>
          <cell r="I7181">
            <v>40</v>
          </cell>
          <cell r="L7181" t="str">
            <v>NCS - Operational</v>
          </cell>
        </row>
        <row r="7182">
          <cell r="A7182">
            <v>206</v>
          </cell>
          <cell r="F7182">
            <v>1</v>
          </cell>
          <cell r="I7182">
            <v>120</v>
          </cell>
          <cell r="L7182" t="str">
            <v>NCS - Operational</v>
          </cell>
        </row>
        <row r="7183">
          <cell r="A7183">
            <v>206</v>
          </cell>
          <cell r="F7183">
            <v>1</v>
          </cell>
          <cell r="I7183">
            <v>110</v>
          </cell>
          <cell r="L7183" t="str">
            <v>NCS - Operational</v>
          </cell>
        </row>
        <row r="7184">
          <cell r="A7184">
            <v>206</v>
          </cell>
          <cell r="F7184">
            <v>1</v>
          </cell>
          <cell r="I7184">
            <v>220</v>
          </cell>
          <cell r="L7184" t="str">
            <v>NCS - Operational</v>
          </cell>
        </row>
        <row r="7185">
          <cell r="A7185">
            <v>206</v>
          </cell>
          <cell r="F7185">
            <v>3</v>
          </cell>
          <cell r="I7185">
            <v>176</v>
          </cell>
          <cell r="L7185" t="str">
            <v>NCS - Operational</v>
          </cell>
        </row>
        <row r="7186">
          <cell r="A7186">
            <v>206</v>
          </cell>
          <cell r="F7186">
            <v>3</v>
          </cell>
          <cell r="I7186">
            <v>90</v>
          </cell>
          <cell r="L7186" t="str">
            <v>NCS - Interior Room</v>
          </cell>
        </row>
        <row r="7187">
          <cell r="A7187">
            <v>206</v>
          </cell>
          <cell r="F7187">
            <v>3</v>
          </cell>
          <cell r="I7187">
            <v>90</v>
          </cell>
          <cell r="L7187" t="str">
            <v>NCS - Operational</v>
          </cell>
        </row>
        <row r="7188">
          <cell r="A7188">
            <v>206</v>
          </cell>
          <cell r="F7188">
            <v>3</v>
          </cell>
          <cell r="I7188">
            <v>90</v>
          </cell>
          <cell r="L7188" t="str">
            <v>NCS - Operational</v>
          </cell>
        </row>
        <row r="7189">
          <cell r="A7189">
            <v>206</v>
          </cell>
          <cell r="F7189">
            <v>3</v>
          </cell>
          <cell r="I7189">
            <v>48</v>
          </cell>
          <cell r="L7189" t="str">
            <v>NCS - Operational</v>
          </cell>
        </row>
        <row r="7190">
          <cell r="A7190">
            <v>206</v>
          </cell>
          <cell r="F7190">
            <v>3</v>
          </cell>
          <cell r="I7190">
            <v>224</v>
          </cell>
          <cell r="L7190" t="str">
            <v>NCS - Operational</v>
          </cell>
        </row>
        <row r="7191">
          <cell r="A7191">
            <v>206</v>
          </cell>
          <cell r="F7191">
            <v>3</v>
          </cell>
          <cell r="I7191">
            <v>3933</v>
          </cell>
          <cell r="L7191" t="str">
            <v>NCS - Assembly</v>
          </cell>
        </row>
        <row r="7192">
          <cell r="A7192">
            <v>206</v>
          </cell>
          <cell r="F7192">
            <v>1</v>
          </cell>
          <cell r="I7192">
            <v>1200</v>
          </cell>
          <cell r="L7192" t="str">
            <v>(Excluded - Counted in classroom data)</v>
          </cell>
        </row>
        <row r="7193">
          <cell r="A7193">
            <v>206</v>
          </cell>
          <cell r="F7193">
            <v>1</v>
          </cell>
          <cell r="I7193">
            <v>520</v>
          </cell>
          <cell r="L7193" t="str">
            <v>NCS - Operational</v>
          </cell>
        </row>
        <row r="7194">
          <cell r="A7194">
            <v>206</v>
          </cell>
          <cell r="F7194">
            <v>1</v>
          </cell>
          <cell r="I7194">
            <v>336</v>
          </cell>
          <cell r="L7194" t="str">
            <v>NCS - Interior Room</v>
          </cell>
        </row>
        <row r="7195">
          <cell r="A7195">
            <v>206</v>
          </cell>
          <cell r="F7195">
            <v>1</v>
          </cell>
          <cell r="I7195">
            <v>480</v>
          </cell>
          <cell r="L7195" t="str">
            <v>NCS - Interior Room</v>
          </cell>
        </row>
        <row r="7196">
          <cell r="A7196">
            <v>206</v>
          </cell>
          <cell r="F7196">
            <v>1</v>
          </cell>
          <cell r="I7196">
            <v>84</v>
          </cell>
          <cell r="L7196" t="str">
            <v>NCS - Operational</v>
          </cell>
        </row>
        <row r="7197">
          <cell r="A7197">
            <v>206</v>
          </cell>
          <cell r="F7197">
            <v>1</v>
          </cell>
          <cell r="I7197">
            <v>168</v>
          </cell>
          <cell r="L7197" t="str">
            <v>NCS - Interior Room</v>
          </cell>
        </row>
        <row r="7198">
          <cell r="A7198">
            <v>206</v>
          </cell>
          <cell r="F7198">
            <v>1</v>
          </cell>
          <cell r="I7198">
            <v>168</v>
          </cell>
          <cell r="L7198" t="str">
            <v>NCS - Interior Room</v>
          </cell>
        </row>
        <row r="7199">
          <cell r="A7199">
            <v>206</v>
          </cell>
          <cell r="F7199">
            <v>1</v>
          </cell>
          <cell r="I7199">
            <v>168</v>
          </cell>
          <cell r="L7199" t="str">
            <v>NCS - Interior Room</v>
          </cell>
        </row>
        <row r="7200">
          <cell r="A7200">
            <v>206</v>
          </cell>
          <cell r="F7200">
            <v>1</v>
          </cell>
          <cell r="I7200">
            <v>144</v>
          </cell>
          <cell r="L7200" t="str">
            <v>NCS - Interior Room</v>
          </cell>
        </row>
        <row r="7201">
          <cell r="A7201">
            <v>206</v>
          </cell>
          <cell r="F7201">
            <v>1</v>
          </cell>
          <cell r="I7201">
            <v>144</v>
          </cell>
          <cell r="L7201" t="str">
            <v>NCS - Interior Room</v>
          </cell>
        </row>
        <row r="7202">
          <cell r="A7202">
            <v>206</v>
          </cell>
          <cell r="F7202">
            <v>1</v>
          </cell>
          <cell r="I7202">
            <v>144</v>
          </cell>
          <cell r="L7202" t="str">
            <v>NCS - Interior Room</v>
          </cell>
        </row>
        <row r="7203">
          <cell r="A7203">
            <v>206</v>
          </cell>
          <cell r="F7203">
            <v>1</v>
          </cell>
          <cell r="I7203">
            <v>180</v>
          </cell>
          <cell r="L7203" t="str">
            <v>NCS - Interior Room</v>
          </cell>
        </row>
        <row r="7204">
          <cell r="A7204">
            <v>206</v>
          </cell>
          <cell r="F7204">
            <v>1</v>
          </cell>
          <cell r="I7204">
            <v>182</v>
          </cell>
          <cell r="L7204" t="str">
            <v>NCS - Interior Room</v>
          </cell>
        </row>
        <row r="7205">
          <cell r="A7205">
            <v>206</v>
          </cell>
          <cell r="F7205">
            <v>1</v>
          </cell>
          <cell r="I7205">
            <v>390</v>
          </cell>
          <cell r="L7205" t="str">
            <v>NCS - Interior Room</v>
          </cell>
        </row>
        <row r="7206">
          <cell r="A7206">
            <v>206</v>
          </cell>
          <cell r="F7206">
            <v>1</v>
          </cell>
          <cell r="I7206">
            <v>80</v>
          </cell>
          <cell r="L7206" t="str">
            <v>NCS - Operational</v>
          </cell>
        </row>
        <row r="7207">
          <cell r="A7207">
            <v>206</v>
          </cell>
          <cell r="F7207">
            <v>1</v>
          </cell>
          <cell r="I7207">
            <v>140</v>
          </cell>
          <cell r="L7207" t="str">
            <v>NCS - Interior Room</v>
          </cell>
        </row>
        <row r="7208">
          <cell r="A7208">
            <v>206</v>
          </cell>
          <cell r="F7208">
            <v>1</v>
          </cell>
          <cell r="I7208">
            <v>117</v>
          </cell>
          <cell r="L7208" t="str">
            <v>NCS - Operational</v>
          </cell>
        </row>
        <row r="7209">
          <cell r="A7209">
            <v>206</v>
          </cell>
          <cell r="F7209">
            <v>1</v>
          </cell>
          <cell r="I7209">
            <v>105</v>
          </cell>
          <cell r="L7209" t="str">
            <v>NCS - Operational</v>
          </cell>
        </row>
        <row r="7210">
          <cell r="A7210">
            <v>206</v>
          </cell>
          <cell r="F7210">
            <v>1</v>
          </cell>
          <cell r="I7210">
            <v>96</v>
          </cell>
          <cell r="L7210" t="str">
            <v>NCS - Operational</v>
          </cell>
        </row>
        <row r="7211">
          <cell r="A7211">
            <v>206</v>
          </cell>
          <cell r="F7211">
            <v>1</v>
          </cell>
          <cell r="I7211">
            <v>192</v>
          </cell>
          <cell r="L7211" t="str">
            <v>NCS - Interior Room</v>
          </cell>
        </row>
        <row r="7212">
          <cell r="A7212">
            <v>206</v>
          </cell>
          <cell r="F7212">
            <v>1</v>
          </cell>
          <cell r="I7212">
            <v>324</v>
          </cell>
          <cell r="L7212" t="str">
            <v>NCS - Operational</v>
          </cell>
        </row>
        <row r="7213">
          <cell r="A7213">
            <v>206</v>
          </cell>
          <cell r="F7213">
            <v>1</v>
          </cell>
          <cell r="I7213">
            <v>100</v>
          </cell>
          <cell r="L7213" t="str">
            <v>NCS - Interior Room</v>
          </cell>
        </row>
        <row r="7214">
          <cell r="A7214">
            <v>206</v>
          </cell>
          <cell r="F7214">
            <v>1</v>
          </cell>
          <cell r="I7214">
            <v>132</v>
          </cell>
          <cell r="L7214" t="str">
            <v>NCS - Operational</v>
          </cell>
        </row>
        <row r="7215">
          <cell r="A7215">
            <v>206</v>
          </cell>
          <cell r="F7215">
            <v>1</v>
          </cell>
          <cell r="I7215">
            <v>208</v>
          </cell>
          <cell r="L7215" t="str">
            <v>NCS - Operational</v>
          </cell>
        </row>
        <row r="7216">
          <cell r="A7216">
            <v>206</v>
          </cell>
          <cell r="F7216">
            <v>1</v>
          </cell>
          <cell r="I7216">
            <v>105</v>
          </cell>
          <cell r="L7216" t="str">
            <v>NCS - Operational</v>
          </cell>
        </row>
        <row r="7217">
          <cell r="A7217">
            <v>206</v>
          </cell>
          <cell r="F7217">
            <v>1</v>
          </cell>
          <cell r="I7217">
            <v>810</v>
          </cell>
          <cell r="L7217" t="str">
            <v>(Excluded - Counted in classroom data)</v>
          </cell>
        </row>
        <row r="7218">
          <cell r="A7218">
            <v>206</v>
          </cell>
          <cell r="F7218">
            <v>1</v>
          </cell>
          <cell r="I7218">
            <v>80</v>
          </cell>
          <cell r="L7218" t="str">
            <v>NCS - Operational</v>
          </cell>
        </row>
        <row r="7219">
          <cell r="A7219">
            <v>206</v>
          </cell>
          <cell r="F7219">
            <v>1</v>
          </cell>
          <cell r="I7219">
            <v>480</v>
          </cell>
          <cell r="L7219" t="str">
            <v>NCS - Interior Room</v>
          </cell>
        </row>
        <row r="7220">
          <cell r="A7220">
            <v>206</v>
          </cell>
          <cell r="F7220">
            <v>1</v>
          </cell>
          <cell r="I7220">
            <v>200</v>
          </cell>
          <cell r="L7220" t="str">
            <v>NCS - Operational</v>
          </cell>
        </row>
        <row r="7221">
          <cell r="A7221">
            <v>206</v>
          </cell>
          <cell r="F7221">
            <v>1</v>
          </cell>
          <cell r="I7221">
            <v>480</v>
          </cell>
          <cell r="L7221" t="str">
            <v>NCS - Interior Room</v>
          </cell>
        </row>
        <row r="7222">
          <cell r="A7222">
            <v>206</v>
          </cell>
          <cell r="F7222">
            <v>1</v>
          </cell>
          <cell r="I7222">
            <v>750</v>
          </cell>
          <cell r="L7222" t="str">
            <v>NCS - Operational</v>
          </cell>
        </row>
        <row r="7223">
          <cell r="A7223">
            <v>206</v>
          </cell>
          <cell r="F7223">
            <v>1</v>
          </cell>
          <cell r="I7223">
            <v>180</v>
          </cell>
          <cell r="L7223" t="str">
            <v>NCS - Operational</v>
          </cell>
        </row>
        <row r="7224">
          <cell r="A7224">
            <v>206</v>
          </cell>
          <cell r="F7224">
            <v>1</v>
          </cell>
          <cell r="I7224">
            <v>270</v>
          </cell>
          <cell r="L7224" t="str">
            <v>NCS - Operational</v>
          </cell>
        </row>
        <row r="7225">
          <cell r="A7225">
            <v>206</v>
          </cell>
          <cell r="F7225">
            <v>1</v>
          </cell>
          <cell r="I7225">
            <v>180</v>
          </cell>
          <cell r="L7225" t="str">
            <v>NCS - Operational</v>
          </cell>
        </row>
        <row r="7226">
          <cell r="A7226">
            <v>206</v>
          </cell>
          <cell r="F7226">
            <v>1</v>
          </cell>
          <cell r="I7226">
            <v>90</v>
          </cell>
          <cell r="L7226" t="str">
            <v>NCS - Operational</v>
          </cell>
        </row>
        <row r="7227">
          <cell r="A7227">
            <v>206</v>
          </cell>
          <cell r="F7227">
            <v>1</v>
          </cell>
          <cell r="I7227">
            <v>300</v>
          </cell>
          <cell r="L7227" t="str">
            <v>NCS - Operational</v>
          </cell>
        </row>
        <row r="7228">
          <cell r="A7228">
            <v>206</v>
          </cell>
          <cell r="F7228">
            <v>1</v>
          </cell>
          <cell r="I7228">
            <v>364</v>
          </cell>
          <cell r="L7228" t="str">
            <v>NCS - Operational</v>
          </cell>
        </row>
        <row r="7229">
          <cell r="A7229">
            <v>206</v>
          </cell>
          <cell r="F7229">
            <v>1</v>
          </cell>
          <cell r="I7229">
            <v>50</v>
          </cell>
          <cell r="L7229" t="str">
            <v>NCS - Operational</v>
          </cell>
        </row>
        <row r="7230">
          <cell r="A7230">
            <v>206</v>
          </cell>
          <cell r="F7230">
            <v>1</v>
          </cell>
          <cell r="I7230">
            <v>1400</v>
          </cell>
          <cell r="L7230" t="str">
            <v>(Excluded - Counted in classroom data)</v>
          </cell>
        </row>
        <row r="7231">
          <cell r="A7231">
            <v>206</v>
          </cell>
          <cell r="F7231">
            <v>1</v>
          </cell>
          <cell r="I7231">
            <v>660</v>
          </cell>
          <cell r="L7231" t="str">
            <v>NCS - Interior Room</v>
          </cell>
        </row>
        <row r="7232">
          <cell r="A7232">
            <v>206</v>
          </cell>
          <cell r="F7232">
            <v>1</v>
          </cell>
          <cell r="I7232">
            <v>40</v>
          </cell>
          <cell r="L7232" t="str">
            <v>NCS - Operational</v>
          </cell>
        </row>
        <row r="7233">
          <cell r="A7233">
            <v>206</v>
          </cell>
          <cell r="F7233">
            <v>1</v>
          </cell>
          <cell r="I7233">
            <v>140</v>
          </cell>
          <cell r="L7233" t="str">
            <v>NCS - Interior Room</v>
          </cell>
        </row>
        <row r="7234">
          <cell r="A7234">
            <v>206</v>
          </cell>
          <cell r="F7234">
            <v>1</v>
          </cell>
          <cell r="I7234">
            <v>392</v>
          </cell>
          <cell r="L7234" t="str">
            <v>NCS - Operational</v>
          </cell>
        </row>
        <row r="7235">
          <cell r="A7235">
            <v>206</v>
          </cell>
          <cell r="F7235">
            <v>1</v>
          </cell>
          <cell r="I7235">
            <v>1177</v>
          </cell>
          <cell r="L7235" t="str">
            <v>NCS - Operational</v>
          </cell>
        </row>
        <row r="7236">
          <cell r="A7236">
            <v>206</v>
          </cell>
          <cell r="F7236">
            <v>1</v>
          </cell>
          <cell r="I7236">
            <v>1815</v>
          </cell>
          <cell r="L7236" t="str">
            <v>NCS - Operational</v>
          </cell>
        </row>
        <row r="7237">
          <cell r="A7237">
            <v>206</v>
          </cell>
          <cell r="F7237">
            <v>1</v>
          </cell>
          <cell r="I7237">
            <v>600</v>
          </cell>
          <cell r="L7237" t="str">
            <v>NCS - Operational</v>
          </cell>
        </row>
        <row r="7238">
          <cell r="A7238">
            <v>206</v>
          </cell>
          <cell r="F7238">
            <v>2</v>
          </cell>
          <cell r="I7238">
            <v>960</v>
          </cell>
          <cell r="L7238" t="str">
            <v>(Excluded - Counted in classroom data)</v>
          </cell>
        </row>
        <row r="7239">
          <cell r="A7239">
            <v>206</v>
          </cell>
          <cell r="F7239">
            <v>2</v>
          </cell>
          <cell r="I7239">
            <v>572</v>
          </cell>
          <cell r="L7239" t="str">
            <v>NCS - Interior Room</v>
          </cell>
        </row>
        <row r="7240">
          <cell r="A7240">
            <v>206</v>
          </cell>
          <cell r="F7240">
            <v>2</v>
          </cell>
          <cell r="I7240">
            <v>960</v>
          </cell>
          <cell r="L7240" t="str">
            <v>(Excluded - Counted in classroom data)</v>
          </cell>
        </row>
        <row r="7241">
          <cell r="A7241">
            <v>206</v>
          </cell>
          <cell r="F7241">
            <v>2</v>
          </cell>
          <cell r="I7241">
            <v>48</v>
          </cell>
          <cell r="L7241" t="str">
            <v>NCS - Operational</v>
          </cell>
        </row>
        <row r="7242">
          <cell r="A7242">
            <v>206</v>
          </cell>
          <cell r="F7242">
            <v>2</v>
          </cell>
          <cell r="I7242">
            <v>120</v>
          </cell>
          <cell r="L7242" t="str">
            <v>NCS - Operational</v>
          </cell>
        </row>
        <row r="7243">
          <cell r="A7243">
            <v>206</v>
          </cell>
          <cell r="F7243">
            <v>2</v>
          </cell>
          <cell r="I7243">
            <v>1020</v>
          </cell>
          <cell r="L7243" t="str">
            <v>NCS - Operational</v>
          </cell>
        </row>
        <row r="7244">
          <cell r="A7244">
            <v>206</v>
          </cell>
          <cell r="F7244">
            <v>2</v>
          </cell>
          <cell r="I7244">
            <v>651</v>
          </cell>
          <cell r="L7244" t="str">
            <v>(Excluded - Counted in classroom data)</v>
          </cell>
        </row>
        <row r="7245">
          <cell r="A7245">
            <v>206</v>
          </cell>
          <cell r="F7245">
            <v>2</v>
          </cell>
          <cell r="I7245">
            <v>651</v>
          </cell>
          <cell r="L7245" t="str">
            <v>(Excluded - Counted in classroom data)</v>
          </cell>
        </row>
        <row r="7246">
          <cell r="A7246">
            <v>206</v>
          </cell>
          <cell r="F7246">
            <v>2</v>
          </cell>
          <cell r="I7246">
            <v>651</v>
          </cell>
          <cell r="L7246" t="str">
            <v>(Excluded - Counted in classroom data)</v>
          </cell>
        </row>
        <row r="7247">
          <cell r="A7247">
            <v>206</v>
          </cell>
          <cell r="F7247">
            <v>2</v>
          </cell>
          <cell r="I7247">
            <v>651</v>
          </cell>
          <cell r="L7247" t="str">
            <v>(Excluded - Counted in classroom data)</v>
          </cell>
        </row>
        <row r="7248">
          <cell r="A7248">
            <v>206</v>
          </cell>
          <cell r="F7248">
            <v>2</v>
          </cell>
          <cell r="I7248">
            <v>600</v>
          </cell>
          <cell r="L7248" t="str">
            <v>NCS - Operational</v>
          </cell>
        </row>
        <row r="7249">
          <cell r="A7249">
            <v>206</v>
          </cell>
          <cell r="F7249">
            <v>2</v>
          </cell>
          <cell r="I7249">
            <v>660</v>
          </cell>
          <cell r="L7249" t="str">
            <v>NCS - Interior Room</v>
          </cell>
        </row>
        <row r="7250">
          <cell r="A7250">
            <v>206</v>
          </cell>
          <cell r="F7250">
            <v>2</v>
          </cell>
          <cell r="I7250">
            <v>912</v>
          </cell>
          <cell r="L7250" t="str">
            <v>(Excluded - Counted in classroom data)</v>
          </cell>
        </row>
        <row r="7251">
          <cell r="A7251">
            <v>206</v>
          </cell>
          <cell r="F7251">
            <v>2</v>
          </cell>
          <cell r="I7251">
            <v>912</v>
          </cell>
          <cell r="L7251" t="str">
            <v>(Excluded - Counted in classroom data)</v>
          </cell>
        </row>
        <row r="7252">
          <cell r="A7252">
            <v>206</v>
          </cell>
          <cell r="F7252">
            <v>2</v>
          </cell>
          <cell r="I7252">
            <v>928</v>
          </cell>
          <cell r="L7252" t="str">
            <v>(Excluded - Counted in classroom data)</v>
          </cell>
        </row>
        <row r="7253">
          <cell r="A7253">
            <v>206</v>
          </cell>
          <cell r="F7253">
            <v>2</v>
          </cell>
          <cell r="I7253">
            <v>812</v>
          </cell>
          <cell r="L7253" t="str">
            <v>(Excluded - Counted in classroom data)</v>
          </cell>
        </row>
        <row r="7254">
          <cell r="A7254">
            <v>206</v>
          </cell>
          <cell r="F7254">
            <v>2</v>
          </cell>
          <cell r="I7254">
            <v>1116</v>
          </cell>
          <cell r="L7254" t="str">
            <v>NCS - Operational</v>
          </cell>
        </row>
        <row r="7255">
          <cell r="A7255">
            <v>206</v>
          </cell>
          <cell r="F7255">
            <v>2</v>
          </cell>
          <cell r="I7255">
            <v>117</v>
          </cell>
          <cell r="L7255" t="str">
            <v>NCS - Operational</v>
          </cell>
        </row>
        <row r="7256">
          <cell r="A7256">
            <v>206</v>
          </cell>
          <cell r="F7256">
            <v>2</v>
          </cell>
          <cell r="I7256">
            <v>160</v>
          </cell>
          <cell r="L7256" t="str">
            <v>NCS - Operational</v>
          </cell>
        </row>
        <row r="7257">
          <cell r="A7257">
            <v>206</v>
          </cell>
          <cell r="F7257">
            <v>2</v>
          </cell>
          <cell r="I7257">
            <v>160</v>
          </cell>
          <cell r="L7257" t="str">
            <v>NCS - Operational</v>
          </cell>
        </row>
        <row r="7258">
          <cell r="A7258">
            <v>206</v>
          </cell>
          <cell r="F7258">
            <v>2</v>
          </cell>
          <cell r="I7258">
            <v>813</v>
          </cell>
          <cell r="L7258" t="str">
            <v>(Excluded - Counted in classroom data)</v>
          </cell>
        </row>
        <row r="7259">
          <cell r="A7259">
            <v>206</v>
          </cell>
          <cell r="F7259">
            <v>2</v>
          </cell>
          <cell r="I7259">
            <v>198</v>
          </cell>
          <cell r="L7259" t="str">
            <v>NCS - Operational</v>
          </cell>
        </row>
        <row r="7260">
          <cell r="A7260">
            <v>206</v>
          </cell>
          <cell r="F7260">
            <v>2</v>
          </cell>
          <cell r="I7260">
            <v>832</v>
          </cell>
          <cell r="L7260" t="str">
            <v>(Excluded - Counted in classroom data)</v>
          </cell>
        </row>
        <row r="7261">
          <cell r="A7261">
            <v>206</v>
          </cell>
          <cell r="F7261">
            <v>2</v>
          </cell>
          <cell r="I7261">
            <v>200</v>
          </cell>
          <cell r="L7261" t="str">
            <v>NCS - Operational</v>
          </cell>
        </row>
        <row r="7262">
          <cell r="A7262">
            <v>206</v>
          </cell>
          <cell r="F7262">
            <v>2</v>
          </cell>
          <cell r="I7262">
            <v>532</v>
          </cell>
          <cell r="L7262" t="str">
            <v>NCS - Interior Room</v>
          </cell>
        </row>
        <row r="7263">
          <cell r="A7263">
            <v>206</v>
          </cell>
          <cell r="F7263">
            <v>2</v>
          </cell>
          <cell r="I7263">
            <v>348</v>
          </cell>
          <cell r="L7263" t="str">
            <v>NCS - Operational</v>
          </cell>
        </row>
        <row r="7264">
          <cell r="A7264">
            <v>206</v>
          </cell>
          <cell r="F7264">
            <v>2</v>
          </cell>
          <cell r="I7264">
            <v>42</v>
          </cell>
          <cell r="L7264" t="str">
            <v>NCS - Operational</v>
          </cell>
        </row>
        <row r="7265">
          <cell r="A7265">
            <v>206</v>
          </cell>
          <cell r="F7265">
            <v>2</v>
          </cell>
          <cell r="I7265">
            <v>54</v>
          </cell>
          <cell r="L7265" t="str">
            <v>NCS - Operational</v>
          </cell>
        </row>
        <row r="7266">
          <cell r="A7266">
            <v>206</v>
          </cell>
          <cell r="F7266">
            <v>2</v>
          </cell>
          <cell r="I7266">
            <v>832</v>
          </cell>
          <cell r="L7266" t="str">
            <v>(Excluded - Counted in classroom data)</v>
          </cell>
        </row>
        <row r="7267">
          <cell r="A7267">
            <v>206</v>
          </cell>
          <cell r="F7267">
            <v>2</v>
          </cell>
          <cell r="I7267">
            <v>832</v>
          </cell>
          <cell r="L7267" t="str">
            <v>(Excluded - Counted in classroom data)</v>
          </cell>
        </row>
        <row r="7268">
          <cell r="A7268">
            <v>206</v>
          </cell>
          <cell r="F7268">
            <v>2</v>
          </cell>
          <cell r="I7268">
            <v>832</v>
          </cell>
          <cell r="L7268" t="str">
            <v>(Excluded - Counted in classroom data)</v>
          </cell>
        </row>
        <row r="7269">
          <cell r="A7269">
            <v>206</v>
          </cell>
          <cell r="F7269">
            <v>2</v>
          </cell>
          <cell r="I7269">
            <v>1248</v>
          </cell>
          <cell r="L7269" t="str">
            <v>NCS - Operational</v>
          </cell>
        </row>
        <row r="7270">
          <cell r="A7270">
            <v>206</v>
          </cell>
          <cell r="F7270">
            <v>2</v>
          </cell>
          <cell r="I7270">
            <v>900</v>
          </cell>
          <cell r="L7270" t="str">
            <v>NCS - Operational</v>
          </cell>
        </row>
        <row r="7271">
          <cell r="A7271">
            <v>206</v>
          </cell>
          <cell r="F7271">
            <v>1</v>
          </cell>
          <cell r="I7271">
            <v>1760</v>
          </cell>
          <cell r="L7271" t="str">
            <v>NCS - Athletic</v>
          </cell>
        </row>
        <row r="7272">
          <cell r="A7272">
            <v>206</v>
          </cell>
          <cell r="F7272">
            <v>1</v>
          </cell>
          <cell r="I7272">
            <v>272</v>
          </cell>
          <cell r="L7272" t="str">
            <v>NCS - Interior Room</v>
          </cell>
        </row>
        <row r="7273">
          <cell r="A7273">
            <v>206</v>
          </cell>
          <cell r="F7273">
            <v>1</v>
          </cell>
          <cell r="I7273">
            <v>420</v>
          </cell>
          <cell r="L7273" t="str">
            <v>NCS - Operational</v>
          </cell>
        </row>
        <row r="7274">
          <cell r="A7274">
            <v>206</v>
          </cell>
          <cell r="F7274">
            <v>1</v>
          </cell>
          <cell r="I7274">
            <v>100</v>
          </cell>
          <cell r="L7274" t="str">
            <v>NCS - Operational</v>
          </cell>
        </row>
        <row r="7275">
          <cell r="A7275">
            <v>206</v>
          </cell>
          <cell r="F7275">
            <v>1</v>
          </cell>
          <cell r="I7275">
            <v>90</v>
          </cell>
          <cell r="L7275" t="str">
            <v>NCS - Operational</v>
          </cell>
        </row>
        <row r="7276">
          <cell r="A7276">
            <v>206</v>
          </cell>
          <cell r="F7276">
            <v>1</v>
          </cell>
          <cell r="I7276">
            <v>128</v>
          </cell>
          <cell r="L7276" t="str">
            <v>NCS - Operational</v>
          </cell>
        </row>
        <row r="7277">
          <cell r="A7277">
            <v>206</v>
          </cell>
          <cell r="F7277">
            <v>1</v>
          </cell>
          <cell r="I7277">
            <v>216</v>
          </cell>
          <cell r="L7277" t="str">
            <v>NCS - Operational</v>
          </cell>
        </row>
        <row r="7278">
          <cell r="A7278">
            <v>206</v>
          </cell>
          <cell r="F7278">
            <v>1</v>
          </cell>
          <cell r="I7278">
            <v>60</v>
          </cell>
          <cell r="L7278" t="str">
            <v>NCS - Operational</v>
          </cell>
        </row>
        <row r="7279">
          <cell r="A7279">
            <v>206</v>
          </cell>
          <cell r="F7279">
            <v>1</v>
          </cell>
          <cell r="I7279">
            <v>198</v>
          </cell>
          <cell r="L7279" t="str">
            <v>NCS - Operational</v>
          </cell>
        </row>
        <row r="7280">
          <cell r="A7280">
            <v>206</v>
          </cell>
          <cell r="F7280">
            <v>1</v>
          </cell>
          <cell r="I7280">
            <v>225</v>
          </cell>
          <cell r="L7280" t="str">
            <v>NCS - Operational</v>
          </cell>
        </row>
        <row r="7281">
          <cell r="A7281">
            <v>206</v>
          </cell>
          <cell r="F7281">
            <v>1</v>
          </cell>
          <cell r="I7281">
            <v>49</v>
          </cell>
          <cell r="L7281" t="str">
            <v>NCS - Operational</v>
          </cell>
        </row>
        <row r="7282">
          <cell r="A7282">
            <v>206</v>
          </cell>
          <cell r="F7282">
            <v>1</v>
          </cell>
          <cell r="I7282">
            <v>270</v>
          </cell>
          <cell r="L7282" t="str">
            <v>NCS - Operational</v>
          </cell>
        </row>
        <row r="7283">
          <cell r="A7283">
            <v>206</v>
          </cell>
          <cell r="F7283">
            <v>1</v>
          </cell>
          <cell r="I7283">
            <v>930</v>
          </cell>
          <cell r="L7283" t="str">
            <v>NCS - Operational</v>
          </cell>
        </row>
        <row r="7284">
          <cell r="A7284">
            <v>206</v>
          </cell>
          <cell r="F7284">
            <v>1</v>
          </cell>
          <cell r="I7284">
            <v>1860</v>
          </cell>
          <cell r="L7284" t="str">
            <v>NCS - Operational</v>
          </cell>
        </row>
        <row r="7285">
          <cell r="A7285">
            <v>206</v>
          </cell>
          <cell r="F7285">
            <v>1</v>
          </cell>
          <cell r="I7285">
            <v>96</v>
          </cell>
          <cell r="L7285" t="str">
            <v>NCS - Operational</v>
          </cell>
        </row>
        <row r="7286">
          <cell r="A7286">
            <v>206</v>
          </cell>
          <cell r="F7286">
            <v>1</v>
          </cell>
          <cell r="I7286">
            <v>120</v>
          </cell>
          <cell r="L7286" t="str">
            <v>NCS - Operational</v>
          </cell>
        </row>
        <row r="7287">
          <cell r="A7287">
            <v>206</v>
          </cell>
          <cell r="F7287">
            <v>1</v>
          </cell>
          <cell r="I7287">
            <v>288</v>
          </cell>
          <cell r="L7287" t="str">
            <v>NCS - Operational</v>
          </cell>
        </row>
        <row r="7288">
          <cell r="A7288">
            <v>206</v>
          </cell>
          <cell r="F7288">
            <v>1</v>
          </cell>
          <cell r="I7288">
            <v>420</v>
          </cell>
          <cell r="L7288" t="str">
            <v>NCS - Operational</v>
          </cell>
        </row>
        <row r="7289">
          <cell r="A7289">
            <v>206</v>
          </cell>
          <cell r="F7289">
            <v>1</v>
          </cell>
          <cell r="I7289">
            <v>100</v>
          </cell>
          <cell r="L7289" t="str">
            <v>NCS - Operational</v>
          </cell>
        </row>
        <row r="7290">
          <cell r="A7290">
            <v>206</v>
          </cell>
          <cell r="F7290">
            <v>1</v>
          </cell>
          <cell r="I7290">
            <v>90</v>
          </cell>
          <cell r="L7290" t="str">
            <v>NCS - Interior Room</v>
          </cell>
        </row>
        <row r="7291">
          <cell r="A7291">
            <v>206</v>
          </cell>
          <cell r="F7291">
            <v>1</v>
          </cell>
          <cell r="I7291">
            <v>20</v>
          </cell>
          <cell r="L7291" t="str">
            <v>NCS - Operational</v>
          </cell>
        </row>
        <row r="7292">
          <cell r="A7292">
            <v>206</v>
          </cell>
          <cell r="F7292">
            <v>1</v>
          </cell>
          <cell r="I7292">
            <v>75</v>
          </cell>
          <cell r="L7292" t="str">
            <v>NCS - Operational</v>
          </cell>
        </row>
        <row r="7293">
          <cell r="A7293">
            <v>206</v>
          </cell>
          <cell r="F7293">
            <v>1</v>
          </cell>
          <cell r="I7293">
            <v>256</v>
          </cell>
          <cell r="L7293" t="str">
            <v>NCS - Operational</v>
          </cell>
        </row>
        <row r="7294">
          <cell r="A7294">
            <v>206</v>
          </cell>
          <cell r="F7294">
            <v>2</v>
          </cell>
          <cell r="I7294">
            <v>5766</v>
          </cell>
          <cell r="L7294" t="str">
            <v>NCS - Athletic</v>
          </cell>
        </row>
        <row r="7295">
          <cell r="A7295">
            <v>206</v>
          </cell>
          <cell r="F7295">
            <v>2</v>
          </cell>
          <cell r="I7295">
            <v>460</v>
          </cell>
          <cell r="L7295" t="str">
            <v>NCS - Interior Room</v>
          </cell>
        </row>
        <row r="7296">
          <cell r="A7296">
            <v>206</v>
          </cell>
          <cell r="F7296">
            <v>2</v>
          </cell>
          <cell r="I7296">
            <v>345</v>
          </cell>
          <cell r="L7296" t="str">
            <v>NCS - Operational</v>
          </cell>
        </row>
        <row r="7297">
          <cell r="A7297">
            <v>206</v>
          </cell>
          <cell r="F7297">
            <v>2</v>
          </cell>
          <cell r="I7297">
            <v>360</v>
          </cell>
          <cell r="L7297" t="str">
            <v>NCS - Operational</v>
          </cell>
        </row>
        <row r="7298">
          <cell r="A7298">
            <v>206</v>
          </cell>
          <cell r="F7298">
            <v>2</v>
          </cell>
          <cell r="I7298">
            <v>1612</v>
          </cell>
          <cell r="L7298" t="str">
            <v>NCS - Assembly</v>
          </cell>
        </row>
        <row r="7299">
          <cell r="A7299">
            <v>206</v>
          </cell>
          <cell r="F7299">
            <v>1</v>
          </cell>
          <cell r="I7299">
            <v>875</v>
          </cell>
          <cell r="L7299" t="str">
            <v>(Excluded - Counted in classroom data)</v>
          </cell>
        </row>
        <row r="7300">
          <cell r="A7300">
            <v>206</v>
          </cell>
          <cell r="F7300">
            <v>1</v>
          </cell>
          <cell r="I7300">
            <v>875</v>
          </cell>
          <cell r="L7300" t="str">
            <v>(Excluded - Counted in classroom data)</v>
          </cell>
        </row>
        <row r="7301">
          <cell r="A7301">
            <v>206</v>
          </cell>
          <cell r="F7301">
            <v>1</v>
          </cell>
          <cell r="I7301">
            <v>315</v>
          </cell>
          <cell r="L7301" t="str">
            <v>NCS - Interior Room</v>
          </cell>
        </row>
        <row r="7302">
          <cell r="A7302">
            <v>206</v>
          </cell>
          <cell r="F7302">
            <v>1</v>
          </cell>
          <cell r="I7302">
            <v>105</v>
          </cell>
          <cell r="L7302" t="str">
            <v>NCS - Operational</v>
          </cell>
        </row>
        <row r="7303">
          <cell r="A7303">
            <v>206</v>
          </cell>
          <cell r="F7303">
            <v>1</v>
          </cell>
          <cell r="I7303">
            <v>105</v>
          </cell>
          <cell r="L7303" t="str">
            <v>NCS - Operational</v>
          </cell>
        </row>
        <row r="7304">
          <cell r="A7304">
            <v>206</v>
          </cell>
          <cell r="F7304">
            <v>1</v>
          </cell>
          <cell r="I7304">
            <v>105</v>
          </cell>
          <cell r="L7304" t="str">
            <v>NCS - Operational</v>
          </cell>
        </row>
        <row r="7305">
          <cell r="A7305">
            <v>206</v>
          </cell>
          <cell r="F7305">
            <v>1</v>
          </cell>
          <cell r="I7305">
            <v>2125</v>
          </cell>
          <cell r="L7305" t="str">
            <v>(Excluded - Counted in classroom data)</v>
          </cell>
        </row>
        <row r="7306">
          <cell r="A7306">
            <v>206</v>
          </cell>
          <cell r="F7306">
            <v>1</v>
          </cell>
          <cell r="I7306">
            <v>330</v>
          </cell>
          <cell r="L7306" t="str">
            <v>NCS - Operational</v>
          </cell>
        </row>
        <row r="7307">
          <cell r="A7307">
            <v>206</v>
          </cell>
          <cell r="F7307">
            <v>1</v>
          </cell>
          <cell r="I7307">
            <v>156</v>
          </cell>
          <cell r="L7307" t="str">
            <v>NCS - Operational</v>
          </cell>
        </row>
        <row r="7308">
          <cell r="A7308">
            <v>206</v>
          </cell>
          <cell r="F7308">
            <v>1</v>
          </cell>
          <cell r="I7308">
            <v>240</v>
          </cell>
          <cell r="L7308" t="str">
            <v>NCS - Operational</v>
          </cell>
        </row>
        <row r="7309">
          <cell r="A7309">
            <v>206</v>
          </cell>
          <cell r="F7309">
            <v>1</v>
          </cell>
          <cell r="I7309">
            <v>90</v>
          </cell>
          <cell r="L7309" t="str">
            <v>NCS - Operational</v>
          </cell>
        </row>
        <row r="7310">
          <cell r="A7310">
            <v>206</v>
          </cell>
          <cell r="F7310">
            <v>1</v>
          </cell>
          <cell r="I7310">
            <v>300</v>
          </cell>
          <cell r="L7310" t="str">
            <v>NCS - Interior Room</v>
          </cell>
        </row>
        <row r="7311">
          <cell r="A7311">
            <v>206</v>
          </cell>
          <cell r="F7311">
            <v>1</v>
          </cell>
          <cell r="I7311">
            <v>135</v>
          </cell>
          <cell r="L7311" t="str">
            <v>NCS - Operational</v>
          </cell>
        </row>
        <row r="7312">
          <cell r="A7312">
            <v>206</v>
          </cell>
          <cell r="F7312">
            <v>1</v>
          </cell>
          <cell r="I7312">
            <v>1330</v>
          </cell>
          <cell r="L7312" t="str">
            <v>(Excluded - Counted in classroom data)</v>
          </cell>
        </row>
        <row r="7313">
          <cell r="A7313">
            <v>206</v>
          </cell>
          <cell r="F7313">
            <v>1</v>
          </cell>
          <cell r="I7313">
            <v>864</v>
          </cell>
          <cell r="L7313" t="str">
            <v>(Excluded - Counted in classroom data)</v>
          </cell>
        </row>
        <row r="7314">
          <cell r="A7314">
            <v>206</v>
          </cell>
          <cell r="F7314">
            <v>1</v>
          </cell>
          <cell r="I7314">
            <v>864</v>
          </cell>
          <cell r="L7314" t="str">
            <v>(Excluded - Counted in classroom data)</v>
          </cell>
        </row>
        <row r="7315">
          <cell r="A7315">
            <v>206</v>
          </cell>
          <cell r="F7315">
            <v>1</v>
          </cell>
          <cell r="I7315">
            <v>864</v>
          </cell>
          <cell r="L7315" t="str">
            <v>(Excluded - Counted in classroom data)</v>
          </cell>
        </row>
        <row r="7316">
          <cell r="A7316">
            <v>206</v>
          </cell>
          <cell r="F7316">
            <v>1</v>
          </cell>
          <cell r="I7316">
            <v>920</v>
          </cell>
          <cell r="L7316" t="str">
            <v>(Excluded - Counted in classroom data)</v>
          </cell>
        </row>
        <row r="7317">
          <cell r="A7317">
            <v>206</v>
          </cell>
          <cell r="F7317">
            <v>1</v>
          </cell>
          <cell r="I7317">
            <v>920</v>
          </cell>
          <cell r="L7317" t="str">
            <v>(Excluded - Counted in classroom data)</v>
          </cell>
        </row>
        <row r="7318">
          <cell r="A7318">
            <v>206</v>
          </cell>
          <cell r="F7318">
            <v>1</v>
          </cell>
          <cell r="I7318">
            <v>920</v>
          </cell>
          <cell r="L7318" t="str">
            <v>(Excluded - Counted in classroom data)</v>
          </cell>
        </row>
        <row r="7319">
          <cell r="A7319">
            <v>207</v>
          </cell>
          <cell r="F7319">
            <v>1</v>
          </cell>
          <cell r="I7319">
            <v>20</v>
          </cell>
          <cell r="L7319" t="str">
            <v>NCS - Operational</v>
          </cell>
        </row>
        <row r="7320">
          <cell r="A7320">
            <v>207</v>
          </cell>
          <cell r="F7320">
            <v>1</v>
          </cell>
          <cell r="I7320">
            <v>1388</v>
          </cell>
          <cell r="L7320" t="str">
            <v>(Excluded - Counted in classroom data)</v>
          </cell>
        </row>
        <row r="7321">
          <cell r="A7321">
            <v>207</v>
          </cell>
          <cell r="F7321">
            <v>1</v>
          </cell>
          <cell r="I7321">
            <v>90</v>
          </cell>
          <cell r="L7321" t="str">
            <v>NCS - Operational</v>
          </cell>
        </row>
        <row r="7322">
          <cell r="A7322">
            <v>207</v>
          </cell>
          <cell r="F7322">
            <v>1</v>
          </cell>
          <cell r="I7322">
            <v>90</v>
          </cell>
          <cell r="L7322" t="str">
            <v>NCS - Operational</v>
          </cell>
        </row>
        <row r="7323">
          <cell r="A7323">
            <v>207</v>
          </cell>
          <cell r="F7323">
            <v>1</v>
          </cell>
          <cell r="I7323">
            <v>1381</v>
          </cell>
          <cell r="L7323" t="str">
            <v>(Excluded - Counted in classroom data)</v>
          </cell>
        </row>
        <row r="7324">
          <cell r="A7324">
            <v>207</v>
          </cell>
          <cell r="F7324">
            <v>1</v>
          </cell>
          <cell r="I7324">
            <v>942</v>
          </cell>
          <cell r="L7324" t="str">
            <v>NCS - Operational</v>
          </cell>
        </row>
        <row r="7325">
          <cell r="A7325">
            <v>207</v>
          </cell>
          <cell r="F7325">
            <v>1</v>
          </cell>
          <cell r="I7325">
            <v>84</v>
          </cell>
          <cell r="L7325" t="str">
            <v>NCS - Operational</v>
          </cell>
        </row>
        <row r="7326">
          <cell r="A7326">
            <v>207</v>
          </cell>
          <cell r="F7326">
            <v>1</v>
          </cell>
          <cell r="I7326">
            <v>1416</v>
          </cell>
          <cell r="L7326" t="str">
            <v>(Excluded - Counted in classroom data)</v>
          </cell>
        </row>
        <row r="7327">
          <cell r="A7327">
            <v>207</v>
          </cell>
          <cell r="F7327">
            <v>1</v>
          </cell>
          <cell r="I7327">
            <v>1407</v>
          </cell>
          <cell r="L7327" t="str">
            <v>(Excluded - Counted in classroom data)</v>
          </cell>
        </row>
        <row r="7328">
          <cell r="A7328">
            <v>207</v>
          </cell>
          <cell r="F7328">
            <v>1</v>
          </cell>
          <cell r="I7328">
            <v>147</v>
          </cell>
          <cell r="L7328" t="str">
            <v>NCS - Operational</v>
          </cell>
        </row>
        <row r="7329">
          <cell r="A7329">
            <v>207</v>
          </cell>
          <cell r="F7329">
            <v>1</v>
          </cell>
          <cell r="I7329">
            <v>342</v>
          </cell>
          <cell r="L7329" t="str">
            <v>NCS - Operational</v>
          </cell>
        </row>
        <row r="7330">
          <cell r="A7330">
            <v>207</v>
          </cell>
          <cell r="F7330">
            <v>1</v>
          </cell>
          <cell r="I7330">
            <v>134</v>
          </cell>
          <cell r="L7330" t="str">
            <v>NCS - Operational</v>
          </cell>
        </row>
        <row r="7331">
          <cell r="A7331">
            <v>207</v>
          </cell>
          <cell r="F7331">
            <v>1</v>
          </cell>
          <cell r="I7331">
            <v>168</v>
          </cell>
          <cell r="L7331" t="str">
            <v>NCS - Operational</v>
          </cell>
        </row>
        <row r="7332">
          <cell r="A7332">
            <v>207</v>
          </cell>
          <cell r="F7332">
            <v>1</v>
          </cell>
          <cell r="I7332">
            <v>94</v>
          </cell>
          <cell r="L7332" t="str">
            <v>NCS - Operational</v>
          </cell>
        </row>
        <row r="7333">
          <cell r="A7333">
            <v>207</v>
          </cell>
          <cell r="F7333">
            <v>1</v>
          </cell>
          <cell r="I7333">
            <v>906</v>
          </cell>
          <cell r="L7333" t="str">
            <v>(Excluded - Counted in classroom data)</v>
          </cell>
        </row>
        <row r="7334">
          <cell r="A7334">
            <v>207</v>
          </cell>
          <cell r="F7334">
            <v>1</v>
          </cell>
          <cell r="I7334">
            <v>906</v>
          </cell>
          <cell r="L7334" t="str">
            <v>(Excluded - Counted in classroom data)</v>
          </cell>
        </row>
        <row r="7335">
          <cell r="A7335">
            <v>207</v>
          </cell>
          <cell r="F7335">
            <v>1</v>
          </cell>
          <cell r="I7335">
            <v>53</v>
          </cell>
          <cell r="L7335" t="str">
            <v>NCS - Operational</v>
          </cell>
        </row>
        <row r="7336">
          <cell r="A7336">
            <v>207</v>
          </cell>
          <cell r="F7336">
            <v>1</v>
          </cell>
          <cell r="I7336">
            <v>2307</v>
          </cell>
          <cell r="L7336" t="str">
            <v>(Excluded - Counted in classroom data)</v>
          </cell>
        </row>
        <row r="7337">
          <cell r="A7337">
            <v>207</v>
          </cell>
          <cell r="F7337">
            <v>1</v>
          </cell>
          <cell r="I7337">
            <v>273</v>
          </cell>
          <cell r="L7337" t="str">
            <v>NCS - Operational</v>
          </cell>
        </row>
        <row r="7338">
          <cell r="A7338">
            <v>207</v>
          </cell>
          <cell r="F7338">
            <v>1</v>
          </cell>
          <cell r="I7338">
            <v>40</v>
          </cell>
          <cell r="L7338" t="str">
            <v>NCS - Operational</v>
          </cell>
        </row>
        <row r="7339">
          <cell r="A7339">
            <v>207</v>
          </cell>
          <cell r="F7339">
            <v>1</v>
          </cell>
          <cell r="I7339">
            <v>722</v>
          </cell>
          <cell r="L7339" t="str">
            <v>(Excluded - Counted in classroom data)</v>
          </cell>
        </row>
        <row r="7340">
          <cell r="A7340">
            <v>207</v>
          </cell>
          <cell r="F7340">
            <v>1</v>
          </cell>
          <cell r="I7340">
            <v>722</v>
          </cell>
          <cell r="L7340" t="str">
            <v>(Excluded - Counted in classroom data)</v>
          </cell>
        </row>
        <row r="7341">
          <cell r="A7341">
            <v>207</v>
          </cell>
          <cell r="F7341">
            <v>1</v>
          </cell>
          <cell r="I7341">
            <v>329</v>
          </cell>
          <cell r="L7341" t="str">
            <v>NCS - Interior Room</v>
          </cell>
        </row>
        <row r="7342">
          <cell r="A7342">
            <v>207</v>
          </cell>
          <cell r="F7342">
            <v>1</v>
          </cell>
          <cell r="I7342">
            <v>108</v>
          </cell>
          <cell r="L7342" t="str">
            <v>NCS - Operational</v>
          </cell>
        </row>
        <row r="7343">
          <cell r="A7343">
            <v>207</v>
          </cell>
          <cell r="F7343">
            <v>1</v>
          </cell>
          <cell r="I7343">
            <v>139</v>
          </cell>
          <cell r="L7343" t="str">
            <v>NCS - Interior Room</v>
          </cell>
        </row>
        <row r="7344">
          <cell r="A7344">
            <v>207</v>
          </cell>
          <cell r="F7344">
            <v>1</v>
          </cell>
          <cell r="I7344">
            <v>329</v>
          </cell>
          <cell r="L7344" t="str">
            <v>NCS - Interior Room</v>
          </cell>
        </row>
        <row r="7345">
          <cell r="A7345">
            <v>207</v>
          </cell>
          <cell r="F7345">
            <v>1</v>
          </cell>
          <cell r="I7345">
            <v>126</v>
          </cell>
          <cell r="L7345" t="str">
            <v>NCS - Operational</v>
          </cell>
        </row>
        <row r="7346">
          <cell r="A7346">
            <v>207</v>
          </cell>
          <cell r="F7346">
            <v>1</v>
          </cell>
          <cell r="I7346">
            <v>120</v>
          </cell>
          <cell r="L7346" t="str">
            <v>NCS - Operational</v>
          </cell>
        </row>
        <row r="7347">
          <cell r="A7347">
            <v>207</v>
          </cell>
          <cell r="F7347">
            <v>1</v>
          </cell>
          <cell r="I7347">
            <v>1976</v>
          </cell>
          <cell r="L7347" t="str">
            <v>(Excluded - Counted in classroom data)</v>
          </cell>
        </row>
        <row r="7348">
          <cell r="A7348">
            <v>207</v>
          </cell>
          <cell r="F7348">
            <v>1</v>
          </cell>
          <cell r="I7348">
            <v>29</v>
          </cell>
          <cell r="L7348" t="str">
            <v>NCS - Operational</v>
          </cell>
        </row>
        <row r="7349">
          <cell r="A7349">
            <v>207</v>
          </cell>
          <cell r="F7349">
            <v>1</v>
          </cell>
          <cell r="I7349">
            <v>814</v>
          </cell>
          <cell r="L7349" t="str">
            <v>NCS - Operational</v>
          </cell>
        </row>
        <row r="7350">
          <cell r="A7350">
            <v>207</v>
          </cell>
          <cell r="F7350">
            <v>1</v>
          </cell>
          <cell r="I7350">
            <v>131</v>
          </cell>
          <cell r="L7350" t="str">
            <v>NCS - Operational</v>
          </cell>
        </row>
        <row r="7351">
          <cell r="A7351">
            <v>207</v>
          </cell>
          <cell r="F7351">
            <v>1</v>
          </cell>
          <cell r="I7351">
            <v>128</v>
          </cell>
          <cell r="L7351" t="str">
            <v>NCS - Operational</v>
          </cell>
        </row>
        <row r="7352">
          <cell r="A7352">
            <v>207</v>
          </cell>
          <cell r="F7352">
            <v>1</v>
          </cell>
          <cell r="I7352">
            <v>17</v>
          </cell>
          <cell r="L7352" t="str">
            <v>NCS - Operational</v>
          </cell>
        </row>
        <row r="7353">
          <cell r="A7353">
            <v>207</v>
          </cell>
          <cell r="F7353">
            <v>1</v>
          </cell>
          <cell r="I7353">
            <v>127</v>
          </cell>
          <cell r="L7353" t="str">
            <v>NCS - Operational</v>
          </cell>
        </row>
        <row r="7354">
          <cell r="A7354">
            <v>207</v>
          </cell>
          <cell r="F7354">
            <v>1</v>
          </cell>
          <cell r="I7354">
            <v>95</v>
          </cell>
          <cell r="L7354" t="str">
            <v>NCS - Operational</v>
          </cell>
        </row>
        <row r="7355">
          <cell r="A7355">
            <v>207</v>
          </cell>
          <cell r="F7355">
            <v>1</v>
          </cell>
          <cell r="I7355">
            <v>119</v>
          </cell>
          <cell r="L7355" t="str">
            <v>NCS - Operational</v>
          </cell>
        </row>
        <row r="7356">
          <cell r="A7356">
            <v>207</v>
          </cell>
          <cell r="F7356">
            <v>1</v>
          </cell>
          <cell r="I7356">
            <v>206</v>
          </cell>
          <cell r="L7356" t="str">
            <v>NCS - Operational</v>
          </cell>
        </row>
        <row r="7357">
          <cell r="A7357">
            <v>207</v>
          </cell>
          <cell r="F7357">
            <v>1</v>
          </cell>
          <cell r="I7357">
            <v>737</v>
          </cell>
          <cell r="L7357" t="str">
            <v>NCS - Interior Room</v>
          </cell>
        </row>
        <row r="7358">
          <cell r="A7358">
            <v>207</v>
          </cell>
          <cell r="F7358">
            <v>1</v>
          </cell>
          <cell r="I7358">
            <v>53</v>
          </cell>
          <cell r="L7358" t="str">
            <v>NCS - Assembly</v>
          </cell>
        </row>
        <row r="7359">
          <cell r="A7359">
            <v>207</v>
          </cell>
          <cell r="F7359">
            <v>1</v>
          </cell>
          <cell r="I7359">
            <v>53</v>
          </cell>
          <cell r="L7359" t="str">
            <v>NCS - Interior Room</v>
          </cell>
        </row>
        <row r="7360">
          <cell r="A7360">
            <v>207</v>
          </cell>
          <cell r="F7360">
            <v>1</v>
          </cell>
          <cell r="I7360">
            <v>53</v>
          </cell>
          <cell r="L7360" t="str">
            <v>NCS - Interior Room</v>
          </cell>
        </row>
        <row r="7361">
          <cell r="A7361">
            <v>207</v>
          </cell>
          <cell r="F7361">
            <v>1</v>
          </cell>
          <cell r="I7361">
            <v>54</v>
          </cell>
          <cell r="L7361" t="str">
            <v>NCS - Assembly</v>
          </cell>
        </row>
        <row r="7362">
          <cell r="A7362">
            <v>207</v>
          </cell>
          <cell r="F7362">
            <v>1</v>
          </cell>
          <cell r="I7362">
            <v>96</v>
          </cell>
          <cell r="L7362" t="str">
            <v>NCS - Operational</v>
          </cell>
        </row>
        <row r="7363">
          <cell r="A7363">
            <v>207</v>
          </cell>
          <cell r="F7363">
            <v>1</v>
          </cell>
          <cell r="I7363">
            <v>83</v>
          </cell>
          <cell r="L7363" t="str">
            <v>NCS - Interior Room</v>
          </cell>
        </row>
        <row r="7364">
          <cell r="A7364">
            <v>207</v>
          </cell>
          <cell r="F7364">
            <v>1</v>
          </cell>
          <cell r="I7364">
            <v>75</v>
          </cell>
          <cell r="L7364" t="str">
            <v>NCS - Interior Room</v>
          </cell>
        </row>
        <row r="7365">
          <cell r="A7365">
            <v>207</v>
          </cell>
          <cell r="F7365">
            <v>1</v>
          </cell>
          <cell r="I7365">
            <v>1204</v>
          </cell>
          <cell r="L7365" t="str">
            <v>(Excluded - Counted in classroom data)</v>
          </cell>
        </row>
        <row r="7366">
          <cell r="A7366">
            <v>207</v>
          </cell>
          <cell r="F7366">
            <v>1</v>
          </cell>
          <cell r="I7366">
            <v>1092</v>
          </cell>
          <cell r="L7366" t="str">
            <v>(Excluded - Counted in classroom data)</v>
          </cell>
        </row>
        <row r="7367">
          <cell r="A7367">
            <v>207</v>
          </cell>
          <cell r="F7367">
            <v>1</v>
          </cell>
          <cell r="I7367">
            <v>637</v>
          </cell>
          <cell r="L7367" t="str">
            <v>NCS - Operational</v>
          </cell>
        </row>
        <row r="7368">
          <cell r="A7368">
            <v>207</v>
          </cell>
          <cell r="F7368">
            <v>1</v>
          </cell>
          <cell r="I7368">
            <v>18</v>
          </cell>
          <cell r="L7368" t="str">
            <v>NCS - Operational</v>
          </cell>
        </row>
        <row r="7369">
          <cell r="A7369">
            <v>207</v>
          </cell>
          <cell r="F7369">
            <v>1</v>
          </cell>
          <cell r="I7369">
            <v>156</v>
          </cell>
          <cell r="L7369" t="str">
            <v>NCS - Operational</v>
          </cell>
        </row>
        <row r="7370">
          <cell r="A7370">
            <v>207</v>
          </cell>
          <cell r="F7370">
            <v>1</v>
          </cell>
          <cell r="I7370">
            <v>112</v>
          </cell>
          <cell r="L7370" t="str">
            <v>NCS - Interior Room</v>
          </cell>
        </row>
        <row r="7371">
          <cell r="A7371">
            <v>207</v>
          </cell>
          <cell r="F7371">
            <v>1</v>
          </cell>
          <cell r="I7371">
            <v>3360</v>
          </cell>
          <cell r="L7371" t="str">
            <v>NCS - Dining</v>
          </cell>
        </row>
        <row r="7372">
          <cell r="A7372">
            <v>207</v>
          </cell>
          <cell r="F7372">
            <v>1</v>
          </cell>
          <cell r="I7372">
            <v>289</v>
          </cell>
          <cell r="L7372" t="str">
            <v>NCS - Operational</v>
          </cell>
        </row>
        <row r="7373">
          <cell r="A7373">
            <v>207</v>
          </cell>
          <cell r="F7373">
            <v>1</v>
          </cell>
          <cell r="I7373">
            <v>974</v>
          </cell>
          <cell r="L7373" t="str">
            <v>NCS - Athletic</v>
          </cell>
        </row>
        <row r="7374">
          <cell r="A7374">
            <v>207</v>
          </cell>
          <cell r="F7374">
            <v>1</v>
          </cell>
          <cell r="I7374">
            <v>1950</v>
          </cell>
          <cell r="L7374" t="str">
            <v>NCS - Athletic</v>
          </cell>
        </row>
        <row r="7375">
          <cell r="A7375">
            <v>207</v>
          </cell>
          <cell r="F7375">
            <v>1</v>
          </cell>
          <cell r="I7375">
            <v>176</v>
          </cell>
          <cell r="L7375" t="str">
            <v>NCS - Operational</v>
          </cell>
        </row>
        <row r="7376">
          <cell r="A7376">
            <v>207</v>
          </cell>
          <cell r="F7376">
            <v>1</v>
          </cell>
          <cell r="I7376">
            <v>67</v>
          </cell>
          <cell r="L7376" t="str">
            <v>NCS - Operational</v>
          </cell>
        </row>
        <row r="7377">
          <cell r="A7377">
            <v>207</v>
          </cell>
          <cell r="F7377">
            <v>1</v>
          </cell>
          <cell r="I7377">
            <v>120</v>
          </cell>
          <cell r="L7377" t="str">
            <v>NCS - Operational</v>
          </cell>
        </row>
        <row r="7378">
          <cell r="A7378">
            <v>207</v>
          </cell>
          <cell r="F7378">
            <v>1</v>
          </cell>
          <cell r="I7378">
            <v>188</v>
          </cell>
          <cell r="L7378" t="str">
            <v>NCS - Operational</v>
          </cell>
        </row>
        <row r="7379">
          <cell r="A7379">
            <v>207</v>
          </cell>
          <cell r="F7379">
            <v>1</v>
          </cell>
          <cell r="I7379">
            <v>230</v>
          </cell>
          <cell r="L7379" t="str">
            <v>NCS - Operational</v>
          </cell>
        </row>
        <row r="7380">
          <cell r="A7380">
            <v>207</v>
          </cell>
          <cell r="F7380">
            <v>1</v>
          </cell>
          <cell r="I7380">
            <v>27</v>
          </cell>
          <cell r="L7380" t="str">
            <v>NCS - Operational</v>
          </cell>
        </row>
        <row r="7381">
          <cell r="A7381">
            <v>207</v>
          </cell>
          <cell r="F7381">
            <v>1</v>
          </cell>
          <cell r="I7381">
            <v>16</v>
          </cell>
          <cell r="L7381" t="str">
            <v>NCS - Operational</v>
          </cell>
        </row>
        <row r="7382">
          <cell r="A7382">
            <v>207</v>
          </cell>
          <cell r="F7382">
            <v>1</v>
          </cell>
          <cell r="I7382">
            <v>13</v>
          </cell>
          <cell r="L7382" t="str">
            <v>NCS - Operational</v>
          </cell>
        </row>
        <row r="7383">
          <cell r="A7383">
            <v>207</v>
          </cell>
          <cell r="F7383">
            <v>1</v>
          </cell>
          <cell r="I7383">
            <v>23</v>
          </cell>
          <cell r="L7383" t="str">
            <v>NCS - Operational</v>
          </cell>
        </row>
        <row r="7384">
          <cell r="A7384">
            <v>207</v>
          </cell>
          <cell r="F7384">
            <v>1</v>
          </cell>
          <cell r="I7384">
            <v>175</v>
          </cell>
          <cell r="L7384" t="str">
            <v>NCS - Operational</v>
          </cell>
        </row>
        <row r="7385">
          <cell r="A7385">
            <v>207</v>
          </cell>
          <cell r="F7385">
            <v>1</v>
          </cell>
          <cell r="I7385">
            <v>1181</v>
          </cell>
          <cell r="L7385" t="str">
            <v>(Excluded - Counted in classroom data)</v>
          </cell>
        </row>
        <row r="7386">
          <cell r="A7386">
            <v>207</v>
          </cell>
          <cell r="F7386">
            <v>1</v>
          </cell>
          <cell r="I7386">
            <v>41</v>
          </cell>
          <cell r="L7386" t="str">
            <v>NCS - Operational</v>
          </cell>
        </row>
        <row r="7387">
          <cell r="A7387">
            <v>207</v>
          </cell>
          <cell r="F7387">
            <v>1</v>
          </cell>
          <cell r="I7387">
            <v>76</v>
          </cell>
          <cell r="L7387" t="str">
            <v>NCS - Operational</v>
          </cell>
        </row>
        <row r="7388">
          <cell r="A7388">
            <v>207</v>
          </cell>
          <cell r="F7388">
            <v>1</v>
          </cell>
          <cell r="I7388">
            <v>129</v>
          </cell>
          <cell r="L7388" t="str">
            <v>NCS - Operational</v>
          </cell>
        </row>
        <row r="7389">
          <cell r="A7389">
            <v>207</v>
          </cell>
          <cell r="F7389">
            <v>1</v>
          </cell>
          <cell r="I7389">
            <v>132</v>
          </cell>
          <cell r="L7389" t="str">
            <v>NCS - Operational</v>
          </cell>
        </row>
        <row r="7390">
          <cell r="A7390">
            <v>207</v>
          </cell>
          <cell r="F7390">
            <v>1</v>
          </cell>
          <cell r="I7390">
            <v>349</v>
          </cell>
          <cell r="L7390" t="str">
            <v>NCS - Interior Room</v>
          </cell>
        </row>
        <row r="7391">
          <cell r="A7391">
            <v>207</v>
          </cell>
          <cell r="F7391">
            <v>1</v>
          </cell>
          <cell r="I7391">
            <v>382</v>
          </cell>
          <cell r="L7391" t="str">
            <v>NCS - Operational</v>
          </cell>
        </row>
        <row r="7392">
          <cell r="A7392">
            <v>207</v>
          </cell>
          <cell r="F7392">
            <v>1</v>
          </cell>
          <cell r="I7392">
            <v>89</v>
          </cell>
          <cell r="L7392" t="str">
            <v>NCS - Operational</v>
          </cell>
        </row>
        <row r="7393">
          <cell r="A7393">
            <v>207</v>
          </cell>
          <cell r="F7393">
            <v>1</v>
          </cell>
          <cell r="I7393">
            <v>1683</v>
          </cell>
          <cell r="L7393" t="str">
            <v>NCS - Athletic</v>
          </cell>
        </row>
        <row r="7394">
          <cell r="A7394">
            <v>207</v>
          </cell>
          <cell r="F7394">
            <v>1</v>
          </cell>
          <cell r="I7394">
            <v>6254</v>
          </cell>
          <cell r="L7394" t="str">
            <v>NCS - Athletic</v>
          </cell>
        </row>
        <row r="7395">
          <cell r="A7395">
            <v>207</v>
          </cell>
          <cell r="F7395">
            <v>1</v>
          </cell>
          <cell r="I7395">
            <v>196</v>
          </cell>
          <cell r="L7395" t="str">
            <v>NCS - Operational</v>
          </cell>
        </row>
        <row r="7396">
          <cell r="A7396">
            <v>207</v>
          </cell>
          <cell r="F7396">
            <v>1</v>
          </cell>
          <cell r="I7396">
            <v>442</v>
          </cell>
          <cell r="L7396" t="str">
            <v>NCS - Operational</v>
          </cell>
        </row>
        <row r="7397">
          <cell r="A7397">
            <v>207</v>
          </cell>
          <cell r="F7397">
            <v>1</v>
          </cell>
          <cell r="I7397">
            <v>676</v>
          </cell>
          <cell r="L7397" t="str">
            <v>NCS - Operational</v>
          </cell>
        </row>
        <row r="7398">
          <cell r="A7398">
            <v>207</v>
          </cell>
          <cell r="F7398">
            <v>1</v>
          </cell>
          <cell r="I7398">
            <v>325</v>
          </cell>
          <cell r="L7398" t="str">
            <v>NCS - Operational</v>
          </cell>
        </row>
        <row r="7399">
          <cell r="A7399">
            <v>207</v>
          </cell>
          <cell r="F7399">
            <v>1</v>
          </cell>
          <cell r="I7399">
            <v>22</v>
          </cell>
          <cell r="L7399" t="str">
            <v>NCS - Operational</v>
          </cell>
        </row>
        <row r="7400">
          <cell r="A7400">
            <v>207</v>
          </cell>
          <cell r="F7400">
            <v>1</v>
          </cell>
          <cell r="I7400">
            <v>155</v>
          </cell>
          <cell r="L7400" t="str">
            <v>NCS - Operational</v>
          </cell>
        </row>
        <row r="7401">
          <cell r="A7401">
            <v>207</v>
          </cell>
          <cell r="F7401">
            <v>1</v>
          </cell>
          <cell r="I7401">
            <v>132</v>
          </cell>
          <cell r="L7401" t="str">
            <v>NCS - Operational</v>
          </cell>
        </row>
        <row r="7402">
          <cell r="A7402">
            <v>207</v>
          </cell>
          <cell r="F7402">
            <v>1</v>
          </cell>
          <cell r="I7402">
            <v>487</v>
          </cell>
          <cell r="L7402" t="str">
            <v>NCS - Operational</v>
          </cell>
        </row>
        <row r="7403">
          <cell r="A7403">
            <v>207</v>
          </cell>
          <cell r="F7403">
            <v>1</v>
          </cell>
          <cell r="I7403">
            <v>288</v>
          </cell>
          <cell r="L7403" t="str">
            <v>NCS - Operational</v>
          </cell>
        </row>
        <row r="7404">
          <cell r="A7404">
            <v>207</v>
          </cell>
          <cell r="F7404">
            <v>1</v>
          </cell>
          <cell r="I7404">
            <v>18</v>
          </cell>
          <cell r="L7404" t="str">
            <v>NCS - Operational</v>
          </cell>
        </row>
        <row r="7405">
          <cell r="A7405">
            <v>207</v>
          </cell>
          <cell r="F7405">
            <v>1</v>
          </cell>
          <cell r="I7405">
            <v>65</v>
          </cell>
          <cell r="L7405" t="str">
            <v>NCS - Operational</v>
          </cell>
        </row>
        <row r="7406">
          <cell r="A7406">
            <v>207</v>
          </cell>
          <cell r="F7406">
            <v>1</v>
          </cell>
          <cell r="I7406">
            <v>119</v>
          </cell>
          <cell r="L7406" t="str">
            <v>NCS - Operational</v>
          </cell>
        </row>
        <row r="7407">
          <cell r="A7407">
            <v>207</v>
          </cell>
          <cell r="F7407">
            <v>1</v>
          </cell>
          <cell r="I7407">
            <v>162</v>
          </cell>
          <cell r="L7407" t="str">
            <v>NCS - Operational</v>
          </cell>
        </row>
        <row r="7408">
          <cell r="A7408">
            <v>207</v>
          </cell>
          <cell r="F7408">
            <v>1</v>
          </cell>
          <cell r="I7408">
            <v>281</v>
          </cell>
          <cell r="L7408" t="str">
            <v>NCS - Interior Room</v>
          </cell>
        </row>
        <row r="7409">
          <cell r="A7409">
            <v>207</v>
          </cell>
          <cell r="F7409">
            <v>1</v>
          </cell>
          <cell r="I7409">
            <v>281</v>
          </cell>
          <cell r="L7409" t="str">
            <v>NCS - Operational</v>
          </cell>
        </row>
        <row r="7410">
          <cell r="A7410">
            <v>207</v>
          </cell>
          <cell r="F7410">
            <v>1</v>
          </cell>
          <cell r="I7410">
            <v>99</v>
          </cell>
          <cell r="L7410" t="str">
            <v>NCS - Operational</v>
          </cell>
        </row>
        <row r="7411">
          <cell r="A7411">
            <v>207</v>
          </cell>
          <cell r="F7411">
            <v>1</v>
          </cell>
          <cell r="I7411">
            <v>363</v>
          </cell>
          <cell r="L7411" t="str">
            <v>NCS - Operational</v>
          </cell>
        </row>
        <row r="7412">
          <cell r="A7412">
            <v>207</v>
          </cell>
          <cell r="F7412">
            <v>1</v>
          </cell>
          <cell r="I7412">
            <v>12</v>
          </cell>
          <cell r="L7412" t="str">
            <v>NCS - Operational</v>
          </cell>
        </row>
        <row r="7413">
          <cell r="A7413">
            <v>207</v>
          </cell>
          <cell r="F7413">
            <v>1</v>
          </cell>
          <cell r="I7413">
            <v>12</v>
          </cell>
          <cell r="L7413" t="str">
            <v>NCS - Operational</v>
          </cell>
        </row>
        <row r="7414">
          <cell r="A7414">
            <v>207</v>
          </cell>
          <cell r="F7414">
            <v>1</v>
          </cell>
          <cell r="I7414">
            <v>13</v>
          </cell>
          <cell r="L7414" t="str">
            <v>NCS - Operational</v>
          </cell>
        </row>
        <row r="7415">
          <cell r="A7415">
            <v>207</v>
          </cell>
          <cell r="F7415">
            <v>1</v>
          </cell>
          <cell r="I7415">
            <v>13</v>
          </cell>
          <cell r="L7415" t="str">
            <v>NCS - Operational</v>
          </cell>
        </row>
        <row r="7416">
          <cell r="A7416">
            <v>207</v>
          </cell>
          <cell r="F7416">
            <v>1</v>
          </cell>
          <cell r="I7416">
            <v>16</v>
          </cell>
          <cell r="L7416" t="str">
            <v>NCS - Operational</v>
          </cell>
        </row>
        <row r="7417">
          <cell r="A7417">
            <v>207</v>
          </cell>
          <cell r="F7417">
            <v>1</v>
          </cell>
          <cell r="I7417">
            <v>16</v>
          </cell>
          <cell r="L7417" t="str">
            <v>NCS - Operational</v>
          </cell>
        </row>
        <row r="7418">
          <cell r="A7418">
            <v>207</v>
          </cell>
          <cell r="F7418">
            <v>1</v>
          </cell>
          <cell r="I7418">
            <v>80</v>
          </cell>
          <cell r="L7418" t="str">
            <v>NCS - Operational</v>
          </cell>
        </row>
        <row r="7419">
          <cell r="A7419">
            <v>207</v>
          </cell>
          <cell r="F7419">
            <v>1</v>
          </cell>
          <cell r="I7419">
            <v>26</v>
          </cell>
          <cell r="L7419" t="str">
            <v>NCS - Operational</v>
          </cell>
        </row>
        <row r="7420">
          <cell r="A7420">
            <v>207</v>
          </cell>
          <cell r="F7420">
            <v>1</v>
          </cell>
          <cell r="I7420">
            <v>19</v>
          </cell>
          <cell r="L7420" t="str">
            <v>NCS - Operational</v>
          </cell>
        </row>
        <row r="7421">
          <cell r="A7421">
            <v>207</v>
          </cell>
          <cell r="F7421">
            <v>1</v>
          </cell>
          <cell r="I7421">
            <v>19</v>
          </cell>
          <cell r="L7421" t="str">
            <v>NCS - Operational</v>
          </cell>
        </row>
        <row r="7422">
          <cell r="A7422">
            <v>207</v>
          </cell>
          <cell r="F7422">
            <v>1</v>
          </cell>
          <cell r="I7422">
            <v>46</v>
          </cell>
          <cell r="L7422" t="str">
            <v>NCS - Operational</v>
          </cell>
        </row>
        <row r="7423">
          <cell r="A7423">
            <v>207</v>
          </cell>
          <cell r="F7423">
            <v>1</v>
          </cell>
          <cell r="I7423">
            <v>42</v>
          </cell>
          <cell r="L7423" t="str">
            <v>NCS - Operational</v>
          </cell>
        </row>
        <row r="7424">
          <cell r="A7424">
            <v>207</v>
          </cell>
          <cell r="F7424">
            <v>1</v>
          </cell>
          <cell r="I7424">
            <v>1547</v>
          </cell>
          <cell r="L7424" t="str">
            <v>NCS - Operational</v>
          </cell>
        </row>
        <row r="7425">
          <cell r="A7425">
            <v>207</v>
          </cell>
          <cell r="F7425">
            <v>1</v>
          </cell>
          <cell r="I7425">
            <v>263</v>
          </cell>
          <cell r="L7425" t="str">
            <v>NCS - Operational</v>
          </cell>
        </row>
        <row r="7426">
          <cell r="A7426">
            <v>207</v>
          </cell>
          <cell r="F7426">
            <v>1</v>
          </cell>
          <cell r="I7426">
            <v>1668</v>
          </cell>
          <cell r="L7426" t="str">
            <v>NCS - Operational</v>
          </cell>
        </row>
        <row r="7427">
          <cell r="A7427">
            <v>207</v>
          </cell>
          <cell r="F7427">
            <v>1</v>
          </cell>
          <cell r="I7427">
            <v>135</v>
          </cell>
          <cell r="L7427" t="str">
            <v>NCS - Operational</v>
          </cell>
        </row>
        <row r="7428">
          <cell r="A7428">
            <v>207</v>
          </cell>
          <cell r="F7428">
            <v>1</v>
          </cell>
          <cell r="I7428">
            <v>83</v>
          </cell>
          <cell r="L7428" t="str">
            <v>NCS - Operational</v>
          </cell>
        </row>
        <row r="7429">
          <cell r="A7429">
            <v>207</v>
          </cell>
          <cell r="F7429">
            <v>1</v>
          </cell>
          <cell r="I7429">
            <v>978</v>
          </cell>
          <cell r="L7429" t="str">
            <v>(Excluded - Counted in classroom data)</v>
          </cell>
        </row>
        <row r="7430">
          <cell r="A7430">
            <v>207</v>
          </cell>
          <cell r="F7430">
            <v>1</v>
          </cell>
          <cell r="I7430">
            <v>659</v>
          </cell>
          <cell r="L7430" t="str">
            <v>(Excluded - Counted in classroom data)</v>
          </cell>
        </row>
        <row r="7431">
          <cell r="A7431">
            <v>207</v>
          </cell>
          <cell r="F7431">
            <v>1</v>
          </cell>
          <cell r="I7431">
            <v>926</v>
          </cell>
          <cell r="L7431" t="str">
            <v>(Excluded - Counted in classroom data)</v>
          </cell>
        </row>
        <row r="7432">
          <cell r="A7432">
            <v>207</v>
          </cell>
          <cell r="F7432">
            <v>1</v>
          </cell>
          <cell r="I7432">
            <v>790</v>
          </cell>
          <cell r="L7432" t="str">
            <v>(Excluded - Counted in classroom data)</v>
          </cell>
        </row>
        <row r="7433">
          <cell r="A7433">
            <v>207</v>
          </cell>
          <cell r="F7433">
            <v>1</v>
          </cell>
          <cell r="I7433">
            <v>1282</v>
          </cell>
          <cell r="L7433" t="str">
            <v>(Excluded - Counted in classroom data)</v>
          </cell>
        </row>
        <row r="7434">
          <cell r="A7434">
            <v>207</v>
          </cell>
          <cell r="F7434">
            <v>1</v>
          </cell>
          <cell r="I7434">
            <v>1377</v>
          </cell>
          <cell r="L7434" t="str">
            <v>(Excluded - Counted in classroom data)</v>
          </cell>
        </row>
        <row r="7435">
          <cell r="A7435">
            <v>207</v>
          </cell>
          <cell r="F7435">
            <v>1</v>
          </cell>
          <cell r="I7435">
            <v>773</v>
          </cell>
          <cell r="L7435" t="str">
            <v>NCS - Operational</v>
          </cell>
        </row>
        <row r="7436">
          <cell r="A7436">
            <v>207</v>
          </cell>
          <cell r="F7436">
            <v>1</v>
          </cell>
          <cell r="I7436">
            <v>234</v>
          </cell>
          <cell r="L7436" t="str">
            <v>NCS - Interior Room</v>
          </cell>
        </row>
        <row r="7437">
          <cell r="A7437">
            <v>207</v>
          </cell>
          <cell r="F7437">
            <v>1</v>
          </cell>
          <cell r="I7437">
            <v>115</v>
          </cell>
          <cell r="L7437" t="str">
            <v>NCS - Operational</v>
          </cell>
        </row>
        <row r="7438">
          <cell r="A7438">
            <v>207</v>
          </cell>
          <cell r="F7438">
            <v>1</v>
          </cell>
          <cell r="I7438">
            <v>161</v>
          </cell>
          <cell r="L7438" t="str">
            <v>NCS - Operational</v>
          </cell>
        </row>
        <row r="7439">
          <cell r="A7439">
            <v>207</v>
          </cell>
          <cell r="F7439">
            <v>1</v>
          </cell>
          <cell r="I7439">
            <v>94</v>
          </cell>
          <cell r="L7439" t="str">
            <v>NCS - Operational</v>
          </cell>
        </row>
        <row r="7440">
          <cell r="A7440">
            <v>207</v>
          </cell>
          <cell r="F7440">
            <v>1</v>
          </cell>
          <cell r="I7440">
            <v>820</v>
          </cell>
          <cell r="L7440" t="str">
            <v>NCS - Operational</v>
          </cell>
        </row>
        <row r="7441">
          <cell r="A7441">
            <v>207</v>
          </cell>
          <cell r="F7441">
            <v>1</v>
          </cell>
          <cell r="I7441">
            <v>266</v>
          </cell>
          <cell r="L7441" t="str">
            <v>NCS - Interior Room</v>
          </cell>
        </row>
        <row r="7442">
          <cell r="A7442">
            <v>207</v>
          </cell>
          <cell r="F7442">
            <v>1</v>
          </cell>
          <cell r="I7442">
            <v>189</v>
          </cell>
          <cell r="L7442" t="str">
            <v>NCS - Interior Room</v>
          </cell>
        </row>
        <row r="7443">
          <cell r="A7443">
            <v>207</v>
          </cell>
          <cell r="F7443">
            <v>1</v>
          </cell>
          <cell r="I7443">
            <v>315</v>
          </cell>
          <cell r="L7443" t="str">
            <v>NCS - Interior Room</v>
          </cell>
        </row>
        <row r="7444">
          <cell r="A7444">
            <v>207</v>
          </cell>
          <cell r="F7444">
            <v>1</v>
          </cell>
          <cell r="I7444">
            <v>69</v>
          </cell>
          <cell r="L7444" t="str">
            <v>NCS - Operational</v>
          </cell>
        </row>
        <row r="7445">
          <cell r="A7445">
            <v>207</v>
          </cell>
          <cell r="F7445">
            <v>1</v>
          </cell>
          <cell r="I7445">
            <v>89</v>
          </cell>
          <cell r="L7445" t="str">
            <v>NCS - Interior Room</v>
          </cell>
        </row>
        <row r="7446">
          <cell r="A7446">
            <v>207</v>
          </cell>
          <cell r="F7446">
            <v>1</v>
          </cell>
          <cell r="I7446">
            <v>85</v>
          </cell>
          <cell r="L7446" t="str">
            <v>NCS - Interior Room</v>
          </cell>
        </row>
        <row r="7447">
          <cell r="A7447">
            <v>207</v>
          </cell>
          <cell r="F7447">
            <v>1</v>
          </cell>
          <cell r="I7447">
            <v>150</v>
          </cell>
          <cell r="L7447" t="str">
            <v>NCS - Interior Room</v>
          </cell>
        </row>
        <row r="7448">
          <cell r="A7448">
            <v>207</v>
          </cell>
          <cell r="F7448">
            <v>1</v>
          </cell>
          <cell r="I7448">
            <v>125</v>
          </cell>
          <cell r="L7448" t="str">
            <v>NCS - Interior Room</v>
          </cell>
        </row>
        <row r="7449">
          <cell r="A7449">
            <v>207</v>
          </cell>
          <cell r="F7449">
            <v>1</v>
          </cell>
          <cell r="I7449">
            <v>120</v>
          </cell>
          <cell r="L7449" t="str">
            <v>NCS - Interior Room</v>
          </cell>
        </row>
        <row r="7450">
          <cell r="A7450">
            <v>207</v>
          </cell>
          <cell r="F7450">
            <v>1</v>
          </cell>
          <cell r="I7450">
            <v>270</v>
          </cell>
          <cell r="L7450" t="str">
            <v>NCS - Operational</v>
          </cell>
        </row>
        <row r="7451">
          <cell r="A7451">
            <v>207</v>
          </cell>
          <cell r="F7451">
            <v>1</v>
          </cell>
          <cell r="I7451">
            <v>198</v>
          </cell>
          <cell r="L7451" t="str">
            <v>NCS - Interior Room</v>
          </cell>
        </row>
        <row r="7452">
          <cell r="A7452">
            <v>207</v>
          </cell>
          <cell r="F7452">
            <v>1</v>
          </cell>
          <cell r="I7452">
            <v>279</v>
          </cell>
          <cell r="L7452" t="str">
            <v>NCS - Interior Room</v>
          </cell>
        </row>
        <row r="7453">
          <cell r="A7453">
            <v>207</v>
          </cell>
          <cell r="F7453">
            <v>1</v>
          </cell>
          <cell r="I7453">
            <v>1523</v>
          </cell>
          <cell r="L7453" t="str">
            <v>NCS - Library</v>
          </cell>
        </row>
        <row r="7454">
          <cell r="A7454">
            <v>207</v>
          </cell>
          <cell r="F7454">
            <v>1</v>
          </cell>
          <cell r="I7454">
            <v>770</v>
          </cell>
          <cell r="L7454" t="str">
            <v>NCS - Operational</v>
          </cell>
        </row>
        <row r="7455">
          <cell r="A7455">
            <v>207</v>
          </cell>
          <cell r="F7455">
            <v>1</v>
          </cell>
          <cell r="I7455">
            <v>2240</v>
          </cell>
          <cell r="L7455" t="str">
            <v>NCS - Operational</v>
          </cell>
        </row>
        <row r="7456">
          <cell r="A7456">
            <v>207</v>
          </cell>
          <cell r="F7456">
            <v>1</v>
          </cell>
          <cell r="I7456">
            <v>258</v>
          </cell>
          <cell r="L7456" t="str">
            <v>NCS - Operational</v>
          </cell>
        </row>
        <row r="7457">
          <cell r="A7457">
            <v>207</v>
          </cell>
          <cell r="F7457">
            <v>1</v>
          </cell>
          <cell r="I7457">
            <v>83</v>
          </cell>
          <cell r="L7457" t="str">
            <v>NCS - Operational</v>
          </cell>
        </row>
        <row r="7458">
          <cell r="A7458">
            <v>207</v>
          </cell>
          <cell r="F7458">
            <v>1</v>
          </cell>
          <cell r="I7458">
            <v>150</v>
          </cell>
          <cell r="L7458" t="str">
            <v>NCS - Interior Room</v>
          </cell>
        </row>
        <row r="7459">
          <cell r="A7459">
            <v>207</v>
          </cell>
          <cell r="F7459">
            <v>1</v>
          </cell>
          <cell r="I7459">
            <v>427</v>
          </cell>
          <cell r="L7459" t="str">
            <v>NCS - Operational</v>
          </cell>
        </row>
        <row r="7460">
          <cell r="A7460">
            <v>207</v>
          </cell>
          <cell r="F7460">
            <v>1</v>
          </cell>
          <cell r="I7460">
            <v>92</v>
          </cell>
          <cell r="L7460" t="str">
            <v>NCS - Interior Room</v>
          </cell>
        </row>
        <row r="7461">
          <cell r="A7461">
            <v>207</v>
          </cell>
          <cell r="F7461">
            <v>1</v>
          </cell>
          <cell r="I7461">
            <v>172</v>
          </cell>
          <cell r="L7461" t="str">
            <v>NCS - Interior Room</v>
          </cell>
        </row>
        <row r="7462">
          <cell r="A7462">
            <v>207</v>
          </cell>
          <cell r="F7462">
            <v>1</v>
          </cell>
          <cell r="I7462">
            <v>127</v>
          </cell>
          <cell r="L7462" t="str">
            <v>NCS - Interior Room</v>
          </cell>
        </row>
        <row r="7463">
          <cell r="A7463">
            <v>207</v>
          </cell>
          <cell r="F7463">
            <v>1</v>
          </cell>
          <cell r="I7463">
            <v>94</v>
          </cell>
          <cell r="L7463" t="str">
            <v>NCS - Interior Room</v>
          </cell>
        </row>
        <row r="7464">
          <cell r="A7464">
            <v>207</v>
          </cell>
          <cell r="F7464">
            <v>1</v>
          </cell>
          <cell r="I7464">
            <v>125</v>
          </cell>
          <cell r="L7464" t="str">
            <v>NCS - Operational</v>
          </cell>
        </row>
        <row r="7465">
          <cell r="A7465">
            <v>207</v>
          </cell>
          <cell r="F7465">
            <v>1</v>
          </cell>
          <cell r="I7465">
            <v>115</v>
          </cell>
          <cell r="L7465" t="str">
            <v>NCS - Interior Room</v>
          </cell>
        </row>
        <row r="7466">
          <cell r="A7466">
            <v>207</v>
          </cell>
          <cell r="F7466">
            <v>1</v>
          </cell>
          <cell r="I7466">
            <v>78</v>
          </cell>
          <cell r="L7466" t="str">
            <v>NCS - Interior Room</v>
          </cell>
        </row>
        <row r="7467">
          <cell r="A7467">
            <v>207</v>
          </cell>
          <cell r="F7467">
            <v>1</v>
          </cell>
          <cell r="I7467">
            <v>78</v>
          </cell>
          <cell r="L7467" t="str">
            <v>NCS - Interior Room</v>
          </cell>
        </row>
        <row r="7468">
          <cell r="A7468">
            <v>207</v>
          </cell>
          <cell r="F7468">
            <v>1</v>
          </cell>
          <cell r="I7468">
            <v>80</v>
          </cell>
          <cell r="L7468" t="str">
            <v>NCS - Interior Room</v>
          </cell>
        </row>
        <row r="7469">
          <cell r="A7469">
            <v>207</v>
          </cell>
          <cell r="F7469">
            <v>1</v>
          </cell>
          <cell r="I7469">
            <v>545</v>
          </cell>
          <cell r="L7469" t="str">
            <v>NCS - Operational</v>
          </cell>
        </row>
        <row r="7470">
          <cell r="A7470">
            <v>207</v>
          </cell>
          <cell r="F7470">
            <v>1</v>
          </cell>
          <cell r="I7470">
            <v>237</v>
          </cell>
          <cell r="L7470" t="str">
            <v>NCS - Operational</v>
          </cell>
        </row>
        <row r="7471">
          <cell r="A7471">
            <v>207</v>
          </cell>
          <cell r="F7471">
            <v>1</v>
          </cell>
          <cell r="I7471">
            <v>243</v>
          </cell>
          <cell r="L7471" t="str">
            <v>NCS - Operational</v>
          </cell>
        </row>
        <row r="7472">
          <cell r="A7472">
            <v>207</v>
          </cell>
          <cell r="F7472">
            <v>1</v>
          </cell>
          <cell r="I7472">
            <v>77</v>
          </cell>
          <cell r="L7472" t="str">
            <v>NCS - Operational</v>
          </cell>
        </row>
        <row r="7473">
          <cell r="A7473">
            <v>207</v>
          </cell>
          <cell r="F7473">
            <v>1</v>
          </cell>
          <cell r="I7473">
            <v>100</v>
          </cell>
          <cell r="L7473" t="str">
            <v>NCS - Operational</v>
          </cell>
        </row>
        <row r="7474">
          <cell r="A7474">
            <v>207</v>
          </cell>
          <cell r="F7474">
            <v>1</v>
          </cell>
          <cell r="I7474">
            <v>78</v>
          </cell>
          <cell r="L7474" t="str">
            <v>NCS - Operational</v>
          </cell>
        </row>
        <row r="7475">
          <cell r="A7475">
            <v>207</v>
          </cell>
          <cell r="F7475">
            <v>1</v>
          </cell>
          <cell r="I7475">
            <v>1414</v>
          </cell>
          <cell r="L7475" t="str">
            <v>NCS - Operational</v>
          </cell>
        </row>
        <row r="7476">
          <cell r="A7476">
            <v>207</v>
          </cell>
          <cell r="F7476">
            <v>1</v>
          </cell>
          <cell r="I7476">
            <v>61</v>
          </cell>
          <cell r="L7476" t="str">
            <v>NCS - Operational</v>
          </cell>
        </row>
        <row r="7477">
          <cell r="A7477">
            <v>207</v>
          </cell>
          <cell r="F7477">
            <v>1</v>
          </cell>
          <cell r="I7477">
            <v>145</v>
          </cell>
          <cell r="L7477" t="str">
            <v>NCS - Operational</v>
          </cell>
        </row>
        <row r="7478">
          <cell r="A7478">
            <v>207</v>
          </cell>
          <cell r="F7478">
            <v>1</v>
          </cell>
          <cell r="I7478">
            <v>152</v>
          </cell>
          <cell r="L7478" t="str">
            <v>NCS - Operational</v>
          </cell>
        </row>
        <row r="7479">
          <cell r="A7479">
            <v>207</v>
          </cell>
          <cell r="F7479">
            <v>1</v>
          </cell>
          <cell r="I7479">
            <v>89</v>
          </cell>
          <cell r="L7479" t="str">
            <v>NCS - Operational</v>
          </cell>
        </row>
        <row r="7480">
          <cell r="A7480">
            <v>207</v>
          </cell>
          <cell r="F7480">
            <v>1</v>
          </cell>
          <cell r="I7480">
            <v>325</v>
          </cell>
          <cell r="L7480" t="str">
            <v>NCS - Operational</v>
          </cell>
        </row>
        <row r="7481">
          <cell r="A7481">
            <v>207</v>
          </cell>
          <cell r="F7481">
            <v>1</v>
          </cell>
          <cell r="I7481">
            <v>43</v>
          </cell>
          <cell r="L7481" t="str">
            <v>NCS - Operational</v>
          </cell>
        </row>
        <row r="7482">
          <cell r="A7482">
            <v>207</v>
          </cell>
          <cell r="F7482">
            <v>1</v>
          </cell>
          <cell r="I7482">
            <v>25</v>
          </cell>
          <cell r="L7482" t="str">
            <v>NCS - Operational</v>
          </cell>
        </row>
        <row r="7483">
          <cell r="A7483">
            <v>207</v>
          </cell>
          <cell r="F7483">
            <v>1</v>
          </cell>
          <cell r="I7483">
            <v>1453</v>
          </cell>
          <cell r="L7483" t="str">
            <v>NCS - Assembly</v>
          </cell>
        </row>
        <row r="7484">
          <cell r="A7484">
            <v>207</v>
          </cell>
          <cell r="F7484">
            <v>1</v>
          </cell>
          <cell r="I7484">
            <v>3793</v>
          </cell>
          <cell r="L7484" t="str">
            <v>NCS - Assembly</v>
          </cell>
        </row>
        <row r="7485">
          <cell r="A7485">
            <v>207</v>
          </cell>
          <cell r="F7485">
            <v>1</v>
          </cell>
          <cell r="I7485">
            <v>220</v>
          </cell>
          <cell r="L7485" t="str">
            <v>NCS - Operational</v>
          </cell>
        </row>
        <row r="7486">
          <cell r="A7486">
            <v>207</v>
          </cell>
          <cell r="F7486">
            <v>1</v>
          </cell>
          <cell r="I7486">
            <v>23</v>
          </cell>
          <cell r="L7486" t="str">
            <v>NCS - Operational</v>
          </cell>
        </row>
        <row r="7487">
          <cell r="A7487">
            <v>207</v>
          </cell>
          <cell r="F7487">
            <v>1</v>
          </cell>
          <cell r="I7487">
            <v>121</v>
          </cell>
          <cell r="L7487" t="str">
            <v>NCS - Operational</v>
          </cell>
        </row>
        <row r="7488">
          <cell r="A7488">
            <v>207</v>
          </cell>
          <cell r="F7488">
            <v>1</v>
          </cell>
          <cell r="I7488">
            <v>101</v>
          </cell>
          <cell r="L7488" t="str">
            <v>NCS - Operational</v>
          </cell>
        </row>
        <row r="7489">
          <cell r="A7489">
            <v>207</v>
          </cell>
          <cell r="F7489">
            <v>1</v>
          </cell>
          <cell r="I7489">
            <v>116</v>
          </cell>
          <cell r="L7489" t="str">
            <v>NCS - Operational</v>
          </cell>
        </row>
        <row r="7490">
          <cell r="A7490">
            <v>207</v>
          </cell>
          <cell r="F7490">
            <v>1</v>
          </cell>
          <cell r="I7490">
            <v>98</v>
          </cell>
          <cell r="L7490" t="str">
            <v>NCS - Interior Room</v>
          </cell>
        </row>
        <row r="7491">
          <cell r="A7491">
            <v>207</v>
          </cell>
          <cell r="F7491">
            <v>1</v>
          </cell>
          <cell r="I7491">
            <v>112</v>
          </cell>
          <cell r="L7491" t="str">
            <v>NCS - Interior Room</v>
          </cell>
        </row>
        <row r="7492">
          <cell r="A7492">
            <v>207</v>
          </cell>
          <cell r="F7492">
            <v>1</v>
          </cell>
          <cell r="I7492">
            <v>788</v>
          </cell>
          <cell r="L7492" t="str">
            <v>(Excluded - Counted in classroom data)</v>
          </cell>
        </row>
        <row r="7493">
          <cell r="A7493">
            <v>207</v>
          </cell>
          <cell r="F7493">
            <v>1</v>
          </cell>
          <cell r="I7493">
            <v>764</v>
          </cell>
          <cell r="L7493" t="str">
            <v>(Excluded - Counted in classroom data)</v>
          </cell>
        </row>
        <row r="7494">
          <cell r="A7494">
            <v>207</v>
          </cell>
          <cell r="F7494">
            <v>1</v>
          </cell>
          <cell r="I7494">
            <v>764</v>
          </cell>
          <cell r="L7494" t="str">
            <v>(Excluded - Counted in classroom data)</v>
          </cell>
        </row>
        <row r="7495">
          <cell r="A7495">
            <v>207</v>
          </cell>
          <cell r="F7495">
            <v>1</v>
          </cell>
          <cell r="I7495">
            <v>764</v>
          </cell>
          <cell r="L7495" t="str">
            <v>(Excluded - Counted in classroom data)</v>
          </cell>
        </row>
        <row r="7496">
          <cell r="A7496">
            <v>207</v>
          </cell>
          <cell r="F7496">
            <v>1</v>
          </cell>
          <cell r="I7496">
            <v>764</v>
          </cell>
          <cell r="L7496" t="str">
            <v>(Excluded - Counted in classroom data)</v>
          </cell>
        </row>
        <row r="7497">
          <cell r="A7497">
            <v>207</v>
          </cell>
          <cell r="F7497">
            <v>1</v>
          </cell>
          <cell r="I7497">
            <v>770</v>
          </cell>
          <cell r="L7497" t="str">
            <v>(Excluded - Counted in classroom data)</v>
          </cell>
        </row>
        <row r="7498">
          <cell r="A7498">
            <v>207</v>
          </cell>
          <cell r="F7498">
            <v>1</v>
          </cell>
          <cell r="I7498">
            <v>1036</v>
          </cell>
          <cell r="L7498" t="str">
            <v>(Excluded - Counted in classroom data)</v>
          </cell>
        </row>
        <row r="7499">
          <cell r="A7499">
            <v>207</v>
          </cell>
          <cell r="F7499">
            <v>1</v>
          </cell>
          <cell r="I7499">
            <v>1134</v>
          </cell>
          <cell r="L7499" t="str">
            <v>(Excluded - Counted in classroom data)</v>
          </cell>
        </row>
        <row r="7500">
          <cell r="A7500">
            <v>207</v>
          </cell>
          <cell r="F7500">
            <v>1</v>
          </cell>
          <cell r="I7500">
            <v>1307</v>
          </cell>
          <cell r="L7500" t="str">
            <v>(Excluded - Counted in classroom data)</v>
          </cell>
        </row>
        <row r="7501">
          <cell r="A7501">
            <v>207</v>
          </cell>
          <cell r="F7501">
            <v>1</v>
          </cell>
          <cell r="I7501">
            <v>1212</v>
          </cell>
          <cell r="L7501" t="str">
            <v>(Excluded - Counted in classroom data)</v>
          </cell>
        </row>
        <row r="7502">
          <cell r="A7502">
            <v>207</v>
          </cell>
          <cell r="F7502">
            <v>1</v>
          </cell>
          <cell r="I7502">
            <v>808</v>
          </cell>
          <cell r="L7502" t="str">
            <v>(Excluded - Counted in classroom data)</v>
          </cell>
        </row>
        <row r="7503">
          <cell r="A7503">
            <v>207</v>
          </cell>
          <cell r="F7503">
            <v>1</v>
          </cell>
          <cell r="I7503">
            <v>821</v>
          </cell>
          <cell r="L7503" t="str">
            <v>(Excluded - Counted in classroom data)</v>
          </cell>
        </row>
        <row r="7504">
          <cell r="A7504">
            <v>207</v>
          </cell>
          <cell r="F7504">
            <v>1</v>
          </cell>
          <cell r="I7504">
            <v>912</v>
          </cell>
          <cell r="L7504" t="str">
            <v>(Excluded - Counted in classroom data)</v>
          </cell>
        </row>
        <row r="7505">
          <cell r="A7505">
            <v>207</v>
          </cell>
          <cell r="F7505">
            <v>1</v>
          </cell>
          <cell r="I7505">
            <v>2254</v>
          </cell>
          <cell r="L7505" t="str">
            <v>NCS - Operational</v>
          </cell>
        </row>
        <row r="7506">
          <cell r="A7506">
            <v>207</v>
          </cell>
          <cell r="F7506">
            <v>1</v>
          </cell>
          <cell r="I7506">
            <v>85</v>
          </cell>
          <cell r="L7506" t="str">
            <v>NCS - Operational</v>
          </cell>
        </row>
        <row r="7507">
          <cell r="A7507">
            <v>207</v>
          </cell>
          <cell r="F7507">
            <v>1</v>
          </cell>
          <cell r="I7507">
            <v>84</v>
          </cell>
          <cell r="L7507" t="str">
            <v>NCS - Operational</v>
          </cell>
        </row>
        <row r="7508">
          <cell r="A7508">
            <v>207</v>
          </cell>
          <cell r="F7508">
            <v>1</v>
          </cell>
          <cell r="I7508">
            <v>95</v>
          </cell>
          <cell r="L7508" t="str">
            <v>NCS - Interior Room</v>
          </cell>
        </row>
        <row r="7509">
          <cell r="A7509">
            <v>207</v>
          </cell>
          <cell r="F7509">
            <v>1</v>
          </cell>
          <cell r="I7509">
            <v>211</v>
          </cell>
          <cell r="L7509" t="str">
            <v>NCS - Operational</v>
          </cell>
        </row>
        <row r="7510">
          <cell r="A7510">
            <v>207</v>
          </cell>
          <cell r="F7510">
            <v>1</v>
          </cell>
          <cell r="I7510">
            <v>130</v>
          </cell>
          <cell r="L7510" t="str">
            <v>NCS - Interior Room</v>
          </cell>
        </row>
        <row r="7511">
          <cell r="A7511">
            <v>207</v>
          </cell>
          <cell r="F7511">
            <v>1</v>
          </cell>
          <cell r="I7511">
            <v>278</v>
          </cell>
          <cell r="L7511" t="str">
            <v>NCS - Operational</v>
          </cell>
        </row>
        <row r="7512">
          <cell r="A7512">
            <v>207</v>
          </cell>
          <cell r="F7512">
            <v>1</v>
          </cell>
          <cell r="I7512">
            <v>151</v>
          </cell>
          <cell r="L7512" t="str">
            <v>NCS - Operational</v>
          </cell>
        </row>
        <row r="7513">
          <cell r="A7513">
            <v>207</v>
          </cell>
          <cell r="F7513">
            <v>1</v>
          </cell>
          <cell r="I7513">
            <v>124</v>
          </cell>
          <cell r="L7513" t="str">
            <v>NCS - Operational</v>
          </cell>
        </row>
        <row r="7514">
          <cell r="A7514">
            <v>207</v>
          </cell>
          <cell r="F7514">
            <v>1</v>
          </cell>
          <cell r="I7514">
            <v>263</v>
          </cell>
          <cell r="L7514" t="str">
            <v>NCS - Operational</v>
          </cell>
        </row>
        <row r="7515">
          <cell r="A7515">
            <v>207</v>
          </cell>
          <cell r="F7515">
            <v>1</v>
          </cell>
          <cell r="I7515">
            <v>78</v>
          </cell>
          <cell r="L7515" t="str">
            <v>NCS - Operational</v>
          </cell>
        </row>
        <row r="7516">
          <cell r="A7516">
            <v>207</v>
          </cell>
          <cell r="F7516">
            <v>1</v>
          </cell>
          <cell r="I7516">
            <v>88</v>
          </cell>
          <cell r="L7516" t="str">
            <v>NCS - Operational</v>
          </cell>
        </row>
        <row r="7517">
          <cell r="A7517">
            <v>207</v>
          </cell>
          <cell r="F7517">
            <v>1</v>
          </cell>
          <cell r="I7517">
            <v>51</v>
          </cell>
          <cell r="L7517" t="str">
            <v>NCS - Operational</v>
          </cell>
        </row>
        <row r="7518">
          <cell r="A7518">
            <v>207</v>
          </cell>
          <cell r="F7518">
            <v>1</v>
          </cell>
          <cell r="I7518">
            <v>91</v>
          </cell>
          <cell r="L7518" t="str">
            <v>NCS - Operational</v>
          </cell>
        </row>
        <row r="7519">
          <cell r="A7519">
            <v>207</v>
          </cell>
          <cell r="F7519">
            <v>1</v>
          </cell>
          <cell r="I7519">
            <v>151</v>
          </cell>
          <cell r="L7519" t="str">
            <v>NCS - Operational</v>
          </cell>
        </row>
        <row r="7520">
          <cell r="A7520">
            <v>207</v>
          </cell>
          <cell r="F7520">
            <v>1</v>
          </cell>
          <cell r="I7520">
            <v>198</v>
          </cell>
          <cell r="L7520" t="str">
            <v>NCS - Operational</v>
          </cell>
        </row>
        <row r="7521">
          <cell r="A7521">
            <v>207</v>
          </cell>
          <cell r="F7521">
            <v>1</v>
          </cell>
          <cell r="I7521">
            <v>1355</v>
          </cell>
          <cell r="L7521" t="str">
            <v>NCS - Operational</v>
          </cell>
        </row>
        <row r="7522">
          <cell r="A7522">
            <v>207</v>
          </cell>
          <cell r="F7522">
            <v>1</v>
          </cell>
          <cell r="I7522">
            <v>897</v>
          </cell>
          <cell r="L7522" t="str">
            <v>(Excluded - Counted in classroom data)</v>
          </cell>
        </row>
        <row r="7523">
          <cell r="A7523">
            <v>207</v>
          </cell>
          <cell r="F7523">
            <v>1</v>
          </cell>
          <cell r="I7523">
            <v>897</v>
          </cell>
          <cell r="L7523" t="str">
            <v>(Excluded - Counted in classroom data)</v>
          </cell>
        </row>
        <row r="7524">
          <cell r="A7524">
            <v>207</v>
          </cell>
          <cell r="F7524">
            <v>1</v>
          </cell>
          <cell r="I7524">
            <v>897</v>
          </cell>
          <cell r="L7524" t="str">
            <v>(Excluded - Counted in classroom data)</v>
          </cell>
        </row>
        <row r="7525">
          <cell r="A7525">
            <v>207</v>
          </cell>
          <cell r="F7525">
            <v>1</v>
          </cell>
          <cell r="I7525">
            <v>897</v>
          </cell>
          <cell r="L7525" t="str">
            <v>(Excluded - Counted in classroom data)</v>
          </cell>
        </row>
        <row r="7526">
          <cell r="A7526">
            <v>207</v>
          </cell>
          <cell r="F7526">
            <v>1</v>
          </cell>
          <cell r="I7526">
            <v>897</v>
          </cell>
          <cell r="L7526" t="str">
            <v>(Excluded - Counted in classroom data)</v>
          </cell>
        </row>
        <row r="7527">
          <cell r="A7527">
            <v>207</v>
          </cell>
          <cell r="F7527">
            <v>1</v>
          </cell>
          <cell r="I7527">
            <v>897</v>
          </cell>
          <cell r="L7527" t="str">
            <v>(Excluded - Counted in classroom data)</v>
          </cell>
        </row>
        <row r="7528">
          <cell r="A7528">
            <v>207</v>
          </cell>
          <cell r="F7528">
            <v>1</v>
          </cell>
          <cell r="I7528">
            <v>897</v>
          </cell>
          <cell r="L7528" t="str">
            <v>(Excluded - Counted in classroom data)</v>
          </cell>
        </row>
        <row r="7529">
          <cell r="A7529">
            <v>207</v>
          </cell>
          <cell r="F7529">
            <v>1</v>
          </cell>
          <cell r="I7529">
            <v>897</v>
          </cell>
          <cell r="L7529" t="str">
            <v>(Excluded - Counted in classroom data)</v>
          </cell>
        </row>
        <row r="7530">
          <cell r="A7530">
            <v>210</v>
          </cell>
          <cell r="F7530">
            <v>1</v>
          </cell>
          <cell r="I7530">
            <v>919</v>
          </cell>
          <cell r="L7530" t="str">
            <v>(Excluded - Counted in classroom data)</v>
          </cell>
        </row>
        <row r="7531">
          <cell r="A7531">
            <v>210</v>
          </cell>
          <cell r="F7531">
            <v>1</v>
          </cell>
          <cell r="I7531">
            <v>126</v>
          </cell>
          <cell r="L7531" t="str">
            <v>NCS - Operational</v>
          </cell>
        </row>
        <row r="7532">
          <cell r="A7532">
            <v>210</v>
          </cell>
          <cell r="F7532">
            <v>1</v>
          </cell>
          <cell r="I7532">
            <v>63</v>
          </cell>
          <cell r="L7532" t="str">
            <v>NCS - Operational</v>
          </cell>
        </row>
        <row r="7533">
          <cell r="A7533">
            <v>210</v>
          </cell>
          <cell r="F7533">
            <v>1</v>
          </cell>
          <cell r="I7533">
            <v>894</v>
          </cell>
          <cell r="L7533" t="str">
            <v>(Excluded - Counted in classroom data)</v>
          </cell>
        </row>
        <row r="7534">
          <cell r="A7534">
            <v>210</v>
          </cell>
          <cell r="F7534">
            <v>1</v>
          </cell>
          <cell r="I7534">
            <v>248</v>
          </cell>
          <cell r="L7534" t="str">
            <v>NCS - Operational</v>
          </cell>
        </row>
        <row r="7535">
          <cell r="A7535">
            <v>210</v>
          </cell>
          <cell r="F7535">
            <v>1</v>
          </cell>
          <cell r="I7535">
            <v>473</v>
          </cell>
          <cell r="L7535" t="str">
            <v>NCS - Operational</v>
          </cell>
        </row>
        <row r="7536">
          <cell r="A7536">
            <v>210</v>
          </cell>
          <cell r="F7536">
            <v>1</v>
          </cell>
          <cell r="I7536">
            <v>962</v>
          </cell>
          <cell r="L7536" t="str">
            <v>NCS - Operational</v>
          </cell>
        </row>
        <row r="7537">
          <cell r="A7537">
            <v>210</v>
          </cell>
          <cell r="F7537">
            <v>1</v>
          </cell>
          <cell r="I7537">
            <v>919</v>
          </cell>
          <cell r="L7537" t="str">
            <v>(Excluded - Counted in classroom data)</v>
          </cell>
        </row>
        <row r="7538">
          <cell r="A7538">
            <v>210</v>
          </cell>
          <cell r="F7538">
            <v>1</v>
          </cell>
          <cell r="I7538">
            <v>869</v>
          </cell>
          <cell r="L7538" t="str">
            <v>(Excluded - Counted in classroom data)</v>
          </cell>
        </row>
        <row r="7539">
          <cell r="A7539">
            <v>210</v>
          </cell>
          <cell r="F7539">
            <v>1</v>
          </cell>
          <cell r="I7539">
            <v>3609</v>
          </cell>
          <cell r="L7539" t="str">
            <v>NCS - Dining</v>
          </cell>
        </row>
        <row r="7540">
          <cell r="A7540">
            <v>210</v>
          </cell>
          <cell r="F7540">
            <v>1</v>
          </cell>
          <cell r="I7540">
            <v>310</v>
          </cell>
          <cell r="L7540" t="str">
            <v>NCS - Operational</v>
          </cell>
        </row>
        <row r="7541">
          <cell r="A7541">
            <v>210</v>
          </cell>
          <cell r="F7541">
            <v>1</v>
          </cell>
          <cell r="I7541">
            <v>290</v>
          </cell>
          <cell r="L7541" t="str">
            <v>NCS - Operational</v>
          </cell>
        </row>
        <row r="7542">
          <cell r="A7542">
            <v>210</v>
          </cell>
          <cell r="F7542">
            <v>1</v>
          </cell>
          <cell r="I7542">
            <v>177</v>
          </cell>
          <cell r="L7542" t="str">
            <v>NCS - Operational</v>
          </cell>
        </row>
        <row r="7543">
          <cell r="A7543">
            <v>210</v>
          </cell>
          <cell r="F7543">
            <v>1</v>
          </cell>
          <cell r="I7543">
            <v>61</v>
          </cell>
          <cell r="L7543" t="str">
            <v>NCS - Operational</v>
          </cell>
        </row>
        <row r="7544">
          <cell r="A7544">
            <v>210</v>
          </cell>
          <cell r="F7544">
            <v>1</v>
          </cell>
          <cell r="I7544">
            <v>61</v>
          </cell>
          <cell r="L7544" t="str">
            <v>NCS - Operational</v>
          </cell>
        </row>
        <row r="7545">
          <cell r="A7545">
            <v>210</v>
          </cell>
          <cell r="F7545">
            <v>1</v>
          </cell>
          <cell r="I7545">
            <v>1764</v>
          </cell>
          <cell r="L7545" t="str">
            <v>NCS - Assembly</v>
          </cell>
        </row>
        <row r="7546">
          <cell r="A7546">
            <v>210</v>
          </cell>
          <cell r="F7546">
            <v>1</v>
          </cell>
          <cell r="I7546">
            <v>440</v>
          </cell>
          <cell r="L7546" t="str">
            <v>NCS - Operational</v>
          </cell>
        </row>
        <row r="7547">
          <cell r="A7547">
            <v>210</v>
          </cell>
          <cell r="F7547">
            <v>1</v>
          </cell>
          <cell r="I7547">
            <v>549</v>
          </cell>
          <cell r="L7547" t="str">
            <v>NCS - Assembly</v>
          </cell>
        </row>
        <row r="7548">
          <cell r="A7548">
            <v>210</v>
          </cell>
          <cell r="F7548">
            <v>1</v>
          </cell>
          <cell r="I7548">
            <v>359</v>
          </cell>
          <cell r="L7548" t="str">
            <v>NCS - Operational</v>
          </cell>
        </row>
        <row r="7549">
          <cell r="A7549">
            <v>210</v>
          </cell>
          <cell r="F7549">
            <v>1</v>
          </cell>
          <cell r="I7549">
            <v>57</v>
          </cell>
          <cell r="L7549" t="str">
            <v>NCS - Operational</v>
          </cell>
        </row>
        <row r="7550">
          <cell r="A7550">
            <v>210</v>
          </cell>
          <cell r="F7550">
            <v>1</v>
          </cell>
          <cell r="I7550">
            <v>34</v>
          </cell>
          <cell r="L7550" t="str">
            <v>NCS - Operational</v>
          </cell>
        </row>
        <row r="7551">
          <cell r="A7551">
            <v>210</v>
          </cell>
          <cell r="F7551">
            <v>1</v>
          </cell>
          <cell r="I7551">
            <v>189</v>
          </cell>
          <cell r="L7551" t="str">
            <v>NCS - Operational</v>
          </cell>
        </row>
        <row r="7552">
          <cell r="A7552">
            <v>210</v>
          </cell>
          <cell r="F7552">
            <v>1</v>
          </cell>
          <cell r="I7552">
            <v>638</v>
          </cell>
          <cell r="L7552" t="str">
            <v>NCS - Operational</v>
          </cell>
        </row>
        <row r="7553">
          <cell r="A7553">
            <v>210</v>
          </cell>
          <cell r="F7553">
            <v>1</v>
          </cell>
          <cell r="I7553">
            <v>508</v>
          </cell>
          <cell r="L7553" t="str">
            <v>NCS - Interior Room</v>
          </cell>
        </row>
        <row r="7554">
          <cell r="A7554">
            <v>210</v>
          </cell>
          <cell r="F7554">
            <v>1</v>
          </cell>
          <cell r="I7554">
            <v>412</v>
          </cell>
          <cell r="L7554" t="str">
            <v>NCS - Operational</v>
          </cell>
        </row>
        <row r="7555">
          <cell r="A7555">
            <v>210</v>
          </cell>
          <cell r="F7555">
            <v>1</v>
          </cell>
          <cell r="I7555">
            <v>105</v>
          </cell>
          <cell r="L7555" t="str">
            <v>NCS - Operational</v>
          </cell>
        </row>
        <row r="7556">
          <cell r="A7556">
            <v>210</v>
          </cell>
          <cell r="F7556">
            <v>1</v>
          </cell>
          <cell r="I7556">
            <v>105</v>
          </cell>
          <cell r="L7556" t="str">
            <v>NCS - Operational</v>
          </cell>
        </row>
        <row r="7557">
          <cell r="A7557">
            <v>210</v>
          </cell>
          <cell r="F7557">
            <v>1</v>
          </cell>
          <cell r="I7557">
            <v>912</v>
          </cell>
          <cell r="L7557" t="str">
            <v>(Excluded - Counted in classroom data)</v>
          </cell>
        </row>
        <row r="7558">
          <cell r="A7558">
            <v>210</v>
          </cell>
          <cell r="F7558">
            <v>1</v>
          </cell>
          <cell r="I7558">
            <v>414</v>
          </cell>
          <cell r="L7558" t="str">
            <v>NCS - Operational</v>
          </cell>
        </row>
        <row r="7559">
          <cell r="A7559">
            <v>210</v>
          </cell>
          <cell r="F7559">
            <v>1</v>
          </cell>
          <cell r="I7559">
            <v>135</v>
          </cell>
          <cell r="L7559" t="str">
            <v>NCS - Operational</v>
          </cell>
        </row>
        <row r="7560">
          <cell r="A7560">
            <v>210</v>
          </cell>
          <cell r="F7560">
            <v>1</v>
          </cell>
          <cell r="I7560">
            <v>135</v>
          </cell>
          <cell r="L7560" t="str">
            <v>NCS - Operational</v>
          </cell>
        </row>
        <row r="7561">
          <cell r="A7561">
            <v>210</v>
          </cell>
          <cell r="F7561">
            <v>1</v>
          </cell>
          <cell r="I7561">
            <v>247</v>
          </cell>
          <cell r="L7561" t="str">
            <v>NCS - Operational</v>
          </cell>
        </row>
        <row r="7562">
          <cell r="A7562">
            <v>210</v>
          </cell>
          <cell r="F7562">
            <v>1</v>
          </cell>
          <cell r="I7562">
            <v>827</v>
          </cell>
          <cell r="L7562" t="str">
            <v>(Excluded - Counted in classroom data)</v>
          </cell>
        </row>
        <row r="7563">
          <cell r="A7563">
            <v>210</v>
          </cell>
          <cell r="F7563">
            <v>1</v>
          </cell>
          <cell r="I7563">
            <v>1606</v>
          </cell>
          <cell r="L7563" t="str">
            <v>NCS - Operational</v>
          </cell>
        </row>
        <row r="7564">
          <cell r="A7564">
            <v>210</v>
          </cell>
          <cell r="F7564">
            <v>1</v>
          </cell>
          <cell r="I7564">
            <v>465</v>
          </cell>
          <cell r="L7564" t="str">
            <v>NCS - Operational</v>
          </cell>
        </row>
        <row r="7565">
          <cell r="A7565">
            <v>210</v>
          </cell>
          <cell r="F7565">
            <v>1</v>
          </cell>
          <cell r="I7565">
            <v>805</v>
          </cell>
          <cell r="L7565" t="str">
            <v>(Excluded - Counted in classroom data)</v>
          </cell>
        </row>
        <row r="7566">
          <cell r="A7566">
            <v>210</v>
          </cell>
          <cell r="F7566">
            <v>1</v>
          </cell>
          <cell r="I7566">
            <v>408</v>
          </cell>
          <cell r="L7566" t="str">
            <v>NCS - Interior Room</v>
          </cell>
        </row>
        <row r="7567">
          <cell r="A7567">
            <v>210</v>
          </cell>
          <cell r="F7567">
            <v>1</v>
          </cell>
          <cell r="I7567">
            <v>176</v>
          </cell>
          <cell r="L7567" t="str">
            <v>NCS - Operational</v>
          </cell>
        </row>
        <row r="7568">
          <cell r="A7568">
            <v>210</v>
          </cell>
          <cell r="F7568">
            <v>1</v>
          </cell>
          <cell r="I7568">
            <v>157</v>
          </cell>
          <cell r="L7568" t="str">
            <v>NCS - Operational</v>
          </cell>
        </row>
        <row r="7569">
          <cell r="A7569">
            <v>210</v>
          </cell>
          <cell r="F7569">
            <v>1</v>
          </cell>
          <cell r="I7569">
            <v>242</v>
          </cell>
          <cell r="L7569" t="str">
            <v>NCS - Operational</v>
          </cell>
        </row>
        <row r="7570">
          <cell r="A7570">
            <v>210</v>
          </cell>
          <cell r="F7570">
            <v>1</v>
          </cell>
          <cell r="I7570">
            <v>205</v>
          </cell>
          <cell r="L7570" t="str">
            <v>NCS - Operational</v>
          </cell>
        </row>
        <row r="7571">
          <cell r="A7571">
            <v>210</v>
          </cell>
          <cell r="F7571">
            <v>1</v>
          </cell>
          <cell r="I7571">
            <v>205</v>
          </cell>
          <cell r="L7571" t="str">
            <v>NCS - Operational</v>
          </cell>
        </row>
        <row r="7572">
          <cell r="A7572">
            <v>210</v>
          </cell>
          <cell r="F7572">
            <v>1</v>
          </cell>
          <cell r="I7572">
            <v>54</v>
          </cell>
          <cell r="L7572" t="str">
            <v>NCS - Operational</v>
          </cell>
        </row>
        <row r="7573">
          <cell r="A7573">
            <v>210</v>
          </cell>
          <cell r="F7573">
            <v>2</v>
          </cell>
          <cell r="I7573">
            <v>795</v>
          </cell>
          <cell r="L7573" t="str">
            <v>(Excluded - Counted in classroom data)</v>
          </cell>
        </row>
        <row r="7574">
          <cell r="A7574">
            <v>210</v>
          </cell>
          <cell r="F7574">
            <v>2</v>
          </cell>
          <cell r="I7574">
            <v>32</v>
          </cell>
          <cell r="L7574" t="str">
            <v>NCS - Operational</v>
          </cell>
        </row>
        <row r="7575">
          <cell r="A7575">
            <v>210</v>
          </cell>
          <cell r="F7575">
            <v>2</v>
          </cell>
          <cell r="I7575">
            <v>894</v>
          </cell>
          <cell r="L7575" t="str">
            <v>(Excluded - Counted in classroom data)</v>
          </cell>
        </row>
        <row r="7576">
          <cell r="A7576">
            <v>210</v>
          </cell>
          <cell r="F7576">
            <v>2</v>
          </cell>
          <cell r="I7576">
            <v>310</v>
          </cell>
          <cell r="L7576" t="str">
            <v>NCS - Operational</v>
          </cell>
        </row>
        <row r="7577">
          <cell r="A7577">
            <v>210</v>
          </cell>
          <cell r="F7577">
            <v>2</v>
          </cell>
          <cell r="I7577">
            <v>143</v>
          </cell>
          <cell r="L7577" t="str">
            <v>NCS - Operational</v>
          </cell>
        </row>
        <row r="7578">
          <cell r="A7578">
            <v>210</v>
          </cell>
          <cell r="F7578">
            <v>2</v>
          </cell>
          <cell r="I7578">
            <v>675</v>
          </cell>
          <cell r="L7578" t="str">
            <v>NCS - Operational</v>
          </cell>
        </row>
        <row r="7579">
          <cell r="A7579">
            <v>210</v>
          </cell>
          <cell r="F7579">
            <v>2</v>
          </cell>
          <cell r="I7579">
            <v>919</v>
          </cell>
          <cell r="L7579" t="str">
            <v>(Excluded - Counted in classroom data)</v>
          </cell>
        </row>
        <row r="7580">
          <cell r="A7580">
            <v>210</v>
          </cell>
          <cell r="F7580">
            <v>2</v>
          </cell>
          <cell r="I7580">
            <v>869</v>
          </cell>
          <cell r="L7580" t="str">
            <v>(Excluded - Counted in classroom data)</v>
          </cell>
        </row>
        <row r="7581">
          <cell r="A7581">
            <v>210</v>
          </cell>
          <cell r="F7581">
            <v>2</v>
          </cell>
          <cell r="I7581">
            <v>399</v>
          </cell>
          <cell r="L7581" t="str">
            <v>NCS - Interior Room</v>
          </cell>
        </row>
        <row r="7582">
          <cell r="A7582">
            <v>210</v>
          </cell>
          <cell r="F7582">
            <v>2</v>
          </cell>
          <cell r="I7582">
            <v>1513</v>
          </cell>
          <cell r="L7582" t="str">
            <v>NCS - Library</v>
          </cell>
        </row>
        <row r="7583">
          <cell r="A7583">
            <v>210</v>
          </cell>
          <cell r="F7583">
            <v>2</v>
          </cell>
          <cell r="I7583">
            <v>436</v>
          </cell>
          <cell r="L7583" t="str">
            <v>NCS - Interior Room</v>
          </cell>
        </row>
        <row r="7584">
          <cell r="A7584">
            <v>210</v>
          </cell>
          <cell r="F7584">
            <v>2</v>
          </cell>
          <cell r="I7584">
            <v>133</v>
          </cell>
          <cell r="L7584" t="str">
            <v>NCS - Interior Room</v>
          </cell>
        </row>
        <row r="7585">
          <cell r="A7585">
            <v>210</v>
          </cell>
          <cell r="F7585">
            <v>2</v>
          </cell>
          <cell r="I7585">
            <v>133</v>
          </cell>
          <cell r="L7585" t="str">
            <v>NCS - Interior Room</v>
          </cell>
        </row>
        <row r="7586">
          <cell r="A7586">
            <v>210</v>
          </cell>
          <cell r="F7586">
            <v>2</v>
          </cell>
          <cell r="I7586">
            <v>133</v>
          </cell>
          <cell r="L7586" t="str">
            <v>NCS - Interior Room</v>
          </cell>
        </row>
        <row r="7587">
          <cell r="A7587">
            <v>210</v>
          </cell>
          <cell r="F7587">
            <v>2</v>
          </cell>
          <cell r="I7587">
            <v>133</v>
          </cell>
          <cell r="L7587" t="str">
            <v>NCS - Interior Room</v>
          </cell>
        </row>
        <row r="7588">
          <cell r="A7588">
            <v>210</v>
          </cell>
          <cell r="F7588">
            <v>2</v>
          </cell>
          <cell r="I7588">
            <v>288</v>
          </cell>
          <cell r="L7588" t="str">
            <v>NCS - Interior Room</v>
          </cell>
        </row>
        <row r="7589">
          <cell r="A7589">
            <v>210</v>
          </cell>
          <cell r="F7589">
            <v>2</v>
          </cell>
          <cell r="I7589">
            <v>15</v>
          </cell>
          <cell r="L7589" t="str">
            <v>NCS - Operational</v>
          </cell>
        </row>
        <row r="7590">
          <cell r="A7590">
            <v>210</v>
          </cell>
          <cell r="F7590">
            <v>2</v>
          </cell>
          <cell r="I7590">
            <v>255</v>
          </cell>
          <cell r="L7590" t="str">
            <v>NCS - Interior Room</v>
          </cell>
        </row>
        <row r="7591">
          <cell r="A7591">
            <v>210</v>
          </cell>
          <cell r="F7591">
            <v>2</v>
          </cell>
          <cell r="I7591">
            <v>33</v>
          </cell>
          <cell r="L7591" t="str">
            <v>NCS - Operational</v>
          </cell>
        </row>
        <row r="7592">
          <cell r="A7592">
            <v>210</v>
          </cell>
          <cell r="F7592">
            <v>2</v>
          </cell>
          <cell r="I7592">
            <v>815</v>
          </cell>
          <cell r="L7592" t="str">
            <v>(Excluded - Counted in classroom data)</v>
          </cell>
        </row>
        <row r="7593">
          <cell r="A7593">
            <v>210</v>
          </cell>
          <cell r="F7593">
            <v>2</v>
          </cell>
          <cell r="I7593">
            <v>90</v>
          </cell>
          <cell r="L7593" t="str">
            <v>NCS - Operational</v>
          </cell>
        </row>
        <row r="7594">
          <cell r="A7594">
            <v>210</v>
          </cell>
          <cell r="F7594">
            <v>2</v>
          </cell>
          <cell r="I7594">
            <v>247</v>
          </cell>
          <cell r="L7594" t="str">
            <v>NCS - Interior Room</v>
          </cell>
        </row>
        <row r="7595">
          <cell r="A7595">
            <v>210</v>
          </cell>
          <cell r="F7595">
            <v>2</v>
          </cell>
          <cell r="I7595">
            <v>130</v>
          </cell>
          <cell r="L7595" t="str">
            <v>NCS - Interior Room</v>
          </cell>
        </row>
        <row r="7596">
          <cell r="A7596">
            <v>210</v>
          </cell>
          <cell r="F7596">
            <v>2</v>
          </cell>
          <cell r="I7596">
            <v>834</v>
          </cell>
          <cell r="L7596" t="str">
            <v>(Excluded - Counted in classroom data)</v>
          </cell>
        </row>
        <row r="7597">
          <cell r="A7597">
            <v>210</v>
          </cell>
          <cell r="F7597">
            <v>2</v>
          </cell>
          <cell r="I7597">
            <v>827</v>
          </cell>
          <cell r="L7597" t="str">
            <v>(Excluded - Counted in classroom data)</v>
          </cell>
        </row>
        <row r="7598">
          <cell r="A7598">
            <v>210</v>
          </cell>
          <cell r="F7598">
            <v>2</v>
          </cell>
          <cell r="I7598">
            <v>428</v>
          </cell>
          <cell r="L7598" t="str">
            <v>NCS - Interior Room</v>
          </cell>
        </row>
        <row r="7599">
          <cell r="A7599">
            <v>210</v>
          </cell>
          <cell r="F7599">
            <v>2</v>
          </cell>
          <cell r="I7599">
            <v>1144</v>
          </cell>
          <cell r="L7599" t="str">
            <v>NCS - Operational</v>
          </cell>
        </row>
        <row r="7600">
          <cell r="A7600">
            <v>210</v>
          </cell>
          <cell r="F7600">
            <v>2</v>
          </cell>
          <cell r="I7600">
            <v>133</v>
          </cell>
          <cell r="L7600" t="str">
            <v>NCS - Interior Room</v>
          </cell>
        </row>
        <row r="7601">
          <cell r="A7601">
            <v>210</v>
          </cell>
          <cell r="F7601">
            <v>2</v>
          </cell>
          <cell r="I7601">
            <v>133</v>
          </cell>
          <cell r="L7601" t="str">
            <v>NCS - Interior Room</v>
          </cell>
        </row>
        <row r="7602">
          <cell r="A7602">
            <v>210</v>
          </cell>
          <cell r="F7602">
            <v>2</v>
          </cell>
          <cell r="I7602">
            <v>155</v>
          </cell>
          <cell r="L7602" t="str">
            <v>NCS - Interior Room</v>
          </cell>
        </row>
        <row r="7603">
          <cell r="A7603">
            <v>210</v>
          </cell>
          <cell r="F7603">
            <v>2</v>
          </cell>
          <cell r="I7603">
            <v>211</v>
          </cell>
          <cell r="L7603" t="str">
            <v>NCS - Operational</v>
          </cell>
        </row>
        <row r="7604">
          <cell r="A7604">
            <v>210</v>
          </cell>
          <cell r="F7604">
            <v>2</v>
          </cell>
          <cell r="I7604">
            <v>456</v>
          </cell>
          <cell r="L7604" t="str">
            <v>NCS - Operational</v>
          </cell>
        </row>
        <row r="7605">
          <cell r="A7605">
            <v>210</v>
          </cell>
          <cell r="F7605">
            <v>2</v>
          </cell>
          <cell r="I7605">
            <v>273</v>
          </cell>
          <cell r="L7605" t="str">
            <v>NCS - Interior Room</v>
          </cell>
        </row>
        <row r="7606">
          <cell r="A7606">
            <v>210</v>
          </cell>
          <cell r="F7606">
            <v>2</v>
          </cell>
          <cell r="I7606">
            <v>92</v>
          </cell>
          <cell r="L7606" t="str">
            <v>NCS - Operational</v>
          </cell>
        </row>
        <row r="7607">
          <cell r="A7607">
            <v>210</v>
          </cell>
          <cell r="F7607">
            <v>2</v>
          </cell>
          <cell r="I7607">
            <v>23</v>
          </cell>
          <cell r="L7607" t="str">
            <v>NCS - Operational</v>
          </cell>
        </row>
        <row r="7608">
          <cell r="A7608">
            <v>210</v>
          </cell>
          <cell r="F7608">
            <v>2</v>
          </cell>
          <cell r="I7608">
            <v>39</v>
          </cell>
          <cell r="L7608" t="str">
            <v>NCS - Operational</v>
          </cell>
        </row>
        <row r="7609">
          <cell r="A7609">
            <v>210</v>
          </cell>
          <cell r="F7609">
            <v>2</v>
          </cell>
          <cell r="I7609">
            <v>27</v>
          </cell>
          <cell r="L7609" t="str">
            <v>NCS - Operational</v>
          </cell>
        </row>
        <row r="7610">
          <cell r="A7610">
            <v>210</v>
          </cell>
          <cell r="F7610">
            <v>1</v>
          </cell>
          <cell r="I7610">
            <v>796</v>
          </cell>
          <cell r="L7610" t="str">
            <v>(Excluded - Counted in classroom data)</v>
          </cell>
        </row>
        <row r="7611">
          <cell r="A7611">
            <v>210</v>
          </cell>
          <cell r="F7611">
            <v>1</v>
          </cell>
          <cell r="I7611">
            <v>789</v>
          </cell>
          <cell r="L7611" t="str">
            <v>(Excluded - Counted in classroom data)</v>
          </cell>
        </row>
        <row r="7612">
          <cell r="A7612">
            <v>210</v>
          </cell>
          <cell r="F7612">
            <v>1</v>
          </cell>
          <cell r="I7612">
            <v>789</v>
          </cell>
          <cell r="L7612" t="str">
            <v>(Excluded - Counted in classroom data)</v>
          </cell>
        </row>
        <row r="7613">
          <cell r="A7613">
            <v>210</v>
          </cell>
          <cell r="F7613">
            <v>1</v>
          </cell>
          <cell r="I7613">
            <v>789</v>
          </cell>
          <cell r="L7613" t="str">
            <v>(Excluded - Counted in classroom data)</v>
          </cell>
        </row>
        <row r="7614">
          <cell r="A7614">
            <v>210</v>
          </cell>
          <cell r="F7614">
            <v>1</v>
          </cell>
          <cell r="I7614">
            <v>103</v>
          </cell>
          <cell r="L7614" t="str">
            <v>NCS - Operational</v>
          </cell>
        </row>
        <row r="7615">
          <cell r="A7615">
            <v>210</v>
          </cell>
          <cell r="F7615">
            <v>1</v>
          </cell>
          <cell r="I7615">
            <v>103</v>
          </cell>
          <cell r="L7615" t="str">
            <v>NCS - Operational</v>
          </cell>
        </row>
        <row r="7616">
          <cell r="A7616">
            <v>210</v>
          </cell>
          <cell r="F7616">
            <v>1</v>
          </cell>
          <cell r="I7616">
            <v>188</v>
          </cell>
          <cell r="L7616" t="str">
            <v>NCS - Operational</v>
          </cell>
        </row>
        <row r="7617">
          <cell r="A7617">
            <v>210</v>
          </cell>
          <cell r="F7617">
            <v>1</v>
          </cell>
          <cell r="I7617">
            <v>789</v>
          </cell>
          <cell r="L7617" t="str">
            <v>(Excluded - Counted in classroom data)</v>
          </cell>
        </row>
        <row r="7618">
          <cell r="A7618">
            <v>210</v>
          </cell>
          <cell r="F7618">
            <v>1</v>
          </cell>
          <cell r="I7618">
            <v>76</v>
          </cell>
          <cell r="L7618" t="str">
            <v>NCS - Operational</v>
          </cell>
        </row>
        <row r="7619">
          <cell r="A7619">
            <v>210</v>
          </cell>
          <cell r="F7619">
            <v>1</v>
          </cell>
          <cell r="I7619">
            <v>52</v>
          </cell>
          <cell r="L7619" t="str">
            <v>NCS - Operational</v>
          </cell>
        </row>
        <row r="7620">
          <cell r="A7620">
            <v>210</v>
          </cell>
          <cell r="F7620">
            <v>1</v>
          </cell>
          <cell r="I7620">
            <v>60</v>
          </cell>
          <cell r="L7620" t="str">
            <v>NCS - Operational</v>
          </cell>
        </row>
        <row r="7621">
          <cell r="A7621">
            <v>210</v>
          </cell>
          <cell r="F7621">
            <v>1</v>
          </cell>
          <cell r="I7621">
            <v>404</v>
          </cell>
          <cell r="L7621" t="str">
            <v>NCS - Interior Room</v>
          </cell>
        </row>
        <row r="7622">
          <cell r="A7622">
            <v>210</v>
          </cell>
          <cell r="F7622">
            <v>1</v>
          </cell>
          <cell r="I7622">
            <v>78</v>
          </cell>
          <cell r="L7622" t="str">
            <v>NCS - Operational</v>
          </cell>
        </row>
        <row r="7623">
          <cell r="A7623">
            <v>210</v>
          </cell>
          <cell r="F7623">
            <v>1</v>
          </cell>
          <cell r="I7623">
            <v>125</v>
          </cell>
          <cell r="L7623" t="str">
            <v>NCS - Interior Room</v>
          </cell>
        </row>
        <row r="7624">
          <cell r="A7624">
            <v>210</v>
          </cell>
          <cell r="F7624">
            <v>1</v>
          </cell>
          <cell r="I7624">
            <v>2738</v>
          </cell>
          <cell r="L7624" t="str">
            <v>NCS - Operational</v>
          </cell>
        </row>
        <row r="7625">
          <cell r="A7625">
            <v>210</v>
          </cell>
          <cell r="F7625">
            <v>1</v>
          </cell>
          <cell r="I7625">
            <v>796</v>
          </cell>
          <cell r="L7625" t="str">
            <v>(Excluded - Counted in classroom data)</v>
          </cell>
        </row>
        <row r="7626">
          <cell r="A7626">
            <v>210</v>
          </cell>
          <cell r="F7626">
            <v>1</v>
          </cell>
          <cell r="I7626">
            <v>103</v>
          </cell>
          <cell r="L7626" t="str">
            <v>NCS - Operational</v>
          </cell>
        </row>
        <row r="7627">
          <cell r="A7627">
            <v>210</v>
          </cell>
          <cell r="F7627">
            <v>1</v>
          </cell>
          <cell r="I7627">
            <v>103</v>
          </cell>
          <cell r="L7627" t="str">
            <v>NCS - Operational</v>
          </cell>
        </row>
        <row r="7628">
          <cell r="A7628">
            <v>210</v>
          </cell>
          <cell r="F7628">
            <v>1</v>
          </cell>
          <cell r="I7628">
            <v>188</v>
          </cell>
          <cell r="L7628" t="str">
            <v>NCS - Operational</v>
          </cell>
        </row>
        <row r="7629">
          <cell r="A7629">
            <v>210</v>
          </cell>
          <cell r="F7629">
            <v>1</v>
          </cell>
          <cell r="I7629">
            <v>789</v>
          </cell>
          <cell r="L7629" t="str">
            <v>(Excluded - Counted in classroom data)</v>
          </cell>
        </row>
        <row r="7630">
          <cell r="A7630">
            <v>210</v>
          </cell>
          <cell r="F7630">
            <v>1</v>
          </cell>
          <cell r="I7630">
            <v>987</v>
          </cell>
          <cell r="L7630" t="str">
            <v>(Excluded - Counted in classroom data)</v>
          </cell>
        </row>
        <row r="7631">
          <cell r="A7631">
            <v>210</v>
          </cell>
          <cell r="F7631">
            <v>1</v>
          </cell>
          <cell r="I7631">
            <v>395</v>
          </cell>
          <cell r="L7631" t="str">
            <v>NCS - Operational</v>
          </cell>
        </row>
        <row r="7632">
          <cell r="A7632">
            <v>210</v>
          </cell>
          <cell r="F7632">
            <v>1</v>
          </cell>
          <cell r="I7632">
            <v>987</v>
          </cell>
          <cell r="L7632" t="str">
            <v>(Excluded - Counted in classroom data)</v>
          </cell>
        </row>
        <row r="7633">
          <cell r="A7633">
            <v>210</v>
          </cell>
          <cell r="F7633">
            <v>1</v>
          </cell>
          <cell r="I7633">
            <v>796</v>
          </cell>
          <cell r="L7633" t="str">
            <v>(Excluded - Counted in classroom data)</v>
          </cell>
        </row>
        <row r="7634">
          <cell r="A7634">
            <v>210</v>
          </cell>
          <cell r="F7634">
            <v>1</v>
          </cell>
          <cell r="I7634">
            <v>48</v>
          </cell>
          <cell r="L7634" t="str">
            <v>NCS - Operational</v>
          </cell>
        </row>
        <row r="7635">
          <cell r="A7635">
            <v>210</v>
          </cell>
          <cell r="F7635">
            <v>1</v>
          </cell>
          <cell r="I7635">
            <v>48</v>
          </cell>
          <cell r="L7635" t="str">
            <v>NCS - Operational</v>
          </cell>
        </row>
        <row r="7636">
          <cell r="A7636">
            <v>210</v>
          </cell>
          <cell r="F7636">
            <v>1</v>
          </cell>
          <cell r="I7636">
            <v>1388</v>
          </cell>
          <cell r="L7636" t="str">
            <v>(Excluded - Counted in classroom data)</v>
          </cell>
        </row>
        <row r="7637">
          <cell r="A7637">
            <v>210</v>
          </cell>
          <cell r="F7637">
            <v>1</v>
          </cell>
          <cell r="I7637">
            <v>796</v>
          </cell>
          <cell r="L7637" t="str">
            <v>(Excluded - Counted in classroom data)</v>
          </cell>
        </row>
        <row r="7638">
          <cell r="A7638">
            <v>210</v>
          </cell>
          <cell r="F7638">
            <v>1</v>
          </cell>
          <cell r="I7638">
            <v>1025</v>
          </cell>
          <cell r="L7638" t="str">
            <v>NCS - Operational</v>
          </cell>
        </row>
        <row r="7639">
          <cell r="A7639">
            <v>210</v>
          </cell>
          <cell r="F7639">
            <v>1</v>
          </cell>
          <cell r="I7639">
            <v>1388</v>
          </cell>
          <cell r="L7639" t="str">
            <v>(Excluded - Counted in classroom data)</v>
          </cell>
        </row>
        <row r="7640">
          <cell r="A7640">
            <v>210</v>
          </cell>
          <cell r="F7640">
            <v>1</v>
          </cell>
          <cell r="I7640">
            <v>796</v>
          </cell>
          <cell r="L7640" t="str">
            <v>(Excluded - Counted in classroom data)</v>
          </cell>
        </row>
        <row r="7641">
          <cell r="A7641">
            <v>210</v>
          </cell>
          <cell r="F7641">
            <v>1</v>
          </cell>
          <cell r="I7641">
            <v>44</v>
          </cell>
          <cell r="L7641" t="str">
            <v>NCS - Operational</v>
          </cell>
        </row>
        <row r="7642">
          <cell r="A7642">
            <v>210</v>
          </cell>
          <cell r="F7642">
            <v>1</v>
          </cell>
          <cell r="I7642">
            <v>44</v>
          </cell>
          <cell r="L7642" t="str">
            <v>NCS - Operational</v>
          </cell>
        </row>
        <row r="7643">
          <cell r="A7643">
            <v>210</v>
          </cell>
          <cell r="F7643">
            <v>1</v>
          </cell>
          <cell r="I7643">
            <v>334</v>
          </cell>
          <cell r="L7643" t="str">
            <v>NCS - Operational</v>
          </cell>
        </row>
        <row r="7644">
          <cell r="A7644">
            <v>210</v>
          </cell>
          <cell r="F7644">
            <v>1</v>
          </cell>
          <cell r="I7644">
            <v>329</v>
          </cell>
          <cell r="L7644" t="str">
            <v>NCS - Operational</v>
          </cell>
        </row>
        <row r="7645">
          <cell r="A7645">
            <v>210</v>
          </cell>
          <cell r="F7645">
            <v>1</v>
          </cell>
          <cell r="I7645">
            <v>99</v>
          </cell>
          <cell r="L7645" t="str">
            <v>NCS - Operational</v>
          </cell>
        </row>
        <row r="7646">
          <cell r="A7646">
            <v>210</v>
          </cell>
          <cell r="F7646">
            <v>1</v>
          </cell>
          <cell r="I7646">
            <v>134</v>
          </cell>
          <cell r="L7646" t="str">
            <v>NCS - Operational</v>
          </cell>
        </row>
        <row r="7647">
          <cell r="A7647">
            <v>210</v>
          </cell>
          <cell r="F7647">
            <v>1</v>
          </cell>
          <cell r="I7647">
            <v>86</v>
          </cell>
          <cell r="L7647" t="str">
            <v>NCS - Operational</v>
          </cell>
        </row>
        <row r="7648">
          <cell r="A7648">
            <v>210</v>
          </cell>
          <cell r="F7648">
            <v>1</v>
          </cell>
          <cell r="I7648">
            <v>162</v>
          </cell>
          <cell r="L7648" t="str">
            <v>NCS - Operational</v>
          </cell>
        </row>
        <row r="7649">
          <cell r="A7649">
            <v>210</v>
          </cell>
          <cell r="F7649">
            <v>1</v>
          </cell>
          <cell r="I7649">
            <v>334</v>
          </cell>
          <cell r="L7649" t="str">
            <v>NCS - Operational</v>
          </cell>
        </row>
        <row r="7650">
          <cell r="A7650">
            <v>210</v>
          </cell>
          <cell r="F7650">
            <v>1</v>
          </cell>
          <cell r="I7650">
            <v>249</v>
          </cell>
          <cell r="L7650" t="str">
            <v>NCS - Operational</v>
          </cell>
        </row>
        <row r="7651">
          <cell r="A7651">
            <v>210</v>
          </cell>
          <cell r="F7651">
            <v>1</v>
          </cell>
          <cell r="I7651">
            <v>138</v>
          </cell>
          <cell r="L7651" t="str">
            <v>NCS - Operational</v>
          </cell>
        </row>
        <row r="7652">
          <cell r="A7652">
            <v>210</v>
          </cell>
          <cell r="F7652">
            <v>1</v>
          </cell>
          <cell r="I7652">
            <v>154</v>
          </cell>
          <cell r="L7652" t="str">
            <v>NCS - Operational</v>
          </cell>
        </row>
        <row r="7653">
          <cell r="A7653">
            <v>210</v>
          </cell>
          <cell r="F7653">
            <v>1</v>
          </cell>
          <cell r="I7653">
            <v>143</v>
          </cell>
          <cell r="L7653" t="str">
            <v>NCS - Operational</v>
          </cell>
        </row>
        <row r="7654">
          <cell r="A7654">
            <v>210</v>
          </cell>
          <cell r="F7654">
            <v>1</v>
          </cell>
          <cell r="I7654">
            <v>143</v>
          </cell>
          <cell r="L7654" t="str">
            <v>NCS - Operational</v>
          </cell>
        </row>
        <row r="7655">
          <cell r="A7655">
            <v>210</v>
          </cell>
          <cell r="F7655">
            <v>1</v>
          </cell>
          <cell r="I7655">
            <v>143</v>
          </cell>
          <cell r="L7655" t="str">
            <v>NCS - Operational</v>
          </cell>
        </row>
        <row r="7656">
          <cell r="A7656">
            <v>210</v>
          </cell>
          <cell r="F7656">
            <v>1</v>
          </cell>
          <cell r="I7656">
            <v>143</v>
          </cell>
          <cell r="L7656" t="str">
            <v>NCS - Operational</v>
          </cell>
        </row>
        <row r="7657">
          <cell r="A7657">
            <v>210</v>
          </cell>
          <cell r="F7657">
            <v>1</v>
          </cell>
          <cell r="I7657">
            <v>143</v>
          </cell>
          <cell r="L7657" t="str">
            <v>NCS - Operational</v>
          </cell>
        </row>
        <row r="7658">
          <cell r="A7658">
            <v>210</v>
          </cell>
          <cell r="F7658">
            <v>1</v>
          </cell>
          <cell r="I7658">
            <v>151</v>
          </cell>
          <cell r="L7658" t="str">
            <v>NCS - Operational</v>
          </cell>
        </row>
        <row r="7659">
          <cell r="A7659">
            <v>210</v>
          </cell>
          <cell r="F7659">
            <v>1</v>
          </cell>
          <cell r="I7659">
            <v>210</v>
          </cell>
          <cell r="L7659" t="str">
            <v>NCS - Operational</v>
          </cell>
        </row>
        <row r="7660">
          <cell r="A7660">
            <v>210</v>
          </cell>
          <cell r="F7660">
            <v>1</v>
          </cell>
          <cell r="I7660">
            <v>120</v>
          </cell>
          <cell r="L7660" t="str">
            <v>NCS - Operational</v>
          </cell>
        </row>
        <row r="7661">
          <cell r="A7661">
            <v>210</v>
          </cell>
          <cell r="F7661">
            <v>1</v>
          </cell>
          <cell r="I7661">
            <v>81</v>
          </cell>
          <cell r="L7661" t="str">
            <v>NCS - Operational</v>
          </cell>
        </row>
        <row r="7662">
          <cell r="A7662">
            <v>210</v>
          </cell>
          <cell r="F7662">
            <v>1</v>
          </cell>
          <cell r="I7662">
            <v>896</v>
          </cell>
          <cell r="L7662" t="str">
            <v>NCS - Operational</v>
          </cell>
        </row>
        <row r="7663">
          <cell r="A7663">
            <v>210</v>
          </cell>
          <cell r="F7663">
            <v>1</v>
          </cell>
          <cell r="I7663">
            <v>1712</v>
          </cell>
          <cell r="L7663" t="str">
            <v>NCS - Athletic</v>
          </cell>
        </row>
        <row r="7664">
          <cell r="A7664">
            <v>210</v>
          </cell>
          <cell r="F7664">
            <v>1</v>
          </cell>
          <cell r="I7664">
            <v>124</v>
          </cell>
          <cell r="L7664" t="str">
            <v>NCS - Operational</v>
          </cell>
        </row>
        <row r="7665">
          <cell r="A7665">
            <v>210</v>
          </cell>
          <cell r="F7665">
            <v>1</v>
          </cell>
          <cell r="I7665">
            <v>315</v>
          </cell>
          <cell r="L7665" t="str">
            <v>NCS - Operational</v>
          </cell>
        </row>
        <row r="7666">
          <cell r="A7666">
            <v>210</v>
          </cell>
          <cell r="F7666">
            <v>1</v>
          </cell>
          <cell r="I7666">
            <v>1947</v>
          </cell>
          <cell r="L7666" t="str">
            <v>NCS - Athletic</v>
          </cell>
        </row>
        <row r="7667">
          <cell r="A7667">
            <v>210</v>
          </cell>
          <cell r="F7667">
            <v>1</v>
          </cell>
          <cell r="I7667">
            <v>373</v>
          </cell>
          <cell r="L7667" t="str">
            <v>NCS - Operational</v>
          </cell>
        </row>
        <row r="7668">
          <cell r="A7668">
            <v>210</v>
          </cell>
          <cell r="F7668">
            <v>1</v>
          </cell>
          <cell r="I7668">
            <v>107</v>
          </cell>
          <cell r="L7668" t="str">
            <v>NCS - Operational</v>
          </cell>
        </row>
        <row r="7669">
          <cell r="A7669">
            <v>210</v>
          </cell>
          <cell r="F7669">
            <v>1</v>
          </cell>
          <cell r="I7669">
            <v>130</v>
          </cell>
          <cell r="L7669" t="str">
            <v>NCS - Operational</v>
          </cell>
        </row>
        <row r="7670">
          <cell r="A7670">
            <v>210</v>
          </cell>
          <cell r="F7670">
            <v>1</v>
          </cell>
          <cell r="I7670">
            <v>233</v>
          </cell>
          <cell r="L7670" t="str">
            <v>NCS - Interior Room</v>
          </cell>
        </row>
        <row r="7671">
          <cell r="A7671">
            <v>210</v>
          </cell>
          <cell r="F7671">
            <v>1</v>
          </cell>
          <cell r="I7671">
            <v>297</v>
          </cell>
          <cell r="L7671" t="str">
            <v>NCS - Operational</v>
          </cell>
        </row>
        <row r="7672">
          <cell r="A7672">
            <v>210</v>
          </cell>
          <cell r="F7672">
            <v>1</v>
          </cell>
          <cell r="I7672">
            <v>32</v>
          </cell>
          <cell r="L7672" t="str">
            <v>NCS - Operational</v>
          </cell>
        </row>
        <row r="7673">
          <cell r="A7673">
            <v>210</v>
          </cell>
          <cell r="F7673">
            <v>1</v>
          </cell>
          <cell r="I7673">
            <v>521</v>
          </cell>
          <cell r="L7673" t="str">
            <v>NCS - Operational</v>
          </cell>
        </row>
        <row r="7674">
          <cell r="A7674">
            <v>210</v>
          </cell>
          <cell r="F7674">
            <v>1</v>
          </cell>
          <cell r="I7674">
            <v>854</v>
          </cell>
          <cell r="L7674" t="str">
            <v>NCS - Assembly</v>
          </cell>
        </row>
        <row r="7675">
          <cell r="A7675">
            <v>210</v>
          </cell>
          <cell r="F7675">
            <v>1</v>
          </cell>
          <cell r="I7675">
            <v>32</v>
          </cell>
          <cell r="L7675" t="str">
            <v>NCS - Operational</v>
          </cell>
        </row>
        <row r="7676">
          <cell r="A7676">
            <v>210</v>
          </cell>
          <cell r="F7676">
            <v>1</v>
          </cell>
          <cell r="I7676">
            <v>894</v>
          </cell>
          <cell r="L7676" t="str">
            <v>NCS - Operational</v>
          </cell>
        </row>
        <row r="7677">
          <cell r="A7677">
            <v>210</v>
          </cell>
          <cell r="F7677">
            <v>1</v>
          </cell>
          <cell r="I7677">
            <v>233</v>
          </cell>
          <cell r="L7677" t="str">
            <v>NCS - Interior Room</v>
          </cell>
        </row>
        <row r="7678">
          <cell r="A7678">
            <v>210</v>
          </cell>
          <cell r="F7678">
            <v>1</v>
          </cell>
          <cell r="I7678">
            <v>894</v>
          </cell>
          <cell r="L7678" t="str">
            <v>NCS - Operational</v>
          </cell>
        </row>
        <row r="7679">
          <cell r="A7679">
            <v>210</v>
          </cell>
          <cell r="F7679">
            <v>2</v>
          </cell>
          <cell r="I7679">
            <v>587</v>
          </cell>
          <cell r="L7679" t="str">
            <v>NCS - Interior Room</v>
          </cell>
        </row>
        <row r="7680">
          <cell r="A7680">
            <v>210</v>
          </cell>
          <cell r="F7680">
            <v>2</v>
          </cell>
          <cell r="I7680">
            <v>1440</v>
          </cell>
          <cell r="L7680" t="str">
            <v>(Excluded - Counted in classroom data)</v>
          </cell>
        </row>
        <row r="7681">
          <cell r="A7681">
            <v>210</v>
          </cell>
          <cell r="F7681">
            <v>2</v>
          </cell>
          <cell r="I7681">
            <v>6883</v>
          </cell>
          <cell r="L7681" t="str">
            <v>NCS - Athletic</v>
          </cell>
        </row>
        <row r="7682">
          <cell r="A7682">
            <v>210</v>
          </cell>
          <cell r="F7682">
            <v>2</v>
          </cell>
          <cell r="I7682">
            <v>139</v>
          </cell>
          <cell r="L7682" t="str">
            <v>NCS - Operational</v>
          </cell>
        </row>
        <row r="7683">
          <cell r="A7683">
            <v>210</v>
          </cell>
          <cell r="F7683">
            <v>2</v>
          </cell>
          <cell r="I7683">
            <v>46</v>
          </cell>
          <cell r="L7683" t="str">
            <v>NCS - Operational</v>
          </cell>
        </row>
        <row r="7684">
          <cell r="A7684">
            <v>210</v>
          </cell>
          <cell r="F7684">
            <v>2</v>
          </cell>
          <cell r="I7684">
            <v>105</v>
          </cell>
          <cell r="L7684" t="str">
            <v>NCS - Operational</v>
          </cell>
        </row>
        <row r="7685">
          <cell r="A7685">
            <v>210</v>
          </cell>
          <cell r="F7685">
            <v>2</v>
          </cell>
          <cell r="I7685">
            <v>128</v>
          </cell>
          <cell r="L7685" t="str">
            <v>NCS - Operational</v>
          </cell>
        </row>
        <row r="7686">
          <cell r="A7686">
            <v>210</v>
          </cell>
          <cell r="F7686">
            <v>2</v>
          </cell>
          <cell r="I7686">
            <v>1156</v>
          </cell>
          <cell r="L7686" t="str">
            <v>NCS - Assembly</v>
          </cell>
        </row>
        <row r="7687">
          <cell r="A7687">
            <v>210</v>
          </cell>
          <cell r="F7687">
            <v>2</v>
          </cell>
          <cell r="I7687">
            <v>276</v>
          </cell>
          <cell r="L7687" t="str">
            <v>NCS - Operational</v>
          </cell>
        </row>
        <row r="7688">
          <cell r="A7688">
            <v>210</v>
          </cell>
          <cell r="F7688">
            <v>2</v>
          </cell>
          <cell r="I7688">
            <v>394</v>
          </cell>
          <cell r="L7688" t="str">
            <v>NCS - Operational</v>
          </cell>
        </row>
        <row r="7689">
          <cell r="A7689">
            <v>210</v>
          </cell>
          <cell r="F7689">
            <v>2</v>
          </cell>
          <cell r="I7689">
            <v>416</v>
          </cell>
          <cell r="L7689" t="str">
            <v>NCS - Operational</v>
          </cell>
        </row>
        <row r="7690">
          <cell r="A7690">
            <v>210</v>
          </cell>
          <cell r="F7690">
            <v>2</v>
          </cell>
          <cell r="I7690">
            <v>276</v>
          </cell>
          <cell r="L7690" t="str">
            <v>NCS - Operational</v>
          </cell>
        </row>
        <row r="7691">
          <cell r="A7691">
            <v>210</v>
          </cell>
          <cell r="F7691">
            <v>2</v>
          </cell>
          <cell r="I7691">
            <v>73</v>
          </cell>
          <cell r="L7691" t="str">
            <v>NCS - Operational</v>
          </cell>
        </row>
        <row r="7692">
          <cell r="A7692">
            <v>210</v>
          </cell>
          <cell r="F7692">
            <v>2</v>
          </cell>
          <cell r="I7692">
            <v>29</v>
          </cell>
          <cell r="L7692" t="str">
            <v>NCS - Operational</v>
          </cell>
        </row>
        <row r="7693">
          <cell r="A7693">
            <v>210</v>
          </cell>
          <cell r="F7693">
            <v>2</v>
          </cell>
          <cell r="I7693">
            <v>123</v>
          </cell>
          <cell r="L7693" t="str">
            <v>NCS - Operational</v>
          </cell>
        </row>
        <row r="7694">
          <cell r="A7694">
            <v>210</v>
          </cell>
          <cell r="F7694">
            <v>2</v>
          </cell>
          <cell r="I7694">
            <v>122</v>
          </cell>
          <cell r="L7694" t="str">
            <v>NCS - Interior Room</v>
          </cell>
        </row>
        <row r="7695">
          <cell r="A7695">
            <v>210</v>
          </cell>
          <cell r="F7695">
            <v>2</v>
          </cell>
          <cell r="I7695">
            <v>79</v>
          </cell>
          <cell r="L7695" t="str">
            <v>NCS - Interior Room</v>
          </cell>
        </row>
        <row r="7696">
          <cell r="A7696">
            <v>210</v>
          </cell>
          <cell r="F7696">
            <v>2</v>
          </cell>
          <cell r="I7696">
            <v>63</v>
          </cell>
          <cell r="L7696" t="str">
            <v>NCS - Interior Room</v>
          </cell>
        </row>
        <row r="7697">
          <cell r="A7697">
            <v>210</v>
          </cell>
          <cell r="F7697">
            <v>2</v>
          </cell>
          <cell r="I7697">
            <v>61</v>
          </cell>
          <cell r="L7697" t="str">
            <v>NCS - Interior Room</v>
          </cell>
        </row>
        <row r="7698">
          <cell r="A7698">
            <v>210</v>
          </cell>
          <cell r="F7698">
            <v>2</v>
          </cell>
          <cell r="I7698">
            <v>61</v>
          </cell>
          <cell r="L7698" t="str">
            <v>NCS - Interior Room</v>
          </cell>
        </row>
        <row r="7699">
          <cell r="A7699">
            <v>210</v>
          </cell>
          <cell r="F7699">
            <v>2</v>
          </cell>
          <cell r="I7699">
            <v>119</v>
          </cell>
          <cell r="L7699" t="str">
            <v>NCS - Operational</v>
          </cell>
        </row>
        <row r="7700">
          <cell r="A7700">
            <v>210</v>
          </cell>
          <cell r="F7700">
            <v>2</v>
          </cell>
          <cell r="I7700">
            <v>1437</v>
          </cell>
          <cell r="L7700" t="str">
            <v>(Excluded - Counted in classroom data)</v>
          </cell>
        </row>
        <row r="7701">
          <cell r="A7701">
            <v>210</v>
          </cell>
          <cell r="F7701">
            <v>2</v>
          </cell>
          <cell r="I7701">
            <v>139</v>
          </cell>
          <cell r="L7701" t="str">
            <v>NCS - Operational</v>
          </cell>
        </row>
        <row r="7702">
          <cell r="A7702">
            <v>210</v>
          </cell>
          <cell r="F7702">
            <v>1</v>
          </cell>
          <cell r="I7702">
            <v>95</v>
          </cell>
          <cell r="L7702" t="str">
            <v>NCS - Operational</v>
          </cell>
        </row>
        <row r="7703">
          <cell r="A7703">
            <v>210</v>
          </cell>
          <cell r="F7703">
            <v>1</v>
          </cell>
          <cell r="I7703">
            <v>92</v>
          </cell>
          <cell r="L7703" t="str">
            <v>NCS - Operational</v>
          </cell>
        </row>
        <row r="7704">
          <cell r="A7704">
            <v>210</v>
          </cell>
          <cell r="F7704">
            <v>1</v>
          </cell>
          <cell r="I7704">
            <v>366</v>
          </cell>
          <cell r="L7704" t="str">
            <v>NCS - Interior Room</v>
          </cell>
        </row>
        <row r="7705">
          <cell r="A7705">
            <v>210</v>
          </cell>
          <cell r="F7705">
            <v>1</v>
          </cell>
          <cell r="I7705">
            <v>92</v>
          </cell>
          <cell r="L7705" t="str">
            <v>NCS - Operational</v>
          </cell>
        </row>
        <row r="7706">
          <cell r="A7706">
            <v>210</v>
          </cell>
          <cell r="F7706">
            <v>1</v>
          </cell>
          <cell r="I7706">
            <v>137</v>
          </cell>
          <cell r="L7706" t="str">
            <v>NCS - Operational</v>
          </cell>
        </row>
        <row r="7707">
          <cell r="A7707">
            <v>210</v>
          </cell>
          <cell r="F7707">
            <v>1</v>
          </cell>
          <cell r="I7707">
            <v>30</v>
          </cell>
          <cell r="L7707" t="str">
            <v>NCS - Operational</v>
          </cell>
        </row>
        <row r="7708">
          <cell r="A7708">
            <v>210</v>
          </cell>
          <cell r="F7708">
            <v>1</v>
          </cell>
          <cell r="I7708">
            <v>105</v>
          </cell>
          <cell r="L7708" t="str">
            <v>NCS - Operational</v>
          </cell>
        </row>
        <row r="7709">
          <cell r="A7709">
            <v>210</v>
          </cell>
          <cell r="F7709">
            <v>1</v>
          </cell>
          <cell r="I7709">
            <v>23</v>
          </cell>
          <cell r="L7709" t="str">
            <v>NCS - Operational</v>
          </cell>
        </row>
        <row r="7710">
          <cell r="A7710">
            <v>210</v>
          </cell>
          <cell r="F7710">
            <v>1</v>
          </cell>
          <cell r="I7710">
            <v>117</v>
          </cell>
          <cell r="L7710" t="str">
            <v>NCS - Operational</v>
          </cell>
        </row>
        <row r="7711">
          <cell r="A7711">
            <v>210</v>
          </cell>
          <cell r="F7711">
            <v>1</v>
          </cell>
          <cell r="I7711">
            <v>141</v>
          </cell>
          <cell r="L7711" t="str">
            <v>NCS - Interior Room</v>
          </cell>
        </row>
        <row r="7712">
          <cell r="A7712">
            <v>210</v>
          </cell>
          <cell r="F7712">
            <v>1</v>
          </cell>
          <cell r="I7712">
            <v>798</v>
          </cell>
          <cell r="L7712" t="str">
            <v>(Excluded - Counted in classroom data)</v>
          </cell>
        </row>
        <row r="7713">
          <cell r="A7713">
            <v>210</v>
          </cell>
          <cell r="F7713">
            <v>1</v>
          </cell>
          <cell r="I7713">
            <v>961</v>
          </cell>
          <cell r="L7713" t="str">
            <v>(Excluded - Counted in classroom data)</v>
          </cell>
        </row>
        <row r="7714">
          <cell r="A7714">
            <v>210</v>
          </cell>
          <cell r="F7714">
            <v>1</v>
          </cell>
          <cell r="I7714">
            <v>1080</v>
          </cell>
          <cell r="L7714" t="str">
            <v>(Excluded - Counted in classroom data)</v>
          </cell>
        </row>
        <row r="7715">
          <cell r="A7715">
            <v>210</v>
          </cell>
          <cell r="F7715">
            <v>1</v>
          </cell>
          <cell r="I7715">
            <v>918</v>
          </cell>
          <cell r="L7715" t="str">
            <v>(Excluded - Counted in classroom data)</v>
          </cell>
        </row>
        <row r="7716">
          <cell r="A7716">
            <v>210</v>
          </cell>
          <cell r="F7716">
            <v>1</v>
          </cell>
          <cell r="I7716">
            <v>852</v>
          </cell>
          <cell r="L7716" t="str">
            <v>(Excluded - Counted in classroom data)</v>
          </cell>
        </row>
        <row r="7717">
          <cell r="A7717">
            <v>210</v>
          </cell>
          <cell r="F7717">
            <v>1</v>
          </cell>
          <cell r="I7717">
            <v>961</v>
          </cell>
          <cell r="L7717" t="str">
            <v>(Excluded - Counted in classroom data)</v>
          </cell>
        </row>
        <row r="7718">
          <cell r="A7718">
            <v>211</v>
          </cell>
          <cell r="F7718">
            <v>1</v>
          </cell>
          <cell r="I7718">
            <v>22</v>
          </cell>
          <cell r="L7718" t="str">
            <v>NCS - Operational</v>
          </cell>
        </row>
        <row r="7719">
          <cell r="A7719">
            <v>211</v>
          </cell>
          <cell r="F7719">
            <v>1</v>
          </cell>
          <cell r="I7719">
            <v>22</v>
          </cell>
          <cell r="L7719" t="str">
            <v>NCS - Operational</v>
          </cell>
        </row>
        <row r="7720">
          <cell r="A7720">
            <v>211</v>
          </cell>
          <cell r="F7720">
            <v>1</v>
          </cell>
          <cell r="I7720">
            <v>39</v>
          </cell>
          <cell r="L7720" t="str">
            <v>NCS - Operational</v>
          </cell>
        </row>
        <row r="7721">
          <cell r="A7721">
            <v>211</v>
          </cell>
          <cell r="F7721">
            <v>1</v>
          </cell>
          <cell r="I7721">
            <v>19</v>
          </cell>
          <cell r="L7721" t="str">
            <v>NCS - Operational</v>
          </cell>
        </row>
        <row r="7722">
          <cell r="A7722">
            <v>211</v>
          </cell>
          <cell r="F7722">
            <v>1</v>
          </cell>
          <cell r="I7722">
            <v>35</v>
          </cell>
          <cell r="L7722" t="str">
            <v>NCS - Operational</v>
          </cell>
        </row>
        <row r="7723">
          <cell r="A7723">
            <v>211</v>
          </cell>
          <cell r="F7723">
            <v>1</v>
          </cell>
          <cell r="I7723">
            <v>6</v>
          </cell>
          <cell r="L7723" t="str">
            <v>NCS - Operational</v>
          </cell>
        </row>
        <row r="7724">
          <cell r="A7724">
            <v>211</v>
          </cell>
          <cell r="F7724">
            <v>1</v>
          </cell>
          <cell r="I7724">
            <v>7</v>
          </cell>
          <cell r="L7724" t="str">
            <v>NCS - Operational</v>
          </cell>
        </row>
        <row r="7725">
          <cell r="A7725">
            <v>211</v>
          </cell>
          <cell r="F7725">
            <v>1</v>
          </cell>
          <cell r="I7725">
            <v>7</v>
          </cell>
          <cell r="L7725" t="str">
            <v>NCS - Operational</v>
          </cell>
        </row>
        <row r="7726">
          <cell r="A7726">
            <v>211</v>
          </cell>
          <cell r="F7726">
            <v>1</v>
          </cell>
          <cell r="I7726">
            <v>9</v>
          </cell>
          <cell r="L7726" t="str">
            <v>NCS - Operational</v>
          </cell>
        </row>
        <row r="7727">
          <cell r="A7727">
            <v>211</v>
          </cell>
          <cell r="F7727">
            <v>1</v>
          </cell>
          <cell r="I7727">
            <v>617</v>
          </cell>
          <cell r="L7727" t="str">
            <v>NCS - Operational</v>
          </cell>
        </row>
        <row r="7728">
          <cell r="A7728">
            <v>211</v>
          </cell>
          <cell r="F7728">
            <v>1</v>
          </cell>
          <cell r="I7728">
            <v>783</v>
          </cell>
          <cell r="L7728" t="str">
            <v>NCS - Interior Room</v>
          </cell>
        </row>
        <row r="7729">
          <cell r="A7729">
            <v>211</v>
          </cell>
          <cell r="F7729">
            <v>1</v>
          </cell>
          <cell r="I7729">
            <v>63</v>
          </cell>
          <cell r="L7729" t="str">
            <v>NCS - Operational</v>
          </cell>
        </row>
        <row r="7730">
          <cell r="A7730">
            <v>211</v>
          </cell>
          <cell r="F7730">
            <v>1</v>
          </cell>
          <cell r="I7730">
            <v>76</v>
          </cell>
          <cell r="L7730" t="str">
            <v>NCS - Operational</v>
          </cell>
        </row>
        <row r="7731">
          <cell r="A7731">
            <v>211</v>
          </cell>
          <cell r="F7731">
            <v>1</v>
          </cell>
          <cell r="I7731">
            <v>76</v>
          </cell>
          <cell r="L7731" t="str">
            <v>NCS - Operational</v>
          </cell>
        </row>
        <row r="7732">
          <cell r="A7732">
            <v>211</v>
          </cell>
          <cell r="F7732">
            <v>1</v>
          </cell>
          <cell r="I7732">
            <v>66</v>
          </cell>
          <cell r="L7732" t="str">
            <v>NCS - Operational</v>
          </cell>
        </row>
        <row r="7733">
          <cell r="A7733">
            <v>211</v>
          </cell>
          <cell r="F7733">
            <v>1</v>
          </cell>
          <cell r="I7733">
            <v>1196</v>
          </cell>
          <cell r="L7733" t="str">
            <v>(Excluded - Counted in classroom data)</v>
          </cell>
        </row>
        <row r="7734">
          <cell r="A7734">
            <v>211</v>
          </cell>
          <cell r="F7734">
            <v>1</v>
          </cell>
          <cell r="I7734">
            <v>90</v>
          </cell>
          <cell r="L7734" t="str">
            <v>NCS - Operational</v>
          </cell>
        </row>
        <row r="7735">
          <cell r="A7735">
            <v>211</v>
          </cell>
          <cell r="F7735">
            <v>1</v>
          </cell>
          <cell r="I7735">
            <v>90</v>
          </cell>
          <cell r="L7735" t="str">
            <v>NCS - Interior Room</v>
          </cell>
        </row>
        <row r="7736">
          <cell r="A7736">
            <v>211</v>
          </cell>
          <cell r="F7736">
            <v>1</v>
          </cell>
          <cell r="I7736">
            <v>90</v>
          </cell>
          <cell r="L7736" t="str">
            <v>NCS - Interior Room</v>
          </cell>
        </row>
        <row r="7737">
          <cell r="A7737">
            <v>211</v>
          </cell>
          <cell r="F7737">
            <v>1</v>
          </cell>
          <cell r="I7737">
            <v>1071</v>
          </cell>
          <cell r="L7737" t="str">
            <v>(Excluded - Counted in classroom data)</v>
          </cell>
        </row>
        <row r="7738">
          <cell r="A7738">
            <v>211</v>
          </cell>
          <cell r="F7738">
            <v>1</v>
          </cell>
          <cell r="I7738">
            <v>1193</v>
          </cell>
          <cell r="L7738" t="str">
            <v>NCS - Assembly</v>
          </cell>
        </row>
        <row r="7739">
          <cell r="A7739">
            <v>211</v>
          </cell>
          <cell r="F7739">
            <v>1</v>
          </cell>
          <cell r="I7739">
            <v>4346</v>
          </cell>
          <cell r="L7739" t="str">
            <v>NCS - Assembly</v>
          </cell>
        </row>
        <row r="7740">
          <cell r="A7740">
            <v>211</v>
          </cell>
          <cell r="F7740">
            <v>1</v>
          </cell>
          <cell r="I7740">
            <v>237</v>
          </cell>
          <cell r="L7740" t="str">
            <v>NCS - Operational</v>
          </cell>
        </row>
        <row r="7741">
          <cell r="A7741">
            <v>211</v>
          </cell>
          <cell r="F7741">
            <v>1</v>
          </cell>
          <cell r="I7741">
            <v>843</v>
          </cell>
          <cell r="L7741" t="str">
            <v>NCS - Interior Room</v>
          </cell>
        </row>
        <row r="7742">
          <cell r="A7742">
            <v>211</v>
          </cell>
          <cell r="F7742">
            <v>1</v>
          </cell>
          <cell r="I7742">
            <v>919</v>
          </cell>
          <cell r="L7742" t="str">
            <v>NCS - Operational</v>
          </cell>
        </row>
        <row r="7743">
          <cell r="A7743">
            <v>211</v>
          </cell>
          <cell r="F7743">
            <v>1</v>
          </cell>
          <cell r="I7743">
            <v>11</v>
          </cell>
          <cell r="L7743" t="str">
            <v>NCS - Operational</v>
          </cell>
        </row>
        <row r="7744">
          <cell r="A7744">
            <v>211</v>
          </cell>
          <cell r="F7744">
            <v>1</v>
          </cell>
          <cell r="I7744">
            <v>104</v>
          </cell>
          <cell r="L7744" t="str">
            <v>NCS - Operational</v>
          </cell>
        </row>
        <row r="7745">
          <cell r="A7745">
            <v>211</v>
          </cell>
          <cell r="F7745">
            <v>1</v>
          </cell>
          <cell r="I7745">
            <v>126</v>
          </cell>
          <cell r="L7745" t="str">
            <v>NCS - Operational</v>
          </cell>
        </row>
        <row r="7746">
          <cell r="A7746">
            <v>211</v>
          </cell>
          <cell r="F7746">
            <v>1</v>
          </cell>
          <cell r="I7746">
            <v>124</v>
          </cell>
          <cell r="L7746" t="str">
            <v>NCS - Operational</v>
          </cell>
        </row>
        <row r="7747">
          <cell r="A7747">
            <v>211</v>
          </cell>
          <cell r="F7747">
            <v>1</v>
          </cell>
          <cell r="I7747">
            <v>73</v>
          </cell>
          <cell r="L7747" t="str">
            <v>NCS - Operational</v>
          </cell>
        </row>
        <row r="7748">
          <cell r="A7748">
            <v>211</v>
          </cell>
          <cell r="F7748">
            <v>1</v>
          </cell>
          <cell r="I7748">
            <v>59</v>
          </cell>
          <cell r="L7748" t="str">
            <v>NCS - Operational</v>
          </cell>
        </row>
        <row r="7749">
          <cell r="A7749">
            <v>211</v>
          </cell>
          <cell r="F7749">
            <v>1</v>
          </cell>
          <cell r="I7749">
            <v>23</v>
          </cell>
          <cell r="L7749" t="str">
            <v>NCS - Operational</v>
          </cell>
        </row>
        <row r="7750">
          <cell r="A7750">
            <v>211</v>
          </cell>
          <cell r="F7750">
            <v>1</v>
          </cell>
          <cell r="I7750">
            <v>20</v>
          </cell>
          <cell r="L7750" t="str">
            <v>NCS - Operational</v>
          </cell>
        </row>
        <row r="7751">
          <cell r="A7751">
            <v>211</v>
          </cell>
          <cell r="F7751">
            <v>1</v>
          </cell>
          <cell r="I7751">
            <v>146</v>
          </cell>
          <cell r="L7751" t="str">
            <v>NCS - Operational</v>
          </cell>
        </row>
        <row r="7752">
          <cell r="A7752">
            <v>211</v>
          </cell>
          <cell r="F7752">
            <v>1</v>
          </cell>
          <cell r="I7752">
            <v>176</v>
          </cell>
          <cell r="L7752" t="str">
            <v>NCS - Operational</v>
          </cell>
        </row>
        <row r="7753">
          <cell r="A7753">
            <v>211</v>
          </cell>
          <cell r="F7753">
            <v>1</v>
          </cell>
          <cell r="I7753">
            <v>1291</v>
          </cell>
          <cell r="L7753" t="str">
            <v>NCS - Operational</v>
          </cell>
        </row>
        <row r="7754">
          <cell r="A7754">
            <v>211</v>
          </cell>
          <cell r="F7754">
            <v>1</v>
          </cell>
          <cell r="I7754">
            <v>55</v>
          </cell>
          <cell r="L7754" t="str">
            <v>NCS - Operational</v>
          </cell>
        </row>
        <row r="7755">
          <cell r="A7755">
            <v>211</v>
          </cell>
          <cell r="F7755">
            <v>1</v>
          </cell>
          <cell r="I7755">
            <v>55</v>
          </cell>
          <cell r="L7755" t="str">
            <v>NCS - Operational</v>
          </cell>
        </row>
        <row r="7756">
          <cell r="A7756">
            <v>211</v>
          </cell>
          <cell r="F7756">
            <v>1</v>
          </cell>
          <cell r="I7756">
            <v>59</v>
          </cell>
          <cell r="L7756" t="str">
            <v>NCS - Operational</v>
          </cell>
        </row>
        <row r="7757">
          <cell r="A7757">
            <v>211</v>
          </cell>
          <cell r="F7757">
            <v>1</v>
          </cell>
          <cell r="I7757">
            <v>1339</v>
          </cell>
          <cell r="L7757" t="str">
            <v>NCS - Operational</v>
          </cell>
        </row>
        <row r="7758">
          <cell r="A7758">
            <v>211</v>
          </cell>
          <cell r="F7758">
            <v>1</v>
          </cell>
          <cell r="I7758">
            <v>178</v>
          </cell>
          <cell r="L7758" t="str">
            <v>NCS - Operational</v>
          </cell>
        </row>
        <row r="7759">
          <cell r="A7759">
            <v>211</v>
          </cell>
          <cell r="F7759">
            <v>1</v>
          </cell>
          <cell r="I7759">
            <v>164</v>
          </cell>
          <cell r="L7759" t="str">
            <v>NCS - Operational</v>
          </cell>
        </row>
        <row r="7760">
          <cell r="A7760">
            <v>211</v>
          </cell>
          <cell r="F7760">
            <v>1</v>
          </cell>
          <cell r="I7760">
            <v>164</v>
          </cell>
          <cell r="L7760" t="str">
            <v>NCS - Operational</v>
          </cell>
        </row>
        <row r="7761">
          <cell r="A7761">
            <v>211</v>
          </cell>
          <cell r="F7761">
            <v>1</v>
          </cell>
          <cell r="I7761">
            <v>178</v>
          </cell>
          <cell r="L7761" t="str">
            <v>NCS - Operational</v>
          </cell>
        </row>
        <row r="7762">
          <cell r="A7762">
            <v>211</v>
          </cell>
          <cell r="F7762">
            <v>1</v>
          </cell>
          <cell r="I7762">
            <v>793</v>
          </cell>
          <cell r="L7762" t="str">
            <v>(Excluded - Counted in classroom data)</v>
          </cell>
        </row>
        <row r="7763">
          <cell r="A7763">
            <v>211</v>
          </cell>
          <cell r="F7763">
            <v>1</v>
          </cell>
          <cell r="I7763">
            <v>101</v>
          </cell>
          <cell r="L7763" t="str">
            <v>NCS - Operational</v>
          </cell>
        </row>
        <row r="7764">
          <cell r="A7764">
            <v>211</v>
          </cell>
          <cell r="F7764">
            <v>1</v>
          </cell>
          <cell r="I7764">
            <v>96</v>
          </cell>
          <cell r="L7764" t="str">
            <v>NCS - Operational</v>
          </cell>
        </row>
        <row r="7765">
          <cell r="A7765">
            <v>211</v>
          </cell>
          <cell r="F7765">
            <v>1</v>
          </cell>
          <cell r="I7765">
            <v>787</v>
          </cell>
          <cell r="L7765" t="str">
            <v>(Excluded - Counted in classroom data)</v>
          </cell>
        </row>
        <row r="7766">
          <cell r="A7766">
            <v>211</v>
          </cell>
          <cell r="F7766">
            <v>1</v>
          </cell>
          <cell r="I7766">
            <v>155</v>
          </cell>
          <cell r="L7766" t="str">
            <v>NCS - Operational</v>
          </cell>
        </row>
        <row r="7767">
          <cell r="A7767">
            <v>211</v>
          </cell>
          <cell r="F7767">
            <v>1</v>
          </cell>
          <cell r="I7767">
            <v>767</v>
          </cell>
          <cell r="L7767" t="str">
            <v>NCS - Operational</v>
          </cell>
        </row>
        <row r="7768">
          <cell r="A7768">
            <v>211</v>
          </cell>
          <cell r="F7768">
            <v>1</v>
          </cell>
          <cell r="I7768">
            <v>213</v>
          </cell>
          <cell r="L7768" t="str">
            <v>NCS - Interior Room</v>
          </cell>
        </row>
        <row r="7769">
          <cell r="A7769">
            <v>211</v>
          </cell>
          <cell r="F7769">
            <v>1</v>
          </cell>
          <cell r="I7769">
            <v>780</v>
          </cell>
          <cell r="L7769" t="str">
            <v>(Excluded - Counted in classroom data)</v>
          </cell>
        </row>
        <row r="7770">
          <cell r="A7770">
            <v>211</v>
          </cell>
          <cell r="F7770">
            <v>1</v>
          </cell>
          <cell r="I7770">
            <v>787</v>
          </cell>
          <cell r="L7770" t="str">
            <v>(Excluded - Counted in classroom data)</v>
          </cell>
        </row>
        <row r="7771">
          <cell r="A7771">
            <v>211</v>
          </cell>
          <cell r="F7771">
            <v>1</v>
          </cell>
          <cell r="I7771">
            <v>793</v>
          </cell>
          <cell r="L7771" t="str">
            <v>(Excluded - Counted in classroom data)</v>
          </cell>
        </row>
        <row r="7772">
          <cell r="A7772">
            <v>211</v>
          </cell>
          <cell r="F7772">
            <v>1</v>
          </cell>
          <cell r="I7772">
            <v>787</v>
          </cell>
          <cell r="L7772" t="str">
            <v>(Excluded - Counted in classroom data)</v>
          </cell>
        </row>
        <row r="7773">
          <cell r="A7773">
            <v>211</v>
          </cell>
          <cell r="F7773">
            <v>1</v>
          </cell>
          <cell r="I7773">
            <v>787</v>
          </cell>
          <cell r="L7773" t="str">
            <v>(Excluded - Counted in classroom data)</v>
          </cell>
        </row>
        <row r="7774">
          <cell r="A7774">
            <v>211</v>
          </cell>
          <cell r="F7774">
            <v>1</v>
          </cell>
          <cell r="I7774">
            <v>807</v>
          </cell>
          <cell r="L7774" t="str">
            <v>(Excluded - Counted in classroom data)</v>
          </cell>
        </row>
        <row r="7775">
          <cell r="A7775">
            <v>211</v>
          </cell>
          <cell r="F7775">
            <v>1</v>
          </cell>
          <cell r="I7775">
            <v>795</v>
          </cell>
          <cell r="L7775" t="str">
            <v>(Excluded - Counted in classroom data)</v>
          </cell>
        </row>
        <row r="7776">
          <cell r="A7776">
            <v>211</v>
          </cell>
          <cell r="F7776">
            <v>1</v>
          </cell>
          <cell r="I7776">
            <v>795</v>
          </cell>
          <cell r="L7776" t="str">
            <v>(Excluded - Counted in classroom data)</v>
          </cell>
        </row>
        <row r="7777">
          <cell r="A7777">
            <v>211</v>
          </cell>
          <cell r="F7777">
            <v>1</v>
          </cell>
          <cell r="I7777">
            <v>101</v>
          </cell>
          <cell r="L7777" t="str">
            <v>NCS - Interior Room</v>
          </cell>
        </row>
        <row r="7778">
          <cell r="A7778">
            <v>211</v>
          </cell>
          <cell r="F7778">
            <v>1</v>
          </cell>
          <cell r="I7778">
            <v>795</v>
          </cell>
          <cell r="L7778" t="str">
            <v>(Excluded - Counted in classroom data)</v>
          </cell>
        </row>
        <row r="7779">
          <cell r="A7779">
            <v>211</v>
          </cell>
          <cell r="F7779">
            <v>1</v>
          </cell>
          <cell r="I7779">
            <v>98</v>
          </cell>
          <cell r="L7779" t="str">
            <v>NCS - Operational</v>
          </cell>
        </row>
        <row r="7780">
          <cell r="A7780">
            <v>211</v>
          </cell>
          <cell r="F7780">
            <v>1</v>
          </cell>
          <cell r="I7780">
            <v>795</v>
          </cell>
          <cell r="L7780" t="str">
            <v>(Excluded - Counted in classroom data)</v>
          </cell>
        </row>
        <row r="7781">
          <cell r="A7781">
            <v>211</v>
          </cell>
          <cell r="F7781">
            <v>1</v>
          </cell>
          <cell r="I7781">
            <v>807</v>
          </cell>
          <cell r="L7781" t="str">
            <v>(Excluded - Counted in classroom data)</v>
          </cell>
        </row>
        <row r="7782">
          <cell r="A7782">
            <v>211</v>
          </cell>
          <cell r="F7782">
            <v>1</v>
          </cell>
          <cell r="I7782">
            <v>983</v>
          </cell>
          <cell r="L7782" t="str">
            <v>(Excluded - Counted in classroom data)</v>
          </cell>
        </row>
        <row r="7783">
          <cell r="A7783">
            <v>211</v>
          </cell>
          <cell r="F7783">
            <v>1</v>
          </cell>
          <cell r="I7783">
            <v>983</v>
          </cell>
          <cell r="L7783" t="str">
            <v>(Excluded - Counted in classroom data)</v>
          </cell>
        </row>
        <row r="7784">
          <cell r="A7784">
            <v>211</v>
          </cell>
          <cell r="F7784">
            <v>1</v>
          </cell>
          <cell r="I7784">
            <v>393</v>
          </cell>
          <cell r="L7784" t="str">
            <v>NCS - Operational</v>
          </cell>
        </row>
        <row r="7785">
          <cell r="A7785">
            <v>211</v>
          </cell>
          <cell r="F7785">
            <v>1</v>
          </cell>
          <cell r="I7785">
            <v>37</v>
          </cell>
          <cell r="L7785" t="str">
            <v>NCS - Operational</v>
          </cell>
        </row>
        <row r="7786">
          <cell r="A7786">
            <v>211</v>
          </cell>
          <cell r="F7786">
            <v>1</v>
          </cell>
          <cell r="I7786">
            <v>257</v>
          </cell>
          <cell r="L7786" t="str">
            <v>NCS - Operational</v>
          </cell>
        </row>
        <row r="7787">
          <cell r="A7787">
            <v>211</v>
          </cell>
          <cell r="F7787">
            <v>1</v>
          </cell>
          <cell r="I7787">
            <v>387</v>
          </cell>
          <cell r="L7787" t="str">
            <v>NCS - Operational</v>
          </cell>
        </row>
        <row r="7788">
          <cell r="A7788">
            <v>211</v>
          </cell>
          <cell r="F7788">
            <v>1</v>
          </cell>
          <cell r="I7788">
            <v>387</v>
          </cell>
          <cell r="L7788" t="str">
            <v>NCS - Interior Room</v>
          </cell>
        </row>
        <row r="7789">
          <cell r="A7789">
            <v>211</v>
          </cell>
          <cell r="F7789">
            <v>1</v>
          </cell>
          <cell r="I7789">
            <v>2088</v>
          </cell>
          <cell r="L7789" t="str">
            <v>NCS - Library</v>
          </cell>
        </row>
        <row r="7790">
          <cell r="A7790">
            <v>211</v>
          </cell>
          <cell r="F7790">
            <v>1</v>
          </cell>
          <cell r="I7790">
            <v>268</v>
          </cell>
          <cell r="L7790" t="str">
            <v>NCS - Operational</v>
          </cell>
        </row>
        <row r="7791">
          <cell r="A7791">
            <v>211</v>
          </cell>
          <cell r="F7791">
            <v>1</v>
          </cell>
          <cell r="I7791">
            <v>37</v>
          </cell>
          <cell r="L7791" t="str">
            <v>NCS - Operational</v>
          </cell>
        </row>
        <row r="7792">
          <cell r="A7792">
            <v>211</v>
          </cell>
          <cell r="F7792">
            <v>1</v>
          </cell>
          <cell r="I7792">
            <v>276</v>
          </cell>
          <cell r="L7792" t="str">
            <v>NCS - Operational</v>
          </cell>
        </row>
        <row r="7793">
          <cell r="A7793">
            <v>211</v>
          </cell>
          <cell r="F7793">
            <v>1</v>
          </cell>
          <cell r="I7793">
            <v>1612</v>
          </cell>
          <cell r="L7793" t="str">
            <v>NCS - Operational</v>
          </cell>
        </row>
        <row r="7794">
          <cell r="A7794">
            <v>211</v>
          </cell>
          <cell r="F7794">
            <v>1</v>
          </cell>
          <cell r="I7794">
            <v>2638</v>
          </cell>
          <cell r="L7794" t="str">
            <v>NCS - Operational</v>
          </cell>
        </row>
        <row r="7795">
          <cell r="A7795">
            <v>211</v>
          </cell>
          <cell r="F7795">
            <v>1</v>
          </cell>
          <cell r="I7795">
            <v>1676</v>
          </cell>
          <cell r="L7795" t="str">
            <v>NCS - Operational</v>
          </cell>
        </row>
        <row r="7796">
          <cell r="A7796">
            <v>211</v>
          </cell>
          <cell r="F7796">
            <v>1</v>
          </cell>
          <cell r="I7796">
            <v>51</v>
          </cell>
          <cell r="L7796" t="str">
            <v>NCS - Operational</v>
          </cell>
        </row>
        <row r="7797">
          <cell r="A7797">
            <v>211</v>
          </cell>
          <cell r="F7797">
            <v>1</v>
          </cell>
          <cell r="I7797">
            <v>51</v>
          </cell>
          <cell r="L7797" t="str">
            <v>NCS - Operational</v>
          </cell>
        </row>
        <row r="7798">
          <cell r="A7798">
            <v>211</v>
          </cell>
          <cell r="F7798">
            <v>1</v>
          </cell>
          <cell r="I7798">
            <v>59</v>
          </cell>
          <cell r="L7798" t="str">
            <v>NCS - Operational</v>
          </cell>
        </row>
        <row r="7799">
          <cell r="A7799">
            <v>211</v>
          </cell>
          <cell r="F7799">
            <v>1</v>
          </cell>
          <cell r="I7799">
            <v>59</v>
          </cell>
          <cell r="L7799" t="str">
            <v>NCS - Operational</v>
          </cell>
        </row>
        <row r="7800">
          <cell r="A7800">
            <v>211</v>
          </cell>
          <cell r="F7800">
            <v>1</v>
          </cell>
          <cell r="I7800">
            <v>237</v>
          </cell>
          <cell r="L7800" t="str">
            <v>NCS - Operational</v>
          </cell>
        </row>
        <row r="7801">
          <cell r="A7801">
            <v>211</v>
          </cell>
          <cell r="F7801">
            <v>1</v>
          </cell>
          <cell r="I7801">
            <v>182</v>
          </cell>
          <cell r="L7801" t="str">
            <v>NCS - Interior Room</v>
          </cell>
        </row>
        <row r="7802">
          <cell r="A7802">
            <v>211</v>
          </cell>
          <cell r="F7802">
            <v>1</v>
          </cell>
          <cell r="I7802">
            <v>89</v>
          </cell>
          <cell r="L7802" t="str">
            <v>NCS - Interior Room</v>
          </cell>
        </row>
        <row r="7803">
          <cell r="A7803">
            <v>211</v>
          </cell>
          <cell r="F7803">
            <v>1</v>
          </cell>
          <cell r="I7803">
            <v>1391</v>
          </cell>
          <cell r="L7803" t="str">
            <v>(Excluded - Counted in classroom data)</v>
          </cell>
        </row>
        <row r="7804">
          <cell r="A7804">
            <v>211</v>
          </cell>
          <cell r="F7804">
            <v>1</v>
          </cell>
          <cell r="I7804">
            <v>1397</v>
          </cell>
          <cell r="L7804" t="str">
            <v>(Excluded - Counted in classroom data)</v>
          </cell>
        </row>
        <row r="7805">
          <cell r="A7805">
            <v>211</v>
          </cell>
          <cell r="F7805">
            <v>1</v>
          </cell>
          <cell r="I7805">
            <v>1451</v>
          </cell>
          <cell r="L7805" t="str">
            <v>(Excluded - Counted in classroom data)</v>
          </cell>
        </row>
        <row r="7806">
          <cell r="A7806">
            <v>211</v>
          </cell>
          <cell r="F7806">
            <v>1</v>
          </cell>
          <cell r="I7806">
            <v>74</v>
          </cell>
          <cell r="L7806" t="str">
            <v>NCS - Operational</v>
          </cell>
        </row>
        <row r="7807">
          <cell r="A7807">
            <v>211</v>
          </cell>
          <cell r="F7807">
            <v>1</v>
          </cell>
          <cell r="I7807">
            <v>1440</v>
          </cell>
          <cell r="L7807" t="str">
            <v>(Excluded - Counted in classroom data)</v>
          </cell>
        </row>
        <row r="7808">
          <cell r="A7808">
            <v>211</v>
          </cell>
          <cell r="F7808">
            <v>1</v>
          </cell>
          <cell r="I7808">
            <v>795</v>
          </cell>
          <cell r="L7808" t="str">
            <v>(Excluded - Counted in classroom data)</v>
          </cell>
        </row>
        <row r="7809">
          <cell r="A7809">
            <v>211</v>
          </cell>
          <cell r="F7809">
            <v>1</v>
          </cell>
          <cell r="I7809">
            <v>401</v>
          </cell>
          <cell r="L7809" t="str">
            <v>NCS - Operational</v>
          </cell>
        </row>
        <row r="7810">
          <cell r="A7810">
            <v>211</v>
          </cell>
          <cell r="F7810">
            <v>1</v>
          </cell>
          <cell r="I7810">
            <v>278</v>
          </cell>
          <cell r="L7810" t="str">
            <v>NCS - Operational</v>
          </cell>
        </row>
        <row r="7811">
          <cell r="A7811">
            <v>211</v>
          </cell>
          <cell r="F7811">
            <v>1</v>
          </cell>
          <cell r="I7811">
            <v>2307</v>
          </cell>
          <cell r="L7811" t="str">
            <v>NCS - Operational</v>
          </cell>
        </row>
        <row r="7812">
          <cell r="A7812">
            <v>211</v>
          </cell>
          <cell r="F7812">
            <v>1</v>
          </cell>
          <cell r="I7812">
            <v>37</v>
          </cell>
          <cell r="L7812" t="str">
            <v>NCS - Operational</v>
          </cell>
        </row>
        <row r="7813">
          <cell r="A7813">
            <v>211</v>
          </cell>
          <cell r="F7813">
            <v>1</v>
          </cell>
          <cell r="I7813">
            <v>30</v>
          </cell>
          <cell r="L7813" t="str">
            <v>NCS - Operational</v>
          </cell>
        </row>
        <row r="7814">
          <cell r="A7814">
            <v>211</v>
          </cell>
          <cell r="F7814">
            <v>1</v>
          </cell>
          <cell r="I7814">
            <v>161</v>
          </cell>
          <cell r="L7814" t="str">
            <v>NCS - Operational</v>
          </cell>
        </row>
        <row r="7815">
          <cell r="A7815">
            <v>211</v>
          </cell>
          <cell r="F7815">
            <v>1</v>
          </cell>
          <cell r="I7815">
            <v>334</v>
          </cell>
          <cell r="L7815" t="str">
            <v>NCS - Interior Room</v>
          </cell>
        </row>
        <row r="7816">
          <cell r="A7816">
            <v>211</v>
          </cell>
          <cell r="F7816">
            <v>1</v>
          </cell>
          <cell r="I7816">
            <v>58</v>
          </cell>
          <cell r="L7816" t="str">
            <v>NCS - Operational</v>
          </cell>
        </row>
        <row r="7817">
          <cell r="A7817">
            <v>211</v>
          </cell>
          <cell r="F7817">
            <v>1</v>
          </cell>
          <cell r="I7817">
            <v>65</v>
          </cell>
          <cell r="L7817" t="str">
            <v>NCS - Operational</v>
          </cell>
        </row>
        <row r="7818">
          <cell r="A7818">
            <v>211</v>
          </cell>
          <cell r="F7818">
            <v>1</v>
          </cell>
          <cell r="I7818">
            <v>212</v>
          </cell>
          <cell r="L7818" t="str">
            <v>NCS - Interior Room</v>
          </cell>
        </row>
        <row r="7819">
          <cell r="A7819">
            <v>211</v>
          </cell>
          <cell r="F7819">
            <v>1</v>
          </cell>
          <cell r="I7819">
            <v>65</v>
          </cell>
          <cell r="L7819" t="str">
            <v>NCS - Operational</v>
          </cell>
        </row>
        <row r="7820">
          <cell r="A7820">
            <v>211</v>
          </cell>
          <cell r="F7820">
            <v>1</v>
          </cell>
          <cell r="I7820">
            <v>58</v>
          </cell>
          <cell r="L7820" t="str">
            <v>NCS - Operational</v>
          </cell>
        </row>
        <row r="7821">
          <cell r="A7821">
            <v>211</v>
          </cell>
          <cell r="F7821">
            <v>1</v>
          </cell>
          <cell r="I7821">
            <v>99</v>
          </cell>
          <cell r="L7821" t="str">
            <v>NCS - Interior Room</v>
          </cell>
        </row>
        <row r="7822">
          <cell r="A7822">
            <v>211</v>
          </cell>
          <cell r="F7822">
            <v>1</v>
          </cell>
          <cell r="I7822">
            <v>96</v>
          </cell>
          <cell r="L7822" t="str">
            <v>NCS - Operational</v>
          </cell>
        </row>
        <row r="7823">
          <cell r="A7823">
            <v>211</v>
          </cell>
          <cell r="F7823">
            <v>1</v>
          </cell>
          <cell r="I7823">
            <v>81</v>
          </cell>
          <cell r="L7823" t="str">
            <v>NCS - Operational</v>
          </cell>
        </row>
        <row r="7824">
          <cell r="A7824">
            <v>211</v>
          </cell>
          <cell r="F7824">
            <v>1</v>
          </cell>
          <cell r="I7824">
            <v>2174</v>
          </cell>
          <cell r="L7824" t="str">
            <v>(Excluded - Counted in classroom data)</v>
          </cell>
        </row>
        <row r="7825">
          <cell r="A7825">
            <v>211</v>
          </cell>
          <cell r="F7825">
            <v>1</v>
          </cell>
          <cell r="I7825">
            <v>131</v>
          </cell>
          <cell r="L7825" t="str">
            <v>NCS - Operational</v>
          </cell>
        </row>
        <row r="7826">
          <cell r="A7826">
            <v>211</v>
          </cell>
          <cell r="F7826">
            <v>1</v>
          </cell>
          <cell r="I7826">
            <v>96</v>
          </cell>
          <cell r="L7826" t="str">
            <v>NCS - Operational</v>
          </cell>
        </row>
        <row r="7827">
          <cell r="A7827">
            <v>211</v>
          </cell>
          <cell r="F7827">
            <v>1</v>
          </cell>
          <cell r="I7827">
            <v>69</v>
          </cell>
          <cell r="L7827" t="str">
            <v>NCS - Operational</v>
          </cell>
        </row>
        <row r="7828">
          <cell r="A7828">
            <v>211</v>
          </cell>
          <cell r="F7828">
            <v>1</v>
          </cell>
          <cell r="I7828">
            <v>90</v>
          </cell>
          <cell r="L7828" t="str">
            <v>NCS - Operational</v>
          </cell>
        </row>
        <row r="7829">
          <cell r="A7829">
            <v>211</v>
          </cell>
          <cell r="F7829">
            <v>1</v>
          </cell>
          <cell r="I7829">
            <v>176</v>
          </cell>
          <cell r="L7829" t="str">
            <v>NCS - Interior Room</v>
          </cell>
        </row>
        <row r="7830">
          <cell r="A7830">
            <v>211</v>
          </cell>
          <cell r="F7830">
            <v>1</v>
          </cell>
          <cell r="I7830">
            <v>157</v>
          </cell>
          <cell r="L7830" t="str">
            <v>NCS - Interior Room</v>
          </cell>
        </row>
        <row r="7831">
          <cell r="A7831">
            <v>211</v>
          </cell>
          <cell r="F7831">
            <v>1</v>
          </cell>
          <cell r="I7831">
            <v>1719</v>
          </cell>
          <cell r="L7831" t="str">
            <v>(Excluded - Counted in classroom data)</v>
          </cell>
        </row>
        <row r="7832">
          <cell r="A7832">
            <v>211</v>
          </cell>
          <cell r="F7832">
            <v>1</v>
          </cell>
          <cell r="I7832">
            <v>138</v>
          </cell>
          <cell r="L7832" t="str">
            <v>NCS - Operational</v>
          </cell>
        </row>
        <row r="7833">
          <cell r="A7833">
            <v>211</v>
          </cell>
          <cell r="F7833">
            <v>1</v>
          </cell>
          <cell r="I7833">
            <v>68</v>
          </cell>
          <cell r="L7833" t="str">
            <v>NCS - Operational</v>
          </cell>
        </row>
        <row r="7834">
          <cell r="A7834">
            <v>211</v>
          </cell>
          <cell r="F7834">
            <v>1</v>
          </cell>
          <cell r="I7834">
            <v>141</v>
          </cell>
          <cell r="L7834" t="str">
            <v>NCS - Interior Room</v>
          </cell>
        </row>
        <row r="7835">
          <cell r="A7835">
            <v>211</v>
          </cell>
          <cell r="F7835">
            <v>1</v>
          </cell>
          <cell r="I7835">
            <v>148</v>
          </cell>
          <cell r="L7835" t="str">
            <v>NCS - Operational</v>
          </cell>
        </row>
        <row r="7836">
          <cell r="A7836">
            <v>211</v>
          </cell>
          <cell r="F7836">
            <v>1</v>
          </cell>
          <cell r="I7836">
            <v>137</v>
          </cell>
          <cell r="L7836" t="str">
            <v>NCS - Operational</v>
          </cell>
        </row>
        <row r="7837">
          <cell r="A7837">
            <v>211</v>
          </cell>
          <cell r="F7837">
            <v>1</v>
          </cell>
          <cell r="I7837">
            <v>1420</v>
          </cell>
          <cell r="L7837" t="str">
            <v>(Excluded - Counted in classroom data)</v>
          </cell>
        </row>
        <row r="7838">
          <cell r="A7838">
            <v>211</v>
          </cell>
          <cell r="F7838">
            <v>1</v>
          </cell>
          <cell r="I7838">
            <v>517</v>
          </cell>
          <cell r="L7838" t="str">
            <v>NCS - Operational</v>
          </cell>
        </row>
        <row r="7839">
          <cell r="A7839">
            <v>211</v>
          </cell>
          <cell r="F7839">
            <v>1</v>
          </cell>
          <cell r="I7839">
            <v>30</v>
          </cell>
          <cell r="L7839" t="str">
            <v>NCS - Operational</v>
          </cell>
        </row>
        <row r="7840">
          <cell r="A7840">
            <v>211</v>
          </cell>
          <cell r="F7840">
            <v>1</v>
          </cell>
          <cell r="I7840">
            <v>97</v>
          </cell>
          <cell r="L7840" t="str">
            <v>NCS - Operational</v>
          </cell>
        </row>
        <row r="7841">
          <cell r="A7841">
            <v>211</v>
          </cell>
          <cell r="F7841">
            <v>1</v>
          </cell>
          <cell r="I7841">
            <v>70</v>
          </cell>
          <cell r="L7841" t="str">
            <v>NCS - Operational</v>
          </cell>
        </row>
        <row r="7842">
          <cell r="A7842">
            <v>211</v>
          </cell>
          <cell r="F7842">
            <v>1</v>
          </cell>
          <cell r="I7842">
            <v>77</v>
          </cell>
          <cell r="L7842" t="str">
            <v>NCS - Operational</v>
          </cell>
        </row>
        <row r="7843">
          <cell r="A7843">
            <v>211</v>
          </cell>
          <cell r="F7843">
            <v>1</v>
          </cell>
          <cell r="I7843">
            <v>77</v>
          </cell>
          <cell r="L7843" t="str">
            <v>NCS - Operational</v>
          </cell>
        </row>
        <row r="7844">
          <cell r="A7844">
            <v>211</v>
          </cell>
          <cell r="F7844">
            <v>1</v>
          </cell>
          <cell r="I7844">
            <v>459</v>
          </cell>
          <cell r="L7844" t="str">
            <v>NCS - Operational</v>
          </cell>
        </row>
        <row r="7845">
          <cell r="A7845">
            <v>211</v>
          </cell>
          <cell r="F7845">
            <v>1</v>
          </cell>
          <cell r="I7845">
            <v>113</v>
          </cell>
          <cell r="L7845" t="str">
            <v>NCS - Operational</v>
          </cell>
        </row>
        <row r="7846">
          <cell r="A7846">
            <v>211</v>
          </cell>
          <cell r="F7846">
            <v>1</v>
          </cell>
          <cell r="I7846">
            <v>2790</v>
          </cell>
          <cell r="L7846" t="str">
            <v>NCS - Athletic</v>
          </cell>
        </row>
        <row r="7847">
          <cell r="A7847">
            <v>211</v>
          </cell>
          <cell r="F7847">
            <v>1</v>
          </cell>
          <cell r="I7847">
            <v>162</v>
          </cell>
          <cell r="L7847" t="str">
            <v>NCS - Operational</v>
          </cell>
        </row>
        <row r="7848">
          <cell r="A7848">
            <v>211</v>
          </cell>
          <cell r="F7848">
            <v>1</v>
          </cell>
          <cell r="I7848">
            <v>118</v>
          </cell>
          <cell r="L7848" t="str">
            <v>NCS - Operational</v>
          </cell>
        </row>
        <row r="7849">
          <cell r="A7849">
            <v>211</v>
          </cell>
          <cell r="F7849">
            <v>1</v>
          </cell>
          <cell r="I7849">
            <v>100</v>
          </cell>
          <cell r="L7849" t="str">
            <v>NCS - Operational</v>
          </cell>
        </row>
        <row r="7850">
          <cell r="A7850">
            <v>211</v>
          </cell>
          <cell r="F7850">
            <v>1</v>
          </cell>
          <cell r="I7850">
            <v>87</v>
          </cell>
          <cell r="L7850" t="str">
            <v>NCS - Operational</v>
          </cell>
        </row>
        <row r="7851">
          <cell r="A7851">
            <v>211</v>
          </cell>
          <cell r="F7851">
            <v>1</v>
          </cell>
          <cell r="I7851">
            <v>430</v>
          </cell>
          <cell r="L7851" t="str">
            <v>NCS - Interior Room</v>
          </cell>
        </row>
        <row r="7852">
          <cell r="A7852">
            <v>211</v>
          </cell>
          <cell r="F7852">
            <v>1</v>
          </cell>
          <cell r="I7852">
            <v>52</v>
          </cell>
          <cell r="L7852" t="str">
            <v>NCS - Operational</v>
          </cell>
        </row>
        <row r="7853">
          <cell r="A7853">
            <v>211</v>
          </cell>
          <cell r="F7853">
            <v>1</v>
          </cell>
          <cell r="I7853">
            <v>160</v>
          </cell>
          <cell r="L7853" t="str">
            <v>NCS - Operational</v>
          </cell>
        </row>
        <row r="7854">
          <cell r="A7854">
            <v>211</v>
          </cell>
          <cell r="F7854">
            <v>1</v>
          </cell>
          <cell r="I7854">
            <v>1020</v>
          </cell>
          <cell r="L7854" t="str">
            <v>NCS - Athletic</v>
          </cell>
        </row>
        <row r="7855">
          <cell r="A7855">
            <v>211</v>
          </cell>
          <cell r="F7855">
            <v>1</v>
          </cell>
          <cell r="I7855">
            <v>465</v>
          </cell>
          <cell r="L7855" t="str">
            <v>NCS - Operational</v>
          </cell>
        </row>
        <row r="7856">
          <cell r="A7856">
            <v>211</v>
          </cell>
          <cell r="F7856">
            <v>1</v>
          </cell>
          <cell r="I7856">
            <v>1488</v>
          </cell>
          <cell r="L7856" t="str">
            <v>NCS - Athletic</v>
          </cell>
        </row>
        <row r="7857">
          <cell r="A7857">
            <v>211</v>
          </cell>
          <cell r="F7857">
            <v>1</v>
          </cell>
          <cell r="I7857">
            <v>1105</v>
          </cell>
          <cell r="L7857" t="str">
            <v>NCS - Operational</v>
          </cell>
        </row>
        <row r="7858">
          <cell r="A7858">
            <v>211</v>
          </cell>
          <cell r="F7858">
            <v>1</v>
          </cell>
          <cell r="I7858">
            <v>6520</v>
          </cell>
          <cell r="L7858" t="str">
            <v>NCS - Athletic</v>
          </cell>
        </row>
        <row r="7859">
          <cell r="A7859">
            <v>211</v>
          </cell>
          <cell r="F7859">
            <v>1</v>
          </cell>
          <cell r="I7859">
            <v>95</v>
          </cell>
          <cell r="L7859" t="str">
            <v>NCS - Operational</v>
          </cell>
        </row>
        <row r="7860">
          <cell r="A7860">
            <v>211</v>
          </cell>
          <cell r="F7860">
            <v>1</v>
          </cell>
          <cell r="I7860">
            <v>294</v>
          </cell>
          <cell r="L7860" t="str">
            <v>NCS - Operational</v>
          </cell>
        </row>
        <row r="7861">
          <cell r="A7861">
            <v>211</v>
          </cell>
          <cell r="F7861">
            <v>1</v>
          </cell>
          <cell r="I7861">
            <v>380</v>
          </cell>
          <cell r="L7861" t="str">
            <v>NCS - Operational</v>
          </cell>
        </row>
        <row r="7862">
          <cell r="A7862">
            <v>211</v>
          </cell>
          <cell r="F7862">
            <v>1</v>
          </cell>
          <cell r="I7862">
            <v>124</v>
          </cell>
          <cell r="L7862" t="str">
            <v>NCS - Operational</v>
          </cell>
        </row>
        <row r="7863">
          <cell r="A7863">
            <v>211</v>
          </cell>
          <cell r="F7863">
            <v>1</v>
          </cell>
          <cell r="I7863">
            <v>419</v>
          </cell>
          <cell r="L7863" t="str">
            <v>NCS - Athletic</v>
          </cell>
        </row>
        <row r="7864">
          <cell r="A7864">
            <v>211</v>
          </cell>
          <cell r="F7864">
            <v>1</v>
          </cell>
          <cell r="I7864">
            <v>52</v>
          </cell>
          <cell r="L7864" t="str">
            <v>NCS - Operational</v>
          </cell>
        </row>
        <row r="7865">
          <cell r="A7865">
            <v>211</v>
          </cell>
          <cell r="F7865">
            <v>1</v>
          </cell>
          <cell r="I7865">
            <v>153</v>
          </cell>
          <cell r="L7865" t="str">
            <v>NCS - Operational</v>
          </cell>
        </row>
        <row r="7866">
          <cell r="A7866">
            <v>211</v>
          </cell>
          <cell r="F7866">
            <v>1</v>
          </cell>
          <cell r="I7866">
            <v>280</v>
          </cell>
          <cell r="L7866" t="str">
            <v>NCS - Interior Room</v>
          </cell>
        </row>
        <row r="7867">
          <cell r="A7867">
            <v>211</v>
          </cell>
          <cell r="F7867">
            <v>1</v>
          </cell>
          <cell r="I7867">
            <v>149</v>
          </cell>
          <cell r="L7867" t="str">
            <v>NCS - Operational</v>
          </cell>
        </row>
        <row r="7868">
          <cell r="A7868">
            <v>211</v>
          </cell>
          <cell r="F7868">
            <v>1</v>
          </cell>
          <cell r="I7868">
            <v>121</v>
          </cell>
          <cell r="L7868" t="str">
            <v>NCS - Operational</v>
          </cell>
        </row>
        <row r="7869">
          <cell r="A7869">
            <v>211</v>
          </cell>
          <cell r="F7869">
            <v>1</v>
          </cell>
          <cell r="I7869">
            <v>79</v>
          </cell>
          <cell r="L7869" t="str">
            <v>NCS - Operational</v>
          </cell>
        </row>
        <row r="7870">
          <cell r="A7870">
            <v>211</v>
          </cell>
          <cell r="F7870">
            <v>1</v>
          </cell>
          <cell r="I7870">
            <v>1124</v>
          </cell>
          <cell r="L7870" t="str">
            <v>NCS - Athletic</v>
          </cell>
        </row>
        <row r="7871">
          <cell r="A7871">
            <v>211</v>
          </cell>
          <cell r="F7871">
            <v>1</v>
          </cell>
          <cell r="I7871">
            <v>9</v>
          </cell>
          <cell r="L7871" t="str">
            <v>NCS - Operational</v>
          </cell>
        </row>
        <row r="7872">
          <cell r="A7872">
            <v>211</v>
          </cell>
          <cell r="F7872">
            <v>1</v>
          </cell>
          <cell r="I7872">
            <v>8</v>
          </cell>
          <cell r="L7872" t="str">
            <v>NCS - Operational</v>
          </cell>
        </row>
        <row r="7873">
          <cell r="A7873">
            <v>211</v>
          </cell>
          <cell r="F7873">
            <v>1</v>
          </cell>
          <cell r="I7873">
            <v>813</v>
          </cell>
          <cell r="L7873" t="str">
            <v>NCS - Operational</v>
          </cell>
        </row>
        <row r="7874">
          <cell r="A7874">
            <v>211</v>
          </cell>
          <cell r="F7874">
            <v>1</v>
          </cell>
          <cell r="I7874">
            <v>477</v>
          </cell>
          <cell r="L7874" t="str">
            <v>NCS - Interior Room</v>
          </cell>
        </row>
        <row r="7875">
          <cell r="A7875">
            <v>211</v>
          </cell>
          <cell r="F7875">
            <v>1</v>
          </cell>
          <cell r="I7875">
            <v>120</v>
          </cell>
          <cell r="L7875" t="str">
            <v>NCS - Interior Room</v>
          </cell>
        </row>
        <row r="7876">
          <cell r="A7876">
            <v>211</v>
          </cell>
          <cell r="F7876">
            <v>1</v>
          </cell>
          <cell r="I7876">
            <v>152</v>
          </cell>
          <cell r="L7876" t="str">
            <v>NCS - Interior Room</v>
          </cell>
        </row>
        <row r="7877">
          <cell r="A7877">
            <v>211</v>
          </cell>
          <cell r="F7877">
            <v>1</v>
          </cell>
          <cell r="I7877">
            <v>92</v>
          </cell>
          <cell r="L7877" t="str">
            <v>NCS - Operational</v>
          </cell>
        </row>
        <row r="7878">
          <cell r="A7878">
            <v>211</v>
          </cell>
          <cell r="F7878">
            <v>1</v>
          </cell>
          <cell r="I7878">
            <v>92</v>
          </cell>
          <cell r="L7878" t="str">
            <v>NCS - Interior Room</v>
          </cell>
        </row>
        <row r="7879">
          <cell r="A7879">
            <v>211</v>
          </cell>
          <cell r="F7879">
            <v>1</v>
          </cell>
          <cell r="I7879">
            <v>92</v>
          </cell>
          <cell r="L7879" t="str">
            <v>NCS - Interior Room</v>
          </cell>
        </row>
        <row r="7880">
          <cell r="A7880">
            <v>211</v>
          </cell>
          <cell r="F7880">
            <v>1</v>
          </cell>
          <cell r="I7880">
            <v>193</v>
          </cell>
          <cell r="L7880" t="str">
            <v>NCS - Interior Room</v>
          </cell>
        </row>
        <row r="7881">
          <cell r="A7881">
            <v>211</v>
          </cell>
          <cell r="F7881">
            <v>1</v>
          </cell>
          <cell r="I7881">
            <v>238</v>
          </cell>
          <cell r="L7881" t="str">
            <v>NCS - Interior Room</v>
          </cell>
        </row>
        <row r="7882">
          <cell r="A7882">
            <v>211</v>
          </cell>
          <cell r="F7882">
            <v>1</v>
          </cell>
          <cell r="I7882">
            <v>348</v>
          </cell>
          <cell r="L7882" t="str">
            <v>NCS - Interior Room</v>
          </cell>
        </row>
        <row r="7883">
          <cell r="A7883">
            <v>211</v>
          </cell>
          <cell r="F7883">
            <v>1</v>
          </cell>
          <cell r="I7883">
            <v>79</v>
          </cell>
          <cell r="L7883" t="str">
            <v>NCS - Operational</v>
          </cell>
        </row>
        <row r="7884">
          <cell r="A7884">
            <v>211</v>
          </cell>
          <cell r="F7884">
            <v>1</v>
          </cell>
          <cell r="I7884">
            <v>158</v>
          </cell>
          <cell r="L7884" t="str">
            <v>NCS - Interior Room</v>
          </cell>
        </row>
        <row r="7885">
          <cell r="A7885">
            <v>211</v>
          </cell>
          <cell r="F7885">
            <v>1</v>
          </cell>
          <cell r="I7885">
            <v>101</v>
          </cell>
          <cell r="L7885" t="str">
            <v>NCS - Operational</v>
          </cell>
        </row>
        <row r="7886">
          <cell r="A7886">
            <v>211</v>
          </cell>
          <cell r="F7886">
            <v>1</v>
          </cell>
          <cell r="I7886">
            <v>293</v>
          </cell>
          <cell r="L7886" t="str">
            <v>NCS - Operational</v>
          </cell>
        </row>
        <row r="7887">
          <cell r="A7887">
            <v>211</v>
          </cell>
          <cell r="F7887">
            <v>1</v>
          </cell>
          <cell r="I7887">
            <v>84</v>
          </cell>
          <cell r="L7887" t="str">
            <v>NCS - Interior Room</v>
          </cell>
        </row>
        <row r="7888">
          <cell r="A7888">
            <v>211</v>
          </cell>
          <cell r="F7888">
            <v>1</v>
          </cell>
          <cell r="I7888">
            <v>77</v>
          </cell>
          <cell r="L7888" t="str">
            <v>NCS - Interior Room</v>
          </cell>
        </row>
        <row r="7889">
          <cell r="A7889">
            <v>211</v>
          </cell>
          <cell r="F7889">
            <v>1</v>
          </cell>
          <cell r="I7889">
            <v>13</v>
          </cell>
          <cell r="L7889" t="str">
            <v>NCS - Operational</v>
          </cell>
        </row>
        <row r="7890">
          <cell r="A7890">
            <v>211</v>
          </cell>
          <cell r="F7890">
            <v>1</v>
          </cell>
          <cell r="I7890">
            <v>88</v>
          </cell>
          <cell r="L7890" t="str">
            <v>NCS - Operational</v>
          </cell>
        </row>
        <row r="7891">
          <cell r="A7891">
            <v>211</v>
          </cell>
          <cell r="F7891">
            <v>1</v>
          </cell>
          <cell r="I7891">
            <v>122</v>
          </cell>
          <cell r="L7891" t="str">
            <v>NCS - Interior Room</v>
          </cell>
        </row>
        <row r="7892">
          <cell r="A7892">
            <v>211</v>
          </cell>
          <cell r="F7892">
            <v>1</v>
          </cell>
          <cell r="I7892">
            <v>408</v>
          </cell>
          <cell r="L7892" t="str">
            <v>NCS - Interior Room</v>
          </cell>
        </row>
        <row r="7893">
          <cell r="A7893">
            <v>211</v>
          </cell>
          <cell r="F7893">
            <v>1</v>
          </cell>
          <cell r="I7893">
            <v>70</v>
          </cell>
          <cell r="L7893" t="str">
            <v>NCS - Operational</v>
          </cell>
        </row>
        <row r="7894">
          <cell r="A7894">
            <v>211</v>
          </cell>
          <cell r="F7894">
            <v>1</v>
          </cell>
          <cell r="I7894">
            <v>196</v>
          </cell>
          <cell r="L7894" t="str">
            <v>NCS - Interior Room</v>
          </cell>
        </row>
        <row r="7895">
          <cell r="A7895">
            <v>211</v>
          </cell>
          <cell r="F7895">
            <v>1</v>
          </cell>
          <cell r="I7895">
            <v>116</v>
          </cell>
          <cell r="L7895" t="str">
            <v>NCS - Interior Room</v>
          </cell>
        </row>
        <row r="7896">
          <cell r="A7896">
            <v>211</v>
          </cell>
          <cell r="F7896">
            <v>1</v>
          </cell>
          <cell r="I7896">
            <v>42</v>
          </cell>
          <cell r="L7896" t="str">
            <v>NCS - Operational</v>
          </cell>
        </row>
        <row r="7897">
          <cell r="A7897">
            <v>211</v>
          </cell>
          <cell r="F7897">
            <v>1</v>
          </cell>
          <cell r="I7897">
            <v>63</v>
          </cell>
          <cell r="L7897" t="str">
            <v>NCS - Operational</v>
          </cell>
        </row>
        <row r="7898">
          <cell r="A7898">
            <v>211</v>
          </cell>
          <cell r="F7898">
            <v>1</v>
          </cell>
          <cell r="I7898">
            <v>99</v>
          </cell>
          <cell r="L7898" t="str">
            <v>NCS - Operational</v>
          </cell>
        </row>
        <row r="7899">
          <cell r="A7899">
            <v>211</v>
          </cell>
          <cell r="F7899">
            <v>1</v>
          </cell>
          <cell r="I7899">
            <v>221</v>
          </cell>
          <cell r="L7899" t="str">
            <v>NCS - Operational</v>
          </cell>
        </row>
        <row r="7900">
          <cell r="A7900">
            <v>211</v>
          </cell>
          <cell r="F7900">
            <v>1</v>
          </cell>
          <cell r="I7900">
            <v>720</v>
          </cell>
          <cell r="L7900" t="str">
            <v>(Excluded - Counted in classroom data)</v>
          </cell>
        </row>
        <row r="7901">
          <cell r="A7901">
            <v>211</v>
          </cell>
          <cell r="F7901">
            <v>1</v>
          </cell>
          <cell r="I7901">
            <v>720</v>
          </cell>
          <cell r="L7901" t="str">
            <v>(Excluded - Counted in classroom data)</v>
          </cell>
        </row>
        <row r="7902">
          <cell r="A7902">
            <v>211</v>
          </cell>
          <cell r="F7902">
            <v>1</v>
          </cell>
          <cell r="I7902">
            <v>720</v>
          </cell>
          <cell r="L7902" t="str">
            <v>(Excluded - Counted in classroom data)</v>
          </cell>
        </row>
        <row r="7903">
          <cell r="A7903">
            <v>211</v>
          </cell>
          <cell r="F7903">
            <v>1</v>
          </cell>
          <cell r="I7903">
            <v>720</v>
          </cell>
          <cell r="L7903" t="str">
            <v>(Excluded - Counted in classroom data)</v>
          </cell>
        </row>
        <row r="7904">
          <cell r="A7904">
            <v>211</v>
          </cell>
          <cell r="F7904">
            <v>1</v>
          </cell>
          <cell r="I7904">
            <v>720</v>
          </cell>
          <cell r="L7904" t="str">
            <v>(Excluded - Counted in classroom data)</v>
          </cell>
        </row>
        <row r="7905">
          <cell r="A7905">
            <v>211</v>
          </cell>
          <cell r="F7905">
            <v>1</v>
          </cell>
          <cell r="I7905">
            <v>720</v>
          </cell>
          <cell r="L7905" t="str">
            <v>(Excluded - Counted in classroom data)</v>
          </cell>
        </row>
        <row r="7906">
          <cell r="A7906">
            <v>211</v>
          </cell>
          <cell r="F7906">
            <v>1</v>
          </cell>
          <cell r="I7906">
            <v>720</v>
          </cell>
          <cell r="L7906" t="str">
            <v>(Excluded - Counted in classroom data)</v>
          </cell>
        </row>
        <row r="7907">
          <cell r="A7907">
            <v>211</v>
          </cell>
          <cell r="F7907">
            <v>1</v>
          </cell>
          <cell r="I7907">
            <v>720</v>
          </cell>
          <cell r="L7907" t="str">
            <v>(Excluded - Counted in classroom data)</v>
          </cell>
        </row>
        <row r="7908">
          <cell r="A7908">
            <v>211</v>
          </cell>
          <cell r="F7908">
            <v>1</v>
          </cell>
          <cell r="I7908">
            <v>720</v>
          </cell>
          <cell r="L7908" t="str">
            <v>(Excluded - Counted in classroom data)</v>
          </cell>
        </row>
        <row r="7909">
          <cell r="A7909">
            <v>211</v>
          </cell>
          <cell r="F7909">
            <v>1</v>
          </cell>
          <cell r="I7909">
            <v>720</v>
          </cell>
          <cell r="L7909" t="str">
            <v>(Excluded - Counted in classroom data)</v>
          </cell>
        </row>
        <row r="7910">
          <cell r="A7910">
            <v>211</v>
          </cell>
          <cell r="F7910">
            <v>1</v>
          </cell>
          <cell r="I7910">
            <v>720</v>
          </cell>
          <cell r="L7910" t="str">
            <v>(Excluded - Counted in classroom data)</v>
          </cell>
        </row>
        <row r="7911">
          <cell r="A7911">
            <v>211</v>
          </cell>
          <cell r="F7911">
            <v>1</v>
          </cell>
          <cell r="I7911">
            <v>720</v>
          </cell>
          <cell r="L7911" t="str">
            <v>(Excluded - Counted in classroom data)</v>
          </cell>
        </row>
        <row r="7912">
          <cell r="A7912">
            <v>211</v>
          </cell>
          <cell r="F7912">
            <v>1</v>
          </cell>
          <cell r="I7912">
            <v>720</v>
          </cell>
          <cell r="L7912" t="str">
            <v>(Excluded - Counted in classroom data)</v>
          </cell>
        </row>
        <row r="7913">
          <cell r="A7913">
            <v>211</v>
          </cell>
          <cell r="F7913">
            <v>1</v>
          </cell>
          <cell r="I7913">
            <v>720</v>
          </cell>
          <cell r="L7913" t="str">
            <v>(Excluded - Counted in classroom data)</v>
          </cell>
        </row>
        <row r="7914">
          <cell r="A7914">
            <v>211</v>
          </cell>
          <cell r="F7914">
            <v>1</v>
          </cell>
          <cell r="I7914">
            <v>720</v>
          </cell>
          <cell r="L7914" t="str">
            <v>(Excluded - Counted in classroom data)</v>
          </cell>
        </row>
        <row r="7915">
          <cell r="A7915">
            <v>211</v>
          </cell>
          <cell r="F7915">
            <v>1</v>
          </cell>
          <cell r="I7915">
            <v>720</v>
          </cell>
          <cell r="L7915" t="str">
            <v>(Excluded - Counted in classroom data)</v>
          </cell>
        </row>
        <row r="7916">
          <cell r="A7916">
            <v>212</v>
          </cell>
          <cell r="F7916">
            <v>1</v>
          </cell>
          <cell r="I7916">
            <v>3162</v>
          </cell>
          <cell r="L7916" t="str">
            <v>NCS - Operational</v>
          </cell>
        </row>
        <row r="7917">
          <cell r="A7917">
            <v>212</v>
          </cell>
          <cell r="F7917">
            <v>1</v>
          </cell>
          <cell r="I7917">
            <v>1242</v>
          </cell>
          <cell r="L7917" t="str">
            <v>(Excluded - Counted in classroom data)</v>
          </cell>
        </row>
        <row r="7918">
          <cell r="A7918">
            <v>212</v>
          </cell>
          <cell r="F7918">
            <v>1</v>
          </cell>
          <cell r="I7918">
            <v>1229</v>
          </cell>
          <cell r="L7918" t="str">
            <v>(Excluded - Counted in classroom data)</v>
          </cell>
        </row>
        <row r="7919">
          <cell r="A7919">
            <v>212</v>
          </cell>
          <cell r="F7919">
            <v>1</v>
          </cell>
          <cell r="I7919">
            <v>439</v>
          </cell>
          <cell r="L7919" t="str">
            <v>NCS - Interior Room</v>
          </cell>
        </row>
        <row r="7920">
          <cell r="A7920">
            <v>212</v>
          </cell>
          <cell r="F7920">
            <v>1</v>
          </cell>
          <cell r="I7920">
            <v>21</v>
          </cell>
          <cell r="L7920" t="str">
            <v>NCS - Operational</v>
          </cell>
        </row>
        <row r="7921">
          <cell r="A7921">
            <v>212</v>
          </cell>
          <cell r="F7921">
            <v>1</v>
          </cell>
          <cell r="I7921">
            <v>233</v>
          </cell>
          <cell r="L7921" t="str">
            <v>NCS - Operational</v>
          </cell>
        </row>
        <row r="7922">
          <cell r="A7922">
            <v>212</v>
          </cell>
          <cell r="F7922">
            <v>1</v>
          </cell>
          <cell r="I7922">
            <v>66</v>
          </cell>
          <cell r="L7922" t="str">
            <v>NCS - Operational</v>
          </cell>
        </row>
        <row r="7923">
          <cell r="A7923">
            <v>212</v>
          </cell>
          <cell r="F7923">
            <v>1</v>
          </cell>
          <cell r="I7923">
            <v>622</v>
          </cell>
          <cell r="L7923" t="str">
            <v>NCS - Operational</v>
          </cell>
        </row>
        <row r="7924">
          <cell r="A7924">
            <v>212</v>
          </cell>
          <cell r="F7924">
            <v>1</v>
          </cell>
          <cell r="I7924">
            <v>66</v>
          </cell>
          <cell r="L7924" t="str">
            <v>NCS - Operational</v>
          </cell>
        </row>
        <row r="7925">
          <cell r="A7925">
            <v>212</v>
          </cell>
          <cell r="F7925">
            <v>1</v>
          </cell>
          <cell r="I7925">
            <v>80</v>
          </cell>
          <cell r="L7925" t="str">
            <v>NCS - Operational</v>
          </cell>
        </row>
        <row r="7926">
          <cell r="A7926">
            <v>212</v>
          </cell>
          <cell r="F7926">
            <v>1</v>
          </cell>
          <cell r="I7926">
            <v>43</v>
          </cell>
          <cell r="L7926" t="str">
            <v>NCS - Operational</v>
          </cell>
        </row>
        <row r="7927">
          <cell r="A7927">
            <v>212</v>
          </cell>
          <cell r="F7927">
            <v>1</v>
          </cell>
          <cell r="I7927">
            <v>30</v>
          </cell>
          <cell r="L7927" t="str">
            <v>NCS - Operational</v>
          </cell>
        </row>
        <row r="7928">
          <cell r="A7928">
            <v>212</v>
          </cell>
          <cell r="F7928">
            <v>1</v>
          </cell>
          <cell r="I7928">
            <v>40</v>
          </cell>
          <cell r="L7928" t="str">
            <v>NCS - Operational</v>
          </cell>
        </row>
        <row r="7929">
          <cell r="A7929">
            <v>212</v>
          </cell>
          <cell r="F7929">
            <v>1</v>
          </cell>
          <cell r="I7929">
            <v>76</v>
          </cell>
          <cell r="L7929" t="str">
            <v>NCS - Operational</v>
          </cell>
        </row>
        <row r="7930">
          <cell r="A7930">
            <v>212</v>
          </cell>
          <cell r="F7930">
            <v>1</v>
          </cell>
          <cell r="I7930">
            <v>287</v>
          </cell>
          <cell r="L7930" t="str">
            <v>NCS - Interior Room</v>
          </cell>
        </row>
        <row r="7931">
          <cell r="A7931">
            <v>212</v>
          </cell>
          <cell r="F7931">
            <v>1</v>
          </cell>
          <cell r="I7931">
            <v>78</v>
          </cell>
          <cell r="L7931" t="str">
            <v>NCS - Interior Room</v>
          </cell>
        </row>
        <row r="7932">
          <cell r="A7932">
            <v>212</v>
          </cell>
          <cell r="F7932">
            <v>1</v>
          </cell>
          <cell r="I7932">
            <v>263</v>
          </cell>
          <cell r="L7932" t="str">
            <v>NCS - Interior Room</v>
          </cell>
        </row>
        <row r="7933">
          <cell r="A7933">
            <v>212</v>
          </cell>
          <cell r="F7933">
            <v>1</v>
          </cell>
          <cell r="I7933">
            <v>130</v>
          </cell>
          <cell r="L7933" t="str">
            <v>NCS - Interior Room</v>
          </cell>
        </row>
        <row r="7934">
          <cell r="A7934">
            <v>212</v>
          </cell>
          <cell r="F7934">
            <v>1</v>
          </cell>
          <cell r="I7934">
            <v>244</v>
          </cell>
          <cell r="L7934" t="str">
            <v>NCS - Interior Room</v>
          </cell>
        </row>
        <row r="7935">
          <cell r="A7935">
            <v>212</v>
          </cell>
          <cell r="F7935">
            <v>1</v>
          </cell>
          <cell r="I7935">
            <v>141</v>
          </cell>
          <cell r="L7935" t="str">
            <v>NCS - Interior Room</v>
          </cell>
        </row>
        <row r="7936">
          <cell r="A7936">
            <v>212</v>
          </cell>
          <cell r="F7936">
            <v>1</v>
          </cell>
          <cell r="I7936">
            <v>140</v>
          </cell>
          <cell r="L7936" t="str">
            <v>NCS - Interior Room</v>
          </cell>
        </row>
        <row r="7937">
          <cell r="A7937">
            <v>212</v>
          </cell>
          <cell r="F7937">
            <v>1</v>
          </cell>
          <cell r="I7937">
            <v>152</v>
          </cell>
          <cell r="L7937" t="str">
            <v>NCS - Interior Room</v>
          </cell>
        </row>
        <row r="7938">
          <cell r="A7938">
            <v>212</v>
          </cell>
          <cell r="F7938">
            <v>1</v>
          </cell>
          <cell r="I7938">
            <v>152</v>
          </cell>
          <cell r="L7938" t="str">
            <v>NCS - Interior Room</v>
          </cell>
        </row>
        <row r="7939">
          <cell r="A7939">
            <v>212</v>
          </cell>
          <cell r="F7939">
            <v>1</v>
          </cell>
          <cell r="I7939">
            <v>68</v>
          </cell>
          <cell r="L7939" t="str">
            <v>NCS - Interior Room</v>
          </cell>
        </row>
        <row r="7940">
          <cell r="A7940">
            <v>212</v>
          </cell>
          <cell r="F7940">
            <v>1</v>
          </cell>
          <cell r="I7940">
            <v>287</v>
          </cell>
          <cell r="L7940" t="str">
            <v>NCS - Interior Room</v>
          </cell>
        </row>
        <row r="7941">
          <cell r="A7941">
            <v>212</v>
          </cell>
          <cell r="F7941">
            <v>1</v>
          </cell>
          <cell r="I7941">
            <v>839</v>
          </cell>
          <cell r="L7941" t="str">
            <v>NCS - Operational</v>
          </cell>
        </row>
        <row r="7942">
          <cell r="A7942">
            <v>212</v>
          </cell>
          <cell r="F7942">
            <v>1</v>
          </cell>
          <cell r="I7942">
            <v>56</v>
          </cell>
          <cell r="L7942" t="str">
            <v>NCS - Operational</v>
          </cell>
        </row>
        <row r="7943">
          <cell r="A7943">
            <v>212</v>
          </cell>
          <cell r="F7943">
            <v>1</v>
          </cell>
          <cell r="I7943">
            <v>56</v>
          </cell>
          <cell r="L7943" t="str">
            <v>NCS - Operational</v>
          </cell>
        </row>
        <row r="7944">
          <cell r="A7944">
            <v>212</v>
          </cell>
          <cell r="F7944">
            <v>1</v>
          </cell>
          <cell r="I7944">
            <v>0</v>
          </cell>
          <cell r="L7944" t="str">
            <v>NCS - Operational</v>
          </cell>
        </row>
        <row r="7945">
          <cell r="A7945">
            <v>212</v>
          </cell>
          <cell r="F7945">
            <v>1</v>
          </cell>
          <cell r="I7945">
            <v>1482</v>
          </cell>
          <cell r="L7945" t="str">
            <v>(Excluded - Counted in classroom data)</v>
          </cell>
        </row>
        <row r="7946">
          <cell r="A7946">
            <v>212</v>
          </cell>
          <cell r="F7946">
            <v>1</v>
          </cell>
          <cell r="I7946">
            <v>1092</v>
          </cell>
          <cell r="L7946" t="str">
            <v>(Excluded - Counted in classroom data)</v>
          </cell>
        </row>
        <row r="7947">
          <cell r="A7947">
            <v>212</v>
          </cell>
          <cell r="F7947">
            <v>1</v>
          </cell>
          <cell r="I7947">
            <v>332</v>
          </cell>
          <cell r="L7947" t="str">
            <v>NCS - Interior Room</v>
          </cell>
        </row>
        <row r="7948">
          <cell r="A7948">
            <v>212</v>
          </cell>
          <cell r="F7948">
            <v>1</v>
          </cell>
          <cell r="I7948">
            <v>173</v>
          </cell>
          <cell r="L7948" t="str">
            <v>NCS - Interior Room</v>
          </cell>
        </row>
        <row r="7949">
          <cell r="A7949">
            <v>212</v>
          </cell>
          <cell r="F7949">
            <v>1</v>
          </cell>
          <cell r="I7949">
            <v>66</v>
          </cell>
          <cell r="L7949" t="str">
            <v>NCS - Interior Room</v>
          </cell>
        </row>
        <row r="7950">
          <cell r="A7950">
            <v>212</v>
          </cell>
          <cell r="F7950">
            <v>1</v>
          </cell>
          <cell r="I7950">
            <v>95</v>
          </cell>
          <cell r="L7950" t="str">
            <v>NCS - Interior Room</v>
          </cell>
        </row>
        <row r="7951">
          <cell r="A7951">
            <v>212</v>
          </cell>
          <cell r="F7951">
            <v>1</v>
          </cell>
          <cell r="I7951">
            <v>713</v>
          </cell>
          <cell r="L7951" t="str">
            <v>(Excluded - Counted in classroom data)</v>
          </cell>
        </row>
        <row r="7952">
          <cell r="A7952">
            <v>212</v>
          </cell>
          <cell r="F7952">
            <v>1</v>
          </cell>
          <cell r="I7952">
            <v>172</v>
          </cell>
          <cell r="L7952" t="str">
            <v>NCS - Interior Room</v>
          </cell>
        </row>
        <row r="7953">
          <cell r="A7953">
            <v>212</v>
          </cell>
          <cell r="F7953">
            <v>1</v>
          </cell>
          <cell r="I7953">
            <v>86</v>
          </cell>
          <cell r="L7953" t="str">
            <v>NCS - Interior Room</v>
          </cell>
        </row>
        <row r="7954">
          <cell r="A7954">
            <v>212</v>
          </cell>
          <cell r="F7954">
            <v>1</v>
          </cell>
          <cell r="I7954">
            <v>86</v>
          </cell>
          <cell r="L7954" t="str">
            <v>NCS - Interior Room</v>
          </cell>
        </row>
        <row r="7955">
          <cell r="A7955">
            <v>212</v>
          </cell>
          <cell r="F7955">
            <v>1</v>
          </cell>
          <cell r="I7955">
            <v>383</v>
          </cell>
          <cell r="L7955" t="str">
            <v>NCS - Operational</v>
          </cell>
        </row>
        <row r="7956">
          <cell r="A7956">
            <v>212</v>
          </cell>
          <cell r="F7956">
            <v>1</v>
          </cell>
          <cell r="I7956">
            <v>712</v>
          </cell>
          <cell r="L7956" t="str">
            <v>(Excluded - Counted in classroom data)</v>
          </cell>
        </row>
        <row r="7957">
          <cell r="A7957">
            <v>212</v>
          </cell>
          <cell r="F7957">
            <v>1</v>
          </cell>
          <cell r="I7957">
            <v>1361</v>
          </cell>
          <cell r="L7957" t="str">
            <v>NCS - Operational</v>
          </cell>
        </row>
        <row r="7958">
          <cell r="A7958">
            <v>212</v>
          </cell>
          <cell r="F7958">
            <v>1</v>
          </cell>
          <cell r="I7958">
            <v>1054</v>
          </cell>
          <cell r="L7958" t="str">
            <v>(Excluded - Counted in classroom data)</v>
          </cell>
        </row>
        <row r="7959">
          <cell r="A7959">
            <v>212</v>
          </cell>
          <cell r="F7959">
            <v>1</v>
          </cell>
          <cell r="I7959">
            <v>25</v>
          </cell>
          <cell r="L7959" t="str">
            <v>NCS - Operational</v>
          </cell>
        </row>
        <row r="7960">
          <cell r="A7960">
            <v>212</v>
          </cell>
          <cell r="F7960">
            <v>1</v>
          </cell>
          <cell r="I7960">
            <v>1407</v>
          </cell>
          <cell r="L7960" t="str">
            <v>(Excluded - Counted in classroom data)</v>
          </cell>
        </row>
        <row r="7961">
          <cell r="A7961">
            <v>212</v>
          </cell>
          <cell r="F7961">
            <v>1</v>
          </cell>
          <cell r="I7961">
            <v>3203</v>
          </cell>
          <cell r="L7961" t="str">
            <v>NCS - Operational</v>
          </cell>
        </row>
        <row r="7962">
          <cell r="A7962">
            <v>212</v>
          </cell>
          <cell r="F7962">
            <v>1</v>
          </cell>
          <cell r="I7962">
            <v>867</v>
          </cell>
          <cell r="L7962" t="str">
            <v>(Excluded - Counted in classroom data)</v>
          </cell>
        </row>
        <row r="7963">
          <cell r="A7963">
            <v>212</v>
          </cell>
          <cell r="F7963">
            <v>1</v>
          </cell>
          <cell r="I7963">
            <v>699</v>
          </cell>
          <cell r="L7963" t="str">
            <v>(Excluded - Counted in classroom data)</v>
          </cell>
        </row>
        <row r="7964">
          <cell r="A7964">
            <v>212</v>
          </cell>
          <cell r="F7964">
            <v>1</v>
          </cell>
          <cell r="I7964">
            <v>867</v>
          </cell>
          <cell r="L7964" t="str">
            <v>(Excluded - Counted in classroom data)</v>
          </cell>
        </row>
        <row r="7965">
          <cell r="A7965">
            <v>212</v>
          </cell>
          <cell r="F7965">
            <v>1</v>
          </cell>
          <cell r="I7965">
            <v>737</v>
          </cell>
          <cell r="L7965" t="str">
            <v>(Excluded - Counted in classroom data)</v>
          </cell>
        </row>
        <row r="7966">
          <cell r="A7966">
            <v>212</v>
          </cell>
          <cell r="F7966">
            <v>1</v>
          </cell>
          <cell r="I7966">
            <v>383</v>
          </cell>
          <cell r="L7966" t="str">
            <v>NCS - Interior Room</v>
          </cell>
        </row>
        <row r="7967">
          <cell r="A7967">
            <v>212</v>
          </cell>
          <cell r="F7967">
            <v>1</v>
          </cell>
          <cell r="I7967">
            <v>383</v>
          </cell>
          <cell r="L7967" t="str">
            <v>NCS - Interior Room</v>
          </cell>
        </row>
        <row r="7968">
          <cell r="A7968">
            <v>212</v>
          </cell>
          <cell r="F7968">
            <v>1</v>
          </cell>
          <cell r="I7968">
            <v>383</v>
          </cell>
          <cell r="L7968" t="str">
            <v>NCS - Operational</v>
          </cell>
        </row>
        <row r="7969">
          <cell r="A7969">
            <v>212</v>
          </cell>
          <cell r="F7969">
            <v>1</v>
          </cell>
          <cell r="I7969">
            <v>739</v>
          </cell>
          <cell r="L7969" t="str">
            <v>(Excluded - Counted in classroom data)</v>
          </cell>
        </row>
        <row r="7970">
          <cell r="A7970">
            <v>212</v>
          </cell>
          <cell r="F7970">
            <v>1</v>
          </cell>
          <cell r="I7970">
            <v>754</v>
          </cell>
          <cell r="L7970" t="str">
            <v>(Excluded - Counted in classroom data)</v>
          </cell>
        </row>
        <row r="7971">
          <cell r="A7971">
            <v>212</v>
          </cell>
          <cell r="F7971">
            <v>1</v>
          </cell>
          <cell r="I7971">
            <v>1361</v>
          </cell>
          <cell r="L7971" t="str">
            <v>NCS - Operational</v>
          </cell>
        </row>
        <row r="7972">
          <cell r="A7972">
            <v>212</v>
          </cell>
          <cell r="F7972">
            <v>1</v>
          </cell>
          <cell r="I7972">
            <v>1080</v>
          </cell>
          <cell r="L7972" t="str">
            <v>(Excluded - Counted in classroom data)</v>
          </cell>
        </row>
        <row r="7973">
          <cell r="A7973">
            <v>212</v>
          </cell>
          <cell r="F7973">
            <v>1</v>
          </cell>
          <cell r="I7973">
            <v>676</v>
          </cell>
          <cell r="L7973" t="str">
            <v>(Excluded - Counted in classroom data)</v>
          </cell>
        </row>
        <row r="7974">
          <cell r="A7974">
            <v>212</v>
          </cell>
          <cell r="F7974">
            <v>1</v>
          </cell>
          <cell r="I7974">
            <v>701</v>
          </cell>
          <cell r="L7974" t="str">
            <v>(Excluded - Counted in classroom data)</v>
          </cell>
        </row>
        <row r="7975">
          <cell r="A7975">
            <v>212</v>
          </cell>
          <cell r="F7975">
            <v>1</v>
          </cell>
          <cell r="I7975">
            <v>548</v>
          </cell>
          <cell r="L7975" t="str">
            <v>NCS - Operational</v>
          </cell>
        </row>
        <row r="7976">
          <cell r="A7976">
            <v>212</v>
          </cell>
          <cell r="F7976">
            <v>1</v>
          </cell>
          <cell r="I7976">
            <v>596</v>
          </cell>
          <cell r="L7976" t="str">
            <v>NCS - Interior Room</v>
          </cell>
        </row>
        <row r="7977">
          <cell r="A7977">
            <v>212</v>
          </cell>
          <cell r="F7977">
            <v>1</v>
          </cell>
          <cell r="I7977">
            <v>500</v>
          </cell>
          <cell r="L7977" t="str">
            <v>NCS - Operational</v>
          </cell>
        </row>
        <row r="7978">
          <cell r="A7978">
            <v>212</v>
          </cell>
          <cell r="F7978">
            <v>1</v>
          </cell>
          <cell r="I7978">
            <v>715</v>
          </cell>
          <cell r="L7978" t="str">
            <v>(Excluded - Counted in classroom data)</v>
          </cell>
        </row>
        <row r="7979">
          <cell r="A7979">
            <v>212</v>
          </cell>
          <cell r="F7979">
            <v>1</v>
          </cell>
          <cell r="I7979">
            <v>14</v>
          </cell>
          <cell r="L7979" t="str">
            <v>NCS - Operational</v>
          </cell>
        </row>
        <row r="7980">
          <cell r="A7980">
            <v>212</v>
          </cell>
          <cell r="F7980">
            <v>1</v>
          </cell>
          <cell r="I7980">
            <v>14</v>
          </cell>
          <cell r="L7980" t="str">
            <v>NCS - Operational</v>
          </cell>
        </row>
        <row r="7981">
          <cell r="A7981">
            <v>212</v>
          </cell>
          <cell r="F7981">
            <v>1</v>
          </cell>
          <cell r="I7981">
            <v>150</v>
          </cell>
          <cell r="L7981" t="str">
            <v>NCS - Operational</v>
          </cell>
        </row>
        <row r="7982">
          <cell r="A7982">
            <v>212</v>
          </cell>
          <cell r="F7982">
            <v>1</v>
          </cell>
          <cell r="I7982">
            <v>32</v>
          </cell>
          <cell r="L7982" t="str">
            <v>NCS - Operational</v>
          </cell>
        </row>
        <row r="7983">
          <cell r="A7983">
            <v>212</v>
          </cell>
          <cell r="F7983">
            <v>1</v>
          </cell>
          <cell r="I7983">
            <v>45</v>
          </cell>
          <cell r="L7983" t="str">
            <v>NCS - Operational</v>
          </cell>
        </row>
        <row r="7984">
          <cell r="A7984">
            <v>212</v>
          </cell>
          <cell r="F7984">
            <v>1</v>
          </cell>
          <cell r="I7984">
            <v>23</v>
          </cell>
          <cell r="L7984" t="str">
            <v>NCS - Operational</v>
          </cell>
        </row>
        <row r="7985">
          <cell r="A7985">
            <v>212</v>
          </cell>
          <cell r="F7985">
            <v>1</v>
          </cell>
          <cell r="I7985">
            <v>27</v>
          </cell>
          <cell r="L7985" t="str">
            <v>NCS - Operational</v>
          </cell>
        </row>
        <row r="7986">
          <cell r="A7986">
            <v>212</v>
          </cell>
          <cell r="F7986">
            <v>1</v>
          </cell>
          <cell r="I7986">
            <v>104</v>
          </cell>
          <cell r="L7986" t="str">
            <v>NCS - Operational</v>
          </cell>
        </row>
        <row r="7987">
          <cell r="A7987">
            <v>212</v>
          </cell>
          <cell r="F7987">
            <v>1</v>
          </cell>
          <cell r="I7987">
            <v>259</v>
          </cell>
          <cell r="L7987" t="str">
            <v>NCS - Operational</v>
          </cell>
        </row>
        <row r="7988">
          <cell r="A7988">
            <v>212</v>
          </cell>
          <cell r="F7988">
            <v>1</v>
          </cell>
          <cell r="I7988">
            <v>259</v>
          </cell>
          <cell r="L7988" t="str">
            <v>NCS - Operational</v>
          </cell>
        </row>
        <row r="7989">
          <cell r="A7989">
            <v>212</v>
          </cell>
          <cell r="F7989">
            <v>1</v>
          </cell>
          <cell r="I7989">
            <v>104</v>
          </cell>
          <cell r="L7989" t="str">
            <v>NCS - Operational</v>
          </cell>
        </row>
        <row r="7990">
          <cell r="A7990">
            <v>212</v>
          </cell>
          <cell r="F7990">
            <v>1</v>
          </cell>
          <cell r="I7990">
            <v>1597</v>
          </cell>
          <cell r="L7990" t="str">
            <v>NCS - Assembly</v>
          </cell>
        </row>
        <row r="7991">
          <cell r="A7991">
            <v>212</v>
          </cell>
          <cell r="F7991">
            <v>1</v>
          </cell>
          <cell r="I7991">
            <v>6924</v>
          </cell>
          <cell r="L7991" t="str">
            <v>NCS - Assembly</v>
          </cell>
        </row>
        <row r="7992">
          <cell r="A7992">
            <v>212</v>
          </cell>
          <cell r="F7992">
            <v>1</v>
          </cell>
          <cell r="I7992">
            <v>105</v>
          </cell>
          <cell r="L7992" t="str">
            <v>NCS - Interior Room</v>
          </cell>
        </row>
        <row r="7993">
          <cell r="A7993">
            <v>212</v>
          </cell>
          <cell r="F7993">
            <v>1</v>
          </cell>
          <cell r="I7993">
            <v>68</v>
          </cell>
          <cell r="L7993" t="str">
            <v>NCS - Operational</v>
          </cell>
        </row>
        <row r="7994">
          <cell r="A7994">
            <v>212</v>
          </cell>
          <cell r="F7994">
            <v>2</v>
          </cell>
          <cell r="I7994">
            <v>297</v>
          </cell>
          <cell r="L7994" t="str">
            <v>NCS - Operational</v>
          </cell>
        </row>
        <row r="7995">
          <cell r="A7995">
            <v>212</v>
          </cell>
          <cell r="F7995">
            <v>2</v>
          </cell>
          <cell r="I7995">
            <v>423</v>
          </cell>
          <cell r="L7995" t="str">
            <v>NCS - Operational</v>
          </cell>
        </row>
        <row r="7996">
          <cell r="A7996">
            <v>212</v>
          </cell>
          <cell r="F7996">
            <v>2</v>
          </cell>
          <cell r="I7996">
            <v>294</v>
          </cell>
          <cell r="L7996" t="str">
            <v>NCS - Operational</v>
          </cell>
        </row>
        <row r="7997">
          <cell r="A7997">
            <v>212</v>
          </cell>
          <cell r="F7997">
            <v>2</v>
          </cell>
          <cell r="I7997">
            <v>4303</v>
          </cell>
          <cell r="L7997" t="str">
            <v>NCS - Assembly</v>
          </cell>
        </row>
        <row r="7998">
          <cell r="A7998">
            <v>212</v>
          </cell>
          <cell r="F7998">
            <v>2</v>
          </cell>
          <cell r="I7998">
            <v>50</v>
          </cell>
          <cell r="L7998" t="str">
            <v>NCS - Operational</v>
          </cell>
        </row>
        <row r="7999">
          <cell r="A7999">
            <v>212</v>
          </cell>
          <cell r="F7999">
            <v>2</v>
          </cell>
          <cell r="I7999">
            <v>220</v>
          </cell>
          <cell r="L7999" t="str">
            <v>NCS - Operational</v>
          </cell>
        </row>
        <row r="8000">
          <cell r="A8000">
            <v>212</v>
          </cell>
          <cell r="F8000">
            <v>2</v>
          </cell>
          <cell r="I8000">
            <v>220</v>
          </cell>
          <cell r="L8000" t="str">
            <v>NCS - Operational</v>
          </cell>
        </row>
        <row r="8001">
          <cell r="A8001">
            <v>212</v>
          </cell>
          <cell r="F8001">
            <v>3</v>
          </cell>
          <cell r="I8001">
            <v>136</v>
          </cell>
          <cell r="L8001" t="str">
            <v>NCS - Operational</v>
          </cell>
        </row>
        <row r="8002">
          <cell r="A8002">
            <v>212</v>
          </cell>
          <cell r="F8002">
            <v>3</v>
          </cell>
          <cell r="I8002">
            <v>633</v>
          </cell>
          <cell r="L8002" t="str">
            <v>(Excluded - Counted in classroom data)</v>
          </cell>
        </row>
        <row r="8003">
          <cell r="A8003">
            <v>212</v>
          </cell>
          <cell r="F8003">
            <v>3</v>
          </cell>
          <cell r="I8003">
            <v>27</v>
          </cell>
          <cell r="L8003" t="str">
            <v>NCS - Operational</v>
          </cell>
        </row>
        <row r="8004">
          <cell r="A8004">
            <v>212</v>
          </cell>
          <cell r="F8004">
            <v>3</v>
          </cell>
          <cell r="I8004">
            <v>18</v>
          </cell>
          <cell r="L8004" t="str">
            <v>NCS - Operational</v>
          </cell>
        </row>
        <row r="8005">
          <cell r="A8005">
            <v>212</v>
          </cell>
          <cell r="F8005">
            <v>3</v>
          </cell>
          <cell r="I8005">
            <v>341</v>
          </cell>
          <cell r="L8005" t="str">
            <v>NCS - Interior Room</v>
          </cell>
        </row>
        <row r="8006">
          <cell r="A8006">
            <v>212</v>
          </cell>
          <cell r="F8006">
            <v>3</v>
          </cell>
          <cell r="I8006">
            <v>200</v>
          </cell>
          <cell r="L8006" t="str">
            <v>NCS - Operational</v>
          </cell>
        </row>
        <row r="8007">
          <cell r="A8007">
            <v>212</v>
          </cell>
          <cell r="F8007">
            <v>3</v>
          </cell>
          <cell r="I8007">
            <v>476</v>
          </cell>
          <cell r="L8007" t="str">
            <v>NCS - Operational</v>
          </cell>
        </row>
        <row r="8008">
          <cell r="A8008">
            <v>212</v>
          </cell>
          <cell r="F8008">
            <v>3</v>
          </cell>
          <cell r="I8008">
            <v>217</v>
          </cell>
          <cell r="L8008" t="str">
            <v>NCS - Operational</v>
          </cell>
        </row>
        <row r="8009">
          <cell r="A8009">
            <v>212</v>
          </cell>
          <cell r="F8009">
            <v>3</v>
          </cell>
          <cell r="I8009">
            <v>587</v>
          </cell>
          <cell r="L8009" t="str">
            <v>NCS - Interior Room</v>
          </cell>
        </row>
        <row r="8010">
          <cell r="A8010">
            <v>212</v>
          </cell>
          <cell r="F8010">
            <v>3</v>
          </cell>
          <cell r="I8010">
            <v>697</v>
          </cell>
          <cell r="L8010" t="str">
            <v>(Excluded - Counted in classroom data)</v>
          </cell>
        </row>
        <row r="8011">
          <cell r="A8011">
            <v>212</v>
          </cell>
          <cell r="F8011">
            <v>3</v>
          </cell>
          <cell r="I8011">
            <v>599</v>
          </cell>
          <cell r="L8011" t="str">
            <v>NCS - Interior Room</v>
          </cell>
        </row>
        <row r="8012">
          <cell r="A8012">
            <v>212</v>
          </cell>
          <cell r="F8012">
            <v>3</v>
          </cell>
          <cell r="I8012">
            <v>217</v>
          </cell>
          <cell r="L8012" t="str">
            <v>NCS - Operational</v>
          </cell>
        </row>
        <row r="8013">
          <cell r="A8013">
            <v>212</v>
          </cell>
          <cell r="F8013">
            <v>3</v>
          </cell>
          <cell r="I8013">
            <v>476</v>
          </cell>
          <cell r="L8013" t="str">
            <v>NCS - Operational</v>
          </cell>
        </row>
        <row r="8014">
          <cell r="A8014">
            <v>212</v>
          </cell>
          <cell r="F8014">
            <v>3</v>
          </cell>
          <cell r="I8014">
            <v>349</v>
          </cell>
          <cell r="L8014" t="str">
            <v>NCS - Interior Room</v>
          </cell>
        </row>
        <row r="8015">
          <cell r="A8015">
            <v>212</v>
          </cell>
          <cell r="F8015">
            <v>3</v>
          </cell>
          <cell r="I8015">
            <v>116</v>
          </cell>
          <cell r="L8015" t="str">
            <v>NCS - Interior Room</v>
          </cell>
        </row>
        <row r="8016">
          <cell r="A8016">
            <v>212</v>
          </cell>
          <cell r="F8016">
            <v>3</v>
          </cell>
          <cell r="I8016">
            <v>90</v>
          </cell>
          <cell r="L8016" t="str">
            <v>NCS - Interior Room</v>
          </cell>
        </row>
        <row r="8017">
          <cell r="A8017">
            <v>212</v>
          </cell>
          <cell r="F8017">
            <v>3</v>
          </cell>
          <cell r="I8017">
            <v>1821</v>
          </cell>
          <cell r="L8017" t="str">
            <v>NCS - Operational</v>
          </cell>
        </row>
        <row r="8018">
          <cell r="A8018">
            <v>212</v>
          </cell>
          <cell r="F8018">
            <v>3</v>
          </cell>
          <cell r="I8018">
            <v>676</v>
          </cell>
          <cell r="L8018" t="str">
            <v>(Excluded - Counted in classroom data)</v>
          </cell>
        </row>
        <row r="8019">
          <cell r="A8019">
            <v>212</v>
          </cell>
          <cell r="F8019">
            <v>3</v>
          </cell>
          <cell r="I8019">
            <v>358</v>
          </cell>
          <cell r="L8019" t="str">
            <v>NCS - Interior Room</v>
          </cell>
        </row>
        <row r="8020">
          <cell r="A8020">
            <v>212</v>
          </cell>
          <cell r="F8020">
            <v>3</v>
          </cell>
          <cell r="I8020">
            <v>113</v>
          </cell>
          <cell r="L8020" t="str">
            <v>NCS - Operational</v>
          </cell>
        </row>
        <row r="8021">
          <cell r="A8021">
            <v>212</v>
          </cell>
          <cell r="F8021">
            <v>3</v>
          </cell>
          <cell r="I8021">
            <v>89</v>
          </cell>
          <cell r="L8021" t="str">
            <v>NCS - Operational</v>
          </cell>
        </row>
        <row r="8022">
          <cell r="A8022">
            <v>212</v>
          </cell>
          <cell r="F8022">
            <v>3</v>
          </cell>
          <cell r="I8022">
            <v>735</v>
          </cell>
          <cell r="L8022" t="str">
            <v>(Excluded - Counted in classroom data)</v>
          </cell>
        </row>
        <row r="8023">
          <cell r="A8023">
            <v>212</v>
          </cell>
          <cell r="F8023">
            <v>3</v>
          </cell>
          <cell r="I8023">
            <v>890</v>
          </cell>
          <cell r="L8023" t="str">
            <v>(Excluded - Counted in classroom data)</v>
          </cell>
        </row>
        <row r="8024">
          <cell r="A8024">
            <v>212</v>
          </cell>
          <cell r="F8024">
            <v>3</v>
          </cell>
          <cell r="I8024">
            <v>390</v>
          </cell>
          <cell r="L8024" t="str">
            <v>NCS - Interior Room</v>
          </cell>
        </row>
        <row r="8025">
          <cell r="A8025">
            <v>212</v>
          </cell>
          <cell r="F8025">
            <v>3</v>
          </cell>
          <cell r="I8025">
            <v>64</v>
          </cell>
          <cell r="L8025" t="str">
            <v>NCS - Operational</v>
          </cell>
        </row>
        <row r="8026">
          <cell r="A8026">
            <v>212</v>
          </cell>
          <cell r="F8026">
            <v>3</v>
          </cell>
          <cell r="I8026">
            <v>432</v>
          </cell>
          <cell r="L8026" t="str">
            <v>NCS - Operational</v>
          </cell>
        </row>
        <row r="8027">
          <cell r="A8027">
            <v>212</v>
          </cell>
          <cell r="F8027">
            <v>3</v>
          </cell>
          <cell r="I8027">
            <v>1041</v>
          </cell>
          <cell r="L8027" t="str">
            <v>NCS - Operational</v>
          </cell>
        </row>
        <row r="8028">
          <cell r="A8028">
            <v>212</v>
          </cell>
          <cell r="F8028">
            <v>3</v>
          </cell>
          <cell r="I8028">
            <v>360</v>
          </cell>
          <cell r="L8028" t="str">
            <v>NCS - Operational</v>
          </cell>
        </row>
        <row r="8029">
          <cell r="A8029">
            <v>212</v>
          </cell>
          <cell r="F8029">
            <v>3</v>
          </cell>
          <cell r="I8029">
            <v>206</v>
          </cell>
          <cell r="L8029" t="str">
            <v>NCS - Operational</v>
          </cell>
        </row>
        <row r="8030">
          <cell r="A8030">
            <v>212</v>
          </cell>
          <cell r="F8030">
            <v>3</v>
          </cell>
          <cell r="I8030">
            <v>343</v>
          </cell>
          <cell r="L8030" t="str">
            <v>NCS - Operational</v>
          </cell>
        </row>
        <row r="8031">
          <cell r="A8031">
            <v>212</v>
          </cell>
          <cell r="F8031">
            <v>3</v>
          </cell>
          <cell r="I8031">
            <v>184</v>
          </cell>
          <cell r="L8031" t="str">
            <v>NCS - Operational</v>
          </cell>
        </row>
        <row r="8032">
          <cell r="A8032">
            <v>212</v>
          </cell>
          <cell r="F8032">
            <v>3</v>
          </cell>
          <cell r="I8032">
            <v>56</v>
          </cell>
          <cell r="L8032" t="str">
            <v>NCS - Operational</v>
          </cell>
        </row>
        <row r="8033">
          <cell r="A8033">
            <v>212</v>
          </cell>
          <cell r="F8033">
            <v>3</v>
          </cell>
          <cell r="I8033">
            <v>266</v>
          </cell>
          <cell r="L8033" t="str">
            <v>NCS - Interior Room</v>
          </cell>
        </row>
        <row r="8034">
          <cell r="A8034">
            <v>212</v>
          </cell>
          <cell r="F8034">
            <v>3</v>
          </cell>
          <cell r="I8034">
            <v>225</v>
          </cell>
          <cell r="L8034" t="str">
            <v>NCS - Library</v>
          </cell>
        </row>
        <row r="8035">
          <cell r="A8035">
            <v>212</v>
          </cell>
          <cell r="F8035">
            <v>3</v>
          </cell>
          <cell r="I8035">
            <v>86</v>
          </cell>
          <cell r="L8035" t="str">
            <v>NCS - Operational</v>
          </cell>
        </row>
        <row r="8036">
          <cell r="A8036">
            <v>212</v>
          </cell>
          <cell r="F8036">
            <v>3</v>
          </cell>
          <cell r="I8036">
            <v>1706</v>
          </cell>
          <cell r="L8036" t="str">
            <v>NCS - Library</v>
          </cell>
        </row>
        <row r="8037">
          <cell r="A8037">
            <v>212</v>
          </cell>
          <cell r="F8037">
            <v>3</v>
          </cell>
          <cell r="I8037">
            <v>892</v>
          </cell>
          <cell r="L8037" t="str">
            <v>NCS - Operational</v>
          </cell>
        </row>
        <row r="8038">
          <cell r="A8038">
            <v>212</v>
          </cell>
          <cell r="F8038">
            <v>3</v>
          </cell>
          <cell r="I8038">
            <v>44</v>
          </cell>
          <cell r="L8038" t="str">
            <v>NCS - Operational</v>
          </cell>
        </row>
        <row r="8039">
          <cell r="A8039">
            <v>212</v>
          </cell>
          <cell r="F8039">
            <v>3</v>
          </cell>
          <cell r="I8039">
            <v>221</v>
          </cell>
          <cell r="L8039" t="str">
            <v>NCS - Library</v>
          </cell>
        </row>
        <row r="8040">
          <cell r="A8040">
            <v>212</v>
          </cell>
          <cell r="F8040">
            <v>3</v>
          </cell>
          <cell r="I8040">
            <v>212</v>
          </cell>
          <cell r="L8040" t="str">
            <v>NCS - Operational</v>
          </cell>
        </row>
        <row r="8041">
          <cell r="A8041">
            <v>212</v>
          </cell>
          <cell r="F8041">
            <v>3</v>
          </cell>
          <cell r="I8041">
            <v>2906</v>
          </cell>
          <cell r="L8041" t="str">
            <v>NCS - Operational</v>
          </cell>
        </row>
        <row r="8042">
          <cell r="A8042">
            <v>212</v>
          </cell>
          <cell r="F8042">
            <v>3</v>
          </cell>
          <cell r="I8042">
            <v>449</v>
          </cell>
          <cell r="L8042" t="str">
            <v>NCS - Operational</v>
          </cell>
        </row>
        <row r="8043">
          <cell r="A8043">
            <v>212</v>
          </cell>
          <cell r="F8043">
            <v>3</v>
          </cell>
          <cell r="I8043">
            <v>801</v>
          </cell>
          <cell r="L8043" t="str">
            <v>NCS - Operational</v>
          </cell>
        </row>
        <row r="8044">
          <cell r="A8044">
            <v>212</v>
          </cell>
          <cell r="F8044">
            <v>3</v>
          </cell>
          <cell r="I8044">
            <v>390</v>
          </cell>
          <cell r="L8044" t="str">
            <v>NCS - Interior Room</v>
          </cell>
        </row>
        <row r="8045">
          <cell r="A8045">
            <v>212</v>
          </cell>
          <cell r="F8045">
            <v>3</v>
          </cell>
          <cell r="I8045">
            <v>234</v>
          </cell>
          <cell r="L8045" t="str">
            <v>NCS - Operational</v>
          </cell>
        </row>
        <row r="8046">
          <cell r="A8046">
            <v>212</v>
          </cell>
          <cell r="F8046">
            <v>3</v>
          </cell>
          <cell r="I8046">
            <v>144</v>
          </cell>
          <cell r="L8046" t="str">
            <v>NCS - Operational</v>
          </cell>
        </row>
        <row r="8047">
          <cell r="A8047">
            <v>212</v>
          </cell>
          <cell r="F8047">
            <v>3</v>
          </cell>
          <cell r="I8047">
            <v>152</v>
          </cell>
          <cell r="L8047" t="str">
            <v>NCS - Operational</v>
          </cell>
        </row>
        <row r="8048">
          <cell r="A8048">
            <v>212</v>
          </cell>
          <cell r="F8048">
            <v>3</v>
          </cell>
          <cell r="I8048">
            <v>208</v>
          </cell>
          <cell r="L8048" t="str">
            <v>NCS - Operational</v>
          </cell>
        </row>
        <row r="8049">
          <cell r="A8049">
            <v>212</v>
          </cell>
          <cell r="F8049">
            <v>3</v>
          </cell>
          <cell r="I8049">
            <v>224</v>
          </cell>
          <cell r="L8049" t="str">
            <v>NCS - Operational</v>
          </cell>
        </row>
        <row r="8050">
          <cell r="A8050">
            <v>212</v>
          </cell>
          <cell r="F8050">
            <v>3</v>
          </cell>
          <cell r="I8050">
            <v>559</v>
          </cell>
          <cell r="L8050" t="str">
            <v>NCS - Operational</v>
          </cell>
        </row>
        <row r="8051">
          <cell r="A8051">
            <v>212</v>
          </cell>
          <cell r="F8051">
            <v>3</v>
          </cell>
          <cell r="I8051">
            <v>138</v>
          </cell>
          <cell r="L8051" t="str">
            <v>NCS - Operational</v>
          </cell>
        </row>
        <row r="8052">
          <cell r="A8052">
            <v>212</v>
          </cell>
          <cell r="F8052">
            <v>3</v>
          </cell>
          <cell r="I8052">
            <v>775</v>
          </cell>
          <cell r="L8052" t="str">
            <v>NCS - Operational</v>
          </cell>
        </row>
        <row r="8053">
          <cell r="A8053">
            <v>212</v>
          </cell>
          <cell r="F8053">
            <v>3</v>
          </cell>
          <cell r="I8053">
            <v>856</v>
          </cell>
          <cell r="L8053" t="str">
            <v>NCS - Operational</v>
          </cell>
        </row>
        <row r="8054">
          <cell r="A8054">
            <v>212</v>
          </cell>
          <cell r="F8054">
            <v>3</v>
          </cell>
          <cell r="I8054">
            <v>971</v>
          </cell>
          <cell r="L8054" t="str">
            <v>(Excluded - Counted in classroom data)</v>
          </cell>
        </row>
        <row r="8055">
          <cell r="A8055">
            <v>212</v>
          </cell>
          <cell r="F8055">
            <v>3</v>
          </cell>
          <cell r="I8055">
            <v>703</v>
          </cell>
          <cell r="L8055" t="str">
            <v>(Excluded - Counted in classroom data)</v>
          </cell>
        </row>
        <row r="8056">
          <cell r="A8056">
            <v>212</v>
          </cell>
          <cell r="F8056">
            <v>3</v>
          </cell>
          <cell r="I8056">
            <v>312</v>
          </cell>
          <cell r="L8056" t="str">
            <v>NCS - Operational</v>
          </cell>
        </row>
        <row r="8057">
          <cell r="A8057">
            <v>212</v>
          </cell>
          <cell r="F8057">
            <v>3</v>
          </cell>
          <cell r="I8057">
            <v>458</v>
          </cell>
          <cell r="L8057" t="str">
            <v>NCS - Interior Room</v>
          </cell>
        </row>
        <row r="8058">
          <cell r="A8058">
            <v>212</v>
          </cell>
          <cell r="F8058">
            <v>3</v>
          </cell>
          <cell r="I8058">
            <v>472</v>
          </cell>
          <cell r="L8058" t="str">
            <v>NCS - Operational</v>
          </cell>
        </row>
        <row r="8059">
          <cell r="A8059">
            <v>212</v>
          </cell>
          <cell r="F8059">
            <v>3</v>
          </cell>
          <cell r="I8059">
            <v>8</v>
          </cell>
          <cell r="L8059" t="str">
            <v>NCS - Operational</v>
          </cell>
        </row>
        <row r="8060">
          <cell r="A8060">
            <v>212</v>
          </cell>
          <cell r="F8060">
            <v>3</v>
          </cell>
          <cell r="I8060">
            <v>6</v>
          </cell>
          <cell r="L8060" t="str">
            <v>NCS - Operational</v>
          </cell>
        </row>
        <row r="8061">
          <cell r="A8061">
            <v>212</v>
          </cell>
          <cell r="F8061">
            <v>3</v>
          </cell>
          <cell r="I8061">
            <v>62</v>
          </cell>
          <cell r="L8061" t="str">
            <v>NCS - Operational</v>
          </cell>
        </row>
        <row r="8062">
          <cell r="A8062">
            <v>212</v>
          </cell>
          <cell r="F8062">
            <v>3</v>
          </cell>
          <cell r="I8062">
            <v>62</v>
          </cell>
          <cell r="L8062" t="str">
            <v>NCS - Operational</v>
          </cell>
        </row>
        <row r="8063">
          <cell r="A8063">
            <v>212</v>
          </cell>
          <cell r="F8063">
            <v>3</v>
          </cell>
          <cell r="I8063">
            <v>62</v>
          </cell>
          <cell r="L8063" t="str">
            <v>NCS - Operational</v>
          </cell>
        </row>
        <row r="8064">
          <cell r="A8064">
            <v>212</v>
          </cell>
          <cell r="F8064">
            <v>3</v>
          </cell>
          <cell r="I8064">
            <v>62</v>
          </cell>
          <cell r="L8064" t="str">
            <v>NCS - Operational</v>
          </cell>
        </row>
        <row r="8065">
          <cell r="A8065">
            <v>212</v>
          </cell>
          <cell r="F8065">
            <v>3</v>
          </cell>
          <cell r="I8065">
            <v>62</v>
          </cell>
          <cell r="L8065" t="str">
            <v>NCS - Operational</v>
          </cell>
        </row>
        <row r="8066">
          <cell r="A8066">
            <v>212</v>
          </cell>
          <cell r="F8066">
            <v>1</v>
          </cell>
          <cell r="I8066">
            <v>10</v>
          </cell>
          <cell r="L8066" t="str">
            <v>NCS - Operational</v>
          </cell>
        </row>
        <row r="8067">
          <cell r="A8067">
            <v>212</v>
          </cell>
          <cell r="F8067">
            <v>1</v>
          </cell>
          <cell r="I8067">
            <v>16</v>
          </cell>
          <cell r="L8067" t="str">
            <v>NCS - Operational</v>
          </cell>
        </row>
        <row r="8068">
          <cell r="A8068">
            <v>212</v>
          </cell>
          <cell r="F8068">
            <v>1</v>
          </cell>
          <cell r="I8068">
            <v>56</v>
          </cell>
          <cell r="L8068" t="str">
            <v>NCS - Operational</v>
          </cell>
        </row>
        <row r="8069">
          <cell r="A8069">
            <v>212</v>
          </cell>
          <cell r="F8069">
            <v>1</v>
          </cell>
          <cell r="I8069">
            <v>56</v>
          </cell>
          <cell r="L8069" t="str">
            <v>NCS - Operational</v>
          </cell>
        </row>
        <row r="8070">
          <cell r="A8070">
            <v>212</v>
          </cell>
          <cell r="F8070">
            <v>1</v>
          </cell>
          <cell r="I8070">
            <v>3858</v>
          </cell>
          <cell r="L8070" t="str">
            <v>NCS - Assembly</v>
          </cell>
        </row>
        <row r="8071">
          <cell r="A8071">
            <v>212</v>
          </cell>
          <cell r="F8071">
            <v>1</v>
          </cell>
          <cell r="I8071">
            <v>256</v>
          </cell>
          <cell r="L8071" t="str">
            <v>NCS - Operational</v>
          </cell>
        </row>
        <row r="8072">
          <cell r="A8072">
            <v>212</v>
          </cell>
          <cell r="F8072">
            <v>1</v>
          </cell>
          <cell r="I8072">
            <v>1155</v>
          </cell>
          <cell r="L8072" t="str">
            <v>NCS - Operational</v>
          </cell>
        </row>
        <row r="8073">
          <cell r="A8073">
            <v>212</v>
          </cell>
          <cell r="F8073">
            <v>1</v>
          </cell>
          <cell r="I8073">
            <v>68</v>
          </cell>
          <cell r="L8073" t="str">
            <v>NCS - Operational</v>
          </cell>
        </row>
        <row r="8074">
          <cell r="A8074">
            <v>212</v>
          </cell>
          <cell r="F8074">
            <v>1</v>
          </cell>
          <cell r="I8074">
            <v>40</v>
          </cell>
          <cell r="L8074" t="str">
            <v>NCS - Operational</v>
          </cell>
        </row>
        <row r="8075">
          <cell r="A8075">
            <v>212</v>
          </cell>
          <cell r="F8075">
            <v>1</v>
          </cell>
          <cell r="I8075">
            <v>71</v>
          </cell>
          <cell r="L8075" t="str">
            <v>NCS - Operational</v>
          </cell>
        </row>
        <row r="8076">
          <cell r="A8076">
            <v>212</v>
          </cell>
          <cell r="F8076">
            <v>1</v>
          </cell>
          <cell r="I8076">
            <v>150</v>
          </cell>
          <cell r="L8076" t="str">
            <v>NCS - Operational</v>
          </cell>
        </row>
        <row r="8077">
          <cell r="A8077">
            <v>212</v>
          </cell>
          <cell r="F8077">
            <v>1</v>
          </cell>
          <cell r="I8077">
            <v>83</v>
          </cell>
          <cell r="L8077" t="str">
            <v>NCS - Operational</v>
          </cell>
        </row>
        <row r="8078">
          <cell r="A8078">
            <v>212</v>
          </cell>
          <cell r="F8078">
            <v>1</v>
          </cell>
          <cell r="I8078">
            <v>42</v>
          </cell>
          <cell r="L8078" t="str">
            <v>NCS - Interior Room</v>
          </cell>
        </row>
        <row r="8079">
          <cell r="A8079">
            <v>212</v>
          </cell>
          <cell r="F8079">
            <v>1</v>
          </cell>
          <cell r="I8079">
            <v>45</v>
          </cell>
          <cell r="L8079" t="str">
            <v>NCS - Operational</v>
          </cell>
        </row>
        <row r="8080">
          <cell r="A8080">
            <v>212</v>
          </cell>
          <cell r="F8080">
            <v>1</v>
          </cell>
          <cell r="I8080">
            <v>92</v>
          </cell>
          <cell r="L8080" t="str">
            <v>NCS - Operational</v>
          </cell>
        </row>
        <row r="8081">
          <cell r="A8081">
            <v>212</v>
          </cell>
          <cell r="F8081">
            <v>1</v>
          </cell>
          <cell r="I8081">
            <v>179</v>
          </cell>
          <cell r="L8081" t="str">
            <v>NCS - Operational</v>
          </cell>
        </row>
        <row r="8082">
          <cell r="A8082">
            <v>212</v>
          </cell>
          <cell r="F8082">
            <v>1</v>
          </cell>
          <cell r="I8082">
            <v>128</v>
          </cell>
          <cell r="L8082" t="str">
            <v>NCS - Operational</v>
          </cell>
        </row>
        <row r="8083">
          <cell r="A8083">
            <v>212</v>
          </cell>
          <cell r="F8083">
            <v>1</v>
          </cell>
          <cell r="I8083">
            <v>128</v>
          </cell>
          <cell r="L8083" t="str">
            <v>NCS - Operational</v>
          </cell>
        </row>
        <row r="8084">
          <cell r="A8084">
            <v>212</v>
          </cell>
          <cell r="F8084">
            <v>1</v>
          </cell>
          <cell r="I8084">
            <v>34</v>
          </cell>
          <cell r="L8084" t="str">
            <v>NCS - Operational</v>
          </cell>
        </row>
        <row r="8085">
          <cell r="A8085">
            <v>212</v>
          </cell>
          <cell r="F8085">
            <v>1</v>
          </cell>
          <cell r="I8085">
            <v>47</v>
          </cell>
          <cell r="L8085" t="str">
            <v>NCS - Operational</v>
          </cell>
        </row>
        <row r="8086">
          <cell r="A8086">
            <v>212</v>
          </cell>
          <cell r="F8086">
            <v>1</v>
          </cell>
          <cell r="I8086">
            <v>53</v>
          </cell>
          <cell r="L8086" t="str">
            <v>NCS - Operational</v>
          </cell>
        </row>
        <row r="8087">
          <cell r="A8087">
            <v>212</v>
          </cell>
          <cell r="F8087">
            <v>1</v>
          </cell>
          <cell r="I8087">
            <v>871</v>
          </cell>
          <cell r="L8087" t="str">
            <v>NCS - Interior Room</v>
          </cell>
        </row>
        <row r="8088">
          <cell r="A8088">
            <v>212</v>
          </cell>
          <cell r="F8088">
            <v>1</v>
          </cell>
          <cell r="I8088">
            <v>322</v>
          </cell>
          <cell r="L8088" t="str">
            <v>NCS - Operational</v>
          </cell>
        </row>
        <row r="8089">
          <cell r="A8089">
            <v>212</v>
          </cell>
          <cell r="F8089">
            <v>1</v>
          </cell>
          <cell r="I8089">
            <v>200</v>
          </cell>
          <cell r="L8089" t="str">
            <v>NCS - Operational</v>
          </cell>
        </row>
        <row r="8090">
          <cell r="A8090">
            <v>212</v>
          </cell>
          <cell r="F8090">
            <v>1</v>
          </cell>
          <cell r="I8090">
            <v>210</v>
          </cell>
          <cell r="L8090" t="str">
            <v>NCS - Operational</v>
          </cell>
        </row>
        <row r="8091">
          <cell r="A8091">
            <v>212</v>
          </cell>
          <cell r="F8091">
            <v>1</v>
          </cell>
          <cell r="I8091">
            <v>42</v>
          </cell>
          <cell r="L8091" t="str">
            <v>NCS - Operational</v>
          </cell>
        </row>
        <row r="8092">
          <cell r="A8092">
            <v>212</v>
          </cell>
          <cell r="F8092">
            <v>1</v>
          </cell>
          <cell r="I8092">
            <v>68</v>
          </cell>
          <cell r="L8092" t="str">
            <v>NCS - Operational</v>
          </cell>
        </row>
        <row r="8093">
          <cell r="A8093">
            <v>212</v>
          </cell>
          <cell r="F8093">
            <v>1</v>
          </cell>
          <cell r="I8093">
            <v>316</v>
          </cell>
          <cell r="L8093" t="str">
            <v>NCS - Operational</v>
          </cell>
        </row>
        <row r="8094">
          <cell r="A8094">
            <v>212</v>
          </cell>
          <cell r="F8094">
            <v>1</v>
          </cell>
          <cell r="I8094">
            <v>1031</v>
          </cell>
          <cell r="L8094" t="str">
            <v>(Excluded - Counted in classroom data)</v>
          </cell>
        </row>
        <row r="8095">
          <cell r="A8095">
            <v>212</v>
          </cell>
          <cell r="F8095">
            <v>1</v>
          </cell>
          <cell r="I8095">
            <v>76</v>
          </cell>
          <cell r="L8095" t="str">
            <v>NCS - Operational</v>
          </cell>
        </row>
        <row r="8096">
          <cell r="A8096">
            <v>212</v>
          </cell>
          <cell r="F8096">
            <v>1</v>
          </cell>
          <cell r="I8096">
            <v>196</v>
          </cell>
          <cell r="L8096" t="str">
            <v>NCS - Operational</v>
          </cell>
        </row>
        <row r="8097">
          <cell r="A8097">
            <v>212</v>
          </cell>
          <cell r="F8097">
            <v>1</v>
          </cell>
          <cell r="I8097">
            <v>69</v>
          </cell>
          <cell r="L8097" t="str">
            <v>NCS - Interior Room</v>
          </cell>
        </row>
        <row r="8098">
          <cell r="A8098">
            <v>212</v>
          </cell>
          <cell r="F8098">
            <v>1</v>
          </cell>
          <cell r="I8098">
            <v>138</v>
          </cell>
          <cell r="L8098" t="str">
            <v>NCS - Interior Room</v>
          </cell>
        </row>
        <row r="8099">
          <cell r="A8099">
            <v>212</v>
          </cell>
          <cell r="F8099">
            <v>1</v>
          </cell>
          <cell r="I8099">
            <v>241</v>
          </cell>
          <cell r="L8099" t="str">
            <v>NCS - Interior Room</v>
          </cell>
        </row>
        <row r="8100">
          <cell r="A8100">
            <v>212</v>
          </cell>
          <cell r="F8100">
            <v>1</v>
          </cell>
          <cell r="I8100">
            <v>94</v>
          </cell>
          <cell r="L8100" t="str">
            <v>NCS - Operational</v>
          </cell>
        </row>
        <row r="8101">
          <cell r="A8101">
            <v>212</v>
          </cell>
          <cell r="F8101">
            <v>1</v>
          </cell>
          <cell r="I8101">
            <v>1183</v>
          </cell>
          <cell r="L8101" t="str">
            <v>(Excluded - Counted in classroom data)</v>
          </cell>
        </row>
        <row r="8102">
          <cell r="A8102">
            <v>212</v>
          </cell>
          <cell r="F8102">
            <v>1</v>
          </cell>
          <cell r="I8102">
            <v>69</v>
          </cell>
          <cell r="L8102" t="str">
            <v>NCS - Interior Room</v>
          </cell>
        </row>
        <row r="8103">
          <cell r="A8103">
            <v>212</v>
          </cell>
          <cell r="F8103">
            <v>2</v>
          </cell>
          <cell r="I8103">
            <v>490</v>
          </cell>
          <cell r="L8103" t="str">
            <v>NCS - Operational</v>
          </cell>
        </row>
        <row r="8104">
          <cell r="A8104">
            <v>212</v>
          </cell>
          <cell r="F8104">
            <v>2</v>
          </cell>
          <cell r="I8104">
            <v>160</v>
          </cell>
          <cell r="L8104" t="str">
            <v>NCS - Operational</v>
          </cell>
        </row>
        <row r="8105">
          <cell r="A8105">
            <v>212</v>
          </cell>
          <cell r="F8105">
            <v>2</v>
          </cell>
          <cell r="I8105">
            <v>1460</v>
          </cell>
          <cell r="L8105" t="str">
            <v>NCS - Operational</v>
          </cell>
        </row>
        <row r="8106">
          <cell r="A8106">
            <v>212</v>
          </cell>
          <cell r="F8106">
            <v>2</v>
          </cell>
          <cell r="I8106">
            <v>304</v>
          </cell>
          <cell r="L8106" t="str">
            <v>NCS - Operational</v>
          </cell>
        </row>
        <row r="8107">
          <cell r="A8107">
            <v>212</v>
          </cell>
          <cell r="F8107">
            <v>2</v>
          </cell>
          <cell r="I8107">
            <v>134</v>
          </cell>
          <cell r="L8107" t="str">
            <v>NCS - Operational</v>
          </cell>
        </row>
        <row r="8108">
          <cell r="A8108">
            <v>212</v>
          </cell>
          <cell r="F8108">
            <v>2</v>
          </cell>
          <cell r="I8108">
            <v>260</v>
          </cell>
          <cell r="L8108" t="str">
            <v>NCS - Operational</v>
          </cell>
        </row>
        <row r="8109">
          <cell r="A8109">
            <v>212</v>
          </cell>
          <cell r="F8109">
            <v>2</v>
          </cell>
          <cell r="I8109">
            <v>1581</v>
          </cell>
          <cell r="L8109" t="str">
            <v>(Excluded - Counted in classroom data)</v>
          </cell>
        </row>
        <row r="8110">
          <cell r="A8110">
            <v>212</v>
          </cell>
          <cell r="F8110">
            <v>2</v>
          </cell>
          <cell r="I8110">
            <v>735</v>
          </cell>
          <cell r="L8110" t="str">
            <v>NCS - Operational</v>
          </cell>
        </row>
        <row r="8111">
          <cell r="A8111">
            <v>212</v>
          </cell>
          <cell r="F8111">
            <v>2</v>
          </cell>
          <cell r="I8111">
            <v>42</v>
          </cell>
          <cell r="L8111" t="str">
            <v>NCS - Operational</v>
          </cell>
        </row>
        <row r="8112">
          <cell r="A8112">
            <v>212</v>
          </cell>
          <cell r="F8112">
            <v>2</v>
          </cell>
          <cell r="I8112">
            <v>44</v>
          </cell>
          <cell r="L8112" t="str">
            <v>NCS - Operational</v>
          </cell>
        </row>
        <row r="8113">
          <cell r="A8113">
            <v>212</v>
          </cell>
          <cell r="F8113">
            <v>2</v>
          </cell>
          <cell r="I8113">
            <v>63</v>
          </cell>
          <cell r="L8113" t="str">
            <v>NCS - Operational</v>
          </cell>
        </row>
        <row r="8114">
          <cell r="A8114">
            <v>212</v>
          </cell>
          <cell r="F8114">
            <v>2</v>
          </cell>
          <cell r="I8114">
            <v>109</v>
          </cell>
          <cell r="L8114" t="str">
            <v>NCS - Operational</v>
          </cell>
        </row>
        <row r="8115">
          <cell r="A8115">
            <v>212</v>
          </cell>
          <cell r="F8115">
            <v>2</v>
          </cell>
          <cell r="I8115">
            <v>2217</v>
          </cell>
          <cell r="L8115" t="str">
            <v>(Excluded - Counted in classroom data)</v>
          </cell>
        </row>
        <row r="8116">
          <cell r="A8116">
            <v>212</v>
          </cell>
          <cell r="F8116">
            <v>2</v>
          </cell>
          <cell r="I8116">
            <v>148</v>
          </cell>
          <cell r="L8116" t="str">
            <v>NCS - Operational</v>
          </cell>
        </row>
        <row r="8117">
          <cell r="A8117">
            <v>212</v>
          </cell>
          <cell r="F8117">
            <v>2</v>
          </cell>
          <cell r="I8117">
            <v>148</v>
          </cell>
          <cell r="L8117" t="str">
            <v>NCS - Operational</v>
          </cell>
        </row>
        <row r="8118">
          <cell r="A8118">
            <v>212</v>
          </cell>
          <cell r="F8118">
            <v>2</v>
          </cell>
          <cell r="I8118">
            <v>45</v>
          </cell>
          <cell r="L8118" t="str">
            <v>NCS - Operational</v>
          </cell>
        </row>
        <row r="8119">
          <cell r="A8119">
            <v>212</v>
          </cell>
          <cell r="F8119">
            <v>1</v>
          </cell>
          <cell r="I8119">
            <v>54</v>
          </cell>
          <cell r="L8119" t="str">
            <v>NCS - Operational</v>
          </cell>
        </row>
        <row r="8120">
          <cell r="A8120">
            <v>212</v>
          </cell>
          <cell r="F8120">
            <v>1</v>
          </cell>
          <cell r="I8120">
            <v>123</v>
          </cell>
          <cell r="L8120" t="str">
            <v>NCS - Operational</v>
          </cell>
        </row>
        <row r="8121">
          <cell r="A8121">
            <v>212</v>
          </cell>
          <cell r="F8121">
            <v>1</v>
          </cell>
          <cell r="I8121">
            <v>41</v>
          </cell>
          <cell r="L8121" t="str">
            <v>NCS - Operational</v>
          </cell>
        </row>
        <row r="8122">
          <cell r="A8122">
            <v>212</v>
          </cell>
          <cell r="F8122">
            <v>1</v>
          </cell>
          <cell r="I8122">
            <v>169</v>
          </cell>
          <cell r="L8122" t="str">
            <v>NCS - Operational</v>
          </cell>
        </row>
        <row r="8123">
          <cell r="A8123">
            <v>212</v>
          </cell>
          <cell r="F8123">
            <v>1</v>
          </cell>
          <cell r="I8123">
            <v>24</v>
          </cell>
          <cell r="L8123" t="str">
            <v>NCS - Operational</v>
          </cell>
        </row>
        <row r="8124">
          <cell r="A8124">
            <v>212</v>
          </cell>
          <cell r="F8124">
            <v>1</v>
          </cell>
          <cell r="I8124">
            <v>95</v>
          </cell>
          <cell r="L8124" t="str">
            <v>NCS - Operational</v>
          </cell>
        </row>
        <row r="8125">
          <cell r="A8125">
            <v>212</v>
          </cell>
          <cell r="F8125">
            <v>1</v>
          </cell>
          <cell r="I8125">
            <v>13</v>
          </cell>
          <cell r="L8125" t="str">
            <v>NCS - Operational</v>
          </cell>
        </row>
        <row r="8126">
          <cell r="A8126">
            <v>212</v>
          </cell>
          <cell r="F8126">
            <v>1</v>
          </cell>
          <cell r="I8126">
            <v>93</v>
          </cell>
          <cell r="L8126" t="str">
            <v>NCS - Operational</v>
          </cell>
        </row>
        <row r="8127">
          <cell r="A8127">
            <v>212</v>
          </cell>
          <cell r="F8127">
            <v>1</v>
          </cell>
          <cell r="I8127">
            <v>93</v>
          </cell>
          <cell r="L8127" t="str">
            <v>NCS - Operational</v>
          </cell>
        </row>
        <row r="8128">
          <cell r="A8128">
            <v>212</v>
          </cell>
          <cell r="F8128">
            <v>1</v>
          </cell>
          <cell r="I8128">
            <v>54</v>
          </cell>
          <cell r="L8128" t="str">
            <v>NCS - Operational</v>
          </cell>
        </row>
        <row r="8129">
          <cell r="A8129">
            <v>212</v>
          </cell>
          <cell r="F8129">
            <v>1</v>
          </cell>
          <cell r="I8129">
            <v>106</v>
          </cell>
          <cell r="L8129" t="str">
            <v>NCS - Operational</v>
          </cell>
        </row>
        <row r="8130">
          <cell r="A8130">
            <v>212</v>
          </cell>
          <cell r="F8130">
            <v>1</v>
          </cell>
          <cell r="I8130">
            <v>126</v>
          </cell>
          <cell r="L8130" t="str">
            <v>NCS - Operational</v>
          </cell>
        </row>
        <row r="8131">
          <cell r="A8131">
            <v>212</v>
          </cell>
          <cell r="F8131">
            <v>1</v>
          </cell>
          <cell r="I8131">
            <v>14</v>
          </cell>
          <cell r="L8131" t="str">
            <v>NCS - Operational</v>
          </cell>
        </row>
        <row r="8132">
          <cell r="A8132">
            <v>212</v>
          </cell>
          <cell r="F8132">
            <v>1</v>
          </cell>
          <cell r="I8132">
            <v>389</v>
          </cell>
          <cell r="L8132" t="str">
            <v>NCS - Operational</v>
          </cell>
        </row>
        <row r="8133">
          <cell r="A8133">
            <v>212</v>
          </cell>
          <cell r="F8133">
            <v>1</v>
          </cell>
          <cell r="I8133">
            <v>252</v>
          </cell>
          <cell r="L8133" t="str">
            <v>NCS - Operational</v>
          </cell>
        </row>
        <row r="8134">
          <cell r="A8134">
            <v>212</v>
          </cell>
          <cell r="F8134">
            <v>1</v>
          </cell>
          <cell r="I8134">
            <v>77</v>
          </cell>
          <cell r="L8134" t="str">
            <v>NCS - Operational</v>
          </cell>
        </row>
        <row r="8135">
          <cell r="A8135">
            <v>212</v>
          </cell>
          <cell r="F8135">
            <v>1</v>
          </cell>
          <cell r="I8135">
            <v>78</v>
          </cell>
          <cell r="L8135" t="str">
            <v>NCS - Operational</v>
          </cell>
        </row>
        <row r="8136">
          <cell r="A8136">
            <v>212</v>
          </cell>
          <cell r="F8136">
            <v>1</v>
          </cell>
          <cell r="I8136">
            <v>123</v>
          </cell>
          <cell r="L8136" t="str">
            <v>NCS - Interior Room</v>
          </cell>
        </row>
        <row r="8137">
          <cell r="A8137">
            <v>212</v>
          </cell>
          <cell r="F8137">
            <v>1</v>
          </cell>
          <cell r="I8137">
            <v>81</v>
          </cell>
          <cell r="L8137" t="str">
            <v>NCS - Interior Room</v>
          </cell>
        </row>
        <row r="8138">
          <cell r="A8138">
            <v>212</v>
          </cell>
          <cell r="F8138">
            <v>1</v>
          </cell>
          <cell r="I8138">
            <v>649</v>
          </cell>
          <cell r="L8138" t="str">
            <v>NCS - Athletic</v>
          </cell>
        </row>
        <row r="8139">
          <cell r="A8139">
            <v>212</v>
          </cell>
          <cell r="F8139">
            <v>1</v>
          </cell>
          <cell r="I8139">
            <v>51</v>
          </cell>
          <cell r="L8139" t="str">
            <v>NCS - Operational</v>
          </cell>
        </row>
        <row r="8140">
          <cell r="A8140">
            <v>212</v>
          </cell>
          <cell r="F8140">
            <v>1</v>
          </cell>
          <cell r="I8140">
            <v>71</v>
          </cell>
          <cell r="L8140" t="str">
            <v>NCS - Operational</v>
          </cell>
        </row>
        <row r="8141">
          <cell r="A8141">
            <v>212</v>
          </cell>
          <cell r="F8141">
            <v>1</v>
          </cell>
          <cell r="I8141">
            <v>835</v>
          </cell>
          <cell r="L8141" t="str">
            <v>NCS - Athletic</v>
          </cell>
        </row>
        <row r="8142">
          <cell r="A8142">
            <v>212</v>
          </cell>
          <cell r="F8142">
            <v>1</v>
          </cell>
          <cell r="I8142">
            <v>150</v>
          </cell>
          <cell r="L8142" t="str">
            <v>NCS - Operational</v>
          </cell>
        </row>
        <row r="8143">
          <cell r="A8143">
            <v>212</v>
          </cell>
          <cell r="F8143">
            <v>1</v>
          </cell>
          <cell r="I8143">
            <v>102</v>
          </cell>
          <cell r="L8143" t="str">
            <v>NCS - Operational</v>
          </cell>
        </row>
        <row r="8144">
          <cell r="A8144">
            <v>212</v>
          </cell>
          <cell r="F8144">
            <v>1</v>
          </cell>
          <cell r="I8144">
            <v>828</v>
          </cell>
          <cell r="L8144" t="str">
            <v>NCS - Athletic</v>
          </cell>
        </row>
        <row r="8145">
          <cell r="A8145">
            <v>212</v>
          </cell>
          <cell r="F8145">
            <v>1</v>
          </cell>
          <cell r="I8145">
            <v>311</v>
          </cell>
          <cell r="L8145" t="str">
            <v>NCS - Operational</v>
          </cell>
        </row>
        <row r="8146">
          <cell r="A8146">
            <v>212</v>
          </cell>
          <cell r="F8146">
            <v>1</v>
          </cell>
          <cell r="I8146">
            <v>63</v>
          </cell>
          <cell r="L8146" t="str">
            <v>NCS - Operational</v>
          </cell>
        </row>
        <row r="8147">
          <cell r="A8147">
            <v>212</v>
          </cell>
          <cell r="F8147">
            <v>1</v>
          </cell>
          <cell r="I8147">
            <v>93</v>
          </cell>
          <cell r="L8147" t="str">
            <v>NCS - Operational</v>
          </cell>
        </row>
        <row r="8148">
          <cell r="A8148">
            <v>212</v>
          </cell>
          <cell r="F8148">
            <v>1</v>
          </cell>
          <cell r="I8148">
            <v>6999</v>
          </cell>
          <cell r="L8148" t="str">
            <v>NCS - Athletic</v>
          </cell>
        </row>
        <row r="8149">
          <cell r="A8149">
            <v>212</v>
          </cell>
          <cell r="F8149">
            <v>1</v>
          </cell>
          <cell r="I8149">
            <v>458</v>
          </cell>
          <cell r="L8149" t="str">
            <v>NCS - Operational</v>
          </cell>
        </row>
        <row r="8150">
          <cell r="A8150">
            <v>212</v>
          </cell>
          <cell r="F8150">
            <v>1</v>
          </cell>
          <cell r="I8150">
            <v>123</v>
          </cell>
          <cell r="L8150" t="str">
            <v>NCS - Interior Room</v>
          </cell>
        </row>
        <row r="8151">
          <cell r="A8151">
            <v>212</v>
          </cell>
          <cell r="F8151">
            <v>1</v>
          </cell>
          <cell r="I8151">
            <v>81</v>
          </cell>
          <cell r="L8151" t="str">
            <v>NCS - Operational</v>
          </cell>
        </row>
        <row r="8152">
          <cell r="A8152">
            <v>212</v>
          </cell>
          <cell r="F8152">
            <v>1</v>
          </cell>
          <cell r="I8152">
            <v>470</v>
          </cell>
          <cell r="L8152" t="str">
            <v>NCS - Athletic</v>
          </cell>
        </row>
        <row r="8153">
          <cell r="A8153">
            <v>212</v>
          </cell>
          <cell r="F8153">
            <v>1</v>
          </cell>
          <cell r="I8153">
            <v>1042</v>
          </cell>
          <cell r="L8153" t="str">
            <v>NCS - Athletic</v>
          </cell>
        </row>
        <row r="8154">
          <cell r="A8154">
            <v>212</v>
          </cell>
          <cell r="F8154">
            <v>1</v>
          </cell>
          <cell r="I8154">
            <v>148</v>
          </cell>
          <cell r="L8154" t="str">
            <v>NCS - Operational</v>
          </cell>
        </row>
        <row r="8155">
          <cell r="A8155">
            <v>212</v>
          </cell>
          <cell r="F8155">
            <v>1</v>
          </cell>
          <cell r="I8155">
            <v>169</v>
          </cell>
          <cell r="L8155" t="str">
            <v>NCS - Operational</v>
          </cell>
        </row>
        <row r="8156">
          <cell r="A8156">
            <v>212</v>
          </cell>
          <cell r="F8156">
            <v>1</v>
          </cell>
          <cell r="I8156">
            <v>828</v>
          </cell>
          <cell r="L8156" t="str">
            <v>NCS - Athletic</v>
          </cell>
        </row>
        <row r="8157">
          <cell r="A8157">
            <v>212</v>
          </cell>
          <cell r="F8157">
            <v>1</v>
          </cell>
          <cell r="I8157">
            <v>311</v>
          </cell>
          <cell r="L8157" t="str">
            <v>NCS - Operational</v>
          </cell>
        </row>
        <row r="8158">
          <cell r="A8158">
            <v>212</v>
          </cell>
          <cell r="F8158">
            <v>1</v>
          </cell>
          <cell r="I8158">
            <v>86</v>
          </cell>
          <cell r="L8158" t="str">
            <v>NCS - Operational</v>
          </cell>
        </row>
        <row r="8159">
          <cell r="A8159">
            <v>212</v>
          </cell>
          <cell r="F8159">
            <v>1</v>
          </cell>
          <cell r="I8159">
            <v>63</v>
          </cell>
          <cell r="L8159" t="str">
            <v>NCS - Operational</v>
          </cell>
        </row>
        <row r="8160">
          <cell r="A8160">
            <v>212</v>
          </cell>
          <cell r="F8160">
            <v>1</v>
          </cell>
          <cell r="I8160">
            <v>897</v>
          </cell>
          <cell r="L8160" t="str">
            <v>(Excluded - Counted in classroom data)</v>
          </cell>
        </row>
        <row r="8161">
          <cell r="A8161">
            <v>212</v>
          </cell>
          <cell r="F8161">
            <v>1</v>
          </cell>
          <cell r="I8161">
            <v>897</v>
          </cell>
          <cell r="L8161" t="str">
            <v>(Excluded - Counted in classroom data)</v>
          </cell>
        </row>
        <row r="8162">
          <cell r="A8162">
            <v>212</v>
          </cell>
          <cell r="F8162">
            <v>1</v>
          </cell>
          <cell r="I8162">
            <v>897</v>
          </cell>
          <cell r="L8162" t="str">
            <v>(Excluded - Counted in classroom data)</v>
          </cell>
        </row>
        <row r="8163">
          <cell r="A8163">
            <v>212</v>
          </cell>
          <cell r="F8163">
            <v>1</v>
          </cell>
          <cell r="I8163">
            <v>897</v>
          </cell>
          <cell r="L8163" t="str">
            <v>(Excluded - Counted in classroom data)</v>
          </cell>
        </row>
        <row r="8164">
          <cell r="A8164">
            <v>213</v>
          </cell>
          <cell r="F8164">
            <v>1</v>
          </cell>
          <cell r="I8164">
            <v>594</v>
          </cell>
          <cell r="L8164" t="str">
            <v>NCS - Operational</v>
          </cell>
        </row>
        <row r="8165">
          <cell r="A8165">
            <v>213</v>
          </cell>
          <cell r="F8165">
            <v>1</v>
          </cell>
          <cell r="I8165">
            <v>392</v>
          </cell>
          <cell r="L8165" t="str">
            <v>NCS - Operational</v>
          </cell>
        </row>
        <row r="8166">
          <cell r="A8166">
            <v>213</v>
          </cell>
          <cell r="F8166">
            <v>1</v>
          </cell>
          <cell r="I8166">
            <v>1168</v>
          </cell>
          <cell r="L8166" t="str">
            <v>NCS - Operational</v>
          </cell>
        </row>
        <row r="8167">
          <cell r="A8167">
            <v>213</v>
          </cell>
          <cell r="F8167">
            <v>1</v>
          </cell>
          <cell r="I8167">
            <v>125</v>
          </cell>
          <cell r="L8167" t="str">
            <v>NCS - Operational</v>
          </cell>
        </row>
        <row r="8168">
          <cell r="A8168">
            <v>213</v>
          </cell>
          <cell r="F8168">
            <v>1</v>
          </cell>
          <cell r="I8168">
            <v>120</v>
          </cell>
          <cell r="L8168" t="str">
            <v>NCS - Operational</v>
          </cell>
        </row>
        <row r="8169">
          <cell r="A8169">
            <v>213</v>
          </cell>
          <cell r="F8169">
            <v>1</v>
          </cell>
          <cell r="I8169">
            <v>100</v>
          </cell>
          <cell r="L8169" t="str">
            <v>NCS - Interior Room</v>
          </cell>
        </row>
        <row r="8170">
          <cell r="A8170">
            <v>213</v>
          </cell>
          <cell r="F8170">
            <v>1</v>
          </cell>
          <cell r="I8170">
            <v>324</v>
          </cell>
          <cell r="L8170" t="str">
            <v>NCS - Interior Room</v>
          </cell>
        </row>
        <row r="8171">
          <cell r="A8171">
            <v>213</v>
          </cell>
          <cell r="F8171">
            <v>1</v>
          </cell>
          <cell r="I8171">
            <v>100</v>
          </cell>
          <cell r="L8171" t="str">
            <v>NCS - Interior Room</v>
          </cell>
        </row>
        <row r="8172">
          <cell r="A8172">
            <v>213</v>
          </cell>
          <cell r="F8172">
            <v>1</v>
          </cell>
          <cell r="I8172">
            <v>192</v>
          </cell>
          <cell r="L8172" t="str">
            <v>NCS - Interior Room</v>
          </cell>
        </row>
        <row r="8173">
          <cell r="A8173">
            <v>213</v>
          </cell>
          <cell r="F8173">
            <v>1</v>
          </cell>
          <cell r="I8173">
            <v>156</v>
          </cell>
          <cell r="L8173" t="str">
            <v>NCS - Operational</v>
          </cell>
        </row>
        <row r="8174">
          <cell r="A8174">
            <v>213</v>
          </cell>
          <cell r="F8174">
            <v>1</v>
          </cell>
          <cell r="I8174">
            <v>154</v>
          </cell>
          <cell r="L8174" t="str">
            <v>NCS - Interior Room</v>
          </cell>
        </row>
        <row r="8175">
          <cell r="A8175">
            <v>213</v>
          </cell>
          <cell r="F8175">
            <v>1</v>
          </cell>
          <cell r="I8175">
            <v>252</v>
          </cell>
          <cell r="L8175" t="str">
            <v>NCS - Interior Room</v>
          </cell>
        </row>
        <row r="8176">
          <cell r="A8176">
            <v>213</v>
          </cell>
          <cell r="F8176">
            <v>1</v>
          </cell>
          <cell r="I8176">
            <v>100</v>
          </cell>
          <cell r="L8176" t="str">
            <v>NCS - Interior Room</v>
          </cell>
        </row>
        <row r="8177">
          <cell r="A8177">
            <v>213</v>
          </cell>
          <cell r="F8177">
            <v>1</v>
          </cell>
          <cell r="I8177">
            <v>70</v>
          </cell>
          <cell r="L8177" t="str">
            <v>NCS - Interior Room</v>
          </cell>
        </row>
        <row r="8178">
          <cell r="A8178">
            <v>213</v>
          </cell>
          <cell r="F8178">
            <v>1</v>
          </cell>
          <cell r="I8178">
            <v>110</v>
          </cell>
          <cell r="L8178" t="str">
            <v>NCS - Interior Room</v>
          </cell>
        </row>
        <row r="8179">
          <cell r="A8179">
            <v>213</v>
          </cell>
          <cell r="F8179">
            <v>1</v>
          </cell>
          <cell r="I8179">
            <v>273</v>
          </cell>
          <cell r="L8179" t="str">
            <v>NCS - Operational</v>
          </cell>
        </row>
        <row r="8180">
          <cell r="A8180">
            <v>213</v>
          </cell>
          <cell r="F8180">
            <v>1</v>
          </cell>
          <cell r="I8180">
            <v>36</v>
          </cell>
          <cell r="L8180" t="str">
            <v>NCS - Interior Room</v>
          </cell>
        </row>
        <row r="8181">
          <cell r="A8181">
            <v>213</v>
          </cell>
          <cell r="F8181">
            <v>1</v>
          </cell>
          <cell r="I8181">
            <v>80</v>
          </cell>
          <cell r="L8181" t="str">
            <v>NCS - Interior Room</v>
          </cell>
        </row>
        <row r="8182">
          <cell r="A8182">
            <v>213</v>
          </cell>
          <cell r="F8182">
            <v>1</v>
          </cell>
          <cell r="I8182">
            <v>80</v>
          </cell>
          <cell r="L8182" t="str">
            <v>NCS - Interior Room</v>
          </cell>
        </row>
        <row r="8183">
          <cell r="A8183">
            <v>213</v>
          </cell>
          <cell r="F8183">
            <v>1</v>
          </cell>
          <cell r="I8183">
            <v>36</v>
          </cell>
          <cell r="L8183" t="str">
            <v>NCS - Interior Room</v>
          </cell>
        </row>
        <row r="8184">
          <cell r="A8184">
            <v>213</v>
          </cell>
          <cell r="F8184">
            <v>1</v>
          </cell>
          <cell r="I8184">
            <v>70</v>
          </cell>
          <cell r="L8184" t="str">
            <v>NCS - Interior Room</v>
          </cell>
        </row>
        <row r="8185">
          <cell r="A8185">
            <v>213</v>
          </cell>
          <cell r="F8185">
            <v>1</v>
          </cell>
          <cell r="I8185">
            <v>80</v>
          </cell>
          <cell r="L8185" t="str">
            <v>NCS - Interior Room</v>
          </cell>
        </row>
        <row r="8186">
          <cell r="A8186">
            <v>213</v>
          </cell>
          <cell r="F8186">
            <v>1</v>
          </cell>
          <cell r="I8186">
            <v>80</v>
          </cell>
          <cell r="L8186" t="str">
            <v>NCS - Interior Room</v>
          </cell>
        </row>
        <row r="8187">
          <cell r="A8187">
            <v>213</v>
          </cell>
          <cell r="F8187">
            <v>1</v>
          </cell>
          <cell r="I8187">
            <v>120</v>
          </cell>
          <cell r="L8187" t="str">
            <v>NCS - Interior Room</v>
          </cell>
        </row>
        <row r="8188">
          <cell r="A8188">
            <v>213</v>
          </cell>
          <cell r="F8188">
            <v>1</v>
          </cell>
          <cell r="I8188">
            <v>90</v>
          </cell>
          <cell r="L8188" t="str">
            <v>NCS - Interior Room</v>
          </cell>
        </row>
        <row r="8189">
          <cell r="A8189">
            <v>213</v>
          </cell>
          <cell r="F8189">
            <v>1</v>
          </cell>
          <cell r="I8189">
            <v>90</v>
          </cell>
          <cell r="L8189" t="str">
            <v>NCS - Interior Room</v>
          </cell>
        </row>
        <row r="8190">
          <cell r="A8190">
            <v>213</v>
          </cell>
          <cell r="F8190">
            <v>1</v>
          </cell>
          <cell r="I8190">
            <v>80</v>
          </cell>
          <cell r="L8190" t="str">
            <v>NCS - Interior Room</v>
          </cell>
        </row>
        <row r="8191">
          <cell r="A8191">
            <v>213</v>
          </cell>
          <cell r="F8191">
            <v>1</v>
          </cell>
          <cell r="I8191">
            <v>414</v>
          </cell>
          <cell r="L8191" t="str">
            <v>NCS - Operational</v>
          </cell>
        </row>
        <row r="8192">
          <cell r="A8192">
            <v>213</v>
          </cell>
          <cell r="F8192">
            <v>1</v>
          </cell>
          <cell r="I8192">
            <v>72</v>
          </cell>
          <cell r="L8192" t="str">
            <v>NCS - Interior Room</v>
          </cell>
        </row>
        <row r="8193">
          <cell r="A8193">
            <v>213</v>
          </cell>
          <cell r="F8193">
            <v>1</v>
          </cell>
          <cell r="I8193">
            <v>100</v>
          </cell>
          <cell r="L8193" t="str">
            <v>NCS - Operational</v>
          </cell>
        </row>
        <row r="8194">
          <cell r="A8194">
            <v>213</v>
          </cell>
          <cell r="F8194">
            <v>1</v>
          </cell>
          <cell r="I8194">
            <v>72</v>
          </cell>
          <cell r="L8194" t="str">
            <v>NCS - Operational</v>
          </cell>
        </row>
        <row r="8195">
          <cell r="A8195">
            <v>213</v>
          </cell>
          <cell r="F8195">
            <v>1</v>
          </cell>
          <cell r="I8195">
            <v>457</v>
          </cell>
          <cell r="L8195" t="str">
            <v>NCS - Operational</v>
          </cell>
        </row>
        <row r="8196">
          <cell r="A8196">
            <v>213</v>
          </cell>
          <cell r="F8196">
            <v>1</v>
          </cell>
          <cell r="I8196">
            <v>3286</v>
          </cell>
          <cell r="L8196" t="str">
            <v>NCS - Assembly</v>
          </cell>
        </row>
        <row r="8197">
          <cell r="A8197">
            <v>213</v>
          </cell>
          <cell r="F8197">
            <v>1</v>
          </cell>
          <cell r="I8197">
            <v>1080</v>
          </cell>
          <cell r="L8197" t="str">
            <v>NCS - Assembly</v>
          </cell>
        </row>
        <row r="8198">
          <cell r="A8198">
            <v>213</v>
          </cell>
          <cell r="F8198">
            <v>1</v>
          </cell>
          <cell r="I8198">
            <v>120</v>
          </cell>
          <cell r="L8198" t="str">
            <v>NCS - Operational</v>
          </cell>
        </row>
        <row r="8199">
          <cell r="A8199">
            <v>213</v>
          </cell>
          <cell r="F8199">
            <v>1</v>
          </cell>
          <cell r="I8199">
            <v>904</v>
          </cell>
          <cell r="L8199" t="str">
            <v>(Excluded - Counted in classroom data)</v>
          </cell>
        </row>
        <row r="8200">
          <cell r="A8200">
            <v>213</v>
          </cell>
          <cell r="F8200">
            <v>1</v>
          </cell>
          <cell r="I8200">
            <v>120</v>
          </cell>
          <cell r="L8200" t="str">
            <v>NCS - Operational</v>
          </cell>
        </row>
        <row r="8201">
          <cell r="A8201">
            <v>213</v>
          </cell>
          <cell r="F8201">
            <v>1</v>
          </cell>
          <cell r="I8201">
            <v>144</v>
          </cell>
          <cell r="L8201" t="str">
            <v>NCS - Operational</v>
          </cell>
        </row>
        <row r="8202">
          <cell r="A8202">
            <v>213</v>
          </cell>
          <cell r="F8202">
            <v>1</v>
          </cell>
          <cell r="I8202">
            <v>280</v>
          </cell>
          <cell r="L8202" t="str">
            <v>NCS - Operational</v>
          </cell>
        </row>
        <row r="8203">
          <cell r="A8203">
            <v>213</v>
          </cell>
          <cell r="F8203">
            <v>1</v>
          </cell>
          <cell r="I8203">
            <v>60</v>
          </cell>
          <cell r="L8203" t="str">
            <v>NCS - Operational</v>
          </cell>
        </row>
        <row r="8204">
          <cell r="A8204">
            <v>213</v>
          </cell>
          <cell r="F8204">
            <v>1</v>
          </cell>
          <cell r="I8204">
            <v>42</v>
          </cell>
          <cell r="L8204" t="str">
            <v>NCS - Operational</v>
          </cell>
        </row>
        <row r="8205">
          <cell r="A8205">
            <v>213</v>
          </cell>
          <cell r="F8205">
            <v>1</v>
          </cell>
          <cell r="I8205">
            <v>20</v>
          </cell>
          <cell r="L8205" t="str">
            <v>NCS - Operational</v>
          </cell>
        </row>
        <row r="8206">
          <cell r="A8206">
            <v>213</v>
          </cell>
          <cell r="F8206">
            <v>1</v>
          </cell>
          <cell r="I8206">
            <v>36</v>
          </cell>
          <cell r="L8206" t="str">
            <v>NCS - Operational</v>
          </cell>
        </row>
        <row r="8207">
          <cell r="A8207">
            <v>213</v>
          </cell>
          <cell r="F8207">
            <v>1</v>
          </cell>
          <cell r="I8207">
            <v>156</v>
          </cell>
          <cell r="L8207" t="str">
            <v>NCS - Operational</v>
          </cell>
        </row>
        <row r="8208">
          <cell r="A8208">
            <v>213</v>
          </cell>
          <cell r="F8208">
            <v>1</v>
          </cell>
          <cell r="I8208">
            <v>132</v>
          </cell>
          <cell r="L8208" t="str">
            <v>NCS - Operational</v>
          </cell>
        </row>
        <row r="8209">
          <cell r="A8209">
            <v>213</v>
          </cell>
          <cell r="F8209">
            <v>1</v>
          </cell>
          <cell r="I8209">
            <v>144</v>
          </cell>
          <cell r="L8209" t="str">
            <v>NCS - Operational</v>
          </cell>
        </row>
        <row r="8210">
          <cell r="A8210">
            <v>213</v>
          </cell>
          <cell r="F8210">
            <v>1</v>
          </cell>
          <cell r="I8210">
            <v>48</v>
          </cell>
          <cell r="L8210" t="str">
            <v>NCS - Interior Room</v>
          </cell>
        </row>
        <row r="8211">
          <cell r="A8211">
            <v>213</v>
          </cell>
          <cell r="F8211">
            <v>1</v>
          </cell>
          <cell r="I8211">
            <v>632</v>
          </cell>
          <cell r="L8211" t="str">
            <v>NCS - Operational</v>
          </cell>
        </row>
        <row r="8212">
          <cell r="A8212">
            <v>213</v>
          </cell>
          <cell r="F8212">
            <v>1</v>
          </cell>
          <cell r="I8212">
            <v>35</v>
          </cell>
          <cell r="L8212" t="str">
            <v>NCS - Operational</v>
          </cell>
        </row>
        <row r="8213">
          <cell r="A8213">
            <v>213</v>
          </cell>
          <cell r="F8213">
            <v>1</v>
          </cell>
          <cell r="I8213">
            <v>42</v>
          </cell>
          <cell r="L8213" t="str">
            <v>NCS - Operational</v>
          </cell>
        </row>
        <row r="8214">
          <cell r="A8214">
            <v>213</v>
          </cell>
          <cell r="F8214">
            <v>1</v>
          </cell>
          <cell r="I8214">
            <v>713</v>
          </cell>
          <cell r="L8214" t="str">
            <v>NCS - Interior Room</v>
          </cell>
        </row>
        <row r="8215">
          <cell r="A8215">
            <v>213</v>
          </cell>
          <cell r="F8215">
            <v>1</v>
          </cell>
          <cell r="I8215">
            <v>351</v>
          </cell>
          <cell r="L8215" t="str">
            <v>NCS - Operational</v>
          </cell>
        </row>
        <row r="8216">
          <cell r="A8216">
            <v>213</v>
          </cell>
          <cell r="F8216">
            <v>1</v>
          </cell>
          <cell r="I8216">
            <v>77</v>
          </cell>
          <cell r="L8216" t="str">
            <v>NCS - Operational</v>
          </cell>
        </row>
        <row r="8217">
          <cell r="A8217">
            <v>213</v>
          </cell>
          <cell r="F8217">
            <v>1</v>
          </cell>
          <cell r="I8217">
            <v>142</v>
          </cell>
          <cell r="L8217" t="str">
            <v>NCS - Operational</v>
          </cell>
        </row>
        <row r="8218">
          <cell r="A8218">
            <v>213</v>
          </cell>
          <cell r="F8218">
            <v>1</v>
          </cell>
          <cell r="I8218">
            <v>48</v>
          </cell>
          <cell r="L8218" t="str">
            <v>NCS - Operational</v>
          </cell>
        </row>
        <row r="8219">
          <cell r="A8219">
            <v>213</v>
          </cell>
          <cell r="F8219">
            <v>1</v>
          </cell>
          <cell r="I8219">
            <v>132</v>
          </cell>
          <cell r="L8219" t="str">
            <v>NCS - Operational</v>
          </cell>
        </row>
        <row r="8220">
          <cell r="A8220">
            <v>213</v>
          </cell>
          <cell r="F8220">
            <v>1</v>
          </cell>
          <cell r="I8220">
            <v>820</v>
          </cell>
          <cell r="L8220" t="str">
            <v>NCS - Operational</v>
          </cell>
        </row>
        <row r="8221">
          <cell r="A8221">
            <v>213</v>
          </cell>
          <cell r="F8221">
            <v>1</v>
          </cell>
          <cell r="I8221">
            <v>549</v>
          </cell>
          <cell r="L8221" t="str">
            <v>NCS - Operational</v>
          </cell>
        </row>
        <row r="8222">
          <cell r="A8222">
            <v>213</v>
          </cell>
          <cell r="F8222">
            <v>1</v>
          </cell>
          <cell r="I8222">
            <v>610</v>
          </cell>
          <cell r="L8222" t="str">
            <v>NCS - Operational</v>
          </cell>
        </row>
        <row r="8223">
          <cell r="A8223">
            <v>213</v>
          </cell>
          <cell r="F8223">
            <v>1</v>
          </cell>
          <cell r="I8223">
            <v>1333</v>
          </cell>
          <cell r="L8223" t="str">
            <v>(Excluded - Counted in classroom data)</v>
          </cell>
        </row>
        <row r="8224">
          <cell r="A8224">
            <v>213</v>
          </cell>
          <cell r="F8224">
            <v>1</v>
          </cell>
          <cell r="I8224">
            <v>1092</v>
          </cell>
          <cell r="L8224" t="str">
            <v>(Excluded - Counted in classroom data)</v>
          </cell>
        </row>
        <row r="8225">
          <cell r="A8225">
            <v>213</v>
          </cell>
          <cell r="F8225">
            <v>1</v>
          </cell>
          <cell r="I8225">
            <v>200</v>
          </cell>
          <cell r="L8225" t="str">
            <v>NCS - Operational</v>
          </cell>
        </row>
        <row r="8226">
          <cell r="A8226">
            <v>213</v>
          </cell>
          <cell r="F8226">
            <v>1</v>
          </cell>
          <cell r="I8226">
            <v>240</v>
          </cell>
          <cell r="L8226" t="str">
            <v>NCS - Operational</v>
          </cell>
        </row>
        <row r="8227">
          <cell r="A8227">
            <v>213</v>
          </cell>
          <cell r="F8227">
            <v>1</v>
          </cell>
          <cell r="I8227">
            <v>1092</v>
          </cell>
          <cell r="L8227" t="str">
            <v>(Excluded - Counted in classroom data)</v>
          </cell>
        </row>
        <row r="8228">
          <cell r="A8228">
            <v>213</v>
          </cell>
          <cell r="F8228">
            <v>1</v>
          </cell>
          <cell r="I8228">
            <v>980</v>
          </cell>
          <cell r="L8228" t="str">
            <v>(Excluded - Counted in classroom data)</v>
          </cell>
        </row>
        <row r="8229">
          <cell r="A8229">
            <v>213</v>
          </cell>
          <cell r="F8229">
            <v>1</v>
          </cell>
          <cell r="I8229">
            <v>980</v>
          </cell>
          <cell r="L8229" t="str">
            <v>(Excluded - Counted in classroom data)</v>
          </cell>
        </row>
        <row r="8230">
          <cell r="A8230">
            <v>213</v>
          </cell>
          <cell r="F8230">
            <v>1</v>
          </cell>
          <cell r="I8230">
            <v>240</v>
          </cell>
          <cell r="L8230" t="str">
            <v>NCS - Operational</v>
          </cell>
        </row>
        <row r="8231">
          <cell r="A8231">
            <v>213</v>
          </cell>
          <cell r="F8231">
            <v>1</v>
          </cell>
          <cell r="I8231">
            <v>1040</v>
          </cell>
          <cell r="L8231" t="str">
            <v>NCS - Operational</v>
          </cell>
        </row>
        <row r="8232">
          <cell r="A8232">
            <v>213</v>
          </cell>
          <cell r="F8232">
            <v>1</v>
          </cell>
          <cell r="I8232">
            <v>187</v>
          </cell>
          <cell r="L8232" t="str">
            <v>NCS - Operational</v>
          </cell>
        </row>
        <row r="8233">
          <cell r="A8233">
            <v>213</v>
          </cell>
          <cell r="F8233">
            <v>1</v>
          </cell>
          <cell r="I8233">
            <v>120</v>
          </cell>
          <cell r="L8233" t="str">
            <v>NCS - Interior Room</v>
          </cell>
        </row>
        <row r="8234">
          <cell r="A8234">
            <v>213</v>
          </cell>
          <cell r="F8234">
            <v>1</v>
          </cell>
          <cell r="I8234">
            <v>72</v>
          </cell>
          <cell r="L8234" t="str">
            <v>NCS - Operational</v>
          </cell>
        </row>
        <row r="8235">
          <cell r="A8235">
            <v>213</v>
          </cell>
          <cell r="F8235">
            <v>1</v>
          </cell>
          <cell r="I8235">
            <v>66</v>
          </cell>
          <cell r="L8235" t="str">
            <v>NCS - Operational</v>
          </cell>
        </row>
        <row r="8236">
          <cell r="A8236">
            <v>213</v>
          </cell>
          <cell r="F8236">
            <v>1</v>
          </cell>
          <cell r="I8236">
            <v>112</v>
          </cell>
          <cell r="L8236" t="str">
            <v>NCS - Operational</v>
          </cell>
        </row>
        <row r="8237">
          <cell r="A8237">
            <v>213</v>
          </cell>
          <cell r="F8237">
            <v>1</v>
          </cell>
          <cell r="I8237">
            <v>540</v>
          </cell>
          <cell r="L8237" t="str">
            <v>NCS - Operational</v>
          </cell>
        </row>
        <row r="8238">
          <cell r="A8238">
            <v>213</v>
          </cell>
          <cell r="F8238">
            <v>1</v>
          </cell>
          <cell r="I8238">
            <v>1800</v>
          </cell>
          <cell r="L8238" t="str">
            <v>NCS - Library</v>
          </cell>
        </row>
        <row r="8239">
          <cell r="A8239">
            <v>213</v>
          </cell>
          <cell r="F8239">
            <v>1</v>
          </cell>
          <cell r="I8239">
            <v>480</v>
          </cell>
          <cell r="L8239" t="str">
            <v>NCS - Interior Room</v>
          </cell>
        </row>
        <row r="8240">
          <cell r="A8240">
            <v>213</v>
          </cell>
          <cell r="F8240">
            <v>1</v>
          </cell>
          <cell r="I8240">
            <v>105</v>
          </cell>
          <cell r="L8240" t="str">
            <v>NCS - Operational</v>
          </cell>
        </row>
        <row r="8241">
          <cell r="A8241">
            <v>213</v>
          </cell>
          <cell r="F8241">
            <v>1</v>
          </cell>
          <cell r="I8241">
            <v>105</v>
          </cell>
          <cell r="L8241" t="str">
            <v>NCS - Operational</v>
          </cell>
        </row>
        <row r="8242">
          <cell r="A8242">
            <v>213</v>
          </cell>
          <cell r="F8242">
            <v>1</v>
          </cell>
          <cell r="I8242">
            <v>320</v>
          </cell>
          <cell r="L8242" t="str">
            <v>NCS - Operational</v>
          </cell>
        </row>
        <row r="8243">
          <cell r="A8243">
            <v>213</v>
          </cell>
          <cell r="F8243">
            <v>1</v>
          </cell>
          <cell r="I8243">
            <v>490</v>
          </cell>
          <cell r="L8243" t="str">
            <v>NCS - Operational</v>
          </cell>
        </row>
        <row r="8244">
          <cell r="A8244">
            <v>213</v>
          </cell>
          <cell r="F8244">
            <v>1</v>
          </cell>
          <cell r="I8244">
            <v>360</v>
          </cell>
          <cell r="L8244" t="str">
            <v>NCS - Athletic</v>
          </cell>
        </row>
        <row r="8245">
          <cell r="A8245">
            <v>213</v>
          </cell>
          <cell r="F8245">
            <v>1</v>
          </cell>
          <cell r="I8245">
            <v>64</v>
          </cell>
          <cell r="L8245" t="str">
            <v>NCS - Operational</v>
          </cell>
        </row>
        <row r="8246">
          <cell r="A8246">
            <v>213</v>
          </cell>
          <cell r="F8246">
            <v>1</v>
          </cell>
          <cell r="I8246">
            <v>48</v>
          </cell>
          <cell r="L8246" t="str">
            <v>NCS - Operational</v>
          </cell>
        </row>
        <row r="8247">
          <cell r="A8247">
            <v>213</v>
          </cell>
          <cell r="F8247">
            <v>1</v>
          </cell>
          <cell r="I8247">
            <v>90</v>
          </cell>
          <cell r="L8247" t="str">
            <v>NCS - Operational</v>
          </cell>
        </row>
        <row r="8248">
          <cell r="A8248">
            <v>213</v>
          </cell>
          <cell r="F8248">
            <v>1</v>
          </cell>
          <cell r="I8248">
            <v>88</v>
          </cell>
          <cell r="L8248" t="str">
            <v>NCS - Operational</v>
          </cell>
        </row>
        <row r="8249">
          <cell r="A8249">
            <v>213</v>
          </cell>
          <cell r="F8249">
            <v>1</v>
          </cell>
          <cell r="I8249">
            <v>820</v>
          </cell>
          <cell r="L8249" t="str">
            <v>(Excluded - Counted in classroom data)</v>
          </cell>
        </row>
        <row r="8250">
          <cell r="A8250">
            <v>213</v>
          </cell>
          <cell r="F8250">
            <v>1</v>
          </cell>
          <cell r="I8250">
            <v>772</v>
          </cell>
          <cell r="L8250" t="str">
            <v>(Excluded - Counted in classroom data)</v>
          </cell>
        </row>
        <row r="8251">
          <cell r="A8251">
            <v>213</v>
          </cell>
          <cell r="F8251">
            <v>1</v>
          </cell>
          <cell r="I8251">
            <v>772</v>
          </cell>
          <cell r="L8251" t="str">
            <v>(Excluded - Counted in classroom data)</v>
          </cell>
        </row>
        <row r="8252">
          <cell r="A8252">
            <v>213</v>
          </cell>
          <cell r="F8252">
            <v>1</v>
          </cell>
          <cell r="I8252">
            <v>796</v>
          </cell>
          <cell r="L8252" t="str">
            <v>(Excluded - Counted in classroom data)</v>
          </cell>
        </row>
        <row r="8253">
          <cell r="A8253">
            <v>213</v>
          </cell>
          <cell r="F8253">
            <v>1</v>
          </cell>
          <cell r="I8253">
            <v>772</v>
          </cell>
          <cell r="L8253" t="str">
            <v>(Excluded - Counted in classroom data)</v>
          </cell>
        </row>
        <row r="8254">
          <cell r="A8254">
            <v>213</v>
          </cell>
          <cell r="F8254">
            <v>1</v>
          </cell>
          <cell r="I8254">
            <v>796</v>
          </cell>
          <cell r="L8254" t="str">
            <v>(Excluded - Counted in classroom data)</v>
          </cell>
        </row>
        <row r="8255">
          <cell r="A8255">
            <v>213</v>
          </cell>
          <cell r="F8255">
            <v>1</v>
          </cell>
          <cell r="I8255">
            <v>772</v>
          </cell>
          <cell r="L8255" t="str">
            <v>(Excluded - Counted in classroom data)</v>
          </cell>
        </row>
        <row r="8256">
          <cell r="A8256">
            <v>213</v>
          </cell>
          <cell r="F8256">
            <v>1</v>
          </cell>
          <cell r="I8256">
            <v>796</v>
          </cell>
          <cell r="L8256" t="str">
            <v>(Excluded - Counted in classroom data)</v>
          </cell>
        </row>
        <row r="8257">
          <cell r="A8257">
            <v>213</v>
          </cell>
          <cell r="F8257">
            <v>1</v>
          </cell>
          <cell r="I8257">
            <v>772</v>
          </cell>
          <cell r="L8257" t="str">
            <v>(Excluded - Counted in classroom data)</v>
          </cell>
        </row>
        <row r="8258">
          <cell r="A8258">
            <v>213</v>
          </cell>
          <cell r="F8258">
            <v>1</v>
          </cell>
          <cell r="I8258">
            <v>92</v>
          </cell>
          <cell r="L8258" t="str">
            <v>NCS - Operational</v>
          </cell>
        </row>
        <row r="8259">
          <cell r="A8259">
            <v>213</v>
          </cell>
          <cell r="F8259">
            <v>1</v>
          </cell>
          <cell r="I8259">
            <v>820</v>
          </cell>
          <cell r="L8259" t="str">
            <v>(Excluded - Counted in classroom data)</v>
          </cell>
        </row>
        <row r="8260">
          <cell r="A8260">
            <v>213</v>
          </cell>
          <cell r="F8260">
            <v>1</v>
          </cell>
          <cell r="I8260">
            <v>128</v>
          </cell>
          <cell r="L8260" t="str">
            <v>NCS - Operational</v>
          </cell>
        </row>
        <row r="8261">
          <cell r="A8261">
            <v>213</v>
          </cell>
          <cell r="F8261">
            <v>1</v>
          </cell>
          <cell r="I8261">
            <v>1190</v>
          </cell>
          <cell r="L8261" t="str">
            <v>NCS - Operational</v>
          </cell>
        </row>
        <row r="8262">
          <cell r="A8262">
            <v>213</v>
          </cell>
          <cell r="F8262">
            <v>1</v>
          </cell>
          <cell r="I8262">
            <v>92</v>
          </cell>
          <cell r="L8262" t="str">
            <v>NCS - Operational</v>
          </cell>
        </row>
        <row r="8263">
          <cell r="A8263">
            <v>213</v>
          </cell>
          <cell r="F8263">
            <v>1</v>
          </cell>
          <cell r="I8263">
            <v>92</v>
          </cell>
          <cell r="L8263" t="str">
            <v>NCS - Operational</v>
          </cell>
        </row>
        <row r="8264">
          <cell r="A8264">
            <v>213</v>
          </cell>
          <cell r="F8264">
            <v>1</v>
          </cell>
          <cell r="I8264">
            <v>92</v>
          </cell>
          <cell r="L8264" t="str">
            <v>NCS - Operational</v>
          </cell>
        </row>
        <row r="8265">
          <cell r="A8265">
            <v>213</v>
          </cell>
          <cell r="F8265">
            <v>1</v>
          </cell>
          <cell r="I8265">
            <v>288</v>
          </cell>
          <cell r="L8265" t="str">
            <v>NCS - Operational</v>
          </cell>
        </row>
        <row r="8266">
          <cell r="A8266">
            <v>213</v>
          </cell>
          <cell r="F8266">
            <v>1</v>
          </cell>
          <cell r="I8266">
            <v>127</v>
          </cell>
          <cell r="L8266" t="str">
            <v>NCS - Operational</v>
          </cell>
        </row>
        <row r="8267">
          <cell r="A8267">
            <v>213</v>
          </cell>
          <cell r="F8267">
            <v>2</v>
          </cell>
          <cell r="I8267">
            <v>288</v>
          </cell>
          <cell r="L8267" t="str">
            <v>NCS - Operational</v>
          </cell>
        </row>
        <row r="8268">
          <cell r="A8268">
            <v>213</v>
          </cell>
          <cell r="F8268">
            <v>2</v>
          </cell>
          <cell r="I8268">
            <v>200</v>
          </cell>
          <cell r="L8268" t="str">
            <v>NCS - Operational</v>
          </cell>
        </row>
        <row r="8269">
          <cell r="A8269">
            <v>213</v>
          </cell>
          <cell r="F8269">
            <v>2</v>
          </cell>
          <cell r="I8269">
            <v>806</v>
          </cell>
          <cell r="L8269" t="str">
            <v>NCS - Operational</v>
          </cell>
        </row>
        <row r="8270">
          <cell r="A8270">
            <v>213</v>
          </cell>
          <cell r="F8270">
            <v>2</v>
          </cell>
          <cell r="I8270">
            <v>100</v>
          </cell>
          <cell r="L8270" t="str">
            <v>NCS - Operational</v>
          </cell>
        </row>
        <row r="8271">
          <cell r="A8271">
            <v>213</v>
          </cell>
          <cell r="F8271">
            <v>2</v>
          </cell>
          <cell r="I8271">
            <v>120</v>
          </cell>
          <cell r="L8271" t="str">
            <v>NCS - Operational</v>
          </cell>
        </row>
        <row r="8272">
          <cell r="A8272">
            <v>213</v>
          </cell>
          <cell r="F8272">
            <v>2</v>
          </cell>
          <cell r="I8272">
            <v>60</v>
          </cell>
          <cell r="L8272" t="str">
            <v>NCS - Operational</v>
          </cell>
        </row>
        <row r="8273">
          <cell r="A8273">
            <v>213</v>
          </cell>
          <cell r="F8273">
            <v>2</v>
          </cell>
          <cell r="I8273">
            <v>100</v>
          </cell>
          <cell r="L8273" t="str">
            <v>NCS - Operational</v>
          </cell>
        </row>
        <row r="8274">
          <cell r="A8274">
            <v>213</v>
          </cell>
          <cell r="F8274">
            <v>2</v>
          </cell>
          <cell r="I8274">
            <v>864</v>
          </cell>
          <cell r="L8274" t="str">
            <v>(Excluded - Counted in classroom data)</v>
          </cell>
        </row>
        <row r="8275">
          <cell r="A8275">
            <v>213</v>
          </cell>
          <cell r="F8275">
            <v>2</v>
          </cell>
          <cell r="I8275">
            <v>772</v>
          </cell>
          <cell r="L8275" t="str">
            <v>(Excluded - Counted in classroom data)</v>
          </cell>
        </row>
        <row r="8276">
          <cell r="A8276">
            <v>213</v>
          </cell>
          <cell r="F8276">
            <v>2</v>
          </cell>
          <cell r="I8276">
            <v>772</v>
          </cell>
          <cell r="L8276" t="str">
            <v>(Excluded - Counted in classroom data)</v>
          </cell>
        </row>
        <row r="8277">
          <cell r="A8277">
            <v>213</v>
          </cell>
          <cell r="F8277">
            <v>2</v>
          </cell>
          <cell r="I8277">
            <v>796</v>
          </cell>
          <cell r="L8277" t="str">
            <v>(Excluded - Counted in classroom data)</v>
          </cell>
        </row>
        <row r="8278">
          <cell r="A8278">
            <v>213</v>
          </cell>
          <cell r="F8278">
            <v>2</v>
          </cell>
          <cell r="I8278">
            <v>772</v>
          </cell>
          <cell r="L8278" t="str">
            <v>(Excluded - Counted in classroom data)</v>
          </cell>
        </row>
        <row r="8279">
          <cell r="A8279">
            <v>213</v>
          </cell>
          <cell r="F8279">
            <v>2</v>
          </cell>
          <cell r="I8279">
            <v>796</v>
          </cell>
          <cell r="L8279" t="str">
            <v>(Excluded - Counted in classroom data)</v>
          </cell>
        </row>
        <row r="8280">
          <cell r="A8280">
            <v>213</v>
          </cell>
          <cell r="F8280">
            <v>2</v>
          </cell>
          <cell r="I8280">
            <v>772</v>
          </cell>
          <cell r="L8280" t="str">
            <v>(Excluded - Counted in classroom data)</v>
          </cell>
        </row>
        <row r="8281">
          <cell r="A8281">
            <v>213</v>
          </cell>
          <cell r="F8281">
            <v>2</v>
          </cell>
          <cell r="I8281">
            <v>796</v>
          </cell>
          <cell r="L8281" t="str">
            <v>(Excluded - Counted in classroom data)</v>
          </cell>
        </row>
        <row r="8282">
          <cell r="A8282">
            <v>213</v>
          </cell>
          <cell r="F8282">
            <v>2</v>
          </cell>
          <cell r="I8282">
            <v>772</v>
          </cell>
          <cell r="L8282" t="str">
            <v>(Excluded - Counted in classroom data)</v>
          </cell>
        </row>
        <row r="8283">
          <cell r="A8283">
            <v>213</v>
          </cell>
          <cell r="F8283">
            <v>2</v>
          </cell>
          <cell r="I8283">
            <v>92</v>
          </cell>
          <cell r="L8283" t="str">
            <v>NCS - Operational</v>
          </cell>
        </row>
        <row r="8284">
          <cell r="A8284">
            <v>213</v>
          </cell>
          <cell r="F8284">
            <v>2</v>
          </cell>
          <cell r="I8284">
            <v>864</v>
          </cell>
          <cell r="L8284" t="str">
            <v>(Excluded - Counted in classroom data)</v>
          </cell>
        </row>
        <row r="8285">
          <cell r="A8285">
            <v>213</v>
          </cell>
          <cell r="F8285">
            <v>2</v>
          </cell>
          <cell r="I8285">
            <v>156</v>
          </cell>
          <cell r="L8285" t="str">
            <v>NCS - Operational</v>
          </cell>
        </row>
        <row r="8286">
          <cell r="A8286">
            <v>213</v>
          </cell>
          <cell r="F8286">
            <v>2</v>
          </cell>
          <cell r="I8286">
            <v>1190</v>
          </cell>
          <cell r="L8286" t="str">
            <v>NCS - Operational</v>
          </cell>
        </row>
        <row r="8287">
          <cell r="A8287">
            <v>213</v>
          </cell>
          <cell r="F8287">
            <v>2</v>
          </cell>
          <cell r="I8287">
            <v>92</v>
          </cell>
          <cell r="L8287" t="str">
            <v>NCS - Operational</v>
          </cell>
        </row>
        <row r="8288">
          <cell r="A8288">
            <v>213</v>
          </cell>
          <cell r="F8288">
            <v>2</v>
          </cell>
          <cell r="I8288">
            <v>92</v>
          </cell>
          <cell r="L8288" t="str">
            <v>NCS - Interior Room</v>
          </cell>
        </row>
        <row r="8289">
          <cell r="A8289">
            <v>213</v>
          </cell>
          <cell r="F8289">
            <v>2</v>
          </cell>
          <cell r="I8289">
            <v>92</v>
          </cell>
          <cell r="L8289" t="str">
            <v>NCS - Operational</v>
          </cell>
        </row>
        <row r="8290">
          <cell r="A8290">
            <v>213</v>
          </cell>
          <cell r="F8290">
            <v>1</v>
          </cell>
          <cell r="I8290">
            <v>2400</v>
          </cell>
          <cell r="L8290" t="str">
            <v>NCS - Athletic</v>
          </cell>
        </row>
        <row r="8291">
          <cell r="A8291">
            <v>213</v>
          </cell>
          <cell r="F8291">
            <v>1</v>
          </cell>
          <cell r="I8291">
            <v>80</v>
          </cell>
          <cell r="L8291" t="str">
            <v>NCS - Operational</v>
          </cell>
        </row>
        <row r="8292">
          <cell r="A8292">
            <v>213</v>
          </cell>
          <cell r="F8292">
            <v>1</v>
          </cell>
          <cell r="I8292">
            <v>80</v>
          </cell>
          <cell r="L8292" t="str">
            <v>NCS - Operational</v>
          </cell>
        </row>
        <row r="8293">
          <cell r="A8293">
            <v>213</v>
          </cell>
          <cell r="F8293">
            <v>1</v>
          </cell>
          <cell r="I8293">
            <v>2340</v>
          </cell>
          <cell r="L8293" t="str">
            <v>(Excluded - Counted in classroom data)</v>
          </cell>
        </row>
        <row r="8294">
          <cell r="A8294">
            <v>213</v>
          </cell>
          <cell r="F8294">
            <v>1</v>
          </cell>
          <cell r="I8294">
            <v>138</v>
          </cell>
          <cell r="L8294" t="str">
            <v>NCS - Operational</v>
          </cell>
        </row>
        <row r="8295">
          <cell r="A8295">
            <v>213</v>
          </cell>
          <cell r="F8295">
            <v>1</v>
          </cell>
          <cell r="I8295">
            <v>50</v>
          </cell>
          <cell r="L8295" t="str">
            <v>NCS - Operational</v>
          </cell>
        </row>
        <row r="8296">
          <cell r="A8296">
            <v>213</v>
          </cell>
          <cell r="F8296">
            <v>1</v>
          </cell>
          <cell r="I8296">
            <v>48</v>
          </cell>
          <cell r="L8296" t="str">
            <v>NCS - Operational</v>
          </cell>
        </row>
        <row r="8297">
          <cell r="A8297">
            <v>213</v>
          </cell>
          <cell r="F8297">
            <v>1</v>
          </cell>
          <cell r="I8297">
            <v>110</v>
          </cell>
          <cell r="L8297" t="str">
            <v>NCS - Operational</v>
          </cell>
        </row>
        <row r="8298">
          <cell r="A8298">
            <v>213</v>
          </cell>
          <cell r="F8298">
            <v>1</v>
          </cell>
          <cell r="I8298">
            <v>132</v>
          </cell>
          <cell r="L8298" t="str">
            <v>NCS - Operational</v>
          </cell>
        </row>
        <row r="8299">
          <cell r="A8299">
            <v>213</v>
          </cell>
          <cell r="F8299">
            <v>1</v>
          </cell>
          <cell r="I8299">
            <v>156</v>
          </cell>
          <cell r="L8299" t="str">
            <v>NCS - Operational</v>
          </cell>
        </row>
        <row r="8300">
          <cell r="A8300">
            <v>213</v>
          </cell>
          <cell r="F8300">
            <v>1</v>
          </cell>
          <cell r="I8300">
            <v>63</v>
          </cell>
          <cell r="L8300" t="str">
            <v>NCS - Operational</v>
          </cell>
        </row>
        <row r="8301">
          <cell r="A8301">
            <v>213</v>
          </cell>
          <cell r="F8301">
            <v>1</v>
          </cell>
          <cell r="I8301">
            <v>63</v>
          </cell>
          <cell r="L8301" t="str">
            <v>NCS - Operational</v>
          </cell>
        </row>
        <row r="8302">
          <cell r="A8302">
            <v>213</v>
          </cell>
          <cell r="F8302">
            <v>1</v>
          </cell>
          <cell r="I8302">
            <v>63</v>
          </cell>
          <cell r="L8302" t="str">
            <v>NCS - Operational</v>
          </cell>
        </row>
        <row r="8303">
          <cell r="A8303">
            <v>213</v>
          </cell>
          <cell r="F8303">
            <v>1</v>
          </cell>
          <cell r="I8303">
            <v>100</v>
          </cell>
          <cell r="L8303" t="str">
            <v>NCS - Interior Room</v>
          </cell>
        </row>
        <row r="8304">
          <cell r="A8304">
            <v>213</v>
          </cell>
          <cell r="F8304">
            <v>1</v>
          </cell>
          <cell r="I8304">
            <v>2102</v>
          </cell>
          <cell r="L8304" t="str">
            <v>(Excluded - Counted in classroom data)</v>
          </cell>
        </row>
        <row r="8305">
          <cell r="A8305">
            <v>213</v>
          </cell>
          <cell r="F8305">
            <v>1</v>
          </cell>
          <cell r="I8305">
            <v>185</v>
          </cell>
          <cell r="L8305" t="str">
            <v>NCS - Operational</v>
          </cell>
        </row>
        <row r="8306">
          <cell r="A8306">
            <v>213</v>
          </cell>
          <cell r="F8306">
            <v>1</v>
          </cell>
          <cell r="I8306">
            <v>40</v>
          </cell>
          <cell r="L8306" t="str">
            <v>NCS - Operational</v>
          </cell>
        </row>
        <row r="8307">
          <cell r="A8307">
            <v>213</v>
          </cell>
          <cell r="F8307">
            <v>1</v>
          </cell>
          <cell r="I8307">
            <v>66</v>
          </cell>
          <cell r="L8307" t="str">
            <v>NCS - Operational</v>
          </cell>
        </row>
        <row r="8308">
          <cell r="A8308">
            <v>213</v>
          </cell>
          <cell r="F8308">
            <v>1</v>
          </cell>
          <cell r="I8308">
            <v>320</v>
          </cell>
          <cell r="L8308" t="str">
            <v>NCS - Operational</v>
          </cell>
        </row>
        <row r="8309">
          <cell r="A8309">
            <v>213</v>
          </cell>
          <cell r="F8309">
            <v>1</v>
          </cell>
          <cell r="I8309">
            <v>58</v>
          </cell>
          <cell r="L8309" t="str">
            <v>NCS - Operational</v>
          </cell>
        </row>
        <row r="8310">
          <cell r="A8310">
            <v>213</v>
          </cell>
          <cell r="F8310">
            <v>1</v>
          </cell>
          <cell r="I8310">
            <v>27</v>
          </cell>
          <cell r="L8310" t="str">
            <v>NCS - Operational</v>
          </cell>
        </row>
        <row r="8311">
          <cell r="A8311">
            <v>213</v>
          </cell>
          <cell r="F8311">
            <v>1</v>
          </cell>
          <cell r="I8311">
            <v>140</v>
          </cell>
          <cell r="L8311" t="str">
            <v>NCS - Operational</v>
          </cell>
        </row>
        <row r="8312">
          <cell r="A8312">
            <v>213</v>
          </cell>
          <cell r="F8312">
            <v>1</v>
          </cell>
          <cell r="I8312">
            <v>154</v>
          </cell>
          <cell r="L8312" t="str">
            <v>NCS - Operational</v>
          </cell>
        </row>
        <row r="8313">
          <cell r="A8313">
            <v>213</v>
          </cell>
          <cell r="F8313">
            <v>1</v>
          </cell>
          <cell r="I8313">
            <v>64</v>
          </cell>
          <cell r="L8313" t="str">
            <v>NCS - Operational</v>
          </cell>
        </row>
        <row r="8314">
          <cell r="A8314">
            <v>213</v>
          </cell>
          <cell r="F8314">
            <v>1</v>
          </cell>
          <cell r="I8314">
            <v>44</v>
          </cell>
          <cell r="L8314" t="str">
            <v>NCS - Operational</v>
          </cell>
        </row>
        <row r="8315">
          <cell r="A8315">
            <v>213</v>
          </cell>
          <cell r="F8315">
            <v>1</v>
          </cell>
          <cell r="I8315">
            <v>50</v>
          </cell>
          <cell r="L8315" t="str">
            <v>NCS - Operational</v>
          </cell>
        </row>
        <row r="8316">
          <cell r="A8316">
            <v>213</v>
          </cell>
          <cell r="F8316">
            <v>1</v>
          </cell>
          <cell r="I8316">
            <v>80</v>
          </cell>
          <cell r="L8316" t="str">
            <v>NCS - Operational</v>
          </cell>
        </row>
        <row r="8317">
          <cell r="A8317">
            <v>213</v>
          </cell>
          <cell r="F8317">
            <v>1</v>
          </cell>
          <cell r="I8317">
            <v>1450</v>
          </cell>
          <cell r="L8317" t="str">
            <v>NCS - Athletic</v>
          </cell>
        </row>
        <row r="8318">
          <cell r="A8318">
            <v>213</v>
          </cell>
          <cell r="F8318">
            <v>1</v>
          </cell>
          <cell r="I8318">
            <v>96</v>
          </cell>
          <cell r="L8318" t="str">
            <v>NCS - Interior Room</v>
          </cell>
        </row>
        <row r="8319">
          <cell r="A8319">
            <v>213</v>
          </cell>
          <cell r="F8319">
            <v>1</v>
          </cell>
          <cell r="I8319">
            <v>126</v>
          </cell>
          <cell r="L8319" t="str">
            <v>NCS - Operational</v>
          </cell>
        </row>
        <row r="8320">
          <cell r="A8320">
            <v>213</v>
          </cell>
          <cell r="F8320">
            <v>1</v>
          </cell>
          <cell r="I8320">
            <v>288</v>
          </cell>
          <cell r="L8320" t="str">
            <v>NCS - Operational</v>
          </cell>
        </row>
        <row r="8321">
          <cell r="A8321">
            <v>213</v>
          </cell>
          <cell r="F8321">
            <v>1</v>
          </cell>
          <cell r="I8321">
            <v>60</v>
          </cell>
          <cell r="L8321" t="str">
            <v>NCS - Operational</v>
          </cell>
        </row>
        <row r="8322">
          <cell r="A8322">
            <v>213</v>
          </cell>
          <cell r="F8322">
            <v>1</v>
          </cell>
          <cell r="I8322">
            <v>126</v>
          </cell>
          <cell r="L8322" t="str">
            <v>NCS - Operational</v>
          </cell>
        </row>
        <row r="8323">
          <cell r="A8323">
            <v>213</v>
          </cell>
          <cell r="F8323">
            <v>1</v>
          </cell>
          <cell r="I8323">
            <v>98</v>
          </cell>
          <cell r="L8323" t="str">
            <v>NCS - Operational</v>
          </cell>
        </row>
        <row r="8324">
          <cell r="A8324">
            <v>213</v>
          </cell>
          <cell r="F8324">
            <v>1</v>
          </cell>
          <cell r="I8324">
            <v>140</v>
          </cell>
          <cell r="L8324" t="str">
            <v>NCS - Operational</v>
          </cell>
        </row>
        <row r="8325">
          <cell r="A8325">
            <v>213</v>
          </cell>
          <cell r="F8325">
            <v>1</v>
          </cell>
          <cell r="I8325">
            <v>730</v>
          </cell>
          <cell r="L8325" t="str">
            <v>NCS - Athletic</v>
          </cell>
        </row>
        <row r="8326">
          <cell r="A8326">
            <v>213</v>
          </cell>
          <cell r="F8326">
            <v>1</v>
          </cell>
          <cell r="I8326">
            <v>180</v>
          </cell>
          <cell r="L8326" t="str">
            <v>NCS - Interior Room</v>
          </cell>
        </row>
        <row r="8327">
          <cell r="A8327">
            <v>213</v>
          </cell>
          <cell r="F8327">
            <v>1</v>
          </cell>
          <cell r="I8327">
            <v>98</v>
          </cell>
          <cell r="L8327" t="str">
            <v>NCS - Operational</v>
          </cell>
        </row>
        <row r="8328">
          <cell r="A8328">
            <v>213</v>
          </cell>
          <cell r="F8328">
            <v>1</v>
          </cell>
          <cell r="I8328">
            <v>320</v>
          </cell>
          <cell r="L8328" t="str">
            <v>NCS - Operational</v>
          </cell>
        </row>
        <row r="8329">
          <cell r="A8329">
            <v>213</v>
          </cell>
          <cell r="F8329">
            <v>1</v>
          </cell>
          <cell r="I8329">
            <v>87</v>
          </cell>
          <cell r="L8329" t="str">
            <v>NCS - Operational</v>
          </cell>
        </row>
        <row r="8330">
          <cell r="A8330">
            <v>213</v>
          </cell>
          <cell r="F8330">
            <v>1</v>
          </cell>
          <cell r="I8330">
            <v>41</v>
          </cell>
          <cell r="L8330" t="str">
            <v>NCS - Operational</v>
          </cell>
        </row>
        <row r="8331">
          <cell r="A8331">
            <v>213</v>
          </cell>
          <cell r="F8331">
            <v>1</v>
          </cell>
          <cell r="I8331">
            <v>42</v>
          </cell>
          <cell r="L8331" t="str">
            <v>NCS - Operational</v>
          </cell>
        </row>
        <row r="8332">
          <cell r="A8332">
            <v>213</v>
          </cell>
          <cell r="F8332">
            <v>2</v>
          </cell>
          <cell r="I8332">
            <v>58</v>
          </cell>
          <cell r="L8332" t="str">
            <v>NCS - Operational</v>
          </cell>
        </row>
        <row r="8333">
          <cell r="A8333">
            <v>213</v>
          </cell>
          <cell r="F8333">
            <v>2</v>
          </cell>
          <cell r="I8333">
            <v>120</v>
          </cell>
          <cell r="L8333" t="str">
            <v>NCS - Operational</v>
          </cell>
        </row>
        <row r="8334">
          <cell r="A8334">
            <v>213</v>
          </cell>
          <cell r="F8334">
            <v>2</v>
          </cell>
          <cell r="I8334">
            <v>5526</v>
          </cell>
          <cell r="L8334" t="str">
            <v>NCS - Athletic</v>
          </cell>
        </row>
        <row r="8335">
          <cell r="A8335">
            <v>213</v>
          </cell>
          <cell r="F8335">
            <v>2</v>
          </cell>
          <cell r="I8335">
            <v>120</v>
          </cell>
          <cell r="L8335" t="str">
            <v>NCS - Operational</v>
          </cell>
        </row>
        <row r="8336">
          <cell r="A8336">
            <v>213</v>
          </cell>
          <cell r="F8336">
            <v>2</v>
          </cell>
          <cell r="I8336">
            <v>70</v>
          </cell>
          <cell r="L8336" t="str">
            <v>NCS - Operational</v>
          </cell>
        </row>
        <row r="8337">
          <cell r="A8337">
            <v>213</v>
          </cell>
          <cell r="F8337">
            <v>2</v>
          </cell>
          <cell r="I8337">
            <v>322</v>
          </cell>
          <cell r="L8337" t="str">
            <v>NCS - Operational</v>
          </cell>
        </row>
        <row r="8338">
          <cell r="A8338">
            <v>213</v>
          </cell>
          <cell r="F8338">
            <v>2</v>
          </cell>
          <cell r="I8338">
            <v>322</v>
          </cell>
          <cell r="L8338" t="str">
            <v>NCS - Operational</v>
          </cell>
        </row>
        <row r="8339">
          <cell r="A8339">
            <v>213</v>
          </cell>
          <cell r="F8339">
            <v>1</v>
          </cell>
          <cell r="I8339">
            <v>858</v>
          </cell>
          <cell r="L8339" t="str">
            <v>(Excluded - Counted in classroom data)</v>
          </cell>
        </row>
        <row r="8340">
          <cell r="A8340">
            <v>213</v>
          </cell>
          <cell r="F8340">
            <v>1</v>
          </cell>
          <cell r="I8340">
            <v>858</v>
          </cell>
          <cell r="L8340" t="str">
            <v>(Excluded - Counted in classroom data)</v>
          </cell>
        </row>
        <row r="8341">
          <cell r="A8341">
            <v>213</v>
          </cell>
          <cell r="F8341">
            <v>1</v>
          </cell>
          <cell r="I8341">
            <v>858</v>
          </cell>
          <cell r="L8341" t="str">
            <v>(Excluded - Counted in classroom data)</v>
          </cell>
        </row>
        <row r="8342">
          <cell r="A8342">
            <v>213</v>
          </cell>
          <cell r="F8342">
            <v>1</v>
          </cell>
          <cell r="I8342">
            <v>286</v>
          </cell>
          <cell r="L8342" t="str">
            <v>NCS - Interior Room</v>
          </cell>
        </row>
        <row r="8343">
          <cell r="A8343">
            <v>213</v>
          </cell>
          <cell r="F8343">
            <v>1</v>
          </cell>
          <cell r="I8343">
            <v>297</v>
          </cell>
          <cell r="L8343" t="str">
            <v>NCS - Operational</v>
          </cell>
        </row>
        <row r="8344">
          <cell r="A8344">
            <v>213</v>
          </cell>
          <cell r="F8344">
            <v>1</v>
          </cell>
          <cell r="I8344">
            <v>858</v>
          </cell>
          <cell r="L8344" t="str">
            <v>(Excluded - Counted in classroom data)</v>
          </cell>
        </row>
        <row r="8345">
          <cell r="A8345">
            <v>213</v>
          </cell>
          <cell r="F8345">
            <v>1</v>
          </cell>
          <cell r="I8345">
            <v>858</v>
          </cell>
          <cell r="L8345" t="str">
            <v>(Excluded - Counted in classroom data)</v>
          </cell>
        </row>
        <row r="8346">
          <cell r="A8346">
            <v>213</v>
          </cell>
          <cell r="F8346">
            <v>1</v>
          </cell>
          <cell r="I8346">
            <v>858</v>
          </cell>
          <cell r="L8346" t="str">
            <v>NCS - Interior Room</v>
          </cell>
        </row>
        <row r="8347">
          <cell r="A8347">
            <v>213</v>
          </cell>
          <cell r="F8347">
            <v>1</v>
          </cell>
          <cell r="I8347">
            <v>858</v>
          </cell>
          <cell r="L8347" t="str">
            <v>(Excluded - Counted in classroom data)</v>
          </cell>
        </row>
        <row r="8348">
          <cell r="A8348">
            <v>213</v>
          </cell>
          <cell r="F8348">
            <v>1</v>
          </cell>
          <cell r="I8348">
            <v>858</v>
          </cell>
          <cell r="L8348" t="str">
            <v>(Excluded - Counted in classroom data)</v>
          </cell>
        </row>
        <row r="8349">
          <cell r="A8349">
            <v>213</v>
          </cell>
          <cell r="F8349">
            <v>1</v>
          </cell>
          <cell r="I8349">
            <v>150</v>
          </cell>
          <cell r="L8349" t="str">
            <v>NCS - Interior Room</v>
          </cell>
        </row>
        <row r="8350">
          <cell r="A8350">
            <v>213</v>
          </cell>
          <cell r="F8350">
            <v>1</v>
          </cell>
          <cell r="I8350">
            <v>54</v>
          </cell>
          <cell r="L8350" t="str">
            <v>NCS - Operational</v>
          </cell>
        </row>
        <row r="8351">
          <cell r="A8351">
            <v>213</v>
          </cell>
          <cell r="F8351">
            <v>1</v>
          </cell>
          <cell r="I8351">
            <v>60</v>
          </cell>
          <cell r="L8351" t="str">
            <v>NCS - Operational</v>
          </cell>
        </row>
        <row r="8352">
          <cell r="A8352">
            <v>213</v>
          </cell>
          <cell r="F8352">
            <v>1</v>
          </cell>
          <cell r="I8352">
            <v>54</v>
          </cell>
          <cell r="L8352" t="str">
            <v>NCS - Operational</v>
          </cell>
        </row>
        <row r="8353">
          <cell r="A8353">
            <v>213</v>
          </cell>
          <cell r="F8353">
            <v>1</v>
          </cell>
          <cell r="I8353">
            <v>165</v>
          </cell>
          <cell r="L8353" t="str">
            <v>NCS - Interior Room</v>
          </cell>
        </row>
        <row r="8354">
          <cell r="A8354">
            <v>213</v>
          </cell>
          <cell r="F8354">
            <v>1</v>
          </cell>
          <cell r="I8354">
            <v>297</v>
          </cell>
          <cell r="L8354" t="str">
            <v>NCS - Operational</v>
          </cell>
        </row>
        <row r="8355">
          <cell r="A8355">
            <v>213</v>
          </cell>
          <cell r="F8355">
            <v>1</v>
          </cell>
          <cell r="I8355">
            <v>132</v>
          </cell>
          <cell r="L8355" t="str">
            <v>NCS - Interior Room</v>
          </cell>
        </row>
        <row r="8356">
          <cell r="A8356">
            <v>214</v>
          </cell>
          <cell r="F8356">
            <v>1</v>
          </cell>
          <cell r="I8356">
            <v>168</v>
          </cell>
          <cell r="L8356" t="str">
            <v>NCS - Interior Room</v>
          </cell>
        </row>
        <row r="8357">
          <cell r="A8357">
            <v>214</v>
          </cell>
          <cell r="F8357">
            <v>1</v>
          </cell>
          <cell r="I8357">
            <v>25</v>
          </cell>
          <cell r="L8357" t="str">
            <v>NCS - Operational</v>
          </cell>
        </row>
        <row r="8358">
          <cell r="A8358">
            <v>214</v>
          </cell>
          <cell r="F8358">
            <v>1</v>
          </cell>
          <cell r="I8358">
            <v>440</v>
          </cell>
          <cell r="L8358" t="str">
            <v>NCS - Interior Room</v>
          </cell>
        </row>
        <row r="8359">
          <cell r="A8359">
            <v>214</v>
          </cell>
          <cell r="F8359">
            <v>1</v>
          </cell>
          <cell r="I8359">
            <v>120</v>
          </cell>
          <cell r="L8359" t="str">
            <v>NCS - Interior Room</v>
          </cell>
        </row>
        <row r="8360">
          <cell r="A8360">
            <v>214</v>
          </cell>
          <cell r="F8360">
            <v>1</v>
          </cell>
          <cell r="I8360">
            <v>40</v>
          </cell>
          <cell r="L8360" t="str">
            <v>NCS - Operational</v>
          </cell>
        </row>
        <row r="8361">
          <cell r="A8361">
            <v>214</v>
          </cell>
          <cell r="F8361">
            <v>1</v>
          </cell>
          <cell r="I8361">
            <v>108</v>
          </cell>
          <cell r="L8361" t="str">
            <v>NCS - Interior Room</v>
          </cell>
        </row>
        <row r="8362">
          <cell r="A8362">
            <v>214</v>
          </cell>
          <cell r="F8362">
            <v>1</v>
          </cell>
          <cell r="I8362">
            <v>120</v>
          </cell>
          <cell r="L8362" t="str">
            <v>NCS - Interior Room</v>
          </cell>
        </row>
        <row r="8363">
          <cell r="A8363">
            <v>214</v>
          </cell>
          <cell r="F8363">
            <v>1</v>
          </cell>
          <cell r="I8363">
            <v>150</v>
          </cell>
          <cell r="L8363" t="str">
            <v>NCS - Operational</v>
          </cell>
        </row>
        <row r="8364">
          <cell r="A8364">
            <v>214</v>
          </cell>
          <cell r="F8364">
            <v>1</v>
          </cell>
          <cell r="I8364">
            <v>100</v>
          </cell>
          <cell r="L8364" t="str">
            <v>NCS - Operational</v>
          </cell>
        </row>
        <row r="8365">
          <cell r="A8365">
            <v>214</v>
          </cell>
          <cell r="F8365">
            <v>1</v>
          </cell>
          <cell r="I8365">
            <v>100</v>
          </cell>
          <cell r="L8365" t="str">
            <v>NCS - Operational</v>
          </cell>
        </row>
        <row r="8366">
          <cell r="A8366">
            <v>214</v>
          </cell>
          <cell r="F8366">
            <v>1</v>
          </cell>
          <cell r="I8366">
            <v>25</v>
          </cell>
          <cell r="L8366" t="str">
            <v>NCS - Operational</v>
          </cell>
        </row>
        <row r="8367">
          <cell r="A8367">
            <v>214</v>
          </cell>
          <cell r="F8367">
            <v>1</v>
          </cell>
          <cell r="I8367">
            <v>300</v>
          </cell>
          <cell r="L8367" t="str">
            <v>NCS - Operational</v>
          </cell>
        </row>
        <row r="8368">
          <cell r="A8368">
            <v>214</v>
          </cell>
          <cell r="F8368">
            <v>1</v>
          </cell>
          <cell r="I8368">
            <v>70</v>
          </cell>
          <cell r="L8368" t="str">
            <v>NCS - Operational</v>
          </cell>
        </row>
        <row r="8369">
          <cell r="A8369">
            <v>214</v>
          </cell>
          <cell r="F8369">
            <v>1</v>
          </cell>
          <cell r="I8369">
            <v>90</v>
          </cell>
          <cell r="L8369" t="str">
            <v>NCS - Interior Room</v>
          </cell>
        </row>
        <row r="8370">
          <cell r="A8370">
            <v>214</v>
          </cell>
          <cell r="F8370">
            <v>1</v>
          </cell>
          <cell r="I8370">
            <v>90</v>
          </cell>
          <cell r="L8370" t="str">
            <v>NCS - Interior Room</v>
          </cell>
        </row>
        <row r="8371">
          <cell r="A8371">
            <v>214</v>
          </cell>
          <cell r="F8371">
            <v>1</v>
          </cell>
          <cell r="I8371">
            <v>170</v>
          </cell>
          <cell r="L8371" t="str">
            <v>NCS - Operational</v>
          </cell>
        </row>
        <row r="8372">
          <cell r="A8372">
            <v>214</v>
          </cell>
          <cell r="F8372">
            <v>1</v>
          </cell>
          <cell r="I8372">
            <v>120</v>
          </cell>
          <cell r="L8372" t="str">
            <v>NCS - Interior Room</v>
          </cell>
        </row>
        <row r="8373">
          <cell r="A8373">
            <v>214</v>
          </cell>
          <cell r="F8373">
            <v>1</v>
          </cell>
          <cell r="I8373">
            <v>120</v>
          </cell>
          <cell r="L8373" t="str">
            <v>NCS - Operational</v>
          </cell>
        </row>
        <row r="8374">
          <cell r="A8374">
            <v>214</v>
          </cell>
          <cell r="F8374">
            <v>1</v>
          </cell>
          <cell r="I8374">
            <v>150</v>
          </cell>
          <cell r="L8374" t="str">
            <v>NCS - Interior Room</v>
          </cell>
        </row>
        <row r="8375">
          <cell r="A8375">
            <v>214</v>
          </cell>
          <cell r="F8375">
            <v>1</v>
          </cell>
          <cell r="I8375">
            <v>322</v>
          </cell>
          <cell r="L8375" t="str">
            <v>NCS - Interior Room</v>
          </cell>
        </row>
        <row r="8376">
          <cell r="A8376">
            <v>214</v>
          </cell>
          <cell r="F8376">
            <v>1</v>
          </cell>
          <cell r="I8376">
            <v>108</v>
          </cell>
          <cell r="L8376" t="str">
            <v>NCS - Operational</v>
          </cell>
        </row>
        <row r="8377">
          <cell r="A8377">
            <v>214</v>
          </cell>
          <cell r="F8377">
            <v>1</v>
          </cell>
          <cell r="I8377">
            <v>108</v>
          </cell>
          <cell r="L8377" t="str">
            <v>NCS - Interior Room</v>
          </cell>
        </row>
        <row r="8378">
          <cell r="A8378">
            <v>214</v>
          </cell>
          <cell r="F8378">
            <v>1</v>
          </cell>
          <cell r="I8378">
            <v>120</v>
          </cell>
          <cell r="L8378" t="str">
            <v>NCS - Interior Room</v>
          </cell>
        </row>
        <row r="8379">
          <cell r="A8379">
            <v>214</v>
          </cell>
          <cell r="F8379">
            <v>1</v>
          </cell>
          <cell r="I8379">
            <v>360</v>
          </cell>
          <cell r="L8379" t="str">
            <v>NCS - Interior Room</v>
          </cell>
        </row>
        <row r="8380">
          <cell r="A8380">
            <v>214</v>
          </cell>
          <cell r="F8380">
            <v>1</v>
          </cell>
          <cell r="I8380">
            <v>2250</v>
          </cell>
          <cell r="L8380" t="str">
            <v>(Excluded - Counted in classroom data)</v>
          </cell>
        </row>
        <row r="8381">
          <cell r="A8381">
            <v>214</v>
          </cell>
          <cell r="F8381">
            <v>1</v>
          </cell>
          <cell r="I8381">
            <v>450</v>
          </cell>
          <cell r="L8381" t="str">
            <v>NCS - Operational</v>
          </cell>
        </row>
        <row r="8382">
          <cell r="A8382">
            <v>214</v>
          </cell>
          <cell r="F8382">
            <v>1</v>
          </cell>
          <cell r="I8382">
            <v>180</v>
          </cell>
          <cell r="L8382" t="str">
            <v>NCS - Interior Room</v>
          </cell>
        </row>
        <row r="8383">
          <cell r="A8383">
            <v>214</v>
          </cell>
          <cell r="F8383">
            <v>1</v>
          </cell>
          <cell r="I8383">
            <v>270</v>
          </cell>
          <cell r="L8383" t="str">
            <v>NCS - Interior Room</v>
          </cell>
        </row>
        <row r="8384">
          <cell r="A8384">
            <v>214</v>
          </cell>
          <cell r="F8384">
            <v>1</v>
          </cell>
          <cell r="I8384">
            <v>552</v>
          </cell>
          <cell r="L8384" t="str">
            <v>NCS - Interior Room</v>
          </cell>
        </row>
        <row r="8385">
          <cell r="A8385">
            <v>214</v>
          </cell>
          <cell r="F8385">
            <v>1</v>
          </cell>
          <cell r="I8385">
            <v>441</v>
          </cell>
          <cell r="L8385" t="str">
            <v>NCS - Interior Room</v>
          </cell>
        </row>
        <row r="8386">
          <cell r="A8386">
            <v>214</v>
          </cell>
          <cell r="F8386">
            <v>1</v>
          </cell>
          <cell r="I8386">
            <v>1035</v>
          </cell>
          <cell r="L8386" t="str">
            <v>(Excluded - Counted in classroom data)</v>
          </cell>
        </row>
        <row r="8387">
          <cell r="A8387">
            <v>214</v>
          </cell>
          <cell r="F8387">
            <v>1</v>
          </cell>
          <cell r="I8387">
            <v>96</v>
          </cell>
          <cell r="L8387" t="str">
            <v>NCS - Operational</v>
          </cell>
        </row>
        <row r="8388">
          <cell r="A8388">
            <v>214</v>
          </cell>
          <cell r="F8388">
            <v>1</v>
          </cell>
          <cell r="I8388">
            <v>855</v>
          </cell>
          <cell r="L8388" t="str">
            <v>(Excluded - Counted in classroom data)</v>
          </cell>
        </row>
        <row r="8389">
          <cell r="A8389">
            <v>214</v>
          </cell>
          <cell r="F8389">
            <v>1</v>
          </cell>
          <cell r="I8389">
            <v>855</v>
          </cell>
          <cell r="L8389" t="str">
            <v>(Excluded - Counted in classroom data)</v>
          </cell>
        </row>
        <row r="8390">
          <cell r="A8390">
            <v>214</v>
          </cell>
          <cell r="F8390">
            <v>1</v>
          </cell>
          <cell r="I8390">
            <v>855</v>
          </cell>
          <cell r="L8390" t="str">
            <v>(Excluded - Counted in classroom data)</v>
          </cell>
        </row>
        <row r="8391">
          <cell r="A8391">
            <v>214</v>
          </cell>
          <cell r="F8391">
            <v>1</v>
          </cell>
          <cell r="I8391">
            <v>855</v>
          </cell>
          <cell r="L8391" t="str">
            <v>(Excluded - Counted in classroom data)</v>
          </cell>
        </row>
        <row r="8392">
          <cell r="A8392">
            <v>214</v>
          </cell>
          <cell r="F8392">
            <v>1</v>
          </cell>
          <cell r="I8392">
            <v>40</v>
          </cell>
          <cell r="L8392" t="str">
            <v>NCS - Operational</v>
          </cell>
        </row>
        <row r="8393">
          <cell r="A8393">
            <v>214</v>
          </cell>
          <cell r="F8393">
            <v>1</v>
          </cell>
          <cell r="I8393">
            <v>80</v>
          </cell>
          <cell r="L8393" t="str">
            <v>NCS - Operational</v>
          </cell>
        </row>
        <row r="8394">
          <cell r="A8394">
            <v>214</v>
          </cell>
          <cell r="F8394">
            <v>1</v>
          </cell>
          <cell r="I8394">
            <v>40</v>
          </cell>
          <cell r="L8394" t="str">
            <v>NCS - Operational</v>
          </cell>
        </row>
        <row r="8395">
          <cell r="A8395">
            <v>214</v>
          </cell>
          <cell r="F8395">
            <v>1</v>
          </cell>
          <cell r="I8395">
            <v>72</v>
          </cell>
          <cell r="L8395" t="str">
            <v>NCS - Operational</v>
          </cell>
        </row>
        <row r="8396">
          <cell r="A8396">
            <v>214</v>
          </cell>
          <cell r="F8396">
            <v>1</v>
          </cell>
          <cell r="I8396">
            <v>88</v>
          </cell>
          <cell r="L8396" t="str">
            <v>NCS - Operational</v>
          </cell>
        </row>
        <row r="8397">
          <cell r="A8397">
            <v>214</v>
          </cell>
          <cell r="F8397">
            <v>1</v>
          </cell>
          <cell r="I8397">
            <v>234</v>
          </cell>
          <cell r="L8397" t="str">
            <v>NCS - Operational</v>
          </cell>
        </row>
        <row r="8398">
          <cell r="A8398">
            <v>214</v>
          </cell>
          <cell r="F8398">
            <v>1</v>
          </cell>
          <cell r="I8398">
            <v>234</v>
          </cell>
          <cell r="L8398" t="str">
            <v>NCS - Operational</v>
          </cell>
        </row>
        <row r="8399">
          <cell r="A8399">
            <v>214</v>
          </cell>
          <cell r="F8399">
            <v>1</v>
          </cell>
          <cell r="I8399">
            <v>195</v>
          </cell>
          <cell r="L8399" t="str">
            <v>NCS - Interior Room</v>
          </cell>
        </row>
        <row r="8400">
          <cell r="A8400">
            <v>214</v>
          </cell>
          <cell r="F8400">
            <v>1</v>
          </cell>
          <cell r="I8400">
            <v>182</v>
          </cell>
          <cell r="L8400" t="str">
            <v>NCS - Interior Room</v>
          </cell>
        </row>
        <row r="8401">
          <cell r="A8401">
            <v>214</v>
          </cell>
          <cell r="F8401">
            <v>1</v>
          </cell>
          <cell r="I8401">
            <v>182</v>
          </cell>
          <cell r="L8401" t="str">
            <v>NCS - Interior Room</v>
          </cell>
        </row>
        <row r="8402">
          <cell r="A8402">
            <v>214</v>
          </cell>
          <cell r="F8402">
            <v>1</v>
          </cell>
          <cell r="I8402">
            <v>855</v>
          </cell>
          <cell r="L8402" t="str">
            <v>(Excluded - Counted in classroom data)</v>
          </cell>
        </row>
        <row r="8403">
          <cell r="A8403">
            <v>214</v>
          </cell>
          <cell r="F8403">
            <v>1</v>
          </cell>
          <cell r="I8403">
            <v>855</v>
          </cell>
          <cell r="L8403" t="str">
            <v>(Excluded - Counted in classroom data)</v>
          </cell>
        </row>
        <row r="8404">
          <cell r="A8404">
            <v>214</v>
          </cell>
          <cell r="F8404">
            <v>1</v>
          </cell>
          <cell r="I8404">
            <v>855</v>
          </cell>
          <cell r="L8404" t="str">
            <v>(Excluded - Counted in classroom data)</v>
          </cell>
        </row>
        <row r="8405">
          <cell r="A8405">
            <v>214</v>
          </cell>
          <cell r="F8405">
            <v>1</v>
          </cell>
          <cell r="I8405">
            <v>855</v>
          </cell>
          <cell r="L8405" t="str">
            <v>(Excluded - Counted in classroom data)</v>
          </cell>
        </row>
        <row r="8406">
          <cell r="A8406">
            <v>214</v>
          </cell>
          <cell r="F8406">
            <v>1</v>
          </cell>
          <cell r="I8406">
            <v>1260</v>
          </cell>
          <cell r="L8406" t="str">
            <v>(Excluded - Counted in classroom data)</v>
          </cell>
        </row>
        <row r="8407">
          <cell r="A8407">
            <v>214</v>
          </cell>
          <cell r="F8407">
            <v>1</v>
          </cell>
          <cell r="I8407">
            <v>990</v>
          </cell>
          <cell r="L8407" t="str">
            <v>(Excluded - Counted in classroom data)</v>
          </cell>
        </row>
        <row r="8408">
          <cell r="A8408">
            <v>214</v>
          </cell>
          <cell r="F8408">
            <v>1</v>
          </cell>
          <cell r="I8408">
            <v>1050</v>
          </cell>
          <cell r="L8408" t="str">
            <v>(Excluded - Counted in classroom data)</v>
          </cell>
        </row>
        <row r="8409">
          <cell r="A8409">
            <v>214</v>
          </cell>
          <cell r="F8409">
            <v>1</v>
          </cell>
          <cell r="I8409">
            <v>900</v>
          </cell>
          <cell r="L8409" t="str">
            <v>(Excluded - Counted in classroom data)</v>
          </cell>
        </row>
        <row r="8410">
          <cell r="A8410">
            <v>214</v>
          </cell>
          <cell r="F8410">
            <v>1</v>
          </cell>
          <cell r="I8410">
            <v>810</v>
          </cell>
          <cell r="L8410" t="str">
            <v>(Excluded - Counted in classroom data)</v>
          </cell>
        </row>
        <row r="8411">
          <cell r="A8411">
            <v>214</v>
          </cell>
          <cell r="F8411">
            <v>1</v>
          </cell>
          <cell r="I8411">
            <v>1189</v>
          </cell>
          <cell r="L8411" t="str">
            <v>(Excluded - Counted in classroom data)</v>
          </cell>
        </row>
        <row r="8412">
          <cell r="A8412">
            <v>214</v>
          </cell>
          <cell r="F8412">
            <v>1</v>
          </cell>
          <cell r="I8412">
            <v>528</v>
          </cell>
          <cell r="L8412" t="str">
            <v>NCS - Interior Room</v>
          </cell>
        </row>
        <row r="8413">
          <cell r="A8413">
            <v>214</v>
          </cell>
          <cell r="F8413">
            <v>1</v>
          </cell>
          <cell r="I8413">
            <v>7200</v>
          </cell>
          <cell r="L8413" t="str">
            <v>NCS - Assembly</v>
          </cell>
        </row>
        <row r="8414">
          <cell r="A8414">
            <v>214</v>
          </cell>
          <cell r="F8414">
            <v>1</v>
          </cell>
          <cell r="I8414">
            <v>912</v>
          </cell>
          <cell r="L8414" t="str">
            <v>(Excluded - Counted in classroom data)</v>
          </cell>
        </row>
        <row r="8415">
          <cell r="A8415">
            <v>214</v>
          </cell>
          <cell r="F8415">
            <v>1</v>
          </cell>
          <cell r="I8415">
            <v>858</v>
          </cell>
          <cell r="L8415" t="str">
            <v>(Excluded - Counted in classroom data)</v>
          </cell>
        </row>
        <row r="8416">
          <cell r="A8416">
            <v>214</v>
          </cell>
          <cell r="F8416">
            <v>1</v>
          </cell>
          <cell r="I8416">
            <v>1248</v>
          </cell>
          <cell r="L8416" t="str">
            <v>(Excluded - Counted in classroom data)</v>
          </cell>
        </row>
        <row r="8417">
          <cell r="A8417">
            <v>214</v>
          </cell>
          <cell r="F8417">
            <v>1</v>
          </cell>
          <cell r="I8417">
            <v>667</v>
          </cell>
          <cell r="L8417" t="str">
            <v>(Excluded - Counted in classroom data)</v>
          </cell>
        </row>
        <row r="8418">
          <cell r="A8418">
            <v>214</v>
          </cell>
          <cell r="F8418">
            <v>1</v>
          </cell>
          <cell r="I8418">
            <v>696</v>
          </cell>
          <cell r="L8418" t="str">
            <v>(Excluded - Counted in classroom data)</v>
          </cell>
        </row>
        <row r="8419">
          <cell r="A8419">
            <v>214</v>
          </cell>
          <cell r="F8419">
            <v>1</v>
          </cell>
          <cell r="I8419">
            <v>36</v>
          </cell>
          <cell r="L8419" t="str">
            <v>NCS - Operational</v>
          </cell>
        </row>
        <row r="8420">
          <cell r="A8420">
            <v>214</v>
          </cell>
          <cell r="F8420">
            <v>1</v>
          </cell>
          <cell r="I8420">
            <v>42</v>
          </cell>
          <cell r="L8420" t="str">
            <v>NCS - Operational</v>
          </cell>
        </row>
        <row r="8421">
          <cell r="A8421">
            <v>214</v>
          </cell>
          <cell r="F8421">
            <v>1</v>
          </cell>
          <cell r="I8421">
            <v>42</v>
          </cell>
          <cell r="L8421" t="str">
            <v>NCS - Operational</v>
          </cell>
        </row>
        <row r="8422">
          <cell r="A8422">
            <v>214</v>
          </cell>
          <cell r="F8422">
            <v>1</v>
          </cell>
          <cell r="I8422">
            <v>410</v>
          </cell>
          <cell r="L8422" t="str">
            <v>NCS - Operational</v>
          </cell>
        </row>
        <row r="8423">
          <cell r="A8423">
            <v>214</v>
          </cell>
          <cell r="F8423">
            <v>1</v>
          </cell>
          <cell r="I8423">
            <v>230</v>
          </cell>
          <cell r="L8423" t="str">
            <v>NCS - Operational</v>
          </cell>
        </row>
        <row r="8424">
          <cell r="A8424">
            <v>214</v>
          </cell>
          <cell r="F8424">
            <v>1</v>
          </cell>
          <cell r="I8424">
            <v>1050</v>
          </cell>
          <cell r="L8424" t="str">
            <v>NCS - Athletic</v>
          </cell>
        </row>
        <row r="8425">
          <cell r="A8425">
            <v>214</v>
          </cell>
          <cell r="F8425">
            <v>1</v>
          </cell>
          <cell r="I8425">
            <v>90</v>
          </cell>
          <cell r="L8425" t="str">
            <v>NCS - Interior Room</v>
          </cell>
        </row>
        <row r="8426">
          <cell r="A8426">
            <v>214</v>
          </cell>
          <cell r="F8426">
            <v>1</v>
          </cell>
          <cell r="I8426">
            <v>90</v>
          </cell>
          <cell r="L8426" t="str">
            <v>NCS - Operational</v>
          </cell>
        </row>
        <row r="8427">
          <cell r="A8427">
            <v>214</v>
          </cell>
          <cell r="F8427">
            <v>1</v>
          </cell>
          <cell r="I8427">
            <v>90</v>
          </cell>
          <cell r="L8427" t="str">
            <v>NCS - Operational</v>
          </cell>
        </row>
        <row r="8428">
          <cell r="A8428">
            <v>214</v>
          </cell>
          <cell r="F8428">
            <v>1</v>
          </cell>
          <cell r="I8428">
            <v>120</v>
          </cell>
          <cell r="L8428" t="str">
            <v>NCS - Operational</v>
          </cell>
        </row>
        <row r="8429">
          <cell r="A8429">
            <v>214</v>
          </cell>
          <cell r="F8429">
            <v>1</v>
          </cell>
          <cell r="I8429">
            <v>55</v>
          </cell>
          <cell r="L8429" t="str">
            <v>NCS - Operational</v>
          </cell>
        </row>
        <row r="8430">
          <cell r="A8430">
            <v>214</v>
          </cell>
          <cell r="F8430">
            <v>1</v>
          </cell>
          <cell r="I8430">
            <v>80</v>
          </cell>
          <cell r="L8430" t="str">
            <v>NCS - Operational</v>
          </cell>
        </row>
        <row r="8431">
          <cell r="A8431">
            <v>214</v>
          </cell>
          <cell r="F8431">
            <v>1</v>
          </cell>
          <cell r="I8431">
            <v>240</v>
          </cell>
          <cell r="L8431" t="str">
            <v>NCS - Operational</v>
          </cell>
        </row>
        <row r="8432">
          <cell r="A8432">
            <v>214</v>
          </cell>
          <cell r="F8432">
            <v>1</v>
          </cell>
          <cell r="I8432">
            <v>112</v>
          </cell>
          <cell r="L8432" t="str">
            <v>NCS - Operational</v>
          </cell>
        </row>
        <row r="8433">
          <cell r="A8433">
            <v>214</v>
          </cell>
          <cell r="F8433">
            <v>1</v>
          </cell>
          <cell r="I8433">
            <v>112</v>
          </cell>
          <cell r="L8433" t="str">
            <v>NCS - Operational</v>
          </cell>
        </row>
        <row r="8434">
          <cell r="A8434">
            <v>214</v>
          </cell>
          <cell r="F8434">
            <v>1</v>
          </cell>
          <cell r="I8434">
            <v>120</v>
          </cell>
          <cell r="L8434" t="str">
            <v>NCS - Operational</v>
          </cell>
        </row>
        <row r="8435">
          <cell r="A8435">
            <v>214</v>
          </cell>
          <cell r="F8435">
            <v>1</v>
          </cell>
          <cell r="I8435">
            <v>50</v>
          </cell>
          <cell r="L8435" t="str">
            <v>NCS - Operational</v>
          </cell>
        </row>
        <row r="8436">
          <cell r="A8436">
            <v>214</v>
          </cell>
          <cell r="F8436">
            <v>1</v>
          </cell>
          <cell r="I8436">
            <v>80</v>
          </cell>
          <cell r="L8436" t="str">
            <v>NCS - Operational</v>
          </cell>
        </row>
        <row r="8437">
          <cell r="A8437">
            <v>214</v>
          </cell>
          <cell r="F8437">
            <v>1</v>
          </cell>
          <cell r="I8437">
            <v>140</v>
          </cell>
          <cell r="L8437" t="str">
            <v>NCS - Operational</v>
          </cell>
        </row>
        <row r="8438">
          <cell r="A8438">
            <v>214</v>
          </cell>
          <cell r="F8438">
            <v>1</v>
          </cell>
          <cell r="I8438">
            <v>100</v>
          </cell>
          <cell r="L8438" t="str">
            <v>NCS - Interior Room</v>
          </cell>
        </row>
        <row r="8439">
          <cell r="A8439">
            <v>214</v>
          </cell>
          <cell r="F8439">
            <v>1</v>
          </cell>
          <cell r="I8439">
            <v>750</v>
          </cell>
          <cell r="L8439" t="str">
            <v>NCS - Athletic</v>
          </cell>
        </row>
        <row r="8440">
          <cell r="A8440">
            <v>214</v>
          </cell>
          <cell r="F8440">
            <v>1</v>
          </cell>
          <cell r="I8440">
            <v>250</v>
          </cell>
          <cell r="L8440" t="str">
            <v>NCS - Operational</v>
          </cell>
        </row>
        <row r="8441">
          <cell r="A8441">
            <v>214</v>
          </cell>
          <cell r="F8441">
            <v>1</v>
          </cell>
          <cell r="I8441">
            <v>1600</v>
          </cell>
          <cell r="L8441" t="str">
            <v>(Excluded - Counted in classroom data)</v>
          </cell>
        </row>
        <row r="8442">
          <cell r="A8442">
            <v>214</v>
          </cell>
          <cell r="F8442">
            <v>1</v>
          </cell>
          <cell r="I8442">
            <v>65</v>
          </cell>
          <cell r="L8442" t="str">
            <v>NCS - Operational</v>
          </cell>
        </row>
        <row r="8443">
          <cell r="A8443">
            <v>214</v>
          </cell>
          <cell r="F8443">
            <v>1</v>
          </cell>
          <cell r="I8443">
            <v>120</v>
          </cell>
          <cell r="L8443" t="str">
            <v>NCS - Operational</v>
          </cell>
        </row>
        <row r="8444">
          <cell r="A8444">
            <v>214</v>
          </cell>
          <cell r="F8444">
            <v>1</v>
          </cell>
          <cell r="I8444">
            <v>120</v>
          </cell>
          <cell r="L8444" t="str">
            <v>NCS - Operational</v>
          </cell>
        </row>
        <row r="8445">
          <cell r="A8445">
            <v>214</v>
          </cell>
          <cell r="F8445">
            <v>1</v>
          </cell>
          <cell r="I8445">
            <v>120</v>
          </cell>
          <cell r="L8445" t="str">
            <v>NCS - Operational</v>
          </cell>
        </row>
        <row r="8446">
          <cell r="A8446">
            <v>214</v>
          </cell>
          <cell r="F8446">
            <v>1</v>
          </cell>
          <cell r="I8446">
            <v>335</v>
          </cell>
          <cell r="L8446" t="str">
            <v>NCS - Operational</v>
          </cell>
        </row>
        <row r="8447">
          <cell r="A8447">
            <v>214</v>
          </cell>
          <cell r="F8447">
            <v>1</v>
          </cell>
          <cell r="I8447">
            <v>3290</v>
          </cell>
          <cell r="L8447" t="str">
            <v>NCS - Assembly</v>
          </cell>
        </row>
        <row r="8448">
          <cell r="A8448">
            <v>214</v>
          </cell>
          <cell r="F8448">
            <v>1</v>
          </cell>
          <cell r="I8448">
            <v>65</v>
          </cell>
          <cell r="L8448" t="str">
            <v>NCS - Operational</v>
          </cell>
        </row>
        <row r="8449">
          <cell r="A8449">
            <v>214</v>
          </cell>
          <cell r="F8449">
            <v>1</v>
          </cell>
          <cell r="I8449">
            <v>195</v>
          </cell>
          <cell r="L8449" t="str">
            <v>NCS - Operational</v>
          </cell>
        </row>
        <row r="8450">
          <cell r="A8450">
            <v>214</v>
          </cell>
          <cell r="F8450">
            <v>1</v>
          </cell>
          <cell r="I8450">
            <v>506</v>
          </cell>
          <cell r="L8450" t="str">
            <v>NCS - Operational</v>
          </cell>
        </row>
        <row r="8451">
          <cell r="A8451">
            <v>214</v>
          </cell>
          <cell r="F8451">
            <v>1</v>
          </cell>
          <cell r="I8451">
            <v>50</v>
          </cell>
          <cell r="L8451" t="str">
            <v>NCS - Interior Room</v>
          </cell>
        </row>
        <row r="8452">
          <cell r="A8452">
            <v>214</v>
          </cell>
          <cell r="F8452">
            <v>1</v>
          </cell>
          <cell r="I8452">
            <v>100</v>
          </cell>
          <cell r="L8452" t="str">
            <v>NCS - Operational</v>
          </cell>
        </row>
        <row r="8453">
          <cell r="A8453">
            <v>214</v>
          </cell>
          <cell r="F8453">
            <v>1</v>
          </cell>
          <cell r="I8453">
            <v>100</v>
          </cell>
          <cell r="L8453" t="str">
            <v>NCS - Interior Room</v>
          </cell>
        </row>
        <row r="8454">
          <cell r="A8454">
            <v>214</v>
          </cell>
          <cell r="F8454">
            <v>1</v>
          </cell>
          <cell r="I8454">
            <v>330</v>
          </cell>
          <cell r="L8454" t="str">
            <v>NCS - Operational</v>
          </cell>
        </row>
        <row r="8455">
          <cell r="A8455">
            <v>214</v>
          </cell>
          <cell r="F8455">
            <v>1</v>
          </cell>
          <cell r="I8455">
            <v>330</v>
          </cell>
          <cell r="L8455" t="str">
            <v>NCS - Operational</v>
          </cell>
        </row>
        <row r="8456">
          <cell r="A8456">
            <v>214</v>
          </cell>
          <cell r="F8456">
            <v>1</v>
          </cell>
          <cell r="I8456">
            <v>120</v>
          </cell>
          <cell r="L8456" t="str">
            <v>NCS - Operational</v>
          </cell>
        </row>
        <row r="8457">
          <cell r="A8457">
            <v>214</v>
          </cell>
          <cell r="F8457">
            <v>1</v>
          </cell>
          <cell r="I8457">
            <v>640</v>
          </cell>
          <cell r="L8457" t="str">
            <v>(Excluded - Counted in classroom data)</v>
          </cell>
        </row>
        <row r="8458">
          <cell r="A8458">
            <v>214</v>
          </cell>
          <cell r="F8458">
            <v>1</v>
          </cell>
          <cell r="I8458">
            <v>425</v>
          </cell>
          <cell r="L8458" t="str">
            <v>NCS - Dining</v>
          </cell>
        </row>
        <row r="8459">
          <cell r="A8459">
            <v>214</v>
          </cell>
          <cell r="F8459">
            <v>1</v>
          </cell>
          <cell r="I8459">
            <v>200</v>
          </cell>
          <cell r="L8459" t="str">
            <v>NCS - Operational</v>
          </cell>
        </row>
        <row r="8460">
          <cell r="A8460">
            <v>214</v>
          </cell>
          <cell r="F8460">
            <v>1</v>
          </cell>
          <cell r="I8460">
            <v>340</v>
          </cell>
          <cell r="L8460" t="str">
            <v>NCS - Interior Room</v>
          </cell>
        </row>
        <row r="8461">
          <cell r="A8461">
            <v>214</v>
          </cell>
          <cell r="F8461">
            <v>1</v>
          </cell>
          <cell r="I8461">
            <v>306</v>
          </cell>
          <cell r="L8461" t="str">
            <v>NCS - Operational</v>
          </cell>
        </row>
        <row r="8462">
          <cell r="A8462">
            <v>214</v>
          </cell>
          <cell r="F8462">
            <v>1</v>
          </cell>
          <cell r="I8462">
            <v>36</v>
          </cell>
          <cell r="L8462" t="str">
            <v>NCS - Operational</v>
          </cell>
        </row>
        <row r="8463">
          <cell r="A8463">
            <v>214</v>
          </cell>
          <cell r="F8463">
            <v>1</v>
          </cell>
          <cell r="I8463">
            <v>180</v>
          </cell>
          <cell r="L8463" t="str">
            <v>NCS - Operational</v>
          </cell>
        </row>
        <row r="8464">
          <cell r="A8464">
            <v>214</v>
          </cell>
          <cell r="F8464">
            <v>1</v>
          </cell>
          <cell r="I8464">
            <v>180</v>
          </cell>
          <cell r="L8464" t="str">
            <v>NCS - Operational</v>
          </cell>
        </row>
        <row r="8465">
          <cell r="A8465">
            <v>214</v>
          </cell>
          <cell r="F8465">
            <v>1</v>
          </cell>
          <cell r="I8465">
            <v>500</v>
          </cell>
          <cell r="L8465" t="str">
            <v>NCS - Interior Room</v>
          </cell>
        </row>
        <row r="8466">
          <cell r="A8466">
            <v>214</v>
          </cell>
          <cell r="F8466">
            <v>1</v>
          </cell>
          <cell r="I8466">
            <v>48</v>
          </cell>
          <cell r="L8466" t="str">
            <v>NCS - Operational</v>
          </cell>
        </row>
        <row r="8467">
          <cell r="A8467">
            <v>214</v>
          </cell>
          <cell r="F8467">
            <v>1</v>
          </cell>
          <cell r="I8467">
            <v>32</v>
          </cell>
          <cell r="L8467" t="str">
            <v>NCS - Operational</v>
          </cell>
        </row>
        <row r="8468">
          <cell r="A8468">
            <v>214</v>
          </cell>
          <cell r="F8468">
            <v>1</v>
          </cell>
          <cell r="I8468">
            <v>48</v>
          </cell>
          <cell r="L8468" t="str">
            <v>NCS - Operational</v>
          </cell>
        </row>
        <row r="8469">
          <cell r="A8469">
            <v>214</v>
          </cell>
          <cell r="F8469">
            <v>1</v>
          </cell>
          <cell r="I8469">
            <v>32</v>
          </cell>
          <cell r="L8469" t="str">
            <v>NCS - Operational</v>
          </cell>
        </row>
        <row r="8470">
          <cell r="A8470">
            <v>214</v>
          </cell>
          <cell r="F8470">
            <v>1</v>
          </cell>
          <cell r="I8470">
            <v>858</v>
          </cell>
          <cell r="L8470" t="str">
            <v>(Excluded - Counted in classroom data)</v>
          </cell>
        </row>
        <row r="8471">
          <cell r="A8471">
            <v>214</v>
          </cell>
          <cell r="F8471">
            <v>1</v>
          </cell>
          <cell r="I8471">
            <v>858</v>
          </cell>
          <cell r="L8471" t="str">
            <v>(Excluded - Counted in classroom data)</v>
          </cell>
        </row>
        <row r="8472">
          <cell r="A8472">
            <v>214</v>
          </cell>
          <cell r="F8472">
            <v>1</v>
          </cell>
          <cell r="I8472">
            <v>858</v>
          </cell>
          <cell r="L8472" t="str">
            <v>NCS - Interior Room</v>
          </cell>
        </row>
        <row r="8473">
          <cell r="A8473">
            <v>215</v>
          </cell>
          <cell r="F8473">
            <v>1</v>
          </cell>
          <cell r="I8473">
            <v>112</v>
          </cell>
          <cell r="L8473" t="str">
            <v>NCS - Operational</v>
          </cell>
        </row>
        <row r="8474">
          <cell r="A8474">
            <v>215</v>
          </cell>
          <cell r="F8474">
            <v>1</v>
          </cell>
          <cell r="I8474">
            <v>77</v>
          </cell>
          <cell r="L8474" t="str">
            <v>NCS - Operational</v>
          </cell>
        </row>
        <row r="8475">
          <cell r="A8475">
            <v>215</v>
          </cell>
          <cell r="F8475">
            <v>1</v>
          </cell>
          <cell r="I8475">
            <v>243</v>
          </cell>
          <cell r="L8475" t="str">
            <v>NCS - Operational</v>
          </cell>
        </row>
        <row r="8476">
          <cell r="A8476">
            <v>215</v>
          </cell>
          <cell r="F8476">
            <v>1</v>
          </cell>
          <cell r="I8476">
            <v>93</v>
          </cell>
          <cell r="L8476" t="str">
            <v>NCS - Operational</v>
          </cell>
        </row>
        <row r="8477">
          <cell r="A8477">
            <v>215</v>
          </cell>
          <cell r="F8477">
            <v>1</v>
          </cell>
          <cell r="I8477">
            <v>72</v>
          </cell>
          <cell r="L8477" t="str">
            <v>NCS - Operational</v>
          </cell>
        </row>
        <row r="8478">
          <cell r="A8478">
            <v>215</v>
          </cell>
          <cell r="F8478">
            <v>1</v>
          </cell>
          <cell r="I8478">
            <v>72</v>
          </cell>
          <cell r="L8478" t="str">
            <v>NCS - Operational</v>
          </cell>
        </row>
        <row r="8479">
          <cell r="A8479">
            <v>215</v>
          </cell>
          <cell r="F8479">
            <v>1</v>
          </cell>
          <cell r="I8479">
            <v>96</v>
          </cell>
          <cell r="L8479" t="str">
            <v>NCS - Operational</v>
          </cell>
        </row>
        <row r="8480">
          <cell r="A8480">
            <v>215</v>
          </cell>
          <cell r="F8480">
            <v>1</v>
          </cell>
          <cell r="I8480">
            <v>375</v>
          </cell>
          <cell r="L8480" t="str">
            <v>NCS - Operational</v>
          </cell>
        </row>
        <row r="8481">
          <cell r="A8481">
            <v>215</v>
          </cell>
          <cell r="F8481">
            <v>1</v>
          </cell>
          <cell r="I8481">
            <v>1008</v>
          </cell>
          <cell r="L8481" t="str">
            <v>(Excluded - Counted in classroom data)</v>
          </cell>
        </row>
        <row r="8482">
          <cell r="A8482">
            <v>215</v>
          </cell>
          <cell r="F8482">
            <v>1</v>
          </cell>
          <cell r="I8482">
            <v>625</v>
          </cell>
          <cell r="L8482" t="str">
            <v>NCS - Operational</v>
          </cell>
        </row>
        <row r="8483">
          <cell r="A8483">
            <v>215</v>
          </cell>
          <cell r="F8483">
            <v>1</v>
          </cell>
          <cell r="I8483">
            <v>1017</v>
          </cell>
          <cell r="L8483" t="str">
            <v>(Excluded - Counted in classroom data)</v>
          </cell>
        </row>
        <row r="8484">
          <cell r="A8484">
            <v>215</v>
          </cell>
          <cell r="F8484">
            <v>1</v>
          </cell>
          <cell r="I8484">
            <v>802</v>
          </cell>
          <cell r="L8484" t="str">
            <v>(Excluded - Counted in classroom data)</v>
          </cell>
        </row>
        <row r="8485">
          <cell r="A8485">
            <v>215</v>
          </cell>
          <cell r="F8485">
            <v>1</v>
          </cell>
          <cell r="I8485">
            <v>256</v>
          </cell>
          <cell r="L8485" t="str">
            <v>NCS - Interior Room</v>
          </cell>
        </row>
        <row r="8486">
          <cell r="A8486">
            <v>215</v>
          </cell>
          <cell r="F8486">
            <v>1</v>
          </cell>
          <cell r="I8486">
            <v>100</v>
          </cell>
          <cell r="L8486" t="str">
            <v>NCS - Operational</v>
          </cell>
        </row>
        <row r="8487">
          <cell r="A8487">
            <v>215</v>
          </cell>
          <cell r="F8487">
            <v>1</v>
          </cell>
          <cell r="I8487">
            <v>215</v>
          </cell>
          <cell r="L8487" t="str">
            <v>NCS - Operational</v>
          </cell>
        </row>
        <row r="8488">
          <cell r="A8488">
            <v>215</v>
          </cell>
          <cell r="F8488">
            <v>1</v>
          </cell>
          <cell r="I8488">
            <v>100</v>
          </cell>
          <cell r="L8488" t="str">
            <v>NCS - Operational</v>
          </cell>
        </row>
        <row r="8489">
          <cell r="A8489">
            <v>215</v>
          </cell>
          <cell r="F8489">
            <v>1</v>
          </cell>
          <cell r="I8489">
            <v>815</v>
          </cell>
          <cell r="L8489" t="str">
            <v>(Excluded - Counted in classroom data)</v>
          </cell>
        </row>
        <row r="8490">
          <cell r="A8490">
            <v>215</v>
          </cell>
          <cell r="F8490">
            <v>1</v>
          </cell>
          <cell r="I8490">
            <v>831</v>
          </cell>
          <cell r="L8490" t="str">
            <v>(Excluded - Counted in classroom data)</v>
          </cell>
        </row>
        <row r="8491">
          <cell r="A8491">
            <v>215</v>
          </cell>
          <cell r="F8491">
            <v>1</v>
          </cell>
          <cell r="I8491">
            <v>1388</v>
          </cell>
          <cell r="L8491" t="str">
            <v>(Excluded - Counted in classroom data)</v>
          </cell>
        </row>
        <row r="8492">
          <cell r="A8492">
            <v>215</v>
          </cell>
          <cell r="F8492">
            <v>1</v>
          </cell>
          <cell r="I8492">
            <v>825</v>
          </cell>
          <cell r="L8492" t="str">
            <v>(Excluded - Counted in classroom data)</v>
          </cell>
        </row>
        <row r="8493">
          <cell r="A8493">
            <v>215</v>
          </cell>
          <cell r="F8493">
            <v>1</v>
          </cell>
          <cell r="I8493">
            <v>100</v>
          </cell>
          <cell r="L8493" t="str">
            <v>NCS - Operational</v>
          </cell>
        </row>
        <row r="8494">
          <cell r="A8494">
            <v>215</v>
          </cell>
          <cell r="F8494">
            <v>1</v>
          </cell>
          <cell r="I8494">
            <v>831</v>
          </cell>
          <cell r="L8494" t="str">
            <v>(Excluded - Counted in classroom data)</v>
          </cell>
        </row>
        <row r="8495">
          <cell r="A8495">
            <v>215</v>
          </cell>
          <cell r="F8495">
            <v>1</v>
          </cell>
          <cell r="I8495">
            <v>100</v>
          </cell>
          <cell r="L8495" t="str">
            <v>NCS - Operational</v>
          </cell>
        </row>
        <row r="8496">
          <cell r="A8496">
            <v>215</v>
          </cell>
          <cell r="F8496">
            <v>1</v>
          </cell>
          <cell r="I8496">
            <v>815</v>
          </cell>
          <cell r="L8496" t="str">
            <v>(Excluded - Counted in classroom data)</v>
          </cell>
        </row>
        <row r="8497">
          <cell r="A8497">
            <v>215</v>
          </cell>
          <cell r="F8497">
            <v>1</v>
          </cell>
          <cell r="I8497">
            <v>808</v>
          </cell>
          <cell r="L8497" t="str">
            <v>(Excluded - Counted in classroom data)</v>
          </cell>
        </row>
        <row r="8498">
          <cell r="A8498">
            <v>215</v>
          </cell>
          <cell r="F8498">
            <v>1</v>
          </cell>
          <cell r="I8498">
            <v>808</v>
          </cell>
          <cell r="L8498" t="str">
            <v>(Excluded - Counted in classroom data)</v>
          </cell>
        </row>
        <row r="8499">
          <cell r="A8499">
            <v>215</v>
          </cell>
          <cell r="F8499">
            <v>1</v>
          </cell>
          <cell r="I8499">
            <v>808</v>
          </cell>
          <cell r="L8499" t="str">
            <v>(Excluded - Counted in classroom data)</v>
          </cell>
        </row>
        <row r="8500">
          <cell r="A8500">
            <v>215</v>
          </cell>
          <cell r="F8500">
            <v>1</v>
          </cell>
          <cell r="I8500">
            <v>456</v>
          </cell>
          <cell r="L8500" t="str">
            <v>NCS - Interior Room</v>
          </cell>
        </row>
        <row r="8501">
          <cell r="A8501">
            <v>215</v>
          </cell>
          <cell r="F8501">
            <v>1</v>
          </cell>
          <cell r="I8501">
            <v>810</v>
          </cell>
          <cell r="L8501" t="str">
            <v>NCS - Interior Room</v>
          </cell>
        </row>
        <row r="8502">
          <cell r="A8502">
            <v>215</v>
          </cell>
          <cell r="F8502">
            <v>1</v>
          </cell>
          <cell r="I8502">
            <v>683</v>
          </cell>
          <cell r="L8502" t="str">
            <v>NCS - Operational</v>
          </cell>
        </row>
        <row r="8503">
          <cell r="A8503">
            <v>215</v>
          </cell>
          <cell r="F8503">
            <v>1</v>
          </cell>
          <cell r="I8503">
            <v>271</v>
          </cell>
          <cell r="L8503" t="str">
            <v>NCS - Interior Room</v>
          </cell>
        </row>
        <row r="8504">
          <cell r="A8504">
            <v>215</v>
          </cell>
          <cell r="F8504">
            <v>1</v>
          </cell>
          <cell r="I8504">
            <v>79</v>
          </cell>
          <cell r="L8504" t="str">
            <v>NCS - Operational</v>
          </cell>
        </row>
        <row r="8505">
          <cell r="A8505">
            <v>215</v>
          </cell>
          <cell r="F8505">
            <v>1</v>
          </cell>
          <cell r="I8505">
            <v>99</v>
          </cell>
          <cell r="L8505" t="str">
            <v>NCS - Operational</v>
          </cell>
        </row>
        <row r="8506">
          <cell r="A8506">
            <v>215</v>
          </cell>
          <cell r="F8506">
            <v>1</v>
          </cell>
          <cell r="I8506">
            <v>360</v>
          </cell>
          <cell r="L8506" t="str">
            <v>NCS - Interior Room</v>
          </cell>
        </row>
        <row r="8507">
          <cell r="A8507">
            <v>215</v>
          </cell>
          <cell r="F8507">
            <v>1</v>
          </cell>
          <cell r="I8507">
            <v>87</v>
          </cell>
          <cell r="L8507" t="str">
            <v>NCS - Operational</v>
          </cell>
        </row>
        <row r="8508">
          <cell r="A8508">
            <v>215</v>
          </cell>
          <cell r="F8508">
            <v>1</v>
          </cell>
          <cell r="I8508">
            <v>413</v>
          </cell>
          <cell r="L8508" t="str">
            <v>NCS - Operational</v>
          </cell>
        </row>
        <row r="8509">
          <cell r="A8509">
            <v>215</v>
          </cell>
          <cell r="F8509">
            <v>1</v>
          </cell>
          <cell r="I8509">
            <v>206</v>
          </cell>
          <cell r="L8509" t="str">
            <v>NCS - Operational</v>
          </cell>
        </row>
        <row r="8510">
          <cell r="A8510">
            <v>215</v>
          </cell>
          <cell r="F8510">
            <v>1</v>
          </cell>
          <cell r="I8510">
            <v>239</v>
          </cell>
          <cell r="L8510" t="str">
            <v>NCS - Operational</v>
          </cell>
        </row>
        <row r="8511">
          <cell r="A8511">
            <v>215</v>
          </cell>
          <cell r="F8511">
            <v>1</v>
          </cell>
          <cell r="I8511">
            <v>761</v>
          </cell>
          <cell r="L8511" t="str">
            <v>NCS - Operational</v>
          </cell>
        </row>
        <row r="8512">
          <cell r="A8512">
            <v>215</v>
          </cell>
          <cell r="F8512">
            <v>1</v>
          </cell>
          <cell r="I8512">
            <v>154</v>
          </cell>
          <cell r="L8512" t="str">
            <v>NCS - Operational</v>
          </cell>
        </row>
        <row r="8513">
          <cell r="A8513">
            <v>215</v>
          </cell>
          <cell r="F8513">
            <v>1</v>
          </cell>
          <cell r="I8513">
            <v>184</v>
          </cell>
          <cell r="L8513" t="str">
            <v>NCS - Interior Room</v>
          </cell>
        </row>
        <row r="8514">
          <cell r="A8514">
            <v>215</v>
          </cell>
          <cell r="F8514">
            <v>1</v>
          </cell>
          <cell r="I8514">
            <v>200</v>
          </cell>
          <cell r="L8514" t="str">
            <v>NCS - Interior Room</v>
          </cell>
        </row>
        <row r="8515">
          <cell r="A8515">
            <v>215</v>
          </cell>
          <cell r="F8515">
            <v>1</v>
          </cell>
          <cell r="I8515">
            <v>1971</v>
          </cell>
          <cell r="L8515" t="str">
            <v>NCS - Library</v>
          </cell>
        </row>
        <row r="8516">
          <cell r="A8516">
            <v>215</v>
          </cell>
          <cell r="F8516">
            <v>1</v>
          </cell>
          <cell r="I8516">
            <v>531</v>
          </cell>
          <cell r="L8516" t="str">
            <v>NCS - Operational</v>
          </cell>
        </row>
        <row r="8517">
          <cell r="A8517">
            <v>215</v>
          </cell>
          <cell r="F8517">
            <v>1</v>
          </cell>
          <cell r="I8517">
            <v>29</v>
          </cell>
          <cell r="L8517" t="str">
            <v>NCS - Operational</v>
          </cell>
        </row>
        <row r="8518">
          <cell r="A8518">
            <v>215</v>
          </cell>
          <cell r="F8518">
            <v>1</v>
          </cell>
          <cell r="I8518">
            <v>209</v>
          </cell>
          <cell r="L8518" t="str">
            <v>NCS - Operational</v>
          </cell>
        </row>
        <row r="8519">
          <cell r="A8519">
            <v>215</v>
          </cell>
          <cell r="F8519">
            <v>1</v>
          </cell>
          <cell r="I8519">
            <v>109</v>
          </cell>
          <cell r="L8519" t="str">
            <v>NCS - Operational</v>
          </cell>
        </row>
        <row r="8520">
          <cell r="A8520">
            <v>215</v>
          </cell>
          <cell r="F8520">
            <v>1</v>
          </cell>
          <cell r="I8520">
            <v>224</v>
          </cell>
          <cell r="L8520" t="str">
            <v>NCS - Operational</v>
          </cell>
        </row>
        <row r="8521">
          <cell r="A8521">
            <v>215</v>
          </cell>
          <cell r="F8521">
            <v>1</v>
          </cell>
          <cell r="I8521">
            <v>93</v>
          </cell>
          <cell r="L8521" t="str">
            <v>NCS - Interior Room</v>
          </cell>
        </row>
        <row r="8522">
          <cell r="A8522">
            <v>215</v>
          </cell>
          <cell r="F8522">
            <v>1</v>
          </cell>
          <cell r="I8522">
            <v>88</v>
          </cell>
          <cell r="L8522" t="str">
            <v>NCS - Interior Room</v>
          </cell>
        </row>
        <row r="8523">
          <cell r="A8523">
            <v>215</v>
          </cell>
          <cell r="F8523">
            <v>1</v>
          </cell>
          <cell r="I8523">
            <v>88</v>
          </cell>
          <cell r="L8523" t="str">
            <v>NCS - Interior Room</v>
          </cell>
        </row>
        <row r="8524">
          <cell r="A8524">
            <v>215</v>
          </cell>
          <cell r="F8524">
            <v>1</v>
          </cell>
          <cell r="I8524">
            <v>88</v>
          </cell>
          <cell r="L8524" t="str">
            <v>NCS - Interior Room</v>
          </cell>
        </row>
        <row r="8525">
          <cell r="A8525">
            <v>215</v>
          </cell>
          <cell r="F8525">
            <v>1</v>
          </cell>
          <cell r="I8525">
            <v>99</v>
          </cell>
          <cell r="L8525" t="str">
            <v>NCS - Interior Room</v>
          </cell>
        </row>
        <row r="8526">
          <cell r="A8526">
            <v>215</v>
          </cell>
          <cell r="F8526">
            <v>1</v>
          </cell>
          <cell r="I8526">
            <v>33</v>
          </cell>
          <cell r="L8526" t="str">
            <v>NCS - Operational</v>
          </cell>
        </row>
        <row r="8527">
          <cell r="A8527">
            <v>215</v>
          </cell>
          <cell r="F8527">
            <v>1</v>
          </cell>
          <cell r="I8527">
            <v>110</v>
          </cell>
          <cell r="L8527" t="str">
            <v>NCS - Interior Room</v>
          </cell>
        </row>
        <row r="8528">
          <cell r="A8528">
            <v>215</v>
          </cell>
          <cell r="F8528">
            <v>1</v>
          </cell>
          <cell r="I8528">
            <v>346</v>
          </cell>
          <cell r="L8528" t="str">
            <v>NCS - Operational</v>
          </cell>
        </row>
        <row r="8529">
          <cell r="A8529">
            <v>215</v>
          </cell>
          <cell r="F8529">
            <v>1</v>
          </cell>
          <cell r="I8529">
            <v>83</v>
          </cell>
          <cell r="L8529" t="str">
            <v>NCS - Interior Room</v>
          </cell>
        </row>
        <row r="8530">
          <cell r="A8530">
            <v>215</v>
          </cell>
          <cell r="F8530">
            <v>1</v>
          </cell>
          <cell r="I8530">
            <v>416</v>
          </cell>
          <cell r="L8530" t="str">
            <v>NCS - Interior Room</v>
          </cell>
        </row>
        <row r="8531">
          <cell r="A8531">
            <v>215</v>
          </cell>
          <cell r="F8531">
            <v>1</v>
          </cell>
          <cell r="I8531">
            <v>477</v>
          </cell>
          <cell r="L8531" t="str">
            <v>NCS - Interior Room</v>
          </cell>
        </row>
        <row r="8532">
          <cell r="A8532">
            <v>215</v>
          </cell>
          <cell r="F8532">
            <v>1</v>
          </cell>
          <cell r="I8532">
            <v>342</v>
          </cell>
          <cell r="L8532" t="str">
            <v>NCS - Interior Room</v>
          </cell>
        </row>
        <row r="8533">
          <cell r="A8533">
            <v>215</v>
          </cell>
          <cell r="F8533">
            <v>1</v>
          </cell>
          <cell r="I8533">
            <v>127</v>
          </cell>
          <cell r="L8533" t="str">
            <v>NCS - Interior Room</v>
          </cell>
        </row>
        <row r="8534">
          <cell r="A8534">
            <v>215</v>
          </cell>
          <cell r="F8534">
            <v>1</v>
          </cell>
          <cell r="I8534">
            <v>173</v>
          </cell>
          <cell r="L8534" t="str">
            <v>NCS - Interior Room</v>
          </cell>
        </row>
        <row r="8535">
          <cell r="A8535">
            <v>215</v>
          </cell>
          <cell r="F8535">
            <v>1</v>
          </cell>
          <cell r="I8535">
            <v>120</v>
          </cell>
          <cell r="L8535" t="str">
            <v>NCS - Interior Room</v>
          </cell>
        </row>
        <row r="8536">
          <cell r="A8536">
            <v>215</v>
          </cell>
          <cell r="F8536">
            <v>1</v>
          </cell>
          <cell r="I8536">
            <v>8258</v>
          </cell>
          <cell r="L8536" t="str">
            <v>NCS - Operational</v>
          </cell>
        </row>
        <row r="8537">
          <cell r="A8537">
            <v>215</v>
          </cell>
          <cell r="F8537">
            <v>1</v>
          </cell>
          <cell r="I8537">
            <v>96</v>
          </cell>
          <cell r="L8537" t="str">
            <v>NCS - Operational</v>
          </cell>
        </row>
        <row r="8538">
          <cell r="A8538">
            <v>215</v>
          </cell>
          <cell r="F8538">
            <v>1</v>
          </cell>
          <cell r="I8538">
            <v>18</v>
          </cell>
          <cell r="L8538" t="str">
            <v>NCS - Operational</v>
          </cell>
        </row>
        <row r="8539">
          <cell r="A8539">
            <v>215</v>
          </cell>
          <cell r="F8539">
            <v>1</v>
          </cell>
          <cell r="I8539">
            <v>38</v>
          </cell>
          <cell r="L8539" t="str">
            <v>NCS - Operational</v>
          </cell>
        </row>
        <row r="8540">
          <cell r="A8540">
            <v>215</v>
          </cell>
          <cell r="F8540">
            <v>1</v>
          </cell>
          <cell r="I8540">
            <v>156</v>
          </cell>
          <cell r="L8540" t="str">
            <v>NCS - Operational</v>
          </cell>
        </row>
        <row r="8541">
          <cell r="A8541">
            <v>215</v>
          </cell>
          <cell r="F8541">
            <v>1</v>
          </cell>
          <cell r="I8541">
            <v>18</v>
          </cell>
          <cell r="L8541" t="str">
            <v>NCS - Operational</v>
          </cell>
        </row>
        <row r="8542">
          <cell r="A8542">
            <v>215</v>
          </cell>
          <cell r="F8542">
            <v>1</v>
          </cell>
          <cell r="I8542">
            <v>76</v>
          </cell>
          <cell r="L8542" t="str">
            <v>NCS - Operational</v>
          </cell>
        </row>
        <row r="8543">
          <cell r="A8543">
            <v>215</v>
          </cell>
          <cell r="F8543">
            <v>1</v>
          </cell>
          <cell r="I8543">
            <v>252</v>
          </cell>
          <cell r="L8543" t="str">
            <v>NCS - Operational</v>
          </cell>
        </row>
        <row r="8544">
          <cell r="A8544">
            <v>215</v>
          </cell>
          <cell r="F8544">
            <v>1</v>
          </cell>
          <cell r="I8544">
            <v>68</v>
          </cell>
          <cell r="L8544" t="str">
            <v>NCS - Operational</v>
          </cell>
        </row>
        <row r="8545">
          <cell r="A8545">
            <v>215</v>
          </cell>
          <cell r="F8545">
            <v>1</v>
          </cell>
          <cell r="I8545">
            <v>217</v>
          </cell>
          <cell r="L8545" t="str">
            <v>NCS - Operational</v>
          </cell>
        </row>
        <row r="8546">
          <cell r="A8546">
            <v>215</v>
          </cell>
          <cell r="F8546">
            <v>1</v>
          </cell>
          <cell r="I8546">
            <v>984</v>
          </cell>
          <cell r="L8546" t="str">
            <v>NCS - Assembly</v>
          </cell>
        </row>
        <row r="8547">
          <cell r="A8547">
            <v>215</v>
          </cell>
          <cell r="F8547">
            <v>1</v>
          </cell>
          <cell r="I8547">
            <v>3962</v>
          </cell>
          <cell r="L8547" t="str">
            <v>NCS - Assembly</v>
          </cell>
        </row>
        <row r="8548">
          <cell r="A8548">
            <v>215</v>
          </cell>
          <cell r="F8548">
            <v>1</v>
          </cell>
          <cell r="I8548">
            <v>119</v>
          </cell>
          <cell r="L8548" t="str">
            <v>NCS - Operational</v>
          </cell>
        </row>
        <row r="8549">
          <cell r="A8549">
            <v>215</v>
          </cell>
          <cell r="F8549">
            <v>1</v>
          </cell>
          <cell r="I8549">
            <v>91</v>
          </cell>
          <cell r="L8549" t="str">
            <v>NCS - Operational</v>
          </cell>
        </row>
        <row r="8550">
          <cell r="A8550">
            <v>215</v>
          </cell>
          <cell r="F8550">
            <v>1</v>
          </cell>
          <cell r="I8550">
            <v>34</v>
          </cell>
          <cell r="L8550" t="str">
            <v>NCS - Operational</v>
          </cell>
        </row>
        <row r="8551">
          <cell r="A8551">
            <v>215</v>
          </cell>
          <cell r="F8551">
            <v>1</v>
          </cell>
          <cell r="I8551">
            <v>104</v>
          </cell>
          <cell r="L8551" t="str">
            <v>NCS - Operational</v>
          </cell>
        </row>
        <row r="8552">
          <cell r="A8552">
            <v>215</v>
          </cell>
          <cell r="F8552">
            <v>1</v>
          </cell>
          <cell r="I8552">
            <v>182</v>
          </cell>
          <cell r="L8552" t="str">
            <v>NCS - Operational</v>
          </cell>
        </row>
        <row r="8553">
          <cell r="A8553">
            <v>215</v>
          </cell>
          <cell r="F8553">
            <v>1</v>
          </cell>
          <cell r="I8553">
            <v>136</v>
          </cell>
          <cell r="L8553" t="str">
            <v>NCS - Operational</v>
          </cell>
        </row>
        <row r="8554">
          <cell r="A8554">
            <v>215</v>
          </cell>
          <cell r="F8554">
            <v>1</v>
          </cell>
          <cell r="I8554">
            <v>130</v>
          </cell>
          <cell r="L8554" t="str">
            <v>NCS - Operational</v>
          </cell>
        </row>
        <row r="8555">
          <cell r="A8555">
            <v>215</v>
          </cell>
          <cell r="F8555">
            <v>1</v>
          </cell>
          <cell r="I8555">
            <v>1447</v>
          </cell>
          <cell r="L8555" t="str">
            <v>(Excluded - Counted in classroom data)</v>
          </cell>
        </row>
        <row r="8556">
          <cell r="A8556">
            <v>215</v>
          </cell>
          <cell r="F8556">
            <v>1</v>
          </cell>
          <cell r="I8556">
            <v>807</v>
          </cell>
          <cell r="L8556" t="str">
            <v>NCS - Operational</v>
          </cell>
        </row>
        <row r="8557">
          <cell r="A8557">
            <v>215</v>
          </cell>
          <cell r="F8557">
            <v>1</v>
          </cell>
          <cell r="I8557">
            <v>1437</v>
          </cell>
          <cell r="L8557" t="str">
            <v>(Excluded - Counted in classroom data)</v>
          </cell>
        </row>
        <row r="8558">
          <cell r="A8558">
            <v>215</v>
          </cell>
          <cell r="F8558">
            <v>1</v>
          </cell>
          <cell r="I8558">
            <v>725</v>
          </cell>
          <cell r="L8558" t="str">
            <v>NCS - Interior Room</v>
          </cell>
        </row>
        <row r="8559">
          <cell r="A8559">
            <v>215</v>
          </cell>
          <cell r="F8559">
            <v>1</v>
          </cell>
          <cell r="I8559">
            <v>2421</v>
          </cell>
          <cell r="L8559" t="str">
            <v>NCS - Operational</v>
          </cell>
        </row>
        <row r="8560">
          <cell r="A8560">
            <v>215</v>
          </cell>
          <cell r="F8560">
            <v>1</v>
          </cell>
          <cell r="I8560">
            <v>966</v>
          </cell>
          <cell r="L8560" t="str">
            <v>(Excluded - Counted in classroom data)</v>
          </cell>
        </row>
        <row r="8561">
          <cell r="A8561">
            <v>215</v>
          </cell>
          <cell r="F8561">
            <v>1</v>
          </cell>
          <cell r="I8561">
            <v>1430</v>
          </cell>
          <cell r="L8561" t="str">
            <v>(Excluded - Counted in classroom data)</v>
          </cell>
        </row>
        <row r="8562">
          <cell r="A8562">
            <v>215</v>
          </cell>
          <cell r="F8562">
            <v>1</v>
          </cell>
          <cell r="I8562">
            <v>295</v>
          </cell>
          <cell r="L8562" t="str">
            <v>NCS - Operational</v>
          </cell>
        </row>
        <row r="8563">
          <cell r="A8563">
            <v>215</v>
          </cell>
          <cell r="F8563">
            <v>1</v>
          </cell>
          <cell r="I8563">
            <v>55</v>
          </cell>
          <cell r="L8563" t="str">
            <v>NCS - Operational</v>
          </cell>
        </row>
        <row r="8564">
          <cell r="A8564">
            <v>215</v>
          </cell>
          <cell r="F8564">
            <v>1</v>
          </cell>
          <cell r="I8564">
            <v>76</v>
          </cell>
          <cell r="L8564" t="str">
            <v>NCS - Operational</v>
          </cell>
        </row>
        <row r="8565">
          <cell r="A8565">
            <v>215</v>
          </cell>
          <cell r="F8565">
            <v>1</v>
          </cell>
          <cell r="I8565">
            <v>57</v>
          </cell>
          <cell r="L8565" t="str">
            <v>NCS - Operational</v>
          </cell>
        </row>
        <row r="8566">
          <cell r="A8566">
            <v>215</v>
          </cell>
          <cell r="F8566">
            <v>1</v>
          </cell>
          <cell r="I8566">
            <v>97</v>
          </cell>
          <cell r="L8566" t="str">
            <v>NCS - Operational</v>
          </cell>
        </row>
        <row r="8567">
          <cell r="A8567">
            <v>215</v>
          </cell>
          <cell r="F8567">
            <v>1</v>
          </cell>
          <cell r="I8567">
            <v>122</v>
          </cell>
          <cell r="L8567" t="str">
            <v>NCS - Operational</v>
          </cell>
        </row>
        <row r="8568">
          <cell r="A8568">
            <v>215</v>
          </cell>
          <cell r="F8568">
            <v>1</v>
          </cell>
          <cell r="I8568">
            <v>161</v>
          </cell>
          <cell r="L8568" t="str">
            <v>NCS - Operational</v>
          </cell>
        </row>
        <row r="8569">
          <cell r="A8569">
            <v>215</v>
          </cell>
          <cell r="F8569">
            <v>1</v>
          </cell>
          <cell r="I8569">
            <v>311</v>
          </cell>
          <cell r="L8569" t="str">
            <v>NCS - Interior Room</v>
          </cell>
        </row>
        <row r="8570">
          <cell r="A8570">
            <v>215</v>
          </cell>
          <cell r="F8570">
            <v>1</v>
          </cell>
          <cell r="I8570">
            <v>98</v>
          </cell>
          <cell r="L8570" t="str">
            <v>NCS - Operational</v>
          </cell>
        </row>
        <row r="8571">
          <cell r="A8571">
            <v>215</v>
          </cell>
          <cell r="F8571">
            <v>1</v>
          </cell>
          <cell r="I8571">
            <v>72</v>
          </cell>
          <cell r="L8571" t="str">
            <v>NCS - Operational</v>
          </cell>
        </row>
        <row r="8572">
          <cell r="A8572">
            <v>215</v>
          </cell>
          <cell r="F8572">
            <v>1</v>
          </cell>
          <cell r="I8572">
            <v>92</v>
          </cell>
          <cell r="L8572" t="str">
            <v>NCS - Operational</v>
          </cell>
        </row>
        <row r="8573">
          <cell r="A8573">
            <v>215</v>
          </cell>
          <cell r="F8573">
            <v>1</v>
          </cell>
          <cell r="I8573">
            <v>350</v>
          </cell>
          <cell r="L8573" t="str">
            <v>NCS - Operational</v>
          </cell>
        </row>
        <row r="8574">
          <cell r="A8574">
            <v>215</v>
          </cell>
          <cell r="F8574">
            <v>1</v>
          </cell>
          <cell r="I8574">
            <v>1374</v>
          </cell>
          <cell r="L8574" t="str">
            <v>(Excluded - Counted in classroom data)</v>
          </cell>
        </row>
        <row r="8575">
          <cell r="A8575">
            <v>215</v>
          </cell>
          <cell r="F8575">
            <v>1</v>
          </cell>
          <cell r="I8575">
            <v>1824</v>
          </cell>
          <cell r="L8575" t="str">
            <v>(Excluded - Counted in classroom data)</v>
          </cell>
        </row>
        <row r="8576">
          <cell r="A8576">
            <v>215</v>
          </cell>
          <cell r="F8576">
            <v>1</v>
          </cell>
          <cell r="I8576">
            <v>1066</v>
          </cell>
          <cell r="L8576" t="str">
            <v>(Excluded - Counted in classroom data)</v>
          </cell>
        </row>
        <row r="8577">
          <cell r="A8577">
            <v>215</v>
          </cell>
          <cell r="F8577">
            <v>1</v>
          </cell>
          <cell r="I8577">
            <v>246</v>
          </cell>
          <cell r="L8577" t="str">
            <v>NCS - Interior Room</v>
          </cell>
        </row>
        <row r="8578">
          <cell r="A8578">
            <v>215</v>
          </cell>
          <cell r="F8578">
            <v>1</v>
          </cell>
          <cell r="I8578">
            <v>240</v>
          </cell>
          <cell r="L8578" t="str">
            <v>NCS - Interior Room</v>
          </cell>
        </row>
        <row r="8579">
          <cell r="A8579">
            <v>215</v>
          </cell>
          <cell r="F8579">
            <v>1</v>
          </cell>
          <cell r="I8579">
            <v>162</v>
          </cell>
          <cell r="L8579" t="str">
            <v>NCS - Interior Room</v>
          </cell>
        </row>
        <row r="8580">
          <cell r="A8580">
            <v>215</v>
          </cell>
          <cell r="F8580">
            <v>1</v>
          </cell>
          <cell r="I8580">
            <v>340</v>
          </cell>
          <cell r="L8580" t="str">
            <v>NCS - Operational</v>
          </cell>
        </row>
        <row r="8581">
          <cell r="A8581">
            <v>215</v>
          </cell>
          <cell r="F8581">
            <v>1</v>
          </cell>
          <cell r="I8581">
            <v>96</v>
          </cell>
          <cell r="L8581" t="str">
            <v>NCS - Interior Room</v>
          </cell>
        </row>
        <row r="8582">
          <cell r="A8582">
            <v>215</v>
          </cell>
          <cell r="F8582">
            <v>1</v>
          </cell>
          <cell r="I8582">
            <v>156</v>
          </cell>
          <cell r="L8582" t="str">
            <v>NCS - Interior Room</v>
          </cell>
        </row>
        <row r="8583">
          <cell r="A8583">
            <v>215</v>
          </cell>
          <cell r="F8583">
            <v>1</v>
          </cell>
          <cell r="I8583">
            <v>94</v>
          </cell>
          <cell r="L8583" t="str">
            <v>NCS - Interior Room</v>
          </cell>
        </row>
        <row r="8584">
          <cell r="A8584">
            <v>215</v>
          </cell>
          <cell r="F8584">
            <v>1</v>
          </cell>
          <cell r="I8584">
            <v>72</v>
          </cell>
          <cell r="L8584" t="str">
            <v>NCS - Operational</v>
          </cell>
        </row>
        <row r="8585">
          <cell r="A8585">
            <v>215</v>
          </cell>
          <cell r="F8585">
            <v>1</v>
          </cell>
          <cell r="I8585">
            <v>76</v>
          </cell>
          <cell r="L8585" t="str">
            <v>NCS - Interior Room</v>
          </cell>
        </row>
        <row r="8586">
          <cell r="A8586">
            <v>215</v>
          </cell>
          <cell r="F8586">
            <v>1</v>
          </cell>
          <cell r="I8586">
            <v>96</v>
          </cell>
          <cell r="L8586" t="str">
            <v>NCS - Interior Room</v>
          </cell>
        </row>
        <row r="8587">
          <cell r="A8587">
            <v>215</v>
          </cell>
          <cell r="F8587">
            <v>1</v>
          </cell>
          <cell r="I8587">
            <v>96</v>
          </cell>
          <cell r="L8587" t="str">
            <v>NCS - Interior Room</v>
          </cell>
        </row>
        <row r="8588">
          <cell r="A8588">
            <v>215</v>
          </cell>
          <cell r="F8588">
            <v>1</v>
          </cell>
          <cell r="I8588">
            <v>130</v>
          </cell>
          <cell r="L8588" t="str">
            <v>NCS - Interior Room</v>
          </cell>
        </row>
        <row r="8589">
          <cell r="A8589">
            <v>215</v>
          </cell>
          <cell r="F8589">
            <v>1</v>
          </cell>
          <cell r="I8589">
            <v>61</v>
          </cell>
          <cell r="L8589" t="str">
            <v>NCS - Operational</v>
          </cell>
        </row>
        <row r="8590">
          <cell r="A8590">
            <v>215</v>
          </cell>
          <cell r="F8590">
            <v>1</v>
          </cell>
          <cell r="I8590">
            <v>206</v>
          </cell>
          <cell r="L8590" t="str">
            <v>NCS - Interior Room</v>
          </cell>
        </row>
        <row r="8591">
          <cell r="A8591">
            <v>215</v>
          </cell>
          <cell r="F8591">
            <v>1</v>
          </cell>
          <cell r="I8591">
            <v>76</v>
          </cell>
          <cell r="L8591" t="str">
            <v>NCS - Interior Room</v>
          </cell>
        </row>
        <row r="8592">
          <cell r="A8592">
            <v>215</v>
          </cell>
          <cell r="F8592">
            <v>1</v>
          </cell>
          <cell r="I8592">
            <v>72</v>
          </cell>
          <cell r="L8592" t="str">
            <v>NCS - Interior Room</v>
          </cell>
        </row>
        <row r="8593">
          <cell r="A8593">
            <v>215</v>
          </cell>
          <cell r="F8593">
            <v>1</v>
          </cell>
          <cell r="I8593">
            <v>23</v>
          </cell>
          <cell r="L8593" t="str">
            <v>NCS - Operational</v>
          </cell>
        </row>
        <row r="8594">
          <cell r="A8594">
            <v>215</v>
          </cell>
          <cell r="F8594">
            <v>1</v>
          </cell>
          <cell r="I8594">
            <v>565</v>
          </cell>
          <cell r="L8594" t="str">
            <v>NCS - Operational</v>
          </cell>
        </row>
        <row r="8595">
          <cell r="A8595">
            <v>215</v>
          </cell>
          <cell r="F8595">
            <v>1</v>
          </cell>
          <cell r="I8595">
            <v>1481</v>
          </cell>
          <cell r="L8595" t="str">
            <v>NCS - Athletic</v>
          </cell>
        </row>
        <row r="8596">
          <cell r="A8596">
            <v>215</v>
          </cell>
          <cell r="F8596">
            <v>1</v>
          </cell>
          <cell r="I8596">
            <v>131</v>
          </cell>
          <cell r="L8596" t="str">
            <v>NCS - Operational</v>
          </cell>
        </row>
        <row r="8597">
          <cell r="A8597">
            <v>215</v>
          </cell>
          <cell r="F8597">
            <v>1</v>
          </cell>
          <cell r="I8597">
            <v>200</v>
          </cell>
          <cell r="L8597" t="str">
            <v>NCS - Operational</v>
          </cell>
        </row>
        <row r="8598">
          <cell r="A8598">
            <v>215</v>
          </cell>
          <cell r="F8598">
            <v>1</v>
          </cell>
          <cell r="I8598">
            <v>102</v>
          </cell>
          <cell r="L8598" t="str">
            <v>NCS - Operational</v>
          </cell>
        </row>
        <row r="8599">
          <cell r="A8599">
            <v>215</v>
          </cell>
          <cell r="F8599">
            <v>1</v>
          </cell>
          <cell r="I8599">
            <v>63</v>
          </cell>
          <cell r="L8599" t="str">
            <v>NCS - Operational</v>
          </cell>
        </row>
        <row r="8600">
          <cell r="A8600">
            <v>215</v>
          </cell>
          <cell r="F8600">
            <v>1</v>
          </cell>
          <cell r="I8600">
            <v>158</v>
          </cell>
          <cell r="L8600" t="str">
            <v>NCS - Operational</v>
          </cell>
        </row>
        <row r="8601">
          <cell r="A8601">
            <v>215</v>
          </cell>
          <cell r="F8601">
            <v>1</v>
          </cell>
          <cell r="I8601">
            <v>157</v>
          </cell>
          <cell r="L8601" t="str">
            <v>NCS - Operational</v>
          </cell>
        </row>
        <row r="8602">
          <cell r="A8602">
            <v>215</v>
          </cell>
          <cell r="F8602">
            <v>1</v>
          </cell>
          <cell r="I8602">
            <v>52</v>
          </cell>
          <cell r="L8602" t="str">
            <v>NCS - Operational</v>
          </cell>
        </row>
        <row r="8603">
          <cell r="A8603">
            <v>215</v>
          </cell>
          <cell r="F8603">
            <v>1</v>
          </cell>
          <cell r="I8603">
            <v>98</v>
          </cell>
          <cell r="L8603" t="str">
            <v>NCS - Operational</v>
          </cell>
        </row>
        <row r="8604">
          <cell r="A8604">
            <v>215</v>
          </cell>
          <cell r="F8604">
            <v>1</v>
          </cell>
          <cell r="I8604">
            <v>244</v>
          </cell>
          <cell r="L8604" t="str">
            <v>NCS - Interior Room</v>
          </cell>
        </row>
        <row r="8605">
          <cell r="A8605">
            <v>215</v>
          </cell>
          <cell r="F8605">
            <v>1</v>
          </cell>
          <cell r="I8605">
            <v>316</v>
          </cell>
          <cell r="L8605" t="str">
            <v>NCS - Operational</v>
          </cell>
        </row>
        <row r="8606">
          <cell r="A8606">
            <v>215</v>
          </cell>
          <cell r="F8606">
            <v>1</v>
          </cell>
          <cell r="I8606">
            <v>1335</v>
          </cell>
          <cell r="L8606" t="str">
            <v>NCS - Athletic</v>
          </cell>
        </row>
        <row r="8607">
          <cell r="A8607">
            <v>215</v>
          </cell>
          <cell r="F8607">
            <v>1</v>
          </cell>
          <cell r="I8607">
            <v>136</v>
          </cell>
          <cell r="L8607" t="str">
            <v>NCS - Operational</v>
          </cell>
        </row>
        <row r="8608">
          <cell r="A8608">
            <v>215</v>
          </cell>
          <cell r="F8608">
            <v>1</v>
          </cell>
          <cell r="I8608">
            <v>170</v>
          </cell>
          <cell r="L8608" t="str">
            <v>NCS - Operational</v>
          </cell>
        </row>
        <row r="8609">
          <cell r="A8609">
            <v>215</v>
          </cell>
          <cell r="F8609">
            <v>1</v>
          </cell>
          <cell r="I8609">
            <v>15</v>
          </cell>
          <cell r="L8609" t="str">
            <v>NCS - Operational</v>
          </cell>
        </row>
        <row r="8610">
          <cell r="A8610">
            <v>215</v>
          </cell>
          <cell r="F8610">
            <v>1</v>
          </cell>
          <cell r="I8610">
            <v>73</v>
          </cell>
          <cell r="L8610" t="str">
            <v>NCS - Operational</v>
          </cell>
        </row>
        <row r="8611">
          <cell r="A8611">
            <v>215</v>
          </cell>
          <cell r="F8611">
            <v>1</v>
          </cell>
          <cell r="I8611">
            <v>269</v>
          </cell>
          <cell r="L8611" t="str">
            <v>NCS - Interior Room</v>
          </cell>
        </row>
        <row r="8612">
          <cell r="A8612">
            <v>215</v>
          </cell>
          <cell r="F8612">
            <v>1</v>
          </cell>
          <cell r="I8612">
            <v>420</v>
          </cell>
          <cell r="L8612" t="str">
            <v>NCS - Operational</v>
          </cell>
        </row>
        <row r="8613">
          <cell r="A8613">
            <v>215</v>
          </cell>
          <cell r="F8613">
            <v>1</v>
          </cell>
          <cell r="I8613">
            <v>178</v>
          </cell>
          <cell r="L8613" t="str">
            <v>NCS - Operational</v>
          </cell>
        </row>
        <row r="8614">
          <cell r="A8614">
            <v>215</v>
          </cell>
          <cell r="F8614">
            <v>1</v>
          </cell>
          <cell r="I8614">
            <v>13</v>
          </cell>
          <cell r="L8614" t="str">
            <v>NCS - Operational</v>
          </cell>
        </row>
        <row r="8615">
          <cell r="A8615">
            <v>215</v>
          </cell>
          <cell r="F8615">
            <v>1</v>
          </cell>
          <cell r="I8615">
            <v>849</v>
          </cell>
          <cell r="L8615" t="str">
            <v>NCS - Operational</v>
          </cell>
        </row>
        <row r="8616">
          <cell r="A8616">
            <v>215</v>
          </cell>
          <cell r="F8616">
            <v>1</v>
          </cell>
          <cell r="I8616">
            <v>108</v>
          </cell>
          <cell r="L8616" t="str">
            <v>NCS - Operational</v>
          </cell>
        </row>
        <row r="8617">
          <cell r="A8617">
            <v>215</v>
          </cell>
          <cell r="F8617">
            <v>1</v>
          </cell>
          <cell r="I8617">
            <v>266</v>
          </cell>
          <cell r="L8617" t="str">
            <v>NCS - Operational</v>
          </cell>
        </row>
        <row r="8618">
          <cell r="A8618">
            <v>215</v>
          </cell>
          <cell r="F8618">
            <v>1</v>
          </cell>
          <cell r="I8618">
            <v>33</v>
          </cell>
          <cell r="L8618" t="str">
            <v>NCS - Operational</v>
          </cell>
        </row>
        <row r="8619">
          <cell r="A8619">
            <v>215</v>
          </cell>
          <cell r="F8619">
            <v>1</v>
          </cell>
          <cell r="I8619">
            <v>208</v>
          </cell>
          <cell r="L8619" t="str">
            <v>NCS - Operational</v>
          </cell>
        </row>
        <row r="8620">
          <cell r="A8620">
            <v>215</v>
          </cell>
          <cell r="F8620">
            <v>1</v>
          </cell>
          <cell r="I8620">
            <v>115</v>
          </cell>
          <cell r="L8620" t="str">
            <v>NCS - Operational</v>
          </cell>
        </row>
        <row r="8621">
          <cell r="A8621">
            <v>215</v>
          </cell>
          <cell r="F8621">
            <v>1</v>
          </cell>
          <cell r="I8621">
            <v>70</v>
          </cell>
          <cell r="L8621" t="str">
            <v>NCS - Operational</v>
          </cell>
        </row>
        <row r="8622">
          <cell r="A8622">
            <v>215</v>
          </cell>
          <cell r="F8622">
            <v>1</v>
          </cell>
          <cell r="I8622">
            <v>70</v>
          </cell>
          <cell r="L8622" t="str">
            <v>NCS - Operational</v>
          </cell>
        </row>
        <row r="8623">
          <cell r="A8623">
            <v>215</v>
          </cell>
          <cell r="F8623">
            <v>1</v>
          </cell>
          <cell r="I8623">
            <v>316</v>
          </cell>
          <cell r="L8623" t="str">
            <v>NCS - Operational</v>
          </cell>
        </row>
        <row r="8624">
          <cell r="A8624">
            <v>215</v>
          </cell>
          <cell r="F8624">
            <v>1</v>
          </cell>
          <cell r="I8624">
            <v>1476</v>
          </cell>
          <cell r="L8624" t="str">
            <v>NCS - Athletic</v>
          </cell>
        </row>
        <row r="8625">
          <cell r="A8625">
            <v>215</v>
          </cell>
          <cell r="F8625">
            <v>1</v>
          </cell>
          <cell r="I8625">
            <v>266</v>
          </cell>
          <cell r="L8625" t="str">
            <v>NCS - Operational</v>
          </cell>
        </row>
        <row r="8626">
          <cell r="A8626">
            <v>215</v>
          </cell>
          <cell r="F8626">
            <v>1</v>
          </cell>
          <cell r="I8626">
            <v>6491</v>
          </cell>
          <cell r="L8626" t="str">
            <v>NCS - Athletic</v>
          </cell>
        </row>
        <row r="8627">
          <cell r="A8627">
            <v>215</v>
          </cell>
          <cell r="F8627">
            <v>1</v>
          </cell>
          <cell r="I8627">
            <v>63</v>
          </cell>
          <cell r="L8627" t="str">
            <v>NCS - Operational</v>
          </cell>
        </row>
        <row r="8628">
          <cell r="A8628">
            <v>215</v>
          </cell>
          <cell r="F8628">
            <v>1</v>
          </cell>
          <cell r="I8628">
            <v>63</v>
          </cell>
          <cell r="L8628" t="str">
            <v>NCS - Operational</v>
          </cell>
        </row>
        <row r="8629">
          <cell r="A8629">
            <v>215</v>
          </cell>
          <cell r="F8629">
            <v>1</v>
          </cell>
          <cell r="I8629">
            <v>814</v>
          </cell>
          <cell r="L8629" t="str">
            <v>(Excluded - Counted in classroom data)</v>
          </cell>
        </row>
        <row r="8630">
          <cell r="A8630">
            <v>215</v>
          </cell>
          <cell r="F8630">
            <v>1</v>
          </cell>
          <cell r="I8630">
            <v>814</v>
          </cell>
          <cell r="L8630" t="str">
            <v>(Excluded - Counted in classroom data)</v>
          </cell>
        </row>
        <row r="8631">
          <cell r="A8631">
            <v>215</v>
          </cell>
          <cell r="F8631">
            <v>1</v>
          </cell>
          <cell r="I8631">
            <v>814</v>
          </cell>
          <cell r="L8631" t="str">
            <v>(Excluded - Counted in classroom data)</v>
          </cell>
        </row>
        <row r="8632">
          <cell r="A8632">
            <v>215</v>
          </cell>
          <cell r="F8632">
            <v>1</v>
          </cell>
          <cell r="I8632">
            <v>276</v>
          </cell>
          <cell r="L8632" t="str">
            <v>NCS - Operational</v>
          </cell>
        </row>
        <row r="8633">
          <cell r="A8633">
            <v>215</v>
          </cell>
          <cell r="F8633">
            <v>1</v>
          </cell>
          <cell r="I8633">
            <v>38</v>
          </cell>
          <cell r="L8633" t="str">
            <v>NCS - Operational</v>
          </cell>
        </row>
        <row r="8634">
          <cell r="A8634">
            <v>215</v>
          </cell>
          <cell r="F8634">
            <v>1</v>
          </cell>
          <cell r="I8634">
            <v>147</v>
          </cell>
          <cell r="L8634" t="str">
            <v>NCS - Interior Room</v>
          </cell>
        </row>
        <row r="8635">
          <cell r="A8635">
            <v>215</v>
          </cell>
          <cell r="F8635">
            <v>1</v>
          </cell>
          <cell r="I8635">
            <v>159</v>
          </cell>
          <cell r="L8635" t="str">
            <v>NCS - Interior Room</v>
          </cell>
        </row>
        <row r="8636">
          <cell r="A8636">
            <v>215</v>
          </cell>
          <cell r="F8636">
            <v>1</v>
          </cell>
          <cell r="I8636">
            <v>147</v>
          </cell>
          <cell r="L8636" t="str">
            <v>NCS - Interior Room</v>
          </cell>
        </row>
        <row r="8637">
          <cell r="A8637">
            <v>215</v>
          </cell>
          <cell r="F8637">
            <v>1</v>
          </cell>
          <cell r="I8637">
            <v>190</v>
          </cell>
          <cell r="L8637" t="str">
            <v>NCS - Interior Room</v>
          </cell>
        </row>
        <row r="8638">
          <cell r="A8638">
            <v>215</v>
          </cell>
          <cell r="F8638">
            <v>1</v>
          </cell>
          <cell r="I8638">
            <v>222</v>
          </cell>
          <cell r="L8638" t="str">
            <v>NCS - Interior Room</v>
          </cell>
        </row>
        <row r="8639">
          <cell r="A8639">
            <v>215</v>
          </cell>
          <cell r="F8639">
            <v>1</v>
          </cell>
          <cell r="I8639">
            <v>131</v>
          </cell>
          <cell r="L8639" t="str">
            <v>NCS - Operational</v>
          </cell>
        </row>
        <row r="8640">
          <cell r="A8640">
            <v>215</v>
          </cell>
          <cell r="F8640">
            <v>1</v>
          </cell>
          <cell r="I8640">
            <v>60</v>
          </cell>
          <cell r="L8640" t="str">
            <v>NCS - Operational</v>
          </cell>
        </row>
        <row r="8641">
          <cell r="A8641">
            <v>215</v>
          </cell>
          <cell r="F8641">
            <v>1</v>
          </cell>
          <cell r="I8641">
            <v>57</v>
          </cell>
          <cell r="L8641" t="str">
            <v>NCS - Operational</v>
          </cell>
        </row>
        <row r="8642">
          <cell r="A8642">
            <v>215</v>
          </cell>
          <cell r="F8642">
            <v>1</v>
          </cell>
          <cell r="I8642">
            <v>159</v>
          </cell>
          <cell r="L8642" t="str">
            <v>NCS - Operational</v>
          </cell>
        </row>
        <row r="8643">
          <cell r="A8643">
            <v>215</v>
          </cell>
          <cell r="F8643">
            <v>1</v>
          </cell>
          <cell r="I8643">
            <v>473</v>
          </cell>
          <cell r="L8643" t="str">
            <v>NCS - Operational</v>
          </cell>
        </row>
        <row r="8644">
          <cell r="A8644">
            <v>215</v>
          </cell>
          <cell r="F8644">
            <v>1</v>
          </cell>
          <cell r="I8644">
            <v>257</v>
          </cell>
          <cell r="L8644" t="str">
            <v>NCS - Operational</v>
          </cell>
        </row>
        <row r="8645">
          <cell r="A8645">
            <v>215</v>
          </cell>
          <cell r="F8645">
            <v>1</v>
          </cell>
          <cell r="I8645">
            <v>283</v>
          </cell>
          <cell r="L8645" t="str">
            <v>NCS - Operational</v>
          </cell>
        </row>
        <row r="8646">
          <cell r="A8646">
            <v>215</v>
          </cell>
          <cell r="F8646">
            <v>1</v>
          </cell>
          <cell r="I8646">
            <v>16</v>
          </cell>
          <cell r="L8646" t="str">
            <v>NCS - Operational</v>
          </cell>
        </row>
        <row r="8647">
          <cell r="A8647">
            <v>215</v>
          </cell>
          <cell r="F8647">
            <v>1</v>
          </cell>
          <cell r="I8647">
            <v>56</v>
          </cell>
          <cell r="L8647" t="str">
            <v>NCS - Operational</v>
          </cell>
        </row>
        <row r="8648">
          <cell r="A8648">
            <v>215</v>
          </cell>
          <cell r="F8648">
            <v>1</v>
          </cell>
          <cell r="I8648">
            <v>916</v>
          </cell>
          <cell r="L8648" t="str">
            <v>(Excluded - Counted in classroom data)</v>
          </cell>
        </row>
        <row r="8649">
          <cell r="A8649">
            <v>215</v>
          </cell>
          <cell r="F8649">
            <v>1</v>
          </cell>
          <cell r="I8649">
            <v>918</v>
          </cell>
          <cell r="L8649" t="str">
            <v>(Excluded - Counted in classroom data)</v>
          </cell>
        </row>
        <row r="8650">
          <cell r="A8650">
            <v>215</v>
          </cell>
          <cell r="F8650">
            <v>1</v>
          </cell>
          <cell r="I8650">
            <v>270</v>
          </cell>
          <cell r="L8650" t="str">
            <v>NCS - Operational</v>
          </cell>
        </row>
        <row r="8651">
          <cell r="A8651">
            <v>215</v>
          </cell>
          <cell r="F8651">
            <v>1</v>
          </cell>
          <cell r="I8651">
            <v>49</v>
          </cell>
          <cell r="L8651" t="str">
            <v>NCS - Operational</v>
          </cell>
        </row>
        <row r="8652">
          <cell r="A8652">
            <v>215</v>
          </cell>
          <cell r="F8652">
            <v>1</v>
          </cell>
          <cell r="I8652">
            <v>270</v>
          </cell>
          <cell r="L8652" t="str">
            <v>NCS - Operational</v>
          </cell>
        </row>
        <row r="8653">
          <cell r="A8653">
            <v>215</v>
          </cell>
          <cell r="F8653">
            <v>1</v>
          </cell>
          <cell r="I8653">
            <v>49</v>
          </cell>
          <cell r="L8653" t="str">
            <v>NCS - Operational</v>
          </cell>
        </row>
        <row r="8654">
          <cell r="A8654">
            <v>215</v>
          </cell>
          <cell r="F8654">
            <v>1</v>
          </cell>
          <cell r="I8654">
            <v>917</v>
          </cell>
          <cell r="L8654" t="str">
            <v>(Excluded - Counted in classroom data)</v>
          </cell>
        </row>
        <row r="8655">
          <cell r="A8655">
            <v>215</v>
          </cell>
          <cell r="F8655">
            <v>1</v>
          </cell>
          <cell r="I8655">
            <v>28</v>
          </cell>
          <cell r="L8655" t="str">
            <v>NCS - Operational</v>
          </cell>
        </row>
        <row r="8656">
          <cell r="A8656">
            <v>215</v>
          </cell>
          <cell r="F8656">
            <v>1</v>
          </cell>
          <cell r="I8656">
            <v>55</v>
          </cell>
          <cell r="L8656" t="str">
            <v>NCS - Operational</v>
          </cell>
        </row>
        <row r="8657">
          <cell r="A8657">
            <v>215</v>
          </cell>
          <cell r="F8657">
            <v>1</v>
          </cell>
          <cell r="I8657">
            <v>1182</v>
          </cell>
          <cell r="L8657" t="str">
            <v>(Excluded - Counted in classroom data)</v>
          </cell>
        </row>
        <row r="8658">
          <cell r="A8658">
            <v>215</v>
          </cell>
          <cell r="F8658">
            <v>1</v>
          </cell>
          <cell r="I8658">
            <v>129</v>
          </cell>
          <cell r="L8658" t="str">
            <v>NCS - Interior Room</v>
          </cell>
        </row>
        <row r="8659">
          <cell r="A8659">
            <v>215</v>
          </cell>
          <cell r="F8659">
            <v>1</v>
          </cell>
          <cell r="I8659">
            <v>916</v>
          </cell>
          <cell r="L8659" t="str">
            <v>(Excluded - Counted in classroom data)</v>
          </cell>
        </row>
        <row r="8660">
          <cell r="A8660">
            <v>215</v>
          </cell>
          <cell r="F8660">
            <v>1</v>
          </cell>
          <cell r="I8660">
            <v>91</v>
          </cell>
          <cell r="L8660" t="str">
            <v>NCS - Operational</v>
          </cell>
        </row>
        <row r="8661">
          <cell r="A8661">
            <v>215</v>
          </cell>
          <cell r="F8661">
            <v>1</v>
          </cell>
          <cell r="I8661">
            <v>28</v>
          </cell>
          <cell r="L8661" t="str">
            <v>NCS - Operational</v>
          </cell>
        </row>
        <row r="8662">
          <cell r="A8662">
            <v>215</v>
          </cell>
          <cell r="F8662">
            <v>1</v>
          </cell>
          <cell r="I8662">
            <v>912</v>
          </cell>
          <cell r="L8662" t="str">
            <v>(Excluded - Counted in classroom data)</v>
          </cell>
        </row>
        <row r="8663">
          <cell r="A8663">
            <v>215</v>
          </cell>
          <cell r="F8663">
            <v>1</v>
          </cell>
          <cell r="I8663">
            <v>917</v>
          </cell>
          <cell r="L8663" t="str">
            <v>(Excluded - Counted in classroom data)</v>
          </cell>
        </row>
        <row r="8664">
          <cell r="A8664">
            <v>215</v>
          </cell>
          <cell r="F8664">
            <v>1</v>
          </cell>
          <cell r="I8664">
            <v>915</v>
          </cell>
          <cell r="L8664" t="str">
            <v>(Excluded - Counted in classroom data)</v>
          </cell>
        </row>
        <row r="8665">
          <cell r="A8665">
            <v>215</v>
          </cell>
          <cell r="F8665">
            <v>1</v>
          </cell>
          <cell r="I8665">
            <v>53</v>
          </cell>
          <cell r="L8665" t="str">
            <v>NCS - Operational</v>
          </cell>
        </row>
        <row r="8666">
          <cell r="A8666">
            <v>215</v>
          </cell>
          <cell r="F8666">
            <v>1</v>
          </cell>
          <cell r="I8666">
            <v>28</v>
          </cell>
          <cell r="L8666" t="str">
            <v>NCS - Operational</v>
          </cell>
        </row>
        <row r="8667">
          <cell r="A8667">
            <v>215</v>
          </cell>
          <cell r="F8667">
            <v>2</v>
          </cell>
          <cell r="I8667">
            <v>144</v>
          </cell>
          <cell r="L8667" t="str">
            <v>NCS - Operational</v>
          </cell>
        </row>
        <row r="8668">
          <cell r="A8668">
            <v>215</v>
          </cell>
          <cell r="F8668">
            <v>2</v>
          </cell>
          <cell r="I8668">
            <v>38</v>
          </cell>
          <cell r="L8668" t="str">
            <v>NCS - Operational</v>
          </cell>
        </row>
        <row r="8669">
          <cell r="A8669">
            <v>215</v>
          </cell>
          <cell r="F8669">
            <v>2</v>
          </cell>
          <cell r="I8669">
            <v>147</v>
          </cell>
          <cell r="L8669" t="str">
            <v>NCS - Interior Room</v>
          </cell>
        </row>
        <row r="8670">
          <cell r="A8670">
            <v>215</v>
          </cell>
          <cell r="F8670">
            <v>2</v>
          </cell>
          <cell r="I8670">
            <v>112</v>
          </cell>
          <cell r="L8670" t="str">
            <v>NCS - Interior Room</v>
          </cell>
        </row>
        <row r="8671">
          <cell r="A8671">
            <v>215</v>
          </cell>
          <cell r="F8671">
            <v>2</v>
          </cell>
          <cell r="I8671">
            <v>147</v>
          </cell>
          <cell r="L8671" t="str">
            <v>NCS - Interior Room</v>
          </cell>
        </row>
        <row r="8672">
          <cell r="A8672">
            <v>215</v>
          </cell>
          <cell r="F8672">
            <v>2</v>
          </cell>
          <cell r="I8672">
            <v>222</v>
          </cell>
          <cell r="L8672" t="str">
            <v>NCS - Interior Room</v>
          </cell>
        </row>
        <row r="8673">
          <cell r="A8673">
            <v>215</v>
          </cell>
          <cell r="F8673">
            <v>2</v>
          </cell>
          <cell r="I8673">
            <v>1200</v>
          </cell>
          <cell r="L8673" t="str">
            <v>(Excluded - Counted in classroom data)</v>
          </cell>
        </row>
        <row r="8674">
          <cell r="A8674">
            <v>215</v>
          </cell>
          <cell r="F8674">
            <v>2</v>
          </cell>
          <cell r="I8674">
            <v>131</v>
          </cell>
          <cell r="L8674" t="str">
            <v>NCS - Operational</v>
          </cell>
        </row>
        <row r="8675">
          <cell r="A8675">
            <v>215</v>
          </cell>
          <cell r="F8675">
            <v>2</v>
          </cell>
          <cell r="I8675">
            <v>60</v>
          </cell>
          <cell r="L8675" t="str">
            <v>NCS - Operational</v>
          </cell>
        </row>
        <row r="8676">
          <cell r="A8676">
            <v>215</v>
          </cell>
          <cell r="F8676">
            <v>2</v>
          </cell>
          <cell r="I8676">
            <v>912</v>
          </cell>
          <cell r="L8676" t="str">
            <v>(Excluded - Counted in classroom data)</v>
          </cell>
        </row>
        <row r="8677">
          <cell r="A8677">
            <v>215</v>
          </cell>
          <cell r="F8677">
            <v>2</v>
          </cell>
          <cell r="I8677">
            <v>915</v>
          </cell>
          <cell r="L8677" t="str">
            <v>(Excluded - Counted in classroom data)</v>
          </cell>
        </row>
        <row r="8678">
          <cell r="A8678">
            <v>215</v>
          </cell>
          <cell r="F8678">
            <v>2</v>
          </cell>
          <cell r="I8678">
            <v>236</v>
          </cell>
          <cell r="L8678" t="str">
            <v>NCS - Operational</v>
          </cell>
        </row>
        <row r="8679">
          <cell r="A8679">
            <v>215</v>
          </cell>
          <cell r="F8679">
            <v>2</v>
          </cell>
          <cell r="I8679">
            <v>49</v>
          </cell>
          <cell r="L8679" t="str">
            <v>NCS - Operational</v>
          </cell>
        </row>
        <row r="8680">
          <cell r="A8680">
            <v>215</v>
          </cell>
          <cell r="F8680">
            <v>2</v>
          </cell>
          <cell r="I8680">
            <v>236</v>
          </cell>
          <cell r="L8680" t="str">
            <v>NCS - Operational</v>
          </cell>
        </row>
        <row r="8681">
          <cell r="A8681">
            <v>215</v>
          </cell>
          <cell r="F8681">
            <v>2</v>
          </cell>
          <cell r="I8681">
            <v>49</v>
          </cell>
          <cell r="L8681" t="str">
            <v>NCS - Operational</v>
          </cell>
        </row>
        <row r="8682">
          <cell r="A8682">
            <v>215</v>
          </cell>
          <cell r="F8682">
            <v>2</v>
          </cell>
          <cell r="I8682">
            <v>917</v>
          </cell>
          <cell r="L8682" t="str">
            <v>(Excluded - Counted in classroom data)</v>
          </cell>
        </row>
        <row r="8683">
          <cell r="A8683">
            <v>215</v>
          </cell>
          <cell r="F8683">
            <v>2</v>
          </cell>
          <cell r="I8683">
            <v>55</v>
          </cell>
          <cell r="L8683" t="str">
            <v>NCS - Operational</v>
          </cell>
        </row>
        <row r="8684">
          <cell r="A8684">
            <v>215</v>
          </cell>
          <cell r="F8684">
            <v>2</v>
          </cell>
          <cell r="I8684">
            <v>1086</v>
          </cell>
          <cell r="L8684" t="str">
            <v>(Excluded - Counted in classroom data)</v>
          </cell>
        </row>
        <row r="8685">
          <cell r="A8685">
            <v>215</v>
          </cell>
          <cell r="F8685">
            <v>2</v>
          </cell>
          <cell r="I8685">
            <v>130</v>
          </cell>
          <cell r="L8685" t="str">
            <v>NCS - Interior Room</v>
          </cell>
        </row>
        <row r="8686">
          <cell r="A8686">
            <v>215</v>
          </cell>
          <cell r="F8686">
            <v>2</v>
          </cell>
          <cell r="I8686">
            <v>912</v>
          </cell>
          <cell r="L8686" t="str">
            <v>(Excluded - Counted in classroom data)</v>
          </cell>
        </row>
        <row r="8687">
          <cell r="A8687">
            <v>215</v>
          </cell>
          <cell r="F8687">
            <v>2</v>
          </cell>
          <cell r="I8687">
            <v>91</v>
          </cell>
          <cell r="L8687" t="str">
            <v>NCS - Operational</v>
          </cell>
        </row>
        <row r="8688">
          <cell r="A8688">
            <v>215</v>
          </cell>
          <cell r="F8688">
            <v>2</v>
          </cell>
          <cell r="I8688">
            <v>913</v>
          </cell>
          <cell r="L8688" t="str">
            <v>(Excluded - Counted in classroom data)</v>
          </cell>
        </row>
        <row r="8689">
          <cell r="A8689">
            <v>215</v>
          </cell>
          <cell r="F8689">
            <v>2</v>
          </cell>
          <cell r="I8689">
            <v>921</v>
          </cell>
          <cell r="L8689" t="str">
            <v>(Excluded - Counted in classroom data)</v>
          </cell>
        </row>
        <row r="8690">
          <cell r="A8690">
            <v>215</v>
          </cell>
          <cell r="F8690">
            <v>2</v>
          </cell>
          <cell r="I8690">
            <v>913</v>
          </cell>
          <cell r="L8690" t="str">
            <v>(Excluded - Counted in classroom data)</v>
          </cell>
        </row>
        <row r="8691">
          <cell r="A8691">
            <v>215</v>
          </cell>
          <cell r="F8691">
            <v>2</v>
          </cell>
          <cell r="I8691">
            <v>53</v>
          </cell>
          <cell r="L8691" t="str">
            <v>NCS - Operational</v>
          </cell>
        </row>
        <row r="8692">
          <cell r="A8692">
            <v>215</v>
          </cell>
          <cell r="F8692">
            <v>2</v>
          </cell>
          <cell r="I8692">
            <v>28</v>
          </cell>
          <cell r="L8692" t="str">
            <v>NCS - Operational</v>
          </cell>
        </row>
        <row r="8693">
          <cell r="A8693">
            <v>215</v>
          </cell>
          <cell r="F8693">
            <v>1</v>
          </cell>
          <cell r="I8693">
            <v>898</v>
          </cell>
          <cell r="L8693" t="str">
            <v>(Excluded - Counted in classroom data)</v>
          </cell>
        </row>
        <row r="8694">
          <cell r="A8694">
            <v>215</v>
          </cell>
          <cell r="F8694">
            <v>1</v>
          </cell>
          <cell r="I8694">
            <v>898</v>
          </cell>
          <cell r="L8694" t="str">
            <v>(Excluded - Counted in classroom data)</v>
          </cell>
        </row>
        <row r="8695">
          <cell r="A8695">
            <v>216</v>
          </cell>
          <cell r="F8695">
            <v>1</v>
          </cell>
          <cell r="I8695">
            <v>369</v>
          </cell>
          <cell r="L8695" t="str">
            <v>NCS - Operational</v>
          </cell>
        </row>
        <row r="8696">
          <cell r="A8696">
            <v>216</v>
          </cell>
          <cell r="F8696">
            <v>1</v>
          </cell>
          <cell r="I8696">
            <v>83</v>
          </cell>
          <cell r="L8696" t="str">
            <v>NCS - Operational</v>
          </cell>
        </row>
        <row r="8697">
          <cell r="A8697">
            <v>216</v>
          </cell>
          <cell r="F8697">
            <v>1</v>
          </cell>
          <cell r="I8697">
            <v>50</v>
          </cell>
          <cell r="L8697" t="str">
            <v>NCS - Operational</v>
          </cell>
        </row>
        <row r="8698">
          <cell r="A8698">
            <v>216</v>
          </cell>
          <cell r="F8698">
            <v>1</v>
          </cell>
          <cell r="I8698">
            <v>262</v>
          </cell>
          <cell r="L8698" t="str">
            <v>NCS - Operational</v>
          </cell>
        </row>
        <row r="8699">
          <cell r="A8699">
            <v>216</v>
          </cell>
          <cell r="F8699">
            <v>1</v>
          </cell>
          <cell r="I8699">
            <v>792</v>
          </cell>
          <cell r="L8699" t="str">
            <v>(Excluded - Counted in classroom data)</v>
          </cell>
        </row>
        <row r="8700">
          <cell r="A8700">
            <v>216</v>
          </cell>
          <cell r="F8700">
            <v>1</v>
          </cell>
          <cell r="I8700">
            <v>792</v>
          </cell>
          <cell r="L8700" t="str">
            <v>(Excluded - Counted in classroom data)</v>
          </cell>
        </row>
        <row r="8701">
          <cell r="A8701">
            <v>216</v>
          </cell>
          <cell r="F8701">
            <v>1</v>
          </cell>
          <cell r="I8701">
            <v>792</v>
          </cell>
          <cell r="L8701" t="str">
            <v>(Excluded - Counted in classroom data)</v>
          </cell>
        </row>
        <row r="8702">
          <cell r="A8702">
            <v>216</v>
          </cell>
          <cell r="F8702">
            <v>1</v>
          </cell>
          <cell r="I8702">
            <v>792</v>
          </cell>
          <cell r="L8702" t="str">
            <v>(Excluded - Counted in classroom data)</v>
          </cell>
        </row>
        <row r="8703">
          <cell r="A8703">
            <v>216</v>
          </cell>
          <cell r="F8703">
            <v>1</v>
          </cell>
          <cell r="I8703">
            <v>792</v>
          </cell>
          <cell r="L8703" t="str">
            <v>(Excluded - Counted in classroom data)</v>
          </cell>
        </row>
        <row r="8704">
          <cell r="A8704">
            <v>216</v>
          </cell>
          <cell r="F8704">
            <v>1</v>
          </cell>
          <cell r="I8704">
            <v>792</v>
          </cell>
          <cell r="L8704" t="str">
            <v>(Excluded - Counted in classroom data)</v>
          </cell>
        </row>
        <row r="8705">
          <cell r="A8705">
            <v>216</v>
          </cell>
          <cell r="F8705">
            <v>1</v>
          </cell>
          <cell r="I8705">
            <v>236</v>
          </cell>
          <cell r="L8705" t="str">
            <v>NCS - Interior Room</v>
          </cell>
        </row>
        <row r="8706">
          <cell r="A8706">
            <v>216</v>
          </cell>
          <cell r="F8706">
            <v>1</v>
          </cell>
          <cell r="I8706">
            <v>120</v>
          </cell>
          <cell r="L8706" t="str">
            <v>NCS - Operational</v>
          </cell>
        </row>
        <row r="8707">
          <cell r="A8707">
            <v>216</v>
          </cell>
          <cell r="F8707">
            <v>1</v>
          </cell>
          <cell r="I8707">
            <v>200</v>
          </cell>
          <cell r="L8707" t="str">
            <v>NCS - Interior Room</v>
          </cell>
        </row>
        <row r="8708">
          <cell r="A8708">
            <v>216</v>
          </cell>
          <cell r="F8708">
            <v>1</v>
          </cell>
          <cell r="I8708">
            <v>12</v>
          </cell>
          <cell r="L8708" t="str">
            <v>NCS - Operational</v>
          </cell>
        </row>
        <row r="8709">
          <cell r="A8709">
            <v>216</v>
          </cell>
          <cell r="F8709">
            <v>1</v>
          </cell>
          <cell r="I8709">
            <v>12</v>
          </cell>
          <cell r="L8709" t="str">
            <v>NCS - Operational</v>
          </cell>
        </row>
        <row r="8710">
          <cell r="A8710">
            <v>216</v>
          </cell>
          <cell r="F8710">
            <v>1</v>
          </cell>
          <cell r="I8710">
            <v>117</v>
          </cell>
          <cell r="L8710" t="str">
            <v>NCS - Operational</v>
          </cell>
        </row>
        <row r="8711">
          <cell r="A8711">
            <v>216</v>
          </cell>
          <cell r="F8711">
            <v>1</v>
          </cell>
          <cell r="I8711">
            <v>150</v>
          </cell>
          <cell r="L8711" t="str">
            <v>NCS - Interior Room</v>
          </cell>
        </row>
        <row r="8712">
          <cell r="A8712">
            <v>216</v>
          </cell>
          <cell r="F8712">
            <v>1</v>
          </cell>
          <cell r="I8712">
            <v>83</v>
          </cell>
          <cell r="L8712" t="str">
            <v>NCS - Interior Room</v>
          </cell>
        </row>
        <row r="8713">
          <cell r="A8713">
            <v>216</v>
          </cell>
          <cell r="F8713">
            <v>1</v>
          </cell>
          <cell r="I8713">
            <v>83</v>
          </cell>
          <cell r="L8713" t="str">
            <v>NCS - Interior Room</v>
          </cell>
        </row>
        <row r="8714">
          <cell r="A8714">
            <v>216</v>
          </cell>
          <cell r="F8714">
            <v>1</v>
          </cell>
          <cell r="I8714">
            <v>83</v>
          </cell>
          <cell r="L8714" t="str">
            <v>NCS - Interior Room</v>
          </cell>
        </row>
        <row r="8715">
          <cell r="A8715">
            <v>216</v>
          </cell>
          <cell r="F8715">
            <v>1</v>
          </cell>
          <cell r="I8715">
            <v>150</v>
          </cell>
          <cell r="L8715" t="str">
            <v>NCS - Interior Room</v>
          </cell>
        </row>
        <row r="8716">
          <cell r="A8716">
            <v>216</v>
          </cell>
          <cell r="F8716">
            <v>1</v>
          </cell>
          <cell r="I8716">
            <v>84</v>
          </cell>
          <cell r="L8716" t="str">
            <v>NCS - Interior Room</v>
          </cell>
        </row>
        <row r="8717">
          <cell r="A8717">
            <v>216</v>
          </cell>
          <cell r="F8717">
            <v>1</v>
          </cell>
          <cell r="I8717">
            <v>90</v>
          </cell>
          <cell r="L8717" t="str">
            <v>NCS - Interior Room</v>
          </cell>
        </row>
        <row r="8718">
          <cell r="A8718">
            <v>216</v>
          </cell>
          <cell r="F8718">
            <v>1</v>
          </cell>
          <cell r="I8718">
            <v>92</v>
          </cell>
          <cell r="L8718" t="str">
            <v>NCS - Operational</v>
          </cell>
        </row>
        <row r="8719">
          <cell r="A8719">
            <v>216</v>
          </cell>
          <cell r="F8719">
            <v>1</v>
          </cell>
          <cell r="I8719">
            <v>8</v>
          </cell>
          <cell r="L8719" t="str">
            <v>NCS - Operational</v>
          </cell>
        </row>
        <row r="8720">
          <cell r="A8720">
            <v>216</v>
          </cell>
          <cell r="F8720">
            <v>1</v>
          </cell>
          <cell r="I8720">
            <v>168</v>
          </cell>
          <cell r="L8720" t="str">
            <v>NCS - Interior Room</v>
          </cell>
        </row>
        <row r="8721">
          <cell r="A8721">
            <v>216</v>
          </cell>
          <cell r="F8721">
            <v>1</v>
          </cell>
          <cell r="I8721">
            <v>188</v>
          </cell>
          <cell r="L8721" t="str">
            <v>NCS - Interior Room</v>
          </cell>
        </row>
        <row r="8722">
          <cell r="A8722">
            <v>216</v>
          </cell>
          <cell r="F8722">
            <v>1</v>
          </cell>
          <cell r="I8722">
            <v>268</v>
          </cell>
          <cell r="L8722" t="str">
            <v>NCS - Interior Room</v>
          </cell>
        </row>
        <row r="8723">
          <cell r="A8723">
            <v>216</v>
          </cell>
          <cell r="F8723">
            <v>1</v>
          </cell>
          <cell r="I8723">
            <v>237</v>
          </cell>
          <cell r="L8723" t="str">
            <v>NCS - Interior Room</v>
          </cell>
        </row>
        <row r="8724">
          <cell r="A8724">
            <v>216</v>
          </cell>
          <cell r="F8724">
            <v>1</v>
          </cell>
          <cell r="I8724">
            <v>23</v>
          </cell>
          <cell r="L8724" t="str">
            <v>NCS - Operational</v>
          </cell>
        </row>
        <row r="8725">
          <cell r="A8725">
            <v>216</v>
          </cell>
          <cell r="F8725">
            <v>1</v>
          </cell>
          <cell r="I8725">
            <v>382</v>
          </cell>
          <cell r="L8725" t="str">
            <v>NCS - Interior Room</v>
          </cell>
        </row>
        <row r="8726">
          <cell r="A8726">
            <v>216</v>
          </cell>
          <cell r="F8726">
            <v>1</v>
          </cell>
          <cell r="I8726">
            <v>396</v>
          </cell>
          <cell r="L8726" t="str">
            <v>NCS - Operational</v>
          </cell>
        </row>
        <row r="8727">
          <cell r="A8727">
            <v>216</v>
          </cell>
          <cell r="F8727">
            <v>1</v>
          </cell>
          <cell r="I8727">
            <v>601</v>
          </cell>
          <cell r="L8727" t="str">
            <v>NCS - Interior Room</v>
          </cell>
        </row>
        <row r="8728">
          <cell r="A8728">
            <v>216</v>
          </cell>
          <cell r="F8728">
            <v>1</v>
          </cell>
          <cell r="I8728">
            <v>91</v>
          </cell>
          <cell r="L8728" t="str">
            <v>NCS - Operational</v>
          </cell>
        </row>
        <row r="8729">
          <cell r="A8729">
            <v>216</v>
          </cell>
          <cell r="F8729">
            <v>1</v>
          </cell>
          <cell r="I8729">
            <v>14</v>
          </cell>
          <cell r="L8729" t="str">
            <v>NCS - Operational</v>
          </cell>
        </row>
        <row r="8730">
          <cell r="A8730">
            <v>216</v>
          </cell>
          <cell r="F8730">
            <v>1</v>
          </cell>
          <cell r="I8730">
            <v>86</v>
          </cell>
          <cell r="L8730" t="str">
            <v>NCS - Operational</v>
          </cell>
        </row>
        <row r="8731">
          <cell r="A8731">
            <v>216</v>
          </cell>
          <cell r="F8731">
            <v>1</v>
          </cell>
          <cell r="I8731">
            <v>490</v>
          </cell>
          <cell r="L8731" t="str">
            <v>NCS - Operational</v>
          </cell>
        </row>
        <row r="8732">
          <cell r="A8732">
            <v>216</v>
          </cell>
          <cell r="F8732">
            <v>1</v>
          </cell>
          <cell r="I8732">
            <v>1007</v>
          </cell>
          <cell r="L8732" t="str">
            <v>NCS - Operational</v>
          </cell>
        </row>
        <row r="8733">
          <cell r="A8733">
            <v>216</v>
          </cell>
          <cell r="F8733">
            <v>1</v>
          </cell>
          <cell r="I8733">
            <v>2951</v>
          </cell>
          <cell r="L8733" t="str">
            <v>NCS - Operational</v>
          </cell>
        </row>
        <row r="8734">
          <cell r="A8734">
            <v>216</v>
          </cell>
          <cell r="F8734">
            <v>1</v>
          </cell>
          <cell r="I8734">
            <v>1198</v>
          </cell>
          <cell r="L8734" t="str">
            <v>NCS - Operational</v>
          </cell>
        </row>
        <row r="8735">
          <cell r="A8735">
            <v>216</v>
          </cell>
          <cell r="F8735">
            <v>1</v>
          </cell>
          <cell r="I8735">
            <v>277</v>
          </cell>
          <cell r="L8735" t="str">
            <v>NCS - Operational</v>
          </cell>
        </row>
        <row r="8736">
          <cell r="A8736">
            <v>216</v>
          </cell>
          <cell r="F8736">
            <v>1</v>
          </cell>
          <cell r="I8736">
            <v>800</v>
          </cell>
          <cell r="L8736" t="str">
            <v>(Excluded - Counted in classroom data)</v>
          </cell>
        </row>
        <row r="8737">
          <cell r="A8737">
            <v>216</v>
          </cell>
          <cell r="F8737">
            <v>1</v>
          </cell>
          <cell r="I8737">
            <v>1232</v>
          </cell>
          <cell r="L8737" t="str">
            <v>NCS - Operational</v>
          </cell>
        </row>
        <row r="8738">
          <cell r="A8738">
            <v>216</v>
          </cell>
          <cell r="F8738">
            <v>1</v>
          </cell>
          <cell r="I8738">
            <v>29</v>
          </cell>
          <cell r="L8738" t="str">
            <v>NCS - Operational</v>
          </cell>
        </row>
        <row r="8739">
          <cell r="A8739">
            <v>216</v>
          </cell>
          <cell r="F8739">
            <v>1</v>
          </cell>
          <cell r="I8739">
            <v>94</v>
          </cell>
          <cell r="L8739" t="str">
            <v>NCS - Operational</v>
          </cell>
        </row>
        <row r="8740">
          <cell r="A8740">
            <v>216</v>
          </cell>
          <cell r="F8740">
            <v>1</v>
          </cell>
          <cell r="I8740">
            <v>133</v>
          </cell>
          <cell r="L8740" t="str">
            <v>NCS - Operational</v>
          </cell>
        </row>
        <row r="8741">
          <cell r="A8741">
            <v>216</v>
          </cell>
          <cell r="F8741">
            <v>1</v>
          </cell>
          <cell r="I8741">
            <v>1374</v>
          </cell>
          <cell r="L8741" t="str">
            <v>(Excluded - Counted in classroom data)</v>
          </cell>
        </row>
        <row r="8742">
          <cell r="A8742">
            <v>216</v>
          </cell>
          <cell r="F8742">
            <v>1</v>
          </cell>
          <cell r="I8742">
            <v>21</v>
          </cell>
          <cell r="L8742" t="str">
            <v>NCS - Operational</v>
          </cell>
        </row>
        <row r="8743">
          <cell r="A8743">
            <v>216</v>
          </cell>
          <cell r="F8743">
            <v>1</v>
          </cell>
          <cell r="I8743">
            <v>1371</v>
          </cell>
          <cell r="L8743" t="str">
            <v>(Excluded - Counted in classroom data)</v>
          </cell>
        </row>
        <row r="8744">
          <cell r="A8744">
            <v>216</v>
          </cell>
          <cell r="F8744">
            <v>1</v>
          </cell>
          <cell r="I8744">
            <v>21</v>
          </cell>
          <cell r="L8744" t="str">
            <v>NCS - Operational</v>
          </cell>
        </row>
        <row r="8745">
          <cell r="A8745">
            <v>216</v>
          </cell>
          <cell r="F8745">
            <v>1</v>
          </cell>
          <cell r="I8745">
            <v>99</v>
          </cell>
          <cell r="L8745" t="str">
            <v>NCS - Operational</v>
          </cell>
        </row>
        <row r="8746">
          <cell r="A8746">
            <v>216</v>
          </cell>
          <cell r="F8746">
            <v>1</v>
          </cell>
          <cell r="I8746">
            <v>99</v>
          </cell>
          <cell r="L8746" t="str">
            <v>NCS - Operational</v>
          </cell>
        </row>
        <row r="8747">
          <cell r="A8747">
            <v>216</v>
          </cell>
          <cell r="F8747">
            <v>1</v>
          </cell>
          <cell r="I8747">
            <v>792</v>
          </cell>
          <cell r="L8747" t="str">
            <v>(Excluded - Counted in classroom data)</v>
          </cell>
        </row>
        <row r="8748">
          <cell r="A8748">
            <v>216</v>
          </cell>
          <cell r="F8748">
            <v>1</v>
          </cell>
          <cell r="I8748">
            <v>792</v>
          </cell>
          <cell r="L8748" t="str">
            <v>(Excluded - Counted in classroom data)</v>
          </cell>
        </row>
        <row r="8749">
          <cell r="A8749">
            <v>216</v>
          </cell>
          <cell r="F8749">
            <v>1</v>
          </cell>
          <cell r="I8749">
            <v>792</v>
          </cell>
          <cell r="L8749" t="str">
            <v>NCS - Interior Room</v>
          </cell>
        </row>
        <row r="8750">
          <cell r="A8750">
            <v>216</v>
          </cell>
          <cell r="F8750">
            <v>1</v>
          </cell>
          <cell r="I8750">
            <v>792</v>
          </cell>
          <cell r="L8750" t="str">
            <v>(Excluded - Counted in classroom data)</v>
          </cell>
        </row>
        <row r="8751">
          <cell r="A8751">
            <v>216</v>
          </cell>
          <cell r="F8751">
            <v>1</v>
          </cell>
          <cell r="I8751">
            <v>100</v>
          </cell>
          <cell r="L8751" t="str">
            <v>NCS - Interior Room</v>
          </cell>
        </row>
        <row r="8752">
          <cell r="A8752">
            <v>216</v>
          </cell>
          <cell r="F8752">
            <v>1</v>
          </cell>
          <cell r="I8752">
            <v>98</v>
          </cell>
          <cell r="L8752" t="str">
            <v>NCS - Operational</v>
          </cell>
        </row>
        <row r="8753">
          <cell r="A8753">
            <v>216</v>
          </cell>
          <cell r="F8753">
            <v>1</v>
          </cell>
          <cell r="I8753">
            <v>800</v>
          </cell>
          <cell r="L8753" t="str">
            <v>NCS - Interior Room</v>
          </cell>
        </row>
        <row r="8754">
          <cell r="A8754">
            <v>216</v>
          </cell>
          <cell r="F8754">
            <v>1</v>
          </cell>
          <cell r="I8754">
            <v>990</v>
          </cell>
          <cell r="L8754" t="str">
            <v>NCS - Interior Room</v>
          </cell>
        </row>
        <row r="8755">
          <cell r="A8755">
            <v>216</v>
          </cell>
          <cell r="F8755">
            <v>1</v>
          </cell>
          <cell r="I8755">
            <v>240</v>
          </cell>
          <cell r="L8755" t="str">
            <v>NCS - Interior Room</v>
          </cell>
        </row>
        <row r="8756">
          <cell r="A8756">
            <v>216</v>
          </cell>
          <cell r="F8756">
            <v>1</v>
          </cell>
          <cell r="I8756">
            <v>1768</v>
          </cell>
          <cell r="L8756" t="str">
            <v>(Excluded - Counted in classroom data)</v>
          </cell>
        </row>
        <row r="8757">
          <cell r="A8757">
            <v>216</v>
          </cell>
          <cell r="F8757">
            <v>1</v>
          </cell>
          <cell r="I8757">
            <v>210</v>
          </cell>
          <cell r="L8757" t="str">
            <v>NCS - Operational</v>
          </cell>
        </row>
        <row r="8758">
          <cell r="A8758">
            <v>216</v>
          </cell>
          <cell r="F8758">
            <v>1</v>
          </cell>
          <cell r="I8758">
            <v>536</v>
          </cell>
          <cell r="L8758" t="str">
            <v>NCS - Operational</v>
          </cell>
        </row>
        <row r="8759">
          <cell r="A8759">
            <v>216</v>
          </cell>
          <cell r="F8759">
            <v>1</v>
          </cell>
          <cell r="I8759">
            <v>2905</v>
          </cell>
          <cell r="L8759" t="str">
            <v>NCS - Operational</v>
          </cell>
        </row>
        <row r="8760">
          <cell r="A8760">
            <v>216</v>
          </cell>
          <cell r="F8760">
            <v>1</v>
          </cell>
          <cell r="I8760">
            <v>165</v>
          </cell>
          <cell r="L8760" t="str">
            <v>NCS - Interior Room</v>
          </cell>
        </row>
        <row r="8761">
          <cell r="A8761">
            <v>216</v>
          </cell>
          <cell r="F8761">
            <v>1</v>
          </cell>
          <cell r="I8761">
            <v>998</v>
          </cell>
          <cell r="L8761" t="str">
            <v>(Excluded - Counted in classroom data)</v>
          </cell>
          <cell r="M8761" t="str">
            <v>Charter</v>
          </cell>
        </row>
        <row r="8762">
          <cell r="A8762">
            <v>216</v>
          </cell>
          <cell r="F8762">
            <v>1</v>
          </cell>
          <cell r="I8762">
            <v>1395</v>
          </cell>
          <cell r="L8762" t="str">
            <v>(Excluded - Counted in classroom data)</v>
          </cell>
          <cell r="M8762" t="str">
            <v>Charter</v>
          </cell>
        </row>
        <row r="8763">
          <cell r="A8763">
            <v>216</v>
          </cell>
          <cell r="F8763">
            <v>1</v>
          </cell>
          <cell r="I8763">
            <v>990</v>
          </cell>
          <cell r="L8763" t="str">
            <v>(Excluded - Counted in classroom data)</v>
          </cell>
          <cell r="M8763" t="str">
            <v>Charter</v>
          </cell>
        </row>
        <row r="8764">
          <cell r="A8764">
            <v>216</v>
          </cell>
          <cell r="F8764">
            <v>1</v>
          </cell>
          <cell r="I8764">
            <v>396</v>
          </cell>
          <cell r="L8764" t="str">
            <v>NCS - Operational</v>
          </cell>
          <cell r="M8764" t="str">
            <v>Charter</v>
          </cell>
        </row>
        <row r="8765">
          <cell r="A8765">
            <v>216</v>
          </cell>
          <cell r="F8765">
            <v>1</v>
          </cell>
          <cell r="I8765">
            <v>998</v>
          </cell>
          <cell r="L8765" t="str">
            <v>(Excluded - Counted in classroom data)</v>
          </cell>
          <cell r="M8765" t="str">
            <v>Charter</v>
          </cell>
        </row>
        <row r="8766">
          <cell r="A8766">
            <v>216</v>
          </cell>
          <cell r="F8766">
            <v>1</v>
          </cell>
          <cell r="I8766">
            <v>1386</v>
          </cell>
          <cell r="L8766" t="str">
            <v>(Excluded - Counted in classroom data)</v>
          </cell>
          <cell r="M8766" t="str">
            <v>Charter</v>
          </cell>
        </row>
        <row r="8767">
          <cell r="A8767">
            <v>216</v>
          </cell>
          <cell r="F8767">
            <v>1</v>
          </cell>
          <cell r="I8767">
            <v>251</v>
          </cell>
          <cell r="L8767" t="str">
            <v>NCS - Operational</v>
          </cell>
          <cell r="M8767" t="str">
            <v>Charter</v>
          </cell>
        </row>
        <row r="8768">
          <cell r="A8768">
            <v>216</v>
          </cell>
          <cell r="F8768">
            <v>1</v>
          </cell>
          <cell r="I8768">
            <v>46</v>
          </cell>
          <cell r="L8768" t="str">
            <v>NCS - Operational</v>
          </cell>
          <cell r="M8768" t="str">
            <v>Charter</v>
          </cell>
        </row>
        <row r="8769">
          <cell r="A8769">
            <v>216</v>
          </cell>
          <cell r="F8769">
            <v>1</v>
          </cell>
          <cell r="I8769">
            <v>52</v>
          </cell>
          <cell r="L8769" t="str">
            <v>NCS - Operational</v>
          </cell>
          <cell r="M8769" t="str">
            <v>Charter</v>
          </cell>
        </row>
        <row r="8770">
          <cell r="A8770">
            <v>216</v>
          </cell>
          <cell r="F8770">
            <v>1</v>
          </cell>
          <cell r="I8770">
            <v>226</v>
          </cell>
          <cell r="L8770" t="str">
            <v>NCS - Operational</v>
          </cell>
          <cell r="M8770" t="str">
            <v>Charter</v>
          </cell>
        </row>
        <row r="8771">
          <cell r="A8771">
            <v>216</v>
          </cell>
          <cell r="F8771">
            <v>1</v>
          </cell>
          <cell r="I8771">
            <v>1866</v>
          </cell>
          <cell r="L8771" t="str">
            <v>NCS - Operational</v>
          </cell>
          <cell r="M8771" t="str">
            <v>Charter</v>
          </cell>
        </row>
        <row r="8772">
          <cell r="A8772">
            <v>216</v>
          </cell>
          <cell r="F8772">
            <v>1</v>
          </cell>
          <cell r="I8772">
            <v>622</v>
          </cell>
          <cell r="L8772" t="str">
            <v>NCS - Operational</v>
          </cell>
          <cell r="M8772" t="str">
            <v>Charter</v>
          </cell>
        </row>
        <row r="8773">
          <cell r="A8773">
            <v>216</v>
          </cell>
          <cell r="F8773">
            <v>1</v>
          </cell>
          <cell r="I8773">
            <v>58</v>
          </cell>
          <cell r="L8773" t="str">
            <v>NCS - Operational</v>
          </cell>
          <cell r="M8773" t="str">
            <v>Charter</v>
          </cell>
        </row>
        <row r="8774">
          <cell r="A8774">
            <v>216</v>
          </cell>
          <cell r="F8774">
            <v>1</v>
          </cell>
          <cell r="I8774">
            <v>96</v>
          </cell>
          <cell r="L8774" t="str">
            <v>NCS - Operational</v>
          </cell>
        </row>
        <row r="8775">
          <cell r="A8775">
            <v>216</v>
          </cell>
          <cell r="F8775">
            <v>1</v>
          </cell>
          <cell r="I8775">
            <v>320</v>
          </cell>
          <cell r="L8775" t="str">
            <v>NCS - Operational</v>
          </cell>
          <cell r="M8775" t="str">
            <v>Charter</v>
          </cell>
        </row>
        <row r="8776">
          <cell r="A8776">
            <v>216</v>
          </cell>
          <cell r="F8776">
            <v>1</v>
          </cell>
          <cell r="I8776">
            <v>160</v>
          </cell>
          <cell r="L8776" t="str">
            <v>NCS - Operational</v>
          </cell>
          <cell r="M8776" t="str">
            <v>Charter</v>
          </cell>
        </row>
        <row r="8777">
          <cell r="A8777">
            <v>216</v>
          </cell>
          <cell r="F8777">
            <v>1</v>
          </cell>
          <cell r="I8777">
            <v>1359</v>
          </cell>
          <cell r="L8777" t="str">
            <v>(Excluded - Counted in classroom data)</v>
          </cell>
          <cell r="M8777" t="str">
            <v>Charter</v>
          </cell>
        </row>
        <row r="8778">
          <cell r="A8778">
            <v>216</v>
          </cell>
          <cell r="F8778">
            <v>1</v>
          </cell>
          <cell r="I8778">
            <v>160</v>
          </cell>
          <cell r="L8778" t="str">
            <v>NCS - Operational</v>
          </cell>
        </row>
        <row r="8779">
          <cell r="A8779">
            <v>216</v>
          </cell>
          <cell r="F8779">
            <v>1</v>
          </cell>
          <cell r="I8779">
            <v>132</v>
          </cell>
          <cell r="L8779" t="str">
            <v>NCS - Operational</v>
          </cell>
        </row>
        <row r="8780">
          <cell r="A8780">
            <v>216</v>
          </cell>
          <cell r="F8780">
            <v>1</v>
          </cell>
          <cell r="I8780">
            <v>164</v>
          </cell>
          <cell r="L8780" t="str">
            <v>NCS - Operational</v>
          </cell>
        </row>
        <row r="8781">
          <cell r="A8781">
            <v>216</v>
          </cell>
          <cell r="F8781">
            <v>1</v>
          </cell>
          <cell r="I8781">
            <v>128</v>
          </cell>
          <cell r="L8781" t="str">
            <v>NCS - Operational</v>
          </cell>
        </row>
        <row r="8782">
          <cell r="A8782">
            <v>216</v>
          </cell>
          <cell r="F8782">
            <v>1</v>
          </cell>
          <cell r="I8782">
            <v>720</v>
          </cell>
          <cell r="L8782" t="str">
            <v>(Excluded - Counted in classroom data)</v>
          </cell>
        </row>
        <row r="8783">
          <cell r="A8783">
            <v>216</v>
          </cell>
          <cell r="F8783">
            <v>1</v>
          </cell>
          <cell r="I8783">
            <v>540</v>
          </cell>
          <cell r="L8783" t="str">
            <v>NCS - Interior Room</v>
          </cell>
        </row>
        <row r="8784">
          <cell r="A8784">
            <v>216</v>
          </cell>
          <cell r="F8784">
            <v>1</v>
          </cell>
          <cell r="I8784">
            <v>117</v>
          </cell>
          <cell r="L8784" t="str">
            <v>NCS - Operational</v>
          </cell>
        </row>
        <row r="8785">
          <cell r="A8785">
            <v>216</v>
          </cell>
          <cell r="F8785">
            <v>1</v>
          </cell>
          <cell r="I8785">
            <v>92</v>
          </cell>
          <cell r="L8785" t="str">
            <v>NCS - Operational</v>
          </cell>
        </row>
        <row r="8786">
          <cell r="A8786">
            <v>216</v>
          </cell>
          <cell r="F8786">
            <v>1</v>
          </cell>
          <cell r="I8786">
            <v>2200</v>
          </cell>
          <cell r="L8786" t="str">
            <v>(Excluded - Counted in classroom data)</v>
          </cell>
        </row>
        <row r="8787">
          <cell r="A8787">
            <v>216</v>
          </cell>
          <cell r="F8787">
            <v>1</v>
          </cell>
          <cell r="I8787">
            <v>1733</v>
          </cell>
          <cell r="L8787" t="str">
            <v>NCS - Operational</v>
          </cell>
        </row>
        <row r="8788">
          <cell r="A8788">
            <v>216</v>
          </cell>
          <cell r="F8788">
            <v>1</v>
          </cell>
          <cell r="I8788">
            <v>772</v>
          </cell>
          <cell r="L8788" t="str">
            <v>NCS - Operational</v>
          </cell>
        </row>
        <row r="8789">
          <cell r="A8789">
            <v>216</v>
          </cell>
          <cell r="F8789">
            <v>1</v>
          </cell>
          <cell r="I8789">
            <v>1153</v>
          </cell>
          <cell r="L8789" t="str">
            <v>(Excluded - Counted in classroom data)</v>
          </cell>
        </row>
        <row r="8790">
          <cell r="A8790">
            <v>216</v>
          </cell>
          <cell r="F8790">
            <v>1</v>
          </cell>
          <cell r="I8790">
            <v>1247</v>
          </cell>
          <cell r="L8790" t="str">
            <v>(Excluded - Counted in classroom data)</v>
          </cell>
        </row>
        <row r="8791">
          <cell r="A8791">
            <v>216</v>
          </cell>
          <cell r="F8791">
            <v>1</v>
          </cell>
          <cell r="I8791">
            <v>186</v>
          </cell>
          <cell r="L8791" t="str">
            <v>NCS - Operational</v>
          </cell>
        </row>
        <row r="8792">
          <cell r="A8792">
            <v>216</v>
          </cell>
          <cell r="F8792">
            <v>1</v>
          </cell>
          <cell r="I8792">
            <v>364</v>
          </cell>
          <cell r="L8792" t="str">
            <v>NCS - Operational</v>
          </cell>
        </row>
        <row r="8793">
          <cell r="A8793">
            <v>216</v>
          </cell>
          <cell r="F8793">
            <v>1</v>
          </cell>
          <cell r="I8793">
            <v>90</v>
          </cell>
          <cell r="L8793" t="str">
            <v>NCS - Operational</v>
          </cell>
        </row>
        <row r="8794">
          <cell r="A8794">
            <v>216</v>
          </cell>
          <cell r="F8794">
            <v>1</v>
          </cell>
          <cell r="I8794">
            <v>72</v>
          </cell>
          <cell r="L8794" t="str">
            <v>NCS - Interior Room</v>
          </cell>
        </row>
        <row r="8795">
          <cell r="A8795">
            <v>216</v>
          </cell>
          <cell r="F8795">
            <v>1</v>
          </cell>
          <cell r="I8795">
            <v>72</v>
          </cell>
          <cell r="L8795" t="str">
            <v>NCS - Interior Room</v>
          </cell>
        </row>
        <row r="8796">
          <cell r="A8796">
            <v>216</v>
          </cell>
          <cell r="F8796">
            <v>1</v>
          </cell>
          <cell r="I8796">
            <v>104</v>
          </cell>
          <cell r="L8796" t="str">
            <v>NCS - Operational</v>
          </cell>
        </row>
        <row r="8797">
          <cell r="A8797">
            <v>216</v>
          </cell>
          <cell r="F8797">
            <v>1</v>
          </cell>
          <cell r="I8797">
            <v>162</v>
          </cell>
          <cell r="L8797" t="str">
            <v>NCS - Interior Room</v>
          </cell>
        </row>
        <row r="8798">
          <cell r="A8798">
            <v>216</v>
          </cell>
          <cell r="F8798">
            <v>1</v>
          </cell>
          <cell r="I8798">
            <v>72</v>
          </cell>
          <cell r="L8798" t="str">
            <v>NCS - Interior Room</v>
          </cell>
        </row>
        <row r="8799">
          <cell r="A8799">
            <v>216</v>
          </cell>
          <cell r="F8799">
            <v>1</v>
          </cell>
          <cell r="I8799">
            <v>1120</v>
          </cell>
          <cell r="L8799" t="str">
            <v>NCS - Assembly</v>
          </cell>
        </row>
        <row r="8800">
          <cell r="A8800">
            <v>216</v>
          </cell>
          <cell r="F8800">
            <v>1</v>
          </cell>
          <cell r="I8800">
            <v>4494</v>
          </cell>
          <cell r="L8800" t="str">
            <v>NCS - Assembly</v>
          </cell>
        </row>
        <row r="8801">
          <cell r="A8801">
            <v>216</v>
          </cell>
          <cell r="F8801">
            <v>1</v>
          </cell>
          <cell r="I8801">
            <v>224</v>
          </cell>
          <cell r="L8801" t="str">
            <v>NCS - Operational</v>
          </cell>
        </row>
        <row r="8802">
          <cell r="A8802">
            <v>216</v>
          </cell>
          <cell r="F8802">
            <v>1</v>
          </cell>
          <cell r="I8802">
            <v>132</v>
          </cell>
          <cell r="L8802" t="str">
            <v>NCS - Operational</v>
          </cell>
        </row>
        <row r="8803">
          <cell r="A8803">
            <v>216</v>
          </cell>
          <cell r="F8803">
            <v>1</v>
          </cell>
          <cell r="I8803">
            <v>224</v>
          </cell>
          <cell r="L8803" t="str">
            <v>NCS - Operational</v>
          </cell>
        </row>
        <row r="8804">
          <cell r="A8804">
            <v>216</v>
          </cell>
          <cell r="F8804">
            <v>1</v>
          </cell>
          <cell r="I8804">
            <v>56</v>
          </cell>
          <cell r="L8804" t="str">
            <v>NCS - Operational</v>
          </cell>
        </row>
        <row r="8805">
          <cell r="A8805">
            <v>216</v>
          </cell>
          <cell r="F8805">
            <v>1</v>
          </cell>
          <cell r="I8805">
            <v>25</v>
          </cell>
          <cell r="L8805" t="str">
            <v>NCS - Operational</v>
          </cell>
        </row>
        <row r="8806">
          <cell r="A8806">
            <v>216</v>
          </cell>
          <cell r="F8806">
            <v>1</v>
          </cell>
          <cell r="I8806">
            <v>82</v>
          </cell>
          <cell r="L8806" t="str">
            <v>NCS - Operational</v>
          </cell>
        </row>
        <row r="8807">
          <cell r="A8807">
            <v>216</v>
          </cell>
          <cell r="F8807">
            <v>1</v>
          </cell>
          <cell r="I8807">
            <v>70</v>
          </cell>
          <cell r="L8807" t="str">
            <v>NCS - Operational</v>
          </cell>
        </row>
        <row r="8808">
          <cell r="A8808">
            <v>216</v>
          </cell>
          <cell r="F8808">
            <v>1</v>
          </cell>
          <cell r="I8808">
            <v>173</v>
          </cell>
          <cell r="L8808" t="str">
            <v>NCS - Interior Room</v>
          </cell>
        </row>
        <row r="8809">
          <cell r="A8809">
            <v>216</v>
          </cell>
          <cell r="F8809">
            <v>1</v>
          </cell>
          <cell r="I8809">
            <v>62</v>
          </cell>
          <cell r="L8809" t="str">
            <v>NCS - Operational</v>
          </cell>
        </row>
        <row r="8810">
          <cell r="A8810">
            <v>216</v>
          </cell>
          <cell r="F8810">
            <v>1</v>
          </cell>
          <cell r="I8810">
            <v>149</v>
          </cell>
          <cell r="L8810" t="str">
            <v>NCS - Operational</v>
          </cell>
        </row>
        <row r="8811">
          <cell r="A8811">
            <v>216</v>
          </cell>
          <cell r="F8811">
            <v>1</v>
          </cell>
          <cell r="I8811">
            <v>122</v>
          </cell>
          <cell r="L8811" t="str">
            <v>NCS - Operational</v>
          </cell>
        </row>
        <row r="8812">
          <cell r="A8812">
            <v>216</v>
          </cell>
          <cell r="F8812">
            <v>1</v>
          </cell>
          <cell r="I8812">
            <v>216</v>
          </cell>
          <cell r="L8812" t="str">
            <v>NCS - Operational</v>
          </cell>
        </row>
        <row r="8813">
          <cell r="A8813">
            <v>216</v>
          </cell>
          <cell r="F8813">
            <v>1</v>
          </cell>
          <cell r="I8813">
            <v>23</v>
          </cell>
          <cell r="L8813" t="str">
            <v>NCS - Operational</v>
          </cell>
        </row>
        <row r="8814">
          <cell r="A8814">
            <v>216</v>
          </cell>
          <cell r="F8814">
            <v>1</v>
          </cell>
          <cell r="I8814">
            <v>104</v>
          </cell>
          <cell r="L8814" t="str">
            <v>NCS - Interior Room</v>
          </cell>
        </row>
        <row r="8815">
          <cell r="A8815">
            <v>216</v>
          </cell>
          <cell r="F8815">
            <v>1</v>
          </cell>
          <cell r="I8815">
            <v>50</v>
          </cell>
          <cell r="L8815" t="str">
            <v>NCS - Operational</v>
          </cell>
        </row>
        <row r="8816">
          <cell r="A8816">
            <v>216</v>
          </cell>
          <cell r="F8816">
            <v>1</v>
          </cell>
          <cell r="I8816">
            <v>95</v>
          </cell>
          <cell r="L8816" t="str">
            <v>NCS - Operational</v>
          </cell>
        </row>
        <row r="8817">
          <cell r="A8817">
            <v>216</v>
          </cell>
          <cell r="F8817">
            <v>1</v>
          </cell>
          <cell r="I8817">
            <v>672</v>
          </cell>
          <cell r="L8817" t="str">
            <v>NCS - Interior Room</v>
          </cell>
        </row>
        <row r="8818">
          <cell r="A8818">
            <v>216</v>
          </cell>
          <cell r="F8818">
            <v>1</v>
          </cell>
          <cell r="I8818">
            <v>1233</v>
          </cell>
          <cell r="L8818" t="str">
            <v>NCS - Operational</v>
          </cell>
        </row>
        <row r="8819">
          <cell r="A8819">
            <v>216</v>
          </cell>
          <cell r="F8819">
            <v>1</v>
          </cell>
          <cell r="I8819">
            <v>295</v>
          </cell>
          <cell r="L8819" t="str">
            <v>NCS - Interior Room</v>
          </cell>
        </row>
        <row r="8820">
          <cell r="A8820">
            <v>216</v>
          </cell>
          <cell r="F8820">
            <v>1</v>
          </cell>
          <cell r="I8820">
            <v>325</v>
          </cell>
          <cell r="L8820" t="str">
            <v>NCS - Operational</v>
          </cell>
        </row>
        <row r="8821">
          <cell r="A8821">
            <v>216</v>
          </cell>
          <cell r="F8821">
            <v>1</v>
          </cell>
          <cell r="I8821">
            <v>63</v>
          </cell>
          <cell r="L8821" t="str">
            <v>NCS - Operational</v>
          </cell>
        </row>
        <row r="8822">
          <cell r="A8822">
            <v>216</v>
          </cell>
          <cell r="F8822">
            <v>1</v>
          </cell>
          <cell r="I8822">
            <v>78</v>
          </cell>
          <cell r="L8822" t="str">
            <v>NCS - Operational</v>
          </cell>
        </row>
        <row r="8823">
          <cell r="A8823">
            <v>216</v>
          </cell>
          <cell r="F8823">
            <v>1</v>
          </cell>
          <cell r="I8823">
            <v>111</v>
          </cell>
          <cell r="L8823" t="str">
            <v>NCS - Operational</v>
          </cell>
        </row>
        <row r="8824">
          <cell r="A8824">
            <v>216</v>
          </cell>
          <cell r="F8824">
            <v>1</v>
          </cell>
          <cell r="I8824">
            <v>169</v>
          </cell>
          <cell r="L8824" t="str">
            <v>NCS - Operational</v>
          </cell>
        </row>
        <row r="8825">
          <cell r="A8825">
            <v>216</v>
          </cell>
          <cell r="F8825">
            <v>1</v>
          </cell>
          <cell r="I8825">
            <v>136</v>
          </cell>
          <cell r="L8825" t="str">
            <v>NCS - Operational</v>
          </cell>
        </row>
        <row r="8826">
          <cell r="A8826">
            <v>216</v>
          </cell>
          <cell r="F8826">
            <v>1</v>
          </cell>
          <cell r="I8826">
            <v>225</v>
          </cell>
          <cell r="L8826" t="str">
            <v>NCS - Operational</v>
          </cell>
        </row>
        <row r="8827">
          <cell r="A8827">
            <v>216</v>
          </cell>
          <cell r="F8827">
            <v>1</v>
          </cell>
          <cell r="I8827">
            <v>245</v>
          </cell>
          <cell r="L8827" t="str">
            <v>NCS - Operational</v>
          </cell>
        </row>
        <row r="8828">
          <cell r="A8828">
            <v>216</v>
          </cell>
          <cell r="F8828">
            <v>1</v>
          </cell>
          <cell r="I8828">
            <v>115</v>
          </cell>
          <cell r="L8828" t="str">
            <v>NCS - Operational</v>
          </cell>
        </row>
        <row r="8829">
          <cell r="A8829">
            <v>216</v>
          </cell>
          <cell r="F8829">
            <v>1</v>
          </cell>
          <cell r="I8829">
            <v>628</v>
          </cell>
          <cell r="L8829" t="str">
            <v>NCS - Athletic</v>
          </cell>
        </row>
        <row r="8830">
          <cell r="A8830">
            <v>216</v>
          </cell>
          <cell r="F8830">
            <v>1</v>
          </cell>
          <cell r="I8830">
            <v>1615</v>
          </cell>
          <cell r="L8830" t="str">
            <v>NCS - Athletic</v>
          </cell>
        </row>
        <row r="8831">
          <cell r="A8831">
            <v>216</v>
          </cell>
          <cell r="F8831">
            <v>1</v>
          </cell>
          <cell r="I8831">
            <v>6256</v>
          </cell>
          <cell r="L8831" t="str">
            <v>NCS - Athletic</v>
          </cell>
        </row>
        <row r="8832">
          <cell r="A8832">
            <v>216</v>
          </cell>
          <cell r="F8832">
            <v>1</v>
          </cell>
          <cell r="I8832">
            <v>245</v>
          </cell>
          <cell r="L8832" t="str">
            <v>NCS - Operational</v>
          </cell>
        </row>
        <row r="8833">
          <cell r="A8833">
            <v>216</v>
          </cell>
          <cell r="F8833">
            <v>1</v>
          </cell>
          <cell r="I8833">
            <v>96</v>
          </cell>
          <cell r="L8833" t="str">
            <v>NCS - Operational</v>
          </cell>
        </row>
        <row r="8834">
          <cell r="A8834">
            <v>216</v>
          </cell>
          <cell r="F8834">
            <v>1</v>
          </cell>
          <cell r="I8834">
            <v>41</v>
          </cell>
          <cell r="L8834" t="str">
            <v>NCS - Operational</v>
          </cell>
        </row>
        <row r="8835">
          <cell r="A8835">
            <v>216</v>
          </cell>
          <cell r="F8835">
            <v>1</v>
          </cell>
          <cell r="I8835">
            <v>107</v>
          </cell>
          <cell r="L8835" t="str">
            <v>NCS - Interior Room</v>
          </cell>
        </row>
        <row r="8836">
          <cell r="A8836">
            <v>216</v>
          </cell>
          <cell r="F8836">
            <v>1</v>
          </cell>
          <cell r="I8836">
            <v>86</v>
          </cell>
          <cell r="L8836" t="str">
            <v>NCS - Operational</v>
          </cell>
        </row>
        <row r="8837">
          <cell r="A8837">
            <v>216</v>
          </cell>
          <cell r="F8837">
            <v>1</v>
          </cell>
          <cell r="I8837">
            <v>243</v>
          </cell>
          <cell r="L8837" t="str">
            <v>NCS - Operational</v>
          </cell>
        </row>
        <row r="8838">
          <cell r="A8838">
            <v>216</v>
          </cell>
          <cell r="F8838">
            <v>1</v>
          </cell>
          <cell r="I8838">
            <v>1050</v>
          </cell>
          <cell r="L8838" t="str">
            <v>NCS - Operational</v>
          </cell>
        </row>
        <row r="8839">
          <cell r="A8839">
            <v>216</v>
          </cell>
          <cell r="F8839">
            <v>1</v>
          </cell>
          <cell r="I8839">
            <v>397</v>
          </cell>
          <cell r="L8839" t="str">
            <v>NCS - Operational</v>
          </cell>
        </row>
        <row r="8840">
          <cell r="A8840">
            <v>216</v>
          </cell>
          <cell r="F8840">
            <v>1</v>
          </cell>
          <cell r="I8840">
            <v>280</v>
          </cell>
          <cell r="L8840" t="str">
            <v>NCS - Operational</v>
          </cell>
        </row>
        <row r="8841">
          <cell r="A8841">
            <v>216</v>
          </cell>
          <cell r="F8841">
            <v>1</v>
          </cell>
          <cell r="I8841">
            <v>34</v>
          </cell>
          <cell r="L8841" t="str">
            <v>NCS - Operational</v>
          </cell>
        </row>
        <row r="8842">
          <cell r="A8842">
            <v>216</v>
          </cell>
          <cell r="F8842">
            <v>1</v>
          </cell>
          <cell r="I8842">
            <v>322</v>
          </cell>
          <cell r="L8842" t="str">
            <v>NCS - Interior Room</v>
          </cell>
        </row>
        <row r="8843">
          <cell r="A8843">
            <v>216</v>
          </cell>
          <cell r="F8843">
            <v>1</v>
          </cell>
          <cell r="I8843">
            <v>87</v>
          </cell>
          <cell r="L8843" t="str">
            <v>NCS - Operational</v>
          </cell>
        </row>
        <row r="8844">
          <cell r="A8844">
            <v>216</v>
          </cell>
          <cell r="F8844">
            <v>1</v>
          </cell>
          <cell r="I8844">
            <v>71</v>
          </cell>
          <cell r="L8844" t="str">
            <v>NCS - Operational</v>
          </cell>
        </row>
        <row r="8845">
          <cell r="A8845">
            <v>216</v>
          </cell>
          <cell r="F8845">
            <v>1</v>
          </cell>
          <cell r="I8845">
            <v>167</v>
          </cell>
          <cell r="L8845" t="str">
            <v>NCS - Operational</v>
          </cell>
        </row>
        <row r="8846">
          <cell r="A8846">
            <v>216</v>
          </cell>
          <cell r="F8846">
            <v>1</v>
          </cell>
          <cell r="I8846">
            <v>35</v>
          </cell>
          <cell r="L8846" t="str">
            <v>NCS - Operational</v>
          </cell>
        </row>
        <row r="8847">
          <cell r="A8847">
            <v>216</v>
          </cell>
          <cell r="F8847">
            <v>1</v>
          </cell>
          <cell r="I8847">
            <v>397</v>
          </cell>
          <cell r="L8847" t="str">
            <v>NCS - Operational</v>
          </cell>
        </row>
        <row r="8848">
          <cell r="A8848">
            <v>216</v>
          </cell>
          <cell r="F8848">
            <v>1</v>
          </cell>
          <cell r="I8848">
            <v>178</v>
          </cell>
          <cell r="L8848" t="str">
            <v>NCS - Operational</v>
          </cell>
        </row>
        <row r="8849">
          <cell r="A8849">
            <v>216</v>
          </cell>
          <cell r="F8849">
            <v>1</v>
          </cell>
          <cell r="I8849">
            <v>96</v>
          </cell>
          <cell r="L8849" t="str">
            <v>NCS - Operational</v>
          </cell>
        </row>
        <row r="8850">
          <cell r="A8850">
            <v>216</v>
          </cell>
          <cell r="F8850">
            <v>1</v>
          </cell>
          <cell r="I8850">
            <v>3090</v>
          </cell>
          <cell r="L8850" t="str">
            <v>NCS - Athletic</v>
          </cell>
        </row>
        <row r="8851">
          <cell r="A8851">
            <v>216</v>
          </cell>
          <cell r="F8851">
            <v>1</v>
          </cell>
          <cell r="I8851">
            <v>885</v>
          </cell>
          <cell r="L8851" t="str">
            <v>(Excluded - Counted in classroom data)</v>
          </cell>
          <cell r="M8851" t="str">
            <v>Charter</v>
          </cell>
        </row>
        <row r="8852">
          <cell r="A8852">
            <v>216</v>
          </cell>
          <cell r="F8852">
            <v>1</v>
          </cell>
          <cell r="I8852">
            <v>885</v>
          </cell>
          <cell r="L8852" t="str">
            <v>(Excluded - Counted in classroom data)</v>
          </cell>
          <cell r="M8852" t="str">
            <v>Charter</v>
          </cell>
        </row>
        <row r="8853">
          <cell r="A8853">
            <v>216</v>
          </cell>
          <cell r="F8853">
            <v>1</v>
          </cell>
          <cell r="I8853">
            <v>885</v>
          </cell>
          <cell r="L8853" t="str">
            <v>(Excluded - Counted in classroom data)</v>
          </cell>
          <cell r="M8853" t="str">
            <v>Charter</v>
          </cell>
        </row>
        <row r="8854">
          <cell r="A8854">
            <v>216</v>
          </cell>
          <cell r="F8854">
            <v>1</v>
          </cell>
          <cell r="I8854">
            <v>885</v>
          </cell>
          <cell r="L8854" t="str">
            <v>(Excluded - Counted in classroom data)</v>
          </cell>
          <cell r="M8854" t="str">
            <v>Charter</v>
          </cell>
        </row>
        <row r="8855">
          <cell r="A8855">
            <v>216</v>
          </cell>
          <cell r="F8855">
            <v>1</v>
          </cell>
          <cell r="I8855">
            <v>885</v>
          </cell>
          <cell r="L8855" t="str">
            <v>(Excluded - Counted in classroom data)</v>
          </cell>
          <cell r="M8855" t="str">
            <v>Charter</v>
          </cell>
        </row>
        <row r="8856">
          <cell r="A8856">
            <v>216</v>
          </cell>
          <cell r="F8856">
            <v>1</v>
          </cell>
          <cell r="I8856">
            <v>885</v>
          </cell>
          <cell r="L8856" t="str">
            <v>(Excluded - Counted in classroom data)</v>
          </cell>
          <cell r="M8856" t="str">
            <v>Charter</v>
          </cell>
        </row>
        <row r="8857">
          <cell r="A8857">
            <v>216</v>
          </cell>
          <cell r="F8857">
            <v>1</v>
          </cell>
          <cell r="I8857">
            <v>885</v>
          </cell>
          <cell r="L8857" t="str">
            <v>(Excluded - Counted in classroom data)</v>
          </cell>
          <cell r="M8857" t="str">
            <v>Charter</v>
          </cell>
        </row>
        <row r="8858">
          <cell r="A8858">
            <v>222</v>
          </cell>
          <cell r="F8858">
            <v>1</v>
          </cell>
          <cell r="I8858">
            <v>897</v>
          </cell>
          <cell r="L8858" t="str">
            <v>(Excluded - Counted in classroom data)</v>
          </cell>
          <cell r="M8858" t="str">
            <v>Charter</v>
          </cell>
        </row>
        <row r="8859">
          <cell r="A8859">
            <v>222</v>
          </cell>
          <cell r="F8859">
            <v>1</v>
          </cell>
          <cell r="I8859">
            <v>897</v>
          </cell>
          <cell r="L8859" t="str">
            <v>(Excluded - Counted in classroom data)</v>
          </cell>
          <cell r="M8859" t="str">
            <v>Charter</v>
          </cell>
        </row>
        <row r="8860">
          <cell r="A8860">
            <v>222</v>
          </cell>
          <cell r="F8860">
            <v>1</v>
          </cell>
          <cell r="I8860">
            <v>897</v>
          </cell>
          <cell r="L8860" t="str">
            <v>(Excluded - Counted in classroom data)</v>
          </cell>
          <cell r="M8860" t="str">
            <v>Charter</v>
          </cell>
        </row>
        <row r="8861">
          <cell r="A8861">
            <v>222</v>
          </cell>
          <cell r="F8861">
            <v>1</v>
          </cell>
          <cell r="I8861">
            <v>897</v>
          </cell>
          <cell r="L8861" t="str">
            <v>(Excluded - Counted in classroom data)</v>
          </cell>
          <cell r="M8861" t="str">
            <v>Charter</v>
          </cell>
        </row>
        <row r="8862">
          <cell r="A8862">
            <v>222</v>
          </cell>
          <cell r="F8862">
            <v>1</v>
          </cell>
          <cell r="I8862">
            <v>687</v>
          </cell>
          <cell r="L8862" t="str">
            <v>NCS - Interior Room</v>
          </cell>
          <cell r="M8862" t="str">
            <v>Charter</v>
          </cell>
        </row>
        <row r="8863">
          <cell r="A8863">
            <v>222</v>
          </cell>
          <cell r="F8863">
            <v>1</v>
          </cell>
          <cell r="I8863">
            <v>70</v>
          </cell>
          <cell r="L8863" t="str">
            <v>NCS - Interior Room</v>
          </cell>
          <cell r="M8863" t="str">
            <v>Charter</v>
          </cell>
        </row>
        <row r="8864">
          <cell r="A8864">
            <v>222</v>
          </cell>
          <cell r="F8864">
            <v>1</v>
          </cell>
          <cell r="I8864">
            <v>70</v>
          </cell>
          <cell r="L8864" t="str">
            <v>NCS - Interior Room</v>
          </cell>
          <cell r="M8864" t="str">
            <v>Charter</v>
          </cell>
        </row>
        <row r="8865">
          <cell r="A8865">
            <v>222</v>
          </cell>
          <cell r="F8865">
            <v>1</v>
          </cell>
          <cell r="I8865">
            <v>70</v>
          </cell>
          <cell r="L8865" t="str">
            <v>NCS - Interior Room</v>
          </cell>
          <cell r="M8865" t="str">
            <v>Charter</v>
          </cell>
        </row>
        <row r="8866">
          <cell r="A8866">
            <v>222</v>
          </cell>
          <cell r="F8866">
            <v>1</v>
          </cell>
          <cell r="I8866">
            <v>432</v>
          </cell>
          <cell r="L8866" t="str">
            <v>NCS - Interior Room</v>
          </cell>
          <cell r="M8866" t="str">
            <v>Charter</v>
          </cell>
        </row>
        <row r="8867">
          <cell r="A8867">
            <v>222</v>
          </cell>
          <cell r="F8867">
            <v>1</v>
          </cell>
          <cell r="I8867">
            <v>54</v>
          </cell>
          <cell r="L8867" t="str">
            <v>NCS - Operational</v>
          </cell>
          <cell r="M8867" t="str">
            <v>Charter</v>
          </cell>
        </row>
        <row r="8868">
          <cell r="A8868">
            <v>222</v>
          </cell>
          <cell r="F8868">
            <v>1</v>
          </cell>
          <cell r="I8868">
            <v>45</v>
          </cell>
          <cell r="L8868" t="str">
            <v>NCS - Operational</v>
          </cell>
          <cell r="M8868" t="str">
            <v>Charter</v>
          </cell>
        </row>
        <row r="8869">
          <cell r="A8869">
            <v>222</v>
          </cell>
          <cell r="F8869">
            <v>1</v>
          </cell>
          <cell r="I8869">
            <v>99</v>
          </cell>
          <cell r="L8869" t="str">
            <v>NCS - Interior Room</v>
          </cell>
          <cell r="M8869" t="str">
            <v>Charter</v>
          </cell>
        </row>
        <row r="8870">
          <cell r="A8870">
            <v>222</v>
          </cell>
          <cell r="F8870">
            <v>1</v>
          </cell>
          <cell r="I8870">
            <v>108</v>
          </cell>
          <cell r="L8870" t="str">
            <v>NCS - Interior Room</v>
          </cell>
          <cell r="M8870" t="str">
            <v>Charter</v>
          </cell>
        </row>
        <row r="8871">
          <cell r="A8871">
            <v>222</v>
          </cell>
          <cell r="F8871">
            <v>1</v>
          </cell>
          <cell r="I8871">
            <v>897</v>
          </cell>
          <cell r="L8871" t="str">
            <v>(Excluded - Counted in classroom data)</v>
          </cell>
          <cell r="M8871" t="str">
            <v>Charter</v>
          </cell>
        </row>
        <row r="8872">
          <cell r="A8872">
            <v>222</v>
          </cell>
          <cell r="F8872">
            <v>1</v>
          </cell>
          <cell r="I8872">
            <v>897</v>
          </cell>
          <cell r="L8872" t="str">
            <v>(Excluded - Counted in classroom data)</v>
          </cell>
          <cell r="M8872" t="str">
            <v>Charter</v>
          </cell>
        </row>
        <row r="8873">
          <cell r="A8873">
            <v>222</v>
          </cell>
          <cell r="F8873">
            <v>1</v>
          </cell>
          <cell r="I8873">
            <v>897</v>
          </cell>
          <cell r="L8873" t="str">
            <v>(Excluded - Counted in classroom data)</v>
          </cell>
          <cell r="M8873" t="str">
            <v>Charter</v>
          </cell>
        </row>
        <row r="8874">
          <cell r="A8874">
            <v>222</v>
          </cell>
          <cell r="F8874">
            <v>1</v>
          </cell>
          <cell r="I8874">
            <v>897</v>
          </cell>
          <cell r="L8874" t="str">
            <v>(Excluded - Counted in classroom data)</v>
          </cell>
          <cell r="M8874" t="str">
            <v>Charter</v>
          </cell>
        </row>
        <row r="8875">
          <cell r="A8875">
            <v>222</v>
          </cell>
          <cell r="F8875">
            <v>1</v>
          </cell>
          <cell r="I8875">
            <v>100</v>
          </cell>
          <cell r="L8875" t="str">
            <v>NCS - Operational</v>
          </cell>
          <cell r="M8875" t="str">
            <v>Charter</v>
          </cell>
        </row>
        <row r="8876">
          <cell r="A8876">
            <v>222</v>
          </cell>
          <cell r="F8876">
            <v>1</v>
          </cell>
          <cell r="I8876">
            <v>100</v>
          </cell>
          <cell r="L8876" t="str">
            <v>NCS - Operational</v>
          </cell>
          <cell r="M8876" t="str">
            <v>Charter</v>
          </cell>
        </row>
        <row r="8877">
          <cell r="A8877">
            <v>222</v>
          </cell>
          <cell r="F8877">
            <v>1</v>
          </cell>
          <cell r="I8877">
            <v>70</v>
          </cell>
          <cell r="L8877" t="str">
            <v>NCS - Operational</v>
          </cell>
          <cell r="M8877" t="str">
            <v>Charter</v>
          </cell>
        </row>
        <row r="8878">
          <cell r="A8878">
            <v>222</v>
          </cell>
          <cell r="F8878">
            <v>1</v>
          </cell>
          <cell r="I8878">
            <v>70</v>
          </cell>
          <cell r="L8878" t="str">
            <v>NCS - Operational</v>
          </cell>
          <cell r="M8878" t="str">
            <v>Charter</v>
          </cell>
        </row>
        <row r="8879">
          <cell r="A8879">
            <v>222</v>
          </cell>
          <cell r="F8879">
            <v>1</v>
          </cell>
          <cell r="I8879">
            <v>1872</v>
          </cell>
          <cell r="L8879" t="str">
            <v>NCS - Assembly</v>
          </cell>
          <cell r="M8879" t="str">
            <v>Charter</v>
          </cell>
        </row>
        <row r="8880">
          <cell r="A8880">
            <v>222</v>
          </cell>
          <cell r="F8880">
            <v>1</v>
          </cell>
          <cell r="I8880">
            <v>270</v>
          </cell>
          <cell r="L8880" t="str">
            <v>NCS - Operational</v>
          </cell>
          <cell r="M8880" t="str">
            <v>Charter</v>
          </cell>
        </row>
        <row r="8881">
          <cell r="A8881">
            <v>222</v>
          </cell>
          <cell r="F8881">
            <v>1</v>
          </cell>
          <cell r="I8881">
            <v>100</v>
          </cell>
          <cell r="L8881" t="str">
            <v>NCS - Operational</v>
          </cell>
          <cell r="M8881" t="str">
            <v>Charter</v>
          </cell>
        </row>
        <row r="8882">
          <cell r="A8882">
            <v>236</v>
          </cell>
          <cell r="F8882">
            <v>1</v>
          </cell>
          <cell r="I8882">
            <v>900</v>
          </cell>
          <cell r="L8882" t="str">
            <v>(Excluded - Counted in classroom data)</v>
          </cell>
        </row>
        <row r="8883">
          <cell r="A8883">
            <v>236</v>
          </cell>
          <cell r="F8883">
            <v>1</v>
          </cell>
          <cell r="I8883">
            <v>252</v>
          </cell>
          <cell r="L8883" t="str">
            <v>NCS - Interior Room</v>
          </cell>
        </row>
        <row r="8884">
          <cell r="A8884">
            <v>236</v>
          </cell>
          <cell r="F8884">
            <v>1</v>
          </cell>
          <cell r="I8884">
            <v>112</v>
          </cell>
          <cell r="L8884" t="str">
            <v>NCS - Interior Room</v>
          </cell>
        </row>
        <row r="8885">
          <cell r="A8885">
            <v>236</v>
          </cell>
          <cell r="F8885">
            <v>1</v>
          </cell>
          <cell r="I8885">
            <v>81</v>
          </cell>
          <cell r="L8885" t="str">
            <v>NCS - Interior Room</v>
          </cell>
        </row>
        <row r="8886">
          <cell r="A8886">
            <v>236</v>
          </cell>
          <cell r="F8886">
            <v>1</v>
          </cell>
          <cell r="I8886">
            <v>150</v>
          </cell>
          <cell r="L8886" t="str">
            <v>NCS - Interior Room</v>
          </cell>
        </row>
        <row r="8887">
          <cell r="A8887">
            <v>236</v>
          </cell>
          <cell r="F8887">
            <v>1</v>
          </cell>
          <cell r="I8887">
            <v>148</v>
          </cell>
          <cell r="L8887" t="str">
            <v>NCS - Interior Room</v>
          </cell>
        </row>
        <row r="8888">
          <cell r="A8888">
            <v>236</v>
          </cell>
          <cell r="F8888">
            <v>1</v>
          </cell>
          <cell r="I8888">
            <v>133</v>
          </cell>
          <cell r="L8888" t="str">
            <v>NCS - Interior Room</v>
          </cell>
        </row>
        <row r="8889">
          <cell r="A8889">
            <v>236</v>
          </cell>
          <cell r="F8889">
            <v>1</v>
          </cell>
          <cell r="I8889">
            <v>115</v>
          </cell>
          <cell r="L8889" t="str">
            <v>NCS - Operational</v>
          </cell>
        </row>
        <row r="8890">
          <cell r="A8890">
            <v>236</v>
          </cell>
          <cell r="F8890">
            <v>1</v>
          </cell>
          <cell r="I8890">
            <v>111</v>
          </cell>
          <cell r="L8890" t="str">
            <v>NCS - Operational</v>
          </cell>
        </row>
        <row r="8891">
          <cell r="A8891">
            <v>236</v>
          </cell>
          <cell r="F8891">
            <v>1</v>
          </cell>
          <cell r="I8891">
            <v>187</v>
          </cell>
          <cell r="L8891" t="str">
            <v>NCS - Interior Room</v>
          </cell>
        </row>
        <row r="8892">
          <cell r="A8892">
            <v>236</v>
          </cell>
          <cell r="F8892">
            <v>1</v>
          </cell>
          <cell r="I8892">
            <v>94</v>
          </cell>
          <cell r="L8892" t="str">
            <v>NCS - Operational</v>
          </cell>
        </row>
        <row r="8893">
          <cell r="A8893">
            <v>236</v>
          </cell>
          <cell r="F8893">
            <v>1</v>
          </cell>
          <cell r="I8893">
            <v>154</v>
          </cell>
          <cell r="L8893" t="str">
            <v>NCS - Interior Room</v>
          </cell>
        </row>
        <row r="8894">
          <cell r="A8894">
            <v>236</v>
          </cell>
          <cell r="F8894">
            <v>1</v>
          </cell>
          <cell r="I8894">
            <v>220</v>
          </cell>
          <cell r="L8894" t="str">
            <v>NCS - Interior Room</v>
          </cell>
        </row>
        <row r="8895">
          <cell r="A8895">
            <v>236</v>
          </cell>
          <cell r="F8895">
            <v>1</v>
          </cell>
          <cell r="I8895">
            <v>960</v>
          </cell>
          <cell r="L8895" t="str">
            <v>(Excluded - Counted in classroom data)</v>
          </cell>
        </row>
        <row r="8896">
          <cell r="A8896">
            <v>236</v>
          </cell>
          <cell r="F8896">
            <v>1</v>
          </cell>
          <cell r="I8896">
            <v>960</v>
          </cell>
          <cell r="L8896" t="str">
            <v>(Excluded - Counted in classroom data)</v>
          </cell>
        </row>
        <row r="8897">
          <cell r="A8897">
            <v>236</v>
          </cell>
          <cell r="F8897">
            <v>1</v>
          </cell>
          <cell r="I8897">
            <v>324</v>
          </cell>
          <cell r="L8897" t="str">
            <v>NCS - Operational</v>
          </cell>
        </row>
        <row r="8898">
          <cell r="A8898">
            <v>236</v>
          </cell>
          <cell r="F8898">
            <v>1</v>
          </cell>
          <cell r="I8898">
            <v>196</v>
          </cell>
          <cell r="L8898" t="str">
            <v>NCS - Operational</v>
          </cell>
        </row>
        <row r="8899">
          <cell r="A8899">
            <v>236</v>
          </cell>
          <cell r="F8899">
            <v>1</v>
          </cell>
          <cell r="I8899">
            <v>1190</v>
          </cell>
          <cell r="L8899" t="str">
            <v>NCS - Library</v>
          </cell>
        </row>
        <row r="8900">
          <cell r="A8900">
            <v>236</v>
          </cell>
          <cell r="F8900">
            <v>1</v>
          </cell>
          <cell r="I8900">
            <v>127</v>
          </cell>
          <cell r="L8900" t="str">
            <v>NCS - Interior Room</v>
          </cell>
        </row>
        <row r="8901">
          <cell r="A8901">
            <v>236</v>
          </cell>
          <cell r="F8901">
            <v>1</v>
          </cell>
          <cell r="I8901">
            <v>803</v>
          </cell>
          <cell r="L8901" t="str">
            <v>(Excluded - Counted in classroom data)</v>
          </cell>
        </row>
        <row r="8902">
          <cell r="A8902">
            <v>236</v>
          </cell>
          <cell r="F8902">
            <v>1</v>
          </cell>
          <cell r="I8902">
            <v>323</v>
          </cell>
          <cell r="L8902" t="str">
            <v>NCS - Interior Room</v>
          </cell>
        </row>
        <row r="8903">
          <cell r="A8903">
            <v>236</v>
          </cell>
          <cell r="F8903">
            <v>1</v>
          </cell>
          <cell r="I8903">
            <v>885</v>
          </cell>
          <cell r="L8903" t="str">
            <v>(Excluded - Counted in classroom data)</v>
          </cell>
        </row>
        <row r="8904">
          <cell r="A8904">
            <v>236</v>
          </cell>
          <cell r="F8904">
            <v>1</v>
          </cell>
          <cell r="I8904">
            <v>20</v>
          </cell>
          <cell r="L8904" t="str">
            <v>NCS - Operational</v>
          </cell>
        </row>
        <row r="8905">
          <cell r="A8905">
            <v>236</v>
          </cell>
          <cell r="F8905">
            <v>1</v>
          </cell>
          <cell r="I8905">
            <v>62</v>
          </cell>
          <cell r="L8905" t="str">
            <v>NCS - Operational</v>
          </cell>
        </row>
        <row r="8906">
          <cell r="A8906">
            <v>236</v>
          </cell>
          <cell r="F8906">
            <v>1</v>
          </cell>
          <cell r="I8906">
            <v>150</v>
          </cell>
          <cell r="L8906" t="str">
            <v>NCS - Operational</v>
          </cell>
        </row>
        <row r="8907">
          <cell r="A8907">
            <v>236</v>
          </cell>
          <cell r="F8907">
            <v>1</v>
          </cell>
          <cell r="I8907">
            <v>885</v>
          </cell>
          <cell r="L8907" t="str">
            <v>(Excluded - Counted in classroom data)</v>
          </cell>
        </row>
        <row r="8908">
          <cell r="A8908">
            <v>236</v>
          </cell>
          <cell r="F8908">
            <v>1</v>
          </cell>
          <cell r="I8908">
            <v>152</v>
          </cell>
          <cell r="L8908" t="str">
            <v>NCS - Operational</v>
          </cell>
        </row>
        <row r="8909">
          <cell r="A8909">
            <v>236</v>
          </cell>
          <cell r="F8909">
            <v>1</v>
          </cell>
          <cell r="I8909">
            <v>152</v>
          </cell>
          <cell r="L8909" t="str">
            <v>NCS - Operational</v>
          </cell>
        </row>
        <row r="8910">
          <cell r="A8910">
            <v>236</v>
          </cell>
          <cell r="F8910">
            <v>1</v>
          </cell>
          <cell r="I8910">
            <v>315</v>
          </cell>
          <cell r="L8910" t="str">
            <v>NCS - Interior Room</v>
          </cell>
        </row>
        <row r="8911">
          <cell r="A8911">
            <v>236</v>
          </cell>
          <cell r="F8911">
            <v>1</v>
          </cell>
          <cell r="I8911">
            <v>2774</v>
          </cell>
          <cell r="L8911" t="str">
            <v>NCS - Operational</v>
          </cell>
        </row>
        <row r="8912">
          <cell r="A8912">
            <v>236</v>
          </cell>
          <cell r="F8912">
            <v>1</v>
          </cell>
          <cell r="I8912">
            <v>49</v>
          </cell>
          <cell r="L8912" t="str">
            <v>NCS - Operational</v>
          </cell>
        </row>
        <row r="8913">
          <cell r="A8913">
            <v>236</v>
          </cell>
          <cell r="F8913">
            <v>1</v>
          </cell>
          <cell r="I8913">
            <v>32</v>
          </cell>
          <cell r="L8913" t="str">
            <v>NCS - Operational</v>
          </cell>
        </row>
        <row r="8914">
          <cell r="A8914">
            <v>236</v>
          </cell>
          <cell r="F8914">
            <v>1</v>
          </cell>
          <cell r="I8914">
            <v>32</v>
          </cell>
          <cell r="L8914" t="str">
            <v>NCS - Operational</v>
          </cell>
        </row>
        <row r="8915">
          <cell r="A8915">
            <v>236</v>
          </cell>
          <cell r="F8915">
            <v>1</v>
          </cell>
          <cell r="I8915">
            <v>72</v>
          </cell>
          <cell r="L8915" t="str">
            <v>NCS - Operational</v>
          </cell>
        </row>
        <row r="8916">
          <cell r="A8916">
            <v>236</v>
          </cell>
          <cell r="F8916">
            <v>1</v>
          </cell>
          <cell r="I8916">
            <v>541</v>
          </cell>
          <cell r="L8916" t="str">
            <v>NCS - Operational</v>
          </cell>
        </row>
        <row r="8917">
          <cell r="A8917">
            <v>236</v>
          </cell>
          <cell r="F8917">
            <v>1</v>
          </cell>
          <cell r="I8917">
            <v>118</v>
          </cell>
          <cell r="L8917" t="str">
            <v>NCS - Operational</v>
          </cell>
        </row>
        <row r="8918">
          <cell r="A8918">
            <v>236</v>
          </cell>
          <cell r="F8918">
            <v>1</v>
          </cell>
          <cell r="I8918">
            <v>556</v>
          </cell>
          <cell r="L8918" t="str">
            <v>NCS - Interior Room</v>
          </cell>
        </row>
        <row r="8919">
          <cell r="A8919">
            <v>236</v>
          </cell>
          <cell r="F8919">
            <v>1</v>
          </cell>
          <cell r="I8919">
            <v>1563</v>
          </cell>
          <cell r="L8919" t="str">
            <v>NCS - Assembly</v>
          </cell>
        </row>
        <row r="8920">
          <cell r="A8920">
            <v>236</v>
          </cell>
          <cell r="F8920">
            <v>1</v>
          </cell>
          <cell r="I8920">
            <v>320</v>
          </cell>
          <cell r="L8920" t="str">
            <v>NCS - Interior Room</v>
          </cell>
        </row>
        <row r="8921">
          <cell r="A8921">
            <v>236</v>
          </cell>
          <cell r="F8921">
            <v>1</v>
          </cell>
          <cell r="I8921">
            <v>488</v>
          </cell>
          <cell r="L8921" t="str">
            <v>NCS - Interior Room</v>
          </cell>
        </row>
        <row r="8922">
          <cell r="A8922">
            <v>236</v>
          </cell>
          <cell r="F8922">
            <v>1</v>
          </cell>
          <cell r="I8922">
            <v>48</v>
          </cell>
          <cell r="L8922" t="str">
            <v>NCS - Operational</v>
          </cell>
        </row>
        <row r="8923">
          <cell r="A8923">
            <v>236</v>
          </cell>
          <cell r="F8923">
            <v>1</v>
          </cell>
          <cell r="I8923">
            <v>992</v>
          </cell>
          <cell r="L8923" t="str">
            <v>(Excluded - Counted in classroom data)</v>
          </cell>
        </row>
        <row r="8924">
          <cell r="A8924">
            <v>236</v>
          </cell>
          <cell r="F8924">
            <v>1</v>
          </cell>
          <cell r="I8924">
            <v>992</v>
          </cell>
          <cell r="L8924" t="str">
            <v>(Excluded - Counted in classroom data)</v>
          </cell>
        </row>
        <row r="8925">
          <cell r="A8925">
            <v>236</v>
          </cell>
          <cell r="F8925">
            <v>1</v>
          </cell>
          <cell r="I8925">
            <v>94</v>
          </cell>
          <cell r="L8925" t="str">
            <v>NCS - Operational</v>
          </cell>
        </row>
        <row r="8926">
          <cell r="A8926">
            <v>236</v>
          </cell>
          <cell r="F8926">
            <v>1</v>
          </cell>
          <cell r="I8926">
            <v>94</v>
          </cell>
          <cell r="L8926" t="str">
            <v>NCS - Operational</v>
          </cell>
        </row>
        <row r="8927">
          <cell r="A8927">
            <v>236</v>
          </cell>
          <cell r="F8927">
            <v>1</v>
          </cell>
          <cell r="I8927">
            <v>885</v>
          </cell>
          <cell r="L8927" t="str">
            <v>(Excluded - Counted in classroom data)</v>
          </cell>
        </row>
        <row r="8928">
          <cell r="A8928">
            <v>236</v>
          </cell>
          <cell r="F8928">
            <v>1</v>
          </cell>
          <cell r="I8928">
            <v>130</v>
          </cell>
          <cell r="L8928" t="str">
            <v>NCS - Operational</v>
          </cell>
        </row>
        <row r="8929">
          <cell r="A8929">
            <v>236</v>
          </cell>
          <cell r="F8929">
            <v>1</v>
          </cell>
          <cell r="I8929">
            <v>885</v>
          </cell>
          <cell r="L8929" t="str">
            <v>(Excluded - Counted in classroom data)</v>
          </cell>
        </row>
        <row r="8930">
          <cell r="A8930">
            <v>236</v>
          </cell>
          <cell r="F8930">
            <v>1</v>
          </cell>
          <cell r="I8930">
            <v>885</v>
          </cell>
          <cell r="L8930" t="str">
            <v>(Excluded - Counted in classroom data)</v>
          </cell>
        </row>
        <row r="8931">
          <cell r="A8931">
            <v>236</v>
          </cell>
          <cell r="F8931">
            <v>1</v>
          </cell>
          <cell r="I8931">
            <v>130</v>
          </cell>
          <cell r="L8931" t="str">
            <v>NCS - Operational</v>
          </cell>
        </row>
        <row r="8932">
          <cell r="A8932">
            <v>236</v>
          </cell>
          <cell r="F8932">
            <v>1</v>
          </cell>
          <cell r="I8932">
            <v>885</v>
          </cell>
          <cell r="L8932" t="str">
            <v>(Excluded - Counted in classroom data)</v>
          </cell>
        </row>
        <row r="8933">
          <cell r="A8933">
            <v>236</v>
          </cell>
          <cell r="F8933">
            <v>1</v>
          </cell>
          <cell r="I8933">
            <v>70</v>
          </cell>
          <cell r="L8933" t="str">
            <v>NCS - Operational</v>
          </cell>
        </row>
        <row r="8934">
          <cell r="A8934">
            <v>236</v>
          </cell>
          <cell r="F8934">
            <v>1</v>
          </cell>
          <cell r="I8934">
            <v>204</v>
          </cell>
          <cell r="L8934" t="str">
            <v>NCS - Operational</v>
          </cell>
        </row>
        <row r="8935">
          <cell r="A8935">
            <v>236</v>
          </cell>
          <cell r="F8935">
            <v>1</v>
          </cell>
          <cell r="I8935">
            <v>242</v>
          </cell>
          <cell r="L8935" t="str">
            <v>NCS - Operational</v>
          </cell>
        </row>
        <row r="8936">
          <cell r="A8936">
            <v>236</v>
          </cell>
          <cell r="F8936">
            <v>1</v>
          </cell>
          <cell r="I8936">
            <v>2514</v>
          </cell>
          <cell r="L8936" t="str">
            <v>NCS - Operational</v>
          </cell>
        </row>
        <row r="8937">
          <cell r="A8937">
            <v>236</v>
          </cell>
          <cell r="F8937">
            <v>1</v>
          </cell>
          <cell r="I8937">
            <v>39</v>
          </cell>
          <cell r="L8937" t="str">
            <v>NCS - Operational</v>
          </cell>
        </row>
        <row r="8938">
          <cell r="A8938">
            <v>236</v>
          </cell>
          <cell r="F8938">
            <v>1</v>
          </cell>
          <cell r="I8938">
            <v>353</v>
          </cell>
          <cell r="L8938" t="str">
            <v>NCS - Operational</v>
          </cell>
        </row>
        <row r="8939">
          <cell r="A8939">
            <v>236</v>
          </cell>
          <cell r="F8939">
            <v>1</v>
          </cell>
          <cell r="I8939">
            <v>838</v>
          </cell>
          <cell r="L8939" t="str">
            <v>(Excluded - Counted in classroom data)</v>
          </cell>
        </row>
        <row r="8940">
          <cell r="A8940">
            <v>236</v>
          </cell>
          <cell r="F8940">
            <v>1</v>
          </cell>
          <cell r="I8940">
            <v>53</v>
          </cell>
          <cell r="L8940" t="str">
            <v>NCS - Operational</v>
          </cell>
        </row>
        <row r="8941">
          <cell r="A8941">
            <v>236</v>
          </cell>
          <cell r="F8941">
            <v>1</v>
          </cell>
          <cell r="I8941">
            <v>55</v>
          </cell>
          <cell r="L8941" t="str">
            <v>NCS - Operational</v>
          </cell>
        </row>
        <row r="8942">
          <cell r="A8942">
            <v>236</v>
          </cell>
          <cell r="F8942">
            <v>1</v>
          </cell>
          <cell r="I8942">
            <v>838</v>
          </cell>
          <cell r="L8942" t="str">
            <v>(Excluded - Counted in classroom data)</v>
          </cell>
        </row>
        <row r="8943">
          <cell r="A8943">
            <v>236</v>
          </cell>
          <cell r="F8943">
            <v>1</v>
          </cell>
          <cell r="I8943">
            <v>102</v>
          </cell>
          <cell r="L8943" t="str">
            <v>NCS - Operational</v>
          </cell>
        </row>
        <row r="8944">
          <cell r="A8944">
            <v>236</v>
          </cell>
          <cell r="F8944">
            <v>1</v>
          </cell>
          <cell r="I8944">
            <v>88</v>
          </cell>
          <cell r="L8944" t="str">
            <v>NCS - Operational</v>
          </cell>
        </row>
        <row r="8945">
          <cell r="A8945">
            <v>236</v>
          </cell>
          <cell r="F8945">
            <v>1</v>
          </cell>
          <cell r="I8945">
            <v>78</v>
          </cell>
          <cell r="L8945" t="str">
            <v>NCS - Operational</v>
          </cell>
        </row>
        <row r="8946">
          <cell r="A8946">
            <v>236</v>
          </cell>
          <cell r="F8946">
            <v>1</v>
          </cell>
          <cell r="I8946">
            <v>650</v>
          </cell>
          <cell r="L8946" t="str">
            <v>(Excluded - Counted in classroom data)</v>
          </cell>
        </row>
        <row r="8947">
          <cell r="A8947">
            <v>236</v>
          </cell>
          <cell r="F8947">
            <v>1</v>
          </cell>
          <cell r="I8947">
            <v>160</v>
          </cell>
          <cell r="L8947" t="str">
            <v>NCS - Operational</v>
          </cell>
        </row>
        <row r="8948">
          <cell r="A8948">
            <v>236</v>
          </cell>
          <cell r="F8948">
            <v>1</v>
          </cell>
          <cell r="I8948">
            <v>160</v>
          </cell>
          <cell r="L8948" t="str">
            <v>NCS - Operational</v>
          </cell>
        </row>
        <row r="8949">
          <cell r="A8949">
            <v>236</v>
          </cell>
          <cell r="F8949">
            <v>1</v>
          </cell>
          <cell r="I8949">
            <v>819</v>
          </cell>
          <cell r="L8949" t="str">
            <v>(Excluded - Counted in classroom data)</v>
          </cell>
        </row>
        <row r="8950">
          <cell r="A8950">
            <v>236</v>
          </cell>
          <cell r="F8950">
            <v>1</v>
          </cell>
          <cell r="I8950">
            <v>4725</v>
          </cell>
          <cell r="L8950" t="str">
            <v>NCS - Assembly</v>
          </cell>
        </row>
        <row r="8951">
          <cell r="A8951">
            <v>236</v>
          </cell>
          <cell r="F8951">
            <v>1</v>
          </cell>
          <cell r="I8951">
            <v>56</v>
          </cell>
          <cell r="L8951" t="str">
            <v>NCS - Operational</v>
          </cell>
        </row>
        <row r="8952">
          <cell r="A8952">
            <v>236</v>
          </cell>
          <cell r="F8952">
            <v>1</v>
          </cell>
          <cell r="I8952">
            <v>140</v>
          </cell>
          <cell r="L8952" t="str">
            <v>NCS - Interior Room</v>
          </cell>
        </row>
        <row r="8953">
          <cell r="A8953">
            <v>236</v>
          </cell>
          <cell r="F8953">
            <v>1</v>
          </cell>
          <cell r="I8953">
            <v>168</v>
          </cell>
          <cell r="L8953" t="str">
            <v>NCS - Interior Room</v>
          </cell>
        </row>
        <row r="8954">
          <cell r="A8954">
            <v>236</v>
          </cell>
          <cell r="F8954">
            <v>1</v>
          </cell>
          <cell r="I8954">
            <v>56</v>
          </cell>
          <cell r="L8954" t="str">
            <v>NCS - Operational</v>
          </cell>
        </row>
        <row r="8955">
          <cell r="A8955">
            <v>236</v>
          </cell>
          <cell r="F8955">
            <v>1</v>
          </cell>
          <cell r="I8955">
            <v>364</v>
          </cell>
          <cell r="L8955" t="str">
            <v>NCS - Interior Room</v>
          </cell>
        </row>
        <row r="8956">
          <cell r="A8956">
            <v>236</v>
          </cell>
          <cell r="F8956">
            <v>1</v>
          </cell>
          <cell r="I8956">
            <v>437</v>
          </cell>
          <cell r="L8956" t="str">
            <v>NCS - Assembly</v>
          </cell>
        </row>
        <row r="8957">
          <cell r="A8957">
            <v>300</v>
          </cell>
          <cell r="F8957">
            <v>1</v>
          </cell>
          <cell r="I8957">
            <v>616</v>
          </cell>
          <cell r="L8957" t="str">
            <v>NCS - Operational</v>
          </cell>
        </row>
        <row r="8958">
          <cell r="A8958">
            <v>300</v>
          </cell>
          <cell r="F8958">
            <v>1</v>
          </cell>
          <cell r="I8958">
            <v>616</v>
          </cell>
          <cell r="L8958" t="str">
            <v>NCS - Operational</v>
          </cell>
        </row>
        <row r="8959">
          <cell r="A8959">
            <v>300</v>
          </cell>
          <cell r="F8959">
            <v>1</v>
          </cell>
          <cell r="I8959">
            <v>616</v>
          </cell>
          <cell r="L8959" t="str">
            <v>(Excluded - Counted in classroom data)</v>
          </cell>
        </row>
        <row r="8960">
          <cell r="A8960">
            <v>300</v>
          </cell>
          <cell r="F8960">
            <v>1</v>
          </cell>
          <cell r="I8960">
            <v>616</v>
          </cell>
          <cell r="L8960" t="str">
            <v>NCS - Operational</v>
          </cell>
        </row>
        <row r="8961">
          <cell r="A8961">
            <v>300</v>
          </cell>
          <cell r="F8961">
            <v>1</v>
          </cell>
          <cell r="I8961">
            <v>308</v>
          </cell>
          <cell r="L8961" t="str">
            <v>NCS - Operational</v>
          </cell>
        </row>
        <row r="8962">
          <cell r="A8962">
            <v>300</v>
          </cell>
          <cell r="F8962">
            <v>1</v>
          </cell>
          <cell r="I8962">
            <v>154</v>
          </cell>
          <cell r="L8962" t="str">
            <v>NCS - Operational</v>
          </cell>
        </row>
        <row r="8963">
          <cell r="A8963">
            <v>300</v>
          </cell>
          <cell r="F8963">
            <v>1</v>
          </cell>
          <cell r="I8963">
            <v>154</v>
          </cell>
          <cell r="L8963" t="str">
            <v>NCS - Interior Room</v>
          </cell>
        </row>
        <row r="8964">
          <cell r="A8964">
            <v>300</v>
          </cell>
          <cell r="F8964">
            <v>1</v>
          </cell>
          <cell r="I8964">
            <v>616</v>
          </cell>
          <cell r="L8964" t="str">
            <v>(Excluded - Counted in classroom data)</v>
          </cell>
        </row>
        <row r="8965">
          <cell r="A8965">
            <v>300</v>
          </cell>
          <cell r="F8965">
            <v>1</v>
          </cell>
          <cell r="I8965">
            <v>616</v>
          </cell>
          <cell r="L8965" t="str">
            <v>(Excluded - Counted in classroom data)</v>
          </cell>
        </row>
        <row r="8966">
          <cell r="A8966">
            <v>300</v>
          </cell>
          <cell r="F8966">
            <v>1</v>
          </cell>
          <cell r="I8966">
            <v>84</v>
          </cell>
          <cell r="L8966" t="str">
            <v>NCS - Operational</v>
          </cell>
        </row>
        <row r="8967">
          <cell r="A8967">
            <v>300</v>
          </cell>
          <cell r="F8967">
            <v>1</v>
          </cell>
          <cell r="I8967">
            <v>84</v>
          </cell>
          <cell r="L8967" t="str">
            <v>NCS - Operational</v>
          </cell>
        </row>
        <row r="8968">
          <cell r="A8968">
            <v>300</v>
          </cell>
          <cell r="F8968">
            <v>1</v>
          </cell>
          <cell r="I8968">
            <v>84</v>
          </cell>
          <cell r="L8968" t="str">
            <v>NCS - Operational</v>
          </cell>
        </row>
        <row r="8969">
          <cell r="A8969">
            <v>300</v>
          </cell>
          <cell r="F8969">
            <v>1</v>
          </cell>
          <cell r="I8969">
            <v>330</v>
          </cell>
          <cell r="L8969" t="str">
            <v>NCS - Interior Room</v>
          </cell>
        </row>
        <row r="8970">
          <cell r="A8970">
            <v>300</v>
          </cell>
          <cell r="F8970">
            <v>1</v>
          </cell>
          <cell r="I8970">
            <v>110</v>
          </cell>
          <cell r="L8970" t="str">
            <v>NCS - Operational</v>
          </cell>
        </row>
        <row r="8971">
          <cell r="A8971">
            <v>300</v>
          </cell>
          <cell r="F8971">
            <v>1</v>
          </cell>
          <cell r="I8971">
            <v>160</v>
          </cell>
          <cell r="L8971" t="str">
            <v>NCS - Interior Room</v>
          </cell>
        </row>
        <row r="8972">
          <cell r="A8972">
            <v>300</v>
          </cell>
          <cell r="F8972">
            <v>1</v>
          </cell>
          <cell r="I8972">
            <v>50</v>
          </cell>
          <cell r="L8972" t="str">
            <v>NCS - Operational</v>
          </cell>
        </row>
        <row r="8973">
          <cell r="A8973">
            <v>300</v>
          </cell>
          <cell r="F8973">
            <v>1</v>
          </cell>
          <cell r="I8973">
            <v>616</v>
          </cell>
          <cell r="L8973" t="str">
            <v>(Excluded - Counted in classroom data)</v>
          </cell>
        </row>
        <row r="8974">
          <cell r="A8974">
            <v>301</v>
          </cell>
          <cell r="F8974">
            <v>1</v>
          </cell>
          <cell r="I8974">
            <v>332</v>
          </cell>
          <cell r="L8974" t="str">
            <v>NCS - Operational</v>
          </cell>
        </row>
        <row r="8975">
          <cell r="A8975">
            <v>301</v>
          </cell>
          <cell r="F8975">
            <v>1</v>
          </cell>
          <cell r="I8975">
            <v>1785</v>
          </cell>
          <cell r="L8975" t="str">
            <v>NCS - Operational</v>
          </cell>
        </row>
        <row r="8976">
          <cell r="A8976">
            <v>301</v>
          </cell>
          <cell r="F8976">
            <v>1</v>
          </cell>
          <cell r="I8976">
            <v>638</v>
          </cell>
          <cell r="L8976" t="str">
            <v>NCS - Athletic</v>
          </cell>
        </row>
        <row r="8977">
          <cell r="A8977">
            <v>301</v>
          </cell>
          <cell r="F8977">
            <v>1</v>
          </cell>
          <cell r="I8977">
            <v>140</v>
          </cell>
          <cell r="L8977" t="str">
            <v>NCS - Operational</v>
          </cell>
        </row>
        <row r="8978">
          <cell r="A8978">
            <v>301</v>
          </cell>
          <cell r="F8978">
            <v>1</v>
          </cell>
          <cell r="I8978">
            <v>600</v>
          </cell>
          <cell r="L8978" t="str">
            <v>NCS - Operational</v>
          </cell>
        </row>
        <row r="8979">
          <cell r="A8979">
            <v>301</v>
          </cell>
          <cell r="F8979">
            <v>1</v>
          </cell>
          <cell r="I8979">
            <v>144</v>
          </cell>
          <cell r="L8979" t="str">
            <v>NCS - Operational</v>
          </cell>
        </row>
        <row r="8980">
          <cell r="A8980">
            <v>301</v>
          </cell>
          <cell r="F8980">
            <v>1</v>
          </cell>
          <cell r="I8980">
            <v>43</v>
          </cell>
          <cell r="L8980" t="str">
            <v>NCS - Operational</v>
          </cell>
        </row>
        <row r="8981">
          <cell r="A8981">
            <v>301</v>
          </cell>
          <cell r="F8981">
            <v>1</v>
          </cell>
          <cell r="I8981">
            <v>85</v>
          </cell>
          <cell r="L8981" t="str">
            <v>NCS - Operational</v>
          </cell>
        </row>
        <row r="8982">
          <cell r="A8982">
            <v>301</v>
          </cell>
          <cell r="F8982">
            <v>1</v>
          </cell>
          <cell r="I8982">
            <v>209</v>
          </cell>
          <cell r="L8982" t="str">
            <v>NCS - Operational</v>
          </cell>
        </row>
        <row r="8983">
          <cell r="A8983">
            <v>301</v>
          </cell>
          <cell r="F8983">
            <v>1</v>
          </cell>
          <cell r="I8983">
            <v>121</v>
          </cell>
          <cell r="L8983" t="str">
            <v>NCS - Operational</v>
          </cell>
        </row>
        <row r="8984">
          <cell r="A8984">
            <v>301</v>
          </cell>
          <cell r="F8984">
            <v>1</v>
          </cell>
          <cell r="I8984">
            <v>110</v>
          </cell>
          <cell r="L8984" t="str">
            <v>NCS - Operational</v>
          </cell>
        </row>
        <row r="8985">
          <cell r="A8985">
            <v>301</v>
          </cell>
          <cell r="F8985">
            <v>1</v>
          </cell>
          <cell r="I8985">
            <v>200</v>
          </cell>
          <cell r="L8985" t="str">
            <v>NCS - Operational</v>
          </cell>
        </row>
        <row r="8986">
          <cell r="A8986">
            <v>301</v>
          </cell>
          <cell r="F8986">
            <v>1</v>
          </cell>
          <cell r="I8986">
            <v>90</v>
          </cell>
          <cell r="L8986" t="str">
            <v>NCS - Operational</v>
          </cell>
        </row>
        <row r="8987">
          <cell r="A8987">
            <v>301</v>
          </cell>
          <cell r="F8987">
            <v>1</v>
          </cell>
          <cell r="I8987">
            <v>369</v>
          </cell>
          <cell r="L8987" t="str">
            <v>NCS - Operational</v>
          </cell>
        </row>
        <row r="8988">
          <cell r="A8988">
            <v>301</v>
          </cell>
          <cell r="F8988">
            <v>1</v>
          </cell>
          <cell r="I8988">
            <v>695</v>
          </cell>
          <cell r="L8988" t="str">
            <v>NCS - Operational</v>
          </cell>
        </row>
        <row r="8989">
          <cell r="A8989">
            <v>301</v>
          </cell>
          <cell r="F8989">
            <v>1</v>
          </cell>
          <cell r="I8989">
            <v>1955</v>
          </cell>
          <cell r="L8989" t="str">
            <v>NCS - Athletic</v>
          </cell>
        </row>
        <row r="8990">
          <cell r="A8990">
            <v>301</v>
          </cell>
          <cell r="F8990">
            <v>1</v>
          </cell>
          <cell r="I8990">
            <v>782</v>
          </cell>
          <cell r="L8990" t="str">
            <v>NCS - Athletic</v>
          </cell>
        </row>
        <row r="8991">
          <cell r="A8991">
            <v>301</v>
          </cell>
          <cell r="F8991">
            <v>1</v>
          </cell>
          <cell r="I8991">
            <v>1700</v>
          </cell>
          <cell r="L8991" t="str">
            <v>NCS - Athletic</v>
          </cell>
        </row>
        <row r="8992">
          <cell r="A8992">
            <v>301</v>
          </cell>
          <cell r="F8992">
            <v>1</v>
          </cell>
          <cell r="I8992">
            <v>96</v>
          </cell>
          <cell r="L8992" t="str">
            <v>NCS - Operational</v>
          </cell>
        </row>
        <row r="8993">
          <cell r="A8993">
            <v>301</v>
          </cell>
          <cell r="F8993">
            <v>1</v>
          </cell>
          <cell r="I8993">
            <v>138</v>
          </cell>
          <cell r="L8993" t="str">
            <v>NCS - Operational</v>
          </cell>
        </row>
        <row r="8994">
          <cell r="A8994">
            <v>301</v>
          </cell>
          <cell r="F8994">
            <v>1</v>
          </cell>
          <cell r="I8994">
            <v>381</v>
          </cell>
          <cell r="L8994" t="str">
            <v>NCS - Interior Room</v>
          </cell>
        </row>
        <row r="8995">
          <cell r="A8995">
            <v>301</v>
          </cell>
          <cell r="F8995">
            <v>1</v>
          </cell>
          <cell r="I8995">
            <v>114</v>
          </cell>
          <cell r="L8995" t="str">
            <v>NCS - Interior Room</v>
          </cell>
        </row>
        <row r="8996">
          <cell r="A8996">
            <v>301</v>
          </cell>
          <cell r="F8996">
            <v>1</v>
          </cell>
          <cell r="I8996">
            <v>70</v>
          </cell>
          <cell r="L8996" t="str">
            <v>NCS - Operational</v>
          </cell>
        </row>
        <row r="8997">
          <cell r="A8997">
            <v>301</v>
          </cell>
          <cell r="F8997">
            <v>1</v>
          </cell>
          <cell r="I8997">
            <v>270</v>
          </cell>
          <cell r="L8997" t="str">
            <v>NCS - Operational</v>
          </cell>
        </row>
        <row r="8998">
          <cell r="A8998">
            <v>301</v>
          </cell>
          <cell r="F8998">
            <v>1</v>
          </cell>
          <cell r="I8998">
            <v>32</v>
          </cell>
          <cell r="L8998" t="str">
            <v>NCS - Operational</v>
          </cell>
        </row>
        <row r="8999">
          <cell r="A8999">
            <v>301</v>
          </cell>
          <cell r="F8999">
            <v>1</v>
          </cell>
          <cell r="I8999">
            <v>793</v>
          </cell>
          <cell r="L8999" t="str">
            <v>NCS - Operational</v>
          </cell>
        </row>
        <row r="9000">
          <cell r="A9000">
            <v>301</v>
          </cell>
          <cell r="F9000">
            <v>1</v>
          </cell>
          <cell r="I9000">
            <v>124</v>
          </cell>
          <cell r="L9000" t="str">
            <v>NCS - Operational</v>
          </cell>
        </row>
        <row r="9001">
          <cell r="A9001">
            <v>301</v>
          </cell>
          <cell r="F9001">
            <v>1</v>
          </cell>
          <cell r="I9001">
            <v>1199</v>
          </cell>
          <cell r="L9001" t="str">
            <v>(Excluded - Counted in classroom data)</v>
          </cell>
        </row>
        <row r="9002">
          <cell r="A9002">
            <v>301</v>
          </cell>
          <cell r="F9002">
            <v>1</v>
          </cell>
          <cell r="I9002">
            <v>3976</v>
          </cell>
          <cell r="L9002" t="str">
            <v>NCS - Athletic</v>
          </cell>
        </row>
        <row r="9003">
          <cell r="A9003">
            <v>301</v>
          </cell>
          <cell r="F9003">
            <v>1</v>
          </cell>
          <cell r="I9003">
            <v>3976</v>
          </cell>
          <cell r="L9003" t="str">
            <v>NCS - Athletic</v>
          </cell>
        </row>
        <row r="9004">
          <cell r="A9004">
            <v>301</v>
          </cell>
          <cell r="F9004">
            <v>1</v>
          </cell>
          <cell r="I9004">
            <v>259</v>
          </cell>
          <cell r="L9004" t="str">
            <v>NCS - Operational</v>
          </cell>
        </row>
        <row r="9005">
          <cell r="A9005">
            <v>301</v>
          </cell>
          <cell r="F9005">
            <v>1</v>
          </cell>
          <cell r="I9005">
            <v>394</v>
          </cell>
          <cell r="L9005" t="str">
            <v>NCS - Interior Room</v>
          </cell>
        </row>
        <row r="9006">
          <cell r="A9006">
            <v>301</v>
          </cell>
          <cell r="F9006">
            <v>1</v>
          </cell>
          <cell r="I9006">
            <v>72</v>
          </cell>
          <cell r="L9006" t="str">
            <v>NCS - Operational</v>
          </cell>
        </row>
        <row r="9007">
          <cell r="A9007">
            <v>301</v>
          </cell>
          <cell r="F9007">
            <v>1</v>
          </cell>
          <cell r="I9007">
            <v>139</v>
          </cell>
          <cell r="L9007" t="str">
            <v>NCS - Operational</v>
          </cell>
        </row>
        <row r="9008">
          <cell r="A9008">
            <v>301</v>
          </cell>
          <cell r="F9008">
            <v>1</v>
          </cell>
          <cell r="I9008">
            <v>241</v>
          </cell>
          <cell r="L9008" t="str">
            <v>NCS - Operational</v>
          </cell>
        </row>
        <row r="9009">
          <cell r="A9009">
            <v>301</v>
          </cell>
          <cell r="F9009">
            <v>1</v>
          </cell>
          <cell r="I9009">
            <v>429</v>
          </cell>
          <cell r="L9009" t="str">
            <v>NCS - Operational</v>
          </cell>
        </row>
        <row r="9010">
          <cell r="A9010">
            <v>301</v>
          </cell>
          <cell r="F9010">
            <v>1</v>
          </cell>
          <cell r="I9010">
            <v>80</v>
          </cell>
          <cell r="L9010" t="str">
            <v>NCS - Operational</v>
          </cell>
        </row>
        <row r="9011">
          <cell r="A9011">
            <v>301</v>
          </cell>
          <cell r="F9011">
            <v>1</v>
          </cell>
          <cell r="I9011">
            <v>954</v>
          </cell>
          <cell r="L9011" t="str">
            <v>NCS - Athletic</v>
          </cell>
        </row>
        <row r="9012">
          <cell r="A9012">
            <v>301</v>
          </cell>
          <cell r="F9012">
            <v>1</v>
          </cell>
          <cell r="I9012">
            <v>2092</v>
          </cell>
          <cell r="L9012" t="str">
            <v>NCS - Athletic</v>
          </cell>
        </row>
        <row r="9013">
          <cell r="A9013">
            <v>301</v>
          </cell>
          <cell r="F9013">
            <v>1</v>
          </cell>
          <cell r="I9013">
            <v>219</v>
          </cell>
          <cell r="L9013" t="str">
            <v>NCS - Operational</v>
          </cell>
        </row>
        <row r="9014">
          <cell r="A9014">
            <v>301</v>
          </cell>
          <cell r="F9014">
            <v>1</v>
          </cell>
          <cell r="I9014">
            <v>3400</v>
          </cell>
          <cell r="L9014" t="str">
            <v>NCS - Athletic</v>
          </cell>
        </row>
        <row r="9015">
          <cell r="A9015">
            <v>301</v>
          </cell>
          <cell r="F9015">
            <v>1</v>
          </cell>
          <cell r="I9015">
            <v>339</v>
          </cell>
          <cell r="L9015" t="str">
            <v>NCS - Interior Room</v>
          </cell>
        </row>
        <row r="9016">
          <cell r="A9016">
            <v>301</v>
          </cell>
          <cell r="F9016">
            <v>1</v>
          </cell>
          <cell r="I9016">
            <v>184</v>
          </cell>
          <cell r="L9016" t="str">
            <v>NCS - Operational</v>
          </cell>
        </row>
        <row r="9017">
          <cell r="A9017">
            <v>301</v>
          </cell>
          <cell r="F9017">
            <v>1</v>
          </cell>
          <cell r="I9017">
            <v>143</v>
          </cell>
          <cell r="L9017" t="str">
            <v>NCS - Interior Room</v>
          </cell>
        </row>
        <row r="9018">
          <cell r="A9018">
            <v>301</v>
          </cell>
          <cell r="F9018">
            <v>1</v>
          </cell>
          <cell r="I9018">
            <v>176</v>
          </cell>
          <cell r="L9018" t="str">
            <v>NCS - Interior Room</v>
          </cell>
        </row>
        <row r="9019">
          <cell r="A9019">
            <v>301</v>
          </cell>
          <cell r="F9019">
            <v>1</v>
          </cell>
          <cell r="I9019">
            <v>176</v>
          </cell>
          <cell r="L9019" t="str">
            <v>NCS - Interior Room</v>
          </cell>
        </row>
        <row r="9020">
          <cell r="A9020">
            <v>301</v>
          </cell>
          <cell r="F9020">
            <v>1</v>
          </cell>
          <cell r="I9020">
            <v>1008</v>
          </cell>
          <cell r="L9020" t="str">
            <v>(Excluded - Counted in classroom data)</v>
          </cell>
        </row>
        <row r="9021">
          <cell r="A9021">
            <v>301</v>
          </cell>
          <cell r="F9021">
            <v>1</v>
          </cell>
          <cell r="I9021">
            <v>97</v>
          </cell>
          <cell r="L9021" t="str">
            <v>NCS - Operational</v>
          </cell>
        </row>
        <row r="9022">
          <cell r="A9022">
            <v>301</v>
          </cell>
          <cell r="F9022">
            <v>1</v>
          </cell>
          <cell r="I9022">
            <v>183</v>
          </cell>
          <cell r="L9022" t="str">
            <v>NCS - Operational</v>
          </cell>
        </row>
        <row r="9023">
          <cell r="A9023">
            <v>301</v>
          </cell>
          <cell r="F9023">
            <v>1</v>
          </cell>
          <cell r="I9023">
            <v>126</v>
          </cell>
          <cell r="L9023" t="str">
            <v>NCS - Operational</v>
          </cell>
        </row>
        <row r="9024">
          <cell r="A9024">
            <v>301</v>
          </cell>
          <cell r="F9024">
            <v>1</v>
          </cell>
          <cell r="I9024">
            <v>341</v>
          </cell>
          <cell r="L9024" t="str">
            <v>NCS - Operational</v>
          </cell>
        </row>
        <row r="9025">
          <cell r="A9025">
            <v>301</v>
          </cell>
          <cell r="F9025">
            <v>1</v>
          </cell>
          <cell r="I9025">
            <v>25</v>
          </cell>
          <cell r="L9025" t="str">
            <v>NCS - Operational</v>
          </cell>
        </row>
        <row r="9026">
          <cell r="A9026">
            <v>301</v>
          </cell>
          <cell r="F9026">
            <v>1</v>
          </cell>
          <cell r="I9026">
            <v>781</v>
          </cell>
          <cell r="L9026" t="str">
            <v>NCS - Operational</v>
          </cell>
        </row>
        <row r="9027">
          <cell r="A9027">
            <v>301</v>
          </cell>
          <cell r="F9027">
            <v>1</v>
          </cell>
          <cell r="I9027">
            <v>1151</v>
          </cell>
          <cell r="L9027" t="str">
            <v>(Excluded - Counted in classroom data)</v>
          </cell>
        </row>
        <row r="9028">
          <cell r="A9028">
            <v>301</v>
          </cell>
          <cell r="F9028">
            <v>1</v>
          </cell>
          <cell r="I9028">
            <v>862</v>
          </cell>
          <cell r="L9028" t="str">
            <v>NCS - Operational</v>
          </cell>
        </row>
        <row r="9029">
          <cell r="A9029">
            <v>301</v>
          </cell>
          <cell r="F9029">
            <v>1</v>
          </cell>
          <cell r="I9029">
            <v>922</v>
          </cell>
          <cell r="L9029" t="str">
            <v>(Excluded - Counted in classroom data)</v>
          </cell>
        </row>
        <row r="9030">
          <cell r="A9030">
            <v>301</v>
          </cell>
          <cell r="F9030">
            <v>1</v>
          </cell>
          <cell r="I9030">
            <v>864</v>
          </cell>
          <cell r="L9030" t="str">
            <v>(Excluded - Counted in classroom data)</v>
          </cell>
        </row>
        <row r="9031">
          <cell r="A9031">
            <v>301</v>
          </cell>
          <cell r="F9031">
            <v>1</v>
          </cell>
          <cell r="I9031">
            <v>98</v>
          </cell>
          <cell r="L9031" t="str">
            <v>NCS - Operational</v>
          </cell>
        </row>
        <row r="9032">
          <cell r="A9032">
            <v>301</v>
          </cell>
          <cell r="F9032">
            <v>1</v>
          </cell>
          <cell r="I9032">
            <v>205</v>
          </cell>
          <cell r="L9032" t="str">
            <v>NCS - Operational</v>
          </cell>
        </row>
        <row r="9033">
          <cell r="A9033">
            <v>301</v>
          </cell>
          <cell r="F9033">
            <v>1</v>
          </cell>
          <cell r="I9033">
            <v>862</v>
          </cell>
          <cell r="L9033" t="str">
            <v>NCS - Interior Room</v>
          </cell>
        </row>
        <row r="9034">
          <cell r="A9034">
            <v>301</v>
          </cell>
          <cell r="F9034">
            <v>1</v>
          </cell>
          <cell r="I9034">
            <v>864</v>
          </cell>
          <cell r="L9034" t="str">
            <v>(Excluded - Counted in classroom data)</v>
          </cell>
        </row>
        <row r="9035">
          <cell r="A9035">
            <v>301</v>
          </cell>
          <cell r="F9035">
            <v>1</v>
          </cell>
          <cell r="I9035">
            <v>864</v>
          </cell>
          <cell r="L9035" t="str">
            <v>(Excluded - Counted in classroom data)</v>
          </cell>
        </row>
        <row r="9036">
          <cell r="A9036">
            <v>301</v>
          </cell>
          <cell r="F9036">
            <v>1</v>
          </cell>
          <cell r="I9036">
            <v>574</v>
          </cell>
          <cell r="L9036" t="str">
            <v>NCS - Interior Room</v>
          </cell>
        </row>
        <row r="9037">
          <cell r="A9037">
            <v>301</v>
          </cell>
          <cell r="F9037">
            <v>1</v>
          </cell>
          <cell r="I9037">
            <v>864</v>
          </cell>
          <cell r="L9037" t="str">
            <v>(Excluded - Counted in classroom data)</v>
          </cell>
        </row>
        <row r="9038">
          <cell r="A9038">
            <v>301</v>
          </cell>
          <cell r="F9038">
            <v>1</v>
          </cell>
          <cell r="I9038">
            <v>851</v>
          </cell>
          <cell r="L9038" t="str">
            <v>(Excluded - Counted in classroom data)</v>
          </cell>
        </row>
        <row r="9039">
          <cell r="A9039">
            <v>301</v>
          </cell>
          <cell r="F9039">
            <v>1</v>
          </cell>
          <cell r="I9039">
            <v>41</v>
          </cell>
          <cell r="L9039" t="str">
            <v>NCS - Operational</v>
          </cell>
        </row>
        <row r="9040">
          <cell r="A9040">
            <v>301</v>
          </cell>
          <cell r="F9040">
            <v>1</v>
          </cell>
          <cell r="I9040">
            <v>82</v>
          </cell>
          <cell r="L9040" t="str">
            <v>NCS - Operational</v>
          </cell>
        </row>
        <row r="9041">
          <cell r="A9041">
            <v>301</v>
          </cell>
          <cell r="F9041">
            <v>1</v>
          </cell>
          <cell r="I9041">
            <v>306</v>
          </cell>
          <cell r="L9041" t="str">
            <v>NCS - Interior Room</v>
          </cell>
        </row>
        <row r="9042">
          <cell r="A9042">
            <v>301</v>
          </cell>
          <cell r="F9042">
            <v>1</v>
          </cell>
          <cell r="I9042">
            <v>407</v>
          </cell>
          <cell r="L9042" t="str">
            <v>NCS - Operational</v>
          </cell>
        </row>
        <row r="9043">
          <cell r="A9043">
            <v>301</v>
          </cell>
          <cell r="F9043">
            <v>1</v>
          </cell>
          <cell r="I9043">
            <v>890</v>
          </cell>
          <cell r="L9043" t="str">
            <v>(Excluded - Counted in classroom data)</v>
          </cell>
        </row>
        <row r="9044">
          <cell r="A9044">
            <v>301</v>
          </cell>
          <cell r="F9044">
            <v>1</v>
          </cell>
          <cell r="I9044">
            <v>127</v>
          </cell>
          <cell r="L9044" t="str">
            <v>NCS - Interior Room</v>
          </cell>
        </row>
        <row r="9045">
          <cell r="A9045">
            <v>301</v>
          </cell>
          <cell r="F9045">
            <v>1</v>
          </cell>
          <cell r="I9045">
            <v>289</v>
          </cell>
          <cell r="L9045" t="str">
            <v>NCS - Interior Room</v>
          </cell>
        </row>
        <row r="9046">
          <cell r="A9046">
            <v>301</v>
          </cell>
          <cell r="F9046">
            <v>1</v>
          </cell>
          <cell r="I9046">
            <v>127</v>
          </cell>
          <cell r="L9046" t="str">
            <v>NCS - Interior Room</v>
          </cell>
        </row>
        <row r="9047">
          <cell r="A9047">
            <v>301</v>
          </cell>
          <cell r="F9047">
            <v>1</v>
          </cell>
          <cell r="I9047">
            <v>110</v>
          </cell>
          <cell r="L9047" t="str">
            <v>NCS - Operational</v>
          </cell>
        </row>
        <row r="9048">
          <cell r="A9048">
            <v>301</v>
          </cell>
          <cell r="F9048">
            <v>1</v>
          </cell>
          <cell r="I9048">
            <v>182</v>
          </cell>
          <cell r="L9048" t="str">
            <v>NCS - Interior Room</v>
          </cell>
        </row>
        <row r="9049">
          <cell r="A9049">
            <v>301</v>
          </cell>
          <cell r="F9049">
            <v>1</v>
          </cell>
          <cell r="I9049">
            <v>8</v>
          </cell>
          <cell r="L9049" t="str">
            <v>NCS - Operational</v>
          </cell>
        </row>
        <row r="9050">
          <cell r="A9050">
            <v>301</v>
          </cell>
          <cell r="F9050">
            <v>1</v>
          </cell>
          <cell r="I9050">
            <v>8</v>
          </cell>
          <cell r="L9050" t="str">
            <v>NCS - Operational</v>
          </cell>
        </row>
        <row r="9051">
          <cell r="A9051">
            <v>301</v>
          </cell>
          <cell r="F9051">
            <v>1</v>
          </cell>
          <cell r="I9051">
            <v>20</v>
          </cell>
          <cell r="L9051" t="str">
            <v>NCS - Operational</v>
          </cell>
        </row>
        <row r="9052">
          <cell r="A9052">
            <v>301</v>
          </cell>
          <cell r="F9052">
            <v>1</v>
          </cell>
          <cell r="I9052">
            <v>253</v>
          </cell>
          <cell r="L9052" t="str">
            <v>NCS - Operational</v>
          </cell>
        </row>
        <row r="9053">
          <cell r="A9053">
            <v>301</v>
          </cell>
          <cell r="F9053">
            <v>1</v>
          </cell>
          <cell r="I9053">
            <v>127</v>
          </cell>
          <cell r="L9053" t="str">
            <v>NCS - Interior Room</v>
          </cell>
        </row>
        <row r="9054">
          <cell r="A9054">
            <v>301</v>
          </cell>
          <cell r="F9054">
            <v>1</v>
          </cell>
          <cell r="I9054">
            <v>59</v>
          </cell>
          <cell r="L9054" t="str">
            <v>NCS - Operational</v>
          </cell>
        </row>
        <row r="9055">
          <cell r="A9055">
            <v>301</v>
          </cell>
          <cell r="F9055">
            <v>1</v>
          </cell>
          <cell r="I9055">
            <v>349</v>
          </cell>
          <cell r="L9055" t="str">
            <v>NCS - Operational</v>
          </cell>
        </row>
        <row r="9056">
          <cell r="A9056">
            <v>301</v>
          </cell>
          <cell r="F9056">
            <v>1</v>
          </cell>
          <cell r="I9056">
            <v>3408</v>
          </cell>
          <cell r="L9056" t="str">
            <v>NCS - Operational</v>
          </cell>
        </row>
        <row r="9057">
          <cell r="A9057">
            <v>301</v>
          </cell>
          <cell r="F9057">
            <v>2</v>
          </cell>
          <cell r="I9057">
            <v>890</v>
          </cell>
          <cell r="L9057" t="str">
            <v>(Excluded - Counted in classroom data)</v>
          </cell>
        </row>
        <row r="9058">
          <cell r="A9058">
            <v>301</v>
          </cell>
          <cell r="F9058">
            <v>2</v>
          </cell>
          <cell r="I9058">
            <v>407</v>
          </cell>
          <cell r="L9058" t="str">
            <v>NCS - Operational</v>
          </cell>
        </row>
        <row r="9059">
          <cell r="A9059">
            <v>301</v>
          </cell>
          <cell r="F9059">
            <v>2</v>
          </cell>
          <cell r="I9059">
            <v>1711</v>
          </cell>
          <cell r="L9059" t="str">
            <v>(Excluded - Counted in classroom data)</v>
          </cell>
        </row>
        <row r="9060">
          <cell r="A9060">
            <v>301</v>
          </cell>
          <cell r="F9060">
            <v>2</v>
          </cell>
          <cell r="I9060">
            <v>1380</v>
          </cell>
          <cell r="L9060" t="str">
            <v>(Excluded - Counted in classroom data)</v>
          </cell>
        </row>
        <row r="9061">
          <cell r="A9061">
            <v>301</v>
          </cell>
          <cell r="F9061">
            <v>2</v>
          </cell>
          <cell r="I9061">
            <v>59</v>
          </cell>
          <cell r="L9061" t="str">
            <v>NCS - Operational</v>
          </cell>
        </row>
        <row r="9062">
          <cell r="A9062">
            <v>301</v>
          </cell>
          <cell r="F9062">
            <v>2</v>
          </cell>
          <cell r="I9062">
            <v>115</v>
          </cell>
          <cell r="L9062" t="str">
            <v>NCS - Interior Room</v>
          </cell>
        </row>
        <row r="9063">
          <cell r="A9063">
            <v>301</v>
          </cell>
          <cell r="F9063">
            <v>2</v>
          </cell>
          <cell r="I9063">
            <v>59</v>
          </cell>
          <cell r="L9063" t="str">
            <v>NCS - Operational</v>
          </cell>
        </row>
        <row r="9064">
          <cell r="A9064">
            <v>301</v>
          </cell>
          <cell r="F9064">
            <v>2</v>
          </cell>
          <cell r="I9064">
            <v>1439</v>
          </cell>
          <cell r="L9064" t="str">
            <v>(Excluded - Counted in classroom data)</v>
          </cell>
        </row>
        <row r="9065">
          <cell r="A9065">
            <v>301</v>
          </cell>
          <cell r="F9065">
            <v>2</v>
          </cell>
          <cell r="I9065">
            <v>1317</v>
          </cell>
          <cell r="L9065" t="str">
            <v>(Excluded - Counted in classroom data)</v>
          </cell>
        </row>
        <row r="9066">
          <cell r="A9066">
            <v>301</v>
          </cell>
          <cell r="F9066">
            <v>2</v>
          </cell>
          <cell r="I9066">
            <v>88</v>
          </cell>
          <cell r="L9066" t="str">
            <v>NCS - Operational</v>
          </cell>
        </row>
        <row r="9067">
          <cell r="A9067">
            <v>301</v>
          </cell>
          <cell r="F9067">
            <v>2</v>
          </cell>
          <cell r="I9067">
            <v>120</v>
          </cell>
          <cell r="L9067" t="str">
            <v>NCS - Operational</v>
          </cell>
        </row>
        <row r="9068">
          <cell r="A9068">
            <v>301</v>
          </cell>
          <cell r="F9068">
            <v>2</v>
          </cell>
          <cell r="I9068">
            <v>349</v>
          </cell>
          <cell r="L9068" t="str">
            <v>NCS - Operational</v>
          </cell>
        </row>
        <row r="9069">
          <cell r="A9069">
            <v>301</v>
          </cell>
          <cell r="F9069">
            <v>2</v>
          </cell>
          <cell r="I9069">
            <v>2976</v>
          </cell>
          <cell r="L9069" t="str">
            <v>NCS - Operational</v>
          </cell>
        </row>
        <row r="9070">
          <cell r="A9070">
            <v>301</v>
          </cell>
          <cell r="F9070">
            <v>2</v>
          </cell>
          <cell r="I9070">
            <v>1376</v>
          </cell>
          <cell r="L9070" t="str">
            <v>(Excluded - Counted in classroom data)</v>
          </cell>
        </row>
        <row r="9071">
          <cell r="A9071">
            <v>301</v>
          </cell>
          <cell r="F9071">
            <v>2</v>
          </cell>
          <cell r="I9071">
            <v>61</v>
          </cell>
          <cell r="L9071" t="str">
            <v>NCS - Operational</v>
          </cell>
        </row>
        <row r="9072">
          <cell r="A9072">
            <v>301</v>
          </cell>
          <cell r="F9072">
            <v>2</v>
          </cell>
          <cell r="I9072">
            <v>77</v>
          </cell>
          <cell r="L9072" t="str">
            <v>NCS - Operational</v>
          </cell>
        </row>
        <row r="9073">
          <cell r="A9073">
            <v>301</v>
          </cell>
          <cell r="F9073">
            <v>2</v>
          </cell>
          <cell r="I9073">
            <v>76</v>
          </cell>
          <cell r="L9073" t="str">
            <v>NCS - Operational</v>
          </cell>
        </row>
        <row r="9074">
          <cell r="A9074">
            <v>301</v>
          </cell>
          <cell r="F9074">
            <v>2</v>
          </cell>
          <cell r="I9074">
            <v>132</v>
          </cell>
          <cell r="L9074" t="str">
            <v>NCS - Operational</v>
          </cell>
        </row>
        <row r="9075">
          <cell r="A9075">
            <v>301</v>
          </cell>
          <cell r="F9075">
            <v>2</v>
          </cell>
          <cell r="I9075">
            <v>1727</v>
          </cell>
          <cell r="L9075" t="str">
            <v>(Excluded - Counted in classroom data)</v>
          </cell>
        </row>
        <row r="9076">
          <cell r="A9076">
            <v>301</v>
          </cell>
          <cell r="F9076">
            <v>2</v>
          </cell>
          <cell r="I9076">
            <v>427</v>
          </cell>
          <cell r="L9076" t="str">
            <v>NCS - Operational</v>
          </cell>
        </row>
        <row r="9077">
          <cell r="A9077">
            <v>301</v>
          </cell>
          <cell r="F9077">
            <v>2</v>
          </cell>
          <cell r="I9077">
            <v>144</v>
          </cell>
          <cell r="L9077" t="str">
            <v>NCS - Operational</v>
          </cell>
        </row>
        <row r="9078">
          <cell r="A9078">
            <v>301</v>
          </cell>
          <cell r="F9078">
            <v>1</v>
          </cell>
          <cell r="I9078">
            <v>204</v>
          </cell>
          <cell r="L9078" t="str">
            <v>NCS - Interior Room</v>
          </cell>
        </row>
        <row r="9079">
          <cell r="A9079">
            <v>301</v>
          </cell>
          <cell r="F9079">
            <v>1</v>
          </cell>
          <cell r="I9079">
            <v>235</v>
          </cell>
          <cell r="L9079" t="str">
            <v>NCS - Operational</v>
          </cell>
        </row>
        <row r="9080">
          <cell r="A9080">
            <v>301</v>
          </cell>
          <cell r="F9080">
            <v>1</v>
          </cell>
          <cell r="I9080">
            <v>222</v>
          </cell>
          <cell r="L9080" t="str">
            <v>NCS - Interior Room</v>
          </cell>
        </row>
        <row r="9081">
          <cell r="A9081">
            <v>301</v>
          </cell>
          <cell r="F9081">
            <v>1</v>
          </cell>
          <cell r="I9081">
            <v>44</v>
          </cell>
          <cell r="L9081" t="str">
            <v>NCS - Operational</v>
          </cell>
        </row>
        <row r="9082">
          <cell r="A9082">
            <v>301</v>
          </cell>
          <cell r="F9082">
            <v>1</v>
          </cell>
          <cell r="I9082">
            <v>160</v>
          </cell>
          <cell r="L9082" t="str">
            <v>NCS - Interior Room</v>
          </cell>
        </row>
        <row r="9083">
          <cell r="A9083">
            <v>301</v>
          </cell>
          <cell r="F9083">
            <v>1</v>
          </cell>
          <cell r="I9083">
            <v>90</v>
          </cell>
          <cell r="L9083" t="str">
            <v>NCS - Operational</v>
          </cell>
        </row>
        <row r="9084">
          <cell r="A9084">
            <v>301</v>
          </cell>
          <cell r="F9084">
            <v>1</v>
          </cell>
          <cell r="I9084">
            <v>28</v>
          </cell>
          <cell r="L9084" t="str">
            <v>NCS - Operational</v>
          </cell>
        </row>
        <row r="9085">
          <cell r="A9085">
            <v>301</v>
          </cell>
          <cell r="F9085">
            <v>1</v>
          </cell>
          <cell r="I9085">
            <v>285</v>
          </cell>
          <cell r="L9085" t="str">
            <v>NCS - Operational</v>
          </cell>
        </row>
        <row r="9086">
          <cell r="A9086">
            <v>301</v>
          </cell>
          <cell r="F9086">
            <v>1</v>
          </cell>
          <cell r="I9086">
            <v>355</v>
          </cell>
          <cell r="L9086" t="str">
            <v>NCS - Operational</v>
          </cell>
        </row>
        <row r="9087">
          <cell r="A9087">
            <v>301</v>
          </cell>
          <cell r="F9087">
            <v>1</v>
          </cell>
          <cell r="I9087">
            <v>21</v>
          </cell>
          <cell r="L9087" t="str">
            <v>NCS - Operational</v>
          </cell>
        </row>
        <row r="9088">
          <cell r="A9088">
            <v>301</v>
          </cell>
          <cell r="F9088">
            <v>1</v>
          </cell>
          <cell r="I9088">
            <v>147</v>
          </cell>
          <cell r="L9088" t="str">
            <v>NCS - Operational</v>
          </cell>
        </row>
        <row r="9089">
          <cell r="A9089">
            <v>301</v>
          </cell>
          <cell r="F9089">
            <v>1</v>
          </cell>
          <cell r="I9089">
            <v>271</v>
          </cell>
          <cell r="L9089" t="str">
            <v>NCS - Operational</v>
          </cell>
        </row>
        <row r="9090">
          <cell r="A9090">
            <v>301</v>
          </cell>
          <cell r="F9090">
            <v>1</v>
          </cell>
          <cell r="I9090">
            <v>103</v>
          </cell>
          <cell r="L9090" t="str">
            <v>NCS - Interior Room</v>
          </cell>
        </row>
        <row r="9091">
          <cell r="A9091">
            <v>301</v>
          </cell>
          <cell r="F9091">
            <v>1</v>
          </cell>
          <cell r="I9091">
            <v>103</v>
          </cell>
          <cell r="L9091" t="str">
            <v>NCS - Interior Room</v>
          </cell>
        </row>
        <row r="9092">
          <cell r="A9092">
            <v>301</v>
          </cell>
          <cell r="F9092">
            <v>1</v>
          </cell>
          <cell r="I9092">
            <v>103</v>
          </cell>
          <cell r="L9092" t="str">
            <v>NCS - Interior Room</v>
          </cell>
        </row>
        <row r="9093">
          <cell r="A9093">
            <v>301</v>
          </cell>
          <cell r="F9093">
            <v>1</v>
          </cell>
          <cell r="I9093">
            <v>103</v>
          </cell>
          <cell r="L9093" t="str">
            <v>NCS - Interior Room</v>
          </cell>
        </row>
        <row r="9094">
          <cell r="A9094">
            <v>301</v>
          </cell>
          <cell r="F9094">
            <v>1</v>
          </cell>
          <cell r="I9094">
            <v>103</v>
          </cell>
          <cell r="L9094" t="str">
            <v>NCS - Interior Room</v>
          </cell>
        </row>
        <row r="9095">
          <cell r="A9095">
            <v>301</v>
          </cell>
          <cell r="F9095">
            <v>1</v>
          </cell>
          <cell r="I9095">
            <v>103</v>
          </cell>
          <cell r="L9095" t="str">
            <v>NCS - Interior Room</v>
          </cell>
        </row>
        <row r="9096">
          <cell r="A9096">
            <v>301</v>
          </cell>
          <cell r="F9096">
            <v>1</v>
          </cell>
          <cell r="I9096">
            <v>99</v>
          </cell>
          <cell r="L9096" t="str">
            <v>NCS - Interior Room</v>
          </cell>
        </row>
        <row r="9097">
          <cell r="A9097">
            <v>301</v>
          </cell>
          <cell r="F9097">
            <v>1</v>
          </cell>
          <cell r="I9097">
            <v>99</v>
          </cell>
          <cell r="L9097" t="str">
            <v>NCS - Interior Room</v>
          </cell>
        </row>
        <row r="9098">
          <cell r="A9098">
            <v>301</v>
          </cell>
          <cell r="F9098">
            <v>1</v>
          </cell>
          <cell r="I9098">
            <v>99</v>
          </cell>
          <cell r="L9098" t="str">
            <v>NCS - Interior Room</v>
          </cell>
        </row>
        <row r="9099">
          <cell r="A9099">
            <v>301</v>
          </cell>
          <cell r="F9099">
            <v>1</v>
          </cell>
          <cell r="I9099">
            <v>99</v>
          </cell>
          <cell r="L9099" t="str">
            <v>NCS - Interior Room</v>
          </cell>
        </row>
        <row r="9100">
          <cell r="A9100">
            <v>301</v>
          </cell>
          <cell r="F9100">
            <v>1</v>
          </cell>
          <cell r="I9100">
            <v>99</v>
          </cell>
          <cell r="L9100" t="str">
            <v>NCS - Interior Room</v>
          </cell>
        </row>
        <row r="9101">
          <cell r="A9101">
            <v>301</v>
          </cell>
          <cell r="F9101">
            <v>1</v>
          </cell>
          <cell r="I9101">
            <v>11</v>
          </cell>
          <cell r="L9101" t="str">
            <v>NCS - Operational</v>
          </cell>
        </row>
        <row r="9102">
          <cell r="A9102">
            <v>301</v>
          </cell>
          <cell r="F9102">
            <v>1</v>
          </cell>
          <cell r="I9102">
            <v>631</v>
          </cell>
          <cell r="L9102" t="str">
            <v>NCS - Operational</v>
          </cell>
        </row>
        <row r="9103">
          <cell r="A9103">
            <v>301</v>
          </cell>
          <cell r="F9103">
            <v>1</v>
          </cell>
          <cell r="I9103">
            <v>78</v>
          </cell>
          <cell r="L9103" t="str">
            <v>NCS - Operational</v>
          </cell>
        </row>
        <row r="9104">
          <cell r="A9104">
            <v>301</v>
          </cell>
          <cell r="F9104">
            <v>1</v>
          </cell>
          <cell r="I9104">
            <v>522</v>
          </cell>
          <cell r="L9104" t="str">
            <v>NCS - Interior Room</v>
          </cell>
        </row>
        <row r="9105">
          <cell r="A9105">
            <v>301</v>
          </cell>
          <cell r="F9105">
            <v>1</v>
          </cell>
          <cell r="I9105">
            <v>129</v>
          </cell>
          <cell r="L9105" t="str">
            <v>NCS - Operational</v>
          </cell>
        </row>
        <row r="9106">
          <cell r="A9106">
            <v>301</v>
          </cell>
          <cell r="F9106">
            <v>1</v>
          </cell>
          <cell r="I9106">
            <v>139</v>
          </cell>
          <cell r="L9106" t="str">
            <v>NCS - Operational</v>
          </cell>
        </row>
        <row r="9107">
          <cell r="A9107">
            <v>301</v>
          </cell>
          <cell r="F9107">
            <v>1</v>
          </cell>
          <cell r="I9107">
            <v>253</v>
          </cell>
          <cell r="L9107" t="str">
            <v>NCS - Interior Room</v>
          </cell>
        </row>
        <row r="9108">
          <cell r="A9108">
            <v>301</v>
          </cell>
          <cell r="F9108">
            <v>1</v>
          </cell>
          <cell r="I9108">
            <v>131</v>
          </cell>
          <cell r="L9108" t="str">
            <v>NCS - Interior Room</v>
          </cell>
        </row>
        <row r="9109">
          <cell r="A9109">
            <v>301</v>
          </cell>
          <cell r="F9109">
            <v>1</v>
          </cell>
          <cell r="I9109">
            <v>182</v>
          </cell>
          <cell r="L9109" t="str">
            <v>NCS - Operational</v>
          </cell>
        </row>
        <row r="9110">
          <cell r="A9110">
            <v>301</v>
          </cell>
          <cell r="F9110">
            <v>1</v>
          </cell>
          <cell r="I9110">
            <v>417</v>
          </cell>
          <cell r="L9110" t="str">
            <v>NCS - Interior Room</v>
          </cell>
        </row>
        <row r="9111">
          <cell r="A9111">
            <v>301</v>
          </cell>
          <cell r="F9111">
            <v>1</v>
          </cell>
          <cell r="I9111">
            <v>54</v>
          </cell>
          <cell r="L9111" t="str">
            <v>NCS - Operational</v>
          </cell>
        </row>
        <row r="9112">
          <cell r="A9112">
            <v>301</v>
          </cell>
          <cell r="F9112">
            <v>1</v>
          </cell>
          <cell r="I9112">
            <v>363</v>
          </cell>
          <cell r="L9112" t="str">
            <v>NCS - Interior Room</v>
          </cell>
        </row>
        <row r="9113">
          <cell r="A9113">
            <v>301</v>
          </cell>
          <cell r="F9113">
            <v>1</v>
          </cell>
          <cell r="I9113">
            <v>313</v>
          </cell>
          <cell r="L9113" t="str">
            <v>NCS - Operational</v>
          </cell>
        </row>
        <row r="9114">
          <cell r="A9114">
            <v>301</v>
          </cell>
          <cell r="F9114">
            <v>1</v>
          </cell>
          <cell r="I9114">
            <v>239</v>
          </cell>
          <cell r="L9114" t="str">
            <v>NCS - Interior Room</v>
          </cell>
        </row>
        <row r="9115">
          <cell r="A9115">
            <v>301</v>
          </cell>
          <cell r="F9115">
            <v>1</v>
          </cell>
          <cell r="I9115">
            <v>165</v>
          </cell>
          <cell r="L9115" t="str">
            <v>NCS - Interior Room</v>
          </cell>
        </row>
        <row r="9116">
          <cell r="A9116">
            <v>301</v>
          </cell>
          <cell r="F9116">
            <v>1</v>
          </cell>
          <cell r="I9116">
            <v>218</v>
          </cell>
          <cell r="L9116" t="str">
            <v>NCS - Interior Room</v>
          </cell>
        </row>
        <row r="9117">
          <cell r="A9117">
            <v>301</v>
          </cell>
          <cell r="F9117">
            <v>1</v>
          </cell>
          <cell r="I9117">
            <v>118</v>
          </cell>
          <cell r="L9117" t="str">
            <v>NCS - Operational</v>
          </cell>
        </row>
        <row r="9118">
          <cell r="A9118">
            <v>301</v>
          </cell>
          <cell r="F9118">
            <v>1</v>
          </cell>
          <cell r="I9118">
            <v>153</v>
          </cell>
          <cell r="L9118" t="str">
            <v>NCS - Interior Room</v>
          </cell>
        </row>
        <row r="9119">
          <cell r="A9119">
            <v>301</v>
          </cell>
          <cell r="F9119">
            <v>1</v>
          </cell>
          <cell r="I9119">
            <v>53</v>
          </cell>
          <cell r="L9119" t="str">
            <v>NCS - Operational</v>
          </cell>
        </row>
        <row r="9120">
          <cell r="A9120">
            <v>301</v>
          </cell>
          <cell r="F9120">
            <v>1</v>
          </cell>
          <cell r="I9120">
            <v>213</v>
          </cell>
          <cell r="L9120" t="str">
            <v>NCS - Interior Room</v>
          </cell>
        </row>
        <row r="9121">
          <cell r="A9121">
            <v>301</v>
          </cell>
          <cell r="F9121">
            <v>1</v>
          </cell>
          <cell r="I9121">
            <v>100</v>
          </cell>
          <cell r="L9121" t="str">
            <v>NCS - Interior Room</v>
          </cell>
        </row>
        <row r="9122">
          <cell r="A9122">
            <v>301</v>
          </cell>
          <cell r="F9122">
            <v>1</v>
          </cell>
          <cell r="I9122">
            <v>207</v>
          </cell>
          <cell r="L9122" t="str">
            <v>NCS - Interior Room</v>
          </cell>
        </row>
        <row r="9123">
          <cell r="A9123">
            <v>301</v>
          </cell>
          <cell r="F9123">
            <v>1</v>
          </cell>
          <cell r="I9123">
            <v>277</v>
          </cell>
          <cell r="L9123" t="str">
            <v>NCS - Interior Room</v>
          </cell>
        </row>
        <row r="9124">
          <cell r="A9124">
            <v>301</v>
          </cell>
          <cell r="F9124">
            <v>1</v>
          </cell>
          <cell r="I9124">
            <v>417</v>
          </cell>
          <cell r="L9124" t="str">
            <v>NCS - Operational</v>
          </cell>
        </row>
        <row r="9125">
          <cell r="A9125">
            <v>301</v>
          </cell>
          <cell r="F9125">
            <v>1</v>
          </cell>
          <cell r="I9125">
            <v>417</v>
          </cell>
          <cell r="L9125" t="str">
            <v>NCS - Interior Room</v>
          </cell>
        </row>
        <row r="9126">
          <cell r="A9126">
            <v>301</v>
          </cell>
          <cell r="F9126">
            <v>1</v>
          </cell>
          <cell r="I9126">
            <v>203</v>
          </cell>
          <cell r="L9126" t="str">
            <v>NCS - Interior Room</v>
          </cell>
        </row>
        <row r="9127">
          <cell r="A9127">
            <v>301</v>
          </cell>
          <cell r="F9127">
            <v>1</v>
          </cell>
          <cell r="I9127">
            <v>215</v>
          </cell>
          <cell r="L9127" t="str">
            <v>NCS - Interior Room</v>
          </cell>
        </row>
        <row r="9128">
          <cell r="A9128">
            <v>301</v>
          </cell>
          <cell r="F9128">
            <v>1</v>
          </cell>
          <cell r="I9128">
            <v>1252</v>
          </cell>
          <cell r="L9128" t="str">
            <v>(Excluded - Counted in classroom data)</v>
          </cell>
        </row>
        <row r="9129">
          <cell r="A9129">
            <v>301</v>
          </cell>
          <cell r="F9129">
            <v>1</v>
          </cell>
          <cell r="I9129">
            <v>939</v>
          </cell>
          <cell r="L9129" t="str">
            <v>NCS - Operational</v>
          </cell>
        </row>
        <row r="9130">
          <cell r="A9130">
            <v>301</v>
          </cell>
          <cell r="F9130">
            <v>1</v>
          </cell>
          <cell r="I9130">
            <v>209</v>
          </cell>
          <cell r="L9130" t="str">
            <v>NCS - Operational</v>
          </cell>
        </row>
        <row r="9131">
          <cell r="A9131">
            <v>301</v>
          </cell>
          <cell r="F9131">
            <v>1</v>
          </cell>
          <cell r="I9131">
            <v>89</v>
          </cell>
          <cell r="L9131" t="str">
            <v>NCS - Interior Room</v>
          </cell>
        </row>
        <row r="9132">
          <cell r="A9132">
            <v>301</v>
          </cell>
          <cell r="F9132">
            <v>1</v>
          </cell>
          <cell r="I9132">
            <v>939</v>
          </cell>
          <cell r="L9132" t="str">
            <v>NCS - Operational</v>
          </cell>
        </row>
        <row r="9133">
          <cell r="A9133">
            <v>301</v>
          </cell>
          <cell r="F9133">
            <v>1</v>
          </cell>
          <cell r="I9133">
            <v>835</v>
          </cell>
          <cell r="L9133" t="str">
            <v>(Excluded - Counted in classroom data)</v>
          </cell>
        </row>
        <row r="9134">
          <cell r="A9134">
            <v>301</v>
          </cell>
          <cell r="F9134">
            <v>1</v>
          </cell>
          <cell r="I9134">
            <v>861</v>
          </cell>
          <cell r="L9134" t="str">
            <v>(Excluded - Counted in classroom data)</v>
          </cell>
        </row>
        <row r="9135">
          <cell r="A9135">
            <v>301</v>
          </cell>
          <cell r="F9135">
            <v>1</v>
          </cell>
          <cell r="I9135">
            <v>394</v>
          </cell>
          <cell r="L9135" t="str">
            <v>NCS - Operational</v>
          </cell>
        </row>
        <row r="9136">
          <cell r="A9136">
            <v>301</v>
          </cell>
          <cell r="F9136">
            <v>1</v>
          </cell>
          <cell r="I9136">
            <v>167</v>
          </cell>
          <cell r="L9136" t="str">
            <v>NCS - Operational</v>
          </cell>
        </row>
        <row r="9137">
          <cell r="A9137">
            <v>301</v>
          </cell>
          <cell r="F9137">
            <v>1</v>
          </cell>
          <cell r="I9137">
            <v>235</v>
          </cell>
          <cell r="L9137" t="str">
            <v>NCS - Operational</v>
          </cell>
        </row>
        <row r="9138">
          <cell r="A9138">
            <v>301</v>
          </cell>
          <cell r="F9138">
            <v>1</v>
          </cell>
          <cell r="I9138">
            <v>3572</v>
          </cell>
          <cell r="L9138" t="str">
            <v>NCS - Operational</v>
          </cell>
        </row>
        <row r="9139">
          <cell r="A9139">
            <v>301</v>
          </cell>
          <cell r="F9139">
            <v>1</v>
          </cell>
          <cell r="I9139">
            <v>43</v>
          </cell>
          <cell r="L9139" t="str">
            <v>NCS - Operational</v>
          </cell>
        </row>
        <row r="9140">
          <cell r="A9140">
            <v>301</v>
          </cell>
          <cell r="F9140">
            <v>1</v>
          </cell>
          <cell r="I9140">
            <v>43</v>
          </cell>
          <cell r="L9140" t="str">
            <v>NCS - Operational</v>
          </cell>
        </row>
        <row r="9141">
          <cell r="A9141">
            <v>301</v>
          </cell>
          <cell r="F9141">
            <v>1</v>
          </cell>
          <cell r="I9141">
            <v>89</v>
          </cell>
          <cell r="L9141" t="str">
            <v>NCS - Interior Room</v>
          </cell>
        </row>
        <row r="9142">
          <cell r="A9142">
            <v>301</v>
          </cell>
          <cell r="F9142">
            <v>2</v>
          </cell>
          <cell r="I9142">
            <v>861</v>
          </cell>
          <cell r="L9142" t="str">
            <v>(Excluded - Counted in classroom data)</v>
          </cell>
        </row>
        <row r="9143">
          <cell r="A9143">
            <v>301</v>
          </cell>
          <cell r="F9143">
            <v>2</v>
          </cell>
          <cell r="I9143">
            <v>835</v>
          </cell>
          <cell r="L9143" t="str">
            <v>(Excluded - Counted in classroom data)</v>
          </cell>
        </row>
        <row r="9144">
          <cell r="A9144">
            <v>301</v>
          </cell>
          <cell r="F9144">
            <v>2</v>
          </cell>
          <cell r="I9144">
            <v>312</v>
          </cell>
          <cell r="L9144" t="str">
            <v>NCS - Operational</v>
          </cell>
        </row>
        <row r="9145">
          <cell r="A9145">
            <v>301</v>
          </cell>
          <cell r="F9145">
            <v>2</v>
          </cell>
          <cell r="I9145">
            <v>78</v>
          </cell>
          <cell r="L9145" t="str">
            <v>NCS - Operational</v>
          </cell>
        </row>
        <row r="9146">
          <cell r="A9146">
            <v>301</v>
          </cell>
          <cell r="F9146">
            <v>2</v>
          </cell>
          <cell r="I9146">
            <v>939</v>
          </cell>
          <cell r="L9146" t="str">
            <v>(Excluded - Counted in classroom data)</v>
          </cell>
        </row>
        <row r="9147">
          <cell r="A9147">
            <v>301</v>
          </cell>
          <cell r="F9147">
            <v>2</v>
          </cell>
          <cell r="I9147">
            <v>522</v>
          </cell>
          <cell r="L9147" t="str">
            <v>NCS - Operational</v>
          </cell>
        </row>
        <row r="9148">
          <cell r="A9148">
            <v>301</v>
          </cell>
          <cell r="F9148">
            <v>2</v>
          </cell>
          <cell r="I9148">
            <v>835</v>
          </cell>
          <cell r="L9148" t="str">
            <v>(Excluded - Counted in classroom data)</v>
          </cell>
        </row>
        <row r="9149">
          <cell r="A9149">
            <v>301</v>
          </cell>
          <cell r="F9149">
            <v>2</v>
          </cell>
          <cell r="I9149">
            <v>109</v>
          </cell>
          <cell r="L9149" t="str">
            <v>NCS - Operational</v>
          </cell>
        </row>
        <row r="9150">
          <cell r="A9150">
            <v>301</v>
          </cell>
          <cell r="F9150">
            <v>2</v>
          </cell>
          <cell r="I9150">
            <v>99</v>
          </cell>
          <cell r="L9150" t="str">
            <v>NCS - Interior Room</v>
          </cell>
        </row>
        <row r="9151">
          <cell r="A9151">
            <v>301</v>
          </cell>
          <cell r="F9151">
            <v>2</v>
          </cell>
          <cell r="I9151">
            <v>835</v>
          </cell>
          <cell r="L9151" t="str">
            <v>(Excluded - Counted in classroom data)</v>
          </cell>
        </row>
        <row r="9152">
          <cell r="A9152">
            <v>301</v>
          </cell>
          <cell r="F9152">
            <v>2</v>
          </cell>
          <cell r="I9152">
            <v>313</v>
          </cell>
          <cell r="L9152" t="str">
            <v>NCS - Interior Room</v>
          </cell>
        </row>
        <row r="9153">
          <cell r="A9153">
            <v>301</v>
          </cell>
          <cell r="F9153">
            <v>2</v>
          </cell>
          <cell r="I9153">
            <v>1872</v>
          </cell>
          <cell r="L9153" t="str">
            <v>(Excluded - Counted in classroom data)</v>
          </cell>
        </row>
        <row r="9154">
          <cell r="A9154">
            <v>301</v>
          </cell>
          <cell r="F9154">
            <v>2</v>
          </cell>
          <cell r="I9154">
            <v>313</v>
          </cell>
          <cell r="L9154" t="str">
            <v>NCS - Interior Room</v>
          </cell>
        </row>
        <row r="9155">
          <cell r="A9155">
            <v>301</v>
          </cell>
          <cell r="F9155">
            <v>2</v>
          </cell>
          <cell r="I9155">
            <v>835</v>
          </cell>
          <cell r="L9155" t="str">
            <v>(Excluded - Counted in classroom data)</v>
          </cell>
        </row>
        <row r="9156">
          <cell r="A9156">
            <v>301</v>
          </cell>
          <cell r="F9156">
            <v>2</v>
          </cell>
          <cell r="I9156">
            <v>835</v>
          </cell>
          <cell r="L9156" t="str">
            <v>(Excluded - Counted in classroom data)</v>
          </cell>
        </row>
        <row r="9157">
          <cell r="A9157">
            <v>301</v>
          </cell>
          <cell r="F9157">
            <v>2</v>
          </cell>
          <cell r="I9157">
            <v>109</v>
          </cell>
          <cell r="L9157" t="str">
            <v>NCS - Operational</v>
          </cell>
        </row>
        <row r="9158">
          <cell r="A9158">
            <v>301</v>
          </cell>
          <cell r="F9158">
            <v>2</v>
          </cell>
          <cell r="I9158">
            <v>99</v>
          </cell>
          <cell r="L9158" t="str">
            <v>NCS - Operational</v>
          </cell>
        </row>
        <row r="9159">
          <cell r="A9159">
            <v>301</v>
          </cell>
          <cell r="F9159">
            <v>2</v>
          </cell>
          <cell r="I9159">
            <v>835</v>
          </cell>
          <cell r="L9159" t="str">
            <v>(Excluded - Counted in classroom data)</v>
          </cell>
        </row>
        <row r="9160">
          <cell r="A9160">
            <v>301</v>
          </cell>
          <cell r="F9160">
            <v>2</v>
          </cell>
          <cell r="I9160">
            <v>212</v>
          </cell>
          <cell r="L9160" t="str">
            <v>NCS - Operational</v>
          </cell>
        </row>
        <row r="9161">
          <cell r="A9161">
            <v>301</v>
          </cell>
          <cell r="F9161">
            <v>2</v>
          </cell>
          <cell r="I9161">
            <v>861</v>
          </cell>
          <cell r="L9161" t="str">
            <v>(Excluded - Counted in classroom data)</v>
          </cell>
        </row>
        <row r="9162">
          <cell r="A9162">
            <v>301</v>
          </cell>
          <cell r="F9162">
            <v>2</v>
          </cell>
          <cell r="I9162">
            <v>835</v>
          </cell>
          <cell r="L9162" t="str">
            <v>(Excluded - Counted in classroom data)</v>
          </cell>
        </row>
        <row r="9163">
          <cell r="A9163">
            <v>301</v>
          </cell>
          <cell r="F9163">
            <v>2</v>
          </cell>
          <cell r="I9163">
            <v>340</v>
          </cell>
          <cell r="L9163" t="str">
            <v>NCS - Operational</v>
          </cell>
        </row>
        <row r="9164">
          <cell r="A9164">
            <v>301</v>
          </cell>
          <cell r="F9164">
            <v>2</v>
          </cell>
          <cell r="I9164">
            <v>50</v>
          </cell>
          <cell r="L9164" t="str">
            <v>NCS - Operational</v>
          </cell>
        </row>
        <row r="9165">
          <cell r="A9165">
            <v>301</v>
          </cell>
          <cell r="F9165">
            <v>2</v>
          </cell>
          <cell r="I9165">
            <v>312</v>
          </cell>
          <cell r="L9165" t="str">
            <v>NCS - Operational</v>
          </cell>
        </row>
        <row r="9166">
          <cell r="A9166">
            <v>301</v>
          </cell>
          <cell r="F9166">
            <v>2</v>
          </cell>
          <cell r="I9166">
            <v>3533</v>
          </cell>
          <cell r="L9166" t="str">
            <v>NCS - Operational</v>
          </cell>
        </row>
        <row r="9167">
          <cell r="A9167">
            <v>301</v>
          </cell>
          <cell r="F9167">
            <v>2</v>
          </cell>
          <cell r="I9167">
            <v>312</v>
          </cell>
          <cell r="L9167" t="str">
            <v>NCS - Operational</v>
          </cell>
        </row>
        <row r="9168">
          <cell r="A9168">
            <v>301</v>
          </cell>
          <cell r="F9168">
            <v>2</v>
          </cell>
          <cell r="I9168">
            <v>835</v>
          </cell>
          <cell r="L9168" t="str">
            <v>(Excluded - Counted in classroom data)</v>
          </cell>
        </row>
        <row r="9169">
          <cell r="A9169">
            <v>301</v>
          </cell>
          <cell r="F9169">
            <v>1</v>
          </cell>
          <cell r="I9169">
            <v>861</v>
          </cell>
          <cell r="L9169" t="str">
            <v>NCS - Interior Room</v>
          </cell>
          <cell r="M9169" t="str">
            <v>Charter</v>
          </cell>
        </row>
        <row r="9170">
          <cell r="A9170">
            <v>301</v>
          </cell>
          <cell r="F9170">
            <v>1</v>
          </cell>
          <cell r="I9170">
            <v>208</v>
          </cell>
          <cell r="L9170" t="str">
            <v>NCS - Interior Room</v>
          </cell>
          <cell r="M9170" t="str">
            <v>Charter</v>
          </cell>
        </row>
        <row r="9171">
          <cell r="A9171">
            <v>301</v>
          </cell>
          <cell r="F9171">
            <v>1</v>
          </cell>
          <cell r="I9171">
            <v>835</v>
          </cell>
          <cell r="L9171" t="str">
            <v>(Excluded - Counted in classroom data)</v>
          </cell>
          <cell r="M9171" t="str">
            <v>Charter</v>
          </cell>
        </row>
        <row r="9172">
          <cell r="A9172">
            <v>301</v>
          </cell>
          <cell r="F9172">
            <v>1</v>
          </cell>
          <cell r="I9172">
            <v>167</v>
          </cell>
          <cell r="L9172" t="str">
            <v>NCS - Operational</v>
          </cell>
          <cell r="M9172" t="str">
            <v>Charter</v>
          </cell>
        </row>
        <row r="9173">
          <cell r="A9173">
            <v>301</v>
          </cell>
          <cell r="F9173">
            <v>1</v>
          </cell>
          <cell r="I9173">
            <v>388</v>
          </cell>
          <cell r="L9173" t="str">
            <v>NCS - Operational</v>
          </cell>
          <cell r="M9173" t="str">
            <v>Charter</v>
          </cell>
        </row>
        <row r="9174">
          <cell r="A9174">
            <v>301</v>
          </cell>
          <cell r="F9174">
            <v>1</v>
          </cell>
          <cell r="I9174">
            <v>835</v>
          </cell>
          <cell r="L9174" t="str">
            <v>(Excluded - Counted in classroom data)</v>
          </cell>
          <cell r="M9174" t="str">
            <v>Charter</v>
          </cell>
        </row>
        <row r="9175">
          <cell r="A9175">
            <v>301</v>
          </cell>
          <cell r="F9175">
            <v>1</v>
          </cell>
          <cell r="I9175">
            <v>835</v>
          </cell>
          <cell r="L9175" t="str">
            <v>(Excluded - Counted in classroom data)</v>
          </cell>
          <cell r="M9175" t="str">
            <v>Charter</v>
          </cell>
        </row>
        <row r="9176">
          <cell r="A9176">
            <v>301</v>
          </cell>
          <cell r="F9176">
            <v>1</v>
          </cell>
          <cell r="I9176">
            <v>1043</v>
          </cell>
          <cell r="L9176" t="str">
            <v>(Excluded - Counted in classroom data)</v>
          </cell>
          <cell r="M9176" t="str">
            <v>Charter</v>
          </cell>
        </row>
        <row r="9177">
          <cell r="A9177">
            <v>301</v>
          </cell>
          <cell r="F9177">
            <v>1</v>
          </cell>
          <cell r="I9177">
            <v>45</v>
          </cell>
          <cell r="L9177" t="str">
            <v>NCS - Operational</v>
          </cell>
          <cell r="M9177" t="str">
            <v>Charter</v>
          </cell>
        </row>
        <row r="9178">
          <cell r="A9178">
            <v>301</v>
          </cell>
          <cell r="F9178">
            <v>1</v>
          </cell>
          <cell r="I9178">
            <v>72</v>
          </cell>
          <cell r="L9178" t="str">
            <v>NCS - Operational</v>
          </cell>
          <cell r="M9178" t="str">
            <v>Charter</v>
          </cell>
        </row>
        <row r="9179">
          <cell r="A9179">
            <v>301</v>
          </cell>
          <cell r="F9179">
            <v>1</v>
          </cell>
          <cell r="I9179">
            <v>92</v>
          </cell>
          <cell r="L9179" t="str">
            <v>NCS - Operational</v>
          </cell>
          <cell r="M9179" t="str">
            <v>Charter</v>
          </cell>
        </row>
        <row r="9180">
          <cell r="A9180">
            <v>301</v>
          </cell>
          <cell r="F9180">
            <v>1</v>
          </cell>
          <cell r="I9180">
            <v>209</v>
          </cell>
          <cell r="L9180" t="str">
            <v>NCS - Operational</v>
          </cell>
          <cell r="M9180" t="str">
            <v>Charter</v>
          </cell>
        </row>
        <row r="9181">
          <cell r="A9181">
            <v>301</v>
          </cell>
          <cell r="F9181">
            <v>1</v>
          </cell>
          <cell r="I9181">
            <v>835</v>
          </cell>
          <cell r="L9181" t="str">
            <v>(Excluded - Counted in classroom data)</v>
          </cell>
          <cell r="M9181" t="str">
            <v>Charter</v>
          </cell>
        </row>
        <row r="9182">
          <cell r="A9182">
            <v>301</v>
          </cell>
          <cell r="F9182">
            <v>1</v>
          </cell>
          <cell r="I9182">
            <v>835</v>
          </cell>
          <cell r="L9182" t="str">
            <v>(Excluded - Counted in classroom data)</v>
          </cell>
          <cell r="M9182" t="str">
            <v>Charter</v>
          </cell>
        </row>
        <row r="9183">
          <cell r="A9183">
            <v>301</v>
          </cell>
          <cell r="F9183">
            <v>1</v>
          </cell>
          <cell r="I9183">
            <v>417</v>
          </cell>
          <cell r="L9183" t="str">
            <v>NCS - Interior Room</v>
          </cell>
          <cell r="M9183" t="str">
            <v>Charter</v>
          </cell>
        </row>
        <row r="9184">
          <cell r="A9184">
            <v>301</v>
          </cell>
          <cell r="F9184">
            <v>1</v>
          </cell>
          <cell r="I9184">
            <v>835</v>
          </cell>
          <cell r="L9184" t="str">
            <v>(Excluded - Counted in classroom data)</v>
          </cell>
          <cell r="M9184" t="str">
            <v>Charter</v>
          </cell>
        </row>
        <row r="9185">
          <cell r="A9185">
            <v>301</v>
          </cell>
          <cell r="F9185">
            <v>1</v>
          </cell>
          <cell r="I9185">
            <v>313</v>
          </cell>
          <cell r="L9185" t="str">
            <v>NCS - Interior Room</v>
          </cell>
          <cell r="M9185" t="str">
            <v>Charter</v>
          </cell>
        </row>
        <row r="9186">
          <cell r="A9186">
            <v>301</v>
          </cell>
          <cell r="F9186">
            <v>1</v>
          </cell>
          <cell r="I9186">
            <v>1043</v>
          </cell>
          <cell r="L9186" t="str">
            <v>(Excluded - Counted in classroom data)</v>
          </cell>
          <cell r="M9186" t="str">
            <v>Charter</v>
          </cell>
        </row>
        <row r="9187">
          <cell r="A9187">
            <v>301</v>
          </cell>
          <cell r="F9187">
            <v>1</v>
          </cell>
          <cell r="I9187">
            <v>1043</v>
          </cell>
          <cell r="L9187" t="str">
            <v>(Excluded - Counted in classroom data)</v>
          </cell>
          <cell r="M9187" t="str">
            <v>Charter</v>
          </cell>
        </row>
        <row r="9188">
          <cell r="A9188">
            <v>301</v>
          </cell>
          <cell r="F9188">
            <v>1</v>
          </cell>
          <cell r="I9188">
            <v>313</v>
          </cell>
          <cell r="L9188" t="str">
            <v>NCS - Interior Room</v>
          </cell>
          <cell r="M9188" t="str">
            <v>Charter</v>
          </cell>
        </row>
        <row r="9189">
          <cell r="A9189">
            <v>301</v>
          </cell>
          <cell r="F9189">
            <v>1</v>
          </cell>
          <cell r="I9189">
            <v>1069</v>
          </cell>
          <cell r="L9189" t="str">
            <v>(Excluded - Counted in classroom data)</v>
          </cell>
          <cell r="M9189" t="str">
            <v>Charter</v>
          </cell>
        </row>
        <row r="9190">
          <cell r="A9190">
            <v>301</v>
          </cell>
          <cell r="F9190">
            <v>1</v>
          </cell>
          <cell r="I9190">
            <v>388</v>
          </cell>
          <cell r="L9190" t="str">
            <v>NCS - Operational</v>
          </cell>
          <cell r="M9190" t="str">
            <v>Charter</v>
          </cell>
        </row>
        <row r="9191">
          <cell r="A9191">
            <v>301</v>
          </cell>
          <cell r="F9191">
            <v>1</v>
          </cell>
          <cell r="I9191">
            <v>167</v>
          </cell>
          <cell r="L9191" t="str">
            <v>NCS - Operational</v>
          </cell>
          <cell r="M9191" t="str">
            <v>Charter</v>
          </cell>
        </row>
        <row r="9192">
          <cell r="A9192">
            <v>301</v>
          </cell>
          <cell r="F9192">
            <v>1</v>
          </cell>
          <cell r="I9192">
            <v>206</v>
          </cell>
          <cell r="L9192" t="str">
            <v>NCS - Operational</v>
          </cell>
          <cell r="M9192" t="str">
            <v>Charter</v>
          </cell>
        </row>
        <row r="9193">
          <cell r="A9193">
            <v>301</v>
          </cell>
          <cell r="F9193">
            <v>1</v>
          </cell>
          <cell r="I9193">
            <v>205</v>
          </cell>
          <cell r="L9193" t="str">
            <v>NCS - Operational</v>
          </cell>
          <cell r="M9193" t="str">
            <v>Charter</v>
          </cell>
        </row>
        <row r="9194">
          <cell r="A9194">
            <v>301</v>
          </cell>
          <cell r="F9194">
            <v>1</v>
          </cell>
          <cell r="I9194">
            <v>43</v>
          </cell>
          <cell r="L9194" t="str">
            <v>NCS - Operational</v>
          </cell>
          <cell r="M9194" t="str">
            <v>Charter</v>
          </cell>
        </row>
        <row r="9195">
          <cell r="A9195">
            <v>301</v>
          </cell>
          <cell r="F9195">
            <v>1</v>
          </cell>
          <cell r="I9195">
            <v>43</v>
          </cell>
          <cell r="L9195" t="str">
            <v>NCS - Operational</v>
          </cell>
          <cell r="M9195" t="str">
            <v>Charter</v>
          </cell>
        </row>
        <row r="9196">
          <cell r="A9196">
            <v>301</v>
          </cell>
          <cell r="F9196">
            <v>1</v>
          </cell>
          <cell r="I9196">
            <v>2802</v>
          </cell>
          <cell r="L9196" t="str">
            <v>NCS - Operational</v>
          </cell>
          <cell r="M9196" t="str">
            <v>Charter</v>
          </cell>
        </row>
        <row r="9197">
          <cell r="A9197">
            <v>301</v>
          </cell>
          <cell r="F9197">
            <v>2</v>
          </cell>
          <cell r="I9197">
            <v>1278</v>
          </cell>
          <cell r="L9197" t="str">
            <v>(Excluded - Counted in classroom data)</v>
          </cell>
          <cell r="M9197" t="str">
            <v>Charter</v>
          </cell>
        </row>
        <row r="9198">
          <cell r="A9198">
            <v>301</v>
          </cell>
          <cell r="F9198">
            <v>2</v>
          </cell>
          <cell r="I9198">
            <v>340</v>
          </cell>
          <cell r="L9198" t="str">
            <v>NCS - Operational</v>
          </cell>
          <cell r="M9198" t="str">
            <v>Charter</v>
          </cell>
        </row>
        <row r="9199">
          <cell r="A9199">
            <v>301</v>
          </cell>
          <cell r="F9199">
            <v>2</v>
          </cell>
          <cell r="I9199">
            <v>57</v>
          </cell>
          <cell r="L9199" t="str">
            <v>NCS - Operational</v>
          </cell>
          <cell r="M9199" t="str">
            <v>Charter</v>
          </cell>
        </row>
        <row r="9200">
          <cell r="A9200">
            <v>301</v>
          </cell>
          <cell r="F9200">
            <v>2</v>
          </cell>
          <cell r="I9200">
            <v>835</v>
          </cell>
          <cell r="L9200" t="str">
            <v>(Excluded - Counted in classroom data)</v>
          </cell>
          <cell r="M9200" t="str">
            <v>Charter</v>
          </cell>
        </row>
        <row r="9201">
          <cell r="A9201">
            <v>301</v>
          </cell>
          <cell r="F9201">
            <v>2</v>
          </cell>
          <cell r="I9201">
            <v>417</v>
          </cell>
          <cell r="L9201" t="str">
            <v>NCS - Operational</v>
          </cell>
          <cell r="M9201" t="str">
            <v>Charter</v>
          </cell>
        </row>
        <row r="9202">
          <cell r="A9202">
            <v>301</v>
          </cell>
          <cell r="F9202">
            <v>2</v>
          </cell>
          <cell r="I9202">
            <v>310</v>
          </cell>
          <cell r="L9202" t="str">
            <v>NCS - Operational</v>
          </cell>
          <cell r="M9202" t="str">
            <v>Charter</v>
          </cell>
        </row>
        <row r="9203">
          <cell r="A9203">
            <v>301</v>
          </cell>
          <cell r="F9203">
            <v>2</v>
          </cell>
          <cell r="I9203">
            <v>1252</v>
          </cell>
          <cell r="L9203" t="str">
            <v>(Excluded - Counted in classroom data)</v>
          </cell>
          <cell r="M9203" t="str">
            <v>Charter</v>
          </cell>
        </row>
        <row r="9204">
          <cell r="A9204">
            <v>301</v>
          </cell>
          <cell r="F9204">
            <v>2</v>
          </cell>
          <cell r="I9204">
            <v>99</v>
          </cell>
          <cell r="L9204" t="str">
            <v>NCS - Interior Room</v>
          </cell>
          <cell r="M9204" t="str">
            <v>Charter</v>
          </cell>
        </row>
        <row r="9205">
          <cell r="A9205">
            <v>301</v>
          </cell>
          <cell r="F9205">
            <v>2</v>
          </cell>
          <cell r="I9205">
            <v>99</v>
          </cell>
          <cell r="L9205" t="str">
            <v>NCS - Interior Room</v>
          </cell>
          <cell r="M9205" t="str">
            <v>Charter</v>
          </cell>
        </row>
        <row r="9206">
          <cell r="A9206">
            <v>301</v>
          </cell>
          <cell r="F9206">
            <v>2</v>
          </cell>
          <cell r="I9206">
            <v>220</v>
          </cell>
          <cell r="L9206" t="str">
            <v>NCS - Operational</v>
          </cell>
          <cell r="M9206" t="str">
            <v>Charter</v>
          </cell>
        </row>
        <row r="9207">
          <cell r="A9207">
            <v>301</v>
          </cell>
          <cell r="F9207">
            <v>2</v>
          </cell>
          <cell r="I9207">
            <v>835</v>
          </cell>
          <cell r="L9207" t="str">
            <v>(Excluded - Counted in classroom data)</v>
          </cell>
          <cell r="M9207" t="str">
            <v>Charter</v>
          </cell>
        </row>
        <row r="9208">
          <cell r="A9208">
            <v>301</v>
          </cell>
          <cell r="F9208">
            <v>2</v>
          </cell>
          <cell r="I9208">
            <v>1252</v>
          </cell>
          <cell r="L9208" t="str">
            <v>(Excluded - Counted in classroom data)</v>
          </cell>
          <cell r="M9208" t="str">
            <v>Charter</v>
          </cell>
        </row>
        <row r="9209">
          <cell r="A9209">
            <v>301</v>
          </cell>
          <cell r="F9209">
            <v>2</v>
          </cell>
          <cell r="I9209">
            <v>313</v>
          </cell>
          <cell r="L9209" t="str">
            <v>NCS - Interior Room</v>
          </cell>
          <cell r="M9209" t="str">
            <v>Charter</v>
          </cell>
        </row>
        <row r="9210">
          <cell r="A9210">
            <v>301</v>
          </cell>
          <cell r="F9210">
            <v>2</v>
          </cell>
          <cell r="I9210">
            <v>1356</v>
          </cell>
          <cell r="L9210" t="str">
            <v>(Excluded - Counted in classroom data)</v>
          </cell>
          <cell r="M9210" t="str">
            <v>Charter</v>
          </cell>
        </row>
        <row r="9211">
          <cell r="A9211">
            <v>301</v>
          </cell>
          <cell r="F9211">
            <v>2</v>
          </cell>
          <cell r="I9211">
            <v>417</v>
          </cell>
          <cell r="L9211" t="str">
            <v>NCS - Operational</v>
          </cell>
          <cell r="M9211" t="str">
            <v>Charter</v>
          </cell>
        </row>
        <row r="9212">
          <cell r="A9212">
            <v>301</v>
          </cell>
          <cell r="F9212">
            <v>2</v>
          </cell>
          <cell r="I9212">
            <v>417</v>
          </cell>
          <cell r="L9212" t="str">
            <v>NCS - Operational</v>
          </cell>
          <cell r="M9212" t="str">
            <v>Charter</v>
          </cell>
        </row>
        <row r="9213">
          <cell r="A9213">
            <v>301</v>
          </cell>
          <cell r="F9213">
            <v>2</v>
          </cell>
          <cell r="I9213">
            <v>1252</v>
          </cell>
          <cell r="L9213" t="str">
            <v>(Excluded - Counted in classroom data)</v>
          </cell>
          <cell r="M9213" t="str">
            <v>Charter</v>
          </cell>
        </row>
        <row r="9214">
          <cell r="A9214">
            <v>301</v>
          </cell>
          <cell r="F9214">
            <v>2</v>
          </cell>
          <cell r="I9214">
            <v>1356</v>
          </cell>
          <cell r="L9214" t="str">
            <v>(Excluded - Counted in classroom data)</v>
          </cell>
          <cell r="M9214" t="str">
            <v>Charter</v>
          </cell>
        </row>
        <row r="9215">
          <cell r="A9215">
            <v>301</v>
          </cell>
          <cell r="F9215">
            <v>2</v>
          </cell>
          <cell r="I9215">
            <v>339</v>
          </cell>
          <cell r="L9215" t="str">
            <v>NCS - Operational</v>
          </cell>
          <cell r="M9215" t="str">
            <v>Charter</v>
          </cell>
        </row>
        <row r="9216">
          <cell r="A9216">
            <v>301</v>
          </cell>
          <cell r="F9216">
            <v>2</v>
          </cell>
          <cell r="I9216">
            <v>57</v>
          </cell>
          <cell r="L9216" t="str">
            <v>NCS - Operational</v>
          </cell>
          <cell r="M9216" t="str">
            <v>Charter</v>
          </cell>
        </row>
        <row r="9217">
          <cell r="A9217">
            <v>301</v>
          </cell>
          <cell r="F9217">
            <v>2</v>
          </cell>
          <cell r="I9217">
            <v>340</v>
          </cell>
          <cell r="L9217" t="str">
            <v>NCS - Operational</v>
          </cell>
          <cell r="M9217" t="str">
            <v>Charter</v>
          </cell>
        </row>
        <row r="9218">
          <cell r="A9218">
            <v>301</v>
          </cell>
          <cell r="F9218">
            <v>2</v>
          </cell>
          <cell r="I9218">
            <v>310</v>
          </cell>
          <cell r="L9218" t="str">
            <v>NCS - Operational</v>
          </cell>
          <cell r="M9218" t="str">
            <v>Charter</v>
          </cell>
        </row>
        <row r="9219">
          <cell r="A9219">
            <v>301</v>
          </cell>
          <cell r="F9219">
            <v>2</v>
          </cell>
          <cell r="I9219">
            <v>2785</v>
          </cell>
          <cell r="L9219" t="str">
            <v>NCS - Operational</v>
          </cell>
          <cell r="M9219" t="str">
            <v>Charter</v>
          </cell>
        </row>
        <row r="9220">
          <cell r="A9220">
            <v>301</v>
          </cell>
          <cell r="F9220">
            <v>1</v>
          </cell>
          <cell r="I9220">
            <v>349</v>
          </cell>
          <cell r="L9220" t="str">
            <v>NCS - Operational</v>
          </cell>
        </row>
        <row r="9221">
          <cell r="A9221">
            <v>301</v>
          </cell>
          <cell r="F9221">
            <v>1</v>
          </cell>
          <cell r="I9221">
            <v>75</v>
          </cell>
          <cell r="L9221" t="str">
            <v>NCS - Operational</v>
          </cell>
        </row>
        <row r="9222">
          <cell r="A9222">
            <v>301</v>
          </cell>
          <cell r="F9222">
            <v>1</v>
          </cell>
          <cell r="I9222">
            <v>314</v>
          </cell>
          <cell r="L9222" t="str">
            <v>NCS - Operational</v>
          </cell>
        </row>
        <row r="9223">
          <cell r="A9223">
            <v>301</v>
          </cell>
          <cell r="F9223">
            <v>1</v>
          </cell>
          <cell r="I9223">
            <v>698</v>
          </cell>
          <cell r="L9223" t="str">
            <v>(Excluded - Counted in classroom data)</v>
          </cell>
          <cell r="M9223" t="str">
            <v>Charter</v>
          </cell>
        </row>
        <row r="9224">
          <cell r="A9224">
            <v>301</v>
          </cell>
          <cell r="F9224">
            <v>1</v>
          </cell>
          <cell r="I9224">
            <v>1209</v>
          </cell>
          <cell r="L9224" t="str">
            <v>(Excluded - Counted in classroom data)</v>
          </cell>
        </row>
        <row r="9225">
          <cell r="A9225">
            <v>301</v>
          </cell>
          <cell r="F9225">
            <v>1</v>
          </cell>
          <cell r="I9225">
            <v>89</v>
          </cell>
          <cell r="L9225" t="str">
            <v>NCS - Operational</v>
          </cell>
        </row>
        <row r="9226">
          <cell r="A9226">
            <v>301</v>
          </cell>
          <cell r="F9226">
            <v>1</v>
          </cell>
          <cell r="I9226">
            <v>63</v>
          </cell>
          <cell r="L9226" t="str">
            <v>NCS - Operational</v>
          </cell>
        </row>
        <row r="9227">
          <cell r="A9227">
            <v>301</v>
          </cell>
          <cell r="F9227">
            <v>1</v>
          </cell>
          <cell r="I9227">
            <v>111</v>
          </cell>
          <cell r="L9227" t="str">
            <v>NCS - Operational</v>
          </cell>
        </row>
        <row r="9228">
          <cell r="A9228">
            <v>301</v>
          </cell>
          <cell r="F9228">
            <v>1</v>
          </cell>
          <cell r="I9228">
            <v>110</v>
          </cell>
          <cell r="L9228" t="str">
            <v>NCS - Operational</v>
          </cell>
        </row>
        <row r="9229">
          <cell r="A9229">
            <v>301</v>
          </cell>
          <cell r="F9229">
            <v>1</v>
          </cell>
          <cell r="I9229">
            <v>95</v>
          </cell>
          <cell r="L9229" t="str">
            <v>NCS - Interior Room</v>
          </cell>
        </row>
        <row r="9230">
          <cell r="A9230">
            <v>301</v>
          </cell>
          <cell r="F9230">
            <v>1</v>
          </cell>
          <cell r="I9230">
            <v>71</v>
          </cell>
          <cell r="L9230" t="str">
            <v>NCS - Operational</v>
          </cell>
        </row>
        <row r="9231">
          <cell r="A9231">
            <v>301</v>
          </cell>
          <cell r="F9231">
            <v>1</v>
          </cell>
          <cell r="I9231">
            <v>69</v>
          </cell>
          <cell r="L9231" t="str">
            <v>NCS - Operational</v>
          </cell>
        </row>
        <row r="9232">
          <cell r="A9232">
            <v>301</v>
          </cell>
          <cell r="F9232">
            <v>1</v>
          </cell>
          <cell r="I9232">
            <v>32</v>
          </cell>
          <cell r="L9232" t="str">
            <v>NCS - Operational</v>
          </cell>
        </row>
        <row r="9233">
          <cell r="A9233">
            <v>301</v>
          </cell>
          <cell r="F9233">
            <v>1</v>
          </cell>
          <cell r="I9233">
            <v>94</v>
          </cell>
          <cell r="L9233" t="str">
            <v>NCS - Interior Room</v>
          </cell>
        </row>
        <row r="9234">
          <cell r="A9234">
            <v>301</v>
          </cell>
          <cell r="F9234">
            <v>1</v>
          </cell>
          <cell r="I9234">
            <v>182</v>
          </cell>
          <cell r="L9234" t="str">
            <v>NCS - Operational</v>
          </cell>
        </row>
        <row r="9235">
          <cell r="A9235">
            <v>301</v>
          </cell>
          <cell r="F9235">
            <v>1</v>
          </cell>
          <cell r="I9235">
            <v>1244</v>
          </cell>
          <cell r="L9235" t="str">
            <v>(Excluded - Counted in classroom data)</v>
          </cell>
        </row>
        <row r="9236">
          <cell r="A9236">
            <v>301</v>
          </cell>
          <cell r="F9236">
            <v>1</v>
          </cell>
          <cell r="I9236">
            <v>162</v>
          </cell>
          <cell r="L9236" t="str">
            <v>NCS - Operational</v>
          </cell>
        </row>
        <row r="9237">
          <cell r="A9237">
            <v>301</v>
          </cell>
          <cell r="F9237">
            <v>1</v>
          </cell>
          <cell r="I9237">
            <v>104</v>
          </cell>
          <cell r="L9237" t="str">
            <v>NCS - Interior Room</v>
          </cell>
        </row>
        <row r="9238">
          <cell r="A9238">
            <v>301</v>
          </cell>
          <cell r="F9238">
            <v>1</v>
          </cell>
          <cell r="I9238">
            <v>208</v>
          </cell>
          <cell r="L9238" t="str">
            <v>NCS - Operational</v>
          </cell>
        </row>
        <row r="9239">
          <cell r="A9239">
            <v>301</v>
          </cell>
          <cell r="F9239">
            <v>1</v>
          </cell>
          <cell r="I9239">
            <v>208</v>
          </cell>
          <cell r="L9239" t="str">
            <v>NCS - Operational</v>
          </cell>
        </row>
        <row r="9240">
          <cell r="A9240">
            <v>301</v>
          </cell>
          <cell r="F9240">
            <v>1</v>
          </cell>
          <cell r="I9240">
            <v>208</v>
          </cell>
          <cell r="L9240" t="str">
            <v>NCS - Operational</v>
          </cell>
        </row>
        <row r="9241">
          <cell r="A9241">
            <v>301</v>
          </cell>
          <cell r="F9241">
            <v>1</v>
          </cell>
          <cell r="I9241">
            <v>216</v>
          </cell>
          <cell r="L9241" t="str">
            <v>NCS - Operational</v>
          </cell>
        </row>
        <row r="9242">
          <cell r="A9242">
            <v>301</v>
          </cell>
          <cell r="F9242">
            <v>1</v>
          </cell>
          <cell r="I9242">
            <v>33</v>
          </cell>
          <cell r="L9242" t="str">
            <v>NCS - Operational</v>
          </cell>
        </row>
        <row r="9243">
          <cell r="A9243">
            <v>301</v>
          </cell>
          <cell r="F9243">
            <v>1</v>
          </cell>
          <cell r="I9243">
            <v>632</v>
          </cell>
          <cell r="L9243" t="str">
            <v>(Excluded - Counted in classroom data)</v>
          </cell>
          <cell r="M9243" t="str">
            <v>Charter</v>
          </cell>
        </row>
        <row r="9244">
          <cell r="A9244">
            <v>301</v>
          </cell>
          <cell r="F9244">
            <v>1</v>
          </cell>
          <cell r="I9244">
            <v>1337</v>
          </cell>
          <cell r="L9244" t="str">
            <v>NCS - Operational</v>
          </cell>
        </row>
        <row r="9245">
          <cell r="A9245">
            <v>301</v>
          </cell>
          <cell r="F9245">
            <v>1</v>
          </cell>
          <cell r="I9245">
            <v>2420</v>
          </cell>
          <cell r="L9245" t="str">
            <v>NCS - Assembly</v>
          </cell>
        </row>
        <row r="9246">
          <cell r="A9246">
            <v>301</v>
          </cell>
          <cell r="F9246">
            <v>1</v>
          </cell>
          <cell r="I9246">
            <v>1156</v>
          </cell>
          <cell r="L9246" t="str">
            <v>(Excluded - Counted in classroom data)</v>
          </cell>
        </row>
        <row r="9247">
          <cell r="A9247">
            <v>301</v>
          </cell>
          <cell r="F9247">
            <v>1</v>
          </cell>
          <cell r="I9247">
            <v>119</v>
          </cell>
          <cell r="L9247" t="str">
            <v>NCS - Operational</v>
          </cell>
        </row>
        <row r="9248">
          <cell r="A9248">
            <v>301</v>
          </cell>
          <cell r="F9248">
            <v>1</v>
          </cell>
          <cell r="I9248">
            <v>225</v>
          </cell>
          <cell r="L9248" t="str">
            <v>NCS - Operational</v>
          </cell>
        </row>
        <row r="9249">
          <cell r="A9249">
            <v>301</v>
          </cell>
          <cell r="F9249">
            <v>1</v>
          </cell>
          <cell r="I9249">
            <v>153</v>
          </cell>
          <cell r="L9249" t="str">
            <v>NCS - Operational</v>
          </cell>
        </row>
        <row r="9250">
          <cell r="A9250">
            <v>301</v>
          </cell>
          <cell r="F9250">
            <v>1</v>
          </cell>
          <cell r="I9250">
            <v>35</v>
          </cell>
          <cell r="L9250" t="str">
            <v>NCS - Operational</v>
          </cell>
        </row>
        <row r="9251">
          <cell r="A9251">
            <v>301</v>
          </cell>
          <cell r="F9251">
            <v>1</v>
          </cell>
          <cell r="I9251">
            <v>35</v>
          </cell>
          <cell r="L9251" t="str">
            <v>NCS - Operational</v>
          </cell>
        </row>
        <row r="9252">
          <cell r="A9252">
            <v>301</v>
          </cell>
          <cell r="F9252">
            <v>1</v>
          </cell>
          <cell r="I9252">
            <v>88</v>
          </cell>
          <cell r="L9252" t="str">
            <v>NCS - Operational</v>
          </cell>
        </row>
        <row r="9253">
          <cell r="A9253">
            <v>301</v>
          </cell>
          <cell r="F9253">
            <v>1</v>
          </cell>
          <cell r="I9253">
            <v>108</v>
          </cell>
          <cell r="L9253" t="str">
            <v>NCS - Interior Room</v>
          </cell>
        </row>
        <row r="9254">
          <cell r="A9254">
            <v>301</v>
          </cell>
          <cell r="F9254">
            <v>1</v>
          </cell>
          <cell r="I9254">
            <v>46</v>
          </cell>
          <cell r="L9254" t="str">
            <v>NCS - Interior Room</v>
          </cell>
        </row>
        <row r="9255">
          <cell r="A9255">
            <v>301</v>
          </cell>
          <cell r="F9255">
            <v>1</v>
          </cell>
          <cell r="I9255">
            <v>219</v>
          </cell>
          <cell r="L9255" t="str">
            <v>NCS - Operational</v>
          </cell>
        </row>
        <row r="9256">
          <cell r="A9256">
            <v>301</v>
          </cell>
          <cell r="F9256">
            <v>1</v>
          </cell>
          <cell r="I9256">
            <v>60</v>
          </cell>
          <cell r="L9256" t="str">
            <v>NCS - Operational</v>
          </cell>
        </row>
        <row r="9257">
          <cell r="A9257">
            <v>301</v>
          </cell>
          <cell r="F9257">
            <v>1</v>
          </cell>
          <cell r="I9257">
            <v>150</v>
          </cell>
          <cell r="L9257" t="str">
            <v>NCS - Operational</v>
          </cell>
        </row>
        <row r="9258">
          <cell r="A9258">
            <v>301</v>
          </cell>
          <cell r="F9258">
            <v>1</v>
          </cell>
          <cell r="I9258">
            <v>1510</v>
          </cell>
          <cell r="L9258" t="str">
            <v>NCS - Operational</v>
          </cell>
        </row>
        <row r="9259">
          <cell r="A9259">
            <v>301</v>
          </cell>
          <cell r="F9259">
            <v>1</v>
          </cell>
          <cell r="I9259">
            <v>17</v>
          </cell>
          <cell r="L9259" t="str">
            <v>NCS - Operational</v>
          </cell>
        </row>
        <row r="9260">
          <cell r="A9260">
            <v>301</v>
          </cell>
          <cell r="F9260">
            <v>1</v>
          </cell>
          <cell r="I9260">
            <v>16</v>
          </cell>
          <cell r="L9260" t="str">
            <v>NCS - Operational</v>
          </cell>
        </row>
        <row r="9261">
          <cell r="A9261">
            <v>301</v>
          </cell>
          <cell r="F9261">
            <v>1</v>
          </cell>
          <cell r="I9261">
            <v>25</v>
          </cell>
          <cell r="L9261" t="str">
            <v>NCS - Operational</v>
          </cell>
        </row>
        <row r="9262">
          <cell r="A9262">
            <v>301</v>
          </cell>
          <cell r="F9262">
            <v>1</v>
          </cell>
          <cell r="I9262">
            <v>8262</v>
          </cell>
          <cell r="L9262" t="str">
            <v>NCS - Assembly</v>
          </cell>
        </row>
        <row r="9263">
          <cell r="A9263">
            <v>301</v>
          </cell>
          <cell r="F9263">
            <v>1</v>
          </cell>
          <cell r="I9263">
            <v>112</v>
          </cell>
          <cell r="L9263" t="str">
            <v>NCS - Interior Room</v>
          </cell>
        </row>
        <row r="9264">
          <cell r="A9264">
            <v>301</v>
          </cell>
          <cell r="F9264">
            <v>2</v>
          </cell>
          <cell r="I9264">
            <v>181</v>
          </cell>
          <cell r="L9264" t="str">
            <v>NCS - Operational</v>
          </cell>
        </row>
        <row r="9265">
          <cell r="A9265">
            <v>301</v>
          </cell>
          <cell r="F9265">
            <v>3</v>
          </cell>
          <cell r="I9265">
            <v>1706</v>
          </cell>
          <cell r="L9265" t="str">
            <v>NCS - Operational</v>
          </cell>
        </row>
        <row r="9266">
          <cell r="A9266">
            <v>301</v>
          </cell>
          <cell r="F9266">
            <v>3</v>
          </cell>
          <cell r="I9266">
            <v>54</v>
          </cell>
          <cell r="L9266" t="str">
            <v>NCS - Operational</v>
          </cell>
        </row>
        <row r="9267">
          <cell r="A9267">
            <v>301</v>
          </cell>
          <cell r="F9267">
            <v>3</v>
          </cell>
          <cell r="I9267">
            <v>75</v>
          </cell>
          <cell r="L9267" t="str">
            <v>NCS - Operational</v>
          </cell>
        </row>
        <row r="9268">
          <cell r="A9268">
            <v>301</v>
          </cell>
          <cell r="F9268">
            <v>3</v>
          </cell>
          <cell r="I9268">
            <v>2165</v>
          </cell>
          <cell r="L9268" t="str">
            <v>NCS - Operational</v>
          </cell>
        </row>
        <row r="9269">
          <cell r="A9269">
            <v>301</v>
          </cell>
          <cell r="F9269">
            <v>1</v>
          </cell>
          <cell r="I9269">
            <v>1144</v>
          </cell>
          <cell r="L9269" t="str">
            <v>NCS - Interior Room</v>
          </cell>
        </row>
        <row r="9270">
          <cell r="A9270">
            <v>301</v>
          </cell>
          <cell r="F9270">
            <v>1</v>
          </cell>
          <cell r="I9270">
            <v>82</v>
          </cell>
          <cell r="L9270" t="str">
            <v>NCS - Operational</v>
          </cell>
        </row>
        <row r="9271">
          <cell r="A9271">
            <v>301</v>
          </cell>
          <cell r="F9271">
            <v>1</v>
          </cell>
          <cell r="I9271">
            <v>91</v>
          </cell>
          <cell r="L9271" t="str">
            <v>NCS - Operational</v>
          </cell>
        </row>
        <row r="9272">
          <cell r="A9272">
            <v>301</v>
          </cell>
          <cell r="F9272">
            <v>1</v>
          </cell>
          <cell r="I9272">
            <v>58</v>
          </cell>
          <cell r="L9272" t="str">
            <v>NCS - Operational</v>
          </cell>
        </row>
        <row r="9273">
          <cell r="A9273">
            <v>301</v>
          </cell>
          <cell r="F9273">
            <v>1</v>
          </cell>
          <cell r="I9273">
            <v>34</v>
          </cell>
          <cell r="L9273" t="str">
            <v>NCS - Operational</v>
          </cell>
        </row>
        <row r="9274">
          <cell r="A9274">
            <v>301</v>
          </cell>
          <cell r="F9274">
            <v>1</v>
          </cell>
          <cell r="I9274">
            <v>103</v>
          </cell>
          <cell r="L9274" t="str">
            <v>NCS - Operational</v>
          </cell>
        </row>
        <row r="9275">
          <cell r="A9275">
            <v>301</v>
          </cell>
          <cell r="F9275">
            <v>1</v>
          </cell>
          <cell r="I9275">
            <v>103</v>
          </cell>
          <cell r="L9275" t="str">
            <v>NCS - Operational</v>
          </cell>
        </row>
        <row r="9276">
          <cell r="A9276">
            <v>301</v>
          </cell>
          <cell r="F9276">
            <v>1</v>
          </cell>
          <cell r="I9276">
            <v>75</v>
          </cell>
          <cell r="L9276" t="str">
            <v>NCS - Operational</v>
          </cell>
        </row>
        <row r="9277">
          <cell r="A9277">
            <v>301</v>
          </cell>
          <cell r="F9277">
            <v>1</v>
          </cell>
          <cell r="I9277">
            <v>161</v>
          </cell>
          <cell r="L9277" t="str">
            <v>NCS - Operational</v>
          </cell>
        </row>
        <row r="9278">
          <cell r="A9278">
            <v>301</v>
          </cell>
          <cell r="F9278">
            <v>1</v>
          </cell>
          <cell r="I9278">
            <v>41</v>
          </cell>
          <cell r="L9278" t="str">
            <v>NCS - Operational</v>
          </cell>
        </row>
        <row r="9279">
          <cell r="A9279">
            <v>301</v>
          </cell>
          <cell r="F9279">
            <v>1</v>
          </cell>
          <cell r="I9279">
            <v>135</v>
          </cell>
          <cell r="L9279" t="str">
            <v>NCS - Operational</v>
          </cell>
        </row>
        <row r="9280">
          <cell r="A9280">
            <v>301</v>
          </cell>
          <cell r="F9280">
            <v>1</v>
          </cell>
          <cell r="I9280">
            <v>64</v>
          </cell>
          <cell r="L9280" t="str">
            <v>NCS - Interior Room</v>
          </cell>
        </row>
        <row r="9281">
          <cell r="A9281">
            <v>301</v>
          </cell>
          <cell r="F9281">
            <v>1</v>
          </cell>
          <cell r="I9281">
            <v>43</v>
          </cell>
          <cell r="L9281" t="str">
            <v>NCS - Operational</v>
          </cell>
        </row>
        <row r="9282">
          <cell r="A9282">
            <v>301</v>
          </cell>
          <cell r="F9282">
            <v>1</v>
          </cell>
          <cell r="I9282">
            <v>90</v>
          </cell>
          <cell r="L9282" t="str">
            <v>NCS - Operational</v>
          </cell>
        </row>
        <row r="9283">
          <cell r="A9283">
            <v>301</v>
          </cell>
          <cell r="F9283">
            <v>1</v>
          </cell>
          <cell r="I9283">
            <v>226</v>
          </cell>
          <cell r="L9283" t="str">
            <v>NCS - Operational</v>
          </cell>
        </row>
        <row r="9284">
          <cell r="A9284">
            <v>301</v>
          </cell>
          <cell r="F9284">
            <v>1</v>
          </cell>
          <cell r="I9284">
            <v>121</v>
          </cell>
          <cell r="L9284" t="str">
            <v>NCS - Operational</v>
          </cell>
        </row>
        <row r="9285">
          <cell r="A9285">
            <v>301</v>
          </cell>
          <cell r="F9285">
            <v>1</v>
          </cell>
          <cell r="I9285">
            <v>41</v>
          </cell>
          <cell r="L9285" t="str">
            <v>NCS - Operational</v>
          </cell>
        </row>
        <row r="9286">
          <cell r="A9286">
            <v>301</v>
          </cell>
          <cell r="F9286">
            <v>1</v>
          </cell>
          <cell r="I9286">
            <v>130</v>
          </cell>
          <cell r="L9286" t="str">
            <v>NCS - Interior Room</v>
          </cell>
        </row>
        <row r="9287">
          <cell r="A9287">
            <v>301</v>
          </cell>
          <cell r="F9287">
            <v>1</v>
          </cell>
          <cell r="I9287">
            <v>2257</v>
          </cell>
          <cell r="L9287" t="str">
            <v>NCS - Operational</v>
          </cell>
        </row>
        <row r="9288">
          <cell r="A9288">
            <v>301</v>
          </cell>
          <cell r="F9288">
            <v>1</v>
          </cell>
          <cell r="I9288">
            <v>3978</v>
          </cell>
          <cell r="L9288" t="str">
            <v>NCS - Dining</v>
          </cell>
        </row>
        <row r="9289">
          <cell r="A9289">
            <v>301</v>
          </cell>
          <cell r="F9289">
            <v>1</v>
          </cell>
          <cell r="I9289">
            <v>157</v>
          </cell>
          <cell r="L9289" t="str">
            <v>NCS - Operational</v>
          </cell>
        </row>
        <row r="9290">
          <cell r="A9290">
            <v>301</v>
          </cell>
          <cell r="F9290">
            <v>1</v>
          </cell>
          <cell r="I9290">
            <v>660</v>
          </cell>
          <cell r="L9290" t="str">
            <v>NCS - Operational</v>
          </cell>
        </row>
        <row r="9291">
          <cell r="A9291">
            <v>301</v>
          </cell>
          <cell r="F9291">
            <v>2</v>
          </cell>
          <cell r="I9291">
            <v>316</v>
          </cell>
          <cell r="L9291" t="str">
            <v>NCS - Operational</v>
          </cell>
        </row>
        <row r="9292">
          <cell r="A9292">
            <v>301</v>
          </cell>
          <cell r="F9292">
            <v>1</v>
          </cell>
          <cell r="I9292">
            <v>1728</v>
          </cell>
          <cell r="L9292" t="str">
            <v>NCS - Operational</v>
          </cell>
        </row>
        <row r="9293">
          <cell r="A9293">
            <v>301</v>
          </cell>
          <cell r="F9293">
            <v>1</v>
          </cell>
          <cell r="I9293">
            <v>198</v>
          </cell>
          <cell r="L9293" t="str">
            <v>NCS - Interior Room</v>
          </cell>
        </row>
        <row r="9294">
          <cell r="A9294">
            <v>301</v>
          </cell>
          <cell r="F9294">
            <v>1</v>
          </cell>
          <cell r="I9294">
            <v>198</v>
          </cell>
          <cell r="L9294" t="str">
            <v>NCS - Interior Room</v>
          </cell>
        </row>
        <row r="9295">
          <cell r="A9295">
            <v>301</v>
          </cell>
          <cell r="F9295">
            <v>1</v>
          </cell>
          <cell r="I9295">
            <v>240</v>
          </cell>
          <cell r="L9295" t="str">
            <v>NCS - Operational</v>
          </cell>
        </row>
        <row r="9296">
          <cell r="A9296">
            <v>301</v>
          </cell>
          <cell r="F9296">
            <v>1</v>
          </cell>
          <cell r="I9296">
            <v>12</v>
          </cell>
          <cell r="L9296" t="str">
            <v>NCS - Operational</v>
          </cell>
        </row>
        <row r="9297">
          <cell r="A9297">
            <v>301</v>
          </cell>
          <cell r="F9297">
            <v>1</v>
          </cell>
          <cell r="I9297">
            <v>197</v>
          </cell>
          <cell r="L9297" t="str">
            <v>NCS - Interior Room</v>
          </cell>
        </row>
        <row r="9298">
          <cell r="A9298">
            <v>301</v>
          </cell>
          <cell r="F9298">
            <v>1</v>
          </cell>
          <cell r="I9298">
            <v>36</v>
          </cell>
          <cell r="L9298" t="str">
            <v>NCS - Operational</v>
          </cell>
        </row>
        <row r="9299">
          <cell r="A9299">
            <v>301</v>
          </cell>
          <cell r="F9299">
            <v>1</v>
          </cell>
          <cell r="I9299">
            <v>18</v>
          </cell>
          <cell r="L9299" t="str">
            <v>NCS - Operational</v>
          </cell>
        </row>
        <row r="9300">
          <cell r="A9300">
            <v>301</v>
          </cell>
          <cell r="F9300">
            <v>1</v>
          </cell>
          <cell r="I9300">
            <v>18</v>
          </cell>
          <cell r="L9300" t="str">
            <v>NCS - Operational</v>
          </cell>
        </row>
        <row r="9301">
          <cell r="A9301">
            <v>301</v>
          </cell>
          <cell r="F9301">
            <v>1</v>
          </cell>
          <cell r="I9301">
            <v>36</v>
          </cell>
          <cell r="L9301" t="str">
            <v>NCS - Operational</v>
          </cell>
        </row>
        <row r="9302">
          <cell r="A9302">
            <v>301</v>
          </cell>
          <cell r="F9302">
            <v>1</v>
          </cell>
          <cell r="I9302">
            <v>223</v>
          </cell>
          <cell r="L9302" t="str">
            <v>NCS - Interior Room</v>
          </cell>
        </row>
        <row r="9303">
          <cell r="A9303">
            <v>301</v>
          </cell>
          <cell r="F9303">
            <v>1</v>
          </cell>
          <cell r="I9303">
            <v>3696</v>
          </cell>
          <cell r="L9303" t="str">
            <v>NCS - Library</v>
          </cell>
        </row>
        <row r="9304">
          <cell r="A9304">
            <v>301</v>
          </cell>
          <cell r="F9304">
            <v>1</v>
          </cell>
          <cell r="I9304">
            <v>176</v>
          </cell>
          <cell r="L9304" t="str">
            <v>NCS - Operational</v>
          </cell>
        </row>
        <row r="9305">
          <cell r="A9305">
            <v>301</v>
          </cell>
          <cell r="F9305">
            <v>1</v>
          </cell>
          <cell r="I9305">
            <v>1240</v>
          </cell>
          <cell r="L9305" t="str">
            <v>(Excluded - Counted in classroom data)</v>
          </cell>
        </row>
        <row r="9306">
          <cell r="A9306">
            <v>301</v>
          </cell>
          <cell r="F9306">
            <v>1</v>
          </cell>
          <cell r="I9306">
            <v>89</v>
          </cell>
          <cell r="L9306" t="str">
            <v>NCS - Operational</v>
          </cell>
        </row>
        <row r="9307">
          <cell r="A9307">
            <v>301</v>
          </cell>
          <cell r="F9307">
            <v>1</v>
          </cell>
          <cell r="I9307">
            <v>1585</v>
          </cell>
          <cell r="L9307" t="str">
            <v>(Excluded - Counted in classroom data)</v>
          </cell>
        </row>
        <row r="9308">
          <cell r="A9308">
            <v>301</v>
          </cell>
          <cell r="F9308">
            <v>1</v>
          </cell>
          <cell r="I9308">
            <v>152</v>
          </cell>
          <cell r="L9308" t="str">
            <v>NCS - Operational</v>
          </cell>
        </row>
        <row r="9309">
          <cell r="A9309">
            <v>301</v>
          </cell>
          <cell r="F9309">
            <v>1</v>
          </cell>
          <cell r="I9309">
            <v>91</v>
          </cell>
          <cell r="L9309" t="str">
            <v>NCS - Operational</v>
          </cell>
        </row>
        <row r="9310">
          <cell r="A9310">
            <v>301</v>
          </cell>
          <cell r="F9310">
            <v>1</v>
          </cell>
          <cell r="I9310">
            <v>1683</v>
          </cell>
          <cell r="L9310" t="str">
            <v>(Excluded - Counted in classroom data)</v>
          </cell>
        </row>
        <row r="9311">
          <cell r="A9311">
            <v>301</v>
          </cell>
          <cell r="F9311">
            <v>1</v>
          </cell>
          <cell r="I9311">
            <v>912</v>
          </cell>
          <cell r="L9311" t="str">
            <v>(Excluded - Counted in classroom data)</v>
          </cell>
        </row>
        <row r="9312">
          <cell r="A9312">
            <v>301</v>
          </cell>
          <cell r="F9312">
            <v>1</v>
          </cell>
          <cell r="I9312">
            <v>85</v>
          </cell>
          <cell r="L9312" t="str">
            <v>NCS - Operational</v>
          </cell>
          <cell r="M9312" t="str">
            <v>Charter</v>
          </cell>
        </row>
        <row r="9313">
          <cell r="A9313">
            <v>301</v>
          </cell>
          <cell r="F9313">
            <v>1</v>
          </cell>
          <cell r="I9313">
            <v>912</v>
          </cell>
          <cell r="L9313" t="str">
            <v>(Excluded - Counted in classroom data)</v>
          </cell>
        </row>
        <row r="9314">
          <cell r="A9314">
            <v>301</v>
          </cell>
          <cell r="F9314">
            <v>1</v>
          </cell>
          <cell r="I9314">
            <v>798</v>
          </cell>
          <cell r="L9314" t="str">
            <v>(Excluded - Counted in classroom data)</v>
          </cell>
        </row>
        <row r="9315">
          <cell r="A9315">
            <v>301</v>
          </cell>
          <cell r="F9315">
            <v>1</v>
          </cell>
          <cell r="I9315">
            <v>798</v>
          </cell>
          <cell r="L9315" t="str">
            <v>(Excluded - Counted in classroom data)</v>
          </cell>
        </row>
        <row r="9316">
          <cell r="A9316">
            <v>301</v>
          </cell>
          <cell r="F9316">
            <v>1</v>
          </cell>
          <cell r="I9316">
            <v>851</v>
          </cell>
          <cell r="L9316" t="str">
            <v>(Excluded - Counted in classroom data)</v>
          </cell>
        </row>
        <row r="9317">
          <cell r="A9317">
            <v>301</v>
          </cell>
          <cell r="F9317">
            <v>1</v>
          </cell>
          <cell r="I9317">
            <v>851</v>
          </cell>
          <cell r="L9317" t="str">
            <v>(Excluded - Counted in classroom data)</v>
          </cell>
        </row>
        <row r="9318">
          <cell r="A9318">
            <v>301</v>
          </cell>
          <cell r="F9318">
            <v>1</v>
          </cell>
          <cell r="I9318">
            <v>851</v>
          </cell>
          <cell r="L9318" t="str">
            <v>(Excluded - Counted in classroom data)</v>
          </cell>
        </row>
        <row r="9319">
          <cell r="A9319">
            <v>301</v>
          </cell>
          <cell r="F9319">
            <v>1</v>
          </cell>
          <cell r="I9319">
            <v>2310</v>
          </cell>
          <cell r="L9319" t="str">
            <v>(Excluded - Counted in classroom data)</v>
          </cell>
        </row>
        <row r="9320">
          <cell r="A9320">
            <v>301</v>
          </cell>
          <cell r="F9320">
            <v>1</v>
          </cell>
          <cell r="I9320">
            <v>960</v>
          </cell>
          <cell r="L9320" t="str">
            <v>(Excluded - Counted in classroom data)</v>
          </cell>
          <cell r="M9320" t="str">
            <v>Charter</v>
          </cell>
        </row>
        <row r="9321">
          <cell r="A9321">
            <v>301</v>
          </cell>
          <cell r="F9321">
            <v>1</v>
          </cell>
          <cell r="I9321">
            <v>2070</v>
          </cell>
          <cell r="L9321" t="str">
            <v>(Excluded - Counted in classroom data)</v>
          </cell>
        </row>
        <row r="9322">
          <cell r="A9322">
            <v>301</v>
          </cell>
          <cell r="F9322">
            <v>1</v>
          </cell>
          <cell r="I9322">
            <v>231</v>
          </cell>
          <cell r="L9322" t="str">
            <v>NCS - Operational</v>
          </cell>
        </row>
        <row r="9323">
          <cell r="A9323">
            <v>301</v>
          </cell>
          <cell r="F9323">
            <v>1</v>
          </cell>
          <cell r="I9323">
            <v>231</v>
          </cell>
          <cell r="L9323" t="str">
            <v>NCS - Operational</v>
          </cell>
        </row>
        <row r="9324">
          <cell r="A9324">
            <v>301</v>
          </cell>
          <cell r="F9324">
            <v>1</v>
          </cell>
          <cell r="I9324">
            <v>204</v>
          </cell>
          <cell r="L9324" t="str">
            <v>NCS - Interior Room</v>
          </cell>
        </row>
        <row r="9325">
          <cell r="A9325">
            <v>301</v>
          </cell>
          <cell r="F9325">
            <v>1</v>
          </cell>
          <cell r="I9325">
            <v>104</v>
          </cell>
          <cell r="L9325" t="str">
            <v>NCS - Operational</v>
          </cell>
        </row>
        <row r="9326">
          <cell r="A9326">
            <v>301</v>
          </cell>
          <cell r="F9326">
            <v>1</v>
          </cell>
          <cell r="I9326">
            <v>104</v>
          </cell>
          <cell r="L9326" t="str">
            <v>NCS - Operational</v>
          </cell>
        </row>
        <row r="9327">
          <cell r="A9327">
            <v>301</v>
          </cell>
          <cell r="F9327">
            <v>1</v>
          </cell>
          <cell r="I9327">
            <v>77</v>
          </cell>
          <cell r="L9327" t="str">
            <v>NCS - Operational</v>
          </cell>
        </row>
        <row r="9328">
          <cell r="A9328">
            <v>301</v>
          </cell>
          <cell r="F9328">
            <v>1</v>
          </cell>
          <cell r="I9328">
            <v>840</v>
          </cell>
          <cell r="L9328" t="str">
            <v>(Excluded - Counted in classroom data)</v>
          </cell>
        </row>
        <row r="9329">
          <cell r="A9329">
            <v>301</v>
          </cell>
          <cell r="F9329">
            <v>1</v>
          </cell>
          <cell r="I9329">
            <v>350</v>
          </cell>
          <cell r="L9329" t="str">
            <v>NCS - Interior Room</v>
          </cell>
        </row>
        <row r="9330">
          <cell r="A9330">
            <v>301</v>
          </cell>
          <cell r="F9330">
            <v>1</v>
          </cell>
          <cell r="I9330">
            <v>80</v>
          </cell>
          <cell r="L9330" t="str">
            <v>NCS - Interior Room</v>
          </cell>
        </row>
        <row r="9331">
          <cell r="A9331">
            <v>301</v>
          </cell>
          <cell r="F9331">
            <v>1</v>
          </cell>
          <cell r="I9331">
            <v>80</v>
          </cell>
          <cell r="L9331" t="str">
            <v>NCS - Interior Room</v>
          </cell>
        </row>
        <row r="9332">
          <cell r="A9332">
            <v>301</v>
          </cell>
          <cell r="F9332">
            <v>1</v>
          </cell>
          <cell r="I9332">
            <v>90</v>
          </cell>
          <cell r="L9332" t="str">
            <v>NCS - Operational</v>
          </cell>
        </row>
        <row r="9333">
          <cell r="A9333">
            <v>301</v>
          </cell>
          <cell r="F9333">
            <v>1</v>
          </cell>
          <cell r="I9333">
            <v>154</v>
          </cell>
          <cell r="L9333" t="str">
            <v>NCS - Interior Room</v>
          </cell>
        </row>
        <row r="9334">
          <cell r="A9334">
            <v>301</v>
          </cell>
          <cell r="F9334">
            <v>1</v>
          </cell>
          <cell r="I9334">
            <v>851</v>
          </cell>
          <cell r="L9334" t="str">
            <v>(Excluded - Counted in classroom data)</v>
          </cell>
        </row>
        <row r="9335">
          <cell r="A9335">
            <v>301</v>
          </cell>
          <cell r="F9335">
            <v>1</v>
          </cell>
          <cell r="I9335">
            <v>851</v>
          </cell>
          <cell r="L9335" t="str">
            <v>(Excluded - Counted in classroom data)</v>
          </cell>
        </row>
        <row r="9336">
          <cell r="A9336">
            <v>301</v>
          </cell>
          <cell r="F9336">
            <v>1</v>
          </cell>
          <cell r="I9336">
            <v>851</v>
          </cell>
          <cell r="L9336" t="str">
            <v>(Excluded - Counted in classroom data)</v>
          </cell>
        </row>
        <row r="9337">
          <cell r="A9337">
            <v>301</v>
          </cell>
          <cell r="F9337">
            <v>1</v>
          </cell>
          <cell r="I9337">
            <v>0</v>
          </cell>
          <cell r="L9337" t="str">
            <v>NCS - Operational</v>
          </cell>
        </row>
        <row r="9338">
          <cell r="A9338">
            <v>301</v>
          </cell>
          <cell r="F9338">
            <v>1</v>
          </cell>
          <cell r="I9338">
            <v>56</v>
          </cell>
          <cell r="L9338" t="str">
            <v>NCS - Operational</v>
          </cell>
        </row>
        <row r="9339">
          <cell r="A9339">
            <v>301</v>
          </cell>
          <cell r="F9339">
            <v>1</v>
          </cell>
          <cell r="I9339">
            <v>56</v>
          </cell>
          <cell r="L9339" t="str">
            <v>NCS - Operational</v>
          </cell>
        </row>
        <row r="9340">
          <cell r="A9340">
            <v>301</v>
          </cell>
          <cell r="F9340">
            <v>1</v>
          </cell>
          <cell r="I9340">
            <v>840</v>
          </cell>
          <cell r="L9340" t="str">
            <v>(Excluded - Counted in classroom data)</v>
          </cell>
        </row>
        <row r="9341">
          <cell r="A9341">
            <v>301</v>
          </cell>
          <cell r="F9341">
            <v>1</v>
          </cell>
          <cell r="I9341">
            <v>858</v>
          </cell>
          <cell r="L9341" t="str">
            <v>NCS - Interior Room</v>
          </cell>
          <cell r="M9341" t="str">
            <v>Charter</v>
          </cell>
        </row>
        <row r="9342">
          <cell r="A9342">
            <v>302</v>
          </cell>
          <cell r="F9342">
            <v>1</v>
          </cell>
          <cell r="I9342">
            <v>670</v>
          </cell>
          <cell r="L9342" t="str">
            <v>NCS - Operational</v>
          </cell>
        </row>
        <row r="9343">
          <cell r="A9343">
            <v>302</v>
          </cell>
          <cell r="F9343">
            <v>1</v>
          </cell>
          <cell r="I9343">
            <v>200</v>
          </cell>
          <cell r="L9343" t="str">
            <v>NCS - Operational</v>
          </cell>
        </row>
        <row r="9344">
          <cell r="A9344">
            <v>302</v>
          </cell>
          <cell r="F9344">
            <v>1</v>
          </cell>
          <cell r="I9344">
            <v>1560</v>
          </cell>
          <cell r="L9344" t="str">
            <v>NCS - Assembly</v>
          </cell>
        </row>
        <row r="9345">
          <cell r="A9345">
            <v>302</v>
          </cell>
          <cell r="F9345">
            <v>1</v>
          </cell>
          <cell r="I9345">
            <v>4560</v>
          </cell>
          <cell r="L9345" t="str">
            <v>NCS - Assembly</v>
          </cell>
        </row>
        <row r="9346">
          <cell r="A9346">
            <v>302</v>
          </cell>
          <cell r="F9346">
            <v>1</v>
          </cell>
          <cell r="I9346">
            <v>1505</v>
          </cell>
          <cell r="L9346" t="str">
            <v>NCS - Dining</v>
          </cell>
        </row>
        <row r="9347">
          <cell r="A9347">
            <v>302</v>
          </cell>
          <cell r="F9347">
            <v>1</v>
          </cell>
          <cell r="I9347">
            <v>2262</v>
          </cell>
          <cell r="L9347" t="str">
            <v>NCS - Dining</v>
          </cell>
        </row>
        <row r="9348">
          <cell r="A9348">
            <v>302</v>
          </cell>
          <cell r="F9348">
            <v>1</v>
          </cell>
          <cell r="I9348">
            <v>400</v>
          </cell>
          <cell r="L9348" t="str">
            <v>NCS - Operational</v>
          </cell>
        </row>
        <row r="9349">
          <cell r="A9349">
            <v>302</v>
          </cell>
          <cell r="F9349">
            <v>1</v>
          </cell>
          <cell r="I9349">
            <v>1173</v>
          </cell>
          <cell r="L9349" t="str">
            <v>NCS - Interior Room</v>
          </cell>
        </row>
        <row r="9350">
          <cell r="A9350">
            <v>302</v>
          </cell>
          <cell r="F9350">
            <v>1</v>
          </cell>
          <cell r="I9350">
            <v>180</v>
          </cell>
          <cell r="L9350" t="str">
            <v>NCS - Operational</v>
          </cell>
        </row>
        <row r="9351">
          <cell r="A9351">
            <v>302</v>
          </cell>
          <cell r="F9351">
            <v>1</v>
          </cell>
          <cell r="I9351">
            <v>96</v>
          </cell>
          <cell r="L9351" t="str">
            <v>NCS - Operational</v>
          </cell>
        </row>
        <row r="9352">
          <cell r="A9352">
            <v>302</v>
          </cell>
          <cell r="F9352">
            <v>1</v>
          </cell>
          <cell r="I9352">
            <v>132</v>
          </cell>
          <cell r="L9352" t="str">
            <v>NCS - Operational</v>
          </cell>
        </row>
        <row r="9353">
          <cell r="A9353">
            <v>302</v>
          </cell>
          <cell r="F9353">
            <v>1</v>
          </cell>
          <cell r="I9353">
            <v>1240</v>
          </cell>
          <cell r="L9353" t="str">
            <v>NCS - Operational</v>
          </cell>
        </row>
        <row r="9354">
          <cell r="A9354">
            <v>302</v>
          </cell>
          <cell r="F9354">
            <v>1</v>
          </cell>
          <cell r="I9354">
            <v>189</v>
          </cell>
          <cell r="L9354" t="str">
            <v>NCS - Operational</v>
          </cell>
        </row>
        <row r="9355">
          <cell r="A9355">
            <v>302</v>
          </cell>
          <cell r="F9355">
            <v>1</v>
          </cell>
          <cell r="I9355">
            <v>90</v>
          </cell>
          <cell r="L9355" t="str">
            <v>NCS - Interior Room</v>
          </cell>
        </row>
        <row r="9356">
          <cell r="A9356">
            <v>302</v>
          </cell>
          <cell r="F9356">
            <v>1</v>
          </cell>
          <cell r="I9356">
            <v>80</v>
          </cell>
          <cell r="L9356" t="str">
            <v>NCS - Interior Room</v>
          </cell>
        </row>
        <row r="9357">
          <cell r="A9357">
            <v>302</v>
          </cell>
          <cell r="F9357">
            <v>1</v>
          </cell>
          <cell r="I9357">
            <v>80</v>
          </cell>
          <cell r="L9357" t="str">
            <v>NCS - Operational</v>
          </cell>
        </row>
        <row r="9358">
          <cell r="A9358">
            <v>302</v>
          </cell>
          <cell r="F9358">
            <v>1</v>
          </cell>
          <cell r="I9358">
            <v>486</v>
          </cell>
          <cell r="L9358" t="str">
            <v>NCS - Interior Room</v>
          </cell>
        </row>
        <row r="9359">
          <cell r="A9359">
            <v>302</v>
          </cell>
          <cell r="F9359">
            <v>1</v>
          </cell>
          <cell r="I9359">
            <v>636</v>
          </cell>
          <cell r="L9359" t="str">
            <v>NCS - Operational</v>
          </cell>
        </row>
        <row r="9360">
          <cell r="A9360">
            <v>302</v>
          </cell>
          <cell r="F9360">
            <v>1</v>
          </cell>
          <cell r="I9360">
            <v>605</v>
          </cell>
          <cell r="L9360" t="str">
            <v>(Excluded - Counted in classroom data)</v>
          </cell>
        </row>
        <row r="9361">
          <cell r="A9361">
            <v>302</v>
          </cell>
          <cell r="F9361">
            <v>1</v>
          </cell>
          <cell r="I9361">
            <v>5376</v>
          </cell>
          <cell r="L9361" t="str">
            <v>NCS - Interior Room</v>
          </cell>
        </row>
        <row r="9362">
          <cell r="A9362">
            <v>302</v>
          </cell>
          <cell r="F9362">
            <v>1</v>
          </cell>
          <cell r="I9362">
            <v>300</v>
          </cell>
          <cell r="L9362" t="str">
            <v>NCS - Operational</v>
          </cell>
        </row>
        <row r="9363">
          <cell r="A9363">
            <v>302</v>
          </cell>
          <cell r="F9363">
            <v>1</v>
          </cell>
          <cell r="I9363">
            <v>110</v>
          </cell>
          <cell r="L9363" t="str">
            <v>NCS - Operational</v>
          </cell>
        </row>
        <row r="9364">
          <cell r="A9364">
            <v>302</v>
          </cell>
          <cell r="F9364">
            <v>1</v>
          </cell>
          <cell r="I9364">
            <v>1406</v>
          </cell>
          <cell r="L9364" t="str">
            <v>(Excluded - Counted in classroom data)</v>
          </cell>
        </row>
        <row r="9365">
          <cell r="A9365">
            <v>302</v>
          </cell>
          <cell r="F9365">
            <v>1</v>
          </cell>
          <cell r="I9365">
            <v>130</v>
          </cell>
          <cell r="L9365" t="str">
            <v>NCS - Operational</v>
          </cell>
        </row>
        <row r="9366">
          <cell r="A9366">
            <v>302</v>
          </cell>
          <cell r="F9366">
            <v>1</v>
          </cell>
          <cell r="I9366">
            <v>1517</v>
          </cell>
          <cell r="L9366" t="str">
            <v>(Excluded - Counted in classroom data)</v>
          </cell>
        </row>
        <row r="9367">
          <cell r="A9367">
            <v>302</v>
          </cell>
          <cell r="F9367">
            <v>1</v>
          </cell>
          <cell r="I9367">
            <v>90</v>
          </cell>
          <cell r="L9367" t="str">
            <v>NCS - Interior Room</v>
          </cell>
        </row>
        <row r="9368">
          <cell r="A9368">
            <v>302</v>
          </cell>
          <cell r="F9368">
            <v>1</v>
          </cell>
          <cell r="I9368">
            <v>117</v>
          </cell>
          <cell r="L9368" t="str">
            <v>NCS - Interior Room</v>
          </cell>
        </row>
        <row r="9369">
          <cell r="A9369">
            <v>302</v>
          </cell>
          <cell r="F9369">
            <v>1</v>
          </cell>
          <cell r="I9369">
            <v>81</v>
          </cell>
          <cell r="L9369" t="str">
            <v>NCS - Interior Room</v>
          </cell>
        </row>
        <row r="9370">
          <cell r="A9370">
            <v>302</v>
          </cell>
          <cell r="F9370">
            <v>1</v>
          </cell>
          <cell r="I9370">
            <v>320</v>
          </cell>
          <cell r="L9370" t="str">
            <v>NCS - Operational</v>
          </cell>
        </row>
        <row r="9371">
          <cell r="A9371">
            <v>302</v>
          </cell>
          <cell r="F9371">
            <v>1</v>
          </cell>
          <cell r="I9371">
            <v>1287</v>
          </cell>
          <cell r="L9371" t="str">
            <v>(Excluded - Counted in classroom data)</v>
          </cell>
        </row>
        <row r="9372">
          <cell r="A9372">
            <v>302</v>
          </cell>
          <cell r="F9372">
            <v>1</v>
          </cell>
          <cell r="I9372">
            <v>252</v>
          </cell>
          <cell r="L9372" t="str">
            <v>NCS - Operational</v>
          </cell>
        </row>
        <row r="9373">
          <cell r="A9373">
            <v>302</v>
          </cell>
          <cell r="F9373">
            <v>1</v>
          </cell>
          <cell r="I9373">
            <v>77</v>
          </cell>
          <cell r="L9373" t="str">
            <v>NCS - Operational</v>
          </cell>
        </row>
        <row r="9374">
          <cell r="A9374">
            <v>302</v>
          </cell>
          <cell r="F9374">
            <v>1</v>
          </cell>
          <cell r="I9374">
            <v>228</v>
          </cell>
          <cell r="L9374" t="str">
            <v>NCS - Operational</v>
          </cell>
        </row>
        <row r="9375">
          <cell r="A9375">
            <v>302</v>
          </cell>
          <cell r="F9375">
            <v>1</v>
          </cell>
          <cell r="I9375">
            <v>221</v>
          </cell>
          <cell r="L9375" t="str">
            <v>NCS - Operational</v>
          </cell>
        </row>
        <row r="9376">
          <cell r="A9376">
            <v>302</v>
          </cell>
          <cell r="F9376">
            <v>1</v>
          </cell>
          <cell r="I9376">
            <v>195</v>
          </cell>
          <cell r="L9376" t="str">
            <v>NCS - Operational</v>
          </cell>
        </row>
        <row r="9377">
          <cell r="A9377">
            <v>302</v>
          </cell>
          <cell r="F9377">
            <v>1</v>
          </cell>
          <cell r="I9377">
            <v>140</v>
          </cell>
          <cell r="L9377" t="str">
            <v>NCS - Interior Room</v>
          </cell>
        </row>
        <row r="9378">
          <cell r="A9378">
            <v>302</v>
          </cell>
          <cell r="F9378">
            <v>1</v>
          </cell>
          <cell r="I9378">
            <v>100</v>
          </cell>
          <cell r="L9378" t="str">
            <v>NCS - Interior Room</v>
          </cell>
        </row>
        <row r="9379">
          <cell r="A9379">
            <v>302</v>
          </cell>
          <cell r="F9379">
            <v>1</v>
          </cell>
          <cell r="I9379">
            <v>70</v>
          </cell>
          <cell r="L9379" t="str">
            <v>NCS - Operational</v>
          </cell>
        </row>
        <row r="9380">
          <cell r="A9380">
            <v>302</v>
          </cell>
          <cell r="F9380">
            <v>1</v>
          </cell>
          <cell r="I9380">
            <v>36</v>
          </cell>
          <cell r="L9380" t="str">
            <v>NCS - Operational</v>
          </cell>
        </row>
        <row r="9381">
          <cell r="A9381">
            <v>302</v>
          </cell>
          <cell r="F9381">
            <v>1</v>
          </cell>
          <cell r="I9381">
            <v>81</v>
          </cell>
          <cell r="L9381" t="str">
            <v>NCS - Interior Room</v>
          </cell>
        </row>
        <row r="9382">
          <cell r="A9382">
            <v>302</v>
          </cell>
          <cell r="F9382">
            <v>2</v>
          </cell>
          <cell r="I9382">
            <v>1248</v>
          </cell>
          <cell r="L9382" t="str">
            <v>NCS - Operational</v>
          </cell>
        </row>
        <row r="9383">
          <cell r="A9383">
            <v>302</v>
          </cell>
          <cell r="F9383">
            <v>2</v>
          </cell>
          <cell r="I9383">
            <v>960</v>
          </cell>
          <cell r="L9383" t="str">
            <v>NCS - Operational</v>
          </cell>
        </row>
        <row r="9384">
          <cell r="A9384">
            <v>302</v>
          </cell>
          <cell r="F9384">
            <v>2</v>
          </cell>
          <cell r="I9384">
            <v>217</v>
          </cell>
          <cell r="L9384" t="str">
            <v>NCS - Operational</v>
          </cell>
        </row>
        <row r="9385">
          <cell r="A9385">
            <v>302</v>
          </cell>
          <cell r="F9385">
            <v>2</v>
          </cell>
          <cell r="I9385">
            <v>1248</v>
          </cell>
          <cell r="L9385" t="str">
            <v>(Excluded - Counted in classroom data)</v>
          </cell>
        </row>
        <row r="9386">
          <cell r="A9386">
            <v>302</v>
          </cell>
          <cell r="F9386">
            <v>2</v>
          </cell>
          <cell r="I9386">
            <v>792</v>
          </cell>
          <cell r="L9386" t="str">
            <v>(Excluded - Counted in classroom data)</v>
          </cell>
        </row>
        <row r="9387">
          <cell r="A9387">
            <v>302</v>
          </cell>
          <cell r="F9387">
            <v>2</v>
          </cell>
          <cell r="I9387">
            <v>792</v>
          </cell>
          <cell r="L9387" t="str">
            <v>(Excluded - Counted in classroom data)</v>
          </cell>
        </row>
        <row r="9388">
          <cell r="A9388">
            <v>302</v>
          </cell>
          <cell r="F9388">
            <v>2</v>
          </cell>
          <cell r="I9388">
            <v>576</v>
          </cell>
          <cell r="L9388" t="str">
            <v>NCS - Interior Room</v>
          </cell>
        </row>
        <row r="9389">
          <cell r="A9389">
            <v>302</v>
          </cell>
          <cell r="F9389">
            <v>2</v>
          </cell>
          <cell r="I9389">
            <v>420</v>
          </cell>
          <cell r="L9389" t="str">
            <v>NCS - Operational</v>
          </cell>
        </row>
        <row r="9390">
          <cell r="A9390">
            <v>302</v>
          </cell>
          <cell r="F9390">
            <v>2</v>
          </cell>
          <cell r="I9390">
            <v>180</v>
          </cell>
          <cell r="L9390" t="str">
            <v>NCS - Operational</v>
          </cell>
        </row>
        <row r="9391">
          <cell r="A9391">
            <v>302</v>
          </cell>
          <cell r="F9391">
            <v>2</v>
          </cell>
          <cell r="I9391">
            <v>720</v>
          </cell>
          <cell r="L9391" t="str">
            <v>NCS - Interior Room</v>
          </cell>
        </row>
        <row r="9392">
          <cell r="A9392">
            <v>302</v>
          </cell>
          <cell r="F9392">
            <v>2</v>
          </cell>
          <cell r="I9392">
            <v>1306</v>
          </cell>
          <cell r="L9392" t="str">
            <v>(Excluded - Counted in classroom data)</v>
          </cell>
        </row>
        <row r="9393">
          <cell r="A9393">
            <v>302</v>
          </cell>
          <cell r="F9393">
            <v>2</v>
          </cell>
          <cell r="I9393">
            <v>992</v>
          </cell>
          <cell r="L9393" t="str">
            <v>(Excluded - Counted in classroom data)</v>
          </cell>
        </row>
        <row r="9394">
          <cell r="A9394">
            <v>302</v>
          </cell>
          <cell r="F9394">
            <v>2</v>
          </cell>
          <cell r="I9394">
            <v>992</v>
          </cell>
          <cell r="L9394" t="str">
            <v>(Excluded - Counted in classroom data)</v>
          </cell>
        </row>
        <row r="9395">
          <cell r="A9395">
            <v>302</v>
          </cell>
          <cell r="F9395">
            <v>2</v>
          </cell>
          <cell r="I9395">
            <v>992</v>
          </cell>
          <cell r="L9395" t="str">
            <v>NCS - Interior Room</v>
          </cell>
        </row>
        <row r="9396">
          <cell r="A9396">
            <v>302</v>
          </cell>
          <cell r="F9396">
            <v>2</v>
          </cell>
          <cell r="I9396">
            <v>1188</v>
          </cell>
          <cell r="L9396" t="str">
            <v>(Excluded - Counted in classroom data)</v>
          </cell>
        </row>
        <row r="9397">
          <cell r="A9397">
            <v>302</v>
          </cell>
          <cell r="F9397">
            <v>2</v>
          </cell>
          <cell r="I9397">
            <v>168</v>
          </cell>
          <cell r="L9397" t="str">
            <v>NCS - Operational</v>
          </cell>
        </row>
        <row r="9398">
          <cell r="A9398">
            <v>302</v>
          </cell>
          <cell r="F9398">
            <v>2</v>
          </cell>
          <cell r="I9398">
            <v>170</v>
          </cell>
          <cell r="L9398" t="str">
            <v>NCS - Operational</v>
          </cell>
        </row>
        <row r="9399">
          <cell r="A9399">
            <v>302</v>
          </cell>
          <cell r="F9399">
            <v>2</v>
          </cell>
          <cell r="I9399">
            <v>2627</v>
          </cell>
          <cell r="L9399" t="str">
            <v>NCS - Assembly</v>
          </cell>
        </row>
        <row r="9400">
          <cell r="A9400">
            <v>302</v>
          </cell>
          <cell r="F9400">
            <v>2</v>
          </cell>
          <cell r="I9400">
            <v>132</v>
          </cell>
          <cell r="L9400" t="str">
            <v>NCS - Operational</v>
          </cell>
        </row>
        <row r="9401">
          <cell r="A9401">
            <v>302</v>
          </cell>
          <cell r="F9401">
            <v>2</v>
          </cell>
          <cell r="I9401">
            <v>110</v>
          </cell>
          <cell r="L9401" t="str">
            <v>NCS - Operational</v>
          </cell>
        </row>
        <row r="9402">
          <cell r="A9402">
            <v>302</v>
          </cell>
          <cell r="F9402">
            <v>2</v>
          </cell>
          <cell r="I9402">
            <v>361</v>
          </cell>
          <cell r="L9402" t="str">
            <v>NCS - Operational</v>
          </cell>
        </row>
        <row r="9403">
          <cell r="A9403">
            <v>302</v>
          </cell>
          <cell r="F9403">
            <v>2</v>
          </cell>
          <cell r="I9403">
            <v>190</v>
          </cell>
          <cell r="L9403" t="str">
            <v>NCS - Operational</v>
          </cell>
        </row>
        <row r="9404">
          <cell r="A9404">
            <v>302</v>
          </cell>
          <cell r="F9404">
            <v>2</v>
          </cell>
          <cell r="I9404">
            <v>104</v>
          </cell>
          <cell r="L9404" t="str">
            <v>NCS - Operational</v>
          </cell>
        </row>
        <row r="9405">
          <cell r="A9405">
            <v>302</v>
          </cell>
          <cell r="F9405">
            <v>2</v>
          </cell>
          <cell r="I9405">
            <v>155</v>
          </cell>
          <cell r="L9405" t="str">
            <v>NCS - Operational</v>
          </cell>
        </row>
        <row r="9406">
          <cell r="A9406">
            <v>302</v>
          </cell>
          <cell r="F9406">
            <v>2</v>
          </cell>
          <cell r="I9406">
            <v>120</v>
          </cell>
          <cell r="L9406" t="str">
            <v>NCS - Operational</v>
          </cell>
        </row>
        <row r="9407">
          <cell r="A9407">
            <v>302</v>
          </cell>
          <cell r="F9407">
            <v>2</v>
          </cell>
          <cell r="I9407">
            <v>105</v>
          </cell>
          <cell r="L9407" t="str">
            <v>NCS - Operational</v>
          </cell>
        </row>
        <row r="9408">
          <cell r="A9408">
            <v>302</v>
          </cell>
          <cell r="F9408">
            <v>2</v>
          </cell>
          <cell r="I9408">
            <v>1145</v>
          </cell>
          <cell r="L9408" t="str">
            <v>(Excluded - Counted in classroom data)</v>
          </cell>
        </row>
        <row r="9409">
          <cell r="A9409">
            <v>302</v>
          </cell>
          <cell r="F9409">
            <v>2</v>
          </cell>
          <cell r="I9409">
            <v>143</v>
          </cell>
          <cell r="L9409" t="str">
            <v>NCS - Operational</v>
          </cell>
        </row>
        <row r="9410">
          <cell r="A9410">
            <v>302</v>
          </cell>
          <cell r="F9410">
            <v>2</v>
          </cell>
          <cell r="I9410">
            <v>112</v>
          </cell>
          <cell r="L9410" t="str">
            <v>NCS - Operational</v>
          </cell>
        </row>
        <row r="9411">
          <cell r="A9411">
            <v>302</v>
          </cell>
          <cell r="F9411">
            <v>2</v>
          </cell>
          <cell r="I9411">
            <v>300</v>
          </cell>
          <cell r="L9411" t="str">
            <v>NCS - Operational</v>
          </cell>
        </row>
        <row r="9412">
          <cell r="A9412">
            <v>302</v>
          </cell>
          <cell r="F9412">
            <v>2</v>
          </cell>
          <cell r="I9412">
            <v>575</v>
          </cell>
          <cell r="L9412" t="str">
            <v>NCS - Interior Room</v>
          </cell>
        </row>
        <row r="9413">
          <cell r="A9413">
            <v>302</v>
          </cell>
          <cell r="F9413">
            <v>2</v>
          </cell>
          <cell r="I9413">
            <v>273</v>
          </cell>
          <cell r="L9413" t="str">
            <v>NCS - Interior Room</v>
          </cell>
        </row>
        <row r="9414">
          <cell r="A9414">
            <v>302</v>
          </cell>
          <cell r="F9414">
            <v>2</v>
          </cell>
          <cell r="I9414">
            <v>549</v>
          </cell>
          <cell r="L9414" t="str">
            <v>NCS - Operational</v>
          </cell>
        </row>
        <row r="9415">
          <cell r="A9415">
            <v>302</v>
          </cell>
          <cell r="F9415">
            <v>2</v>
          </cell>
          <cell r="I9415">
            <v>720</v>
          </cell>
          <cell r="L9415" t="str">
            <v>NCS - Interior Room</v>
          </cell>
        </row>
        <row r="9416">
          <cell r="A9416">
            <v>302</v>
          </cell>
          <cell r="F9416">
            <v>2</v>
          </cell>
          <cell r="I9416">
            <v>744</v>
          </cell>
          <cell r="L9416" t="str">
            <v>(Excluded - Counted in classroom data)</v>
          </cell>
        </row>
        <row r="9417">
          <cell r="A9417">
            <v>302</v>
          </cell>
          <cell r="F9417">
            <v>2</v>
          </cell>
          <cell r="I9417">
            <v>324</v>
          </cell>
          <cell r="L9417" t="str">
            <v>NCS - Operational</v>
          </cell>
        </row>
        <row r="9418">
          <cell r="A9418">
            <v>302</v>
          </cell>
          <cell r="F9418">
            <v>2</v>
          </cell>
          <cell r="I9418">
            <v>225</v>
          </cell>
          <cell r="L9418" t="str">
            <v>NCS - Operational</v>
          </cell>
        </row>
        <row r="9419">
          <cell r="A9419">
            <v>302</v>
          </cell>
          <cell r="F9419">
            <v>2</v>
          </cell>
          <cell r="I9419">
            <v>195</v>
          </cell>
          <cell r="L9419" t="str">
            <v>NCS - Operational</v>
          </cell>
        </row>
        <row r="9420">
          <cell r="A9420">
            <v>302</v>
          </cell>
          <cell r="F9420">
            <v>2</v>
          </cell>
          <cell r="I9420">
            <v>90</v>
          </cell>
          <cell r="L9420" t="str">
            <v>NCS - Operational</v>
          </cell>
        </row>
        <row r="9421">
          <cell r="A9421">
            <v>302</v>
          </cell>
          <cell r="F9421">
            <v>2</v>
          </cell>
          <cell r="I9421">
            <v>60</v>
          </cell>
          <cell r="L9421" t="str">
            <v>NCS - Interior Room</v>
          </cell>
        </row>
        <row r="9422">
          <cell r="A9422">
            <v>302</v>
          </cell>
          <cell r="F9422">
            <v>2</v>
          </cell>
          <cell r="I9422">
            <v>150</v>
          </cell>
          <cell r="L9422" t="str">
            <v>NCS - Interior Room</v>
          </cell>
        </row>
        <row r="9423">
          <cell r="A9423">
            <v>302</v>
          </cell>
          <cell r="F9423">
            <v>0</v>
          </cell>
          <cell r="I9423">
            <v>441</v>
          </cell>
          <cell r="L9423" t="str">
            <v>NCS - Operational</v>
          </cell>
        </row>
        <row r="9424">
          <cell r="A9424">
            <v>302</v>
          </cell>
          <cell r="F9424">
            <v>0</v>
          </cell>
          <cell r="I9424">
            <v>224</v>
          </cell>
          <cell r="L9424" t="str">
            <v>NCS - Operational</v>
          </cell>
        </row>
        <row r="9425">
          <cell r="A9425">
            <v>302</v>
          </cell>
          <cell r="F9425">
            <v>0</v>
          </cell>
          <cell r="I9425">
            <v>161</v>
          </cell>
          <cell r="L9425" t="str">
            <v>NCS - Operational</v>
          </cell>
        </row>
        <row r="9426">
          <cell r="A9426">
            <v>302</v>
          </cell>
          <cell r="F9426">
            <v>0</v>
          </cell>
          <cell r="I9426">
            <v>725</v>
          </cell>
          <cell r="L9426" t="str">
            <v>NCS - Operational</v>
          </cell>
        </row>
        <row r="9427">
          <cell r="A9427">
            <v>302</v>
          </cell>
          <cell r="F9427">
            <v>0</v>
          </cell>
          <cell r="I9427">
            <v>126</v>
          </cell>
          <cell r="L9427" t="str">
            <v>NCS - Operational</v>
          </cell>
        </row>
        <row r="9428">
          <cell r="A9428">
            <v>302</v>
          </cell>
          <cell r="F9428">
            <v>0</v>
          </cell>
          <cell r="I9428">
            <v>506</v>
          </cell>
          <cell r="L9428" t="str">
            <v>NCS - Operational</v>
          </cell>
        </row>
        <row r="9429">
          <cell r="A9429">
            <v>302</v>
          </cell>
          <cell r="F9429">
            <v>0</v>
          </cell>
          <cell r="I9429">
            <v>705</v>
          </cell>
          <cell r="L9429" t="str">
            <v>(Excluded - Counted in classroom data)</v>
          </cell>
        </row>
        <row r="9430">
          <cell r="A9430">
            <v>302</v>
          </cell>
          <cell r="F9430">
            <v>0</v>
          </cell>
          <cell r="I9430">
            <v>384</v>
          </cell>
          <cell r="L9430" t="str">
            <v>NCS - Interior Room</v>
          </cell>
        </row>
        <row r="9431">
          <cell r="A9431">
            <v>302</v>
          </cell>
          <cell r="F9431">
            <v>0</v>
          </cell>
          <cell r="I9431">
            <v>208</v>
          </cell>
          <cell r="L9431" t="str">
            <v>NCS - Interior Room</v>
          </cell>
        </row>
        <row r="9432">
          <cell r="A9432">
            <v>302</v>
          </cell>
          <cell r="F9432">
            <v>0</v>
          </cell>
          <cell r="I9432">
            <v>240</v>
          </cell>
          <cell r="L9432" t="str">
            <v>NCS - Interior Room</v>
          </cell>
        </row>
        <row r="9433">
          <cell r="A9433">
            <v>302</v>
          </cell>
          <cell r="F9433">
            <v>0</v>
          </cell>
          <cell r="I9433">
            <v>192</v>
          </cell>
          <cell r="L9433" t="str">
            <v>NCS - Operational</v>
          </cell>
        </row>
        <row r="9434">
          <cell r="A9434">
            <v>302</v>
          </cell>
          <cell r="F9434">
            <v>0</v>
          </cell>
          <cell r="I9434">
            <v>192</v>
          </cell>
          <cell r="L9434" t="str">
            <v>NCS - Operational</v>
          </cell>
        </row>
        <row r="9435">
          <cell r="A9435">
            <v>302</v>
          </cell>
          <cell r="F9435">
            <v>0</v>
          </cell>
          <cell r="I9435">
            <v>2151</v>
          </cell>
          <cell r="L9435" t="str">
            <v>NCS - Assembly</v>
          </cell>
        </row>
        <row r="9436">
          <cell r="A9436">
            <v>302</v>
          </cell>
          <cell r="F9436">
            <v>0</v>
          </cell>
          <cell r="I9436">
            <v>60</v>
          </cell>
          <cell r="L9436" t="str">
            <v>NCS - Operational</v>
          </cell>
        </row>
        <row r="9437">
          <cell r="A9437">
            <v>302</v>
          </cell>
          <cell r="F9437">
            <v>0</v>
          </cell>
          <cell r="I9437">
            <v>234</v>
          </cell>
          <cell r="L9437" t="str">
            <v>NCS - Operational</v>
          </cell>
        </row>
        <row r="9438">
          <cell r="A9438">
            <v>302</v>
          </cell>
          <cell r="F9438">
            <v>0</v>
          </cell>
          <cell r="I9438">
            <v>45</v>
          </cell>
          <cell r="L9438" t="str">
            <v>NCS - Operational</v>
          </cell>
        </row>
        <row r="9439">
          <cell r="A9439">
            <v>302</v>
          </cell>
          <cell r="F9439">
            <v>1</v>
          </cell>
          <cell r="I9439">
            <v>80</v>
          </cell>
          <cell r="L9439" t="str">
            <v>NCS - Interior Room</v>
          </cell>
        </row>
        <row r="9440">
          <cell r="A9440">
            <v>302</v>
          </cell>
          <cell r="F9440">
            <v>1</v>
          </cell>
          <cell r="I9440">
            <v>240</v>
          </cell>
          <cell r="L9440" t="str">
            <v>NCS - Interior Room</v>
          </cell>
        </row>
        <row r="9441">
          <cell r="A9441">
            <v>302</v>
          </cell>
          <cell r="F9441">
            <v>1</v>
          </cell>
          <cell r="I9441">
            <v>33</v>
          </cell>
          <cell r="L9441" t="str">
            <v>NCS - Operational</v>
          </cell>
        </row>
        <row r="9442">
          <cell r="A9442">
            <v>302</v>
          </cell>
          <cell r="F9442">
            <v>1</v>
          </cell>
          <cell r="I9442">
            <v>110</v>
          </cell>
          <cell r="L9442" t="str">
            <v>NCS - Interior Room</v>
          </cell>
        </row>
        <row r="9443">
          <cell r="A9443">
            <v>302</v>
          </cell>
          <cell r="F9443">
            <v>1</v>
          </cell>
          <cell r="I9443">
            <v>110</v>
          </cell>
          <cell r="L9443" t="str">
            <v>NCS - Interior Room</v>
          </cell>
        </row>
        <row r="9444">
          <cell r="A9444">
            <v>302</v>
          </cell>
          <cell r="F9444">
            <v>1</v>
          </cell>
          <cell r="I9444">
            <v>210</v>
          </cell>
          <cell r="L9444" t="str">
            <v>NCS - Interior Room</v>
          </cell>
        </row>
        <row r="9445">
          <cell r="A9445">
            <v>302</v>
          </cell>
          <cell r="F9445">
            <v>1</v>
          </cell>
          <cell r="I9445">
            <v>280</v>
          </cell>
          <cell r="L9445" t="str">
            <v>NCS - Interior Room</v>
          </cell>
        </row>
        <row r="9446">
          <cell r="A9446">
            <v>302</v>
          </cell>
          <cell r="F9446">
            <v>1</v>
          </cell>
          <cell r="I9446">
            <v>182</v>
          </cell>
          <cell r="L9446" t="str">
            <v>NCS - Interior Room</v>
          </cell>
        </row>
        <row r="9447">
          <cell r="A9447">
            <v>302</v>
          </cell>
          <cell r="F9447">
            <v>1</v>
          </cell>
          <cell r="I9447">
            <v>210</v>
          </cell>
          <cell r="L9447" t="str">
            <v>NCS - Interior Room</v>
          </cell>
        </row>
        <row r="9448">
          <cell r="A9448">
            <v>302</v>
          </cell>
          <cell r="F9448">
            <v>1</v>
          </cell>
          <cell r="I9448">
            <v>330</v>
          </cell>
          <cell r="L9448" t="str">
            <v>NCS - Interior Room</v>
          </cell>
        </row>
        <row r="9449">
          <cell r="A9449">
            <v>302</v>
          </cell>
          <cell r="F9449">
            <v>1</v>
          </cell>
          <cell r="I9449">
            <v>2033</v>
          </cell>
          <cell r="L9449" t="str">
            <v>NCS - Interior Room</v>
          </cell>
        </row>
        <row r="9450">
          <cell r="A9450">
            <v>302</v>
          </cell>
          <cell r="F9450">
            <v>1</v>
          </cell>
          <cell r="I9450">
            <v>42</v>
          </cell>
          <cell r="L9450" t="str">
            <v>NCS - Operational</v>
          </cell>
        </row>
        <row r="9451">
          <cell r="A9451">
            <v>302</v>
          </cell>
          <cell r="F9451">
            <v>1</v>
          </cell>
          <cell r="I9451">
            <v>42</v>
          </cell>
          <cell r="L9451" t="str">
            <v>NCS - Operational</v>
          </cell>
        </row>
        <row r="9452">
          <cell r="A9452">
            <v>302</v>
          </cell>
          <cell r="F9452">
            <v>1</v>
          </cell>
          <cell r="I9452">
            <v>49</v>
          </cell>
          <cell r="L9452" t="str">
            <v>NCS - Operational</v>
          </cell>
        </row>
        <row r="9453">
          <cell r="A9453">
            <v>302</v>
          </cell>
          <cell r="F9453">
            <v>1</v>
          </cell>
          <cell r="I9453">
            <v>72</v>
          </cell>
          <cell r="L9453" t="str">
            <v>NCS - Operational</v>
          </cell>
        </row>
        <row r="9454">
          <cell r="A9454">
            <v>302</v>
          </cell>
          <cell r="F9454">
            <v>1</v>
          </cell>
          <cell r="I9454">
            <v>156</v>
          </cell>
          <cell r="L9454" t="str">
            <v>NCS - Interior Room</v>
          </cell>
        </row>
        <row r="9455">
          <cell r="A9455">
            <v>302</v>
          </cell>
          <cell r="F9455">
            <v>1</v>
          </cell>
          <cell r="I9455">
            <v>625</v>
          </cell>
          <cell r="L9455" t="str">
            <v>NCS - Operational</v>
          </cell>
        </row>
        <row r="9456">
          <cell r="A9456">
            <v>302</v>
          </cell>
          <cell r="F9456">
            <v>1</v>
          </cell>
          <cell r="I9456">
            <v>99</v>
          </cell>
          <cell r="L9456" t="str">
            <v>NCS - Interior Room</v>
          </cell>
        </row>
        <row r="9457">
          <cell r="A9457">
            <v>302</v>
          </cell>
          <cell r="F9457">
            <v>1</v>
          </cell>
          <cell r="I9457">
            <v>99</v>
          </cell>
          <cell r="L9457" t="str">
            <v>NCS - Interior Room</v>
          </cell>
        </row>
        <row r="9458">
          <cell r="A9458">
            <v>302</v>
          </cell>
          <cell r="F9458">
            <v>2</v>
          </cell>
          <cell r="I9458">
            <v>4608</v>
          </cell>
          <cell r="L9458" t="str">
            <v>NCS - Library</v>
          </cell>
        </row>
        <row r="9459">
          <cell r="A9459">
            <v>302</v>
          </cell>
          <cell r="F9459">
            <v>2</v>
          </cell>
          <cell r="I9459">
            <v>336</v>
          </cell>
          <cell r="L9459" t="str">
            <v>NCS - Interior Room</v>
          </cell>
        </row>
        <row r="9460">
          <cell r="A9460">
            <v>302</v>
          </cell>
          <cell r="F9460">
            <v>2</v>
          </cell>
          <cell r="I9460">
            <v>336</v>
          </cell>
          <cell r="L9460" t="str">
            <v>NCS - Operational</v>
          </cell>
        </row>
        <row r="9461">
          <cell r="A9461">
            <v>302</v>
          </cell>
          <cell r="F9461">
            <v>2</v>
          </cell>
          <cell r="I9461">
            <v>625</v>
          </cell>
          <cell r="L9461" t="str">
            <v>NCS - Operational</v>
          </cell>
        </row>
        <row r="9462">
          <cell r="A9462">
            <v>302</v>
          </cell>
          <cell r="F9462">
            <v>2</v>
          </cell>
          <cell r="I9462">
            <v>450</v>
          </cell>
          <cell r="L9462" t="str">
            <v>NCS - Interior Room</v>
          </cell>
        </row>
        <row r="9463">
          <cell r="A9463">
            <v>302</v>
          </cell>
          <cell r="F9463">
            <v>1</v>
          </cell>
          <cell r="I9463">
            <v>3247</v>
          </cell>
          <cell r="L9463" t="str">
            <v>NCS - Operational</v>
          </cell>
        </row>
        <row r="9464">
          <cell r="A9464">
            <v>302</v>
          </cell>
          <cell r="F9464">
            <v>1</v>
          </cell>
          <cell r="I9464">
            <v>969</v>
          </cell>
          <cell r="L9464" t="str">
            <v>NCS - Operational</v>
          </cell>
        </row>
        <row r="9465">
          <cell r="A9465">
            <v>302</v>
          </cell>
          <cell r="F9465">
            <v>1</v>
          </cell>
          <cell r="I9465">
            <v>1340</v>
          </cell>
          <cell r="L9465" t="str">
            <v>NCS - Interior Room</v>
          </cell>
        </row>
        <row r="9466">
          <cell r="A9466">
            <v>302</v>
          </cell>
          <cell r="F9466">
            <v>1</v>
          </cell>
          <cell r="I9466">
            <v>1410</v>
          </cell>
          <cell r="L9466" t="str">
            <v>(Excluded - Counted in classroom data)</v>
          </cell>
        </row>
        <row r="9467">
          <cell r="A9467">
            <v>302</v>
          </cell>
          <cell r="F9467">
            <v>1</v>
          </cell>
          <cell r="I9467">
            <v>805</v>
          </cell>
          <cell r="L9467" t="str">
            <v>(Excluded - Counted in classroom data)</v>
          </cell>
        </row>
        <row r="9468">
          <cell r="A9468">
            <v>302</v>
          </cell>
          <cell r="F9468">
            <v>1</v>
          </cell>
          <cell r="I9468">
            <v>864</v>
          </cell>
          <cell r="L9468" t="str">
            <v>(Excluded - Counted in classroom data)</v>
          </cell>
        </row>
        <row r="9469">
          <cell r="A9469">
            <v>302</v>
          </cell>
          <cell r="F9469">
            <v>1</v>
          </cell>
          <cell r="I9469">
            <v>1728</v>
          </cell>
          <cell r="L9469" t="str">
            <v>(Excluded - Counted in classroom data)</v>
          </cell>
        </row>
        <row r="9470">
          <cell r="A9470">
            <v>302</v>
          </cell>
          <cell r="F9470">
            <v>1</v>
          </cell>
          <cell r="I9470">
            <v>1800</v>
          </cell>
          <cell r="L9470" t="str">
            <v>(Excluded - Counted in classroom data)</v>
          </cell>
        </row>
        <row r="9471">
          <cell r="A9471">
            <v>302</v>
          </cell>
          <cell r="F9471">
            <v>1</v>
          </cell>
          <cell r="I9471">
            <v>64</v>
          </cell>
          <cell r="L9471" t="str">
            <v>NCS - Operational</v>
          </cell>
        </row>
        <row r="9472">
          <cell r="A9472">
            <v>302</v>
          </cell>
          <cell r="F9472">
            <v>1</v>
          </cell>
          <cell r="I9472">
            <v>128</v>
          </cell>
          <cell r="L9472" t="str">
            <v>NCS - Operational</v>
          </cell>
        </row>
        <row r="9473">
          <cell r="A9473">
            <v>302</v>
          </cell>
          <cell r="F9473">
            <v>1</v>
          </cell>
          <cell r="I9473">
            <v>900</v>
          </cell>
          <cell r="L9473" t="str">
            <v>(Excluded - Counted in classroom data)</v>
          </cell>
        </row>
        <row r="9474">
          <cell r="A9474">
            <v>302</v>
          </cell>
          <cell r="F9474">
            <v>1</v>
          </cell>
          <cell r="I9474">
            <v>900</v>
          </cell>
          <cell r="L9474" t="str">
            <v>(Excluded - Counted in classroom data)</v>
          </cell>
        </row>
        <row r="9475">
          <cell r="A9475">
            <v>302</v>
          </cell>
          <cell r="F9475">
            <v>1</v>
          </cell>
          <cell r="I9475">
            <v>900</v>
          </cell>
          <cell r="L9475" t="str">
            <v>(Excluded - Counted in classroom data)</v>
          </cell>
        </row>
        <row r="9476">
          <cell r="A9476">
            <v>302</v>
          </cell>
          <cell r="F9476">
            <v>1</v>
          </cell>
          <cell r="I9476">
            <v>1800</v>
          </cell>
          <cell r="L9476" t="str">
            <v>(Excluded - Counted in classroom data)</v>
          </cell>
        </row>
        <row r="9477">
          <cell r="A9477">
            <v>302</v>
          </cell>
          <cell r="F9477">
            <v>1</v>
          </cell>
          <cell r="I9477">
            <v>2451</v>
          </cell>
          <cell r="L9477" t="str">
            <v>Corridor</v>
          </cell>
        </row>
        <row r="9478">
          <cell r="A9478">
            <v>302</v>
          </cell>
          <cell r="F9478">
            <v>1</v>
          </cell>
          <cell r="I9478">
            <v>261</v>
          </cell>
          <cell r="L9478" t="str">
            <v>Girl's Toilet</v>
          </cell>
        </row>
        <row r="9479">
          <cell r="A9479">
            <v>302</v>
          </cell>
          <cell r="F9479">
            <v>1</v>
          </cell>
          <cell r="I9479">
            <v>229</v>
          </cell>
          <cell r="L9479" t="str">
            <v>Boy's Toilet</v>
          </cell>
        </row>
        <row r="9480">
          <cell r="A9480">
            <v>302</v>
          </cell>
          <cell r="F9480">
            <v>1</v>
          </cell>
          <cell r="I9480">
            <v>961</v>
          </cell>
          <cell r="L9480" t="str">
            <v>Classroom</v>
          </cell>
        </row>
        <row r="9481">
          <cell r="A9481">
            <v>302</v>
          </cell>
          <cell r="F9481">
            <v>1</v>
          </cell>
          <cell r="I9481">
            <v>835</v>
          </cell>
          <cell r="L9481" t="str">
            <v>Classroom</v>
          </cell>
        </row>
        <row r="9482">
          <cell r="A9482">
            <v>302</v>
          </cell>
          <cell r="F9482">
            <v>1</v>
          </cell>
          <cell r="I9482">
            <v>995</v>
          </cell>
          <cell r="L9482" t="str">
            <v>Classroom</v>
          </cell>
        </row>
        <row r="9483">
          <cell r="A9483">
            <v>302</v>
          </cell>
          <cell r="F9483">
            <v>1</v>
          </cell>
          <cell r="I9483">
            <v>984</v>
          </cell>
          <cell r="L9483" t="str">
            <v>Classroom</v>
          </cell>
        </row>
        <row r="9484">
          <cell r="A9484">
            <v>302</v>
          </cell>
          <cell r="F9484">
            <v>1</v>
          </cell>
          <cell r="I9484">
            <v>984</v>
          </cell>
          <cell r="L9484" t="str">
            <v>Classroom</v>
          </cell>
        </row>
        <row r="9485">
          <cell r="A9485">
            <v>302</v>
          </cell>
          <cell r="F9485">
            <v>1</v>
          </cell>
          <cell r="I9485">
            <v>957</v>
          </cell>
          <cell r="L9485" t="str">
            <v>Classroom</v>
          </cell>
        </row>
        <row r="9486">
          <cell r="A9486">
            <v>302</v>
          </cell>
          <cell r="F9486">
            <v>1</v>
          </cell>
          <cell r="I9486">
            <v>1702</v>
          </cell>
          <cell r="L9486" t="str">
            <v>Classroom</v>
          </cell>
          <cell r="M9486" t="str">
            <v>Science Laboratory, General HS</v>
          </cell>
        </row>
        <row r="9487">
          <cell r="A9487">
            <v>302</v>
          </cell>
          <cell r="F9487">
            <v>1</v>
          </cell>
          <cell r="I9487">
            <v>279</v>
          </cell>
          <cell r="L9487" t="str">
            <v>Science Prep 2</v>
          </cell>
        </row>
        <row r="9488">
          <cell r="A9488">
            <v>302</v>
          </cell>
          <cell r="F9488">
            <v>1</v>
          </cell>
          <cell r="I9488">
            <v>984</v>
          </cell>
          <cell r="L9488" t="str">
            <v>Classroom</v>
          </cell>
        </row>
        <row r="9489">
          <cell r="A9489">
            <v>302</v>
          </cell>
          <cell r="F9489">
            <v>1</v>
          </cell>
          <cell r="I9489">
            <v>58</v>
          </cell>
          <cell r="L9489" t="str">
            <v>Unisex Toilet</v>
          </cell>
        </row>
        <row r="9490">
          <cell r="A9490">
            <v>302</v>
          </cell>
          <cell r="F9490">
            <v>1</v>
          </cell>
          <cell r="I9490">
            <v>961</v>
          </cell>
          <cell r="L9490" t="str">
            <v>Classroom</v>
          </cell>
        </row>
        <row r="9491">
          <cell r="A9491">
            <v>302</v>
          </cell>
          <cell r="F9491">
            <v>1</v>
          </cell>
          <cell r="I9491">
            <v>180</v>
          </cell>
          <cell r="L9491" t="str">
            <v>Office</v>
          </cell>
        </row>
        <row r="9492">
          <cell r="A9492">
            <v>302</v>
          </cell>
          <cell r="F9492">
            <v>1</v>
          </cell>
          <cell r="I9492">
            <v>1941</v>
          </cell>
          <cell r="L9492" t="str">
            <v>Skilled Trades Fab Lab</v>
          </cell>
          <cell r="M9492" t="str">
            <v>Skills Trade Fabrication Lab</v>
          </cell>
        </row>
        <row r="9493">
          <cell r="A9493">
            <v>302</v>
          </cell>
          <cell r="F9493">
            <v>1</v>
          </cell>
          <cell r="I9493">
            <v>186</v>
          </cell>
          <cell r="L9493" t="str">
            <v>Storage</v>
          </cell>
        </row>
        <row r="9494">
          <cell r="A9494">
            <v>302</v>
          </cell>
          <cell r="F9494">
            <v>1</v>
          </cell>
          <cell r="I9494">
            <v>117</v>
          </cell>
          <cell r="L9494" t="str">
            <v>Custodian</v>
          </cell>
        </row>
        <row r="9495">
          <cell r="A9495">
            <v>302</v>
          </cell>
          <cell r="F9495">
            <v>1</v>
          </cell>
          <cell r="I9495">
            <v>1273</v>
          </cell>
          <cell r="L9495" t="str">
            <v>Engineering &amp; Design</v>
          </cell>
          <cell r="M9495" t="str">
            <v>Engineering &amp; Design</v>
          </cell>
        </row>
        <row r="9496">
          <cell r="A9496">
            <v>302</v>
          </cell>
          <cell r="F9496">
            <v>1</v>
          </cell>
          <cell r="I9496">
            <v>129</v>
          </cell>
          <cell r="L9496" t="str">
            <v>Office</v>
          </cell>
        </row>
        <row r="9497">
          <cell r="A9497">
            <v>302</v>
          </cell>
          <cell r="F9497">
            <v>1</v>
          </cell>
          <cell r="I9497">
            <v>101</v>
          </cell>
          <cell r="L9497" t="str">
            <v>Electrical</v>
          </cell>
        </row>
        <row r="9498">
          <cell r="A9498">
            <v>302</v>
          </cell>
          <cell r="F9498">
            <v>1</v>
          </cell>
          <cell r="I9498">
            <v>104</v>
          </cell>
          <cell r="L9498" t="str">
            <v>IDF</v>
          </cell>
        </row>
        <row r="9499">
          <cell r="A9499">
            <v>302</v>
          </cell>
          <cell r="F9499">
            <v>1</v>
          </cell>
          <cell r="I9499">
            <v>128</v>
          </cell>
          <cell r="L9499" t="str">
            <v>Office</v>
          </cell>
        </row>
        <row r="9500">
          <cell r="A9500">
            <v>302</v>
          </cell>
          <cell r="F9500">
            <v>1</v>
          </cell>
          <cell r="I9500">
            <v>200</v>
          </cell>
          <cell r="L9500" t="str">
            <v>Stair</v>
          </cell>
        </row>
        <row r="9501">
          <cell r="A9501">
            <v>302</v>
          </cell>
          <cell r="F9501">
            <v>2</v>
          </cell>
          <cell r="I9501">
            <v>2554</v>
          </cell>
          <cell r="L9501" t="str">
            <v>Corridor</v>
          </cell>
        </row>
        <row r="9502">
          <cell r="A9502">
            <v>302</v>
          </cell>
          <cell r="F9502">
            <v>2</v>
          </cell>
          <cell r="I9502">
            <v>261</v>
          </cell>
          <cell r="L9502" t="str">
            <v>Girl's Toilet</v>
          </cell>
        </row>
        <row r="9503">
          <cell r="A9503">
            <v>302</v>
          </cell>
          <cell r="F9503">
            <v>2</v>
          </cell>
          <cell r="I9503">
            <v>229</v>
          </cell>
          <cell r="L9503" t="str">
            <v>Boy's Toilet</v>
          </cell>
        </row>
        <row r="9504">
          <cell r="A9504">
            <v>302</v>
          </cell>
          <cell r="F9504">
            <v>2</v>
          </cell>
          <cell r="I9504">
            <v>948</v>
          </cell>
          <cell r="L9504" t="str">
            <v>Classroom</v>
          </cell>
        </row>
        <row r="9505">
          <cell r="A9505">
            <v>302</v>
          </cell>
          <cell r="F9505">
            <v>2</v>
          </cell>
          <cell r="I9505">
            <v>824</v>
          </cell>
          <cell r="L9505" t="str">
            <v>Classroom</v>
          </cell>
        </row>
        <row r="9506">
          <cell r="A9506">
            <v>302</v>
          </cell>
          <cell r="F9506">
            <v>2</v>
          </cell>
          <cell r="I9506">
            <v>982</v>
          </cell>
          <cell r="L9506" t="str">
            <v>Flex</v>
          </cell>
        </row>
        <row r="9507">
          <cell r="A9507">
            <v>302</v>
          </cell>
          <cell r="F9507">
            <v>2</v>
          </cell>
          <cell r="I9507">
            <v>190</v>
          </cell>
          <cell r="L9507" t="str">
            <v>Small Group</v>
          </cell>
        </row>
        <row r="9508">
          <cell r="A9508">
            <v>302</v>
          </cell>
          <cell r="F9508">
            <v>2</v>
          </cell>
          <cell r="I9508">
            <v>195</v>
          </cell>
          <cell r="L9508" t="str">
            <v>Small Group</v>
          </cell>
        </row>
        <row r="9509">
          <cell r="A9509">
            <v>302</v>
          </cell>
          <cell r="F9509">
            <v>2</v>
          </cell>
          <cell r="I9509">
            <v>982</v>
          </cell>
          <cell r="L9509" t="str">
            <v>Flex</v>
          </cell>
        </row>
        <row r="9510">
          <cell r="A9510">
            <v>302</v>
          </cell>
          <cell r="F9510">
            <v>2</v>
          </cell>
          <cell r="I9510">
            <v>182</v>
          </cell>
          <cell r="L9510" t="str">
            <v>Small Group</v>
          </cell>
        </row>
        <row r="9511">
          <cell r="A9511">
            <v>302</v>
          </cell>
          <cell r="F9511">
            <v>2</v>
          </cell>
          <cell r="I9511">
            <v>186</v>
          </cell>
          <cell r="L9511" t="str">
            <v>Small Group</v>
          </cell>
        </row>
        <row r="9512">
          <cell r="A9512">
            <v>302</v>
          </cell>
          <cell r="F9512">
            <v>2</v>
          </cell>
          <cell r="I9512">
            <v>925</v>
          </cell>
          <cell r="L9512" t="str">
            <v>Classroom</v>
          </cell>
        </row>
        <row r="9513">
          <cell r="A9513">
            <v>302</v>
          </cell>
          <cell r="F9513">
            <v>2</v>
          </cell>
          <cell r="I9513">
            <v>1682</v>
          </cell>
          <cell r="L9513" t="str">
            <v>Science Classroom</v>
          </cell>
          <cell r="M9513" t="str">
            <v>Science Laboratory, General HS</v>
          </cell>
        </row>
        <row r="9514">
          <cell r="A9514">
            <v>302</v>
          </cell>
          <cell r="F9514">
            <v>2</v>
          </cell>
          <cell r="I9514">
            <v>279</v>
          </cell>
          <cell r="L9514" t="str">
            <v>Science Prep 2</v>
          </cell>
        </row>
        <row r="9515">
          <cell r="A9515">
            <v>302</v>
          </cell>
          <cell r="F9515">
            <v>2</v>
          </cell>
          <cell r="I9515">
            <v>987</v>
          </cell>
          <cell r="L9515" t="str">
            <v>Computer Lab</v>
          </cell>
          <cell r="M9515" t="str">
            <v>Computer Laboratory HS</v>
          </cell>
        </row>
        <row r="9516">
          <cell r="A9516">
            <v>302</v>
          </cell>
          <cell r="F9516">
            <v>2</v>
          </cell>
          <cell r="I9516">
            <v>390</v>
          </cell>
          <cell r="L9516" t="str">
            <v>Work Room</v>
          </cell>
        </row>
        <row r="9517">
          <cell r="A9517">
            <v>302</v>
          </cell>
          <cell r="F9517">
            <v>2</v>
          </cell>
          <cell r="I9517">
            <v>59</v>
          </cell>
          <cell r="L9517" t="str">
            <v>Staff (Restroom)</v>
          </cell>
        </row>
        <row r="9518">
          <cell r="A9518">
            <v>302</v>
          </cell>
          <cell r="F9518">
            <v>2</v>
          </cell>
          <cell r="I9518">
            <v>867</v>
          </cell>
          <cell r="L9518" t="str">
            <v>Computer Lab</v>
          </cell>
          <cell r="M9518" t="str">
            <v>Computer Laboratory HS</v>
          </cell>
        </row>
        <row r="9519">
          <cell r="A9519">
            <v>302</v>
          </cell>
          <cell r="F9519">
            <v>2</v>
          </cell>
          <cell r="I9519">
            <v>146</v>
          </cell>
          <cell r="L9519" t="str">
            <v>Custodian</v>
          </cell>
        </row>
        <row r="9520">
          <cell r="A9520">
            <v>302</v>
          </cell>
          <cell r="F9520">
            <v>2</v>
          </cell>
          <cell r="I9520">
            <v>156</v>
          </cell>
          <cell r="L9520" t="str">
            <v>Small Group</v>
          </cell>
        </row>
        <row r="9521">
          <cell r="A9521">
            <v>302</v>
          </cell>
          <cell r="F9521">
            <v>2</v>
          </cell>
          <cell r="I9521">
            <v>877</v>
          </cell>
          <cell r="L9521" t="str">
            <v>Classroom</v>
          </cell>
          <cell r="M9521" t="str">
            <v>Computer Laboratory HS</v>
          </cell>
        </row>
        <row r="9522">
          <cell r="A9522">
            <v>302</v>
          </cell>
          <cell r="F9522">
            <v>2</v>
          </cell>
          <cell r="I9522">
            <v>98</v>
          </cell>
          <cell r="L9522" t="str">
            <v>Storage</v>
          </cell>
        </row>
        <row r="9523">
          <cell r="A9523">
            <v>302</v>
          </cell>
          <cell r="F9523">
            <v>2</v>
          </cell>
          <cell r="I9523">
            <v>98</v>
          </cell>
          <cell r="L9523" t="str">
            <v>IDF</v>
          </cell>
        </row>
        <row r="9524">
          <cell r="A9524">
            <v>302</v>
          </cell>
          <cell r="F9524">
            <v>2</v>
          </cell>
          <cell r="I9524">
            <v>86</v>
          </cell>
          <cell r="L9524" t="str">
            <v>Elec</v>
          </cell>
        </row>
        <row r="9525">
          <cell r="A9525">
            <v>302</v>
          </cell>
          <cell r="F9525">
            <v>2</v>
          </cell>
          <cell r="I9525">
            <v>861</v>
          </cell>
          <cell r="L9525" t="str">
            <v>Digital Media</v>
          </cell>
          <cell r="M9525" t="str">
            <v>Computer Laboratory HS</v>
          </cell>
        </row>
        <row r="9526">
          <cell r="A9526">
            <v>302</v>
          </cell>
          <cell r="F9526">
            <v>2</v>
          </cell>
          <cell r="I9526">
            <v>113</v>
          </cell>
          <cell r="L9526" t="str">
            <v>Edit</v>
          </cell>
        </row>
        <row r="9527">
          <cell r="A9527">
            <v>302</v>
          </cell>
          <cell r="F9527">
            <v>2</v>
          </cell>
          <cell r="I9527">
            <v>96</v>
          </cell>
          <cell r="L9527" t="str">
            <v>Edit</v>
          </cell>
        </row>
        <row r="9528">
          <cell r="A9528">
            <v>302</v>
          </cell>
          <cell r="F9528">
            <v>2</v>
          </cell>
          <cell r="I9528">
            <v>139</v>
          </cell>
          <cell r="L9528" t="str">
            <v>Edit</v>
          </cell>
        </row>
        <row r="9529">
          <cell r="A9529">
            <v>302</v>
          </cell>
          <cell r="F9529">
            <v>2</v>
          </cell>
          <cell r="I9529">
            <v>610</v>
          </cell>
          <cell r="L9529" t="str">
            <v>Recording Studio</v>
          </cell>
        </row>
        <row r="9530">
          <cell r="A9530">
            <v>302</v>
          </cell>
          <cell r="F9530">
            <v>2</v>
          </cell>
          <cell r="I9530">
            <v>216</v>
          </cell>
          <cell r="L9530" t="str">
            <v>Video Control</v>
          </cell>
        </row>
        <row r="9531">
          <cell r="A9531">
            <v>302</v>
          </cell>
          <cell r="F9531">
            <v>2</v>
          </cell>
          <cell r="I9531">
            <v>106</v>
          </cell>
          <cell r="L9531" t="str">
            <v>Audio Control</v>
          </cell>
        </row>
        <row r="9532">
          <cell r="A9532">
            <v>302</v>
          </cell>
          <cell r="F9532">
            <v>1</v>
          </cell>
          <cell r="I9532">
            <v>186</v>
          </cell>
          <cell r="L9532" t="str">
            <v>FSR</v>
          </cell>
        </row>
        <row r="9533">
          <cell r="A9533">
            <v>302</v>
          </cell>
          <cell r="F9533">
            <v>2</v>
          </cell>
          <cell r="I9533">
            <v>54</v>
          </cell>
          <cell r="L9533" t="str">
            <v>Staff (Restroom)</v>
          </cell>
        </row>
        <row r="9534">
          <cell r="A9534">
            <v>302</v>
          </cell>
          <cell r="F9534">
            <v>2</v>
          </cell>
          <cell r="I9534">
            <v>54</v>
          </cell>
          <cell r="L9534" t="str">
            <v>Staff (Restroom)</v>
          </cell>
        </row>
        <row r="9535">
          <cell r="A9535">
            <v>302</v>
          </cell>
          <cell r="F9535">
            <v>1</v>
          </cell>
          <cell r="I9535">
            <v>489</v>
          </cell>
          <cell r="L9535" t="str">
            <v>Entry Lobby</v>
          </cell>
        </row>
        <row r="9536">
          <cell r="A9536">
            <v>302</v>
          </cell>
          <cell r="F9536">
            <v>1</v>
          </cell>
          <cell r="I9536">
            <v>1776</v>
          </cell>
          <cell r="L9536" t="str">
            <v>Corridor</v>
          </cell>
        </row>
        <row r="9537">
          <cell r="A9537">
            <v>302</v>
          </cell>
          <cell r="F9537">
            <v>1</v>
          </cell>
          <cell r="I9537">
            <v>237</v>
          </cell>
          <cell r="L9537" t="str">
            <v>Corridor</v>
          </cell>
        </row>
        <row r="9538">
          <cell r="A9538">
            <v>302</v>
          </cell>
          <cell r="F9538">
            <v>1</v>
          </cell>
          <cell r="I9538">
            <v>231</v>
          </cell>
          <cell r="L9538" t="str">
            <v>Girls</v>
          </cell>
        </row>
        <row r="9539">
          <cell r="A9539">
            <v>302</v>
          </cell>
          <cell r="F9539">
            <v>1</v>
          </cell>
          <cell r="I9539">
            <v>231</v>
          </cell>
          <cell r="L9539" t="str">
            <v>Boys</v>
          </cell>
        </row>
        <row r="9540">
          <cell r="A9540">
            <v>302</v>
          </cell>
          <cell r="F9540">
            <v>1</v>
          </cell>
          <cell r="I9540">
            <v>129</v>
          </cell>
          <cell r="L9540" t="str">
            <v>Janitor</v>
          </cell>
        </row>
        <row r="9541">
          <cell r="A9541">
            <v>302</v>
          </cell>
          <cell r="F9541">
            <v>1</v>
          </cell>
          <cell r="I9541">
            <v>56</v>
          </cell>
          <cell r="L9541" t="str">
            <v>Staff</v>
          </cell>
        </row>
        <row r="9542">
          <cell r="A9542">
            <v>302</v>
          </cell>
          <cell r="F9542">
            <v>1</v>
          </cell>
          <cell r="I9542">
            <v>31</v>
          </cell>
          <cell r="L9542" t="str">
            <v>Fire Riser</v>
          </cell>
        </row>
        <row r="9543">
          <cell r="A9543">
            <v>302</v>
          </cell>
          <cell r="F9543">
            <v>1</v>
          </cell>
          <cell r="I9543">
            <v>138</v>
          </cell>
          <cell r="L9543" t="str">
            <v>Electrical</v>
          </cell>
        </row>
        <row r="9544">
          <cell r="A9544">
            <v>302</v>
          </cell>
          <cell r="F9544">
            <v>1</v>
          </cell>
          <cell r="I9544">
            <v>34</v>
          </cell>
          <cell r="L9544" t="str">
            <v>Data</v>
          </cell>
        </row>
        <row r="9545">
          <cell r="A9545">
            <v>302</v>
          </cell>
          <cell r="F9545">
            <v>1</v>
          </cell>
          <cell r="I9545">
            <v>117</v>
          </cell>
          <cell r="L9545" t="str">
            <v>Janitor</v>
          </cell>
        </row>
        <row r="9546">
          <cell r="A9546">
            <v>302</v>
          </cell>
          <cell r="F9546">
            <v>1</v>
          </cell>
          <cell r="I9546">
            <v>839</v>
          </cell>
        </row>
        <row r="9547">
          <cell r="A9547">
            <v>302</v>
          </cell>
          <cell r="F9547">
            <v>1</v>
          </cell>
          <cell r="I9547">
            <v>839</v>
          </cell>
        </row>
        <row r="9548">
          <cell r="A9548">
            <v>302</v>
          </cell>
          <cell r="F9548">
            <v>1</v>
          </cell>
          <cell r="I9548">
            <v>841</v>
          </cell>
        </row>
        <row r="9549">
          <cell r="A9549">
            <v>302</v>
          </cell>
          <cell r="F9549">
            <v>1</v>
          </cell>
          <cell r="I9549">
            <v>840</v>
          </cell>
        </row>
        <row r="9550">
          <cell r="A9550">
            <v>302</v>
          </cell>
          <cell r="F9550">
            <v>1</v>
          </cell>
          <cell r="I9550">
            <v>839</v>
          </cell>
        </row>
        <row r="9551">
          <cell r="A9551">
            <v>302</v>
          </cell>
          <cell r="F9551">
            <v>1</v>
          </cell>
          <cell r="I9551">
            <v>837</v>
          </cell>
        </row>
        <row r="9552">
          <cell r="A9552">
            <v>302</v>
          </cell>
          <cell r="F9552">
            <v>1</v>
          </cell>
          <cell r="I9552">
            <v>56</v>
          </cell>
          <cell r="L9552" t="str">
            <v>Elev</v>
          </cell>
        </row>
        <row r="9553">
          <cell r="A9553">
            <v>302</v>
          </cell>
          <cell r="F9553">
            <v>1</v>
          </cell>
          <cell r="I9553">
            <v>49</v>
          </cell>
          <cell r="L9553" t="str">
            <v>Machine Rm</v>
          </cell>
        </row>
        <row r="9554">
          <cell r="A9554">
            <v>302</v>
          </cell>
          <cell r="F9554">
            <v>1</v>
          </cell>
          <cell r="I9554">
            <v>47</v>
          </cell>
          <cell r="L9554" t="str">
            <v>Storage</v>
          </cell>
        </row>
        <row r="9555">
          <cell r="A9555">
            <v>302</v>
          </cell>
          <cell r="F9555">
            <v>1</v>
          </cell>
          <cell r="I9555">
            <v>59</v>
          </cell>
          <cell r="L9555" t="str">
            <v>Storage</v>
          </cell>
        </row>
        <row r="9556">
          <cell r="A9556">
            <v>302</v>
          </cell>
          <cell r="F9556">
            <v>2</v>
          </cell>
          <cell r="I9556">
            <v>1757</v>
          </cell>
          <cell r="L9556" t="str">
            <v>Corridor</v>
          </cell>
        </row>
        <row r="9557">
          <cell r="A9557">
            <v>302</v>
          </cell>
          <cell r="F9557">
            <v>2</v>
          </cell>
          <cell r="I9557">
            <v>252</v>
          </cell>
          <cell r="L9557" t="str">
            <v>Storage</v>
          </cell>
        </row>
        <row r="9558">
          <cell r="A9558">
            <v>302</v>
          </cell>
          <cell r="F9558">
            <v>2</v>
          </cell>
          <cell r="I9558">
            <v>231</v>
          </cell>
          <cell r="L9558" t="str">
            <v>Girls</v>
          </cell>
        </row>
        <row r="9559">
          <cell r="A9559">
            <v>302</v>
          </cell>
          <cell r="F9559">
            <v>2</v>
          </cell>
          <cell r="I9559">
            <v>231</v>
          </cell>
          <cell r="L9559" t="str">
            <v>Boys</v>
          </cell>
        </row>
        <row r="9560">
          <cell r="A9560">
            <v>302</v>
          </cell>
          <cell r="F9560">
            <v>2</v>
          </cell>
          <cell r="I9560">
            <v>129</v>
          </cell>
          <cell r="L9560" t="str">
            <v>Janitor</v>
          </cell>
        </row>
        <row r="9561">
          <cell r="A9561">
            <v>302</v>
          </cell>
          <cell r="F9561">
            <v>2</v>
          </cell>
          <cell r="I9561">
            <v>56</v>
          </cell>
          <cell r="L9561" t="str">
            <v>Staff</v>
          </cell>
        </row>
        <row r="9562">
          <cell r="A9562">
            <v>302</v>
          </cell>
          <cell r="F9562">
            <v>2</v>
          </cell>
          <cell r="I9562">
            <v>331</v>
          </cell>
          <cell r="L9562" t="str">
            <v>Pullout Space</v>
          </cell>
        </row>
        <row r="9563">
          <cell r="A9563">
            <v>302</v>
          </cell>
          <cell r="F9563">
            <v>2</v>
          </cell>
          <cell r="I9563">
            <v>117</v>
          </cell>
          <cell r="L9563" t="str">
            <v>Chase</v>
          </cell>
        </row>
        <row r="9564">
          <cell r="A9564">
            <v>302</v>
          </cell>
          <cell r="F9564">
            <v>2</v>
          </cell>
          <cell r="I9564">
            <v>843</v>
          </cell>
        </row>
        <row r="9565">
          <cell r="A9565">
            <v>302</v>
          </cell>
          <cell r="F9565">
            <v>2</v>
          </cell>
          <cell r="I9565">
            <v>838</v>
          </cell>
        </row>
        <row r="9566">
          <cell r="A9566">
            <v>302</v>
          </cell>
          <cell r="F9566">
            <v>2</v>
          </cell>
          <cell r="I9566">
            <v>845</v>
          </cell>
        </row>
        <row r="9567">
          <cell r="A9567">
            <v>302</v>
          </cell>
          <cell r="F9567">
            <v>2</v>
          </cell>
          <cell r="I9567">
            <v>839</v>
          </cell>
        </row>
        <row r="9568">
          <cell r="A9568">
            <v>302</v>
          </cell>
          <cell r="F9568">
            <v>2</v>
          </cell>
          <cell r="I9568">
            <v>843</v>
          </cell>
        </row>
        <row r="9569">
          <cell r="A9569">
            <v>302</v>
          </cell>
          <cell r="F9569">
            <v>2</v>
          </cell>
          <cell r="I9569">
            <v>838</v>
          </cell>
        </row>
        <row r="9570">
          <cell r="A9570">
            <v>302</v>
          </cell>
          <cell r="F9570">
            <v>1</v>
          </cell>
          <cell r="I9570">
            <v>118</v>
          </cell>
          <cell r="L9570" t="str">
            <v>Stair 1</v>
          </cell>
        </row>
        <row r="9571">
          <cell r="A9571">
            <v>302</v>
          </cell>
          <cell r="F9571">
            <v>1</v>
          </cell>
          <cell r="I9571">
            <v>113</v>
          </cell>
          <cell r="L9571" t="str">
            <v>Stair 2</v>
          </cell>
        </row>
        <row r="9572">
          <cell r="A9572">
            <v>302</v>
          </cell>
          <cell r="F9572">
            <v>1</v>
          </cell>
          <cell r="I9572">
            <v>904</v>
          </cell>
          <cell r="L9572" t="str">
            <v>Main Lobby</v>
          </cell>
        </row>
        <row r="9573">
          <cell r="A9573">
            <v>302</v>
          </cell>
          <cell r="F9573">
            <v>1</v>
          </cell>
          <cell r="I9573">
            <v>1606</v>
          </cell>
          <cell r="L9573" t="str">
            <v>Fitness Center</v>
          </cell>
        </row>
        <row r="9574">
          <cell r="A9574">
            <v>302</v>
          </cell>
          <cell r="F9574">
            <v>1</v>
          </cell>
          <cell r="I9574">
            <v>203</v>
          </cell>
          <cell r="L9574" t="str">
            <v>Concessions</v>
          </cell>
        </row>
        <row r="9575">
          <cell r="A9575">
            <v>302</v>
          </cell>
          <cell r="F9575">
            <v>1</v>
          </cell>
          <cell r="I9575">
            <v>177</v>
          </cell>
          <cell r="L9575" t="str">
            <v>Food Prep</v>
          </cell>
        </row>
        <row r="9576">
          <cell r="A9576">
            <v>302</v>
          </cell>
          <cell r="F9576">
            <v>1</v>
          </cell>
          <cell r="I9576">
            <v>90</v>
          </cell>
          <cell r="L9576" t="str">
            <v>Food Storage</v>
          </cell>
        </row>
        <row r="9577">
          <cell r="A9577">
            <v>302</v>
          </cell>
          <cell r="F9577">
            <v>1</v>
          </cell>
          <cell r="I9577">
            <v>88</v>
          </cell>
          <cell r="L9577" t="str">
            <v>Family</v>
          </cell>
        </row>
        <row r="9578">
          <cell r="A9578">
            <v>302</v>
          </cell>
          <cell r="F9578">
            <v>1</v>
          </cell>
          <cell r="I9578">
            <v>454</v>
          </cell>
          <cell r="L9578" t="str">
            <v>Women</v>
          </cell>
        </row>
        <row r="9579">
          <cell r="A9579">
            <v>302</v>
          </cell>
          <cell r="F9579">
            <v>1</v>
          </cell>
          <cell r="I9579">
            <v>274</v>
          </cell>
          <cell r="L9579" t="str">
            <v>Men</v>
          </cell>
        </row>
        <row r="9580">
          <cell r="A9580">
            <v>302</v>
          </cell>
          <cell r="F9580">
            <v>1</v>
          </cell>
          <cell r="I9580">
            <v>61</v>
          </cell>
          <cell r="L9580" t="str">
            <v>Restroom</v>
          </cell>
        </row>
        <row r="9581">
          <cell r="A9581">
            <v>302</v>
          </cell>
          <cell r="F9581">
            <v>1</v>
          </cell>
          <cell r="I9581">
            <v>116</v>
          </cell>
          <cell r="L9581" t="str">
            <v>Tickets</v>
          </cell>
        </row>
        <row r="9582">
          <cell r="A9582">
            <v>302</v>
          </cell>
          <cell r="F9582">
            <v>1</v>
          </cell>
          <cell r="I9582">
            <v>239</v>
          </cell>
          <cell r="L9582" t="str">
            <v>Storage</v>
          </cell>
        </row>
        <row r="9583">
          <cell r="A9583">
            <v>302</v>
          </cell>
          <cell r="F9583">
            <v>1</v>
          </cell>
          <cell r="I9583">
            <v>333</v>
          </cell>
          <cell r="L9583" t="str">
            <v>Storage</v>
          </cell>
        </row>
        <row r="9584">
          <cell r="A9584">
            <v>302</v>
          </cell>
          <cell r="F9584">
            <v>1</v>
          </cell>
          <cell r="I9584">
            <v>114</v>
          </cell>
          <cell r="L9584" t="str">
            <v>Electrical</v>
          </cell>
        </row>
        <row r="9585">
          <cell r="A9585">
            <v>302</v>
          </cell>
          <cell r="F9585">
            <v>1</v>
          </cell>
          <cell r="I9585">
            <v>100</v>
          </cell>
          <cell r="L9585" t="str">
            <v>IDF</v>
          </cell>
        </row>
        <row r="9586">
          <cell r="A9586">
            <v>302</v>
          </cell>
          <cell r="F9586">
            <v>1</v>
          </cell>
          <cell r="I9586">
            <v>98</v>
          </cell>
          <cell r="L9586" t="str">
            <v>Custodian</v>
          </cell>
        </row>
        <row r="9587">
          <cell r="A9587">
            <v>302</v>
          </cell>
          <cell r="F9587">
            <v>1</v>
          </cell>
          <cell r="I9587">
            <v>103</v>
          </cell>
          <cell r="L9587" t="str">
            <v>Office</v>
          </cell>
        </row>
        <row r="9588">
          <cell r="A9588">
            <v>302</v>
          </cell>
          <cell r="F9588">
            <v>1</v>
          </cell>
          <cell r="I9588">
            <v>10258</v>
          </cell>
          <cell r="L9588" t="str">
            <v>Gymnasium</v>
          </cell>
        </row>
        <row r="9589">
          <cell r="A9589">
            <v>302</v>
          </cell>
          <cell r="F9589">
            <v>1</v>
          </cell>
          <cell r="I9589">
            <v>1279</v>
          </cell>
          <cell r="L9589" t="str">
            <v>Corridor</v>
          </cell>
        </row>
        <row r="9590">
          <cell r="A9590">
            <v>302</v>
          </cell>
          <cell r="F9590">
            <v>1</v>
          </cell>
          <cell r="I9590">
            <v>36</v>
          </cell>
          <cell r="L9590" t="str">
            <v>Vestibule</v>
          </cell>
        </row>
        <row r="9591">
          <cell r="A9591">
            <v>302</v>
          </cell>
          <cell r="F9591">
            <v>1</v>
          </cell>
          <cell r="I9591">
            <v>88</v>
          </cell>
          <cell r="L9591" t="str">
            <v>Boys Team Hall</v>
          </cell>
        </row>
        <row r="9592">
          <cell r="A9592">
            <v>302</v>
          </cell>
          <cell r="F9592">
            <v>1</v>
          </cell>
          <cell r="I9592">
            <v>56</v>
          </cell>
          <cell r="L9592" t="str">
            <v>Boys Team Storage</v>
          </cell>
        </row>
        <row r="9593">
          <cell r="A9593">
            <v>302</v>
          </cell>
          <cell r="F9593">
            <v>1</v>
          </cell>
          <cell r="I9593">
            <v>521</v>
          </cell>
          <cell r="L9593" t="str">
            <v>Boys Team Room</v>
          </cell>
        </row>
        <row r="9594">
          <cell r="A9594">
            <v>302</v>
          </cell>
          <cell r="F9594">
            <v>1</v>
          </cell>
          <cell r="I9594">
            <v>89</v>
          </cell>
          <cell r="L9594" t="str">
            <v>Boys Treatment</v>
          </cell>
        </row>
        <row r="9595">
          <cell r="A9595">
            <v>302</v>
          </cell>
          <cell r="F9595">
            <v>1</v>
          </cell>
          <cell r="I9595">
            <v>20</v>
          </cell>
          <cell r="L9595" t="str">
            <v>Storage</v>
          </cell>
        </row>
        <row r="9596">
          <cell r="A9596">
            <v>302</v>
          </cell>
          <cell r="F9596">
            <v>1</v>
          </cell>
          <cell r="I9596">
            <v>209</v>
          </cell>
          <cell r="L9596" t="str">
            <v>Boys Toilets</v>
          </cell>
        </row>
        <row r="9597">
          <cell r="A9597">
            <v>302</v>
          </cell>
          <cell r="F9597">
            <v>1</v>
          </cell>
          <cell r="I9597">
            <v>204</v>
          </cell>
          <cell r="L9597" t="str">
            <v>Boys Showers</v>
          </cell>
        </row>
        <row r="9598">
          <cell r="A9598">
            <v>302</v>
          </cell>
          <cell r="F9598">
            <v>1</v>
          </cell>
          <cell r="I9598">
            <v>72</v>
          </cell>
          <cell r="L9598" t="str">
            <v>Vestibule</v>
          </cell>
        </row>
        <row r="9599">
          <cell r="A9599">
            <v>302</v>
          </cell>
          <cell r="F9599">
            <v>1</v>
          </cell>
          <cell r="I9599">
            <v>616</v>
          </cell>
          <cell r="L9599" t="str">
            <v>Boys Locker Room</v>
          </cell>
        </row>
        <row r="9600">
          <cell r="A9600">
            <v>302</v>
          </cell>
          <cell r="F9600">
            <v>1</v>
          </cell>
          <cell r="I9600">
            <v>101</v>
          </cell>
          <cell r="L9600" t="str">
            <v>Coach</v>
          </cell>
        </row>
        <row r="9601">
          <cell r="A9601">
            <v>302</v>
          </cell>
          <cell r="F9601">
            <v>1</v>
          </cell>
          <cell r="I9601">
            <v>101</v>
          </cell>
          <cell r="L9601" t="str">
            <v>Coach</v>
          </cell>
        </row>
        <row r="9602">
          <cell r="A9602">
            <v>302</v>
          </cell>
          <cell r="F9602">
            <v>1</v>
          </cell>
          <cell r="I9602">
            <v>102</v>
          </cell>
          <cell r="L9602" t="str">
            <v>Staff (Restroom)</v>
          </cell>
        </row>
        <row r="9603">
          <cell r="A9603">
            <v>302</v>
          </cell>
          <cell r="F9603">
            <v>1</v>
          </cell>
          <cell r="I9603">
            <v>76</v>
          </cell>
          <cell r="L9603" t="str">
            <v>AV</v>
          </cell>
        </row>
        <row r="9604">
          <cell r="A9604">
            <v>302</v>
          </cell>
          <cell r="F9604">
            <v>1</v>
          </cell>
          <cell r="I9604">
            <v>132</v>
          </cell>
          <cell r="L9604" t="str">
            <v>Laundry</v>
          </cell>
        </row>
        <row r="9605">
          <cell r="A9605">
            <v>302</v>
          </cell>
          <cell r="F9605">
            <v>1</v>
          </cell>
          <cell r="I9605">
            <v>48</v>
          </cell>
          <cell r="L9605" t="str">
            <v>Vestibule</v>
          </cell>
        </row>
        <row r="9606">
          <cell r="A9606">
            <v>302</v>
          </cell>
          <cell r="F9606">
            <v>1</v>
          </cell>
          <cell r="I9606">
            <v>615</v>
          </cell>
          <cell r="L9606" t="str">
            <v>Girl's Locker Room</v>
          </cell>
        </row>
        <row r="9607">
          <cell r="A9607">
            <v>302</v>
          </cell>
          <cell r="F9607">
            <v>1</v>
          </cell>
          <cell r="I9607">
            <v>102</v>
          </cell>
          <cell r="L9607" t="str">
            <v>Women Staff</v>
          </cell>
        </row>
        <row r="9608">
          <cell r="A9608">
            <v>302</v>
          </cell>
          <cell r="F9608">
            <v>1</v>
          </cell>
          <cell r="I9608">
            <v>101</v>
          </cell>
          <cell r="L9608" t="str">
            <v>Coach</v>
          </cell>
        </row>
        <row r="9609">
          <cell r="A9609">
            <v>302</v>
          </cell>
          <cell r="F9609">
            <v>1</v>
          </cell>
          <cell r="I9609">
            <v>101</v>
          </cell>
          <cell r="L9609" t="str">
            <v>Coach</v>
          </cell>
        </row>
        <row r="9610">
          <cell r="A9610">
            <v>302</v>
          </cell>
          <cell r="F9610">
            <v>1</v>
          </cell>
          <cell r="I9610">
            <v>199</v>
          </cell>
          <cell r="L9610" t="str">
            <v>Girls Toilets</v>
          </cell>
        </row>
        <row r="9611">
          <cell r="A9611">
            <v>302</v>
          </cell>
          <cell r="F9611">
            <v>1</v>
          </cell>
          <cell r="I9611">
            <v>204</v>
          </cell>
          <cell r="L9611" t="str">
            <v>Girls Showers</v>
          </cell>
        </row>
        <row r="9612">
          <cell r="A9612">
            <v>302</v>
          </cell>
          <cell r="F9612">
            <v>1</v>
          </cell>
          <cell r="I9612">
            <v>87</v>
          </cell>
          <cell r="L9612" t="str">
            <v>Girls Team Hall</v>
          </cell>
        </row>
        <row r="9613">
          <cell r="A9613">
            <v>302</v>
          </cell>
          <cell r="F9613">
            <v>1</v>
          </cell>
          <cell r="I9613">
            <v>61</v>
          </cell>
          <cell r="L9613" t="str">
            <v>Girls Team Storage</v>
          </cell>
        </row>
        <row r="9614">
          <cell r="A9614">
            <v>302</v>
          </cell>
          <cell r="F9614">
            <v>1</v>
          </cell>
          <cell r="I9614">
            <v>20</v>
          </cell>
          <cell r="L9614" t="str">
            <v>Storage</v>
          </cell>
        </row>
        <row r="9615">
          <cell r="A9615">
            <v>302</v>
          </cell>
          <cell r="F9615">
            <v>1</v>
          </cell>
          <cell r="I9615">
            <v>91</v>
          </cell>
          <cell r="L9615" t="str">
            <v>Girls Treatment</v>
          </cell>
        </row>
        <row r="9616">
          <cell r="A9616">
            <v>302</v>
          </cell>
          <cell r="F9616">
            <v>1</v>
          </cell>
          <cell r="I9616">
            <v>527</v>
          </cell>
          <cell r="L9616" t="str">
            <v>Girls Team Room</v>
          </cell>
        </row>
        <row r="9617">
          <cell r="A9617">
            <v>302</v>
          </cell>
          <cell r="F9617">
            <v>1</v>
          </cell>
          <cell r="I9617">
            <v>38</v>
          </cell>
          <cell r="L9617" t="str">
            <v>Exit Route</v>
          </cell>
        </row>
        <row r="9618">
          <cell r="A9618">
            <v>302</v>
          </cell>
          <cell r="F9618">
            <v>1</v>
          </cell>
          <cell r="I9618">
            <v>210</v>
          </cell>
          <cell r="L9618" t="str">
            <v>Waiting/Reception</v>
          </cell>
        </row>
        <row r="9619">
          <cell r="A9619">
            <v>302</v>
          </cell>
          <cell r="F9619">
            <v>1</v>
          </cell>
          <cell r="I9619">
            <v>85</v>
          </cell>
          <cell r="L9619" t="str">
            <v>Office 1</v>
          </cell>
        </row>
        <row r="9620">
          <cell r="A9620">
            <v>302</v>
          </cell>
          <cell r="F9620">
            <v>1</v>
          </cell>
          <cell r="I9620">
            <v>85</v>
          </cell>
          <cell r="L9620" t="str">
            <v>Office 2</v>
          </cell>
        </row>
        <row r="9621">
          <cell r="A9621">
            <v>302</v>
          </cell>
          <cell r="F9621">
            <v>1</v>
          </cell>
          <cell r="I9621">
            <v>85</v>
          </cell>
          <cell r="L9621" t="str">
            <v>Office 3</v>
          </cell>
        </row>
        <row r="9622">
          <cell r="A9622">
            <v>302</v>
          </cell>
          <cell r="F9622">
            <v>1</v>
          </cell>
          <cell r="I9622">
            <v>53</v>
          </cell>
          <cell r="L9622" t="str">
            <v>Staff Toilet</v>
          </cell>
        </row>
        <row r="9623">
          <cell r="A9623">
            <v>302</v>
          </cell>
          <cell r="F9623">
            <v>1</v>
          </cell>
          <cell r="I9623">
            <v>88</v>
          </cell>
          <cell r="L9623" t="str">
            <v>Office</v>
          </cell>
        </row>
        <row r="9624">
          <cell r="A9624">
            <v>302</v>
          </cell>
          <cell r="F9624">
            <v>1</v>
          </cell>
          <cell r="I9624">
            <v>43</v>
          </cell>
          <cell r="L9624" t="str">
            <v>Charting</v>
          </cell>
        </row>
        <row r="9625">
          <cell r="A9625">
            <v>302</v>
          </cell>
          <cell r="F9625">
            <v>1</v>
          </cell>
          <cell r="I9625">
            <v>38</v>
          </cell>
          <cell r="L9625" t="str">
            <v>Custodian</v>
          </cell>
        </row>
        <row r="9626">
          <cell r="A9626">
            <v>302</v>
          </cell>
          <cell r="F9626">
            <v>1</v>
          </cell>
          <cell r="I9626">
            <v>98</v>
          </cell>
          <cell r="L9626" t="str">
            <v>Exam 1</v>
          </cell>
        </row>
        <row r="9627">
          <cell r="A9627">
            <v>302</v>
          </cell>
          <cell r="F9627">
            <v>1</v>
          </cell>
          <cell r="I9627">
            <v>98</v>
          </cell>
          <cell r="L9627" t="str">
            <v>Exam 2</v>
          </cell>
        </row>
        <row r="9628">
          <cell r="A9628">
            <v>302</v>
          </cell>
          <cell r="F9628">
            <v>1</v>
          </cell>
          <cell r="I9628">
            <v>168</v>
          </cell>
          <cell r="L9628" t="str">
            <v>Dental Exam</v>
          </cell>
        </row>
        <row r="9629">
          <cell r="A9629">
            <v>302</v>
          </cell>
          <cell r="F9629">
            <v>1</v>
          </cell>
          <cell r="I9629">
            <v>202</v>
          </cell>
          <cell r="L9629" t="str">
            <v>Lab</v>
          </cell>
        </row>
        <row r="9630">
          <cell r="A9630">
            <v>302</v>
          </cell>
          <cell r="F9630">
            <v>1</v>
          </cell>
          <cell r="I9630">
            <v>64</v>
          </cell>
          <cell r="L9630" t="str">
            <v>Patient Toilet</v>
          </cell>
        </row>
        <row r="9631">
          <cell r="A9631">
            <v>302</v>
          </cell>
          <cell r="F9631">
            <v>1</v>
          </cell>
          <cell r="I9631">
            <v>47</v>
          </cell>
          <cell r="L9631" t="str">
            <v>IT</v>
          </cell>
        </row>
        <row r="9632">
          <cell r="A9632">
            <v>302</v>
          </cell>
          <cell r="F9632">
            <v>1</v>
          </cell>
          <cell r="I9632">
            <v>391</v>
          </cell>
          <cell r="L9632" t="str">
            <v>Wellness Center</v>
          </cell>
        </row>
        <row r="9633">
          <cell r="A9633">
            <v>302</v>
          </cell>
          <cell r="F9633">
            <v>1</v>
          </cell>
          <cell r="I9633">
            <v>7</v>
          </cell>
          <cell r="L9633" t="str">
            <v>Hazmat</v>
          </cell>
        </row>
        <row r="9634">
          <cell r="A9634">
            <v>302</v>
          </cell>
          <cell r="F9634">
            <v>2</v>
          </cell>
          <cell r="I9634">
            <v>1474</v>
          </cell>
          <cell r="L9634" t="str">
            <v>Upper bleacher</v>
          </cell>
        </row>
        <row r="9635">
          <cell r="A9635">
            <v>302</v>
          </cell>
          <cell r="F9635">
            <v>2</v>
          </cell>
          <cell r="I9635">
            <v>35</v>
          </cell>
          <cell r="L9635" t="str">
            <v>Roof Access</v>
          </cell>
        </row>
        <row r="9636">
          <cell r="A9636">
            <v>302</v>
          </cell>
          <cell r="F9636">
            <v>2</v>
          </cell>
          <cell r="I9636">
            <v>35</v>
          </cell>
          <cell r="L9636" t="str">
            <v>Storage</v>
          </cell>
        </row>
        <row r="9637">
          <cell r="A9637">
            <v>302</v>
          </cell>
          <cell r="F9637">
            <v>1</v>
          </cell>
          <cell r="I9637">
            <v>110</v>
          </cell>
          <cell r="L9637" t="str">
            <v>Waiting</v>
          </cell>
        </row>
        <row r="9638">
          <cell r="A9638">
            <v>302</v>
          </cell>
          <cell r="F9638">
            <v>1</v>
          </cell>
          <cell r="I9638">
            <v>100</v>
          </cell>
          <cell r="L9638" t="str">
            <v>Museum</v>
          </cell>
        </row>
        <row r="9639">
          <cell r="A9639">
            <v>302</v>
          </cell>
          <cell r="F9639">
            <v>1</v>
          </cell>
          <cell r="I9639">
            <v>260</v>
          </cell>
          <cell r="L9639" t="str">
            <v>Conference</v>
          </cell>
        </row>
        <row r="9640">
          <cell r="A9640">
            <v>302</v>
          </cell>
          <cell r="F9640">
            <v>1</v>
          </cell>
          <cell r="I9640">
            <v>296</v>
          </cell>
          <cell r="L9640" t="str">
            <v>Front Desk</v>
          </cell>
        </row>
        <row r="9641">
          <cell r="A9641">
            <v>302</v>
          </cell>
          <cell r="F9641">
            <v>1</v>
          </cell>
          <cell r="I9641">
            <v>282</v>
          </cell>
          <cell r="L9641" t="str">
            <v>Work Room</v>
          </cell>
        </row>
        <row r="9642">
          <cell r="A9642">
            <v>302</v>
          </cell>
          <cell r="F9642">
            <v>1</v>
          </cell>
          <cell r="I9642">
            <v>75</v>
          </cell>
          <cell r="L9642" t="str">
            <v>New Entry</v>
          </cell>
        </row>
        <row r="9643">
          <cell r="A9643">
            <v>302</v>
          </cell>
          <cell r="F9643">
            <v>1</v>
          </cell>
          <cell r="I9643">
            <v>305</v>
          </cell>
          <cell r="L9643" t="str">
            <v>Reception</v>
          </cell>
        </row>
        <row r="9644">
          <cell r="A9644">
            <v>302</v>
          </cell>
          <cell r="F9644">
            <v>1</v>
          </cell>
          <cell r="I9644">
            <v>79</v>
          </cell>
          <cell r="L9644" t="str">
            <v>Counselor</v>
          </cell>
        </row>
        <row r="9645">
          <cell r="A9645">
            <v>302</v>
          </cell>
          <cell r="F9645">
            <v>1</v>
          </cell>
          <cell r="I9645">
            <v>92</v>
          </cell>
          <cell r="L9645" t="str">
            <v>Counselor</v>
          </cell>
        </row>
        <row r="9646">
          <cell r="A9646">
            <v>302</v>
          </cell>
          <cell r="F9646">
            <v>1</v>
          </cell>
          <cell r="I9646">
            <v>85</v>
          </cell>
          <cell r="L9646" t="str">
            <v>Counselor</v>
          </cell>
        </row>
        <row r="9647">
          <cell r="A9647">
            <v>302</v>
          </cell>
          <cell r="F9647">
            <v>1</v>
          </cell>
          <cell r="I9647">
            <v>85</v>
          </cell>
          <cell r="L9647" t="str">
            <v>Counselor</v>
          </cell>
        </row>
        <row r="9648">
          <cell r="A9648">
            <v>303</v>
          </cell>
          <cell r="F9648">
            <v>1</v>
          </cell>
          <cell r="I9648">
            <v>3960</v>
          </cell>
          <cell r="L9648" t="str">
            <v>NCS - Dining</v>
          </cell>
        </row>
        <row r="9649">
          <cell r="A9649">
            <v>303</v>
          </cell>
          <cell r="F9649">
            <v>1</v>
          </cell>
          <cell r="I9649">
            <v>1370</v>
          </cell>
          <cell r="L9649" t="str">
            <v>NCS - Operational</v>
          </cell>
        </row>
        <row r="9650">
          <cell r="A9650">
            <v>303</v>
          </cell>
          <cell r="F9650">
            <v>1</v>
          </cell>
          <cell r="I9650">
            <v>135</v>
          </cell>
          <cell r="L9650" t="str">
            <v>NCS - Operational</v>
          </cell>
        </row>
        <row r="9651">
          <cell r="A9651">
            <v>303</v>
          </cell>
          <cell r="F9651">
            <v>1</v>
          </cell>
          <cell r="I9651">
            <v>166</v>
          </cell>
          <cell r="L9651" t="str">
            <v>NCS - Operational</v>
          </cell>
        </row>
        <row r="9652">
          <cell r="A9652">
            <v>303</v>
          </cell>
          <cell r="F9652">
            <v>1</v>
          </cell>
          <cell r="I9652">
            <v>51</v>
          </cell>
          <cell r="L9652" t="str">
            <v>NCS - Operational</v>
          </cell>
        </row>
        <row r="9653">
          <cell r="A9653">
            <v>303</v>
          </cell>
          <cell r="F9653">
            <v>1</v>
          </cell>
          <cell r="I9653">
            <v>145</v>
          </cell>
          <cell r="L9653" t="str">
            <v>NCS - Operational</v>
          </cell>
        </row>
        <row r="9654">
          <cell r="A9654">
            <v>303</v>
          </cell>
          <cell r="F9654">
            <v>1</v>
          </cell>
          <cell r="I9654">
            <v>157</v>
          </cell>
          <cell r="L9654" t="str">
            <v>NCS - Operational</v>
          </cell>
        </row>
        <row r="9655">
          <cell r="A9655">
            <v>303</v>
          </cell>
          <cell r="F9655">
            <v>1</v>
          </cell>
          <cell r="I9655">
            <v>43</v>
          </cell>
          <cell r="L9655" t="str">
            <v>NCS - Operational</v>
          </cell>
        </row>
        <row r="9656">
          <cell r="A9656">
            <v>303</v>
          </cell>
          <cell r="F9656">
            <v>1</v>
          </cell>
          <cell r="I9656">
            <v>42</v>
          </cell>
          <cell r="L9656" t="str">
            <v>NCS - Operational</v>
          </cell>
        </row>
        <row r="9657">
          <cell r="A9657">
            <v>303</v>
          </cell>
          <cell r="F9657">
            <v>1</v>
          </cell>
          <cell r="I9657">
            <v>133</v>
          </cell>
          <cell r="L9657" t="str">
            <v>NCS - Interior Room</v>
          </cell>
        </row>
        <row r="9658">
          <cell r="A9658">
            <v>303</v>
          </cell>
          <cell r="F9658">
            <v>1</v>
          </cell>
          <cell r="I9658">
            <v>111</v>
          </cell>
          <cell r="L9658" t="str">
            <v>NCS - Operational</v>
          </cell>
        </row>
        <row r="9659">
          <cell r="A9659">
            <v>303</v>
          </cell>
          <cell r="F9659">
            <v>1</v>
          </cell>
          <cell r="I9659">
            <v>113</v>
          </cell>
          <cell r="L9659" t="str">
            <v>NCS - Operational</v>
          </cell>
        </row>
        <row r="9660">
          <cell r="A9660">
            <v>303</v>
          </cell>
          <cell r="F9660">
            <v>1</v>
          </cell>
          <cell r="I9660">
            <v>1529</v>
          </cell>
          <cell r="L9660" t="str">
            <v>NCS - Operational</v>
          </cell>
          <cell r="M9660" t="str">
            <v>Adult Ed</v>
          </cell>
        </row>
        <row r="9661">
          <cell r="A9661">
            <v>303</v>
          </cell>
          <cell r="F9661">
            <v>1</v>
          </cell>
          <cell r="I9661">
            <v>209</v>
          </cell>
          <cell r="L9661" t="str">
            <v>NCS - Operational</v>
          </cell>
        </row>
        <row r="9662">
          <cell r="A9662">
            <v>303</v>
          </cell>
          <cell r="F9662">
            <v>1</v>
          </cell>
          <cell r="I9662">
            <v>465</v>
          </cell>
          <cell r="L9662" t="str">
            <v>NCS - Operational</v>
          </cell>
        </row>
        <row r="9663">
          <cell r="A9663">
            <v>303</v>
          </cell>
          <cell r="F9663">
            <v>1</v>
          </cell>
          <cell r="I9663">
            <v>1049</v>
          </cell>
          <cell r="L9663" t="str">
            <v>NCS - Operational</v>
          </cell>
        </row>
        <row r="9664">
          <cell r="A9664">
            <v>303</v>
          </cell>
          <cell r="F9664">
            <v>1</v>
          </cell>
          <cell r="I9664">
            <v>171</v>
          </cell>
          <cell r="L9664" t="str">
            <v>NCS - Operational</v>
          </cell>
        </row>
        <row r="9665">
          <cell r="A9665">
            <v>303</v>
          </cell>
          <cell r="F9665">
            <v>1</v>
          </cell>
          <cell r="I9665">
            <v>188</v>
          </cell>
          <cell r="L9665" t="str">
            <v>NCS - Operational</v>
          </cell>
        </row>
        <row r="9666">
          <cell r="A9666">
            <v>303</v>
          </cell>
          <cell r="F9666">
            <v>1</v>
          </cell>
          <cell r="I9666">
            <v>187</v>
          </cell>
          <cell r="L9666" t="str">
            <v>NCS - Operational</v>
          </cell>
        </row>
        <row r="9667">
          <cell r="A9667">
            <v>303</v>
          </cell>
          <cell r="F9667">
            <v>1</v>
          </cell>
          <cell r="I9667">
            <v>113</v>
          </cell>
          <cell r="L9667" t="str">
            <v>NCS - Operational</v>
          </cell>
          <cell r="M9667" t="str">
            <v>Adult Ed</v>
          </cell>
        </row>
        <row r="9668">
          <cell r="A9668">
            <v>303</v>
          </cell>
          <cell r="F9668">
            <v>1</v>
          </cell>
          <cell r="I9668">
            <v>1635</v>
          </cell>
          <cell r="L9668" t="str">
            <v>(Excluded - Counted in classroom data)</v>
          </cell>
          <cell r="M9668" t="str">
            <v>Adult Ed</v>
          </cell>
        </row>
        <row r="9669">
          <cell r="A9669">
            <v>303</v>
          </cell>
          <cell r="F9669">
            <v>1</v>
          </cell>
          <cell r="I9669">
            <v>113</v>
          </cell>
          <cell r="L9669" t="str">
            <v>NCS - Operational</v>
          </cell>
          <cell r="M9669" t="str">
            <v>Adult Ed</v>
          </cell>
        </row>
        <row r="9670">
          <cell r="A9670">
            <v>303</v>
          </cell>
          <cell r="F9670">
            <v>1</v>
          </cell>
          <cell r="I9670">
            <v>1661</v>
          </cell>
          <cell r="L9670" t="str">
            <v>(Excluded - Counted in classroom data)</v>
          </cell>
          <cell r="M9670" t="str">
            <v>Adult Ed</v>
          </cell>
        </row>
        <row r="9671">
          <cell r="A9671">
            <v>303</v>
          </cell>
          <cell r="F9671">
            <v>1</v>
          </cell>
          <cell r="I9671">
            <v>110</v>
          </cell>
          <cell r="L9671" t="str">
            <v>NCS - Operational</v>
          </cell>
          <cell r="M9671" t="str">
            <v>Adult Ed</v>
          </cell>
        </row>
        <row r="9672">
          <cell r="A9672">
            <v>303</v>
          </cell>
          <cell r="F9672">
            <v>1</v>
          </cell>
          <cell r="I9672">
            <v>1674</v>
          </cell>
          <cell r="L9672" t="str">
            <v>(Excluded - Counted in classroom data)</v>
          </cell>
          <cell r="M9672" t="str">
            <v>Adult Ed</v>
          </cell>
        </row>
        <row r="9673">
          <cell r="A9673">
            <v>303</v>
          </cell>
          <cell r="F9673">
            <v>1</v>
          </cell>
          <cell r="I9673">
            <v>1726</v>
          </cell>
          <cell r="L9673" t="str">
            <v>NCS - Operational</v>
          </cell>
        </row>
        <row r="9674">
          <cell r="A9674">
            <v>303</v>
          </cell>
          <cell r="F9674">
            <v>1</v>
          </cell>
          <cell r="I9674">
            <v>27</v>
          </cell>
          <cell r="L9674" t="str">
            <v>NCS - Operational</v>
          </cell>
        </row>
        <row r="9675">
          <cell r="A9675">
            <v>303</v>
          </cell>
          <cell r="F9675">
            <v>1</v>
          </cell>
          <cell r="I9675">
            <v>27</v>
          </cell>
          <cell r="L9675" t="str">
            <v>NCS - Operational</v>
          </cell>
        </row>
        <row r="9676">
          <cell r="A9676">
            <v>303</v>
          </cell>
          <cell r="F9676">
            <v>1</v>
          </cell>
          <cell r="I9676">
            <v>198</v>
          </cell>
          <cell r="L9676" t="str">
            <v>NCS - Operational</v>
          </cell>
        </row>
        <row r="9677">
          <cell r="A9677">
            <v>303</v>
          </cell>
          <cell r="F9677">
            <v>1</v>
          </cell>
          <cell r="I9677">
            <v>27</v>
          </cell>
          <cell r="L9677" t="str">
            <v>NCS - Operational</v>
          </cell>
        </row>
        <row r="9678">
          <cell r="A9678">
            <v>303</v>
          </cell>
          <cell r="F9678">
            <v>1</v>
          </cell>
          <cell r="I9678">
            <v>20</v>
          </cell>
          <cell r="L9678" t="str">
            <v>NCS - Operational</v>
          </cell>
        </row>
        <row r="9679">
          <cell r="A9679">
            <v>303</v>
          </cell>
          <cell r="F9679">
            <v>1</v>
          </cell>
          <cell r="I9679">
            <v>127</v>
          </cell>
          <cell r="L9679" t="str">
            <v>NCS - Operational</v>
          </cell>
        </row>
        <row r="9680">
          <cell r="A9680">
            <v>303</v>
          </cell>
          <cell r="F9680">
            <v>1</v>
          </cell>
          <cell r="I9680">
            <v>120</v>
          </cell>
          <cell r="L9680" t="str">
            <v>NCS - Operational</v>
          </cell>
        </row>
        <row r="9681">
          <cell r="A9681">
            <v>303</v>
          </cell>
          <cell r="F9681">
            <v>1</v>
          </cell>
          <cell r="I9681">
            <v>1306</v>
          </cell>
          <cell r="L9681" t="str">
            <v>NCS - Assembly</v>
          </cell>
        </row>
        <row r="9682">
          <cell r="A9682">
            <v>303</v>
          </cell>
          <cell r="F9682">
            <v>1</v>
          </cell>
          <cell r="I9682">
            <v>2315</v>
          </cell>
          <cell r="L9682" t="str">
            <v>NCS - Assembly</v>
          </cell>
        </row>
        <row r="9683">
          <cell r="A9683">
            <v>303</v>
          </cell>
          <cell r="F9683">
            <v>1</v>
          </cell>
          <cell r="I9683">
            <v>1435</v>
          </cell>
          <cell r="L9683" t="str">
            <v>NCS - Operational</v>
          </cell>
        </row>
        <row r="9684">
          <cell r="A9684">
            <v>303</v>
          </cell>
          <cell r="F9684">
            <v>1</v>
          </cell>
          <cell r="I9684">
            <v>1131</v>
          </cell>
          <cell r="L9684" t="str">
            <v>(Excluded - Counted in classroom data)</v>
          </cell>
        </row>
        <row r="9685">
          <cell r="A9685">
            <v>303</v>
          </cell>
          <cell r="F9685">
            <v>1</v>
          </cell>
          <cell r="I9685">
            <v>149</v>
          </cell>
          <cell r="L9685" t="str">
            <v>NCS - Interior Room</v>
          </cell>
        </row>
        <row r="9686">
          <cell r="A9686">
            <v>303</v>
          </cell>
          <cell r="F9686">
            <v>1</v>
          </cell>
          <cell r="I9686">
            <v>186</v>
          </cell>
          <cell r="L9686" t="str">
            <v>NCS - Operational</v>
          </cell>
        </row>
        <row r="9687">
          <cell r="A9687">
            <v>303</v>
          </cell>
          <cell r="F9687">
            <v>1</v>
          </cell>
          <cell r="I9687">
            <v>127</v>
          </cell>
          <cell r="L9687" t="str">
            <v>NCS - Operational</v>
          </cell>
        </row>
        <row r="9688">
          <cell r="A9688">
            <v>303</v>
          </cell>
          <cell r="F9688">
            <v>1</v>
          </cell>
          <cell r="I9688">
            <v>149</v>
          </cell>
          <cell r="L9688" t="str">
            <v>NCS - Operational</v>
          </cell>
        </row>
        <row r="9689">
          <cell r="A9689">
            <v>303</v>
          </cell>
          <cell r="F9689">
            <v>1</v>
          </cell>
          <cell r="I9689">
            <v>1837</v>
          </cell>
          <cell r="L9689" t="str">
            <v>NCS - Operational</v>
          </cell>
        </row>
        <row r="9690">
          <cell r="A9690">
            <v>303</v>
          </cell>
          <cell r="F9690">
            <v>1</v>
          </cell>
          <cell r="I9690">
            <v>127</v>
          </cell>
          <cell r="L9690" t="str">
            <v>NCS - Operational</v>
          </cell>
        </row>
        <row r="9691">
          <cell r="A9691">
            <v>303</v>
          </cell>
          <cell r="F9691">
            <v>1</v>
          </cell>
          <cell r="I9691">
            <v>9821</v>
          </cell>
          <cell r="L9691" t="str">
            <v>NCS - Assembly</v>
          </cell>
        </row>
        <row r="9692">
          <cell r="A9692">
            <v>303</v>
          </cell>
          <cell r="F9692">
            <v>1</v>
          </cell>
          <cell r="I9692">
            <v>42</v>
          </cell>
          <cell r="L9692" t="str">
            <v>NCS - Operational</v>
          </cell>
        </row>
        <row r="9693">
          <cell r="A9693">
            <v>303</v>
          </cell>
          <cell r="F9693">
            <v>1</v>
          </cell>
          <cell r="I9693">
            <v>163</v>
          </cell>
          <cell r="L9693" t="str">
            <v>NCS - Operational</v>
          </cell>
        </row>
        <row r="9694">
          <cell r="A9694">
            <v>303</v>
          </cell>
          <cell r="F9694">
            <v>2</v>
          </cell>
          <cell r="I9694">
            <v>85</v>
          </cell>
          <cell r="L9694" t="str">
            <v>NCS - Interior Room</v>
          </cell>
        </row>
        <row r="9695">
          <cell r="A9695">
            <v>303</v>
          </cell>
          <cell r="F9695">
            <v>2</v>
          </cell>
          <cell r="I9695">
            <v>132</v>
          </cell>
          <cell r="L9695" t="str">
            <v>NCS - Interior Room</v>
          </cell>
        </row>
        <row r="9696">
          <cell r="A9696">
            <v>303</v>
          </cell>
          <cell r="F9696">
            <v>2</v>
          </cell>
          <cell r="I9696">
            <v>132</v>
          </cell>
          <cell r="L9696" t="str">
            <v>NCS - Interior Room</v>
          </cell>
        </row>
        <row r="9697">
          <cell r="A9697">
            <v>303</v>
          </cell>
          <cell r="F9697">
            <v>2</v>
          </cell>
          <cell r="I9697">
            <v>132</v>
          </cell>
          <cell r="L9697" t="str">
            <v>NCS - Interior Room</v>
          </cell>
        </row>
        <row r="9698">
          <cell r="A9698">
            <v>303</v>
          </cell>
          <cell r="F9698">
            <v>2</v>
          </cell>
          <cell r="I9698">
            <v>1516</v>
          </cell>
          <cell r="L9698" t="str">
            <v>(Excluded - Counted in classroom data)</v>
          </cell>
        </row>
        <row r="9699">
          <cell r="A9699">
            <v>303</v>
          </cell>
          <cell r="F9699">
            <v>2</v>
          </cell>
          <cell r="I9699">
            <v>116</v>
          </cell>
          <cell r="L9699" t="str">
            <v>NCS - Operational</v>
          </cell>
        </row>
        <row r="9700">
          <cell r="A9700">
            <v>303</v>
          </cell>
          <cell r="F9700">
            <v>2</v>
          </cell>
          <cell r="I9700">
            <v>45</v>
          </cell>
          <cell r="L9700" t="str">
            <v>NCS - Operational</v>
          </cell>
        </row>
        <row r="9701">
          <cell r="A9701">
            <v>303</v>
          </cell>
          <cell r="F9701">
            <v>2</v>
          </cell>
          <cell r="I9701">
            <v>94</v>
          </cell>
          <cell r="L9701" t="str">
            <v>NCS - Interior Room</v>
          </cell>
        </row>
        <row r="9702">
          <cell r="A9702">
            <v>303</v>
          </cell>
          <cell r="F9702">
            <v>2</v>
          </cell>
          <cell r="I9702">
            <v>198</v>
          </cell>
          <cell r="L9702" t="str">
            <v>NCS - Operational</v>
          </cell>
        </row>
        <row r="9703">
          <cell r="A9703">
            <v>303</v>
          </cell>
          <cell r="F9703">
            <v>2</v>
          </cell>
          <cell r="I9703">
            <v>45</v>
          </cell>
          <cell r="L9703" t="str">
            <v>NCS - Operational</v>
          </cell>
        </row>
        <row r="9704">
          <cell r="A9704">
            <v>303</v>
          </cell>
          <cell r="F9704">
            <v>2</v>
          </cell>
          <cell r="I9704">
            <v>157</v>
          </cell>
          <cell r="L9704" t="str">
            <v>NCS - Operational</v>
          </cell>
        </row>
        <row r="9705">
          <cell r="A9705">
            <v>303</v>
          </cell>
          <cell r="F9705">
            <v>2</v>
          </cell>
          <cell r="I9705">
            <v>833</v>
          </cell>
          <cell r="L9705" t="str">
            <v>(Excluded - Counted in classroom data)</v>
          </cell>
        </row>
        <row r="9706">
          <cell r="A9706">
            <v>303</v>
          </cell>
          <cell r="F9706">
            <v>2</v>
          </cell>
          <cell r="I9706">
            <v>121</v>
          </cell>
          <cell r="L9706" t="str">
            <v>NCS - Operational</v>
          </cell>
        </row>
        <row r="9707">
          <cell r="A9707">
            <v>303</v>
          </cell>
          <cell r="F9707">
            <v>2</v>
          </cell>
          <cell r="I9707">
            <v>212</v>
          </cell>
          <cell r="L9707" t="str">
            <v>NCS - Operational</v>
          </cell>
        </row>
        <row r="9708">
          <cell r="A9708">
            <v>303</v>
          </cell>
          <cell r="F9708">
            <v>2</v>
          </cell>
          <cell r="I9708">
            <v>177</v>
          </cell>
          <cell r="L9708" t="str">
            <v>NCS - Operational</v>
          </cell>
        </row>
        <row r="9709">
          <cell r="A9709">
            <v>303</v>
          </cell>
          <cell r="F9709">
            <v>2</v>
          </cell>
          <cell r="I9709">
            <v>1037</v>
          </cell>
          <cell r="L9709" t="str">
            <v>NCS - Operational</v>
          </cell>
        </row>
        <row r="9710">
          <cell r="A9710">
            <v>303</v>
          </cell>
          <cell r="F9710">
            <v>2</v>
          </cell>
          <cell r="I9710">
            <v>725</v>
          </cell>
          <cell r="L9710" t="str">
            <v>NCS - Operational</v>
          </cell>
        </row>
        <row r="9711">
          <cell r="A9711">
            <v>303</v>
          </cell>
          <cell r="F9711">
            <v>2</v>
          </cell>
          <cell r="I9711">
            <v>1184</v>
          </cell>
          <cell r="L9711" t="str">
            <v>(Excluded - Counted in classroom data)</v>
          </cell>
        </row>
        <row r="9712">
          <cell r="A9712">
            <v>303</v>
          </cell>
          <cell r="F9712">
            <v>2</v>
          </cell>
          <cell r="I9712">
            <v>974</v>
          </cell>
          <cell r="L9712" t="str">
            <v>(Excluded - Counted in classroom data)</v>
          </cell>
        </row>
        <row r="9713">
          <cell r="A9713">
            <v>303</v>
          </cell>
          <cell r="F9713">
            <v>2</v>
          </cell>
          <cell r="I9713">
            <v>3400</v>
          </cell>
          <cell r="L9713" t="str">
            <v>NCS - Library</v>
          </cell>
        </row>
        <row r="9714">
          <cell r="A9714">
            <v>303</v>
          </cell>
          <cell r="F9714">
            <v>2</v>
          </cell>
          <cell r="I9714">
            <v>207</v>
          </cell>
          <cell r="L9714" t="str">
            <v>NCS - Interior Room</v>
          </cell>
        </row>
        <row r="9715">
          <cell r="A9715">
            <v>303</v>
          </cell>
          <cell r="F9715">
            <v>2</v>
          </cell>
          <cell r="I9715">
            <v>229</v>
          </cell>
          <cell r="L9715" t="str">
            <v>NCS - Interior Room</v>
          </cell>
        </row>
        <row r="9716">
          <cell r="A9716">
            <v>303</v>
          </cell>
          <cell r="F9716">
            <v>2</v>
          </cell>
          <cell r="I9716">
            <v>261</v>
          </cell>
          <cell r="L9716" t="str">
            <v>NCS - Interior Room</v>
          </cell>
        </row>
        <row r="9717">
          <cell r="A9717">
            <v>303</v>
          </cell>
          <cell r="F9717">
            <v>2</v>
          </cell>
          <cell r="I9717">
            <v>249</v>
          </cell>
          <cell r="L9717" t="str">
            <v>NCS - Operational</v>
          </cell>
        </row>
        <row r="9718">
          <cell r="A9718">
            <v>303</v>
          </cell>
          <cell r="F9718">
            <v>2</v>
          </cell>
          <cell r="I9718">
            <v>168</v>
          </cell>
          <cell r="L9718" t="str">
            <v>NCS - Interior Room</v>
          </cell>
        </row>
        <row r="9719">
          <cell r="A9719">
            <v>303</v>
          </cell>
          <cell r="F9719">
            <v>2</v>
          </cell>
          <cell r="I9719">
            <v>670</v>
          </cell>
          <cell r="L9719" t="str">
            <v>NCS - Interior Room</v>
          </cell>
        </row>
        <row r="9720">
          <cell r="A9720">
            <v>303</v>
          </cell>
          <cell r="F9720">
            <v>2</v>
          </cell>
          <cell r="I9720">
            <v>1726</v>
          </cell>
          <cell r="L9720" t="str">
            <v>NCS - Operational</v>
          </cell>
        </row>
        <row r="9721">
          <cell r="A9721">
            <v>303</v>
          </cell>
          <cell r="F9721">
            <v>2</v>
          </cell>
          <cell r="I9721">
            <v>74</v>
          </cell>
          <cell r="L9721" t="str">
            <v>NCS - Operational</v>
          </cell>
        </row>
        <row r="9722">
          <cell r="A9722">
            <v>303</v>
          </cell>
          <cell r="F9722">
            <v>2</v>
          </cell>
          <cell r="I9722">
            <v>347</v>
          </cell>
          <cell r="L9722" t="str">
            <v>NCS - Operational</v>
          </cell>
        </row>
        <row r="9723">
          <cell r="A9723">
            <v>303</v>
          </cell>
          <cell r="F9723">
            <v>3</v>
          </cell>
          <cell r="I9723">
            <v>1878</v>
          </cell>
          <cell r="L9723" t="str">
            <v>NCS - Operational</v>
          </cell>
        </row>
        <row r="9724">
          <cell r="A9724">
            <v>303</v>
          </cell>
          <cell r="F9724">
            <v>3</v>
          </cell>
          <cell r="I9724">
            <v>2295</v>
          </cell>
          <cell r="L9724" t="str">
            <v>NCS - Assembly</v>
          </cell>
        </row>
        <row r="9725">
          <cell r="A9725">
            <v>303</v>
          </cell>
          <cell r="F9725">
            <v>3</v>
          </cell>
          <cell r="I9725">
            <v>1018</v>
          </cell>
          <cell r="L9725" t="str">
            <v>NCS - Operational</v>
          </cell>
        </row>
        <row r="9726">
          <cell r="A9726">
            <v>303</v>
          </cell>
          <cell r="F9726">
            <v>3</v>
          </cell>
          <cell r="I9726">
            <v>1472</v>
          </cell>
          <cell r="L9726" t="str">
            <v>NCS - Operational</v>
          </cell>
        </row>
        <row r="9727">
          <cell r="A9727">
            <v>303</v>
          </cell>
          <cell r="F9727">
            <v>3</v>
          </cell>
          <cell r="I9727">
            <v>2000</v>
          </cell>
          <cell r="L9727" t="str">
            <v>NCS - Operational</v>
          </cell>
        </row>
        <row r="9728">
          <cell r="A9728">
            <v>303</v>
          </cell>
          <cell r="F9728">
            <v>3</v>
          </cell>
          <cell r="I9728">
            <v>155</v>
          </cell>
          <cell r="L9728" t="str">
            <v>NCS - Operational</v>
          </cell>
        </row>
        <row r="9729">
          <cell r="A9729">
            <v>303</v>
          </cell>
          <cell r="F9729">
            <v>1</v>
          </cell>
          <cell r="I9729">
            <v>572</v>
          </cell>
          <cell r="L9729" t="str">
            <v>NCS - Operational</v>
          </cell>
        </row>
        <row r="9730">
          <cell r="A9730">
            <v>303</v>
          </cell>
          <cell r="F9730">
            <v>1</v>
          </cell>
          <cell r="I9730">
            <v>280</v>
          </cell>
          <cell r="L9730" t="str">
            <v>NCS - Operational</v>
          </cell>
        </row>
        <row r="9731">
          <cell r="A9731">
            <v>303</v>
          </cell>
          <cell r="F9731">
            <v>1</v>
          </cell>
          <cell r="I9731">
            <v>363</v>
          </cell>
          <cell r="L9731" t="str">
            <v>NCS - Interior Room</v>
          </cell>
        </row>
        <row r="9732">
          <cell r="A9732">
            <v>303</v>
          </cell>
          <cell r="F9732">
            <v>1</v>
          </cell>
          <cell r="I9732">
            <v>289</v>
          </cell>
          <cell r="L9732" t="str">
            <v>NCS - Interior Room</v>
          </cell>
        </row>
        <row r="9733">
          <cell r="A9733">
            <v>303</v>
          </cell>
          <cell r="F9733">
            <v>1</v>
          </cell>
          <cell r="I9733">
            <v>37</v>
          </cell>
          <cell r="L9733" t="str">
            <v>NCS - Operational</v>
          </cell>
        </row>
        <row r="9734">
          <cell r="A9734">
            <v>303</v>
          </cell>
          <cell r="F9734">
            <v>1</v>
          </cell>
          <cell r="I9734">
            <v>244</v>
          </cell>
          <cell r="L9734" t="str">
            <v>NCS - Interior Room</v>
          </cell>
        </row>
        <row r="9735">
          <cell r="A9735">
            <v>303</v>
          </cell>
          <cell r="F9735">
            <v>1</v>
          </cell>
          <cell r="I9735">
            <v>60</v>
          </cell>
          <cell r="L9735" t="str">
            <v>NCS - Operational</v>
          </cell>
        </row>
        <row r="9736">
          <cell r="A9736">
            <v>303</v>
          </cell>
          <cell r="F9736">
            <v>1</v>
          </cell>
          <cell r="I9736">
            <v>65</v>
          </cell>
          <cell r="L9736" t="str">
            <v>NCS - Operational</v>
          </cell>
        </row>
        <row r="9737">
          <cell r="A9737">
            <v>303</v>
          </cell>
          <cell r="F9737">
            <v>1</v>
          </cell>
          <cell r="I9737">
            <v>542</v>
          </cell>
          <cell r="L9737" t="str">
            <v>NCS - Interior Room</v>
          </cell>
        </row>
        <row r="9738">
          <cell r="A9738">
            <v>303</v>
          </cell>
          <cell r="F9738">
            <v>1</v>
          </cell>
          <cell r="I9738">
            <v>128</v>
          </cell>
          <cell r="L9738" t="str">
            <v>NCS - Interior Room</v>
          </cell>
        </row>
        <row r="9739">
          <cell r="A9739">
            <v>303</v>
          </cell>
          <cell r="F9739">
            <v>1</v>
          </cell>
          <cell r="I9739">
            <v>172</v>
          </cell>
          <cell r="L9739" t="str">
            <v>NCS - Operational</v>
          </cell>
        </row>
        <row r="9740">
          <cell r="A9740">
            <v>303</v>
          </cell>
          <cell r="F9740">
            <v>1</v>
          </cell>
          <cell r="I9740">
            <v>65</v>
          </cell>
          <cell r="L9740" t="str">
            <v>NCS - Operational</v>
          </cell>
        </row>
        <row r="9741">
          <cell r="A9741">
            <v>303</v>
          </cell>
          <cell r="F9741">
            <v>1</v>
          </cell>
          <cell r="I9741">
            <v>185</v>
          </cell>
          <cell r="L9741" t="str">
            <v>NCS - Interior Room</v>
          </cell>
        </row>
        <row r="9742">
          <cell r="A9742">
            <v>303</v>
          </cell>
          <cell r="F9742">
            <v>1</v>
          </cell>
          <cell r="I9742">
            <v>667</v>
          </cell>
          <cell r="L9742" t="str">
            <v>NCS - Interior Room</v>
          </cell>
        </row>
        <row r="9743">
          <cell r="A9743">
            <v>303</v>
          </cell>
          <cell r="F9743">
            <v>1</v>
          </cell>
          <cell r="I9743">
            <v>538</v>
          </cell>
          <cell r="L9743" t="str">
            <v>NCS - Interior Room</v>
          </cell>
        </row>
        <row r="9744">
          <cell r="A9744">
            <v>303</v>
          </cell>
          <cell r="F9744">
            <v>1</v>
          </cell>
          <cell r="I9744">
            <v>115</v>
          </cell>
          <cell r="L9744" t="str">
            <v>NCS - Interior Room</v>
          </cell>
        </row>
        <row r="9745">
          <cell r="A9745">
            <v>303</v>
          </cell>
          <cell r="F9745">
            <v>1</v>
          </cell>
          <cell r="I9745">
            <v>115</v>
          </cell>
          <cell r="L9745" t="str">
            <v>NCS - Interior Room</v>
          </cell>
        </row>
        <row r="9746">
          <cell r="A9746">
            <v>303</v>
          </cell>
          <cell r="F9746">
            <v>1</v>
          </cell>
          <cell r="I9746">
            <v>115</v>
          </cell>
          <cell r="L9746" t="str">
            <v>NCS - Interior Room</v>
          </cell>
        </row>
        <row r="9747">
          <cell r="A9747">
            <v>303</v>
          </cell>
          <cell r="F9747">
            <v>1</v>
          </cell>
          <cell r="I9747">
            <v>99</v>
          </cell>
          <cell r="L9747" t="str">
            <v>NCS - Interior Room</v>
          </cell>
        </row>
        <row r="9748">
          <cell r="A9748">
            <v>303</v>
          </cell>
          <cell r="F9748">
            <v>1</v>
          </cell>
          <cell r="I9748">
            <v>97</v>
          </cell>
          <cell r="L9748" t="str">
            <v>NCS - Interior Room</v>
          </cell>
        </row>
        <row r="9749">
          <cell r="A9749">
            <v>303</v>
          </cell>
          <cell r="F9749">
            <v>1</v>
          </cell>
          <cell r="I9749">
            <v>100</v>
          </cell>
          <cell r="L9749" t="str">
            <v>NCS - Interior Room</v>
          </cell>
        </row>
        <row r="9750">
          <cell r="A9750">
            <v>303</v>
          </cell>
          <cell r="F9750">
            <v>1</v>
          </cell>
          <cell r="I9750">
            <v>271</v>
          </cell>
          <cell r="L9750" t="str">
            <v>NCS - Operational</v>
          </cell>
        </row>
        <row r="9751">
          <cell r="A9751">
            <v>303</v>
          </cell>
          <cell r="F9751">
            <v>1</v>
          </cell>
          <cell r="I9751">
            <v>250</v>
          </cell>
          <cell r="L9751" t="str">
            <v>NCS - Operational</v>
          </cell>
        </row>
        <row r="9752">
          <cell r="A9752">
            <v>303</v>
          </cell>
          <cell r="F9752">
            <v>1</v>
          </cell>
          <cell r="I9752">
            <v>176</v>
          </cell>
          <cell r="L9752" t="str">
            <v>NCS - Operational</v>
          </cell>
        </row>
        <row r="9753">
          <cell r="A9753">
            <v>303</v>
          </cell>
          <cell r="F9753">
            <v>1</v>
          </cell>
          <cell r="I9753">
            <v>341</v>
          </cell>
          <cell r="L9753" t="str">
            <v>NCS - Operational</v>
          </cell>
        </row>
        <row r="9754">
          <cell r="A9754">
            <v>303</v>
          </cell>
          <cell r="F9754">
            <v>1</v>
          </cell>
          <cell r="I9754">
            <v>329</v>
          </cell>
          <cell r="L9754" t="str">
            <v>NCS - Operational</v>
          </cell>
        </row>
        <row r="9755">
          <cell r="A9755">
            <v>303</v>
          </cell>
          <cell r="F9755">
            <v>1</v>
          </cell>
          <cell r="I9755">
            <v>144</v>
          </cell>
          <cell r="L9755" t="str">
            <v>NCS - Operational</v>
          </cell>
        </row>
        <row r="9756">
          <cell r="A9756">
            <v>303</v>
          </cell>
          <cell r="F9756">
            <v>1</v>
          </cell>
          <cell r="I9756">
            <v>138</v>
          </cell>
          <cell r="L9756" t="str">
            <v>NCS - Operational</v>
          </cell>
        </row>
        <row r="9757">
          <cell r="A9757">
            <v>303</v>
          </cell>
          <cell r="F9757">
            <v>1</v>
          </cell>
          <cell r="I9757">
            <v>332</v>
          </cell>
          <cell r="L9757" t="str">
            <v>NCS - Athletic</v>
          </cell>
        </row>
        <row r="9758">
          <cell r="A9758">
            <v>303</v>
          </cell>
          <cell r="F9758">
            <v>1</v>
          </cell>
          <cell r="I9758">
            <v>127</v>
          </cell>
          <cell r="L9758" t="str">
            <v>NCS - Interior Room</v>
          </cell>
        </row>
        <row r="9759">
          <cell r="A9759">
            <v>303</v>
          </cell>
          <cell r="F9759">
            <v>1</v>
          </cell>
          <cell r="I9759">
            <v>161</v>
          </cell>
          <cell r="L9759" t="str">
            <v>NCS - Interior Room</v>
          </cell>
        </row>
        <row r="9760">
          <cell r="A9760">
            <v>303</v>
          </cell>
          <cell r="F9760">
            <v>1</v>
          </cell>
          <cell r="I9760">
            <v>53</v>
          </cell>
          <cell r="L9760" t="str">
            <v>NCS - Operational</v>
          </cell>
        </row>
        <row r="9761">
          <cell r="A9761">
            <v>303</v>
          </cell>
          <cell r="F9761">
            <v>1</v>
          </cell>
          <cell r="I9761">
            <v>96</v>
          </cell>
          <cell r="L9761" t="str">
            <v>NCS - Operational</v>
          </cell>
        </row>
        <row r="9762">
          <cell r="A9762">
            <v>303</v>
          </cell>
          <cell r="F9762">
            <v>1</v>
          </cell>
          <cell r="I9762">
            <v>754</v>
          </cell>
          <cell r="L9762" t="str">
            <v>NCS - Operational</v>
          </cell>
        </row>
        <row r="9763">
          <cell r="A9763">
            <v>303</v>
          </cell>
          <cell r="F9763">
            <v>1</v>
          </cell>
          <cell r="I9763">
            <v>427</v>
          </cell>
          <cell r="L9763" t="str">
            <v>NCS - Operational</v>
          </cell>
        </row>
        <row r="9764">
          <cell r="A9764">
            <v>303</v>
          </cell>
          <cell r="F9764">
            <v>1</v>
          </cell>
          <cell r="I9764">
            <v>115</v>
          </cell>
          <cell r="L9764" t="str">
            <v>NCS - Interior Room</v>
          </cell>
        </row>
        <row r="9765">
          <cell r="A9765">
            <v>303</v>
          </cell>
          <cell r="F9765">
            <v>1</v>
          </cell>
          <cell r="I9765">
            <v>115</v>
          </cell>
          <cell r="L9765" t="str">
            <v>NCS - Interior Room</v>
          </cell>
        </row>
        <row r="9766">
          <cell r="A9766">
            <v>303</v>
          </cell>
          <cell r="F9766">
            <v>1</v>
          </cell>
          <cell r="I9766">
            <v>422</v>
          </cell>
          <cell r="L9766" t="str">
            <v>NCS - Operational</v>
          </cell>
        </row>
        <row r="9767">
          <cell r="A9767">
            <v>303</v>
          </cell>
          <cell r="F9767">
            <v>1</v>
          </cell>
          <cell r="I9767">
            <v>116</v>
          </cell>
          <cell r="L9767" t="str">
            <v>NCS - Interior Room</v>
          </cell>
        </row>
        <row r="9768">
          <cell r="A9768">
            <v>303</v>
          </cell>
          <cell r="F9768">
            <v>1</v>
          </cell>
          <cell r="I9768">
            <v>2072</v>
          </cell>
          <cell r="L9768" t="str">
            <v>NCS - Operational</v>
          </cell>
        </row>
        <row r="9769">
          <cell r="A9769">
            <v>303</v>
          </cell>
          <cell r="F9769">
            <v>2</v>
          </cell>
          <cell r="I9769">
            <v>532</v>
          </cell>
          <cell r="L9769" t="str">
            <v>NCS - Operational</v>
          </cell>
        </row>
        <row r="9770">
          <cell r="A9770">
            <v>303</v>
          </cell>
          <cell r="F9770">
            <v>2</v>
          </cell>
          <cell r="I9770">
            <v>460</v>
          </cell>
          <cell r="L9770" t="str">
            <v>NCS - Operational</v>
          </cell>
        </row>
        <row r="9771">
          <cell r="A9771">
            <v>303</v>
          </cell>
          <cell r="F9771">
            <v>2</v>
          </cell>
          <cell r="I9771">
            <v>924</v>
          </cell>
          <cell r="L9771" t="str">
            <v>NCS - Interior Room</v>
          </cell>
        </row>
        <row r="9772">
          <cell r="A9772">
            <v>303</v>
          </cell>
          <cell r="F9772">
            <v>2</v>
          </cell>
          <cell r="I9772">
            <v>574</v>
          </cell>
          <cell r="L9772" t="str">
            <v>NCS - Interior Room</v>
          </cell>
        </row>
        <row r="9773">
          <cell r="A9773">
            <v>303</v>
          </cell>
          <cell r="F9773">
            <v>2</v>
          </cell>
          <cell r="I9773">
            <v>964</v>
          </cell>
          <cell r="L9773" t="str">
            <v>NCS - Operational</v>
          </cell>
        </row>
        <row r="9774">
          <cell r="A9774">
            <v>303</v>
          </cell>
          <cell r="F9774">
            <v>2</v>
          </cell>
          <cell r="I9774">
            <v>899</v>
          </cell>
          <cell r="L9774" t="str">
            <v>NCS - Interior Room</v>
          </cell>
        </row>
        <row r="9775">
          <cell r="A9775">
            <v>303</v>
          </cell>
          <cell r="F9775">
            <v>2</v>
          </cell>
          <cell r="I9775">
            <v>540</v>
          </cell>
          <cell r="L9775" t="str">
            <v>NCS - Interior Room</v>
          </cell>
        </row>
        <row r="9776">
          <cell r="A9776">
            <v>303</v>
          </cell>
          <cell r="F9776">
            <v>2</v>
          </cell>
          <cell r="I9776">
            <v>659</v>
          </cell>
          <cell r="L9776" t="str">
            <v>(Excluded - Counted in classroom data)</v>
          </cell>
        </row>
        <row r="9777">
          <cell r="A9777">
            <v>303</v>
          </cell>
          <cell r="F9777">
            <v>2</v>
          </cell>
          <cell r="I9777">
            <v>338</v>
          </cell>
          <cell r="L9777" t="str">
            <v>NCS - Operational</v>
          </cell>
        </row>
        <row r="9778">
          <cell r="A9778">
            <v>303</v>
          </cell>
          <cell r="F9778">
            <v>2</v>
          </cell>
          <cell r="I9778">
            <v>104</v>
          </cell>
          <cell r="L9778" t="str">
            <v>NCS - Operational</v>
          </cell>
        </row>
        <row r="9779">
          <cell r="A9779">
            <v>303</v>
          </cell>
          <cell r="F9779">
            <v>2</v>
          </cell>
          <cell r="I9779">
            <v>114</v>
          </cell>
          <cell r="L9779" t="str">
            <v>NCS - Operational</v>
          </cell>
        </row>
        <row r="9780">
          <cell r="A9780">
            <v>303</v>
          </cell>
          <cell r="F9780">
            <v>2</v>
          </cell>
          <cell r="I9780">
            <v>938</v>
          </cell>
          <cell r="L9780" t="str">
            <v>(Excluded - Counted in classroom data)</v>
          </cell>
        </row>
        <row r="9781">
          <cell r="A9781">
            <v>303</v>
          </cell>
          <cell r="F9781">
            <v>2</v>
          </cell>
          <cell r="I9781">
            <v>96</v>
          </cell>
          <cell r="L9781" t="str">
            <v>NCS - Operational</v>
          </cell>
        </row>
        <row r="9782">
          <cell r="A9782">
            <v>303</v>
          </cell>
          <cell r="F9782">
            <v>2</v>
          </cell>
          <cell r="I9782">
            <v>159</v>
          </cell>
          <cell r="L9782" t="str">
            <v>NCS - Interior Room</v>
          </cell>
        </row>
        <row r="9783">
          <cell r="A9783">
            <v>303</v>
          </cell>
          <cell r="F9783">
            <v>2</v>
          </cell>
          <cell r="I9783">
            <v>926</v>
          </cell>
          <cell r="L9783" t="str">
            <v>(Excluded - Counted in classroom data)</v>
          </cell>
        </row>
        <row r="9784">
          <cell r="A9784">
            <v>303</v>
          </cell>
          <cell r="F9784">
            <v>2</v>
          </cell>
          <cell r="I9784">
            <v>97</v>
          </cell>
          <cell r="L9784" t="str">
            <v>NCS - Operational</v>
          </cell>
        </row>
        <row r="9785">
          <cell r="A9785">
            <v>303</v>
          </cell>
          <cell r="F9785">
            <v>2</v>
          </cell>
          <cell r="I9785">
            <v>178</v>
          </cell>
          <cell r="L9785" t="str">
            <v>NCS - Operational</v>
          </cell>
        </row>
        <row r="9786">
          <cell r="A9786">
            <v>303</v>
          </cell>
          <cell r="F9786">
            <v>2</v>
          </cell>
          <cell r="I9786">
            <v>1939</v>
          </cell>
          <cell r="L9786" t="str">
            <v>NCS - Operational</v>
          </cell>
        </row>
        <row r="9787">
          <cell r="A9787">
            <v>303</v>
          </cell>
          <cell r="F9787">
            <v>0</v>
          </cell>
          <cell r="I9787">
            <v>506</v>
          </cell>
          <cell r="L9787" t="str">
            <v>NCS - Operational</v>
          </cell>
        </row>
        <row r="9788">
          <cell r="A9788">
            <v>303</v>
          </cell>
          <cell r="F9788">
            <v>1</v>
          </cell>
          <cell r="I9788">
            <v>2674</v>
          </cell>
          <cell r="L9788" t="str">
            <v>(Excluded - Counted in classroom data)</v>
          </cell>
        </row>
        <row r="9789">
          <cell r="A9789">
            <v>303</v>
          </cell>
          <cell r="F9789">
            <v>1</v>
          </cell>
          <cell r="I9789">
            <v>448</v>
          </cell>
          <cell r="L9789" t="str">
            <v>NCS - Interior Room</v>
          </cell>
        </row>
        <row r="9790">
          <cell r="A9790">
            <v>303</v>
          </cell>
          <cell r="F9790">
            <v>1</v>
          </cell>
          <cell r="I9790">
            <v>204</v>
          </cell>
          <cell r="L9790" t="str">
            <v>NCS - Operational</v>
          </cell>
        </row>
        <row r="9791">
          <cell r="A9791">
            <v>303</v>
          </cell>
          <cell r="F9791">
            <v>1</v>
          </cell>
          <cell r="I9791">
            <v>261</v>
          </cell>
          <cell r="L9791" t="str">
            <v>NCS - Operational</v>
          </cell>
        </row>
        <row r="9792">
          <cell r="A9792">
            <v>303</v>
          </cell>
          <cell r="F9792">
            <v>1</v>
          </cell>
          <cell r="I9792">
            <v>448</v>
          </cell>
          <cell r="L9792" t="str">
            <v>NCS - Operational</v>
          </cell>
        </row>
        <row r="9793">
          <cell r="A9793">
            <v>303</v>
          </cell>
          <cell r="F9793">
            <v>1</v>
          </cell>
          <cell r="I9793">
            <v>149</v>
          </cell>
          <cell r="L9793" t="str">
            <v>NCS - Operational</v>
          </cell>
        </row>
        <row r="9794">
          <cell r="A9794">
            <v>303</v>
          </cell>
          <cell r="F9794">
            <v>1</v>
          </cell>
          <cell r="I9794">
            <v>1824</v>
          </cell>
          <cell r="L9794" t="str">
            <v>(Excluded - Counted in classroom data)</v>
          </cell>
        </row>
        <row r="9795">
          <cell r="A9795">
            <v>303</v>
          </cell>
          <cell r="F9795">
            <v>1</v>
          </cell>
          <cell r="I9795">
            <v>608</v>
          </cell>
          <cell r="L9795" t="str">
            <v>(Excluded - Counted in classroom data)</v>
          </cell>
        </row>
        <row r="9796">
          <cell r="A9796">
            <v>303</v>
          </cell>
          <cell r="F9796">
            <v>1</v>
          </cell>
          <cell r="I9796">
            <v>45</v>
          </cell>
          <cell r="L9796" t="str">
            <v>NCS - Operational</v>
          </cell>
        </row>
        <row r="9797">
          <cell r="A9797">
            <v>303</v>
          </cell>
          <cell r="F9797">
            <v>1</v>
          </cell>
          <cell r="I9797">
            <v>87</v>
          </cell>
          <cell r="L9797" t="str">
            <v>NCS - Operational</v>
          </cell>
        </row>
        <row r="9798">
          <cell r="A9798">
            <v>303</v>
          </cell>
          <cell r="F9798">
            <v>1</v>
          </cell>
          <cell r="I9798">
            <v>50</v>
          </cell>
          <cell r="L9798" t="str">
            <v>NCS - Operational</v>
          </cell>
        </row>
        <row r="9799">
          <cell r="A9799">
            <v>303</v>
          </cell>
          <cell r="F9799">
            <v>1</v>
          </cell>
          <cell r="I9799">
            <v>116</v>
          </cell>
          <cell r="L9799" t="str">
            <v>NCS - Interior Room</v>
          </cell>
        </row>
        <row r="9800">
          <cell r="A9800">
            <v>303</v>
          </cell>
          <cell r="F9800">
            <v>1</v>
          </cell>
          <cell r="I9800">
            <v>208</v>
          </cell>
          <cell r="L9800" t="str">
            <v>NCS - Interior Room</v>
          </cell>
        </row>
        <row r="9801">
          <cell r="A9801">
            <v>303</v>
          </cell>
          <cell r="F9801">
            <v>1</v>
          </cell>
          <cell r="I9801">
            <v>85</v>
          </cell>
          <cell r="L9801" t="str">
            <v>NCS - Operational</v>
          </cell>
        </row>
        <row r="9802">
          <cell r="A9802">
            <v>303</v>
          </cell>
          <cell r="F9802">
            <v>2</v>
          </cell>
          <cell r="I9802">
            <v>328</v>
          </cell>
          <cell r="L9802" t="str">
            <v>NCS - Operational</v>
          </cell>
        </row>
        <row r="9803">
          <cell r="A9803">
            <v>303</v>
          </cell>
          <cell r="F9803">
            <v>1</v>
          </cell>
          <cell r="I9803">
            <v>408</v>
          </cell>
          <cell r="L9803" t="str">
            <v>NCS - Operational</v>
          </cell>
        </row>
        <row r="9804">
          <cell r="A9804">
            <v>303</v>
          </cell>
          <cell r="F9804">
            <v>1</v>
          </cell>
          <cell r="I9804">
            <v>73</v>
          </cell>
          <cell r="L9804" t="str">
            <v>NCS - Interior Room</v>
          </cell>
        </row>
        <row r="9805">
          <cell r="A9805">
            <v>303</v>
          </cell>
          <cell r="F9805">
            <v>1</v>
          </cell>
          <cell r="I9805">
            <v>370</v>
          </cell>
          <cell r="L9805" t="str">
            <v>NCS - Interior Room</v>
          </cell>
        </row>
        <row r="9806">
          <cell r="A9806">
            <v>303</v>
          </cell>
          <cell r="F9806">
            <v>1</v>
          </cell>
          <cell r="I9806">
            <v>114</v>
          </cell>
          <cell r="L9806" t="str">
            <v>NCS - Operational</v>
          </cell>
        </row>
        <row r="9807">
          <cell r="A9807">
            <v>303</v>
          </cell>
          <cell r="F9807">
            <v>1</v>
          </cell>
          <cell r="I9807">
            <v>81</v>
          </cell>
          <cell r="L9807" t="str">
            <v>NCS - Operational</v>
          </cell>
        </row>
        <row r="9808">
          <cell r="A9808">
            <v>303</v>
          </cell>
          <cell r="F9808">
            <v>1</v>
          </cell>
          <cell r="I9808">
            <v>29</v>
          </cell>
          <cell r="L9808" t="str">
            <v>NCS - Operational</v>
          </cell>
        </row>
        <row r="9809">
          <cell r="A9809">
            <v>303</v>
          </cell>
          <cell r="F9809">
            <v>1</v>
          </cell>
          <cell r="I9809">
            <v>118</v>
          </cell>
          <cell r="L9809" t="str">
            <v>NCS - Operational</v>
          </cell>
        </row>
        <row r="9810">
          <cell r="A9810">
            <v>303</v>
          </cell>
          <cell r="F9810">
            <v>1</v>
          </cell>
          <cell r="I9810">
            <v>541</v>
          </cell>
          <cell r="L9810" t="str">
            <v>NCS - Operational</v>
          </cell>
        </row>
        <row r="9811">
          <cell r="A9811">
            <v>303</v>
          </cell>
          <cell r="F9811">
            <v>1</v>
          </cell>
          <cell r="I9811">
            <v>8661</v>
          </cell>
          <cell r="L9811" t="str">
            <v>NCS - Athletic</v>
          </cell>
        </row>
        <row r="9812">
          <cell r="A9812">
            <v>303</v>
          </cell>
          <cell r="F9812">
            <v>1</v>
          </cell>
          <cell r="I9812">
            <v>362</v>
          </cell>
          <cell r="L9812" t="str">
            <v>NCS - Operational</v>
          </cell>
        </row>
        <row r="9813">
          <cell r="A9813">
            <v>303</v>
          </cell>
          <cell r="F9813">
            <v>1</v>
          </cell>
          <cell r="I9813">
            <v>157</v>
          </cell>
          <cell r="L9813" t="str">
            <v>NCS - Operational</v>
          </cell>
        </row>
        <row r="9814">
          <cell r="A9814">
            <v>303</v>
          </cell>
          <cell r="F9814">
            <v>1</v>
          </cell>
          <cell r="I9814">
            <v>73</v>
          </cell>
          <cell r="L9814" t="str">
            <v>NCS - Operational</v>
          </cell>
        </row>
        <row r="9815">
          <cell r="A9815">
            <v>303</v>
          </cell>
          <cell r="F9815">
            <v>1</v>
          </cell>
          <cell r="I9815">
            <v>17</v>
          </cell>
          <cell r="L9815" t="str">
            <v>NCS - Operational</v>
          </cell>
        </row>
        <row r="9816">
          <cell r="A9816">
            <v>303</v>
          </cell>
          <cell r="F9816">
            <v>1</v>
          </cell>
          <cell r="I9816">
            <v>197</v>
          </cell>
          <cell r="L9816" t="str">
            <v>NCS - Operational</v>
          </cell>
        </row>
        <row r="9817">
          <cell r="A9817">
            <v>303</v>
          </cell>
          <cell r="F9817">
            <v>1</v>
          </cell>
          <cell r="I9817">
            <v>244</v>
          </cell>
          <cell r="L9817" t="str">
            <v>NCS - Operational</v>
          </cell>
        </row>
        <row r="9818">
          <cell r="A9818">
            <v>303</v>
          </cell>
          <cell r="F9818">
            <v>1</v>
          </cell>
          <cell r="I9818">
            <v>100</v>
          </cell>
          <cell r="L9818" t="str">
            <v>NCS - Operational</v>
          </cell>
        </row>
        <row r="9819">
          <cell r="A9819">
            <v>303</v>
          </cell>
          <cell r="F9819">
            <v>1</v>
          </cell>
          <cell r="I9819">
            <v>102</v>
          </cell>
          <cell r="L9819" t="str">
            <v>NCS - Operational</v>
          </cell>
        </row>
        <row r="9820">
          <cell r="A9820">
            <v>303</v>
          </cell>
          <cell r="F9820">
            <v>1</v>
          </cell>
          <cell r="I9820">
            <v>3958</v>
          </cell>
          <cell r="L9820" t="str">
            <v>NCS - Athletic</v>
          </cell>
        </row>
        <row r="9821">
          <cell r="A9821">
            <v>303</v>
          </cell>
          <cell r="F9821">
            <v>1</v>
          </cell>
          <cell r="I9821">
            <v>400</v>
          </cell>
          <cell r="L9821" t="str">
            <v>NCS - Operational</v>
          </cell>
        </row>
        <row r="9822">
          <cell r="A9822">
            <v>303</v>
          </cell>
          <cell r="F9822">
            <v>1</v>
          </cell>
          <cell r="I9822">
            <v>1723</v>
          </cell>
          <cell r="L9822" t="str">
            <v>NCS - Athletic</v>
          </cell>
        </row>
        <row r="9823">
          <cell r="A9823">
            <v>303</v>
          </cell>
          <cell r="F9823">
            <v>1</v>
          </cell>
          <cell r="I9823">
            <v>1723</v>
          </cell>
          <cell r="L9823" t="str">
            <v>NCS - Athletic</v>
          </cell>
        </row>
        <row r="9824">
          <cell r="A9824">
            <v>303</v>
          </cell>
          <cell r="F9824">
            <v>1</v>
          </cell>
          <cell r="I9824">
            <v>400</v>
          </cell>
          <cell r="L9824" t="str">
            <v>NCS - Operational</v>
          </cell>
        </row>
        <row r="9825">
          <cell r="A9825">
            <v>303</v>
          </cell>
          <cell r="F9825">
            <v>1</v>
          </cell>
          <cell r="I9825">
            <v>195</v>
          </cell>
          <cell r="L9825" t="str">
            <v>NCS - Operational</v>
          </cell>
        </row>
        <row r="9826">
          <cell r="A9826">
            <v>303</v>
          </cell>
          <cell r="F9826">
            <v>1</v>
          </cell>
          <cell r="I9826">
            <v>111</v>
          </cell>
          <cell r="L9826" t="str">
            <v>NCS - Operational</v>
          </cell>
        </row>
        <row r="9827">
          <cell r="A9827">
            <v>303</v>
          </cell>
          <cell r="F9827">
            <v>1</v>
          </cell>
          <cell r="I9827">
            <v>369</v>
          </cell>
          <cell r="L9827" t="str">
            <v>NCS - Interior Room</v>
          </cell>
        </row>
        <row r="9828">
          <cell r="A9828">
            <v>303</v>
          </cell>
          <cell r="F9828">
            <v>1</v>
          </cell>
          <cell r="I9828">
            <v>73</v>
          </cell>
          <cell r="L9828" t="str">
            <v>NCS - Operational</v>
          </cell>
        </row>
        <row r="9829">
          <cell r="A9829">
            <v>303</v>
          </cell>
          <cell r="F9829">
            <v>1</v>
          </cell>
          <cell r="I9829">
            <v>408</v>
          </cell>
          <cell r="L9829" t="str">
            <v>NCS - Operational</v>
          </cell>
        </row>
        <row r="9830">
          <cell r="A9830">
            <v>303</v>
          </cell>
          <cell r="F9830">
            <v>1</v>
          </cell>
          <cell r="I9830">
            <v>656</v>
          </cell>
          <cell r="L9830" t="str">
            <v>NCS - Operational</v>
          </cell>
        </row>
        <row r="9831">
          <cell r="A9831">
            <v>303</v>
          </cell>
          <cell r="F9831">
            <v>1</v>
          </cell>
          <cell r="I9831">
            <v>352</v>
          </cell>
          <cell r="L9831" t="str">
            <v>NCS - Operational</v>
          </cell>
        </row>
        <row r="9832">
          <cell r="A9832">
            <v>303</v>
          </cell>
          <cell r="F9832">
            <v>1</v>
          </cell>
          <cell r="I9832">
            <v>249</v>
          </cell>
          <cell r="L9832" t="str">
            <v>NCS - Operational</v>
          </cell>
        </row>
        <row r="9833">
          <cell r="A9833">
            <v>303</v>
          </cell>
          <cell r="F9833">
            <v>1</v>
          </cell>
          <cell r="I9833">
            <v>86</v>
          </cell>
          <cell r="L9833" t="str">
            <v>NCS - Operational</v>
          </cell>
        </row>
        <row r="9834">
          <cell r="A9834">
            <v>303</v>
          </cell>
          <cell r="F9834">
            <v>1</v>
          </cell>
          <cell r="I9834">
            <v>90</v>
          </cell>
          <cell r="L9834" t="str">
            <v>NCS - Operational</v>
          </cell>
        </row>
        <row r="9835">
          <cell r="A9835">
            <v>303</v>
          </cell>
          <cell r="F9835">
            <v>1</v>
          </cell>
          <cell r="I9835">
            <v>183</v>
          </cell>
          <cell r="L9835" t="str">
            <v>NCS - Operational</v>
          </cell>
        </row>
        <row r="9836">
          <cell r="A9836">
            <v>303</v>
          </cell>
          <cell r="F9836">
            <v>1</v>
          </cell>
          <cell r="I9836">
            <v>204</v>
          </cell>
          <cell r="L9836" t="str">
            <v>NCS - Operational</v>
          </cell>
        </row>
        <row r="9837">
          <cell r="A9837">
            <v>303</v>
          </cell>
          <cell r="F9837">
            <v>1</v>
          </cell>
          <cell r="I9837">
            <v>268</v>
          </cell>
          <cell r="L9837" t="str">
            <v>NCS - Operational</v>
          </cell>
        </row>
        <row r="9838">
          <cell r="A9838">
            <v>303</v>
          </cell>
          <cell r="F9838">
            <v>1</v>
          </cell>
          <cell r="I9838">
            <v>123</v>
          </cell>
          <cell r="L9838" t="str">
            <v>NCS - Operational</v>
          </cell>
        </row>
        <row r="9839">
          <cell r="A9839">
            <v>303</v>
          </cell>
          <cell r="F9839">
            <v>1</v>
          </cell>
          <cell r="I9839">
            <v>2818</v>
          </cell>
          <cell r="L9839" t="str">
            <v>NCS - Athletic</v>
          </cell>
        </row>
        <row r="9840">
          <cell r="A9840">
            <v>303</v>
          </cell>
          <cell r="F9840">
            <v>1</v>
          </cell>
          <cell r="I9840">
            <v>718</v>
          </cell>
          <cell r="L9840" t="str">
            <v>NCS - Athletic</v>
          </cell>
        </row>
        <row r="9841">
          <cell r="A9841">
            <v>303</v>
          </cell>
          <cell r="F9841">
            <v>1</v>
          </cell>
          <cell r="I9841">
            <v>36</v>
          </cell>
          <cell r="L9841" t="str">
            <v>NCS - Operational</v>
          </cell>
        </row>
        <row r="9842">
          <cell r="A9842">
            <v>303</v>
          </cell>
          <cell r="F9842">
            <v>2</v>
          </cell>
          <cell r="I9842">
            <v>330</v>
          </cell>
          <cell r="L9842" t="str">
            <v>NCS - Operational</v>
          </cell>
        </row>
        <row r="9843">
          <cell r="A9843">
            <v>303</v>
          </cell>
          <cell r="F9843">
            <v>2</v>
          </cell>
          <cell r="I9843">
            <v>330</v>
          </cell>
          <cell r="L9843" t="str">
            <v>NCS - Operational</v>
          </cell>
        </row>
        <row r="9844">
          <cell r="A9844">
            <v>303</v>
          </cell>
          <cell r="F9844">
            <v>1</v>
          </cell>
          <cell r="I9844">
            <v>658</v>
          </cell>
          <cell r="L9844" t="str">
            <v>NCS - Operational</v>
          </cell>
        </row>
        <row r="9845">
          <cell r="A9845">
            <v>303</v>
          </cell>
          <cell r="F9845">
            <v>1</v>
          </cell>
          <cell r="I9845">
            <v>147</v>
          </cell>
          <cell r="L9845" t="str">
            <v>NCS - Operational</v>
          </cell>
        </row>
        <row r="9846">
          <cell r="A9846">
            <v>303</v>
          </cell>
          <cell r="F9846">
            <v>1</v>
          </cell>
          <cell r="I9846">
            <v>555</v>
          </cell>
          <cell r="L9846" t="str">
            <v>NCS - Interior Room</v>
          </cell>
        </row>
        <row r="9847">
          <cell r="A9847">
            <v>303</v>
          </cell>
          <cell r="F9847">
            <v>1</v>
          </cell>
          <cell r="I9847">
            <v>44</v>
          </cell>
          <cell r="L9847" t="str">
            <v>NCS - Operational</v>
          </cell>
        </row>
        <row r="9848">
          <cell r="A9848">
            <v>303</v>
          </cell>
          <cell r="F9848">
            <v>1</v>
          </cell>
          <cell r="I9848">
            <v>147</v>
          </cell>
          <cell r="L9848" t="str">
            <v>NCS - Operational</v>
          </cell>
        </row>
        <row r="9849">
          <cell r="A9849">
            <v>303</v>
          </cell>
          <cell r="F9849">
            <v>1</v>
          </cell>
          <cell r="I9849">
            <v>676</v>
          </cell>
          <cell r="L9849" t="str">
            <v>NCS - Operational</v>
          </cell>
        </row>
        <row r="9850">
          <cell r="A9850">
            <v>303</v>
          </cell>
          <cell r="F9850">
            <v>1</v>
          </cell>
          <cell r="I9850">
            <v>285</v>
          </cell>
          <cell r="L9850" t="str">
            <v>NCS - Operational</v>
          </cell>
        </row>
        <row r="9851">
          <cell r="A9851">
            <v>303</v>
          </cell>
          <cell r="F9851">
            <v>1</v>
          </cell>
          <cell r="I9851">
            <v>45</v>
          </cell>
          <cell r="L9851" t="str">
            <v>NCS - Operational</v>
          </cell>
        </row>
        <row r="9852">
          <cell r="A9852">
            <v>303</v>
          </cell>
          <cell r="F9852">
            <v>1</v>
          </cell>
          <cell r="I9852">
            <v>115</v>
          </cell>
          <cell r="L9852" t="str">
            <v>NCS - Operational</v>
          </cell>
        </row>
        <row r="9853">
          <cell r="A9853">
            <v>303</v>
          </cell>
          <cell r="F9853">
            <v>1</v>
          </cell>
          <cell r="I9853">
            <v>79</v>
          </cell>
          <cell r="L9853" t="str">
            <v>NCS - Operational</v>
          </cell>
        </row>
        <row r="9854">
          <cell r="A9854">
            <v>303</v>
          </cell>
          <cell r="F9854">
            <v>1</v>
          </cell>
          <cell r="I9854">
            <v>62</v>
          </cell>
          <cell r="L9854" t="str">
            <v>NCS - Operational</v>
          </cell>
        </row>
        <row r="9855">
          <cell r="A9855">
            <v>303</v>
          </cell>
          <cell r="F9855">
            <v>1</v>
          </cell>
          <cell r="I9855">
            <v>874</v>
          </cell>
          <cell r="L9855" t="str">
            <v>NCS - Interior Room</v>
          </cell>
        </row>
        <row r="9856">
          <cell r="A9856">
            <v>303</v>
          </cell>
          <cell r="F9856">
            <v>1</v>
          </cell>
          <cell r="I9856">
            <v>894</v>
          </cell>
          <cell r="L9856" t="str">
            <v>(Excluded - Counted in classroom data)</v>
          </cell>
        </row>
        <row r="9857">
          <cell r="A9857">
            <v>303</v>
          </cell>
          <cell r="F9857">
            <v>1</v>
          </cell>
          <cell r="I9857">
            <v>463</v>
          </cell>
          <cell r="L9857" t="str">
            <v>NCS - Operational</v>
          </cell>
        </row>
        <row r="9858">
          <cell r="A9858">
            <v>303</v>
          </cell>
          <cell r="F9858">
            <v>1</v>
          </cell>
          <cell r="I9858">
            <v>861</v>
          </cell>
          <cell r="L9858" t="str">
            <v>(Excluded - Counted in classroom data)</v>
          </cell>
        </row>
        <row r="9859">
          <cell r="A9859">
            <v>303</v>
          </cell>
          <cell r="F9859">
            <v>1</v>
          </cell>
          <cell r="I9859">
            <v>314</v>
          </cell>
          <cell r="L9859" t="str">
            <v>NCS - Interior Room</v>
          </cell>
        </row>
        <row r="9860">
          <cell r="A9860">
            <v>303</v>
          </cell>
          <cell r="F9860">
            <v>1</v>
          </cell>
          <cell r="I9860">
            <v>294</v>
          </cell>
          <cell r="L9860" t="str">
            <v>NCS - Operational</v>
          </cell>
        </row>
        <row r="9861">
          <cell r="A9861">
            <v>303</v>
          </cell>
          <cell r="F9861">
            <v>1</v>
          </cell>
          <cell r="I9861">
            <v>329</v>
          </cell>
          <cell r="L9861" t="str">
            <v>NCS - Operational</v>
          </cell>
        </row>
        <row r="9862">
          <cell r="A9862">
            <v>303</v>
          </cell>
          <cell r="F9862">
            <v>1</v>
          </cell>
          <cell r="I9862">
            <v>350</v>
          </cell>
          <cell r="L9862" t="str">
            <v>NCS - Operational</v>
          </cell>
        </row>
        <row r="9863">
          <cell r="A9863">
            <v>303</v>
          </cell>
          <cell r="F9863">
            <v>1</v>
          </cell>
          <cell r="I9863">
            <v>361</v>
          </cell>
          <cell r="L9863" t="str">
            <v>NCS - Operational</v>
          </cell>
        </row>
        <row r="9864">
          <cell r="A9864">
            <v>303</v>
          </cell>
          <cell r="F9864">
            <v>1</v>
          </cell>
          <cell r="I9864">
            <v>676</v>
          </cell>
          <cell r="L9864" t="str">
            <v>NCS - Operational</v>
          </cell>
        </row>
        <row r="9865">
          <cell r="A9865">
            <v>303</v>
          </cell>
          <cell r="F9865">
            <v>1</v>
          </cell>
          <cell r="I9865">
            <v>327</v>
          </cell>
          <cell r="L9865" t="str">
            <v>NCS - Operational</v>
          </cell>
        </row>
        <row r="9866">
          <cell r="A9866">
            <v>303</v>
          </cell>
          <cell r="F9866">
            <v>1</v>
          </cell>
          <cell r="I9866">
            <v>922</v>
          </cell>
          <cell r="L9866" t="str">
            <v>NCS - Interior Room</v>
          </cell>
        </row>
        <row r="9867">
          <cell r="A9867">
            <v>303</v>
          </cell>
          <cell r="F9867">
            <v>1</v>
          </cell>
          <cell r="I9867">
            <v>381</v>
          </cell>
          <cell r="L9867" t="str">
            <v>NCS - Operational</v>
          </cell>
        </row>
        <row r="9868">
          <cell r="A9868">
            <v>303</v>
          </cell>
          <cell r="F9868">
            <v>1</v>
          </cell>
          <cell r="I9868">
            <v>133</v>
          </cell>
          <cell r="L9868" t="str">
            <v>NCS - Interior Room</v>
          </cell>
        </row>
        <row r="9869">
          <cell r="A9869">
            <v>303</v>
          </cell>
          <cell r="F9869">
            <v>1</v>
          </cell>
          <cell r="I9869">
            <v>134</v>
          </cell>
          <cell r="L9869" t="str">
            <v>NCS - Interior Room</v>
          </cell>
          <cell r="M9869" t="str">
            <v>Adult Ed</v>
          </cell>
        </row>
        <row r="9870">
          <cell r="A9870">
            <v>303</v>
          </cell>
          <cell r="F9870">
            <v>1</v>
          </cell>
          <cell r="I9870">
            <v>1033</v>
          </cell>
          <cell r="L9870" t="str">
            <v>NCS - Interior Room</v>
          </cell>
        </row>
        <row r="9871">
          <cell r="A9871">
            <v>303</v>
          </cell>
          <cell r="F9871">
            <v>1</v>
          </cell>
          <cell r="I9871">
            <v>117</v>
          </cell>
          <cell r="L9871" t="str">
            <v>NCS - Interior Room</v>
          </cell>
        </row>
        <row r="9872">
          <cell r="A9872">
            <v>303</v>
          </cell>
          <cell r="F9872">
            <v>1</v>
          </cell>
          <cell r="I9872">
            <v>128</v>
          </cell>
          <cell r="L9872" t="str">
            <v>NCS - Interior Room</v>
          </cell>
        </row>
        <row r="9873">
          <cell r="A9873">
            <v>303</v>
          </cell>
          <cell r="F9873">
            <v>1</v>
          </cell>
          <cell r="I9873">
            <v>1030</v>
          </cell>
          <cell r="L9873" t="str">
            <v>(Excluded - Counted in classroom data)</v>
          </cell>
        </row>
        <row r="9874">
          <cell r="A9874">
            <v>303</v>
          </cell>
          <cell r="F9874">
            <v>1</v>
          </cell>
          <cell r="I9874">
            <v>1222</v>
          </cell>
          <cell r="L9874" t="str">
            <v>NCS - Interior Room</v>
          </cell>
        </row>
        <row r="9875">
          <cell r="A9875">
            <v>303</v>
          </cell>
          <cell r="F9875">
            <v>1</v>
          </cell>
          <cell r="I9875">
            <v>363</v>
          </cell>
          <cell r="L9875" t="str">
            <v>NCS - Operational</v>
          </cell>
        </row>
        <row r="9876">
          <cell r="A9876">
            <v>303</v>
          </cell>
          <cell r="F9876">
            <v>1</v>
          </cell>
          <cell r="I9876">
            <v>317</v>
          </cell>
          <cell r="L9876" t="str">
            <v>NCS - Operational</v>
          </cell>
        </row>
        <row r="9877">
          <cell r="A9877">
            <v>303</v>
          </cell>
          <cell r="F9877">
            <v>1</v>
          </cell>
          <cell r="I9877">
            <v>124</v>
          </cell>
          <cell r="L9877" t="str">
            <v>NCS - Operational</v>
          </cell>
        </row>
        <row r="9878">
          <cell r="A9878">
            <v>303</v>
          </cell>
          <cell r="F9878">
            <v>1</v>
          </cell>
          <cell r="I9878">
            <v>1034</v>
          </cell>
          <cell r="L9878" t="str">
            <v>NCS - Interior Room</v>
          </cell>
        </row>
        <row r="9879">
          <cell r="A9879">
            <v>303</v>
          </cell>
          <cell r="F9879">
            <v>1</v>
          </cell>
          <cell r="I9879">
            <v>220</v>
          </cell>
          <cell r="L9879" t="str">
            <v>NCS - Operational</v>
          </cell>
        </row>
        <row r="9880">
          <cell r="A9880">
            <v>303</v>
          </cell>
          <cell r="F9880">
            <v>1</v>
          </cell>
          <cell r="I9880">
            <v>84</v>
          </cell>
          <cell r="L9880" t="str">
            <v>NCS - Operational</v>
          </cell>
        </row>
        <row r="9881">
          <cell r="A9881">
            <v>303</v>
          </cell>
          <cell r="F9881">
            <v>1</v>
          </cell>
          <cell r="I9881">
            <v>2839</v>
          </cell>
          <cell r="L9881" t="str">
            <v>NCS - Operational</v>
          </cell>
        </row>
        <row r="9882">
          <cell r="A9882">
            <v>303</v>
          </cell>
          <cell r="F9882">
            <v>1</v>
          </cell>
          <cell r="I9882">
            <v>345</v>
          </cell>
          <cell r="L9882" t="str">
            <v>NCS - Interior Room</v>
          </cell>
        </row>
        <row r="9883">
          <cell r="A9883">
            <v>303</v>
          </cell>
          <cell r="F9883">
            <v>1</v>
          </cell>
          <cell r="I9883">
            <v>192</v>
          </cell>
          <cell r="L9883" t="str">
            <v>NCS - Interior Room</v>
          </cell>
        </row>
        <row r="9884">
          <cell r="A9884">
            <v>303</v>
          </cell>
          <cell r="F9884">
            <v>2</v>
          </cell>
          <cell r="I9884">
            <v>436</v>
          </cell>
          <cell r="L9884" t="str">
            <v>NCS - Interior Room</v>
          </cell>
        </row>
        <row r="9885">
          <cell r="A9885">
            <v>303</v>
          </cell>
          <cell r="F9885">
            <v>2</v>
          </cell>
          <cell r="I9885">
            <v>1036</v>
          </cell>
          <cell r="L9885" t="str">
            <v>(Excluded - Counted in classroom data)</v>
          </cell>
        </row>
        <row r="9886">
          <cell r="A9886">
            <v>303</v>
          </cell>
          <cell r="F9886">
            <v>2</v>
          </cell>
          <cell r="I9886">
            <v>899</v>
          </cell>
          <cell r="L9886" t="str">
            <v>(Excluded - Counted in classroom data)</v>
          </cell>
        </row>
        <row r="9887">
          <cell r="A9887">
            <v>303</v>
          </cell>
          <cell r="F9887">
            <v>2</v>
          </cell>
          <cell r="I9887">
            <v>272</v>
          </cell>
          <cell r="L9887" t="str">
            <v>NCS - Interior Room</v>
          </cell>
        </row>
        <row r="9888">
          <cell r="A9888">
            <v>303</v>
          </cell>
          <cell r="F9888">
            <v>2</v>
          </cell>
          <cell r="I9888">
            <v>899</v>
          </cell>
          <cell r="L9888" t="str">
            <v>(Excluded - Counted in classroom data)</v>
          </cell>
        </row>
        <row r="9889">
          <cell r="A9889">
            <v>303</v>
          </cell>
          <cell r="F9889">
            <v>2</v>
          </cell>
          <cell r="I9889">
            <v>929</v>
          </cell>
          <cell r="L9889" t="str">
            <v>(Excluded - Counted in classroom data)</v>
          </cell>
        </row>
        <row r="9890">
          <cell r="A9890">
            <v>303</v>
          </cell>
          <cell r="F9890">
            <v>2</v>
          </cell>
          <cell r="I9890">
            <v>245</v>
          </cell>
          <cell r="L9890" t="str">
            <v>NCS - Interior Room</v>
          </cell>
        </row>
        <row r="9891">
          <cell r="A9891">
            <v>303</v>
          </cell>
          <cell r="F9891">
            <v>2</v>
          </cell>
          <cell r="I9891">
            <v>688</v>
          </cell>
          <cell r="L9891" t="str">
            <v>NCS - Operational</v>
          </cell>
        </row>
        <row r="9892">
          <cell r="A9892">
            <v>303</v>
          </cell>
          <cell r="F9892">
            <v>2</v>
          </cell>
          <cell r="I9892">
            <v>1911</v>
          </cell>
          <cell r="L9892" t="str">
            <v>(Excluded - Counted in classroom data)</v>
          </cell>
        </row>
        <row r="9893">
          <cell r="A9893">
            <v>303</v>
          </cell>
          <cell r="F9893">
            <v>2</v>
          </cell>
          <cell r="I9893">
            <v>21</v>
          </cell>
          <cell r="L9893" t="str">
            <v>NCS - Operational</v>
          </cell>
        </row>
        <row r="9894">
          <cell r="A9894">
            <v>303</v>
          </cell>
          <cell r="F9894">
            <v>2</v>
          </cell>
          <cell r="I9894">
            <v>340</v>
          </cell>
          <cell r="L9894" t="str">
            <v>NCS - Operational</v>
          </cell>
        </row>
        <row r="9895">
          <cell r="A9895">
            <v>303</v>
          </cell>
          <cell r="F9895">
            <v>2</v>
          </cell>
          <cell r="I9895">
            <v>901</v>
          </cell>
          <cell r="L9895" t="str">
            <v>(Excluded - Counted in classroom data)</v>
          </cell>
        </row>
        <row r="9896">
          <cell r="A9896">
            <v>303</v>
          </cell>
          <cell r="F9896">
            <v>2</v>
          </cell>
          <cell r="I9896">
            <v>910</v>
          </cell>
          <cell r="L9896" t="str">
            <v>(Excluded - Counted in classroom data)</v>
          </cell>
        </row>
        <row r="9897">
          <cell r="A9897">
            <v>303</v>
          </cell>
          <cell r="F9897">
            <v>2</v>
          </cell>
          <cell r="I9897">
            <v>938</v>
          </cell>
          <cell r="L9897" t="str">
            <v>(Excluded - Counted in classroom data)</v>
          </cell>
        </row>
        <row r="9898">
          <cell r="A9898">
            <v>303</v>
          </cell>
          <cell r="F9898">
            <v>2</v>
          </cell>
          <cell r="I9898">
            <v>124</v>
          </cell>
          <cell r="L9898" t="str">
            <v>NCS - Operational</v>
          </cell>
        </row>
        <row r="9899">
          <cell r="A9899">
            <v>303</v>
          </cell>
          <cell r="F9899">
            <v>2</v>
          </cell>
          <cell r="I9899">
            <v>152</v>
          </cell>
          <cell r="L9899" t="str">
            <v>NCS - Operational</v>
          </cell>
        </row>
        <row r="9900">
          <cell r="A9900">
            <v>303</v>
          </cell>
          <cell r="F9900">
            <v>2</v>
          </cell>
          <cell r="I9900">
            <v>917</v>
          </cell>
          <cell r="L9900" t="str">
            <v>(Excluded - Counted in classroom data)</v>
          </cell>
        </row>
        <row r="9901">
          <cell r="A9901">
            <v>303</v>
          </cell>
          <cell r="F9901">
            <v>2</v>
          </cell>
          <cell r="I9901">
            <v>2140</v>
          </cell>
          <cell r="L9901" t="str">
            <v>NCS - Operational</v>
          </cell>
        </row>
        <row r="9902">
          <cell r="A9902">
            <v>303</v>
          </cell>
          <cell r="F9902">
            <v>3</v>
          </cell>
          <cell r="I9902">
            <v>107</v>
          </cell>
          <cell r="L9902" t="str">
            <v>NCS - Operational</v>
          </cell>
        </row>
        <row r="9903">
          <cell r="A9903">
            <v>303</v>
          </cell>
          <cell r="F9903">
            <v>3</v>
          </cell>
          <cell r="I9903">
            <v>330</v>
          </cell>
          <cell r="L9903" t="str">
            <v>NCS - Operational</v>
          </cell>
        </row>
        <row r="9904">
          <cell r="A9904">
            <v>303</v>
          </cell>
          <cell r="F9904">
            <v>3</v>
          </cell>
          <cell r="I9904">
            <v>48</v>
          </cell>
          <cell r="L9904" t="str">
            <v>NCS - Operational</v>
          </cell>
        </row>
        <row r="9905">
          <cell r="A9905">
            <v>303</v>
          </cell>
          <cell r="F9905">
            <v>3</v>
          </cell>
          <cell r="I9905">
            <v>105</v>
          </cell>
          <cell r="L9905" t="str">
            <v>NCS - Operational</v>
          </cell>
        </row>
        <row r="9906">
          <cell r="A9906">
            <v>303</v>
          </cell>
          <cell r="F9906">
            <v>3</v>
          </cell>
          <cell r="I9906">
            <v>1161</v>
          </cell>
          <cell r="L9906" t="str">
            <v>(Excluded - Counted in classroom data)</v>
          </cell>
        </row>
        <row r="9907">
          <cell r="A9907">
            <v>303</v>
          </cell>
          <cell r="F9907">
            <v>3</v>
          </cell>
          <cell r="I9907">
            <v>192</v>
          </cell>
          <cell r="L9907" t="str">
            <v>NCS - Operational</v>
          </cell>
        </row>
        <row r="9908">
          <cell r="A9908">
            <v>303</v>
          </cell>
          <cell r="F9908">
            <v>3</v>
          </cell>
          <cell r="I9908">
            <v>127</v>
          </cell>
          <cell r="L9908" t="str">
            <v>NCS - Operational</v>
          </cell>
        </row>
        <row r="9909">
          <cell r="A9909">
            <v>303</v>
          </cell>
          <cell r="F9909">
            <v>3</v>
          </cell>
          <cell r="I9909">
            <v>1820</v>
          </cell>
          <cell r="L9909" t="str">
            <v>(Excluded - Counted in classroom data)</v>
          </cell>
        </row>
        <row r="9910">
          <cell r="A9910">
            <v>303</v>
          </cell>
          <cell r="F9910">
            <v>3</v>
          </cell>
          <cell r="I9910">
            <v>84</v>
          </cell>
          <cell r="L9910" t="str">
            <v>NCS - Operational</v>
          </cell>
        </row>
        <row r="9911">
          <cell r="A9911">
            <v>303</v>
          </cell>
          <cell r="F9911">
            <v>3</v>
          </cell>
          <cell r="I9911">
            <v>71</v>
          </cell>
          <cell r="L9911" t="str">
            <v>NCS - Operational</v>
          </cell>
        </row>
        <row r="9912">
          <cell r="A9912">
            <v>303</v>
          </cell>
          <cell r="F9912">
            <v>3</v>
          </cell>
          <cell r="I9912">
            <v>1415</v>
          </cell>
          <cell r="L9912" t="str">
            <v>(Excluded - Counted in classroom data)</v>
          </cell>
        </row>
        <row r="9913">
          <cell r="A9913">
            <v>303</v>
          </cell>
          <cell r="F9913">
            <v>3</v>
          </cell>
          <cell r="I9913">
            <v>1336</v>
          </cell>
          <cell r="L9913" t="str">
            <v>(Excluded - Counted in classroom data)</v>
          </cell>
        </row>
        <row r="9914">
          <cell r="A9914">
            <v>303</v>
          </cell>
          <cell r="F9914">
            <v>3</v>
          </cell>
          <cell r="I9914">
            <v>110</v>
          </cell>
          <cell r="L9914" t="str">
            <v>NCS - Operational</v>
          </cell>
        </row>
        <row r="9915">
          <cell r="A9915">
            <v>303</v>
          </cell>
          <cell r="F9915">
            <v>3</v>
          </cell>
          <cell r="I9915">
            <v>1648</v>
          </cell>
          <cell r="L9915" t="str">
            <v>(Excluded - Counted in classroom data)</v>
          </cell>
        </row>
        <row r="9916">
          <cell r="A9916">
            <v>303</v>
          </cell>
          <cell r="F9916">
            <v>3</v>
          </cell>
          <cell r="I9916">
            <v>71</v>
          </cell>
          <cell r="L9916" t="str">
            <v>NCS - Operational</v>
          </cell>
        </row>
        <row r="9917">
          <cell r="A9917">
            <v>303</v>
          </cell>
          <cell r="F9917">
            <v>3</v>
          </cell>
          <cell r="I9917">
            <v>358</v>
          </cell>
          <cell r="L9917" t="str">
            <v>NCS - Operational</v>
          </cell>
        </row>
        <row r="9918">
          <cell r="A9918">
            <v>303</v>
          </cell>
          <cell r="F9918">
            <v>3</v>
          </cell>
          <cell r="I9918">
            <v>2093</v>
          </cell>
          <cell r="L9918" t="str">
            <v>NCS - Operational</v>
          </cell>
        </row>
        <row r="9919">
          <cell r="A9919">
            <v>303</v>
          </cell>
          <cell r="F9919">
            <v>3</v>
          </cell>
          <cell r="I9919">
            <v>213</v>
          </cell>
          <cell r="L9919" t="str">
            <v>NCS - Operational</v>
          </cell>
        </row>
        <row r="9920">
          <cell r="A9920">
            <v>303</v>
          </cell>
          <cell r="F9920">
            <v>3</v>
          </cell>
          <cell r="I9920">
            <v>1286</v>
          </cell>
          <cell r="L9920" t="str">
            <v>(Excluded - Counted in classroom data)</v>
          </cell>
        </row>
        <row r="9921">
          <cell r="A9921">
            <v>303</v>
          </cell>
          <cell r="F9921">
            <v>3</v>
          </cell>
          <cell r="I9921">
            <v>213</v>
          </cell>
          <cell r="L9921" t="str">
            <v>NCS - Operational</v>
          </cell>
        </row>
        <row r="9922">
          <cell r="A9922">
            <v>303</v>
          </cell>
          <cell r="F9922">
            <v>3</v>
          </cell>
          <cell r="I9922">
            <v>1255</v>
          </cell>
          <cell r="L9922" t="str">
            <v>(Excluded - Counted in classroom data)</v>
          </cell>
        </row>
        <row r="9923">
          <cell r="A9923">
            <v>303</v>
          </cell>
          <cell r="F9923">
            <v>3</v>
          </cell>
          <cell r="I9923">
            <v>213</v>
          </cell>
          <cell r="L9923" t="str">
            <v>NCS - Operational</v>
          </cell>
        </row>
        <row r="9924">
          <cell r="A9924">
            <v>303</v>
          </cell>
          <cell r="F9924">
            <v>3</v>
          </cell>
          <cell r="I9924">
            <v>284</v>
          </cell>
          <cell r="L9924" t="str">
            <v>NCS - Operational</v>
          </cell>
        </row>
        <row r="9925">
          <cell r="A9925">
            <v>303</v>
          </cell>
          <cell r="F9925">
            <v>3</v>
          </cell>
          <cell r="I9925">
            <v>867</v>
          </cell>
          <cell r="L9925" t="str">
            <v>(Excluded - Counted in classroom data)</v>
          </cell>
        </row>
        <row r="9926">
          <cell r="A9926">
            <v>303</v>
          </cell>
          <cell r="F9926">
            <v>3</v>
          </cell>
          <cell r="I9926">
            <v>766</v>
          </cell>
          <cell r="L9926" t="str">
            <v>(Excluded - Counted in classroom data)</v>
          </cell>
        </row>
        <row r="9927">
          <cell r="A9927">
            <v>303</v>
          </cell>
          <cell r="F9927">
            <v>3</v>
          </cell>
          <cell r="I9927">
            <v>498</v>
          </cell>
          <cell r="L9927" t="str">
            <v>NCS - Interior Room</v>
          </cell>
        </row>
        <row r="9928">
          <cell r="A9928">
            <v>303</v>
          </cell>
          <cell r="F9928">
            <v>3</v>
          </cell>
          <cell r="I9928">
            <v>773</v>
          </cell>
          <cell r="L9928" t="str">
            <v>(Excluded - Counted in classroom data)</v>
          </cell>
        </row>
        <row r="9929">
          <cell r="A9929">
            <v>303</v>
          </cell>
          <cell r="F9929">
            <v>3</v>
          </cell>
          <cell r="I9929">
            <v>280</v>
          </cell>
          <cell r="L9929" t="str">
            <v>NCS - Operational</v>
          </cell>
        </row>
        <row r="9930">
          <cell r="A9930">
            <v>303</v>
          </cell>
          <cell r="F9930">
            <v>3</v>
          </cell>
          <cell r="I9930">
            <v>1939</v>
          </cell>
          <cell r="L9930" t="str">
            <v>NCS - Operational</v>
          </cell>
        </row>
        <row r="9931">
          <cell r="A9931">
            <v>304</v>
          </cell>
          <cell r="F9931">
            <v>1</v>
          </cell>
          <cell r="I9931">
            <v>1591</v>
          </cell>
          <cell r="L9931" t="str">
            <v>NCS - Assembly</v>
          </cell>
        </row>
        <row r="9932">
          <cell r="A9932">
            <v>304</v>
          </cell>
          <cell r="F9932">
            <v>1</v>
          </cell>
          <cell r="I9932">
            <v>130</v>
          </cell>
          <cell r="L9932" t="str">
            <v>NCS - Operational</v>
          </cell>
        </row>
        <row r="9933">
          <cell r="A9933">
            <v>304</v>
          </cell>
          <cell r="F9933">
            <v>1</v>
          </cell>
          <cell r="I9933">
            <v>160</v>
          </cell>
          <cell r="L9933" t="str">
            <v>NCS - Operational</v>
          </cell>
        </row>
        <row r="9934">
          <cell r="A9934">
            <v>304</v>
          </cell>
          <cell r="F9934">
            <v>1</v>
          </cell>
          <cell r="I9934">
            <v>80</v>
          </cell>
          <cell r="L9934" t="str">
            <v>NCS - Operational</v>
          </cell>
        </row>
        <row r="9935">
          <cell r="A9935">
            <v>304</v>
          </cell>
          <cell r="F9935">
            <v>1</v>
          </cell>
          <cell r="I9935">
            <v>64</v>
          </cell>
          <cell r="L9935" t="str">
            <v>NCS - Operational</v>
          </cell>
        </row>
        <row r="9936">
          <cell r="A9936">
            <v>304</v>
          </cell>
          <cell r="F9936">
            <v>1</v>
          </cell>
          <cell r="I9936">
            <v>400</v>
          </cell>
          <cell r="L9936" t="str">
            <v>NCS - Athletic</v>
          </cell>
        </row>
        <row r="9937">
          <cell r="A9937">
            <v>304</v>
          </cell>
          <cell r="F9937">
            <v>1</v>
          </cell>
          <cell r="I9937">
            <v>1850</v>
          </cell>
          <cell r="L9937" t="str">
            <v>NCS - Athletic</v>
          </cell>
        </row>
        <row r="9938">
          <cell r="A9938">
            <v>304</v>
          </cell>
          <cell r="F9938">
            <v>1</v>
          </cell>
          <cell r="I9938">
            <v>108</v>
          </cell>
          <cell r="L9938" t="str">
            <v>NCS - Operational</v>
          </cell>
        </row>
        <row r="9939">
          <cell r="A9939">
            <v>304</v>
          </cell>
          <cell r="F9939">
            <v>1</v>
          </cell>
          <cell r="I9939">
            <v>180</v>
          </cell>
          <cell r="L9939" t="str">
            <v>NCS - Operational</v>
          </cell>
        </row>
        <row r="9940">
          <cell r="A9940">
            <v>304</v>
          </cell>
          <cell r="F9940">
            <v>1</v>
          </cell>
          <cell r="I9940">
            <v>360</v>
          </cell>
          <cell r="L9940" t="str">
            <v>NCS - Interior Room</v>
          </cell>
        </row>
        <row r="9941">
          <cell r="A9941">
            <v>304</v>
          </cell>
          <cell r="F9941">
            <v>1</v>
          </cell>
          <cell r="I9941">
            <v>100</v>
          </cell>
          <cell r="L9941" t="str">
            <v>NCS - Operational</v>
          </cell>
        </row>
        <row r="9942">
          <cell r="A9942">
            <v>304</v>
          </cell>
          <cell r="F9942">
            <v>1</v>
          </cell>
          <cell r="I9942">
            <v>40</v>
          </cell>
          <cell r="L9942" t="str">
            <v>NCS - Operational</v>
          </cell>
        </row>
        <row r="9943">
          <cell r="A9943">
            <v>304</v>
          </cell>
          <cell r="F9943">
            <v>1</v>
          </cell>
          <cell r="I9943">
            <v>165</v>
          </cell>
          <cell r="L9943" t="str">
            <v>NCS - Operational</v>
          </cell>
        </row>
        <row r="9944">
          <cell r="A9944">
            <v>304</v>
          </cell>
          <cell r="F9944">
            <v>1</v>
          </cell>
          <cell r="I9944">
            <v>192</v>
          </cell>
          <cell r="L9944" t="str">
            <v>NCS - Operational</v>
          </cell>
        </row>
        <row r="9945">
          <cell r="A9945">
            <v>304</v>
          </cell>
          <cell r="F9945">
            <v>1</v>
          </cell>
          <cell r="I9945">
            <v>165</v>
          </cell>
          <cell r="L9945" t="str">
            <v>NCS - Operational</v>
          </cell>
        </row>
        <row r="9946">
          <cell r="A9946">
            <v>304</v>
          </cell>
          <cell r="F9946">
            <v>1</v>
          </cell>
          <cell r="I9946">
            <v>52</v>
          </cell>
          <cell r="L9946" t="str">
            <v>NCS - Operational</v>
          </cell>
        </row>
        <row r="9947">
          <cell r="A9947">
            <v>304</v>
          </cell>
          <cell r="F9947">
            <v>1</v>
          </cell>
          <cell r="I9947">
            <v>100</v>
          </cell>
          <cell r="L9947" t="str">
            <v>NCS - Operational</v>
          </cell>
        </row>
        <row r="9948">
          <cell r="A9948">
            <v>304</v>
          </cell>
          <cell r="F9948">
            <v>1</v>
          </cell>
          <cell r="I9948">
            <v>360</v>
          </cell>
          <cell r="L9948" t="str">
            <v>NCS - Interior Room</v>
          </cell>
        </row>
        <row r="9949">
          <cell r="A9949">
            <v>304</v>
          </cell>
          <cell r="F9949">
            <v>1</v>
          </cell>
          <cell r="I9949">
            <v>180</v>
          </cell>
          <cell r="L9949" t="str">
            <v>NCS - Operational</v>
          </cell>
        </row>
        <row r="9950">
          <cell r="A9950">
            <v>304</v>
          </cell>
          <cell r="F9950">
            <v>1</v>
          </cell>
          <cell r="I9950">
            <v>156</v>
          </cell>
          <cell r="L9950" t="str">
            <v>NCS - Interior Room</v>
          </cell>
        </row>
        <row r="9951">
          <cell r="A9951">
            <v>304</v>
          </cell>
          <cell r="F9951">
            <v>1</v>
          </cell>
          <cell r="I9951">
            <v>1850</v>
          </cell>
          <cell r="L9951" t="str">
            <v>NCS - Athletic</v>
          </cell>
        </row>
        <row r="9952">
          <cell r="A9952">
            <v>304</v>
          </cell>
          <cell r="F9952">
            <v>1</v>
          </cell>
          <cell r="I9952">
            <v>400</v>
          </cell>
          <cell r="L9952" t="str">
            <v>NCS - Athletic</v>
          </cell>
        </row>
        <row r="9953">
          <cell r="A9953">
            <v>304</v>
          </cell>
          <cell r="F9953">
            <v>1</v>
          </cell>
          <cell r="I9953">
            <v>1260</v>
          </cell>
          <cell r="L9953" t="str">
            <v>NCS - Assembly</v>
          </cell>
        </row>
        <row r="9954">
          <cell r="A9954">
            <v>304</v>
          </cell>
          <cell r="F9954">
            <v>1</v>
          </cell>
          <cell r="I9954">
            <v>135</v>
          </cell>
          <cell r="L9954" t="str">
            <v>NCS - Interior Room</v>
          </cell>
        </row>
        <row r="9955">
          <cell r="A9955">
            <v>304</v>
          </cell>
          <cell r="F9955">
            <v>1</v>
          </cell>
          <cell r="I9955">
            <v>462</v>
          </cell>
          <cell r="L9955" t="str">
            <v>NCS - Athletic</v>
          </cell>
        </row>
        <row r="9956">
          <cell r="A9956">
            <v>304</v>
          </cell>
          <cell r="F9956">
            <v>1</v>
          </cell>
          <cell r="I9956">
            <v>285</v>
          </cell>
          <cell r="L9956" t="str">
            <v>NCS - Operational</v>
          </cell>
        </row>
        <row r="9957">
          <cell r="A9957">
            <v>304</v>
          </cell>
          <cell r="F9957">
            <v>1</v>
          </cell>
          <cell r="I9957">
            <v>152</v>
          </cell>
          <cell r="L9957" t="str">
            <v>NCS - Operational</v>
          </cell>
        </row>
        <row r="9958">
          <cell r="A9958">
            <v>304</v>
          </cell>
          <cell r="F9958">
            <v>1</v>
          </cell>
          <cell r="I9958">
            <v>336</v>
          </cell>
          <cell r="L9958" t="str">
            <v>NCS - Operational</v>
          </cell>
        </row>
        <row r="9959">
          <cell r="A9959">
            <v>304</v>
          </cell>
          <cell r="F9959">
            <v>1</v>
          </cell>
          <cell r="I9959">
            <v>150</v>
          </cell>
          <cell r="L9959" t="str">
            <v>NCS - Operational</v>
          </cell>
        </row>
        <row r="9960">
          <cell r="A9960">
            <v>304</v>
          </cell>
          <cell r="F9960">
            <v>1</v>
          </cell>
          <cell r="I9960">
            <v>165</v>
          </cell>
          <cell r="L9960" t="str">
            <v>NCS - Operational</v>
          </cell>
        </row>
        <row r="9961">
          <cell r="A9961">
            <v>304</v>
          </cell>
          <cell r="F9961">
            <v>1</v>
          </cell>
          <cell r="I9961">
            <v>426</v>
          </cell>
          <cell r="L9961" t="str">
            <v>NCS - Operational</v>
          </cell>
        </row>
        <row r="9962">
          <cell r="A9962">
            <v>304</v>
          </cell>
          <cell r="F9962">
            <v>1</v>
          </cell>
          <cell r="I9962">
            <v>56</v>
          </cell>
          <cell r="L9962" t="str">
            <v>NCS - Operational</v>
          </cell>
        </row>
        <row r="9963">
          <cell r="A9963">
            <v>304</v>
          </cell>
          <cell r="F9963">
            <v>2</v>
          </cell>
          <cell r="I9963">
            <v>585</v>
          </cell>
          <cell r="L9963" t="str">
            <v>NCS - Dining</v>
          </cell>
        </row>
        <row r="9964">
          <cell r="A9964">
            <v>304</v>
          </cell>
          <cell r="F9964">
            <v>2</v>
          </cell>
          <cell r="I9964">
            <v>840</v>
          </cell>
          <cell r="L9964" t="str">
            <v>NCS - Operational</v>
          </cell>
        </row>
        <row r="9965">
          <cell r="A9965">
            <v>304</v>
          </cell>
          <cell r="F9965">
            <v>2</v>
          </cell>
          <cell r="I9965">
            <v>72</v>
          </cell>
          <cell r="L9965" t="str">
            <v>NCS - Operational</v>
          </cell>
        </row>
        <row r="9966">
          <cell r="A9966">
            <v>304</v>
          </cell>
          <cell r="F9966">
            <v>2</v>
          </cell>
          <cell r="I9966">
            <v>350</v>
          </cell>
          <cell r="L9966" t="str">
            <v>NCS - Interior Room</v>
          </cell>
        </row>
        <row r="9967">
          <cell r="A9967">
            <v>304</v>
          </cell>
          <cell r="F9967">
            <v>2</v>
          </cell>
          <cell r="I9967">
            <v>80</v>
          </cell>
          <cell r="L9967" t="str">
            <v>NCS - Operational</v>
          </cell>
        </row>
        <row r="9968">
          <cell r="A9968">
            <v>304</v>
          </cell>
          <cell r="F9968">
            <v>2</v>
          </cell>
          <cell r="I9968">
            <v>126</v>
          </cell>
          <cell r="L9968" t="str">
            <v>NCS - Operational</v>
          </cell>
        </row>
        <row r="9969">
          <cell r="A9969">
            <v>304</v>
          </cell>
          <cell r="F9969">
            <v>2</v>
          </cell>
          <cell r="I9969">
            <v>400</v>
          </cell>
          <cell r="L9969" t="str">
            <v>NCS - Operational</v>
          </cell>
        </row>
        <row r="9970">
          <cell r="A9970">
            <v>304</v>
          </cell>
          <cell r="F9970">
            <v>2</v>
          </cell>
          <cell r="I9970">
            <v>948</v>
          </cell>
          <cell r="L9970" t="str">
            <v>NCS - Operational</v>
          </cell>
        </row>
        <row r="9971">
          <cell r="A9971">
            <v>304</v>
          </cell>
          <cell r="F9971">
            <v>2</v>
          </cell>
          <cell r="I9971">
            <v>9300</v>
          </cell>
          <cell r="L9971" t="str">
            <v>NCS - Athletic</v>
          </cell>
        </row>
        <row r="9972">
          <cell r="A9972">
            <v>304</v>
          </cell>
          <cell r="F9972">
            <v>2</v>
          </cell>
          <cell r="I9972">
            <v>480</v>
          </cell>
          <cell r="L9972" t="str">
            <v>NCS - Operational</v>
          </cell>
        </row>
        <row r="9973">
          <cell r="A9973">
            <v>304</v>
          </cell>
          <cell r="F9973">
            <v>2</v>
          </cell>
          <cell r="I9973">
            <v>135</v>
          </cell>
          <cell r="L9973" t="str">
            <v>NCS - Operational</v>
          </cell>
        </row>
        <row r="9974">
          <cell r="A9974">
            <v>304</v>
          </cell>
          <cell r="F9974">
            <v>1</v>
          </cell>
          <cell r="I9974">
            <v>180</v>
          </cell>
          <cell r="L9974" t="str">
            <v>NCS - Operational</v>
          </cell>
        </row>
        <row r="9975">
          <cell r="A9975">
            <v>304</v>
          </cell>
          <cell r="F9975">
            <v>1</v>
          </cell>
          <cell r="I9975">
            <v>64</v>
          </cell>
          <cell r="L9975" t="str">
            <v>NCS - Operational</v>
          </cell>
        </row>
        <row r="9976">
          <cell r="A9976">
            <v>304</v>
          </cell>
          <cell r="F9976">
            <v>1</v>
          </cell>
          <cell r="I9976">
            <v>1234</v>
          </cell>
          <cell r="L9976" t="str">
            <v>NCS - Operational</v>
          </cell>
        </row>
        <row r="9977">
          <cell r="A9977">
            <v>304</v>
          </cell>
          <cell r="F9977">
            <v>1</v>
          </cell>
          <cell r="I9977">
            <v>56</v>
          </cell>
          <cell r="L9977" t="str">
            <v>NCS - Operational</v>
          </cell>
        </row>
        <row r="9978">
          <cell r="A9978">
            <v>304</v>
          </cell>
          <cell r="F9978">
            <v>1</v>
          </cell>
          <cell r="I9978">
            <v>216</v>
          </cell>
          <cell r="L9978" t="str">
            <v>NCS - Operational</v>
          </cell>
        </row>
        <row r="9979">
          <cell r="A9979">
            <v>304</v>
          </cell>
          <cell r="F9979">
            <v>1</v>
          </cell>
          <cell r="I9979">
            <v>1248</v>
          </cell>
          <cell r="L9979" t="str">
            <v>NCS - Operational</v>
          </cell>
        </row>
        <row r="9980">
          <cell r="A9980">
            <v>304</v>
          </cell>
          <cell r="F9980">
            <v>1</v>
          </cell>
          <cell r="I9980">
            <v>190</v>
          </cell>
          <cell r="L9980" t="str">
            <v>NCS - Operational</v>
          </cell>
        </row>
        <row r="9981">
          <cell r="A9981">
            <v>304</v>
          </cell>
          <cell r="F9981">
            <v>1</v>
          </cell>
          <cell r="I9981">
            <v>190</v>
          </cell>
          <cell r="L9981" t="str">
            <v>NCS - Operational</v>
          </cell>
        </row>
        <row r="9982">
          <cell r="A9982">
            <v>304</v>
          </cell>
          <cell r="F9982">
            <v>1</v>
          </cell>
          <cell r="I9982">
            <v>1116</v>
          </cell>
          <cell r="L9982" t="str">
            <v>NCS - Interior Room</v>
          </cell>
        </row>
        <row r="9983">
          <cell r="A9983">
            <v>304</v>
          </cell>
          <cell r="F9983">
            <v>1</v>
          </cell>
          <cell r="I9983">
            <v>620</v>
          </cell>
          <cell r="L9983" t="str">
            <v>NCS - Operational</v>
          </cell>
        </row>
        <row r="9984">
          <cell r="A9984">
            <v>304</v>
          </cell>
          <cell r="F9984">
            <v>1</v>
          </cell>
          <cell r="I9984">
            <v>320</v>
          </cell>
          <cell r="L9984" t="str">
            <v>NCS - Operational</v>
          </cell>
        </row>
        <row r="9985">
          <cell r="A9985">
            <v>304</v>
          </cell>
          <cell r="F9985">
            <v>1</v>
          </cell>
          <cell r="I9985">
            <v>585</v>
          </cell>
          <cell r="L9985" t="str">
            <v>NCS - Operational</v>
          </cell>
        </row>
        <row r="9986">
          <cell r="A9986">
            <v>304</v>
          </cell>
          <cell r="F9986">
            <v>1</v>
          </cell>
          <cell r="I9986">
            <v>1444</v>
          </cell>
          <cell r="L9986" t="str">
            <v>NCS - Operational</v>
          </cell>
        </row>
        <row r="9987">
          <cell r="A9987">
            <v>304</v>
          </cell>
          <cell r="F9987">
            <v>1</v>
          </cell>
          <cell r="I9987">
            <v>72</v>
          </cell>
          <cell r="L9987" t="str">
            <v>NCS - Operational</v>
          </cell>
        </row>
        <row r="9988">
          <cell r="A9988">
            <v>304</v>
          </cell>
          <cell r="F9988">
            <v>1</v>
          </cell>
          <cell r="I9988">
            <v>120</v>
          </cell>
          <cell r="L9988" t="str">
            <v>NCS - Operational</v>
          </cell>
        </row>
        <row r="9989">
          <cell r="A9989">
            <v>304</v>
          </cell>
          <cell r="F9989">
            <v>1</v>
          </cell>
          <cell r="I9989">
            <v>300</v>
          </cell>
          <cell r="L9989" t="str">
            <v>NCS - Operational</v>
          </cell>
        </row>
        <row r="9990">
          <cell r="A9990">
            <v>304</v>
          </cell>
          <cell r="F9990">
            <v>1</v>
          </cell>
          <cell r="I9990">
            <v>88</v>
          </cell>
          <cell r="L9990" t="str">
            <v>NCS - Interior Room</v>
          </cell>
        </row>
        <row r="9991">
          <cell r="A9991">
            <v>304</v>
          </cell>
          <cell r="F9991">
            <v>1</v>
          </cell>
          <cell r="I9991">
            <v>120</v>
          </cell>
          <cell r="L9991" t="str">
            <v>NCS - Operational</v>
          </cell>
        </row>
        <row r="9992">
          <cell r="A9992">
            <v>304</v>
          </cell>
          <cell r="F9992">
            <v>1</v>
          </cell>
          <cell r="I9992">
            <v>120</v>
          </cell>
          <cell r="L9992" t="str">
            <v>NCS - Operational</v>
          </cell>
        </row>
        <row r="9993">
          <cell r="A9993">
            <v>304</v>
          </cell>
          <cell r="F9993">
            <v>1</v>
          </cell>
          <cell r="I9993">
            <v>300</v>
          </cell>
          <cell r="L9993" t="str">
            <v>NCS - Operational</v>
          </cell>
        </row>
        <row r="9994">
          <cell r="A9994">
            <v>304</v>
          </cell>
          <cell r="F9994">
            <v>1</v>
          </cell>
          <cell r="I9994">
            <v>350</v>
          </cell>
          <cell r="L9994" t="str">
            <v>NCS - Operational</v>
          </cell>
        </row>
        <row r="9995">
          <cell r="A9995">
            <v>304</v>
          </cell>
          <cell r="F9995">
            <v>1</v>
          </cell>
          <cell r="I9995">
            <v>1066</v>
          </cell>
          <cell r="L9995" t="str">
            <v>NCS - Operational</v>
          </cell>
        </row>
        <row r="9996">
          <cell r="A9996">
            <v>304</v>
          </cell>
          <cell r="F9996">
            <v>1</v>
          </cell>
          <cell r="I9996">
            <v>64</v>
          </cell>
          <cell r="L9996" t="str">
            <v>NCS - Operational</v>
          </cell>
        </row>
        <row r="9997">
          <cell r="A9997">
            <v>304</v>
          </cell>
          <cell r="F9997">
            <v>1</v>
          </cell>
          <cell r="I9997">
            <v>64</v>
          </cell>
          <cell r="L9997" t="str">
            <v>NCS - Operational</v>
          </cell>
        </row>
        <row r="9998">
          <cell r="A9998">
            <v>304</v>
          </cell>
          <cell r="F9998">
            <v>1</v>
          </cell>
          <cell r="I9998">
            <v>56</v>
          </cell>
          <cell r="L9998" t="str">
            <v>NCS - Operational</v>
          </cell>
        </row>
        <row r="9999">
          <cell r="A9999">
            <v>304</v>
          </cell>
          <cell r="F9999">
            <v>1</v>
          </cell>
          <cell r="I9999">
            <v>64</v>
          </cell>
          <cell r="L9999" t="str">
            <v>NCS - Operational</v>
          </cell>
        </row>
        <row r="10000">
          <cell r="A10000">
            <v>304</v>
          </cell>
          <cell r="F10000">
            <v>1</v>
          </cell>
          <cell r="I10000">
            <v>56</v>
          </cell>
          <cell r="L10000" t="str">
            <v>NCS - Operational</v>
          </cell>
        </row>
        <row r="10001">
          <cell r="A10001">
            <v>304</v>
          </cell>
          <cell r="F10001">
            <v>1</v>
          </cell>
          <cell r="I10001">
            <v>390</v>
          </cell>
          <cell r="L10001" t="str">
            <v>NCS - Operational</v>
          </cell>
        </row>
        <row r="10002">
          <cell r="A10002">
            <v>304</v>
          </cell>
          <cell r="F10002">
            <v>1</v>
          </cell>
          <cell r="I10002">
            <v>113</v>
          </cell>
          <cell r="L10002" t="str">
            <v>NCS - Operational</v>
          </cell>
        </row>
        <row r="10003">
          <cell r="A10003">
            <v>304</v>
          </cell>
          <cell r="F10003">
            <v>1</v>
          </cell>
          <cell r="I10003">
            <v>420</v>
          </cell>
          <cell r="L10003" t="str">
            <v>NCS - Operational</v>
          </cell>
        </row>
        <row r="10004">
          <cell r="A10004">
            <v>304</v>
          </cell>
          <cell r="F10004">
            <v>1</v>
          </cell>
          <cell r="I10004">
            <v>112</v>
          </cell>
          <cell r="L10004" t="str">
            <v>NCS - Operational</v>
          </cell>
        </row>
        <row r="10005">
          <cell r="A10005">
            <v>304</v>
          </cell>
          <cell r="F10005">
            <v>1</v>
          </cell>
          <cell r="I10005">
            <v>255</v>
          </cell>
          <cell r="L10005" t="str">
            <v>NCS - Operational</v>
          </cell>
        </row>
        <row r="10006">
          <cell r="A10006">
            <v>304</v>
          </cell>
          <cell r="F10006">
            <v>1</v>
          </cell>
          <cell r="I10006">
            <v>88</v>
          </cell>
          <cell r="L10006" t="str">
            <v>NCS - Operational</v>
          </cell>
        </row>
        <row r="10007">
          <cell r="A10007">
            <v>304</v>
          </cell>
          <cell r="F10007">
            <v>1</v>
          </cell>
          <cell r="I10007">
            <v>860</v>
          </cell>
          <cell r="L10007" t="str">
            <v>NCS - Interior Room</v>
          </cell>
        </row>
        <row r="10008">
          <cell r="A10008">
            <v>304</v>
          </cell>
          <cell r="F10008">
            <v>1</v>
          </cell>
          <cell r="I10008">
            <v>476</v>
          </cell>
          <cell r="L10008" t="str">
            <v>NCS - Operational</v>
          </cell>
        </row>
        <row r="10009">
          <cell r="A10009">
            <v>304</v>
          </cell>
          <cell r="F10009">
            <v>1</v>
          </cell>
          <cell r="I10009">
            <v>190</v>
          </cell>
          <cell r="L10009" t="str">
            <v>NCS - Operational</v>
          </cell>
        </row>
        <row r="10010">
          <cell r="A10010">
            <v>304</v>
          </cell>
          <cell r="F10010">
            <v>1</v>
          </cell>
          <cell r="I10010">
            <v>840</v>
          </cell>
          <cell r="L10010" t="str">
            <v>NCS - Operational</v>
          </cell>
        </row>
        <row r="10011">
          <cell r="A10011">
            <v>304</v>
          </cell>
          <cell r="F10011">
            <v>1</v>
          </cell>
          <cell r="I10011">
            <v>250</v>
          </cell>
          <cell r="L10011" t="str">
            <v>NCS - Operational</v>
          </cell>
        </row>
        <row r="10012">
          <cell r="A10012">
            <v>304</v>
          </cell>
          <cell r="F10012">
            <v>1</v>
          </cell>
          <cell r="I10012">
            <v>350</v>
          </cell>
          <cell r="L10012" t="str">
            <v>NCS - Interior Room</v>
          </cell>
        </row>
        <row r="10013">
          <cell r="A10013">
            <v>304</v>
          </cell>
          <cell r="F10013">
            <v>1</v>
          </cell>
          <cell r="I10013">
            <v>5220</v>
          </cell>
          <cell r="L10013" t="str">
            <v>NCS - Library</v>
          </cell>
        </row>
        <row r="10014">
          <cell r="A10014">
            <v>304</v>
          </cell>
          <cell r="F10014">
            <v>1</v>
          </cell>
          <cell r="I10014">
            <v>238</v>
          </cell>
          <cell r="L10014" t="str">
            <v>NCS - Operational</v>
          </cell>
        </row>
        <row r="10015">
          <cell r="A10015">
            <v>304</v>
          </cell>
          <cell r="F10015">
            <v>1</v>
          </cell>
          <cell r="I10015">
            <v>406</v>
          </cell>
          <cell r="L10015" t="str">
            <v>NCS - Operational</v>
          </cell>
        </row>
        <row r="10016">
          <cell r="A10016">
            <v>304</v>
          </cell>
          <cell r="F10016">
            <v>1</v>
          </cell>
          <cell r="I10016">
            <v>140</v>
          </cell>
          <cell r="L10016" t="str">
            <v>NCS - Interior Room</v>
          </cell>
        </row>
        <row r="10017">
          <cell r="A10017">
            <v>304</v>
          </cell>
          <cell r="F10017">
            <v>1</v>
          </cell>
          <cell r="I10017">
            <v>196</v>
          </cell>
          <cell r="L10017" t="str">
            <v>NCS - Interior Room</v>
          </cell>
        </row>
        <row r="10018">
          <cell r="A10018">
            <v>304</v>
          </cell>
          <cell r="F10018">
            <v>2</v>
          </cell>
          <cell r="I10018">
            <v>200</v>
          </cell>
          <cell r="L10018" t="str">
            <v>NCS - Operational</v>
          </cell>
        </row>
        <row r="10019">
          <cell r="A10019">
            <v>304</v>
          </cell>
          <cell r="F10019">
            <v>2</v>
          </cell>
          <cell r="I10019">
            <v>1104</v>
          </cell>
          <cell r="L10019" t="str">
            <v>(Excluded - Counted in classroom data)</v>
          </cell>
        </row>
        <row r="10020">
          <cell r="A10020">
            <v>304</v>
          </cell>
          <cell r="F10020">
            <v>2</v>
          </cell>
          <cell r="I10020">
            <v>1056</v>
          </cell>
          <cell r="L10020" t="str">
            <v>(Excluded - Counted in classroom data)</v>
          </cell>
        </row>
        <row r="10021">
          <cell r="A10021">
            <v>304</v>
          </cell>
          <cell r="F10021">
            <v>2</v>
          </cell>
          <cell r="I10021">
            <v>725</v>
          </cell>
          <cell r="L10021" t="str">
            <v>(Excluded - Counted in classroom data)</v>
          </cell>
        </row>
        <row r="10022">
          <cell r="A10022">
            <v>304</v>
          </cell>
          <cell r="F10022">
            <v>2</v>
          </cell>
          <cell r="I10022">
            <v>425</v>
          </cell>
          <cell r="L10022" t="str">
            <v>NCS - Operational</v>
          </cell>
        </row>
        <row r="10023">
          <cell r="A10023">
            <v>304</v>
          </cell>
          <cell r="F10023">
            <v>2</v>
          </cell>
          <cell r="I10023">
            <v>425</v>
          </cell>
          <cell r="L10023" t="str">
            <v>NCS - Operational</v>
          </cell>
        </row>
        <row r="10024">
          <cell r="A10024">
            <v>304</v>
          </cell>
          <cell r="F10024">
            <v>2</v>
          </cell>
          <cell r="I10024">
            <v>675</v>
          </cell>
          <cell r="L10024" t="str">
            <v>(Excluded - Counted in classroom data)</v>
          </cell>
        </row>
        <row r="10025">
          <cell r="A10025">
            <v>304</v>
          </cell>
          <cell r="F10025">
            <v>2</v>
          </cell>
          <cell r="I10025">
            <v>1150</v>
          </cell>
          <cell r="L10025" t="str">
            <v>(Excluded - Counted in classroom data)</v>
          </cell>
        </row>
        <row r="10026">
          <cell r="A10026">
            <v>304</v>
          </cell>
          <cell r="F10026">
            <v>2</v>
          </cell>
          <cell r="I10026">
            <v>1100</v>
          </cell>
          <cell r="L10026" t="str">
            <v>(Excluded - Counted in classroom data)</v>
          </cell>
        </row>
        <row r="10027">
          <cell r="A10027">
            <v>304</v>
          </cell>
          <cell r="F10027">
            <v>2</v>
          </cell>
          <cell r="I10027">
            <v>480</v>
          </cell>
          <cell r="L10027" t="str">
            <v>NCS - Interior Room</v>
          </cell>
        </row>
        <row r="10028">
          <cell r="A10028">
            <v>304</v>
          </cell>
          <cell r="F10028">
            <v>2</v>
          </cell>
          <cell r="I10028">
            <v>1408</v>
          </cell>
          <cell r="L10028" t="str">
            <v>(Excluded - Counted in classroom data)</v>
          </cell>
        </row>
        <row r="10029">
          <cell r="A10029">
            <v>304</v>
          </cell>
          <cell r="F10029">
            <v>2</v>
          </cell>
          <cell r="I10029">
            <v>660</v>
          </cell>
          <cell r="L10029" t="str">
            <v>NCS - Operational</v>
          </cell>
        </row>
        <row r="10030">
          <cell r="A10030">
            <v>304</v>
          </cell>
          <cell r="F10030">
            <v>2</v>
          </cell>
          <cell r="I10030">
            <v>264</v>
          </cell>
          <cell r="L10030" t="str">
            <v>NCS - Interior Room</v>
          </cell>
        </row>
        <row r="10031">
          <cell r="A10031">
            <v>304</v>
          </cell>
          <cell r="F10031">
            <v>2</v>
          </cell>
          <cell r="I10031">
            <v>99</v>
          </cell>
          <cell r="L10031" t="str">
            <v>NCS - Interior Room</v>
          </cell>
        </row>
        <row r="10032">
          <cell r="A10032">
            <v>304</v>
          </cell>
          <cell r="F10032">
            <v>2</v>
          </cell>
          <cell r="I10032">
            <v>144</v>
          </cell>
          <cell r="L10032" t="str">
            <v>NCS - Interior Room</v>
          </cell>
        </row>
        <row r="10033">
          <cell r="A10033">
            <v>304</v>
          </cell>
          <cell r="F10033">
            <v>2</v>
          </cell>
          <cell r="I10033">
            <v>35</v>
          </cell>
          <cell r="L10033" t="str">
            <v>NCS - Operational</v>
          </cell>
        </row>
        <row r="10034">
          <cell r="A10034">
            <v>304</v>
          </cell>
          <cell r="F10034">
            <v>2</v>
          </cell>
          <cell r="I10034">
            <v>35</v>
          </cell>
          <cell r="L10034" t="str">
            <v>NCS - Operational</v>
          </cell>
        </row>
        <row r="10035">
          <cell r="A10035">
            <v>304</v>
          </cell>
          <cell r="F10035">
            <v>2</v>
          </cell>
          <cell r="I10035">
            <v>49</v>
          </cell>
          <cell r="L10035" t="str">
            <v>NCS - Operational</v>
          </cell>
        </row>
        <row r="10036">
          <cell r="A10036">
            <v>304</v>
          </cell>
          <cell r="F10036">
            <v>2</v>
          </cell>
          <cell r="I10036">
            <v>250</v>
          </cell>
          <cell r="L10036" t="str">
            <v>NCS - Interior Room</v>
          </cell>
        </row>
        <row r="10037">
          <cell r="A10037">
            <v>304</v>
          </cell>
          <cell r="F10037">
            <v>2</v>
          </cell>
          <cell r="I10037">
            <v>110</v>
          </cell>
          <cell r="L10037" t="str">
            <v>NCS - Interior Room</v>
          </cell>
        </row>
        <row r="10038">
          <cell r="A10038">
            <v>304</v>
          </cell>
          <cell r="F10038">
            <v>2</v>
          </cell>
          <cell r="I10038">
            <v>49</v>
          </cell>
          <cell r="L10038" t="str">
            <v>NCS - Operational</v>
          </cell>
        </row>
        <row r="10039">
          <cell r="A10039">
            <v>304</v>
          </cell>
          <cell r="F10039">
            <v>2</v>
          </cell>
          <cell r="I10039">
            <v>519</v>
          </cell>
          <cell r="L10039" t="str">
            <v>NCS - Operational</v>
          </cell>
        </row>
        <row r="10040">
          <cell r="A10040">
            <v>304</v>
          </cell>
          <cell r="F10040">
            <v>2</v>
          </cell>
          <cell r="I10040">
            <v>720</v>
          </cell>
          <cell r="L10040" t="str">
            <v>NCS - Interior Room</v>
          </cell>
        </row>
        <row r="10041">
          <cell r="A10041">
            <v>304</v>
          </cell>
          <cell r="F10041">
            <v>2</v>
          </cell>
          <cell r="I10041">
            <v>225</v>
          </cell>
          <cell r="L10041" t="str">
            <v>NCS - Interior Room</v>
          </cell>
        </row>
        <row r="10042">
          <cell r="A10042">
            <v>304</v>
          </cell>
          <cell r="F10042">
            <v>2</v>
          </cell>
          <cell r="I10042">
            <v>180</v>
          </cell>
          <cell r="L10042" t="str">
            <v>NCS - Interior Room</v>
          </cell>
        </row>
        <row r="10043">
          <cell r="A10043">
            <v>304</v>
          </cell>
          <cell r="F10043">
            <v>2</v>
          </cell>
          <cell r="I10043">
            <v>282</v>
          </cell>
          <cell r="L10043" t="str">
            <v>NCS - Interior Room</v>
          </cell>
        </row>
        <row r="10044">
          <cell r="A10044">
            <v>304</v>
          </cell>
          <cell r="F10044">
            <v>2</v>
          </cell>
          <cell r="I10044">
            <v>108</v>
          </cell>
          <cell r="L10044" t="str">
            <v>NCS - Interior Room</v>
          </cell>
        </row>
        <row r="10045">
          <cell r="A10045">
            <v>304</v>
          </cell>
          <cell r="F10045">
            <v>2</v>
          </cell>
          <cell r="I10045">
            <v>108</v>
          </cell>
          <cell r="L10045" t="str">
            <v>NCS - Interior Room</v>
          </cell>
        </row>
        <row r="10046">
          <cell r="A10046">
            <v>304</v>
          </cell>
          <cell r="F10046">
            <v>2</v>
          </cell>
          <cell r="I10046">
            <v>35</v>
          </cell>
          <cell r="L10046" t="str">
            <v>NCS - Operational</v>
          </cell>
        </row>
        <row r="10047">
          <cell r="A10047">
            <v>304</v>
          </cell>
          <cell r="F10047">
            <v>2</v>
          </cell>
          <cell r="I10047">
            <v>360</v>
          </cell>
          <cell r="L10047" t="str">
            <v>NCS - Interior Room</v>
          </cell>
        </row>
        <row r="10048">
          <cell r="A10048">
            <v>304</v>
          </cell>
          <cell r="F10048">
            <v>2</v>
          </cell>
          <cell r="I10048">
            <v>130</v>
          </cell>
          <cell r="L10048" t="str">
            <v>NCS - Interior Room</v>
          </cell>
        </row>
        <row r="10049">
          <cell r="A10049">
            <v>304</v>
          </cell>
          <cell r="F10049">
            <v>2</v>
          </cell>
          <cell r="I10049">
            <v>80</v>
          </cell>
          <cell r="L10049" t="str">
            <v>NCS - Operational</v>
          </cell>
        </row>
        <row r="10050">
          <cell r="A10050">
            <v>304</v>
          </cell>
          <cell r="F10050">
            <v>2</v>
          </cell>
          <cell r="I10050">
            <v>90</v>
          </cell>
          <cell r="L10050" t="str">
            <v>NCS - Interior Room</v>
          </cell>
        </row>
        <row r="10051">
          <cell r="A10051">
            <v>304</v>
          </cell>
          <cell r="F10051">
            <v>2</v>
          </cell>
          <cell r="I10051">
            <v>120</v>
          </cell>
          <cell r="L10051" t="str">
            <v>NCS - Interior Room</v>
          </cell>
        </row>
        <row r="10052">
          <cell r="A10052">
            <v>304</v>
          </cell>
          <cell r="F10052">
            <v>2</v>
          </cell>
          <cell r="I10052">
            <v>120</v>
          </cell>
          <cell r="L10052" t="str">
            <v>NCS - Interior Room</v>
          </cell>
        </row>
        <row r="10053">
          <cell r="A10053">
            <v>304</v>
          </cell>
          <cell r="F10053">
            <v>2</v>
          </cell>
          <cell r="I10053">
            <v>384</v>
          </cell>
          <cell r="L10053" t="str">
            <v>NCS - Interior Room</v>
          </cell>
        </row>
        <row r="10054">
          <cell r="A10054">
            <v>304</v>
          </cell>
          <cell r="F10054">
            <v>2</v>
          </cell>
          <cell r="I10054">
            <v>106</v>
          </cell>
          <cell r="L10054" t="str">
            <v>NCS - Operational</v>
          </cell>
        </row>
        <row r="10055">
          <cell r="A10055">
            <v>304</v>
          </cell>
          <cell r="F10055">
            <v>2</v>
          </cell>
          <cell r="I10055">
            <v>35</v>
          </cell>
          <cell r="L10055" t="str">
            <v>NCS - Operational</v>
          </cell>
        </row>
        <row r="10056">
          <cell r="A10056">
            <v>304</v>
          </cell>
          <cell r="F10056">
            <v>2</v>
          </cell>
          <cell r="I10056">
            <v>81</v>
          </cell>
          <cell r="L10056" t="str">
            <v>NCS - Operational</v>
          </cell>
        </row>
        <row r="10057">
          <cell r="A10057">
            <v>304</v>
          </cell>
          <cell r="F10057">
            <v>2</v>
          </cell>
          <cell r="I10057">
            <v>56</v>
          </cell>
          <cell r="L10057" t="str">
            <v>NCS - Interior Room</v>
          </cell>
        </row>
        <row r="10058">
          <cell r="A10058">
            <v>304</v>
          </cell>
          <cell r="F10058">
            <v>2</v>
          </cell>
          <cell r="I10058">
            <v>72</v>
          </cell>
          <cell r="L10058" t="str">
            <v>NCS - Interior Room</v>
          </cell>
        </row>
        <row r="10059">
          <cell r="A10059">
            <v>304</v>
          </cell>
          <cell r="F10059">
            <v>2</v>
          </cell>
          <cell r="I10059">
            <v>180</v>
          </cell>
          <cell r="L10059" t="str">
            <v>NCS - Interior Room</v>
          </cell>
        </row>
        <row r="10060">
          <cell r="A10060">
            <v>304</v>
          </cell>
          <cell r="F10060">
            <v>2</v>
          </cell>
          <cell r="I10060">
            <v>340</v>
          </cell>
          <cell r="L10060" t="str">
            <v>NCS - Operational</v>
          </cell>
        </row>
        <row r="10061">
          <cell r="A10061">
            <v>304</v>
          </cell>
          <cell r="F10061">
            <v>2</v>
          </cell>
          <cell r="I10061">
            <v>100</v>
          </cell>
          <cell r="L10061" t="str">
            <v>NCS - Interior Room</v>
          </cell>
        </row>
        <row r="10062">
          <cell r="A10062">
            <v>304</v>
          </cell>
          <cell r="F10062">
            <v>2</v>
          </cell>
          <cell r="I10062">
            <v>100</v>
          </cell>
          <cell r="L10062" t="str">
            <v>NCS - Interior Room</v>
          </cell>
        </row>
        <row r="10063">
          <cell r="A10063">
            <v>304</v>
          </cell>
          <cell r="F10063">
            <v>2</v>
          </cell>
          <cell r="I10063">
            <v>100</v>
          </cell>
          <cell r="L10063" t="str">
            <v>NCS - Interior Room</v>
          </cell>
        </row>
        <row r="10064">
          <cell r="A10064">
            <v>304</v>
          </cell>
          <cell r="F10064">
            <v>2</v>
          </cell>
          <cell r="I10064">
            <v>100</v>
          </cell>
          <cell r="L10064" t="str">
            <v>NCS - Interior Room</v>
          </cell>
        </row>
        <row r="10065">
          <cell r="A10065">
            <v>304</v>
          </cell>
          <cell r="F10065">
            <v>2</v>
          </cell>
          <cell r="I10065">
            <v>180</v>
          </cell>
          <cell r="L10065" t="str">
            <v>NCS - Interior Room</v>
          </cell>
        </row>
        <row r="10066">
          <cell r="A10066">
            <v>304</v>
          </cell>
          <cell r="F10066">
            <v>2</v>
          </cell>
          <cell r="I10066">
            <v>108</v>
          </cell>
          <cell r="L10066" t="str">
            <v>NCS - Interior Room</v>
          </cell>
        </row>
        <row r="10067">
          <cell r="A10067">
            <v>304</v>
          </cell>
          <cell r="F10067">
            <v>2</v>
          </cell>
          <cell r="I10067">
            <v>100</v>
          </cell>
          <cell r="L10067" t="str">
            <v>NCS - Interior Room</v>
          </cell>
        </row>
        <row r="10068">
          <cell r="A10068">
            <v>304</v>
          </cell>
          <cell r="F10068">
            <v>2</v>
          </cell>
          <cell r="I10068">
            <v>100</v>
          </cell>
          <cell r="L10068" t="str">
            <v>NCS - Interior Room</v>
          </cell>
        </row>
        <row r="10069">
          <cell r="A10069">
            <v>304</v>
          </cell>
          <cell r="F10069">
            <v>2</v>
          </cell>
          <cell r="I10069">
            <v>100</v>
          </cell>
          <cell r="L10069" t="str">
            <v>NCS - Interior Room</v>
          </cell>
        </row>
        <row r="10070">
          <cell r="A10070">
            <v>304</v>
          </cell>
          <cell r="F10070">
            <v>2</v>
          </cell>
          <cell r="I10070">
            <v>81</v>
          </cell>
          <cell r="L10070" t="str">
            <v>NCS - Operational</v>
          </cell>
        </row>
        <row r="10071">
          <cell r="A10071">
            <v>304</v>
          </cell>
          <cell r="F10071">
            <v>2</v>
          </cell>
          <cell r="I10071">
            <v>110</v>
          </cell>
          <cell r="L10071" t="str">
            <v>NCS - Interior Room</v>
          </cell>
        </row>
        <row r="10072">
          <cell r="A10072">
            <v>304</v>
          </cell>
          <cell r="F10072">
            <v>2</v>
          </cell>
          <cell r="I10072">
            <v>364</v>
          </cell>
          <cell r="L10072" t="str">
            <v>NCS - Interior Room</v>
          </cell>
        </row>
        <row r="10073">
          <cell r="A10073">
            <v>304</v>
          </cell>
          <cell r="F10073">
            <v>2</v>
          </cell>
          <cell r="I10073">
            <v>420</v>
          </cell>
          <cell r="L10073" t="str">
            <v>NCS - Operational</v>
          </cell>
        </row>
        <row r="10074">
          <cell r="A10074">
            <v>304</v>
          </cell>
          <cell r="F10074">
            <v>1</v>
          </cell>
          <cell r="I10074">
            <v>60</v>
          </cell>
          <cell r="L10074" t="str">
            <v>NCS - Operational</v>
          </cell>
        </row>
        <row r="10075">
          <cell r="A10075">
            <v>304</v>
          </cell>
          <cell r="F10075">
            <v>1</v>
          </cell>
          <cell r="I10075">
            <v>230</v>
          </cell>
          <cell r="L10075" t="str">
            <v>NCS - Operational</v>
          </cell>
        </row>
        <row r="10076">
          <cell r="A10076">
            <v>304</v>
          </cell>
          <cell r="F10076">
            <v>1</v>
          </cell>
          <cell r="I10076">
            <v>250</v>
          </cell>
          <cell r="L10076" t="str">
            <v>NCS - Interior Room</v>
          </cell>
        </row>
        <row r="10077">
          <cell r="A10077">
            <v>304</v>
          </cell>
          <cell r="F10077">
            <v>1</v>
          </cell>
          <cell r="I10077">
            <v>943</v>
          </cell>
          <cell r="L10077" t="str">
            <v>(Excluded - Counted in classroom data)</v>
          </cell>
        </row>
        <row r="10078">
          <cell r="A10078">
            <v>304</v>
          </cell>
          <cell r="F10078">
            <v>1</v>
          </cell>
          <cell r="I10078">
            <v>943</v>
          </cell>
          <cell r="L10078" t="str">
            <v>NCS - Interior Room</v>
          </cell>
        </row>
        <row r="10079">
          <cell r="A10079">
            <v>304</v>
          </cell>
          <cell r="F10079">
            <v>1</v>
          </cell>
          <cell r="I10079">
            <v>40</v>
          </cell>
          <cell r="L10079" t="str">
            <v>NCS - Operational</v>
          </cell>
        </row>
        <row r="10080">
          <cell r="A10080">
            <v>304</v>
          </cell>
          <cell r="F10080">
            <v>1</v>
          </cell>
          <cell r="I10080">
            <v>40</v>
          </cell>
          <cell r="L10080" t="str">
            <v>NCS - Operational</v>
          </cell>
        </row>
        <row r="10081">
          <cell r="A10081">
            <v>304</v>
          </cell>
          <cell r="F10081">
            <v>1</v>
          </cell>
          <cell r="I10081">
            <v>40</v>
          </cell>
          <cell r="L10081" t="str">
            <v>NCS - Operational</v>
          </cell>
        </row>
        <row r="10082">
          <cell r="A10082">
            <v>304</v>
          </cell>
          <cell r="F10082">
            <v>1</v>
          </cell>
          <cell r="I10082">
            <v>40</v>
          </cell>
          <cell r="L10082" t="str">
            <v>NCS - Operational</v>
          </cell>
        </row>
        <row r="10083">
          <cell r="A10083">
            <v>304</v>
          </cell>
          <cell r="F10083">
            <v>1</v>
          </cell>
          <cell r="I10083">
            <v>943</v>
          </cell>
          <cell r="L10083" t="str">
            <v>(Excluded - Counted in classroom data)</v>
          </cell>
        </row>
        <row r="10084">
          <cell r="A10084">
            <v>304</v>
          </cell>
          <cell r="F10084">
            <v>1</v>
          </cell>
          <cell r="I10084">
            <v>40</v>
          </cell>
          <cell r="L10084" t="str">
            <v>NCS - Operational</v>
          </cell>
        </row>
        <row r="10085">
          <cell r="A10085">
            <v>304</v>
          </cell>
          <cell r="F10085">
            <v>1</v>
          </cell>
          <cell r="I10085">
            <v>40</v>
          </cell>
          <cell r="L10085" t="str">
            <v>NCS - Operational</v>
          </cell>
        </row>
        <row r="10086">
          <cell r="A10086">
            <v>304</v>
          </cell>
          <cell r="F10086">
            <v>1</v>
          </cell>
          <cell r="I10086">
            <v>874</v>
          </cell>
          <cell r="L10086" t="str">
            <v>(Excluded - Counted in classroom data)</v>
          </cell>
        </row>
        <row r="10087">
          <cell r="A10087">
            <v>304</v>
          </cell>
          <cell r="F10087">
            <v>1</v>
          </cell>
          <cell r="I10087">
            <v>560</v>
          </cell>
          <cell r="L10087" t="str">
            <v>NCS - Interior Room</v>
          </cell>
        </row>
        <row r="10088">
          <cell r="A10088">
            <v>304</v>
          </cell>
          <cell r="F10088">
            <v>1</v>
          </cell>
          <cell r="I10088">
            <v>1800</v>
          </cell>
          <cell r="L10088" t="str">
            <v>NCS - Operational</v>
          </cell>
        </row>
        <row r="10089">
          <cell r="A10089">
            <v>304</v>
          </cell>
          <cell r="F10089">
            <v>1</v>
          </cell>
          <cell r="I10089">
            <v>1240</v>
          </cell>
          <cell r="L10089" t="str">
            <v>NCS - Operational</v>
          </cell>
        </row>
        <row r="10090">
          <cell r="A10090">
            <v>304</v>
          </cell>
          <cell r="F10090">
            <v>1</v>
          </cell>
          <cell r="I10090">
            <v>775</v>
          </cell>
          <cell r="L10090" t="str">
            <v>(Excluded - Counted in classroom data)</v>
          </cell>
        </row>
        <row r="10091">
          <cell r="A10091">
            <v>304</v>
          </cell>
          <cell r="F10091">
            <v>1</v>
          </cell>
          <cell r="I10091">
            <v>750</v>
          </cell>
          <cell r="L10091" t="str">
            <v>(Excluded - Counted in classroom data)</v>
          </cell>
        </row>
        <row r="10092">
          <cell r="A10092">
            <v>304</v>
          </cell>
          <cell r="F10092">
            <v>1</v>
          </cell>
          <cell r="I10092">
            <v>775</v>
          </cell>
          <cell r="L10092" t="str">
            <v>(Excluded - Counted in classroom data)</v>
          </cell>
        </row>
        <row r="10093">
          <cell r="A10093">
            <v>304</v>
          </cell>
          <cell r="F10093">
            <v>1</v>
          </cell>
          <cell r="I10093">
            <v>750</v>
          </cell>
          <cell r="L10093" t="str">
            <v>(Excluded - Counted in classroom data)</v>
          </cell>
        </row>
        <row r="10094">
          <cell r="A10094">
            <v>304</v>
          </cell>
          <cell r="F10094">
            <v>1</v>
          </cell>
          <cell r="I10094">
            <v>775</v>
          </cell>
          <cell r="L10094" t="str">
            <v>(Excluded - Counted in classroom data)</v>
          </cell>
        </row>
        <row r="10095">
          <cell r="A10095">
            <v>304</v>
          </cell>
          <cell r="F10095">
            <v>1</v>
          </cell>
          <cell r="I10095">
            <v>750</v>
          </cell>
          <cell r="L10095" t="str">
            <v>(Excluded - Counted in classroom data)</v>
          </cell>
        </row>
        <row r="10096">
          <cell r="A10096">
            <v>304</v>
          </cell>
          <cell r="F10096">
            <v>1</v>
          </cell>
          <cell r="I10096">
            <v>775</v>
          </cell>
          <cell r="L10096" t="str">
            <v>(Excluded - Counted in classroom data)</v>
          </cell>
        </row>
        <row r="10097">
          <cell r="A10097">
            <v>304</v>
          </cell>
          <cell r="F10097">
            <v>1</v>
          </cell>
          <cell r="I10097">
            <v>750</v>
          </cell>
          <cell r="L10097" t="str">
            <v>(Excluded - Counted in classroom data)</v>
          </cell>
        </row>
        <row r="10098">
          <cell r="A10098">
            <v>304</v>
          </cell>
          <cell r="F10098">
            <v>1</v>
          </cell>
          <cell r="I10098">
            <v>120</v>
          </cell>
          <cell r="L10098" t="str">
            <v>NCS - Operational</v>
          </cell>
        </row>
        <row r="10099">
          <cell r="A10099">
            <v>304</v>
          </cell>
          <cell r="F10099">
            <v>1</v>
          </cell>
          <cell r="I10099">
            <v>775</v>
          </cell>
          <cell r="L10099" t="str">
            <v>NCS - Interior Room</v>
          </cell>
        </row>
        <row r="10100">
          <cell r="A10100">
            <v>304</v>
          </cell>
          <cell r="F10100">
            <v>1</v>
          </cell>
          <cell r="I10100">
            <v>700</v>
          </cell>
          <cell r="L10100" t="str">
            <v>(Excluded - Counted in classroom data)</v>
          </cell>
        </row>
        <row r="10101">
          <cell r="A10101">
            <v>304</v>
          </cell>
          <cell r="F10101">
            <v>1</v>
          </cell>
          <cell r="I10101">
            <v>750</v>
          </cell>
          <cell r="L10101" t="str">
            <v>(Excluded - Counted in classroom data)</v>
          </cell>
        </row>
        <row r="10102">
          <cell r="A10102">
            <v>304</v>
          </cell>
          <cell r="F10102">
            <v>1</v>
          </cell>
          <cell r="I10102">
            <v>700</v>
          </cell>
          <cell r="L10102" t="str">
            <v>(Excluded - Counted in classroom data)</v>
          </cell>
        </row>
        <row r="10103">
          <cell r="A10103">
            <v>304</v>
          </cell>
          <cell r="F10103">
            <v>1</v>
          </cell>
          <cell r="I10103">
            <v>750</v>
          </cell>
          <cell r="L10103" t="str">
            <v>(Excluded - Counted in classroom data)</v>
          </cell>
        </row>
        <row r="10104">
          <cell r="A10104">
            <v>304</v>
          </cell>
          <cell r="F10104">
            <v>1</v>
          </cell>
          <cell r="I10104">
            <v>700</v>
          </cell>
          <cell r="L10104" t="str">
            <v>(Excluded - Counted in classroom data)</v>
          </cell>
        </row>
        <row r="10105">
          <cell r="A10105">
            <v>304</v>
          </cell>
          <cell r="F10105">
            <v>1</v>
          </cell>
          <cell r="I10105">
            <v>750</v>
          </cell>
          <cell r="L10105" t="str">
            <v>(Excluded - Counted in classroom data)</v>
          </cell>
        </row>
        <row r="10106">
          <cell r="A10106">
            <v>304</v>
          </cell>
          <cell r="F10106">
            <v>1</v>
          </cell>
          <cell r="I10106">
            <v>700</v>
          </cell>
          <cell r="L10106" t="str">
            <v>(Excluded - Counted in classroom data)</v>
          </cell>
        </row>
        <row r="10107">
          <cell r="A10107">
            <v>304</v>
          </cell>
          <cell r="F10107">
            <v>1</v>
          </cell>
          <cell r="I10107">
            <v>104</v>
          </cell>
          <cell r="L10107" t="str">
            <v>NCS - Interior Room</v>
          </cell>
        </row>
        <row r="10108">
          <cell r="A10108">
            <v>304</v>
          </cell>
          <cell r="F10108">
            <v>1</v>
          </cell>
          <cell r="I10108">
            <v>40</v>
          </cell>
          <cell r="L10108" t="str">
            <v>NCS - Operational</v>
          </cell>
        </row>
        <row r="10109">
          <cell r="A10109">
            <v>304</v>
          </cell>
          <cell r="F10109">
            <v>1</v>
          </cell>
          <cell r="I10109">
            <v>750</v>
          </cell>
          <cell r="L10109" t="str">
            <v>(Excluded - Counted in classroom data)</v>
          </cell>
        </row>
        <row r="10110">
          <cell r="A10110">
            <v>304</v>
          </cell>
          <cell r="F10110">
            <v>1</v>
          </cell>
          <cell r="I10110">
            <v>700</v>
          </cell>
          <cell r="L10110" t="str">
            <v>(Excluded - Counted in classroom data)</v>
          </cell>
        </row>
        <row r="10111">
          <cell r="A10111">
            <v>304</v>
          </cell>
          <cell r="F10111">
            <v>1</v>
          </cell>
          <cell r="I10111">
            <v>1240</v>
          </cell>
          <cell r="L10111" t="str">
            <v>NCS - Operational</v>
          </cell>
        </row>
        <row r="10112">
          <cell r="A10112">
            <v>304</v>
          </cell>
          <cell r="F10112">
            <v>1</v>
          </cell>
          <cell r="I10112">
            <v>1240</v>
          </cell>
          <cell r="L10112" t="str">
            <v>NCS - Operational</v>
          </cell>
        </row>
        <row r="10113">
          <cell r="A10113">
            <v>304</v>
          </cell>
          <cell r="F10113">
            <v>1</v>
          </cell>
          <cell r="I10113">
            <v>196</v>
          </cell>
          <cell r="L10113" t="str">
            <v>NCS - Interior Room</v>
          </cell>
        </row>
        <row r="10114">
          <cell r="A10114">
            <v>304</v>
          </cell>
          <cell r="F10114">
            <v>1</v>
          </cell>
          <cell r="I10114">
            <v>1010</v>
          </cell>
          <cell r="L10114" t="str">
            <v>(Excluded - Counted in classroom data)</v>
          </cell>
        </row>
        <row r="10115">
          <cell r="A10115">
            <v>304</v>
          </cell>
          <cell r="F10115">
            <v>1</v>
          </cell>
          <cell r="I10115">
            <v>132</v>
          </cell>
          <cell r="L10115" t="str">
            <v>NCS - Operational</v>
          </cell>
        </row>
        <row r="10116">
          <cell r="A10116">
            <v>304</v>
          </cell>
          <cell r="F10116">
            <v>1</v>
          </cell>
          <cell r="I10116">
            <v>1016</v>
          </cell>
          <cell r="L10116" t="str">
            <v>(Excluded - Counted in classroom data)</v>
          </cell>
        </row>
        <row r="10117">
          <cell r="A10117">
            <v>304</v>
          </cell>
          <cell r="F10117">
            <v>1</v>
          </cell>
          <cell r="I10117">
            <v>70</v>
          </cell>
          <cell r="L10117" t="str">
            <v>NCS - Operational</v>
          </cell>
        </row>
        <row r="10118">
          <cell r="A10118">
            <v>304</v>
          </cell>
          <cell r="F10118">
            <v>1</v>
          </cell>
          <cell r="I10118">
            <v>70</v>
          </cell>
          <cell r="L10118" t="str">
            <v>NCS - Operational</v>
          </cell>
        </row>
        <row r="10119">
          <cell r="A10119">
            <v>304</v>
          </cell>
          <cell r="F10119">
            <v>1</v>
          </cell>
          <cell r="I10119">
            <v>40</v>
          </cell>
          <cell r="L10119" t="str">
            <v>NCS - Operational</v>
          </cell>
        </row>
        <row r="10120">
          <cell r="A10120">
            <v>304</v>
          </cell>
          <cell r="F10120">
            <v>1</v>
          </cell>
          <cell r="I10120">
            <v>74</v>
          </cell>
          <cell r="L10120" t="str">
            <v>NCS - Operational</v>
          </cell>
        </row>
        <row r="10121">
          <cell r="A10121">
            <v>304</v>
          </cell>
          <cell r="F10121">
            <v>1</v>
          </cell>
          <cell r="I10121">
            <v>115</v>
          </cell>
          <cell r="L10121" t="str">
            <v>NCS - Operational</v>
          </cell>
        </row>
        <row r="10122">
          <cell r="A10122">
            <v>304</v>
          </cell>
          <cell r="F10122">
            <v>1</v>
          </cell>
          <cell r="I10122">
            <v>40</v>
          </cell>
          <cell r="L10122" t="str">
            <v>NCS - Operational</v>
          </cell>
        </row>
        <row r="10123">
          <cell r="A10123">
            <v>304</v>
          </cell>
          <cell r="F10123">
            <v>1</v>
          </cell>
          <cell r="I10123">
            <v>40</v>
          </cell>
          <cell r="L10123" t="str">
            <v>NCS - Operational</v>
          </cell>
        </row>
        <row r="10124">
          <cell r="A10124">
            <v>304</v>
          </cell>
          <cell r="F10124">
            <v>1</v>
          </cell>
          <cell r="I10124">
            <v>216</v>
          </cell>
          <cell r="L10124" t="str">
            <v>NCS - Interior Room</v>
          </cell>
        </row>
        <row r="10125">
          <cell r="A10125">
            <v>304</v>
          </cell>
          <cell r="F10125">
            <v>1</v>
          </cell>
          <cell r="I10125">
            <v>1170</v>
          </cell>
          <cell r="L10125" t="str">
            <v>(Excluded - Counted in classroom data)</v>
          </cell>
        </row>
        <row r="10126">
          <cell r="A10126">
            <v>304</v>
          </cell>
          <cell r="F10126">
            <v>1</v>
          </cell>
          <cell r="I10126">
            <v>792</v>
          </cell>
          <cell r="L10126" t="str">
            <v>(Excluded - Counted in classroom data)</v>
          </cell>
        </row>
        <row r="10127">
          <cell r="A10127">
            <v>304</v>
          </cell>
          <cell r="F10127">
            <v>1</v>
          </cell>
          <cell r="I10127">
            <v>218</v>
          </cell>
          <cell r="L10127" t="str">
            <v>NCS - Operational</v>
          </cell>
        </row>
        <row r="10128">
          <cell r="A10128">
            <v>304</v>
          </cell>
          <cell r="F10128">
            <v>1</v>
          </cell>
          <cell r="I10128">
            <v>70</v>
          </cell>
          <cell r="L10128" t="str">
            <v>NCS - Operational</v>
          </cell>
        </row>
        <row r="10129">
          <cell r="A10129">
            <v>304</v>
          </cell>
          <cell r="F10129">
            <v>2</v>
          </cell>
          <cell r="I10129">
            <v>675</v>
          </cell>
          <cell r="L10129" t="str">
            <v>NCS - Operational</v>
          </cell>
        </row>
        <row r="10130">
          <cell r="A10130">
            <v>304</v>
          </cell>
          <cell r="F10130">
            <v>2</v>
          </cell>
          <cell r="I10130">
            <v>725</v>
          </cell>
          <cell r="L10130" t="str">
            <v>(Excluded - Counted in classroom data)</v>
          </cell>
        </row>
        <row r="10131">
          <cell r="A10131">
            <v>304</v>
          </cell>
          <cell r="F10131">
            <v>2</v>
          </cell>
          <cell r="I10131">
            <v>120</v>
          </cell>
          <cell r="L10131" t="str">
            <v>NCS - Interior Room</v>
          </cell>
        </row>
        <row r="10132">
          <cell r="A10132">
            <v>304</v>
          </cell>
          <cell r="F10132">
            <v>2</v>
          </cell>
          <cell r="I10132">
            <v>1440</v>
          </cell>
          <cell r="L10132" t="str">
            <v>(Excluded - Counted in classroom data)</v>
          </cell>
        </row>
        <row r="10133">
          <cell r="A10133">
            <v>304</v>
          </cell>
          <cell r="F10133">
            <v>2</v>
          </cell>
          <cell r="I10133">
            <v>64</v>
          </cell>
          <cell r="L10133" t="str">
            <v>NCS - Operational</v>
          </cell>
        </row>
        <row r="10134">
          <cell r="A10134">
            <v>304</v>
          </cell>
          <cell r="F10134">
            <v>2</v>
          </cell>
          <cell r="I10134">
            <v>60</v>
          </cell>
          <cell r="L10134" t="str">
            <v>NCS - Operational</v>
          </cell>
        </row>
        <row r="10135">
          <cell r="A10135">
            <v>304</v>
          </cell>
          <cell r="F10135">
            <v>2</v>
          </cell>
          <cell r="I10135">
            <v>256</v>
          </cell>
          <cell r="L10135" t="str">
            <v>NCS - Operational</v>
          </cell>
        </row>
        <row r="10136">
          <cell r="A10136">
            <v>304</v>
          </cell>
          <cell r="F10136">
            <v>2</v>
          </cell>
          <cell r="I10136">
            <v>64</v>
          </cell>
          <cell r="L10136" t="str">
            <v>NCS - Operational</v>
          </cell>
        </row>
        <row r="10137">
          <cell r="A10137">
            <v>304</v>
          </cell>
          <cell r="F10137">
            <v>2</v>
          </cell>
          <cell r="I10137">
            <v>60</v>
          </cell>
          <cell r="L10137" t="str">
            <v>NCS - Operational</v>
          </cell>
        </row>
        <row r="10138">
          <cell r="A10138">
            <v>304</v>
          </cell>
          <cell r="F10138">
            <v>2</v>
          </cell>
          <cell r="I10138">
            <v>60</v>
          </cell>
          <cell r="L10138" t="str">
            <v>NCS - Operational</v>
          </cell>
        </row>
        <row r="10139">
          <cell r="A10139">
            <v>304</v>
          </cell>
          <cell r="F10139">
            <v>2</v>
          </cell>
          <cell r="I10139">
            <v>754</v>
          </cell>
          <cell r="L10139" t="str">
            <v>(Excluded - Counted in classroom data)</v>
          </cell>
        </row>
        <row r="10140">
          <cell r="A10140">
            <v>304</v>
          </cell>
          <cell r="F10140">
            <v>2</v>
          </cell>
          <cell r="I10140">
            <v>870</v>
          </cell>
          <cell r="L10140" t="str">
            <v>(Excluded - Counted in classroom data)</v>
          </cell>
        </row>
        <row r="10141">
          <cell r="A10141">
            <v>304</v>
          </cell>
          <cell r="F10141">
            <v>2</v>
          </cell>
          <cell r="I10141">
            <v>285</v>
          </cell>
          <cell r="L10141" t="str">
            <v>NCS - Interior Room</v>
          </cell>
        </row>
        <row r="10142">
          <cell r="A10142">
            <v>304</v>
          </cell>
          <cell r="F10142">
            <v>2</v>
          </cell>
          <cell r="I10142">
            <v>72</v>
          </cell>
          <cell r="L10142" t="str">
            <v>NCS - Operational</v>
          </cell>
        </row>
        <row r="10143">
          <cell r="A10143">
            <v>304</v>
          </cell>
          <cell r="F10143">
            <v>2</v>
          </cell>
          <cell r="I10143">
            <v>330</v>
          </cell>
          <cell r="L10143" t="str">
            <v>NCS - Operational</v>
          </cell>
        </row>
        <row r="10144">
          <cell r="A10144">
            <v>304</v>
          </cell>
          <cell r="F10144">
            <v>2</v>
          </cell>
          <cell r="I10144">
            <v>1515</v>
          </cell>
          <cell r="L10144" t="str">
            <v>NCS - Operational</v>
          </cell>
        </row>
        <row r="10145">
          <cell r="A10145">
            <v>304</v>
          </cell>
          <cell r="F10145">
            <v>2</v>
          </cell>
          <cell r="I10145">
            <v>250</v>
          </cell>
          <cell r="L10145" t="str">
            <v>NCS - Operational</v>
          </cell>
        </row>
        <row r="10146">
          <cell r="A10146">
            <v>304</v>
          </cell>
          <cell r="F10146">
            <v>2</v>
          </cell>
          <cell r="I10146">
            <v>250</v>
          </cell>
          <cell r="L10146" t="str">
            <v>NCS - Operational</v>
          </cell>
        </row>
        <row r="10147">
          <cell r="A10147">
            <v>304</v>
          </cell>
          <cell r="F10147">
            <v>2</v>
          </cell>
          <cell r="I10147">
            <v>775</v>
          </cell>
          <cell r="L10147" t="str">
            <v>(Excluded - Counted in classroom data)</v>
          </cell>
        </row>
        <row r="10148">
          <cell r="A10148">
            <v>304</v>
          </cell>
          <cell r="F10148">
            <v>2</v>
          </cell>
          <cell r="I10148">
            <v>750</v>
          </cell>
          <cell r="L10148" t="str">
            <v>NCS - Operational</v>
          </cell>
        </row>
        <row r="10149">
          <cell r="A10149">
            <v>304</v>
          </cell>
          <cell r="F10149">
            <v>2</v>
          </cell>
          <cell r="I10149">
            <v>775</v>
          </cell>
          <cell r="L10149" t="str">
            <v>(Excluded - Counted in classroom data)</v>
          </cell>
        </row>
        <row r="10150">
          <cell r="A10150">
            <v>304</v>
          </cell>
          <cell r="F10150">
            <v>2</v>
          </cell>
          <cell r="I10150">
            <v>750</v>
          </cell>
          <cell r="L10150" t="str">
            <v>(Excluded - Counted in classroom data)</v>
          </cell>
        </row>
        <row r="10151">
          <cell r="A10151">
            <v>304</v>
          </cell>
          <cell r="F10151">
            <v>2</v>
          </cell>
          <cell r="I10151">
            <v>775</v>
          </cell>
          <cell r="L10151" t="str">
            <v>(Excluded - Counted in classroom data)</v>
          </cell>
        </row>
        <row r="10152">
          <cell r="A10152">
            <v>304</v>
          </cell>
          <cell r="F10152">
            <v>2</v>
          </cell>
          <cell r="I10152">
            <v>750</v>
          </cell>
          <cell r="L10152" t="str">
            <v>NCS - Operational</v>
          </cell>
        </row>
        <row r="10153">
          <cell r="A10153">
            <v>304</v>
          </cell>
          <cell r="F10153">
            <v>2</v>
          </cell>
          <cell r="I10153">
            <v>775</v>
          </cell>
          <cell r="L10153" t="str">
            <v>(Excluded - Counted in classroom data)</v>
          </cell>
        </row>
        <row r="10154">
          <cell r="A10154">
            <v>304</v>
          </cell>
          <cell r="F10154">
            <v>2</v>
          </cell>
          <cell r="I10154">
            <v>40</v>
          </cell>
          <cell r="L10154" t="str">
            <v>NCS - Operational</v>
          </cell>
        </row>
        <row r="10155">
          <cell r="A10155">
            <v>304</v>
          </cell>
          <cell r="F10155">
            <v>2</v>
          </cell>
          <cell r="I10155">
            <v>750</v>
          </cell>
          <cell r="L10155" t="str">
            <v>(Excluded - Counted in classroom data)</v>
          </cell>
        </row>
        <row r="10156">
          <cell r="A10156">
            <v>304</v>
          </cell>
          <cell r="F10156">
            <v>2</v>
          </cell>
          <cell r="I10156">
            <v>341</v>
          </cell>
          <cell r="L10156" t="str">
            <v>NCS - Operational</v>
          </cell>
        </row>
        <row r="10157">
          <cell r="A10157">
            <v>304</v>
          </cell>
          <cell r="F10157">
            <v>2</v>
          </cell>
          <cell r="I10157">
            <v>840</v>
          </cell>
          <cell r="L10157" t="str">
            <v>(Excluded - Counted in classroom data)</v>
          </cell>
        </row>
        <row r="10158">
          <cell r="A10158">
            <v>304</v>
          </cell>
          <cell r="F10158">
            <v>2</v>
          </cell>
          <cell r="I10158">
            <v>750</v>
          </cell>
          <cell r="L10158" t="str">
            <v>(Excluded - Counted in classroom data)</v>
          </cell>
        </row>
        <row r="10159">
          <cell r="A10159">
            <v>304</v>
          </cell>
          <cell r="F10159">
            <v>2</v>
          </cell>
          <cell r="I10159">
            <v>840</v>
          </cell>
          <cell r="L10159" t="str">
            <v>(Excluded - Counted in classroom data)</v>
          </cell>
        </row>
        <row r="10160">
          <cell r="A10160">
            <v>304</v>
          </cell>
          <cell r="F10160">
            <v>2</v>
          </cell>
          <cell r="I10160">
            <v>750</v>
          </cell>
          <cell r="L10160" t="str">
            <v>(Excluded - Counted in classroom data)</v>
          </cell>
        </row>
        <row r="10161">
          <cell r="A10161">
            <v>304</v>
          </cell>
          <cell r="F10161">
            <v>2</v>
          </cell>
          <cell r="I10161">
            <v>840</v>
          </cell>
          <cell r="L10161" t="str">
            <v>(Excluded - Counted in classroom data)</v>
          </cell>
        </row>
        <row r="10162">
          <cell r="A10162">
            <v>304</v>
          </cell>
          <cell r="F10162">
            <v>2</v>
          </cell>
          <cell r="I10162">
            <v>750</v>
          </cell>
          <cell r="L10162" t="str">
            <v>(Excluded - Counted in classroom data)</v>
          </cell>
        </row>
        <row r="10163">
          <cell r="A10163">
            <v>304</v>
          </cell>
          <cell r="F10163">
            <v>2</v>
          </cell>
          <cell r="I10163">
            <v>840</v>
          </cell>
          <cell r="L10163" t="str">
            <v>(Excluded - Counted in classroom data)</v>
          </cell>
        </row>
        <row r="10164">
          <cell r="A10164">
            <v>304</v>
          </cell>
          <cell r="F10164">
            <v>2</v>
          </cell>
          <cell r="I10164">
            <v>40</v>
          </cell>
          <cell r="L10164" t="str">
            <v>NCS - Operational</v>
          </cell>
        </row>
        <row r="10165">
          <cell r="A10165">
            <v>304</v>
          </cell>
          <cell r="F10165">
            <v>2</v>
          </cell>
          <cell r="I10165">
            <v>750</v>
          </cell>
          <cell r="L10165" t="str">
            <v>(Excluded - Counted in classroom data)</v>
          </cell>
        </row>
        <row r="10166">
          <cell r="A10166">
            <v>304</v>
          </cell>
          <cell r="F10166">
            <v>2</v>
          </cell>
          <cell r="I10166">
            <v>840</v>
          </cell>
          <cell r="L10166" t="str">
            <v>(Excluded - Counted in classroom data)</v>
          </cell>
        </row>
        <row r="10167">
          <cell r="A10167">
            <v>304</v>
          </cell>
          <cell r="F10167">
            <v>2</v>
          </cell>
          <cell r="I10167">
            <v>525</v>
          </cell>
          <cell r="L10167" t="str">
            <v>NCS - Operational</v>
          </cell>
        </row>
        <row r="10168">
          <cell r="A10168">
            <v>304</v>
          </cell>
          <cell r="F10168">
            <v>2</v>
          </cell>
          <cell r="I10168">
            <v>150</v>
          </cell>
          <cell r="L10168" t="str">
            <v>NCS - Operational</v>
          </cell>
        </row>
        <row r="10169">
          <cell r="A10169">
            <v>304</v>
          </cell>
          <cell r="F10169">
            <v>2</v>
          </cell>
          <cell r="I10169">
            <v>1450</v>
          </cell>
          <cell r="L10169" t="str">
            <v>(Excluded - Counted in classroom data)</v>
          </cell>
        </row>
        <row r="10170">
          <cell r="A10170">
            <v>304</v>
          </cell>
          <cell r="F10170">
            <v>2</v>
          </cell>
          <cell r="I10170">
            <v>150</v>
          </cell>
          <cell r="L10170" t="str">
            <v>NCS - Operational</v>
          </cell>
        </row>
        <row r="10171">
          <cell r="A10171">
            <v>304</v>
          </cell>
          <cell r="F10171">
            <v>2</v>
          </cell>
          <cell r="I10171">
            <v>45</v>
          </cell>
          <cell r="L10171" t="str">
            <v>NCS - Operational</v>
          </cell>
        </row>
        <row r="10172">
          <cell r="A10172">
            <v>304</v>
          </cell>
          <cell r="F10172">
            <v>2</v>
          </cell>
          <cell r="I10172">
            <v>150</v>
          </cell>
          <cell r="L10172" t="str">
            <v>NCS - Operational</v>
          </cell>
        </row>
        <row r="10173">
          <cell r="A10173">
            <v>304</v>
          </cell>
          <cell r="F10173">
            <v>2</v>
          </cell>
          <cell r="I10173">
            <v>1350</v>
          </cell>
          <cell r="L10173" t="str">
            <v>(Excluded - Counted in classroom data)</v>
          </cell>
        </row>
        <row r="10174">
          <cell r="A10174">
            <v>304</v>
          </cell>
          <cell r="F10174">
            <v>2</v>
          </cell>
          <cell r="I10174">
            <v>150</v>
          </cell>
          <cell r="L10174" t="str">
            <v>NCS - Operational</v>
          </cell>
        </row>
        <row r="10175">
          <cell r="A10175">
            <v>304</v>
          </cell>
          <cell r="F10175">
            <v>2</v>
          </cell>
          <cell r="I10175">
            <v>45</v>
          </cell>
          <cell r="L10175" t="str">
            <v>NCS - Operational</v>
          </cell>
        </row>
        <row r="10176">
          <cell r="A10176">
            <v>304</v>
          </cell>
          <cell r="F10176">
            <v>2</v>
          </cell>
          <cell r="I10176">
            <v>216</v>
          </cell>
          <cell r="L10176" t="str">
            <v>NCS - Operational</v>
          </cell>
        </row>
        <row r="10177">
          <cell r="A10177">
            <v>304</v>
          </cell>
          <cell r="F10177">
            <v>2</v>
          </cell>
          <cell r="I10177">
            <v>1695</v>
          </cell>
          <cell r="L10177" t="str">
            <v>(Excluded - Counted in classroom data)</v>
          </cell>
        </row>
        <row r="10178">
          <cell r="A10178">
            <v>304</v>
          </cell>
          <cell r="F10178">
            <v>2</v>
          </cell>
          <cell r="I10178">
            <v>134</v>
          </cell>
          <cell r="L10178" t="str">
            <v>NCS - Interior Room</v>
          </cell>
        </row>
        <row r="10179">
          <cell r="A10179">
            <v>304</v>
          </cell>
          <cell r="F10179">
            <v>2</v>
          </cell>
          <cell r="I10179">
            <v>256</v>
          </cell>
          <cell r="L10179" t="str">
            <v>NCS - Operational</v>
          </cell>
        </row>
        <row r="10180">
          <cell r="A10180">
            <v>304</v>
          </cell>
          <cell r="F10180">
            <v>2</v>
          </cell>
          <cell r="I10180">
            <v>276</v>
          </cell>
          <cell r="L10180" t="str">
            <v>NCS - Operational</v>
          </cell>
        </row>
        <row r="10181">
          <cell r="A10181">
            <v>304</v>
          </cell>
          <cell r="F10181">
            <v>2</v>
          </cell>
          <cell r="I10181">
            <v>276</v>
          </cell>
          <cell r="L10181" t="str">
            <v>NCS - Operational</v>
          </cell>
        </row>
        <row r="10182">
          <cell r="A10182">
            <v>304</v>
          </cell>
          <cell r="F10182">
            <v>2</v>
          </cell>
          <cell r="I10182">
            <v>88</v>
          </cell>
          <cell r="L10182" t="str">
            <v>NCS - Operational</v>
          </cell>
        </row>
        <row r="10183">
          <cell r="A10183">
            <v>304</v>
          </cell>
          <cell r="F10183">
            <v>1</v>
          </cell>
          <cell r="I10183">
            <v>194</v>
          </cell>
          <cell r="L10183" t="str">
            <v>NCS - Operational</v>
          </cell>
        </row>
        <row r="10184">
          <cell r="A10184">
            <v>304</v>
          </cell>
          <cell r="F10184">
            <v>1</v>
          </cell>
          <cell r="I10184">
            <v>164</v>
          </cell>
          <cell r="L10184" t="str">
            <v>NCS - Operational</v>
          </cell>
        </row>
        <row r="10185">
          <cell r="A10185">
            <v>304</v>
          </cell>
          <cell r="F10185">
            <v>1</v>
          </cell>
          <cell r="I10185">
            <v>46</v>
          </cell>
          <cell r="L10185" t="str">
            <v>NCS - Operational</v>
          </cell>
        </row>
        <row r="10186">
          <cell r="A10186">
            <v>304</v>
          </cell>
          <cell r="F10186">
            <v>1</v>
          </cell>
          <cell r="I10186">
            <v>59</v>
          </cell>
          <cell r="L10186" t="str">
            <v>NCS - Operational</v>
          </cell>
        </row>
        <row r="10187">
          <cell r="A10187">
            <v>304</v>
          </cell>
          <cell r="F10187">
            <v>1</v>
          </cell>
          <cell r="I10187">
            <v>35</v>
          </cell>
          <cell r="L10187" t="str">
            <v>NCS - Operational</v>
          </cell>
        </row>
        <row r="10188">
          <cell r="A10188">
            <v>304</v>
          </cell>
          <cell r="F10188">
            <v>1</v>
          </cell>
          <cell r="I10188">
            <v>1550</v>
          </cell>
          <cell r="L10188" t="str">
            <v>NCS - Assembly</v>
          </cell>
        </row>
        <row r="10189">
          <cell r="A10189">
            <v>304</v>
          </cell>
          <cell r="F10189">
            <v>1</v>
          </cell>
          <cell r="I10189">
            <v>120</v>
          </cell>
          <cell r="L10189" t="str">
            <v>NCS - Interior Room</v>
          </cell>
        </row>
        <row r="10190">
          <cell r="A10190">
            <v>304</v>
          </cell>
          <cell r="F10190">
            <v>1</v>
          </cell>
          <cell r="I10190">
            <v>2460</v>
          </cell>
          <cell r="L10190" t="str">
            <v>NCS - Assembly</v>
          </cell>
        </row>
        <row r="10191">
          <cell r="A10191">
            <v>304</v>
          </cell>
          <cell r="F10191">
            <v>1</v>
          </cell>
          <cell r="I10191">
            <v>1600</v>
          </cell>
          <cell r="L10191" t="str">
            <v>NCS - Assembly</v>
          </cell>
        </row>
        <row r="10192">
          <cell r="A10192">
            <v>304</v>
          </cell>
          <cell r="F10192">
            <v>1</v>
          </cell>
          <cell r="I10192">
            <v>48</v>
          </cell>
          <cell r="L10192" t="str">
            <v>NCS - Operational</v>
          </cell>
        </row>
        <row r="10193">
          <cell r="A10193">
            <v>304</v>
          </cell>
          <cell r="F10193">
            <v>1</v>
          </cell>
          <cell r="I10193">
            <v>48</v>
          </cell>
          <cell r="L10193" t="str">
            <v>NCS - Operational</v>
          </cell>
        </row>
        <row r="10194">
          <cell r="A10194">
            <v>304</v>
          </cell>
          <cell r="F10194">
            <v>1</v>
          </cell>
          <cell r="I10194">
            <v>48</v>
          </cell>
          <cell r="L10194" t="str">
            <v>NCS - Operational</v>
          </cell>
        </row>
        <row r="10195">
          <cell r="A10195">
            <v>304</v>
          </cell>
          <cell r="F10195">
            <v>1</v>
          </cell>
          <cell r="I10195">
            <v>48</v>
          </cell>
          <cell r="L10195" t="str">
            <v>NCS - Operational</v>
          </cell>
        </row>
        <row r="10196">
          <cell r="A10196">
            <v>304</v>
          </cell>
          <cell r="F10196">
            <v>1</v>
          </cell>
          <cell r="I10196">
            <v>414</v>
          </cell>
          <cell r="L10196" t="str">
            <v>NCS - Operational</v>
          </cell>
        </row>
        <row r="10197">
          <cell r="A10197">
            <v>304</v>
          </cell>
          <cell r="F10197">
            <v>1</v>
          </cell>
          <cell r="I10197">
            <v>315</v>
          </cell>
          <cell r="L10197" t="str">
            <v>NCS - Operational</v>
          </cell>
        </row>
        <row r="10198">
          <cell r="A10198">
            <v>304</v>
          </cell>
          <cell r="F10198">
            <v>1</v>
          </cell>
          <cell r="I10198">
            <v>672</v>
          </cell>
          <cell r="L10198" t="str">
            <v>NCS - Operational</v>
          </cell>
        </row>
        <row r="10199">
          <cell r="A10199">
            <v>304</v>
          </cell>
          <cell r="F10199">
            <v>1</v>
          </cell>
          <cell r="I10199">
            <v>315</v>
          </cell>
          <cell r="L10199" t="str">
            <v>NCS - Operational</v>
          </cell>
        </row>
        <row r="10200">
          <cell r="A10200">
            <v>304</v>
          </cell>
          <cell r="F10200">
            <v>1</v>
          </cell>
          <cell r="I10200">
            <v>688</v>
          </cell>
          <cell r="L10200" t="str">
            <v>NCS - Interior Room</v>
          </cell>
        </row>
        <row r="10201">
          <cell r="A10201">
            <v>304</v>
          </cell>
          <cell r="F10201">
            <v>1</v>
          </cell>
          <cell r="I10201">
            <v>113</v>
          </cell>
          <cell r="L10201" t="str">
            <v>NCS - Interior Room</v>
          </cell>
        </row>
        <row r="10202">
          <cell r="A10202">
            <v>304</v>
          </cell>
          <cell r="F10202">
            <v>1</v>
          </cell>
          <cell r="I10202">
            <v>218</v>
          </cell>
          <cell r="L10202" t="str">
            <v>NCS - Interior Room</v>
          </cell>
        </row>
        <row r="10203">
          <cell r="A10203">
            <v>304</v>
          </cell>
          <cell r="F10203">
            <v>1</v>
          </cell>
          <cell r="I10203">
            <v>118</v>
          </cell>
          <cell r="L10203" t="str">
            <v>NCS - Interior Room</v>
          </cell>
        </row>
        <row r="10204">
          <cell r="A10204">
            <v>304</v>
          </cell>
          <cell r="F10204">
            <v>1</v>
          </cell>
          <cell r="I10204">
            <v>107</v>
          </cell>
          <cell r="L10204" t="str">
            <v>NCS - Interior Room</v>
          </cell>
        </row>
        <row r="10205">
          <cell r="A10205">
            <v>304</v>
          </cell>
          <cell r="F10205">
            <v>1</v>
          </cell>
          <cell r="I10205">
            <v>108</v>
          </cell>
          <cell r="L10205" t="str">
            <v>NCS - Interior Room</v>
          </cell>
        </row>
        <row r="10206">
          <cell r="A10206">
            <v>304</v>
          </cell>
          <cell r="F10206">
            <v>1</v>
          </cell>
          <cell r="I10206">
            <v>384</v>
          </cell>
          <cell r="L10206" t="str">
            <v>NCS - Interior Room</v>
          </cell>
        </row>
        <row r="10207">
          <cell r="A10207">
            <v>304</v>
          </cell>
          <cell r="F10207">
            <v>1</v>
          </cell>
          <cell r="I10207">
            <v>107</v>
          </cell>
          <cell r="L10207" t="str">
            <v>NCS - Interior Room</v>
          </cell>
        </row>
        <row r="10208">
          <cell r="A10208">
            <v>304</v>
          </cell>
          <cell r="F10208">
            <v>1</v>
          </cell>
          <cell r="I10208">
            <v>107</v>
          </cell>
          <cell r="L10208" t="str">
            <v>NCS - Interior Room</v>
          </cell>
        </row>
        <row r="10209">
          <cell r="A10209">
            <v>304</v>
          </cell>
          <cell r="F10209">
            <v>1</v>
          </cell>
          <cell r="I10209">
            <v>63</v>
          </cell>
          <cell r="L10209" t="str">
            <v>NCS - Operational</v>
          </cell>
        </row>
        <row r="10210">
          <cell r="A10210">
            <v>304</v>
          </cell>
          <cell r="F10210">
            <v>1</v>
          </cell>
          <cell r="I10210">
            <v>119</v>
          </cell>
          <cell r="L10210" t="str">
            <v>NCS - Interior Room</v>
          </cell>
        </row>
        <row r="10211">
          <cell r="A10211">
            <v>304</v>
          </cell>
          <cell r="F10211">
            <v>1</v>
          </cell>
          <cell r="I10211">
            <v>121</v>
          </cell>
          <cell r="L10211" t="str">
            <v>NCS - Interior Room</v>
          </cell>
        </row>
        <row r="10212">
          <cell r="A10212">
            <v>304</v>
          </cell>
          <cell r="F10212">
            <v>1</v>
          </cell>
          <cell r="I10212">
            <v>65</v>
          </cell>
          <cell r="L10212" t="str">
            <v>NCS - Interior Room</v>
          </cell>
        </row>
        <row r="10213">
          <cell r="A10213">
            <v>304</v>
          </cell>
          <cell r="F10213">
            <v>1</v>
          </cell>
          <cell r="I10213">
            <v>195</v>
          </cell>
          <cell r="L10213" t="str">
            <v>NCS - Interior Room</v>
          </cell>
        </row>
        <row r="10214">
          <cell r="A10214">
            <v>304</v>
          </cell>
          <cell r="F10214">
            <v>1</v>
          </cell>
          <cell r="I10214">
            <v>66</v>
          </cell>
          <cell r="L10214" t="str">
            <v>NCS - Operational</v>
          </cell>
        </row>
        <row r="10215">
          <cell r="A10215">
            <v>304</v>
          </cell>
          <cell r="F10215">
            <v>1</v>
          </cell>
          <cell r="I10215">
            <v>123</v>
          </cell>
          <cell r="L10215" t="str">
            <v>NCS - Interior Room</v>
          </cell>
        </row>
        <row r="10216">
          <cell r="A10216">
            <v>304</v>
          </cell>
          <cell r="F10216">
            <v>1</v>
          </cell>
          <cell r="I10216">
            <v>122</v>
          </cell>
          <cell r="L10216" t="str">
            <v>NCS - Interior Room</v>
          </cell>
        </row>
        <row r="10217">
          <cell r="A10217">
            <v>304</v>
          </cell>
          <cell r="F10217">
            <v>1</v>
          </cell>
          <cell r="I10217">
            <v>64</v>
          </cell>
          <cell r="L10217" t="str">
            <v>NCS - Operational</v>
          </cell>
        </row>
        <row r="10218">
          <cell r="A10218">
            <v>304</v>
          </cell>
          <cell r="F10218">
            <v>1</v>
          </cell>
          <cell r="I10218">
            <v>172</v>
          </cell>
          <cell r="L10218" t="str">
            <v>NCS - Interior Room</v>
          </cell>
        </row>
        <row r="10219">
          <cell r="A10219">
            <v>304</v>
          </cell>
          <cell r="F10219">
            <v>1</v>
          </cell>
          <cell r="I10219">
            <v>102</v>
          </cell>
          <cell r="L10219" t="str">
            <v>NCS - Interior Room</v>
          </cell>
        </row>
        <row r="10220">
          <cell r="A10220">
            <v>304</v>
          </cell>
          <cell r="F10220">
            <v>1</v>
          </cell>
          <cell r="I10220">
            <v>103</v>
          </cell>
          <cell r="L10220" t="str">
            <v>NCS - Interior Room</v>
          </cell>
        </row>
        <row r="10221">
          <cell r="A10221">
            <v>304</v>
          </cell>
          <cell r="F10221">
            <v>1</v>
          </cell>
          <cell r="I10221">
            <v>104</v>
          </cell>
          <cell r="L10221" t="str">
            <v>NCS - Interior Room</v>
          </cell>
        </row>
        <row r="10222">
          <cell r="A10222">
            <v>304</v>
          </cell>
          <cell r="F10222">
            <v>1</v>
          </cell>
          <cell r="I10222">
            <v>87</v>
          </cell>
          <cell r="L10222" t="str">
            <v>NCS - Operational</v>
          </cell>
        </row>
        <row r="10223">
          <cell r="A10223">
            <v>304</v>
          </cell>
          <cell r="F10223">
            <v>1</v>
          </cell>
          <cell r="I10223">
            <v>234</v>
          </cell>
          <cell r="L10223" t="str">
            <v>NCS - Interior Room</v>
          </cell>
        </row>
        <row r="10224">
          <cell r="A10224">
            <v>304</v>
          </cell>
          <cell r="F10224">
            <v>1</v>
          </cell>
          <cell r="I10224">
            <v>670</v>
          </cell>
          <cell r="L10224" t="str">
            <v>NCS - Operational</v>
          </cell>
        </row>
        <row r="10225">
          <cell r="A10225">
            <v>304</v>
          </cell>
          <cell r="F10225">
            <v>1</v>
          </cell>
          <cell r="I10225">
            <v>311</v>
          </cell>
          <cell r="L10225" t="str">
            <v>NCS - Interior Room</v>
          </cell>
        </row>
        <row r="10226">
          <cell r="A10226">
            <v>304</v>
          </cell>
          <cell r="F10226">
            <v>1</v>
          </cell>
          <cell r="I10226">
            <v>105</v>
          </cell>
          <cell r="L10226" t="str">
            <v>NCS - Interior Room</v>
          </cell>
        </row>
        <row r="10227">
          <cell r="A10227">
            <v>304</v>
          </cell>
          <cell r="F10227">
            <v>1</v>
          </cell>
          <cell r="I10227">
            <v>488</v>
          </cell>
          <cell r="L10227" t="str">
            <v>NCS - Interior Room</v>
          </cell>
        </row>
        <row r="10228">
          <cell r="A10228">
            <v>304</v>
          </cell>
          <cell r="F10228">
            <v>1</v>
          </cell>
          <cell r="I10228">
            <v>473</v>
          </cell>
          <cell r="L10228" t="str">
            <v>NCS - Interior Room</v>
          </cell>
        </row>
        <row r="10229">
          <cell r="A10229">
            <v>304</v>
          </cell>
          <cell r="F10229">
            <v>1</v>
          </cell>
          <cell r="I10229">
            <v>273</v>
          </cell>
          <cell r="L10229" t="str">
            <v>NCS - Interior Room</v>
          </cell>
        </row>
        <row r="10230">
          <cell r="A10230">
            <v>304</v>
          </cell>
          <cell r="F10230">
            <v>1</v>
          </cell>
          <cell r="I10230">
            <v>246</v>
          </cell>
          <cell r="L10230" t="str">
            <v>NCS - Interior Room</v>
          </cell>
        </row>
        <row r="10231">
          <cell r="A10231">
            <v>304</v>
          </cell>
          <cell r="F10231">
            <v>1</v>
          </cell>
          <cell r="I10231">
            <v>408</v>
          </cell>
          <cell r="L10231" t="str">
            <v>NCS - Interior Room</v>
          </cell>
        </row>
        <row r="10232">
          <cell r="A10232">
            <v>304</v>
          </cell>
          <cell r="F10232">
            <v>1</v>
          </cell>
          <cell r="I10232">
            <v>428</v>
          </cell>
          <cell r="L10232" t="str">
            <v>NCS - Interior Room</v>
          </cell>
        </row>
        <row r="10233">
          <cell r="A10233">
            <v>304</v>
          </cell>
          <cell r="F10233">
            <v>1</v>
          </cell>
          <cell r="I10233">
            <v>44</v>
          </cell>
          <cell r="L10233" t="str">
            <v>NCS - Operational</v>
          </cell>
        </row>
        <row r="10234">
          <cell r="A10234">
            <v>304</v>
          </cell>
          <cell r="F10234">
            <v>1</v>
          </cell>
          <cell r="I10234">
            <v>140</v>
          </cell>
          <cell r="L10234" t="str">
            <v>NCS - Operational</v>
          </cell>
        </row>
        <row r="10235">
          <cell r="A10235">
            <v>304</v>
          </cell>
          <cell r="F10235">
            <v>1</v>
          </cell>
          <cell r="I10235">
            <v>240</v>
          </cell>
          <cell r="L10235" t="str">
            <v>NCS - Operational</v>
          </cell>
        </row>
        <row r="10236">
          <cell r="A10236">
            <v>304</v>
          </cell>
          <cell r="F10236">
            <v>1</v>
          </cell>
          <cell r="I10236">
            <v>506</v>
          </cell>
          <cell r="L10236" t="str">
            <v>NCS - Interior Room</v>
          </cell>
        </row>
        <row r="10237">
          <cell r="A10237">
            <v>304</v>
          </cell>
          <cell r="F10237">
            <v>1</v>
          </cell>
          <cell r="I10237">
            <v>100</v>
          </cell>
          <cell r="L10237" t="str">
            <v>NCS - Interior Room</v>
          </cell>
        </row>
        <row r="10238">
          <cell r="A10238">
            <v>304</v>
          </cell>
          <cell r="F10238">
            <v>1</v>
          </cell>
          <cell r="I10238">
            <v>77</v>
          </cell>
          <cell r="L10238" t="str">
            <v>NCS - Operational</v>
          </cell>
        </row>
        <row r="10239">
          <cell r="A10239">
            <v>304</v>
          </cell>
          <cell r="F10239">
            <v>1</v>
          </cell>
          <cell r="I10239">
            <v>530</v>
          </cell>
          <cell r="L10239" t="str">
            <v>NCS - Interior Room</v>
          </cell>
        </row>
        <row r="10240">
          <cell r="A10240">
            <v>304</v>
          </cell>
          <cell r="F10240">
            <v>1</v>
          </cell>
          <cell r="I10240">
            <v>246</v>
          </cell>
          <cell r="L10240" t="str">
            <v>NCS - Operational</v>
          </cell>
        </row>
        <row r="10241">
          <cell r="A10241">
            <v>304</v>
          </cell>
          <cell r="F10241">
            <v>2</v>
          </cell>
          <cell r="I10241">
            <v>680</v>
          </cell>
          <cell r="L10241" t="str">
            <v>(Excluded - Counted in classroom data)</v>
          </cell>
        </row>
        <row r="10242">
          <cell r="A10242">
            <v>304</v>
          </cell>
          <cell r="F10242">
            <v>2</v>
          </cell>
          <cell r="I10242">
            <v>35</v>
          </cell>
          <cell r="L10242" t="str">
            <v>NCS - Operational</v>
          </cell>
        </row>
        <row r="10243">
          <cell r="A10243">
            <v>304</v>
          </cell>
          <cell r="F10243">
            <v>2</v>
          </cell>
          <cell r="I10243">
            <v>92</v>
          </cell>
          <cell r="L10243" t="str">
            <v>NCS - Operational</v>
          </cell>
        </row>
        <row r="10244">
          <cell r="A10244">
            <v>304</v>
          </cell>
          <cell r="F10244">
            <v>2</v>
          </cell>
          <cell r="I10244">
            <v>406</v>
          </cell>
          <cell r="L10244" t="str">
            <v>NCS - Interior Room</v>
          </cell>
        </row>
        <row r="10245">
          <cell r="A10245">
            <v>304</v>
          </cell>
          <cell r="F10245">
            <v>2</v>
          </cell>
          <cell r="I10245">
            <v>47</v>
          </cell>
          <cell r="L10245" t="str">
            <v>NCS - Operational</v>
          </cell>
        </row>
        <row r="10246">
          <cell r="A10246">
            <v>304</v>
          </cell>
          <cell r="F10246">
            <v>2</v>
          </cell>
          <cell r="I10246">
            <v>24</v>
          </cell>
          <cell r="L10246" t="str">
            <v>NCS - Operational</v>
          </cell>
        </row>
        <row r="10247">
          <cell r="A10247">
            <v>304</v>
          </cell>
          <cell r="F10247">
            <v>2</v>
          </cell>
          <cell r="I10247">
            <v>536</v>
          </cell>
          <cell r="L10247" t="str">
            <v>NCS - Operational</v>
          </cell>
        </row>
        <row r="10248">
          <cell r="A10248">
            <v>304</v>
          </cell>
          <cell r="F10248">
            <v>2</v>
          </cell>
          <cell r="I10248">
            <v>56</v>
          </cell>
          <cell r="L10248" t="str">
            <v>NCS - Interior Room</v>
          </cell>
        </row>
        <row r="10249">
          <cell r="A10249">
            <v>304</v>
          </cell>
          <cell r="F10249">
            <v>2</v>
          </cell>
          <cell r="I10249">
            <v>86</v>
          </cell>
          <cell r="L10249" t="str">
            <v>NCS - Operational</v>
          </cell>
        </row>
        <row r="10250">
          <cell r="A10250">
            <v>304</v>
          </cell>
          <cell r="F10250">
            <v>2</v>
          </cell>
          <cell r="I10250">
            <v>48</v>
          </cell>
          <cell r="L10250" t="str">
            <v>NCS - Operational</v>
          </cell>
        </row>
        <row r="10251">
          <cell r="A10251">
            <v>304</v>
          </cell>
          <cell r="F10251">
            <v>2</v>
          </cell>
          <cell r="I10251">
            <v>48</v>
          </cell>
          <cell r="L10251" t="str">
            <v>NCS - Operational</v>
          </cell>
        </row>
        <row r="10252">
          <cell r="A10252">
            <v>304</v>
          </cell>
          <cell r="F10252">
            <v>2</v>
          </cell>
          <cell r="I10252">
            <v>658</v>
          </cell>
          <cell r="L10252" t="str">
            <v>(Excluded - Counted in classroom data)</v>
          </cell>
        </row>
        <row r="10253">
          <cell r="A10253">
            <v>304</v>
          </cell>
          <cell r="F10253">
            <v>2</v>
          </cell>
          <cell r="I10253">
            <v>81</v>
          </cell>
          <cell r="L10253" t="str">
            <v>NCS - Operational</v>
          </cell>
        </row>
        <row r="10254">
          <cell r="A10254">
            <v>304</v>
          </cell>
          <cell r="F10254">
            <v>2</v>
          </cell>
          <cell r="I10254">
            <v>318</v>
          </cell>
          <cell r="L10254" t="str">
            <v>NCS - Interior Room</v>
          </cell>
        </row>
        <row r="10255">
          <cell r="A10255">
            <v>304</v>
          </cell>
          <cell r="F10255">
            <v>2</v>
          </cell>
          <cell r="I10255">
            <v>360</v>
          </cell>
          <cell r="L10255" t="str">
            <v>NCS - Interior Room</v>
          </cell>
        </row>
        <row r="10256">
          <cell r="A10256">
            <v>304</v>
          </cell>
          <cell r="F10256">
            <v>2</v>
          </cell>
          <cell r="I10256">
            <v>222</v>
          </cell>
          <cell r="L10256" t="str">
            <v>NCS - Interior Room</v>
          </cell>
        </row>
        <row r="10257">
          <cell r="A10257">
            <v>304</v>
          </cell>
          <cell r="F10257">
            <v>2</v>
          </cell>
          <cell r="I10257">
            <v>44</v>
          </cell>
          <cell r="L10257" t="str">
            <v>NCS - Operational</v>
          </cell>
        </row>
        <row r="10258">
          <cell r="A10258">
            <v>304</v>
          </cell>
          <cell r="F10258">
            <v>2</v>
          </cell>
          <cell r="I10258">
            <v>118</v>
          </cell>
          <cell r="L10258" t="str">
            <v>NCS - Operational</v>
          </cell>
        </row>
        <row r="10259">
          <cell r="A10259">
            <v>304</v>
          </cell>
          <cell r="F10259">
            <v>2</v>
          </cell>
          <cell r="I10259">
            <v>44</v>
          </cell>
          <cell r="L10259" t="str">
            <v>NCS - Operational</v>
          </cell>
        </row>
        <row r="10260">
          <cell r="A10260">
            <v>304</v>
          </cell>
          <cell r="F10260">
            <v>2</v>
          </cell>
          <cell r="I10260">
            <v>118</v>
          </cell>
          <cell r="L10260" t="str">
            <v>NCS - Operational</v>
          </cell>
        </row>
        <row r="10261">
          <cell r="A10261">
            <v>304</v>
          </cell>
          <cell r="F10261">
            <v>2</v>
          </cell>
          <cell r="I10261">
            <v>270</v>
          </cell>
          <cell r="L10261" t="str">
            <v>NCS - Operational</v>
          </cell>
        </row>
        <row r="10262">
          <cell r="A10262">
            <v>304</v>
          </cell>
          <cell r="F10262">
            <v>2</v>
          </cell>
          <cell r="I10262">
            <v>653</v>
          </cell>
          <cell r="L10262" t="str">
            <v>NCS - Operational</v>
          </cell>
        </row>
        <row r="10263">
          <cell r="A10263">
            <v>304</v>
          </cell>
          <cell r="F10263">
            <v>2</v>
          </cell>
          <cell r="I10263">
            <v>154</v>
          </cell>
          <cell r="L10263" t="str">
            <v>NCS - Operational</v>
          </cell>
        </row>
        <row r="10264">
          <cell r="A10264">
            <v>304</v>
          </cell>
          <cell r="F10264">
            <v>2</v>
          </cell>
          <cell r="I10264">
            <v>277</v>
          </cell>
          <cell r="L10264" t="str">
            <v>NCS - Operational</v>
          </cell>
        </row>
        <row r="10265">
          <cell r="A10265">
            <v>305</v>
          </cell>
          <cell r="F10265">
            <v>1</v>
          </cell>
          <cell r="I10265">
            <v>7700</v>
          </cell>
          <cell r="L10265" t="str">
            <v>NCS - Operational</v>
          </cell>
        </row>
        <row r="10266">
          <cell r="A10266">
            <v>305</v>
          </cell>
          <cell r="F10266">
            <v>1</v>
          </cell>
          <cell r="I10266">
            <v>1000</v>
          </cell>
          <cell r="L10266" t="str">
            <v>(Excluded - Counted in classroom data)</v>
          </cell>
        </row>
        <row r="10267">
          <cell r="A10267">
            <v>305</v>
          </cell>
          <cell r="F10267">
            <v>1</v>
          </cell>
          <cell r="I10267">
            <v>720</v>
          </cell>
          <cell r="L10267" t="str">
            <v>NCS - Operational</v>
          </cell>
        </row>
        <row r="10268">
          <cell r="A10268">
            <v>305</v>
          </cell>
          <cell r="F10268">
            <v>1</v>
          </cell>
          <cell r="I10268">
            <v>700</v>
          </cell>
          <cell r="L10268" t="str">
            <v>(Excluded - Counted in classroom data)</v>
          </cell>
        </row>
        <row r="10269">
          <cell r="A10269">
            <v>305</v>
          </cell>
          <cell r="F10269">
            <v>1</v>
          </cell>
          <cell r="I10269">
            <v>950</v>
          </cell>
          <cell r="L10269" t="str">
            <v>(Excluded - Counted in classroom data)</v>
          </cell>
        </row>
        <row r="10270">
          <cell r="A10270">
            <v>305</v>
          </cell>
          <cell r="F10270">
            <v>1</v>
          </cell>
          <cell r="I10270">
            <v>720</v>
          </cell>
          <cell r="L10270" t="str">
            <v>NCS - Operational</v>
          </cell>
        </row>
        <row r="10271">
          <cell r="A10271">
            <v>305</v>
          </cell>
          <cell r="F10271">
            <v>1</v>
          </cell>
          <cell r="I10271">
            <v>4575</v>
          </cell>
          <cell r="L10271" t="str">
            <v>NCS - Assembly</v>
          </cell>
        </row>
        <row r="10272">
          <cell r="A10272">
            <v>305</v>
          </cell>
          <cell r="F10272">
            <v>1</v>
          </cell>
          <cell r="I10272">
            <v>308</v>
          </cell>
          <cell r="L10272" t="str">
            <v>NCS - Operational</v>
          </cell>
        </row>
        <row r="10273">
          <cell r="A10273">
            <v>305</v>
          </cell>
          <cell r="F10273">
            <v>1</v>
          </cell>
          <cell r="I10273">
            <v>364</v>
          </cell>
          <cell r="L10273" t="str">
            <v>NCS - Operational</v>
          </cell>
        </row>
        <row r="10274">
          <cell r="A10274">
            <v>305</v>
          </cell>
          <cell r="F10274">
            <v>1</v>
          </cell>
          <cell r="I10274">
            <v>525</v>
          </cell>
          <cell r="L10274" t="str">
            <v>NCS - Operational</v>
          </cell>
        </row>
        <row r="10275">
          <cell r="A10275">
            <v>305</v>
          </cell>
          <cell r="F10275">
            <v>1</v>
          </cell>
          <cell r="I10275">
            <v>110</v>
          </cell>
          <cell r="L10275" t="str">
            <v>NCS - Operational</v>
          </cell>
        </row>
        <row r="10276">
          <cell r="A10276">
            <v>305</v>
          </cell>
          <cell r="F10276">
            <v>1</v>
          </cell>
          <cell r="I10276">
            <v>516</v>
          </cell>
          <cell r="L10276" t="str">
            <v>NCS - Operational</v>
          </cell>
        </row>
        <row r="10277">
          <cell r="A10277">
            <v>305</v>
          </cell>
          <cell r="F10277">
            <v>1</v>
          </cell>
          <cell r="I10277">
            <v>240</v>
          </cell>
          <cell r="L10277" t="str">
            <v>NCS - Operational</v>
          </cell>
        </row>
        <row r="10278">
          <cell r="A10278">
            <v>305</v>
          </cell>
          <cell r="F10278">
            <v>1</v>
          </cell>
          <cell r="I10278">
            <v>190</v>
          </cell>
          <cell r="L10278" t="str">
            <v>NCS - Operational</v>
          </cell>
        </row>
        <row r="10279">
          <cell r="A10279">
            <v>305</v>
          </cell>
          <cell r="F10279">
            <v>1</v>
          </cell>
          <cell r="I10279">
            <v>912</v>
          </cell>
          <cell r="L10279" t="str">
            <v>NCS - Operational</v>
          </cell>
        </row>
        <row r="10280">
          <cell r="A10280">
            <v>305</v>
          </cell>
          <cell r="F10280">
            <v>1</v>
          </cell>
          <cell r="I10280">
            <v>930</v>
          </cell>
          <cell r="L10280" t="str">
            <v>NCS - Operational</v>
          </cell>
        </row>
        <row r="10281">
          <cell r="A10281">
            <v>305</v>
          </cell>
          <cell r="F10281">
            <v>1</v>
          </cell>
          <cell r="I10281">
            <v>135</v>
          </cell>
          <cell r="L10281" t="str">
            <v>NCS - Operational</v>
          </cell>
        </row>
        <row r="10282">
          <cell r="A10282">
            <v>305</v>
          </cell>
          <cell r="F10282">
            <v>1</v>
          </cell>
          <cell r="I10282">
            <v>5159</v>
          </cell>
          <cell r="L10282" t="str">
            <v>NCS - Dining</v>
          </cell>
        </row>
        <row r="10283">
          <cell r="A10283">
            <v>305</v>
          </cell>
          <cell r="F10283">
            <v>1</v>
          </cell>
          <cell r="I10283">
            <v>1872</v>
          </cell>
          <cell r="L10283" t="str">
            <v>NCS - Operational</v>
          </cell>
        </row>
        <row r="10284">
          <cell r="A10284">
            <v>305</v>
          </cell>
          <cell r="F10284">
            <v>1</v>
          </cell>
          <cell r="I10284">
            <v>64</v>
          </cell>
          <cell r="L10284" t="str">
            <v>NCS - Operational</v>
          </cell>
        </row>
        <row r="10285">
          <cell r="A10285">
            <v>305</v>
          </cell>
          <cell r="F10285">
            <v>1</v>
          </cell>
          <cell r="I10285">
            <v>234</v>
          </cell>
          <cell r="L10285" t="str">
            <v>NCS - Operational</v>
          </cell>
        </row>
        <row r="10286">
          <cell r="A10286">
            <v>305</v>
          </cell>
          <cell r="F10286">
            <v>1</v>
          </cell>
          <cell r="I10286">
            <v>88</v>
          </cell>
          <cell r="L10286" t="str">
            <v>NCS - Operational</v>
          </cell>
        </row>
        <row r="10287">
          <cell r="A10287">
            <v>305</v>
          </cell>
          <cell r="F10287">
            <v>1</v>
          </cell>
          <cell r="I10287">
            <v>156</v>
          </cell>
          <cell r="L10287" t="str">
            <v>NCS - Operational</v>
          </cell>
        </row>
        <row r="10288">
          <cell r="A10288">
            <v>305</v>
          </cell>
          <cell r="F10288">
            <v>1</v>
          </cell>
          <cell r="I10288">
            <v>132</v>
          </cell>
          <cell r="L10288" t="str">
            <v>NCS - Operational</v>
          </cell>
        </row>
        <row r="10289">
          <cell r="A10289">
            <v>305</v>
          </cell>
          <cell r="F10289">
            <v>1</v>
          </cell>
          <cell r="I10289">
            <v>1450</v>
          </cell>
          <cell r="L10289" t="str">
            <v>(Excluded - Counted in classroom data)</v>
          </cell>
        </row>
        <row r="10290">
          <cell r="A10290">
            <v>305</v>
          </cell>
          <cell r="F10290">
            <v>1</v>
          </cell>
          <cell r="I10290">
            <v>2535</v>
          </cell>
          <cell r="L10290" t="str">
            <v>NCS - Dining</v>
          </cell>
        </row>
        <row r="10291">
          <cell r="A10291">
            <v>305</v>
          </cell>
          <cell r="F10291">
            <v>1</v>
          </cell>
          <cell r="I10291">
            <v>899</v>
          </cell>
          <cell r="L10291" t="str">
            <v>NCS - Operational</v>
          </cell>
        </row>
        <row r="10292">
          <cell r="A10292">
            <v>305</v>
          </cell>
          <cell r="F10292">
            <v>1</v>
          </cell>
          <cell r="I10292">
            <v>390</v>
          </cell>
          <cell r="L10292" t="str">
            <v>NCS - Operational</v>
          </cell>
        </row>
        <row r="10293">
          <cell r="A10293">
            <v>305</v>
          </cell>
          <cell r="F10293">
            <v>1</v>
          </cell>
          <cell r="I10293">
            <v>258</v>
          </cell>
          <cell r="L10293" t="str">
            <v>NCS - Operational</v>
          </cell>
        </row>
        <row r="10294">
          <cell r="A10294">
            <v>305</v>
          </cell>
          <cell r="F10294">
            <v>1</v>
          </cell>
          <cell r="I10294">
            <v>1050</v>
          </cell>
          <cell r="L10294" t="str">
            <v>NCS - Operational</v>
          </cell>
        </row>
        <row r="10295">
          <cell r="A10295">
            <v>305</v>
          </cell>
          <cell r="F10295">
            <v>1</v>
          </cell>
          <cell r="I10295">
            <v>538</v>
          </cell>
          <cell r="L10295" t="str">
            <v>NCS - Operational</v>
          </cell>
        </row>
        <row r="10296">
          <cell r="A10296">
            <v>305</v>
          </cell>
          <cell r="F10296">
            <v>1</v>
          </cell>
          <cell r="I10296">
            <v>150</v>
          </cell>
          <cell r="L10296" t="str">
            <v>NCS - Interior Room</v>
          </cell>
        </row>
        <row r="10297">
          <cell r="A10297">
            <v>305</v>
          </cell>
          <cell r="F10297">
            <v>1</v>
          </cell>
          <cell r="I10297">
            <v>740</v>
          </cell>
          <cell r="L10297" t="str">
            <v>NCS - Operational</v>
          </cell>
        </row>
        <row r="10298">
          <cell r="A10298">
            <v>305</v>
          </cell>
          <cell r="F10298">
            <v>1</v>
          </cell>
          <cell r="I10298">
            <v>183</v>
          </cell>
          <cell r="L10298" t="str">
            <v>NCS - Operational</v>
          </cell>
        </row>
        <row r="10299">
          <cell r="A10299">
            <v>305</v>
          </cell>
          <cell r="F10299">
            <v>1</v>
          </cell>
          <cell r="I10299">
            <v>390</v>
          </cell>
          <cell r="L10299" t="str">
            <v>NCS - Operational</v>
          </cell>
        </row>
        <row r="10300">
          <cell r="A10300">
            <v>305</v>
          </cell>
          <cell r="F10300">
            <v>1</v>
          </cell>
          <cell r="I10300">
            <v>375</v>
          </cell>
          <cell r="L10300" t="str">
            <v>NCS - Operational</v>
          </cell>
        </row>
        <row r="10301">
          <cell r="A10301">
            <v>305</v>
          </cell>
          <cell r="F10301">
            <v>1</v>
          </cell>
          <cell r="I10301">
            <v>56</v>
          </cell>
          <cell r="L10301" t="str">
            <v>NCS - Operational</v>
          </cell>
        </row>
        <row r="10302">
          <cell r="A10302">
            <v>305</v>
          </cell>
          <cell r="F10302">
            <v>1</v>
          </cell>
          <cell r="I10302">
            <v>25</v>
          </cell>
          <cell r="L10302" t="str">
            <v>NCS - Operational</v>
          </cell>
        </row>
        <row r="10303">
          <cell r="A10303">
            <v>305</v>
          </cell>
          <cell r="F10303">
            <v>1</v>
          </cell>
          <cell r="I10303">
            <v>25</v>
          </cell>
          <cell r="L10303" t="str">
            <v>NCS - Operational</v>
          </cell>
        </row>
        <row r="10304">
          <cell r="A10304">
            <v>305</v>
          </cell>
          <cell r="F10304">
            <v>1</v>
          </cell>
          <cell r="I10304">
            <v>135</v>
          </cell>
          <cell r="L10304" t="str">
            <v>NCS - Operational</v>
          </cell>
        </row>
        <row r="10305">
          <cell r="A10305">
            <v>305</v>
          </cell>
          <cell r="F10305">
            <v>1</v>
          </cell>
          <cell r="I10305">
            <v>135</v>
          </cell>
          <cell r="L10305" t="str">
            <v>NCS - Operational</v>
          </cell>
        </row>
        <row r="10306">
          <cell r="A10306">
            <v>305</v>
          </cell>
          <cell r="F10306">
            <v>2</v>
          </cell>
          <cell r="I10306">
            <v>25</v>
          </cell>
          <cell r="L10306" t="str">
            <v>NCS - Operational</v>
          </cell>
        </row>
        <row r="10307">
          <cell r="A10307">
            <v>305</v>
          </cell>
          <cell r="F10307">
            <v>2</v>
          </cell>
          <cell r="I10307">
            <v>16</v>
          </cell>
          <cell r="L10307" t="str">
            <v>NCS - Operational</v>
          </cell>
        </row>
        <row r="10308">
          <cell r="A10308">
            <v>305</v>
          </cell>
          <cell r="F10308">
            <v>2</v>
          </cell>
          <cell r="I10308">
            <v>190</v>
          </cell>
          <cell r="L10308" t="str">
            <v>NCS - Operational</v>
          </cell>
        </row>
        <row r="10309">
          <cell r="A10309">
            <v>305</v>
          </cell>
          <cell r="F10309">
            <v>2</v>
          </cell>
          <cell r="I10309">
            <v>150</v>
          </cell>
          <cell r="L10309" t="str">
            <v>NCS - Operational</v>
          </cell>
        </row>
        <row r="10310">
          <cell r="A10310">
            <v>305</v>
          </cell>
          <cell r="F10310">
            <v>2</v>
          </cell>
          <cell r="I10310">
            <v>150</v>
          </cell>
          <cell r="L10310" t="str">
            <v>NCS - Operational</v>
          </cell>
        </row>
        <row r="10311">
          <cell r="A10311">
            <v>305</v>
          </cell>
          <cell r="F10311">
            <v>2</v>
          </cell>
          <cell r="I10311">
            <v>150</v>
          </cell>
          <cell r="L10311" t="str">
            <v>NCS - Operational</v>
          </cell>
        </row>
        <row r="10312">
          <cell r="A10312">
            <v>305</v>
          </cell>
          <cell r="F10312">
            <v>2</v>
          </cell>
          <cell r="I10312">
            <v>150</v>
          </cell>
          <cell r="L10312" t="str">
            <v>NCS - Operational</v>
          </cell>
        </row>
        <row r="10313">
          <cell r="A10313">
            <v>305</v>
          </cell>
          <cell r="F10313">
            <v>2</v>
          </cell>
          <cell r="I10313">
            <v>1942</v>
          </cell>
          <cell r="L10313" t="str">
            <v>NCS - Operational</v>
          </cell>
        </row>
        <row r="10314">
          <cell r="A10314">
            <v>305</v>
          </cell>
          <cell r="F10314">
            <v>2</v>
          </cell>
          <cell r="I10314">
            <v>20</v>
          </cell>
          <cell r="L10314" t="str">
            <v>NCS - Operational</v>
          </cell>
        </row>
        <row r="10315">
          <cell r="A10315">
            <v>305</v>
          </cell>
          <cell r="F10315">
            <v>2</v>
          </cell>
          <cell r="I10315">
            <v>20</v>
          </cell>
          <cell r="L10315" t="str">
            <v>NCS - Operational</v>
          </cell>
        </row>
        <row r="10316">
          <cell r="A10316">
            <v>305</v>
          </cell>
          <cell r="F10316">
            <v>2</v>
          </cell>
          <cell r="I10316">
            <v>120</v>
          </cell>
          <cell r="L10316" t="str">
            <v>NCS - Operational</v>
          </cell>
        </row>
        <row r="10317">
          <cell r="A10317">
            <v>305</v>
          </cell>
          <cell r="F10317">
            <v>2</v>
          </cell>
          <cell r="I10317">
            <v>924</v>
          </cell>
          <cell r="L10317" t="str">
            <v>NCS - Operational</v>
          </cell>
        </row>
        <row r="10318">
          <cell r="A10318">
            <v>305</v>
          </cell>
          <cell r="F10318">
            <v>2</v>
          </cell>
          <cell r="I10318">
            <v>120</v>
          </cell>
          <cell r="L10318" t="str">
            <v>NCS - Interior Room</v>
          </cell>
        </row>
        <row r="10319">
          <cell r="A10319">
            <v>305</v>
          </cell>
          <cell r="F10319">
            <v>2</v>
          </cell>
          <cell r="I10319">
            <v>864</v>
          </cell>
          <cell r="L10319" t="str">
            <v>(Excluded - Counted in classroom data)</v>
          </cell>
        </row>
        <row r="10320">
          <cell r="A10320">
            <v>305</v>
          </cell>
          <cell r="F10320">
            <v>2</v>
          </cell>
          <cell r="I10320">
            <v>780</v>
          </cell>
          <cell r="L10320" t="str">
            <v>(Excluded - Counted in classroom data)</v>
          </cell>
        </row>
        <row r="10321">
          <cell r="A10321">
            <v>305</v>
          </cell>
          <cell r="F10321">
            <v>2</v>
          </cell>
          <cell r="I10321">
            <v>864</v>
          </cell>
          <cell r="L10321" t="str">
            <v>(Excluded - Counted in classroom data)</v>
          </cell>
        </row>
        <row r="10322">
          <cell r="A10322">
            <v>305</v>
          </cell>
          <cell r="F10322">
            <v>2</v>
          </cell>
          <cell r="I10322">
            <v>864</v>
          </cell>
          <cell r="L10322" t="str">
            <v>(Excluded - Counted in classroom data)</v>
          </cell>
        </row>
        <row r="10323">
          <cell r="A10323">
            <v>305</v>
          </cell>
          <cell r="F10323">
            <v>2</v>
          </cell>
          <cell r="I10323">
            <v>720</v>
          </cell>
          <cell r="L10323" t="str">
            <v>NCS - Operational</v>
          </cell>
        </row>
        <row r="10324">
          <cell r="A10324">
            <v>305</v>
          </cell>
          <cell r="F10324">
            <v>2</v>
          </cell>
          <cell r="I10324">
            <v>780</v>
          </cell>
          <cell r="L10324" t="str">
            <v>(Excluded - Counted in classroom data)</v>
          </cell>
        </row>
        <row r="10325">
          <cell r="A10325">
            <v>305</v>
          </cell>
          <cell r="F10325">
            <v>2</v>
          </cell>
          <cell r="I10325">
            <v>864</v>
          </cell>
          <cell r="L10325" t="str">
            <v>(Excluded - Counted in classroom data)</v>
          </cell>
        </row>
        <row r="10326">
          <cell r="A10326">
            <v>305</v>
          </cell>
          <cell r="F10326">
            <v>2</v>
          </cell>
          <cell r="I10326">
            <v>300</v>
          </cell>
          <cell r="L10326" t="str">
            <v>NCS - Operational</v>
          </cell>
        </row>
        <row r="10327">
          <cell r="A10327">
            <v>305</v>
          </cell>
          <cell r="F10327">
            <v>2</v>
          </cell>
          <cell r="I10327">
            <v>156</v>
          </cell>
          <cell r="L10327" t="str">
            <v>NCS - Operational</v>
          </cell>
        </row>
        <row r="10328">
          <cell r="A10328">
            <v>305</v>
          </cell>
          <cell r="F10328">
            <v>2</v>
          </cell>
          <cell r="I10328">
            <v>156</v>
          </cell>
          <cell r="L10328" t="str">
            <v>NCS - Operational</v>
          </cell>
        </row>
        <row r="10329">
          <cell r="A10329">
            <v>305</v>
          </cell>
          <cell r="F10329">
            <v>2</v>
          </cell>
          <cell r="I10329">
            <v>214</v>
          </cell>
          <cell r="L10329" t="str">
            <v>NCS - Interior Room</v>
          </cell>
        </row>
        <row r="10330">
          <cell r="A10330">
            <v>305</v>
          </cell>
          <cell r="F10330">
            <v>2</v>
          </cell>
          <cell r="I10330">
            <v>193</v>
          </cell>
          <cell r="L10330" t="str">
            <v>NCS - Interior Room</v>
          </cell>
        </row>
        <row r="10331">
          <cell r="A10331">
            <v>305</v>
          </cell>
          <cell r="F10331">
            <v>2</v>
          </cell>
          <cell r="I10331">
            <v>126</v>
          </cell>
          <cell r="L10331" t="str">
            <v>NCS - Operational</v>
          </cell>
        </row>
        <row r="10332">
          <cell r="A10332">
            <v>305</v>
          </cell>
          <cell r="F10332">
            <v>2</v>
          </cell>
          <cell r="I10332">
            <v>157</v>
          </cell>
          <cell r="L10332" t="str">
            <v>NCS - Interior Room</v>
          </cell>
        </row>
        <row r="10333">
          <cell r="A10333">
            <v>305</v>
          </cell>
          <cell r="F10333">
            <v>2</v>
          </cell>
          <cell r="I10333">
            <v>248</v>
          </cell>
          <cell r="L10333" t="str">
            <v>NCS - Interior Room</v>
          </cell>
        </row>
        <row r="10334">
          <cell r="A10334">
            <v>305</v>
          </cell>
          <cell r="F10334">
            <v>2</v>
          </cell>
          <cell r="I10334">
            <v>80</v>
          </cell>
          <cell r="L10334" t="str">
            <v>NCS - Operational</v>
          </cell>
        </row>
        <row r="10335">
          <cell r="A10335">
            <v>305</v>
          </cell>
          <cell r="F10335">
            <v>2</v>
          </cell>
          <cell r="I10335">
            <v>40</v>
          </cell>
          <cell r="L10335" t="str">
            <v>NCS - Operational</v>
          </cell>
        </row>
        <row r="10336">
          <cell r="A10336">
            <v>305</v>
          </cell>
          <cell r="F10336">
            <v>2</v>
          </cell>
          <cell r="I10336">
            <v>100</v>
          </cell>
          <cell r="L10336" t="str">
            <v>NCS - Operational</v>
          </cell>
        </row>
        <row r="10337">
          <cell r="A10337">
            <v>305</v>
          </cell>
          <cell r="F10337">
            <v>2</v>
          </cell>
          <cell r="I10337">
            <v>510</v>
          </cell>
          <cell r="L10337" t="str">
            <v>NCS - Operational</v>
          </cell>
        </row>
        <row r="10338">
          <cell r="A10338">
            <v>305</v>
          </cell>
          <cell r="F10338">
            <v>2</v>
          </cell>
          <cell r="I10338">
            <v>156</v>
          </cell>
          <cell r="L10338" t="str">
            <v>NCS - Operational</v>
          </cell>
        </row>
        <row r="10339">
          <cell r="A10339">
            <v>305</v>
          </cell>
          <cell r="F10339">
            <v>2</v>
          </cell>
          <cell r="I10339">
            <v>144</v>
          </cell>
          <cell r="L10339" t="str">
            <v>NCS - Interior Room</v>
          </cell>
        </row>
        <row r="10340">
          <cell r="A10340">
            <v>305</v>
          </cell>
          <cell r="F10340">
            <v>2</v>
          </cell>
          <cell r="I10340">
            <v>120</v>
          </cell>
          <cell r="L10340" t="str">
            <v>NCS - Interior Room</v>
          </cell>
        </row>
        <row r="10341">
          <cell r="A10341">
            <v>305</v>
          </cell>
          <cell r="F10341">
            <v>2</v>
          </cell>
          <cell r="I10341">
            <v>132</v>
          </cell>
          <cell r="L10341" t="str">
            <v>NCS - Interior Room</v>
          </cell>
        </row>
        <row r="10342">
          <cell r="A10342">
            <v>305</v>
          </cell>
          <cell r="F10342">
            <v>2</v>
          </cell>
          <cell r="I10342">
            <v>132</v>
          </cell>
          <cell r="L10342" t="str">
            <v>NCS - Interior Room</v>
          </cell>
        </row>
        <row r="10343">
          <cell r="A10343">
            <v>305</v>
          </cell>
          <cell r="F10343">
            <v>2</v>
          </cell>
          <cell r="I10343">
            <v>132</v>
          </cell>
          <cell r="L10343" t="str">
            <v>NCS - Interior Room</v>
          </cell>
        </row>
        <row r="10344">
          <cell r="A10344">
            <v>305</v>
          </cell>
          <cell r="F10344">
            <v>2</v>
          </cell>
          <cell r="I10344">
            <v>132</v>
          </cell>
          <cell r="L10344" t="str">
            <v>NCS - Operational</v>
          </cell>
        </row>
        <row r="10345">
          <cell r="A10345">
            <v>305</v>
          </cell>
          <cell r="F10345">
            <v>2</v>
          </cell>
          <cell r="I10345">
            <v>180</v>
          </cell>
          <cell r="L10345" t="str">
            <v>NCS - Interior Room</v>
          </cell>
        </row>
        <row r="10346">
          <cell r="A10346">
            <v>305</v>
          </cell>
          <cell r="F10346">
            <v>2</v>
          </cell>
          <cell r="I10346">
            <v>117</v>
          </cell>
          <cell r="L10346" t="str">
            <v>NCS - Operational</v>
          </cell>
        </row>
        <row r="10347">
          <cell r="A10347">
            <v>305</v>
          </cell>
          <cell r="F10347">
            <v>2</v>
          </cell>
          <cell r="I10347">
            <v>1380</v>
          </cell>
          <cell r="L10347" t="str">
            <v>NCS - Operational</v>
          </cell>
        </row>
        <row r="10348">
          <cell r="A10348">
            <v>305</v>
          </cell>
          <cell r="F10348">
            <v>2</v>
          </cell>
          <cell r="I10348">
            <v>80</v>
          </cell>
          <cell r="L10348" t="str">
            <v>NCS - Interior Room</v>
          </cell>
        </row>
        <row r="10349">
          <cell r="A10349">
            <v>305</v>
          </cell>
          <cell r="F10349">
            <v>2</v>
          </cell>
          <cell r="I10349">
            <v>150</v>
          </cell>
          <cell r="L10349" t="str">
            <v>NCS - Operational</v>
          </cell>
        </row>
        <row r="10350">
          <cell r="A10350">
            <v>305</v>
          </cell>
          <cell r="F10350">
            <v>2</v>
          </cell>
          <cell r="I10350">
            <v>150</v>
          </cell>
          <cell r="L10350" t="str">
            <v>NCS - Interior Room</v>
          </cell>
        </row>
        <row r="10351">
          <cell r="A10351">
            <v>305</v>
          </cell>
          <cell r="F10351">
            <v>2</v>
          </cell>
          <cell r="I10351">
            <v>150</v>
          </cell>
          <cell r="L10351" t="str">
            <v>NCS - Interior Room</v>
          </cell>
        </row>
        <row r="10352">
          <cell r="A10352">
            <v>305</v>
          </cell>
          <cell r="F10352">
            <v>2</v>
          </cell>
          <cell r="I10352">
            <v>150</v>
          </cell>
          <cell r="L10352" t="str">
            <v>NCS - Interior Room</v>
          </cell>
        </row>
        <row r="10353">
          <cell r="A10353">
            <v>305</v>
          </cell>
          <cell r="F10353">
            <v>2</v>
          </cell>
          <cell r="I10353">
            <v>100</v>
          </cell>
          <cell r="L10353" t="str">
            <v>NCS - Interior Room</v>
          </cell>
        </row>
        <row r="10354">
          <cell r="A10354">
            <v>305</v>
          </cell>
          <cell r="F10354">
            <v>2</v>
          </cell>
          <cell r="I10354">
            <v>720</v>
          </cell>
          <cell r="L10354" t="str">
            <v>NCS - Interior Room</v>
          </cell>
        </row>
        <row r="10355">
          <cell r="A10355">
            <v>305</v>
          </cell>
          <cell r="F10355">
            <v>2</v>
          </cell>
          <cell r="I10355">
            <v>150</v>
          </cell>
          <cell r="L10355" t="str">
            <v>NCS - Interior Room</v>
          </cell>
        </row>
        <row r="10356">
          <cell r="A10356">
            <v>305</v>
          </cell>
          <cell r="F10356">
            <v>2</v>
          </cell>
          <cell r="I10356">
            <v>150</v>
          </cell>
          <cell r="L10356" t="str">
            <v>NCS - Interior Room</v>
          </cell>
        </row>
        <row r="10357">
          <cell r="A10357">
            <v>305</v>
          </cell>
          <cell r="F10357">
            <v>2</v>
          </cell>
          <cell r="I10357">
            <v>112</v>
          </cell>
          <cell r="L10357" t="str">
            <v>NCS - Interior Room</v>
          </cell>
        </row>
        <row r="10358">
          <cell r="A10358">
            <v>305</v>
          </cell>
          <cell r="F10358">
            <v>2</v>
          </cell>
          <cell r="I10358">
            <v>137</v>
          </cell>
          <cell r="L10358" t="str">
            <v>NCS - Interior Room</v>
          </cell>
        </row>
        <row r="10359">
          <cell r="A10359">
            <v>305</v>
          </cell>
          <cell r="F10359">
            <v>2</v>
          </cell>
          <cell r="I10359">
            <v>420</v>
          </cell>
          <cell r="L10359" t="str">
            <v>NCS - Interior Room</v>
          </cell>
        </row>
        <row r="10360">
          <cell r="A10360">
            <v>305</v>
          </cell>
          <cell r="F10360">
            <v>2</v>
          </cell>
          <cell r="I10360">
            <v>300</v>
          </cell>
          <cell r="L10360" t="str">
            <v>NCS - Interior Room</v>
          </cell>
        </row>
        <row r="10361">
          <cell r="A10361">
            <v>305</v>
          </cell>
          <cell r="F10361">
            <v>2</v>
          </cell>
          <cell r="I10361">
            <v>234</v>
          </cell>
          <cell r="L10361" t="str">
            <v>NCS - Operational</v>
          </cell>
        </row>
        <row r="10362">
          <cell r="A10362">
            <v>305</v>
          </cell>
          <cell r="F10362">
            <v>2</v>
          </cell>
          <cell r="I10362">
            <v>344</v>
          </cell>
          <cell r="L10362" t="str">
            <v>NCS - Interior Room</v>
          </cell>
        </row>
        <row r="10363">
          <cell r="A10363">
            <v>305</v>
          </cell>
          <cell r="F10363">
            <v>2</v>
          </cell>
          <cell r="I10363">
            <v>1236</v>
          </cell>
          <cell r="L10363" t="str">
            <v>NCS - Operational</v>
          </cell>
        </row>
        <row r="10364">
          <cell r="A10364">
            <v>305</v>
          </cell>
          <cell r="F10364">
            <v>2</v>
          </cell>
          <cell r="I10364">
            <v>42</v>
          </cell>
          <cell r="L10364" t="str">
            <v>NCS - Operational</v>
          </cell>
        </row>
        <row r="10365">
          <cell r="A10365">
            <v>305</v>
          </cell>
          <cell r="F10365">
            <v>2</v>
          </cell>
          <cell r="I10365">
            <v>53</v>
          </cell>
          <cell r="L10365" t="str">
            <v>NCS - Operational</v>
          </cell>
        </row>
        <row r="10366">
          <cell r="A10366">
            <v>305</v>
          </cell>
          <cell r="F10366">
            <v>2</v>
          </cell>
          <cell r="I10366">
            <v>182</v>
          </cell>
          <cell r="L10366" t="str">
            <v>NCS - Interior Room</v>
          </cell>
        </row>
        <row r="10367">
          <cell r="A10367">
            <v>305</v>
          </cell>
          <cell r="F10367">
            <v>2</v>
          </cell>
          <cell r="I10367">
            <v>80</v>
          </cell>
          <cell r="L10367" t="str">
            <v>NCS - Operational</v>
          </cell>
        </row>
        <row r="10368">
          <cell r="A10368">
            <v>305</v>
          </cell>
          <cell r="F10368">
            <v>2</v>
          </cell>
          <cell r="I10368">
            <v>64</v>
          </cell>
          <cell r="L10368" t="str">
            <v>NCS - Operational</v>
          </cell>
        </row>
        <row r="10369">
          <cell r="A10369">
            <v>305</v>
          </cell>
          <cell r="F10369">
            <v>2</v>
          </cell>
          <cell r="I10369">
            <v>190</v>
          </cell>
          <cell r="L10369" t="str">
            <v>NCS - Operational</v>
          </cell>
        </row>
        <row r="10370">
          <cell r="A10370">
            <v>305</v>
          </cell>
          <cell r="F10370">
            <v>2</v>
          </cell>
          <cell r="I10370">
            <v>209</v>
          </cell>
          <cell r="L10370" t="str">
            <v>NCS - Operational</v>
          </cell>
        </row>
        <row r="10371">
          <cell r="A10371">
            <v>305</v>
          </cell>
          <cell r="F10371">
            <v>2</v>
          </cell>
          <cell r="I10371">
            <v>552</v>
          </cell>
          <cell r="L10371" t="str">
            <v>NCS - Interior Room</v>
          </cell>
        </row>
        <row r="10372">
          <cell r="A10372">
            <v>305</v>
          </cell>
          <cell r="F10372">
            <v>2</v>
          </cell>
          <cell r="I10372">
            <v>552</v>
          </cell>
          <cell r="L10372" t="str">
            <v>NCS - Interior Room</v>
          </cell>
        </row>
        <row r="10373">
          <cell r="A10373">
            <v>305</v>
          </cell>
          <cell r="F10373">
            <v>2</v>
          </cell>
          <cell r="I10373">
            <v>4087</v>
          </cell>
          <cell r="L10373" t="str">
            <v>NCS - Library</v>
          </cell>
        </row>
        <row r="10374">
          <cell r="A10374">
            <v>305</v>
          </cell>
          <cell r="F10374">
            <v>2</v>
          </cell>
          <cell r="I10374">
            <v>180</v>
          </cell>
          <cell r="L10374" t="str">
            <v>NCS - Interior Room</v>
          </cell>
        </row>
        <row r="10375">
          <cell r="A10375">
            <v>305</v>
          </cell>
          <cell r="F10375">
            <v>2</v>
          </cell>
          <cell r="I10375">
            <v>162</v>
          </cell>
          <cell r="L10375" t="str">
            <v>NCS - Interior Room</v>
          </cell>
        </row>
        <row r="10376">
          <cell r="A10376">
            <v>305</v>
          </cell>
          <cell r="F10376">
            <v>2</v>
          </cell>
          <cell r="I10376">
            <v>88</v>
          </cell>
          <cell r="L10376" t="str">
            <v>NCS - Interior Room</v>
          </cell>
        </row>
        <row r="10377">
          <cell r="A10377">
            <v>305</v>
          </cell>
          <cell r="F10377">
            <v>2</v>
          </cell>
          <cell r="I10377">
            <v>306</v>
          </cell>
          <cell r="L10377" t="str">
            <v>NCS - Interior Room</v>
          </cell>
        </row>
        <row r="10378">
          <cell r="A10378">
            <v>305</v>
          </cell>
          <cell r="F10378">
            <v>2</v>
          </cell>
          <cell r="I10378">
            <v>380</v>
          </cell>
          <cell r="L10378" t="str">
            <v>NCS - Interior Room</v>
          </cell>
        </row>
        <row r="10379">
          <cell r="A10379">
            <v>305</v>
          </cell>
          <cell r="F10379">
            <v>2</v>
          </cell>
          <cell r="I10379">
            <v>32</v>
          </cell>
          <cell r="L10379" t="str">
            <v>NCS - Operational</v>
          </cell>
        </row>
        <row r="10380">
          <cell r="A10380">
            <v>305</v>
          </cell>
          <cell r="F10380">
            <v>2</v>
          </cell>
          <cell r="I10380">
            <v>144</v>
          </cell>
          <cell r="L10380" t="str">
            <v>NCS - Operational</v>
          </cell>
        </row>
        <row r="10381">
          <cell r="A10381">
            <v>305</v>
          </cell>
          <cell r="F10381">
            <v>2</v>
          </cell>
          <cell r="I10381">
            <v>234</v>
          </cell>
          <cell r="L10381" t="str">
            <v>NCS - Operational</v>
          </cell>
        </row>
        <row r="10382">
          <cell r="A10382">
            <v>305</v>
          </cell>
          <cell r="F10382">
            <v>2</v>
          </cell>
          <cell r="I10382">
            <v>510</v>
          </cell>
          <cell r="L10382" t="str">
            <v>NCS - Interior Room</v>
          </cell>
        </row>
        <row r="10383">
          <cell r="A10383">
            <v>305</v>
          </cell>
          <cell r="F10383">
            <v>2</v>
          </cell>
          <cell r="I10383">
            <v>1100</v>
          </cell>
          <cell r="L10383" t="str">
            <v>NCS - Operational</v>
          </cell>
        </row>
        <row r="10384">
          <cell r="A10384">
            <v>305</v>
          </cell>
          <cell r="F10384">
            <v>2</v>
          </cell>
          <cell r="I10384">
            <v>170</v>
          </cell>
          <cell r="L10384" t="str">
            <v>NCS - Operational</v>
          </cell>
        </row>
        <row r="10385">
          <cell r="A10385">
            <v>305</v>
          </cell>
          <cell r="F10385">
            <v>2</v>
          </cell>
          <cell r="I10385">
            <v>572</v>
          </cell>
          <cell r="L10385" t="str">
            <v>NCS - Operational</v>
          </cell>
        </row>
        <row r="10386">
          <cell r="A10386">
            <v>305</v>
          </cell>
          <cell r="F10386">
            <v>2</v>
          </cell>
          <cell r="I10386">
            <v>840</v>
          </cell>
          <cell r="L10386" t="str">
            <v>NCS - Operational</v>
          </cell>
        </row>
        <row r="10387">
          <cell r="A10387">
            <v>305</v>
          </cell>
          <cell r="F10387">
            <v>2</v>
          </cell>
          <cell r="I10387">
            <v>729</v>
          </cell>
          <cell r="L10387" t="str">
            <v>(Excluded - Counted in classroom data)</v>
          </cell>
        </row>
        <row r="10388">
          <cell r="A10388">
            <v>305</v>
          </cell>
          <cell r="F10388">
            <v>2</v>
          </cell>
          <cell r="I10388">
            <v>80</v>
          </cell>
          <cell r="L10388" t="str">
            <v>NCS - Operational</v>
          </cell>
        </row>
        <row r="10389">
          <cell r="A10389">
            <v>305</v>
          </cell>
          <cell r="F10389">
            <v>2</v>
          </cell>
          <cell r="I10389">
            <v>572</v>
          </cell>
          <cell r="L10389" t="str">
            <v>NCS - Interior Room</v>
          </cell>
        </row>
        <row r="10390">
          <cell r="A10390">
            <v>305</v>
          </cell>
          <cell r="F10390">
            <v>2</v>
          </cell>
          <cell r="I10390">
            <v>72</v>
          </cell>
          <cell r="L10390" t="str">
            <v>NCS - Operational</v>
          </cell>
        </row>
        <row r="10391">
          <cell r="A10391">
            <v>305</v>
          </cell>
          <cell r="F10391">
            <v>2</v>
          </cell>
          <cell r="I10391">
            <v>99</v>
          </cell>
          <cell r="L10391" t="str">
            <v>NCS - Interior Room</v>
          </cell>
        </row>
        <row r="10392">
          <cell r="A10392">
            <v>305</v>
          </cell>
          <cell r="F10392">
            <v>2</v>
          </cell>
          <cell r="I10392">
            <v>56</v>
          </cell>
          <cell r="L10392" t="str">
            <v>NCS - Operational</v>
          </cell>
        </row>
        <row r="10393">
          <cell r="A10393">
            <v>305</v>
          </cell>
          <cell r="F10393">
            <v>2</v>
          </cell>
          <cell r="I10393">
            <v>180</v>
          </cell>
          <cell r="L10393" t="str">
            <v>NCS - Operational</v>
          </cell>
        </row>
        <row r="10394">
          <cell r="A10394">
            <v>305</v>
          </cell>
          <cell r="F10394">
            <v>2</v>
          </cell>
          <cell r="I10394">
            <v>120</v>
          </cell>
          <cell r="L10394" t="str">
            <v>NCS - Operational</v>
          </cell>
        </row>
        <row r="10395">
          <cell r="A10395">
            <v>305</v>
          </cell>
          <cell r="F10395">
            <v>2</v>
          </cell>
          <cell r="I10395">
            <v>675</v>
          </cell>
          <cell r="L10395" t="str">
            <v>(Excluded - Counted in classroom data)</v>
          </cell>
        </row>
        <row r="10396">
          <cell r="A10396">
            <v>305</v>
          </cell>
          <cell r="F10396">
            <v>2</v>
          </cell>
          <cell r="I10396">
            <v>1240</v>
          </cell>
          <cell r="L10396" t="str">
            <v>(Excluded - Counted in classroom data)</v>
          </cell>
        </row>
        <row r="10397">
          <cell r="A10397">
            <v>305</v>
          </cell>
          <cell r="F10397">
            <v>2</v>
          </cell>
          <cell r="I10397">
            <v>486</v>
          </cell>
          <cell r="L10397" t="str">
            <v>NCS - Interior Room</v>
          </cell>
        </row>
        <row r="10398">
          <cell r="A10398">
            <v>305</v>
          </cell>
          <cell r="F10398">
            <v>2</v>
          </cell>
          <cell r="I10398">
            <v>1107</v>
          </cell>
          <cell r="L10398" t="str">
            <v>(Excluded - Counted in classroom data)</v>
          </cell>
        </row>
        <row r="10399">
          <cell r="A10399">
            <v>305</v>
          </cell>
          <cell r="F10399">
            <v>2</v>
          </cell>
          <cell r="I10399">
            <v>121</v>
          </cell>
          <cell r="L10399" t="str">
            <v>NCS - Operational</v>
          </cell>
        </row>
        <row r="10400">
          <cell r="A10400">
            <v>305</v>
          </cell>
          <cell r="F10400">
            <v>2</v>
          </cell>
          <cell r="I10400">
            <v>99</v>
          </cell>
          <cell r="L10400" t="str">
            <v>NCS - Interior Room</v>
          </cell>
        </row>
        <row r="10401">
          <cell r="A10401">
            <v>305</v>
          </cell>
          <cell r="F10401">
            <v>2</v>
          </cell>
          <cell r="I10401">
            <v>99</v>
          </cell>
          <cell r="L10401" t="str">
            <v>NCS - Operational</v>
          </cell>
        </row>
        <row r="10402">
          <cell r="A10402">
            <v>305</v>
          </cell>
          <cell r="F10402">
            <v>2</v>
          </cell>
          <cell r="I10402">
            <v>1728</v>
          </cell>
          <cell r="L10402" t="str">
            <v>(Excluded - Counted in classroom data)</v>
          </cell>
        </row>
        <row r="10403">
          <cell r="A10403">
            <v>305</v>
          </cell>
          <cell r="F10403">
            <v>2</v>
          </cell>
          <cell r="I10403">
            <v>299</v>
          </cell>
          <cell r="L10403" t="str">
            <v>NCS - Operational</v>
          </cell>
        </row>
        <row r="10404">
          <cell r="A10404">
            <v>305</v>
          </cell>
          <cell r="F10404">
            <v>2</v>
          </cell>
          <cell r="I10404">
            <v>1140</v>
          </cell>
          <cell r="L10404" t="str">
            <v>NCS - Operational</v>
          </cell>
        </row>
        <row r="10405">
          <cell r="A10405">
            <v>305</v>
          </cell>
          <cell r="F10405">
            <v>2</v>
          </cell>
          <cell r="I10405">
            <v>88</v>
          </cell>
          <cell r="L10405" t="str">
            <v>NCS - Interior Room</v>
          </cell>
        </row>
        <row r="10406">
          <cell r="A10406">
            <v>305</v>
          </cell>
          <cell r="F10406">
            <v>2</v>
          </cell>
          <cell r="I10406">
            <v>972</v>
          </cell>
          <cell r="L10406" t="str">
            <v>(Excluded - Counted in classroom data)</v>
          </cell>
        </row>
        <row r="10407">
          <cell r="A10407">
            <v>305</v>
          </cell>
          <cell r="F10407">
            <v>2</v>
          </cell>
          <cell r="I10407">
            <v>132</v>
          </cell>
          <cell r="L10407" t="str">
            <v>NCS - Operational</v>
          </cell>
        </row>
        <row r="10408">
          <cell r="A10408">
            <v>305</v>
          </cell>
          <cell r="F10408">
            <v>2</v>
          </cell>
          <cell r="I10408">
            <v>700</v>
          </cell>
          <cell r="L10408" t="str">
            <v>(Excluded - Counted in classroom data)</v>
          </cell>
        </row>
        <row r="10409">
          <cell r="A10409">
            <v>305</v>
          </cell>
          <cell r="F10409">
            <v>2</v>
          </cell>
          <cell r="I10409">
            <v>300</v>
          </cell>
          <cell r="L10409" t="str">
            <v>NCS - Operational</v>
          </cell>
        </row>
        <row r="10410">
          <cell r="A10410">
            <v>305</v>
          </cell>
          <cell r="F10410">
            <v>2</v>
          </cell>
          <cell r="I10410">
            <v>100</v>
          </cell>
          <cell r="L10410" t="str">
            <v>NCS - Operational</v>
          </cell>
        </row>
        <row r="10411">
          <cell r="A10411">
            <v>305</v>
          </cell>
          <cell r="F10411">
            <v>2</v>
          </cell>
          <cell r="I10411">
            <v>75</v>
          </cell>
          <cell r="L10411" t="str">
            <v>NCS - Operational</v>
          </cell>
        </row>
        <row r="10412">
          <cell r="A10412">
            <v>305</v>
          </cell>
          <cell r="F10412">
            <v>2</v>
          </cell>
          <cell r="I10412">
            <v>117</v>
          </cell>
          <cell r="L10412" t="str">
            <v>NCS - Interior Room</v>
          </cell>
        </row>
        <row r="10413">
          <cell r="A10413">
            <v>305</v>
          </cell>
          <cell r="F10413">
            <v>2</v>
          </cell>
          <cell r="I10413">
            <v>756</v>
          </cell>
          <cell r="L10413" t="str">
            <v>(Excluded - Counted in classroom data)</v>
          </cell>
        </row>
        <row r="10414">
          <cell r="A10414">
            <v>305</v>
          </cell>
          <cell r="F10414">
            <v>2</v>
          </cell>
          <cell r="I10414">
            <v>234</v>
          </cell>
          <cell r="L10414" t="str">
            <v>NCS - Operational</v>
          </cell>
        </row>
        <row r="10415">
          <cell r="A10415">
            <v>305</v>
          </cell>
          <cell r="F10415">
            <v>2</v>
          </cell>
          <cell r="I10415">
            <v>104</v>
          </cell>
          <cell r="L10415" t="str">
            <v>NCS - Operational</v>
          </cell>
        </row>
        <row r="10416">
          <cell r="A10416">
            <v>305</v>
          </cell>
          <cell r="F10416">
            <v>2</v>
          </cell>
          <cell r="I10416">
            <v>1120</v>
          </cell>
          <cell r="L10416" t="str">
            <v>(Excluded - Counted in classroom data)</v>
          </cell>
        </row>
        <row r="10417">
          <cell r="A10417">
            <v>305</v>
          </cell>
          <cell r="F10417">
            <v>2</v>
          </cell>
          <cell r="I10417">
            <v>810</v>
          </cell>
          <cell r="L10417" t="str">
            <v>(Excluded - Counted in classroom data)</v>
          </cell>
        </row>
        <row r="10418">
          <cell r="A10418">
            <v>305</v>
          </cell>
          <cell r="F10418">
            <v>2</v>
          </cell>
          <cell r="I10418">
            <v>117</v>
          </cell>
          <cell r="L10418" t="str">
            <v>NCS - Operational</v>
          </cell>
        </row>
        <row r="10419">
          <cell r="A10419">
            <v>305</v>
          </cell>
          <cell r="F10419">
            <v>2</v>
          </cell>
          <cell r="I10419">
            <v>110</v>
          </cell>
          <cell r="L10419" t="str">
            <v>NCS - Operational</v>
          </cell>
        </row>
        <row r="10420">
          <cell r="A10420">
            <v>305</v>
          </cell>
          <cell r="F10420">
            <v>2</v>
          </cell>
          <cell r="I10420">
            <v>960</v>
          </cell>
          <cell r="L10420" t="str">
            <v>NCS - Operational</v>
          </cell>
        </row>
        <row r="10421">
          <cell r="A10421">
            <v>305</v>
          </cell>
          <cell r="F10421">
            <v>2</v>
          </cell>
          <cell r="I10421">
            <v>121</v>
          </cell>
          <cell r="L10421" t="str">
            <v>NCS - Interior Room</v>
          </cell>
        </row>
        <row r="10422">
          <cell r="A10422">
            <v>305</v>
          </cell>
          <cell r="F10422">
            <v>2</v>
          </cell>
          <cell r="I10422">
            <v>1120</v>
          </cell>
          <cell r="L10422" t="str">
            <v>(Excluded - Counted in classroom data)</v>
          </cell>
        </row>
        <row r="10423">
          <cell r="A10423">
            <v>305</v>
          </cell>
          <cell r="F10423">
            <v>2</v>
          </cell>
          <cell r="I10423">
            <v>130</v>
          </cell>
          <cell r="L10423" t="str">
            <v>NCS - Interior Room</v>
          </cell>
        </row>
        <row r="10424">
          <cell r="A10424">
            <v>305</v>
          </cell>
          <cell r="F10424">
            <v>2</v>
          </cell>
          <cell r="I10424">
            <v>810</v>
          </cell>
          <cell r="L10424" t="str">
            <v>(Excluded - Counted in classroom data)</v>
          </cell>
        </row>
        <row r="10425">
          <cell r="A10425">
            <v>305</v>
          </cell>
          <cell r="F10425">
            <v>2</v>
          </cell>
          <cell r="I10425">
            <v>1164</v>
          </cell>
          <cell r="L10425" t="str">
            <v>NCS - Operational</v>
          </cell>
        </row>
        <row r="10426">
          <cell r="A10426">
            <v>305</v>
          </cell>
          <cell r="F10426">
            <v>2</v>
          </cell>
          <cell r="I10426">
            <v>450</v>
          </cell>
          <cell r="L10426" t="str">
            <v>NCS - Interior Room</v>
          </cell>
        </row>
        <row r="10427">
          <cell r="A10427">
            <v>305</v>
          </cell>
          <cell r="F10427">
            <v>2</v>
          </cell>
          <cell r="I10427">
            <v>810</v>
          </cell>
          <cell r="L10427" t="str">
            <v>(Excluded - Counted in classroom data)</v>
          </cell>
        </row>
        <row r="10428">
          <cell r="A10428">
            <v>305</v>
          </cell>
          <cell r="F10428">
            <v>2</v>
          </cell>
          <cell r="I10428">
            <v>130</v>
          </cell>
          <cell r="L10428" t="str">
            <v>NCS - Interior Room</v>
          </cell>
        </row>
        <row r="10429">
          <cell r="A10429">
            <v>305</v>
          </cell>
          <cell r="F10429">
            <v>2</v>
          </cell>
          <cell r="I10429">
            <v>130</v>
          </cell>
          <cell r="L10429" t="str">
            <v>NCS - Interior Room</v>
          </cell>
        </row>
        <row r="10430">
          <cell r="A10430">
            <v>305</v>
          </cell>
          <cell r="F10430">
            <v>2</v>
          </cell>
          <cell r="I10430">
            <v>810</v>
          </cell>
          <cell r="L10430" t="str">
            <v>(Excluded - Counted in classroom data)</v>
          </cell>
        </row>
        <row r="10431">
          <cell r="A10431">
            <v>305</v>
          </cell>
          <cell r="F10431">
            <v>2</v>
          </cell>
          <cell r="I10431">
            <v>945</v>
          </cell>
          <cell r="L10431" t="str">
            <v>(Excluded - Counted in classroom data)</v>
          </cell>
        </row>
        <row r="10432">
          <cell r="A10432">
            <v>305</v>
          </cell>
          <cell r="F10432">
            <v>2</v>
          </cell>
          <cell r="I10432">
            <v>130</v>
          </cell>
          <cell r="L10432" t="str">
            <v>NCS - Interior Room</v>
          </cell>
        </row>
        <row r="10433">
          <cell r="A10433">
            <v>305</v>
          </cell>
          <cell r="F10433">
            <v>2</v>
          </cell>
          <cell r="I10433">
            <v>420</v>
          </cell>
          <cell r="L10433" t="str">
            <v>NCS - Operational</v>
          </cell>
        </row>
        <row r="10434">
          <cell r="A10434">
            <v>305</v>
          </cell>
          <cell r="F10434">
            <v>2</v>
          </cell>
          <cell r="I10434">
            <v>88</v>
          </cell>
          <cell r="L10434" t="str">
            <v>NCS - Operational</v>
          </cell>
        </row>
        <row r="10435">
          <cell r="A10435">
            <v>305</v>
          </cell>
          <cell r="F10435">
            <v>2</v>
          </cell>
          <cell r="I10435">
            <v>99</v>
          </cell>
          <cell r="L10435" t="str">
            <v>NCS - Operational</v>
          </cell>
        </row>
        <row r="10436">
          <cell r="A10436">
            <v>305</v>
          </cell>
          <cell r="F10436">
            <v>3</v>
          </cell>
          <cell r="I10436">
            <v>1120</v>
          </cell>
          <cell r="L10436" t="str">
            <v>(Excluded - Counted in classroom data)</v>
          </cell>
        </row>
        <row r="10437">
          <cell r="A10437">
            <v>305</v>
          </cell>
          <cell r="F10437">
            <v>3</v>
          </cell>
          <cell r="I10437">
            <v>1000</v>
          </cell>
          <cell r="L10437" t="str">
            <v>(Excluded - Counted in classroom data)</v>
          </cell>
        </row>
        <row r="10438">
          <cell r="A10438">
            <v>305</v>
          </cell>
          <cell r="F10438">
            <v>3</v>
          </cell>
          <cell r="I10438">
            <v>120</v>
          </cell>
          <cell r="L10438" t="str">
            <v>NCS - Interior Room</v>
          </cell>
        </row>
        <row r="10439">
          <cell r="A10439">
            <v>305</v>
          </cell>
          <cell r="F10439">
            <v>3</v>
          </cell>
          <cell r="I10439">
            <v>1440</v>
          </cell>
          <cell r="L10439" t="str">
            <v>NCS - Operational</v>
          </cell>
        </row>
        <row r="10440">
          <cell r="A10440">
            <v>305</v>
          </cell>
          <cell r="F10440">
            <v>3</v>
          </cell>
          <cell r="I10440">
            <v>896</v>
          </cell>
          <cell r="L10440" t="str">
            <v>(Excluded - Counted in classroom data)</v>
          </cell>
        </row>
        <row r="10441">
          <cell r="A10441">
            <v>305</v>
          </cell>
          <cell r="F10441">
            <v>3</v>
          </cell>
          <cell r="I10441">
            <v>64</v>
          </cell>
          <cell r="L10441" t="str">
            <v>NCS - Operational</v>
          </cell>
        </row>
        <row r="10442">
          <cell r="A10442">
            <v>305</v>
          </cell>
          <cell r="F10442">
            <v>3</v>
          </cell>
          <cell r="I10442">
            <v>800</v>
          </cell>
          <cell r="L10442" t="str">
            <v>(Excluded - Counted in classroom data)</v>
          </cell>
        </row>
        <row r="10443">
          <cell r="A10443">
            <v>305</v>
          </cell>
          <cell r="F10443">
            <v>3</v>
          </cell>
          <cell r="I10443">
            <v>60</v>
          </cell>
          <cell r="L10443" t="str">
            <v>NCS - Operational</v>
          </cell>
        </row>
        <row r="10444">
          <cell r="A10444">
            <v>305</v>
          </cell>
          <cell r="F10444">
            <v>3</v>
          </cell>
          <cell r="I10444">
            <v>896</v>
          </cell>
          <cell r="L10444" t="str">
            <v>(Excluded - Counted in classroom data)</v>
          </cell>
        </row>
        <row r="10445">
          <cell r="A10445">
            <v>305</v>
          </cell>
          <cell r="F10445">
            <v>3</v>
          </cell>
          <cell r="I10445">
            <v>800</v>
          </cell>
          <cell r="L10445" t="str">
            <v>(Excluded - Counted in classroom data)</v>
          </cell>
        </row>
        <row r="10446">
          <cell r="A10446">
            <v>305</v>
          </cell>
          <cell r="F10446">
            <v>3</v>
          </cell>
          <cell r="I10446">
            <v>182</v>
          </cell>
          <cell r="L10446" t="str">
            <v>NCS - Operational</v>
          </cell>
        </row>
        <row r="10447">
          <cell r="A10447">
            <v>305</v>
          </cell>
          <cell r="F10447">
            <v>3</v>
          </cell>
          <cell r="I10447">
            <v>145</v>
          </cell>
          <cell r="L10447" t="str">
            <v>NCS - Operational</v>
          </cell>
        </row>
        <row r="10448">
          <cell r="A10448">
            <v>305</v>
          </cell>
          <cell r="F10448">
            <v>3</v>
          </cell>
          <cell r="I10448">
            <v>163</v>
          </cell>
          <cell r="L10448" t="str">
            <v>NCS - Operational</v>
          </cell>
        </row>
        <row r="10449">
          <cell r="A10449">
            <v>305</v>
          </cell>
          <cell r="F10449">
            <v>3</v>
          </cell>
          <cell r="I10449">
            <v>163</v>
          </cell>
          <cell r="L10449" t="str">
            <v>NCS - Operational</v>
          </cell>
        </row>
        <row r="10450">
          <cell r="A10450">
            <v>305</v>
          </cell>
          <cell r="F10450">
            <v>3</v>
          </cell>
          <cell r="I10450">
            <v>280</v>
          </cell>
          <cell r="L10450" t="str">
            <v>NCS - Interior Room</v>
          </cell>
        </row>
        <row r="10451">
          <cell r="A10451">
            <v>305</v>
          </cell>
          <cell r="F10451">
            <v>3</v>
          </cell>
          <cell r="I10451">
            <v>250</v>
          </cell>
          <cell r="L10451" t="str">
            <v>NCS - Operational</v>
          </cell>
        </row>
        <row r="10452">
          <cell r="A10452">
            <v>305</v>
          </cell>
          <cell r="F10452">
            <v>3</v>
          </cell>
          <cell r="I10452">
            <v>660</v>
          </cell>
          <cell r="L10452" t="str">
            <v>NCS - Operational</v>
          </cell>
        </row>
        <row r="10453">
          <cell r="A10453">
            <v>305</v>
          </cell>
          <cell r="F10453">
            <v>3</v>
          </cell>
          <cell r="I10453">
            <v>448</v>
          </cell>
          <cell r="L10453" t="str">
            <v>NCS - Interior Room</v>
          </cell>
        </row>
        <row r="10454">
          <cell r="A10454">
            <v>305</v>
          </cell>
          <cell r="F10454">
            <v>3</v>
          </cell>
          <cell r="I10454">
            <v>625</v>
          </cell>
          <cell r="L10454" t="str">
            <v>(Excluded - Counted in classroom data)</v>
          </cell>
        </row>
        <row r="10455">
          <cell r="A10455">
            <v>305</v>
          </cell>
          <cell r="F10455">
            <v>3</v>
          </cell>
          <cell r="I10455">
            <v>644</v>
          </cell>
          <cell r="L10455" t="str">
            <v>(Excluded - Counted in classroom data)</v>
          </cell>
        </row>
        <row r="10456">
          <cell r="A10456">
            <v>305</v>
          </cell>
          <cell r="F10456">
            <v>3</v>
          </cell>
          <cell r="I10456">
            <v>750</v>
          </cell>
          <cell r="L10456" t="str">
            <v>(Excluded - Counted in classroom data)</v>
          </cell>
        </row>
        <row r="10457">
          <cell r="A10457">
            <v>305</v>
          </cell>
          <cell r="F10457">
            <v>3</v>
          </cell>
          <cell r="I10457">
            <v>135</v>
          </cell>
          <cell r="L10457" t="str">
            <v>NCS - Operational</v>
          </cell>
        </row>
        <row r="10458">
          <cell r="A10458">
            <v>305</v>
          </cell>
          <cell r="F10458">
            <v>3</v>
          </cell>
          <cell r="I10458">
            <v>135</v>
          </cell>
          <cell r="L10458" t="str">
            <v>NCS - Operational</v>
          </cell>
        </row>
        <row r="10459">
          <cell r="A10459">
            <v>305</v>
          </cell>
          <cell r="F10459">
            <v>3</v>
          </cell>
          <cell r="I10459">
            <v>250</v>
          </cell>
          <cell r="L10459" t="str">
            <v>NCS - Operational</v>
          </cell>
        </row>
        <row r="10460">
          <cell r="A10460">
            <v>305</v>
          </cell>
          <cell r="F10460">
            <v>3</v>
          </cell>
          <cell r="I10460">
            <v>1644</v>
          </cell>
          <cell r="L10460" t="str">
            <v>NCS - Operational</v>
          </cell>
        </row>
        <row r="10461">
          <cell r="A10461">
            <v>305</v>
          </cell>
          <cell r="F10461">
            <v>3</v>
          </cell>
          <cell r="I10461">
            <v>840</v>
          </cell>
          <cell r="L10461" t="str">
            <v>(Excluded - Counted in classroom data)</v>
          </cell>
        </row>
        <row r="10462">
          <cell r="A10462">
            <v>305</v>
          </cell>
          <cell r="F10462">
            <v>3</v>
          </cell>
          <cell r="I10462">
            <v>448</v>
          </cell>
          <cell r="L10462" t="str">
            <v>NCS - Operational</v>
          </cell>
        </row>
        <row r="10463">
          <cell r="A10463">
            <v>305</v>
          </cell>
          <cell r="F10463">
            <v>3</v>
          </cell>
          <cell r="I10463">
            <v>70</v>
          </cell>
          <cell r="L10463" t="str">
            <v>NCS - Operational</v>
          </cell>
        </row>
        <row r="10464">
          <cell r="A10464">
            <v>305</v>
          </cell>
          <cell r="F10464">
            <v>3</v>
          </cell>
          <cell r="I10464">
            <v>450</v>
          </cell>
          <cell r="L10464" t="str">
            <v>NCS - Operational</v>
          </cell>
        </row>
        <row r="10465">
          <cell r="A10465">
            <v>305</v>
          </cell>
          <cell r="F10465">
            <v>3</v>
          </cell>
          <cell r="I10465">
            <v>800</v>
          </cell>
          <cell r="L10465" t="str">
            <v>(Excluded - Counted in classroom data)</v>
          </cell>
        </row>
        <row r="10466">
          <cell r="A10466">
            <v>305</v>
          </cell>
          <cell r="F10466">
            <v>3</v>
          </cell>
          <cell r="I10466">
            <v>70</v>
          </cell>
          <cell r="L10466" t="str">
            <v>NCS - Interior Room</v>
          </cell>
        </row>
        <row r="10467">
          <cell r="A10467">
            <v>305</v>
          </cell>
          <cell r="F10467">
            <v>3</v>
          </cell>
          <cell r="I10467">
            <v>504</v>
          </cell>
          <cell r="L10467" t="str">
            <v>NCS - Operational</v>
          </cell>
        </row>
        <row r="10468">
          <cell r="A10468">
            <v>305</v>
          </cell>
          <cell r="F10468">
            <v>3</v>
          </cell>
          <cell r="I10468">
            <v>70</v>
          </cell>
          <cell r="L10468" t="str">
            <v>NCS - Operational</v>
          </cell>
        </row>
        <row r="10469">
          <cell r="A10469">
            <v>305</v>
          </cell>
          <cell r="F10469">
            <v>3</v>
          </cell>
          <cell r="I10469">
            <v>896</v>
          </cell>
          <cell r="L10469" t="str">
            <v>(Excluded - Counted in classroom data)</v>
          </cell>
        </row>
        <row r="10470">
          <cell r="A10470">
            <v>305</v>
          </cell>
          <cell r="F10470">
            <v>3</v>
          </cell>
          <cell r="I10470">
            <v>609</v>
          </cell>
          <cell r="L10470" t="str">
            <v>(Excluded - Counted in classroom data)</v>
          </cell>
        </row>
        <row r="10471">
          <cell r="A10471">
            <v>305</v>
          </cell>
          <cell r="F10471">
            <v>3</v>
          </cell>
          <cell r="I10471">
            <v>130</v>
          </cell>
          <cell r="L10471" t="str">
            <v>NCS - Operational</v>
          </cell>
        </row>
        <row r="10472">
          <cell r="A10472">
            <v>305</v>
          </cell>
          <cell r="F10472">
            <v>3</v>
          </cell>
          <cell r="I10472">
            <v>130</v>
          </cell>
          <cell r="L10472" t="str">
            <v>NCS - Operational</v>
          </cell>
        </row>
        <row r="10473">
          <cell r="A10473">
            <v>305</v>
          </cell>
          <cell r="F10473">
            <v>3</v>
          </cell>
          <cell r="I10473">
            <v>700</v>
          </cell>
          <cell r="L10473" t="str">
            <v>(Excluded - Counted in classroom data)</v>
          </cell>
        </row>
        <row r="10474">
          <cell r="A10474">
            <v>305</v>
          </cell>
          <cell r="F10474">
            <v>3</v>
          </cell>
          <cell r="I10474">
            <v>104</v>
          </cell>
          <cell r="L10474" t="str">
            <v>NCS - Operational</v>
          </cell>
        </row>
        <row r="10475">
          <cell r="A10475">
            <v>305</v>
          </cell>
          <cell r="F10475">
            <v>3</v>
          </cell>
          <cell r="I10475">
            <v>1236</v>
          </cell>
          <cell r="L10475" t="str">
            <v>NCS - Operational</v>
          </cell>
        </row>
        <row r="10476">
          <cell r="A10476">
            <v>305</v>
          </cell>
          <cell r="F10476">
            <v>3</v>
          </cell>
          <cell r="I10476">
            <v>104</v>
          </cell>
          <cell r="L10476" t="str">
            <v>NCS - Operational</v>
          </cell>
        </row>
        <row r="10477">
          <cell r="A10477">
            <v>305</v>
          </cell>
          <cell r="F10477">
            <v>3</v>
          </cell>
          <cell r="I10477">
            <v>52</v>
          </cell>
          <cell r="L10477" t="str">
            <v>NCS - Operational</v>
          </cell>
        </row>
        <row r="10478">
          <cell r="A10478">
            <v>305</v>
          </cell>
          <cell r="F10478">
            <v>3</v>
          </cell>
          <cell r="I10478">
            <v>494</v>
          </cell>
          <cell r="L10478" t="str">
            <v>NCS - Interior Room</v>
          </cell>
        </row>
        <row r="10479">
          <cell r="A10479">
            <v>305</v>
          </cell>
          <cell r="F10479">
            <v>3</v>
          </cell>
          <cell r="I10479">
            <v>80</v>
          </cell>
          <cell r="L10479" t="str">
            <v>NCS - Operational</v>
          </cell>
        </row>
        <row r="10480">
          <cell r="A10480">
            <v>305</v>
          </cell>
          <cell r="F10480">
            <v>3</v>
          </cell>
          <cell r="I10480">
            <v>925</v>
          </cell>
          <cell r="L10480" t="str">
            <v>(Excluded - Counted in classroom data)</v>
          </cell>
        </row>
        <row r="10481">
          <cell r="A10481">
            <v>305</v>
          </cell>
          <cell r="F10481">
            <v>3</v>
          </cell>
          <cell r="I10481">
            <v>864</v>
          </cell>
          <cell r="L10481" t="str">
            <v>(Excluded - Counted in classroom data)</v>
          </cell>
        </row>
        <row r="10482">
          <cell r="A10482">
            <v>305</v>
          </cell>
          <cell r="F10482">
            <v>3</v>
          </cell>
          <cell r="I10482">
            <v>800</v>
          </cell>
          <cell r="L10482" t="str">
            <v>(Excluded - Counted in classroom data)</v>
          </cell>
        </row>
        <row r="10483">
          <cell r="A10483">
            <v>305</v>
          </cell>
          <cell r="F10483">
            <v>3</v>
          </cell>
          <cell r="I10483">
            <v>1728</v>
          </cell>
          <cell r="L10483" t="str">
            <v>NCS - Operational</v>
          </cell>
        </row>
        <row r="10484">
          <cell r="A10484">
            <v>305</v>
          </cell>
          <cell r="F10484">
            <v>3</v>
          </cell>
          <cell r="I10484">
            <v>864</v>
          </cell>
          <cell r="L10484" t="str">
            <v>(Excluded - Counted in classroom data)</v>
          </cell>
        </row>
        <row r="10485">
          <cell r="A10485">
            <v>305</v>
          </cell>
          <cell r="F10485">
            <v>3</v>
          </cell>
          <cell r="I10485">
            <v>800</v>
          </cell>
          <cell r="L10485" t="str">
            <v>(Excluded - Counted in classroom data)</v>
          </cell>
        </row>
        <row r="10486">
          <cell r="A10486">
            <v>305</v>
          </cell>
          <cell r="F10486">
            <v>3</v>
          </cell>
          <cell r="I10486">
            <v>864</v>
          </cell>
          <cell r="L10486" t="str">
            <v>(Excluded - Counted in classroom data)</v>
          </cell>
        </row>
        <row r="10487">
          <cell r="A10487">
            <v>305</v>
          </cell>
          <cell r="F10487">
            <v>3</v>
          </cell>
          <cell r="I10487">
            <v>575</v>
          </cell>
          <cell r="L10487" t="str">
            <v>NCS - Interior Room</v>
          </cell>
        </row>
        <row r="10488">
          <cell r="A10488">
            <v>305</v>
          </cell>
          <cell r="F10488">
            <v>3</v>
          </cell>
          <cell r="I10488">
            <v>140</v>
          </cell>
          <cell r="L10488" t="str">
            <v>NCS - Operational</v>
          </cell>
        </row>
        <row r="10489">
          <cell r="A10489">
            <v>305</v>
          </cell>
          <cell r="F10489">
            <v>3</v>
          </cell>
          <cell r="I10489">
            <v>233</v>
          </cell>
          <cell r="L10489" t="str">
            <v>NCS - Operational</v>
          </cell>
        </row>
        <row r="10490">
          <cell r="A10490">
            <v>305</v>
          </cell>
          <cell r="F10490">
            <v>3</v>
          </cell>
          <cell r="I10490">
            <v>72</v>
          </cell>
          <cell r="L10490" t="str">
            <v>NCS - Operational</v>
          </cell>
        </row>
        <row r="10491">
          <cell r="A10491">
            <v>305</v>
          </cell>
          <cell r="F10491">
            <v>3</v>
          </cell>
          <cell r="I10491">
            <v>864</v>
          </cell>
          <cell r="L10491" t="str">
            <v>(Excluded - Counted in classroom data)</v>
          </cell>
        </row>
        <row r="10492">
          <cell r="A10492">
            <v>305</v>
          </cell>
          <cell r="F10492">
            <v>3</v>
          </cell>
          <cell r="I10492">
            <v>12</v>
          </cell>
          <cell r="L10492" t="str">
            <v>NCS - Operational</v>
          </cell>
        </row>
        <row r="10493">
          <cell r="A10493">
            <v>305</v>
          </cell>
          <cell r="F10493">
            <v>3</v>
          </cell>
          <cell r="I10493">
            <v>195</v>
          </cell>
          <cell r="L10493" t="str">
            <v>NCS - Operational</v>
          </cell>
        </row>
        <row r="10494">
          <cell r="A10494">
            <v>305</v>
          </cell>
          <cell r="F10494">
            <v>3</v>
          </cell>
          <cell r="I10494">
            <v>1036</v>
          </cell>
          <cell r="L10494" t="str">
            <v>(Excluded - Counted in classroom data)</v>
          </cell>
        </row>
        <row r="10495">
          <cell r="A10495">
            <v>305</v>
          </cell>
          <cell r="F10495">
            <v>3</v>
          </cell>
          <cell r="I10495">
            <v>216</v>
          </cell>
          <cell r="L10495" t="str">
            <v>NCS - Operational</v>
          </cell>
        </row>
        <row r="10496">
          <cell r="A10496">
            <v>305</v>
          </cell>
          <cell r="F10496">
            <v>3</v>
          </cell>
          <cell r="I10496">
            <v>896</v>
          </cell>
          <cell r="L10496" t="str">
            <v>(Excluded - Counted in classroom data)</v>
          </cell>
        </row>
        <row r="10497">
          <cell r="A10497">
            <v>305</v>
          </cell>
          <cell r="F10497">
            <v>3</v>
          </cell>
          <cell r="I10497">
            <v>999</v>
          </cell>
          <cell r="L10497" t="str">
            <v>(Excluded - Counted in classroom data)</v>
          </cell>
        </row>
        <row r="10498">
          <cell r="A10498">
            <v>305</v>
          </cell>
          <cell r="F10498">
            <v>3</v>
          </cell>
          <cell r="I10498">
            <v>1080</v>
          </cell>
          <cell r="L10498" t="str">
            <v>NCS - Operational</v>
          </cell>
        </row>
        <row r="10499">
          <cell r="A10499">
            <v>305</v>
          </cell>
          <cell r="F10499">
            <v>3</v>
          </cell>
          <cell r="I10499">
            <v>504</v>
          </cell>
          <cell r="L10499" t="str">
            <v>NCS - Operational</v>
          </cell>
        </row>
        <row r="10500">
          <cell r="A10500">
            <v>305</v>
          </cell>
          <cell r="F10500">
            <v>3</v>
          </cell>
          <cell r="I10500">
            <v>132</v>
          </cell>
          <cell r="L10500" t="str">
            <v>NCS - Operational</v>
          </cell>
        </row>
        <row r="10501">
          <cell r="A10501">
            <v>305</v>
          </cell>
          <cell r="F10501">
            <v>3</v>
          </cell>
          <cell r="I10501">
            <v>110</v>
          </cell>
          <cell r="L10501" t="str">
            <v>NCS - Operational</v>
          </cell>
        </row>
        <row r="10502">
          <cell r="A10502">
            <v>305</v>
          </cell>
          <cell r="F10502">
            <v>3</v>
          </cell>
          <cell r="I10502">
            <v>200</v>
          </cell>
          <cell r="L10502" t="str">
            <v>NCS - Operational</v>
          </cell>
        </row>
        <row r="10503">
          <cell r="A10503">
            <v>305</v>
          </cell>
          <cell r="F10503">
            <v>3</v>
          </cell>
          <cell r="I10503">
            <v>864</v>
          </cell>
          <cell r="L10503" t="str">
            <v>(Excluded - Counted in classroom data)</v>
          </cell>
        </row>
        <row r="10504">
          <cell r="A10504">
            <v>305</v>
          </cell>
          <cell r="F10504">
            <v>3</v>
          </cell>
          <cell r="I10504">
            <v>420</v>
          </cell>
          <cell r="L10504" t="str">
            <v>NCS - Interior Room</v>
          </cell>
        </row>
        <row r="10505">
          <cell r="A10505">
            <v>305</v>
          </cell>
          <cell r="F10505">
            <v>3</v>
          </cell>
          <cell r="I10505">
            <v>600</v>
          </cell>
          <cell r="L10505" t="str">
            <v>NCS - Operational</v>
          </cell>
        </row>
        <row r="10506">
          <cell r="A10506">
            <v>305</v>
          </cell>
          <cell r="F10506">
            <v>3</v>
          </cell>
          <cell r="I10506">
            <v>999</v>
          </cell>
          <cell r="L10506" t="str">
            <v>(Excluded - Counted in classroom data)</v>
          </cell>
        </row>
        <row r="10507">
          <cell r="A10507">
            <v>305</v>
          </cell>
          <cell r="F10507">
            <v>3</v>
          </cell>
          <cell r="I10507">
            <v>750</v>
          </cell>
          <cell r="L10507" t="str">
            <v>(Excluded - Counted in classroom data)</v>
          </cell>
        </row>
        <row r="10508">
          <cell r="A10508">
            <v>305</v>
          </cell>
          <cell r="F10508">
            <v>3</v>
          </cell>
          <cell r="I10508">
            <v>300</v>
          </cell>
          <cell r="L10508" t="str">
            <v>NCS - Interior Room</v>
          </cell>
        </row>
        <row r="10509">
          <cell r="A10509">
            <v>305</v>
          </cell>
          <cell r="F10509">
            <v>3</v>
          </cell>
          <cell r="I10509">
            <v>176</v>
          </cell>
          <cell r="L10509" t="str">
            <v>NCS - Operational</v>
          </cell>
        </row>
        <row r="10510">
          <cell r="A10510">
            <v>305</v>
          </cell>
          <cell r="F10510">
            <v>3</v>
          </cell>
          <cell r="I10510">
            <v>176</v>
          </cell>
          <cell r="L10510" t="str">
            <v>NCS - Operational</v>
          </cell>
        </row>
        <row r="10511">
          <cell r="A10511">
            <v>305</v>
          </cell>
          <cell r="F10511">
            <v>3</v>
          </cell>
          <cell r="I10511">
            <v>925</v>
          </cell>
          <cell r="L10511" t="str">
            <v>(Excluded - Counted in classroom data)</v>
          </cell>
        </row>
        <row r="10512">
          <cell r="A10512">
            <v>305</v>
          </cell>
          <cell r="F10512">
            <v>3</v>
          </cell>
          <cell r="I10512">
            <v>48</v>
          </cell>
          <cell r="L10512" t="str">
            <v>NCS - Operational</v>
          </cell>
        </row>
        <row r="10513">
          <cell r="A10513">
            <v>305</v>
          </cell>
          <cell r="F10513">
            <v>3</v>
          </cell>
          <cell r="I10513">
            <v>999</v>
          </cell>
          <cell r="L10513" t="str">
            <v>(Excluded - Counted in classroom data)</v>
          </cell>
        </row>
        <row r="10514">
          <cell r="A10514">
            <v>305</v>
          </cell>
          <cell r="F10514">
            <v>3</v>
          </cell>
          <cell r="I10514">
            <v>1020</v>
          </cell>
          <cell r="L10514" t="str">
            <v>NCS - Operational</v>
          </cell>
        </row>
        <row r="10515">
          <cell r="A10515">
            <v>305</v>
          </cell>
          <cell r="F10515">
            <v>3</v>
          </cell>
          <cell r="I10515">
            <v>925</v>
          </cell>
          <cell r="L10515" t="str">
            <v>(Excluded - Counted in classroom data)</v>
          </cell>
        </row>
        <row r="10516">
          <cell r="A10516">
            <v>305</v>
          </cell>
          <cell r="F10516">
            <v>3</v>
          </cell>
          <cell r="I10516">
            <v>999</v>
          </cell>
          <cell r="L10516" t="str">
            <v>(Excluded - Counted in classroom data)</v>
          </cell>
        </row>
        <row r="10517">
          <cell r="A10517">
            <v>305</v>
          </cell>
          <cell r="F10517">
            <v>3</v>
          </cell>
          <cell r="I10517">
            <v>180</v>
          </cell>
          <cell r="L10517" t="str">
            <v>NCS - Operational</v>
          </cell>
        </row>
        <row r="10518">
          <cell r="A10518">
            <v>305</v>
          </cell>
          <cell r="F10518">
            <v>3</v>
          </cell>
          <cell r="I10518">
            <v>999</v>
          </cell>
          <cell r="L10518" t="str">
            <v>(Excluded - Counted in classroom data)</v>
          </cell>
        </row>
        <row r="10519">
          <cell r="A10519">
            <v>305</v>
          </cell>
          <cell r="F10519">
            <v>3</v>
          </cell>
          <cell r="I10519">
            <v>280</v>
          </cell>
          <cell r="L10519" t="str">
            <v>NCS - Operational</v>
          </cell>
        </row>
        <row r="10520">
          <cell r="A10520">
            <v>305</v>
          </cell>
          <cell r="F10520">
            <v>3</v>
          </cell>
          <cell r="I10520">
            <v>84</v>
          </cell>
          <cell r="L10520" t="str">
            <v>NCS - Operational</v>
          </cell>
        </row>
        <row r="10521">
          <cell r="A10521">
            <v>305</v>
          </cell>
          <cell r="F10521">
            <v>3</v>
          </cell>
          <cell r="I10521">
            <v>336</v>
          </cell>
          <cell r="L10521" t="str">
            <v>NCS - Operational</v>
          </cell>
        </row>
        <row r="10522">
          <cell r="A10522">
            <v>305</v>
          </cell>
          <cell r="F10522">
            <v>3</v>
          </cell>
          <cell r="I10522">
            <v>504</v>
          </cell>
          <cell r="L10522" t="str">
            <v>NCS - Operational</v>
          </cell>
        </row>
        <row r="10523">
          <cell r="A10523">
            <v>305</v>
          </cell>
          <cell r="F10523">
            <v>3</v>
          </cell>
          <cell r="I10523">
            <v>72</v>
          </cell>
          <cell r="L10523" t="str">
            <v>NCS - Operational</v>
          </cell>
        </row>
        <row r="10524">
          <cell r="A10524">
            <v>305</v>
          </cell>
          <cell r="F10524">
            <v>3</v>
          </cell>
          <cell r="I10524">
            <v>72</v>
          </cell>
          <cell r="L10524" t="str">
            <v>NCS - Operational</v>
          </cell>
        </row>
        <row r="10525">
          <cell r="A10525">
            <v>305</v>
          </cell>
          <cell r="F10525">
            <v>4</v>
          </cell>
          <cell r="I10525">
            <v>50</v>
          </cell>
          <cell r="L10525" t="str">
            <v>NCS - Operational</v>
          </cell>
        </row>
        <row r="10526">
          <cell r="A10526">
            <v>305</v>
          </cell>
          <cell r="F10526">
            <v>4</v>
          </cell>
          <cell r="I10526">
            <v>144</v>
          </cell>
          <cell r="L10526" t="str">
            <v>NCS - Operational</v>
          </cell>
        </row>
        <row r="10527">
          <cell r="A10527">
            <v>305</v>
          </cell>
          <cell r="F10527">
            <v>4</v>
          </cell>
          <cell r="I10527">
            <v>1296</v>
          </cell>
          <cell r="L10527" t="str">
            <v>NCS - Operational</v>
          </cell>
        </row>
        <row r="10528">
          <cell r="A10528">
            <v>305</v>
          </cell>
          <cell r="F10528">
            <v>4</v>
          </cell>
          <cell r="I10528">
            <v>70</v>
          </cell>
          <cell r="L10528" t="str">
            <v>NCS - Operational</v>
          </cell>
        </row>
        <row r="10529">
          <cell r="A10529">
            <v>305</v>
          </cell>
          <cell r="F10529">
            <v>4</v>
          </cell>
          <cell r="I10529">
            <v>133</v>
          </cell>
          <cell r="L10529" t="str">
            <v>NCS - Operational</v>
          </cell>
        </row>
        <row r="10530">
          <cell r="A10530">
            <v>305</v>
          </cell>
          <cell r="F10530">
            <v>4</v>
          </cell>
          <cell r="I10530">
            <v>72</v>
          </cell>
          <cell r="L10530" t="str">
            <v>NCS - Operational</v>
          </cell>
        </row>
        <row r="10531">
          <cell r="A10531">
            <v>305</v>
          </cell>
          <cell r="F10531">
            <v>4</v>
          </cell>
          <cell r="I10531">
            <v>192</v>
          </cell>
          <cell r="L10531" t="str">
            <v>NCS - Operational</v>
          </cell>
        </row>
        <row r="10532">
          <cell r="A10532">
            <v>305</v>
          </cell>
          <cell r="F10532">
            <v>4</v>
          </cell>
          <cell r="I10532">
            <v>448</v>
          </cell>
          <cell r="L10532" t="str">
            <v>NCS - Operational</v>
          </cell>
        </row>
        <row r="10533">
          <cell r="A10533">
            <v>305</v>
          </cell>
          <cell r="F10533">
            <v>1</v>
          </cell>
          <cell r="I10533">
            <v>255</v>
          </cell>
          <cell r="L10533" t="str">
            <v>NCS - Operational</v>
          </cell>
        </row>
        <row r="10534">
          <cell r="A10534">
            <v>305</v>
          </cell>
          <cell r="F10534">
            <v>1</v>
          </cell>
          <cell r="I10534">
            <v>286</v>
          </cell>
          <cell r="L10534" t="str">
            <v>NCS - Operational</v>
          </cell>
        </row>
        <row r="10535">
          <cell r="A10535">
            <v>305</v>
          </cell>
          <cell r="F10535">
            <v>1</v>
          </cell>
          <cell r="I10535">
            <v>40</v>
          </cell>
          <cell r="L10535" t="str">
            <v>NCS - Operational</v>
          </cell>
        </row>
        <row r="10536">
          <cell r="A10536">
            <v>305</v>
          </cell>
          <cell r="F10536">
            <v>1</v>
          </cell>
          <cell r="I10536">
            <v>286</v>
          </cell>
          <cell r="L10536" t="str">
            <v>NCS - Operational</v>
          </cell>
        </row>
        <row r="10537">
          <cell r="A10537">
            <v>305</v>
          </cell>
          <cell r="F10537">
            <v>1</v>
          </cell>
          <cell r="I10537">
            <v>90</v>
          </cell>
          <cell r="L10537" t="str">
            <v>NCS - Operational</v>
          </cell>
        </row>
        <row r="10538">
          <cell r="A10538">
            <v>305</v>
          </cell>
          <cell r="F10538">
            <v>1</v>
          </cell>
          <cell r="I10538">
            <v>96</v>
          </cell>
          <cell r="L10538" t="str">
            <v>NCS - Interior Room</v>
          </cell>
        </row>
        <row r="10539">
          <cell r="A10539">
            <v>305</v>
          </cell>
          <cell r="F10539">
            <v>1</v>
          </cell>
          <cell r="I10539">
            <v>90</v>
          </cell>
          <cell r="L10539" t="str">
            <v>NCS - Operational</v>
          </cell>
        </row>
        <row r="10540">
          <cell r="A10540">
            <v>305</v>
          </cell>
          <cell r="F10540">
            <v>1</v>
          </cell>
          <cell r="I10540">
            <v>598</v>
          </cell>
          <cell r="L10540" t="str">
            <v>NCS - Operational</v>
          </cell>
        </row>
        <row r="10541">
          <cell r="A10541">
            <v>305</v>
          </cell>
          <cell r="F10541">
            <v>1</v>
          </cell>
          <cell r="I10541">
            <v>966</v>
          </cell>
          <cell r="L10541" t="str">
            <v>(Excluded - Counted in classroom data)</v>
          </cell>
        </row>
        <row r="10542">
          <cell r="A10542">
            <v>305</v>
          </cell>
          <cell r="F10542">
            <v>1</v>
          </cell>
          <cell r="I10542">
            <v>190</v>
          </cell>
          <cell r="L10542" t="str">
            <v>NCS - Operational</v>
          </cell>
        </row>
        <row r="10543">
          <cell r="A10543">
            <v>305</v>
          </cell>
          <cell r="F10543">
            <v>1</v>
          </cell>
          <cell r="I10543">
            <v>190</v>
          </cell>
          <cell r="L10543" t="str">
            <v>NCS - Operational</v>
          </cell>
        </row>
        <row r="10544">
          <cell r="A10544">
            <v>305</v>
          </cell>
          <cell r="F10544">
            <v>1</v>
          </cell>
          <cell r="I10544">
            <v>612</v>
          </cell>
          <cell r="L10544" t="str">
            <v>NCS - Operational</v>
          </cell>
        </row>
        <row r="10545">
          <cell r="A10545">
            <v>305</v>
          </cell>
          <cell r="F10545">
            <v>1</v>
          </cell>
          <cell r="I10545">
            <v>2511</v>
          </cell>
          <cell r="L10545" t="str">
            <v>NCS - Assembly</v>
          </cell>
        </row>
        <row r="10546">
          <cell r="A10546">
            <v>305</v>
          </cell>
          <cell r="F10546">
            <v>1</v>
          </cell>
          <cell r="I10546">
            <v>7395</v>
          </cell>
          <cell r="L10546" t="str">
            <v>NCS - Assembly</v>
          </cell>
        </row>
        <row r="10547">
          <cell r="A10547">
            <v>305</v>
          </cell>
          <cell r="F10547">
            <v>1</v>
          </cell>
          <cell r="I10547">
            <v>128</v>
          </cell>
          <cell r="L10547" t="str">
            <v>NCS - Operational</v>
          </cell>
        </row>
        <row r="10548">
          <cell r="A10548">
            <v>305</v>
          </cell>
          <cell r="F10548">
            <v>1</v>
          </cell>
          <cell r="I10548">
            <v>128</v>
          </cell>
          <cell r="L10548" t="str">
            <v>NCS - Operational</v>
          </cell>
        </row>
        <row r="10549">
          <cell r="A10549">
            <v>305</v>
          </cell>
          <cell r="F10549">
            <v>1</v>
          </cell>
          <cell r="I10549">
            <v>99</v>
          </cell>
          <cell r="L10549" t="str">
            <v>NCS - Operational</v>
          </cell>
        </row>
        <row r="10550">
          <cell r="A10550">
            <v>305</v>
          </cell>
          <cell r="F10550">
            <v>1</v>
          </cell>
          <cell r="I10550">
            <v>99</v>
          </cell>
          <cell r="L10550" t="str">
            <v>NCS - Operational</v>
          </cell>
        </row>
        <row r="10551">
          <cell r="A10551">
            <v>305</v>
          </cell>
          <cell r="F10551">
            <v>1</v>
          </cell>
          <cell r="I10551">
            <v>1404</v>
          </cell>
          <cell r="L10551" t="str">
            <v>(Excluded - Counted in classroom data)</v>
          </cell>
        </row>
        <row r="10552">
          <cell r="A10552">
            <v>305</v>
          </cell>
          <cell r="F10552">
            <v>1</v>
          </cell>
          <cell r="I10552">
            <v>111</v>
          </cell>
          <cell r="L10552" t="str">
            <v>NCS - Operational</v>
          </cell>
        </row>
        <row r="10553">
          <cell r="A10553">
            <v>305</v>
          </cell>
          <cell r="F10553">
            <v>1</v>
          </cell>
          <cell r="I10553">
            <v>143</v>
          </cell>
          <cell r="L10553" t="str">
            <v>NCS - Operational</v>
          </cell>
        </row>
        <row r="10554">
          <cell r="A10554">
            <v>305</v>
          </cell>
          <cell r="F10554">
            <v>1</v>
          </cell>
          <cell r="I10554">
            <v>1332</v>
          </cell>
          <cell r="L10554" t="str">
            <v>(Excluded - Counted in classroom data)</v>
          </cell>
        </row>
        <row r="10555">
          <cell r="A10555">
            <v>305</v>
          </cell>
          <cell r="F10555">
            <v>1</v>
          </cell>
          <cell r="I10555">
            <v>99</v>
          </cell>
          <cell r="L10555" t="str">
            <v>NCS - Operational</v>
          </cell>
        </row>
        <row r="10556">
          <cell r="A10556">
            <v>305</v>
          </cell>
          <cell r="F10556">
            <v>1</v>
          </cell>
          <cell r="I10556">
            <v>644</v>
          </cell>
          <cell r="L10556" t="str">
            <v>(Excluded - Counted in classroom data)</v>
          </cell>
        </row>
        <row r="10557">
          <cell r="A10557">
            <v>305</v>
          </cell>
          <cell r="F10557">
            <v>1</v>
          </cell>
          <cell r="I10557">
            <v>121</v>
          </cell>
          <cell r="L10557" t="str">
            <v>NCS - Operational</v>
          </cell>
        </row>
        <row r="10558">
          <cell r="A10558">
            <v>305</v>
          </cell>
          <cell r="F10558">
            <v>1</v>
          </cell>
          <cell r="I10558">
            <v>121</v>
          </cell>
          <cell r="L10558" t="str">
            <v>NCS - Operational</v>
          </cell>
        </row>
        <row r="10559">
          <cell r="A10559">
            <v>305</v>
          </cell>
          <cell r="F10559">
            <v>1</v>
          </cell>
          <cell r="I10559">
            <v>63</v>
          </cell>
          <cell r="L10559" t="str">
            <v>NCS - Operational</v>
          </cell>
        </row>
        <row r="10560">
          <cell r="A10560">
            <v>305</v>
          </cell>
          <cell r="F10560">
            <v>1</v>
          </cell>
          <cell r="I10560">
            <v>130</v>
          </cell>
          <cell r="L10560" t="str">
            <v>NCS - Operational</v>
          </cell>
        </row>
        <row r="10561">
          <cell r="A10561">
            <v>305</v>
          </cell>
          <cell r="F10561">
            <v>1</v>
          </cell>
          <cell r="I10561">
            <v>120</v>
          </cell>
          <cell r="L10561" t="str">
            <v>NCS - Operational</v>
          </cell>
        </row>
        <row r="10562">
          <cell r="A10562">
            <v>305</v>
          </cell>
          <cell r="F10562">
            <v>1</v>
          </cell>
          <cell r="I10562">
            <v>96</v>
          </cell>
          <cell r="L10562" t="str">
            <v>NCS - Operational</v>
          </cell>
        </row>
        <row r="10563">
          <cell r="A10563">
            <v>305</v>
          </cell>
          <cell r="F10563">
            <v>1</v>
          </cell>
          <cell r="I10563">
            <v>45</v>
          </cell>
          <cell r="L10563" t="str">
            <v>NCS - Operational</v>
          </cell>
        </row>
        <row r="10564">
          <cell r="A10564">
            <v>305</v>
          </cell>
          <cell r="F10564">
            <v>1</v>
          </cell>
          <cell r="I10564">
            <v>84</v>
          </cell>
          <cell r="L10564" t="str">
            <v>NCS - Operational</v>
          </cell>
        </row>
        <row r="10565">
          <cell r="A10565">
            <v>305</v>
          </cell>
          <cell r="F10565">
            <v>1</v>
          </cell>
          <cell r="I10565">
            <v>240</v>
          </cell>
          <cell r="L10565" t="str">
            <v>NCS - Operational</v>
          </cell>
        </row>
        <row r="10566">
          <cell r="A10566">
            <v>305</v>
          </cell>
          <cell r="F10566">
            <v>1</v>
          </cell>
          <cell r="I10566">
            <v>63</v>
          </cell>
          <cell r="L10566" t="str">
            <v>NCS - Operational</v>
          </cell>
        </row>
        <row r="10567">
          <cell r="A10567">
            <v>305</v>
          </cell>
          <cell r="F10567">
            <v>1</v>
          </cell>
          <cell r="I10567">
            <v>63</v>
          </cell>
          <cell r="L10567" t="str">
            <v>NCS - Operational</v>
          </cell>
        </row>
        <row r="10568">
          <cell r="A10568">
            <v>305</v>
          </cell>
          <cell r="F10568">
            <v>1</v>
          </cell>
          <cell r="I10568">
            <v>72</v>
          </cell>
          <cell r="L10568" t="str">
            <v>NCS - Operational</v>
          </cell>
        </row>
        <row r="10569">
          <cell r="A10569">
            <v>305</v>
          </cell>
          <cell r="F10569">
            <v>1</v>
          </cell>
          <cell r="I10569">
            <v>1500</v>
          </cell>
          <cell r="L10569" t="str">
            <v>(Excluded - Counted in classroom data)</v>
          </cell>
        </row>
        <row r="10570">
          <cell r="A10570">
            <v>305</v>
          </cell>
          <cell r="F10570">
            <v>2</v>
          </cell>
          <cell r="I10570">
            <v>612</v>
          </cell>
          <cell r="L10570" t="str">
            <v>NCS - Operational</v>
          </cell>
        </row>
        <row r="10571">
          <cell r="A10571">
            <v>305</v>
          </cell>
          <cell r="F10571">
            <v>1</v>
          </cell>
          <cell r="I10571">
            <v>850</v>
          </cell>
          <cell r="L10571" t="str">
            <v>NCS - Operational</v>
          </cell>
        </row>
        <row r="10572">
          <cell r="A10572">
            <v>305</v>
          </cell>
          <cell r="F10572">
            <v>1</v>
          </cell>
          <cell r="I10572">
            <v>187</v>
          </cell>
          <cell r="L10572" t="str">
            <v>NCS - Operational</v>
          </cell>
        </row>
        <row r="10573">
          <cell r="A10573">
            <v>305</v>
          </cell>
          <cell r="F10573">
            <v>1</v>
          </cell>
          <cell r="I10573">
            <v>187</v>
          </cell>
          <cell r="L10573" t="str">
            <v>NCS - Operational</v>
          </cell>
        </row>
        <row r="10574">
          <cell r="A10574">
            <v>305</v>
          </cell>
          <cell r="F10574">
            <v>1</v>
          </cell>
          <cell r="I10574">
            <v>880</v>
          </cell>
          <cell r="L10574" t="str">
            <v>(Excluded - Counted in classroom data)</v>
          </cell>
        </row>
        <row r="10575">
          <cell r="A10575">
            <v>305</v>
          </cell>
          <cell r="F10575">
            <v>1</v>
          </cell>
          <cell r="I10575">
            <v>80</v>
          </cell>
          <cell r="L10575" t="str">
            <v>NCS - Operational</v>
          </cell>
        </row>
        <row r="10576">
          <cell r="A10576">
            <v>305</v>
          </cell>
          <cell r="F10576">
            <v>1</v>
          </cell>
          <cell r="I10576">
            <v>880</v>
          </cell>
          <cell r="L10576" t="str">
            <v>(Excluded - Counted in classroom data)</v>
          </cell>
        </row>
        <row r="10577">
          <cell r="A10577">
            <v>305</v>
          </cell>
          <cell r="F10577">
            <v>1</v>
          </cell>
          <cell r="I10577">
            <v>40</v>
          </cell>
          <cell r="L10577" t="str">
            <v>NCS - Operational</v>
          </cell>
        </row>
        <row r="10578">
          <cell r="A10578">
            <v>305</v>
          </cell>
          <cell r="F10578">
            <v>1</v>
          </cell>
          <cell r="I10578">
            <v>84</v>
          </cell>
          <cell r="L10578" t="str">
            <v>NCS - Operational</v>
          </cell>
        </row>
        <row r="10579">
          <cell r="A10579">
            <v>305</v>
          </cell>
          <cell r="F10579">
            <v>1</v>
          </cell>
          <cell r="I10579">
            <v>187</v>
          </cell>
          <cell r="L10579" t="str">
            <v>NCS - Operational</v>
          </cell>
        </row>
        <row r="10580">
          <cell r="A10580">
            <v>305</v>
          </cell>
          <cell r="F10580">
            <v>1</v>
          </cell>
          <cell r="I10580">
            <v>1000</v>
          </cell>
          <cell r="L10580" t="str">
            <v>(Excluded - Counted in classroom data)</v>
          </cell>
        </row>
        <row r="10581">
          <cell r="A10581">
            <v>305</v>
          </cell>
          <cell r="F10581">
            <v>1</v>
          </cell>
          <cell r="I10581">
            <v>35</v>
          </cell>
          <cell r="L10581" t="str">
            <v>NCS - Operational</v>
          </cell>
        </row>
        <row r="10582">
          <cell r="A10582">
            <v>305</v>
          </cell>
          <cell r="F10582">
            <v>1</v>
          </cell>
          <cell r="I10582">
            <v>597</v>
          </cell>
          <cell r="L10582" t="str">
            <v>NCS - Interior Room</v>
          </cell>
        </row>
        <row r="10583">
          <cell r="A10583">
            <v>305</v>
          </cell>
          <cell r="F10583">
            <v>1</v>
          </cell>
          <cell r="I10583">
            <v>35</v>
          </cell>
          <cell r="L10583" t="str">
            <v>NCS - Operational</v>
          </cell>
        </row>
        <row r="10584">
          <cell r="A10584">
            <v>305</v>
          </cell>
          <cell r="F10584">
            <v>1</v>
          </cell>
          <cell r="I10584">
            <v>263</v>
          </cell>
          <cell r="L10584" t="str">
            <v>NCS - Operational</v>
          </cell>
        </row>
        <row r="10585">
          <cell r="A10585">
            <v>305</v>
          </cell>
          <cell r="F10585">
            <v>1</v>
          </cell>
          <cell r="I10585">
            <v>1576</v>
          </cell>
          <cell r="L10585" t="str">
            <v>(Excluded - Counted in classroom data)</v>
          </cell>
        </row>
        <row r="10586">
          <cell r="A10586">
            <v>305</v>
          </cell>
          <cell r="F10586">
            <v>1</v>
          </cell>
          <cell r="I10586">
            <v>274</v>
          </cell>
          <cell r="L10586" t="str">
            <v>NCS - Interior Room</v>
          </cell>
        </row>
        <row r="10587">
          <cell r="A10587">
            <v>305</v>
          </cell>
          <cell r="F10587">
            <v>1</v>
          </cell>
          <cell r="I10587">
            <v>598</v>
          </cell>
          <cell r="L10587" t="str">
            <v>NCS - Interior Room</v>
          </cell>
        </row>
        <row r="10588">
          <cell r="A10588">
            <v>305</v>
          </cell>
          <cell r="F10588">
            <v>1</v>
          </cell>
          <cell r="I10588">
            <v>26</v>
          </cell>
          <cell r="L10588" t="str">
            <v>NCS - Operational</v>
          </cell>
        </row>
        <row r="10589">
          <cell r="A10589">
            <v>305</v>
          </cell>
          <cell r="F10589">
            <v>1</v>
          </cell>
          <cell r="I10589">
            <v>2232</v>
          </cell>
          <cell r="L10589" t="str">
            <v>(Excluded - Counted in classroom data)</v>
          </cell>
        </row>
        <row r="10590">
          <cell r="A10590">
            <v>305</v>
          </cell>
          <cell r="F10590">
            <v>1</v>
          </cell>
          <cell r="I10590">
            <v>225</v>
          </cell>
          <cell r="L10590" t="str">
            <v>NCS - Operational</v>
          </cell>
        </row>
        <row r="10591">
          <cell r="A10591">
            <v>305</v>
          </cell>
          <cell r="F10591">
            <v>1</v>
          </cell>
          <cell r="I10591">
            <v>1152</v>
          </cell>
          <cell r="L10591" t="str">
            <v>NCS - Operational</v>
          </cell>
        </row>
        <row r="10592">
          <cell r="A10592">
            <v>305</v>
          </cell>
          <cell r="F10592">
            <v>1</v>
          </cell>
          <cell r="I10592">
            <v>1318</v>
          </cell>
          <cell r="L10592" t="str">
            <v>(Excluded - Counted in classroom data)</v>
          </cell>
        </row>
        <row r="10593">
          <cell r="A10593">
            <v>305</v>
          </cell>
          <cell r="F10593">
            <v>1</v>
          </cell>
          <cell r="I10593">
            <v>390</v>
          </cell>
          <cell r="L10593" t="str">
            <v>NCS - Operational</v>
          </cell>
        </row>
        <row r="10594">
          <cell r="A10594">
            <v>305</v>
          </cell>
          <cell r="F10594">
            <v>1</v>
          </cell>
          <cell r="I10594">
            <v>1648</v>
          </cell>
          <cell r="L10594" t="str">
            <v>NCS - Interior Room</v>
          </cell>
        </row>
        <row r="10595">
          <cell r="A10595">
            <v>305</v>
          </cell>
          <cell r="F10595">
            <v>1</v>
          </cell>
          <cell r="I10595">
            <v>638</v>
          </cell>
          <cell r="L10595" t="str">
            <v>NCS - Operational</v>
          </cell>
        </row>
        <row r="10596">
          <cell r="A10596">
            <v>305</v>
          </cell>
          <cell r="F10596">
            <v>1</v>
          </cell>
          <cell r="I10596">
            <v>260</v>
          </cell>
          <cell r="L10596" t="str">
            <v>NCS - Operational</v>
          </cell>
        </row>
        <row r="10597">
          <cell r="A10597">
            <v>305</v>
          </cell>
          <cell r="F10597">
            <v>1</v>
          </cell>
          <cell r="I10597">
            <v>190</v>
          </cell>
          <cell r="L10597" t="str">
            <v>NCS - Operational</v>
          </cell>
        </row>
        <row r="10598">
          <cell r="A10598">
            <v>305</v>
          </cell>
          <cell r="F10598">
            <v>1</v>
          </cell>
          <cell r="I10598">
            <v>100</v>
          </cell>
          <cell r="L10598" t="str">
            <v>NCS - Interior Room</v>
          </cell>
        </row>
        <row r="10599">
          <cell r="A10599">
            <v>305</v>
          </cell>
          <cell r="F10599">
            <v>1</v>
          </cell>
          <cell r="I10599">
            <v>1450</v>
          </cell>
          <cell r="L10599" t="str">
            <v>(Excluded - Counted in classroom data)</v>
          </cell>
        </row>
        <row r="10600">
          <cell r="A10600">
            <v>305</v>
          </cell>
          <cell r="F10600">
            <v>1</v>
          </cell>
          <cell r="I10600">
            <v>1558</v>
          </cell>
          <cell r="L10600" t="str">
            <v>(Excluded - Counted in classroom data)</v>
          </cell>
        </row>
        <row r="10601">
          <cell r="A10601">
            <v>305</v>
          </cell>
          <cell r="F10601">
            <v>1</v>
          </cell>
          <cell r="I10601">
            <v>354</v>
          </cell>
          <cell r="L10601" t="str">
            <v>NCS - Operational</v>
          </cell>
        </row>
        <row r="10602">
          <cell r="A10602">
            <v>305</v>
          </cell>
          <cell r="F10602">
            <v>1</v>
          </cell>
          <cell r="I10602">
            <v>634</v>
          </cell>
          <cell r="L10602" t="str">
            <v>NCS - Operational</v>
          </cell>
        </row>
        <row r="10603">
          <cell r="A10603">
            <v>305</v>
          </cell>
          <cell r="F10603">
            <v>1</v>
          </cell>
          <cell r="I10603">
            <v>20</v>
          </cell>
          <cell r="L10603" t="str">
            <v>NCS - Operational</v>
          </cell>
        </row>
        <row r="10604">
          <cell r="A10604">
            <v>305</v>
          </cell>
          <cell r="F10604">
            <v>1</v>
          </cell>
          <cell r="I10604">
            <v>20</v>
          </cell>
          <cell r="L10604" t="str">
            <v>NCS - Operational</v>
          </cell>
        </row>
        <row r="10605">
          <cell r="A10605">
            <v>305</v>
          </cell>
          <cell r="F10605">
            <v>1</v>
          </cell>
          <cell r="I10605">
            <v>1108</v>
          </cell>
          <cell r="L10605" t="str">
            <v>(Excluded - Counted in classroom data)</v>
          </cell>
        </row>
        <row r="10606">
          <cell r="A10606">
            <v>305</v>
          </cell>
          <cell r="F10606">
            <v>1</v>
          </cell>
          <cell r="I10606">
            <v>354</v>
          </cell>
          <cell r="L10606" t="str">
            <v>NCS - Interior Room</v>
          </cell>
        </row>
        <row r="10607">
          <cell r="A10607">
            <v>305</v>
          </cell>
          <cell r="F10607">
            <v>1</v>
          </cell>
          <cell r="I10607">
            <v>1108</v>
          </cell>
          <cell r="L10607" t="str">
            <v>(Excluded - Counted in classroom data)</v>
          </cell>
        </row>
        <row r="10608">
          <cell r="A10608">
            <v>305</v>
          </cell>
          <cell r="F10608">
            <v>1</v>
          </cell>
          <cell r="I10608">
            <v>16</v>
          </cell>
          <cell r="L10608" t="str">
            <v>NCS - Operational</v>
          </cell>
        </row>
        <row r="10609">
          <cell r="A10609">
            <v>305</v>
          </cell>
          <cell r="F10609">
            <v>1</v>
          </cell>
          <cell r="I10609">
            <v>70</v>
          </cell>
          <cell r="L10609" t="str">
            <v>NCS - Operational</v>
          </cell>
        </row>
        <row r="10610">
          <cell r="A10610">
            <v>305</v>
          </cell>
          <cell r="F10610">
            <v>1</v>
          </cell>
          <cell r="I10610">
            <v>750</v>
          </cell>
          <cell r="L10610" t="str">
            <v>NCS - Operational</v>
          </cell>
        </row>
        <row r="10611">
          <cell r="A10611">
            <v>305</v>
          </cell>
          <cell r="F10611">
            <v>1</v>
          </cell>
          <cell r="I10611">
            <v>242</v>
          </cell>
          <cell r="L10611" t="str">
            <v>NCS - Operational</v>
          </cell>
        </row>
        <row r="10612">
          <cell r="A10612">
            <v>305</v>
          </cell>
          <cell r="F10612">
            <v>1</v>
          </cell>
          <cell r="I10612">
            <v>80</v>
          </cell>
          <cell r="L10612" t="str">
            <v>NCS - Operational</v>
          </cell>
        </row>
        <row r="10613">
          <cell r="A10613">
            <v>305</v>
          </cell>
          <cell r="F10613">
            <v>1</v>
          </cell>
          <cell r="I10613">
            <v>150</v>
          </cell>
          <cell r="L10613" t="str">
            <v>NCS - Operational</v>
          </cell>
        </row>
        <row r="10614">
          <cell r="A10614">
            <v>305</v>
          </cell>
          <cell r="F10614">
            <v>1</v>
          </cell>
          <cell r="I10614">
            <v>240</v>
          </cell>
          <cell r="L10614" t="str">
            <v>NCS - Operational</v>
          </cell>
        </row>
        <row r="10615">
          <cell r="A10615">
            <v>305</v>
          </cell>
          <cell r="F10615">
            <v>1</v>
          </cell>
          <cell r="I10615">
            <v>9672</v>
          </cell>
          <cell r="L10615" t="str">
            <v>NCS - Assembly</v>
          </cell>
        </row>
        <row r="10616">
          <cell r="A10616">
            <v>305</v>
          </cell>
          <cell r="F10616">
            <v>1</v>
          </cell>
          <cell r="I10616">
            <v>80</v>
          </cell>
          <cell r="L10616" t="str">
            <v>NCS - Operational</v>
          </cell>
        </row>
        <row r="10617">
          <cell r="A10617">
            <v>305</v>
          </cell>
          <cell r="F10617">
            <v>1</v>
          </cell>
          <cell r="I10617">
            <v>240</v>
          </cell>
          <cell r="L10617" t="str">
            <v>NCS - Operational</v>
          </cell>
        </row>
        <row r="10618">
          <cell r="A10618">
            <v>305</v>
          </cell>
          <cell r="F10618">
            <v>1</v>
          </cell>
          <cell r="I10618">
            <v>160</v>
          </cell>
          <cell r="L10618" t="str">
            <v>NCS - Operational</v>
          </cell>
        </row>
        <row r="10619">
          <cell r="A10619">
            <v>305</v>
          </cell>
          <cell r="F10619">
            <v>1</v>
          </cell>
          <cell r="I10619">
            <v>580</v>
          </cell>
          <cell r="L10619" t="str">
            <v>NCS - Operational</v>
          </cell>
        </row>
        <row r="10620">
          <cell r="A10620">
            <v>305</v>
          </cell>
          <cell r="F10620">
            <v>1</v>
          </cell>
          <cell r="I10620">
            <v>380</v>
          </cell>
          <cell r="L10620" t="str">
            <v>NCS - Interior Room</v>
          </cell>
        </row>
        <row r="10621">
          <cell r="A10621">
            <v>305</v>
          </cell>
          <cell r="F10621">
            <v>1</v>
          </cell>
          <cell r="I10621">
            <v>100</v>
          </cell>
          <cell r="L10621" t="str">
            <v>NCS - Operational</v>
          </cell>
        </row>
        <row r="10622">
          <cell r="A10622">
            <v>305</v>
          </cell>
          <cell r="F10622">
            <v>1</v>
          </cell>
          <cell r="I10622">
            <v>140</v>
          </cell>
          <cell r="L10622" t="str">
            <v>NCS - Interior Room</v>
          </cell>
        </row>
        <row r="10623">
          <cell r="A10623">
            <v>305</v>
          </cell>
          <cell r="F10623">
            <v>1</v>
          </cell>
          <cell r="I10623">
            <v>80</v>
          </cell>
          <cell r="L10623" t="str">
            <v>NCS - Operational</v>
          </cell>
        </row>
        <row r="10624">
          <cell r="A10624">
            <v>305</v>
          </cell>
          <cell r="F10624">
            <v>1</v>
          </cell>
          <cell r="I10624">
            <v>1440</v>
          </cell>
          <cell r="L10624" t="str">
            <v>NCS - Athletic</v>
          </cell>
        </row>
        <row r="10625">
          <cell r="A10625">
            <v>305</v>
          </cell>
          <cell r="F10625">
            <v>1</v>
          </cell>
          <cell r="I10625">
            <v>680</v>
          </cell>
          <cell r="L10625" t="str">
            <v>NCS - Athletic</v>
          </cell>
        </row>
        <row r="10626">
          <cell r="A10626">
            <v>305</v>
          </cell>
          <cell r="F10626">
            <v>1</v>
          </cell>
          <cell r="I10626">
            <v>360</v>
          </cell>
          <cell r="L10626" t="str">
            <v>NCS - Athletic</v>
          </cell>
        </row>
        <row r="10627">
          <cell r="A10627">
            <v>305</v>
          </cell>
          <cell r="F10627">
            <v>1</v>
          </cell>
          <cell r="I10627">
            <v>112</v>
          </cell>
          <cell r="L10627" t="str">
            <v>NCS - Operational</v>
          </cell>
        </row>
        <row r="10628">
          <cell r="A10628">
            <v>305</v>
          </cell>
          <cell r="F10628">
            <v>1</v>
          </cell>
          <cell r="I10628">
            <v>126</v>
          </cell>
          <cell r="L10628" t="str">
            <v>NCS - Operational</v>
          </cell>
        </row>
        <row r="10629">
          <cell r="A10629">
            <v>305</v>
          </cell>
          <cell r="F10629">
            <v>1</v>
          </cell>
          <cell r="I10629">
            <v>63</v>
          </cell>
          <cell r="L10629" t="str">
            <v>NCS - Operational</v>
          </cell>
        </row>
        <row r="10630">
          <cell r="A10630">
            <v>305</v>
          </cell>
          <cell r="F10630">
            <v>1</v>
          </cell>
          <cell r="I10630">
            <v>207</v>
          </cell>
          <cell r="L10630" t="str">
            <v>NCS - Operational</v>
          </cell>
        </row>
        <row r="10631">
          <cell r="A10631">
            <v>305</v>
          </cell>
          <cell r="F10631">
            <v>1</v>
          </cell>
          <cell r="I10631">
            <v>112</v>
          </cell>
          <cell r="L10631" t="str">
            <v>NCS - Operational</v>
          </cell>
        </row>
        <row r="10632">
          <cell r="A10632">
            <v>305</v>
          </cell>
          <cell r="F10632">
            <v>1</v>
          </cell>
          <cell r="I10632">
            <v>63</v>
          </cell>
          <cell r="L10632" t="str">
            <v>NCS - Operational</v>
          </cell>
        </row>
        <row r="10633">
          <cell r="A10633">
            <v>305</v>
          </cell>
          <cell r="F10633">
            <v>1</v>
          </cell>
          <cell r="I10633">
            <v>42</v>
          </cell>
          <cell r="L10633" t="str">
            <v>NCS - Operational</v>
          </cell>
        </row>
        <row r="10634">
          <cell r="A10634">
            <v>305</v>
          </cell>
          <cell r="F10634">
            <v>1</v>
          </cell>
          <cell r="I10634">
            <v>2565</v>
          </cell>
          <cell r="L10634" t="str">
            <v>NCS - Assembly</v>
          </cell>
        </row>
        <row r="10635">
          <cell r="A10635">
            <v>305</v>
          </cell>
          <cell r="F10635">
            <v>1</v>
          </cell>
          <cell r="I10635">
            <v>216</v>
          </cell>
          <cell r="L10635" t="str">
            <v>NCS - Operational</v>
          </cell>
        </row>
        <row r="10636">
          <cell r="A10636">
            <v>305</v>
          </cell>
          <cell r="F10636">
            <v>1</v>
          </cell>
          <cell r="I10636">
            <v>300</v>
          </cell>
          <cell r="L10636" t="str">
            <v>NCS - Operational</v>
          </cell>
        </row>
        <row r="10637">
          <cell r="A10637">
            <v>305</v>
          </cell>
          <cell r="F10637">
            <v>1</v>
          </cell>
          <cell r="I10637">
            <v>304</v>
          </cell>
          <cell r="L10637" t="str">
            <v>NCS - Interior Room</v>
          </cell>
        </row>
        <row r="10638">
          <cell r="A10638">
            <v>305</v>
          </cell>
          <cell r="F10638">
            <v>1</v>
          </cell>
          <cell r="I10638">
            <v>512</v>
          </cell>
          <cell r="L10638" t="str">
            <v>NCS - Interior Room</v>
          </cell>
        </row>
        <row r="10639">
          <cell r="A10639">
            <v>305</v>
          </cell>
          <cell r="F10639">
            <v>1</v>
          </cell>
          <cell r="I10639">
            <v>400</v>
          </cell>
          <cell r="L10639" t="str">
            <v>NCS - Operational</v>
          </cell>
        </row>
        <row r="10640">
          <cell r="A10640">
            <v>305</v>
          </cell>
          <cell r="F10640">
            <v>1</v>
          </cell>
          <cell r="I10640">
            <v>1659</v>
          </cell>
          <cell r="L10640" t="str">
            <v>NCS - Assembly</v>
          </cell>
        </row>
        <row r="10641">
          <cell r="A10641">
            <v>305</v>
          </cell>
          <cell r="F10641">
            <v>1</v>
          </cell>
          <cell r="I10641">
            <v>252</v>
          </cell>
          <cell r="L10641" t="str">
            <v>NCS - Operational</v>
          </cell>
        </row>
        <row r="10642">
          <cell r="A10642">
            <v>305</v>
          </cell>
          <cell r="F10642">
            <v>1</v>
          </cell>
          <cell r="I10642">
            <v>5490</v>
          </cell>
          <cell r="L10642" t="str">
            <v>NCS - Assembly</v>
          </cell>
        </row>
        <row r="10643">
          <cell r="A10643">
            <v>305</v>
          </cell>
          <cell r="F10643">
            <v>1</v>
          </cell>
          <cell r="I10643">
            <v>338</v>
          </cell>
          <cell r="L10643" t="str">
            <v>NCS - Operational</v>
          </cell>
        </row>
        <row r="10644">
          <cell r="A10644">
            <v>305</v>
          </cell>
          <cell r="F10644">
            <v>1</v>
          </cell>
          <cell r="I10644">
            <v>168</v>
          </cell>
          <cell r="L10644" t="str">
            <v>NCS - Operational</v>
          </cell>
        </row>
        <row r="10645">
          <cell r="A10645">
            <v>305</v>
          </cell>
          <cell r="F10645">
            <v>2</v>
          </cell>
          <cell r="I10645">
            <v>300</v>
          </cell>
          <cell r="L10645" t="str">
            <v>NCS - Operational</v>
          </cell>
        </row>
        <row r="10646">
          <cell r="A10646">
            <v>305</v>
          </cell>
          <cell r="F10646">
            <v>2</v>
          </cell>
          <cell r="I10646">
            <v>1232</v>
          </cell>
          <cell r="L10646" t="str">
            <v>(Excluded - Counted in classroom data)</v>
          </cell>
        </row>
        <row r="10647">
          <cell r="A10647">
            <v>305</v>
          </cell>
          <cell r="F10647">
            <v>2</v>
          </cell>
          <cell r="I10647">
            <v>800</v>
          </cell>
          <cell r="L10647" t="str">
            <v>NCS - Operational</v>
          </cell>
        </row>
        <row r="10648">
          <cell r="A10648">
            <v>305</v>
          </cell>
          <cell r="F10648">
            <v>2</v>
          </cell>
          <cell r="I10648">
            <v>1848</v>
          </cell>
          <cell r="L10648" t="str">
            <v>NCS - Athletic</v>
          </cell>
        </row>
        <row r="10649">
          <cell r="A10649">
            <v>305</v>
          </cell>
          <cell r="F10649">
            <v>2</v>
          </cell>
          <cell r="I10649">
            <v>84</v>
          </cell>
          <cell r="L10649" t="str">
            <v>NCS - Operational</v>
          </cell>
        </row>
        <row r="10650">
          <cell r="A10650">
            <v>305</v>
          </cell>
          <cell r="F10650">
            <v>2</v>
          </cell>
          <cell r="I10650">
            <v>156</v>
          </cell>
          <cell r="L10650" t="str">
            <v>NCS - Operational</v>
          </cell>
        </row>
        <row r="10651">
          <cell r="A10651">
            <v>305</v>
          </cell>
          <cell r="F10651">
            <v>2</v>
          </cell>
          <cell r="I10651">
            <v>189</v>
          </cell>
          <cell r="L10651" t="str">
            <v>NCS - Operational</v>
          </cell>
        </row>
        <row r="10652">
          <cell r="A10652">
            <v>305</v>
          </cell>
          <cell r="F10652">
            <v>2</v>
          </cell>
          <cell r="I10652">
            <v>315</v>
          </cell>
          <cell r="L10652" t="str">
            <v>NCS - Operational</v>
          </cell>
        </row>
        <row r="10653">
          <cell r="A10653">
            <v>305</v>
          </cell>
          <cell r="F10653">
            <v>2</v>
          </cell>
          <cell r="I10653">
            <v>108</v>
          </cell>
          <cell r="L10653" t="str">
            <v>NCS - Operational</v>
          </cell>
        </row>
        <row r="10654">
          <cell r="A10654">
            <v>305</v>
          </cell>
          <cell r="F10654">
            <v>2</v>
          </cell>
          <cell r="I10654">
            <v>600</v>
          </cell>
          <cell r="L10654" t="str">
            <v>NCS - Operational</v>
          </cell>
        </row>
        <row r="10655">
          <cell r="A10655">
            <v>305</v>
          </cell>
          <cell r="F10655">
            <v>2</v>
          </cell>
          <cell r="I10655">
            <v>360</v>
          </cell>
          <cell r="L10655" t="str">
            <v>NCS - Athletic</v>
          </cell>
        </row>
        <row r="10656">
          <cell r="A10656">
            <v>305</v>
          </cell>
          <cell r="F10656">
            <v>2</v>
          </cell>
          <cell r="I10656">
            <v>340</v>
          </cell>
          <cell r="L10656" t="str">
            <v>NCS - Athletic</v>
          </cell>
        </row>
        <row r="10657">
          <cell r="A10657">
            <v>305</v>
          </cell>
          <cell r="F10657">
            <v>2</v>
          </cell>
          <cell r="I10657">
            <v>567</v>
          </cell>
          <cell r="L10657" t="str">
            <v>NCS - Interior Room</v>
          </cell>
        </row>
        <row r="10658">
          <cell r="A10658">
            <v>305</v>
          </cell>
          <cell r="F10658">
            <v>2</v>
          </cell>
          <cell r="I10658">
            <v>96</v>
          </cell>
          <cell r="L10658" t="str">
            <v>NCS - Operational</v>
          </cell>
        </row>
        <row r="10659">
          <cell r="A10659">
            <v>305</v>
          </cell>
          <cell r="F10659">
            <v>2</v>
          </cell>
          <cell r="I10659">
            <v>152</v>
          </cell>
          <cell r="L10659" t="str">
            <v>NCS - Operational</v>
          </cell>
        </row>
        <row r="10660">
          <cell r="A10660">
            <v>305</v>
          </cell>
          <cell r="F10660">
            <v>2</v>
          </cell>
          <cell r="I10660">
            <v>143</v>
          </cell>
          <cell r="L10660" t="str">
            <v>NCS - Operational</v>
          </cell>
        </row>
        <row r="10661">
          <cell r="A10661">
            <v>305</v>
          </cell>
          <cell r="F10661">
            <v>2</v>
          </cell>
          <cell r="I10661">
            <v>104</v>
          </cell>
          <cell r="L10661" t="str">
            <v>NCS - Operational</v>
          </cell>
        </row>
        <row r="10662">
          <cell r="A10662">
            <v>305</v>
          </cell>
          <cell r="F10662">
            <v>2</v>
          </cell>
          <cell r="I10662">
            <v>204</v>
          </cell>
          <cell r="L10662" t="str">
            <v>NCS - Interior Room</v>
          </cell>
        </row>
        <row r="10663">
          <cell r="A10663">
            <v>305</v>
          </cell>
          <cell r="F10663">
            <v>2</v>
          </cell>
          <cell r="I10663">
            <v>357</v>
          </cell>
          <cell r="L10663" t="str">
            <v>NCS - Interior Room</v>
          </cell>
        </row>
        <row r="10664">
          <cell r="A10664">
            <v>305</v>
          </cell>
          <cell r="F10664">
            <v>2</v>
          </cell>
          <cell r="I10664">
            <v>24</v>
          </cell>
          <cell r="L10664" t="str">
            <v>NCS - Operational</v>
          </cell>
        </row>
        <row r="10665">
          <cell r="A10665">
            <v>305</v>
          </cell>
          <cell r="F10665">
            <v>2</v>
          </cell>
          <cell r="I10665">
            <v>16</v>
          </cell>
          <cell r="L10665" t="str">
            <v>NCS - Operational</v>
          </cell>
        </row>
        <row r="10666">
          <cell r="A10666">
            <v>305</v>
          </cell>
          <cell r="F10666">
            <v>2</v>
          </cell>
          <cell r="I10666">
            <v>192</v>
          </cell>
          <cell r="L10666" t="str">
            <v>NCS - Interior Room</v>
          </cell>
        </row>
        <row r="10667">
          <cell r="A10667">
            <v>305</v>
          </cell>
          <cell r="F10667">
            <v>2</v>
          </cell>
          <cell r="I10667">
            <v>96</v>
          </cell>
          <cell r="L10667" t="str">
            <v>NCS - Operational</v>
          </cell>
        </row>
        <row r="10668">
          <cell r="A10668">
            <v>305</v>
          </cell>
          <cell r="F10668">
            <v>2</v>
          </cell>
          <cell r="I10668">
            <v>368</v>
          </cell>
          <cell r="L10668" t="str">
            <v>NCS - Operational</v>
          </cell>
        </row>
        <row r="10669">
          <cell r="A10669">
            <v>305</v>
          </cell>
          <cell r="F10669">
            <v>2</v>
          </cell>
          <cell r="I10669">
            <v>270</v>
          </cell>
          <cell r="L10669" t="str">
            <v>NCS - Operational</v>
          </cell>
        </row>
        <row r="10670">
          <cell r="A10670">
            <v>305</v>
          </cell>
          <cell r="F10670">
            <v>2</v>
          </cell>
          <cell r="I10670">
            <v>168</v>
          </cell>
          <cell r="L10670" t="str">
            <v>NCS - Operational</v>
          </cell>
        </row>
        <row r="10671">
          <cell r="A10671">
            <v>305</v>
          </cell>
          <cell r="F10671">
            <v>2</v>
          </cell>
          <cell r="I10671">
            <v>224</v>
          </cell>
          <cell r="L10671" t="str">
            <v>NCS - Operational</v>
          </cell>
        </row>
        <row r="10672">
          <cell r="A10672">
            <v>305</v>
          </cell>
          <cell r="F10672">
            <v>1</v>
          </cell>
          <cell r="I10672">
            <v>486</v>
          </cell>
          <cell r="L10672" t="str">
            <v>NCS - Operational</v>
          </cell>
        </row>
        <row r="10673">
          <cell r="A10673">
            <v>305</v>
          </cell>
          <cell r="F10673">
            <v>1</v>
          </cell>
          <cell r="I10673">
            <v>486</v>
          </cell>
          <cell r="L10673" t="str">
            <v>NCS - Operational</v>
          </cell>
        </row>
        <row r="10674">
          <cell r="A10674">
            <v>305</v>
          </cell>
          <cell r="F10674">
            <v>1</v>
          </cell>
          <cell r="I10674">
            <v>976</v>
          </cell>
          <cell r="L10674" t="str">
            <v>NCS - Operational</v>
          </cell>
        </row>
        <row r="10675">
          <cell r="A10675">
            <v>305</v>
          </cell>
          <cell r="F10675">
            <v>1</v>
          </cell>
          <cell r="I10675">
            <v>858</v>
          </cell>
          <cell r="L10675" t="str">
            <v>(Excluded - Counted in classroom data)</v>
          </cell>
        </row>
        <row r="10676">
          <cell r="A10676">
            <v>305</v>
          </cell>
          <cell r="F10676">
            <v>1</v>
          </cell>
          <cell r="I10676">
            <v>858</v>
          </cell>
          <cell r="L10676" t="str">
            <v>(Excluded - Counted in classroom data)</v>
          </cell>
        </row>
        <row r="10677">
          <cell r="A10677">
            <v>305</v>
          </cell>
          <cell r="F10677">
            <v>1</v>
          </cell>
          <cell r="I10677">
            <v>858</v>
          </cell>
          <cell r="L10677" t="str">
            <v>(Excluded - Counted in classroom data)</v>
          </cell>
        </row>
        <row r="10678">
          <cell r="A10678">
            <v>305</v>
          </cell>
          <cell r="F10678">
            <v>1</v>
          </cell>
          <cell r="I10678">
            <v>858</v>
          </cell>
          <cell r="L10678" t="str">
            <v>(Excluded - Counted in classroom data)</v>
          </cell>
        </row>
        <row r="10679">
          <cell r="A10679">
            <v>305</v>
          </cell>
          <cell r="F10679">
            <v>1</v>
          </cell>
          <cell r="I10679">
            <v>858</v>
          </cell>
          <cell r="L10679" t="str">
            <v>(Excluded - Counted in classroom data)</v>
          </cell>
        </row>
        <row r="10680">
          <cell r="A10680">
            <v>305</v>
          </cell>
          <cell r="F10680">
            <v>1</v>
          </cell>
          <cell r="I10680">
            <v>820</v>
          </cell>
          <cell r="L10680" t="str">
            <v>NCS - Operational</v>
          </cell>
        </row>
        <row r="10681">
          <cell r="A10681">
            <v>305</v>
          </cell>
          <cell r="F10681">
            <v>1</v>
          </cell>
          <cell r="I10681">
            <v>858</v>
          </cell>
          <cell r="L10681" t="str">
            <v>(Excluded - Counted in classroom data)</v>
          </cell>
        </row>
        <row r="10682">
          <cell r="A10682">
            <v>305</v>
          </cell>
          <cell r="F10682">
            <v>1</v>
          </cell>
          <cell r="I10682">
            <v>858</v>
          </cell>
          <cell r="L10682" t="str">
            <v>(Excluded - Counted in classroom data)</v>
          </cell>
        </row>
        <row r="10683">
          <cell r="A10683">
            <v>305</v>
          </cell>
          <cell r="F10683">
            <v>1</v>
          </cell>
          <cell r="I10683">
            <v>858</v>
          </cell>
          <cell r="L10683" t="str">
            <v>(Excluded - Counted in classroom data)</v>
          </cell>
        </row>
        <row r="10684">
          <cell r="A10684">
            <v>305</v>
          </cell>
          <cell r="F10684">
            <v>1</v>
          </cell>
          <cell r="I10684">
            <v>858</v>
          </cell>
          <cell r="L10684" t="str">
            <v>(Excluded - Counted in classroom data)</v>
          </cell>
        </row>
        <row r="10685">
          <cell r="A10685">
            <v>305</v>
          </cell>
          <cell r="F10685">
            <v>1</v>
          </cell>
          <cell r="I10685">
            <v>858</v>
          </cell>
          <cell r="L10685" t="str">
            <v>(Excluded - Counted in classroom data)</v>
          </cell>
        </row>
        <row r="10686">
          <cell r="A10686">
            <v>305</v>
          </cell>
          <cell r="F10686">
            <v>1</v>
          </cell>
          <cell r="I10686">
            <v>1000</v>
          </cell>
          <cell r="L10686" t="str">
            <v>(Excluded - Counted in classroom data)</v>
          </cell>
        </row>
        <row r="10687">
          <cell r="A10687">
            <v>305</v>
          </cell>
          <cell r="F10687">
            <v>1</v>
          </cell>
          <cell r="I10687">
            <v>900</v>
          </cell>
          <cell r="L10687" t="str">
            <v>NCS - Interior Room</v>
          </cell>
        </row>
        <row r="10688">
          <cell r="A10688">
            <v>306</v>
          </cell>
          <cell r="F10688">
            <v>1</v>
          </cell>
          <cell r="I10688">
            <v>80</v>
          </cell>
          <cell r="L10688" t="str">
            <v>NCS - Interior Room</v>
          </cell>
        </row>
        <row r="10689">
          <cell r="A10689">
            <v>306</v>
          </cell>
          <cell r="F10689">
            <v>1</v>
          </cell>
          <cell r="I10689">
            <v>112</v>
          </cell>
          <cell r="L10689" t="str">
            <v>NCS - Interior Room</v>
          </cell>
        </row>
        <row r="10690">
          <cell r="A10690">
            <v>306</v>
          </cell>
          <cell r="F10690">
            <v>1</v>
          </cell>
          <cell r="I10690">
            <v>80</v>
          </cell>
          <cell r="L10690" t="str">
            <v>NCS - Interior Room</v>
          </cell>
        </row>
        <row r="10691">
          <cell r="A10691">
            <v>306</v>
          </cell>
          <cell r="F10691">
            <v>1</v>
          </cell>
          <cell r="I10691">
            <v>80</v>
          </cell>
          <cell r="L10691" t="str">
            <v>NCS - Interior Room</v>
          </cell>
        </row>
        <row r="10692">
          <cell r="A10692">
            <v>306</v>
          </cell>
          <cell r="F10692">
            <v>1</v>
          </cell>
          <cell r="I10692">
            <v>80</v>
          </cell>
          <cell r="L10692" t="str">
            <v>NCS - Interior Room</v>
          </cell>
        </row>
        <row r="10693">
          <cell r="A10693">
            <v>306</v>
          </cell>
          <cell r="F10693">
            <v>1</v>
          </cell>
          <cell r="I10693">
            <v>80</v>
          </cell>
          <cell r="L10693" t="str">
            <v>NCS - Interior Room</v>
          </cell>
        </row>
        <row r="10694">
          <cell r="A10694">
            <v>306</v>
          </cell>
          <cell r="F10694">
            <v>1</v>
          </cell>
          <cell r="I10694">
            <v>80</v>
          </cell>
          <cell r="L10694" t="str">
            <v>NCS - Interior Room</v>
          </cell>
        </row>
        <row r="10695">
          <cell r="A10695">
            <v>306</v>
          </cell>
          <cell r="F10695">
            <v>1</v>
          </cell>
          <cell r="I10695">
            <v>85</v>
          </cell>
          <cell r="L10695" t="str">
            <v>NCS - Interior Room</v>
          </cell>
        </row>
        <row r="10696">
          <cell r="A10696">
            <v>306</v>
          </cell>
          <cell r="F10696">
            <v>1</v>
          </cell>
          <cell r="I10696">
            <v>168</v>
          </cell>
          <cell r="L10696" t="str">
            <v>NCS - Operational</v>
          </cell>
        </row>
        <row r="10697">
          <cell r="A10697">
            <v>306</v>
          </cell>
          <cell r="F10697">
            <v>1</v>
          </cell>
          <cell r="I10697">
            <v>160</v>
          </cell>
          <cell r="L10697" t="str">
            <v>NCS - Interior Room</v>
          </cell>
        </row>
        <row r="10698">
          <cell r="A10698">
            <v>306</v>
          </cell>
          <cell r="F10698">
            <v>1</v>
          </cell>
          <cell r="I10698">
            <v>249</v>
          </cell>
          <cell r="L10698" t="str">
            <v>NCS - Operational</v>
          </cell>
        </row>
        <row r="10699">
          <cell r="A10699">
            <v>306</v>
          </cell>
          <cell r="F10699">
            <v>1</v>
          </cell>
          <cell r="I10699">
            <v>160</v>
          </cell>
          <cell r="L10699" t="str">
            <v>NCS - Interior Room</v>
          </cell>
        </row>
        <row r="10700">
          <cell r="A10700">
            <v>306</v>
          </cell>
          <cell r="F10700">
            <v>1</v>
          </cell>
          <cell r="I10700">
            <v>185</v>
          </cell>
          <cell r="L10700" t="str">
            <v>NCS - Operational</v>
          </cell>
        </row>
        <row r="10701">
          <cell r="A10701">
            <v>306</v>
          </cell>
          <cell r="F10701">
            <v>1</v>
          </cell>
          <cell r="I10701">
            <v>312</v>
          </cell>
          <cell r="L10701" t="str">
            <v>NCS - Interior Room</v>
          </cell>
        </row>
        <row r="10702">
          <cell r="A10702">
            <v>306</v>
          </cell>
          <cell r="F10702">
            <v>1</v>
          </cell>
          <cell r="I10702">
            <v>200</v>
          </cell>
          <cell r="L10702" t="str">
            <v>NCS - Interior Room</v>
          </cell>
        </row>
        <row r="10703">
          <cell r="A10703">
            <v>306</v>
          </cell>
          <cell r="F10703">
            <v>1</v>
          </cell>
          <cell r="I10703">
            <v>646</v>
          </cell>
          <cell r="L10703" t="str">
            <v>NCS - Interior Room</v>
          </cell>
        </row>
        <row r="10704">
          <cell r="A10704">
            <v>306</v>
          </cell>
          <cell r="F10704">
            <v>1</v>
          </cell>
          <cell r="I10704">
            <v>56</v>
          </cell>
          <cell r="L10704" t="str">
            <v>NCS - Operational</v>
          </cell>
        </row>
        <row r="10705">
          <cell r="A10705">
            <v>306</v>
          </cell>
          <cell r="F10705">
            <v>1</v>
          </cell>
          <cell r="I10705">
            <v>140</v>
          </cell>
          <cell r="L10705" t="str">
            <v>NCS - Interior Room</v>
          </cell>
        </row>
        <row r="10706">
          <cell r="A10706">
            <v>306</v>
          </cell>
          <cell r="F10706">
            <v>1</v>
          </cell>
          <cell r="I10706">
            <v>110</v>
          </cell>
          <cell r="L10706" t="str">
            <v>NCS - Interior Room</v>
          </cell>
        </row>
        <row r="10707">
          <cell r="A10707">
            <v>306</v>
          </cell>
          <cell r="F10707">
            <v>1</v>
          </cell>
          <cell r="I10707">
            <v>80</v>
          </cell>
          <cell r="L10707" t="str">
            <v>NCS - Operational</v>
          </cell>
        </row>
        <row r="10708">
          <cell r="A10708">
            <v>306</v>
          </cell>
          <cell r="F10708">
            <v>1</v>
          </cell>
          <cell r="I10708">
            <v>262</v>
          </cell>
          <cell r="L10708" t="str">
            <v>NCS - Operational</v>
          </cell>
        </row>
        <row r="10709">
          <cell r="A10709">
            <v>306</v>
          </cell>
          <cell r="F10709">
            <v>1</v>
          </cell>
          <cell r="I10709">
            <v>169</v>
          </cell>
          <cell r="L10709" t="str">
            <v>NCS - Interior Room</v>
          </cell>
        </row>
        <row r="10710">
          <cell r="A10710">
            <v>306</v>
          </cell>
          <cell r="F10710">
            <v>1</v>
          </cell>
          <cell r="I10710">
            <v>64</v>
          </cell>
          <cell r="L10710" t="str">
            <v>NCS - Operational</v>
          </cell>
        </row>
        <row r="10711">
          <cell r="A10711">
            <v>306</v>
          </cell>
          <cell r="F10711">
            <v>1</v>
          </cell>
          <cell r="I10711">
            <v>24</v>
          </cell>
          <cell r="L10711" t="str">
            <v>NCS - Operational</v>
          </cell>
        </row>
        <row r="10712">
          <cell r="A10712">
            <v>306</v>
          </cell>
          <cell r="F10712">
            <v>1</v>
          </cell>
          <cell r="I10712">
            <v>230</v>
          </cell>
          <cell r="L10712" t="str">
            <v>NCS - Interior Room</v>
          </cell>
        </row>
        <row r="10713">
          <cell r="A10713">
            <v>306</v>
          </cell>
          <cell r="F10713">
            <v>1</v>
          </cell>
          <cell r="I10713">
            <v>56</v>
          </cell>
          <cell r="L10713" t="str">
            <v>NCS - Operational</v>
          </cell>
        </row>
        <row r="10714">
          <cell r="A10714">
            <v>306</v>
          </cell>
          <cell r="F10714">
            <v>1</v>
          </cell>
          <cell r="I10714">
            <v>121</v>
          </cell>
          <cell r="L10714" t="str">
            <v>NCS - Interior Room</v>
          </cell>
        </row>
        <row r="10715">
          <cell r="A10715">
            <v>306</v>
          </cell>
          <cell r="F10715">
            <v>1</v>
          </cell>
          <cell r="I10715">
            <v>186</v>
          </cell>
          <cell r="L10715" t="str">
            <v>NCS - Interior Room</v>
          </cell>
        </row>
        <row r="10716">
          <cell r="A10716">
            <v>306</v>
          </cell>
          <cell r="F10716">
            <v>1</v>
          </cell>
          <cell r="I10716">
            <v>226</v>
          </cell>
          <cell r="L10716" t="str">
            <v>NCS - Operational</v>
          </cell>
        </row>
        <row r="10717">
          <cell r="A10717">
            <v>306</v>
          </cell>
          <cell r="F10717">
            <v>1</v>
          </cell>
          <cell r="I10717">
            <v>114</v>
          </cell>
          <cell r="L10717" t="str">
            <v>NCS - Operational</v>
          </cell>
        </row>
        <row r="10718">
          <cell r="A10718">
            <v>306</v>
          </cell>
          <cell r="F10718">
            <v>1</v>
          </cell>
          <cell r="I10718">
            <v>113</v>
          </cell>
          <cell r="L10718" t="str">
            <v>NCS - Operational</v>
          </cell>
        </row>
        <row r="10719">
          <cell r="A10719">
            <v>306</v>
          </cell>
          <cell r="F10719">
            <v>1</v>
          </cell>
          <cell r="I10719">
            <v>168</v>
          </cell>
          <cell r="L10719" t="str">
            <v>NCS - Interior Room</v>
          </cell>
        </row>
        <row r="10720">
          <cell r="A10720">
            <v>306</v>
          </cell>
          <cell r="F10720">
            <v>1</v>
          </cell>
          <cell r="I10720">
            <v>168</v>
          </cell>
          <cell r="L10720" t="str">
            <v>NCS - Interior Room</v>
          </cell>
        </row>
        <row r="10721">
          <cell r="A10721">
            <v>306</v>
          </cell>
          <cell r="F10721">
            <v>1</v>
          </cell>
          <cell r="I10721">
            <v>307</v>
          </cell>
          <cell r="L10721" t="str">
            <v>NCS - Interior Room</v>
          </cell>
        </row>
        <row r="10722">
          <cell r="A10722">
            <v>306</v>
          </cell>
          <cell r="F10722">
            <v>1</v>
          </cell>
          <cell r="I10722">
            <v>307</v>
          </cell>
          <cell r="L10722" t="str">
            <v>NCS - Interior Room</v>
          </cell>
        </row>
        <row r="10723">
          <cell r="A10723">
            <v>306</v>
          </cell>
          <cell r="F10723">
            <v>1</v>
          </cell>
          <cell r="I10723">
            <v>409</v>
          </cell>
          <cell r="L10723" t="str">
            <v>NCS - Interior Room</v>
          </cell>
        </row>
        <row r="10724">
          <cell r="A10724">
            <v>306</v>
          </cell>
          <cell r="F10724">
            <v>1</v>
          </cell>
          <cell r="I10724">
            <v>144</v>
          </cell>
          <cell r="L10724" t="str">
            <v>NCS - Interior Room</v>
          </cell>
        </row>
        <row r="10725">
          <cell r="A10725">
            <v>306</v>
          </cell>
          <cell r="F10725">
            <v>1</v>
          </cell>
          <cell r="I10725">
            <v>163</v>
          </cell>
          <cell r="L10725" t="str">
            <v>NCS - Operational</v>
          </cell>
        </row>
        <row r="10726">
          <cell r="A10726">
            <v>306</v>
          </cell>
          <cell r="F10726">
            <v>1</v>
          </cell>
          <cell r="I10726">
            <v>1911</v>
          </cell>
          <cell r="L10726" t="str">
            <v>NCS - Operational</v>
          </cell>
        </row>
        <row r="10727">
          <cell r="A10727">
            <v>306</v>
          </cell>
          <cell r="F10727">
            <v>1</v>
          </cell>
          <cell r="I10727">
            <v>51</v>
          </cell>
          <cell r="L10727" t="str">
            <v>NCS - Operational</v>
          </cell>
        </row>
        <row r="10728">
          <cell r="A10728">
            <v>306</v>
          </cell>
          <cell r="F10728">
            <v>2</v>
          </cell>
          <cell r="I10728">
            <v>225</v>
          </cell>
          <cell r="L10728" t="str">
            <v>NCS - Interior Room</v>
          </cell>
        </row>
        <row r="10729">
          <cell r="A10729">
            <v>306</v>
          </cell>
          <cell r="F10729">
            <v>2</v>
          </cell>
          <cell r="I10729">
            <v>22</v>
          </cell>
          <cell r="L10729" t="str">
            <v>NCS - Operational</v>
          </cell>
        </row>
        <row r="10730">
          <cell r="A10730">
            <v>306</v>
          </cell>
          <cell r="F10730">
            <v>2</v>
          </cell>
          <cell r="I10730">
            <v>1142</v>
          </cell>
          <cell r="L10730" t="str">
            <v>NCS - Operational</v>
          </cell>
        </row>
        <row r="10731">
          <cell r="A10731">
            <v>306</v>
          </cell>
          <cell r="F10731">
            <v>2</v>
          </cell>
          <cell r="I10731">
            <v>1683</v>
          </cell>
          <cell r="L10731" t="str">
            <v>NCS - Operational</v>
          </cell>
        </row>
        <row r="10732">
          <cell r="A10732">
            <v>306</v>
          </cell>
          <cell r="F10732">
            <v>1</v>
          </cell>
          <cell r="I10732">
            <v>819</v>
          </cell>
          <cell r="L10732" t="str">
            <v>(Excluded - Counted in classroom data)</v>
          </cell>
        </row>
        <row r="10733">
          <cell r="A10733">
            <v>306</v>
          </cell>
          <cell r="F10733">
            <v>1</v>
          </cell>
          <cell r="I10733">
            <v>104</v>
          </cell>
          <cell r="L10733" t="str">
            <v>NCS - Operational</v>
          </cell>
        </row>
        <row r="10734">
          <cell r="A10734">
            <v>306</v>
          </cell>
          <cell r="F10734">
            <v>1</v>
          </cell>
          <cell r="I10734">
            <v>104</v>
          </cell>
          <cell r="L10734" t="str">
            <v>NCS - Interior Room</v>
          </cell>
        </row>
        <row r="10735">
          <cell r="A10735">
            <v>306</v>
          </cell>
          <cell r="F10735">
            <v>1</v>
          </cell>
          <cell r="I10735">
            <v>50</v>
          </cell>
          <cell r="L10735" t="str">
            <v>NCS - Operational</v>
          </cell>
        </row>
        <row r="10736">
          <cell r="A10736">
            <v>306</v>
          </cell>
          <cell r="F10736">
            <v>1</v>
          </cell>
          <cell r="I10736">
            <v>151</v>
          </cell>
          <cell r="L10736" t="str">
            <v>NCS - Operational</v>
          </cell>
        </row>
        <row r="10737">
          <cell r="A10737">
            <v>306</v>
          </cell>
          <cell r="F10737">
            <v>1</v>
          </cell>
          <cell r="I10737">
            <v>819</v>
          </cell>
          <cell r="L10737" t="str">
            <v>(Excluded - Counted in classroom data)</v>
          </cell>
        </row>
        <row r="10738">
          <cell r="A10738">
            <v>306</v>
          </cell>
          <cell r="F10738">
            <v>1</v>
          </cell>
          <cell r="I10738">
            <v>307</v>
          </cell>
          <cell r="L10738" t="str">
            <v>NCS - Interior Room</v>
          </cell>
        </row>
        <row r="10739">
          <cell r="A10739">
            <v>306</v>
          </cell>
          <cell r="F10739">
            <v>1</v>
          </cell>
          <cell r="I10739">
            <v>1126</v>
          </cell>
          <cell r="L10739" t="str">
            <v>(Excluded - Counted in classroom data)</v>
          </cell>
        </row>
        <row r="10740">
          <cell r="A10740">
            <v>306</v>
          </cell>
          <cell r="F10740">
            <v>1</v>
          </cell>
          <cell r="I10740">
            <v>1126</v>
          </cell>
          <cell r="L10740" t="str">
            <v>(Excluded - Counted in classroom data)</v>
          </cell>
        </row>
        <row r="10741">
          <cell r="A10741">
            <v>306</v>
          </cell>
          <cell r="F10741">
            <v>1</v>
          </cell>
          <cell r="I10741">
            <v>1126</v>
          </cell>
          <cell r="L10741" t="str">
            <v>(Excluded - Counted in classroom data)</v>
          </cell>
        </row>
        <row r="10742">
          <cell r="A10742">
            <v>306</v>
          </cell>
          <cell r="F10742">
            <v>1</v>
          </cell>
          <cell r="I10742">
            <v>819</v>
          </cell>
          <cell r="L10742" t="str">
            <v>(Excluded - Counted in classroom data)</v>
          </cell>
        </row>
        <row r="10743">
          <cell r="A10743">
            <v>306</v>
          </cell>
          <cell r="F10743">
            <v>1</v>
          </cell>
          <cell r="I10743">
            <v>863</v>
          </cell>
          <cell r="L10743" t="str">
            <v>(Excluded - Counted in classroom data)</v>
          </cell>
        </row>
        <row r="10744">
          <cell r="A10744">
            <v>306</v>
          </cell>
          <cell r="F10744">
            <v>1</v>
          </cell>
          <cell r="I10744">
            <v>309</v>
          </cell>
          <cell r="L10744" t="str">
            <v>NCS - Operational</v>
          </cell>
        </row>
        <row r="10745">
          <cell r="A10745">
            <v>306</v>
          </cell>
          <cell r="F10745">
            <v>1</v>
          </cell>
          <cell r="I10745">
            <v>111</v>
          </cell>
          <cell r="L10745" t="str">
            <v>NCS - Operational</v>
          </cell>
        </row>
        <row r="10746">
          <cell r="A10746">
            <v>306</v>
          </cell>
          <cell r="F10746">
            <v>1</v>
          </cell>
          <cell r="I10746">
            <v>176</v>
          </cell>
          <cell r="L10746" t="str">
            <v>NCS - Operational</v>
          </cell>
        </row>
        <row r="10747">
          <cell r="A10747">
            <v>306</v>
          </cell>
          <cell r="F10747">
            <v>1</v>
          </cell>
          <cell r="I10747">
            <v>87</v>
          </cell>
          <cell r="L10747" t="str">
            <v>NCS - Operational</v>
          </cell>
        </row>
        <row r="10748">
          <cell r="A10748">
            <v>306</v>
          </cell>
          <cell r="F10748">
            <v>1</v>
          </cell>
          <cell r="I10748">
            <v>311</v>
          </cell>
          <cell r="L10748" t="str">
            <v>NCS - Operational</v>
          </cell>
        </row>
        <row r="10749">
          <cell r="A10749">
            <v>306</v>
          </cell>
          <cell r="F10749">
            <v>1</v>
          </cell>
          <cell r="I10749">
            <v>1130</v>
          </cell>
          <cell r="L10749" t="str">
            <v>(Excluded - Counted in classroom data)</v>
          </cell>
        </row>
        <row r="10750">
          <cell r="A10750">
            <v>306</v>
          </cell>
          <cell r="F10750">
            <v>1</v>
          </cell>
          <cell r="I10750">
            <v>409</v>
          </cell>
          <cell r="L10750" t="str">
            <v>NCS - Operational</v>
          </cell>
        </row>
        <row r="10751">
          <cell r="A10751">
            <v>306</v>
          </cell>
          <cell r="F10751">
            <v>1</v>
          </cell>
          <cell r="I10751">
            <v>1121</v>
          </cell>
          <cell r="L10751" t="str">
            <v>(Excluded - Counted in classroom data)</v>
          </cell>
        </row>
        <row r="10752">
          <cell r="A10752">
            <v>306</v>
          </cell>
          <cell r="F10752">
            <v>1</v>
          </cell>
          <cell r="I10752">
            <v>3178</v>
          </cell>
          <cell r="L10752" t="str">
            <v>NCS - Operational</v>
          </cell>
        </row>
        <row r="10753">
          <cell r="A10753">
            <v>306</v>
          </cell>
          <cell r="F10753">
            <v>1</v>
          </cell>
          <cell r="I10753">
            <v>51</v>
          </cell>
          <cell r="L10753" t="str">
            <v>NCS - Operational</v>
          </cell>
        </row>
        <row r="10754">
          <cell r="A10754">
            <v>306</v>
          </cell>
          <cell r="F10754">
            <v>1</v>
          </cell>
          <cell r="I10754">
            <v>51</v>
          </cell>
          <cell r="L10754" t="str">
            <v>NCS - Operational</v>
          </cell>
        </row>
        <row r="10755">
          <cell r="A10755">
            <v>306</v>
          </cell>
          <cell r="F10755">
            <v>1</v>
          </cell>
          <cell r="I10755">
            <v>819</v>
          </cell>
          <cell r="L10755" t="str">
            <v>(Excluded - Counted in classroom data)</v>
          </cell>
        </row>
        <row r="10756">
          <cell r="A10756">
            <v>306</v>
          </cell>
          <cell r="F10756">
            <v>1</v>
          </cell>
          <cell r="I10756">
            <v>104</v>
          </cell>
          <cell r="L10756" t="str">
            <v>NCS - Operational</v>
          </cell>
        </row>
        <row r="10757">
          <cell r="A10757">
            <v>306</v>
          </cell>
          <cell r="F10757">
            <v>1</v>
          </cell>
          <cell r="I10757">
            <v>101</v>
          </cell>
          <cell r="L10757" t="str">
            <v>NCS - Operational</v>
          </cell>
        </row>
        <row r="10758">
          <cell r="A10758">
            <v>306</v>
          </cell>
          <cell r="F10758">
            <v>1</v>
          </cell>
          <cell r="I10758">
            <v>819</v>
          </cell>
          <cell r="L10758" t="str">
            <v>(Excluded - Counted in classroom data)</v>
          </cell>
        </row>
        <row r="10759">
          <cell r="A10759">
            <v>306</v>
          </cell>
          <cell r="F10759">
            <v>1</v>
          </cell>
          <cell r="I10759">
            <v>306</v>
          </cell>
          <cell r="L10759" t="str">
            <v>NCS - Interior Room</v>
          </cell>
        </row>
        <row r="10760">
          <cell r="A10760">
            <v>306</v>
          </cell>
          <cell r="F10760">
            <v>1</v>
          </cell>
          <cell r="I10760">
            <v>306</v>
          </cell>
          <cell r="L10760" t="str">
            <v>NCS - Operational</v>
          </cell>
        </row>
        <row r="10761">
          <cell r="A10761">
            <v>306</v>
          </cell>
          <cell r="F10761">
            <v>1</v>
          </cell>
          <cell r="I10761">
            <v>921</v>
          </cell>
          <cell r="L10761" t="str">
            <v>(Excluded - Counted in classroom data)</v>
          </cell>
        </row>
        <row r="10762">
          <cell r="A10762">
            <v>306</v>
          </cell>
          <cell r="F10762">
            <v>1</v>
          </cell>
          <cell r="I10762">
            <v>81</v>
          </cell>
          <cell r="L10762" t="str">
            <v>NCS - Operational</v>
          </cell>
        </row>
        <row r="10763">
          <cell r="A10763">
            <v>306</v>
          </cell>
          <cell r="F10763">
            <v>1</v>
          </cell>
          <cell r="I10763">
            <v>165</v>
          </cell>
          <cell r="L10763" t="str">
            <v>NCS - Operational</v>
          </cell>
        </row>
        <row r="10764">
          <cell r="A10764">
            <v>306</v>
          </cell>
          <cell r="F10764">
            <v>1</v>
          </cell>
          <cell r="I10764">
            <v>96</v>
          </cell>
          <cell r="L10764" t="str">
            <v>NCS - Operational</v>
          </cell>
        </row>
        <row r="10765">
          <cell r="A10765">
            <v>306</v>
          </cell>
          <cell r="F10765">
            <v>1</v>
          </cell>
          <cell r="I10765">
            <v>179</v>
          </cell>
          <cell r="L10765" t="str">
            <v>NCS - Operational</v>
          </cell>
        </row>
        <row r="10766">
          <cell r="A10766">
            <v>306</v>
          </cell>
          <cell r="F10766">
            <v>1</v>
          </cell>
          <cell r="I10766">
            <v>156</v>
          </cell>
          <cell r="L10766" t="str">
            <v>NCS - Operational</v>
          </cell>
        </row>
        <row r="10767">
          <cell r="A10767">
            <v>306</v>
          </cell>
          <cell r="F10767">
            <v>1</v>
          </cell>
          <cell r="I10767">
            <v>85</v>
          </cell>
          <cell r="L10767" t="str">
            <v>NCS - Operational</v>
          </cell>
        </row>
        <row r="10768">
          <cell r="A10768">
            <v>306</v>
          </cell>
          <cell r="F10768">
            <v>1</v>
          </cell>
          <cell r="I10768">
            <v>239</v>
          </cell>
          <cell r="L10768" t="str">
            <v>NCS - Operational</v>
          </cell>
        </row>
        <row r="10769">
          <cell r="A10769">
            <v>306</v>
          </cell>
          <cell r="F10769">
            <v>1</v>
          </cell>
          <cell r="I10769">
            <v>614</v>
          </cell>
          <cell r="L10769" t="str">
            <v>NCS - Interior Room</v>
          </cell>
        </row>
        <row r="10770">
          <cell r="A10770">
            <v>306</v>
          </cell>
          <cell r="F10770">
            <v>1</v>
          </cell>
          <cell r="I10770">
            <v>153</v>
          </cell>
          <cell r="L10770" t="str">
            <v>NCS - Operational</v>
          </cell>
        </row>
        <row r="10771">
          <cell r="A10771">
            <v>306</v>
          </cell>
          <cell r="F10771">
            <v>1</v>
          </cell>
          <cell r="I10771">
            <v>256</v>
          </cell>
          <cell r="L10771" t="str">
            <v>NCS - Operational</v>
          </cell>
        </row>
        <row r="10772">
          <cell r="A10772">
            <v>306</v>
          </cell>
          <cell r="F10772">
            <v>1</v>
          </cell>
          <cell r="I10772">
            <v>819</v>
          </cell>
          <cell r="L10772" t="str">
            <v>(Excluded - Counted in classroom data)</v>
          </cell>
        </row>
        <row r="10773">
          <cell r="A10773">
            <v>306</v>
          </cell>
          <cell r="F10773">
            <v>1</v>
          </cell>
          <cell r="I10773">
            <v>104</v>
          </cell>
          <cell r="L10773" t="str">
            <v>NCS - Operational</v>
          </cell>
        </row>
        <row r="10774">
          <cell r="A10774">
            <v>306</v>
          </cell>
          <cell r="F10774">
            <v>1</v>
          </cell>
          <cell r="I10774">
            <v>101</v>
          </cell>
          <cell r="L10774" t="str">
            <v>NCS - Operational</v>
          </cell>
        </row>
        <row r="10775">
          <cell r="A10775">
            <v>306</v>
          </cell>
          <cell r="F10775">
            <v>1</v>
          </cell>
          <cell r="I10775">
            <v>819</v>
          </cell>
          <cell r="L10775" t="str">
            <v>(Excluded - Counted in classroom data)</v>
          </cell>
        </row>
        <row r="10776">
          <cell r="A10776">
            <v>306</v>
          </cell>
          <cell r="F10776">
            <v>1</v>
          </cell>
          <cell r="I10776">
            <v>819</v>
          </cell>
          <cell r="L10776" t="str">
            <v>(Excluded - Counted in classroom data)</v>
          </cell>
        </row>
        <row r="10777">
          <cell r="A10777">
            <v>306</v>
          </cell>
          <cell r="F10777">
            <v>1</v>
          </cell>
          <cell r="I10777">
            <v>101</v>
          </cell>
          <cell r="L10777" t="str">
            <v>NCS - Interior Room</v>
          </cell>
        </row>
        <row r="10778">
          <cell r="A10778">
            <v>306</v>
          </cell>
          <cell r="F10778">
            <v>1</v>
          </cell>
          <cell r="I10778">
            <v>104</v>
          </cell>
          <cell r="L10778" t="str">
            <v>NCS - Interior Room</v>
          </cell>
        </row>
        <row r="10779">
          <cell r="A10779">
            <v>306</v>
          </cell>
          <cell r="F10779">
            <v>1</v>
          </cell>
          <cell r="I10779">
            <v>819</v>
          </cell>
          <cell r="L10779" t="str">
            <v>(Excluded - Counted in classroom data)</v>
          </cell>
        </row>
        <row r="10780">
          <cell r="A10780">
            <v>306</v>
          </cell>
          <cell r="F10780">
            <v>1</v>
          </cell>
          <cell r="I10780">
            <v>480</v>
          </cell>
          <cell r="L10780" t="str">
            <v>NCS - Interior Room</v>
          </cell>
        </row>
        <row r="10781">
          <cell r="A10781">
            <v>306</v>
          </cell>
          <cell r="F10781">
            <v>1</v>
          </cell>
          <cell r="I10781">
            <v>307</v>
          </cell>
          <cell r="L10781" t="str">
            <v>NCS - Interior Room</v>
          </cell>
        </row>
        <row r="10782">
          <cell r="A10782">
            <v>306</v>
          </cell>
          <cell r="F10782">
            <v>1</v>
          </cell>
          <cell r="I10782">
            <v>66</v>
          </cell>
          <cell r="L10782" t="str">
            <v>NCS - Operational</v>
          </cell>
        </row>
        <row r="10783">
          <cell r="A10783">
            <v>306</v>
          </cell>
          <cell r="F10783">
            <v>1</v>
          </cell>
          <cell r="I10783">
            <v>68</v>
          </cell>
          <cell r="L10783" t="str">
            <v>NCS - Operational</v>
          </cell>
        </row>
        <row r="10784">
          <cell r="A10784">
            <v>306</v>
          </cell>
          <cell r="F10784">
            <v>1</v>
          </cell>
          <cell r="I10784">
            <v>1196</v>
          </cell>
          <cell r="L10784" t="str">
            <v>(Excluded - Counted in classroom data)</v>
          </cell>
        </row>
        <row r="10785">
          <cell r="A10785">
            <v>306</v>
          </cell>
          <cell r="F10785">
            <v>1</v>
          </cell>
          <cell r="I10785">
            <v>3092</v>
          </cell>
          <cell r="L10785" t="str">
            <v>NCS - Operational</v>
          </cell>
        </row>
        <row r="10786">
          <cell r="A10786">
            <v>306</v>
          </cell>
          <cell r="F10786">
            <v>1</v>
          </cell>
          <cell r="I10786">
            <v>51</v>
          </cell>
          <cell r="L10786" t="str">
            <v>NCS - Operational</v>
          </cell>
        </row>
        <row r="10787">
          <cell r="A10787">
            <v>306</v>
          </cell>
          <cell r="F10787">
            <v>1</v>
          </cell>
          <cell r="I10787">
            <v>51</v>
          </cell>
          <cell r="L10787" t="str">
            <v>NCS - Operational</v>
          </cell>
        </row>
        <row r="10788">
          <cell r="A10788">
            <v>306</v>
          </cell>
          <cell r="F10788">
            <v>1</v>
          </cell>
          <cell r="I10788">
            <v>819</v>
          </cell>
          <cell r="L10788" t="str">
            <v>(Excluded - Counted in classroom data)</v>
          </cell>
        </row>
        <row r="10789">
          <cell r="A10789">
            <v>306</v>
          </cell>
          <cell r="F10789">
            <v>1</v>
          </cell>
          <cell r="I10789">
            <v>104</v>
          </cell>
          <cell r="L10789" t="str">
            <v>NCS - Operational</v>
          </cell>
        </row>
        <row r="10790">
          <cell r="A10790">
            <v>306</v>
          </cell>
          <cell r="F10790">
            <v>1</v>
          </cell>
          <cell r="I10790">
            <v>104</v>
          </cell>
          <cell r="L10790" t="str">
            <v>NCS - Operational</v>
          </cell>
        </row>
        <row r="10791">
          <cell r="A10791">
            <v>306</v>
          </cell>
          <cell r="F10791">
            <v>1</v>
          </cell>
          <cell r="I10791">
            <v>201</v>
          </cell>
          <cell r="L10791" t="str">
            <v>NCS - Operational</v>
          </cell>
        </row>
        <row r="10792">
          <cell r="A10792">
            <v>306</v>
          </cell>
          <cell r="F10792">
            <v>1</v>
          </cell>
          <cell r="I10792">
            <v>819</v>
          </cell>
          <cell r="L10792" t="str">
            <v>(Excluded - Counted in classroom data)</v>
          </cell>
        </row>
        <row r="10793">
          <cell r="A10793">
            <v>306</v>
          </cell>
          <cell r="F10793">
            <v>1</v>
          </cell>
          <cell r="I10793">
            <v>819</v>
          </cell>
          <cell r="L10793" t="str">
            <v>(Excluded - Counted in classroom data)</v>
          </cell>
        </row>
        <row r="10794">
          <cell r="A10794">
            <v>306</v>
          </cell>
          <cell r="F10794">
            <v>1</v>
          </cell>
          <cell r="I10794">
            <v>104</v>
          </cell>
          <cell r="L10794" t="str">
            <v>NCS - Operational</v>
          </cell>
        </row>
        <row r="10795">
          <cell r="A10795">
            <v>306</v>
          </cell>
          <cell r="F10795">
            <v>1</v>
          </cell>
          <cell r="I10795">
            <v>104</v>
          </cell>
          <cell r="L10795" t="str">
            <v>NCS - Operational</v>
          </cell>
        </row>
        <row r="10796">
          <cell r="A10796">
            <v>306</v>
          </cell>
          <cell r="F10796">
            <v>1</v>
          </cell>
          <cell r="I10796">
            <v>201</v>
          </cell>
          <cell r="L10796" t="str">
            <v>NCS - Operational</v>
          </cell>
        </row>
        <row r="10797">
          <cell r="A10797">
            <v>306</v>
          </cell>
          <cell r="F10797">
            <v>1</v>
          </cell>
          <cell r="I10797">
            <v>819</v>
          </cell>
          <cell r="L10797" t="str">
            <v>(Excluded - Counted in classroom data)</v>
          </cell>
        </row>
        <row r="10798">
          <cell r="A10798">
            <v>306</v>
          </cell>
          <cell r="F10798">
            <v>1</v>
          </cell>
          <cell r="I10798">
            <v>924</v>
          </cell>
          <cell r="L10798" t="str">
            <v>NCS - Operational</v>
          </cell>
        </row>
        <row r="10799">
          <cell r="A10799">
            <v>306</v>
          </cell>
          <cell r="F10799">
            <v>1</v>
          </cell>
          <cell r="I10799">
            <v>51</v>
          </cell>
          <cell r="L10799" t="str">
            <v>NCS - Operational</v>
          </cell>
        </row>
        <row r="10800">
          <cell r="A10800">
            <v>306</v>
          </cell>
          <cell r="F10800">
            <v>1</v>
          </cell>
          <cell r="I10800">
            <v>51</v>
          </cell>
          <cell r="L10800" t="str">
            <v>NCS - Operational</v>
          </cell>
        </row>
        <row r="10801">
          <cell r="A10801">
            <v>306</v>
          </cell>
          <cell r="F10801">
            <v>1</v>
          </cell>
          <cell r="I10801">
            <v>1023</v>
          </cell>
          <cell r="L10801" t="str">
            <v>(Excluded - Counted in classroom data)</v>
          </cell>
        </row>
        <row r="10802">
          <cell r="A10802">
            <v>306</v>
          </cell>
          <cell r="F10802">
            <v>1</v>
          </cell>
          <cell r="I10802">
            <v>307</v>
          </cell>
          <cell r="L10802" t="str">
            <v>NCS - Operational</v>
          </cell>
        </row>
        <row r="10803">
          <cell r="A10803">
            <v>306</v>
          </cell>
          <cell r="F10803">
            <v>1</v>
          </cell>
          <cell r="I10803">
            <v>1023</v>
          </cell>
          <cell r="L10803" t="str">
            <v>(Excluded - Counted in classroom data)</v>
          </cell>
        </row>
        <row r="10804">
          <cell r="A10804">
            <v>306</v>
          </cell>
          <cell r="F10804">
            <v>1</v>
          </cell>
          <cell r="I10804">
            <v>307</v>
          </cell>
          <cell r="L10804" t="str">
            <v>NCS - Operational</v>
          </cell>
        </row>
        <row r="10805">
          <cell r="A10805">
            <v>306</v>
          </cell>
          <cell r="F10805">
            <v>1</v>
          </cell>
          <cell r="I10805">
            <v>1068</v>
          </cell>
          <cell r="L10805" t="str">
            <v>(Excluded - Counted in classroom data)</v>
          </cell>
        </row>
        <row r="10806">
          <cell r="A10806">
            <v>306</v>
          </cell>
          <cell r="F10806">
            <v>1</v>
          </cell>
          <cell r="I10806">
            <v>863</v>
          </cell>
          <cell r="L10806" t="str">
            <v>(Excluded - Counted in classroom data)</v>
          </cell>
        </row>
        <row r="10807">
          <cell r="A10807">
            <v>306</v>
          </cell>
          <cell r="F10807">
            <v>1</v>
          </cell>
          <cell r="I10807">
            <v>819</v>
          </cell>
          <cell r="L10807" t="str">
            <v>(Excluded - Counted in classroom data)</v>
          </cell>
        </row>
        <row r="10808">
          <cell r="A10808">
            <v>306</v>
          </cell>
          <cell r="F10808">
            <v>1</v>
          </cell>
          <cell r="I10808">
            <v>819</v>
          </cell>
          <cell r="L10808" t="str">
            <v>(Excluded - Counted in classroom data)</v>
          </cell>
        </row>
        <row r="10809">
          <cell r="A10809">
            <v>306</v>
          </cell>
          <cell r="F10809">
            <v>1</v>
          </cell>
          <cell r="I10809">
            <v>863</v>
          </cell>
          <cell r="L10809" t="str">
            <v>(Excluded - Counted in classroom data)</v>
          </cell>
        </row>
        <row r="10810">
          <cell r="A10810">
            <v>306</v>
          </cell>
          <cell r="F10810">
            <v>1</v>
          </cell>
          <cell r="I10810">
            <v>300</v>
          </cell>
          <cell r="L10810" t="str">
            <v>NCS - Operational</v>
          </cell>
        </row>
        <row r="10811">
          <cell r="A10811">
            <v>306</v>
          </cell>
          <cell r="F10811">
            <v>1</v>
          </cell>
          <cell r="I10811">
            <v>111</v>
          </cell>
          <cell r="L10811" t="str">
            <v>NCS - Operational</v>
          </cell>
        </row>
        <row r="10812">
          <cell r="A10812">
            <v>306</v>
          </cell>
          <cell r="F10812">
            <v>1</v>
          </cell>
          <cell r="I10812">
            <v>87</v>
          </cell>
          <cell r="L10812" t="str">
            <v>NCS - Operational</v>
          </cell>
        </row>
        <row r="10813">
          <cell r="A10813">
            <v>306</v>
          </cell>
          <cell r="F10813">
            <v>1</v>
          </cell>
          <cell r="I10813">
            <v>84</v>
          </cell>
          <cell r="L10813" t="str">
            <v>NCS - Operational</v>
          </cell>
        </row>
        <row r="10814">
          <cell r="A10814">
            <v>306</v>
          </cell>
          <cell r="F10814">
            <v>1</v>
          </cell>
          <cell r="I10814">
            <v>80</v>
          </cell>
          <cell r="L10814" t="str">
            <v>NCS - Operational</v>
          </cell>
        </row>
        <row r="10815">
          <cell r="A10815">
            <v>306</v>
          </cell>
          <cell r="F10815">
            <v>1</v>
          </cell>
          <cell r="I10815">
            <v>316</v>
          </cell>
          <cell r="L10815" t="str">
            <v>NCS - Operational</v>
          </cell>
        </row>
        <row r="10816">
          <cell r="A10816">
            <v>306</v>
          </cell>
          <cell r="F10816">
            <v>1</v>
          </cell>
          <cell r="I10816">
            <v>819</v>
          </cell>
          <cell r="L10816" t="str">
            <v>(Excluded - Counted in classroom data)</v>
          </cell>
        </row>
        <row r="10817">
          <cell r="A10817">
            <v>306</v>
          </cell>
          <cell r="F10817">
            <v>1</v>
          </cell>
          <cell r="I10817">
            <v>101</v>
          </cell>
          <cell r="L10817" t="str">
            <v>NCS - Operational</v>
          </cell>
        </row>
        <row r="10818">
          <cell r="A10818">
            <v>306</v>
          </cell>
          <cell r="F10818">
            <v>1</v>
          </cell>
          <cell r="I10818">
            <v>104</v>
          </cell>
          <cell r="L10818" t="str">
            <v>NCS - Interior Room</v>
          </cell>
        </row>
        <row r="10819">
          <cell r="A10819">
            <v>306</v>
          </cell>
          <cell r="F10819">
            <v>1</v>
          </cell>
          <cell r="I10819">
            <v>819</v>
          </cell>
          <cell r="L10819" t="str">
            <v>(Excluded - Counted in classroom data)</v>
          </cell>
        </row>
        <row r="10820">
          <cell r="A10820">
            <v>306</v>
          </cell>
          <cell r="F10820">
            <v>1</v>
          </cell>
          <cell r="I10820">
            <v>819</v>
          </cell>
          <cell r="L10820" t="str">
            <v>(Excluded - Counted in classroom data)</v>
          </cell>
        </row>
        <row r="10821">
          <cell r="A10821">
            <v>306</v>
          </cell>
          <cell r="F10821">
            <v>1</v>
          </cell>
          <cell r="I10821">
            <v>3501</v>
          </cell>
          <cell r="L10821" t="str">
            <v>NCS - Operational</v>
          </cell>
        </row>
        <row r="10822">
          <cell r="A10822">
            <v>306</v>
          </cell>
          <cell r="F10822">
            <v>1</v>
          </cell>
          <cell r="I10822">
            <v>51</v>
          </cell>
          <cell r="L10822" t="str">
            <v>NCS - Operational</v>
          </cell>
        </row>
        <row r="10823">
          <cell r="A10823">
            <v>306</v>
          </cell>
          <cell r="F10823">
            <v>1</v>
          </cell>
          <cell r="I10823">
            <v>51</v>
          </cell>
          <cell r="L10823" t="str">
            <v>NCS - Operational</v>
          </cell>
        </row>
        <row r="10824">
          <cell r="A10824">
            <v>306</v>
          </cell>
          <cell r="F10824">
            <v>1</v>
          </cell>
          <cell r="I10824">
            <v>1228</v>
          </cell>
          <cell r="L10824" t="str">
            <v>(Excluded - Counted in classroom data)</v>
          </cell>
        </row>
        <row r="10825">
          <cell r="A10825">
            <v>306</v>
          </cell>
          <cell r="F10825">
            <v>1</v>
          </cell>
          <cell r="I10825">
            <v>409</v>
          </cell>
          <cell r="L10825" t="str">
            <v>NCS - Operational</v>
          </cell>
        </row>
        <row r="10826">
          <cell r="A10826">
            <v>306</v>
          </cell>
          <cell r="F10826">
            <v>1</v>
          </cell>
          <cell r="I10826">
            <v>1228</v>
          </cell>
          <cell r="L10826" t="str">
            <v>(Excluded - Counted in classroom data)</v>
          </cell>
        </row>
        <row r="10827">
          <cell r="A10827">
            <v>306</v>
          </cell>
          <cell r="F10827">
            <v>1</v>
          </cell>
          <cell r="I10827">
            <v>1228</v>
          </cell>
          <cell r="L10827" t="str">
            <v>(Excluded - Counted in classroom data)</v>
          </cell>
        </row>
        <row r="10828">
          <cell r="A10828">
            <v>306</v>
          </cell>
          <cell r="F10828">
            <v>1</v>
          </cell>
          <cell r="I10828">
            <v>409</v>
          </cell>
          <cell r="L10828" t="str">
            <v>NCS - Operational</v>
          </cell>
        </row>
        <row r="10829">
          <cell r="A10829">
            <v>306</v>
          </cell>
          <cell r="F10829">
            <v>1</v>
          </cell>
          <cell r="I10829">
            <v>1228</v>
          </cell>
          <cell r="L10829" t="str">
            <v>(Excluded - Counted in classroom data)</v>
          </cell>
        </row>
        <row r="10830">
          <cell r="A10830">
            <v>306</v>
          </cell>
          <cell r="F10830">
            <v>1</v>
          </cell>
          <cell r="I10830">
            <v>819</v>
          </cell>
          <cell r="L10830" t="str">
            <v>(Excluded - Counted in classroom data)</v>
          </cell>
        </row>
        <row r="10831">
          <cell r="A10831">
            <v>306</v>
          </cell>
          <cell r="F10831">
            <v>1</v>
          </cell>
          <cell r="I10831">
            <v>863</v>
          </cell>
          <cell r="L10831" t="str">
            <v>(Excluded - Counted in classroom data)</v>
          </cell>
        </row>
        <row r="10832">
          <cell r="A10832">
            <v>306</v>
          </cell>
          <cell r="F10832">
            <v>1</v>
          </cell>
          <cell r="I10832">
            <v>98</v>
          </cell>
          <cell r="L10832" t="str">
            <v>NCS - Operational</v>
          </cell>
        </row>
        <row r="10833">
          <cell r="A10833">
            <v>306</v>
          </cell>
          <cell r="F10833">
            <v>1</v>
          </cell>
          <cell r="I10833">
            <v>83</v>
          </cell>
          <cell r="L10833" t="str">
            <v>NCS - Operational</v>
          </cell>
        </row>
        <row r="10834">
          <cell r="A10834">
            <v>306</v>
          </cell>
          <cell r="F10834">
            <v>1</v>
          </cell>
          <cell r="I10834">
            <v>158</v>
          </cell>
          <cell r="L10834" t="str">
            <v>NCS - Operational</v>
          </cell>
        </row>
        <row r="10835">
          <cell r="A10835">
            <v>306</v>
          </cell>
          <cell r="F10835">
            <v>1</v>
          </cell>
          <cell r="I10835">
            <v>78</v>
          </cell>
          <cell r="L10835" t="str">
            <v>NCS - Operational</v>
          </cell>
        </row>
        <row r="10836">
          <cell r="A10836">
            <v>306</v>
          </cell>
          <cell r="F10836">
            <v>1</v>
          </cell>
          <cell r="I10836">
            <v>81</v>
          </cell>
          <cell r="L10836" t="str">
            <v>NCS - Operational</v>
          </cell>
        </row>
        <row r="10837">
          <cell r="A10837">
            <v>306</v>
          </cell>
          <cell r="F10837">
            <v>1</v>
          </cell>
          <cell r="I10837">
            <v>79</v>
          </cell>
          <cell r="L10837" t="str">
            <v>NCS - Operational</v>
          </cell>
        </row>
        <row r="10838">
          <cell r="A10838">
            <v>306</v>
          </cell>
          <cell r="F10838">
            <v>1</v>
          </cell>
          <cell r="I10838">
            <v>81</v>
          </cell>
          <cell r="L10838" t="str">
            <v>NCS - Operational</v>
          </cell>
        </row>
        <row r="10839">
          <cell r="A10839">
            <v>306</v>
          </cell>
          <cell r="F10839">
            <v>1</v>
          </cell>
          <cell r="I10839">
            <v>1330</v>
          </cell>
          <cell r="L10839" t="str">
            <v>(Excluded - Counted in classroom data)</v>
          </cell>
        </row>
        <row r="10840">
          <cell r="A10840">
            <v>306</v>
          </cell>
          <cell r="F10840">
            <v>1</v>
          </cell>
          <cell r="I10840">
            <v>409</v>
          </cell>
          <cell r="L10840" t="str">
            <v>NCS - Operational</v>
          </cell>
        </row>
        <row r="10841">
          <cell r="A10841">
            <v>306</v>
          </cell>
          <cell r="F10841">
            <v>1</v>
          </cell>
          <cell r="I10841">
            <v>1330</v>
          </cell>
          <cell r="L10841" t="str">
            <v>(Excluded - Counted in classroom data)</v>
          </cell>
        </row>
        <row r="10842">
          <cell r="A10842">
            <v>306</v>
          </cell>
          <cell r="F10842">
            <v>1</v>
          </cell>
          <cell r="I10842">
            <v>3092</v>
          </cell>
          <cell r="L10842" t="str">
            <v>NCS - Operational</v>
          </cell>
        </row>
        <row r="10843">
          <cell r="A10843">
            <v>306</v>
          </cell>
          <cell r="F10843">
            <v>1</v>
          </cell>
          <cell r="I10843">
            <v>51</v>
          </cell>
          <cell r="L10843" t="str">
            <v>NCS - Operational</v>
          </cell>
        </row>
        <row r="10844">
          <cell r="A10844">
            <v>306</v>
          </cell>
          <cell r="F10844">
            <v>1</v>
          </cell>
          <cell r="I10844">
            <v>51</v>
          </cell>
          <cell r="L10844" t="str">
            <v>NCS - Operational</v>
          </cell>
        </row>
        <row r="10845">
          <cell r="A10845">
            <v>306</v>
          </cell>
          <cell r="F10845">
            <v>1</v>
          </cell>
          <cell r="I10845">
            <v>411</v>
          </cell>
          <cell r="L10845" t="str">
            <v>NCS - Operational</v>
          </cell>
        </row>
        <row r="10846">
          <cell r="A10846">
            <v>306</v>
          </cell>
          <cell r="F10846">
            <v>1</v>
          </cell>
          <cell r="I10846">
            <v>231</v>
          </cell>
          <cell r="L10846" t="str">
            <v>NCS - Operational</v>
          </cell>
        </row>
        <row r="10847">
          <cell r="A10847">
            <v>306</v>
          </cell>
          <cell r="F10847">
            <v>1</v>
          </cell>
          <cell r="I10847">
            <v>82</v>
          </cell>
          <cell r="L10847" t="str">
            <v>NCS - Operational</v>
          </cell>
        </row>
        <row r="10848">
          <cell r="A10848">
            <v>306</v>
          </cell>
          <cell r="F10848">
            <v>1</v>
          </cell>
          <cell r="I10848">
            <v>102</v>
          </cell>
          <cell r="L10848" t="str">
            <v>NCS - Operational</v>
          </cell>
        </row>
        <row r="10849">
          <cell r="A10849">
            <v>306</v>
          </cell>
          <cell r="F10849">
            <v>1</v>
          </cell>
          <cell r="I10849">
            <v>125</v>
          </cell>
          <cell r="L10849" t="str">
            <v>NCS - Operational</v>
          </cell>
        </row>
        <row r="10850">
          <cell r="A10850">
            <v>306</v>
          </cell>
          <cell r="F10850">
            <v>1</v>
          </cell>
          <cell r="I10850">
            <v>99</v>
          </cell>
          <cell r="L10850" t="str">
            <v>NCS - Operational</v>
          </cell>
        </row>
        <row r="10851">
          <cell r="A10851">
            <v>306</v>
          </cell>
          <cell r="F10851">
            <v>1</v>
          </cell>
          <cell r="I10851">
            <v>260</v>
          </cell>
          <cell r="L10851" t="str">
            <v>NCS - Operational</v>
          </cell>
        </row>
        <row r="10852">
          <cell r="A10852">
            <v>306</v>
          </cell>
          <cell r="F10852">
            <v>1</v>
          </cell>
          <cell r="I10852">
            <v>3344</v>
          </cell>
          <cell r="L10852" t="str">
            <v>NCS - Athletic</v>
          </cell>
        </row>
        <row r="10853">
          <cell r="A10853">
            <v>306</v>
          </cell>
          <cell r="F10853">
            <v>1</v>
          </cell>
          <cell r="I10853">
            <v>381</v>
          </cell>
          <cell r="L10853" t="str">
            <v>NCS - Operational</v>
          </cell>
        </row>
        <row r="10854">
          <cell r="A10854">
            <v>306</v>
          </cell>
          <cell r="F10854">
            <v>1</v>
          </cell>
          <cell r="I10854">
            <v>275</v>
          </cell>
          <cell r="L10854" t="str">
            <v>NCS - Interior Room</v>
          </cell>
        </row>
        <row r="10855">
          <cell r="A10855">
            <v>306</v>
          </cell>
          <cell r="F10855">
            <v>1</v>
          </cell>
          <cell r="I10855">
            <v>88</v>
          </cell>
          <cell r="L10855" t="str">
            <v>NCS - Operational</v>
          </cell>
        </row>
        <row r="10856">
          <cell r="A10856">
            <v>306</v>
          </cell>
          <cell r="F10856">
            <v>1</v>
          </cell>
          <cell r="I10856">
            <v>88</v>
          </cell>
          <cell r="L10856" t="str">
            <v>NCS - Operational</v>
          </cell>
        </row>
        <row r="10857">
          <cell r="A10857">
            <v>306</v>
          </cell>
          <cell r="F10857">
            <v>1</v>
          </cell>
          <cell r="I10857">
            <v>78</v>
          </cell>
          <cell r="L10857" t="str">
            <v>NCS - Operational</v>
          </cell>
        </row>
        <row r="10858">
          <cell r="A10858">
            <v>306</v>
          </cell>
          <cell r="F10858">
            <v>1</v>
          </cell>
          <cell r="I10858">
            <v>117</v>
          </cell>
          <cell r="L10858" t="str">
            <v>NCS - Operational</v>
          </cell>
        </row>
        <row r="10859">
          <cell r="A10859">
            <v>306</v>
          </cell>
          <cell r="F10859">
            <v>1</v>
          </cell>
          <cell r="I10859">
            <v>192</v>
          </cell>
          <cell r="L10859" t="str">
            <v>NCS - Operational</v>
          </cell>
        </row>
        <row r="10860">
          <cell r="A10860">
            <v>306</v>
          </cell>
          <cell r="F10860">
            <v>1</v>
          </cell>
          <cell r="I10860">
            <v>514</v>
          </cell>
          <cell r="L10860" t="str">
            <v>NCS - Interior Room</v>
          </cell>
        </row>
        <row r="10861">
          <cell r="A10861">
            <v>306</v>
          </cell>
          <cell r="F10861">
            <v>1</v>
          </cell>
          <cell r="I10861">
            <v>787</v>
          </cell>
          <cell r="L10861" t="str">
            <v>NCS - Operational</v>
          </cell>
        </row>
        <row r="10862">
          <cell r="A10862">
            <v>306</v>
          </cell>
          <cell r="F10862">
            <v>1</v>
          </cell>
          <cell r="I10862">
            <v>1740</v>
          </cell>
          <cell r="L10862" t="str">
            <v>NCS - Athletic</v>
          </cell>
        </row>
        <row r="10863">
          <cell r="A10863">
            <v>306</v>
          </cell>
          <cell r="F10863">
            <v>1</v>
          </cell>
          <cell r="I10863">
            <v>767</v>
          </cell>
          <cell r="L10863" t="str">
            <v>NCS - Athletic</v>
          </cell>
        </row>
        <row r="10864">
          <cell r="A10864">
            <v>306</v>
          </cell>
          <cell r="F10864">
            <v>1</v>
          </cell>
          <cell r="I10864">
            <v>133</v>
          </cell>
          <cell r="L10864" t="str">
            <v>NCS - Operational</v>
          </cell>
        </row>
        <row r="10865">
          <cell r="A10865">
            <v>306</v>
          </cell>
          <cell r="F10865">
            <v>1</v>
          </cell>
          <cell r="I10865">
            <v>1560</v>
          </cell>
          <cell r="L10865" t="str">
            <v>NCS - Athletic</v>
          </cell>
        </row>
        <row r="10866">
          <cell r="A10866">
            <v>306</v>
          </cell>
          <cell r="F10866">
            <v>1</v>
          </cell>
          <cell r="I10866">
            <v>390</v>
          </cell>
          <cell r="L10866" t="str">
            <v>NCS - Operational</v>
          </cell>
        </row>
        <row r="10867">
          <cell r="A10867">
            <v>306</v>
          </cell>
          <cell r="F10867">
            <v>1</v>
          </cell>
          <cell r="I10867">
            <v>9297</v>
          </cell>
          <cell r="L10867" t="str">
            <v>NCS - Athletic</v>
          </cell>
        </row>
        <row r="10868">
          <cell r="A10868">
            <v>306</v>
          </cell>
          <cell r="F10868">
            <v>1</v>
          </cell>
          <cell r="I10868">
            <v>203</v>
          </cell>
          <cell r="L10868" t="str">
            <v>NCS - Operational</v>
          </cell>
        </row>
        <row r="10869">
          <cell r="A10869">
            <v>306</v>
          </cell>
          <cell r="F10869">
            <v>1</v>
          </cell>
          <cell r="I10869">
            <v>136</v>
          </cell>
          <cell r="L10869" t="str">
            <v>NCS - Operational</v>
          </cell>
        </row>
        <row r="10870">
          <cell r="A10870">
            <v>306</v>
          </cell>
          <cell r="F10870">
            <v>1</v>
          </cell>
          <cell r="I10870">
            <v>226</v>
          </cell>
          <cell r="L10870" t="str">
            <v>NCS - Operational</v>
          </cell>
        </row>
        <row r="10871">
          <cell r="A10871">
            <v>306</v>
          </cell>
          <cell r="F10871">
            <v>1</v>
          </cell>
          <cell r="I10871">
            <v>298</v>
          </cell>
          <cell r="L10871" t="str">
            <v>NCS - Operational</v>
          </cell>
        </row>
        <row r="10872">
          <cell r="A10872">
            <v>306</v>
          </cell>
          <cell r="F10872">
            <v>1</v>
          </cell>
          <cell r="I10872">
            <v>813</v>
          </cell>
          <cell r="L10872" t="str">
            <v>NCS - Athletic</v>
          </cell>
        </row>
        <row r="10873">
          <cell r="A10873">
            <v>306</v>
          </cell>
          <cell r="F10873">
            <v>1</v>
          </cell>
          <cell r="I10873">
            <v>454</v>
          </cell>
          <cell r="L10873" t="str">
            <v>NCS - Operational</v>
          </cell>
        </row>
        <row r="10874">
          <cell r="A10874">
            <v>306</v>
          </cell>
          <cell r="F10874">
            <v>1</v>
          </cell>
          <cell r="I10874">
            <v>77</v>
          </cell>
          <cell r="L10874" t="str">
            <v>NCS - Operational</v>
          </cell>
        </row>
        <row r="10875">
          <cell r="A10875">
            <v>306</v>
          </cell>
          <cell r="F10875">
            <v>1</v>
          </cell>
          <cell r="I10875">
            <v>73</v>
          </cell>
          <cell r="L10875" t="str">
            <v>NCS - Operational</v>
          </cell>
        </row>
        <row r="10876">
          <cell r="A10876">
            <v>306</v>
          </cell>
          <cell r="F10876">
            <v>1</v>
          </cell>
          <cell r="I10876">
            <v>312</v>
          </cell>
          <cell r="L10876" t="str">
            <v>NCS - Operational</v>
          </cell>
        </row>
        <row r="10877">
          <cell r="A10877">
            <v>306</v>
          </cell>
          <cell r="F10877">
            <v>1</v>
          </cell>
          <cell r="I10877">
            <v>113</v>
          </cell>
          <cell r="L10877" t="str">
            <v>NCS - Interior Room</v>
          </cell>
        </row>
        <row r="10878">
          <cell r="A10878">
            <v>306</v>
          </cell>
          <cell r="F10878">
            <v>1</v>
          </cell>
          <cell r="I10878">
            <v>389</v>
          </cell>
          <cell r="L10878" t="str">
            <v>NCS - Operational</v>
          </cell>
        </row>
        <row r="10879">
          <cell r="A10879">
            <v>306</v>
          </cell>
          <cell r="F10879">
            <v>1</v>
          </cell>
          <cell r="I10879">
            <v>2706</v>
          </cell>
          <cell r="L10879" t="str">
            <v>NCS - Operational</v>
          </cell>
        </row>
        <row r="10880">
          <cell r="A10880">
            <v>306</v>
          </cell>
          <cell r="F10880">
            <v>1</v>
          </cell>
          <cell r="I10880">
            <v>212</v>
          </cell>
          <cell r="L10880" t="str">
            <v>NCS - Operational</v>
          </cell>
        </row>
        <row r="10881">
          <cell r="A10881">
            <v>306</v>
          </cell>
          <cell r="F10881">
            <v>1</v>
          </cell>
          <cell r="I10881">
            <v>80</v>
          </cell>
          <cell r="L10881" t="str">
            <v>NCS - Operational</v>
          </cell>
        </row>
        <row r="10882">
          <cell r="A10882">
            <v>306</v>
          </cell>
          <cell r="F10882">
            <v>1</v>
          </cell>
          <cell r="I10882">
            <v>120</v>
          </cell>
          <cell r="L10882" t="str">
            <v>NCS - Operational</v>
          </cell>
        </row>
        <row r="10883">
          <cell r="A10883">
            <v>306</v>
          </cell>
          <cell r="F10883">
            <v>1</v>
          </cell>
          <cell r="I10883">
            <v>192</v>
          </cell>
          <cell r="L10883" t="str">
            <v>NCS - Operational</v>
          </cell>
        </row>
        <row r="10884">
          <cell r="A10884">
            <v>306</v>
          </cell>
          <cell r="F10884">
            <v>1</v>
          </cell>
          <cell r="I10884">
            <v>437</v>
          </cell>
          <cell r="L10884" t="str">
            <v>NCS - Interior Room</v>
          </cell>
        </row>
        <row r="10885">
          <cell r="A10885">
            <v>306</v>
          </cell>
          <cell r="F10885">
            <v>1</v>
          </cell>
          <cell r="I10885">
            <v>72</v>
          </cell>
          <cell r="L10885" t="str">
            <v>NCS - Operational</v>
          </cell>
        </row>
        <row r="10886">
          <cell r="A10886">
            <v>306</v>
          </cell>
          <cell r="F10886">
            <v>1</v>
          </cell>
          <cell r="I10886">
            <v>645</v>
          </cell>
          <cell r="L10886" t="str">
            <v>NCS - Operational</v>
          </cell>
        </row>
        <row r="10887">
          <cell r="A10887">
            <v>306</v>
          </cell>
          <cell r="F10887">
            <v>1</v>
          </cell>
          <cell r="I10887">
            <v>1734</v>
          </cell>
          <cell r="L10887" t="str">
            <v>(Excluded - Counted in classroom data)</v>
          </cell>
        </row>
        <row r="10888">
          <cell r="A10888">
            <v>306</v>
          </cell>
          <cell r="F10888">
            <v>1</v>
          </cell>
          <cell r="I10888">
            <v>220</v>
          </cell>
          <cell r="L10888" t="str">
            <v>NCS - Operational</v>
          </cell>
        </row>
        <row r="10889">
          <cell r="A10889">
            <v>306</v>
          </cell>
          <cell r="F10889">
            <v>1</v>
          </cell>
          <cell r="I10889">
            <v>1654</v>
          </cell>
          <cell r="L10889" t="str">
            <v>(Excluded - Counted in classroom data)</v>
          </cell>
        </row>
        <row r="10890">
          <cell r="A10890">
            <v>306</v>
          </cell>
          <cell r="F10890">
            <v>1</v>
          </cell>
          <cell r="I10890">
            <v>299</v>
          </cell>
          <cell r="L10890" t="str">
            <v>NCS - Operational</v>
          </cell>
        </row>
        <row r="10891">
          <cell r="A10891">
            <v>306</v>
          </cell>
          <cell r="F10891">
            <v>1</v>
          </cell>
          <cell r="I10891">
            <v>91</v>
          </cell>
          <cell r="L10891" t="str">
            <v>NCS - Operational</v>
          </cell>
        </row>
        <row r="10892">
          <cell r="A10892">
            <v>306</v>
          </cell>
          <cell r="F10892">
            <v>1</v>
          </cell>
          <cell r="I10892">
            <v>1605</v>
          </cell>
          <cell r="L10892" t="str">
            <v>(Excluded - Counted in classroom data)</v>
          </cell>
        </row>
        <row r="10893">
          <cell r="A10893">
            <v>306</v>
          </cell>
          <cell r="F10893">
            <v>1</v>
          </cell>
          <cell r="I10893">
            <v>145</v>
          </cell>
          <cell r="L10893" t="str">
            <v>NCS - Operational</v>
          </cell>
        </row>
        <row r="10894">
          <cell r="A10894">
            <v>306</v>
          </cell>
          <cell r="F10894">
            <v>1</v>
          </cell>
          <cell r="I10894">
            <v>1677</v>
          </cell>
          <cell r="L10894" t="str">
            <v>(Excluded - Counted in classroom data)</v>
          </cell>
        </row>
        <row r="10895">
          <cell r="A10895">
            <v>306</v>
          </cell>
          <cell r="F10895">
            <v>1</v>
          </cell>
          <cell r="I10895">
            <v>91</v>
          </cell>
          <cell r="L10895" t="str">
            <v>NCS - Operational</v>
          </cell>
        </row>
        <row r="10896">
          <cell r="A10896">
            <v>306</v>
          </cell>
          <cell r="F10896">
            <v>1</v>
          </cell>
          <cell r="I10896">
            <v>1432</v>
          </cell>
          <cell r="L10896" t="str">
            <v>(Excluded - Counted in classroom data)</v>
          </cell>
        </row>
        <row r="10897">
          <cell r="A10897">
            <v>306</v>
          </cell>
          <cell r="F10897">
            <v>1</v>
          </cell>
          <cell r="I10897">
            <v>1432</v>
          </cell>
          <cell r="L10897" t="str">
            <v>(Excluded - Counted in classroom data)</v>
          </cell>
        </row>
        <row r="10898">
          <cell r="A10898">
            <v>306</v>
          </cell>
          <cell r="F10898">
            <v>1</v>
          </cell>
          <cell r="I10898">
            <v>44</v>
          </cell>
          <cell r="L10898" t="str">
            <v>NCS - Operational</v>
          </cell>
        </row>
        <row r="10899">
          <cell r="A10899">
            <v>306</v>
          </cell>
          <cell r="F10899">
            <v>1</v>
          </cell>
          <cell r="I10899">
            <v>309</v>
          </cell>
          <cell r="L10899" t="str">
            <v>NCS - Operational</v>
          </cell>
        </row>
        <row r="10900">
          <cell r="A10900">
            <v>306</v>
          </cell>
          <cell r="F10900">
            <v>1</v>
          </cell>
          <cell r="I10900">
            <v>115</v>
          </cell>
          <cell r="L10900" t="str">
            <v>NCS - Operational</v>
          </cell>
        </row>
        <row r="10901">
          <cell r="A10901">
            <v>306</v>
          </cell>
          <cell r="F10901">
            <v>1</v>
          </cell>
          <cell r="I10901">
            <v>121</v>
          </cell>
          <cell r="L10901" t="str">
            <v>NCS - Operational</v>
          </cell>
        </row>
        <row r="10902">
          <cell r="A10902">
            <v>306</v>
          </cell>
          <cell r="F10902">
            <v>1</v>
          </cell>
          <cell r="I10902">
            <v>98</v>
          </cell>
          <cell r="L10902" t="str">
            <v>NCS - Operational</v>
          </cell>
        </row>
        <row r="10903">
          <cell r="A10903">
            <v>306</v>
          </cell>
          <cell r="F10903">
            <v>1</v>
          </cell>
          <cell r="I10903">
            <v>113</v>
          </cell>
          <cell r="L10903" t="str">
            <v>NCS - Operational</v>
          </cell>
        </row>
        <row r="10904">
          <cell r="A10904">
            <v>306</v>
          </cell>
          <cell r="F10904">
            <v>1</v>
          </cell>
          <cell r="I10904">
            <v>44</v>
          </cell>
          <cell r="L10904" t="str">
            <v>NCS - Operational</v>
          </cell>
        </row>
        <row r="10905">
          <cell r="A10905">
            <v>306</v>
          </cell>
          <cell r="F10905">
            <v>1</v>
          </cell>
          <cell r="I10905">
            <v>281</v>
          </cell>
          <cell r="L10905" t="str">
            <v>NCS - Operational</v>
          </cell>
        </row>
        <row r="10906">
          <cell r="A10906">
            <v>306</v>
          </cell>
          <cell r="F10906">
            <v>1</v>
          </cell>
          <cell r="I10906">
            <v>307</v>
          </cell>
          <cell r="L10906" t="str">
            <v>NCS - Interior Room</v>
          </cell>
        </row>
        <row r="10907">
          <cell r="A10907">
            <v>306</v>
          </cell>
          <cell r="F10907">
            <v>1</v>
          </cell>
          <cell r="I10907">
            <v>1296</v>
          </cell>
          <cell r="L10907" t="str">
            <v>(Excluded - Counted in classroom data)</v>
          </cell>
        </row>
        <row r="10908">
          <cell r="A10908">
            <v>306</v>
          </cell>
          <cell r="F10908">
            <v>1</v>
          </cell>
          <cell r="I10908">
            <v>2773</v>
          </cell>
          <cell r="L10908" t="str">
            <v>NCS - Operational</v>
          </cell>
        </row>
        <row r="10909">
          <cell r="A10909">
            <v>306</v>
          </cell>
          <cell r="F10909">
            <v>1</v>
          </cell>
          <cell r="I10909">
            <v>136</v>
          </cell>
          <cell r="L10909" t="str">
            <v>NCS - Operational</v>
          </cell>
        </row>
        <row r="10910">
          <cell r="A10910">
            <v>306</v>
          </cell>
          <cell r="F10910">
            <v>1</v>
          </cell>
          <cell r="I10910">
            <v>51</v>
          </cell>
          <cell r="L10910" t="str">
            <v>NCS - Operational</v>
          </cell>
        </row>
        <row r="10911">
          <cell r="A10911">
            <v>306</v>
          </cell>
          <cell r="F10911">
            <v>1</v>
          </cell>
          <cell r="I10911">
            <v>51</v>
          </cell>
          <cell r="L10911" t="str">
            <v>NCS - Operational</v>
          </cell>
        </row>
        <row r="10912">
          <cell r="A10912">
            <v>306</v>
          </cell>
          <cell r="F10912">
            <v>1</v>
          </cell>
          <cell r="I10912">
            <v>4000</v>
          </cell>
          <cell r="L10912" t="str">
            <v>NCS - Assembly</v>
          </cell>
        </row>
        <row r="10913">
          <cell r="A10913">
            <v>306</v>
          </cell>
          <cell r="F10913">
            <v>1</v>
          </cell>
          <cell r="I10913">
            <v>191</v>
          </cell>
          <cell r="L10913" t="str">
            <v>NCS - Operational</v>
          </cell>
        </row>
        <row r="10914">
          <cell r="A10914">
            <v>306</v>
          </cell>
          <cell r="F10914">
            <v>1</v>
          </cell>
          <cell r="I10914">
            <v>48</v>
          </cell>
          <cell r="L10914" t="str">
            <v>NCS - Operational</v>
          </cell>
        </row>
        <row r="10915">
          <cell r="A10915">
            <v>306</v>
          </cell>
          <cell r="F10915">
            <v>1</v>
          </cell>
          <cell r="I10915">
            <v>220</v>
          </cell>
          <cell r="L10915" t="str">
            <v>NCS - Operational</v>
          </cell>
        </row>
        <row r="10916">
          <cell r="A10916">
            <v>306</v>
          </cell>
          <cell r="F10916">
            <v>1</v>
          </cell>
          <cell r="I10916">
            <v>140</v>
          </cell>
          <cell r="L10916" t="str">
            <v>NCS - Operational</v>
          </cell>
        </row>
        <row r="10917">
          <cell r="A10917">
            <v>306</v>
          </cell>
          <cell r="F10917">
            <v>1</v>
          </cell>
          <cell r="I10917">
            <v>134</v>
          </cell>
          <cell r="L10917" t="str">
            <v>NCS - Operational</v>
          </cell>
        </row>
        <row r="10918">
          <cell r="A10918">
            <v>306</v>
          </cell>
          <cell r="F10918">
            <v>1</v>
          </cell>
          <cell r="I10918">
            <v>254</v>
          </cell>
          <cell r="L10918" t="str">
            <v>NCS - Operational</v>
          </cell>
        </row>
        <row r="10919">
          <cell r="A10919">
            <v>306</v>
          </cell>
          <cell r="F10919">
            <v>1</v>
          </cell>
          <cell r="I10919">
            <v>122</v>
          </cell>
          <cell r="L10919" t="str">
            <v>NCS - Operational</v>
          </cell>
        </row>
        <row r="10920">
          <cell r="A10920">
            <v>306</v>
          </cell>
          <cell r="F10920">
            <v>1</v>
          </cell>
          <cell r="I10920">
            <v>176</v>
          </cell>
          <cell r="L10920" t="str">
            <v>NCS - Operational</v>
          </cell>
        </row>
        <row r="10921">
          <cell r="A10921">
            <v>306</v>
          </cell>
          <cell r="F10921">
            <v>1</v>
          </cell>
          <cell r="I10921">
            <v>72</v>
          </cell>
          <cell r="L10921" t="str">
            <v>NCS - Interior Room</v>
          </cell>
        </row>
        <row r="10922">
          <cell r="A10922">
            <v>306</v>
          </cell>
          <cell r="F10922">
            <v>1</v>
          </cell>
          <cell r="I10922">
            <v>48</v>
          </cell>
          <cell r="L10922" t="str">
            <v>NCS - Operational</v>
          </cell>
        </row>
        <row r="10923">
          <cell r="A10923">
            <v>306</v>
          </cell>
          <cell r="F10923">
            <v>1</v>
          </cell>
          <cell r="I10923">
            <v>150</v>
          </cell>
          <cell r="L10923" t="str">
            <v>NCS - Operational</v>
          </cell>
        </row>
        <row r="10924">
          <cell r="A10924">
            <v>306</v>
          </cell>
          <cell r="F10924">
            <v>1</v>
          </cell>
          <cell r="I10924">
            <v>102</v>
          </cell>
          <cell r="L10924" t="str">
            <v>NCS - Operational</v>
          </cell>
        </row>
        <row r="10925">
          <cell r="A10925">
            <v>306</v>
          </cell>
          <cell r="F10925">
            <v>1</v>
          </cell>
          <cell r="I10925">
            <v>161</v>
          </cell>
          <cell r="L10925" t="str">
            <v>NCS - Operational</v>
          </cell>
        </row>
        <row r="10926">
          <cell r="A10926">
            <v>306</v>
          </cell>
          <cell r="F10926">
            <v>1</v>
          </cell>
          <cell r="I10926">
            <v>177</v>
          </cell>
          <cell r="L10926" t="str">
            <v>NCS - Operational</v>
          </cell>
        </row>
        <row r="10927">
          <cell r="A10927">
            <v>306</v>
          </cell>
          <cell r="F10927">
            <v>1</v>
          </cell>
          <cell r="I10927">
            <v>32</v>
          </cell>
          <cell r="L10927" t="str">
            <v>NCS - Operational</v>
          </cell>
        </row>
        <row r="10928">
          <cell r="A10928">
            <v>306</v>
          </cell>
          <cell r="F10928">
            <v>1</v>
          </cell>
          <cell r="I10928">
            <v>124</v>
          </cell>
          <cell r="L10928" t="str">
            <v>NCS - Operational</v>
          </cell>
        </row>
        <row r="10929">
          <cell r="A10929">
            <v>306</v>
          </cell>
          <cell r="F10929">
            <v>1</v>
          </cell>
          <cell r="I10929">
            <v>32</v>
          </cell>
          <cell r="L10929" t="str">
            <v>NCS - Operational</v>
          </cell>
        </row>
        <row r="10930">
          <cell r="A10930">
            <v>306</v>
          </cell>
          <cell r="F10930">
            <v>1</v>
          </cell>
          <cell r="I10930">
            <v>50</v>
          </cell>
          <cell r="L10930" t="str">
            <v>NCS - Operational</v>
          </cell>
        </row>
        <row r="10931">
          <cell r="A10931">
            <v>306</v>
          </cell>
          <cell r="F10931">
            <v>1</v>
          </cell>
          <cell r="I10931">
            <v>222</v>
          </cell>
          <cell r="L10931" t="str">
            <v>NCS - Operational</v>
          </cell>
        </row>
        <row r="10932">
          <cell r="A10932">
            <v>306</v>
          </cell>
          <cell r="F10932">
            <v>1</v>
          </cell>
          <cell r="I10932">
            <v>124</v>
          </cell>
          <cell r="L10932" t="str">
            <v>NCS - Operational</v>
          </cell>
        </row>
        <row r="10933">
          <cell r="A10933">
            <v>306</v>
          </cell>
          <cell r="F10933">
            <v>1</v>
          </cell>
          <cell r="I10933">
            <v>74</v>
          </cell>
          <cell r="L10933" t="str">
            <v>NCS - Operational</v>
          </cell>
        </row>
        <row r="10934">
          <cell r="A10934">
            <v>306</v>
          </cell>
          <cell r="F10934">
            <v>1</v>
          </cell>
          <cell r="I10934">
            <v>197</v>
          </cell>
          <cell r="L10934" t="str">
            <v>NCS - Operational</v>
          </cell>
        </row>
        <row r="10935">
          <cell r="A10935">
            <v>306</v>
          </cell>
          <cell r="F10935">
            <v>1</v>
          </cell>
          <cell r="I10935">
            <v>71</v>
          </cell>
          <cell r="L10935" t="str">
            <v>NCS - Operational</v>
          </cell>
        </row>
        <row r="10936">
          <cell r="A10936">
            <v>306</v>
          </cell>
          <cell r="F10936">
            <v>1</v>
          </cell>
          <cell r="I10936">
            <v>1408</v>
          </cell>
          <cell r="L10936" t="str">
            <v>NCS - Dining</v>
          </cell>
        </row>
        <row r="10937">
          <cell r="A10937">
            <v>306</v>
          </cell>
          <cell r="F10937">
            <v>1</v>
          </cell>
          <cell r="I10937">
            <v>919</v>
          </cell>
          <cell r="L10937" t="str">
            <v>NCS - Operational</v>
          </cell>
        </row>
        <row r="10938">
          <cell r="A10938">
            <v>306</v>
          </cell>
          <cell r="F10938">
            <v>1</v>
          </cell>
          <cell r="I10938">
            <v>1149</v>
          </cell>
          <cell r="L10938" t="str">
            <v>NCS - Operational</v>
          </cell>
        </row>
        <row r="10939">
          <cell r="A10939">
            <v>306</v>
          </cell>
          <cell r="F10939">
            <v>1</v>
          </cell>
          <cell r="I10939">
            <v>3328</v>
          </cell>
          <cell r="L10939" t="str">
            <v>NCS - Library</v>
          </cell>
        </row>
        <row r="10940">
          <cell r="A10940">
            <v>306</v>
          </cell>
          <cell r="F10940">
            <v>1</v>
          </cell>
          <cell r="I10940">
            <v>264</v>
          </cell>
          <cell r="L10940" t="str">
            <v>NCS - Operational</v>
          </cell>
        </row>
        <row r="10941">
          <cell r="A10941">
            <v>306</v>
          </cell>
          <cell r="F10941">
            <v>1</v>
          </cell>
          <cell r="I10941">
            <v>192</v>
          </cell>
          <cell r="L10941" t="str">
            <v>NCS - Library</v>
          </cell>
        </row>
        <row r="10942">
          <cell r="A10942">
            <v>306</v>
          </cell>
          <cell r="F10942">
            <v>1</v>
          </cell>
          <cell r="I10942">
            <v>192</v>
          </cell>
          <cell r="L10942" t="str">
            <v>NCS - Library</v>
          </cell>
        </row>
        <row r="10943">
          <cell r="A10943">
            <v>306</v>
          </cell>
          <cell r="F10943">
            <v>1</v>
          </cell>
          <cell r="I10943">
            <v>240</v>
          </cell>
          <cell r="L10943" t="str">
            <v>NCS - Interior Room</v>
          </cell>
        </row>
        <row r="10944">
          <cell r="A10944">
            <v>306</v>
          </cell>
          <cell r="F10944">
            <v>1</v>
          </cell>
          <cell r="I10944">
            <v>1664</v>
          </cell>
          <cell r="L10944" t="str">
            <v>NCS - Operational</v>
          </cell>
        </row>
        <row r="10945">
          <cell r="A10945">
            <v>306</v>
          </cell>
          <cell r="F10945">
            <v>1</v>
          </cell>
          <cell r="I10945">
            <v>192</v>
          </cell>
          <cell r="L10945" t="str">
            <v>NCS - Operational</v>
          </cell>
        </row>
        <row r="10946">
          <cell r="A10946">
            <v>306</v>
          </cell>
          <cell r="F10946">
            <v>1</v>
          </cell>
          <cell r="I10946">
            <v>144</v>
          </cell>
          <cell r="L10946" t="str">
            <v>NCS - Interior Room</v>
          </cell>
        </row>
        <row r="10947">
          <cell r="A10947">
            <v>306</v>
          </cell>
          <cell r="F10947">
            <v>1</v>
          </cell>
          <cell r="I10947">
            <v>40</v>
          </cell>
          <cell r="L10947" t="str">
            <v>NCS - Operational</v>
          </cell>
        </row>
        <row r="10948">
          <cell r="A10948">
            <v>306</v>
          </cell>
          <cell r="F10948">
            <v>1</v>
          </cell>
          <cell r="I10948">
            <v>40</v>
          </cell>
          <cell r="L10948" t="str">
            <v>NCS - Operational</v>
          </cell>
        </row>
        <row r="10949">
          <cell r="A10949">
            <v>306</v>
          </cell>
          <cell r="F10949">
            <v>1</v>
          </cell>
          <cell r="I10949">
            <v>112</v>
          </cell>
          <cell r="L10949" t="str">
            <v>NCS - Operational</v>
          </cell>
        </row>
        <row r="10950">
          <cell r="A10950">
            <v>306</v>
          </cell>
          <cell r="F10950">
            <v>1</v>
          </cell>
          <cell r="I10950">
            <v>1221</v>
          </cell>
          <cell r="L10950" t="str">
            <v>(Excluded - Counted in classroom data)</v>
          </cell>
        </row>
        <row r="10951">
          <cell r="A10951">
            <v>306</v>
          </cell>
          <cell r="F10951">
            <v>1</v>
          </cell>
          <cell r="I10951">
            <v>315</v>
          </cell>
          <cell r="L10951" t="str">
            <v>NCS - Assembly</v>
          </cell>
        </row>
        <row r="10952">
          <cell r="A10952">
            <v>306</v>
          </cell>
          <cell r="F10952">
            <v>1</v>
          </cell>
          <cell r="I10952">
            <v>127</v>
          </cell>
          <cell r="L10952" t="str">
            <v>NCS - Operational</v>
          </cell>
        </row>
        <row r="10953">
          <cell r="A10953">
            <v>306</v>
          </cell>
          <cell r="F10953">
            <v>1</v>
          </cell>
          <cell r="I10953">
            <v>129</v>
          </cell>
          <cell r="L10953" t="str">
            <v>NCS - Interior Room</v>
          </cell>
        </row>
        <row r="10954">
          <cell r="A10954">
            <v>306</v>
          </cell>
          <cell r="F10954">
            <v>1</v>
          </cell>
          <cell r="I10954">
            <v>1280</v>
          </cell>
          <cell r="L10954" t="str">
            <v>(Excluded - Counted in classroom data)</v>
          </cell>
        </row>
        <row r="10955">
          <cell r="A10955">
            <v>306</v>
          </cell>
          <cell r="F10955">
            <v>1</v>
          </cell>
          <cell r="I10955">
            <v>733</v>
          </cell>
          <cell r="L10955" t="str">
            <v>(Excluded - Counted in classroom data)</v>
          </cell>
        </row>
        <row r="10956">
          <cell r="A10956">
            <v>306</v>
          </cell>
          <cell r="F10956">
            <v>1</v>
          </cell>
          <cell r="I10956">
            <v>103</v>
          </cell>
          <cell r="L10956" t="str">
            <v>NCS - Operational</v>
          </cell>
        </row>
        <row r="10957">
          <cell r="A10957">
            <v>306</v>
          </cell>
          <cell r="F10957">
            <v>1</v>
          </cell>
          <cell r="I10957">
            <v>105</v>
          </cell>
          <cell r="L10957" t="str">
            <v>NCS - Operational</v>
          </cell>
        </row>
        <row r="10958">
          <cell r="A10958">
            <v>306</v>
          </cell>
          <cell r="F10958">
            <v>1</v>
          </cell>
          <cell r="I10958">
            <v>62</v>
          </cell>
          <cell r="L10958" t="str">
            <v>NCS - Operational</v>
          </cell>
        </row>
        <row r="10959">
          <cell r="A10959">
            <v>306</v>
          </cell>
          <cell r="F10959">
            <v>1</v>
          </cell>
          <cell r="I10959">
            <v>113</v>
          </cell>
          <cell r="L10959" t="str">
            <v>NCS - Operational</v>
          </cell>
        </row>
        <row r="10960">
          <cell r="A10960">
            <v>306</v>
          </cell>
          <cell r="F10960">
            <v>1</v>
          </cell>
          <cell r="I10960">
            <v>117</v>
          </cell>
          <cell r="L10960" t="str">
            <v>NCS - Operational</v>
          </cell>
        </row>
        <row r="10961">
          <cell r="A10961">
            <v>306</v>
          </cell>
          <cell r="F10961">
            <v>1</v>
          </cell>
          <cell r="I10961">
            <v>124</v>
          </cell>
          <cell r="L10961" t="str">
            <v>NCS - Operational</v>
          </cell>
        </row>
        <row r="10962">
          <cell r="A10962">
            <v>306</v>
          </cell>
          <cell r="F10962">
            <v>1</v>
          </cell>
          <cell r="I10962">
            <v>117</v>
          </cell>
          <cell r="L10962" t="str">
            <v>NCS - Operational</v>
          </cell>
        </row>
        <row r="10963">
          <cell r="A10963">
            <v>306</v>
          </cell>
          <cell r="F10963">
            <v>1</v>
          </cell>
          <cell r="I10963">
            <v>74</v>
          </cell>
          <cell r="L10963" t="str">
            <v>NCS - Operational</v>
          </cell>
        </row>
        <row r="10964">
          <cell r="A10964">
            <v>306</v>
          </cell>
          <cell r="F10964">
            <v>1</v>
          </cell>
          <cell r="I10964">
            <v>53</v>
          </cell>
          <cell r="L10964" t="str">
            <v>NCS - Operational</v>
          </cell>
        </row>
        <row r="10965">
          <cell r="A10965">
            <v>306</v>
          </cell>
          <cell r="F10965">
            <v>1</v>
          </cell>
          <cell r="I10965">
            <v>34</v>
          </cell>
          <cell r="L10965" t="str">
            <v>NCS - Operational</v>
          </cell>
        </row>
        <row r="10966">
          <cell r="A10966">
            <v>306</v>
          </cell>
          <cell r="F10966">
            <v>1</v>
          </cell>
          <cell r="I10966">
            <v>53</v>
          </cell>
          <cell r="L10966" t="str">
            <v>NCS - Operational</v>
          </cell>
        </row>
        <row r="10967">
          <cell r="A10967">
            <v>306</v>
          </cell>
          <cell r="F10967">
            <v>1</v>
          </cell>
          <cell r="I10967">
            <v>73</v>
          </cell>
          <cell r="L10967" t="str">
            <v>NCS - Operational</v>
          </cell>
        </row>
        <row r="10968">
          <cell r="A10968">
            <v>306</v>
          </cell>
          <cell r="F10968">
            <v>1</v>
          </cell>
          <cell r="I10968">
            <v>70</v>
          </cell>
          <cell r="L10968" t="str">
            <v>NCS - Operational</v>
          </cell>
        </row>
        <row r="10969">
          <cell r="A10969">
            <v>306</v>
          </cell>
          <cell r="F10969">
            <v>1</v>
          </cell>
          <cell r="I10969">
            <v>1452</v>
          </cell>
          <cell r="L10969" t="str">
            <v>(Excluded - Counted in classroom data)</v>
          </cell>
        </row>
        <row r="10970">
          <cell r="A10970">
            <v>306</v>
          </cell>
          <cell r="F10970">
            <v>1</v>
          </cell>
          <cell r="I10970">
            <v>31</v>
          </cell>
          <cell r="L10970" t="str">
            <v>NCS - Operational</v>
          </cell>
        </row>
        <row r="10971">
          <cell r="A10971">
            <v>306</v>
          </cell>
          <cell r="F10971">
            <v>1</v>
          </cell>
          <cell r="I10971">
            <v>168</v>
          </cell>
          <cell r="L10971" t="str">
            <v>NCS - Interior Room</v>
          </cell>
        </row>
        <row r="10972">
          <cell r="A10972">
            <v>306</v>
          </cell>
          <cell r="F10972">
            <v>1</v>
          </cell>
          <cell r="I10972">
            <v>154</v>
          </cell>
          <cell r="L10972" t="str">
            <v>NCS - Operational</v>
          </cell>
        </row>
        <row r="10973">
          <cell r="A10973">
            <v>306</v>
          </cell>
          <cell r="F10973">
            <v>1</v>
          </cell>
          <cell r="I10973">
            <v>950</v>
          </cell>
          <cell r="L10973" t="str">
            <v>NCS - Operational</v>
          </cell>
        </row>
        <row r="10974">
          <cell r="A10974">
            <v>306</v>
          </cell>
          <cell r="F10974">
            <v>1</v>
          </cell>
          <cell r="I10974">
            <v>20</v>
          </cell>
          <cell r="L10974" t="str">
            <v>NCS - Operational</v>
          </cell>
        </row>
        <row r="10975">
          <cell r="A10975">
            <v>306</v>
          </cell>
          <cell r="F10975">
            <v>1</v>
          </cell>
          <cell r="I10975">
            <v>116</v>
          </cell>
          <cell r="L10975" t="str">
            <v>NCS - Interior Room</v>
          </cell>
        </row>
        <row r="10976">
          <cell r="A10976">
            <v>306</v>
          </cell>
          <cell r="F10976">
            <v>1</v>
          </cell>
          <cell r="I10976">
            <v>103</v>
          </cell>
          <cell r="L10976" t="str">
            <v>NCS - Interior Room</v>
          </cell>
        </row>
        <row r="10977">
          <cell r="A10977">
            <v>306</v>
          </cell>
          <cell r="F10977">
            <v>1</v>
          </cell>
          <cell r="I10977">
            <v>103</v>
          </cell>
          <cell r="L10977" t="str">
            <v>NCS - Interior Room</v>
          </cell>
        </row>
        <row r="10978">
          <cell r="A10978">
            <v>306</v>
          </cell>
          <cell r="F10978">
            <v>1</v>
          </cell>
          <cell r="I10978">
            <v>1357</v>
          </cell>
          <cell r="L10978" t="str">
            <v>(Excluded - Counted in classroom data)</v>
          </cell>
        </row>
        <row r="10979">
          <cell r="A10979">
            <v>306</v>
          </cell>
          <cell r="F10979">
            <v>1</v>
          </cell>
          <cell r="I10979">
            <v>962</v>
          </cell>
          <cell r="L10979" t="str">
            <v>(Excluded - Counted in classroom data)</v>
          </cell>
        </row>
        <row r="10980">
          <cell r="A10980">
            <v>306</v>
          </cell>
          <cell r="F10980">
            <v>1</v>
          </cell>
          <cell r="I10980">
            <v>587</v>
          </cell>
          <cell r="L10980" t="str">
            <v>NCS - Interior Room</v>
          </cell>
        </row>
        <row r="10981">
          <cell r="A10981">
            <v>306</v>
          </cell>
          <cell r="F10981">
            <v>1</v>
          </cell>
          <cell r="I10981">
            <v>100</v>
          </cell>
          <cell r="L10981" t="str">
            <v>NCS - Interior Room</v>
          </cell>
        </row>
        <row r="10982">
          <cell r="A10982">
            <v>306</v>
          </cell>
          <cell r="F10982">
            <v>1</v>
          </cell>
          <cell r="I10982">
            <v>150</v>
          </cell>
          <cell r="L10982" t="str">
            <v>NCS - Interior Room</v>
          </cell>
        </row>
        <row r="10983">
          <cell r="A10983">
            <v>306</v>
          </cell>
          <cell r="F10983">
            <v>1</v>
          </cell>
          <cell r="I10983">
            <v>567</v>
          </cell>
          <cell r="L10983" t="str">
            <v>NCS - Interior Room</v>
          </cell>
        </row>
        <row r="10984">
          <cell r="A10984">
            <v>306</v>
          </cell>
          <cell r="F10984">
            <v>1</v>
          </cell>
          <cell r="I10984">
            <v>108</v>
          </cell>
          <cell r="L10984" t="str">
            <v>NCS - Interior Room</v>
          </cell>
        </row>
        <row r="10985">
          <cell r="A10985">
            <v>306</v>
          </cell>
          <cell r="F10985">
            <v>1</v>
          </cell>
          <cell r="I10985">
            <v>126</v>
          </cell>
          <cell r="L10985" t="str">
            <v>NCS - Operational</v>
          </cell>
        </row>
        <row r="10986">
          <cell r="A10986">
            <v>306</v>
          </cell>
          <cell r="F10986">
            <v>1</v>
          </cell>
          <cell r="I10986">
            <v>126</v>
          </cell>
          <cell r="L10986" t="str">
            <v>NCS - Operational</v>
          </cell>
        </row>
        <row r="10987">
          <cell r="A10987">
            <v>306</v>
          </cell>
          <cell r="F10987">
            <v>1</v>
          </cell>
          <cell r="I10987">
            <v>315</v>
          </cell>
          <cell r="L10987" t="str">
            <v>NCS - Operational</v>
          </cell>
        </row>
        <row r="10988">
          <cell r="A10988">
            <v>306</v>
          </cell>
          <cell r="F10988">
            <v>1</v>
          </cell>
          <cell r="I10988">
            <v>1768</v>
          </cell>
          <cell r="L10988" t="str">
            <v>(Excluded - Counted in classroom data)</v>
          </cell>
        </row>
        <row r="10989">
          <cell r="A10989">
            <v>306</v>
          </cell>
          <cell r="F10989">
            <v>1</v>
          </cell>
          <cell r="I10989">
            <v>1620</v>
          </cell>
          <cell r="L10989" t="str">
            <v>(Excluded - Counted in classroom data)</v>
          </cell>
        </row>
        <row r="10990">
          <cell r="A10990">
            <v>306</v>
          </cell>
          <cell r="F10990">
            <v>1</v>
          </cell>
          <cell r="I10990">
            <v>296</v>
          </cell>
          <cell r="L10990" t="str">
            <v>NCS - Operational</v>
          </cell>
        </row>
        <row r="10991">
          <cell r="A10991">
            <v>306</v>
          </cell>
          <cell r="F10991">
            <v>1</v>
          </cell>
          <cell r="I10991">
            <v>216</v>
          </cell>
          <cell r="L10991" t="str">
            <v>NCS - Operational</v>
          </cell>
        </row>
        <row r="10992">
          <cell r="A10992">
            <v>306</v>
          </cell>
          <cell r="F10992">
            <v>1</v>
          </cell>
          <cell r="I10992">
            <v>168</v>
          </cell>
          <cell r="L10992" t="str">
            <v>NCS - Operational</v>
          </cell>
        </row>
        <row r="10993">
          <cell r="A10993">
            <v>306</v>
          </cell>
          <cell r="F10993">
            <v>1</v>
          </cell>
          <cell r="I10993">
            <v>288</v>
          </cell>
          <cell r="L10993" t="str">
            <v>NCS - Operational</v>
          </cell>
        </row>
        <row r="10994">
          <cell r="A10994">
            <v>306</v>
          </cell>
          <cell r="F10994">
            <v>1</v>
          </cell>
          <cell r="I10994">
            <v>97</v>
          </cell>
          <cell r="L10994" t="str">
            <v>NCS - Operational</v>
          </cell>
        </row>
        <row r="10995">
          <cell r="A10995">
            <v>306</v>
          </cell>
          <cell r="F10995">
            <v>1</v>
          </cell>
          <cell r="I10995">
            <v>97</v>
          </cell>
          <cell r="L10995" t="str">
            <v>NCS - Operational</v>
          </cell>
        </row>
        <row r="10996">
          <cell r="A10996">
            <v>306</v>
          </cell>
          <cell r="F10996">
            <v>1</v>
          </cell>
          <cell r="I10996">
            <v>243</v>
          </cell>
          <cell r="L10996" t="str">
            <v>NCS - Operational</v>
          </cell>
        </row>
        <row r="10997">
          <cell r="A10997">
            <v>306</v>
          </cell>
          <cell r="F10997">
            <v>1</v>
          </cell>
          <cell r="I10997">
            <v>90</v>
          </cell>
          <cell r="L10997" t="str">
            <v>NCS - Operational</v>
          </cell>
        </row>
        <row r="10998">
          <cell r="A10998">
            <v>306</v>
          </cell>
          <cell r="F10998">
            <v>1</v>
          </cell>
          <cell r="I10998">
            <v>153</v>
          </cell>
          <cell r="L10998" t="str">
            <v>NCS - Operational</v>
          </cell>
        </row>
        <row r="10999">
          <cell r="A10999">
            <v>306</v>
          </cell>
          <cell r="F10999">
            <v>1</v>
          </cell>
          <cell r="I10999">
            <v>486</v>
          </cell>
          <cell r="L10999" t="str">
            <v>NCS - Interior Room</v>
          </cell>
        </row>
        <row r="11000">
          <cell r="A11000">
            <v>306</v>
          </cell>
          <cell r="F11000">
            <v>1</v>
          </cell>
          <cell r="I11000">
            <v>1248</v>
          </cell>
          <cell r="L11000" t="str">
            <v>(Excluded - Counted in classroom data)</v>
          </cell>
        </row>
        <row r="11001">
          <cell r="A11001">
            <v>306</v>
          </cell>
          <cell r="F11001">
            <v>1</v>
          </cell>
          <cell r="I11001">
            <v>1248</v>
          </cell>
          <cell r="L11001" t="str">
            <v>(Excluded - Counted in classroom data)</v>
          </cell>
        </row>
        <row r="11002">
          <cell r="A11002">
            <v>306</v>
          </cell>
          <cell r="F11002">
            <v>1</v>
          </cell>
          <cell r="I11002">
            <v>162</v>
          </cell>
          <cell r="L11002" t="str">
            <v>NCS - Operational</v>
          </cell>
        </row>
        <row r="11003">
          <cell r="A11003">
            <v>306</v>
          </cell>
          <cell r="F11003">
            <v>1</v>
          </cell>
          <cell r="I11003">
            <v>81</v>
          </cell>
          <cell r="L11003" t="str">
            <v>NCS - Operational</v>
          </cell>
        </row>
        <row r="11004">
          <cell r="A11004">
            <v>306</v>
          </cell>
          <cell r="F11004">
            <v>1</v>
          </cell>
          <cell r="I11004">
            <v>78</v>
          </cell>
          <cell r="L11004" t="str">
            <v>NCS - Operational</v>
          </cell>
        </row>
        <row r="11005">
          <cell r="A11005">
            <v>306</v>
          </cell>
          <cell r="F11005">
            <v>1</v>
          </cell>
          <cell r="I11005">
            <v>168</v>
          </cell>
          <cell r="L11005" t="str">
            <v>NCS - Assembly</v>
          </cell>
        </row>
        <row r="11006">
          <cell r="A11006">
            <v>306</v>
          </cell>
          <cell r="F11006">
            <v>1</v>
          </cell>
          <cell r="I11006">
            <v>380</v>
          </cell>
          <cell r="L11006" t="str">
            <v>NCS - Interior Room</v>
          </cell>
        </row>
        <row r="11007">
          <cell r="A11007">
            <v>306</v>
          </cell>
          <cell r="F11007">
            <v>1</v>
          </cell>
          <cell r="I11007">
            <v>1248</v>
          </cell>
          <cell r="L11007" t="str">
            <v>(Excluded - Counted in classroom data)</v>
          </cell>
        </row>
        <row r="11008">
          <cell r="A11008">
            <v>306</v>
          </cell>
          <cell r="F11008">
            <v>1</v>
          </cell>
          <cell r="I11008">
            <v>1352</v>
          </cell>
          <cell r="L11008" t="str">
            <v>(Excluded - Counted in classroom data)</v>
          </cell>
        </row>
        <row r="11009">
          <cell r="A11009">
            <v>306</v>
          </cell>
          <cell r="F11009">
            <v>1</v>
          </cell>
          <cell r="I11009">
            <v>308</v>
          </cell>
          <cell r="L11009" t="str">
            <v>NCS - Operational</v>
          </cell>
        </row>
        <row r="11010">
          <cell r="A11010">
            <v>306</v>
          </cell>
          <cell r="F11010">
            <v>1</v>
          </cell>
          <cell r="I11010">
            <v>56</v>
          </cell>
          <cell r="L11010" t="str">
            <v>NCS - Interior Room</v>
          </cell>
        </row>
        <row r="11011">
          <cell r="A11011">
            <v>306</v>
          </cell>
          <cell r="F11011">
            <v>1</v>
          </cell>
          <cell r="I11011">
            <v>159</v>
          </cell>
          <cell r="L11011" t="str">
            <v>NCS - Operational</v>
          </cell>
        </row>
        <row r="11012">
          <cell r="A11012">
            <v>306</v>
          </cell>
          <cell r="F11012">
            <v>1</v>
          </cell>
          <cell r="I11012">
            <v>102</v>
          </cell>
          <cell r="L11012" t="str">
            <v>NCS - Operational</v>
          </cell>
        </row>
        <row r="11013">
          <cell r="A11013">
            <v>306</v>
          </cell>
          <cell r="F11013">
            <v>1</v>
          </cell>
          <cell r="I11013">
            <v>304</v>
          </cell>
          <cell r="L11013" t="str">
            <v>NCS - Operational</v>
          </cell>
        </row>
        <row r="11014">
          <cell r="A11014">
            <v>306</v>
          </cell>
          <cell r="F11014">
            <v>1</v>
          </cell>
          <cell r="I11014">
            <v>23</v>
          </cell>
          <cell r="L11014" t="str">
            <v>NCS - Operational</v>
          </cell>
        </row>
        <row r="11015">
          <cell r="A11015">
            <v>306</v>
          </cell>
          <cell r="F11015">
            <v>1</v>
          </cell>
          <cell r="I11015">
            <v>21</v>
          </cell>
          <cell r="L11015" t="str">
            <v>NCS - Operational</v>
          </cell>
        </row>
        <row r="11016">
          <cell r="A11016">
            <v>306</v>
          </cell>
          <cell r="F11016">
            <v>1</v>
          </cell>
          <cell r="I11016">
            <v>161</v>
          </cell>
          <cell r="L11016" t="str">
            <v>NCS - Operational</v>
          </cell>
        </row>
        <row r="11017">
          <cell r="A11017">
            <v>306</v>
          </cell>
          <cell r="F11017">
            <v>1</v>
          </cell>
          <cell r="I11017">
            <v>23</v>
          </cell>
          <cell r="L11017" t="str">
            <v>NCS - Operational</v>
          </cell>
        </row>
        <row r="11018">
          <cell r="A11018">
            <v>306</v>
          </cell>
          <cell r="F11018">
            <v>1</v>
          </cell>
          <cell r="I11018">
            <v>21</v>
          </cell>
          <cell r="L11018" t="str">
            <v>NCS - Operational</v>
          </cell>
        </row>
        <row r="11019">
          <cell r="A11019">
            <v>306</v>
          </cell>
          <cell r="F11019">
            <v>1</v>
          </cell>
          <cell r="I11019">
            <v>161</v>
          </cell>
          <cell r="L11019" t="str">
            <v>NCS - Operational</v>
          </cell>
        </row>
        <row r="11020">
          <cell r="A11020">
            <v>306</v>
          </cell>
          <cell r="F11020">
            <v>1</v>
          </cell>
          <cell r="I11020">
            <v>1204</v>
          </cell>
          <cell r="L11020" t="str">
            <v>NCS - Operational</v>
          </cell>
        </row>
        <row r="11021">
          <cell r="A11021">
            <v>306</v>
          </cell>
          <cell r="F11021">
            <v>1</v>
          </cell>
          <cell r="I11021">
            <v>24</v>
          </cell>
          <cell r="L11021" t="str">
            <v>NCS - Operational</v>
          </cell>
        </row>
        <row r="11022">
          <cell r="A11022">
            <v>306</v>
          </cell>
          <cell r="F11022">
            <v>1</v>
          </cell>
          <cell r="I11022">
            <v>58</v>
          </cell>
          <cell r="L11022" t="str">
            <v>NCS - Operational</v>
          </cell>
        </row>
        <row r="11023">
          <cell r="A11023">
            <v>306</v>
          </cell>
          <cell r="F11023">
            <v>1</v>
          </cell>
          <cell r="I11023">
            <v>2209</v>
          </cell>
          <cell r="L11023" t="str">
            <v>NCS - Assembly</v>
          </cell>
        </row>
        <row r="11024">
          <cell r="A11024">
            <v>306</v>
          </cell>
          <cell r="F11024">
            <v>1</v>
          </cell>
          <cell r="I11024">
            <v>6628</v>
          </cell>
          <cell r="L11024" t="str">
            <v>NCS - Assembly</v>
          </cell>
        </row>
        <row r="11025">
          <cell r="A11025">
            <v>306</v>
          </cell>
          <cell r="F11025">
            <v>1</v>
          </cell>
          <cell r="I11025">
            <v>36</v>
          </cell>
          <cell r="L11025" t="str">
            <v>NCS - Operational</v>
          </cell>
        </row>
        <row r="11026">
          <cell r="A11026">
            <v>306</v>
          </cell>
          <cell r="F11026">
            <v>1</v>
          </cell>
          <cell r="I11026">
            <v>66</v>
          </cell>
          <cell r="L11026" t="str">
            <v>NCS - Interior Room</v>
          </cell>
        </row>
        <row r="11027">
          <cell r="A11027">
            <v>306</v>
          </cell>
          <cell r="F11027">
            <v>1</v>
          </cell>
          <cell r="I11027">
            <v>351</v>
          </cell>
          <cell r="L11027" t="str">
            <v>NCS - Operational</v>
          </cell>
        </row>
        <row r="11028">
          <cell r="A11028">
            <v>306</v>
          </cell>
          <cell r="F11028">
            <v>1</v>
          </cell>
          <cell r="I11028">
            <v>45</v>
          </cell>
          <cell r="L11028" t="str">
            <v>NCS - Operational</v>
          </cell>
        </row>
        <row r="11029">
          <cell r="A11029">
            <v>306</v>
          </cell>
          <cell r="F11029">
            <v>1</v>
          </cell>
          <cell r="I11029">
            <v>199</v>
          </cell>
          <cell r="L11029" t="str">
            <v>NCS - Operational</v>
          </cell>
        </row>
        <row r="11030">
          <cell r="A11030">
            <v>306</v>
          </cell>
          <cell r="F11030">
            <v>1</v>
          </cell>
          <cell r="I11030">
            <v>45</v>
          </cell>
          <cell r="L11030" t="str">
            <v>NCS - Operational</v>
          </cell>
        </row>
        <row r="11031">
          <cell r="A11031">
            <v>306</v>
          </cell>
          <cell r="F11031">
            <v>1</v>
          </cell>
          <cell r="I11031">
            <v>234</v>
          </cell>
          <cell r="L11031" t="str">
            <v>NCS - Operational</v>
          </cell>
        </row>
        <row r="11032">
          <cell r="A11032">
            <v>306</v>
          </cell>
          <cell r="F11032">
            <v>1</v>
          </cell>
          <cell r="I11032">
            <v>206</v>
          </cell>
          <cell r="L11032" t="str">
            <v>NCS - Operational</v>
          </cell>
        </row>
        <row r="11033">
          <cell r="A11033">
            <v>306</v>
          </cell>
          <cell r="F11033">
            <v>1</v>
          </cell>
          <cell r="I11033">
            <v>45</v>
          </cell>
          <cell r="L11033" t="str">
            <v>NCS - Operational</v>
          </cell>
        </row>
        <row r="11034">
          <cell r="A11034">
            <v>306</v>
          </cell>
          <cell r="F11034">
            <v>1</v>
          </cell>
          <cell r="I11034">
            <v>1005</v>
          </cell>
          <cell r="L11034" t="str">
            <v>NCS - Interior Room</v>
          </cell>
        </row>
        <row r="11035">
          <cell r="A11035">
            <v>306</v>
          </cell>
          <cell r="F11035">
            <v>1</v>
          </cell>
          <cell r="I11035">
            <v>1040</v>
          </cell>
          <cell r="L11035" t="str">
            <v>NCS - Operational</v>
          </cell>
        </row>
        <row r="11036">
          <cell r="A11036">
            <v>306</v>
          </cell>
          <cell r="F11036">
            <v>1</v>
          </cell>
          <cell r="I11036">
            <v>463</v>
          </cell>
          <cell r="L11036" t="str">
            <v>NCS - Operational</v>
          </cell>
        </row>
        <row r="11037">
          <cell r="A11037">
            <v>306</v>
          </cell>
          <cell r="F11037">
            <v>1</v>
          </cell>
          <cell r="I11037">
            <v>82</v>
          </cell>
          <cell r="L11037" t="str">
            <v>NCS - Operational</v>
          </cell>
        </row>
        <row r="11038">
          <cell r="A11038">
            <v>306</v>
          </cell>
          <cell r="F11038">
            <v>1</v>
          </cell>
          <cell r="I11038">
            <v>109</v>
          </cell>
          <cell r="L11038" t="str">
            <v>NCS - Operational</v>
          </cell>
        </row>
        <row r="11039">
          <cell r="A11039">
            <v>306</v>
          </cell>
          <cell r="F11039">
            <v>1</v>
          </cell>
          <cell r="I11039">
            <v>187</v>
          </cell>
          <cell r="L11039" t="str">
            <v>NCS - Operational</v>
          </cell>
        </row>
        <row r="11040">
          <cell r="A11040">
            <v>306</v>
          </cell>
          <cell r="F11040">
            <v>1</v>
          </cell>
          <cell r="I11040">
            <v>257</v>
          </cell>
          <cell r="L11040" t="str">
            <v>NCS - Operational</v>
          </cell>
        </row>
        <row r="11041">
          <cell r="A11041">
            <v>306</v>
          </cell>
          <cell r="F11041">
            <v>2</v>
          </cell>
          <cell r="I11041">
            <v>195</v>
          </cell>
          <cell r="L11041" t="str">
            <v>NCS - Operational</v>
          </cell>
        </row>
        <row r="11042">
          <cell r="A11042">
            <v>306</v>
          </cell>
          <cell r="F11042">
            <v>3</v>
          </cell>
          <cell r="I11042">
            <v>199</v>
          </cell>
          <cell r="L11042" t="str">
            <v>NCS - Operational</v>
          </cell>
        </row>
        <row r="11043">
          <cell r="A11043">
            <v>306</v>
          </cell>
          <cell r="F11043">
            <v>3</v>
          </cell>
          <cell r="I11043">
            <v>91</v>
          </cell>
          <cell r="L11043" t="str">
            <v>NCS - Operational</v>
          </cell>
        </row>
        <row r="11044">
          <cell r="A11044">
            <v>306</v>
          </cell>
          <cell r="F11044">
            <v>3</v>
          </cell>
          <cell r="I11044">
            <v>90</v>
          </cell>
          <cell r="L11044" t="str">
            <v>NCS - Operational</v>
          </cell>
        </row>
        <row r="11045">
          <cell r="A11045">
            <v>306</v>
          </cell>
          <cell r="F11045">
            <v>3</v>
          </cell>
          <cell r="I11045">
            <v>90</v>
          </cell>
          <cell r="L11045" t="str">
            <v>NCS - Operational</v>
          </cell>
        </row>
        <row r="11046">
          <cell r="A11046">
            <v>306</v>
          </cell>
          <cell r="F11046">
            <v>3</v>
          </cell>
          <cell r="I11046">
            <v>90</v>
          </cell>
          <cell r="L11046" t="str">
            <v>NCS - Operational</v>
          </cell>
        </row>
        <row r="11047">
          <cell r="A11047">
            <v>306</v>
          </cell>
          <cell r="F11047">
            <v>4</v>
          </cell>
          <cell r="I11047">
            <v>1536</v>
          </cell>
          <cell r="L11047" t="str">
            <v>NCS - Operational</v>
          </cell>
        </row>
        <row r="11048">
          <cell r="A11048">
            <v>306</v>
          </cell>
          <cell r="F11048">
            <v>4</v>
          </cell>
          <cell r="I11048">
            <v>1088</v>
          </cell>
          <cell r="L11048" t="str">
            <v>NCS - Operational</v>
          </cell>
        </row>
        <row r="11049">
          <cell r="A11049">
            <v>306</v>
          </cell>
          <cell r="F11049">
            <v>4</v>
          </cell>
          <cell r="I11049">
            <v>77</v>
          </cell>
          <cell r="L11049" t="str">
            <v>NCS - Operational</v>
          </cell>
        </row>
        <row r="11050">
          <cell r="A11050">
            <v>306</v>
          </cell>
          <cell r="F11050">
            <v>4</v>
          </cell>
          <cell r="I11050">
            <v>82</v>
          </cell>
          <cell r="L11050" t="str">
            <v>NCS - Operational</v>
          </cell>
        </row>
        <row r="11051">
          <cell r="A11051">
            <v>306</v>
          </cell>
          <cell r="F11051">
            <v>4</v>
          </cell>
          <cell r="I11051">
            <v>155</v>
          </cell>
          <cell r="L11051" t="str">
            <v>NCS - Operational</v>
          </cell>
        </row>
        <row r="11052">
          <cell r="A11052">
            <v>306</v>
          </cell>
          <cell r="F11052">
            <v>1</v>
          </cell>
          <cell r="I11052">
            <v>99</v>
          </cell>
          <cell r="L11052" t="str">
            <v>NCS - Operational</v>
          </cell>
        </row>
        <row r="11053">
          <cell r="A11053">
            <v>306</v>
          </cell>
          <cell r="F11053">
            <v>1</v>
          </cell>
          <cell r="I11053">
            <v>132</v>
          </cell>
          <cell r="L11053" t="str">
            <v>NCS - Operational</v>
          </cell>
        </row>
        <row r="11054">
          <cell r="A11054">
            <v>306</v>
          </cell>
          <cell r="F11054">
            <v>1</v>
          </cell>
          <cell r="I11054">
            <v>111</v>
          </cell>
          <cell r="L11054" t="str">
            <v>NCS - Operational</v>
          </cell>
        </row>
        <row r="11055">
          <cell r="A11055">
            <v>306</v>
          </cell>
          <cell r="F11055">
            <v>1</v>
          </cell>
          <cell r="I11055">
            <v>798</v>
          </cell>
          <cell r="L11055" t="str">
            <v>NCS - Athletic</v>
          </cell>
        </row>
        <row r="11056">
          <cell r="A11056">
            <v>306</v>
          </cell>
          <cell r="F11056">
            <v>1</v>
          </cell>
          <cell r="I11056">
            <v>28</v>
          </cell>
          <cell r="L11056" t="str">
            <v>NCS - Operational</v>
          </cell>
        </row>
        <row r="11057">
          <cell r="A11057">
            <v>306</v>
          </cell>
          <cell r="F11057">
            <v>1</v>
          </cell>
          <cell r="I11057">
            <v>52</v>
          </cell>
          <cell r="L11057" t="str">
            <v>NCS - Operational</v>
          </cell>
        </row>
        <row r="11058">
          <cell r="A11058">
            <v>306</v>
          </cell>
          <cell r="F11058">
            <v>1</v>
          </cell>
          <cell r="I11058">
            <v>20</v>
          </cell>
          <cell r="L11058" t="str">
            <v>NCS - Operational</v>
          </cell>
        </row>
        <row r="11059">
          <cell r="A11059">
            <v>306</v>
          </cell>
          <cell r="F11059">
            <v>1</v>
          </cell>
          <cell r="I11059">
            <v>12</v>
          </cell>
          <cell r="L11059" t="str">
            <v>NCS - Operational</v>
          </cell>
        </row>
        <row r="11060">
          <cell r="A11060">
            <v>306</v>
          </cell>
          <cell r="F11060">
            <v>1</v>
          </cell>
          <cell r="I11060">
            <v>378</v>
          </cell>
          <cell r="L11060" t="str">
            <v>NCS - Operational</v>
          </cell>
        </row>
        <row r="11061">
          <cell r="A11061">
            <v>306</v>
          </cell>
          <cell r="F11061">
            <v>1</v>
          </cell>
          <cell r="I11061">
            <v>488</v>
          </cell>
          <cell r="L11061" t="str">
            <v>NCS - Interior Room</v>
          </cell>
        </row>
        <row r="11062">
          <cell r="A11062">
            <v>306</v>
          </cell>
          <cell r="F11062">
            <v>1</v>
          </cell>
          <cell r="I11062">
            <v>312</v>
          </cell>
          <cell r="L11062" t="str">
            <v>NCS - Interior Room</v>
          </cell>
        </row>
        <row r="11063">
          <cell r="A11063">
            <v>306</v>
          </cell>
          <cell r="F11063">
            <v>1</v>
          </cell>
          <cell r="I11063">
            <v>76</v>
          </cell>
          <cell r="L11063" t="str">
            <v>NCS - Interior Room</v>
          </cell>
        </row>
        <row r="11064">
          <cell r="A11064">
            <v>306</v>
          </cell>
          <cell r="F11064">
            <v>1</v>
          </cell>
          <cell r="I11064">
            <v>80</v>
          </cell>
          <cell r="L11064" t="str">
            <v>NCS - Operational</v>
          </cell>
        </row>
        <row r="11065">
          <cell r="A11065">
            <v>306</v>
          </cell>
          <cell r="F11065">
            <v>1</v>
          </cell>
          <cell r="I11065">
            <v>200</v>
          </cell>
          <cell r="L11065" t="str">
            <v>NCS - Interior Room</v>
          </cell>
        </row>
        <row r="11066">
          <cell r="A11066">
            <v>306</v>
          </cell>
          <cell r="F11066">
            <v>1</v>
          </cell>
          <cell r="I11066">
            <v>120</v>
          </cell>
          <cell r="L11066" t="str">
            <v>NCS - Operational</v>
          </cell>
        </row>
        <row r="11067">
          <cell r="A11067">
            <v>306</v>
          </cell>
          <cell r="F11067">
            <v>1</v>
          </cell>
          <cell r="I11067">
            <v>160</v>
          </cell>
          <cell r="L11067" t="str">
            <v>NCS - Operational</v>
          </cell>
        </row>
        <row r="11068">
          <cell r="A11068">
            <v>306</v>
          </cell>
          <cell r="F11068">
            <v>1</v>
          </cell>
          <cell r="I11068">
            <v>868</v>
          </cell>
          <cell r="L11068" t="str">
            <v>(Excluded - Counted in classroom data)</v>
          </cell>
        </row>
        <row r="11069">
          <cell r="A11069">
            <v>306</v>
          </cell>
          <cell r="F11069">
            <v>1</v>
          </cell>
          <cell r="I11069">
            <v>880</v>
          </cell>
          <cell r="L11069" t="str">
            <v>(Excluded - Counted in classroom data)</v>
          </cell>
        </row>
        <row r="11070">
          <cell r="A11070">
            <v>306</v>
          </cell>
          <cell r="F11070">
            <v>1</v>
          </cell>
          <cell r="I11070">
            <v>880</v>
          </cell>
          <cell r="L11070" t="str">
            <v>(Excluded - Counted in classroom data)</v>
          </cell>
        </row>
        <row r="11071">
          <cell r="A11071">
            <v>306</v>
          </cell>
          <cell r="F11071">
            <v>1</v>
          </cell>
          <cell r="I11071">
            <v>880</v>
          </cell>
          <cell r="L11071" t="str">
            <v>(Excluded - Counted in classroom data)</v>
          </cell>
        </row>
        <row r="11072">
          <cell r="A11072">
            <v>306</v>
          </cell>
          <cell r="F11072">
            <v>1</v>
          </cell>
          <cell r="I11072">
            <v>880</v>
          </cell>
          <cell r="L11072" t="str">
            <v>(Excluded - Counted in classroom data)</v>
          </cell>
        </row>
        <row r="11073">
          <cell r="A11073">
            <v>306</v>
          </cell>
          <cell r="F11073">
            <v>1</v>
          </cell>
          <cell r="I11073">
            <v>880</v>
          </cell>
          <cell r="L11073" t="str">
            <v>(Excluded - Counted in classroom data)</v>
          </cell>
        </row>
        <row r="11074">
          <cell r="A11074">
            <v>306</v>
          </cell>
          <cell r="F11074">
            <v>1</v>
          </cell>
          <cell r="I11074">
            <v>880</v>
          </cell>
          <cell r="L11074" t="str">
            <v>(Excluded - Counted in classroom data)</v>
          </cell>
        </row>
        <row r="11075">
          <cell r="A11075">
            <v>306</v>
          </cell>
          <cell r="F11075">
            <v>1</v>
          </cell>
          <cell r="I11075">
            <v>782</v>
          </cell>
          <cell r="L11075" t="str">
            <v>(Excluded - Counted in classroom data)</v>
          </cell>
        </row>
        <row r="11076">
          <cell r="A11076">
            <v>306</v>
          </cell>
          <cell r="F11076">
            <v>1</v>
          </cell>
          <cell r="I11076">
            <v>782</v>
          </cell>
          <cell r="L11076" t="str">
            <v>(Excluded - Counted in classroom data)</v>
          </cell>
        </row>
        <row r="11077">
          <cell r="A11077">
            <v>306</v>
          </cell>
          <cell r="F11077">
            <v>1</v>
          </cell>
          <cell r="I11077">
            <v>700</v>
          </cell>
          <cell r="L11077" t="str">
            <v>(Excluded - Counted in classroom data)</v>
          </cell>
        </row>
        <row r="11078">
          <cell r="A11078">
            <v>306</v>
          </cell>
          <cell r="F11078">
            <v>1</v>
          </cell>
          <cell r="I11078">
            <v>770</v>
          </cell>
          <cell r="L11078" t="str">
            <v>(Excluded - Counted in classroom data)</v>
          </cell>
        </row>
        <row r="11079">
          <cell r="A11079">
            <v>306</v>
          </cell>
          <cell r="F11079">
            <v>1</v>
          </cell>
          <cell r="I11079">
            <v>143</v>
          </cell>
          <cell r="L11079" t="str">
            <v>NCS - Interior Room</v>
          </cell>
        </row>
        <row r="11080">
          <cell r="A11080">
            <v>306</v>
          </cell>
          <cell r="F11080">
            <v>1</v>
          </cell>
          <cell r="I11080">
            <v>868</v>
          </cell>
          <cell r="L11080" t="str">
            <v>(Excluded - Counted in classroom data)</v>
          </cell>
        </row>
        <row r="11081">
          <cell r="A11081">
            <v>306</v>
          </cell>
          <cell r="F11081">
            <v>1</v>
          </cell>
          <cell r="I11081">
            <v>700</v>
          </cell>
          <cell r="L11081" t="str">
            <v>(Excluded - Counted in classroom data)</v>
          </cell>
        </row>
        <row r="11082">
          <cell r="A11082">
            <v>306</v>
          </cell>
          <cell r="F11082">
            <v>1</v>
          </cell>
          <cell r="I11082">
            <v>700</v>
          </cell>
          <cell r="L11082" t="str">
            <v>(Excluded - Counted in classroom data)</v>
          </cell>
        </row>
        <row r="11083">
          <cell r="A11083">
            <v>306</v>
          </cell>
          <cell r="F11083">
            <v>1</v>
          </cell>
          <cell r="I11083">
            <v>700</v>
          </cell>
          <cell r="L11083" t="str">
            <v>(Excluded - Counted in classroom data)</v>
          </cell>
        </row>
        <row r="11084">
          <cell r="A11084">
            <v>306</v>
          </cell>
          <cell r="F11084">
            <v>1</v>
          </cell>
          <cell r="I11084">
            <v>920</v>
          </cell>
          <cell r="L11084" t="str">
            <v>(Excluded - Counted in classroom data)</v>
          </cell>
        </row>
        <row r="11085">
          <cell r="A11085">
            <v>306</v>
          </cell>
          <cell r="F11085">
            <v>1</v>
          </cell>
          <cell r="I11085">
            <v>782</v>
          </cell>
          <cell r="L11085" t="str">
            <v>(Excluded - Counted in classroom data)</v>
          </cell>
        </row>
        <row r="11086">
          <cell r="A11086">
            <v>306</v>
          </cell>
          <cell r="F11086">
            <v>1</v>
          </cell>
          <cell r="I11086">
            <v>700</v>
          </cell>
          <cell r="L11086" t="str">
            <v>(Excluded - Counted in classroom data)</v>
          </cell>
        </row>
        <row r="11087">
          <cell r="A11087">
            <v>306</v>
          </cell>
          <cell r="F11087">
            <v>1</v>
          </cell>
          <cell r="I11087">
            <v>700</v>
          </cell>
          <cell r="L11087" t="str">
            <v>(Excluded - Counted in classroom data)</v>
          </cell>
        </row>
        <row r="11088">
          <cell r="A11088">
            <v>306</v>
          </cell>
          <cell r="F11088">
            <v>1</v>
          </cell>
          <cell r="I11088">
            <v>700</v>
          </cell>
          <cell r="L11088" t="str">
            <v>(Excluded - Counted in classroom data)</v>
          </cell>
        </row>
        <row r="11089">
          <cell r="A11089">
            <v>306</v>
          </cell>
          <cell r="F11089">
            <v>1</v>
          </cell>
          <cell r="I11089">
            <v>700</v>
          </cell>
          <cell r="L11089" t="str">
            <v>(Excluded - Counted in classroom data)</v>
          </cell>
        </row>
        <row r="11090">
          <cell r="A11090">
            <v>306</v>
          </cell>
          <cell r="F11090">
            <v>1</v>
          </cell>
          <cell r="I11090">
            <v>782</v>
          </cell>
          <cell r="L11090" t="str">
            <v>(Excluded - Counted in classroom data)</v>
          </cell>
        </row>
        <row r="11091">
          <cell r="A11091">
            <v>306</v>
          </cell>
          <cell r="F11091">
            <v>1</v>
          </cell>
          <cell r="I11091">
            <v>868</v>
          </cell>
          <cell r="L11091" t="str">
            <v>(Excluded - Counted in classroom data)</v>
          </cell>
        </row>
        <row r="11092">
          <cell r="A11092">
            <v>306</v>
          </cell>
          <cell r="F11092">
            <v>1</v>
          </cell>
          <cell r="I11092">
            <v>714</v>
          </cell>
          <cell r="L11092" t="str">
            <v>(Excluded - Counted in classroom data)</v>
          </cell>
        </row>
        <row r="11093">
          <cell r="A11093">
            <v>306</v>
          </cell>
          <cell r="F11093">
            <v>1</v>
          </cell>
          <cell r="I11093">
            <v>506</v>
          </cell>
          <cell r="L11093" t="str">
            <v>NCS - Interior Room</v>
          </cell>
        </row>
        <row r="11094">
          <cell r="A11094">
            <v>306</v>
          </cell>
          <cell r="F11094">
            <v>1</v>
          </cell>
          <cell r="I11094">
            <v>42</v>
          </cell>
          <cell r="L11094" t="str">
            <v>NCS - Interior Room</v>
          </cell>
        </row>
        <row r="11095">
          <cell r="A11095">
            <v>306</v>
          </cell>
          <cell r="F11095">
            <v>1</v>
          </cell>
          <cell r="I11095">
            <v>30</v>
          </cell>
          <cell r="L11095" t="str">
            <v>NCS - Operational</v>
          </cell>
        </row>
        <row r="11096">
          <cell r="A11096">
            <v>306</v>
          </cell>
          <cell r="F11096">
            <v>1</v>
          </cell>
          <cell r="I11096">
            <v>72</v>
          </cell>
          <cell r="L11096" t="str">
            <v>NCS - Operational</v>
          </cell>
        </row>
        <row r="11097">
          <cell r="A11097">
            <v>306</v>
          </cell>
          <cell r="F11097">
            <v>1</v>
          </cell>
          <cell r="I11097">
            <v>690</v>
          </cell>
          <cell r="L11097" t="str">
            <v>NCS - Operational</v>
          </cell>
        </row>
        <row r="11098">
          <cell r="A11098">
            <v>306</v>
          </cell>
          <cell r="F11098">
            <v>1</v>
          </cell>
          <cell r="I11098">
            <v>805</v>
          </cell>
          <cell r="L11098" t="str">
            <v>(Excluded - Counted in classroom data)</v>
          </cell>
        </row>
        <row r="11099">
          <cell r="A11099">
            <v>306</v>
          </cell>
          <cell r="F11099">
            <v>1</v>
          </cell>
          <cell r="I11099">
            <v>805</v>
          </cell>
          <cell r="L11099" t="str">
            <v>(Excluded - Counted in classroom data)</v>
          </cell>
        </row>
        <row r="11100">
          <cell r="A11100">
            <v>306</v>
          </cell>
          <cell r="F11100">
            <v>1</v>
          </cell>
          <cell r="I11100">
            <v>67</v>
          </cell>
          <cell r="L11100" t="str">
            <v>NCS - Interior Room</v>
          </cell>
        </row>
        <row r="11101">
          <cell r="A11101">
            <v>306</v>
          </cell>
          <cell r="F11101">
            <v>1</v>
          </cell>
          <cell r="I11101">
            <v>96</v>
          </cell>
          <cell r="L11101" t="str">
            <v>NCS - Interior Room</v>
          </cell>
        </row>
        <row r="11102">
          <cell r="A11102">
            <v>306</v>
          </cell>
          <cell r="F11102">
            <v>1</v>
          </cell>
          <cell r="I11102">
            <v>96</v>
          </cell>
          <cell r="L11102" t="str">
            <v>NCS - Interior Room</v>
          </cell>
        </row>
        <row r="11103">
          <cell r="A11103">
            <v>306</v>
          </cell>
          <cell r="F11103">
            <v>1</v>
          </cell>
          <cell r="I11103">
            <v>98</v>
          </cell>
          <cell r="L11103" t="str">
            <v>NCS - Interior Room</v>
          </cell>
        </row>
        <row r="11104">
          <cell r="A11104">
            <v>306</v>
          </cell>
          <cell r="F11104">
            <v>1</v>
          </cell>
          <cell r="I11104">
            <v>90</v>
          </cell>
          <cell r="L11104" t="str">
            <v>NCS - Interior Room</v>
          </cell>
        </row>
        <row r="11105">
          <cell r="A11105">
            <v>306</v>
          </cell>
          <cell r="F11105">
            <v>1</v>
          </cell>
          <cell r="I11105">
            <v>55</v>
          </cell>
          <cell r="L11105" t="str">
            <v>NCS - Operational</v>
          </cell>
        </row>
        <row r="11106">
          <cell r="A11106">
            <v>306</v>
          </cell>
          <cell r="F11106">
            <v>1</v>
          </cell>
          <cell r="I11106">
            <v>56</v>
          </cell>
          <cell r="L11106" t="str">
            <v>NCS - Interior Room</v>
          </cell>
        </row>
        <row r="11107">
          <cell r="A11107">
            <v>306</v>
          </cell>
          <cell r="F11107">
            <v>1</v>
          </cell>
          <cell r="I11107">
            <v>58</v>
          </cell>
          <cell r="L11107" t="str">
            <v>NCS - Interior Room</v>
          </cell>
        </row>
        <row r="11108">
          <cell r="A11108">
            <v>306</v>
          </cell>
          <cell r="F11108">
            <v>1</v>
          </cell>
          <cell r="I11108">
            <v>65</v>
          </cell>
          <cell r="L11108" t="str">
            <v>NCS - Interior Room</v>
          </cell>
        </row>
        <row r="11109">
          <cell r="A11109">
            <v>306</v>
          </cell>
          <cell r="F11109">
            <v>1</v>
          </cell>
          <cell r="I11109">
            <v>88</v>
          </cell>
          <cell r="L11109" t="str">
            <v>NCS - Operational</v>
          </cell>
        </row>
        <row r="11110">
          <cell r="A11110">
            <v>306</v>
          </cell>
          <cell r="F11110">
            <v>1</v>
          </cell>
          <cell r="I11110">
            <v>868</v>
          </cell>
          <cell r="L11110" t="str">
            <v>(Excluded - Counted in classroom data)</v>
          </cell>
        </row>
        <row r="11111">
          <cell r="A11111">
            <v>306</v>
          </cell>
          <cell r="F11111">
            <v>1</v>
          </cell>
          <cell r="I11111">
            <v>930</v>
          </cell>
          <cell r="L11111" t="str">
            <v>NCS - Interior Room</v>
          </cell>
        </row>
        <row r="11112">
          <cell r="A11112">
            <v>306</v>
          </cell>
          <cell r="F11112">
            <v>1</v>
          </cell>
          <cell r="I11112">
            <v>63</v>
          </cell>
          <cell r="L11112" t="str">
            <v>NCS - Interior Room</v>
          </cell>
        </row>
        <row r="11113">
          <cell r="A11113">
            <v>306</v>
          </cell>
          <cell r="F11113">
            <v>1</v>
          </cell>
          <cell r="I11113">
            <v>63</v>
          </cell>
          <cell r="L11113" t="str">
            <v>NCS - Interior Room</v>
          </cell>
        </row>
        <row r="11114">
          <cell r="A11114">
            <v>306</v>
          </cell>
          <cell r="F11114">
            <v>1</v>
          </cell>
          <cell r="I11114">
            <v>135</v>
          </cell>
          <cell r="L11114" t="str">
            <v>NCS - Interior Room</v>
          </cell>
        </row>
        <row r="11115">
          <cell r="A11115">
            <v>306</v>
          </cell>
          <cell r="F11115">
            <v>1</v>
          </cell>
          <cell r="I11115">
            <v>63</v>
          </cell>
          <cell r="L11115" t="str">
            <v>NCS - Interior Room</v>
          </cell>
        </row>
        <row r="11116">
          <cell r="A11116">
            <v>306</v>
          </cell>
          <cell r="F11116">
            <v>1</v>
          </cell>
          <cell r="I11116">
            <v>63</v>
          </cell>
          <cell r="L11116" t="str">
            <v>NCS - Interior Room</v>
          </cell>
        </row>
        <row r="11117">
          <cell r="A11117">
            <v>306</v>
          </cell>
          <cell r="F11117">
            <v>1</v>
          </cell>
          <cell r="I11117">
            <v>35</v>
          </cell>
          <cell r="L11117" t="str">
            <v>NCS - Operational</v>
          </cell>
        </row>
        <row r="11118">
          <cell r="A11118">
            <v>306</v>
          </cell>
          <cell r="F11118">
            <v>1</v>
          </cell>
          <cell r="I11118">
            <v>35</v>
          </cell>
          <cell r="L11118" t="str">
            <v>NCS - Operational</v>
          </cell>
        </row>
        <row r="11119">
          <cell r="A11119">
            <v>306</v>
          </cell>
          <cell r="F11119">
            <v>1</v>
          </cell>
          <cell r="I11119">
            <v>49</v>
          </cell>
          <cell r="L11119" t="str">
            <v>NCS - Interior Room</v>
          </cell>
        </row>
        <row r="11120">
          <cell r="A11120">
            <v>306</v>
          </cell>
          <cell r="F11120">
            <v>1</v>
          </cell>
          <cell r="I11120">
            <v>805</v>
          </cell>
          <cell r="L11120" t="str">
            <v>(Excluded - Counted in classroom data)</v>
          </cell>
        </row>
        <row r="11121">
          <cell r="A11121">
            <v>306</v>
          </cell>
          <cell r="F11121">
            <v>1</v>
          </cell>
          <cell r="I11121">
            <v>700</v>
          </cell>
          <cell r="L11121" t="str">
            <v>(Excluded - Counted in classroom data)</v>
          </cell>
        </row>
        <row r="11122">
          <cell r="A11122">
            <v>306</v>
          </cell>
          <cell r="F11122">
            <v>1</v>
          </cell>
          <cell r="I11122">
            <v>868</v>
          </cell>
          <cell r="L11122" t="str">
            <v>(Excluded - Counted in classroom data)</v>
          </cell>
        </row>
        <row r="11123">
          <cell r="A11123">
            <v>306</v>
          </cell>
          <cell r="F11123">
            <v>1</v>
          </cell>
          <cell r="I11123">
            <v>714</v>
          </cell>
          <cell r="L11123" t="str">
            <v>(Excluded - Counted in classroom data)</v>
          </cell>
        </row>
        <row r="11124">
          <cell r="A11124">
            <v>306</v>
          </cell>
          <cell r="F11124">
            <v>1</v>
          </cell>
          <cell r="I11124">
            <v>759</v>
          </cell>
          <cell r="L11124" t="str">
            <v>(Excluded - Counted in classroom data)</v>
          </cell>
        </row>
        <row r="11125">
          <cell r="A11125">
            <v>310</v>
          </cell>
          <cell r="F11125">
            <v>1</v>
          </cell>
          <cell r="I11125">
            <v>848</v>
          </cell>
          <cell r="L11125" t="str">
            <v>(Excluded - Counted in classroom data)</v>
          </cell>
        </row>
        <row r="11126">
          <cell r="A11126">
            <v>310</v>
          </cell>
          <cell r="F11126">
            <v>1</v>
          </cell>
          <cell r="I11126">
            <v>72</v>
          </cell>
          <cell r="L11126" t="str">
            <v>NCS - Operational</v>
          </cell>
        </row>
        <row r="11127">
          <cell r="A11127">
            <v>310</v>
          </cell>
          <cell r="F11127">
            <v>1</v>
          </cell>
          <cell r="I11127">
            <v>920</v>
          </cell>
          <cell r="L11127" t="str">
            <v>(Excluded - Counted in classroom data)</v>
          </cell>
        </row>
        <row r="11128">
          <cell r="A11128">
            <v>310</v>
          </cell>
          <cell r="F11128">
            <v>1</v>
          </cell>
          <cell r="I11128">
            <v>920</v>
          </cell>
          <cell r="L11128" t="str">
            <v>(Excluded - Counted in classroom data)</v>
          </cell>
        </row>
        <row r="11129">
          <cell r="A11129">
            <v>310</v>
          </cell>
          <cell r="F11129">
            <v>1</v>
          </cell>
          <cell r="I11129">
            <v>920</v>
          </cell>
          <cell r="L11129" t="str">
            <v>(Excluded - Counted in classroom data)</v>
          </cell>
        </row>
        <row r="11130">
          <cell r="A11130">
            <v>310</v>
          </cell>
          <cell r="F11130">
            <v>1</v>
          </cell>
          <cell r="I11130">
            <v>1755</v>
          </cell>
          <cell r="L11130" t="str">
            <v>NCS - Athletic</v>
          </cell>
        </row>
        <row r="11131">
          <cell r="A11131">
            <v>310</v>
          </cell>
          <cell r="F11131">
            <v>1</v>
          </cell>
          <cell r="I11131">
            <v>920</v>
          </cell>
          <cell r="L11131" t="str">
            <v>(Excluded - Counted in classroom data)</v>
          </cell>
        </row>
        <row r="11132">
          <cell r="A11132">
            <v>310</v>
          </cell>
          <cell r="F11132">
            <v>1</v>
          </cell>
          <cell r="I11132">
            <v>920</v>
          </cell>
          <cell r="L11132" t="str">
            <v>(Excluded - Counted in classroom data)</v>
          </cell>
        </row>
        <row r="11133">
          <cell r="A11133">
            <v>310</v>
          </cell>
          <cell r="F11133">
            <v>1</v>
          </cell>
          <cell r="I11133">
            <v>88</v>
          </cell>
          <cell r="L11133" t="str">
            <v>NCS - Interior Room</v>
          </cell>
        </row>
        <row r="11134">
          <cell r="A11134">
            <v>310</v>
          </cell>
          <cell r="F11134">
            <v>1</v>
          </cell>
          <cell r="I11134">
            <v>110</v>
          </cell>
          <cell r="L11134" t="str">
            <v>NCS - Operational</v>
          </cell>
        </row>
        <row r="11135">
          <cell r="A11135">
            <v>310</v>
          </cell>
          <cell r="F11135">
            <v>1</v>
          </cell>
          <cell r="I11135">
            <v>70</v>
          </cell>
          <cell r="L11135" t="str">
            <v>NCS - Operational</v>
          </cell>
        </row>
        <row r="11136">
          <cell r="A11136">
            <v>310</v>
          </cell>
          <cell r="F11136">
            <v>1</v>
          </cell>
          <cell r="I11136">
            <v>920</v>
          </cell>
          <cell r="L11136" t="str">
            <v>(Excluded - Counted in classroom data)</v>
          </cell>
        </row>
        <row r="11137">
          <cell r="A11137">
            <v>310</v>
          </cell>
          <cell r="F11137">
            <v>1</v>
          </cell>
          <cell r="I11137">
            <v>110</v>
          </cell>
          <cell r="L11137" t="str">
            <v>NCS - Operational</v>
          </cell>
        </row>
        <row r="11138">
          <cell r="A11138">
            <v>310</v>
          </cell>
          <cell r="F11138">
            <v>1</v>
          </cell>
          <cell r="I11138">
            <v>160</v>
          </cell>
          <cell r="L11138" t="str">
            <v>NCS - Operational</v>
          </cell>
        </row>
        <row r="11139">
          <cell r="A11139">
            <v>310</v>
          </cell>
          <cell r="F11139">
            <v>1</v>
          </cell>
          <cell r="I11139">
            <v>920</v>
          </cell>
          <cell r="L11139" t="str">
            <v>(Excluded - Counted in classroom data)</v>
          </cell>
        </row>
        <row r="11140">
          <cell r="A11140">
            <v>310</v>
          </cell>
          <cell r="F11140">
            <v>1</v>
          </cell>
          <cell r="I11140">
            <v>920</v>
          </cell>
          <cell r="L11140" t="str">
            <v>(Excluded - Counted in classroom data)</v>
          </cell>
        </row>
        <row r="11141">
          <cell r="A11141">
            <v>310</v>
          </cell>
          <cell r="F11141">
            <v>1</v>
          </cell>
          <cell r="I11141">
            <v>920</v>
          </cell>
          <cell r="L11141" t="str">
            <v>NCS - Operational</v>
          </cell>
        </row>
        <row r="11142">
          <cell r="A11142">
            <v>310</v>
          </cell>
          <cell r="F11142">
            <v>1</v>
          </cell>
          <cell r="I11142">
            <v>920</v>
          </cell>
          <cell r="L11142" t="str">
            <v>(Excluded - Counted in classroom data)</v>
          </cell>
        </row>
        <row r="11143">
          <cell r="A11143">
            <v>310</v>
          </cell>
          <cell r="F11143">
            <v>1</v>
          </cell>
          <cell r="I11143">
            <v>920</v>
          </cell>
          <cell r="L11143" t="str">
            <v>(Excluded - Counted in classroom data)</v>
          </cell>
        </row>
        <row r="11144">
          <cell r="A11144">
            <v>310</v>
          </cell>
          <cell r="F11144">
            <v>1</v>
          </cell>
          <cell r="I11144">
            <v>920</v>
          </cell>
          <cell r="L11144" t="str">
            <v>(Excluded - Counted in classroom data)</v>
          </cell>
        </row>
        <row r="11145">
          <cell r="A11145">
            <v>310</v>
          </cell>
          <cell r="F11145">
            <v>1</v>
          </cell>
          <cell r="I11145">
            <v>80</v>
          </cell>
          <cell r="L11145" t="str">
            <v>NCS - Operational</v>
          </cell>
        </row>
        <row r="11146">
          <cell r="A11146">
            <v>310</v>
          </cell>
          <cell r="F11146">
            <v>1</v>
          </cell>
          <cell r="I11146">
            <v>80</v>
          </cell>
          <cell r="L11146" t="str">
            <v>NCS - Operational</v>
          </cell>
        </row>
        <row r="11147">
          <cell r="A11147">
            <v>310</v>
          </cell>
          <cell r="F11147">
            <v>1</v>
          </cell>
          <cell r="I11147">
            <v>80</v>
          </cell>
          <cell r="L11147" t="str">
            <v>NCS - Operational</v>
          </cell>
        </row>
        <row r="11148">
          <cell r="A11148">
            <v>310</v>
          </cell>
          <cell r="F11148">
            <v>1</v>
          </cell>
          <cell r="I11148">
            <v>80</v>
          </cell>
          <cell r="L11148" t="str">
            <v>NCS - Operational</v>
          </cell>
        </row>
        <row r="11149">
          <cell r="A11149">
            <v>310</v>
          </cell>
          <cell r="F11149">
            <v>1</v>
          </cell>
          <cell r="I11149">
            <v>80</v>
          </cell>
          <cell r="L11149" t="str">
            <v>NCS - Operational</v>
          </cell>
        </row>
        <row r="11150">
          <cell r="A11150">
            <v>310</v>
          </cell>
          <cell r="F11150">
            <v>1</v>
          </cell>
          <cell r="I11150">
            <v>270</v>
          </cell>
          <cell r="L11150" t="str">
            <v>NCS - Operational</v>
          </cell>
        </row>
        <row r="11151">
          <cell r="A11151">
            <v>310</v>
          </cell>
          <cell r="F11151">
            <v>1</v>
          </cell>
          <cell r="I11151">
            <v>1368</v>
          </cell>
          <cell r="L11151" t="str">
            <v>NCS - Assembly</v>
          </cell>
        </row>
        <row r="11152">
          <cell r="A11152">
            <v>310</v>
          </cell>
          <cell r="F11152">
            <v>1</v>
          </cell>
          <cell r="I11152">
            <v>560</v>
          </cell>
          <cell r="L11152" t="str">
            <v>NCS - Interior Room</v>
          </cell>
        </row>
        <row r="11153">
          <cell r="A11153">
            <v>310</v>
          </cell>
          <cell r="F11153">
            <v>1</v>
          </cell>
          <cell r="I11153">
            <v>150</v>
          </cell>
          <cell r="L11153" t="str">
            <v>NCS - Interior Room</v>
          </cell>
        </row>
        <row r="11154">
          <cell r="A11154">
            <v>310</v>
          </cell>
          <cell r="F11154">
            <v>1</v>
          </cell>
          <cell r="I11154">
            <v>90</v>
          </cell>
          <cell r="L11154" t="str">
            <v>NCS - Interior Room</v>
          </cell>
        </row>
        <row r="11155">
          <cell r="A11155">
            <v>310</v>
          </cell>
          <cell r="F11155">
            <v>1</v>
          </cell>
          <cell r="I11155">
            <v>80</v>
          </cell>
          <cell r="L11155" t="str">
            <v>NCS - Interior Room</v>
          </cell>
        </row>
        <row r="11156">
          <cell r="A11156">
            <v>310</v>
          </cell>
          <cell r="F11156">
            <v>1</v>
          </cell>
          <cell r="I11156">
            <v>50</v>
          </cell>
          <cell r="L11156" t="str">
            <v>NCS - Operational</v>
          </cell>
        </row>
        <row r="11157">
          <cell r="A11157">
            <v>310</v>
          </cell>
          <cell r="F11157">
            <v>1</v>
          </cell>
          <cell r="I11157">
            <v>105</v>
          </cell>
          <cell r="L11157" t="str">
            <v>NCS - Operational</v>
          </cell>
        </row>
        <row r="11158">
          <cell r="A11158">
            <v>310</v>
          </cell>
          <cell r="F11158">
            <v>1</v>
          </cell>
          <cell r="I11158">
            <v>160</v>
          </cell>
          <cell r="L11158" t="str">
            <v>NCS - Operational</v>
          </cell>
        </row>
        <row r="11159">
          <cell r="A11159">
            <v>310</v>
          </cell>
          <cell r="F11159">
            <v>1</v>
          </cell>
          <cell r="I11159">
            <v>200</v>
          </cell>
          <cell r="L11159" t="str">
            <v>NCS - Interior Room</v>
          </cell>
        </row>
        <row r="11160">
          <cell r="A11160">
            <v>310</v>
          </cell>
          <cell r="F11160">
            <v>1</v>
          </cell>
          <cell r="I11160">
            <v>392</v>
          </cell>
          <cell r="L11160" t="str">
            <v>NCS - Interior Room</v>
          </cell>
        </row>
        <row r="11161">
          <cell r="A11161">
            <v>310</v>
          </cell>
          <cell r="F11161">
            <v>2</v>
          </cell>
          <cell r="I11161">
            <v>920</v>
          </cell>
          <cell r="L11161" t="str">
            <v>NCS - Interior Room</v>
          </cell>
        </row>
        <row r="11162">
          <cell r="A11162">
            <v>310</v>
          </cell>
          <cell r="F11162">
            <v>2</v>
          </cell>
          <cell r="I11162">
            <v>920</v>
          </cell>
          <cell r="L11162" t="str">
            <v>(Excluded - Counted in classroom data)</v>
          </cell>
        </row>
        <row r="11163">
          <cell r="A11163">
            <v>310</v>
          </cell>
          <cell r="F11163">
            <v>2</v>
          </cell>
          <cell r="I11163">
            <v>170</v>
          </cell>
          <cell r="L11163" t="str">
            <v>NCS - Interior Room</v>
          </cell>
        </row>
        <row r="11164">
          <cell r="A11164">
            <v>310</v>
          </cell>
          <cell r="F11164">
            <v>2</v>
          </cell>
          <cell r="I11164">
            <v>140</v>
          </cell>
          <cell r="L11164" t="str">
            <v>NCS - Operational</v>
          </cell>
        </row>
        <row r="11165">
          <cell r="A11165">
            <v>310</v>
          </cell>
          <cell r="F11165">
            <v>2</v>
          </cell>
          <cell r="I11165">
            <v>100</v>
          </cell>
          <cell r="L11165" t="str">
            <v>NCS - Interior Room</v>
          </cell>
        </row>
        <row r="11166">
          <cell r="A11166">
            <v>310</v>
          </cell>
          <cell r="F11166">
            <v>2</v>
          </cell>
          <cell r="I11166">
            <v>165</v>
          </cell>
          <cell r="L11166" t="str">
            <v>NCS - Interior Room</v>
          </cell>
        </row>
        <row r="11167">
          <cell r="A11167">
            <v>310</v>
          </cell>
          <cell r="F11167">
            <v>2</v>
          </cell>
          <cell r="I11167">
            <v>208</v>
          </cell>
          <cell r="L11167" t="str">
            <v>NCS - Interior Room</v>
          </cell>
        </row>
        <row r="11168">
          <cell r="A11168">
            <v>310</v>
          </cell>
          <cell r="F11168">
            <v>2</v>
          </cell>
          <cell r="I11168">
            <v>405</v>
          </cell>
          <cell r="L11168" t="str">
            <v>NCS - Operational</v>
          </cell>
        </row>
        <row r="11169">
          <cell r="A11169">
            <v>310</v>
          </cell>
          <cell r="F11169">
            <v>2</v>
          </cell>
          <cell r="I11169">
            <v>180</v>
          </cell>
          <cell r="L11169" t="str">
            <v>NCS - Interior Room</v>
          </cell>
        </row>
        <row r="11170">
          <cell r="A11170">
            <v>310</v>
          </cell>
          <cell r="F11170">
            <v>2</v>
          </cell>
          <cell r="I11170">
            <v>121</v>
          </cell>
          <cell r="L11170" t="str">
            <v>NCS - Operational</v>
          </cell>
        </row>
        <row r="11171">
          <cell r="A11171">
            <v>310</v>
          </cell>
          <cell r="F11171">
            <v>2</v>
          </cell>
          <cell r="I11171">
            <v>121</v>
          </cell>
          <cell r="L11171" t="str">
            <v>NCS - Operational</v>
          </cell>
        </row>
        <row r="11172">
          <cell r="A11172">
            <v>310</v>
          </cell>
          <cell r="F11172">
            <v>2</v>
          </cell>
          <cell r="I11172">
            <v>8</v>
          </cell>
          <cell r="L11172" t="str">
            <v>NCS - Operational</v>
          </cell>
        </row>
        <row r="11173">
          <cell r="A11173">
            <v>313</v>
          </cell>
          <cell r="F11173">
            <v>1</v>
          </cell>
          <cell r="I11173">
            <v>1110</v>
          </cell>
          <cell r="L11173" t="str">
            <v>NCS - Operational</v>
          </cell>
        </row>
        <row r="11174">
          <cell r="A11174">
            <v>313</v>
          </cell>
          <cell r="F11174">
            <v>1</v>
          </cell>
          <cell r="I11174">
            <v>24</v>
          </cell>
          <cell r="L11174" t="str">
            <v>NCS - Operational</v>
          </cell>
        </row>
        <row r="11175">
          <cell r="A11175">
            <v>313</v>
          </cell>
          <cell r="F11175">
            <v>1</v>
          </cell>
          <cell r="I11175">
            <v>875</v>
          </cell>
          <cell r="L11175" t="str">
            <v>(Excluded - Counted in classroom data)</v>
          </cell>
        </row>
        <row r="11176">
          <cell r="A11176">
            <v>313</v>
          </cell>
          <cell r="F11176">
            <v>1</v>
          </cell>
          <cell r="I11176">
            <v>900</v>
          </cell>
          <cell r="L11176" t="str">
            <v>(Excluded - Counted in classroom data)</v>
          </cell>
        </row>
        <row r="11177">
          <cell r="A11177">
            <v>313</v>
          </cell>
          <cell r="F11177">
            <v>1</v>
          </cell>
          <cell r="I11177">
            <v>15</v>
          </cell>
          <cell r="L11177" t="str">
            <v>NCS - Operational</v>
          </cell>
        </row>
        <row r="11178">
          <cell r="A11178">
            <v>313</v>
          </cell>
          <cell r="F11178">
            <v>1</v>
          </cell>
          <cell r="I11178">
            <v>250</v>
          </cell>
          <cell r="L11178" t="str">
            <v>NCS - Operational</v>
          </cell>
        </row>
        <row r="11179">
          <cell r="A11179">
            <v>313</v>
          </cell>
          <cell r="F11179">
            <v>1</v>
          </cell>
          <cell r="I11179">
            <v>70</v>
          </cell>
          <cell r="L11179" t="str">
            <v>NCS - Operational</v>
          </cell>
        </row>
        <row r="11180">
          <cell r="A11180">
            <v>313</v>
          </cell>
          <cell r="F11180">
            <v>1</v>
          </cell>
          <cell r="I11180">
            <v>300</v>
          </cell>
          <cell r="L11180" t="str">
            <v>NCS - Interior Room</v>
          </cell>
        </row>
        <row r="11181">
          <cell r="A11181">
            <v>313</v>
          </cell>
          <cell r="F11181">
            <v>1</v>
          </cell>
          <cell r="I11181">
            <v>56</v>
          </cell>
          <cell r="L11181" t="str">
            <v>NCS - Operational</v>
          </cell>
        </row>
        <row r="11182">
          <cell r="A11182">
            <v>313</v>
          </cell>
          <cell r="F11182">
            <v>1</v>
          </cell>
          <cell r="I11182">
            <v>450</v>
          </cell>
          <cell r="L11182" t="str">
            <v>NCS - Operational</v>
          </cell>
        </row>
        <row r="11183">
          <cell r="A11183">
            <v>313</v>
          </cell>
          <cell r="F11183">
            <v>1</v>
          </cell>
          <cell r="I11183">
            <v>416</v>
          </cell>
          <cell r="L11183" t="str">
            <v>NCS - Operational</v>
          </cell>
        </row>
        <row r="11184">
          <cell r="A11184">
            <v>313</v>
          </cell>
          <cell r="F11184">
            <v>1</v>
          </cell>
          <cell r="I11184">
            <v>234</v>
          </cell>
          <cell r="L11184" t="str">
            <v>NCS - Operational</v>
          </cell>
        </row>
        <row r="11185">
          <cell r="A11185">
            <v>313</v>
          </cell>
          <cell r="F11185">
            <v>1</v>
          </cell>
          <cell r="I11185">
            <v>390</v>
          </cell>
          <cell r="L11185" t="str">
            <v>NCS - Interior Room</v>
          </cell>
        </row>
        <row r="11186">
          <cell r="A11186">
            <v>313</v>
          </cell>
          <cell r="F11186">
            <v>1</v>
          </cell>
          <cell r="I11186">
            <v>260</v>
          </cell>
          <cell r="L11186" t="str">
            <v>NCS - Operational</v>
          </cell>
        </row>
        <row r="11187">
          <cell r="A11187">
            <v>313</v>
          </cell>
          <cell r="F11187">
            <v>1</v>
          </cell>
          <cell r="I11187">
            <v>520</v>
          </cell>
          <cell r="L11187" t="str">
            <v>NCS - Interior Room</v>
          </cell>
        </row>
        <row r="11188">
          <cell r="A11188">
            <v>313</v>
          </cell>
          <cell r="F11188">
            <v>1</v>
          </cell>
          <cell r="I11188">
            <v>60</v>
          </cell>
          <cell r="L11188" t="str">
            <v>NCS - Operational</v>
          </cell>
        </row>
        <row r="11189">
          <cell r="A11189">
            <v>313</v>
          </cell>
          <cell r="F11189">
            <v>1</v>
          </cell>
          <cell r="I11189">
            <v>204</v>
          </cell>
          <cell r="L11189" t="str">
            <v>NCS - Interior Room</v>
          </cell>
        </row>
        <row r="11190">
          <cell r="A11190">
            <v>313</v>
          </cell>
          <cell r="F11190">
            <v>1</v>
          </cell>
          <cell r="I11190">
            <v>18</v>
          </cell>
          <cell r="L11190" t="str">
            <v>NCS - Operational</v>
          </cell>
        </row>
        <row r="11191">
          <cell r="A11191">
            <v>313</v>
          </cell>
          <cell r="F11191">
            <v>1</v>
          </cell>
          <cell r="I11191">
            <v>238</v>
          </cell>
          <cell r="L11191" t="str">
            <v>NCS - Interior Room</v>
          </cell>
        </row>
        <row r="11192">
          <cell r="A11192">
            <v>313</v>
          </cell>
          <cell r="F11192">
            <v>1</v>
          </cell>
          <cell r="I11192">
            <v>585</v>
          </cell>
          <cell r="L11192" t="str">
            <v>NCS - Operational</v>
          </cell>
        </row>
        <row r="11193">
          <cell r="A11193">
            <v>313</v>
          </cell>
          <cell r="F11193">
            <v>1</v>
          </cell>
          <cell r="I11193">
            <v>276</v>
          </cell>
          <cell r="L11193" t="str">
            <v>NCS - Operational</v>
          </cell>
        </row>
        <row r="11194">
          <cell r="A11194">
            <v>313</v>
          </cell>
          <cell r="F11194">
            <v>1</v>
          </cell>
          <cell r="I11194">
            <v>276</v>
          </cell>
          <cell r="L11194" t="str">
            <v>NCS - Operational</v>
          </cell>
        </row>
        <row r="11195">
          <cell r="A11195">
            <v>313</v>
          </cell>
          <cell r="F11195">
            <v>2</v>
          </cell>
          <cell r="I11195">
            <v>1110</v>
          </cell>
          <cell r="L11195" t="str">
            <v>NCS - Operational</v>
          </cell>
        </row>
        <row r="11196">
          <cell r="A11196">
            <v>313</v>
          </cell>
          <cell r="F11196">
            <v>2</v>
          </cell>
          <cell r="I11196">
            <v>675</v>
          </cell>
          <cell r="L11196" t="str">
            <v>(Excluded - Counted in classroom data)</v>
          </cell>
        </row>
        <row r="11197">
          <cell r="A11197">
            <v>313</v>
          </cell>
          <cell r="F11197">
            <v>2</v>
          </cell>
          <cell r="I11197">
            <v>900</v>
          </cell>
          <cell r="L11197" t="str">
            <v>(Excluded - Counted in classroom data)</v>
          </cell>
        </row>
        <row r="11198">
          <cell r="A11198">
            <v>313</v>
          </cell>
          <cell r="F11198">
            <v>2</v>
          </cell>
          <cell r="I11198">
            <v>750</v>
          </cell>
          <cell r="L11198" t="str">
            <v>(Excluded - Counted in classroom data)</v>
          </cell>
        </row>
        <row r="11199">
          <cell r="A11199">
            <v>313</v>
          </cell>
          <cell r="F11199">
            <v>2</v>
          </cell>
          <cell r="I11199">
            <v>150</v>
          </cell>
          <cell r="L11199" t="str">
            <v>NCS - Operational</v>
          </cell>
        </row>
        <row r="11200">
          <cell r="A11200">
            <v>313</v>
          </cell>
          <cell r="F11200">
            <v>2</v>
          </cell>
          <cell r="I11200">
            <v>130</v>
          </cell>
          <cell r="L11200" t="str">
            <v>NCS - Operational</v>
          </cell>
        </row>
        <row r="11201">
          <cell r="A11201">
            <v>313</v>
          </cell>
          <cell r="F11201">
            <v>2</v>
          </cell>
          <cell r="I11201">
            <v>30</v>
          </cell>
          <cell r="L11201" t="str">
            <v>NCS - Operational</v>
          </cell>
        </row>
        <row r="11202">
          <cell r="A11202">
            <v>313</v>
          </cell>
          <cell r="F11202">
            <v>2</v>
          </cell>
          <cell r="I11202">
            <v>780</v>
          </cell>
          <cell r="L11202" t="str">
            <v>(Excluded - Counted in classroom data)</v>
          </cell>
        </row>
        <row r="11203">
          <cell r="A11203">
            <v>313</v>
          </cell>
          <cell r="F11203">
            <v>2</v>
          </cell>
          <cell r="I11203">
            <v>9</v>
          </cell>
          <cell r="L11203" t="str">
            <v>NCS - Operational</v>
          </cell>
        </row>
        <row r="11204">
          <cell r="A11204">
            <v>313</v>
          </cell>
          <cell r="F11204">
            <v>2</v>
          </cell>
          <cell r="I11204">
            <v>338</v>
          </cell>
          <cell r="L11204" t="str">
            <v>NCS - Interior Room</v>
          </cell>
        </row>
        <row r="11205">
          <cell r="A11205">
            <v>313</v>
          </cell>
          <cell r="F11205">
            <v>2</v>
          </cell>
          <cell r="I11205">
            <v>25</v>
          </cell>
          <cell r="L11205" t="str">
            <v>NCS - Operational</v>
          </cell>
        </row>
        <row r="11206">
          <cell r="A11206">
            <v>313</v>
          </cell>
          <cell r="F11206">
            <v>2</v>
          </cell>
          <cell r="I11206">
            <v>1014</v>
          </cell>
          <cell r="L11206" t="str">
            <v>(Excluded - Counted in classroom data)</v>
          </cell>
        </row>
        <row r="11207">
          <cell r="A11207">
            <v>313</v>
          </cell>
          <cell r="F11207">
            <v>2</v>
          </cell>
          <cell r="I11207">
            <v>30</v>
          </cell>
          <cell r="L11207" t="str">
            <v>NCS - Operational</v>
          </cell>
        </row>
        <row r="11208">
          <cell r="A11208">
            <v>313</v>
          </cell>
          <cell r="F11208">
            <v>2</v>
          </cell>
          <cell r="I11208">
            <v>276</v>
          </cell>
          <cell r="L11208" t="str">
            <v>NCS - Operational</v>
          </cell>
        </row>
        <row r="11209">
          <cell r="A11209">
            <v>313</v>
          </cell>
          <cell r="F11209">
            <v>2</v>
          </cell>
          <cell r="I11209">
            <v>30</v>
          </cell>
          <cell r="L11209" t="str">
            <v>NCS - Operational</v>
          </cell>
        </row>
        <row r="11210">
          <cell r="A11210">
            <v>313</v>
          </cell>
          <cell r="F11210">
            <v>2</v>
          </cell>
          <cell r="I11210">
            <v>276</v>
          </cell>
          <cell r="L11210" t="str">
            <v>NCS - Operational</v>
          </cell>
        </row>
        <row r="11211">
          <cell r="A11211">
            <v>313</v>
          </cell>
          <cell r="F11211">
            <v>3</v>
          </cell>
          <cell r="I11211">
            <v>836</v>
          </cell>
          <cell r="L11211" t="str">
            <v>(Excluded - Counted in classroom data)</v>
          </cell>
        </row>
        <row r="11212">
          <cell r="A11212">
            <v>313</v>
          </cell>
          <cell r="F11212">
            <v>3</v>
          </cell>
          <cell r="I11212">
            <v>70</v>
          </cell>
          <cell r="L11212" t="str">
            <v>NCS - Operational</v>
          </cell>
        </row>
        <row r="11213">
          <cell r="A11213">
            <v>313</v>
          </cell>
          <cell r="F11213">
            <v>3</v>
          </cell>
          <cell r="I11213">
            <v>260</v>
          </cell>
          <cell r="L11213" t="str">
            <v>NCS - Operational</v>
          </cell>
        </row>
        <row r="11214">
          <cell r="A11214">
            <v>313</v>
          </cell>
          <cell r="F11214">
            <v>3</v>
          </cell>
          <cell r="I11214">
            <v>273</v>
          </cell>
          <cell r="L11214" t="str">
            <v>NCS - Operational</v>
          </cell>
        </row>
        <row r="11215">
          <cell r="A11215">
            <v>313</v>
          </cell>
          <cell r="F11215">
            <v>3</v>
          </cell>
          <cell r="I11215">
            <v>156</v>
          </cell>
          <cell r="L11215" t="str">
            <v>NCS - Operational</v>
          </cell>
        </row>
        <row r="11216">
          <cell r="A11216">
            <v>313</v>
          </cell>
          <cell r="F11216">
            <v>3</v>
          </cell>
          <cell r="I11216">
            <v>385</v>
          </cell>
          <cell r="L11216" t="str">
            <v>NCS - Operational</v>
          </cell>
        </row>
        <row r="11217">
          <cell r="A11217">
            <v>314</v>
          </cell>
          <cell r="F11217">
            <v>1</v>
          </cell>
          <cell r="I11217">
            <v>2478</v>
          </cell>
          <cell r="L11217" t="str">
            <v>NCS - Assembly</v>
          </cell>
        </row>
        <row r="11218">
          <cell r="A11218">
            <v>314</v>
          </cell>
          <cell r="F11218">
            <v>1</v>
          </cell>
          <cell r="I11218">
            <v>900</v>
          </cell>
          <cell r="L11218" t="str">
            <v>NCS - Assembly</v>
          </cell>
        </row>
        <row r="11219">
          <cell r="A11219">
            <v>314</v>
          </cell>
          <cell r="F11219">
            <v>1</v>
          </cell>
          <cell r="I11219">
            <v>360</v>
          </cell>
          <cell r="L11219" t="str">
            <v>NCS - Interior Room</v>
          </cell>
        </row>
        <row r="11220">
          <cell r="A11220">
            <v>314</v>
          </cell>
          <cell r="F11220">
            <v>1</v>
          </cell>
          <cell r="I11220">
            <v>144</v>
          </cell>
          <cell r="L11220" t="str">
            <v>NCS - Operational</v>
          </cell>
        </row>
        <row r="11221">
          <cell r="A11221">
            <v>314</v>
          </cell>
          <cell r="F11221">
            <v>1</v>
          </cell>
          <cell r="I11221">
            <v>286</v>
          </cell>
          <cell r="L11221" t="str">
            <v>NCS - Operational</v>
          </cell>
        </row>
        <row r="11222">
          <cell r="A11222">
            <v>314</v>
          </cell>
          <cell r="F11222">
            <v>1</v>
          </cell>
          <cell r="I11222">
            <v>128</v>
          </cell>
          <cell r="L11222" t="str">
            <v>NCS - Operational</v>
          </cell>
        </row>
        <row r="11223">
          <cell r="A11223">
            <v>314</v>
          </cell>
          <cell r="F11223">
            <v>1</v>
          </cell>
          <cell r="I11223">
            <v>48</v>
          </cell>
          <cell r="L11223" t="str">
            <v>NCS - Operational</v>
          </cell>
        </row>
        <row r="11224">
          <cell r="A11224">
            <v>314</v>
          </cell>
          <cell r="F11224">
            <v>1</v>
          </cell>
          <cell r="I11224">
            <v>56</v>
          </cell>
          <cell r="L11224" t="str">
            <v>NCS - Operational</v>
          </cell>
        </row>
        <row r="11225">
          <cell r="A11225">
            <v>314</v>
          </cell>
          <cell r="F11225">
            <v>1</v>
          </cell>
          <cell r="I11225">
            <v>144</v>
          </cell>
          <cell r="L11225" t="str">
            <v>NCS - Operational</v>
          </cell>
        </row>
        <row r="11226">
          <cell r="A11226">
            <v>314</v>
          </cell>
          <cell r="F11226">
            <v>1</v>
          </cell>
          <cell r="I11226">
            <v>130</v>
          </cell>
          <cell r="L11226" t="str">
            <v>NCS - Operational</v>
          </cell>
        </row>
        <row r="11227">
          <cell r="A11227">
            <v>314</v>
          </cell>
          <cell r="F11227">
            <v>1</v>
          </cell>
          <cell r="I11227">
            <v>130</v>
          </cell>
          <cell r="L11227" t="str">
            <v>NCS - Operational</v>
          </cell>
        </row>
        <row r="11228">
          <cell r="A11228">
            <v>314</v>
          </cell>
          <cell r="F11228">
            <v>1</v>
          </cell>
          <cell r="I11228">
            <v>130</v>
          </cell>
          <cell r="L11228" t="str">
            <v>NCS - Operational</v>
          </cell>
        </row>
        <row r="11229">
          <cell r="A11229">
            <v>314</v>
          </cell>
          <cell r="F11229">
            <v>1</v>
          </cell>
          <cell r="I11229">
            <v>735</v>
          </cell>
          <cell r="L11229" t="str">
            <v>NCS - Library</v>
          </cell>
        </row>
        <row r="11230">
          <cell r="A11230">
            <v>314</v>
          </cell>
          <cell r="F11230">
            <v>1</v>
          </cell>
          <cell r="I11230">
            <v>384</v>
          </cell>
          <cell r="L11230" t="str">
            <v>NCS - Interior Room</v>
          </cell>
        </row>
        <row r="11231">
          <cell r="A11231">
            <v>314</v>
          </cell>
          <cell r="F11231">
            <v>1</v>
          </cell>
          <cell r="I11231">
            <v>72</v>
          </cell>
          <cell r="L11231" t="str">
            <v>NCS - Operational</v>
          </cell>
        </row>
        <row r="11232">
          <cell r="A11232">
            <v>314</v>
          </cell>
          <cell r="F11232">
            <v>1</v>
          </cell>
          <cell r="I11232">
            <v>30</v>
          </cell>
          <cell r="L11232" t="str">
            <v>NCS - Operational</v>
          </cell>
        </row>
        <row r="11233">
          <cell r="A11233">
            <v>314</v>
          </cell>
          <cell r="F11233">
            <v>1</v>
          </cell>
          <cell r="I11233">
            <v>24</v>
          </cell>
          <cell r="L11233" t="str">
            <v>NCS - Operational</v>
          </cell>
        </row>
        <row r="11234">
          <cell r="A11234">
            <v>314</v>
          </cell>
          <cell r="F11234">
            <v>1</v>
          </cell>
          <cell r="I11234">
            <v>25</v>
          </cell>
          <cell r="L11234" t="str">
            <v>NCS - Operational</v>
          </cell>
        </row>
        <row r="11235">
          <cell r="A11235">
            <v>314</v>
          </cell>
          <cell r="F11235">
            <v>1</v>
          </cell>
          <cell r="I11235">
            <v>378</v>
          </cell>
          <cell r="L11235" t="str">
            <v>NCS - Operational</v>
          </cell>
        </row>
        <row r="11236">
          <cell r="A11236">
            <v>314</v>
          </cell>
          <cell r="F11236">
            <v>1</v>
          </cell>
          <cell r="I11236">
            <v>91</v>
          </cell>
          <cell r="L11236" t="str">
            <v>NCS - Operational</v>
          </cell>
        </row>
        <row r="11237">
          <cell r="A11237">
            <v>314</v>
          </cell>
          <cell r="F11237">
            <v>1</v>
          </cell>
          <cell r="I11237">
            <v>91</v>
          </cell>
          <cell r="L11237" t="str">
            <v>NCS - Operational</v>
          </cell>
        </row>
        <row r="11238">
          <cell r="A11238">
            <v>314</v>
          </cell>
          <cell r="F11238">
            <v>1</v>
          </cell>
          <cell r="I11238">
            <v>52</v>
          </cell>
          <cell r="L11238" t="str">
            <v>NCS - Operational</v>
          </cell>
        </row>
        <row r="11239">
          <cell r="A11239">
            <v>314</v>
          </cell>
          <cell r="F11239">
            <v>1</v>
          </cell>
          <cell r="I11239">
            <v>54</v>
          </cell>
          <cell r="L11239" t="str">
            <v>NCS - Operational</v>
          </cell>
        </row>
        <row r="11240">
          <cell r="A11240">
            <v>314</v>
          </cell>
          <cell r="F11240">
            <v>1</v>
          </cell>
          <cell r="I11240">
            <v>180</v>
          </cell>
          <cell r="L11240" t="str">
            <v>NCS - Interior Room</v>
          </cell>
        </row>
        <row r="11241">
          <cell r="A11241">
            <v>314</v>
          </cell>
          <cell r="F11241">
            <v>1</v>
          </cell>
          <cell r="I11241">
            <v>396</v>
          </cell>
          <cell r="L11241" t="str">
            <v>NCS - Interior Room</v>
          </cell>
        </row>
        <row r="11242">
          <cell r="A11242">
            <v>314</v>
          </cell>
          <cell r="F11242">
            <v>1</v>
          </cell>
          <cell r="I11242">
            <v>180</v>
          </cell>
          <cell r="L11242" t="str">
            <v>NCS - Operational</v>
          </cell>
        </row>
        <row r="11243">
          <cell r="A11243">
            <v>314</v>
          </cell>
          <cell r="F11243">
            <v>1</v>
          </cell>
          <cell r="I11243">
            <v>84</v>
          </cell>
          <cell r="L11243" t="str">
            <v>NCS - Interior Room</v>
          </cell>
        </row>
        <row r="11244">
          <cell r="A11244">
            <v>314</v>
          </cell>
          <cell r="F11244">
            <v>1</v>
          </cell>
          <cell r="I11244">
            <v>840</v>
          </cell>
          <cell r="L11244" t="str">
            <v>(Excluded - Counted in classroom data)</v>
          </cell>
        </row>
        <row r="11245">
          <cell r="A11245">
            <v>314</v>
          </cell>
          <cell r="F11245">
            <v>1</v>
          </cell>
          <cell r="I11245">
            <v>840</v>
          </cell>
          <cell r="L11245" t="str">
            <v>(Excluded - Counted in classroom data)</v>
          </cell>
        </row>
        <row r="11246">
          <cell r="A11246">
            <v>314</v>
          </cell>
          <cell r="F11246">
            <v>1</v>
          </cell>
          <cell r="I11246">
            <v>144</v>
          </cell>
          <cell r="L11246" t="str">
            <v>NCS - Operational</v>
          </cell>
        </row>
        <row r="11247">
          <cell r="A11247">
            <v>314</v>
          </cell>
          <cell r="F11247">
            <v>1</v>
          </cell>
          <cell r="I11247">
            <v>144</v>
          </cell>
          <cell r="L11247" t="str">
            <v>NCS - Operational</v>
          </cell>
        </row>
        <row r="11248">
          <cell r="A11248">
            <v>314</v>
          </cell>
          <cell r="F11248">
            <v>1</v>
          </cell>
          <cell r="I11248">
            <v>840</v>
          </cell>
          <cell r="L11248" t="str">
            <v>(Excluded - Counted in classroom data)</v>
          </cell>
        </row>
        <row r="11249">
          <cell r="A11249">
            <v>314</v>
          </cell>
          <cell r="F11249">
            <v>1</v>
          </cell>
          <cell r="I11249">
            <v>840</v>
          </cell>
          <cell r="L11249" t="str">
            <v>(Excluded - Counted in classroom data)</v>
          </cell>
        </row>
        <row r="11250">
          <cell r="A11250">
            <v>314</v>
          </cell>
          <cell r="F11250">
            <v>1</v>
          </cell>
          <cell r="I11250">
            <v>840</v>
          </cell>
          <cell r="L11250" t="str">
            <v>(Excluded - Counted in classroom data)</v>
          </cell>
        </row>
        <row r="11251">
          <cell r="A11251">
            <v>314</v>
          </cell>
          <cell r="F11251">
            <v>1</v>
          </cell>
          <cell r="I11251">
            <v>840</v>
          </cell>
          <cell r="L11251" t="str">
            <v>(Excluded - Counted in classroom data)</v>
          </cell>
        </row>
        <row r="11252">
          <cell r="A11252">
            <v>314</v>
          </cell>
          <cell r="F11252">
            <v>1</v>
          </cell>
          <cell r="I11252">
            <v>840</v>
          </cell>
          <cell r="L11252" t="str">
            <v>(Excluded - Counted in classroom data)</v>
          </cell>
        </row>
        <row r="11253">
          <cell r="A11253">
            <v>314</v>
          </cell>
          <cell r="F11253">
            <v>1</v>
          </cell>
          <cell r="I11253">
            <v>840</v>
          </cell>
          <cell r="L11253" t="str">
            <v>(Excluded - Counted in classroom data)</v>
          </cell>
        </row>
        <row r="11254">
          <cell r="A11254">
            <v>314</v>
          </cell>
          <cell r="F11254">
            <v>1</v>
          </cell>
          <cell r="I11254">
            <v>840</v>
          </cell>
          <cell r="L11254" t="str">
            <v>(Excluded - Counted in classroom data)</v>
          </cell>
        </row>
        <row r="11255">
          <cell r="A11255">
            <v>314</v>
          </cell>
          <cell r="F11255">
            <v>1</v>
          </cell>
          <cell r="I11255">
            <v>805</v>
          </cell>
          <cell r="L11255" t="str">
            <v>(Excluded - Counted in classroom data)</v>
          </cell>
        </row>
        <row r="11256">
          <cell r="A11256">
            <v>314</v>
          </cell>
          <cell r="F11256">
            <v>1</v>
          </cell>
          <cell r="I11256">
            <v>805</v>
          </cell>
          <cell r="L11256" t="str">
            <v>(Excluded - Counted in classroom data)</v>
          </cell>
        </row>
        <row r="11257">
          <cell r="A11257">
            <v>314</v>
          </cell>
          <cell r="F11257">
            <v>1</v>
          </cell>
          <cell r="I11257">
            <v>840</v>
          </cell>
          <cell r="L11257" t="str">
            <v>(Excluded - Counted in classroom data)</v>
          </cell>
        </row>
        <row r="11258">
          <cell r="A11258">
            <v>314</v>
          </cell>
          <cell r="F11258">
            <v>1</v>
          </cell>
          <cell r="I11258">
            <v>1056</v>
          </cell>
          <cell r="L11258" t="str">
            <v>NCS - Interior Room</v>
          </cell>
        </row>
        <row r="11259">
          <cell r="A11259">
            <v>314</v>
          </cell>
          <cell r="F11259">
            <v>1</v>
          </cell>
          <cell r="I11259">
            <v>168</v>
          </cell>
          <cell r="L11259" t="str">
            <v>NCS - Interior Room</v>
          </cell>
        </row>
        <row r="11260">
          <cell r="A11260">
            <v>314</v>
          </cell>
          <cell r="F11260">
            <v>1</v>
          </cell>
          <cell r="I11260">
            <v>377</v>
          </cell>
          <cell r="L11260" t="str">
            <v>NCS - Interior Room</v>
          </cell>
        </row>
        <row r="11261">
          <cell r="A11261">
            <v>314</v>
          </cell>
          <cell r="F11261">
            <v>1</v>
          </cell>
          <cell r="I11261">
            <v>98</v>
          </cell>
          <cell r="L11261" t="str">
            <v>NCS - Operational</v>
          </cell>
        </row>
        <row r="11262">
          <cell r="A11262">
            <v>314</v>
          </cell>
          <cell r="F11262">
            <v>1</v>
          </cell>
          <cell r="I11262">
            <v>56</v>
          </cell>
          <cell r="L11262" t="str">
            <v>NCS - Operational</v>
          </cell>
        </row>
        <row r="11263">
          <cell r="A11263">
            <v>314</v>
          </cell>
          <cell r="F11263">
            <v>1</v>
          </cell>
          <cell r="I11263">
            <v>126</v>
          </cell>
          <cell r="L11263" t="str">
            <v>NCS - Interior Room</v>
          </cell>
        </row>
        <row r="11264">
          <cell r="A11264">
            <v>314</v>
          </cell>
          <cell r="F11264">
            <v>1</v>
          </cell>
          <cell r="I11264">
            <v>98</v>
          </cell>
          <cell r="L11264" t="str">
            <v>NCS - Operational</v>
          </cell>
        </row>
        <row r="11265">
          <cell r="A11265">
            <v>314</v>
          </cell>
          <cell r="F11265">
            <v>1</v>
          </cell>
          <cell r="I11265">
            <v>195</v>
          </cell>
          <cell r="L11265" t="str">
            <v>NCS - Interior Room</v>
          </cell>
        </row>
        <row r="11266">
          <cell r="A11266">
            <v>314</v>
          </cell>
          <cell r="F11266">
            <v>1</v>
          </cell>
          <cell r="I11266">
            <v>143</v>
          </cell>
          <cell r="L11266" t="str">
            <v>NCS - Interior Room</v>
          </cell>
        </row>
        <row r="11267">
          <cell r="A11267">
            <v>314</v>
          </cell>
          <cell r="F11267">
            <v>1</v>
          </cell>
          <cell r="I11267">
            <v>170</v>
          </cell>
          <cell r="L11267" t="str">
            <v>NCS - Interior Room</v>
          </cell>
        </row>
        <row r="11268">
          <cell r="A11268">
            <v>314</v>
          </cell>
          <cell r="F11268">
            <v>1</v>
          </cell>
          <cell r="I11268">
            <v>240</v>
          </cell>
          <cell r="L11268" t="str">
            <v>NCS - Operational</v>
          </cell>
        </row>
        <row r="11269">
          <cell r="A11269">
            <v>314</v>
          </cell>
          <cell r="F11269">
            <v>1</v>
          </cell>
          <cell r="I11269">
            <v>240</v>
          </cell>
          <cell r="L11269" t="str">
            <v>NCS - Operational</v>
          </cell>
        </row>
        <row r="11270">
          <cell r="A11270">
            <v>314</v>
          </cell>
          <cell r="F11270">
            <v>1</v>
          </cell>
          <cell r="I11270">
            <v>120</v>
          </cell>
          <cell r="L11270" t="str">
            <v>NCS - Interior Room</v>
          </cell>
        </row>
        <row r="11271">
          <cell r="A11271">
            <v>314</v>
          </cell>
          <cell r="F11271">
            <v>1</v>
          </cell>
          <cell r="I11271">
            <v>120</v>
          </cell>
          <cell r="L11271" t="str">
            <v>NCS - Operational</v>
          </cell>
        </row>
        <row r="11272">
          <cell r="A11272">
            <v>314</v>
          </cell>
          <cell r="F11272">
            <v>1</v>
          </cell>
          <cell r="I11272">
            <v>120</v>
          </cell>
          <cell r="L11272" t="str">
            <v>NCS - Operational</v>
          </cell>
        </row>
        <row r="11273">
          <cell r="A11273">
            <v>335</v>
          </cell>
          <cell r="F11273">
            <v>1</v>
          </cell>
          <cell r="I11273">
            <v>68</v>
          </cell>
          <cell r="L11273" t="str">
            <v>NCS - Interior Room</v>
          </cell>
          <cell r="M11273" t="str">
            <v>Charter</v>
          </cell>
        </row>
        <row r="11274">
          <cell r="A11274">
            <v>335</v>
          </cell>
          <cell r="F11274">
            <v>1</v>
          </cell>
          <cell r="I11274">
            <v>68</v>
          </cell>
          <cell r="L11274" t="str">
            <v>NCS - Interior Room</v>
          </cell>
          <cell r="M11274" t="str">
            <v>Charter</v>
          </cell>
        </row>
        <row r="11275">
          <cell r="A11275">
            <v>335</v>
          </cell>
          <cell r="F11275">
            <v>1</v>
          </cell>
          <cell r="I11275">
            <v>68</v>
          </cell>
          <cell r="L11275" t="str">
            <v>NCS - Interior Room</v>
          </cell>
          <cell r="M11275" t="str">
            <v>Charter</v>
          </cell>
        </row>
        <row r="11276">
          <cell r="A11276">
            <v>335</v>
          </cell>
          <cell r="F11276">
            <v>1</v>
          </cell>
          <cell r="I11276">
            <v>68</v>
          </cell>
          <cell r="L11276" t="str">
            <v>NCS - Interior Room</v>
          </cell>
          <cell r="M11276" t="str">
            <v>Charter</v>
          </cell>
        </row>
        <row r="11277">
          <cell r="A11277">
            <v>335</v>
          </cell>
          <cell r="F11277">
            <v>1</v>
          </cell>
          <cell r="I11277">
            <v>134</v>
          </cell>
          <cell r="L11277" t="str">
            <v>NCS - Interior Room</v>
          </cell>
          <cell r="M11277" t="str">
            <v>Charter</v>
          </cell>
        </row>
        <row r="11278">
          <cell r="A11278">
            <v>335</v>
          </cell>
          <cell r="F11278">
            <v>1</v>
          </cell>
          <cell r="I11278">
            <v>102</v>
          </cell>
          <cell r="L11278" t="str">
            <v>NCS - Interior Room</v>
          </cell>
          <cell r="M11278" t="str">
            <v>Charter</v>
          </cell>
        </row>
        <row r="11279">
          <cell r="A11279">
            <v>335</v>
          </cell>
          <cell r="F11279">
            <v>1</v>
          </cell>
          <cell r="I11279">
            <v>102</v>
          </cell>
          <cell r="L11279" t="str">
            <v>NCS - Interior Room</v>
          </cell>
          <cell r="M11279" t="str">
            <v>Charter</v>
          </cell>
        </row>
        <row r="11280">
          <cell r="A11280">
            <v>335</v>
          </cell>
          <cell r="F11280">
            <v>1</v>
          </cell>
          <cell r="I11280">
            <v>157</v>
          </cell>
          <cell r="L11280" t="str">
            <v>NCS - Interior Room</v>
          </cell>
          <cell r="M11280" t="str">
            <v>Charter</v>
          </cell>
        </row>
        <row r="11281">
          <cell r="A11281">
            <v>335</v>
          </cell>
          <cell r="F11281">
            <v>1</v>
          </cell>
          <cell r="I11281">
            <v>102</v>
          </cell>
          <cell r="L11281" t="str">
            <v>NCS - Interior Room</v>
          </cell>
          <cell r="M11281" t="str">
            <v>Charter</v>
          </cell>
        </row>
        <row r="11282">
          <cell r="A11282">
            <v>335</v>
          </cell>
          <cell r="F11282">
            <v>1</v>
          </cell>
          <cell r="I11282">
            <v>247</v>
          </cell>
          <cell r="L11282" t="str">
            <v>NCS - Operational</v>
          </cell>
          <cell r="M11282" t="str">
            <v>Charter</v>
          </cell>
        </row>
        <row r="11283">
          <cell r="A11283">
            <v>335</v>
          </cell>
          <cell r="F11283">
            <v>1</v>
          </cell>
          <cell r="I11283">
            <v>104</v>
          </cell>
          <cell r="L11283" t="str">
            <v>NCS - Operational</v>
          </cell>
          <cell r="M11283" t="str">
            <v>Charter</v>
          </cell>
        </row>
        <row r="11284">
          <cell r="A11284">
            <v>335</v>
          </cell>
          <cell r="F11284">
            <v>1</v>
          </cell>
          <cell r="I11284">
            <v>104</v>
          </cell>
          <cell r="L11284" t="str">
            <v>NCS - Operational</v>
          </cell>
          <cell r="M11284" t="str">
            <v>Charter</v>
          </cell>
        </row>
        <row r="11285">
          <cell r="A11285">
            <v>335</v>
          </cell>
          <cell r="F11285">
            <v>1</v>
          </cell>
          <cell r="I11285">
            <v>250</v>
          </cell>
          <cell r="L11285" t="str">
            <v>NCS - Interior Room</v>
          </cell>
          <cell r="M11285" t="str">
            <v>Charter</v>
          </cell>
        </row>
        <row r="11286">
          <cell r="A11286">
            <v>335</v>
          </cell>
          <cell r="F11286">
            <v>1</v>
          </cell>
          <cell r="I11286">
            <v>85</v>
          </cell>
          <cell r="L11286" t="str">
            <v>NCS - Interior Room</v>
          </cell>
          <cell r="M11286" t="str">
            <v>Charter</v>
          </cell>
        </row>
        <row r="11287">
          <cell r="A11287">
            <v>335</v>
          </cell>
          <cell r="F11287">
            <v>1</v>
          </cell>
          <cell r="I11287">
            <v>85</v>
          </cell>
          <cell r="L11287" t="str">
            <v>NCS - Interior Room</v>
          </cell>
          <cell r="M11287" t="str">
            <v>Charter</v>
          </cell>
        </row>
        <row r="11288">
          <cell r="A11288">
            <v>335</v>
          </cell>
          <cell r="F11288">
            <v>1</v>
          </cell>
          <cell r="I11288">
            <v>24</v>
          </cell>
          <cell r="L11288" t="str">
            <v>NCS - Operational</v>
          </cell>
          <cell r="M11288" t="str">
            <v>Charter</v>
          </cell>
        </row>
        <row r="11289">
          <cell r="A11289">
            <v>335</v>
          </cell>
          <cell r="F11289">
            <v>1</v>
          </cell>
          <cell r="I11289">
            <v>1129</v>
          </cell>
          <cell r="L11289" t="str">
            <v>NCS - Interior Room</v>
          </cell>
          <cell r="M11289" t="str">
            <v>Charter</v>
          </cell>
        </row>
        <row r="11290">
          <cell r="A11290">
            <v>335</v>
          </cell>
          <cell r="F11290">
            <v>1</v>
          </cell>
          <cell r="I11290">
            <v>84</v>
          </cell>
          <cell r="L11290" t="str">
            <v>NCS - Operational</v>
          </cell>
          <cell r="M11290" t="str">
            <v>Charter</v>
          </cell>
        </row>
        <row r="11291">
          <cell r="A11291">
            <v>335</v>
          </cell>
          <cell r="F11291">
            <v>1</v>
          </cell>
          <cell r="I11291">
            <v>112</v>
          </cell>
          <cell r="L11291" t="str">
            <v>NCS - Operational</v>
          </cell>
          <cell r="M11291" t="str">
            <v>Charter</v>
          </cell>
        </row>
        <row r="11292">
          <cell r="A11292">
            <v>335</v>
          </cell>
          <cell r="F11292">
            <v>1</v>
          </cell>
          <cell r="I11292">
            <v>150</v>
          </cell>
          <cell r="L11292" t="str">
            <v>NCS - Interior Room</v>
          </cell>
          <cell r="M11292" t="str">
            <v>Charter</v>
          </cell>
        </row>
        <row r="11293">
          <cell r="A11293">
            <v>335</v>
          </cell>
          <cell r="F11293">
            <v>1</v>
          </cell>
          <cell r="I11293">
            <v>1350</v>
          </cell>
          <cell r="L11293" t="str">
            <v>NCS - Interior Room</v>
          </cell>
          <cell r="M11293" t="str">
            <v>Charter</v>
          </cell>
        </row>
        <row r="11294">
          <cell r="A11294">
            <v>335</v>
          </cell>
          <cell r="F11294">
            <v>1</v>
          </cell>
          <cell r="I11294">
            <v>379</v>
          </cell>
          <cell r="L11294" t="str">
            <v>NCS - Operational</v>
          </cell>
          <cell r="M11294" t="str">
            <v>Charter</v>
          </cell>
        </row>
        <row r="11295">
          <cell r="A11295">
            <v>335</v>
          </cell>
          <cell r="F11295">
            <v>1</v>
          </cell>
          <cell r="I11295">
            <v>92</v>
          </cell>
          <cell r="L11295" t="str">
            <v>NCS - Operational</v>
          </cell>
          <cell r="M11295" t="str">
            <v>Charter</v>
          </cell>
        </row>
        <row r="11296">
          <cell r="A11296">
            <v>335</v>
          </cell>
          <cell r="F11296">
            <v>1</v>
          </cell>
          <cell r="I11296">
            <v>124</v>
          </cell>
          <cell r="L11296" t="str">
            <v>NCS - Operational</v>
          </cell>
          <cell r="M11296" t="str">
            <v>Charter</v>
          </cell>
        </row>
        <row r="11297">
          <cell r="A11297">
            <v>335</v>
          </cell>
          <cell r="F11297">
            <v>1</v>
          </cell>
          <cell r="I11297">
            <v>180</v>
          </cell>
          <cell r="L11297" t="str">
            <v>NCS - Operational</v>
          </cell>
          <cell r="M11297" t="str">
            <v>Charter</v>
          </cell>
        </row>
        <row r="11298">
          <cell r="A11298">
            <v>335</v>
          </cell>
          <cell r="F11298">
            <v>1</v>
          </cell>
          <cell r="I11298">
            <v>98</v>
          </cell>
          <cell r="L11298" t="str">
            <v>NCS - Operational</v>
          </cell>
          <cell r="M11298" t="str">
            <v>Charter</v>
          </cell>
        </row>
        <row r="11299">
          <cell r="A11299">
            <v>335</v>
          </cell>
          <cell r="F11299">
            <v>1</v>
          </cell>
          <cell r="I11299">
            <v>140</v>
          </cell>
          <cell r="L11299" t="str">
            <v>NCS - Operational</v>
          </cell>
          <cell r="M11299" t="str">
            <v>Charter</v>
          </cell>
        </row>
        <row r="11300">
          <cell r="A11300">
            <v>335</v>
          </cell>
          <cell r="F11300">
            <v>1</v>
          </cell>
          <cell r="I11300">
            <v>54</v>
          </cell>
          <cell r="L11300" t="str">
            <v>NCS - Operational</v>
          </cell>
          <cell r="M11300" t="str">
            <v>Charter</v>
          </cell>
        </row>
        <row r="11301">
          <cell r="A11301">
            <v>335</v>
          </cell>
          <cell r="F11301">
            <v>1</v>
          </cell>
          <cell r="I11301">
            <v>126</v>
          </cell>
          <cell r="L11301" t="str">
            <v>NCS - Operational</v>
          </cell>
          <cell r="M11301" t="str">
            <v>Charter</v>
          </cell>
        </row>
        <row r="11302">
          <cell r="A11302">
            <v>335</v>
          </cell>
          <cell r="F11302">
            <v>2</v>
          </cell>
          <cell r="I11302">
            <v>821</v>
          </cell>
          <cell r="L11302" t="str">
            <v>NCS - Interior Room</v>
          </cell>
          <cell r="M11302" t="str">
            <v>Charter</v>
          </cell>
        </row>
        <row r="11303">
          <cell r="A11303">
            <v>335</v>
          </cell>
          <cell r="F11303">
            <v>2</v>
          </cell>
          <cell r="I11303">
            <v>496</v>
          </cell>
          <cell r="L11303" t="str">
            <v>NCS - Interior Room</v>
          </cell>
          <cell r="M11303" t="str">
            <v>Charter</v>
          </cell>
        </row>
        <row r="11304">
          <cell r="A11304">
            <v>335</v>
          </cell>
          <cell r="F11304">
            <v>2</v>
          </cell>
          <cell r="I11304">
            <v>803</v>
          </cell>
          <cell r="L11304" t="str">
            <v>NCS - Interior Room</v>
          </cell>
          <cell r="M11304" t="str">
            <v>Charter</v>
          </cell>
        </row>
        <row r="11305">
          <cell r="A11305">
            <v>335</v>
          </cell>
          <cell r="F11305">
            <v>2</v>
          </cell>
          <cell r="I11305">
            <v>410</v>
          </cell>
          <cell r="L11305" t="str">
            <v>NCS - Interior Room</v>
          </cell>
          <cell r="M11305" t="str">
            <v>Charter</v>
          </cell>
        </row>
        <row r="11306">
          <cell r="A11306">
            <v>335</v>
          </cell>
          <cell r="F11306">
            <v>2</v>
          </cell>
          <cell r="I11306">
            <v>803</v>
          </cell>
          <cell r="L11306" t="str">
            <v>NCS - Interior Room</v>
          </cell>
          <cell r="M11306" t="str">
            <v>Charter</v>
          </cell>
        </row>
        <row r="11307">
          <cell r="A11307">
            <v>335</v>
          </cell>
          <cell r="F11307">
            <v>2</v>
          </cell>
          <cell r="I11307">
            <v>410</v>
          </cell>
          <cell r="L11307" t="str">
            <v>NCS - Interior Room</v>
          </cell>
          <cell r="M11307" t="str">
            <v>Charter</v>
          </cell>
        </row>
        <row r="11308">
          <cell r="A11308">
            <v>335</v>
          </cell>
          <cell r="F11308">
            <v>2</v>
          </cell>
          <cell r="I11308">
            <v>410</v>
          </cell>
          <cell r="L11308" t="str">
            <v>NCS - Interior Room</v>
          </cell>
          <cell r="M11308" t="str">
            <v>Charter</v>
          </cell>
        </row>
        <row r="11309">
          <cell r="A11309">
            <v>335</v>
          </cell>
          <cell r="F11309">
            <v>2</v>
          </cell>
          <cell r="I11309">
            <v>410</v>
          </cell>
          <cell r="L11309" t="str">
            <v>NCS - Interior Room</v>
          </cell>
          <cell r="M11309" t="str">
            <v>Charter</v>
          </cell>
        </row>
        <row r="11310">
          <cell r="A11310">
            <v>335</v>
          </cell>
          <cell r="F11310">
            <v>2</v>
          </cell>
          <cell r="I11310">
            <v>589</v>
          </cell>
          <cell r="L11310" t="str">
            <v>NCS - Interior Room</v>
          </cell>
          <cell r="M11310" t="str">
            <v>Charter</v>
          </cell>
        </row>
        <row r="11311">
          <cell r="A11311">
            <v>335</v>
          </cell>
          <cell r="F11311">
            <v>2</v>
          </cell>
          <cell r="I11311">
            <v>611</v>
          </cell>
          <cell r="L11311" t="str">
            <v>(Excluded - Counted in classroom data)</v>
          </cell>
          <cell r="M11311" t="str">
            <v>Charter</v>
          </cell>
        </row>
        <row r="11312">
          <cell r="A11312">
            <v>335</v>
          </cell>
          <cell r="F11312">
            <v>2</v>
          </cell>
          <cell r="I11312">
            <v>360</v>
          </cell>
          <cell r="L11312" t="str">
            <v>NCS - Interior Room</v>
          </cell>
          <cell r="M11312" t="str">
            <v>Charter</v>
          </cell>
        </row>
        <row r="11313">
          <cell r="A11313">
            <v>335</v>
          </cell>
          <cell r="F11313">
            <v>2</v>
          </cell>
          <cell r="I11313">
            <v>178</v>
          </cell>
          <cell r="L11313" t="str">
            <v>NCS - Operational</v>
          </cell>
          <cell r="M11313" t="str">
            <v>Charter</v>
          </cell>
        </row>
        <row r="11314">
          <cell r="A11314">
            <v>335</v>
          </cell>
          <cell r="F11314">
            <v>2</v>
          </cell>
          <cell r="I11314">
            <v>178</v>
          </cell>
          <cell r="L11314" t="str">
            <v>NCS - Operational</v>
          </cell>
          <cell r="M11314" t="str">
            <v>Charter</v>
          </cell>
        </row>
        <row r="11315">
          <cell r="A11315">
            <v>335</v>
          </cell>
          <cell r="F11315">
            <v>2</v>
          </cell>
          <cell r="I11315">
            <v>611</v>
          </cell>
          <cell r="L11315" t="str">
            <v>NCS - Interior Room</v>
          </cell>
          <cell r="M11315" t="str">
            <v>Charter</v>
          </cell>
        </row>
        <row r="11316">
          <cell r="A11316">
            <v>335</v>
          </cell>
          <cell r="F11316">
            <v>2</v>
          </cell>
          <cell r="I11316">
            <v>611</v>
          </cell>
          <cell r="L11316" t="str">
            <v>NCS - Interior Room</v>
          </cell>
          <cell r="M11316" t="str">
            <v>Charter</v>
          </cell>
        </row>
        <row r="11317">
          <cell r="A11317">
            <v>335</v>
          </cell>
          <cell r="F11317">
            <v>2</v>
          </cell>
          <cell r="I11317">
            <v>611</v>
          </cell>
          <cell r="L11317" t="str">
            <v>NCS - Interior Room</v>
          </cell>
          <cell r="M11317" t="str">
            <v>Charter</v>
          </cell>
        </row>
        <row r="11318">
          <cell r="A11318">
            <v>335</v>
          </cell>
          <cell r="F11318">
            <v>2</v>
          </cell>
          <cell r="I11318">
            <v>92</v>
          </cell>
          <cell r="L11318" t="str">
            <v>NCS - Operational</v>
          </cell>
          <cell r="M11318" t="str">
            <v>Charter</v>
          </cell>
        </row>
        <row r="11319">
          <cell r="A11319">
            <v>335</v>
          </cell>
          <cell r="F11319">
            <v>2</v>
          </cell>
          <cell r="I11319">
            <v>92</v>
          </cell>
          <cell r="L11319" t="str">
            <v>NCS - Operational</v>
          </cell>
          <cell r="M11319" t="str">
            <v>Charter</v>
          </cell>
        </row>
        <row r="11320">
          <cell r="A11320">
            <v>335</v>
          </cell>
          <cell r="F11320">
            <v>2</v>
          </cell>
          <cell r="I11320">
            <v>92</v>
          </cell>
          <cell r="L11320" t="str">
            <v>NCS - Operational</v>
          </cell>
          <cell r="M11320" t="str">
            <v>Charter</v>
          </cell>
        </row>
        <row r="11321">
          <cell r="A11321">
            <v>335</v>
          </cell>
          <cell r="F11321">
            <v>2</v>
          </cell>
          <cell r="I11321">
            <v>252</v>
          </cell>
          <cell r="L11321" t="str">
            <v>NCS - Interior Room</v>
          </cell>
          <cell r="M11321" t="str">
            <v>Charter</v>
          </cell>
        </row>
        <row r="11322">
          <cell r="A11322">
            <v>335</v>
          </cell>
          <cell r="F11322">
            <v>2</v>
          </cell>
          <cell r="I11322">
            <v>68</v>
          </cell>
          <cell r="L11322" t="str">
            <v>NCS - Operational</v>
          </cell>
          <cell r="M11322" t="str">
            <v>Charter</v>
          </cell>
        </row>
        <row r="11323">
          <cell r="A11323">
            <v>335</v>
          </cell>
          <cell r="F11323">
            <v>2</v>
          </cell>
          <cell r="I11323">
            <v>188</v>
          </cell>
          <cell r="L11323" t="str">
            <v>NCS - Operational</v>
          </cell>
          <cell r="M11323" t="str">
            <v>Charter</v>
          </cell>
        </row>
        <row r="11324">
          <cell r="A11324">
            <v>335</v>
          </cell>
          <cell r="F11324">
            <v>2</v>
          </cell>
          <cell r="I11324">
            <v>750</v>
          </cell>
          <cell r="L11324" t="str">
            <v>NCS - Interior Room</v>
          </cell>
          <cell r="M11324" t="str">
            <v>Charter</v>
          </cell>
        </row>
        <row r="11325">
          <cell r="A11325">
            <v>335</v>
          </cell>
          <cell r="F11325">
            <v>2</v>
          </cell>
          <cell r="I11325">
            <v>660</v>
          </cell>
          <cell r="L11325" t="str">
            <v>NCS - Interior Room</v>
          </cell>
          <cell r="M11325" t="str">
            <v>Charter</v>
          </cell>
        </row>
        <row r="11326">
          <cell r="A11326">
            <v>335</v>
          </cell>
          <cell r="F11326">
            <v>2</v>
          </cell>
          <cell r="I11326">
            <v>125</v>
          </cell>
          <cell r="L11326" t="str">
            <v>NCS - Operational</v>
          </cell>
          <cell r="M11326" t="str">
            <v>Charter</v>
          </cell>
        </row>
        <row r="11327">
          <cell r="A11327">
            <v>335</v>
          </cell>
          <cell r="F11327">
            <v>2</v>
          </cell>
          <cell r="I11327">
            <v>94</v>
          </cell>
          <cell r="L11327" t="str">
            <v>NCS - Operational</v>
          </cell>
          <cell r="M11327" t="str">
            <v>Charter</v>
          </cell>
        </row>
        <row r="11328">
          <cell r="A11328">
            <v>335</v>
          </cell>
          <cell r="F11328">
            <v>2</v>
          </cell>
          <cell r="I11328">
            <v>668</v>
          </cell>
          <cell r="L11328" t="str">
            <v>NCS - Interior Room</v>
          </cell>
          <cell r="M11328" t="str">
            <v>Charter</v>
          </cell>
        </row>
        <row r="11329">
          <cell r="A11329">
            <v>335</v>
          </cell>
          <cell r="F11329">
            <v>2</v>
          </cell>
          <cell r="I11329">
            <v>92</v>
          </cell>
          <cell r="L11329" t="str">
            <v>NCS - Operational</v>
          </cell>
          <cell r="M11329" t="str">
            <v>Charter</v>
          </cell>
        </row>
        <row r="11330">
          <cell r="A11330">
            <v>335</v>
          </cell>
          <cell r="F11330">
            <v>2</v>
          </cell>
          <cell r="I11330">
            <v>68</v>
          </cell>
          <cell r="L11330" t="str">
            <v>NCS - Operational</v>
          </cell>
          <cell r="M11330" t="str">
            <v>Charter</v>
          </cell>
        </row>
        <row r="11331">
          <cell r="A11331">
            <v>405</v>
          </cell>
          <cell r="F11331">
            <v>1</v>
          </cell>
          <cell r="I11331">
            <v>841</v>
          </cell>
          <cell r="L11331" t="str">
            <v>(Excluded - Counted in classroom data)</v>
          </cell>
        </row>
        <row r="11332">
          <cell r="A11332">
            <v>405</v>
          </cell>
          <cell r="F11332">
            <v>1</v>
          </cell>
          <cell r="I11332">
            <v>90</v>
          </cell>
          <cell r="L11332" t="str">
            <v>NCS - Operational</v>
          </cell>
        </row>
        <row r="11333">
          <cell r="A11333">
            <v>405</v>
          </cell>
          <cell r="F11333">
            <v>1</v>
          </cell>
          <cell r="I11333">
            <v>30</v>
          </cell>
          <cell r="L11333" t="str">
            <v>NCS - Operational</v>
          </cell>
        </row>
        <row r="11334">
          <cell r="A11334">
            <v>405</v>
          </cell>
          <cell r="F11334">
            <v>1</v>
          </cell>
          <cell r="I11334">
            <v>18</v>
          </cell>
          <cell r="L11334" t="str">
            <v>NCS - Operational</v>
          </cell>
        </row>
        <row r="11335">
          <cell r="A11335">
            <v>405</v>
          </cell>
          <cell r="F11335">
            <v>1</v>
          </cell>
          <cell r="I11335">
            <v>32</v>
          </cell>
          <cell r="L11335" t="str">
            <v>NCS - Operational</v>
          </cell>
        </row>
        <row r="11336">
          <cell r="A11336">
            <v>405</v>
          </cell>
          <cell r="F11336">
            <v>1</v>
          </cell>
          <cell r="I11336">
            <v>72</v>
          </cell>
          <cell r="L11336" t="str">
            <v>NCS - Operational</v>
          </cell>
        </row>
        <row r="11337">
          <cell r="A11337">
            <v>405</v>
          </cell>
          <cell r="F11337">
            <v>1</v>
          </cell>
          <cell r="I11337">
            <v>90</v>
          </cell>
          <cell r="L11337" t="str">
            <v>NCS - Operational</v>
          </cell>
        </row>
        <row r="11338">
          <cell r="A11338">
            <v>405</v>
          </cell>
          <cell r="F11338">
            <v>1</v>
          </cell>
          <cell r="I11338">
            <v>760</v>
          </cell>
          <cell r="L11338" t="str">
            <v>(Excluded - Counted in classroom data)</v>
          </cell>
        </row>
        <row r="11339">
          <cell r="A11339">
            <v>405</v>
          </cell>
          <cell r="F11339">
            <v>1</v>
          </cell>
          <cell r="I11339">
            <v>460</v>
          </cell>
          <cell r="L11339" t="str">
            <v>NCS - Interior Room</v>
          </cell>
        </row>
        <row r="11340">
          <cell r="A11340">
            <v>405</v>
          </cell>
          <cell r="F11340">
            <v>1</v>
          </cell>
          <cell r="I11340">
            <v>90</v>
          </cell>
          <cell r="L11340" t="str">
            <v>NCS - Interior Room</v>
          </cell>
        </row>
        <row r="11341">
          <cell r="A11341">
            <v>405</v>
          </cell>
          <cell r="F11341">
            <v>1</v>
          </cell>
          <cell r="I11341">
            <v>32</v>
          </cell>
          <cell r="L11341" t="str">
            <v>NCS - Operational</v>
          </cell>
        </row>
        <row r="11342">
          <cell r="A11342">
            <v>405</v>
          </cell>
          <cell r="F11342">
            <v>1</v>
          </cell>
          <cell r="I11342">
            <v>128</v>
          </cell>
          <cell r="L11342" t="str">
            <v>NCS - Operational</v>
          </cell>
        </row>
        <row r="11343">
          <cell r="A11343">
            <v>406</v>
          </cell>
          <cell r="F11343">
            <v>1</v>
          </cell>
          <cell r="I11343">
            <v>560</v>
          </cell>
          <cell r="L11343" t="str">
            <v>NCS - Operational</v>
          </cell>
        </row>
        <row r="11344">
          <cell r="A11344">
            <v>406</v>
          </cell>
          <cell r="F11344">
            <v>1</v>
          </cell>
          <cell r="I11344">
            <v>232</v>
          </cell>
          <cell r="L11344" t="str">
            <v>NCS - Operational</v>
          </cell>
        </row>
        <row r="11345">
          <cell r="A11345">
            <v>406</v>
          </cell>
          <cell r="F11345">
            <v>1</v>
          </cell>
          <cell r="I11345">
            <v>50</v>
          </cell>
          <cell r="L11345" t="str">
            <v>NCS - Operational</v>
          </cell>
        </row>
        <row r="11346">
          <cell r="A11346">
            <v>406</v>
          </cell>
          <cell r="F11346">
            <v>1</v>
          </cell>
          <cell r="I11346">
            <v>136</v>
          </cell>
          <cell r="L11346" t="str">
            <v>NCS - Operational</v>
          </cell>
        </row>
        <row r="11347">
          <cell r="A11347">
            <v>406</v>
          </cell>
          <cell r="F11347">
            <v>1</v>
          </cell>
          <cell r="I11347">
            <v>232</v>
          </cell>
          <cell r="L11347" t="str">
            <v>NCS - Operational</v>
          </cell>
        </row>
        <row r="11348">
          <cell r="A11348">
            <v>406</v>
          </cell>
          <cell r="F11348">
            <v>1</v>
          </cell>
          <cell r="I11348">
            <v>104</v>
          </cell>
          <cell r="L11348" t="str">
            <v>NCS - Operational</v>
          </cell>
        </row>
        <row r="11349">
          <cell r="A11349">
            <v>406</v>
          </cell>
          <cell r="F11349">
            <v>1</v>
          </cell>
          <cell r="I11349">
            <v>220</v>
          </cell>
          <cell r="L11349" t="str">
            <v>NCS - Interior Room</v>
          </cell>
        </row>
        <row r="11350">
          <cell r="A11350">
            <v>406</v>
          </cell>
          <cell r="F11350">
            <v>1</v>
          </cell>
          <cell r="I11350">
            <v>240</v>
          </cell>
          <cell r="L11350" t="str">
            <v>NCS - Interior Room</v>
          </cell>
        </row>
        <row r="11351">
          <cell r="A11351">
            <v>406</v>
          </cell>
          <cell r="F11351">
            <v>1</v>
          </cell>
          <cell r="I11351">
            <v>70</v>
          </cell>
          <cell r="L11351" t="str">
            <v>NCS - Operational</v>
          </cell>
        </row>
        <row r="11352">
          <cell r="A11352">
            <v>406</v>
          </cell>
          <cell r="F11352">
            <v>1</v>
          </cell>
          <cell r="I11352">
            <v>595</v>
          </cell>
          <cell r="L11352" t="str">
            <v>NCS - Operational</v>
          </cell>
        </row>
        <row r="11353">
          <cell r="A11353">
            <v>406</v>
          </cell>
          <cell r="F11353">
            <v>1</v>
          </cell>
          <cell r="I11353">
            <v>459</v>
          </cell>
          <cell r="L11353" t="str">
            <v>NCS - Interior Room</v>
          </cell>
        </row>
        <row r="11354">
          <cell r="A11354">
            <v>406</v>
          </cell>
          <cell r="F11354">
            <v>1</v>
          </cell>
          <cell r="I11354">
            <v>120</v>
          </cell>
          <cell r="L11354" t="str">
            <v>NCS - Operational</v>
          </cell>
        </row>
        <row r="11355">
          <cell r="A11355">
            <v>406</v>
          </cell>
          <cell r="F11355">
            <v>1</v>
          </cell>
          <cell r="I11355">
            <v>120</v>
          </cell>
          <cell r="L11355" t="str">
            <v>NCS - Operational</v>
          </cell>
        </row>
        <row r="11356">
          <cell r="A11356">
            <v>406</v>
          </cell>
          <cell r="F11356">
            <v>1</v>
          </cell>
          <cell r="I11356">
            <v>240</v>
          </cell>
          <cell r="L11356" t="str">
            <v>NCS - Operational</v>
          </cell>
        </row>
        <row r="11357">
          <cell r="A11357">
            <v>406</v>
          </cell>
          <cell r="F11357">
            <v>2</v>
          </cell>
          <cell r="I11357">
            <v>375</v>
          </cell>
          <cell r="L11357" t="str">
            <v>NCS - Interior Room</v>
          </cell>
        </row>
        <row r="11358">
          <cell r="A11358">
            <v>406</v>
          </cell>
          <cell r="F11358">
            <v>2</v>
          </cell>
          <cell r="I11358">
            <v>552</v>
          </cell>
          <cell r="L11358" t="str">
            <v>NCS - Interior Room</v>
          </cell>
        </row>
        <row r="11359">
          <cell r="A11359">
            <v>406</v>
          </cell>
          <cell r="F11359">
            <v>2</v>
          </cell>
          <cell r="I11359">
            <v>184</v>
          </cell>
          <cell r="L11359" t="str">
            <v>NCS - Operational</v>
          </cell>
        </row>
        <row r="11360">
          <cell r="A11360">
            <v>406</v>
          </cell>
          <cell r="F11360">
            <v>2</v>
          </cell>
          <cell r="I11360">
            <v>45</v>
          </cell>
          <cell r="L11360" t="str">
            <v>NCS - Operational</v>
          </cell>
        </row>
        <row r="11361">
          <cell r="A11361">
            <v>406</v>
          </cell>
          <cell r="F11361">
            <v>2</v>
          </cell>
          <cell r="I11361">
            <v>312</v>
          </cell>
          <cell r="L11361" t="str">
            <v>NCS - Interior Room</v>
          </cell>
        </row>
        <row r="11362">
          <cell r="A11362">
            <v>406</v>
          </cell>
          <cell r="F11362">
            <v>2</v>
          </cell>
          <cell r="I11362">
            <v>27</v>
          </cell>
          <cell r="L11362" t="str">
            <v>NCS - Operational</v>
          </cell>
        </row>
        <row r="11363">
          <cell r="A11363">
            <v>406</v>
          </cell>
          <cell r="F11363">
            <v>2</v>
          </cell>
          <cell r="I11363">
            <v>154</v>
          </cell>
          <cell r="L11363" t="str">
            <v>NCS - Operational</v>
          </cell>
        </row>
        <row r="11364">
          <cell r="A11364">
            <v>406</v>
          </cell>
          <cell r="F11364">
            <v>2</v>
          </cell>
          <cell r="I11364">
            <v>194</v>
          </cell>
          <cell r="L11364" t="str">
            <v>NCS - Interior Room</v>
          </cell>
        </row>
        <row r="11365">
          <cell r="A11365">
            <v>406</v>
          </cell>
          <cell r="F11365">
            <v>2</v>
          </cell>
          <cell r="I11365">
            <v>28</v>
          </cell>
          <cell r="L11365" t="str">
            <v>NCS - Operational</v>
          </cell>
        </row>
        <row r="11366">
          <cell r="A11366">
            <v>406</v>
          </cell>
          <cell r="F11366">
            <v>2</v>
          </cell>
          <cell r="I11366">
            <v>153</v>
          </cell>
          <cell r="L11366" t="str">
            <v>NCS - Operational</v>
          </cell>
        </row>
        <row r="11367">
          <cell r="A11367">
            <v>406</v>
          </cell>
          <cell r="F11367">
            <v>2</v>
          </cell>
          <cell r="I11367">
            <v>117</v>
          </cell>
          <cell r="L11367" t="str">
            <v>NCS - Operational</v>
          </cell>
        </row>
        <row r="11368">
          <cell r="A11368">
            <v>406</v>
          </cell>
          <cell r="F11368">
            <v>2</v>
          </cell>
          <cell r="I11368">
            <v>169</v>
          </cell>
          <cell r="L11368" t="str">
            <v>NCS - Interior Room</v>
          </cell>
        </row>
        <row r="11369">
          <cell r="A11369">
            <v>406</v>
          </cell>
          <cell r="F11369">
            <v>2</v>
          </cell>
          <cell r="I11369">
            <v>130</v>
          </cell>
          <cell r="L11369" t="str">
            <v>NCS - Interior Room</v>
          </cell>
        </row>
        <row r="11370">
          <cell r="A11370">
            <v>804</v>
          </cell>
          <cell r="F11370">
            <v>1</v>
          </cell>
          <cell r="I11370">
            <v>120</v>
          </cell>
          <cell r="L11370" t="str">
            <v>NCS - Interior Room</v>
          </cell>
          <cell r="M11370" t="str">
            <v>CDC</v>
          </cell>
        </row>
        <row r="11371">
          <cell r="A11371">
            <v>804</v>
          </cell>
          <cell r="F11371">
            <v>1</v>
          </cell>
          <cell r="I11371">
            <v>96</v>
          </cell>
          <cell r="L11371" t="str">
            <v>NCS - Interior Room</v>
          </cell>
          <cell r="M11371" t="str">
            <v>CDC</v>
          </cell>
        </row>
        <row r="11372">
          <cell r="A11372">
            <v>804</v>
          </cell>
          <cell r="F11372">
            <v>1</v>
          </cell>
          <cell r="I11372">
            <v>50</v>
          </cell>
          <cell r="L11372" t="str">
            <v>NCS - Operational</v>
          </cell>
          <cell r="M11372" t="str">
            <v>CDC</v>
          </cell>
        </row>
        <row r="11373">
          <cell r="A11373">
            <v>804</v>
          </cell>
          <cell r="F11373">
            <v>1</v>
          </cell>
          <cell r="I11373">
            <v>1</v>
          </cell>
          <cell r="L11373" t="str">
            <v>NCS - Interior Room</v>
          </cell>
          <cell r="M11373" t="str">
            <v>CDC</v>
          </cell>
        </row>
        <row r="11374">
          <cell r="A11374">
            <v>804</v>
          </cell>
          <cell r="F11374">
            <v>1</v>
          </cell>
          <cell r="I11374">
            <v>195</v>
          </cell>
          <cell r="L11374" t="str">
            <v>NCS - Operational</v>
          </cell>
          <cell r="M11374" t="str">
            <v>CDC</v>
          </cell>
        </row>
        <row r="11375">
          <cell r="A11375">
            <v>804</v>
          </cell>
          <cell r="F11375">
            <v>1</v>
          </cell>
          <cell r="I11375">
            <v>68</v>
          </cell>
          <cell r="L11375" t="str">
            <v>NCS - Operational</v>
          </cell>
          <cell r="M11375" t="str">
            <v>CDC</v>
          </cell>
        </row>
        <row r="11376">
          <cell r="A11376">
            <v>804</v>
          </cell>
          <cell r="F11376">
            <v>1</v>
          </cell>
          <cell r="I11376">
            <v>56</v>
          </cell>
          <cell r="L11376" t="str">
            <v>NCS - Operational</v>
          </cell>
          <cell r="M11376" t="str">
            <v>CDC</v>
          </cell>
        </row>
        <row r="11377">
          <cell r="A11377">
            <v>804</v>
          </cell>
          <cell r="F11377">
            <v>1</v>
          </cell>
          <cell r="I11377">
            <v>54</v>
          </cell>
          <cell r="L11377" t="str">
            <v>NCS - Operational</v>
          </cell>
          <cell r="M11377" t="str">
            <v>CDC</v>
          </cell>
        </row>
        <row r="11378">
          <cell r="A11378">
            <v>804</v>
          </cell>
          <cell r="F11378">
            <v>1</v>
          </cell>
          <cell r="I11378">
            <v>56</v>
          </cell>
          <cell r="L11378" t="str">
            <v>NCS - Operational</v>
          </cell>
          <cell r="M11378" t="str">
            <v>CDC</v>
          </cell>
        </row>
        <row r="11379">
          <cell r="A11379">
            <v>804</v>
          </cell>
          <cell r="F11379">
            <v>1</v>
          </cell>
          <cell r="I11379">
            <v>34</v>
          </cell>
          <cell r="L11379" t="str">
            <v>NCS - Operational</v>
          </cell>
          <cell r="M11379" t="str">
            <v>CDC</v>
          </cell>
        </row>
        <row r="11380">
          <cell r="A11380">
            <v>804</v>
          </cell>
          <cell r="F11380">
            <v>1</v>
          </cell>
          <cell r="I11380">
            <v>68</v>
          </cell>
          <cell r="L11380" t="str">
            <v>NCS - Operational</v>
          </cell>
          <cell r="M11380" t="str">
            <v>CDC</v>
          </cell>
        </row>
        <row r="11381">
          <cell r="A11381">
            <v>804</v>
          </cell>
          <cell r="F11381">
            <v>1</v>
          </cell>
          <cell r="I11381">
            <v>80</v>
          </cell>
          <cell r="L11381" t="str">
            <v>NCS - Operational</v>
          </cell>
          <cell r="M11381" t="str">
            <v>CDC</v>
          </cell>
        </row>
        <row r="11382">
          <cell r="A11382">
            <v>804</v>
          </cell>
          <cell r="F11382">
            <v>1</v>
          </cell>
          <cell r="I11382">
            <v>550</v>
          </cell>
          <cell r="L11382" t="str">
            <v>NCS - Interior Room</v>
          </cell>
          <cell r="M11382" t="str">
            <v>CDC</v>
          </cell>
        </row>
        <row r="11383">
          <cell r="A11383">
            <v>804</v>
          </cell>
          <cell r="F11383">
            <v>1</v>
          </cell>
          <cell r="I11383">
            <v>550</v>
          </cell>
          <cell r="L11383" t="str">
            <v>NCS - Interior Room</v>
          </cell>
          <cell r="M11383" t="str">
            <v>CDC</v>
          </cell>
        </row>
        <row r="11384">
          <cell r="A11384">
            <v>804</v>
          </cell>
          <cell r="F11384">
            <v>1</v>
          </cell>
          <cell r="I11384">
            <v>63</v>
          </cell>
          <cell r="L11384" t="str">
            <v>NCS - Operational</v>
          </cell>
          <cell r="M11384" t="str">
            <v>CDC</v>
          </cell>
        </row>
        <row r="11385">
          <cell r="A11385">
            <v>804</v>
          </cell>
          <cell r="F11385">
            <v>1</v>
          </cell>
          <cell r="I11385">
            <v>63</v>
          </cell>
          <cell r="L11385" t="str">
            <v>NCS - Operational</v>
          </cell>
          <cell r="M11385" t="str">
            <v>CDC</v>
          </cell>
        </row>
        <row r="11386">
          <cell r="A11386">
            <v>804</v>
          </cell>
          <cell r="F11386">
            <v>1</v>
          </cell>
          <cell r="I11386">
            <v>63</v>
          </cell>
          <cell r="L11386" t="str">
            <v>NCS - Operational</v>
          </cell>
          <cell r="M11386" t="str">
            <v>CDC</v>
          </cell>
        </row>
        <row r="11387">
          <cell r="A11387">
            <v>804</v>
          </cell>
          <cell r="F11387">
            <v>1</v>
          </cell>
          <cell r="I11387">
            <v>70</v>
          </cell>
          <cell r="L11387" t="str">
            <v>NCS - Operational</v>
          </cell>
          <cell r="M11387" t="str">
            <v>CDC</v>
          </cell>
        </row>
        <row r="11388">
          <cell r="A11388">
            <v>804</v>
          </cell>
          <cell r="F11388">
            <v>1</v>
          </cell>
          <cell r="I11388">
            <v>26</v>
          </cell>
          <cell r="L11388" t="str">
            <v>NCS - Operational</v>
          </cell>
          <cell r="M11388" t="str">
            <v>CDC</v>
          </cell>
        </row>
        <row r="11389">
          <cell r="A11389">
            <v>804</v>
          </cell>
          <cell r="F11389">
            <v>1</v>
          </cell>
          <cell r="I11389">
            <v>74</v>
          </cell>
          <cell r="L11389" t="str">
            <v>NCS - Operational</v>
          </cell>
          <cell r="M11389" t="str">
            <v>CDC</v>
          </cell>
        </row>
        <row r="11390">
          <cell r="A11390">
            <v>804</v>
          </cell>
          <cell r="F11390">
            <v>1</v>
          </cell>
          <cell r="I11390">
            <v>88</v>
          </cell>
          <cell r="L11390" t="str">
            <v>NCS - Operational</v>
          </cell>
          <cell r="M11390" t="str">
            <v>CDC</v>
          </cell>
        </row>
        <row r="11391">
          <cell r="A11391">
            <v>804</v>
          </cell>
          <cell r="F11391">
            <v>1</v>
          </cell>
          <cell r="I11391">
            <v>74</v>
          </cell>
          <cell r="L11391" t="str">
            <v>NCS - Operational</v>
          </cell>
          <cell r="M11391" t="str">
            <v>CDC</v>
          </cell>
        </row>
        <row r="11392">
          <cell r="A11392">
            <v>804</v>
          </cell>
          <cell r="F11392">
            <v>1</v>
          </cell>
          <cell r="I11392">
            <v>525</v>
          </cell>
          <cell r="L11392" t="str">
            <v>NCS - Interior Room</v>
          </cell>
          <cell r="M11392" t="str">
            <v>CDC</v>
          </cell>
        </row>
        <row r="11393">
          <cell r="A11393">
            <v>804</v>
          </cell>
          <cell r="F11393">
            <v>1</v>
          </cell>
          <cell r="I11393">
            <v>399</v>
          </cell>
          <cell r="L11393" t="str">
            <v>NCS - Interior Room</v>
          </cell>
          <cell r="M11393" t="str">
            <v>CDC</v>
          </cell>
        </row>
        <row r="11394">
          <cell r="A11394">
            <v>804</v>
          </cell>
          <cell r="F11394">
            <v>1</v>
          </cell>
          <cell r="I11394">
            <v>42</v>
          </cell>
          <cell r="L11394" t="str">
            <v>NCS - Operational</v>
          </cell>
          <cell r="M11394" t="str">
            <v>CDC</v>
          </cell>
        </row>
        <row r="11395">
          <cell r="A11395">
            <v>804</v>
          </cell>
          <cell r="F11395">
            <v>1</v>
          </cell>
          <cell r="I11395">
            <v>42</v>
          </cell>
          <cell r="L11395" t="str">
            <v>NCS - Operational</v>
          </cell>
          <cell r="M11395" t="str">
            <v>CDC</v>
          </cell>
        </row>
        <row r="11396">
          <cell r="A11396">
            <v>805</v>
          </cell>
          <cell r="F11396">
            <v>1</v>
          </cell>
          <cell r="I11396">
            <v>81</v>
          </cell>
          <cell r="L11396" t="str">
            <v>NCS - Operational</v>
          </cell>
          <cell r="M11396" t="str">
            <v>CDC</v>
          </cell>
        </row>
        <row r="11397">
          <cell r="A11397">
            <v>805</v>
          </cell>
          <cell r="F11397">
            <v>1</v>
          </cell>
          <cell r="I11397">
            <v>253</v>
          </cell>
          <cell r="L11397" t="str">
            <v>NCS - Interior Room</v>
          </cell>
          <cell r="M11397" t="str">
            <v>CDC</v>
          </cell>
        </row>
        <row r="11398">
          <cell r="A11398">
            <v>805</v>
          </cell>
          <cell r="F11398">
            <v>1</v>
          </cell>
          <cell r="I11398">
            <v>90</v>
          </cell>
          <cell r="L11398" t="str">
            <v>NCS - Interior Room</v>
          </cell>
          <cell r="M11398" t="str">
            <v>CDC</v>
          </cell>
        </row>
        <row r="11399">
          <cell r="A11399">
            <v>805</v>
          </cell>
          <cell r="F11399">
            <v>1</v>
          </cell>
          <cell r="I11399">
            <v>90</v>
          </cell>
          <cell r="L11399" t="str">
            <v>NCS - Operational</v>
          </cell>
          <cell r="M11399" t="str">
            <v>CDC</v>
          </cell>
        </row>
        <row r="11400">
          <cell r="A11400">
            <v>805</v>
          </cell>
          <cell r="F11400">
            <v>1</v>
          </cell>
          <cell r="I11400">
            <v>132</v>
          </cell>
          <cell r="L11400" t="str">
            <v>NCS - Interior Room</v>
          </cell>
          <cell r="M11400" t="str">
            <v>CDC</v>
          </cell>
        </row>
        <row r="11401">
          <cell r="A11401">
            <v>805</v>
          </cell>
          <cell r="F11401">
            <v>1</v>
          </cell>
          <cell r="I11401">
            <v>90</v>
          </cell>
          <cell r="L11401" t="str">
            <v>NCS - Operational</v>
          </cell>
          <cell r="M11401" t="str">
            <v>CDC</v>
          </cell>
        </row>
        <row r="11402">
          <cell r="A11402">
            <v>805</v>
          </cell>
          <cell r="F11402">
            <v>1</v>
          </cell>
          <cell r="I11402">
            <v>552</v>
          </cell>
          <cell r="L11402" t="str">
            <v>NCS - Interior Room</v>
          </cell>
          <cell r="M11402" t="str">
            <v>CDC</v>
          </cell>
        </row>
        <row r="11403">
          <cell r="A11403">
            <v>805</v>
          </cell>
          <cell r="F11403">
            <v>1</v>
          </cell>
          <cell r="I11403">
            <v>90</v>
          </cell>
          <cell r="L11403" t="str">
            <v>NCS - Operational</v>
          </cell>
          <cell r="M11403" t="str">
            <v>CDC</v>
          </cell>
        </row>
        <row r="11404">
          <cell r="A11404">
            <v>805</v>
          </cell>
          <cell r="F11404">
            <v>1</v>
          </cell>
          <cell r="I11404">
            <v>35</v>
          </cell>
          <cell r="L11404" t="str">
            <v>NCS - Operational</v>
          </cell>
          <cell r="M11404" t="str">
            <v>CDC</v>
          </cell>
        </row>
        <row r="11405">
          <cell r="A11405">
            <v>805</v>
          </cell>
          <cell r="F11405">
            <v>1</v>
          </cell>
          <cell r="I11405">
            <v>45</v>
          </cell>
          <cell r="L11405" t="str">
            <v>NCS - Operational</v>
          </cell>
          <cell r="M11405" t="str">
            <v>CDC</v>
          </cell>
        </row>
        <row r="11406">
          <cell r="A11406">
            <v>805</v>
          </cell>
          <cell r="F11406">
            <v>1</v>
          </cell>
          <cell r="I11406">
            <v>40</v>
          </cell>
          <cell r="L11406" t="str">
            <v>NCS - Operational</v>
          </cell>
          <cell r="M11406" t="str">
            <v>CDC</v>
          </cell>
        </row>
        <row r="11407">
          <cell r="A11407">
            <v>805</v>
          </cell>
          <cell r="F11407">
            <v>1</v>
          </cell>
          <cell r="I11407">
            <v>70</v>
          </cell>
          <cell r="L11407" t="str">
            <v>NCS - Operational</v>
          </cell>
          <cell r="M11407" t="str">
            <v>CDC</v>
          </cell>
        </row>
        <row r="11408">
          <cell r="A11408">
            <v>805</v>
          </cell>
          <cell r="F11408">
            <v>1</v>
          </cell>
          <cell r="I11408">
            <v>140</v>
          </cell>
          <cell r="L11408" t="str">
            <v>NCS - Library</v>
          </cell>
          <cell r="M11408" t="str">
            <v>CDC</v>
          </cell>
        </row>
        <row r="11409">
          <cell r="A11409">
            <v>805</v>
          </cell>
          <cell r="F11409">
            <v>1</v>
          </cell>
          <cell r="I11409">
            <v>754</v>
          </cell>
          <cell r="L11409" t="str">
            <v>(Excluded - Counted in classroom data)</v>
          </cell>
          <cell r="M11409" t="str">
            <v>CDC</v>
          </cell>
        </row>
        <row r="11410">
          <cell r="A11410">
            <v>805</v>
          </cell>
          <cell r="F11410">
            <v>1</v>
          </cell>
          <cell r="I11410">
            <v>24</v>
          </cell>
          <cell r="L11410" t="str">
            <v>NCS - Operational</v>
          </cell>
          <cell r="M11410" t="str">
            <v>CDC</v>
          </cell>
        </row>
        <row r="11411">
          <cell r="A11411">
            <v>805</v>
          </cell>
          <cell r="F11411">
            <v>1</v>
          </cell>
          <cell r="I11411">
            <v>72</v>
          </cell>
          <cell r="L11411" t="str">
            <v>NCS - Operational</v>
          </cell>
          <cell r="M11411" t="str">
            <v>CDC</v>
          </cell>
        </row>
        <row r="11412">
          <cell r="A11412">
            <v>805</v>
          </cell>
          <cell r="F11412">
            <v>1</v>
          </cell>
          <cell r="I11412">
            <v>754</v>
          </cell>
          <cell r="L11412" t="str">
            <v>(Excluded - Counted in classroom data)</v>
          </cell>
          <cell r="M11412" t="str">
            <v>CDC</v>
          </cell>
        </row>
        <row r="11413">
          <cell r="A11413">
            <v>805</v>
          </cell>
          <cell r="F11413">
            <v>1</v>
          </cell>
          <cell r="I11413">
            <v>24</v>
          </cell>
          <cell r="L11413" t="str">
            <v>NCS - Operational</v>
          </cell>
          <cell r="M11413" t="str">
            <v>CDC</v>
          </cell>
        </row>
        <row r="11414">
          <cell r="A11414">
            <v>805</v>
          </cell>
          <cell r="F11414">
            <v>1</v>
          </cell>
          <cell r="I11414">
            <v>72</v>
          </cell>
          <cell r="L11414" t="str">
            <v>NCS - Operational</v>
          </cell>
          <cell r="M11414" t="str">
            <v>CDC</v>
          </cell>
        </row>
        <row r="11415">
          <cell r="A11415">
            <v>805</v>
          </cell>
          <cell r="F11415">
            <v>1</v>
          </cell>
          <cell r="I11415">
            <v>1083</v>
          </cell>
          <cell r="L11415" t="str">
            <v>NCS - Dining</v>
          </cell>
          <cell r="M11415" t="str">
            <v>CDC</v>
          </cell>
        </row>
        <row r="11416">
          <cell r="A11416">
            <v>805</v>
          </cell>
          <cell r="F11416">
            <v>1</v>
          </cell>
          <cell r="I11416">
            <v>16</v>
          </cell>
          <cell r="L11416" t="str">
            <v>NCS - Operational</v>
          </cell>
          <cell r="M11416" t="str">
            <v>CDC</v>
          </cell>
        </row>
        <row r="11417">
          <cell r="A11417">
            <v>805</v>
          </cell>
          <cell r="F11417">
            <v>1</v>
          </cell>
          <cell r="I11417">
            <v>49</v>
          </cell>
          <cell r="L11417" t="str">
            <v>NCS - Operational</v>
          </cell>
          <cell r="M11417" t="str">
            <v>CDC</v>
          </cell>
        </row>
        <row r="11418">
          <cell r="A11418">
            <v>805</v>
          </cell>
          <cell r="F11418">
            <v>1</v>
          </cell>
          <cell r="I11418">
            <v>49</v>
          </cell>
          <cell r="L11418" t="str">
            <v>NCS - Operational</v>
          </cell>
          <cell r="M11418" t="str">
            <v>CDC</v>
          </cell>
        </row>
        <row r="11419">
          <cell r="A11419">
            <v>805</v>
          </cell>
          <cell r="F11419">
            <v>1</v>
          </cell>
          <cell r="I11419">
            <v>8</v>
          </cell>
          <cell r="L11419" t="str">
            <v>NCS - Operational</v>
          </cell>
          <cell r="M11419" t="str">
            <v>CDC</v>
          </cell>
        </row>
        <row r="11420">
          <cell r="A11420">
            <v>805</v>
          </cell>
          <cell r="F11420">
            <v>1</v>
          </cell>
          <cell r="I11420">
            <v>754</v>
          </cell>
          <cell r="L11420" t="str">
            <v>(Excluded - Counted in classroom data)</v>
          </cell>
          <cell r="M11420" t="str">
            <v>CDC</v>
          </cell>
        </row>
        <row r="11421">
          <cell r="A11421">
            <v>805</v>
          </cell>
          <cell r="F11421">
            <v>1</v>
          </cell>
          <cell r="I11421">
            <v>24</v>
          </cell>
          <cell r="L11421" t="str">
            <v>NCS - Operational</v>
          </cell>
          <cell r="M11421" t="str">
            <v>CDC</v>
          </cell>
        </row>
        <row r="11422">
          <cell r="A11422">
            <v>805</v>
          </cell>
          <cell r="F11422">
            <v>1</v>
          </cell>
          <cell r="I11422">
            <v>48</v>
          </cell>
          <cell r="L11422" t="str">
            <v>NCS - Operational</v>
          </cell>
          <cell r="M11422" t="str">
            <v>CDC</v>
          </cell>
        </row>
        <row r="11423">
          <cell r="A11423">
            <v>805</v>
          </cell>
          <cell r="F11423">
            <v>1</v>
          </cell>
          <cell r="I11423">
            <v>72</v>
          </cell>
          <cell r="L11423" t="str">
            <v>NCS - Operational</v>
          </cell>
          <cell r="M11423" t="str">
            <v>CDC</v>
          </cell>
        </row>
        <row r="11424">
          <cell r="A11424">
            <v>814</v>
          </cell>
          <cell r="F11424">
            <v>1</v>
          </cell>
          <cell r="I11424">
            <v>81</v>
          </cell>
          <cell r="L11424" t="str">
            <v>NCS - Interior Room</v>
          </cell>
          <cell r="M11424" t="str">
            <v>Vacant</v>
          </cell>
        </row>
        <row r="11425">
          <cell r="A11425">
            <v>814</v>
          </cell>
          <cell r="F11425">
            <v>1</v>
          </cell>
          <cell r="I11425">
            <v>81</v>
          </cell>
          <cell r="L11425" t="str">
            <v>NCS - Interior Room</v>
          </cell>
          <cell r="M11425" t="str">
            <v>Vacant</v>
          </cell>
        </row>
        <row r="11426">
          <cell r="A11426">
            <v>814</v>
          </cell>
          <cell r="F11426">
            <v>1</v>
          </cell>
          <cell r="I11426">
            <v>50</v>
          </cell>
          <cell r="L11426" t="str">
            <v>NCS - Operational</v>
          </cell>
          <cell r="M11426" t="str">
            <v>Vacant</v>
          </cell>
        </row>
        <row r="11427">
          <cell r="A11427">
            <v>814</v>
          </cell>
          <cell r="F11427">
            <v>1</v>
          </cell>
          <cell r="I11427">
            <v>189</v>
          </cell>
          <cell r="L11427" t="str">
            <v>NCS - Interior Room</v>
          </cell>
          <cell r="M11427" t="str">
            <v>Vacant</v>
          </cell>
        </row>
        <row r="11428">
          <cell r="A11428">
            <v>814</v>
          </cell>
          <cell r="F11428">
            <v>1</v>
          </cell>
          <cell r="I11428">
            <v>36</v>
          </cell>
          <cell r="L11428" t="str">
            <v>NCS - Operational</v>
          </cell>
          <cell r="M11428" t="str">
            <v>Vacant</v>
          </cell>
        </row>
        <row r="11429">
          <cell r="A11429">
            <v>814</v>
          </cell>
          <cell r="F11429">
            <v>1</v>
          </cell>
          <cell r="I11429">
            <v>36</v>
          </cell>
          <cell r="L11429" t="str">
            <v>NCS - Operational</v>
          </cell>
          <cell r="M11429" t="str">
            <v>Vacant</v>
          </cell>
        </row>
        <row r="11430">
          <cell r="A11430">
            <v>814</v>
          </cell>
          <cell r="F11430">
            <v>1</v>
          </cell>
          <cell r="I11430">
            <v>49</v>
          </cell>
          <cell r="L11430" t="str">
            <v>NCS - Operational</v>
          </cell>
          <cell r="M11430" t="str">
            <v>Vacant</v>
          </cell>
        </row>
        <row r="11431">
          <cell r="A11431">
            <v>814</v>
          </cell>
          <cell r="F11431">
            <v>1</v>
          </cell>
          <cell r="I11431">
            <v>49</v>
          </cell>
          <cell r="L11431" t="str">
            <v>NCS - Operational</v>
          </cell>
          <cell r="M11431" t="str">
            <v>Vacant</v>
          </cell>
        </row>
        <row r="11432">
          <cell r="A11432">
            <v>814</v>
          </cell>
          <cell r="F11432">
            <v>1</v>
          </cell>
          <cell r="I11432">
            <v>56</v>
          </cell>
          <cell r="L11432" t="str">
            <v>NCS - Operational</v>
          </cell>
          <cell r="M11432" t="str">
            <v>Vacant</v>
          </cell>
        </row>
        <row r="11433">
          <cell r="A11433">
            <v>814</v>
          </cell>
          <cell r="F11433">
            <v>1</v>
          </cell>
          <cell r="I11433">
            <v>726</v>
          </cell>
          <cell r="L11433" t="str">
            <v>(Excluded - Counted in classroom data)</v>
          </cell>
          <cell r="M11433" t="str">
            <v>Vacant</v>
          </cell>
        </row>
        <row r="11434">
          <cell r="A11434">
            <v>814</v>
          </cell>
          <cell r="F11434">
            <v>1</v>
          </cell>
          <cell r="I11434">
            <v>70</v>
          </cell>
          <cell r="L11434" t="str">
            <v>NCS - Operational</v>
          </cell>
          <cell r="M11434" t="str">
            <v>Vacant</v>
          </cell>
        </row>
        <row r="11435">
          <cell r="A11435">
            <v>814</v>
          </cell>
          <cell r="F11435">
            <v>1</v>
          </cell>
          <cell r="I11435">
            <v>60</v>
          </cell>
          <cell r="L11435" t="str">
            <v>NCS - Operational</v>
          </cell>
          <cell r="M11435" t="str">
            <v>Vacant</v>
          </cell>
        </row>
        <row r="11436">
          <cell r="A11436">
            <v>814</v>
          </cell>
          <cell r="F11436">
            <v>1</v>
          </cell>
          <cell r="I11436">
            <v>726</v>
          </cell>
          <cell r="L11436" t="str">
            <v>(Excluded - Counted in classroom data)</v>
          </cell>
          <cell r="M11436" t="str">
            <v>Vacant</v>
          </cell>
        </row>
        <row r="11437">
          <cell r="A11437">
            <v>814</v>
          </cell>
          <cell r="F11437">
            <v>1</v>
          </cell>
          <cell r="I11437">
            <v>91</v>
          </cell>
          <cell r="L11437" t="str">
            <v>NCS - Operational</v>
          </cell>
          <cell r="M11437" t="str">
            <v>Vacant</v>
          </cell>
        </row>
        <row r="11438">
          <cell r="A11438">
            <v>814</v>
          </cell>
          <cell r="F11438">
            <v>1</v>
          </cell>
          <cell r="I11438">
            <v>70</v>
          </cell>
          <cell r="L11438" t="str">
            <v>NCS - Operational</v>
          </cell>
          <cell r="M11438" t="str">
            <v>Vacant</v>
          </cell>
        </row>
        <row r="11439">
          <cell r="A11439">
            <v>814</v>
          </cell>
          <cell r="F11439">
            <v>1</v>
          </cell>
          <cell r="I11439">
            <v>63</v>
          </cell>
          <cell r="L11439" t="str">
            <v>NCS - Operational</v>
          </cell>
          <cell r="M11439" t="str">
            <v>Vacant</v>
          </cell>
        </row>
        <row r="11440">
          <cell r="A11440">
            <v>814</v>
          </cell>
          <cell r="F11440">
            <v>1</v>
          </cell>
          <cell r="I11440">
            <v>63</v>
          </cell>
          <cell r="L11440" t="str">
            <v>NCS - Operational</v>
          </cell>
          <cell r="M11440" t="str">
            <v>Vacant</v>
          </cell>
        </row>
        <row r="11441">
          <cell r="A11441">
            <v>814</v>
          </cell>
          <cell r="F11441">
            <v>1</v>
          </cell>
          <cell r="I11441">
            <v>63</v>
          </cell>
          <cell r="L11441" t="str">
            <v>NCS - Operational</v>
          </cell>
          <cell r="M11441" t="str">
            <v>Vacant</v>
          </cell>
        </row>
        <row r="11442">
          <cell r="A11442">
            <v>814</v>
          </cell>
          <cell r="F11442">
            <v>1</v>
          </cell>
          <cell r="I11442">
            <v>60</v>
          </cell>
          <cell r="L11442" t="str">
            <v>NCS - Operational</v>
          </cell>
          <cell r="M11442" t="str">
            <v>Vacant</v>
          </cell>
        </row>
        <row r="11443">
          <cell r="A11443">
            <v>814</v>
          </cell>
          <cell r="F11443">
            <v>1</v>
          </cell>
          <cell r="I11443">
            <v>30</v>
          </cell>
          <cell r="L11443" t="str">
            <v>NCS - Operational</v>
          </cell>
          <cell r="M11443" t="str">
            <v>Vacant</v>
          </cell>
        </row>
        <row r="11444">
          <cell r="A11444">
            <v>814</v>
          </cell>
          <cell r="F11444">
            <v>1</v>
          </cell>
          <cell r="I11444">
            <v>30</v>
          </cell>
          <cell r="L11444" t="str">
            <v>NCS - Operational</v>
          </cell>
          <cell r="M11444" t="str">
            <v>Vacant</v>
          </cell>
        </row>
        <row r="11445">
          <cell r="A11445">
            <v>814</v>
          </cell>
          <cell r="F11445">
            <v>1</v>
          </cell>
          <cell r="I11445">
            <v>1270</v>
          </cell>
          <cell r="L11445" t="str">
            <v>(Excluded - Counted in classroom data)</v>
          </cell>
          <cell r="M11445" t="str">
            <v>Vacant</v>
          </cell>
        </row>
        <row r="11446">
          <cell r="A11446">
            <v>814</v>
          </cell>
          <cell r="F11446">
            <v>1</v>
          </cell>
          <cell r="I11446">
            <v>80</v>
          </cell>
          <cell r="L11446" t="str">
            <v>NCS - Operational</v>
          </cell>
          <cell r="M11446" t="str">
            <v>Vacant</v>
          </cell>
        </row>
        <row r="11447">
          <cell r="A11447">
            <v>814</v>
          </cell>
          <cell r="F11447">
            <v>1</v>
          </cell>
          <cell r="I11447">
            <v>320</v>
          </cell>
          <cell r="L11447" t="str">
            <v>NCS - Operational</v>
          </cell>
          <cell r="M11447" t="str">
            <v>Vacant</v>
          </cell>
        </row>
        <row r="11448">
          <cell r="A11448">
            <v>814</v>
          </cell>
          <cell r="F11448">
            <v>1</v>
          </cell>
          <cell r="I11448">
            <v>130</v>
          </cell>
          <cell r="L11448" t="str">
            <v>NCS - Operational</v>
          </cell>
          <cell r="M11448" t="str">
            <v>Vacant</v>
          </cell>
        </row>
        <row r="11449">
          <cell r="A11449">
            <v>814</v>
          </cell>
          <cell r="F11449">
            <v>1</v>
          </cell>
          <cell r="I11449">
            <v>130</v>
          </cell>
          <cell r="L11449" t="str">
            <v>NCS - Operational</v>
          </cell>
          <cell r="M11449" t="str">
            <v>Vacant</v>
          </cell>
        </row>
        <row r="11450">
          <cell r="A11450">
            <v>814</v>
          </cell>
          <cell r="F11450">
            <v>1</v>
          </cell>
          <cell r="I11450">
            <v>840</v>
          </cell>
          <cell r="L11450" t="str">
            <v>NCS - Dining</v>
          </cell>
          <cell r="M11450" t="str">
            <v>Vacant</v>
          </cell>
        </row>
        <row r="11451">
          <cell r="A11451">
            <v>814</v>
          </cell>
          <cell r="F11451">
            <v>1</v>
          </cell>
          <cell r="I11451">
            <v>2320</v>
          </cell>
          <cell r="L11451" t="str">
            <v>(Excluded - Counted in classroom data)</v>
          </cell>
          <cell r="M11451" t="str">
            <v>Vacant</v>
          </cell>
        </row>
        <row r="11452">
          <cell r="A11452">
            <v>814</v>
          </cell>
          <cell r="F11452">
            <v>1</v>
          </cell>
          <cell r="I11452">
            <v>80</v>
          </cell>
          <cell r="L11452" t="str">
            <v>NCS - Operational</v>
          </cell>
          <cell r="M11452" t="str">
            <v>Vacant</v>
          </cell>
        </row>
        <row r="11453">
          <cell r="A11453">
            <v>814</v>
          </cell>
          <cell r="F11453">
            <v>1</v>
          </cell>
          <cell r="I11453">
            <v>80</v>
          </cell>
          <cell r="L11453" t="str">
            <v>NCS - Operational</v>
          </cell>
          <cell r="M11453" t="str">
            <v>Vacant</v>
          </cell>
        </row>
        <row r="11454">
          <cell r="A11454">
            <v>817</v>
          </cell>
          <cell r="F11454">
            <v>1</v>
          </cell>
          <cell r="I11454">
            <v>62</v>
          </cell>
          <cell r="L11454" t="str">
            <v>NCS - Interior Room</v>
          </cell>
          <cell r="M11454" t="str">
            <v>CDC</v>
          </cell>
        </row>
        <row r="11455">
          <cell r="A11455">
            <v>817</v>
          </cell>
          <cell r="F11455">
            <v>1</v>
          </cell>
          <cell r="I11455">
            <v>108</v>
          </cell>
          <cell r="L11455" t="str">
            <v>NCS - Interior Room</v>
          </cell>
          <cell r="M11455" t="str">
            <v>CDC</v>
          </cell>
        </row>
        <row r="11456">
          <cell r="A11456">
            <v>817</v>
          </cell>
          <cell r="F11456">
            <v>1</v>
          </cell>
          <cell r="I11456">
            <v>96</v>
          </cell>
          <cell r="L11456" t="str">
            <v>NCS - Interior Room</v>
          </cell>
          <cell r="M11456" t="str">
            <v>CDC</v>
          </cell>
        </row>
        <row r="11457">
          <cell r="A11457">
            <v>817</v>
          </cell>
          <cell r="F11457">
            <v>1</v>
          </cell>
          <cell r="I11457">
            <v>80</v>
          </cell>
          <cell r="L11457" t="str">
            <v>NCS - Interior Room</v>
          </cell>
          <cell r="M11457" t="str">
            <v>CDC</v>
          </cell>
        </row>
        <row r="11458">
          <cell r="A11458">
            <v>817</v>
          </cell>
          <cell r="F11458">
            <v>1</v>
          </cell>
          <cell r="I11458">
            <v>84</v>
          </cell>
          <cell r="L11458" t="str">
            <v>NCS - Interior Room</v>
          </cell>
          <cell r="M11458" t="str">
            <v>CDC</v>
          </cell>
        </row>
        <row r="11459">
          <cell r="A11459">
            <v>817</v>
          </cell>
          <cell r="F11459">
            <v>1</v>
          </cell>
          <cell r="I11459">
            <v>144</v>
          </cell>
          <cell r="L11459" t="str">
            <v>NCS - Interior Room</v>
          </cell>
          <cell r="M11459" t="str">
            <v>CDC</v>
          </cell>
        </row>
        <row r="11460">
          <cell r="A11460">
            <v>817</v>
          </cell>
          <cell r="F11460">
            <v>1</v>
          </cell>
          <cell r="I11460">
            <v>72</v>
          </cell>
          <cell r="L11460" t="str">
            <v>NCS - Interior Room</v>
          </cell>
          <cell r="M11460" t="str">
            <v>CDC</v>
          </cell>
        </row>
        <row r="11461">
          <cell r="A11461">
            <v>817</v>
          </cell>
          <cell r="F11461">
            <v>1</v>
          </cell>
          <cell r="I11461">
            <v>560</v>
          </cell>
          <cell r="L11461" t="str">
            <v>NCS - Interior Room</v>
          </cell>
          <cell r="M11461" t="str">
            <v>CDC</v>
          </cell>
        </row>
        <row r="11462">
          <cell r="A11462">
            <v>817</v>
          </cell>
          <cell r="F11462">
            <v>1</v>
          </cell>
          <cell r="I11462">
            <v>72</v>
          </cell>
          <cell r="L11462" t="str">
            <v>NCS - Interior Room</v>
          </cell>
          <cell r="M11462" t="str">
            <v>CDC</v>
          </cell>
        </row>
        <row r="11463">
          <cell r="A11463">
            <v>817</v>
          </cell>
          <cell r="F11463">
            <v>1</v>
          </cell>
          <cell r="I11463">
            <v>120</v>
          </cell>
          <cell r="L11463" t="str">
            <v>NCS - Interior Room</v>
          </cell>
          <cell r="M11463" t="str">
            <v>CDC</v>
          </cell>
        </row>
        <row r="11464">
          <cell r="A11464">
            <v>817</v>
          </cell>
          <cell r="F11464">
            <v>1</v>
          </cell>
          <cell r="I11464">
            <v>180</v>
          </cell>
          <cell r="L11464" t="str">
            <v>NCS - Interior Room</v>
          </cell>
          <cell r="M11464" t="str">
            <v>CDC</v>
          </cell>
        </row>
        <row r="11465">
          <cell r="A11465">
            <v>817</v>
          </cell>
          <cell r="F11465">
            <v>1</v>
          </cell>
          <cell r="I11465">
            <v>180</v>
          </cell>
          <cell r="L11465" t="str">
            <v>NCS - Interior Room</v>
          </cell>
          <cell r="M11465" t="str">
            <v>CDC</v>
          </cell>
        </row>
        <row r="11466">
          <cell r="A11466">
            <v>817</v>
          </cell>
          <cell r="F11466">
            <v>1</v>
          </cell>
          <cell r="I11466">
            <v>1400</v>
          </cell>
          <cell r="L11466" t="str">
            <v>NCS - Interior Room</v>
          </cell>
          <cell r="M11466" t="str">
            <v>CDC</v>
          </cell>
        </row>
        <row r="11467">
          <cell r="A11467">
            <v>817</v>
          </cell>
          <cell r="F11467">
            <v>1</v>
          </cell>
          <cell r="I11467">
            <v>1400</v>
          </cell>
          <cell r="L11467" t="str">
            <v>NCS - Interior Room</v>
          </cell>
          <cell r="M11467" t="str">
            <v>CDC</v>
          </cell>
        </row>
        <row r="11468">
          <cell r="A11468">
            <v>817</v>
          </cell>
          <cell r="F11468">
            <v>1</v>
          </cell>
          <cell r="I11468">
            <v>256</v>
          </cell>
          <cell r="L11468" t="str">
            <v>NCS - Interior Room</v>
          </cell>
          <cell r="M11468" t="str">
            <v>CDC</v>
          </cell>
        </row>
        <row r="11469">
          <cell r="A11469">
            <v>817</v>
          </cell>
          <cell r="F11469">
            <v>1</v>
          </cell>
          <cell r="I11469">
            <v>96</v>
          </cell>
          <cell r="L11469" t="str">
            <v>NCS - Interior Room</v>
          </cell>
          <cell r="M11469" t="str">
            <v>CDC</v>
          </cell>
        </row>
        <row r="11470">
          <cell r="A11470">
            <v>817</v>
          </cell>
          <cell r="F11470">
            <v>1</v>
          </cell>
          <cell r="I11470">
            <v>96</v>
          </cell>
          <cell r="L11470" t="str">
            <v>NCS - Interior Room</v>
          </cell>
          <cell r="M11470" t="str">
            <v>CDC</v>
          </cell>
        </row>
        <row r="11471">
          <cell r="A11471">
            <v>817</v>
          </cell>
          <cell r="F11471">
            <v>1</v>
          </cell>
          <cell r="I11471">
            <v>1152</v>
          </cell>
          <cell r="L11471" t="str">
            <v>NCS - Interior Room</v>
          </cell>
          <cell r="M11471" t="str">
            <v>CDC</v>
          </cell>
        </row>
        <row r="11472">
          <cell r="A11472">
            <v>817</v>
          </cell>
          <cell r="F11472">
            <v>1</v>
          </cell>
          <cell r="I11472">
            <v>180</v>
          </cell>
          <cell r="L11472" t="str">
            <v>NCS - Interior Room</v>
          </cell>
          <cell r="M11472" t="str">
            <v>CDC</v>
          </cell>
        </row>
        <row r="11473">
          <cell r="A11473">
            <v>817</v>
          </cell>
          <cell r="F11473">
            <v>1</v>
          </cell>
          <cell r="I11473">
            <v>136</v>
          </cell>
          <cell r="L11473" t="str">
            <v>NCS - Interior Room</v>
          </cell>
          <cell r="M11473" t="str">
            <v>CDC</v>
          </cell>
        </row>
        <row r="11474">
          <cell r="A11474">
            <v>824</v>
          </cell>
          <cell r="F11474">
            <v>1</v>
          </cell>
          <cell r="I11474">
            <v>1480</v>
          </cell>
          <cell r="L11474" t="str">
            <v>(Excluded - Counted in classroom data)</v>
          </cell>
          <cell r="M11474" t="str">
            <v>CDC</v>
          </cell>
        </row>
        <row r="11475">
          <cell r="A11475">
            <v>824</v>
          </cell>
          <cell r="F11475">
            <v>1</v>
          </cell>
          <cell r="I11475">
            <v>288</v>
          </cell>
          <cell r="L11475" t="str">
            <v>NCS - Interior Room</v>
          </cell>
          <cell r="M11475" t="str">
            <v>CDC</v>
          </cell>
        </row>
        <row r="11476">
          <cell r="A11476">
            <v>824</v>
          </cell>
          <cell r="F11476">
            <v>1</v>
          </cell>
          <cell r="I11476">
            <v>48</v>
          </cell>
          <cell r="L11476" t="str">
            <v>NCS - Operational</v>
          </cell>
          <cell r="M11476" t="str">
            <v>CDC</v>
          </cell>
        </row>
        <row r="11477">
          <cell r="A11477">
            <v>824</v>
          </cell>
          <cell r="F11477">
            <v>1</v>
          </cell>
          <cell r="I11477">
            <v>240</v>
          </cell>
          <cell r="L11477" t="str">
            <v>NCS - Interior Room</v>
          </cell>
          <cell r="M11477" t="str">
            <v>CDC</v>
          </cell>
        </row>
        <row r="11478">
          <cell r="A11478">
            <v>824</v>
          </cell>
          <cell r="F11478">
            <v>1</v>
          </cell>
          <cell r="I11478">
            <v>32</v>
          </cell>
          <cell r="L11478" t="str">
            <v>NCS - Operational</v>
          </cell>
          <cell r="M11478" t="str">
            <v>CDC</v>
          </cell>
        </row>
        <row r="11479">
          <cell r="A11479">
            <v>824</v>
          </cell>
          <cell r="F11479">
            <v>1</v>
          </cell>
          <cell r="I11479">
            <v>48</v>
          </cell>
          <cell r="L11479" t="str">
            <v>NCS - Operational</v>
          </cell>
          <cell r="M11479" t="str">
            <v>CDC</v>
          </cell>
        </row>
        <row r="11480">
          <cell r="A11480">
            <v>824</v>
          </cell>
          <cell r="F11480">
            <v>1</v>
          </cell>
          <cell r="I11480">
            <v>96</v>
          </cell>
          <cell r="L11480" t="str">
            <v>NCS - Interior Room</v>
          </cell>
          <cell r="M11480" t="str">
            <v>CDC</v>
          </cell>
        </row>
        <row r="11481">
          <cell r="A11481">
            <v>824</v>
          </cell>
          <cell r="F11481">
            <v>1</v>
          </cell>
          <cell r="I11481">
            <v>48</v>
          </cell>
          <cell r="L11481" t="str">
            <v>NCS - Operational</v>
          </cell>
          <cell r="M11481" t="str">
            <v>CDC</v>
          </cell>
        </row>
        <row r="11482">
          <cell r="A11482">
            <v>824</v>
          </cell>
          <cell r="F11482">
            <v>1</v>
          </cell>
          <cell r="I11482">
            <v>342</v>
          </cell>
          <cell r="L11482" t="str">
            <v>NCS - Interior Room</v>
          </cell>
          <cell r="M11482" t="str">
            <v>CDC</v>
          </cell>
        </row>
        <row r="11483">
          <cell r="A11483">
            <v>824</v>
          </cell>
          <cell r="F11483">
            <v>1</v>
          </cell>
          <cell r="I11483">
            <v>512</v>
          </cell>
          <cell r="L11483" t="str">
            <v>NCS - Interior Room</v>
          </cell>
          <cell r="M11483" t="str">
            <v>CDC</v>
          </cell>
        </row>
        <row r="11484">
          <cell r="A11484">
            <v>824</v>
          </cell>
          <cell r="F11484">
            <v>1</v>
          </cell>
          <cell r="I11484">
            <v>200</v>
          </cell>
          <cell r="L11484" t="str">
            <v>NCS - Interior Room</v>
          </cell>
          <cell r="M11484" t="str">
            <v>CDC</v>
          </cell>
        </row>
        <row r="11485">
          <cell r="A11485">
            <v>824</v>
          </cell>
          <cell r="F11485">
            <v>1</v>
          </cell>
          <cell r="I11485">
            <v>64</v>
          </cell>
          <cell r="L11485" t="str">
            <v>NCS - Interior Room</v>
          </cell>
          <cell r="M11485" t="str">
            <v>CDC</v>
          </cell>
        </row>
        <row r="11486">
          <cell r="A11486">
            <v>824</v>
          </cell>
          <cell r="F11486">
            <v>1</v>
          </cell>
          <cell r="I11486">
            <v>800</v>
          </cell>
          <cell r="L11486" t="str">
            <v>(Excluded - Counted in classroom data)</v>
          </cell>
          <cell r="M11486" t="str">
            <v>CDC</v>
          </cell>
        </row>
        <row r="11487">
          <cell r="A11487">
            <v>824</v>
          </cell>
          <cell r="F11487">
            <v>1</v>
          </cell>
          <cell r="I11487">
            <v>16</v>
          </cell>
          <cell r="L11487" t="str">
            <v>NCS - Operational</v>
          </cell>
          <cell r="M11487" t="str">
            <v>CDC</v>
          </cell>
        </row>
        <row r="11488">
          <cell r="A11488">
            <v>824</v>
          </cell>
          <cell r="F11488">
            <v>1</v>
          </cell>
          <cell r="I11488">
            <v>24</v>
          </cell>
          <cell r="L11488" t="str">
            <v>NCS - Operational</v>
          </cell>
          <cell r="M11488" t="str">
            <v>CDC</v>
          </cell>
        </row>
        <row r="11489">
          <cell r="A11489">
            <v>824</v>
          </cell>
          <cell r="F11489">
            <v>1</v>
          </cell>
          <cell r="I11489">
            <v>48</v>
          </cell>
          <cell r="L11489" t="str">
            <v>NCS - Operational</v>
          </cell>
          <cell r="M11489" t="str">
            <v>CDC</v>
          </cell>
        </row>
        <row r="11490">
          <cell r="A11490">
            <v>824</v>
          </cell>
          <cell r="F11490">
            <v>1</v>
          </cell>
          <cell r="I11490">
            <v>24</v>
          </cell>
          <cell r="L11490" t="str">
            <v>NCS - Operational</v>
          </cell>
          <cell r="M11490" t="str">
            <v>CDC</v>
          </cell>
        </row>
        <row r="11491">
          <cell r="A11491">
            <v>824</v>
          </cell>
          <cell r="F11491">
            <v>1</v>
          </cell>
          <cell r="I11491">
            <v>24</v>
          </cell>
          <cell r="L11491" t="str">
            <v>NCS - Operational</v>
          </cell>
          <cell r="M11491" t="str">
            <v>CDC</v>
          </cell>
        </row>
        <row r="11492">
          <cell r="A11492">
            <v>824</v>
          </cell>
          <cell r="F11492">
            <v>1</v>
          </cell>
          <cell r="I11492">
            <v>48</v>
          </cell>
          <cell r="L11492" t="str">
            <v>NCS - Operational</v>
          </cell>
          <cell r="M11492" t="str">
            <v>CDC</v>
          </cell>
        </row>
        <row r="11493">
          <cell r="A11493">
            <v>824</v>
          </cell>
          <cell r="F11493">
            <v>1</v>
          </cell>
          <cell r="I11493">
            <v>48</v>
          </cell>
          <cell r="L11493" t="str">
            <v>NCS - Operational</v>
          </cell>
          <cell r="M11493" t="str">
            <v>CDC</v>
          </cell>
        </row>
        <row r="11494">
          <cell r="A11494">
            <v>824</v>
          </cell>
          <cell r="F11494">
            <v>1</v>
          </cell>
          <cell r="I11494">
            <v>56</v>
          </cell>
          <cell r="L11494" t="str">
            <v>NCS - Interior Room</v>
          </cell>
          <cell r="M11494" t="str">
            <v>CDC</v>
          </cell>
        </row>
        <row r="11495">
          <cell r="A11495">
            <v>824</v>
          </cell>
          <cell r="F11495">
            <v>1</v>
          </cell>
          <cell r="I11495">
            <v>48</v>
          </cell>
          <cell r="L11495" t="str">
            <v>NCS - Operational</v>
          </cell>
          <cell r="M11495" t="str">
            <v>CDC</v>
          </cell>
        </row>
        <row r="11496">
          <cell r="A11496">
            <v>824</v>
          </cell>
          <cell r="F11496">
            <v>1</v>
          </cell>
          <cell r="I11496">
            <v>48</v>
          </cell>
          <cell r="L11496" t="str">
            <v>NCS - Operational</v>
          </cell>
          <cell r="M11496" t="str">
            <v>CDC</v>
          </cell>
        </row>
        <row r="11497">
          <cell r="A11497">
            <v>825</v>
          </cell>
          <cell r="F11497">
            <v>1</v>
          </cell>
          <cell r="I11497">
            <v>1350</v>
          </cell>
          <cell r="L11497" t="str">
            <v>(Excluded - Counted in classroom data)</v>
          </cell>
          <cell r="M11497" t="str">
            <v>CDC</v>
          </cell>
        </row>
        <row r="11498">
          <cell r="A11498">
            <v>825</v>
          </cell>
          <cell r="F11498">
            <v>1</v>
          </cell>
          <cell r="I11498">
            <v>81</v>
          </cell>
          <cell r="L11498" t="str">
            <v>NCS - Operational</v>
          </cell>
          <cell r="M11498" t="str">
            <v>CDC</v>
          </cell>
        </row>
        <row r="11499">
          <cell r="A11499">
            <v>825</v>
          </cell>
          <cell r="F11499">
            <v>1</v>
          </cell>
          <cell r="I11499">
            <v>81</v>
          </cell>
          <cell r="L11499" t="str">
            <v>NCS - Operational</v>
          </cell>
          <cell r="M11499" t="str">
            <v>CDC</v>
          </cell>
        </row>
        <row r="11500">
          <cell r="A11500">
            <v>825</v>
          </cell>
          <cell r="F11500">
            <v>1</v>
          </cell>
          <cell r="I11500">
            <v>1350</v>
          </cell>
          <cell r="L11500" t="str">
            <v>(Excluded - Counted in classroom data)</v>
          </cell>
          <cell r="M11500" t="str">
            <v>CDC</v>
          </cell>
        </row>
        <row r="11501">
          <cell r="A11501">
            <v>825</v>
          </cell>
          <cell r="F11501">
            <v>1</v>
          </cell>
          <cell r="I11501">
            <v>1368</v>
          </cell>
          <cell r="L11501" t="str">
            <v>NCS - Assembly</v>
          </cell>
          <cell r="M11501" t="str">
            <v>CDC</v>
          </cell>
        </row>
        <row r="11502">
          <cell r="A11502">
            <v>825</v>
          </cell>
          <cell r="F11502">
            <v>1</v>
          </cell>
          <cell r="I11502">
            <v>1287</v>
          </cell>
          <cell r="L11502" t="str">
            <v>(Excluded - Counted in classroom data)</v>
          </cell>
          <cell r="M11502" t="str">
            <v>CDC</v>
          </cell>
        </row>
        <row r="11503">
          <cell r="A11503">
            <v>825</v>
          </cell>
          <cell r="F11503">
            <v>1</v>
          </cell>
          <cell r="I11503">
            <v>81</v>
          </cell>
          <cell r="L11503" t="str">
            <v>NCS - Operational</v>
          </cell>
          <cell r="M11503" t="str">
            <v>CDC</v>
          </cell>
        </row>
        <row r="11504">
          <cell r="A11504">
            <v>825</v>
          </cell>
          <cell r="F11504">
            <v>1</v>
          </cell>
          <cell r="I11504">
            <v>81</v>
          </cell>
          <cell r="L11504" t="str">
            <v>NCS - Operational</v>
          </cell>
          <cell r="M11504" t="str">
            <v>CDC</v>
          </cell>
        </row>
        <row r="11505">
          <cell r="A11505">
            <v>825</v>
          </cell>
          <cell r="F11505">
            <v>1</v>
          </cell>
          <cell r="I11505">
            <v>375</v>
          </cell>
          <cell r="L11505" t="str">
            <v>NCS - Interior Room</v>
          </cell>
          <cell r="M11505" t="str">
            <v>CDC</v>
          </cell>
        </row>
        <row r="11506">
          <cell r="A11506">
            <v>825</v>
          </cell>
          <cell r="F11506">
            <v>1</v>
          </cell>
          <cell r="I11506">
            <v>119</v>
          </cell>
          <cell r="L11506" t="str">
            <v>NCS - Interior Room</v>
          </cell>
          <cell r="M11506" t="str">
            <v>CDC</v>
          </cell>
        </row>
        <row r="11507">
          <cell r="A11507">
            <v>825</v>
          </cell>
          <cell r="F11507">
            <v>1</v>
          </cell>
          <cell r="I11507">
            <v>49</v>
          </cell>
          <cell r="L11507" t="str">
            <v>NCS - Interior Room</v>
          </cell>
          <cell r="M11507" t="str">
            <v>CDC</v>
          </cell>
        </row>
        <row r="11508">
          <cell r="A11508">
            <v>825</v>
          </cell>
          <cell r="F11508">
            <v>1</v>
          </cell>
          <cell r="I11508">
            <v>80</v>
          </cell>
          <cell r="L11508" t="str">
            <v>NCS - Operational</v>
          </cell>
          <cell r="M11508" t="str">
            <v>CDC</v>
          </cell>
        </row>
        <row r="11509">
          <cell r="A11509">
            <v>825</v>
          </cell>
          <cell r="F11509">
            <v>1</v>
          </cell>
          <cell r="I11509">
            <v>30</v>
          </cell>
          <cell r="L11509" t="str">
            <v>NCS - Operational</v>
          </cell>
          <cell r="M11509" t="str">
            <v>CDC</v>
          </cell>
        </row>
        <row r="11510">
          <cell r="A11510">
            <v>825</v>
          </cell>
          <cell r="F11510">
            <v>1</v>
          </cell>
          <cell r="I11510">
            <v>30</v>
          </cell>
          <cell r="L11510" t="str">
            <v>NCS - Operational</v>
          </cell>
          <cell r="M11510" t="str">
            <v>CDC</v>
          </cell>
        </row>
        <row r="11511">
          <cell r="A11511">
            <v>825</v>
          </cell>
          <cell r="F11511">
            <v>1</v>
          </cell>
          <cell r="I11511">
            <v>340</v>
          </cell>
          <cell r="L11511" t="str">
            <v>NCS - Operational</v>
          </cell>
          <cell r="M11511" t="str">
            <v>CDC</v>
          </cell>
        </row>
        <row r="11512">
          <cell r="A11512">
            <v>825</v>
          </cell>
          <cell r="F11512">
            <v>1</v>
          </cell>
          <cell r="I11512">
            <v>98</v>
          </cell>
          <cell r="L11512" t="str">
            <v>NCS - Operational</v>
          </cell>
          <cell r="M11512" t="str">
            <v>CDC</v>
          </cell>
        </row>
        <row r="11513">
          <cell r="A11513">
            <v>825</v>
          </cell>
          <cell r="F11513">
            <v>1</v>
          </cell>
          <cell r="I11513">
            <v>1350</v>
          </cell>
          <cell r="L11513" t="str">
            <v>(Excluded - Counted in classroom data)</v>
          </cell>
          <cell r="M11513" t="str">
            <v>CDC</v>
          </cell>
        </row>
        <row r="11514">
          <cell r="A11514">
            <v>829</v>
          </cell>
          <cell r="F11514">
            <v>1</v>
          </cell>
          <cell r="I11514">
            <v>772</v>
          </cell>
          <cell r="L11514" t="str">
            <v>(Excluded - Counted in classroom data)</v>
          </cell>
          <cell r="M11514" t="str">
            <v>CDC</v>
          </cell>
        </row>
        <row r="11515">
          <cell r="A11515">
            <v>829</v>
          </cell>
          <cell r="F11515">
            <v>1</v>
          </cell>
          <cell r="I11515">
            <v>56</v>
          </cell>
          <cell r="L11515" t="str">
            <v>NCS - Operational</v>
          </cell>
          <cell r="M11515" t="str">
            <v>CDC</v>
          </cell>
        </row>
        <row r="11516">
          <cell r="A11516">
            <v>829</v>
          </cell>
          <cell r="F11516">
            <v>1</v>
          </cell>
          <cell r="I11516">
            <v>70</v>
          </cell>
          <cell r="L11516" t="str">
            <v>NCS - Operational</v>
          </cell>
          <cell r="M11516" t="str">
            <v>CDC</v>
          </cell>
        </row>
        <row r="11517">
          <cell r="A11517">
            <v>829</v>
          </cell>
          <cell r="F11517">
            <v>1</v>
          </cell>
          <cell r="I11517">
            <v>49</v>
          </cell>
          <cell r="L11517" t="str">
            <v>NCS - Operational</v>
          </cell>
          <cell r="M11517" t="str">
            <v>CDC</v>
          </cell>
        </row>
        <row r="11518">
          <cell r="A11518">
            <v>829</v>
          </cell>
          <cell r="F11518">
            <v>1</v>
          </cell>
          <cell r="I11518">
            <v>70</v>
          </cell>
          <cell r="L11518" t="str">
            <v>NCS - Operational</v>
          </cell>
          <cell r="M11518" t="str">
            <v>CDC</v>
          </cell>
        </row>
        <row r="11519">
          <cell r="A11519">
            <v>829</v>
          </cell>
          <cell r="F11519">
            <v>1</v>
          </cell>
          <cell r="I11519">
            <v>546</v>
          </cell>
          <cell r="L11519" t="str">
            <v>NCS - Interior Room</v>
          </cell>
          <cell r="M11519" t="str">
            <v>CDC</v>
          </cell>
        </row>
        <row r="11520">
          <cell r="A11520">
            <v>829</v>
          </cell>
          <cell r="F11520">
            <v>1</v>
          </cell>
          <cell r="I11520">
            <v>42</v>
          </cell>
          <cell r="L11520" t="str">
            <v>NCS - Interior Room</v>
          </cell>
          <cell r="M11520" t="str">
            <v>CDC</v>
          </cell>
        </row>
        <row r="11521">
          <cell r="A11521">
            <v>829</v>
          </cell>
          <cell r="F11521">
            <v>1</v>
          </cell>
          <cell r="I11521">
            <v>56</v>
          </cell>
          <cell r="L11521" t="str">
            <v>NCS - Operational</v>
          </cell>
          <cell r="M11521" t="str">
            <v>CDC</v>
          </cell>
        </row>
        <row r="11522">
          <cell r="A11522">
            <v>829</v>
          </cell>
          <cell r="F11522">
            <v>1</v>
          </cell>
          <cell r="I11522">
            <v>35</v>
          </cell>
          <cell r="L11522" t="str">
            <v>NCS - Operational</v>
          </cell>
          <cell r="M11522" t="str">
            <v>CDC</v>
          </cell>
        </row>
        <row r="11523">
          <cell r="A11523">
            <v>829</v>
          </cell>
          <cell r="F11523">
            <v>1</v>
          </cell>
          <cell r="I11523">
            <v>20</v>
          </cell>
          <cell r="L11523" t="str">
            <v>NCS - Operational</v>
          </cell>
          <cell r="M11523" t="str">
            <v>CDC</v>
          </cell>
        </row>
        <row r="11524">
          <cell r="A11524">
            <v>829</v>
          </cell>
          <cell r="F11524">
            <v>1</v>
          </cell>
          <cell r="I11524">
            <v>24</v>
          </cell>
          <cell r="L11524" t="str">
            <v>NCS - Operational</v>
          </cell>
          <cell r="M11524" t="str">
            <v>CDC</v>
          </cell>
        </row>
        <row r="11525">
          <cell r="A11525">
            <v>829</v>
          </cell>
          <cell r="F11525">
            <v>1</v>
          </cell>
          <cell r="I11525">
            <v>30</v>
          </cell>
          <cell r="L11525" t="str">
            <v>NCS - Operational</v>
          </cell>
          <cell r="M11525" t="str">
            <v>CDC</v>
          </cell>
        </row>
        <row r="11526">
          <cell r="A11526">
            <v>829</v>
          </cell>
          <cell r="F11526">
            <v>1</v>
          </cell>
          <cell r="I11526">
            <v>150</v>
          </cell>
          <cell r="L11526" t="str">
            <v>NCS - Operational</v>
          </cell>
          <cell r="M11526" t="str">
            <v>CDC</v>
          </cell>
        </row>
        <row r="11527">
          <cell r="A11527">
            <v>829</v>
          </cell>
          <cell r="F11527">
            <v>1</v>
          </cell>
          <cell r="I11527">
            <v>81</v>
          </cell>
          <cell r="L11527" t="str">
            <v>NCS - Interior Room</v>
          </cell>
          <cell r="M11527" t="str">
            <v>CDC</v>
          </cell>
        </row>
        <row r="11528">
          <cell r="A11528">
            <v>829</v>
          </cell>
          <cell r="F11528">
            <v>1</v>
          </cell>
          <cell r="I11528">
            <v>24</v>
          </cell>
          <cell r="L11528" t="str">
            <v>NCS - Interior Room</v>
          </cell>
          <cell r="M11528" t="str">
            <v>CDC</v>
          </cell>
        </row>
        <row r="11529">
          <cell r="A11529">
            <v>829</v>
          </cell>
          <cell r="F11529">
            <v>1</v>
          </cell>
          <cell r="I11529">
            <v>24</v>
          </cell>
          <cell r="L11529" t="str">
            <v>NCS - Operational</v>
          </cell>
          <cell r="M11529" t="str">
            <v>CDC</v>
          </cell>
        </row>
        <row r="11530">
          <cell r="A11530">
            <v>829</v>
          </cell>
          <cell r="F11530">
            <v>1</v>
          </cell>
          <cell r="I11530">
            <v>72</v>
          </cell>
          <cell r="L11530" t="str">
            <v>NCS - Interior Room</v>
          </cell>
          <cell r="M11530" t="str">
            <v>CDC</v>
          </cell>
        </row>
        <row r="11531">
          <cell r="A11531">
            <v>829</v>
          </cell>
          <cell r="F11531">
            <v>1</v>
          </cell>
          <cell r="I11531">
            <v>62</v>
          </cell>
          <cell r="L11531" t="str">
            <v>NCS - Operational</v>
          </cell>
          <cell r="M11531" t="str">
            <v>CDC</v>
          </cell>
        </row>
        <row r="11532">
          <cell r="A11532">
            <v>829</v>
          </cell>
          <cell r="F11532">
            <v>1</v>
          </cell>
          <cell r="I11532">
            <v>16</v>
          </cell>
          <cell r="L11532" t="str">
            <v>NCS - Operational</v>
          </cell>
          <cell r="M11532" t="str">
            <v>CDC</v>
          </cell>
        </row>
        <row r="11533">
          <cell r="A11533">
            <v>829</v>
          </cell>
          <cell r="F11533">
            <v>1</v>
          </cell>
          <cell r="I11533">
            <v>62</v>
          </cell>
          <cell r="L11533" t="str">
            <v>NCS - Operational</v>
          </cell>
          <cell r="M11533" t="str">
            <v>CDC</v>
          </cell>
        </row>
        <row r="11534">
          <cell r="A11534">
            <v>829</v>
          </cell>
          <cell r="F11534">
            <v>1</v>
          </cell>
          <cell r="I11534">
            <v>735</v>
          </cell>
          <cell r="L11534" t="str">
            <v>(Excluded - Counted in classroom data)</v>
          </cell>
          <cell r="M11534" t="str">
            <v>CDC</v>
          </cell>
        </row>
        <row r="11535">
          <cell r="A11535">
            <v>829</v>
          </cell>
          <cell r="F11535">
            <v>1</v>
          </cell>
          <cell r="I11535">
            <v>48</v>
          </cell>
          <cell r="L11535" t="str">
            <v>NCS - Operational</v>
          </cell>
          <cell r="M11535" t="str">
            <v>CDC</v>
          </cell>
        </row>
        <row r="11536">
          <cell r="A11536">
            <v>829</v>
          </cell>
          <cell r="F11536">
            <v>1</v>
          </cell>
          <cell r="I11536">
            <v>48</v>
          </cell>
          <cell r="L11536" t="str">
            <v>NCS - Operational</v>
          </cell>
          <cell r="M11536" t="str">
            <v>CDC</v>
          </cell>
        </row>
        <row r="11537">
          <cell r="A11537">
            <v>829</v>
          </cell>
          <cell r="F11537">
            <v>1</v>
          </cell>
          <cell r="I11537">
            <v>48</v>
          </cell>
          <cell r="L11537" t="str">
            <v>NCS - Operational</v>
          </cell>
          <cell r="M11537" t="str">
            <v>CDC</v>
          </cell>
        </row>
        <row r="11538">
          <cell r="A11538">
            <v>829</v>
          </cell>
          <cell r="F11538">
            <v>1</v>
          </cell>
          <cell r="I11538">
            <v>851</v>
          </cell>
          <cell r="L11538" t="str">
            <v>(Excluded - Counted in classroom data)</v>
          </cell>
          <cell r="M11538" t="str">
            <v>CDC</v>
          </cell>
        </row>
        <row r="11539">
          <cell r="A11539">
            <v>829</v>
          </cell>
          <cell r="F11539">
            <v>1</v>
          </cell>
          <cell r="I11539">
            <v>88</v>
          </cell>
          <cell r="L11539" t="str">
            <v>NCS - Interior Room</v>
          </cell>
          <cell r="M11539" t="str">
            <v>CDC</v>
          </cell>
        </row>
        <row r="11540">
          <cell r="A11540">
            <v>829</v>
          </cell>
          <cell r="F11540">
            <v>1</v>
          </cell>
          <cell r="I11540">
            <v>54</v>
          </cell>
          <cell r="L11540" t="str">
            <v>NCS - Interior Room</v>
          </cell>
          <cell r="M11540" t="str">
            <v>CDC</v>
          </cell>
        </row>
        <row r="11541">
          <cell r="A11541">
            <v>829</v>
          </cell>
          <cell r="F11541">
            <v>1</v>
          </cell>
          <cell r="I11541">
            <v>900</v>
          </cell>
          <cell r="L11541" t="str">
            <v>(Excluded - Counted in classroom data)</v>
          </cell>
          <cell r="M11541" t="str">
            <v>CDC</v>
          </cell>
        </row>
        <row r="11542">
          <cell r="A11542">
            <v>893</v>
          </cell>
          <cell r="F11542">
            <v>1</v>
          </cell>
          <cell r="I11542">
            <v>832</v>
          </cell>
          <cell r="L11542" t="str">
            <v>(Excluded - Counted in classroom data)</v>
          </cell>
          <cell r="M11542" t="str">
            <v>CDC</v>
          </cell>
        </row>
        <row r="11543">
          <cell r="A11543">
            <v>893</v>
          </cell>
          <cell r="F11543">
            <v>1</v>
          </cell>
          <cell r="I11543">
            <v>64</v>
          </cell>
          <cell r="L11543" t="str">
            <v>NCS - Interior Room</v>
          </cell>
          <cell r="M11543" t="str">
            <v>CDC</v>
          </cell>
        </row>
        <row r="11544">
          <cell r="A11544">
            <v>893</v>
          </cell>
          <cell r="F11544">
            <v>1</v>
          </cell>
          <cell r="I11544">
            <v>32</v>
          </cell>
          <cell r="L11544" t="str">
            <v>NCS - Operational</v>
          </cell>
          <cell r="M11544" t="str">
            <v>CDC</v>
          </cell>
        </row>
        <row r="11545">
          <cell r="A11545">
            <v>893</v>
          </cell>
          <cell r="F11545">
            <v>1</v>
          </cell>
          <cell r="I11545">
            <v>48</v>
          </cell>
          <cell r="L11545" t="str">
            <v>NCS - Operational</v>
          </cell>
          <cell r="M11545" t="str">
            <v>CDC</v>
          </cell>
        </row>
        <row r="11546">
          <cell r="A11546">
            <v>893</v>
          </cell>
          <cell r="F11546">
            <v>1</v>
          </cell>
          <cell r="I11546">
            <v>16</v>
          </cell>
          <cell r="L11546" t="str">
            <v>NCS - Operational</v>
          </cell>
          <cell r="M11546" t="str">
            <v>CDC</v>
          </cell>
        </row>
        <row r="11547">
          <cell r="A11547">
            <v>893</v>
          </cell>
          <cell r="F11547">
            <v>1</v>
          </cell>
          <cell r="I11547">
            <v>48</v>
          </cell>
          <cell r="L11547" t="str">
            <v>NCS - Operational</v>
          </cell>
          <cell r="M11547" t="str">
            <v>CDC</v>
          </cell>
        </row>
        <row r="11548">
          <cell r="A11548">
            <v>893</v>
          </cell>
          <cell r="F11548">
            <v>1</v>
          </cell>
          <cell r="I11548">
            <v>224</v>
          </cell>
          <cell r="L11548" t="str">
            <v>NCS - Interior Room</v>
          </cell>
          <cell r="M11548" t="str">
            <v>CDC</v>
          </cell>
        </row>
        <row r="11549">
          <cell r="A11549">
            <v>893</v>
          </cell>
          <cell r="F11549">
            <v>1</v>
          </cell>
          <cell r="I11549">
            <v>40</v>
          </cell>
          <cell r="L11549" t="str">
            <v>NCS - Operational</v>
          </cell>
          <cell r="M11549" t="str">
            <v>CDC</v>
          </cell>
        </row>
        <row r="11550">
          <cell r="A11550">
            <v>893</v>
          </cell>
          <cell r="F11550">
            <v>1</v>
          </cell>
          <cell r="I11550">
            <v>40</v>
          </cell>
          <cell r="L11550" t="str">
            <v>NCS - Operational</v>
          </cell>
          <cell r="M11550" t="str">
            <v>CDC</v>
          </cell>
        </row>
        <row r="11551">
          <cell r="A11551">
            <v>893</v>
          </cell>
          <cell r="F11551">
            <v>1</v>
          </cell>
          <cell r="I11551">
            <v>248</v>
          </cell>
          <cell r="L11551" t="str">
            <v>NCS - Interior Room</v>
          </cell>
          <cell r="M11551" t="str">
            <v>CDC</v>
          </cell>
        </row>
        <row r="11552">
          <cell r="A11552">
            <v>893</v>
          </cell>
          <cell r="F11552">
            <v>1</v>
          </cell>
          <cell r="I11552">
            <v>48</v>
          </cell>
          <cell r="L11552" t="str">
            <v>NCS - Operational</v>
          </cell>
          <cell r="M11552" t="str">
            <v>CDC</v>
          </cell>
        </row>
        <row r="11553">
          <cell r="A11553">
            <v>893</v>
          </cell>
          <cell r="F11553">
            <v>1</v>
          </cell>
          <cell r="I11553">
            <v>144</v>
          </cell>
          <cell r="L11553" t="str">
            <v>NCS - Interior Room</v>
          </cell>
          <cell r="M11553" t="str">
            <v>CDC</v>
          </cell>
        </row>
        <row r="11554">
          <cell r="A11554">
            <v>893</v>
          </cell>
          <cell r="F11554">
            <v>1</v>
          </cell>
          <cell r="I11554">
            <v>48</v>
          </cell>
          <cell r="L11554" t="str">
            <v>NCS - Operational</v>
          </cell>
          <cell r="M11554" t="str">
            <v>CDC</v>
          </cell>
        </row>
        <row r="11555">
          <cell r="A11555">
            <v>893</v>
          </cell>
          <cell r="F11555">
            <v>1</v>
          </cell>
          <cell r="I11555">
            <v>72</v>
          </cell>
          <cell r="L11555" t="str">
            <v>NCS - Interior Room</v>
          </cell>
          <cell r="M11555" t="str">
            <v>CDC</v>
          </cell>
        </row>
        <row r="11556">
          <cell r="A11556">
            <v>893</v>
          </cell>
          <cell r="F11556">
            <v>1</v>
          </cell>
          <cell r="I11556">
            <v>304</v>
          </cell>
          <cell r="L11556" t="str">
            <v>NCS - Interior Room</v>
          </cell>
          <cell r="M11556" t="str">
            <v>CDC</v>
          </cell>
        </row>
        <row r="11557">
          <cell r="A11557">
            <v>893</v>
          </cell>
          <cell r="F11557">
            <v>1</v>
          </cell>
          <cell r="I11557">
            <v>624</v>
          </cell>
          <cell r="L11557" t="str">
            <v>(Excluded - Counted in classroom data)</v>
          </cell>
          <cell r="M11557" t="str">
            <v>CDC</v>
          </cell>
        </row>
        <row r="11558">
          <cell r="A11558">
            <v>893</v>
          </cell>
          <cell r="F11558">
            <v>1</v>
          </cell>
          <cell r="I11558">
            <v>16</v>
          </cell>
          <cell r="L11558" t="str">
            <v>NCS - Operational</v>
          </cell>
          <cell r="M11558" t="str">
            <v>CDC</v>
          </cell>
        </row>
        <row r="11559">
          <cell r="A11559">
            <v>893</v>
          </cell>
          <cell r="F11559">
            <v>1</v>
          </cell>
          <cell r="I11559">
            <v>112</v>
          </cell>
          <cell r="L11559" t="str">
            <v>NCS - Interior Room</v>
          </cell>
          <cell r="M11559" t="str">
            <v>CDC</v>
          </cell>
        </row>
        <row r="11560">
          <cell r="A11560">
            <v>893</v>
          </cell>
          <cell r="F11560">
            <v>1</v>
          </cell>
          <cell r="I11560">
            <v>16</v>
          </cell>
          <cell r="L11560" t="str">
            <v>NCS - Operational</v>
          </cell>
          <cell r="M11560" t="str">
            <v>CDC</v>
          </cell>
        </row>
        <row r="11561">
          <cell r="A11561">
            <v>893</v>
          </cell>
          <cell r="F11561">
            <v>1</v>
          </cell>
          <cell r="I11561">
            <v>768</v>
          </cell>
          <cell r="L11561" t="str">
            <v>(Excluded - Counted in classroom data)</v>
          </cell>
          <cell r="M11561" t="str">
            <v>CDC</v>
          </cell>
        </row>
        <row r="11562">
          <cell r="A11562">
            <v>893</v>
          </cell>
          <cell r="F11562">
            <v>1</v>
          </cell>
          <cell r="I11562">
            <v>64</v>
          </cell>
          <cell r="L11562" t="str">
            <v>NCS - Interior Room</v>
          </cell>
          <cell r="M11562" t="str">
            <v>CDC</v>
          </cell>
        </row>
        <row r="11563">
          <cell r="A11563">
            <v>893</v>
          </cell>
          <cell r="F11563">
            <v>1</v>
          </cell>
          <cell r="I11563">
            <v>48</v>
          </cell>
          <cell r="L11563" t="str">
            <v>NCS - Operational</v>
          </cell>
          <cell r="M11563" t="str">
            <v>CDC</v>
          </cell>
        </row>
        <row r="11564">
          <cell r="A11564">
            <v>893</v>
          </cell>
          <cell r="F11564">
            <v>1</v>
          </cell>
          <cell r="I11564">
            <v>16</v>
          </cell>
          <cell r="L11564" t="str">
            <v>NCS - Operational</v>
          </cell>
          <cell r="M11564" t="str">
            <v>CDC</v>
          </cell>
        </row>
        <row r="11565">
          <cell r="A11565">
            <v>893</v>
          </cell>
          <cell r="F11565">
            <v>1</v>
          </cell>
          <cell r="I11565">
            <v>16</v>
          </cell>
          <cell r="L11565" t="str">
            <v>NCS - Operational</v>
          </cell>
          <cell r="M11565" t="str">
            <v>CDC</v>
          </cell>
        </row>
        <row r="11566">
          <cell r="A11566">
            <v>893</v>
          </cell>
          <cell r="F11566">
            <v>1</v>
          </cell>
          <cell r="I11566">
            <v>16</v>
          </cell>
          <cell r="L11566" t="str">
            <v>NCS - Operational</v>
          </cell>
          <cell r="M11566" t="str">
            <v>CDC</v>
          </cell>
        </row>
        <row r="11567">
          <cell r="A11567">
            <v>893</v>
          </cell>
          <cell r="F11567">
            <v>1</v>
          </cell>
          <cell r="I11567">
            <v>16</v>
          </cell>
          <cell r="L11567" t="str">
            <v>NCS - Operational</v>
          </cell>
          <cell r="M11567" t="str">
            <v>CDC</v>
          </cell>
        </row>
        <row r="11568">
          <cell r="A11568">
            <v>893</v>
          </cell>
          <cell r="F11568">
            <v>1</v>
          </cell>
          <cell r="I11568">
            <v>112</v>
          </cell>
          <cell r="L11568" t="str">
            <v>NCS - Interior Room</v>
          </cell>
          <cell r="M11568" t="str">
            <v>CDC</v>
          </cell>
        </row>
        <row r="11569">
          <cell r="A11569">
            <v>893</v>
          </cell>
          <cell r="F11569">
            <v>1</v>
          </cell>
          <cell r="I11569">
            <v>832</v>
          </cell>
          <cell r="L11569" t="str">
            <v>(Excluded - Counted in classroom data)</v>
          </cell>
          <cell r="M11569" t="str">
            <v>CDC</v>
          </cell>
        </row>
        <row r="11570">
          <cell r="A11570">
            <v>893</v>
          </cell>
          <cell r="F11570">
            <v>1</v>
          </cell>
          <cell r="I11570">
            <v>1216</v>
          </cell>
          <cell r="L11570" t="str">
            <v>NCS - Operational</v>
          </cell>
          <cell r="M11570" t="str">
            <v>CDC</v>
          </cell>
        </row>
        <row r="11571">
          <cell r="A11571">
            <v>900</v>
          </cell>
          <cell r="F11571">
            <v>1</v>
          </cell>
          <cell r="I11571">
            <v>176</v>
          </cell>
          <cell r="L11571" t="str">
            <v>NCS - Interior Room</v>
          </cell>
          <cell r="M11571" t="str">
            <v>OUSD Central</v>
          </cell>
        </row>
        <row r="11572">
          <cell r="A11572">
            <v>900</v>
          </cell>
          <cell r="F11572">
            <v>1</v>
          </cell>
          <cell r="I11572">
            <v>80</v>
          </cell>
          <cell r="L11572" t="str">
            <v>NCS - Interior Room</v>
          </cell>
          <cell r="M11572" t="str">
            <v>OUSD Central</v>
          </cell>
        </row>
        <row r="11573">
          <cell r="A11573">
            <v>900</v>
          </cell>
          <cell r="F11573">
            <v>1</v>
          </cell>
          <cell r="I11573">
            <v>80</v>
          </cell>
          <cell r="L11573" t="str">
            <v>NCS - Interior Room</v>
          </cell>
          <cell r="M11573" t="str">
            <v>OUSD Central</v>
          </cell>
        </row>
        <row r="11574">
          <cell r="A11574">
            <v>900</v>
          </cell>
          <cell r="F11574">
            <v>1</v>
          </cell>
          <cell r="I11574">
            <v>80</v>
          </cell>
          <cell r="L11574" t="str">
            <v>NCS - Interior Room</v>
          </cell>
          <cell r="M11574" t="str">
            <v>OUSD Central</v>
          </cell>
        </row>
        <row r="11575">
          <cell r="A11575">
            <v>900</v>
          </cell>
          <cell r="F11575">
            <v>1</v>
          </cell>
          <cell r="I11575">
            <v>96</v>
          </cell>
          <cell r="L11575" t="str">
            <v>NCS - Interior Room</v>
          </cell>
          <cell r="M11575" t="str">
            <v>OUSD Central</v>
          </cell>
        </row>
        <row r="11576">
          <cell r="A11576">
            <v>900</v>
          </cell>
          <cell r="F11576">
            <v>1</v>
          </cell>
          <cell r="I11576">
            <v>160</v>
          </cell>
          <cell r="L11576" t="str">
            <v>NCS - Interior Room</v>
          </cell>
          <cell r="M11576" t="str">
            <v>OUSD Central</v>
          </cell>
        </row>
        <row r="11577">
          <cell r="A11577">
            <v>900</v>
          </cell>
          <cell r="F11577">
            <v>1</v>
          </cell>
          <cell r="I11577">
            <v>162</v>
          </cell>
          <cell r="L11577" t="str">
            <v>NCS - Operational</v>
          </cell>
          <cell r="M11577" t="str">
            <v>OUSD Central</v>
          </cell>
        </row>
        <row r="11578">
          <cell r="A11578">
            <v>900</v>
          </cell>
          <cell r="F11578">
            <v>1</v>
          </cell>
          <cell r="I11578">
            <v>160</v>
          </cell>
          <cell r="L11578" t="str">
            <v>NCS - Operational</v>
          </cell>
          <cell r="M11578" t="str">
            <v>OUSD Central</v>
          </cell>
        </row>
        <row r="11579">
          <cell r="A11579">
            <v>900</v>
          </cell>
          <cell r="F11579">
            <v>1</v>
          </cell>
          <cell r="I11579">
            <v>280</v>
          </cell>
          <cell r="L11579" t="str">
            <v>NCS - Operational</v>
          </cell>
          <cell r="M11579" t="str">
            <v>OUSD Central</v>
          </cell>
        </row>
        <row r="11580">
          <cell r="A11580">
            <v>900</v>
          </cell>
          <cell r="F11580">
            <v>1</v>
          </cell>
          <cell r="I11580">
            <v>128</v>
          </cell>
          <cell r="L11580" t="str">
            <v>NCS - Interior Room</v>
          </cell>
          <cell r="M11580" t="str">
            <v>OUSD Central</v>
          </cell>
        </row>
        <row r="11581">
          <cell r="A11581">
            <v>900</v>
          </cell>
          <cell r="F11581">
            <v>1</v>
          </cell>
          <cell r="I11581">
            <v>120</v>
          </cell>
          <cell r="L11581" t="str">
            <v>NCS - Interior Room</v>
          </cell>
          <cell r="M11581" t="str">
            <v>OUSD Central</v>
          </cell>
        </row>
        <row r="11582">
          <cell r="A11582">
            <v>900</v>
          </cell>
          <cell r="F11582">
            <v>1</v>
          </cell>
          <cell r="I11582">
            <v>100</v>
          </cell>
          <cell r="L11582" t="str">
            <v>NCS - Operational</v>
          </cell>
          <cell r="M11582" t="str">
            <v>OUSD Central</v>
          </cell>
        </row>
        <row r="11583">
          <cell r="A11583">
            <v>900</v>
          </cell>
          <cell r="F11583">
            <v>1</v>
          </cell>
          <cell r="I11583">
            <v>100</v>
          </cell>
          <cell r="L11583" t="str">
            <v>NCS - Interior Room</v>
          </cell>
          <cell r="M11583" t="str">
            <v>OUSD Central</v>
          </cell>
        </row>
        <row r="11584">
          <cell r="A11584">
            <v>900</v>
          </cell>
          <cell r="F11584">
            <v>1</v>
          </cell>
          <cell r="I11584">
            <v>160</v>
          </cell>
          <cell r="L11584" t="str">
            <v>NCS - Interior Room</v>
          </cell>
          <cell r="M11584" t="str">
            <v>OUSD Central</v>
          </cell>
        </row>
        <row r="11585">
          <cell r="A11585">
            <v>900</v>
          </cell>
          <cell r="F11585">
            <v>1</v>
          </cell>
          <cell r="I11585">
            <v>0</v>
          </cell>
          <cell r="L11585" t="str">
            <v>NCS - Operational</v>
          </cell>
          <cell r="M11585" t="str">
            <v>OUSD Central</v>
          </cell>
        </row>
        <row r="11586">
          <cell r="A11586">
            <v>900</v>
          </cell>
          <cell r="F11586">
            <v>1</v>
          </cell>
          <cell r="I11586">
            <v>240</v>
          </cell>
          <cell r="L11586" t="str">
            <v>NCS - Operational</v>
          </cell>
          <cell r="M11586" t="str">
            <v>OUSD Central</v>
          </cell>
        </row>
        <row r="11587">
          <cell r="A11587">
            <v>900</v>
          </cell>
          <cell r="F11587">
            <v>1</v>
          </cell>
          <cell r="I11587">
            <v>0</v>
          </cell>
          <cell r="L11587" t="str">
            <v>NCS - Operational</v>
          </cell>
          <cell r="M11587" t="str">
            <v>OUSD Central</v>
          </cell>
        </row>
        <row r="11588">
          <cell r="A11588">
            <v>900</v>
          </cell>
          <cell r="F11588">
            <v>1</v>
          </cell>
          <cell r="I11588">
            <v>80</v>
          </cell>
          <cell r="L11588" t="str">
            <v>NCS - Operational</v>
          </cell>
          <cell r="M11588" t="str">
            <v>OUSD Central</v>
          </cell>
        </row>
        <row r="11589">
          <cell r="A11589">
            <v>900</v>
          </cell>
          <cell r="F11589">
            <v>1</v>
          </cell>
          <cell r="I11589">
            <v>230</v>
          </cell>
          <cell r="L11589" t="str">
            <v>NCS - Interior Room</v>
          </cell>
          <cell r="M11589" t="str">
            <v>OUSD Central</v>
          </cell>
        </row>
        <row r="11590">
          <cell r="A11590">
            <v>900</v>
          </cell>
          <cell r="F11590">
            <v>1</v>
          </cell>
          <cell r="I11590">
            <v>120</v>
          </cell>
          <cell r="L11590" t="str">
            <v>NCS - Operational</v>
          </cell>
          <cell r="M11590" t="str">
            <v>OUSD Central</v>
          </cell>
        </row>
        <row r="11591">
          <cell r="A11591">
            <v>900</v>
          </cell>
          <cell r="F11591">
            <v>1</v>
          </cell>
          <cell r="I11591">
            <v>302</v>
          </cell>
          <cell r="L11591" t="str">
            <v>NCS - Interior Room</v>
          </cell>
          <cell r="M11591" t="str">
            <v>OUSD Central</v>
          </cell>
        </row>
        <row r="11592">
          <cell r="A11592">
            <v>900</v>
          </cell>
          <cell r="F11592">
            <v>1</v>
          </cell>
          <cell r="I11592">
            <v>120</v>
          </cell>
          <cell r="L11592" t="str">
            <v>NCS - Interior Room</v>
          </cell>
          <cell r="M11592" t="str">
            <v>OUSD Central</v>
          </cell>
        </row>
        <row r="11593">
          <cell r="A11593">
            <v>900</v>
          </cell>
          <cell r="F11593">
            <v>1</v>
          </cell>
          <cell r="I11593">
            <v>0</v>
          </cell>
          <cell r="L11593" t="str">
            <v>NCS - Operational</v>
          </cell>
          <cell r="M11593" t="str">
            <v>OUSD Central</v>
          </cell>
        </row>
        <row r="11594">
          <cell r="A11594">
            <v>900</v>
          </cell>
          <cell r="F11594">
            <v>1</v>
          </cell>
          <cell r="I11594">
            <v>63</v>
          </cell>
          <cell r="L11594" t="str">
            <v>NCS - Operational</v>
          </cell>
          <cell r="M11594" t="str">
            <v>OUSD Central</v>
          </cell>
        </row>
        <row r="11595">
          <cell r="A11595">
            <v>900</v>
          </cell>
          <cell r="F11595">
            <v>1</v>
          </cell>
          <cell r="I11595">
            <v>99</v>
          </cell>
          <cell r="L11595" t="str">
            <v>NCS - Interior Room</v>
          </cell>
          <cell r="M11595" t="str">
            <v>OUSD Central</v>
          </cell>
        </row>
        <row r="11596">
          <cell r="A11596">
            <v>900</v>
          </cell>
          <cell r="F11596">
            <v>1</v>
          </cell>
          <cell r="I11596">
            <v>0</v>
          </cell>
          <cell r="L11596" t="str">
            <v>NCS - Operational</v>
          </cell>
          <cell r="M11596" t="str">
            <v>OUSD Central</v>
          </cell>
        </row>
        <row r="11597">
          <cell r="A11597">
            <v>900</v>
          </cell>
          <cell r="F11597">
            <v>1</v>
          </cell>
          <cell r="I11597">
            <v>260</v>
          </cell>
          <cell r="L11597" t="str">
            <v>NCS - Operational</v>
          </cell>
          <cell r="M11597" t="str">
            <v>OUSD Central</v>
          </cell>
        </row>
        <row r="11598">
          <cell r="A11598">
            <v>900</v>
          </cell>
          <cell r="F11598">
            <v>1</v>
          </cell>
          <cell r="I11598">
            <v>260</v>
          </cell>
          <cell r="L11598" t="str">
            <v>NCS - Operational</v>
          </cell>
          <cell r="M11598" t="str">
            <v>OUSD Central</v>
          </cell>
        </row>
        <row r="11599">
          <cell r="A11599">
            <v>900</v>
          </cell>
          <cell r="F11599">
            <v>1</v>
          </cell>
          <cell r="I11599">
            <v>0</v>
          </cell>
          <cell r="L11599" t="str">
            <v>NCS - Operational</v>
          </cell>
          <cell r="M11599" t="str">
            <v>OUSD Central</v>
          </cell>
        </row>
        <row r="11600">
          <cell r="A11600">
            <v>900</v>
          </cell>
          <cell r="F11600">
            <v>1</v>
          </cell>
          <cell r="I11600">
            <v>0</v>
          </cell>
          <cell r="L11600" t="str">
            <v>NCS - Operational</v>
          </cell>
          <cell r="M11600" t="str">
            <v>OUSD Central</v>
          </cell>
        </row>
        <row r="11601">
          <cell r="A11601">
            <v>900</v>
          </cell>
          <cell r="F11601">
            <v>1</v>
          </cell>
          <cell r="I11601">
            <v>0</v>
          </cell>
          <cell r="L11601" t="str">
            <v>NCS - Operational</v>
          </cell>
          <cell r="M11601" t="str">
            <v>OUSD Central</v>
          </cell>
        </row>
        <row r="11602">
          <cell r="A11602">
            <v>900</v>
          </cell>
          <cell r="F11602">
            <v>1</v>
          </cell>
          <cell r="I11602">
            <v>0</v>
          </cell>
          <cell r="L11602" t="str">
            <v>NCS - Operational</v>
          </cell>
          <cell r="M11602" t="str">
            <v>OUSD Central</v>
          </cell>
        </row>
        <row r="11603">
          <cell r="A11603">
            <v>900</v>
          </cell>
          <cell r="F11603">
            <v>1</v>
          </cell>
          <cell r="I11603">
            <v>387</v>
          </cell>
          <cell r="L11603" t="str">
            <v>NCS - Interior Room</v>
          </cell>
          <cell r="M11603" t="str">
            <v>OUSD Central</v>
          </cell>
        </row>
        <row r="11604">
          <cell r="A11604">
            <v>900</v>
          </cell>
          <cell r="F11604">
            <v>1</v>
          </cell>
          <cell r="I11604">
            <v>0</v>
          </cell>
          <cell r="L11604" t="str">
            <v>NCS - Operational</v>
          </cell>
          <cell r="M11604" t="str">
            <v>OUSD Central</v>
          </cell>
        </row>
        <row r="11605">
          <cell r="A11605">
            <v>900</v>
          </cell>
          <cell r="F11605">
            <v>1</v>
          </cell>
          <cell r="I11605">
            <v>0</v>
          </cell>
          <cell r="L11605" t="str">
            <v>NCS - Operational</v>
          </cell>
          <cell r="M11605" t="str">
            <v>OUSD Central</v>
          </cell>
        </row>
        <row r="11606">
          <cell r="A11606">
            <v>900</v>
          </cell>
          <cell r="F11606">
            <v>1</v>
          </cell>
          <cell r="I11606">
            <v>360</v>
          </cell>
          <cell r="L11606" t="str">
            <v>NCS - Operational</v>
          </cell>
          <cell r="M11606" t="str">
            <v>OUSD Central</v>
          </cell>
        </row>
        <row r="11607">
          <cell r="A11607">
            <v>900</v>
          </cell>
          <cell r="F11607">
            <v>1</v>
          </cell>
          <cell r="I11607">
            <v>0</v>
          </cell>
          <cell r="L11607" t="str">
            <v>NCS - Operational</v>
          </cell>
          <cell r="M11607" t="str">
            <v>OUSD Central</v>
          </cell>
        </row>
        <row r="11608">
          <cell r="A11608">
            <v>900</v>
          </cell>
          <cell r="F11608">
            <v>1</v>
          </cell>
          <cell r="I11608">
            <v>0</v>
          </cell>
          <cell r="L11608" t="str">
            <v>NCS - Operational</v>
          </cell>
          <cell r="M11608" t="str">
            <v>OUSD Central</v>
          </cell>
        </row>
        <row r="11609">
          <cell r="A11609">
            <v>900</v>
          </cell>
          <cell r="F11609">
            <v>1</v>
          </cell>
          <cell r="I11609">
            <v>0</v>
          </cell>
          <cell r="L11609" t="str">
            <v>NCS - Operational</v>
          </cell>
          <cell r="M11609" t="str">
            <v>OUSD Central</v>
          </cell>
        </row>
        <row r="11610">
          <cell r="A11610">
            <v>900</v>
          </cell>
          <cell r="F11610">
            <v>1</v>
          </cell>
          <cell r="I11610">
            <v>0</v>
          </cell>
          <cell r="L11610" t="str">
            <v>NCS - Operational</v>
          </cell>
          <cell r="M11610" t="str">
            <v>OUSD Central</v>
          </cell>
        </row>
        <row r="11611">
          <cell r="A11611">
            <v>900</v>
          </cell>
          <cell r="F11611">
            <v>1</v>
          </cell>
          <cell r="I11611">
            <v>3000</v>
          </cell>
          <cell r="L11611" t="str">
            <v>NCS - Operational</v>
          </cell>
          <cell r="M11611" t="str">
            <v>OUSD Central</v>
          </cell>
        </row>
        <row r="11612">
          <cell r="A11612">
            <v>900</v>
          </cell>
          <cell r="F11612">
            <v>1</v>
          </cell>
          <cell r="I11612">
            <v>0</v>
          </cell>
          <cell r="L11612" t="str">
            <v>NCS - Operational</v>
          </cell>
          <cell r="M11612" t="str">
            <v>OUSD Central</v>
          </cell>
        </row>
        <row r="11613">
          <cell r="A11613">
            <v>900</v>
          </cell>
          <cell r="F11613">
            <v>1</v>
          </cell>
          <cell r="I11613">
            <v>160</v>
          </cell>
          <cell r="L11613" t="str">
            <v>NCS - Operational</v>
          </cell>
          <cell r="M11613" t="str">
            <v>OUSD Central</v>
          </cell>
        </row>
        <row r="11614">
          <cell r="A11614">
            <v>900</v>
          </cell>
          <cell r="F11614">
            <v>1</v>
          </cell>
          <cell r="I11614">
            <v>160</v>
          </cell>
          <cell r="L11614" t="str">
            <v>NCS - Interior Room</v>
          </cell>
          <cell r="M11614" t="str">
            <v>OUSD Central</v>
          </cell>
        </row>
        <row r="11615">
          <cell r="A11615">
            <v>900</v>
          </cell>
          <cell r="F11615">
            <v>1</v>
          </cell>
          <cell r="I11615">
            <v>25960</v>
          </cell>
          <cell r="L11615" t="str">
            <v>NCS - Operational</v>
          </cell>
          <cell r="M11615" t="str">
            <v>OUSD Central</v>
          </cell>
        </row>
        <row r="11616">
          <cell r="A11616">
            <v>900</v>
          </cell>
          <cell r="F11616">
            <v>1</v>
          </cell>
          <cell r="I11616">
            <v>0</v>
          </cell>
          <cell r="L11616" t="str">
            <v>NCS - Operational</v>
          </cell>
          <cell r="M11616" t="str">
            <v>OUSD Central</v>
          </cell>
        </row>
        <row r="11617">
          <cell r="A11617">
            <v>900</v>
          </cell>
          <cell r="F11617">
            <v>1</v>
          </cell>
          <cell r="I11617">
            <v>0</v>
          </cell>
          <cell r="L11617" t="str">
            <v>NCS - Operational</v>
          </cell>
          <cell r="M11617" t="str">
            <v>OUSD Central</v>
          </cell>
        </row>
        <row r="11618">
          <cell r="A11618">
            <v>900</v>
          </cell>
          <cell r="F11618">
            <v>1</v>
          </cell>
          <cell r="I11618">
            <v>0</v>
          </cell>
          <cell r="L11618" t="str">
            <v>NCS - Operational</v>
          </cell>
          <cell r="M11618" t="str">
            <v>OUSD Central</v>
          </cell>
        </row>
        <row r="11619">
          <cell r="A11619">
            <v>900</v>
          </cell>
          <cell r="F11619">
            <v>1</v>
          </cell>
          <cell r="I11619">
            <v>0</v>
          </cell>
          <cell r="L11619" t="str">
            <v>NCS - Interior Room</v>
          </cell>
          <cell r="M11619" t="str">
            <v>OUSD Central</v>
          </cell>
        </row>
        <row r="11620">
          <cell r="A11620">
            <v>900</v>
          </cell>
          <cell r="F11620">
            <v>1</v>
          </cell>
          <cell r="I11620">
            <v>0</v>
          </cell>
          <cell r="L11620" t="str">
            <v>NCS - Operational</v>
          </cell>
          <cell r="M11620" t="str">
            <v>OUSD Central</v>
          </cell>
        </row>
        <row r="11621">
          <cell r="A11621">
            <v>900</v>
          </cell>
          <cell r="F11621">
            <v>1</v>
          </cell>
          <cell r="I11621">
            <v>0</v>
          </cell>
          <cell r="L11621" t="str">
            <v>NCS - Operational</v>
          </cell>
          <cell r="M11621" t="str">
            <v>OUSD Central</v>
          </cell>
        </row>
        <row r="11622">
          <cell r="A11622">
            <v>900</v>
          </cell>
          <cell r="F11622">
            <v>1</v>
          </cell>
          <cell r="I11622">
            <v>0</v>
          </cell>
          <cell r="L11622" t="str">
            <v>NCS - Operational</v>
          </cell>
          <cell r="M11622" t="str">
            <v>OUSD Central</v>
          </cell>
        </row>
        <row r="11623">
          <cell r="A11623">
            <v>900</v>
          </cell>
          <cell r="F11623">
            <v>1</v>
          </cell>
          <cell r="I11623">
            <v>2788</v>
          </cell>
          <cell r="L11623" t="str">
            <v>NCS - Operational</v>
          </cell>
          <cell r="M11623" t="str">
            <v>OUSD Central</v>
          </cell>
        </row>
        <row r="11624">
          <cell r="A11624">
            <v>900</v>
          </cell>
          <cell r="F11624">
            <v>2</v>
          </cell>
          <cell r="I11624">
            <v>154</v>
          </cell>
          <cell r="L11624" t="str">
            <v>NCS - Operational</v>
          </cell>
          <cell r="M11624" t="str">
            <v>OUSD Central</v>
          </cell>
        </row>
        <row r="11625">
          <cell r="A11625">
            <v>900</v>
          </cell>
          <cell r="F11625">
            <v>2</v>
          </cell>
          <cell r="I11625">
            <v>154</v>
          </cell>
          <cell r="L11625" t="str">
            <v>NCS - Interior Room</v>
          </cell>
          <cell r="M11625" t="str">
            <v>OUSD Central</v>
          </cell>
        </row>
        <row r="11626">
          <cell r="A11626">
            <v>900</v>
          </cell>
          <cell r="F11626">
            <v>2</v>
          </cell>
          <cell r="I11626">
            <v>154</v>
          </cell>
          <cell r="L11626" t="str">
            <v>NCS - Operational</v>
          </cell>
          <cell r="M11626" t="str">
            <v>OUSD Central</v>
          </cell>
        </row>
        <row r="11627">
          <cell r="A11627">
            <v>900</v>
          </cell>
          <cell r="F11627">
            <v>2</v>
          </cell>
          <cell r="I11627">
            <v>154</v>
          </cell>
          <cell r="L11627" t="str">
            <v>NCS - Operational</v>
          </cell>
          <cell r="M11627" t="str">
            <v>OUSD Central</v>
          </cell>
        </row>
        <row r="11628">
          <cell r="A11628">
            <v>900</v>
          </cell>
          <cell r="F11628">
            <v>2</v>
          </cell>
          <cell r="I11628">
            <v>0</v>
          </cell>
          <cell r="L11628" t="str">
            <v>NCS - Interior Room</v>
          </cell>
          <cell r="M11628" t="str">
            <v>OUSD Central</v>
          </cell>
        </row>
        <row r="11629">
          <cell r="A11629">
            <v>900</v>
          </cell>
          <cell r="F11629">
            <v>2</v>
          </cell>
          <cell r="I11629">
            <v>0</v>
          </cell>
          <cell r="L11629" t="str">
            <v>NCS - Interior Room</v>
          </cell>
          <cell r="M11629" t="str">
            <v>OUSD Central</v>
          </cell>
        </row>
        <row r="11630">
          <cell r="A11630">
            <v>900</v>
          </cell>
          <cell r="F11630">
            <v>2</v>
          </cell>
          <cell r="I11630">
            <v>0</v>
          </cell>
          <cell r="L11630" t="str">
            <v>NCS - Operational</v>
          </cell>
          <cell r="M11630" t="str">
            <v>OUSD Central</v>
          </cell>
        </row>
        <row r="11631">
          <cell r="A11631">
            <v>900</v>
          </cell>
          <cell r="F11631">
            <v>2</v>
          </cell>
          <cell r="I11631">
            <v>0</v>
          </cell>
          <cell r="L11631" t="str">
            <v>NCS - Operational</v>
          </cell>
          <cell r="M11631" t="str">
            <v>OUSD Central</v>
          </cell>
        </row>
        <row r="11632">
          <cell r="A11632">
            <v>900</v>
          </cell>
          <cell r="F11632">
            <v>2</v>
          </cell>
          <cell r="I11632">
            <v>1976</v>
          </cell>
          <cell r="L11632" t="str">
            <v>NCS - Interior Room</v>
          </cell>
          <cell r="M11632" t="str">
            <v>OUSD Central</v>
          </cell>
        </row>
        <row r="11633">
          <cell r="A11633">
            <v>900</v>
          </cell>
          <cell r="F11633">
            <v>2</v>
          </cell>
          <cell r="I11633">
            <v>377</v>
          </cell>
          <cell r="L11633" t="str">
            <v>NCS - Operational</v>
          </cell>
          <cell r="M11633" t="str">
            <v>OUSD Central</v>
          </cell>
        </row>
        <row r="11634">
          <cell r="A11634">
            <v>900</v>
          </cell>
          <cell r="F11634">
            <v>2</v>
          </cell>
          <cell r="I11634">
            <v>1760</v>
          </cell>
          <cell r="L11634" t="str">
            <v>NCS - Operational</v>
          </cell>
          <cell r="M11634" t="str">
            <v>OUSD Central</v>
          </cell>
        </row>
        <row r="11635">
          <cell r="A11635">
            <v>900</v>
          </cell>
          <cell r="F11635">
            <v>2</v>
          </cell>
          <cell r="I11635">
            <v>154</v>
          </cell>
          <cell r="L11635" t="str">
            <v>NCS - Interior Room</v>
          </cell>
          <cell r="M11635" t="str">
            <v>OUSD Central</v>
          </cell>
        </row>
        <row r="11636">
          <cell r="A11636">
            <v>900</v>
          </cell>
          <cell r="F11636">
            <v>2</v>
          </cell>
          <cell r="I11636">
            <v>154</v>
          </cell>
          <cell r="L11636" t="str">
            <v>NCS - Interior Room</v>
          </cell>
          <cell r="M11636" t="str">
            <v>OUSD Central</v>
          </cell>
        </row>
        <row r="11637">
          <cell r="A11637">
            <v>900</v>
          </cell>
          <cell r="F11637">
            <v>2</v>
          </cell>
          <cell r="I11637">
            <v>720</v>
          </cell>
          <cell r="L11637" t="str">
            <v>(Excluded - Counted in classroom data)</v>
          </cell>
          <cell r="M11637" t="str">
            <v>OUSD Central</v>
          </cell>
        </row>
        <row r="11638">
          <cell r="A11638">
            <v>900</v>
          </cell>
          <cell r="F11638">
            <v>2</v>
          </cell>
          <cell r="I11638">
            <v>180</v>
          </cell>
          <cell r="L11638" t="str">
            <v>NCS - Interior Room</v>
          </cell>
          <cell r="M11638" t="str">
            <v>OUSD Central</v>
          </cell>
        </row>
        <row r="11639">
          <cell r="A11639">
            <v>900</v>
          </cell>
          <cell r="F11639">
            <v>2</v>
          </cell>
          <cell r="I11639">
            <v>90</v>
          </cell>
          <cell r="L11639" t="str">
            <v>NCS - Operational</v>
          </cell>
          <cell r="M11639" t="str">
            <v>OUSD Central</v>
          </cell>
        </row>
        <row r="11640">
          <cell r="A11640">
            <v>900</v>
          </cell>
          <cell r="F11640">
            <v>2</v>
          </cell>
          <cell r="I11640">
            <v>3000</v>
          </cell>
          <cell r="L11640" t="str">
            <v>NCS - Interior Room</v>
          </cell>
          <cell r="M11640" t="str">
            <v>OUSD Central</v>
          </cell>
        </row>
        <row r="11641">
          <cell r="A11641">
            <v>900</v>
          </cell>
          <cell r="F11641">
            <v>2</v>
          </cell>
          <cell r="I11641">
            <v>0</v>
          </cell>
          <cell r="L11641" t="str">
            <v>NCS - Interior Room</v>
          </cell>
          <cell r="M11641" t="str">
            <v>OUSD Central</v>
          </cell>
        </row>
        <row r="11642">
          <cell r="A11642">
            <v>900</v>
          </cell>
          <cell r="F11642">
            <v>2</v>
          </cell>
          <cell r="I11642">
            <v>0</v>
          </cell>
          <cell r="L11642" t="str">
            <v>NCS - Interior Room</v>
          </cell>
          <cell r="M11642" t="str">
            <v>OUSD Central</v>
          </cell>
        </row>
        <row r="11643">
          <cell r="A11643">
            <v>900</v>
          </cell>
          <cell r="F11643">
            <v>2</v>
          </cell>
          <cell r="I11643">
            <v>324</v>
          </cell>
          <cell r="L11643" t="str">
            <v>NCS - Interior Room</v>
          </cell>
          <cell r="M11643" t="str">
            <v>OUSD Central</v>
          </cell>
        </row>
        <row r="11644">
          <cell r="A11644">
            <v>900</v>
          </cell>
          <cell r="F11644">
            <v>2</v>
          </cell>
          <cell r="I11644">
            <v>486</v>
          </cell>
          <cell r="L11644" t="str">
            <v>NCS - Interior Room</v>
          </cell>
          <cell r="M11644" t="str">
            <v>OUSD Central</v>
          </cell>
        </row>
        <row r="11645">
          <cell r="A11645">
            <v>900</v>
          </cell>
          <cell r="F11645">
            <v>2</v>
          </cell>
          <cell r="I11645">
            <v>270</v>
          </cell>
          <cell r="L11645" t="str">
            <v>NCS - Interior Room</v>
          </cell>
          <cell r="M11645" t="str">
            <v>OUSD Central</v>
          </cell>
        </row>
        <row r="11646">
          <cell r="A11646">
            <v>900</v>
          </cell>
          <cell r="F11646">
            <v>2</v>
          </cell>
          <cell r="I11646">
            <v>351</v>
          </cell>
          <cell r="L11646" t="str">
            <v>NCS - Interior Room</v>
          </cell>
          <cell r="M11646" t="str">
            <v>OUSD Central</v>
          </cell>
        </row>
        <row r="11647">
          <cell r="A11647">
            <v>900</v>
          </cell>
          <cell r="F11647">
            <v>2</v>
          </cell>
          <cell r="I11647">
            <v>594</v>
          </cell>
          <cell r="L11647" t="str">
            <v>NCS - Interior Room</v>
          </cell>
          <cell r="M11647" t="str">
            <v>OUSD Central</v>
          </cell>
        </row>
        <row r="11648">
          <cell r="A11648">
            <v>900</v>
          </cell>
          <cell r="F11648">
            <v>2</v>
          </cell>
          <cell r="I11648">
            <v>110</v>
          </cell>
          <cell r="L11648" t="str">
            <v>NCS - Operational</v>
          </cell>
          <cell r="M11648" t="str">
            <v>OUSD Central</v>
          </cell>
        </row>
        <row r="11649">
          <cell r="A11649">
            <v>900</v>
          </cell>
          <cell r="F11649">
            <v>2</v>
          </cell>
          <cell r="I11649">
            <v>160</v>
          </cell>
          <cell r="L11649" t="str">
            <v>NCS - Interior Room</v>
          </cell>
          <cell r="M11649" t="str">
            <v>OUSD Central</v>
          </cell>
        </row>
        <row r="11650">
          <cell r="A11650">
            <v>900</v>
          </cell>
          <cell r="F11650">
            <v>2</v>
          </cell>
          <cell r="I11650">
            <v>459</v>
          </cell>
          <cell r="L11650" t="str">
            <v>NCS - Interior Room</v>
          </cell>
          <cell r="M11650" t="str">
            <v>OUSD Central</v>
          </cell>
        </row>
        <row r="11651">
          <cell r="A11651">
            <v>900</v>
          </cell>
          <cell r="F11651">
            <v>2</v>
          </cell>
          <cell r="I11651">
            <v>480</v>
          </cell>
          <cell r="L11651" t="str">
            <v>NCS - Interior Room</v>
          </cell>
          <cell r="M11651" t="str">
            <v>OUSD Central</v>
          </cell>
        </row>
        <row r="11652">
          <cell r="A11652">
            <v>900</v>
          </cell>
          <cell r="F11652">
            <v>2</v>
          </cell>
          <cell r="I11652">
            <v>110</v>
          </cell>
          <cell r="L11652" t="str">
            <v>NCS - Operational</v>
          </cell>
          <cell r="M11652" t="str">
            <v>OUSD Central</v>
          </cell>
        </row>
        <row r="11653">
          <cell r="A11653">
            <v>900</v>
          </cell>
          <cell r="F11653">
            <v>2</v>
          </cell>
          <cell r="I11653">
            <v>196</v>
          </cell>
          <cell r="L11653" t="str">
            <v>NCS - Interior Room</v>
          </cell>
          <cell r="M11653" t="str">
            <v>OUSD Central</v>
          </cell>
        </row>
        <row r="11654">
          <cell r="A11654">
            <v>900</v>
          </cell>
          <cell r="F11654">
            <v>2</v>
          </cell>
          <cell r="I11654">
            <v>80</v>
          </cell>
          <cell r="L11654" t="str">
            <v>NCS - Operational</v>
          </cell>
          <cell r="M11654" t="str">
            <v>OUSD Central</v>
          </cell>
        </row>
        <row r="11655">
          <cell r="A11655">
            <v>900</v>
          </cell>
          <cell r="F11655">
            <v>2</v>
          </cell>
          <cell r="I11655">
            <v>150</v>
          </cell>
          <cell r="L11655" t="str">
            <v>NCS - Operational</v>
          </cell>
          <cell r="M11655" t="str">
            <v>OUSD Central</v>
          </cell>
        </row>
        <row r="11656">
          <cell r="A11656">
            <v>900</v>
          </cell>
          <cell r="F11656">
            <v>2</v>
          </cell>
          <cell r="I11656">
            <v>1000</v>
          </cell>
          <cell r="L11656" t="str">
            <v>NCS - Interior Room</v>
          </cell>
          <cell r="M11656" t="str">
            <v>OUSD Central</v>
          </cell>
        </row>
        <row r="11657">
          <cell r="A11657">
            <v>900</v>
          </cell>
          <cell r="F11657">
            <v>2</v>
          </cell>
          <cell r="I11657">
            <v>0</v>
          </cell>
          <cell r="L11657" t="str">
            <v>NCS - Operational</v>
          </cell>
          <cell r="M11657" t="str">
            <v>OUSD Central</v>
          </cell>
        </row>
        <row r="11658">
          <cell r="A11658">
            <v>900</v>
          </cell>
          <cell r="F11658">
            <v>2</v>
          </cell>
          <cell r="I11658">
            <v>0</v>
          </cell>
          <cell r="L11658" t="str">
            <v>NCS - Operational</v>
          </cell>
          <cell r="M11658" t="str">
            <v>OUSD Central</v>
          </cell>
        </row>
        <row r="11659">
          <cell r="A11659">
            <v>900</v>
          </cell>
          <cell r="F11659">
            <v>2</v>
          </cell>
          <cell r="I11659">
            <v>0</v>
          </cell>
          <cell r="L11659" t="str">
            <v>NCS - Operational</v>
          </cell>
          <cell r="M11659" t="str">
            <v>OUSD Central</v>
          </cell>
        </row>
        <row r="11660">
          <cell r="A11660">
            <v>900</v>
          </cell>
          <cell r="F11660">
            <v>2</v>
          </cell>
          <cell r="I11660">
            <v>0</v>
          </cell>
          <cell r="L11660" t="str">
            <v>NCS - Operational</v>
          </cell>
          <cell r="M11660" t="str">
            <v>OUSD Central</v>
          </cell>
        </row>
        <row r="11661">
          <cell r="A11661">
            <v>900</v>
          </cell>
          <cell r="F11661">
            <v>2</v>
          </cell>
          <cell r="I11661">
            <v>0</v>
          </cell>
          <cell r="L11661" t="str">
            <v>NCS - Operational</v>
          </cell>
          <cell r="M11661" t="str">
            <v>OUSD Central</v>
          </cell>
        </row>
        <row r="11662">
          <cell r="A11662">
            <v>900</v>
          </cell>
          <cell r="F11662">
            <v>2</v>
          </cell>
          <cell r="I11662">
            <v>6000</v>
          </cell>
          <cell r="L11662" t="str">
            <v>NCS - Operational</v>
          </cell>
          <cell r="M11662" t="str">
            <v>OUSD Central</v>
          </cell>
        </row>
        <row r="11663">
          <cell r="A11663">
            <v>900</v>
          </cell>
          <cell r="F11663">
            <v>2</v>
          </cell>
          <cell r="I11663">
            <v>0</v>
          </cell>
          <cell r="L11663" t="str">
            <v>NCS - Operational</v>
          </cell>
          <cell r="M11663" t="str">
            <v>OUSD Central</v>
          </cell>
        </row>
        <row r="11664">
          <cell r="A11664">
            <v>900</v>
          </cell>
          <cell r="F11664">
            <v>3</v>
          </cell>
          <cell r="I11664">
            <v>0</v>
          </cell>
          <cell r="L11664" t="str">
            <v>NCS - Operational</v>
          </cell>
          <cell r="M11664" t="str">
            <v>OUSD Central</v>
          </cell>
        </row>
        <row r="11665">
          <cell r="A11665">
            <v>900</v>
          </cell>
          <cell r="F11665">
            <v>1</v>
          </cell>
          <cell r="I11665">
            <v>364</v>
          </cell>
          <cell r="L11665" t="str">
            <v>NCS - Athletic</v>
          </cell>
          <cell r="M11665" t="str">
            <v>OUSD Central</v>
          </cell>
        </row>
        <row r="11666">
          <cell r="A11666">
            <v>900</v>
          </cell>
          <cell r="F11666">
            <v>1</v>
          </cell>
          <cell r="I11666">
            <v>40</v>
          </cell>
          <cell r="L11666" t="str">
            <v>NCS - Operational</v>
          </cell>
          <cell r="M11666" t="str">
            <v>OUSD Central</v>
          </cell>
        </row>
        <row r="11667">
          <cell r="A11667">
            <v>900</v>
          </cell>
          <cell r="F11667">
            <v>1</v>
          </cell>
          <cell r="I11667">
            <v>2444</v>
          </cell>
          <cell r="L11667" t="str">
            <v>NCS - Operational</v>
          </cell>
          <cell r="M11667" t="str">
            <v>OUSD Central</v>
          </cell>
        </row>
        <row r="11668">
          <cell r="A11668">
            <v>900</v>
          </cell>
          <cell r="F11668">
            <v>1</v>
          </cell>
          <cell r="I11668">
            <v>352</v>
          </cell>
          <cell r="L11668" t="str">
            <v>NCS - Operational</v>
          </cell>
          <cell r="M11668" t="str">
            <v>OUSD Central</v>
          </cell>
        </row>
        <row r="11669">
          <cell r="A11669">
            <v>900</v>
          </cell>
          <cell r="F11669">
            <v>1</v>
          </cell>
          <cell r="I11669">
            <v>396</v>
          </cell>
          <cell r="L11669" t="str">
            <v>NCS - Athletic</v>
          </cell>
          <cell r="M11669" t="str">
            <v>OUSD Central</v>
          </cell>
        </row>
        <row r="11670">
          <cell r="A11670">
            <v>900</v>
          </cell>
          <cell r="F11670">
            <v>1</v>
          </cell>
          <cell r="I11670">
            <v>64</v>
          </cell>
          <cell r="L11670" t="str">
            <v>NCS - Operational</v>
          </cell>
          <cell r="M11670" t="str">
            <v>OUSD Central</v>
          </cell>
        </row>
        <row r="11671">
          <cell r="A11671">
            <v>900</v>
          </cell>
          <cell r="F11671">
            <v>1</v>
          </cell>
          <cell r="I11671">
            <v>144</v>
          </cell>
          <cell r="L11671" t="str">
            <v>NCS - Operational</v>
          </cell>
          <cell r="M11671" t="str">
            <v>OUSD Central</v>
          </cell>
        </row>
        <row r="11672">
          <cell r="A11672">
            <v>900</v>
          </cell>
          <cell r="F11672">
            <v>1</v>
          </cell>
          <cell r="I11672">
            <v>42</v>
          </cell>
          <cell r="L11672" t="str">
            <v>NCS - Operational</v>
          </cell>
          <cell r="M11672" t="str">
            <v>OUSD Central</v>
          </cell>
        </row>
        <row r="11673">
          <cell r="A11673">
            <v>900</v>
          </cell>
          <cell r="F11673">
            <v>1</v>
          </cell>
          <cell r="I11673">
            <v>30</v>
          </cell>
          <cell r="L11673" t="str">
            <v>NCS - Operational</v>
          </cell>
          <cell r="M11673" t="str">
            <v>OUSD Central</v>
          </cell>
        </row>
        <row r="11674">
          <cell r="A11674">
            <v>900</v>
          </cell>
          <cell r="F11674">
            <v>1</v>
          </cell>
          <cell r="I11674">
            <v>30</v>
          </cell>
          <cell r="L11674" t="str">
            <v>NCS - Operational</v>
          </cell>
          <cell r="M11674" t="str">
            <v>OUSD Central</v>
          </cell>
        </row>
        <row r="11675">
          <cell r="A11675">
            <v>900</v>
          </cell>
          <cell r="F11675">
            <v>1</v>
          </cell>
          <cell r="I11675">
            <v>80</v>
          </cell>
          <cell r="L11675" t="str">
            <v>NCS - Operational</v>
          </cell>
          <cell r="M11675" t="str">
            <v>OUSD Central</v>
          </cell>
        </row>
        <row r="11676">
          <cell r="A11676">
            <v>900</v>
          </cell>
          <cell r="F11676">
            <v>1</v>
          </cell>
          <cell r="I11676">
            <v>400</v>
          </cell>
          <cell r="L11676" t="str">
            <v>NCS - Interior Room</v>
          </cell>
          <cell r="M11676" t="str">
            <v>OUSD Central</v>
          </cell>
        </row>
        <row r="11677">
          <cell r="A11677">
            <v>900</v>
          </cell>
          <cell r="F11677">
            <v>1</v>
          </cell>
          <cell r="I11677">
            <v>99</v>
          </cell>
          <cell r="L11677" t="str">
            <v>NCS - Interior Room</v>
          </cell>
          <cell r="M11677" t="str">
            <v>OUSD Central</v>
          </cell>
        </row>
        <row r="11678">
          <cell r="A11678">
            <v>906</v>
          </cell>
          <cell r="F11678">
            <v>1</v>
          </cell>
          <cell r="I11678">
            <v>682</v>
          </cell>
          <cell r="L11678" t="str">
            <v>(Excluded - Counted in classroom data)</v>
          </cell>
        </row>
        <row r="11679">
          <cell r="A11679">
            <v>906</v>
          </cell>
          <cell r="F11679">
            <v>1</v>
          </cell>
          <cell r="I11679">
            <v>45</v>
          </cell>
          <cell r="L11679" t="str">
            <v>NCS - Operational</v>
          </cell>
        </row>
        <row r="11680">
          <cell r="A11680">
            <v>906</v>
          </cell>
          <cell r="F11680">
            <v>1</v>
          </cell>
          <cell r="I11680">
            <v>75</v>
          </cell>
          <cell r="L11680" t="str">
            <v>NCS - Operational</v>
          </cell>
        </row>
        <row r="11681">
          <cell r="A11681">
            <v>906</v>
          </cell>
          <cell r="F11681">
            <v>1</v>
          </cell>
          <cell r="I11681">
            <v>75</v>
          </cell>
          <cell r="L11681" t="str">
            <v>NCS - Operational</v>
          </cell>
        </row>
        <row r="11682">
          <cell r="A11682">
            <v>906</v>
          </cell>
          <cell r="F11682">
            <v>1</v>
          </cell>
          <cell r="I11682">
            <v>240</v>
          </cell>
          <cell r="L11682" t="str">
            <v>NCS - Interior Room</v>
          </cell>
        </row>
        <row r="11683">
          <cell r="A11683">
            <v>906</v>
          </cell>
          <cell r="F11683">
            <v>1</v>
          </cell>
          <cell r="I11683">
            <v>99</v>
          </cell>
          <cell r="L11683" t="str">
            <v>NCS - Operational</v>
          </cell>
        </row>
        <row r="11684">
          <cell r="A11684">
            <v>906</v>
          </cell>
          <cell r="F11684">
            <v>1</v>
          </cell>
          <cell r="I11684">
            <v>12</v>
          </cell>
          <cell r="L11684" t="str">
            <v>NCS - Operational</v>
          </cell>
        </row>
        <row r="11685">
          <cell r="A11685">
            <v>906</v>
          </cell>
          <cell r="F11685">
            <v>1</v>
          </cell>
          <cell r="I11685">
            <v>24</v>
          </cell>
          <cell r="L11685" t="str">
            <v>NCS - Operational</v>
          </cell>
        </row>
        <row r="11686">
          <cell r="A11686">
            <v>906</v>
          </cell>
          <cell r="F11686">
            <v>1</v>
          </cell>
          <cell r="I11686">
            <v>60</v>
          </cell>
          <cell r="L11686" t="str">
            <v>NCS - Interior Room</v>
          </cell>
        </row>
        <row r="11687">
          <cell r="A11687">
            <v>906</v>
          </cell>
          <cell r="F11687">
            <v>1</v>
          </cell>
          <cell r="I11687">
            <v>899</v>
          </cell>
          <cell r="L11687" t="str">
            <v>(Excluded - Counted in classroom data)</v>
          </cell>
        </row>
        <row r="11688">
          <cell r="A11688">
            <v>906</v>
          </cell>
          <cell r="F11688">
            <v>1</v>
          </cell>
          <cell r="I11688">
            <v>16</v>
          </cell>
          <cell r="L11688" t="str">
            <v>NCS - Operational</v>
          </cell>
        </row>
        <row r="11689">
          <cell r="A11689">
            <v>906</v>
          </cell>
          <cell r="F11689">
            <v>1</v>
          </cell>
          <cell r="I11689">
            <v>16</v>
          </cell>
          <cell r="L11689" t="str">
            <v>NCS - Operational</v>
          </cell>
        </row>
        <row r="11690">
          <cell r="A11690">
            <v>906</v>
          </cell>
          <cell r="F11690">
            <v>1</v>
          </cell>
          <cell r="I11690">
            <v>36</v>
          </cell>
          <cell r="L11690" t="str">
            <v>NCS - Operational</v>
          </cell>
        </row>
        <row r="11691">
          <cell r="A11691">
            <v>906</v>
          </cell>
          <cell r="F11691">
            <v>1</v>
          </cell>
          <cell r="I11691">
            <v>609</v>
          </cell>
          <cell r="L11691" t="str">
            <v>(Excluded - Counted in classroom data)</v>
          </cell>
        </row>
        <row r="11692">
          <cell r="A11692">
            <v>906</v>
          </cell>
          <cell r="F11692">
            <v>1</v>
          </cell>
          <cell r="I11692">
            <v>36</v>
          </cell>
          <cell r="L11692" t="str">
            <v>NCS - Operational</v>
          </cell>
        </row>
        <row r="11693">
          <cell r="A11693">
            <v>906</v>
          </cell>
          <cell r="F11693">
            <v>1</v>
          </cell>
          <cell r="I11693">
            <v>6</v>
          </cell>
          <cell r="L11693" t="str">
            <v>NCS - Operational</v>
          </cell>
        </row>
        <row r="11694">
          <cell r="A11694">
            <v>906</v>
          </cell>
          <cell r="F11694">
            <v>1</v>
          </cell>
          <cell r="I11694">
            <v>216</v>
          </cell>
          <cell r="L11694" t="str">
            <v>NCS - Interior Room</v>
          </cell>
        </row>
        <row r="11695">
          <cell r="A11695">
            <v>906</v>
          </cell>
          <cell r="F11695">
            <v>1</v>
          </cell>
          <cell r="I11695">
            <v>90</v>
          </cell>
          <cell r="L11695" t="str">
            <v>NCS - Operational</v>
          </cell>
        </row>
        <row r="11696">
          <cell r="A11696">
            <v>906</v>
          </cell>
          <cell r="F11696">
            <v>1</v>
          </cell>
          <cell r="I11696">
            <v>253</v>
          </cell>
          <cell r="L11696" t="str">
            <v>NCS - Operational</v>
          </cell>
        </row>
        <row r="11697">
          <cell r="A11697">
            <v>906</v>
          </cell>
          <cell r="F11697">
            <v>1</v>
          </cell>
          <cell r="I11697">
            <v>529</v>
          </cell>
          <cell r="L11697" t="str">
            <v>NCS - Interior Room</v>
          </cell>
        </row>
        <row r="11698">
          <cell r="A11698">
            <v>906</v>
          </cell>
          <cell r="F11698">
            <v>1</v>
          </cell>
          <cell r="I11698">
            <v>805</v>
          </cell>
          <cell r="L11698" t="str">
            <v>(Excluded - Counted in classroom data)</v>
          </cell>
        </row>
        <row r="11699">
          <cell r="A11699">
            <v>906</v>
          </cell>
          <cell r="F11699">
            <v>1</v>
          </cell>
          <cell r="I11699">
            <v>462</v>
          </cell>
          <cell r="L11699" t="str">
            <v>NCS - Interior Room</v>
          </cell>
        </row>
        <row r="11700">
          <cell r="A11700">
            <v>906</v>
          </cell>
          <cell r="F11700">
            <v>1</v>
          </cell>
          <cell r="I11700">
            <v>805</v>
          </cell>
          <cell r="L11700" t="str">
            <v>(Excluded - Counted in classroom data)</v>
          </cell>
        </row>
        <row r="11701">
          <cell r="A11701">
            <v>906</v>
          </cell>
          <cell r="F11701">
            <v>1</v>
          </cell>
          <cell r="I11701">
            <v>140</v>
          </cell>
          <cell r="L11701" t="str">
            <v>NCS - Operational</v>
          </cell>
        </row>
        <row r="11702">
          <cell r="A11702">
            <v>906</v>
          </cell>
          <cell r="F11702">
            <v>1</v>
          </cell>
          <cell r="I11702">
            <v>140</v>
          </cell>
          <cell r="L11702" t="str">
            <v>NCS - Operational</v>
          </cell>
        </row>
        <row r="11703">
          <cell r="A11703">
            <v>906</v>
          </cell>
          <cell r="F11703">
            <v>1</v>
          </cell>
          <cell r="I11703">
            <v>518</v>
          </cell>
          <cell r="L11703" t="str">
            <v>NCS - Interior Room</v>
          </cell>
        </row>
        <row r="11704">
          <cell r="A11704">
            <v>906</v>
          </cell>
          <cell r="F11704">
            <v>1</v>
          </cell>
          <cell r="I11704">
            <v>63</v>
          </cell>
          <cell r="L11704" t="str">
            <v>NCS - Interior Room</v>
          </cell>
        </row>
        <row r="11705">
          <cell r="A11705">
            <v>906</v>
          </cell>
          <cell r="F11705">
            <v>1</v>
          </cell>
          <cell r="I11705">
            <v>63</v>
          </cell>
          <cell r="L11705" t="str">
            <v>NCS - Interior Room</v>
          </cell>
        </row>
        <row r="11706">
          <cell r="A11706">
            <v>906</v>
          </cell>
          <cell r="F11706">
            <v>1</v>
          </cell>
          <cell r="I11706">
            <v>63</v>
          </cell>
          <cell r="L11706" t="str">
            <v>NCS - Operational</v>
          </cell>
        </row>
        <row r="11707">
          <cell r="A11707">
            <v>906</v>
          </cell>
          <cell r="F11707">
            <v>1</v>
          </cell>
          <cell r="I11707">
            <v>150</v>
          </cell>
          <cell r="L11707" t="str">
            <v>NCS - Interior Room</v>
          </cell>
        </row>
        <row r="11708">
          <cell r="A11708">
            <v>906</v>
          </cell>
          <cell r="F11708">
            <v>1</v>
          </cell>
          <cell r="I11708">
            <v>72</v>
          </cell>
          <cell r="L11708" t="str">
            <v>NCS - Interior Room</v>
          </cell>
        </row>
        <row r="11709">
          <cell r="A11709">
            <v>906</v>
          </cell>
          <cell r="F11709">
            <v>1</v>
          </cell>
          <cell r="I11709">
            <v>56</v>
          </cell>
          <cell r="L11709" t="str">
            <v>NCS - Interior Room</v>
          </cell>
        </row>
        <row r="11710">
          <cell r="A11710">
            <v>906</v>
          </cell>
          <cell r="F11710">
            <v>1</v>
          </cell>
          <cell r="I11710">
            <v>0</v>
          </cell>
          <cell r="L11710" t="str">
            <v>NCS - Interior Room</v>
          </cell>
        </row>
        <row r="11711">
          <cell r="A11711">
            <v>906</v>
          </cell>
          <cell r="F11711">
            <v>1</v>
          </cell>
          <cell r="I11711">
            <v>518</v>
          </cell>
          <cell r="L11711" t="str">
            <v>NCS - Interior Room</v>
          </cell>
        </row>
        <row r="11712">
          <cell r="A11712">
            <v>906</v>
          </cell>
          <cell r="F11712">
            <v>1</v>
          </cell>
          <cell r="I11712">
            <v>8</v>
          </cell>
          <cell r="L11712" t="str">
            <v>NCS - Operational</v>
          </cell>
        </row>
        <row r="11713">
          <cell r="A11713">
            <v>906</v>
          </cell>
          <cell r="F11713">
            <v>1</v>
          </cell>
          <cell r="I11713">
            <v>88</v>
          </cell>
          <cell r="L11713" t="str">
            <v>NCS - Operational</v>
          </cell>
        </row>
        <row r="11714">
          <cell r="A11714">
            <v>906</v>
          </cell>
          <cell r="F11714">
            <v>1</v>
          </cell>
          <cell r="I11714">
            <v>140</v>
          </cell>
          <cell r="L11714" t="str">
            <v>NCS - Interior Room</v>
          </cell>
        </row>
        <row r="11715">
          <cell r="A11715">
            <v>906</v>
          </cell>
          <cell r="F11715">
            <v>1</v>
          </cell>
          <cell r="I11715">
            <v>121</v>
          </cell>
          <cell r="L11715" t="str">
            <v>NCS - Operational</v>
          </cell>
        </row>
        <row r="11716">
          <cell r="A11716">
            <v>906</v>
          </cell>
          <cell r="F11716">
            <v>1</v>
          </cell>
          <cell r="I11716">
            <v>32</v>
          </cell>
          <cell r="L11716" t="str">
            <v>NCS - Operational</v>
          </cell>
        </row>
        <row r="11717">
          <cell r="A11717">
            <v>906</v>
          </cell>
          <cell r="F11717">
            <v>1</v>
          </cell>
          <cell r="I11717">
            <v>32</v>
          </cell>
          <cell r="L11717" t="str">
            <v>NCS - Operational</v>
          </cell>
        </row>
        <row r="11718">
          <cell r="A11718">
            <v>906</v>
          </cell>
          <cell r="F11718">
            <v>1</v>
          </cell>
          <cell r="I11718">
            <v>66</v>
          </cell>
          <cell r="L11718" t="str">
            <v>NCS - Interior Room</v>
          </cell>
        </row>
        <row r="11719">
          <cell r="A11719">
            <v>906</v>
          </cell>
          <cell r="F11719">
            <v>1</v>
          </cell>
          <cell r="I11719">
            <v>72</v>
          </cell>
          <cell r="L11719" t="str">
            <v>NCS - Interior Room</v>
          </cell>
        </row>
        <row r="11720">
          <cell r="A11720">
            <v>906</v>
          </cell>
          <cell r="F11720">
            <v>1</v>
          </cell>
          <cell r="I11720">
            <v>90</v>
          </cell>
          <cell r="L11720" t="str">
            <v>NCS - Interior Room</v>
          </cell>
        </row>
        <row r="11721">
          <cell r="A11721">
            <v>906</v>
          </cell>
          <cell r="F11721">
            <v>1</v>
          </cell>
          <cell r="I11721">
            <v>81</v>
          </cell>
          <cell r="L11721" t="str">
            <v>NCS - Interior Room</v>
          </cell>
        </row>
        <row r="11722">
          <cell r="A11722">
            <v>906</v>
          </cell>
          <cell r="F11722">
            <v>1</v>
          </cell>
          <cell r="I11722">
            <v>117</v>
          </cell>
          <cell r="L11722" t="str">
            <v>NCS - Interior Room</v>
          </cell>
        </row>
        <row r="11723">
          <cell r="A11723">
            <v>906</v>
          </cell>
          <cell r="F11723">
            <v>1</v>
          </cell>
          <cell r="I11723">
            <v>64</v>
          </cell>
          <cell r="L11723" t="str">
            <v>NCS - Interior Room</v>
          </cell>
        </row>
        <row r="11724">
          <cell r="A11724">
            <v>906</v>
          </cell>
          <cell r="F11724">
            <v>1</v>
          </cell>
          <cell r="I11724">
            <v>64</v>
          </cell>
          <cell r="L11724" t="str">
            <v>NCS - Interior Room</v>
          </cell>
        </row>
        <row r="11725">
          <cell r="A11725">
            <v>906</v>
          </cell>
          <cell r="F11725">
            <v>1</v>
          </cell>
          <cell r="I11725">
            <v>64</v>
          </cell>
          <cell r="L11725" t="str">
            <v>NCS - Operational</v>
          </cell>
        </row>
        <row r="11726">
          <cell r="A11726">
            <v>906</v>
          </cell>
          <cell r="F11726">
            <v>1</v>
          </cell>
          <cell r="I11726">
            <v>64</v>
          </cell>
          <cell r="L11726" t="str">
            <v>NCS - Interior Room</v>
          </cell>
        </row>
        <row r="11727">
          <cell r="A11727">
            <v>906</v>
          </cell>
          <cell r="F11727">
            <v>1</v>
          </cell>
          <cell r="I11727">
            <v>49</v>
          </cell>
          <cell r="L11727" t="str">
            <v>NCS - Operational</v>
          </cell>
        </row>
        <row r="11728">
          <cell r="A11728">
            <v>906</v>
          </cell>
          <cell r="F11728">
            <v>1</v>
          </cell>
          <cell r="I11728">
            <v>81</v>
          </cell>
          <cell r="L11728" t="str">
            <v>NCS - Operational</v>
          </cell>
        </row>
        <row r="11729">
          <cell r="A11729">
            <v>906</v>
          </cell>
          <cell r="F11729">
            <v>1</v>
          </cell>
          <cell r="I11729">
            <v>81</v>
          </cell>
          <cell r="L11729" t="str">
            <v>NCS - Operational</v>
          </cell>
        </row>
        <row r="11730">
          <cell r="A11730">
            <v>906</v>
          </cell>
          <cell r="F11730">
            <v>1</v>
          </cell>
          <cell r="I11730">
            <v>90</v>
          </cell>
          <cell r="L11730" t="str">
            <v>NCS - Operational</v>
          </cell>
        </row>
        <row r="11731">
          <cell r="A11731">
            <v>906</v>
          </cell>
          <cell r="F11731">
            <v>1</v>
          </cell>
          <cell r="I11731">
            <v>81</v>
          </cell>
          <cell r="L11731" t="str">
            <v>NCS - Operational</v>
          </cell>
        </row>
        <row r="11732">
          <cell r="A11732">
            <v>906</v>
          </cell>
          <cell r="F11732">
            <v>1</v>
          </cell>
          <cell r="I11732">
            <v>143</v>
          </cell>
          <cell r="L11732" t="str">
            <v>NCS - Interior Room</v>
          </cell>
        </row>
        <row r="11733">
          <cell r="A11733">
            <v>906</v>
          </cell>
          <cell r="F11733">
            <v>1</v>
          </cell>
          <cell r="I11733">
            <v>64</v>
          </cell>
          <cell r="L11733" t="str">
            <v>NCS - Operational</v>
          </cell>
        </row>
        <row r="11734">
          <cell r="A11734">
            <v>906</v>
          </cell>
          <cell r="F11734">
            <v>1</v>
          </cell>
          <cell r="I11734">
            <v>234</v>
          </cell>
          <cell r="L11734" t="str">
            <v>NCS - Interior Room</v>
          </cell>
        </row>
        <row r="11735">
          <cell r="A11735">
            <v>906</v>
          </cell>
          <cell r="F11735">
            <v>1</v>
          </cell>
          <cell r="I11735">
            <v>660</v>
          </cell>
          <cell r="L11735" t="str">
            <v>NCS - Assembly</v>
          </cell>
        </row>
        <row r="11736">
          <cell r="A11736">
            <v>906</v>
          </cell>
          <cell r="F11736">
            <v>1</v>
          </cell>
          <cell r="I11736">
            <v>160</v>
          </cell>
          <cell r="L11736" t="str">
            <v>NCS - Operational</v>
          </cell>
        </row>
        <row r="11737">
          <cell r="A11737">
            <v>906</v>
          </cell>
          <cell r="F11737">
            <v>1</v>
          </cell>
          <cell r="I11737">
            <v>660</v>
          </cell>
          <cell r="L11737" t="str">
            <v>NCS - Assembly</v>
          </cell>
        </row>
        <row r="11738">
          <cell r="A11738">
            <v>906</v>
          </cell>
          <cell r="F11738">
            <v>1</v>
          </cell>
          <cell r="I11738">
            <v>160</v>
          </cell>
          <cell r="L11738" t="str">
            <v>NCS - Operational</v>
          </cell>
        </row>
        <row r="11739">
          <cell r="A11739">
            <v>977</v>
          </cell>
          <cell r="F11739">
            <v>1</v>
          </cell>
          <cell r="I11739">
            <v>240</v>
          </cell>
          <cell r="L11739" t="str">
            <v>NCS - Operational</v>
          </cell>
          <cell r="M11739" t="str">
            <v>Vacant</v>
          </cell>
        </row>
        <row r="11740">
          <cell r="A11740">
            <v>977</v>
          </cell>
          <cell r="F11740">
            <v>1</v>
          </cell>
          <cell r="I11740">
            <v>54</v>
          </cell>
          <cell r="L11740" t="str">
            <v>NCS - Operational</v>
          </cell>
          <cell r="M11740" t="str">
            <v>Vacant</v>
          </cell>
        </row>
        <row r="11741">
          <cell r="A11741">
            <v>977</v>
          </cell>
          <cell r="F11741">
            <v>1</v>
          </cell>
          <cell r="I11741">
            <v>30</v>
          </cell>
          <cell r="L11741" t="str">
            <v>NCS - Operational</v>
          </cell>
          <cell r="M11741" t="str">
            <v>Vacant</v>
          </cell>
        </row>
        <row r="11742">
          <cell r="A11742">
            <v>977</v>
          </cell>
          <cell r="F11742">
            <v>1</v>
          </cell>
          <cell r="I11742">
            <v>621</v>
          </cell>
          <cell r="L11742" t="str">
            <v>NCS - Assembly</v>
          </cell>
          <cell r="M11742" t="str">
            <v>Vacant</v>
          </cell>
        </row>
        <row r="11743">
          <cell r="A11743">
            <v>977</v>
          </cell>
          <cell r="F11743">
            <v>1</v>
          </cell>
          <cell r="I11743">
            <v>112</v>
          </cell>
          <cell r="L11743" t="str">
            <v>NCS - Interior Room</v>
          </cell>
          <cell r="M11743" t="str">
            <v>Vacant</v>
          </cell>
        </row>
        <row r="11744">
          <cell r="A11744">
            <v>977</v>
          </cell>
          <cell r="F11744">
            <v>1</v>
          </cell>
          <cell r="I11744">
            <v>70</v>
          </cell>
          <cell r="L11744" t="str">
            <v>NCS - Operational</v>
          </cell>
          <cell r="M11744" t="str">
            <v>Vacant</v>
          </cell>
        </row>
        <row r="11745">
          <cell r="A11745">
            <v>977</v>
          </cell>
          <cell r="F11745">
            <v>1</v>
          </cell>
          <cell r="I11745">
            <v>122</v>
          </cell>
          <cell r="L11745" t="str">
            <v>NCS - Interior Room</v>
          </cell>
          <cell r="M11745" t="str">
            <v>Vacant</v>
          </cell>
        </row>
        <row r="11746">
          <cell r="A11746">
            <v>977</v>
          </cell>
          <cell r="F11746">
            <v>1</v>
          </cell>
          <cell r="I11746">
            <v>20</v>
          </cell>
          <cell r="L11746" t="str">
            <v>NCS - Operational</v>
          </cell>
          <cell r="M11746" t="str">
            <v>Vacant</v>
          </cell>
        </row>
        <row r="11747">
          <cell r="A11747">
            <v>977</v>
          </cell>
          <cell r="F11747">
            <v>1</v>
          </cell>
          <cell r="I11747">
            <v>20</v>
          </cell>
          <cell r="L11747" t="str">
            <v>NCS - Operational</v>
          </cell>
          <cell r="M11747" t="str">
            <v>Vacant</v>
          </cell>
        </row>
        <row r="11748">
          <cell r="A11748">
            <v>977</v>
          </cell>
          <cell r="F11748">
            <v>1</v>
          </cell>
          <cell r="I11748">
            <v>1150</v>
          </cell>
          <cell r="L11748" t="str">
            <v>(Excluded - Counted in classroom data)</v>
          </cell>
          <cell r="M11748" t="str">
            <v>Vacant</v>
          </cell>
        </row>
        <row r="11749">
          <cell r="A11749">
            <v>977</v>
          </cell>
          <cell r="F11749">
            <v>1</v>
          </cell>
          <cell r="I11749">
            <v>1350</v>
          </cell>
          <cell r="L11749" t="str">
            <v>(Excluded - Counted in classroom data)</v>
          </cell>
          <cell r="M11749" t="str">
            <v>Vacant</v>
          </cell>
        </row>
        <row r="11750">
          <cell r="A11750">
            <v>977</v>
          </cell>
          <cell r="F11750">
            <v>1</v>
          </cell>
          <cell r="I11750">
            <v>105</v>
          </cell>
          <cell r="L11750" t="str">
            <v>NCS - Interior Room</v>
          </cell>
          <cell r="M11750" t="str">
            <v>Vacant</v>
          </cell>
        </row>
        <row r="11751">
          <cell r="A11751">
            <v>977</v>
          </cell>
          <cell r="F11751">
            <v>1</v>
          </cell>
          <cell r="I11751">
            <v>56</v>
          </cell>
          <cell r="L11751" t="str">
            <v>NCS - Operational</v>
          </cell>
          <cell r="M11751" t="str">
            <v>Vacant</v>
          </cell>
        </row>
        <row r="11752">
          <cell r="A11752">
            <v>977</v>
          </cell>
          <cell r="F11752">
            <v>1</v>
          </cell>
          <cell r="I11752">
            <v>56</v>
          </cell>
          <cell r="L11752" t="str">
            <v>NCS - Operational</v>
          </cell>
          <cell r="M11752" t="str">
            <v>Vacant</v>
          </cell>
        </row>
        <row r="11753">
          <cell r="A11753">
            <v>988</v>
          </cell>
          <cell r="F11753">
            <v>1</v>
          </cell>
          <cell r="I11753">
            <v>72</v>
          </cell>
          <cell r="L11753" t="str">
            <v>NCS - Interior Room</v>
          </cell>
          <cell r="M11753" t="str">
            <v>OUSD Central</v>
          </cell>
        </row>
        <row r="11754">
          <cell r="A11754">
            <v>988</v>
          </cell>
          <cell r="F11754">
            <v>1</v>
          </cell>
          <cell r="I11754">
            <v>288</v>
          </cell>
          <cell r="L11754" t="str">
            <v>NCS - Interior Room</v>
          </cell>
          <cell r="M11754" t="str">
            <v>OUSD Central</v>
          </cell>
        </row>
        <row r="11755">
          <cell r="A11755">
            <v>988</v>
          </cell>
          <cell r="F11755">
            <v>1</v>
          </cell>
          <cell r="I11755">
            <v>55</v>
          </cell>
          <cell r="L11755" t="str">
            <v>NCS - Operational</v>
          </cell>
          <cell r="M11755" t="str">
            <v>OUSD Central</v>
          </cell>
        </row>
        <row r="11756">
          <cell r="A11756">
            <v>988</v>
          </cell>
          <cell r="F11756">
            <v>1</v>
          </cell>
          <cell r="I11756">
            <v>620</v>
          </cell>
          <cell r="L11756" t="str">
            <v>NCS - Interior Room</v>
          </cell>
          <cell r="M11756" t="str">
            <v>OUSD Central</v>
          </cell>
        </row>
        <row r="11757">
          <cell r="A11757">
            <v>988</v>
          </cell>
          <cell r="F11757">
            <v>1</v>
          </cell>
          <cell r="I11757">
            <v>65</v>
          </cell>
          <cell r="L11757" t="str">
            <v>NCS - Operational</v>
          </cell>
          <cell r="M11757" t="str">
            <v>OUSD Central</v>
          </cell>
        </row>
        <row r="11758">
          <cell r="A11758">
            <v>988</v>
          </cell>
          <cell r="F11758">
            <v>1</v>
          </cell>
          <cell r="I11758">
            <v>104</v>
          </cell>
          <cell r="L11758" t="str">
            <v>NCS - Operational</v>
          </cell>
          <cell r="M11758" t="str">
            <v>OUSD Central</v>
          </cell>
        </row>
        <row r="11759">
          <cell r="A11759">
            <v>988</v>
          </cell>
          <cell r="F11759">
            <v>1</v>
          </cell>
          <cell r="I11759">
            <v>42</v>
          </cell>
          <cell r="L11759" t="str">
            <v>NCS - Operational</v>
          </cell>
          <cell r="M11759" t="str">
            <v>OUSD Central</v>
          </cell>
        </row>
        <row r="11760">
          <cell r="A11760">
            <v>988</v>
          </cell>
          <cell r="F11760">
            <v>1</v>
          </cell>
          <cell r="I11760">
            <v>119</v>
          </cell>
          <cell r="L11760" t="str">
            <v>NCS - Operational</v>
          </cell>
          <cell r="M11760" t="str">
            <v>OUSD Central</v>
          </cell>
        </row>
        <row r="11761">
          <cell r="A11761">
            <v>988</v>
          </cell>
          <cell r="F11761">
            <v>1</v>
          </cell>
          <cell r="I11761">
            <v>110</v>
          </cell>
          <cell r="L11761" t="str">
            <v>NCS - Interior Room</v>
          </cell>
          <cell r="M11761" t="str">
            <v>OUSD Central</v>
          </cell>
        </row>
        <row r="11762">
          <cell r="A11762">
            <v>988</v>
          </cell>
          <cell r="F11762">
            <v>1</v>
          </cell>
          <cell r="I11762">
            <v>160</v>
          </cell>
          <cell r="L11762" t="str">
            <v>NCS - Operational</v>
          </cell>
          <cell r="M11762" t="str">
            <v>OUSD Central</v>
          </cell>
        </row>
        <row r="11763">
          <cell r="A11763">
            <v>988</v>
          </cell>
          <cell r="F11763">
            <v>1</v>
          </cell>
          <cell r="I11763">
            <v>84</v>
          </cell>
          <cell r="L11763" t="str">
            <v>NCS - Operational</v>
          </cell>
          <cell r="M11763" t="str">
            <v>OUSD Central</v>
          </cell>
        </row>
        <row r="11764">
          <cell r="A11764">
            <v>988</v>
          </cell>
          <cell r="F11764">
            <v>1</v>
          </cell>
          <cell r="I11764">
            <v>110</v>
          </cell>
          <cell r="L11764" t="str">
            <v>NCS - Interior Room</v>
          </cell>
          <cell r="M11764" t="str">
            <v>OUSD Central</v>
          </cell>
        </row>
        <row r="11765">
          <cell r="A11765">
            <v>988</v>
          </cell>
          <cell r="F11765">
            <v>1</v>
          </cell>
          <cell r="I11765">
            <v>20</v>
          </cell>
          <cell r="L11765" t="str">
            <v>NCS - Operational</v>
          </cell>
          <cell r="M11765" t="str">
            <v>OUSD Central</v>
          </cell>
        </row>
        <row r="11766">
          <cell r="A11766">
            <v>988</v>
          </cell>
          <cell r="F11766">
            <v>1</v>
          </cell>
          <cell r="I11766">
            <v>273</v>
          </cell>
          <cell r="L11766" t="str">
            <v>NCS - Interior Room</v>
          </cell>
          <cell r="M11766" t="str">
            <v>OUSD Central</v>
          </cell>
        </row>
        <row r="11767">
          <cell r="A11767">
            <v>988</v>
          </cell>
          <cell r="F11767">
            <v>1</v>
          </cell>
          <cell r="I11767">
            <v>186</v>
          </cell>
          <cell r="L11767" t="str">
            <v>NCS - Interior Room</v>
          </cell>
          <cell r="M11767" t="str">
            <v>OUSD Central</v>
          </cell>
        </row>
        <row r="11768">
          <cell r="A11768">
            <v>988</v>
          </cell>
          <cell r="F11768">
            <v>1</v>
          </cell>
          <cell r="I11768">
            <v>378</v>
          </cell>
          <cell r="L11768" t="str">
            <v>NCS - Interior Room</v>
          </cell>
          <cell r="M11768" t="str">
            <v>OUSD Central</v>
          </cell>
        </row>
        <row r="11769">
          <cell r="A11769">
            <v>988</v>
          </cell>
          <cell r="F11769">
            <v>1</v>
          </cell>
          <cell r="I11769">
            <v>30</v>
          </cell>
          <cell r="L11769" t="str">
            <v>NCS - Operational</v>
          </cell>
          <cell r="M11769" t="str">
            <v>OUSD Central</v>
          </cell>
        </row>
        <row r="11770">
          <cell r="A11770">
            <v>988</v>
          </cell>
          <cell r="F11770">
            <v>1</v>
          </cell>
          <cell r="I11770">
            <v>252</v>
          </cell>
          <cell r="L11770" t="str">
            <v>NCS - Interior Room</v>
          </cell>
          <cell r="M11770" t="str">
            <v>OUSD Central</v>
          </cell>
        </row>
        <row r="11771">
          <cell r="A11771">
            <v>988</v>
          </cell>
          <cell r="F11771">
            <v>1</v>
          </cell>
          <cell r="I11771">
            <v>1287</v>
          </cell>
          <cell r="L11771" t="str">
            <v>NCS - Interior Room</v>
          </cell>
          <cell r="M11771" t="str">
            <v>OUSD Central</v>
          </cell>
        </row>
        <row r="11772">
          <cell r="A11772">
            <v>988</v>
          </cell>
          <cell r="F11772">
            <v>1</v>
          </cell>
          <cell r="I11772">
            <v>77</v>
          </cell>
          <cell r="L11772" t="str">
            <v>NCS - Operational</v>
          </cell>
          <cell r="M11772" t="str">
            <v>OUSD Central</v>
          </cell>
        </row>
        <row r="11773">
          <cell r="A11773">
            <v>988</v>
          </cell>
          <cell r="F11773">
            <v>1</v>
          </cell>
          <cell r="I11773">
            <v>88</v>
          </cell>
          <cell r="L11773" t="str">
            <v>NCS - Operational</v>
          </cell>
          <cell r="M11773" t="str">
            <v>OUSD Central</v>
          </cell>
        </row>
        <row r="11774">
          <cell r="A11774">
            <v>988</v>
          </cell>
          <cell r="F11774">
            <v>1</v>
          </cell>
          <cell r="I11774">
            <v>189</v>
          </cell>
          <cell r="L11774" t="str">
            <v>NCS - Operational</v>
          </cell>
          <cell r="M11774" t="str">
            <v>OUSD Central</v>
          </cell>
        </row>
        <row r="11775">
          <cell r="A11775">
            <v>988</v>
          </cell>
          <cell r="F11775">
            <v>1</v>
          </cell>
          <cell r="I11775">
            <v>128</v>
          </cell>
          <cell r="L11775" t="str">
            <v>NCS - Operational</v>
          </cell>
          <cell r="M11775" t="str">
            <v>OUSD Central</v>
          </cell>
        </row>
        <row r="11776">
          <cell r="A11776">
            <v>988</v>
          </cell>
          <cell r="F11776">
            <v>1</v>
          </cell>
          <cell r="I11776">
            <v>184</v>
          </cell>
          <cell r="L11776" t="str">
            <v>NCS - Interior Room</v>
          </cell>
          <cell r="M11776" t="str">
            <v>OUSD Central</v>
          </cell>
        </row>
        <row r="11777">
          <cell r="A11777">
            <v>988</v>
          </cell>
          <cell r="F11777">
            <v>1</v>
          </cell>
          <cell r="I11777">
            <v>350</v>
          </cell>
          <cell r="L11777" t="str">
            <v>NCS - Interior Room</v>
          </cell>
          <cell r="M11777" t="str">
            <v>OUSD Central</v>
          </cell>
        </row>
        <row r="11778">
          <cell r="A11778">
            <v>988</v>
          </cell>
          <cell r="F11778">
            <v>1</v>
          </cell>
          <cell r="I11778">
            <v>126</v>
          </cell>
          <cell r="L11778" t="str">
            <v>NCS - Interior Room</v>
          </cell>
          <cell r="M11778" t="str">
            <v>OUSD Central</v>
          </cell>
        </row>
        <row r="11779">
          <cell r="A11779">
            <v>988</v>
          </cell>
          <cell r="F11779">
            <v>1</v>
          </cell>
          <cell r="I11779">
            <v>306</v>
          </cell>
          <cell r="L11779" t="str">
            <v>NCS - Interior Room</v>
          </cell>
          <cell r="M11779" t="str">
            <v>OUSD Central</v>
          </cell>
        </row>
        <row r="11780">
          <cell r="A11780">
            <v>988</v>
          </cell>
          <cell r="F11780">
            <v>1</v>
          </cell>
          <cell r="I11780">
            <v>35</v>
          </cell>
          <cell r="L11780" t="str">
            <v>NCS - Operational</v>
          </cell>
          <cell r="M11780" t="str">
            <v>OUSD Central</v>
          </cell>
        </row>
        <row r="11781">
          <cell r="A11781">
            <v>988</v>
          </cell>
          <cell r="F11781">
            <v>1</v>
          </cell>
          <cell r="I11781">
            <v>630</v>
          </cell>
          <cell r="L11781" t="str">
            <v>NCS - Operational</v>
          </cell>
          <cell r="M11781" t="str">
            <v>OUSD Central</v>
          </cell>
        </row>
        <row r="11782">
          <cell r="A11782">
            <v>988</v>
          </cell>
          <cell r="F11782">
            <v>1</v>
          </cell>
          <cell r="I11782">
            <v>240</v>
          </cell>
          <cell r="L11782" t="str">
            <v>NCS - Operational</v>
          </cell>
          <cell r="M11782" t="str">
            <v>OUSD Central</v>
          </cell>
        </row>
        <row r="11783">
          <cell r="A11783">
            <v>988</v>
          </cell>
          <cell r="F11783">
            <v>1</v>
          </cell>
          <cell r="I11783">
            <v>0</v>
          </cell>
          <cell r="L11783" t="str">
            <v>NCS - Operational</v>
          </cell>
          <cell r="M11783" t="str">
            <v>OUSD Central</v>
          </cell>
        </row>
        <row r="11784">
          <cell r="A11784">
            <v>988</v>
          </cell>
          <cell r="F11784">
            <v>1</v>
          </cell>
          <cell r="I11784">
            <v>0</v>
          </cell>
          <cell r="L11784" t="str">
            <v>NCS - Operational</v>
          </cell>
          <cell r="M11784" t="str">
            <v>OUSD Central</v>
          </cell>
        </row>
        <row r="11785">
          <cell r="A11785">
            <v>988</v>
          </cell>
          <cell r="F11785">
            <v>1</v>
          </cell>
          <cell r="I11785">
            <v>0</v>
          </cell>
          <cell r="L11785" t="str">
            <v>NCS - Operational</v>
          </cell>
          <cell r="M11785" t="str">
            <v>OUSD Central</v>
          </cell>
        </row>
        <row r="11786">
          <cell r="A11786">
            <v>988</v>
          </cell>
          <cell r="F11786">
            <v>1</v>
          </cell>
          <cell r="I11786">
            <v>0</v>
          </cell>
          <cell r="L11786" t="str">
            <v>NCS - Operational</v>
          </cell>
          <cell r="M11786" t="str">
            <v>OUSD Central</v>
          </cell>
        </row>
        <row r="11787">
          <cell r="A11787">
            <v>988</v>
          </cell>
          <cell r="F11787">
            <v>1</v>
          </cell>
          <cell r="I11787">
            <v>0</v>
          </cell>
          <cell r="L11787" t="str">
            <v>NCS - Dining</v>
          </cell>
          <cell r="M11787" t="str">
            <v>OUSD Central</v>
          </cell>
        </row>
        <row r="11788">
          <cell r="A11788">
            <v>988</v>
          </cell>
          <cell r="F11788">
            <v>1</v>
          </cell>
          <cell r="I11788">
            <v>0</v>
          </cell>
          <cell r="L11788" t="str">
            <v>NCS - Operational</v>
          </cell>
          <cell r="M11788" t="str">
            <v>OUSD Central</v>
          </cell>
        </row>
        <row r="11789">
          <cell r="A11789">
            <v>988</v>
          </cell>
          <cell r="F11789">
            <v>1</v>
          </cell>
          <cell r="I11789">
            <v>0</v>
          </cell>
          <cell r="L11789" t="str">
            <v>NCS - Operational</v>
          </cell>
          <cell r="M11789" t="str">
            <v>OUSD Central</v>
          </cell>
        </row>
        <row r="11790">
          <cell r="A11790">
            <v>988</v>
          </cell>
          <cell r="F11790">
            <v>2</v>
          </cell>
          <cell r="I11790">
            <v>0</v>
          </cell>
          <cell r="L11790" t="str">
            <v>NCS - Operational</v>
          </cell>
          <cell r="M11790" t="str">
            <v>OUSD Central</v>
          </cell>
        </row>
        <row r="11791">
          <cell r="A11791">
            <v>988</v>
          </cell>
          <cell r="F11791">
            <v>2</v>
          </cell>
          <cell r="I11791">
            <v>0</v>
          </cell>
          <cell r="L11791" t="str">
            <v>NCS - Operational</v>
          </cell>
          <cell r="M11791" t="str">
            <v>OUSD Central</v>
          </cell>
        </row>
        <row r="11792">
          <cell r="A11792">
            <v>988</v>
          </cell>
          <cell r="F11792">
            <v>2</v>
          </cell>
          <cell r="I11792">
            <v>0</v>
          </cell>
          <cell r="L11792" t="str">
            <v>NCS - Operational</v>
          </cell>
          <cell r="M11792" t="str">
            <v>OUSD Central</v>
          </cell>
        </row>
        <row r="11793">
          <cell r="A11793">
            <v>988</v>
          </cell>
          <cell r="F11793">
            <v>2</v>
          </cell>
          <cell r="I11793">
            <v>40</v>
          </cell>
          <cell r="L11793" t="str">
            <v>NCS - Operational</v>
          </cell>
          <cell r="M11793" t="str">
            <v>OUSD Central</v>
          </cell>
        </row>
        <row r="11794">
          <cell r="A11794">
            <v>988</v>
          </cell>
          <cell r="F11794">
            <v>2</v>
          </cell>
          <cell r="I11794">
            <v>0</v>
          </cell>
          <cell r="L11794" t="str">
            <v>NCS - Operational</v>
          </cell>
          <cell r="M11794" t="str">
            <v>OUSD Central</v>
          </cell>
        </row>
        <row r="11795">
          <cell r="A11795">
            <v>988</v>
          </cell>
          <cell r="F11795">
            <v>2</v>
          </cell>
          <cell r="I11795">
            <v>104</v>
          </cell>
          <cell r="L11795" t="str">
            <v>NCS - Interior Room</v>
          </cell>
          <cell r="M11795" t="str">
            <v>OUSD Central</v>
          </cell>
        </row>
        <row r="11796">
          <cell r="A11796">
            <v>988</v>
          </cell>
          <cell r="F11796">
            <v>2</v>
          </cell>
          <cell r="I11796">
            <v>330</v>
          </cell>
          <cell r="L11796" t="str">
            <v>NCS - Interior Room</v>
          </cell>
          <cell r="M11796" t="str">
            <v>OUSD Central</v>
          </cell>
        </row>
        <row r="11797">
          <cell r="A11797">
            <v>988</v>
          </cell>
          <cell r="F11797">
            <v>2</v>
          </cell>
          <cell r="I11797">
            <v>106</v>
          </cell>
          <cell r="L11797" t="str">
            <v>NCS - Interior Room</v>
          </cell>
          <cell r="M11797" t="str">
            <v>OUSD Central</v>
          </cell>
        </row>
        <row r="11798">
          <cell r="A11798">
            <v>988</v>
          </cell>
          <cell r="F11798">
            <v>2</v>
          </cell>
          <cell r="I11798">
            <v>0</v>
          </cell>
          <cell r="L11798" t="str">
            <v>NCS - Interior Room</v>
          </cell>
          <cell r="M11798" t="str">
            <v>OUSD Central</v>
          </cell>
        </row>
        <row r="11799">
          <cell r="A11799">
            <v>988</v>
          </cell>
          <cell r="F11799">
            <v>2</v>
          </cell>
          <cell r="I11799">
            <v>228</v>
          </cell>
          <cell r="L11799" t="str">
            <v>NCS - Interior Room</v>
          </cell>
          <cell r="M11799" t="str">
            <v>OUSD Central</v>
          </cell>
        </row>
        <row r="11800">
          <cell r="A11800">
            <v>988</v>
          </cell>
          <cell r="F11800">
            <v>2</v>
          </cell>
          <cell r="I11800">
            <v>0</v>
          </cell>
          <cell r="L11800" t="str">
            <v>NCS - Interior Room</v>
          </cell>
          <cell r="M11800" t="str">
            <v>OUSD Central</v>
          </cell>
        </row>
        <row r="11801">
          <cell r="A11801">
            <v>988</v>
          </cell>
          <cell r="F11801">
            <v>2</v>
          </cell>
          <cell r="I11801">
            <v>168</v>
          </cell>
          <cell r="L11801" t="str">
            <v>NCS - Interior Room</v>
          </cell>
          <cell r="M11801" t="str">
            <v>OUSD Central</v>
          </cell>
        </row>
        <row r="11802">
          <cell r="A11802">
            <v>988</v>
          </cell>
          <cell r="F11802">
            <v>2</v>
          </cell>
          <cell r="I11802">
            <v>0</v>
          </cell>
          <cell r="L11802" t="str">
            <v>NCS - Interior Room</v>
          </cell>
          <cell r="M11802" t="str">
            <v>OUSD Central</v>
          </cell>
        </row>
        <row r="11803">
          <cell r="A11803">
            <v>988</v>
          </cell>
          <cell r="F11803">
            <v>2</v>
          </cell>
          <cell r="I11803">
            <v>0</v>
          </cell>
          <cell r="L11803" t="str">
            <v>NCS - Interior Room</v>
          </cell>
          <cell r="M11803" t="str">
            <v>OUSD Central</v>
          </cell>
        </row>
        <row r="11804">
          <cell r="A11804">
            <v>988</v>
          </cell>
          <cell r="F11804">
            <v>1</v>
          </cell>
          <cell r="I11804">
            <v>621</v>
          </cell>
          <cell r="L11804" t="str">
            <v>NCS - Interior Room</v>
          </cell>
          <cell r="M11804" t="str">
            <v>OUSD Central</v>
          </cell>
        </row>
        <row r="11805">
          <cell r="A11805">
            <v>988</v>
          </cell>
          <cell r="F11805">
            <v>1</v>
          </cell>
          <cell r="I11805">
            <v>299</v>
          </cell>
          <cell r="L11805" t="str">
            <v>NCS - Interior Room</v>
          </cell>
          <cell r="M11805" t="str">
            <v>OUSD Central</v>
          </cell>
        </row>
        <row r="11806">
          <cell r="A11806">
            <v>988</v>
          </cell>
          <cell r="F11806">
            <v>1</v>
          </cell>
          <cell r="I11806">
            <v>552</v>
          </cell>
          <cell r="L11806" t="str">
            <v>NCS - Operational</v>
          </cell>
          <cell r="M11806" t="str">
            <v>OUSD Central</v>
          </cell>
        </row>
        <row r="11807">
          <cell r="A11807">
            <v>988</v>
          </cell>
          <cell r="F11807">
            <v>1</v>
          </cell>
          <cell r="I11807">
            <v>276</v>
          </cell>
          <cell r="L11807" t="str">
            <v>NCS - Operational</v>
          </cell>
          <cell r="M11807" t="str">
            <v>OUSD Central</v>
          </cell>
        </row>
        <row r="11808">
          <cell r="A11808">
            <v>988</v>
          </cell>
          <cell r="F11808">
            <v>1</v>
          </cell>
          <cell r="I11808">
            <v>828</v>
          </cell>
          <cell r="L11808" t="str">
            <v>NCS - Operational</v>
          </cell>
          <cell r="M11808" t="str">
            <v>OUSD Central</v>
          </cell>
        </row>
        <row r="11809">
          <cell r="A11809">
            <v>988</v>
          </cell>
          <cell r="F11809">
            <v>1</v>
          </cell>
          <cell r="I11809">
            <v>144</v>
          </cell>
          <cell r="L11809" t="str">
            <v>NCS - Interior Room</v>
          </cell>
          <cell r="M11809" t="str">
            <v>OUSD Central</v>
          </cell>
        </row>
        <row r="11810">
          <cell r="A11810">
            <v>988</v>
          </cell>
          <cell r="F11810">
            <v>1</v>
          </cell>
          <cell r="I11810">
            <v>0</v>
          </cell>
          <cell r="L11810" t="str">
            <v>NCS - Operational</v>
          </cell>
          <cell r="M11810" t="str">
            <v>OUSD Central</v>
          </cell>
        </row>
        <row r="11811">
          <cell r="A11811">
            <v>988</v>
          </cell>
          <cell r="F11811">
            <v>1</v>
          </cell>
          <cell r="I11811">
            <v>0</v>
          </cell>
          <cell r="L11811" t="str">
            <v>NCS - Operational</v>
          </cell>
          <cell r="M11811" t="str">
            <v>OUSD Central</v>
          </cell>
        </row>
        <row r="11812">
          <cell r="A11812">
            <v>988</v>
          </cell>
          <cell r="F11812">
            <v>1</v>
          </cell>
          <cell r="I11812">
            <v>552</v>
          </cell>
          <cell r="L11812" t="str">
            <v>NCS - Operational</v>
          </cell>
          <cell r="M11812" t="str">
            <v>OUSD Central</v>
          </cell>
        </row>
        <row r="11813">
          <cell r="A11813">
            <v>988</v>
          </cell>
          <cell r="F11813">
            <v>1</v>
          </cell>
          <cell r="I11813">
            <v>276</v>
          </cell>
          <cell r="L11813" t="str">
            <v>NCS - Interior Room</v>
          </cell>
          <cell r="M11813" t="str">
            <v>OUSD Central</v>
          </cell>
        </row>
        <row r="11814">
          <cell r="A11814">
            <v>988</v>
          </cell>
          <cell r="F11814">
            <v>1</v>
          </cell>
          <cell r="I11814">
            <v>370</v>
          </cell>
          <cell r="L11814" t="str">
            <v>NCS - Operational</v>
          </cell>
          <cell r="M11814" t="str">
            <v>OUSD Central</v>
          </cell>
        </row>
        <row r="11815">
          <cell r="A11815">
            <v>988</v>
          </cell>
          <cell r="F11815">
            <v>1</v>
          </cell>
          <cell r="I11815">
            <v>143</v>
          </cell>
          <cell r="L11815" t="str">
            <v>NCS - Interior Room</v>
          </cell>
          <cell r="M11815" t="str">
            <v>OUSD Central</v>
          </cell>
        </row>
        <row r="11816">
          <cell r="A11816">
            <v>988</v>
          </cell>
          <cell r="F11816">
            <v>1</v>
          </cell>
          <cell r="I11816">
            <v>156</v>
          </cell>
          <cell r="L11816" t="str">
            <v>NCS - Interior Room</v>
          </cell>
          <cell r="M11816" t="str">
            <v>OUSD Central</v>
          </cell>
        </row>
        <row r="11817">
          <cell r="A11817">
            <v>988</v>
          </cell>
          <cell r="F11817">
            <v>1</v>
          </cell>
          <cell r="I11817">
            <v>156</v>
          </cell>
          <cell r="L11817" t="str">
            <v>NCS - Interior Room</v>
          </cell>
          <cell r="M11817" t="str">
            <v>OUSD Central</v>
          </cell>
        </row>
        <row r="11818">
          <cell r="A11818">
            <v>988</v>
          </cell>
          <cell r="F11818">
            <v>1</v>
          </cell>
          <cell r="I11818">
            <v>144</v>
          </cell>
          <cell r="L11818" t="str">
            <v>NCS - Interior Room</v>
          </cell>
          <cell r="M11818" t="str">
            <v>OUSD Central</v>
          </cell>
        </row>
        <row r="11819">
          <cell r="A11819">
            <v>988</v>
          </cell>
          <cell r="F11819">
            <v>1</v>
          </cell>
          <cell r="I11819">
            <v>144</v>
          </cell>
          <cell r="L11819" t="str">
            <v>NCS - Operational</v>
          </cell>
          <cell r="M11819" t="str">
            <v>OUSD Central</v>
          </cell>
        </row>
        <row r="11820">
          <cell r="A11820">
            <v>988</v>
          </cell>
          <cell r="F11820">
            <v>1</v>
          </cell>
          <cell r="I11820">
            <v>1440</v>
          </cell>
          <cell r="L11820" t="str">
            <v>NCS - Operational</v>
          </cell>
          <cell r="M11820" t="str">
            <v>OUSD Central</v>
          </cell>
        </row>
        <row r="11821">
          <cell r="A11821">
            <v>988</v>
          </cell>
          <cell r="F11821">
            <v>1</v>
          </cell>
          <cell r="I11821">
            <v>385</v>
          </cell>
          <cell r="L11821" t="str">
            <v>NCS - Operational</v>
          </cell>
          <cell r="M11821" t="str">
            <v>OUSD Central</v>
          </cell>
        </row>
        <row r="11822">
          <cell r="A11822">
            <v>988</v>
          </cell>
          <cell r="F11822">
            <v>1</v>
          </cell>
          <cell r="I11822">
            <v>385</v>
          </cell>
          <cell r="L11822" t="str">
            <v>NCS - Operational</v>
          </cell>
          <cell r="M11822" t="str">
            <v>OUSD Central</v>
          </cell>
        </row>
        <row r="11823">
          <cell r="A11823">
            <v>988</v>
          </cell>
          <cell r="F11823">
            <v>1</v>
          </cell>
          <cell r="I11823">
            <v>240</v>
          </cell>
          <cell r="L11823" t="str">
            <v>NCS - Operational</v>
          </cell>
          <cell r="M11823" t="str">
            <v>OUSD Central</v>
          </cell>
        </row>
        <row r="11824">
          <cell r="A11824">
            <v>988</v>
          </cell>
          <cell r="F11824">
            <v>1</v>
          </cell>
          <cell r="I11824">
            <v>196</v>
          </cell>
          <cell r="L11824" t="str">
            <v>NCS - Interior Room</v>
          </cell>
          <cell r="M11824" t="str">
            <v>OUSD Central</v>
          </cell>
        </row>
        <row r="11825">
          <cell r="A11825">
            <v>988</v>
          </cell>
          <cell r="F11825">
            <v>1</v>
          </cell>
          <cell r="I11825">
            <v>163</v>
          </cell>
          <cell r="L11825" t="str">
            <v>NCS - Interior Room</v>
          </cell>
          <cell r="M11825" t="str">
            <v>OUSD Central</v>
          </cell>
        </row>
        <row r="11826">
          <cell r="A11826">
            <v>988</v>
          </cell>
          <cell r="F11826">
            <v>1</v>
          </cell>
          <cell r="I11826">
            <v>64</v>
          </cell>
          <cell r="L11826" t="str">
            <v>NCS - Operational</v>
          </cell>
          <cell r="M11826" t="str">
            <v>OUSD Central</v>
          </cell>
        </row>
        <row r="11827">
          <cell r="A11827">
            <v>988</v>
          </cell>
          <cell r="F11827">
            <v>1</v>
          </cell>
          <cell r="I11827">
            <v>32</v>
          </cell>
          <cell r="L11827" t="str">
            <v>NCS - Operational</v>
          </cell>
          <cell r="M11827" t="str">
            <v>OUSD Central</v>
          </cell>
        </row>
        <row r="11828">
          <cell r="A11828">
            <v>988</v>
          </cell>
          <cell r="F11828">
            <v>1</v>
          </cell>
          <cell r="I11828">
            <v>960</v>
          </cell>
          <cell r="L11828" t="str">
            <v>NCS - Operational</v>
          </cell>
          <cell r="M11828" t="str">
            <v>OUSD Central</v>
          </cell>
        </row>
        <row r="11829">
          <cell r="A11829">
            <v>988</v>
          </cell>
          <cell r="F11829">
            <v>1</v>
          </cell>
          <cell r="I11829">
            <v>480</v>
          </cell>
          <cell r="L11829" t="str">
            <v>NCS - Operational</v>
          </cell>
          <cell r="M11829" t="str">
            <v>OUSD Central</v>
          </cell>
        </row>
        <row r="11830">
          <cell r="A11830">
            <v>988</v>
          </cell>
          <cell r="F11830">
            <v>1</v>
          </cell>
          <cell r="I11830">
            <v>192</v>
          </cell>
          <cell r="L11830" t="str">
            <v>NCS - Interior Room</v>
          </cell>
          <cell r="M11830" t="str">
            <v>OUSD Central</v>
          </cell>
        </row>
        <row r="11831">
          <cell r="A11831">
            <v>988</v>
          </cell>
          <cell r="F11831">
            <v>1</v>
          </cell>
          <cell r="I11831">
            <v>96</v>
          </cell>
          <cell r="L11831" t="str">
            <v>NCS - Operational</v>
          </cell>
          <cell r="M11831" t="str">
            <v>OUSD Central</v>
          </cell>
        </row>
      </sheetData>
      <sheetData sheetId="8"/>
      <sheetData sheetId="9">
        <row r="1">
          <cell r="A1" t="str">
            <v>Rooms removed by OUSD from Classrooms data provided by MKThink in 2020</v>
          </cell>
        </row>
        <row r="2">
          <cell r="A2" t="str">
            <v>YR</v>
          </cell>
          <cell r="F2" t="str">
            <v>Building_Number</v>
          </cell>
          <cell r="I2" t="str">
            <v>Floor_Number</v>
          </cell>
          <cell r="K2" t="str">
            <v>Room_ID</v>
          </cell>
        </row>
        <row r="3">
          <cell r="A3" t="str">
            <v>2019-20</v>
          </cell>
          <cell r="F3" t="str">
            <v>P01</v>
          </cell>
          <cell r="I3">
            <v>1</v>
          </cell>
          <cell r="K3">
            <v>992</v>
          </cell>
        </row>
        <row r="4">
          <cell r="A4" t="str">
            <v>2019-20</v>
          </cell>
          <cell r="F4" t="str">
            <v>P02</v>
          </cell>
          <cell r="I4">
            <v>1</v>
          </cell>
          <cell r="K4">
            <v>993</v>
          </cell>
        </row>
        <row r="5">
          <cell r="A5" t="str">
            <v>2019-20</v>
          </cell>
          <cell r="F5" t="str">
            <v>P03</v>
          </cell>
          <cell r="I5">
            <v>1</v>
          </cell>
          <cell r="K5">
            <v>994</v>
          </cell>
        </row>
        <row r="6">
          <cell r="A6" t="str">
            <v>2019-20</v>
          </cell>
          <cell r="F6" t="str">
            <v>P04</v>
          </cell>
          <cell r="I6">
            <v>1</v>
          </cell>
          <cell r="K6">
            <v>995</v>
          </cell>
        </row>
        <row r="8">
          <cell r="A8" t="str">
            <v>Rooms removed by OUSD from NCS data</v>
          </cell>
        </row>
        <row r="9">
          <cell r="A9" t="str">
            <v>Campus Number (2020)</v>
          </cell>
          <cell r="F9" t="str">
            <v>Floor</v>
          </cell>
          <cell r="I9" t="str">
            <v>Area (SF)</v>
          </cell>
          <cell r="K9" t="str">
            <v>Room Type (updated)</v>
          </cell>
        </row>
        <row r="10">
          <cell r="A10">
            <v>301</v>
          </cell>
          <cell r="F10">
            <v>1</v>
          </cell>
          <cell r="I10">
            <v>704</v>
          </cell>
          <cell r="K10" t="str">
            <v>2012-classroom &gt;= 600</v>
          </cell>
        </row>
        <row r="11">
          <cell r="A11">
            <v>301</v>
          </cell>
          <cell r="F11">
            <v>1</v>
          </cell>
          <cell r="I11">
            <v>46</v>
          </cell>
          <cell r="K11" t="str">
            <v>2012-restroom</v>
          </cell>
        </row>
        <row r="12">
          <cell r="A12">
            <v>301</v>
          </cell>
          <cell r="F12">
            <v>1</v>
          </cell>
          <cell r="I12">
            <v>46</v>
          </cell>
          <cell r="K12" t="str">
            <v>2012-restroom</v>
          </cell>
        </row>
        <row r="13">
          <cell r="A13">
            <v>301</v>
          </cell>
          <cell r="F13">
            <v>1</v>
          </cell>
          <cell r="I13">
            <v>127</v>
          </cell>
          <cell r="K13" t="str">
            <v>2012-storage</v>
          </cell>
        </row>
        <row r="14">
          <cell r="A14">
            <v>301</v>
          </cell>
          <cell r="F14">
            <v>1</v>
          </cell>
          <cell r="I14">
            <v>858</v>
          </cell>
          <cell r="K14" t="str">
            <v>2012-classroom &gt;= 600</v>
          </cell>
        </row>
        <row r="15">
          <cell r="A15">
            <v>301</v>
          </cell>
          <cell r="F15">
            <v>1</v>
          </cell>
          <cell r="I15">
            <v>46</v>
          </cell>
          <cell r="K15" t="str">
            <v>2012-restroom</v>
          </cell>
        </row>
        <row r="16">
          <cell r="A16">
            <v>301</v>
          </cell>
          <cell r="F16">
            <v>1</v>
          </cell>
          <cell r="I16">
            <v>46</v>
          </cell>
          <cell r="K16" t="str">
            <v>2012-restroom</v>
          </cell>
        </row>
        <row r="17">
          <cell r="A17">
            <v>301</v>
          </cell>
          <cell r="F17">
            <v>1</v>
          </cell>
          <cell r="I17">
            <v>127</v>
          </cell>
          <cell r="K17" t="str">
            <v>2012-storage</v>
          </cell>
        </row>
        <row r="18">
          <cell r="A18">
            <v>301</v>
          </cell>
          <cell r="F18">
            <v>1</v>
          </cell>
          <cell r="I18">
            <v>858</v>
          </cell>
          <cell r="K18" t="str">
            <v>2012-admin/office</v>
          </cell>
        </row>
      </sheetData>
      <sheetData sheetId="10"/>
      <sheetData sheetId="11"/>
      <sheetData sheetId="12"/>
      <sheetData sheetId="13"/>
      <sheetData sheetId="14"/>
      <sheetData sheetId="15"/>
      <sheetData sheetId="16"/>
      <sheetData sheetId="17">
        <row r="1">
          <cell r="K1" t="str">
            <v>Total SDC excluding ECE</v>
          </cell>
          <cell r="L1" t="str">
            <v>Campus Number</v>
          </cell>
        </row>
        <row r="2">
          <cell r="K2">
            <v>2</v>
          </cell>
          <cell r="L2">
            <v>101</v>
          </cell>
        </row>
        <row r="3">
          <cell r="K3">
            <v>2</v>
          </cell>
          <cell r="L3">
            <v>102</v>
          </cell>
        </row>
        <row r="4">
          <cell r="K4">
            <v>0</v>
          </cell>
          <cell r="L4">
            <v>103</v>
          </cell>
        </row>
        <row r="5">
          <cell r="K5">
            <v>0</v>
          </cell>
          <cell r="L5">
            <v>104</v>
          </cell>
        </row>
        <row r="6">
          <cell r="K6">
            <v>2</v>
          </cell>
          <cell r="L6">
            <v>105</v>
          </cell>
        </row>
        <row r="7">
          <cell r="K7">
            <v>2</v>
          </cell>
          <cell r="L7">
            <v>106</v>
          </cell>
        </row>
        <row r="8">
          <cell r="K8">
            <v>0</v>
          </cell>
          <cell r="L8">
            <v>108</v>
          </cell>
        </row>
        <row r="9">
          <cell r="K9">
            <v>0</v>
          </cell>
          <cell r="L9">
            <v>110</v>
          </cell>
        </row>
        <row r="10">
          <cell r="K10">
            <v>0</v>
          </cell>
          <cell r="L10">
            <v>111</v>
          </cell>
        </row>
        <row r="11">
          <cell r="K11">
            <v>4</v>
          </cell>
          <cell r="L11">
            <v>115</v>
          </cell>
        </row>
        <row r="12">
          <cell r="K12">
            <v>2</v>
          </cell>
          <cell r="L12">
            <v>116</v>
          </cell>
        </row>
        <row r="13">
          <cell r="K13">
            <v>3</v>
          </cell>
          <cell r="L13">
            <v>117</v>
          </cell>
        </row>
        <row r="14">
          <cell r="K14">
            <v>4</v>
          </cell>
          <cell r="L14">
            <v>118</v>
          </cell>
        </row>
        <row r="15">
          <cell r="K15">
            <v>3</v>
          </cell>
          <cell r="L15">
            <v>119</v>
          </cell>
        </row>
        <row r="16">
          <cell r="K16">
            <v>0</v>
          </cell>
          <cell r="L16">
            <v>121</v>
          </cell>
        </row>
        <row r="17">
          <cell r="K17">
            <v>0</v>
          </cell>
          <cell r="L17">
            <v>121</v>
          </cell>
        </row>
        <row r="18">
          <cell r="K18">
            <v>5</v>
          </cell>
          <cell r="L18">
            <v>122</v>
          </cell>
        </row>
        <row r="19">
          <cell r="K19">
            <v>2</v>
          </cell>
          <cell r="L19">
            <v>126</v>
          </cell>
        </row>
        <row r="20">
          <cell r="K20">
            <v>0</v>
          </cell>
          <cell r="L20">
            <v>127</v>
          </cell>
        </row>
        <row r="21">
          <cell r="K21">
            <v>2</v>
          </cell>
          <cell r="L21">
            <v>128</v>
          </cell>
        </row>
        <row r="22">
          <cell r="K22">
            <v>0</v>
          </cell>
          <cell r="L22">
            <v>131</v>
          </cell>
        </row>
        <row r="23">
          <cell r="K23">
            <v>0</v>
          </cell>
          <cell r="L23">
            <v>133</v>
          </cell>
        </row>
        <row r="24">
          <cell r="K24">
            <v>3</v>
          </cell>
          <cell r="L24">
            <v>134</v>
          </cell>
        </row>
        <row r="25">
          <cell r="K25">
            <v>0</v>
          </cell>
          <cell r="L25">
            <v>136</v>
          </cell>
        </row>
        <row r="26">
          <cell r="K26">
            <v>3</v>
          </cell>
          <cell r="L26">
            <v>137</v>
          </cell>
        </row>
        <row r="27">
          <cell r="K27">
            <v>2</v>
          </cell>
          <cell r="L27">
            <v>137</v>
          </cell>
        </row>
        <row r="28">
          <cell r="K28">
            <v>0</v>
          </cell>
          <cell r="L28">
            <v>138</v>
          </cell>
        </row>
        <row r="29">
          <cell r="K29">
            <v>3</v>
          </cell>
          <cell r="L29">
            <v>139</v>
          </cell>
        </row>
        <row r="30">
          <cell r="K30">
            <v>2</v>
          </cell>
          <cell r="L30">
            <v>141</v>
          </cell>
        </row>
        <row r="31">
          <cell r="K31">
            <v>2</v>
          </cell>
          <cell r="L31">
            <v>142</v>
          </cell>
        </row>
        <row r="32">
          <cell r="K32">
            <v>2</v>
          </cell>
          <cell r="L32">
            <v>143</v>
          </cell>
        </row>
        <row r="33">
          <cell r="K33">
            <v>0</v>
          </cell>
          <cell r="L33">
            <v>145</v>
          </cell>
        </row>
        <row r="34">
          <cell r="K34">
            <v>2</v>
          </cell>
          <cell r="L34">
            <v>146</v>
          </cell>
        </row>
        <row r="35">
          <cell r="K35">
            <v>0</v>
          </cell>
          <cell r="L35">
            <v>147</v>
          </cell>
        </row>
        <row r="36">
          <cell r="K36">
            <v>2</v>
          </cell>
          <cell r="L36">
            <v>148</v>
          </cell>
        </row>
        <row r="37">
          <cell r="K37">
            <v>0</v>
          </cell>
          <cell r="L37">
            <v>150</v>
          </cell>
        </row>
        <row r="38">
          <cell r="K38">
            <v>2</v>
          </cell>
          <cell r="L38">
            <v>151</v>
          </cell>
        </row>
        <row r="39">
          <cell r="K39">
            <v>2</v>
          </cell>
          <cell r="L39">
            <v>154</v>
          </cell>
        </row>
        <row r="40">
          <cell r="K40">
            <v>2</v>
          </cell>
          <cell r="L40">
            <v>155</v>
          </cell>
        </row>
        <row r="41">
          <cell r="K41">
            <v>2</v>
          </cell>
          <cell r="L41">
            <v>155</v>
          </cell>
        </row>
        <row r="42">
          <cell r="K42">
            <v>0</v>
          </cell>
          <cell r="L42">
            <v>157</v>
          </cell>
        </row>
        <row r="43">
          <cell r="K43">
            <v>2</v>
          </cell>
          <cell r="L43">
            <v>161</v>
          </cell>
        </row>
        <row r="44">
          <cell r="K44">
            <v>2</v>
          </cell>
          <cell r="L44">
            <v>162</v>
          </cell>
        </row>
        <row r="45">
          <cell r="K45">
            <v>0</v>
          </cell>
          <cell r="L45">
            <v>163</v>
          </cell>
        </row>
        <row r="46">
          <cell r="K46">
            <v>0</v>
          </cell>
          <cell r="L46">
            <v>165</v>
          </cell>
        </row>
        <row r="47">
          <cell r="K47">
            <v>0</v>
          </cell>
          <cell r="L47">
            <v>165</v>
          </cell>
        </row>
        <row r="48">
          <cell r="K48">
            <v>2</v>
          </cell>
          <cell r="L48">
            <v>166</v>
          </cell>
        </row>
        <row r="49">
          <cell r="K49">
            <v>2</v>
          </cell>
          <cell r="L49">
            <v>168</v>
          </cell>
        </row>
        <row r="50">
          <cell r="K50">
            <v>0</v>
          </cell>
          <cell r="L50">
            <v>170</v>
          </cell>
        </row>
        <row r="51">
          <cell r="K51">
            <v>4</v>
          </cell>
          <cell r="L51">
            <v>171</v>
          </cell>
        </row>
        <row r="52">
          <cell r="K52">
            <v>4</v>
          </cell>
          <cell r="L52">
            <v>182</v>
          </cell>
        </row>
        <row r="53">
          <cell r="K53">
            <v>0</v>
          </cell>
          <cell r="L53">
            <v>186</v>
          </cell>
        </row>
        <row r="54">
          <cell r="K54">
            <v>0</v>
          </cell>
          <cell r="L54">
            <v>186</v>
          </cell>
        </row>
        <row r="55">
          <cell r="K55">
            <v>2</v>
          </cell>
          <cell r="L55">
            <v>201</v>
          </cell>
        </row>
        <row r="56">
          <cell r="K56">
            <v>3</v>
          </cell>
          <cell r="L56">
            <v>202</v>
          </cell>
        </row>
        <row r="57">
          <cell r="K57">
            <v>3</v>
          </cell>
          <cell r="L57">
            <v>203</v>
          </cell>
        </row>
        <row r="58">
          <cell r="K58">
            <v>0</v>
          </cell>
          <cell r="L58">
            <v>204</v>
          </cell>
        </row>
        <row r="59">
          <cell r="K59">
            <v>1</v>
          </cell>
          <cell r="L59">
            <v>204</v>
          </cell>
        </row>
        <row r="60">
          <cell r="K60">
            <v>1</v>
          </cell>
          <cell r="L60">
            <v>205</v>
          </cell>
        </row>
        <row r="61">
          <cell r="K61">
            <v>1</v>
          </cell>
          <cell r="L61">
            <v>205</v>
          </cell>
        </row>
        <row r="62">
          <cell r="K62">
            <v>6</v>
          </cell>
          <cell r="L62">
            <v>206</v>
          </cell>
        </row>
        <row r="63">
          <cell r="K63">
            <v>3</v>
          </cell>
          <cell r="L63">
            <v>207</v>
          </cell>
        </row>
        <row r="64">
          <cell r="K64">
            <v>6</v>
          </cell>
          <cell r="L64">
            <v>210</v>
          </cell>
        </row>
        <row r="65">
          <cell r="K65">
            <v>6</v>
          </cell>
          <cell r="L65">
            <v>211</v>
          </cell>
        </row>
        <row r="66">
          <cell r="K66">
            <v>5</v>
          </cell>
          <cell r="L66">
            <v>212</v>
          </cell>
        </row>
        <row r="67">
          <cell r="K67">
            <v>3</v>
          </cell>
          <cell r="L67">
            <v>213</v>
          </cell>
        </row>
        <row r="68">
          <cell r="K68">
            <v>0</v>
          </cell>
          <cell r="L68">
            <v>214</v>
          </cell>
        </row>
        <row r="69">
          <cell r="K69">
            <v>2</v>
          </cell>
          <cell r="L69">
            <v>215</v>
          </cell>
        </row>
        <row r="70">
          <cell r="K70">
            <v>0</v>
          </cell>
          <cell r="L70">
            <v>216</v>
          </cell>
        </row>
        <row r="71">
          <cell r="K71">
            <v>0</v>
          </cell>
          <cell r="L71">
            <v>216</v>
          </cell>
        </row>
        <row r="72">
          <cell r="K72">
            <v>1</v>
          </cell>
          <cell r="L72">
            <v>236</v>
          </cell>
        </row>
        <row r="73">
          <cell r="K73">
            <v>6</v>
          </cell>
          <cell r="L73">
            <v>301</v>
          </cell>
        </row>
        <row r="74">
          <cell r="K74">
            <v>5</v>
          </cell>
          <cell r="L74">
            <v>302</v>
          </cell>
        </row>
        <row r="75">
          <cell r="K75">
            <v>3</v>
          </cell>
          <cell r="L75">
            <v>303</v>
          </cell>
        </row>
        <row r="76">
          <cell r="K76">
            <v>7</v>
          </cell>
          <cell r="L76">
            <v>304</v>
          </cell>
        </row>
        <row r="77">
          <cell r="K77">
            <v>10</v>
          </cell>
          <cell r="L77">
            <v>305</v>
          </cell>
        </row>
        <row r="78">
          <cell r="K78">
            <v>12</v>
          </cell>
          <cell r="L78">
            <v>306</v>
          </cell>
        </row>
        <row r="79">
          <cell r="K79">
            <v>0</v>
          </cell>
          <cell r="L79">
            <v>310</v>
          </cell>
        </row>
        <row r="80">
          <cell r="K80">
            <v>0</v>
          </cell>
          <cell r="L80">
            <v>313</v>
          </cell>
        </row>
        <row r="81">
          <cell r="K81">
            <v>0</v>
          </cell>
          <cell r="L81">
            <v>906</v>
          </cell>
        </row>
      </sheetData>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ADISON J THOMAS" refreshedDate="44956.7128212963" createdVersion="6" refreshedVersion="7" minRefreshableVersion="3" recordCount="104" xr:uid="{927CD1D0-F47F-4787-89BC-59E36101AC34}">
  <cacheSource type="worksheet">
    <worksheetSource ref="A3:BJ107" sheet="Schools "/>
  </cacheSource>
  <cacheFields count="62">
    <cacheField name="OPS School ID" numFmtId="0">
      <sharedItems containsBlank="1" containsMixedTypes="1" containsNumber="1" containsInteger="1" minValue="101" maxValue="599"/>
    </cacheField>
    <cacheField name="School Name" numFmtId="0">
      <sharedItems containsBlank="1" count="109">
        <m/>
        <s v="Allendale Elementary"/>
        <s v="Bella Vista Elementary"/>
        <s v="Brookfield Village Elementary"/>
        <s v="Burckhalter Elementary"/>
        <s v="Chabot Elementary"/>
        <s v="East Oakland PRIDE Elementary"/>
        <s v="Cleveland Elementary"/>
        <s v="Crocker Highlands Elementary"/>
        <s v="Greenleaf Elementary"/>
        <s v="Global Family School"/>
        <s v="Emerson Elementary"/>
        <s v="Franklin Elementary"/>
        <s v="Fruitvale Elementary"/>
        <s v="Garfield Elementary"/>
        <s v="Glenview Elementary"/>
        <s v="La Escuelita Elementary"/>
        <s v="Grass Valley Elementary"/>
        <s v="Lockwood STEAM Academy"/>
        <s v="Highland Community Elementary"/>
        <s v="Hillcrest School"/>
        <s v="Laurel Elementary"/>
        <s v="Lincoln Elementary"/>
        <s v="Horace Mann Elementary"/>
        <s v="Markham Elementary"/>
        <s v="Joaquin Miller Elementary"/>
        <s v="Montclair Elementary"/>
        <s v="Parker Elementary"/>
        <s v="Peralta Elementary"/>
        <s v="Piedmont Avenue Elementary"/>
        <s v="Redwood Heights Elementary"/>
        <s v="Sequoia Elementary"/>
        <s v="Madison Park Academy TK-5"/>
        <s v="Thornhill Elementary"/>
        <s v="ACORN Woodland Elementary"/>
        <s v="OAK Elementary"/>
        <s v="Carl Munck Elementary"/>
        <s v="Hoover Elementary"/>
        <s v="Fred T. Korematsu Discovery Academy"/>
        <s v="Manzanita SEED Elementary"/>
        <s v="Esperanza Elementary"/>
        <s v="Bridges Academy"/>
        <s v="Manzanita Community School"/>
        <s v="EnCompass Academy"/>
        <s v="Martin Luther King Jr Elementary"/>
        <s v="Prescott School"/>
        <s v="International Community School"/>
        <s v="Think College Now"/>
        <s v="RISE Community School"/>
        <s v="Reach Academy"/>
        <s v="Sankofa United Elementary"/>
        <s v="Claremont Middle School"/>
        <s v="West Oakland Middle School"/>
        <s v="Bret Harte Middle School"/>
        <s v="Edna M Brewer Middle School"/>
        <s v="Montera Middle School"/>
        <s v="Roosevelt Middle School"/>
        <s v="Westlake Middle School"/>
        <s v="Frick Impact Academy/Oakland School of Language"/>
        <s v="United for Success Academy"/>
        <s v="Elmhurst United MS"/>
        <s v="Coliseum College Prep Academy"/>
        <s v="Urban Promise Academy"/>
        <s v="Castlemont High School"/>
        <s v="Fremont High School"/>
        <s v="McClymonds HS"/>
        <s v="Oakland High School"/>
        <s v="Skyline High School"/>
        <s v="Ralph J Bunche High School"/>
        <s v="Dewey Academy"/>
        <s v="Street Academy"/>
        <s v="Madison Park Academy 6-12"/>
        <s v="Sojourner Truth Independent Study"/>
        <s v="Oakland Community Day"/>
        <s v="Life Academy"/>
        <s v="Rudsdale Continuation"/>
        <s v="Oakland International HS"/>
        <s v="Rudsdale (Newcomer)"/>
        <s v="Learning Without Limits"/>
        <s v="Lazear Charter Academy"/>
        <s v="Education for Change ASCEND"/>
        <s v="Bay Area Technology School"/>
        <s v="Aspire Berkley Maynard Academy"/>
        <s v="Cox Academy"/>
        <s v="Urban Montessori Charter School"/>
        <s v="Community School for Creative Education"/>
        <s v="East Bay Innovation Academy"/>
        <s v="Unity Middle"/>
        <s v="KIPP Bridge Charter School"/>
        <s v="Francophone Charter School of Oakland"/>
        <s v="LPS Oakland R &amp; D"/>
        <s v="Oakland Military Institute, College Preparatory Academy"/>
        <s v="Achieve Academy"/>
        <s v="Envision Academy of Arts and Technology (HS only)"/>
        <s v="EBIA (HS only)"/>
        <s v="Yu Ming"/>
        <s v="Aurum"/>
        <s v="Melrose Leadership Academy"/>
        <s v="MetWest High School"/>
        <s v="Oakland Technical High School"/>
        <s v="Aspire College Academy" u="1"/>
        <s v="Howard Elementary" u="1"/>
        <s v="Community United Elementary School" u="1"/>
        <s v="Sankofa Academy/Kaiser Elementary" u="1"/>
        <s v="AIMS High" u="1"/>
        <s v="Futures Elementary" u="1"/>
        <s v="New Highland Academy" u="1"/>
        <s v="Aspire Triumph Tech" u="1"/>
        <s v="Envision Academy of Arts and Technology" u="1"/>
      </sharedItems>
    </cacheField>
    <cacheField name="School Type (District or Charter)" numFmtId="0">
      <sharedItems containsBlank="1" count="3">
        <m/>
        <s v="District"/>
        <s v="Charter"/>
      </sharedItems>
    </cacheField>
    <cacheField name="Campus Number" numFmtId="0">
      <sharedItems containsBlank="1" containsMixedTypes="1" containsNumber="1" containsInteger="1" minValue="101" maxValue="335"/>
    </cacheField>
    <cacheField name="Campus Name" numFmtId="0">
      <sharedItems containsBlank="1"/>
    </cacheField>
    <cacheField name="K-5 Comparison School?" numFmtId="0">
      <sharedItems containsBlank="1"/>
    </cacheField>
    <cacheField name="6-8 Comparison School" numFmtId="0">
      <sharedItems containsBlank="1"/>
    </cacheField>
    <cacheField name="9-12 Comparison School" numFmtId="0">
      <sharedItems containsBlank="1"/>
    </cacheField>
    <cacheField name="Comparison SchoolType" numFmtId="0">
      <sharedItems containsBlank="1" count="10">
        <m/>
        <s v="K-5"/>
        <s v="-"/>
        <s v="K-8"/>
        <s v="6-8"/>
        <s v="6-12"/>
        <s v="9-12"/>
        <s v="Alt. HS"/>
        <s v="Indep Study"/>
        <s v="Charter"/>
      </sharedItems>
    </cacheField>
    <cacheField name="K-5 HSAA" numFmtId="0">
      <sharedItems containsBlank="1"/>
    </cacheField>
    <cacheField name="6-8 HSAA" numFmtId="0">
      <sharedItems containsBlank="1"/>
    </cacheField>
    <cacheField name="9-12 HSAA" numFmtId="0">
      <sharedItems containsBlank="1"/>
    </cacheField>
    <cacheField name="K-5 HSAA Helper" numFmtId="0">
      <sharedItems containsBlank="1"/>
    </cacheField>
    <cacheField name="6-8 HSAA Helper" numFmtId="0">
      <sharedItems containsBlank="1"/>
    </cacheField>
    <cacheField name="9-12 HSAA Helper" numFmtId="0">
      <sharedItems containsBlank="1"/>
    </cacheField>
    <cacheField name="HSAA" numFmtId="0">
      <sharedItems containsBlank="1" count="8">
        <m/>
        <s v="SKYLINE"/>
        <s v="OAKLAND HIGH"/>
        <s v="-"/>
        <s v="CASTLEMONT/CCPA/MADISON"/>
        <s v="OAKLAND TECH"/>
        <s v="FREMONT"/>
        <s v="MCCLYMONDS"/>
      </sharedItems>
    </cacheField>
    <cacheField name="23-24 Projected Non-SDC TK-5 Enrollment" numFmtId="0">
      <sharedItems containsBlank="1" containsMixedTypes="1" containsNumber="1" containsInteger="1" minValue="0" maxValue="725"/>
    </cacheField>
    <cacheField name="23-24 Projected Non-SDC 6-8 Enrollment (incl out-of-district for charters)" numFmtId="0">
      <sharedItems containsBlank="1" containsMixedTypes="1" containsNumber="1" containsInteger="1" minValue="0" maxValue="737"/>
    </cacheField>
    <cacheField name="23-24 Projected Non-SDC 9-12 Enrollment (incl out-of-district for charters)" numFmtId="0">
      <sharedItems containsBlank="1" containsMixedTypes="1" containsNumber="1" containsInteger="1" minValue="0" maxValue="1698"/>
    </cacheField>
    <cacheField name="23-24 Projected Non-SDC Total Enrollment (incl out-of-district for charters)" numFmtId="0">
      <sharedItems containsBlank="1" containsMixedTypes="1" containsNumber="1" containsInteger="1" minValue="0" maxValue="1698"/>
    </cacheField>
    <cacheField name="23-24 Projected SDC Enrollment" numFmtId="0">
      <sharedItems containsBlank="1" containsMixedTypes="1" containsNumber="1" containsInteger="1" minValue="0" maxValue="109"/>
    </cacheField>
    <cacheField name="23-24 Projected Total  Enrollment (incl SDC) (incl out-of-district for charters)" numFmtId="0">
      <sharedItems containsBlank="1" containsMixedTypes="1" containsNumber="1" containsInteger="1" minValue="0" maxValue="1807"/>
    </cacheField>
    <cacheField name="Projected Attendance Rate %_x000a_(based off final 21-22 attendance rates; estimated 95% charters that didn't apply for Prop 39)" numFmtId="0">
      <sharedItems containsBlank="1" containsMixedTypes="1" containsNumber="1" minValue="0.4249" maxValue="0.95"/>
    </cacheField>
    <cacheField name="23-24 Projected Non-SDC TK-5 ADA _x000a_(In-District ADA for Charters)" numFmtId="0">
      <sharedItems containsBlank="1" containsMixedTypes="1" containsNumber="1" minValue="0" maxValue="650.49"/>
    </cacheField>
    <cacheField name="23-24 Projected Non-SDC 6-8 ADA _x000a_(In-District ADA for Charters)" numFmtId="0">
      <sharedItems containsBlank="1" containsMixedTypes="1" containsNumber="1" minValue="0" maxValue="672.08"/>
    </cacheField>
    <cacheField name="23-24 Projected Non-SDC 9-12 ADA _x000a_(In-District ADA for Charters)" numFmtId="0">
      <sharedItems containsBlank="1" containsMixedTypes="1" containsNumber="1" minValue="0" maxValue="1533.8"/>
    </cacheField>
    <cacheField name="23-24 Projected Non-SDC Total ADA _x000a_(In-District ADA for Charters)" numFmtId="0">
      <sharedItems containsBlank="1" containsMixedTypes="1" containsNumber="1" minValue="0" maxValue="1533.8"/>
    </cacheField>
    <cacheField name="23-24 Projected SDC In-District ADA" numFmtId="0">
      <sharedItems containsBlank="1" containsMixedTypes="1" containsNumber="1" minValue="0" maxValue="98.46"/>
    </cacheField>
    <cacheField name="23-24 Projected Total ADA (incl. SDC)_x000a_(in-District ADA for Charters; estimated 95% attendance rate for non-Prop 39 charters)" numFmtId="0">
      <sharedItems containsBlank="1" containsMixedTypes="1" containsNumber="1" minValue="0" maxValue="1632.26"/>
    </cacheField>
    <cacheField name="Proportion of Campus's In-District Non-SDC ADA (School / Combined District + Charter Total)" numFmtId="0">
      <sharedItems containsBlank="1" containsMixedTypes="1" containsNumber="1" minValue="8.1299999999999997E-2" maxValue="1"/>
    </cacheField>
    <cacheField name="Proportion of Campus's In-District ADA (incl. SDC) (School / Combined District + Charter Total)" numFmtId="0">
      <sharedItems containsBlank="1" containsMixedTypes="1" containsNumber="1" minValue="7.8700000000000006E-2" maxValue="1"/>
    </cacheField>
    <cacheField name="Proportion of Campus's District Non-SDC (School / District Total)" numFmtId="0">
      <sharedItems containsBlank="1" containsMixedTypes="1" containsNumber="1" minValue="0.14299999999999999" maxValue="1"/>
    </cacheField>
    <cacheField name="Proportion of Campus's Charter In-District Non-SDC (School / Charter Total)" numFmtId="0">
      <sharedItems containsBlank="1" containsMixedTypes="1" containsNumber="1" containsInteger="1" minValue="1" maxValue="1"/>
    </cacheField>
    <cacheField name="Total General Classrooms (non-specialized; proportional # if shared w/District school)" numFmtId="0">
      <sharedItems containsBlank="1" containsMixedTypes="1" containsNumber="1" containsInteger="1" minValue="4" maxValue="68"/>
    </cacheField>
    <cacheField name="Number of General Classrooms Not Provided to K-12 Students (proportional # if shared w/District school)" numFmtId="0">
      <sharedItems containsBlank="1" containsMixedTypes="1" containsNumber="1" containsInteger="1" minValue="0" maxValue="31"/>
    </cacheField>
    <cacheField name="Number of SDC Classrooms (proportional # if shared w/District school)" numFmtId="0">
      <sharedItems containsBlank="1" containsMixedTypes="1" containsNumber="1" containsInteger="1" minValue="0" maxValue="12"/>
    </cacheField>
    <cacheField name="General Classrooms (non-SDC, non-specialized)" numFmtId="0">
      <sharedItems containsBlank="1" containsMixedTypes="1" containsNumber="1" containsInteger="1" minValue="2" maxValue="58"/>
    </cacheField>
    <cacheField name="Specialized - Arts" numFmtId="0">
      <sharedItems containsBlank="1" containsMixedTypes="1" containsNumber="1" minValue="0" maxValue="13509"/>
    </cacheField>
    <cacheField name="Specialized - Lab" numFmtId="0">
      <sharedItems containsBlank="1" containsMixedTypes="1" containsNumber="1" minValue="0" maxValue="12835.3"/>
    </cacheField>
    <cacheField name="Specialized - Technology" numFmtId="0">
      <sharedItems containsBlank="1" containsMixedTypes="1" containsNumber="1" minValue="0" maxValue="10399.6"/>
    </cacheField>
    <cacheField name="NCS - Assembly" numFmtId="0">
      <sharedItems containsBlank="1" containsMixedTypes="1" containsNumber="1" minValue="0" maxValue="37245"/>
    </cacheField>
    <cacheField name="NCS - Dining" numFmtId="0">
      <sharedItems containsBlank="1" containsMixedTypes="1" containsNumber="1" minValue="0" maxValue="7694"/>
    </cacheField>
    <cacheField name="NCS - Athletic" numFmtId="0">
      <sharedItems containsBlank="1" containsMixedTypes="1" containsNumber="1" minValue="0" maxValue="19933"/>
    </cacheField>
    <cacheField name="NCS - Library" numFmtId="0">
      <sharedItems containsBlank="1" containsMixedTypes="1" containsNumber="1" minValue="0" maxValue="5220"/>
    </cacheField>
    <cacheField name="NCS - Operational" numFmtId="0">
      <sharedItems containsBlank="1" containsMixedTypes="1" containsNumber="1" minValue="809" maxValue="86361"/>
    </cacheField>
    <cacheField name="NCS - Interior Room" numFmtId="0">
      <sharedItems containsBlank="1" containsMixedTypes="1" containsNumber="1" minValue="683.19470000000001" maxValue="24038"/>
    </cacheField>
    <cacheField name="Average General Classroom" numFmtId="0">
      <sharedItems containsBlank="1" containsMixedTypes="1" containsNumber="1" minValue="66.422800000000009" maxValue="1647"/>
    </cacheField>
    <cacheField name="NCS - Interior Room (+ SDC)" numFmtId="0">
      <sharedItems containsBlank="1" containsMixedTypes="1" containsNumber="1" minValue="683.19470000000001" maxValue="32338"/>
    </cacheField>
    <cacheField name="NCS - Exterior" numFmtId="0">
      <sharedItems containsBlank="1" containsMixedTypes="1" containsNumber="1" minValue="23019" maxValue="1356532"/>
    </cacheField>
    <cacheField name="ADA / General Classrooms" numFmtId="0">
      <sharedItems containsBlank="1" containsMixedTypes="1" containsNumber="1" minValue="2.4475000000000002" maxValue="39.741666666666667"/>
    </cacheField>
    <cacheField name="Specialized - Arts / ADA" numFmtId="4">
      <sharedItems containsBlank="1" containsMixedTypes="1" containsNumber="1" minValue="0" maxValue="24.371021521673232"/>
    </cacheField>
    <cacheField name="Specialized - Lab / ADA" numFmtId="0">
      <sharedItems containsBlank="1" containsMixedTypes="1" containsNumber="1" minValue="0" maxValue="32.069970845481052"/>
    </cacheField>
    <cacheField name="Specialized - Technology / ADA" numFmtId="0">
      <sharedItems containsBlank="1" containsMixedTypes="1" containsNumber="1" minValue="0" maxValue="46.074369597463047"/>
    </cacheField>
    <cacheField name="NCS - Assembly / ADA" numFmtId="0">
      <sharedItems containsBlank="1" containsMixedTypes="1" containsNumber="1" minValue="0" maxValue="71.076283817352419"/>
    </cacheField>
    <cacheField name="NCS - Dining / ADA" numFmtId="0">
      <sharedItems containsBlank="1" containsMixedTypes="1" containsNumber="1" minValue="0" maxValue="29.297820823244553"/>
    </cacheField>
    <cacheField name="NCS - Athletic / ADA" numFmtId="0">
      <sharedItems containsBlank="1" containsMixedTypes="1" containsNumber="1" minValue="0" maxValue="90.027550697800464"/>
    </cacheField>
    <cacheField name="NCS - Library / ADA" numFmtId="4">
      <sharedItems containsBlank="1" containsMixedTypes="1" containsNumber="1" minValue="0" maxValue="15.356126642879726"/>
    </cacheField>
    <cacheField name="NCS - Operational / ADA" numFmtId="0">
      <sharedItems containsBlank="1" containsMixedTypes="1" containsNumber="1" minValue="5.9311489008710074" maxValue="293.53687728648208"/>
    </cacheField>
    <cacheField name="NCS - Interior Room / ADA" numFmtId="0">
      <sharedItems containsBlank="1" containsMixedTypes="1" containsNumber="1" minValue="3.5898511218284757" maxValue="112.46169560776302"/>
    </cacheField>
    <cacheField name="Average General Classroom / ADA" numFmtId="0">
      <sharedItems containsBlank="1" containsMixedTypes="1" containsNumber="1" minValue="0.56036529680365299" maxValue="30.473272046305752"/>
    </cacheField>
    <cacheField name="NCS - Interior Room (+ SDC) / ADA" numFmtId="0">
      <sharedItems containsBlank="1" containsMixedTypes="1" containsNumber="1" minValue="3.5898511218284757" maxValue="112.46169560776302"/>
    </cacheField>
    <cacheField name="NCS - Exterior / ADA" numFmtId="0">
      <sharedItems containsBlank="1" containsMixedTypes="1" containsNumber="1" minValue="38.889145105997017" maxValue="1877.1672217176306"/>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4">
  <r>
    <s v="Table 1: District Schools located at a single site"/>
    <x v="0"/>
    <x v="0"/>
    <m/>
    <m/>
    <m/>
    <m/>
    <m/>
    <x v="0"/>
    <m/>
    <m/>
    <m/>
    <m/>
    <m/>
    <m/>
    <x v="0"/>
    <s v="(different formula)"/>
    <s v="(different formula)"/>
    <s v="(different formula)"/>
    <s v="(different formula)"/>
    <s v="(different formula)"/>
    <m/>
    <s v="(different formula)"/>
    <s v="(different formula)"/>
    <s v="(different formula)"/>
    <s v="(different formula)"/>
    <s v="(different formula)"/>
    <s v="(different formula)"/>
    <m/>
    <m/>
    <m/>
    <m/>
    <m/>
    <m/>
    <m/>
    <m/>
    <m/>
    <m/>
    <m/>
    <m/>
    <m/>
    <m/>
    <m/>
    <m/>
    <m/>
    <m/>
    <m/>
    <m/>
    <m/>
    <m/>
    <m/>
    <m/>
    <m/>
    <m/>
    <m/>
    <m/>
    <m/>
    <m/>
    <m/>
    <m/>
    <m/>
    <m/>
  </r>
  <r>
    <n v="101"/>
    <x v="1"/>
    <x v="1"/>
    <n v="101"/>
    <s v="Allendale"/>
    <s v="X"/>
    <s v="-"/>
    <s v="-"/>
    <x v="1"/>
    <s v="SKYLINE"/>
    <s v="-"/>
    <s v="-"/>
    <s v="SKYLINE1"/>
    <s v="-"/>
    <s v="-"/>
    <x v="1"/>
    <n v="339"/>
    <n v="0"/>
    <n v="0"/>
    <n v="339"/>
    <n v="19"/>
    <n v="358"/>
    <n v="0.83109999999999995"/>
    <n v="281.74"/>
    <n v="0"/>
    <n v="0"/>
    <n v="281.74"/>
    <n v="15.79"/>
    <n v="297.53000000000003"/>
    <n v="1"/>
    <n v="1"/>
    <n v="1"/>
    <s v="N/A"/>
    <n v="26"/>
    <n v="2"/>
    <n v="2"/>
    <n v="22"/>
    <n v="0"/>
    <n v="0"/>
    <n v="0"/>
    <n v="3150"/>
    <n v="0"/>
    <n v="0"/>
    <n v="896"/>
    <n v="9260"/>
    <n v="4302"/>
    <n v="883"/>
    <n v="6068"/>
    <n v="189360"/>
    <n v="12.806363636363637"/>
    <n v="0"/>
    <n v="0"/>
    <n v="0"/>
    <n v="10.587167680570026"/>
    <n v="0"/>
    <n v="0"/>
    <n v="3.0114610291399182"/>
    <n v="31.122911975262994"/>
    <n v="14.459046146607063"/>
    <n v="2.9677679561724863"/>
    <n v="20.394582058952036"/>
    <n v="636.44002285483805"/>
  </r>
  <r>
    <n v="102"/>
    <x v="2"/>
    <x v="1"/>
    <n v="102"/>
    <s v="Bella Vista"/>
    <s v="X"/>
    <s v="-"/>
    <s v="-"/>
    <x v="1"/>
    <s v="OAKLAND HIGH"/>
    <s v="-"/>
    <s v="-"/>
    <s v="OAKLAND HIGH1"/>
    <s v="-"/>
    <s v="-"/>
    <x v="2"/>
    <n v="366"/>
    <n v="0"/>
    <n v="0"/>
    <n v="366"/>
    <n v="13"/>
    <n v="379"/>
    <n v="0.87990000000000002"/>
    <n v="322.04000000000002"/>
    <n v="0"/>
    <n v="0"/>
    <n v="322.04000000000002"/>
    <n v="11.44"/>
    <n v="333.48"/>
    <n v="1"/>
    <n v="1"/>
    <n v="1"/>
    <s v="N/A"/>
    <n v="25"/>
    <n v="0"/>
    <n v="2"/>
    <n v="23"/>
    <n v="0"/>
    <n v="0"/>
    <n v="857"/>
    <n v="4062"/>
    <n v="2312"/>
    <n v="0"/>
    <n v="960"/>
    <n v="16724"/>
    <n v="5996"/>
    <n v="785"/>
    <n v="7566"/>
    <n v="52331"/>
    <n v="14.001739130434784"/>
    <n v="0"/>
    <n v="0"/>
    <n v="2.6611601043348649"/>
    <n v="12.180640518172003"/>
    <n v="6.9329495022190235"/>
    <n v="0"/>
    <n v="2.878733357322778"/>
    <n v="50.149934029027229"/>
    <n v="17.980088760945183"/>
    <n v="2.3539642557274796"/>
    <n v="22.688017272400142"/>
    <n v="156.92395346047738"/>
  </r>
  <r>
    <n v="103"/>
    <x v="3"/>
    <x v="1"/>
    <s v="-"/>
    <e v="#N/A"/>
    <s v="-"/>
    <s v="-"/>
    <s v="-"/>
    <x v="2"/>
    <s v="-"/>
    <s v="-"/>
    <s v="-"/>
    <s v="-"/>
    <s v="-"/>
    <s v="-"/>
    <x v="3"/>
    <n v="0"/>
    <n v="0"/>
    <n v="0"/>
    <n v="0"/>
    <n v="0"/>
    <n v="0"/>
    <n v="0.82930000000000004"/>
    <n v="0"/>
    <n v="0"/>
    <n v="0"/>
    <n v="0"/>
    <n v="0"/>
    <n v="0"/>
    <e v="#N/A"/>
    <e v="#N/A"/>
    <e v="#N/A"/>
    <s v="N/A"/>
    <e v="#N/A"/>
    <e v="#N/A"/>
    <e v="#N/A"/>
    <e v="#N/A"/>
    <e v="#N/A"/>
    <e v="#N/A"/>
    <e v="#N/A"/>
    <e v="#N/A"/>
    <e v="#N/A"/>
    <e v="#N/A"/>
    <e v="#N/A"/>
    <e v="#N/A"/>
    <e v="#N/A"/>
    <e v="#N/A"/>
    <e v="#N/A"/>
    <e v="#N/A"/>
    <e v="#N/A"/>
    <e v="#N/A"/>
    <e v="#N/A"/>
    <e v="#N/A"/>
    <e v="#N/A"/>
    <e v="#N/A"/>
    <e v="#N/A"/>
    <e v="#N/A"/>
    <e v="#N/A"/>
    <e v="#N/A"/>
    <e v="#N/A"/>
    <e v="#N/A"/>
    <e v="#N/A"/>
  </r>
  <r>
    <n v="105"/>
    <x v="4"/>
    <x v="1"/>
    <n v="105"/>
    <s v="Burckhalter"/>
    <s v="X"/>
    <s v="-"/>
    <s v="-"/>
    <x v="1"/>
    <s v="CASTLEMONT/CCPA/MADISON"/>
    <s v="-"/>
    <s v="-"/>
    <s v="CASTLEMONT/CCPA/MADISON1"/>
    <s v="-"/>
    <s v="-"/>
    <x v="4"/>
    <n v="201"/>
    <n v="0"/>
    <n v="0"/>
    <n v="201"/>
    <n v="20"/>
    <n v="221"/>
    <n v="0.85289999999999999"/>
    <n v="171.43"/>
    <n v="0"/>
    <n v="0"/>
    <n v="171.43"/>
    <n v="17.059999999999999"/>
    <n v="188.49"/>
    <n v="1"/>
    <n v="1"/>
    <n v="1"/>
    <s v="N/A"/>
    <n v="15"/>
    <n v="1"/>
    <n v="2"/>
    <n v="12"/>
    <n v="0"/>
    <n v="0"/>
    <n v="854"/>
    <n v="3600"/>
    <n v="1562"/>
    <n v="0"/>
    <n v="963"/>
    <n v="11160"/>
    <n v="4801"/>
    <n v="909"/>
    <n v="6619"/>
    <n v="74916"/>
    <n v="14.285833333333334"/>
    <n v="0"/>
    <n v="0"/>
    <n v="4.9816251531237237"/>
    <n v="19.099156453923285"/>
    <n v="8.2869117725078247"/>
    <n v="0"/>
    <n v="5.1090243514244786"/>
    <n v="59.207385007162181"/>
    <n v="25.47084725980158"/>
    <n v="4.8225370046156293"/>
    <n v="35.115921269032839"/>
    <n v="397.45344580614352"/>
  </r>
  <r>
    <n v="106"/>
    <x v="5"/>
    <x v="1"/>
    <n v="106"/>
    <s v="Chabot"/>
    <s v="X"/>
    <s v="-"/>
    <s v="-"/>
    <x v="1"/>
    <s v="OAKLAND TECH"/>
    <s v="-"/>
    <s v="-"/>
    <s v="OAKLAND TECH1"/>
    <s v="-"/>
    <s v="-"/>
    <x v="5"/>
    <n v="564"/>
    <n v="0"/>
    <n v="0"/>
    <n v="564"/>
    <n v="19"/>
    <n v="583"/>
    <n v="0.94569999999999999"/>
    <n v="533.37"/>
    <n v="0"/>
    <n v="0"/>
    <n v="533.37"/>
    <n v="17.97"/>
    <n v="551.34"/>
    <n v="1"/>
    <n v="1"/>
    <n v="1"/>
    <s v="N/A"/>
    <n v="22"/>
    <n v="0"/>
    <n v="2"/>
    <n v="20"/>
    <n v="1899"/>
    <n v="685"/>
    <n v="903"/>
    <n v="4901"/>
    <n v="0"/>
    <n v="0"/>
    <n v="2480"/>
    <n v="8410"/>
    <n v="2562"/>
    <n v="889"/>
    <n v="4340"/>
    <n v="141292"/>
    <n v="26.668500000000002"/>
    <n v="3.5603802238596098"/>
    <n v="1.2842867052890115"/>
    <n v="1.6930086056583609"/>
    <n v="8.8892516414553633"/>
    <n v="0"/>
    <n v="0"/>
    <n v="4.4981318242826562"/>
    <n v="15.253745420248848"/>
    <n v="4.6468603765371634"/>
    <n v="1.6124351579787426"/>
    <n v="7.8717306924946486"/>
    <n v="256.27017811151012"/>
  </r>
  <r>
    <n v="107"/>
    <x v="6"/>
    <x v="1"/>
    <n v="162"/>
    <s v="Webster"/>
    <s v="X"/>
    <s v="-"/>
    <s v="-"/>
    <x v="1"/>
    <s v="CASTLEMONT/CCPA/MADISON"/>
    <s v="-"/>
    <s v="-"/>
    <s v="CASTLEMONT/CCPA/MADISON2"/>
    <s v="-"/>
    <s v="-"/>
    <x v="4"/>
    <n v="331"/>
    <n v="0"/>
    <n v="0"/>
    <n v="331"/>
    <n v="26"/>
    <n v="357"/>
    <n v="0.8518"/>
    <n v="281.95"/>
    <n v="0"/>
    <n v="0"/>
    <n v="281.95"/>
    <n v="22.15"/>
    <n v="304.09999999999997"/>
    <n v="0.69440000000000002"/>
    <n v="0.71020000000000005"/>
    <n v="1"/>
    <s v="N/A"/>
    <n v="29"/>
    <n v="7"/>
    <n v="2"/>
    <n v="20"/>
    <n v="515.24480000000005"/>
    <n v="0"/>
    <n v="0"/>
    <n v="3474.2984000000001"/>
    <n v="2356.4436000000001"/>
    <n v="0"/>
    <n v="926.81100000000004"/>
    <n v="11307.094200000001"/>
    <n v="2552.4588000000003"/>
    <n v="602.95980000000009"/>
    <n v="3758.3784000000001"/>
    <n v="241828.07140000002"/>
    <n v="14.0975"/>
    <n v="1.827433232842703"/>
    <n v="0"/>
    <n v="0"/>
    <n v="11.424854981913846"/>
    <n v="7.7489102268990475"/>
    <n v="0"/>
    <n v="3.0477178559684317"/>
    <n v="37.182157842814874"/>
    <n v="8.3934850378165091"/>
    <n v="1.9827681683656697"/>
    <n v="12.359021374547847"/>
    <n v="795.22548964156545"/>
  </r>
  <r>
    <n v="108"/>
    <x v="7"/>
    <x v="1"/>
    <n v="108"/>
    <s v="Cleveland"/>
    <s v="X"/>
    <s v="-"/>
    <s v="-"/>
    <x v="1"/>
    <s v="OAKLAND HIGH"/>
    <s v="-"/>
    <s v="-"/>
    <s v="OAKLAND HIGH2"/>
    <s v="-"/>
    <s v="-"/>
    <x v="2"/>
    <n v="366"/>
    <n v="0"/>
    <n v="0"/>
    <n v="366"/>
    <n v="0"/>
    <n v="366"/>
    <n v="0.92810000000000004"/>
    <n v="339.68"/>
    <n v="0"/>
    <n v="0"/>
    <n v="339.68"/>
    <n v="0"/>
    <n v="339.68"/>
    <n v="1"/>
    <n v="1"/>
    <n v="1"/>
    <s v="N/A"/>
    <n v="17"/>
    <n v="0"/>
    <n v="0"/>
    <n v="17"/>
    <n v="0"/>
    <n v="0"/>
    <n v="0"/>
    <n v="1792"/>
    <n v="0"/>
    <n v="0"/>
    <n v="1683"/>
    <n v="3283"/>
    <n v="3157"/>
    <n v="857"/>
    <n v="3157"/>
    <n v="70711"/>
    <n v="19.981176470588235"/>
    <n v="0"/>
    <n v="0"/>
    <n v="0"/>
    <n v="5.2755534620819597"/>
    <n v="0"/>
    <n v="0"/>
    <n v="4.954663212435233"/>
    <n v="9.6649788035798405"/>
    <n v="9.2940414507772022"/>
    <n v="2.5229627885068298"/>
    <n v="9.2940414507772022"/>
    <n v="208.16945360339142"/>
  </r>
  <r>
    <n v="111"/>
    <x v="8"/>
    <x v="1"/>
    <n v="111"/>
    <s v="Crocker"/>
    <s v="X"/>
    <s v="-"/>
    <s v="-"/>
    <x v="1"/>
    <s v="OAKLAND HIGH"/>
    <s v="-"/>
    <s v="-"/>
    <s v="OAKLAND HIGH3"/>
    <s v="-"/>
    <s v="-"/>
    <x v="2"/>
    <n v="420"/>
    <n v="0"/>
    <n v="0"/>
    <n v="420"/>
    <n v="0"/>
    <n v="420"/>
    <n v="0.94620000000000004"/>
    <n v="397.4"/>
    <n v="0"/>
    <n v="0"/>
    <n v="397.4"/>
    <n v="0"/>
    <n v="397.4"/>
    <n v="1"/>
    <n v="1"/>
    <n v="1"/>
    <s v="N/A"/>
    <n v="17"/>
    <n v="0"/>
    <n v="0"/>
    <n v="17"/>
    <n v="986"/>
    <n v="0"/>
    <n v="0"/>
    <n v="2700"/>
    <n v="0"/>
    <n v="0"/>
    <n v="3672"/>
    <n v="6880"/>
    <n v="2231"/>
    <n v="777"/>
    <n v="2231"/>
    <n v="49943"/>
    <n v="23.376470588235293"/>
    <n v="2.4811273276295926"/>
    <n v="0"/>
    <n v="0"/>
    <n v="6.7941620533467546"/>
    <n v="0"/>
    <n v="0"/>
    <n v="9.2400603925515856"/>
    <n v="17.31253145445395"/>
    <n v="5.6139909411172626"/>
    <n v="1.9552088575742326"/>
    <n v="5.6139909411172626"/>
    <n v="125.67438349270257"/>
  </r>
  <r>
    <n v="112"/>
    <x v="9"/>
    <x v="1"/>
    <n v="163"/>
    <s v="Whittier"/>
    <s v="X"/>
    <s v="X"/>
    <s v="-"/>
    <x v="3"/>
    <s v="CASTLEMONT/CCPA/MADISON"/>
    <s v="CASTLEMONT/CCPA/MADISON"/>
    <s v="-"/>
    <s v="CASTLEMONT/CCPA/MADISON3"/>
    <s v="CASTLEMONT/CCPA/MADISON1"/>
    <s v="-"/>
    <x v="4"/>
    <n v="447"/>
    <n v="176"/>
    <n v="0"/>
    <n v="623"/>
    <n v="0"/>
    <n v="623"/>
    <n v="0.8679"/>
    <n v="387.95"/>
    <n v="152.75"/>
    <n v="0"/>
    <n v="540.70000000000005"/>
    <n v="0"/>
    <n v="540.70000000000005"/>
    <n v="1"/>
    <n v="1"/>
    <n v="1"/>
    <s v="N/A"/>
    <n v="30"/>
    <n v="0"/>
    <n v="0"/>
    <n v="30"/>
    <n v="0"/>
    <n v="0"/>
    <n v="0"/>
    <n v="5340"/>
    <n v="0"/>
    <n v="0"/>
    <n v="1361"/>
    <n v="16498"/>
    <n v="4506"/>
    <n v="860"/>
    <n v="4506"/>
    <n v="86570"/>
    <n v="18.023333333333333"/>
    <n v="0"/>
    <n v="0"/>
    <n v="0"/>
    <n v="9.8760865544664309"/>
    <n v="0"/>
    <n v="0"/>
    <n v="2.5171074533012758"/>
    <n v="30.512298871832808"/>
    <n v="8.3336415757351574"/>
    <n v="1.5905307934159421"/>
    <n v="8.3336415757351574"/>
    <n v="160.107268355835"/>
  </r>
  <r>
    <n v="114"/>
    <x v="10"/>
    <x v="1"/>
    <n v="128"/>
    <s v="Jefferson"/>
    <s v="X"/>
    <s v="-"/>
    <s v="-"/>
    <x v="1"/>
    <s v="FREMONT"/>
    <s v="-"/>
    <s v="-"/>
    <s v="FREMONT1"/>
    <s v="-"/>
    <s v="-"/>
    <x v="6"/>
    <n v="429"/>
    <n v="0"/>
    <n v="0"/>
    <n v="429"/>
    <n v="20"/>
    <n v="449"/>
    <n v="0.89159999999999995"/>
    <n v="382.5"/>
    <n v="0"/>
    <n v="0"/>
    <n v="382.5"/>
    <n v="17.829999999999998"/>
    <n v="400.33"/>
    <n v="0.54700000000000004"/>
    <n v="0.55830000000000002"/>
    <n v="1"/>
    <s v="N/A"/>
    <n v="40"/>
    <n v="19"/>
    <n v="2"/>
    <n v="19"/>
    <n v="0"/>
    <n v="0"/>
    <n v="0"/>
    <n v="3429.0786000000003"/>
    <n v="0"/>
    <n v="0"/>
    <n v="446.64"/>
    <n v="10162.176600000001"/>
    <n v="3755.1258000000003"/>
    <n v="528.71010000000001"/>
    <n v="4812.5460000000003"/>
    <n v="70474.209000000003"/>
    <n v="20.131578947368421"/>
    <n v="0"/>
    <n v="0"/>
    <n v="0"/>
    <n v="8.5656298553693215"/>
    <n v="0"/>
    <n v="0"/>
    <n v="1.1156795643594035"/>
    <n v="25.38449928808733"/>
    <n v="9.3800759373516858"/>
    <n v="1.320685684310444"/>
    <n v="12.021447305972574"/>
    <n v="176.04028926135939"/>
  </r>
  <r>
    <n v="115"/>
    <x v="11"/>
    <x v="1"/>
    <n v="115"/>
    <s v="Emerson"/>
    <s v="X"/>
    <s v="-"/>
    <s v="-"/>
    <x v="1"/>
    <s v="OAKLAND TECH"/>
    <s v="-"/>
    <s v="-"/>
    <s v="OAKLAND TECH2"/>
    <s v="-"/>
    <s v="-"/>
    <x v="5"/>
    <n v="311"/>
    <n v="0"/>
    <n v="0"/>
    <n v="311"/>
    <n v="23"/>
    <n v="334"/>
    <n v="0.89349999999999996"/>
    <n v="277.88"/>
    <n v="0"/>
    <n v="0"/>
    <n v="277.88"/>
    <n v="20.55"/>
    <n v="298.43"/>
    <n v="1"/>
    <n v="1"/>
    <n v="1"/>
    <s v="N/A"/>
    <n v="23"/>
    <n v="4"/>
    <n v="4"/>
    <n v="15"/>
    <n v="0"/>
    <n v="0"/>
    <n v="0"/>
    <n v="3754"/>
    <n v="0"/>
    <n v="0"/>
    <n v="1140"/>
    <n v="8066"/>
    <n v="3380"/>
    <n v="782"/>
    <n v="6508"/>
    <n v="185443"/>
    <n v="18.525333333333332"/>
    <n v="0"/>
    <n v="0"/>
    <n v="0"/>
    <n v="12.579164293134069"/>
    <n v="0"/>
    <n v="0"/>
    <n v="3.8199912877391684"/>
    <n v="27.02811379552994"/>
    <n v="11.325939081191569"/>
    <n v="2.6203799886070436"/>
    <n v="21.807459035619743"/>
    <n v="621.39530208089002"/>
  </r>
  <r>
    <n v="116"/>
    <x v="12"/>
    <x v="1"/>
    <n v="116"/>
    <s v="Franklin"/>
    <s v="X"/>
    <s v="-"/>
    <s v="-"/>
    <x v="1"/>
    <s v="OAKLAND HIGH"/>
    <s v="-"/>
    <s v="-"/>
    <s v="OAKLAND HIGH4"/>
    <s v="-"/>
    <s v="-"/>
    <x v="2"/>
    <n v="448"/>
    <n v="0"/>
    <n v="0"/>
    <n v="448"/>
    <n v="21"/>
    <n v="469"/>
    <n v="0.87580000000000002"/>
    <n v="392.36"/>
    <n v="0"/>
    <n v="0"/>
    <n v="392.36"/>
    <n v="18.39"/>
    <n v="410.75"/>
    <n v="0.72289999999999999"/>
    <n v="0.73199999999999998"/>
    <n v="1"/>
    <s v="N/A"/>
    <n v="40"/>
    <n v="17"/>
    <n v="2"/>
    <n v="21"/>
    <n v="584.8261"/>
    <n v="0"/>
    <n v="0"/>
    <n v="488.976"/>
    <n v="1768.5119999999999"/>
    <n v="0"/>
    <n v="1732.644"/>
    <n v="10709.16"/>
    <n v="2560.5360000000001"/>
    <n v="617.07600000000002"/>
    <n v="3794.6880000000001"/>
    <n v="106659.72"/>
    <n v="18.683809523809526"/>
    <n v="1.4905344581506779"/>
    <n v="0"/>
    <n v="0"/>
    <n v="1.1904467437614121"/>
    <n v="4.3055678636640291"/>
    <n v="0"/>
    <n v="4.218244674376141"/>
    <n v="26.072209373097991"/>
    <n v="6.233806451612903"/>
    <n v="1.5023152769324406"/>
    <n v="9.2384370054777847"/>
    <n v="259.67065124771761"/>
  </r>
  <r>
    <n v="117"/>
    <x v="13"/>
    <x v="1"/>
    <n v="117"/>
    <s v="Fruitvale"/>
    <s v="X"/>
    <s v="-"/>
    <s v="-"/>
    <x v="1"/>
    <s v="SKYLINE"/>
    <s v="-"/>
    <s v="-"/>
    <s v="SKYLINE2"/>
    <s v="-"/>
    <s v="-"/>
    <x v="1"/>
    <n v="221"/>
    <n v="0"/>
    <n v="0"/>
    <n v="221"/>
    <n v="38"/>
    <n v="259"/>
    <n v="0.82630000000000003"/>
    <n v="182.61"/>
    <n v="0"/>
    <n v="0"/>
    <n v="182.61"/>
    <n v="31.4"/>
    <n v="214.01000000000002"/>
    <n v="1"/>
    <n v="1"/>
    <n v="1"/>
    <s v="N/A"/>
    <n v="23"/>
    <n v="5"/>
    <n v="3"/>
    <n v="15"/>
    <n v="0"/>
    <n v="0"/>
    <n v="0"/>
    <n v="4066"/>
    <n v="2724"/>
    <n v="0"/>
    <n v="1067"/>
    <n v="15175"/>
    <n v="4009"/>
    <n v="890"/>
    <n v="6679"/>
    <n v="233172"/>
    <n v="12.174000000000001"/>
    <n v="0"/>
    <n v="0"/>
    <n v="0"/>
    <n v="18.999112191019108"/>
    <n v="12.728377178636512"/>
    <n v="0"/>
    <n v="4.9857483295173122"/>
    <n v="70.907901499929906"/>
    <n v="18.732769496752486"/>
    <n v="4.1586841736367459"/>
    <n v="31.208822017662722"/>
    <n v="1089.5378720620531"/>
  </r>
  <r>
    <n v="118"/>
    <x v="14"/>
    <x v="1"/>
    <n v="118"/>
    <s v="Garfield"/>
    <s v="X"/>
    <s v="-"/>
    <s v="-"/>
    <x v="1"/>
    <s v="OAKLAND HIGH"/>
    <s v="-"/>
    <s v="-"/>
    <s v="OAKLAND HIGH5"/>
    <s v="-"/>
    <s v="-"/>
    <x v="2"/>
    <n v="428"/>
    <n v="0"/>
    <n v="0"/>
    <n v="428"/>
    <n v="49"/>
    <n v="477"/>
    <n v="0.86729999999999996"/>
    <n v="371.2"/>
    <n v="0"/>
    <n v="0"/>
    <n v="371.2"/>
    <n v="42.5"/>
    <n v="413.7"/>
    <n v="1"/>
    <n v="1"/>
    <n v="1"/>
    <s v="N/A"/>
    <n v="37"/>
    <n v="1"/>
    <n v="4"/>
    <n v="32"/>
    <n v="0"/>
    <n v="849"/>
    <n v="849"/>
    <n v="6365"/>
    <n v="0"/>
    <n v="0"/>
    <n v="896"/>
    <n v="21769"/>
    <n v="5473"/>
    <n v="843"/>
    <n v="8845"/>
    <n v="125134"/>
    <n v="11.6"/>
    <n v="0"/>
    <n v="2.287176724137931"/>
    <n v="2.287176724137931"/>
    <n v="15.385545080976554"/>
    <n v="0"/>
    <n v="0"/>
    <n v="2.1658206429780034"/>
    <n v="52.620256224317139"/>
    <n v="13.229393280154701"/>
    <n v="2.0377084844089919"/>
    <n v="21.380227217790669"/>
    <n v="302.4752235919749"/>
  </r>
  <r>
    <n v="119"/>
    <x v="15"/>
    <x v="1"/>
    <n v="119"/>
    <s v="Glenview"/>
    <s v="X"/>
    <s v="-"/>
    <s v="-"/>
    <x v="1"/>
    <s v="OAKLAND HIGH"/>
    <s v="-"/>
    <s v="-"/>
    <s v="OAKLAND HIGH6"/>
    <s v="-"/>
    <s v="-"/>
    <x v="2"/>
    <n v="439"/>
    <n v="0"/>
    <n v="0"/>
    <n v="439"/>
    <n v="21"/>
    <n v="460"/>
    <n v="0.93179999999999996"/>
    <n v="409.06"/>
    <n v="0"/>
    <n v="0"/>
    <n v="409.06"/>
    <n v="19.57"/>
    <n v="428.63"/>
    <n v="1"/>
    <n v="1"/>
    <n v="1"/>
    <s v="N/A"/>
    <n v="22"/>
    <n v="0"/>
    <n v="3"/>
    <n v="19"/>
    <n v="0"/>
    <n v="0"/>
    <n v="0"/>
    <n v="5151"/>
    <n v="0"/>
    <n v="0"/>
    <n v="1133"/>
    <n v="18388"/>
    <n v="3795"/>
    <n v="945"/>
    <n v="6630"/>
    <n v="94428"/>
    <n v="21.529473684210526"/>
    <n v="0"/>
    <n v="0"/>
    <n v="0"/>
    <n v="12.017357627790869"/>
    <n v="0"/>
    <n v="0"/>
    <n v="2.6433054149266266"/>
    <n v="42.89947040571122"/>
    <n v="8.8537899820357886"/>
    <n v="2.2046986911788724"/>
    <n v="15.467886055572405"/>
    <n v="220.30189207474979"/>
  </r>
  <r>
    <n v="121"/>
    <x v="16"/>
    <x v="1"/>
    <n v="121"/>
    <s v="La Escuelita"/>
    <s v="X"/>
    <s v="-"/>
    <s v="-"/>
    <x v="1"/>
    <s v="OAKLAND HIGH"/>
    <s v="-"/>
    <s v="-"/>
    <s v="OAKLAND HIGH7"/>
    <s v="-"/>
    <s v="-"/>
    <x v="2"/>
    <n v="266"/>
    <n v="0"/>
    <n v="0"/>
    <n v="266"/>
    <n v="11"/>
    <n v="277"/>
    <n v="0.86519999999999997"/>
    <n v="230.14"/>
    <n v="0"/>
    <n v="0"/>
    <n v="230.14"/>
    <n v="9.52"/>
    <n v="239.66"/>
    <n v="0.64349999999999996"/>
    <n v="0.65269999999999995"/>
    <n v="0.64349999999999996"/>
    <s v="N/A"/>
    <n v="22"/>
    <n v="5"/>
    <n v="0"/>
    <n v="17"/>
    <n v="0"/>
    <n v="806.94899999999996"/>
    <n v="884.8125"/>
    <n v="4928.5376999999999"/>
    <n v="0"/>
    <n v="0"/>
    <n v="1435.9399999999998"/>
    <n v="19444.5857"/>
    <n v="7844.1485999999995"/>
    <n v="656.61619999999994"/>
    <n v="7844.1485999999995"/>
    <n v="59631.977399999996"/>
    <n v="13.537647058823529"/>
    <n v="0"/>
    <n v="3.5063396193621275"/>
    <n v="3.8446706352654907"/>
    <n v="20.564707085037135"/>
    <n v="0"/>
    <n v="0"/>
    <n v="5.9915713928064749"/>
    <n v="81.134046983226241"/>
    <n v="32.730320453976468"/>
    <n v="2.7397821914378699"/>
    <n v="32.730320453976468"/>
    <n v="248.81906617708418"/>
  </r>
  <r>
    <n v="122"/>
    <x v="17"/>
    <x v="1"/>
    <s v="-"/>
    <e v="#N/A"/>
    <s v="-"/>
    <s v="-"/>
    <s v="-"/>
    <x v="2"/>
    <s v="-"/>
    <s v="-"/>
    <s v="-"/>
    <s v="-"/>
    <s v="-"/>
    <s v="-"/>
    <x v="3"/>
    <n v="0"/>
    <n v="0"/>
    <n v="0"/>
    <n v="0"/>
    <n v="0"/>
    <n v="0"/>
    <n v="0.87829999999999997"/>
    <n v="0"/>
    <n v="0"/>
    <n v="0"/>
    <n v="0"/>
    <n v="0"/>
    <n v="0"/>
    <e v="#N/A"/>
    <e v="#N/A"/>
    <e v="#N/A"/>
    <s v="N/A"/>
    <e v="#N/A"/>
    <e v="#N/A"/>
    <e v="#N/A"/>
    <e v="#N/A"/>
    <e v="#N/A"/>
    <e v="#N/A"/>
    <e v="#N/A"/>
    <e v="#N/A"/>
    <e v="#N/A"/>
    <e v="#N/A"/>
    <e v="#N/A"/>
    <e v="#N/A"/>
    <e v="#N/A"/>
    <e v="#N/A"/>
    <e v="#N/A"/>
    <e v="#N/A"/>
    <e v="#N/A"/>
    <e v="#N/A"/>
    <e v="#N/A"/>
    <e v="#N/A"/>
    <e v="#N/A"/>
    <e v="#N/A"/>
    <e v="#N/A"/>
    <e v="#N/A"/>
    <e v="#N/A"/>
    <e v="#N/A"/>
    <e v="#N/A"/>
    <e v="#N/A"/>
    <e v="#N/A"/>
  </r>
  <r>
    <n v="160"/>
    <x v="18"/>
    <x v="1"/>
    <n v="134"/>
    <s v="Lockwood"/>
    <s v="X"/>
    <s v="-"/>
    <s v="-"/>
    <x v="1"/>
    <s v="CASTLEMONT/CCPA/MADISON"/>
    <s v="-"/>
    <s v="-"/>
    <s v="CASTLEMONT/CCPA/MADISON4"/>
    <s v="-"/>
    <s v="-"/>
    <x v="4"/>
    <n v="661"/>
    <n v="0"/>
    <n v="0"/>
    <n v="661"/>
    <n v="27"/>
    <n v="688"/>
    <n v="0.83960000000000001"/>
    <n v="554.98"/>
    <n v="0"/>
    <n v="0"/>
    <n v="554.98"/>
    <n v="22.67"/>
    <n v="577.65"/>
    <n v="1"/>
    <n v="1"/>
    <n v="1"/>
    <s v="N/A"/>
    <n v="38"/>
    <n v="5"/>
    <n v="3"/>
    <n v="30"/>
    <n v="1311"/>
    <n v="0"/>
    <n v="820"/>
    <n v="5142"/>
    <n v="3984"/>
    <n v="0"/>
    <n v="1611"/>
    <n v="20868"/>
    <n v="7449"/>
    <n v="876"/>
    <n v="10077"/>
    <n v="234304"/>
    <n v="18.499333333333333"/>
    <n v="2.3622472881905652"/>
    <n v="0"/>
    <n v="1.4775307218278135"/>
    <n v="8.9015840041547651"/>
    <n v="6.8969098935341471"/>
    <n v="0"/>
    <n v="2.7888860036354193"/>
    <n v="36.125681641132175"/>
    <n v="12.895351856660609"/>
    <n v="1.5164892235782914"/>
    <n v="17.444819527395481"/>
    <n v="405.61585735306846"/>
  </r>
  <r>
    <n v="125"/>
    <x v="19"/>
    <x v="1"/>
    <n v="126"/>
    <s v="Highland"/>
    <s v="X"/>
    <s v="-"/>
    <s v="-"/>
    <x v="1"/>
    <s v="CASTLEMONT/CCPA/MADISON"/>
    <s v="-"/>
    <s v="-"/>
    <s v="CASTLEMONT/CCPA/MADISON5"/>
    <s v="-"/>
    <s v="-"/>
    <x v="4"/>
    <n v="459"/>
    <n v="0"/>
    <n v="0"/>
    <n v="459"/>
    <n v="19"/>
    <n v="478"/>
    <n v="0.85559999999999992"/>
    <n v="392.72"/>
    <n v="0"/>
    <n v="0"/>
    <n v="392.72"/>
    <n v="16.260000000000002"/>
    <n v="408.98"/>
    <n v="1"/>
    <n v="1"/>
    <n v="1"/>
    <s v="N/A"/>
    <n v="36"/>
    <n v="0"/>
    <n v="2"/>
    <n v="34"/>
    <n v="0"/>
    <n v="0"/>
    <n v="0"/>
    <n v="3019"/>
    <n v="0"/>
    <n v="0"/>
    <n v="2081"/>
    <n v="13482"/>
    <n v="6176"/>
    <n v="925"/>
    <n v="8026"/>
    <n v="113760"/>
    <n v="11.550588235294118"/>
    <n v="0"/>
    <n v="0"/>
    <n v="0"/>
    <n v="7.3817790601007385"/>
    <n v="0"/>
    <n v="0"/>
    <n v="5.0882683749816611"/>
    <n v="32.964937160741357"/>
    <n v="15.100982933150764"/>
    <n v="2.2617242896963177"/>
    <n v="19.624431512543399"/>
    <n v="278.15541102254389"/>
  </r>
  <r>
    <n v="127"/>
    <x v="20"/>
    <x v="1"/>
    <n v="127"/>
    <s v="Hillcrest"/>
    <s v="X"/>
    <s v="-"/>
    <s v="-"/>
    <x v="1"/>
    <s v="OAKLAND TECH"/>
    <s v="-"/>
    <s v="-"/>
    <s v="OAKLAND TECH3"/>
    <s v="-"/>
    <s v="-"/>
    <x v="5"/>
    <n v="290"/>
    <n v="0"/>
    <n v="0"/>
    <n v="290"/>
    <n v="20"/>
    <n v="310"/>
    <n v="0.94540000000000002"/>
    <n v="274.17"/>
    <n v="0"/>
    <n v="0"/>
    <n v="274.17"/>
    <n v="18.91"/>
    <n v="293.08000000000004"/>
    <n v="1"/>
    <n v="1"/>
    <n v="1"/>
    <s v="N/A"/>
    <n v="14"/>
    <n v="0"/>
    <n v="0"/>
    <n v="14"/>
    <n v="0"/>
    <n v="898"/>
    <n v="0"/>
    <n v="2165"/>
    <n v="0"/>
    <n v="0"/>
    <n v="1242"/>
    <n v="6116"/>
    <n v="1988"/>
    <n v="873"/>
    <n v="1988"/>
    <n v="72696"/>
    <n v="19.583571428571428"/>
    <n v="0"/>
    <n v="3.2753401174453805"/>
    <n v="0"/>
    <n v="7.3870615531595458"/>
    <n v="0"/>
    <n v="0"/>
    <n v="4.2377507847686635"/>
    <n v="20.868022382967105"/>
    <n v="6.7831308857649777"/>
    <n v="2.9787088849460894"/>
    <n v="6.7831308857649777"/>
    <n v="248.04149037805374"/>
  </r>
  <r>
    <n v="131"/>
    <x v="21"/>
    <x v="1"/>
    <n v="131"/>
    <s v="Laurel"/>
    <s v="X"/>
    <s v="-"/>
    <s v="-"/>
    <x v="1"/>
    <s v="SKYLINE"/>
    <s v="-"/>
    <s v="-"/>
    <s v="SKYLINE3"/>
    <s v="-"/>
    <s v="-"/>
    <x v="1"/>
    <n v="448"/>
    <n v="0"/>
    <n v="0"/>
    <n v="448"/>
    <n v="18"/>
    <n v="466"/>
    <n v="0.86060000000000003"/>
    <n v="385.55"/>
    <n v="0"/>
    <n v="0"/>
    <n v="385.55"/>
    <n v="15.49"/>
    <n v="401.04"/>
    <n v="1"/>
    <n v="1"/>
    <n v="1"/>
    <s v="N/A"/>
    <n v="30"/>
    <n v="5"/>
    <n v="0"/>
    <n v="25"/>
    <n v="0"/>
    <n v="0"/>
    <n v="0"/>
    <n v="4350"/>
    <n v="0"/>
    <n v="0"/>
    <n v="0"/>
    <n v="10738"/>
    <n v="3365"/>
    <n v="811"/>
    <n v="3365"/>
    <n v="108781"/>
    <n v="15.422000000000001"/>
    <n v="0"/>
    <n v="0"/>
    <n v="0"/>
    <n v="10.846798324356673"/>
    <n v="0"/>
    <n v="0"/>
    <n v="0"/>
    <n v="26.77538400159585"/>
    <n v="8.3906842210253334"/>
    <n v="2.0222421703570714"/>
    <n v="8.3906842210253334"/>
    <n v="271.24725713145818"/>
  </r>
  <r>
    <n v="133"/>
    <x v="22"/>
    <x v="1"/>
    <n v="133"/>
    <s v="Lincoln"/>
    <s v="X"/>
    <s v="-"/>
    <s v="-"/>
    <x v="1"/>
    <s v="OAKLAND TECH"/>
    <s v="-"/>
    <s v="-"/>
    <s v="OAKLAND TECH4"/>
    <s v="-"/>
    <s v="-"/>
    <x v="5"/>
    <n v="699"/>
    <n v="0"/>
    <n v="0"/>
    <n v="699"/>
    <n v="0"/>
    <n v="699"/>
    <n v="0.93059999999999998"/>
    <n v="650.49"/>
    <n v="0"/>
    <n v="0"/>
    <n v="650.49"/>
    <n v="0"/>
    <n v="650.49"/>
    <n v="1"/>
    <n v="1"/>
    <n v="1"/>
    <s v="N/A"/>
    <n v="29"/>
    <n v="0"/>
    <n v="0"/>
    <n v="29"/>
    <n v="0"/>
    <n v="0"/>
    <n v="837"/>
    <n v="3150"/>
    <n v="0"/>
    <n v="0"/>
    <n v="899"/>
    <n v="12089"/>
    <n v="3281"/>
    <n v="870"/>
    <n v="3281"/>
    <n v="25297"/>
    <n v="22.430689655172415"/>
    <n v="0"/>
    <n v="0"/>
    <n v="1.2867223170225521"/>
    <n v="4.8425033436332612"/>
    <n v="0"/>
    <n v="0"/>
    <n v="1.382035081246445"/>
    <n v="18.584451721010314"/>
    <n v="5.0438899906224535"/>
    <n v="1.3374533044320436"/>
    <n v="5.0438899906224535"/>
    <n v="38.889145105997017"/>
  </r>
  <r>
    <n v="136"/>
    <x v="23"/>
    <x v="1"/>
    <s v="-"/>
    <e v="#N/A"/>
    <s v="-"/>
    <s v="-"/>
    <s v="-"/>
    <x v="2"/>
    <s v="-"/>
    <s v="-"/>
    <s v="-"/>
    <s v="-"/>
    <s v="-"/>
    <s v="-"/>
    <x v="3"/>
    <n v="0"/>
    <n v="0"/>
    <n v="0"/>
    <n v="0"/>
    <n v="0"/>
    <n v="0"/>
    <n v="0.85980000000000001"/>
    <n v="0"/>
    <n v="0"/>
    <n v="0"/>
    <n v="0"/>
    <n v="0"/>
    <n v="0"/>
    <e v="#N/A"/>
    <e v="#N/A"/>
    <e v="#N/A"/>
    <s v="N/A"/>
    <e v="#N/A"/>
    <e v="#N/A"/>
    <e v="#N/A"/>
    <e v="#N/A"/>
    <e v="#N/A"/>
    <e v="#N/A"/>
    <e v="#N/A"/>
    <e v="#N/A"/>
    <e v="#N/A"/>
    <e v="#N/A"/>
    <e v="#N/A"/>
    <e v="#N/A"/>
    <e v="#N/A"/>
    <e v="#N/A"/>
    <e v="#N/A"/>
    <e v="#N/A"/>
    <e v="#N/A"/>
    <e v="#N/A"/>
    <e v="#N/A"/>
    <e v="#N/A"/>
    <e v="#N/A"/>
    <e v="#N/A"/>
    <e v="#N/A"/>
    <e v="#N/A"/>
    <e v="#N/A"/>
    <e v="#N/A"/>
    <e v="#N/A"/>
    <e v="#N/A"/>
    <e v="#N/A"/>
  </r>
  <r>
    <n v="138"/>
    <x v="24"/>
    <x v="1"/>
    <n v="138"/>
    <s v="Markham"/>
    <s v="X"/>
    <s v="-"/>
    <s v="-"/>
    <x v="1"/>
    <s v="CASTLEMONT/CCPA/MADISON"/>
    <s v="-"/>
    <s v="-"/>
    <s v="CASTLEMONT/CCPA/MADISON6"/>
    <s v="-"/>
    <s v="-"/>
    <x v="4"/>
    <n v="294"/>
    <n v="0"/>
    <n v="0"/>
    <n v="294"/>
    <n v="0"/>
    <n v="294"/>
    <n v="0.83599999999999997"/>
    <n v="245.78"/>
    <n v="0"/>
    <n v="0"/>
    <n v="245.78"/>
    <n v="0"/>
    <n v="245.78"/>
    <n v="0.55359999999999998"/>
    <n v="0.55359999999999998"/>
    <n v="1"/>
    <s v="N/A"/>
    <n v="28"/>
    <n v="12"/>
    <n v="0"/>
    <n v="16"/>
    <n v="0"/>
    <n v="0"/>
    <n v="372.57279999999997"/>
    <n v="1911.0272"/>
    <n v="0"/>
    <n v="0"/>
    <n v="545.29599999999994"/>
    <n v="9117.2384000000002"/>
    <n v="2040.5696"/>
    <n v="476.64959999999996"/>
    <n v="2040.5696"/>
    <n v="46757.609599999996"/>
    <n v="15.36125"/>
    <n v="0"/>
    <n v="0"/>
    <n v="1.5158792415981772"/>
    <n v="7.7753568231751968"/>
    <n v="0"/>
    <n v="0"/>
    <n v="2.2186345512246723"/>
    <n v="37.095119212303686"/>
    <n v="8.3024233053950685"/>
    <n v="1.9393343640654241"/>
    <n v="8.3024233053950685"/>
    <n v="190.24171861013915"/>
  </r>
  <r>
    <n v="142"/>
    <x v="25"/>
    <x v="1"/>
    <n v="142"/>
    <s v="Joaquin Miller"/>
    <s v="X"/>
    <s v="-"/>
    <s v="-"/>
    <x v="1"/>
    <s v="SKYLINE"/>
    <s v="-"/>
    <s v="-"/>
    <s v="SKYLINE4"/>
    <s v="-"/>
    <s v="-"/>
    <x v="1"/>
    <n v="412"/>
    <n v="0"/>
    <n v="0"/>
    <n v="412"/>
    <n v="19"/>
    <n v="431"/>
    <n v="0.9284"/>
    <n v="382.5"/>
    <n v="0"/>
    <n v="0"/>
    <n v="382.5"/>
    <n v="17.64"/>
    <n v="400.14"/>
    <n v="1"/>
    <n v="1"/>
    <n v="1"/>
    <s v="N/A"/>
    <n v="19"/>
    <n v="0"/>
    <n v="2"/>
    <n v="17"/>
    <n v="0"/>
    <n v="0"/>
    <n v="0"/>
    <n v="3166"/>
    <n v="0"/>
    <n v="0"/>
    <n v="881"/>
    <n v="9077"/>
    <n v="2942"/>
    <n v="837"/>
    <n v="4616"/>
    <n v="217740"/>
    <n v="22.5"/>
    <n v="0"/>
    <n v="0"/>
    <n v="0"/>
    <n v="7.9122307192482637"/>
    <n v="0"/>
    <n v="0"/>
    <n v="2.201729394711851"/>
    <n v="22.684560403858651"/>
    <n v="7.3524266506722649"/>
    <n v="2.0917678812415654"/>
    <n v="11.535962413155396"/>
    <n v="544.15954415954423"/>
  </r>
  <r>
    <n v="143"/>
    <x v="26"/>
    <x v="1"/>
    <n v="143"/>
    <s v="Montclair"/>
    <s v="X"/>
    <s v="-"/>
    <s v="-"/>
    <x v="1"/>
    <s v="SKYLINE"/>
    <s v="-"/>
    <s v="-"/>
    <s v="SKYLINE5"/>
    <s v="-"/>
    <s v="-"/>
    <x v="1"/>
    <n v="526"/>
    <n v="0"/>
    <n v="0"/>
    <n v="526"/>
    <n v="21"/>
    <n v="547"/>
    <n v="0.9345"/>
    <n v="491.55"/>
    <n v="0"/>
    <n v="0"/>
    <n v="491.55"/>
    <n v="19.62"/>
    <n v="511.17"/>
    <n v="1"/>
    <n v="1"/>
    <n v="1"/>
    <s v="N/A"/>
    <n v="26"/>
    <n v="1"/>
    <n v="2"/>
    <n v="23"/>
    <n v="0"/>
    <n v="0"/>
    <n v="0"/>
    <n v="9228"/>
    <n v="0"/>
    <n v="0"/>
    <n v="861"/>
    <n v="13847"/>
    <n v="3116"/>
    <n v="824"/>
    <n v="4764"/>
    <n v="250754"/>
    <n v="21.371739130434783"/>
    <n v="0"/>
    <n v="0"/>
    <n v="0"/>
    <n v="18.05270262339339"/>
    <n v="0"/>
    <n v="0"/>
    <n v="1.6843711485415811"/>
    <n v="27.088835416788935"/>
    <n v="6.0958193947219126"/>
    <n v="1.6119881839701078"/>
    <n v="9.3197957626621282"/>
    <n v="490.5491323825733"/>
  </r>
  <r>
    <n v="144"/>
    <x v="27"/>
    <x v="1"/>
    <s v="-"/>
    <e v="#N/A"/>
    <s v="-"/>
    <s v="-"/>
    <s v="-"/>
    <x v="2"/>
    <s v="-"/>
    <s v="-"/>
    <s v="-"/>
    <s v="-"/>
    <s v="-"/>
    <s v="-"/>
    <x v="3"/>
    <e v="#N/A"/>
    <e v="#N/A"/>
    <e v="#N/A"/>
    <e v="#N/A"/>
    <e v="#N/A"/>
    <e v="#N/A"/>
    <n v="0.80520000000000003"/>
    <e v="#N/A"/>
    <e v="#N/A"/>
    <e v="#N/A"/>
    <e v="#N/A"/>
    <e v="#N/A"/>
    <e v="#N/A"/>
    <e v="#N/A"/>
    <e v="#N/A"/>
    <e v="#N/A"/>
    <s v="N/A"/>
    <e v="#N/A"/>
    <e v="#N/A"/>
    <e v="#N/A"/>
    <e v="#N/A"/>
    <e v="#N/A"/>
    <e v="#N/A"/>
    <e v="#N/A"/>
    <e v="#N/A"/>
    <e v="#N/A"/>
    <e v="#N/A"/>
    <e v="#N/A"/>
    <e v="#N/A"/>
    <e v="#N/A"/>
    <e v="#N/A"/>
    <e v="#N/A"/>
    <e v="#N/A"/>
    <e v="#N/A"/>
    <e v="#N/A"/>
    <e v="#N/A"/>
    <e v="#N/A"/>
    <e v="#N/A"/>
    <e v="#N/A"/>
    <e v="#N/A"/>
    <e v="#N/A"/>
    <e v="#N/A"/>
    <e v="#N/A"/>
    <e v="#N/A"/>
    <e v="#N/A"/>
    <e v="#N/A"/>
  </r>
  <r>
    <n v="145"/>
    <x v="28"/>
    <x v="1"/>
    <n v="145"/>
    <s v="Peralta"/>
    <s v="X"/>
    <s v="-"/>
    <s v="-"/>
    <x v="1"/>
    <s v="OAKLAND TECH"/>
    <s v="-"/>
    <s v="-"/>
    <s v="OAKLAND TECH5"/>
    <s v="-"/>
    <s v="-"/>
    <x v="5"/>
    <n v="357"/>
    <n v="0"/>
    <n v="0"/>
    <n v="357"/>
    <n v="0"/>
    <n v="357"/>
    <n v="0.94550000000000001"/>
    <n v="337.54"/>
    <n v="0"/>
    <n v="0"/>
    <n v="337.54"/>
    <n v="0"/>
    <n v="337.54"/>
    <n v="1"/>
    <n v="1"/>
    <n v="1"/>
    <s v="N/A"/>
    <n v="14"/>
    <n v="0"/>
    <n v="0"/>
    <n v="14"/>
    <n v="0"/>
    <n v="0"/>
    <n v="0"/>
    <n v="4692"/>
    <n v="0"/>
    <n v="0"/>
    <n v="1207"/>
    <n v="2002"/>
    <n v="2064"/>
    <n v="781"/>
    <n v="2064"/>
    <n v="54062"/>
    <n v="24.110000000000003"/>
    <n v="0"/>
    <n v="0"/>
    <n v="0"/>
    <n v="13.900574746696687"/>
    <n v="0"/>
    <n v="0"/>
    <n v="3.5758724891864664"/>
    <n v="5.9311489008710074"/>
    <n v="6.1148308348640157"/>
    <n v="2.3137998459441844"/>
    <n v="6.1148308348640157"/>
    <n v="160.16472121822599"/>
  </r>
  <r>
    <n v="146"/>
    <x v="29"/>
    <x v="1"/>
    <n v="146"/>
    <s v="Piedmont"/>
    <s v="X"/>
    <s v="-"/>
    <s v="-"/>
    <x v="1"/>
    <s v="OAKLAND TECH"/>
    <s v="-"/>
    <s v="-"/>
    <s v="OAKLAND TECH6"/>
    <s v="-"/>
    <s v="-"/>
    <x v="5"/>
    <n v="317"/>
    <n v="0"/>
    <n v="0"/>
    <n v="317"/>
    <n v="20"/>
    <n v="337"/>
    <n v="0.86860000000000004"/>
    <n v="275.35000000000002"/>
    <n v="0"/>
    <n v="0"/>
    <n v="275.35000000000002"/>
    <n v="17.37"/>
    <n v="292.72000000000003"/>
    <n v="1"/>
    <n v="1"/>
    <n v="1"/>
    <s v="N/A"/>
    <n v="18"/>
    <n v="0"/>
    <n v="2"/>
    <n v="16"/>
    <n v="0"/>
    <n v="895"/>
    <n v="710"/>
    <n v="3461"/>
    <n v="0"/>
    <n v="0"/>
    <n v="1004"/>
    <n v="13251"/>
    <n v="3011"/>
    <n v="845"/>
    <n v="4701"/>
    <n v="72241"/>
    <n v="17.209375000000001"/>
    <n v="0"/>
    <n v="3.2504085709097508"/>
    <n v="2.5785364082077353"/>
    <n v="11.823585679147307"/>
    <n v="0"/>
    <n v="0"/>
    <n v="3.4298988794752661"/>
    <n v="45.268515987974851"/>
    <n v="10.286280404482097"/>
    <n v="2.8867176824268923"/>
    <n v="16.059715769335881"/>
    <n v="246.79215632686524"/>
  </r>
  <r>
    <n v="148"/>
    <x v="30"/>
    <x v="1"/>
    <n v="148"/>
    <s v="Redwood Hts"/>
    <s v="X"/>
    <s v="-"/>
    <s v="-"/>
    <x v="1"/>
    <s v="SKYLINE"/>
    <s v="-"/>
    <s v="-"/>
    <s v="SKYLINE6"/>
    <s v="-"/>
    <s v="-"/>
    <x v="1"/>
    <n v="362"/>
    <n v="0"/>
    <n v="0"/>
    <n v="362"/>
    <n v="13"/>
    <n v="375"/>
    <n v="0.9254"/>
    <n v="334.99"/>
    <n v="0"/>
    <n v="0"/>
    <n v="334.99"/>
    <n v="12.03"/>
    <n v="347.02"/>
    <n v="1"/>
    <n v="1"/>
    <n v="1"/>
    <s v="N/A"/>
    <n v="15"/>
    <n v="0"/>
    <n v="2"/>
    <n v="13"/>
    <n v="1439"/>
    <n v="0"/>
    <n v="0"/>
    <n v="3066"/>
    <n v="0"/>
    <n v="0"/>
    <n v="1760"/>
    <n v="11130"/>
    <n v="4017"/>
    <n v="904"/>
    <n v="5825"/>
    <n v="116620"/>
    <n v="25.768461538461541"/>
    <n v="4.2956506164363111"/>
    <n v="0"/>
    <n v="0"/>
    <n v="8.8352256354100636"/>
    <n v="0"/>
    <n v="0"/>
    <n v="5.0717537894069507"/>
    <n v="32.073079361420092"/>
    <n v="11.575701688663479"/>
    <n v="2.6050371736499338"/>
    <n v="16.785776035963345"/>
    <n v="336.06132211399921"/>
  </r>
  <r>
    <n v="151"/>
    <x v="31"/>
    <x v="1"/>
    <n v="151"/>
    <s v="Sequoia"/>
    <s v="X"/>
    <s v="-"/>
    <s v="-"/>
    <x v="1"/>
    <s v="SKYLINE"/>
    <s v="-"/>
    <s v="-"/>
    <s v="SKYLINE7"/>
    <s v="-"/>
    <s v="-"/>
    <x v="1"/>
    <n v="432"/>
    <n v="0"/>
    <n v="0"/>
    <n v="432"/>
    <n v="12"/>
    <n v="444"/>
    <n v="0.92549999999999999"/>
    <n v="399.82"/>
    <n v="0"/>
    <n v="0"/>
    <n v="399.82"/>
    <n v="11.11"/>
    <n v="410.93"/>
    <n v="1"/>
    <n v="1"/>
    <n v="1"/>
    <s v="N/A"/>
    <n v="19"/>
    <n v="0"/>
    <n v="2"/>
    <n v="17"/>
    <n v="0"/>
    <n v="0"/>
    <n v="0"/>
    <n v="3778"/>
    <n v="3159"/>
    <n v="0"/>
    <n v="736"/>
    <n v="13316"/>
    <n v="3036"/>
    <n v="740"/>
    <n v="4516"/>
    <n v="98729"/>
    <n v="23.518823529411765"/>
    <n v="0"/>
    <n v="0"/>
    <n v="0"/>
    <n v="9.1937799625240313"/>
    <n v="7.6874406833280604"/>
    <n v="0"/>
    <n v="1.7910593045044167"/>
    <n v="32.404545786386976"/>
    <n v="7.3881196310807189"/>
    <n v="1.8007933224636798"/>
    <n v="10.989706276008079"/>
    <n v="240.2574647750225"/>
  </r>
  <r>
    <n v="154"/>
    <x v="32"/>
    <x v="1"/>
    <n v="154"/>
    <s v="Sobrante Park"/>
    <s v="X"/>
    <s v="-"/>
    <s v="-"/>
    <x v="1"/>
    <s v="CASTLEMONT/CCPA/MADISON"/>
    <s v="-"/>
    <s v="-"/>
    <s v="CASTLEMONT/CCPA/MADISON7"/>
    <s v="-"/>
    <s v="-"/>
    <x v="4"/>
    <n v="286"/>
    <n v="0"/>
    <n v="0"/>
    <n v="286"/>
    <n v="22"/>
    <n v="308"/>
    <n v="0.8236"/>
    <n v="235.55"/>
    <n v="0"/>
    <n v="0"/>
    <n v="235.55"/>
    <n v="18.12"/>
    <n v="253.67000000000002"/>
    <n v="1"/>
    <n v="1"/>
    <n v="1"/>
    <s v="N/A"/>
    <n v="17"/>
    <n v="0"/>
    <n v="2"/>
    <n v="15"/>
    <n v="0"/>
    <n v="0"/>
    <n v="0"/>
    <n v="3400"/>
    <n v="0"/>
    <n v="0"/>
    <n v="1566"/>
    <n v="9674"/>
    <n v="4638"/>
    <n v="887"/>
    <n v="6412"/>
    <n v="142682"/>
    <n v="15.703333333333335"/>
    <n v="0"/>
    <n v="0"/>
    <n v="0"/>
    <n v="13.403240430480544"/>
    <n v="0"/>
    <n v="0"/>
    <n v="6.1733748570978042"/>
    <n v="38.136161154255525"/>
    <n v="18.283596798990814"/>
    <n v="3.4966689005400715"/>
    <n v="25.276934600070955"/>
    <n v="562.47092679465447"/>
  </r>
  <r>
    <n v="157"/>
    <x v="33"/>
    <x v="1"/>
    <n v="157"/>
    <s v="Thornhill"/>
    <s v="X"/>
    <s v="-"/>
    <s v="-"/>
    <x v="1"/>
    <s v="SKYLINE"/>
    <s v="-"/>
    <s v="-"/>
    <s v="SKYLINE8"/>
    <s v="-"/>
    <s v="-"/>
    <x v="1"/>
    <n v="402"/>
    <n v="0"/>
    <n v="0"/>
    <n v="402"/>
    <n v="0"/>
    <n v="402"/>
    <n v="0.9335"/>
    <n v="375.27"/>
    <n v="0"/>
    <n v="0"/>
    <n v="375.27"/>
    <n v="0"/>
    <n v="375.27"/>
    <n v="1"/>
    <n v="1"/>
    <n v="1"/>
    <s v="N/A"/>
    <n v="18"/>
    <n v="0"/>
    <n v="0"/>
    <n v="18"/>
    <n v="0"/>
    <n v="0"/>
    <n v="0"/>
    <n v="3840"/>
    <n v="0"/>
    <n v="0"/>
    <n v="900"/>
    <n v="8916"/>
    <n v="2972"/>
    <n v="864"/>
    <n v="2972"/>
    <n v="143483"/>
    <n v="20.848333333333333"/>
    <n v="0"/>
    <n v="0"/>
    <n v="0"/>
    <n v="10.23263250459669"/>
    <n v="0"/>
    <n v="0"/>
    <n v="2.3982732432648493"/>
    <n v="23.758893596610442"/>
    <n v="7.9196311988701469"/>
    <n v="2.3023423135342553"/>
    <n v="7.9196311988701469"/>
    <n v="382.34604418152264"/>
  </r>
  <r>
    <n v="165"/>
    <x v="34"/>
    <x v="1"/>
    <n v="165"/>
    <s v="Woodland"/>
    <s v="X"/>
    <s v="-"/>
    <s v="-"/>
    <x v="1"/>
    <s v="CASTLEMONT/CCPA/MADISON"/>
    <s v="-"/>
    <s v="-"/>
    <s v="CASTLEMONT/CCPA/MADISON8"/>
    <s v="-"/>
    <s v="-"/>
    <x v="4"/>
    <n v="295"/>
    <n v="0"/>
    <n v="0"/>
    <n v="295"/>
    <n v="0"/>
    <n v="295"/>
    <n v="0.89039999999999997"/>
    <n v="262.67"/>
    <n v="0"/>
    <n v="0"/>
    <n v="262.67"/>
    <n v="0"/>
    <n v="262.67"/>
    <n v="0.48880000000000001"/>
    <n v="0.48880000000000001"/>
    <n v="0.48880000000000001"/>
    <s v="N/A"/>
    <n v="14"/>
    <n v="1"/>
    <n v="0"/>
    <n v="13"/>
    <n v="330.42880000000002"/>
    <n v="939.47360000000003"/>
    <n v="0"/>
    <n v="3044.2464"/>
    <n v="0"/>
    <n v="0"/>
    <n v="0"/>
    <n v="10444.1896"/>
    <n v="4021.3576000000003"/>
    <n v="479.51280000000003"/>
    <n v="4021.3576000000003"/>
    <n v="157182.92720000001"/>
    <n v="20.205384615384617"/>
    <n v="1.2579617009936421"/>
    <n v="3.5766307534168349"/>
    <n v="0"/>
    <n v="11.589623481935508"/>
    <n v="0"/>
    <n v="0"/>
    <n v="0"/>
    <n v="39.761638557886315"/>
    <n v="15.309542772299844"/>
    <n v="1.8255331785129629"/>
    <n v="15.309542772299844"/>
    <n v="598.40456542429661"/>
  </r>
  <r>
    <n v="169"/>
    <x v="35"/>
    <x v="1"/>
    <n v="166"/>
    <s v="Howard"/>
    <s v="X"/>
    <s v="-"/>
    <s v="-"/>
    <x v="1"/>
    <s v="CASTLEMONT/CCPA/MADISON"/>
    <s v="-"/>
    <s v="-"/>
    <s v="CASTLEMONT/CCPA/MADISON9"/>
    <s v="-"/>
    <s v="-"/>
    <x v="4"/>
    <n v="303"/>
    <n v="0"/>
    <n v="0"/>
    <n v="303"/>
    <n v="14"/>
    <n v="317"/>
    <n v="0.82189999999999996"/>
    <n v="249.04"/>
    <n v="0"/>
    <n v="0"/>
    <n v="249.04"/>
    <n v="11.51"/>
    <n v="260.55"/>
    <n v="1"/>
    <n v="1"/>
    <n v="1"/>
    <s v="N/A"/>
    <n v="21"/>
    <n v="2"/>
    <n v="2"/>
    <n v="17"/>
    <n v="0"/>
    <n v="856"/>
    <n v="856"/>
    <n v="3950"/>
    <n v="0"/>
    <n v="0"/>
    <n v="908"/>
    <n v="8425"/>
    <n v="2819"/>
    <n v="872"/>
    <n v="4563"/>
    <n v="252909"/>
    <n v="14.649411764705881"/>
    <n v="0"/>
    <n v="3.4371988435592677"/>
    <n v="3.4371988435592677"/>
    <n v="15.160237958165419"/>
    <n v="0"/>
    <n v="0"/>
    <n v="3.4849357129149872"/>
    <n v="32.335444252542693"/>
    <n v="10.819420456726156"/>
    <n v="3.3467664555747456"/>
    <n v="17.512953367875646"/>
    <n v="970.67357512953367"/>
  </r>
  <r>
    <n v="168"/>
    <x v="36"/>
    <x v="1"/>
    <s v="-"/>
    <e v="#N/A"/>
    <s v="-"/>
    <s v="-"/>
    <s v="-"/>
    <x v="2"/>
    <s v="-"/>
    <s v="-"/>
    <s v="-"/>
    <s v="-"/>
    <s v="-"/>
    <s v="-"/>
    <x v="3"/>
    <n v="0"/>
    <n v="0"/>
    <n v="0"/>
    <n v="0"/>
    <n v="0"/>
    <n v="0"/>
    <n v="0.85540000000000005"/>
    <n v="0"/>
    <n v="0"/>
    <n v="0"/>
    <n v="0"/>
    <n v="0"/>
    <n v="0"/>
    <e v="#N/A"/>
    <e v="#N/A"/>
    <e v="#N/A"/>
    <s v="N/A"/>
    <e v="#N/A"/>
    <e v="#N/A"/>
    <e v="#N/A"/>
    <e v="#N/A"/>
    <e v="#N/A"/>
    <e v="#N/A"/>
    <e v="#N/A"/>
    <e v="#N/A"/>
    <e v="#N/A"/>
    <e v="#N/A"/>
    <e v="#N/A"/>
    <e v="#N/A"/>
    <e v="#N/A"/>
    <e v="#N/A"/>
    <e v="#N/A"/>
    <e v="#N/A"/>
    <e v="#N/A"/>
    <e v="#N/A"/>
    <e v="#N/A"/>
    <e v="#N/A"/>
    <e v="#N/A"/>
    <e v="#N/A"/>
    <e v="#N/A"/>
    <e v="#N/A"/>
    <e v="#N/A"/>
    <e v="#N/A"/>
    <e v="#N/A"/>
    <e v="#N/A"/>
    <e v="#N/A"/>
  </r>
  <r>
    <n v="170"/>
    <x v="37"/>
    <x v="1"/>
    <n v="170"/>
    <s v="Hoover"/>
    <s v="X"/>
    <s v="-"/>
    <s v="-"/>
    <x v="1"/>
    <s v="MCCLYMONDS"/>
    <s v="-"/>
    <s v="-"/>
    <s v="MCCLYMONDS1"/>
    <s v="-"/>
    <s v="-"/>
    <x v="7"/>
    <n v="255"/>
    <n v="0"/>
    <n v="0"/>
    <n v="255"/>
    <n v="0"/>
    <n v="255"/>
    <n v="0.87660000000000005"/>
    <n v="223.53"/>
    <n v="0"/>
    <n v="0"/>
    <n v="223.53"/>
    <n v="0"/>
    <n v="223.53"/>
    <n v="1"/>
    <n v="1"/>
    <n v="1"/>
    <s v="N/A"/>
    <n v="16"/>
    <n v="0"/>
    <n v="0"/>
    <n v="16"/>
    <n v="0"/>
    <n v="0"/>
    <n v="0"/>
    <n v="2920"/>
    <n v="0"/>
    <n v="0"/>
    <n v="1370"/>
    <n v="11498"/>
    <n v="2640"/>
    <n v="1046"/>
    <n v="2640"/>
    <n v="125505"/>
    <n v="13.970625"/>
    <n v="0"/>
    <n v="0"/>
    <n v="0"/>
    <n v="13.063123518096004"/>
    <n v="0"/>
    <n v="0"/>
    <n v="6.1289312396546327"/>
    <n v="51.438285688721869"/>
    <n v="11.810495235538854"/>
    <n v="4.6794613698385001"/>
    <n v="11.810495235538854"/>
    <n v="561.46825929405452"/>
  </r>
  <r>
    <n v="172"/>
    <x v="38"/>
    <x v="1"/>
    <s v="-"/>
    <e v="#N/A"/>
    <s v="-"/>
    <s v="-"/>
    <s v="-"/>
    <x v="2"/>
    <s v="-"/>
    <s v="-"/>
    <s v="-"/>
    <s v="-"/>
    <s v="-"/>
    <s v="-"/>
    <x v="3"/>
    <n v="0"/>
    <n v="0"/>
    <n v="0"/>
    <n v="0"/>
    <n v="0"/>
    <n v="0"/>
    <e v="#N/A"/>
    <e v="#N/A"/>
    <e v="#N/A"/>
    <e v="#N/A"/>
    <e v="#N/A"/>
    <e v="#N/A"/>
    <e v="#N/A"/>
    <e v="#N/A"/>
    <e v="#N/A"/>
    <e v="#N/A"/>
    <s v="N/A"/>
    <e v="#N/A"/>
    <e v="#N/A"/>
    <e v="#N/A"/>
    <e v="#N/A"/>
    <e v="#N/A"/>
    <e v="#N/A"/>
    <e v="#N/A"/>
    <e v="#N/A"/>
    <e v="#N/A"/>
    <e v="#N/A"/>
    <e v="#N/A"/>
    <e v="#N/A"/>
    <e v="#N/A"/>
    <e v="#N/A"/>
    <e v="#N/A"/>
    <e v="#N/A"/>
    <e v="#N/A"/>
    <e v="#N/A"/>
    <e v="#N/A"/>
    <e v="#N/A"/>
    <e v="#N/A"/>
    <e v="#N/A"/>
    <e v="#N/A"/>
    <e v="#N/A"/>
    <e v="#N/A"/>
    <e v="#N/A"/>
    <e v="#N/A"/>
    <e v="#N/A"/>
    <e v="#N/A"/>
  </r>
  <r>
    <n v="175"/>
    <x v="39"/>
    <x v="1"/>
    <n v="137"/>
    <s v="Manzanita"/>
    <s v="X"/>
    <s v="-"/>
    <s v="-"/>
    <x v="1"/>
    <s v="OAKLAND HIGH"/>
    <s v="-"/>
    <s v="-"/>
    <s v="OAKLAND HIGH8"/>
    <s v="-"/>
    <s v="-"/>
    <x v="2"/>
    <n v="396"/>
    <n v="0"/>
    <n v="0"/>
    <n v="396"/>
    <n v="23"/>
    <n v="419"/>
    <n v="0.88600000000000001"/>
    <n v="350.86"/>
    <n v="0"/>
    <n v="0"/>
    <n v="350.86"/>
    <n v="20.38"/>
    <n v="371.24"/>
    <n v="0.57320000000000004"/>
    <n v="0.56499999999999995"/>
    <n v="0.57320000000000004"/>
    <s v="N/A"/>
    <n v="22"/>
    <n v="0"/>
    <n v="3"/>
    <n v="19"/>
    <n v="0"/>
    <n v="0"/>
    <n v="449.38880000000006"/>
    <n v="4057.8299999999995"/>
    <n v="0"/>
    <n v="0"/>
    <n v="1082.54"/>
    <n v="6451.1699999999992"/>
    <n v="1524.9349999999999"/>
    <n v="470.07999999999993"/>
    <n v="3875.3349999999996"/>
    <n v="92400.099999999991"/>
    <n v="18.466315789473686"/>
    <n v="0"/>
    <n v="0"/>
    <n v="1.2808208402211709"/>
    <n v="10.930476241784289"/>
    <n v="0"/>
    <n v="0"/>
    <n v="2.9160112056890419"/>
    <n v="17.377356965844196"/>
    <n v="4.1076796681392089"/>
    <n v="1.2662428617605859"/>
    <n v="10.438893976942138"/>
    <n v="248.89586251481518"/>
  </r>
  <r>
    <n v="177"/>
    <x v="40"/>
    <x v="1"/>
    <n v="155"/>
    <s v="Stonehurst"/>
    <s v="X"/>
    <s v="-"/>
    <s v="-"/>
    <x v="1"/>
    <s v="CASTLEMONT/CCPA/MADISON"/>
    <s v="-"/>
    <s v="-"/>
    <s v="CASTLEMONT/CCPA/MADISON10"/>
    <s v="-"/>
    <s v="-"/>
    <x v="4"/>
    <n v="472"/>
    <n v="0"/>
    <n v="0"/>
    <n v="472"/>
    <n v="38"/>
    <n v="510"/>
    <n v="0.85014999999999996"/>
    <n v="401.27"/>
    <n v="0"/>
    <n v="0"/>
    <n v="401.27"/>
    <n v="32.31"/>
    <n v="433.58"/>
    <n v="1"/>
    <n v="1"/>
    <n v="1"/>
    <s v="N/A"/>
    <n v="40"/>
    <n v="3"/>
    <n v="4"/>
    <n v="33"/>
    <n v="0"/>
    <n v="0"/>
    <n v="778"/>
    <n v="2475"/>
    <n v="2600"/>
    <n v="0"/>
    <n v="3250"/>
    <n v="9836"/>
    <n v="8194"/>
    <n v="774"/>
    <n v="11290"/>
    <n v="347657"/>
    <n v="12.159696969696968"/>
    <n v="0"/>
    <n v="0"/>
    <n v="1.9388441697610088"/>
    <n v="5.7082891277272942"/>
    <n v="5.9965865584205913"/>
    <n v="0"/>
    <n v="7.4957331980257393"/>
    <n v="22.685548226394207"/>
    <n v="18.898473176807048"/>
    <n v="1.7851376908528991"/>
    <n v="26.039023940218645"/>
    <n v="801.8289589003183"/>
  </r>
  <r>
    <n v="178"/>
    <x v="41"/>
    <x v="1"/>
    <n v="141"/>
    <s v="Melrose"/>
    <s v="X"/>
    <s v="-"/>
    <s v="-"/>
    <x v="1"/>
    <s v="FREMONT"/>
    <s v="-"/>
    <s v="-"/>
    <s v="FREMONT2"/>
    <s v="-"/>
    <s v="-"/>
    <x v="6"/>
    <n v="429"/>
    <n v="0"/>
    <n v="0"/>
    <n v="429"/>
    <n v="20"/>
    <n v="449"/>
    <n v="0.86709999999999998"/>
    <n v="371.99"/>
    <n v="0"/>
    <n v="0"/>
    <n v="371.99"/>
    <n v="17.34"/>
    <n v="389.33"/>
    <n v="1"/>
    <n v="1"/>
    <n v="1"/>
    <s v="N/A"/>
    <n v="26"/>
    <n v="4"/>
    <n v="2"/>
    <n v="20"/>
    <n v="0"/>
    <n v="0"/>
    <n v="0"/>
    <n v="3234"/>
    <n v="0"/>
    <n v="0"/>
    <n v="936"/>
    <n v="10150"/>
    <n v="2889"/>
    <n v="877"/>
    <n v="4643"/>
    <n v="72083"/>
    <n v="18.599499999999999"/>
    <n v="0"/>
    <n v="0"/>
    <n v="0"/>
    <n v="8.3065779672771178"/>
    <n v="0"/>
    <n v="0"/>
    <n v="2.404130172347366"/>
    <n v="26.070428685177099"/>
    <n v="7.4204402434952357"/>
    <n v="2.2525877790049575"/>
    <n v="11.925615801505151"/>
    <n v="185.14627693730256"/>
  </r>
  <r>
    <n v="179"/>
    <x v="42"/>
    <x v="1"/>
    <n v="137"/>
    <s v="Manzanita"/>
    <s v="X"/>
    <s v="-"/>
    <s v="-"/>
    <x v="1"/>
    <s v="OAKLAND HIGH"/>
    <s v="-"/>
    <s v="-"/>
    <s v="OAKLAND HIGH9"/>
    <s v="-"/>
    <s v="-"/>
    <x v="2"/>
    <n v="307"/>
    <n v="0"/>
    <n v="0"/>
    <n v="307"/>
    <n v="29"/>
    <n v="336"/>
    <n v="0.8508"/>
    <n v="261.2"/>
    <n v="0"/>
    <n v="0"/>
    <n v="261.2"/>
    <n v="24.67"/>
    <n v="285.87"/>
    <n v="0.42680000000000001"/>
    <n v="0.435"/>
    <n v="0.42680000000000001"/>
    <s v="N/A"/>
    <n v="17"/>
    <n v="0"/>
    <n v="2"/>
    <n v="15"/>
    <n v="0"/>
    <n v="0"/>
    <n v="334.6112"/>
    <n v="3124.17"/>
    <n v="0"/>
    <n v="0"/>
    <n v="833.46"/>
    <n v="4966.83"/>
    <n v="1174.0650000000001"/>
    <n v="361.92"/>
    <n v="2983.665"/>
    <n v="71139.899999999994"/>
    <n v="17.413333333333334"/>
    <n v="0"/>
    <n v="0"/>
    <n v="1.2810535987748852"/>
    <n v="10.928638891803967"/>
    <n v="0"/>
    <n v="0"/>
    <n v="2.9155210410326373"/>
    <n v="17.374435932416834"/>
    <n v="4.1069891908909648"/>
    <n v="1.2660300136425648"/>
    <n v="10.437139259103787"/>
    <n v="248.85402455661662"/>
  </r>
  <r>
    <n v="181"/>
    <x v="43"/>
    <x v="1"/>
    <n v="165"/>
    <s v="Woodland"/>
    <s v="X"/>
    <s v="-"/>
    <s v="-"/>
    <x v="1"/>
    <s v="CASTLEMONT/CCPA/MADISON"/>
    <s v="-"/>
    <s v="-"/>
    <s v="CASTLEMONT/CCPA/MADISON11"/>
    <s v="-"/>
    <s v="-"/>
    <x v="4"/>
    <n v="318"/>
    <n v="0"/>
    <n v="0"/>
    <n v="318"/>
    <n v="0"/>
    <n v="318"/>
    <n v="0.8639"/>
    <n v="274.72000000000003"/>
    <n v="0"/>
    <n v="0"/>
    <n v="274.72000000000003"/>
    <n v="0"/>
    <n v="274.72000000000003"/>
    <n v="0.51119999999999999"/>
    <n v="0.51119999999999999"/>
    <n v="0.51119999999999999"/>
    <s v="N/A"/>
    <n v="15"/>
    <n v="1"/>
    <n v="0"/>
    <n v="14"/>
    <n v="345.57119999999998"/>
    <n v="982.52639999999997"/>
    <n v="0"/>
    <n v="3183.7536"/>
    <n v="0"/>
    <n v="0"/>
    <n v="0"/>
    <n v="10922.8104"/>
    <n v="4205.6423999999997"/>
    <n v="501.48719999999997"/>
    <n v="4205.6423999999997"/>
    <n v="164386.07279999999"/>
    <n v="19.622857142857146"/>
    <n v="1.2579033197437388"/>
    <n v="3.5764647641234708"/>
    <n v="0"/>
    <n v="11.589085614443796"/>
    <n v="0"/>
    <n v="0"/>
    <n v="0"/>
    <n v="39.759793244030284"/>
    <n v="15.308832265579497"/>
    <n v="1.8254484566103666"/>
    <n v="15.308832265579497"/>
    <n v="598.37679382644137"/>
  </r>
  <r>
    <n v="182"/>
    <x v="44"/>
    <x v="1"/>
    <n v="182"/>
    <s v="MLK"/>
    <s v="X"/>
    <s v="-"/>
    <s v="-"/>
    <x v="1"/>
    <s v="MCCLYMONDS"/>
    <s v="-"/>
    <s v="-"/>
    <s v="MCCLYMONDS2"/>
    <s v="-"/>
    <s v="-"/>
    <x v="7"/>
    <n v="334"/>
    <n v="0"/>
    <n v="0"/>
    <n v="334"/>
    <n v="46"/>
    <n v="380"/>
    <n v="0.8085"/>
    <n v="270.04000000000002"/>
    <n v="0"/>
    <n v="0"/>
    <n v="270.04000000000002"/>
    <n v="37.19"/>
    <n v="307.23"/>
    <n v="1"/>
    <n v="1"/>
    <n v="1"/>
    <s v="N/A"/>
    <n v="23"/>
    <n v="3"/>
    <n v="4"/>
    <n v="16"/>
    <n v="687"/>
    <n v="0"/>
    <n v="0"/>
    <n v="4929"/>
    <n v="0"/>
    <n v="0"/>
    <n v="0"/>
    <n v="14189"/>
    <n v="4002"/>
    <n v="1038"/>
    <n v="8154"/>
    <n v="171718"/>
    <n v="16.877500000000001"/>
    <n v="2.5440675455488075"/>
    <n v="0"/>
    <n v="0"/>
    <n v="16.0433551410995"/>
    <n v="0"/>
    <n v="0"/>
    <n v="0"/>
    <n v="46.183640920483022"/>
    <n v="13.026071672688213"/>
    <n v="3.3785763109071376"/>
    <n v="26.540376916316763"/>
    <n v="558.92328223155289"/>
  </r>
  <r>
    <n v="183"/>
    <x v="45"/>
    <x v="1"/>
    <n v="147"/>
    <s v="Prescott"/>
    <s v="X"/>
    <s v="-"/>
    <s v="-"/>
    <x v="1"/>
    <s v="MCCLYMONDS"/>
    <s v="-"/>
    <s v="-"/>
    <s v="MCCLYMONDS3"/>
    <s v="-"/>
    <s v="-"/>
    <x v="7"/>
    <n v="111"/>
    <n v="0"/>
    <n v="0"/>
    <n v="111"/>
    <n v="5"/>
    <n v="116"/>
    <n v="0.85450000000000004"/>
    <n v="94.85"/>
    <n v="0"/>
    <n v="0"/>
    <n v="94.85"/>
    <n v="4.2699999999999996"/>
    <n v="99.11999999999999"/>
    <n v="1"/>
    <n v="1"/>
    <n v="1"/>
    <s v="N/A"/>
    <n v="21"/>
    <n v="1"/>
    <n v="0"/>
    <n v="20"/>
    <n v="679"/>
    <n v="0"/>
    <n v="798"/>
    <n v="3141"/>
    <n v="2904"/>
    <n v="0"/>
    <n v="845"/>
    <n v="13797"/>
    <n v="3926"/>
    <n v="851"/>
    <n v="3926"/>
    <n v="179938"/>
    <n v="4.7424999999999997"/>
    <n v="7.1586715867158679"/>
    <n v="0"/>
    <n v="8.4132841328413281"/>
    <n v="31.688861985472158"/>
    <n v="29.297820823244553"/>
    <n v="0"/>
    <n v="8.5250201775625509"/>
    <n v="139.19491525423732"/>
    <n v="39.608555286521394"/>
    <n v="8.5855528652138826"/>
    <n v="39.608555286521394"/>
    <n v="1815.355125100888"/>
  </r>
  <r>
    <n v="186"/>
    <x v="46"/>
    <x v="1"/>
    <n v="186"/>
    <s v="Cesar Chavez"/>
    <s v="X"/>
    <s v="-"/>
    <s v="-"/>
    <x v="1"/>
    <s v="FREMONT"/>
    <s v="-"/>
    <s v="-"/>
    <s v="FREMONT3"/>
    <s v="-"/>
    <s v="-"/>
    <x v="6"/>
    <n v="296"/>
    <n v="0"/>
    <n v="0"/>
    <n v="296"/>
    <n v="0"/>
    <n v="296"/>
    <n v="0.90469999999999995"/>
    <n v="267.79000000000002"/>
    <n v="0"/>
    <n v="0"/>
    <n v="267.79000000000002"/>
    <n v="0"/>
    <n v="267.79000000000002"/>
    <n v="0.53800000000000003"/>
    <n v="0.53800000000000003"/>
    <n v="0.53800000000000003"/>
    <s v="N/A"/>
    <n v="18"/>
    <n v="3"/>
    <n v="0"/>
    <n v="16"/>
    <n v="999.60400000000004"/>
    <n v="454.072"/>
    <n v="0"/>
    <n v="518.63200000000006"/>
    <n v="1909.9"/>
    <n v="4237.2880000000005"/>
    <n v="1296.5800000000002"/>
    <n v="9363.8900000000012"/>
    <n v="4764.5280000000002"/>
    <n v="511.1"/>
    <n v="4764.5280000000002"/>
    <n v="150605.568"/>
    <n v="16.736875000000001"/>
    <n v="3.7327906195152916"/>
    <n v="1.6956271705440829"/>
    <n v="0"/>
    <n v="1.9367116023749955"/>
    <n v="7.1320811083311551"/>
    <n v="15.823174875835543"/>
    <n v="4.8417790059374886"/>
    <n v="34.967287800141904"/>
    <n v="17.792031069121325"/>
    <n v="1.9085850853280555"/>
    <n v="17.792031069121325"/>
    <n v="562.40176257515213"/>
  </r>
  <r>
    <n v="190"/>
    <x v="47"/>
    <x v="1"/>
    <n v="186"/>
    <s v="Cesar Chavez"/>
    <s v="X"/>
    <s v="-"/>
    <s v="-"/>
    <x v="1"/>
    <s v="FREMONT"/>
    <s v="-"/>
    <s v="-"/>
    <s v="FREMONT4"/>
    <s v="-"/>
    <s v="-"/>
    <x v="6"/>
    <n v="262"/>
    <n v="0"/>
    <n v="0"/>
    <n v="262"/>
    <n v="0"/>
    <n v="262"/>
    <n v="0.87770000000000004"/>
    <n v="229.96"/>
    <n v="0"/>
    <n v="0"/>
    <n v="229.96"/>
    <n v="0"/>
    <n v="229.96"/>
    <n v="0.46200000000000002"/>
    <n v="0.46200000000000002"/>
    <n v="0.46200000000000002"/>
    <s v="N/A"/>
    <n v="16"/>
    <n v="2"/>
    <n v="0"/>
    <n v="13"/>
    <n v="858.39600000000007"/>
    <n v="389.928"/>
    <n v="0"/>
    <n v="445.36799999999999"/>
    <n v="1640.1000000000001"/>
    <n v="3638.712"/>
    <n v="1113.42"/>
    <n v="8041.1100000000006"/>
    <n v="4091.4720000000002"/>
    <n v="438.90000000000003"/>
    <n v="4091.4720000000002"/>
    <n v="129330.432"/>
    <n v="17.689230769230768"/>
    <n v="3.7328057053400592"/>
    <n v="1.6956340233084013"/>
    <n v="0"/>
    <n v="1.936719429465994"/>
    <n v="7.1321099321621153"/>
    <n v="15.823238824143329"/>
    <n v="4.8417985736649856"/>
    <n v="34.967429118107496"/>
    <n v="17.792102974430335"/>
    <n v="1.9085927987476083"/>
    <n v="17.792102974430335"/>
    <n v="562.40403548443203"/>
  </r>
  <r>
    <n v="192"/>
    <x v="48"/>
    <x v="1"/>
    <s v="-"/>
    <e v="#N/A"/>
    <s v="-"/>
    <s v="-"/>
    <s v="-"/>
    <x v="2"/>
    <s v="-"/>
    <s v="-"/>
    <s v="-"/>
    <s v="-"/>
    <s v="-"/>
    <s v="-"/>
    <x v="3"/>
    <e v="#N/A"/>
    <e v="#N/A"/>
    <e v="#N/A"/>
    <e v="#N/A"/>
    <e v="#N/A"/>
    <e v="#N/A"/>
    <e v="#N/A"/>
    <e v="#N/A"/>
    <e v="#N/A"/>
    <e v="#N/A"/>
    <e v="#N/A"/>
    <e v="#N/A"/>
    <e v="#N/A"/>
    <e v="#N/A"/>
    <e v="#N/A"/>
    <e v="#N/A"/>
    <s v="N/A"/>
    <e v="#N/A"/>
    <e v="#N/A"/>
    <e v="#N/A"/>
    <e v="#N/A"/>
    <e v="#N/A"/>
    <e v="#N/A"/>
    <e v="#N/A"/>
    <e v="#N/A"/>
    <e v="#N/A"/>
    <e v="#N/A"/>
    <e v="#N/A"/>
    <e v="#N/A"/>
    <e v="#N/A"/>
    <e v="#N/A"/>
    <e v="#N/A"/>
    <e v="#N/A"/>
    <e v="#N/A"/>
    <e v="#N/A"/>
    <e v="#N/A"/>
    <e v="#N/A"/>
    <e v="#N/A"/>
    <e v="#N/A"/>
    <e v="#N/A"/>
    <e v="#N/A"/>
    <e v="#N/A"/>
    <e v="#N/A"/>
    <e v="#N/A"/>
    <e v="#N/A"/>
    <e v="#N/A"/>
  </r>
  <r>
    <n v="193"/>
    <x v="49"/>
    <x v="1"/>
    <n v="110"/>
    <s v="Cox"/>
    <s v="X"/>
    <s v="-"/>
    <s v="-"/>
    <x v="1"/>
    <s v="CASTLEMONT/CCPA/MADISON"/>
    <s v="-"/>
    <s v="-"/>
    <s v="CASTLEMONT/CCPA/MADISON12"/>
    <s v="-"/>
    <s v="-"/>
    <x v="4"/>
    <n v="459"/>
    <n v="0"/>
    <n v="0"/>
    <n v="459"/>
    <n v="0"/>
    <n v="459"/>
    <n v="0.83289999999999997"/>
    <n v="382.3"/>
    <n v="0"/>
    <n v="0"/>
    <n v="382.3"/>
    <n v="0"/>
    <n v="382.3"/>
    <n v="0.4743"/>
    <n v="0.4743"/>
    <n v="1"/>
    <s v="N/A"/>
    <n v="48"/>
    <n v="31"/>
    <n v="0"/>
    <n v="17"/>
    <n v="1224.6425999999999"/>
    <n v="819.11609999999996"/>
    <n v="432.5616"/>
    <n v="3598.5140999999999"/>
    <n v="0"/>
    <n v="0"/>
    <n v="849.94560000000001"/>
    <n v="11350.4733"/>
    <n v="3257.0180999999998"/>
    <n v="413.11529999999999"/>
    <n v="3257.0180999999998"/>
    <n v="60278.312700000002"/>
    <n v="22.488235294117647"/>
    <n v="3.2033549568401773"/>
    <n v="2.1426003138896155"/>
    <n v="1.1314716191472665"/>
    <n v="9.4128017263928854"/>
    <n v="0"/>
    <n v="0"/>
    <n v="2.2232424797279622"/>
    <n v="29.689964164268897"/>
    <n v="8.5195346586450427"/>
    <n v="1.0806050222338477"/>
    <n v="8.5195346586450427"/>
    <n v="157.67280329584096"/>
  </r>
  <r>
    <n v="194"/>
    <x v="50"/>
    <x v="1"/>
    <n v="161"/>
    <s v="Washington"/>
    <s v="X"/>
    <s v="-"/>
    <s v="-"/>
    <x v="1"/>
    <s v="OAKLAND TECH"/>
    <s v="-"/>
    <s v="-"/>
    <s v="OAKLAND TECH7"/>
    <s v="-"/>
    <s v="-"/>
    <x v="5"/>
    <n v="275"/>
    <n v="0"/>
    <n v="0"/>
    <n v="275"/>
    <n v="23"/>
    <n v="298"/>
    <n v="0.84899999999999998"/>
    <n v="233.48"/>
    <n v="0"/>
    <n v="0"/>
    <n v="233.48"/>
    <n v="19.53"/>
    <n v="253.01"/>
    <n v="1"/>
    <n v="1"/>
    <n v="1"/>
    <s v="N/A"/>
    <n v="18"/>
    <n v="2"/>
    <n v="2"/>
    <n v="14"/>
    <n v="0"/>
    <n v="0"/>
    <n v="0"/>
    <n v="3591"/>
    <n v="2758"/>
    <n v="0"/>
    <n v="975"/>
    <n v="13936"/>
    <n v="6077"/>
    <n v="883"/>
    <n v="7843"/>
    <n v="315781"/>
    <n v="16.677142857142858"/>
    <n v="0"/>
    <n v="0"/>
    <n v="0"/>
    <n v="14.193114896644403"/>
    <n v="10.900754910873088"/>
    <n v="0"/>
    <n v="3.8536026244021975"/>
    <n v="55.080826844788746"/>
    <n v="24.018813485632979"/>
    <n v="3.4899806331765544"/>
    <n v="30.99877475198609"/>
    <n v="1248.0969131654876"/>
  </r>
  <r>
    <n v="201"/>
    <x v="51"/>
    <x v="1"/>
    <n v="201"/>
    <s v="Claremont"/>
    <s v="-"/>
    <s v="X"/>
    <s v="-"/>
    <x v="4"/>
    <s v="-"/>
    <s v="OAKLAND TECH"/>
    <s v="-"/>
    <s v="-"/>
    <s v="OAKLAND TECH1"/>
    <s v="-"/>
    <x v="5"/>
    <n v="0"/>
    <n v="465"/>
    <n v="0"/>
    <n v="465"/>
    <n v="28"/>
    <n v="493"/>
    <n v="0.91800000000000004"/>
    <n v="0"/>
    <n v="426.87"/>
    <n v="0"/>
    <n v="426.87"/>
    <n v="25.7"/>
    <n v="452.57"/>
    <n v="1"/>
    <n v="1"/>
    <n v="1"/>
    <s v="N/A"/>
    <n v="22"/>
    <n v="0"/>
    <n v="2"/>
    <n v="20"/>
    <n v="1578"/>
    <n v="3278"/>
    <n v="0"/>
    <n v="1440"/>
    <n v="1920"/>
    <n v="5770"/>
    <n v="1203"/>
    <n v="8765"/>
    <n v="6195"/>
    <n v="796"/>
    <n v="7787"/>
    <n v="116987"/>
    <n v="21.343499999999999"/>
    <n v="3.6966758029376625"/>
    <n v="7.6791529036943329"/>
    <n v="0"/>
    <n v="3.1818282254678834"/>
    <n v="4.2424376339571781"/>
    <n v="12.749408931215061"/>
    <n v="2.6581523300262941"/>
    <n v="19.367169719601389"/>
    <n v="13.688490178314957"/>
    <n v="1.7588439357447467"/>
    <n v="17.20617804980445"/>
    <n v="258.49481848111895"/>
  </r>
  <r>
    <n v="204"/>
    <x v="52"/>
    <x v="1"/>
    <n v="204"/>
    <s v="Lowell"/>
    <s v="-"/>
    <s v="X"/>
    <s v="-"/>
    <x v="4"/>
    <s v="-"/>
    <s v="MCCLYMONDS"/>
    <s v="-"/>
    <s v="-"/>
    <s v="MCCLYMONDS1"/>
    <s v="-"/>
    <x v="7"/>
    <n v="0"/>
    <n v="169"/>
    <n v="0"/>
    <n v="169"/>
    <n v="11"/>
    <n v="180"/>
    <n v="0.86250000000000004"/>
    <n v="0"/>
    <n v="145.76"/>
    <n v="0"/>
    <n v="145.76"/>
    <n v="9.49"/>
    <n v="155.25"/>
    <n v="0.79290000000000005"/>
    <n v="0.80310000000000004"/>
    <n v="0.79290000000000005"/>
    <s v="N/A"/>
    <n v="27"/>
    <n v="0"/>
    <n v="1"/>
    <n v="26"/>
    <n v="1742.0013000000001"/>
    <n v="3042.3573000000001"/>
    <n v="609.74009999999998"/>
    <n v="4612.2033000000001"/>
    <n v="0"/>
    <n v="5963.0174999999999"/>
    <n v="2231.0118000000002"/>
    <n v="19330.617000000002"/>
    <n v="4425.0810000000001"/>
    <n v="682.63499999999999"/>
    <n v="5107.7160000000003"/>
    <n v="158322.3309"/>
    <n v="5.6061538461538456"/>
    <n v="11.951161498353459"/>
    <n v="20.872374451152581"/>
    <n v="4.1831785126234911"/>
    <n v="29.708233816425121"/>
    <n v="0"/>
    <n v="38.409130434782611"/>
    <n v="14.370446376811596"/>
    <n v="124.51283091787441"/>
    <n v="28.502937198067634"/>
    <n v="4.397004830917874"/>
    <n v="32.899942028985507"/>
    <n v="1019.7895710144927"/>
  </r>
  <r>
    <n v="206"/>
    <x v="53"/>
    <x v="1"/>
    <n v="206"/>
    <s v="Bret Harte"/>
    <s v="-"/>
    <s v="X"/>
    <s v="-"/>
    <x v="4"/>
    <s v="-"/>
    <s v="SKYLINE"/>
    <s v="-"/>
    <s v="-"/>
    <s v="SKYLINE1"/>
    <s v="-"/>
    <x v="1"/>
    <n v="0"/>
    <n v="403"/>
    <n v="0"/>
    <n v="403"/>
    <n v="37"/>
    <n v="440"/>
    <n v="0.83150000000000002"/>
    <n v="0"/>
    <n v="335.09"/>
    <n v="0"/>
    <n v="335.09"/>
    <n v="30.77"/>
    <n v="365.85999999999996"/>
    <n v="1"/>
    <n v="1"/>
    <n v="1"/>
    <s v="N/A"/>
    <n v="31"/>
    <n v="0"/>
    <n v="6"/>
    <n v="25"/>
    <n v="2013"/>
    <n v="8070"/>
    <n v="816"/>
    <n v="11325"/>
    <n v="0"/>
    <n v="7526"/>
    <n v="2457"/>
    <n v="38030"/>
    <n v="9512"/>
    <n v="867"/>
    <n v="14714"/>
    <n v="218026"/>
    <n v="13.403599999999999"/>
    <n v="6.0073413112895047"/>
    <n v="24.08308215703244"/>
    <n v="2.435166671640455"/>
    <n v="30.954463455966767"/>
    <n v="0"/>
    <n v="20.570710107691468"/>
    <n v="6.7156835948176905"/>
    <n v="103.94686492100804"/>
    <n v="25.999016017055709"/>
    <n v="2.3697589241786479"/>
    <n v="40.217569562127593"/>
    <n v="595.92740392499866"/>
  </r>
  <r>
    <n v="210"/>
    <x v="54"/>
    <x v="1"/>
    <n v="210"/>
    <s v="Edna Brewer"/>
    <s v="-"/>
    <s v="X"/>
    <s v="-"/>
    <x v="4"/>
    <s v="-"/>
    <s v="OAKLAND HIGH"/>
    <s v="-"/>
    <s v="-"/>
    <s v="OAKLAND HIGH1"/>
    <s v="-"/>
    <x v="2"/>
    <n v="0"/>
    <n v="735"/>
    <n v="0"/>
    <n v="735"/>
    <n v="47"/>
    <n v="782"/>
    <n v="0.91439999999999999"/>
    <n v="0"/>
    <n v="672.08"/>
    <n v="0"/>
    <n v="672.08"/>
    <n v="42.98"/>
    <n v="715.06000000000006"/>
    <n v="1"/>
    <n v="1"/>
    <n v="1"/>
    <s v="N/A"/>
    <n v="27"/>
    <n v="0"/>
    <n v="6"/>
    <n v="21"/>
    <n v="1231"/>
    <n v="4139"/>
    <n v="2129"/>
    <n v="4323"/>
    <n v="3609"/>
    <n v="10542"/>
    <n v="1513"/>
    <n v="28702"/>
    <n v="6800"/>
    <n v="761"/>
    <n v="11366"/>
    <n v="182237"/>
    <n v="32.003809523809522"/>
    <n v="1.8316271872396142"/>
    <n v="6.158493036543268"/>
    <n v="3.1677776455183904"/>
    <n v="6.045646519173216"/>
    <n v="5.0471289122591108"/>
    <n v="14.742818784437668"/>
    <n v="2.1159063575084605"/>
    <n v="40.139289010712382"/>
    <n v="9.5096914944200481"/>
    <n v="1.0642463569490672"/>
    <n v="15.895169636114451"/>
    <n v="254.8555365983274"/>
  </r>
  <r>
    <n v="211"/>
    <x v="55"/>
    <x v="1"/>
    <n v="211"/>
    <s v="Montera"/>
    <s v="-"/>
    <s v="X"/>
    <s v="-"/>
    <x v="4"/>
    <s v="-"/>
    <s v="SKYLINE"/>
    <s v="-"/>
    <s v="-"/>
    <s v="SKYLINE2"/>
    <s v="-"/>
    <x v="1"/>
    <n v="0"/>
    <n v="604"/>
    <n v="0"/>
    <n v="604"/>
    <n v="44"/>
    <n v="648"/>
    <n v="0.9"/>
    <n v="0"/>
    <n v="543.6"/>
    <n v="0"/>
    <n v="543.6"/>
    <n v="39.6"/>
    <n v="583.20000000000005"/>
    <n v="1"/>
    <n v="1"/>
    <n v="1"/>
    <s v="N/A"/>
    <n v="31"/>
    <n v="0"/>
    <n v="6"/>
    <n v="25"/>
    <n v="5608"/>
    <n v="4526"/>
    <n v="5165"/>
    <n v="5539"/>
    <n v="0"/>
    <n v="13361"/>
    <n v="2088"/>
    <n v="27625"/>
    <n v="7480"/>
    <n v="832"/>
    <n v="12472"/>
    <n v="598227"/>
    <n v="21.744"/>
    <n v="10.316409124356143"/>
    <n v="8.3259749816041211"/>
    <n v="9.5014716703458415"/>
    <n v="9.4975994513031541"/>
    <n v="0"/>
    <n v="22.909807956104249"/>
    <n v="3.5802469135802468"/>
    <n v="47.367969821673519"/>
    <n v="12.825788751714677"/>
    <n v="1.4266117969821672"/>
    <n v="21.38545953360768"/>
    <n v="1025.7664609053497"/>
  </r>
  <r>
    <n v="212"/>
    <x v="56"/>
    <x v="1"/>
    <n v="212"/>
    <s v="Roosevelt"/>
    <s v="-"/>
    <s v="X"/>
    <s v="-"/>
    <x v="4"/>
    <s v="-"/>
    <s v="OAKLAND HIGH"/>
    <s v="-"/>
    <s v="-"/>
    <s v="OAKLAND HIGH2"/>
    <s v="-"/>
    <x v="2"/>
    <n v="0"/>
    <n v="524"/>
    <n v="0"/>
    <n v="524"/>
    <n v="54"/>
    <n v="578"/>
    <n v="0.88090000000000002"/>
    <n v="0"/>
    <n v="461.59"/>
    <n v="0"/>
    <n v="461.59"/>
    <n v="47.57"/>
    <n v="509.15999999999997"/>
    <n v="1"/>
    <n v="1"/>
    <n v="1"/>
    <s v="N/A"/>
    <n v="24"/>
    <n v="0"/>
    <n v="5"/>
    <n v="19"/>
    <n v="1808"/>
    <n v="7699"/>
    <n v="0"/>
    <n v="16682"/>
    <n v="0"/>
    <n v="11651"/>
    <n v="2152"/>
    <n v="44312"/>
    <n v="10559"/>
    <n v="787"/>
    <n v="14494"/>
    <n v="129117"/>
    <n v="24.294210526315787"/>
    <n v="3.9168959466192943"/>
    <n v="16.679304144370548"/>
    <n v="0"/>
    <n v="32.763767774373477"/>
    <n v="0"/>
    <n v="22.882787336004402"/>
    <n v="4.226569251315893"/>
    <n v="87.029617409065921"/>
    <n v="20.738078403645222"/>
    <n v="1.5456830858669182"/>
    <n v="28.466493832979811"/>
    <n v="253.58826302144712"/>
  </r>
  <r>
    <n v="213"/>
    <x v="57"/>
    <x v="1"/>
    <n v="213"/>
    <s v="Westlake"/>
    <s v="-"/>
    <s v="X"/>
    <s v="-"/>
    <x v="4"/>
    <s v="-"/>
    <s v="OAKLAND TECH"/>
    <s v="-"/>
    <s v="-"/>
    <s v="OAKLAND TECH2"/>
    <s v="-"/>
    <x v="5"/>
    <n v="0"/>
    <n v="299"/>
    <n v="0"/>
    <n v="299"/>
    <n v="32"/>
    <n v="331"/>
    <n v="0.81869999999999998"/>
    <n v="0"/>
    <n v="244.79"/>
    <n v="0"/>
    <n v="244.79"/>
    <n v="26.2"/>
    <n v="270.99"/>
    <n v="0.65749999999999997"/>
    <n v="0.68"/>
    <n v="0.65749999999999997"/>
    <s v="N/A"/>
    <n v="18"/>
    <n v="0"/>
    <n v="2"/>
    <n v="16"/>
    <n v="4125.1549999999997"/>
    <n v="2101.37"/>
    <n v="1464.2524999999998"/>
    <n v="2968.88"/>
    <n v="0"/>
    <n v="7116.88"/>
    <n v="1224"/>
    <n v="15897.04"/>
    <n v="3900.4800000000005"/>
    <n v="581.40000000000009"/>
    <n v="5644.68"/>
    <n v="128562.16"/>
    <n v="15.299375"/>
    <n v="16.851811757016218"/>
    <n v="8.5843784468319786"/>
    <n v="5.9816679602924951"/>
    <n v="10.955681021439906"/>
    <n v="0"/>
    <n v="26.262518912136979"/>
    <n v="4.5167718365991361"/>
    <n v="58.662828886674788"/>
    <n v="14.39344625262925"/>
    <n v="2.14546662238459"/>
    <n v="20.829846119783017"/>
    <n v="474.4166205395033"/>
  </r>
  <r>
    <n v="219"/>
    <x v="58"/>
    <x v="1"/>
    <n v="203"/>
    <s v="Frick"/>
    <s v="-"/>
    <s v="X"/>
    <s v="-"/>
    <x v="4"/>
    <s v="-"/>
    <s v="CASTLEMONT/CCPA/MADISON"/>
    <s v="-"/>
    <s v="-"/>
    <s v="CASTLEMONT/CCPA/MADISON2"/>
    <s v="-"/>
    <x v="4"/>
    <n v="0"/>
    <n v="344"/>
    <n v="0"/>
    <n v="344"/>
    <n v="19"/>
    <n v="363"/>
    <n v="0.80449999999999999"/>
    <n v="0"/>
    <n v="276.75"/>
    <n v="0"/>
    <n v="276.75"/>
    <n v="15.29"/>
    <n v="292.04000000000002"/>
    <n v="1"/>
    <n v="1"/>
    <n v="1"/>
    <s v="N/A"/>
    <n v="18"/>
    <n v="0"/>
    <n v="3"/>
    <n v="15"/>
    <n v="3042"/>
    <n v="6957"/>
    <n v="1317"/>
    <n v="13407"/>
    <n v="0"/>
    <n v="4975"/>
    <n v="2147"/>
    <n v="26517"/>
    <n v="7172"/>
    <n v="830"/>
    <n v="9662"/>
    <n v="214429"/>
    <n v="18.45"/>
    <n v="10.991869918699187"/>
    <n v="25.13821138211382"/>
    <n v="4.7588075880758804"/>
    <n v="45.908094781536775"/>
    <n v="0"/>
    <n v="17.035337624982876"/>
    <n v="7.35173263936447"/>
    <n v="90.799205588275569"/>
    <n v="24.558279687714009"/>
    <n v="2.8420764278865907"/>
    <n v="33.084508971373779"/>
    <n v="734.24530886179969"/>
  </r>
  <r>
    <n v="228"/>
    <x v="59"/>
    <x v="1"/>
    <n v="205"/>
    <s v="Calvin Simmons"/>
    <s v="-"/>
    <s v="X"/>
    <s v="-"/>
    <x v="4"/>
    <s v="-"/>
    <s v="FREMONT"/>
    <s v="-"/>
    <s v="-"/>
    <s v="FREMONT1"/>
    <s v="-"/>
    <x v="6"/>
    <n v="0"/>
    <n v="338"/>
    <n v="0"/>
    <n v="338"/>
    <n v="13"/>
    <n v="351"/>
    <n v="0.85929999999999995"/>
    <n v="0"/>
    <n v="290.44"/>
    <n v="0"/>
    <n v="290.44"/>
    <n v="11.17"/>
    <n v="301.61"/>
    <n v="0.44919999999999999"/>
    <n v="0.4501"/>
    <n v="0.44919999999999999"/>
    <s v="N/A"/>
    <n v="15"/>
    <n v="0"/>
    <n v="1"/>
    <n v="14"/>
    <n v="0"/>
    <n v="5850.3807999999999"/>
    <n v="0"/>
    <n v="5861.2021999999997"/>
    <n v="1575.8000999999999"/>
    <n v="4514.9530999999997"/>
    <n v="941.15909999999997"/>
    <n v="14951.4218"/>
    <n v="4829.1229000000003"/>
    <n v="291.21469999999999"/>
    <n v="5411.5523000000003"/>
    <n v="88659.347699999998"/>
    <n v="20.745714285714286"/>
    <n v="0"/>
    <n v="20.143164853325988"/>
    <n v="0"/>
    <n v="19.433049965186829"/>
    <n v="5.224628162196213"/>
    <n v="14.969507310765557"/>
    <n v="3.1204505818772583"/>
    <n v="49.5720360730745"/>
    <n v="16.011149829249693"/>
    <n v="0.96553396770664102"/>
    <n v="17.942217764662974"/>
    <n v="293.95360797055798"/>
  </r>
  <r>
    <n v="229"/>
    <x v="60"/>
    <x v="1"/>
    <n v="202"/>
    <s v="Elmhurst"/>
    <s v="-"/>
    <s v="X"/>
    <s v="-"/>
    <x v="4"/>
    <s v="-"/>
    <s v="CASTLEMONT/CCPA/MADISON"/>
    <s v="-"/>
    <s v="-"/>
    <s v="CASTLEMONT/CCPA/MADISON3"/>
    <s v="-"/>
    <x v="4"/>
    <n v="0"/>
    <n v="737"/>
    <n v="0"/>
    <n v="737"/>
    <n v="47"/>
    <n v="784"/>
    <n v="0.84060000000000001"/>
    <n v="0"/>
    <n v="619.52"/>
    <n v="0"/>
    <n v="619.52"/>
    <n v="39.51"/>
    <n v="659.03"/>
    <n v="1"/>
    <n v="1"/>
    <n v="1"/>
    <s v="N/A"/>
    <n v="35"/>
    <n v="0"/>
    <n v="3"/>
    <n v="32"/>
    <n v="1651"/>
    <n v="2578"/>
    <n v="0"/>
    <n v="9784"/>
    <n v="2368"/>
    <n v="10800"/>
    <n v="1680"/>
    <n v="28011"/>
    <n v="11453"/>
    <n v="797"/>
    <n v="13844"/>
    <n v="326953"/>
    <n v="19.36"/>
    <n v="2.6649664256198347"/>
    <n v="4.1612861570247937"/>
    <n v="0"/>
    <n v="14.846061636040849"/>
    <n v="3.5931596437187991"/>
    <n v="16.387721348041818"/>
    <n v="2.549201098584283"/>
    <n v="42.50337617407402"/>
    <n v="17.378571536955828"/>
    <n v="1.2093531402212343"/>
    <n v="21.006630957619532"/>
    <n v="496.11246832465901"/>
  </r>
  <r>
    <n v="232"/>
    <x v="61"/>
    <x v="1"/>
    <n v="207"/>
    <s v="Havenscourt"/>
    <s v="-"/>
    <s v="X"/>
    <s v="X"/>
    <x v="5"/>
    <s v="-"/>
    <s v="CASTLEMONT/CCPA/MADISON"/>
    <s v="CASTLEMONT/CCPA/MADISON"/>
    <s v="-"/>
    <s v="CASTLEMONT/CCPA/MADISON4"/>
    <s v="CASTLEMONT/CCPA/MADISON1"/>
    <x v="4"/>
    <n v="0"/>
    <n v="377"/>
    <n v="372"/>
    <n v="749"/>
    <n v="29"/>
    <n v="778"/>
    <n v="0.84830000000000005"/>
    <n v="0"/>
    <n v="319.81"/>
    <n v="315.57"/>
    <n v="635.38"/>
    <n v="24.6"/>
    <n v="659.98"/>
    <n v="1"/>
    <n v="1"/>
    <n v="1"/>
    <s v="N/A"/>
    <n v="33"/>
    <n v="0"/>
    <n v="3"/>
    <n v="30"/>
    <n v="1973"/>
    <n v="8628"/>
    <n v="1783"/>
    <n v="5353"/>
    <n v="3360"/>
    <n v="10861"/>
    <n v="1523"/>
    <n v="31199"/>
    <n v="6011"/>
    <n v="870"/>
    <n v="8621"/>
    <n v="164027"/>
    <n v="21.179333333333332"/>
    <n v="3.1052283672762755"/>
    <n v="13.579275394252258"/>
    <n v="2.8061947181214393"/>
    <n v="8.1108518439952721"/>
    <n v="5.0910633655565318"/>
    <n v="16.456559289675443"/>
    <n v="2.3076456862329162"/>
    <n v="47.272644625594715"/>
    <n v="9.1078517530834269"/>
    <n v="1.3182217642958878"/>
    <n v="13.06251704597109"/>
    <n v="248.53328888754203"/>
  </r>
  <r>
    <n v="236"/>
    <x v="62"/>
    <x v="1"/>
    <n v="236"/>
    <s v="Urban Promise (Whitton)"/>
    <s v="-"/>
    <s v="X"/>
    <s v="-"/>
    <x v="4"/>
    <s v="-"/>
    <s v="FREMONT"/>
    <s v="-"/>
    <s v="-"/>
    <s v="FREMONT2"/>
    <s v="-"/>
    <x v="6"/>
    <n v="0"/>
    <n v="370"/>
    <n v="0"/>
    <n v="370"/>
    <n v="8"/>
    <n v="378"/>
    <n v="0.9"/>
    <n v="0"/>
    <n v="333"/>
    <n v="0"/>
    <n v="333"/>
    <n v="7.2"/>
    <n v="340.2"/>
    <n v="1"/>
    <n v="1"/>
    <n v="1"/>
    <s v="N/A"/>
    <n v="16"/>
    <n v="0"/>
    <n v="1"/>
    <n v="15"/>
    <n v="0"/>
    <n v="0"/>
    <n v="0"/>
    <n v="6725"/>
    <n v="0"/>
    <n v="0"/>
    <n v="1190"/>
    <n v="9720"/>
    <n v="4238"/>
    <n v="870"/>
    <n v="5108"/>
    <n v="134820"/>
    <n v="22.2"/>
    <n v="0"/>
    <n v="0"/>
    <n v="0"/>
    <n v="19.767783656672545"/>
    <n v="0"/>
    <n v="0"/>
    <n v="3.497942386831276"/>
    <n v="28.571428571428573"/>
    <n v="12.457378012933569"/>
    <n v="2.5573192239858908"/>
    <n v="15.01469723691946"/>
    <n v="396.2962962962963"/>
  </r>
  <r>
    <n v="301"/>
    <x v="63"/>
    <x v="1"/>
    <n v="301"/>
    <s v="Castlemont"/>
    <s v="-"/>
    <s v="-"/>
    <s v="X"/>
    <x v="6"/>
    <s v="-"/>
    <s v="-"/>
    <s v="CASTLEMONT/CCPA/MADISON"/>
    <s v="-"/>
    <s v="-"/>
    <s v="CASTLEMONT/CCPA/MADISON2"/>
    <x v="4"/>
    <n v="0"/>
    <n v="0"/>
    <n v="587"/>
    <n v="587"/>
    <n v="77"/>
    <n v="664"/>
    <n v="0.76049999999999995"/>
    <n v="0"/>
    <n v="0"/>
    <n v="446.41"/>
    <n v="446.41"/>
    <n v="58.56"/>
    <n v="504.97"/>
    <n v="0.58240000000000003"/>
    <n v="0.61199999999999999"/>
    <n v="1"/>
    <s v="N/A"/>
    <n v="61"/>
    <n v="23"/>
    <n v="6"/>
    <n v="32"/>
    <n v="2620.8000000000002"/>
    <n v="6178.6815999999999"/>
    <n v="669.76"/>
    <n v="6537.384"/>
    <n v="2434.5360000000001"/>
    <n v="11917.476000000001"/>
    <n v="2261.9519999999998"/>
    <n v="40739.004000000001"/>
    <n v="11131.668"/>
    <n v="550.79999999999995"/>
    <n v="14436.467999999999"/>
    <n v="431853.516"/>
    <n v="13.950312500000001"/>
    <n v="5.8708362267870342"/>
    <n v="13.840822562218587"/>
    <n v="1.500324813512242"/>
    <n v="12.946083925777769"/>
    <n v="4.8211497712735412"/>
    <n v="23.600364378081867"/>
    <n v="4.4793789730082967"/>
    <n v="80.676087688377521"/>
    <n v="22.044216488108201"/>
    <n v="1.0907578668039684"/>
    <n v="28.588763688932012"/>
    <n v="855.20628156128078"/>
  </r>
  <r>
    <n v="302"/>
    <x v="64"/>
    <x v="1"/>
    <n v="302"/>
    <s v="Fremont"/>
    <s v="-"/>
    <s v="-"/>
    <s v="X"/>
    <x v="6"/>
    <s v="-"/>
    <s v="-"/>
    <s v="FREMONT"/>
    <s v="-"/>
    <s v="-"/>
    <s v="FREMONT1"/>
    <x v="6"/>
    <n v="0"/>
    <n v="0"/>
    <n v="1203"/>
    <n v="1203"/>
    <n v="62"/>
    <n v="1265"/>
    <n v="0.82"/>
    <n v="0"/>
    <n v="0"/>
    <n v="986.46"/>
    <n v="986.46"/>
    <n v="50.84"/>
    <n v="1037.3"/>
    <n v="1"/>
    <n v="1"/>
    <n v="1"/>
    <s v="N/A"/>
    <n v="40"/>
    <n v="3"/>
    <n v="5"/>
    <n v="32"/>
    <n v="1438"/>
    <n v="12835.3"/>
    <n v="10399.6"/>
    <n v="10898"/>
    <n v="3767"/>
    <n v="0"/>
    <n v="4608"/>
    <n v="21478"/>
    <n v="18977"/>
    <n v="861"/>
    <n v="23282"/>
    <n v="273268"/>
    <n v="30.826875000000001"/>
    <n v="1.4577377693976441"/>
    <n v="13.011475376599151"/>
    <n v="10.542343328670194"/>
    <n v="10.506121662007134"/>
    <n v="3.6315434300588065"/>
    <n v="0"/>
    <n v="4.4423021305311865"/>
    <n v="20.705678203027091"/>
    <n v="18.2946110093512"/>
    <n v="0.83003952569169959"/>
    <n v="22.4448086378097"/>
    <n v="263.44162730164851"/>
  </r>
  <r>
    <n v="303"/>
    <x v="65"/>
    <x v="1"/>
    <n v="303"/>
    <s v="McClymonds"/>
    <s v="-"/>
    <s v="-"/>
    <s v="X"/>
    <x v="6"/>
    <s v="-"/>
    <s v="-"/>
    <s v="MCCLYMONDS"/>
    <s v="-"/>
    <s v="-"/>
    <s v="MCCLYMONDS1"/>
    <x v="7"/>
    <n v="0"/>
    <n v="0"/>
    <n v="234"/>
    <n v="234"/>
    <n v="31"/>
    <n v="265"/>
    <n v="0.83550000000000002"/>
    <n v="0"/>
    <n v="0"/>
    <n v="195.51"/>
    <n v="195.51"/>
    <n v="25.9"/>
    <n v="221.41"/>
    <n v="1"/>
    <n v="1"/>
    <n v="1"/>
    <s v="N/A"/>
    <n v="28"/>
    <n v="4"/>
    <n v="3"/>
    <n v="21"/>
    <n v="1762"/>
    <n v="6270"/>
    <n v="9008"/>
    <n v="15737"/>
    <n v="3960"/>
    <n v="19933"/>
    <n v="3400"/>
    <n v="64992"/>
    <n v="19757"/>
    <n v="903"/>
    <n v="22466"/>
    <n v="363737"/>
    <n v="9.3099999999999987"/>
    <n v="9.0123267352053613"/>
    <n v="32.069970845481052"/>
    <n v="46.074369597463047"/>
    <n v="71.076283817352419"/>
    <n v="17.885371031118741"/>
    <n v="90.027550697800464"/>
    <n v="15.356126642879726"/>
    <n v="293.53687728648208"/>
    <n v="89.232645318639626"/>
    <n v="4.0784065760354098"/>
    <n v="101.46786504674586"/>
    <n v="1642.8210107944537"/>
  </r>
  <r>
    <n v="304"/>
    <x v="66"/>
    <x v="1"/>
    <n v="304"/>
    <s v="Oakland High"/>
    <s v="-"/>
    <s v="-"/>
    <s v="X"/>
    <x v="6"/>
    <s v="-"/>
    <s v="-"/>
    <s v="OAKLAND HIGH"/>
    <s v="-"/>
    <s v="-"/>
    <s v="OAKLAND HIGH1"/>
    <x v="2"/>
    <n v="0"/>
    <n v="0"/>
    <n v="1505"/>
    <n v="1505"/>
    <n v="71"/>
    <n v="1576"/>
    <n v="0.86850000000000005"/>
    <n v="0"/>
    <n v="0"/>
    <n v="1307.0899999999999"/>
    <n v="1307.0899999999999"/>
    <n v="61.66"/>
    <n v="1368.75"/>
    <n v="1"/>
    <n v="1"/>
    <n v="1"/>
    <s v="N/A"/>
    <n v="54"/>
    <n v="0"/>
    <n v="7"/>
    <n v="47"/>
    <n v="6859"/>
    <n v="9519"/>
    <n v="5816"/>
    <n v="8461"/>
    <n v="585"/>
    <n v="14262"/>
    <n v="5220"/>
    <n v="44580"/>
    <n v="22398"/>
    <n v="767"/>
    <n v="27767"/>
    <n v="389167"/>
    <n v="27.810425531914891"/>
    <n v="5.2475345997597724"/>
    <n v="7.2825895691956948"/>
    <n v="4.4495788354283183"/>
    <n v="6.181552511415525"/>
    <n v="0.42739726027397262"/>
    <n v="10.41972602739726"/>
    <n v="3.8136986301369862"/>
    <n v="32.56986301369863"/>
    <n v="16.363835616438354"/>
    <n v="0.56036529680365299"/>
    <n v="20.286392694063927"/>
    <n v="284.3229223744292"/>
  </r>
  <r>
    <n v="306"/>
    <x v="67"/>
    <x v="1"/>
    <n v="306"/>
    <s v="Skyline"/>
    <s v="-"/>
    <s v="-"/>
    <s v="X"/>
    <x v="6"/>
    <s v="-"/>
    <s v="-"/>
    <s v="SKYLINE"/>
    <s v="-"/>
    <s v="-"/>
    <s v="SKYLINE1"/>
    <x v="1"/>
    <n v="0"/>
    <n v="0"/>
    <n v="1510"/>
    <n v="1510"/>
    <n v="99"/>
    <n v="1609"/>
    <n v="0.83650000000000002"/>
    <n v="0"/>
    <n v="0"/>
    <n v="1263.1199999999999"/>
    <n v="1263.1199999999999"/>
    <n v="82.81"/>
    <n v="1345.9299999999998"/>
    <n v="1"/>
    <n v="1"/>
    <n v="1"/>
    <s v="N/A"/>
    <n v="67"/>
    <n v="0"/>
    <n v="12"/>
    <n v="55"/>
    <n v="13509"/>
    <n v="9173"/>
    <n v="6003"/>
    <n v="13320"/>
    <n v="1408"/>
    <n v="18319"/>
    <n v="3712"/>
    <n v="67874"/>
    <n v="17251"/>
    <n v="856"/>
    <n v="27523"/>
    <n v="1356532"/>
    <n v="22.965818181818179"/>
    <n v="10.694945848375452"/>
    <n v="7.2621761986192928"/>
    <n v="4.7525175755272659"/>
    <n v="9.8965027898924927"/>
    <n v="1.0461168114240713"/>
    <n v="13.610663258861903"/>
    <n v="2.7579443210270966"/>
    <n v="50.429071348435663"/>
    <n v="12.817159882014668"/>
    <n v="0.63599147058167971"/>
    <n v="20.449057528994825"/>
    <n v="1007.8770812746578"/>
  </r>
  <r>
    <n v="309"/>
    <x v="68"/>
    <x v="1"/>
    <n v="204"/>
    <s v="Lowell"/>
    <s v="-"/>
    <s v="-"/>
    <s v="-"/>
    <x v="7"/>
    <s v="-"/>
    <s v="-"/>
    <s v="-"/>
    <s v="-"/>
    <s v="-"/>
    <s v="-"/>
    <x v="3"/>
    <n v="0"/>
    <n v="0"/>
    <n v="51"/>
    <n v="51"/>
    <n v="0"/>
    <n v="51"/>
    <n v="0.74629999999999996"/>
    <n v="0"/>
    <n v="0"/>
    <n v="38.06"/>
    <n v="38.06"/>
    <n v="0"/>
    <n v="38.06"/>
    <n v="0.20710000000000001"/>
    <n v="0.19689999999999999"/>
    <n v="0.20710000000000001"/>
    <s v="N/A"/>
    <n v="7"/>
    <n v="0"/>
    <n v="0"/>
    <n v="7"/>
    <n v="454.99870000000004"/>
    <n v="794.64269999999999"/>
    <n v="159.25990000000002"/>
    <n v="1130.7966999999999"/>
    <n v="0"/>
    <n v="1461.9824999999998"/>
    <n v="546.98820000000001"/>
    <n v="4739.3829999999998"/>
    <n v="1084.9189999999999"/>
    <n v="167.36499999999998"/>
    <n v="1252.2839999999999"/>
    <n v="38816.669099999999"/>
    <n v="5.4371428571428577"/>
    <n v="11.954774040987914"/>
    <n v="20.878683657383078"/>
    <n v="4.1844429847609037"/>
    <n v="29.71089595375722"/>
    <n v="0"/>
    <n v="38.412572254335252"/>
    <n v="14.371734104046242"/>
    <n v="124.52398843930635"/>
    <n v="28.505491329479764"/>
    <n v="4.3973988439306346"/>
    <n v="32.902890173410398"/>
    <n v="1019.8809537572254"/>
  </r>
  <r>
    <n v="310"/>
    <x v="69"/>
    <x v="1"/>
    <n v="310"/>
    <s v="Dewey"/>
    <s v="-"/>
    <s v="-"/>
    <s v="-"/>
    <x v="7"/>
    <s v="-"/>
    <s v="-"/>
    <s v="-"/>
    <s v="-"/>
    <s v="-"/>
    <s v="-"/>
    <x v="3"/>
    <n v="0"/>
    <n v="0"/>
    <n v="67"/>
    <n v="67"/>
    <n v="0"/>
    <n v="67"/>
    <n v="0.43840000000000001"/>
    <n v="0"/>
    <n v="0"/>
    <n v="29.37"/>
    <n v="29.37"/>
    <n v="0"/>
    <n v="29.37"/>
    <n v="1"/>
    <n v="1"/>
    <n v="1"/>
    <s v="N/A"/>
    <n v="12"/>
    <n v="0"/>
    <n v="0"/>
    <n v="12"/>
    <n v="0"/>
    <n v="862"/>
    <n v="918"/>
    <n v="1368"/>
    <n v="0"/>
    <n v="1755"/>
    <n v="0"/>
    <n v="3222"/>
    <n v="3303"/>
    <n v="895"/>
    <n v="3303"/>
    <n v="46391"/>
    <n v="2.4475000000000002"/>
    <n v="0"/>
    <n v="29.349676540687774"/>
    <n v="31.256384065372828"/>
    <n v="46.578140960163431"/>
    <n v="0"/>
    <n v="59.754851889683351"/>
    <n v="0"/>
    <n v="109.70377936670072"/>
    <n v="112.46169560776302"/>
    <n v="30.473272046305752"/>
    <n v="112.46169560776302"/>
    <n v="1579.5369424582907"/>
  </r>
  <r>
    <n v="313"/>
    <x v="70"/>
    <x v="1"/>
    <n v="313"/>
    <s v="Street Academy (Grant)"/>
    <s v="-"/>
    <s v="-"/>
    <s v="-"/>
    <x v="7"/>
    <s v="-"/>
    <s v="-"/>
    <s v="-"/>
    <s v="-"/>
    <s v="-"/>
    <s v="-"/>
    <x v="3"/>
    <n v="0"/>
    <n v="0"/>
    <n v="60"/>
    <n v="60"/>
    <n v="0"/>
    <n v="60"/>
    <n v="0.54979999999999996"/>
    <n v="0"/>
    <n v="0"/>
    <n v="32.99"/>
    <n v="32.99"/>
    <n v="0"/>
    <n v="32.99"/>
    <n v="1"/>
    <n v="1"/>
    <n v="1"/>
    <s v="N/A"/>
    <n v="7"/>
    <n v="0"/>
    <n v="0"/>
    <n v="7"/>
    <n v="804"/>
    <n v="0"/>
    <n v="0"/>
    <n v="0"/>
    <n v="0"/>
    <n v="0"/>
    <n v="0"/>
    <n v="7310"/>
    <n v="1990"/>
    <n v="725"/>
    <n v="1990"/>
    <n v="51279"/>
    <n v="4.7128571428571435"/>
    <n v="24.371021521673232"/>
    <n v="0"/>
    <n v="0"/>
    <n v="0"/>
    <n v="0"/>
    <n v="0"/>
    <n v="0"/>
    <n v="221.58229766595937"/>
    <n v="60.321309487723546"/>
    <n v="21.976356471658075"/>
    <n v="60.321309487723546"/>
    <n v="1554.38011518642"/>
  </r>
  <r>
    <n v="215"/>
    <x v="71"/>
    <x v="1"/>
    <n v="215"/>
    <s v="Madison"/>
    <s v="-"/>
    <s v="X"/>
    <s v="X"/>
    <x v="5"/>
    <s v="-"/>
    <s v="CASTLEMONT/CCPA/MADISON"/>
    <s v="CASTLEMONT/CCPA/MADISON"/>
    <s v="-"/>
    <s v="CASTLEMONT/CCPA/MADISON5"/>
    <s v="CASTLEMONT/CCPA/MADISON3"/>
    <x v="4"/>
    <n v="0"/>
    <n v="232"/>
    <n v="380"/>
    <n v="612"/>
    <n v="11"/>
    <n v="623"/>
    <n v="0.87829999999999997"/>
    <n v="0"/>
    <n v="203.77"/>
    <n v="333.75"/>
    <n v="537.52"/>
    <n v="9.66"/>
    <n v="547.17999999999995"/>
    <n v="1"/>
    <n v="1"/>
    <n v="1"/>
    <s v="N/A"/>
    <n v="35"/>
    <n v="0"/>
    <n v="2"/>
    <n v="33"/>
    <n v="3924"/>
    <n v="5465"/>
    <n v="0"/>
    <n v="4946"/>
    <n v="0"/>
    <n v="10783"/>
    <n v="1971"/>
    <n v="30945"/>
    <n v="9888"/>
    <n v="881"/>
    <n v="11650"/>
    <n v="536786"/>
    <n v="16.288484848484849"/>
    <n v="7.3001934811727942"/>
    <n v="10.167063551123679"/>
    <n v="0"/>
    <n v="9.0390730655360212"/>
    <n v="0"/>
    <n v="19.70649512043569"/>
    <n v="3.6021053401074603"/>
    <n v="56.553602105340111"/>
    <n v="18.070835922365585"/>
    <n v="1.6100734675975001"/>
    <n v="21.290982857560586"/>
    <n v="981.0044226762675"/>
  </r>
  <r>
    <n v="330"/>
    <x v="72"/>
    <x v="1"/>
    <n v="216"/>
    <s v="King Estates"/>
    <s v="-"/>
    <s v="-"/>
    <s v="-"/>
    <x v="8"/>
    <s v="-"/>
    <s v="-"/>
    <s v="-"/>
    <s v="-"/>
    <s v="-"/>
    <s v="-"/>
    <x v="3"/>
    <n v="177"/>
    <n v="126"/>
    <n v="206"/>
    <n v="509"/>
    <n v="46"/>
    <n v="555"/>
    <n v="0.47210000000000002"/>
    <n v="83.56"/>
    <n v="59.48"/>
    <n v="97.25"/>
    <n v="240.3"/>
    <n v="21.72"/>
    <n v="262.02"/>
    <n v="0.36499999999999999"/>
    <n v="0.38529999999999998"/>
    <n v="0.64190000000000003"/>
    <s v="N/A"/>
    <n v="16"/>
    <n v="7"/>
    <n v="0"/>
    <n v="9"/>
    <n v="381.06"/>
    <n v="1439.925"/>
    <n v="1230.78"/>
    <n v="2163.0742"/>
    <n v="0"/>
    <n v="4465.2416999999996"/>
    <n v="0"/>
    <n v="11174.855899999999"/>
    <n v="3344.7892999999999"/>
    <n v="325.19319999999999"/>
    <n v="3344.7892999999999"/>
    <n v="187413.38769999999"/>
    <n v="26.700000000000003"/>
    <n v="1.5857677902621723"/>
    <n v="5.9921972534332077"/>
    <n v="5.1218476903870158"/>
    <n v="8.2553782154034057"/>
    <n v="0"/>
    <n v="17.041606365926263"/>
    <n v="0"/>
    <n v="42.648866117090293"/>
    <n v="12.765396916265935"/>
    <n v="1.2411006793374553"/>
    <n v="12.765396916265935"/>
    <n v="715.26367338371119"/>
  </r>
  <r>
    <n v="333"/>
    <x v="73"/>
    <x v="1"/>
    <s v="-"/>
    <e v="#N/A"/>
    <s v="-"/>
    <s v="-"/>
    <s v="-"/>
    <x v="2"/>
    <s v="-"/>
    <s v="-"/>
    <s v="-"/>
    <s v="-"/>
    <s v="-"/>
    <s v="-"/>
    <x v="3"/>
    <e v="#N/A"/>
    <e v="#N/A"/>
    <e v="#N/A"/>
    <e v="#N/A"/>
    <e v="#N/A"/>
    <e v="#N/A"/>
    <n v="0.52249999999999996"/>
    <e v="#N/A"/>
    <e v="#N/A"/>
    <e v="#N/A"/>
    <e v="#N/A"/>
    <e v="#N/A"/>
    <e v="#N/A"/>
    <e v="#N/A"/>
    <e v="#N/A"/>
    <e v="#N/A"/>
    <s v="N/A"/>
    <e v="#N/A"/>
    <e v="#N/A"/>
    <e v="#N/A"/>
    <e v="#N/A"/>
    <e v="#N/A"/>
    <e v="#N/A"/>
    <e v="#N/A"/>
    <e v="#N/A"/>
    <e v="#N/A"/>
    <e v="#N/A"/>
    <e v="#N/A"/>
    <e v="#N/A"/>
    <e v="#N/A"/>
    <e v="#N/A"/>
    <e v="#N/A"/>
    <e v="#N/A"/>
    <e v="#N/A"/>
    <e v="#N/A"/>
    <e v="#N/A"/>
    <e v="#N/A"/>
    <e v="#N/A"/>
    <e v="#N/A"/>
    <e v="#N/A"/>
    <e v="#N/A"/>
    <e v="#N/A"/>
    <e v="#N/A"/>
    <e v="#N/A"/>
    <e v="#N/A"/>
    <e v="#N/A"/>
  </r>
  <r>
    <n v="335"/>
    <x v="74"/>
    <x v="1"/>
    <n v="205"/>
    <s v="Calvin Simmons"/>
    <s v="-"/>
    <s v="X"/>
    <s v="X"/>
    <x v="5"/>
    <s v="-"/>
    <s v="FREMONT"/>
    <s v="FREMONT"/>
    <s v="-"/>
    <s v="FREMONT3"/>
    <s v="FREMONT2"/>
    <x v="6"/>
    <n v="0"/>
    <n v="178"/>
    <n v="228"/>
    <n v="406"/>
    <n v="14"/>
    <n v="420"/>
    <n v="0.87729999999999997"/>
    <n v="0"/>
    <n v="156.16"/>
    <n v="200.02"/>
    <n v="356.18"/>
    <n v="12.28"/>
    <n v="368.46"/>
    <n v="0.55079999999999996"/>
    <n v="0.54990000000000006"/>
    <n v="0.55079999999999996"/>
    <s v="N/A"/>
    <n v="19"/>
    <n v="0"/>
    <n v="1"/>
    <n v="18"/>
    <n v="0"/>
    <n v="7173.6191999999992"/>
    <n v="0"/>
    <n v="7160.7978000000003"/>
    <n v="1925.1999000000003"/>
    <n v="5516.0469000000003"/>
    <n v="1149.8409000000001"/>
    <n v="18266.578200000004"/>
    <n v="5899.8771000000006"/>
    <n v="355.78530000000006"/>
    <n v="6611.4477000000006"/>
    <n v="108317.65230000002"/>
    <n v="19.787777777777777"/>
    <n v="0"/>
    <n v="20.140432365657812"/>
    <n v="0"/>
    <n v="19.434396678065465"/>
    <n v="5.2249902296043"/>
    <n v="14.970544699560334"/>
    <n v="3.1206668295065958"/>
    <n v="49.575471421592589"/>
    <n v="16.012259404005864"/>
    <n v="0.96560087933561334"/>
    <n v="17.943461162677092"/>
    <n v="293.97397899364933"/>
  </r>
  <r>
    <n v="352"/>
    <x v="75"/>
    <x v="1"/>
    <n v="216"/>
    <s v="King Estates"/>
    <s v="-"/>
    <s v="-"/>
    <s v="-"/>
    <x v="7"/>
    <s v="-"/>
    <s v="-"/>
    <s v="-"/>
    <s v="-"/>
    <s v="-"/>
    <s v="-"/>
    <x v="3"/>
    <n v="0"/>
    <n v="0"/>
    <n v="126"/>
    <n v="126"/>
    <n v="0"/>
    <n v="126"/>
    <n v="0.4249"/>
    <n v="0"/>
    <n v="0"/>
    <n v="53.54"/>
    <n v="53.54"/>
    <n v="0"/>
    <n v="53.54"/>
    <n v="8.1299999999999997E-2"/>
    <n v="7.8700000000000006E-2"/>
    <n v="0.14299999999999999"/>
    <s v="N/A"/>
    <n v="4"/>
    <n v="2"/>
    <n v="0"/>
    <n v="2"/>
    <n v="84.877200000000002"/>
    <n v="320.7285"/>
    <n v="274.14359999999999"/>
    <n v="441.82180000000005"/>
    <n v="0"/>
    <n v="912.05430000000013"/>
    <n v="0"/>
    <n v="2282.5361000000003"/>
    <n v="683.19470000000001"/>
    <n v="66.422800000000009"/>
    <n v="683.19470000000001"/>
    <n v="38280.388300000006"/>
    <n v="26.77"/>
    <n v="1.585304445274561"/>
    <n v="5.9904463952185285"/>
    <n v="5.1203511393350762"/>
    <n v="8.2521815465072859"/>
    <n v="0"/>
    <n v="17.035007471049685"/>
    <n v="0"/>
    <n v="42.632351512887567"/>
    <n v="12.760453866268211"/>
    <n v="1.2406200971236461"/>
    <n v="12.760453866268211"/>
    <n v="714.98670713485262"/>
  </r>
  <r>
    <n v="353"/>
    <x v="76"/>
    <x v="1"/>
    <n v="214"/>
    <s v="Carter"/>
    <s v="-"/>
    <s v="-"/>
    <s v="-"/>
    <x v="7"/>
    <s v="-"/>
    <s v="-"/>
    <s v="-"/>
    <s v="-"/>
    <s v="-"/>
    <s v="-"/>
    <x v="3"/>
    <n v="0"/>
    <n v="0"/>
    <n v="333"/>
    <n v="333"/>
    <n v="0"/>
    <n v="333"/>
    <n v="0.73950000000000005"/>
    <n v="0"/>
    <n v="0"/>
    <n v="246.25"/>
    <n v="246.25"/>
    <n v="0"/>
    <n v="246.25"/>
    <n v="1"/>
    <n v="1"/>
    <n v="1"/>
    <s v="N/A"/>
    <n v="24"/>
    <n v="0"/>
    <n v="0"/>
    <n v="24"/>
    <n v="0"/>
    <n v="1047"/>
    <n v="2347"/>
    <n v="10490"/>
    <n v="425"/>
    <n v="1800"/>
    <n v="0"/>
    <n v="8309"/>
    <n v="6884"/>
    <n v="779"/>
    <n v="6884"/>
    <n v="200079"/>
    <n v="10.260416666666666"/>
    <n v="0"/>
    <n v="4.2517766497461933"/>
    <n v="9.5309644670050755"/>
    <n v="42.598984771573605"/>
    <n v="1.7258883248730965"/>
    <n v="7.3096446700507611"/>
    <n v="0"/>
    <n v="33.742131979695429"/>
    <n v="27.955329949238578"/>
    <n v="3.1634517766497461"/>
    <n v="27.955329949238578"/>
    <n v="812.50355329949241"/>
  </r>
  <r>
    <n v="354"/>
    <x v="77"/>
    <x v="1"/>
    <n v="216"/>
    <s v="King Estates"/>
    <s v="-"/>
    <s v="-"/>
    <s v="-"/>
    <x v="7"/>
    <s v="-"/>
    <s v="-"/>
    <s v="-"/>
    <s v="-"/>
    <s v="-"/>
    <s v="-"/>
    <x v="3"/>
    <n v="0"/>
    <n v="0"/>
    <n v="144"/>
    <n v="144"/>
    <n v="0"/>
    <n v="144"/>
    <n v="0.55910000000000004"/>
    <n v="0"/>
    <n v="0"/>
    <n v="80.510000000000005"/>
    <n v="80.510000000000005"/>
    <n v="0"/>
    <n v="80.510000000000005"/>
    <n v="0.12230000000000001"/>
    <n v="0.11840000000000001"/>
    <n v="0.21510000000000001"/>
    <s v="N/A"/>
    <n v="5"/>
    <n v="2"/>
    <n v="0"/>
    <n v="3"/>
    <n v="127.6812"/>
    <n v="482.4735"/>
    <n v="412.3956"/>
    <n v="664.69760000000008"/>
    <n v="0"/>
    <n v="1372.1376"/>
    <n v="0"/>
    <n v="3433.9552000000003"/>
    <n v="1027.8304000000001"/>
    <n v="99.929600000000008"/>
    <n v="1027.8304000000001"/>
    <n v="57590.825600000004"/>
    <n v="26.83666666666667"/>
    <n v="1.5859048565395601"/>
    <n v="5.9927151906595446"/>
    <n v="5.1222903987082349"/>
    <n v="8.2560874425537207"/>
    <n v="0"/>
    <n v="17.043070426034031"/>
    <n v="0"/>
    <n v="42.652530120481927"/>
    <n v="12.766493603279095"/>
    <n v="1.2412073034405664"/>
    <n v="12.766493603279095"/>
    <n v="715.32512234505032"/>
  </r>
  <r>
    <m/>
    <x v="0"/>
    <x v="0"/>
    <m/>
    <m/>
    <m/>
    <m/>
    <m/>
    <x v="0"/>
    <m/>
    <m/>
    <m/>
    <m/>
    <m/>
    <m/>
    <x v="0"/>
    <m/>
    <m/>
    <m/>
    <m/>
    <m/>
    <m/>
    <m/>
    <m/>
    <m/>
    <m/>
    <m/>
    <m/>
    <m/>
    <m/>
    <m/>
    <m/>
    <m/>
    <m/>
    <m/>
    <m/>
    <m/>
    <m/>
    <m/>
    <m/>
    <m/>
    <m/>
    <m/>
    <m/>
    <m/>
    <m/>
    <m/>
    <m/>
    <m/>
    <m/>
    <m/>
    <m/>
    <m/>
    <m/>
    <m/>
    <m/>
    <m/>
    <m/>
    <m/>
    <m/>
    <m/>
    <m/>
  </r>
  <r>
    <s v="Table 2: Charter Schools projected to be located at a single District campus (Same headers as above, but some formulas differ)"/>
    <x v="0"/>
    <x v="0"/>
    <m/>
    <m/>
    <m/>
    <m/>
    <m/>
    <x v="0"/>
    <m/>
    <m/>
    <m/>
    <m/>
    <m/>
    <m/>
    <x v="0"/>
    <s v="(different formula)"/>
    <s v="(different formula)"/>
    <s v="(different formula)"/>
    <s v="(different formula)"/>
    <s v="(different formula)"/>
    <m/>
    <s v="(different formula)"/>
    <s v="(different formula)"/>
    <s v="(different formula)"/>
    <s v="(different formula)"/>
    <s v="(different formula)"/>
    <s v="(different formula)"/>
    <m/>
    <m/>
    <m/>
    <m/>
    <m/>
    <m/>
    <m/>
    <m/>
    <m/>
    <m/>
    <m/>
    <m/>
    <m/>
    <m/>
    <m/>
    <m/>
    <m/>
    <m/>
    <m/>
    <m/>
    <m/>
    <m/>
    <m/>
    <m/>
    <m/>
    <m/>
    <m/>
    <m/>
    <m/>
    <m/>
    <m/>
    <m/>
    <m/>
    <m/>
  </r>
  <r>
    <n v="113"/>
    <x v="78"/>
    <x v="2"/>
    <n v="128"/>
    <s v="Jefferson"/>
    <s v="-"/>
    <s v="-"/>
    <s v="-"/>
    <x v="9"/>
    <s v="-"/>
    <s v="-"/>
    <s v="-"/>
    <s v="-"/>
    <s v="-"/>
    <s v="-"/>
    <x v="3"/>
    <n v="357"/>
    <n v="0"/>
    <n v="0"/>
    <n v="357"/>
    <n v="0"/>
    <n v="357"/>
    <s v="N/A"/>
    <n v="316.70999999999998"/>
    <n v="0"/>
    <n v="0"/>
    <n v="316.70999999999998"/>
    <n v="0"/>
    <n v="316.70999999999998"/>
    <n v="0.45300000000000001"/>
    <n v="0.44169999999999998"/>
    <s v="N/A"/>
    <n v="1"/>
    <s v="N/A"/>
    <s v="N/A"/>
    <s v="N/A"/>
    <n v="19"/>
    <n v="0"/>
    <n v="0"/>
    <n v="0"/>
    <n v="2712.9213999999997"/>
    <n v="0"/>
    <n v="0"/>
    <n v="353.36"/>
    <n v="8039.8233999999993"/>
    <n v="2970.8741999999997"/>
    <n v="418.28989999999999"/>
    <n v="3807.4539999999997"/>
    <n v="55755.790999999997"/>
    <n v="16.668947368421051"/>
    <n v="0"/>
    <n v="0"/>
    <n v="0"/>
    <n v="8.5659480281645664"/>
    <n v="0"/>
    <n v="0"/>
    <n v="1.115721006599097"/>
    <n v="25.385442202645955"/>
    <n v="9.3804243629819073"/>
    <n v="1.320734741561681"/>
    <n v="12.02189384610527"/>
    <n v="176.04682832875503"/>
  </r>
  <r>
    <n v="132"/>
    <x v="79"/>
    <x v="2"/>
    <n v="132"/>
    <s v="Lazear"/>
    <s v="-"/>
    <s v="-"/>
    <s v="-"/>
    <x v="9"/>
    <s v="-"/>
    <s v="-"/>
    <s v="-"/>
    <s v="-"/>
    <s v="-"/>
    <s v="-"/>
    <x v="3"/>
    <s v="N/A"/>
    <s v="N/A"/>
    <s v="N/A"/>
    <n v="463"/>
    <n v="0"/>
    <n v="463"/>
    <n v="0.95"/>
    <s v="N/A"/>
    <s v="N/A"/>
    <s v="N/A"/>
    <n v="407.54999999999995"/>
    <n v="0"/>
    <n v="407.54999999999995"/>
    <n v="1"/>
    <n v="1"/>
    <s v="N/A"/>
    <n v="1"/>
    <s v="N/A"/>
    <s v="N/A"/>
    <s v="N/A"/>
    <n v="22"/>
    <n v="0"/>
    <n v="0"/>
    <n v="0"/>
    <n v="2970"/>
    <n v="0"/>
    <n v="0"/>
    <n v="960"/>
    <n v="3992"/>
    <n v="2462"/>
    <n v="887"/>
    <n v="2462"/>
    <n v="92869"/>
    <n v="18.524999999999999"/>
    <n v="0"/>
    <n v="0"/>
    <n v="0"/>
    <n v="7.287449392712551"/>
    <n v="0"/>
    <n v="0"/>
    <n v="2.3555391976444611"/>
    <n v="9.795117163538217"/>
    <n v="6.0409765672923577"/>
    <n v="2.1764200711569135"/>
    <n v="6.0409765672923577"/>
    <n v="227.87142681879527"/>
  </r>
  <r>
    <n v="185"/>
    <x v="80"/>
    <x v="2"/>
    <n v="185"/>
    <s v="ASCEND"/>
    <s v="-"/>
    <s v="-"/>
    <s v="-"/>
    <x v="9"/>
    <s v="-"/>
    <s v="-"/>
    <s v="-"/>
    <s v="-"/>
    <s v="-"/>
    <s v="-"/>
    <x v="3"/>
    <s v="N/A"/>
    <s v="N/A"/>
    <s v="N/A"/>
    <n v="491"/>
    <n v="0"/>
    <n v="491"/>
    <n v="0.95"/>
    <s v="N/A"/>
    <s v="N/A"/>
    <s v="N/A"/>
    <n v="455.04999999999995"/>
    <n v="0"/>
    <n v="455.04999999999995"/>
    <n v="1"/>
    <n v="1"/>
    <s v="N/A"/>
    <n v="1"/>
    <s v="N/A"/>
    <s v="N/A"/>
    <s v="N/A"/>
    <n v="18"/>
    <n v="2175"/>
    <n v="935"/>
    <n v="918"/>
    <n v="4620"/>
    <n v="0"/>
    <n v="0"/>
    <n v="2090"/>
    <n v="5344"/>
    <n v="3251"/>
    <n v="949"/>
    <n v="3251"/>
    <n v="54536"/>
    <n v="25.280555555555551"/>
    <n v="4.7796945390616417"/>
    <n v="2.0547192616196024"/>
    <n v="2.017360729590155"/>
    <n v="10.152730469179213"/>
    <n v="0"/>
    <n v="0"/>
    <n v="4.5929018789144056"/>
    <n v="11.743764421492145"/>
    <n v="7.1442698604548962"/>
    <n v="2.0854851115262063"/>
    <n v="7.1442698604548962"/>
    <n v="119.846170750467"/>
  </r>
  <r>
    <n v="504"/>
    <x v="81"/>
    <x v="2"/>
    <n v="216"/>
    <s v="King Estates"/>
    <s v="-"/>
    <s v="-"/>
    <s v="-"/>
    <x v="9"/>
    <s v="-"/>
    <s v="-"/>
    <s v="-"/>
    <s v="-"/>
    <s v="-"/>
    <s v="-"/>
    <x v="3"/>
    <n v="0"/>
    <n v="172"/>
    <n v="228"/>
    <n v="400"/>
    <n v="0"/>
    <n v="400"/>
    <s v="N/A"/>
    <n v="0"/>
    <n v="125.94"/>
    <n v="158.09"/>
    <n v="284.02999999999997"/>
    <n v="0"/>
    <n v="284.02999999999997"/>
    <n v="0.43140000000000001"/>
    <n v="0.41760000000000003"/>
    <s v="N/A"/>
    <n v="1"/>
    <s v="N/A"/>
    <s v="N/A"/>
    <s v="N/A"/>
    <n v="11"/>
    <n v="450.38159999999999"/>
    <n v="1701.873"/>
    <n v="1454.6808000000001"/>
    <n v="2344.4064000000003"/>
    <n v="0"/>
    <n v="4839.5664000000006"/>
    <n v="0"/>
    <n v="12111.652800000002"/>
    <n v="3625.1856000000002"/>
    <n v="352.45440000000002"/>
    <n v="3625.1856000000002"/>
    <n v="203124.39840000001"/>
    <n v="25.820909090909087"/>
    <n v="1.5856832024786116"/>
    <n v="5.9918776185614204"/>
    <n v="5.1215744815688495"/>
    <n v="8.2540802027954818"/>
    <n v="0"/>
    <n v="17.038926873921774"/>
    <n v="0"/>
    <n v="42.642160335175873"/>
    <n v="12.763389782769428"/>
    <n v="1.240905538147379"/>
    <n v="12.763389782769428"/>
    <n v="715.15121078759296"/>
  </r>
  <r>
    <n v="505"/>
    <x v="82"/>
    <x v="2"/>
    <n v="120"/>
    <s v="Golden Gate"/>
    <s v="-"/>
    <s v="-"/>
    <s v="-"/>
    <x v="9"/>
    <s v="-"/>
    <s v="-"/>
    <s v="-"/>
    <s v="-"/>
    <s v="-"/>
    <s v="-"/>
    <x v="3"/>
    <s v="N/A"/>
    <s v="N/A"/>
    <s v="N/A"/>
    <n v="523"/>
    <n v="0"/>
    <n v="523"/>
    <n v="0.95"/>
    <s v="N/A"/>
    <s v="N/A"/>
    <s v="N/A"/>
    <n v="246.04999999999998"/>
    <n v="0"/>
    <n v="246.04999999999998"/>
    <n v="1"/>
    <n v="1"/>
    <s v="N/A"/>
    <n v="1"/>
    <s v="N/A"/>
    <s v="N/A"/>
    <s v="N/A"/>
    <n v="25"/>
    <n v="1549"/>
    <n v="0"/>
    <n v="0"/>
    <n v="5726"/>
    <n v="1562"/>
    <n v="0"/>
    <n v="0"/>
    <n v="16041"/>
    <n v="6462"/>
    <n v="727"/>
    <n v="6462"/>
    <n v="119194"/>
    <n v="9.8419999999999987"/>
    <n v="6.2954684007315587"/>
    <n v="0"/>
    <n v="0"/>
    <n v="23.271692745376956"/>
    <n v="6.3483031904084539"/>
    <n v="0"/>
    <n v="0"/>
    <n v="65.19406624669783"/>
    <n v="26.262954684007319"/>
    <n v="2.9546840073155867"/>
    <n v="26.262954684007319"/>
    <n v="484.42999390367817"/>
  </r>
  <r>
    <n v="506"/>
    <x v="83"/>
    <x v="2"/>
    <n v="110"/>
    <s v="Cox"/>
    <s v="-"/>
    <s v="-"/>
    <s v="-"/>
    <x v="9"/>
    <s v="-"/>
    <s v="-"/>
    <s v="-"/>
    <s v="-"/>
    <s v="-"/>
    <s v="-"/>
    <x v="3"/>
    <s v="N/A"/>
    <s v="N/A"/>
    <s v="N/A"/>
    <n v="483"/>
    <n v="0"/>
    <n v="483"/>
    <n v="0.95"/>
    <s v="N/A"/>
    <s v="N/A"/>
    <s v="N/A"/>
    <n v="423.7"/>
    <n v="0"/>
    <n v="423.7"/>
    <n v="0.52569999999999995"/>
    <n v="0.52569999999999995"/>
    <s v="N/A"/>
    <n v="1"/>
    <s v="N/A"/>
    <s v="N/A"/>
    <s v="N/A"/>
    <n v="29"/>
    <n v="1357.3573999999999"/>
    <n v="907.88389999999993"/>
    <n v="479.43839999999994"/>
    <n v="3988.4858999999997"/>
    <n v="0"/>
    <n v="0"/>
    <n v="942.05439999999987"/>
    <n v="12580.526699999999"/>
    <n v="3609.9818999999998"/>
    <n v="457.88469999999995"/>
    <n v="3609.9818999999998"/>
    <n v="66810.687299999991"/>
    <n v="14.610344827586207"/>
    <n v="3.2035813075289119"/>
    <n v="2.1427517111163557"/>
    <n v="1.1315515695067264"/>
    <n v="9.4134668397451016"/>
    <n v="0"/>
    <n v="0"/>
    <n v="2.2233995751711113"/>
    <n v="29.69206207222091"/>
    <n v="8.5201366532924236"/>
    <n v="1.0806813783337266"/>
    <n v="8.5201366532924236"/>
    <n v="157.68394453622844"/>
  </r>
  <r>
    <n v="520"/>
    <x v="84"/>
    <x v="2"/>
    <n v="156"/>
    <s v="Swett (John Swett)"/>
    <s v="-"/>
    <s v="-"/>
    <s v="-"/>
    <x v="9"/>
    <s v="-"/>
    <s v="-"/>
    <s v="-"/>
    <s v="-"/>
    <s v="-"/>
    <s v="-"/>
    <x v="3"/>
    <s v="N/A"/>
    <s v="N/A"/>
    <s v="N/A"/>
    <n v="328"/>
    <n v="0"/>
    <n v="328"/>
    <n v="0.95"/>
    <s v="N/A"/>
    <s v="N/A"/>
    <s v="N/A"/>
    <n v="277.39999999999998"/>
    <n v="0"/>
    <n v="277.39999999999998"/>
    <n v="1"/>
    <n v="1"/>
    <s v="N/A"/>
    <n v="1"/>
    <s v="N/A"/>
    <s v="N/A"/>
    <s v="N/A"/>
    <n v="18"/>
    <n v="0"/>
    <n v="0"/>
    <n v="0"/>
    <n v="3337"/>
    <n v="0"/>
    <n v="0"/>
    <n v="0"/>
    <n v="7553"/>
    <n v="1290"/>
    <n v="835"/>
    <n v="1290"/>
    <n v="217723"/>
    <n v="15.41111111111111"/>
    <n v="0"/>
    <n v="0"/>
    <n v="0"/>
    <n v="12.029560201874551"/>
    <n v="0"/>
    <n v="0"/>
    <n v="0"/>
    <n v="27.227829848594091"/>
    <n v="4.6503244412400866"/>
    <n v="3.0100937274693584"/>
    <n v="4.6503244412400866"/>
    <n v="784.87022350396546"/>
  </r>
  <r>
    <n v="521"/>
    <x v="85"/>
    <x v="2"/>
    <n v="335"/>
    <s v="2111 International Blvd"/>
    <s v="-"/>
    <s v="-"/>
    <s v="-"/>
    <x v="9"/>
    <s v="-"/>
    <s v="-"/>
    <s v="-"/>
    <s v="-"/>
    <s v="-"/>
    <s v="-"/>
    <x v="3"/>
    <s v="N/A"/>
    <s v="N/A"/>
    <s v="N/A"/>
    <n v="193"/>
    <n v="0"/>
    <n v="193"/>
    <n v="0.95"/>
    <s v="N/A"/>
    <s v="N/A"/>
    <s v="N/A"/>
    <n v="171"/>
    <n v="0"/>
    <n v="171"/>
    <n v="1"/>
    <n v="1"/>
    <s v="N/A"/>
    <n v="1"/>
    <s v="N/A"/>
    <s v="N/A"/>
    <s v="N/A"/>
    <n v="12"/>
    <n v="0"/>
    <n v="0"/>
    <n v="0"/>
    <n v="0"/>
    <n v="0"/>
    <n v="0"/>
    <n v="0"/>
    <n v="3135"/>
    <n v="13593"/>
    <n v="815"/>
    <n v="13593"/>
    <n v="99194"/>
    <n v="14.25"/>
    <n v="0"/>
    <n v="0"/>
    <n v="0"/>
    <n v="0"/>
    <n v="0"/>
    <n v="0"/>
    <n v="0"/>
    <n v="18.333333333333332"/>
    <n v="79.491228070175438"/>
    <n v="4.7660818713450288"/>
    <n v="79.491228070175438"/>
    <n v="580.08187134502919"/>
  </r>
  <r>
    <n v="524"/>
    <x v="86"/>
    <x v="2"/>
    <n v="174"/>
    <s v="Marshall"/>
    <s v="-"/>
    <s v="-"/>
    <s v="-"/>
    <x v="9"/>
    <s v="-"/>
    <s v="-"/>
    <s v="-"/>
    <s v="-"/>
    <s v="-"/>
    <s v="-"/>
    <x v="3"/>
    <n v="0"/>
    <n v="0"/>
    <n v="272"/>
    <n v="272"/>
    <n v="0"/>
    <n v="272"/>
    <s v="N/A"/>
    <n v="0"/>
    <n v="0"/>
    <n v="198.17999999999998"/>
    <n v="198.17999999999998"/>
    <n v="0"/>
    <n v="198.17999999999998"/>
    <n v="1"/>
    <n v="1"/>
    <s v="N/A"/>
    <n v="1"/>
    <s v="N/A"/>
    <s v="N/A"/>
    <s v="N/A"/>
    <n v="9"/>
    <n v="826"/>
    <n v="2529"/>
    <n v="0"/>
    <n v="3200"/>
    <n v="0"/>
    <n v="0"/>
    <n v="960"/>
    <n v="9571"/>
    <n v="2317"/>
    <n v="875"/>
    <n v="2317"/>
    <n v="372017"/>
    <n v="22.019999999999996"/>
    <n v="4.167928146129781"/>
    <n v="12.76112624886467"/>
    <n v="0"/>
    <n v="16.146937127863559"/>
    <n v="0"/>
    <n v="0"/>
    <n v="4.8440811383590683"/>
    <n v="48.294479765869418"/>
    <n v="11.691391664143708"/>
    <n v="4.4151781209001921"/>
    <n v="11.691391664143708"/>
    <n v="1877.1672217176306"/>
  </r>
  <r>
    <n v="527"/>
    <x v="87"/>
    <x v="2"/>
    <n v="222"/>
    <s v="Rudsdale (Old)"/>
    <s v="-"/>
    <s v="-"/>
    <s v="-"/>
    <x v="9"/>
    <s v="-"/>
    <s v="-"/>
    <s v="-"/>
    <s v="-"/>
    <s v="-"/>
    <s v="-"/>
    <x v="3"/>
    <s v="N/A"/>
    <s v="N/A"/>
    <s v="N/A"/>
    <n v="106"/>
    <n v="0"/>
    <n v="106"/>
    <n v="0.95"/>
    <s v="N/A"/>
    <s v="N/A"/>
    <s v="N/A"/>
    <n v="95.949999999999989"/>
    <n v="0"/>
    <n v="95.949999999999989"/>
    <n v="1"/>
    <n v="1"/>
    <s v="N/A"/>
    <n v="1"/>
    <s v="N/A"/>
    <s v="N/A"/>
    <s v="N/A"/>
    <n v="5"/>
    <n v="0"/>
    <n v="860"/>
    <n v="1798"/>
    <n v="1872"/>
    <n v="0"/>
    <n v="0"/>
    <n v="0"/>
    <n v="809"/>
    <n v="1536"/>
    <n v="899"/>
    <n v="1536"/>
    <n v="23019"/>
    <n v="19.189999999999998"/>
    <n v="0"/>
    <n v="8.9630015633142275"/>
    <n v="18.738926524231374"/>
    <n v="19.510161542470041"/>
    <n v="0"/>
    <n v="0"/>
    <n v="0"/>
    <n v="8.4314747264200118"/>
    <n v="16.008337675872852"/>
    <n v="9.369463262115687"/>
    <n v="16.008337675872852"/>
    <n v="239.90620114643045"/>
  </r>
  <r>
    <n v="537"/>
    <x v="88"/>
    <x v="2"/>
    <n v="129"/>
    <s v="Lafayette"/>
    <s v="-"/>
    <s v="-"/>
    <s v="-"/>
    <x v="9"/>
    <s v="-"/>
    <s v="-"/>
    <s v="-"/>
    <s v="-"/>
    <s v="-"/>
    <s v="-"/>
    <x v="3"/>
    <s v="N/A"/>
    <s v="N/A"/>
    <s v="N/A"/>
    <n v="510"/>
    <n v="0"/>
    <n v="510"/>
    <n v="0.95"/>
    <s v="N/A"/>
    <s v="N/A"/>
    <s v="N/A"/>
    <n v="409.45"/>
    <n v="0"/>
    <n v="409.45"/>
    <n v="1"/>
    <n v="1"/>
    <s v="N/A"/>
    <n v="1"/>
    <s v="N/A"/>
    <s v="N/A"/>
    <s v="N/A"/>
    <n v="31"/>
    <n v="0"/>
    <n v="2682"/>
    <n v="0"/>
    <n v="4381"/>
    <n v="2427"/>
    <n v="0"/>
    <n v="946"/>
    <n v="18486"/>
    <n v="2643"/>
    <n v="864"/>
    <n v="2643"/>
    <n v="84728"/>
    <n v="13.208064516129031"/>
    <n v="0"/>
    <n v="6.5502503358163393"/>
    <n v="0"/>
    <n v="10.699719135425571"/>
    <n v="5.9274636707778727"/>
    <n v="0"/>
    <n v="2.3104164122603494"/>
    <n v="45.148369764317991"/>
    <n v="6.4550006105751621"/>
    <n v="2.1101477591891564"/>
    <n v="6.4550006105751621"/>
    <n v="206.93124923678104"/>
  </r>
  <r>
    <n v="544"/>
    <x v="89"/>
    <x v="2"/>
    <n v="159"/>
    <s v="Toler Heights"/>
    <s v="-"/>
    <s v="-"/>
    <s v="-"/>
    <x v="9"/>
    <s v="-"/>
    <s v="-"/>
    <s v="-"/>
    <s v="-"/>
    <s v="-"/>
    <s v="-"/>
    <x v="3"/>
    <s v="N/A"/>
    <s v="N/A"/>
    <s v="N/A"/>
    <n v="339"/>
    <n v="0"/>
    <n v="339"/>
    <n v="0.95"/>
    <s v="N/A"/>
    <s v="N/A"/>
    <s v="N/A"/>
    <n v="238.45"/>
    <n v="0"/>
    <n v="238.45"/>
    <n v="1"/>
    <n v="1"/>
    <s v="N/A"/>
    <n v="1"/>
    <s v="N/A"/>
    <s v="N/A"/>
    <s v="N/A"/>
    <n v="6"/>
    <n v="0"/>
    <n v="0"/>
    <n v="0"/>
    <n v="0"/>
    <n v="1700"/>
    <n v="0"/>
    <n v="0"/>
    <n v="2107"/>
    <n v="856"/>
    <n v="716"/>
    <n v="856"/>
    <n v="60939"/>
    <n v="39.741666666666667"/>
    <n v="0"/>
    <n v="0"/>
    <n v="0"/>
    <n v="0"/>
    <n v="7.1293772279303838"/>
    <n v="0"/>
    <n v="0"/>
    <n v="8.8362340113231284"/>
    <n v="3.5898511218284757"/>
    <n v="3.0027259383518561"/>
    <n v="3.5898511218284757"/>
    <n v="255.56301111344098"/>
  </r>
  <r>
    <n v="551"/>
    <x v="90"/>
    <x v="2"/>
    <n v="301"/>
    <s v="Castlemont"/>
    <s v="-"/>
    <s v="-"/>
    <s v="-"/>
    <x v="9"/>
    <s v="-"/>
    <s v="-"/>
    <s v="-"/>
    <s v="-"/>
    <s v="-"/>
    <s v="-"/>
    <x v="3"/>
    <s v="N/A"/>
    <s v="N/A"/>
    <s v="N/A"/>
    <n v="348"/>
    <n v="0"/>
    <n v="348"/>
    <n v="0.95"/>
    <s v="N/A"/>
    <s v="N/A"/>
    <s v="N/A"/>
    <n v="320.14999999999998"/>
    <n v="0"/>
    <n v="320.14999999999998"/>
    <n v="0.41760000000000003"/>
    <n v="0.38800000000000001"/>
    <s v="N/A"/>
    <n v="1"/>
    <s v="N/A"/>
    <s v="N/A"/>
    <s v="N/A"/>
    <n v="20"/>
    <n v="1879.2"/>
    <n v="4430.3184000000001"/>
    <n v="480.24"/>
    <n v="4144.616"/>
    <n v="1543.4639999999999"/>
    <n v="7555.5240000000003"/>
    <n v="1434.048"/>
    <n v="25827.995999999999"/>
    <n v="7057.3320000000003"/>
    <n v="349.2"/>
    <n v="9152.5320000000011"/>
    <n v="273789.484"/>
    <n v="16.0075"/>
    <n v="5.8697485553646738"/>
    <n v="13.838258316414182"/>
    <n v="1.5000468530376387"/>
    <n v="12.945856629704826"/>
    <n v="4.8210651257223178"/>
    <n v="23.599950023426523"/>
    <n v="4.4793003279712638"/>
    <n v="80.674671247852572"/>
    <n v="22.043829454942998"/>
    <n v="1.0907387162267688"/>
    <n v="28.588261752303612"/>
    <n v="855.19126659378423"/>
  </r>
  <r>
    <n v="589"/>
    <x v="91"/>
    <x v="2"/>
    <n v="135"/>
    <s v="Longfellow"/>
    <s v="-"/>
    <s v="-"/>
    <s v="-"/>
    <x v="9"/>
    <s v="-"/>
    <s v="-"/>
    <s v="-"/>
    <s v="-"/>
    <s v="-"/>
    <s v="-"/>
    <x v="3"/>
    <s v="N/A"/>
    <s v="N/A"/>
    <s v="N/A"/>
    <n v="456"/>
    <n v="0"/>
    <n v="456"/>
    <n v="0.95"/>
    <s v="N/A"/>
    <s v="N/A"/>
    <s v="N/A"/>
    <n v="322.05"/>
    <n v="0"/>
    <n v="322.05"/>
    <n v="1"/>
    <n v="1"/>
    <s v="N/A"/>
    <n v="1"/>
    <s v="N/A"/>
    <s v="N/A"/>
    <s v="N/A"/>
    <n v="26"/>
    <n v="1155"/>
    <n v="0"/>
    <n v="1536"/>
    <n v="2480"/>
    <n v="0"/>
    <n v="0"/>
    <n v="0"/>
    <n v="10598"/>
    <n v="6104"/>
    <n v="853"/>
    <n v="6104"/>
    <n v="90900"/>
    <n v="12.386538461538462"/>
    <n v="3.5863996273870518"/>
    <n v="0"/>
    <n v="4.769445738239404"/>
    <n v="7.7006675981990371"/>
    <n v="0"/>
    <n v="0"/>
    <n v="0"/>
    <n v="32.907933550690885"/>
    <n v="18.953578636857632"/>
    <n v="2.6486570408321688"/>
    <n v="18.953578636857632"/>
    <n v="282.2543083372147"/>
  </r>
  <r>
    <n v="591"/>
    <x v="92"/>
    <x v="2"/>
    <n v="124"/>
    <s v="Hawthorne"/>
    <s v="-"/>
    <s v="-"/>
    <s v="-"/>
    <x v="9"/>
    <s v="-"/>
    <s v="-"/>
    <s v="-"/>
    <s v="-"/>
    <s v="-"/>
    <s v="-"/>
    <x v="3"/>
    <s v="N/A"/>
    <s v="N/A"/>
    <s v="N/A"/>
    <n v="558"/>
    <n v="0"/>
    <n v="558"/>
    <n v="0.95"/>
    <s v="N/A"/>
    <s v="N/A"/>
    <s v="N/A"/>
    <n v="514.9"/>
    <n v="0"/>
    <n v="514.9"/>
    <n v="1"/>
    <n v="1"/>
    <s v="N/A"/>
    <n v="1"/>
    <s v="N/A"/>
    <s v="N/A"/>
    <s v="N/A"/>
    <n v="35"/>
    <n v="0"/>
    <n v="0"/>
    <n v="0"/>
    <n v="4241"/>
    <n v="0"/>
    <n v="0"/>
    <n v="855"/>
    <n v="12330"/>
    <n v="4529"/>
    <n v="775"/>
    <n v="4529"/>
    <n v="123527"/>
    <n v="14.71142857142857"/>
    <n v="0"/>
    <n v="0"/>
    <n v="0"/>
    <n v="8.2365507865604979"/>
    <n v="0"/>
    <n v="0"/>
    <n v="1.6605166051660518"/>
    <n v="23.946397358710431"/>
    <n v="8.7958826956690626"/>
    <n v="1.5051466304136727"/>
    <n v="8.7958826956690626"/>
    <n v="239.90483589046417"/>
  </r>
  <r>
    <n v="596"/>
    <x v="93"/>
    <x v="2"/>
    <n v="116"/>
    <s v="Franklin"/>
    <s v="-"/>
    <s v="-"/>
    <s v="-"/>
    <x v="9"/>
    <s v="-"/>
    <s v="-"/>
    <s v="-"/>
    <s v="-"/>
    <s v="-"/>
    <s v="-"/>
    <x v="3"/>
    <n v="0"/>
    <n v="0"/>
    <n v="217"/>
    <n v="217"/>
    <n v="0"/>
    <n v="217"/>
    <s v="N/A"/>
    <n v="0"/>
    <n v="0"/>
    <n v="150.4"/>
    <n v="150.4"/>
    <n v="0"/>
    <n v="150.4"/>
    <n v="0.27710000000000001"/>
    <n v="0.26800000000000002"/>
    <s v="N/A"/>
    <n v="1"/>
    <s v="N/A"/>
    <s v="N/A"/>
    <s v="N/A"/>
    <n v="17"/>
    <n v="224.1739"/>
    <n v="0"/>
    <n v="0"/>
    <n v="179.024"/>
    <n v="647.48800000000006"/>
    <n v="0"/>
    <n v="634.35599999999999"/>
    <n v="3920.84"/>
    <n v="937.46400000000006"/>
    <n v="225.92400000000001"/>
    <n v="1389.3120000000001"/>
    <n v="39050.28"/>
    <n v="8.8470588235294123"/>
    <n v="1.4905179521276595"/>
    <n v="0"/>
    <n v="0"/>
    <n v="1.1903191489361702"/>
    <n v="4.3051063829787237"/>
    <n v="0"/>
    <n v="4.2177925531914893"/>
    <n v="26.069414893617022"/>
    <n v="6.2331382978723404"/>
    <n v="1.5021542553191489"/>
    <n v="9.2374468085106383"/>
    <n v="259.64281914893616"/>
  </r>
  <r>
    <n v="524"/>
    <x v="94"/>
    <x v="2"/>
    <n v="138"/>
    <s v="Markham"/>
    <s v="-"/>
    <s v="-"/>
    <s v="-"/>
    <x v="9"/>
    <s v="-"/>
    <s v="-"/>
    <s v="-"/>
    <s v="-"/>
    <s v="-"/>
    <s v="-"/>
    <x v="3"/>
    <n v="0"/>
    <n v="0"/>
    <n v="272"/>
    <n v="272"/>
    <n v="0"/>
    <n v="272"/>
    <s v="N/A"/>
    <n v="0"/>
    <n v="0"/>
    <n v="198.17999999999998"/>
    <n v="198.17999999999998"/>
    <n v="0"/>
    <n v="198.17999999999998"/>
    <n v="0.44640000000000002"/>
    <n v="0.44640000000000002"/>
    <s v="N/A"/>
    <n v="1"/>
    <s v="N/A"/>
    <s v="N/A"/>
    <s v="N/A"/>
    <n v="12"/>
    <n v="0"/>
    <n v="0"/>
    <n v="300.42720000000003"/>
    <n v="1540.9728"/>
    <n v="0"/>
    <n v="0"/>
    <n v="439.70400000000001"/>
    <n v="7351.7616000000007"/>
    <n v="1645.4304"/>
    <n v="384.35040000000004"/>
    <n v="1645.4304"/>
    <n v="37703.390400000004"/>
    <n v="16.514999999999997"/>
    <n v="0"/>
    <n v="0"/>
    <n v="1.5159309718437788"/>
    <n v="7.7756221616712091"/>
    <n v="0"/>
    <n v="0"/>
    <n v="2.218710263396912"/>
    <n v="37.096385104450505"/>
    <n v="8.3027066303360595"/>
    <n v="1.9394005449591285"/>
    <n v="8.3027066303360595"/>
    <n v="190.24821071752956"/>
  </r>
  <r>
    <n v="599"/>
    <x v="95"/>
    <x v="2"/>
    <n v="103"/>
    <s v="Brookfield"/>
    <s v="-"/>
    <s v="-"/>
    <s v="-"/>
    <x v="9"/>
    <s v="-"/>
    <s v="-"/>
    <s v="-"/>
    <s v="-"/>
    <s v="-"/>
    <s v="-"/>
    <x v="3"/>
    <n v="725"/>
    <n v="146"/>
    <n v="0"/>
    <n v="871"/>
    <n v="0"/>
    <n v="871"/>
    <s v="N/A"/>
    <n v="329.40999999999997"/>
    <n v="54.079999999999984"/>
    <n v="0"/>
    <n v="383.48999999999995"/>
    <n v="0"/>
    <n v="383.48999999999995"/>
    <n v="1"/>
    <n v="1"/>
    <s v="N/A"/>
    <n v="1"/>
    <s v="N/A"/>
    <s v="N/A"/>
    <s v="N/A"/>
    <n v="19"/>
    <n v="0"/>
    <n v="1166"/>
    <n v="847"/>
    <n v="4498"/>
    <n v="3495"/>
    <n v="0"/>
    <n v="951"/>
    <n v="18321"/>
    <n v="5969"/>
    <n v="844"/>
    <n v="5969"/>
    <n v="353651"/>
    <n v="20.183684210526312"/>
    <n v="0"/>
    <n v="3.0404964927377511"/>
    <n v="2.2086625466113854"/>
    <n v="11.729119403374275"/>
    <n v="9.1136665884377699"/>
    <n v="0"/>
    <n v="2.4798560588281315"/>
    <n v="47.774387858875073"/>
    <n v="15.564943023286137"/>
    <n v="2.2008396568359023"/>
    <n v="15.564943023286137"/>
    <n v="922.19093066312041"/>
  </r>
  <r>
    <n v="532"/>
    <x v="96"/>
    <x v="2"/>
    <n v="162"/>
    <s v="Webster"/>
    <s v="-"/>
    <s v="-"/>
    <s v="-"/>
    <x v="9"/>
    <s v="-"/>
    <s v="-"/>
    <s v="-"/>
    <s v="-"/>
    <s v="-"/>
    <s v="-"/>
    <x v="3"/>
    <n v="0"/>
    <n v="165"/>
    <n v="0"/>
    <n v="165"/>
    <n v="0"/>
    <n v="165"/>
    <s v="N/A"/>
    <n v="0"/>
    <n v="124.10999999999999"/>
    <n v="0"/>
    <n v="124.10999999999999"/>
    <n v="0"/>
    <n v="124.10999999999999"/>
    <n v="0.30559999999999998"/>
    <n v="0.2898"/>
    <s v="N/A"/>
    <n v="1"/>
    <s v="N/A"/>
    <s v="N/A"/>
    <s v="N/A"/>
    <n v="7"/>
    <n v="226.75519999999997"/>
    <n v="0"/>
    <n v="0"/>
    <n v="1417.7016000000001"/>
    <n v="961.55640000000005"/>
    <n v="0"/>
    <n v="378.18900000000002"/>
    <n v="4613.9058000000005"/>
    <n v="1041.5412000000001"/>
    <n v="246.0402"/>
    <n v="1533.6215999999999"/>
    <n v="98678.928599999999"/>
    <n v="17.729999999999997"/>
    <n v="1.8270501974055273"/>
    <n v="0"/>
    <n v="0"/>
    <n v="11.422944162436551"/>
    <n v="7.7476142131979708"/>
    <n v="0"/>
    <n v="3.0472081218274116"/>
    <n v="37.175939086294427"/>
    <n v="8.3920812182741145"/>
    <n v="1.9824365482233506"/>
    <n v="12.356954314720813"/>
    <n v="795.09248730964475"/>
  </r>
  <r>
    <m/>
    <x v="0"/>
    <x v="0"/>
    <m/>
    <m/>
    <m/>
    <m/>
    <m/>
    <x v="0"/>
    <m/>
    <m/>
    <m/>
    <m/>
    <m/>
    <m/>
    <x v="0"/>
    <m/>
    <m/>
    <m/>
    <m/>
    <m/>
    <m/>
    <m/>
    <m/>
    <m/>
    <m/>
    <m/>
    <m/>
    <m/>
    <m/>
    <m/>
    <m/>
    <m/>
    <m/>
    <m/>
    <m/>
    <m/>
    <m/>
    <m/>
    <m/>
    <m/>
    <m/>
    <m/>
    <m/>
    <m/>
    <m/>
    <m/>
    <m/>
    <m/>
    <m/>
    <m/>
    <m/>
    <m/>
    <m/>
    <m/>
    <m/>
    <m/>
    <m/>
    <m/>
    <m/>
    <m/>
    <m/>
  </r>
  <r>
    <s v="Table 3: District Schools located at multiple campuses by School (Same headers as above, but some formulas differ)"/>
    <x v="0"/>
    <x v="0"/>
    <s v="(different formula)"/>
    <s v="(different formula)"/>
    <m/>
    <m/>
    <m/>
    <x v="0"/>
    <s v="(different formula)"/>
    <s v="(different formula)"/>
    <s v="(different formula)"/>
    <m/>
    <m/>
    <m/>
    <x v="0"/>
    <m/>
    <m/>
    <m/>
    <m/>
    <m/>
    <m/>
    <m/>
    <m/>
    <m/>
    <m/>
    <m/>
    <s v="(different formula)"/>
    <m/>
    <s v="(different formula)"/>
    <s v="(different formula)"/>
    <s v="(different formula)"/>
    <s v="(different formula)"/>
    <s v="(different formula)"/>
    <s v="(different formula)"/>
    <s v="(different formula)"/>
    <s v="(different formula)"/>
    <s v="(different formula)"/>
    <s v="(different formula)"/>
    <s v="(different formula)"/>
    <s v="(different formula)"/>
    <s v="(different formula)"/>
    <s v="(different formula)"/>
    <s v="(different formula)"/>
    <s v="(different formula)"/>
    <s v="(different formula)"/>
    <s v="(different formula)"/>
    <s v="(different formula)"/>
    <s v="(different formula)"/>
    <m/>
    <m/>
    <m/>
    <m/>
    <m/>
    <m/>
    <m/>
    <m/>
    <m/>
    <m/>
    <m/>
    <m/>
    <m/>
  </r>
  <r>
    <n v="235"/>
    <x v="97"/>
    <x v="1"/>
    <s v="N/A (multisite)"/>
    <s v="N/A (multisite)"/>
    <s v="X"/>
    <s v="X"/>
    <s v="-"/>
    <x v="3"/>
    <s v="FREMONT"/>
    <s v="FREMONT"/>
    <s v="-"/>
    <s v="FREMONT5"/>
    <s v="FREMONT4"/>
    <s v="-"/>
    <x v="6"/>
    <n v="456"/>
    <n v="226"/>
    <n v="0"/>
    <n v="682"/>
    <n v="24"/>
    <n v="706"/>
    <n v="0.91449999999999998"/>
    <n v="417.01"/>
    <n v="206.68"/>
    <n v="0"/>
    <n v="623.69000000000005"/>
    <n v="21.94"/>
    <n v="645.63000000000011"/>
    <s v="N/A (multisite)"/>
    <s v="N/A (multisite)"/>
    <s v="N/A (multisite)"/>
    <s v="N/A"/>
    <n v="36"/>
    <n v="0"/>
    <n v="3"/>
    <n v="33"/>
    <n v="0"/>
    <n v="0"/>
    <n v="0"/>
    <n v="7543"/>
    <n v="0"/>
    <n v="0"/>
    <n v="1791"/>
    <n v="20897"/>
    <n v="4558"/>
    <n v="1611"/>
    <n v="6820"/>
    <n v="399219"/>
    <n v="18.899696969696972"/>
    <n v="0"/>
    <n v="0"/>
    <n v="0"/>
    <n v="11.683162182674286"/>
    <n v="0"/>
    <n v="0"/>
    <n v="2.7740346638167366"/>
    <n v="32.366835494013593"/>
    <n v="7.0597710763130577"/>
    <n v="2.4952372101668132"/>
    <n v="10.563325743847093"/>
    <n v="618.3402258259373"/>
  </r>
  <r>
    <n v="338"/>
    <x v="98"/>
    <x v="1"/>
    <s v="N/A (multisite)"/>
    <s v="N/A (multisite)"/>
    <s v="-"/>
    <s v="-"/>
    <s v="X"/>
    <x v="6"/>
    <s v="-"/>
    <s v="-"/>
    <s v="OAKLAND HIGH"/>
    <s v="-"/>
    <s v="-"/>
    <s v="OAKLAND HIGH2"/>
    <x v="2"/>
    <n v="0"/>
    <n v="0"/>
    <n v="282"/>
    <n v="282"/>
    <n v="0"/>
    <n v="282"/>
    <n v="0.90429999999999999"/>
    <n v="0"/>
    <n v="0"/>
    <n v="255.01"/>
    <n v="255.01"/>
    <n v="0"/>
    <n v="255.01"/>
    <s v="N/A (multisite)"/>
    <s v="N/A (multisite)"/>
    <s v="N/A (multisite)"/>
    <s v="N/A"/>
    <n v="22"/>
    <n v="2"/>
    <n v="1"/>
    <n v="19"/>
    <n v="2148.8450000000003"/>
    <n v="1541.681"/>
    <n v="1252.9349999999999"/>
    <n v="4019.5823"/>
    <n v="0"/>
    <n v="3349.12"/>
    <n v="1340.06"/>
    <n v="17827.374299999999"/>
    <n v="6009.3714"/>
    <n v="622.98379999999997"/>
    <n v="6830.1713999999993"/>
    <n v="92229.862600000008"/>
    <n v="13.42157894736842"/>
    <n v="8.4265126857770305"/>
    <n v="6.0455707619309047"/>
    <n v="4.9132779106701694"/>
    <n v="15.762449707854595"/>
    <n v="0"/>
    <n v="13.133288890631739"/>
    <n v="5.2549311791694446"/>
    <n v="69.90853025371554"/>
    <n v="23.565238225951923"/>
    <n v="2.4429779224344141"/>
    <n v="26.783935531939921"/>
    <n v="361.67155248813776"/>
  </r>
  <r>
    <n v="305"/>
    <x v="99"/>
    <x v="1"/>
    <s v="N/A (multisite)"/>
    <s v="N/A (multisite)"/>
    <s v="-"/>
    <s v="-"/>
    <s v="X"/>
    <x v="6"/>
    <s v="-"/>
    <s v="-"/>
    <s v="OAKLAND TECH"/>
    <s v="-"/>
    <s v="-"/>
    <s v="OAKLAND TECH1"/>
    <x v="5"/>
    <n v="0"/>
    <n v="0"/>
    <n v="1698"/>
    <n v="1698"/>
    <n v="109"/>
    <n v="1807"/>
    <n v="0.90329999999999999"/>
    <n v="0"/>
    <n v="0"/>
    <n v="1533.8"/>
    <n v="1533.8"/>
    <n v="98.46"/>
    <n v="1632.26"/>
    <s v="N/A (multisite)"/>
    <s v="N/A (multisite)"/>
    <s v="N/A (multisite)"/>
    <s v="N/A"/>
    <n v="68"/>
    <n v="0"/>
    <n v="10"/>
    <n v="58"/>
    <n v="5728"/>
    <n v="12562"/>
    <n v="6514"/>
    <n v="37245"/>
    <n v="7694"/>
    <n v="5028"/>
    <n v="4822"/>
    <n v="86361"/>
    <n v="24038"/>
    <n v="1647"/>
    <n v="32338"/>
    <n v="1287728"/>
    <n v="26.444827586206895"/>
    <n v="3.734515582214109"/>
    <n v="8.1901160516364584"/>
    <n v="4.2469683139913936"/>
    <n v="22.818055946969231"/>
    <n v="4.7137098256405228"/>
    <n v="3.0803916042787303"/>
    <n v="2.9541862203325451"/>
    <n v="52.908850305711098"/>
    <n v="14.72682048203105"/>
    <n v="1.009030424074596"/>
    <n v="19.811794689571514"/>
    <n v="788.92333329249016"/>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4E241F70-DAE2-420F-808A-7B63FDD63A5F}" name="PivotTable1" cacheId="0" applyNumberFormats="0" applyBorderFormats="0" applyFontFormats="0" applyPatternFormats="0" applyAlignmentFormats="0" applyWidthHeightFormats="1" dataCaption="Values" updatedVersion="7" minRefreshableVersion="3" useAutoFormatting="1" rowGrandTotals="0" colGrandTotals="0" itemPrintTitles="1" createdVersion="6" indent="0" outline="1" outlineData="1" multipleFieldFilters="0" rowHeaderCaption="High School Attendance Area/Grade Span/School">
  <location ref="A4:M10" firstHeaderRow="0" firstDataRow="1" firstDataCol="1" rowPageCount="1" colPageCount="1"/>
  <pivotFields count="62">
    <pivotField showAll="0" defaultSubtotal="0">
      <extLst>
        <ext xmlns:x14="http://schemas.microsoft.com/office/spreadsheetml/2009/9/main" uri="{2946ED86-A175-432a-8AC1-64E0C546D7DE}">
          <x14:pivotField fillDownLabels="1"/>
        </ext>
      </extLst>
    </pivotField>
    <pivotField axis="axisRow" showAll="0" defaultSubtotal="0">
      <items count="109">
        <item x="92"/>
        <item x="34"/>
        <item x="1"/>
        <item x="82"/>
        <item x="81"/>
        <item x="2"/>
        <item x="53"/>
        <item x="41"/>
        <item x="3"/>
        <item x="4"/>
        <item x="36"/>
        <item x="63"/>
        <item x="5"/>
        <item x="51"/>
        <item x="7"/>
        <item x="61"/>
        <item x="85"/>
        <item m="1" x="102"/>
        <item x="83"/>
        <item x="8"/>
        <item x="69"/>
        <item x="86"/>
        <item x="6"/>
        <item x="54"/>
        <item x="80"/>
        <item x="60"/>
        <item x="11"/>
        <item x="43"/>
        <item m="1" x="108"/>
        <item x="40"/>
        <item x="89"/>
        <item x="12"/>
        <item x="38"/>
        <item x="64"/>
        <item x="58"/>
        <item x="13"/>
        <item m="1" x="105"/>
        <item x="14"/>
        <item x="15"/>
        <item x="10"/>
        <item x="17"/>
        <item x="9"/>
        <item x="20"/>
        <item x="37"/>
        <item x="23"/>
        <item m="1" x="101"/>
        <item x="46"/>
        <item x="25"/>
        <item x="88"/>
        <item x="16"/>
        <item x="21"/>
        <item x="79"/>
        <item x="78"/>
        <item x="74"/>
        <item x="22"/>
        <item x="90"/>
        <item x="71"/>
        <item x="32"/>
        <item x="42"/>
        <item x="39"/>
        <item x="24"/>
        <item x="44"/>
        <item x="65"/>
        <item x="97"/>
        <item x="98"/>
        <item x="26"/>
        <item x="55"/>
        <item m="1" x="106"/>
        <item x="73"/>
        <item x="66"/>
        <item x="76"/>
        <item x="91"/>
        <item x="99"/>
        <item x="27"/>
        <item x="28"/>
        <item x="29"/>
        <item x="45"/>
        <item x="68"/>
        <item x="49"/>
        <item x="30"/>
        <item x="48"/>
        <item x="56"/>
        <item x="77"/>
        <item x="75"/>
        <item m="1" x="103"/>
        <item x="31"/>
        <item x="67"/>
        <item x="72"/>
        <item x="70"/>
        <item x="47"/>
        <item x="33"/>
        <item x="59"/>
        <item x="87"/>
        <item x="84"/>
        <item x="62"/>
        <item x="52"/>
        <item x="57"/>
        <item x="0"/>
        <item m="1" x="104"/>
        <item x="18"/>
        <item x="19"/>
        <item x="35"/>
        <item x="50"/>
        <item x="93"/>
        <item x="94"/>
        <item x="95"/>
        <item m="1" x="100"/>
        <item m="1" x="107"/>
        <item x="96"/>
      </items>
      <extLst>
        <ext xmlns:x14="http://schemas.microsoft.com/office/spreadsheetml/2009/9/main" uri="{2946ED86-A175-432a-8AC1-64E0C546D7DE}">
          <x14:pivotField fillDownLabels="1"/>
        </ext>
      </extLst>
    </pivotField>
    <pivotField axis="axisPage" multipleItemSelectionAllowed="1" showAll="0" defaultSubtotal="0">
      <items count="3">
        <item h="1" x="2"/>
        <item sd="0" x="1"/>
        <item h="1" x="0"/>
      </items>
      <extLst>
        <ext xmlns:x14="http://schemas.microsoft.com/office/spreadsheetml/2009/9/main" uri="{2946ED86-A175-432a-8AC1-64E0C546D7DE}">
          <x14:pivotField fillDownLabels="1"/>
        </ext>
      </extLst>
    </pivotField>
    <pivotField showAll="0" defaultSubtotal="0">
      <extLst>
        <ext xmlns:x14="http://schemas.microsoft.com/office/spreadsheetml/2009/9/main" uri="{2946ED86-A175-432a-8AC1-64E0C546D7DE}">
          <x14:pivotField fillDownLabels="1"/>
        </ext>
      </extLst>
    </pivotField>
    <pivotField showAll="0" defaultSubtotal="0">
      <extLst>
        <ext xmlns:x14="http://schemas.microsoft.com/office/spreadsheetml/2009/9/main" uri="{2946ED86-A175-432a-8AC1-64E0C546D7DE}">
          <x14:pivotField fillDownLabels="1"/>
        </ext>
      </extLst>
    </pivotField>
    <pivotField showAll="0" defaultSubtotal="0">
      <extLst>
        <ext xmlns:x14="http://schemas.microsoft.com/office/spreadsheetml/2009/9/main" uri="{2946ED86-A175-432a-8AC1-64E0C546D7DE}">
          <x14:pivotField fillDownLabels="1"/>
        </ext>
      </extLst>
    </pivotField>
    <pivotField showAll="0" defaultSubtotal="0">
      <extLst>
        <ext xmlns:x14="http://schemas.microsoft.com/office/spreadsheetml/2009/9/main" uri="{2946ED86-A175-432a-8AC1-64E0C546D7DE}">
          <x14:pivotField fillDownLabels="1"/>
        </ext>
      </extLst>
    </pivotField>
    <pivotField showAll="0" defaultSubtotal="0">
      <extLst>
        <ext xmlns:x14="http://schemas.microsoft.com/office/spreadsheetml/2009/9/main" uri="{2946ED86-A175-432a-8AC1-64E0C546D7DE}">
          <x14:pivotField fillDownLabels="1"/>
        </ext>
      </extLst>
    </pivotField>
    <pivotField axis="axisRow" multipleItemSelectionAllowed="1" showAll="0" defaultSubtotal="0">
      <items count="10">
        <item sd="0" x="7"/>
        <item x="9"/>
        <item sd="0" x="8"/>
        <item x="1"/>
        <item x="3"/>
        <item x="0"/>
        <item x="4"/>
        <item x="5"/>
        <item x="6"/>
        <item x="2"/>
      </items>
      <extLst>
        <ext xmlns:x14="http://schemas.microsoft.com/office/spreadsheetml/2009/9/main" uri="{2946ED86-A175-432a-8AC1-64E0C546D7DE}">
          <x14:pivotField fillDownLabels="1"/>
        </ext>
      </extLst>
    </pivotField>
    <pivotField showAll="0" defaultSubtotal="0">
      <extLst>
        <ext xmlns:x14="http://schemas.microsoft.com/office/spreadsheetml/2009/9/main" uri="{2946ED86-A175-432a-8AC1-64E0C546D7DE}">
          <x14:pivotField fillDownLabels="1"/>
        </ext>
      </extLst>
    </pivotField>
    <pivotField showAll="0" defaultSubtotal="0">
      <extLst>
        <ext xmlns:x14="http://schemas.microsoft.com/office/spreadsheetml/2009/9/main" uri="{2946ED86-A175-432a-8AC1-64E0C546D7DE}">
          <x14:pivotField fillDownLabels="1"/>
        </ext>
      </extLst>
    </pivotField>
    <pivotField showAll="0" defaultSubtotal="0">
      <extLst>
        <ext xmlns:x14="http://schemas.microsoft.com/office/spreadsheetml/2009/9/main" uri="{2946ED86-A175-432a-8AC1-64E0C546D7DE}">
          <x14:pivotField fillDownLabels="1"/>
        </ext>
      </extLst>
    </pivotField>
    <pivotField showAll="0" defaultSubtotal="0">
      <extLst>
        <ext xmlns:x14="http://schemas.microsoft.com/office/spreadsheetml/2009/9/main" uri="{2946ED86-A175-432a-8AC1-64E0C546D7DE}">
          <x14:pivotField fillDownLabels="1"/>
        </ext>
      </extLst>
    </pivotField>
    <pivotField showAll="0" defaultSubtotal="0">
      <extLst>
        <ext xmlns:x14="http://schemas.microsoft.com/office/spreadsheetml/2009/9/main" uri="{2946ED86-A175-432a-8AC1-64E0C546D7DE}">
          <x14:pivotField fillDownLabels="1"/>
        </ext>
      </extLst>
    </pivotField>
    <pivotField showAll="0" defaultSubtotal="0">
      <extLst>
        <ext xmlns:x14="http://schemas.microsoft.com/office/spreadsheetml/2009/9/main" uri="{2946ED86-A175-432a-8AC1-64E0C546D7DE}">
          <x14:pivotField fillDownLabels="1"/>
        </ext>
      </extLst>
    </pivotField>
    <pivotField axis="axisRow" showAll="0" defaultSubtotal="0">
      <items count="8">
        <item h="1" sd="0" x="3"/>
        <item sd="0" x="4"/>
        <item sd="0" x="6"/>
        <item sd="0" x="7"/>
        <item sd="0" x="2"/>
        <item sd="0" x="5"/>
        <item sd="0" x="1"/>
        <item h="1" x="0"/>
      </items>
      <extLst>
        <ext xmlns:x14="http://schemas.microsoft.com/office/spreadsheetml/2009/9/main" uri="{2946ED86-A175-432a-8AC1-64E0C546D7DE}">
          <x14:pivotField fillDownLabels="1"/>
        </ext>
      </extLst>
    </pivotField>
    <pivotField showAll="0">
      <extLst>
        <ext xmlns:x14="http://schemas.microsoft.com/office/spreadsheetml/2009/9/main" uri="{2946ED86-A175-432a-8AC1-64E0C546D7DE}">
          <x14:pivotField fillDownLabels="1"/>
        </ext>
      </extLst>
    </pivotField>
    <pivotField showAll="0">
      <extLst>
        <ext xmlns:x14="http://schemas.microsoft.com/office/spreadsheetml/2009/9/main" uri="{2946ED86-A175-432a-8AC1-64E0C546D7DE}">
          <x14:pivotField fillDownLabels="1"/>
        </ext>
      </extLst>
    </pivotField>
    <pivotField showAll="0">
      <extLst>
        <ext xmlns:x14="http://schemas.microsoft.com/office/spreadsheetml/2009/9/main" uri="{2946ED86-A175-432a-8AC1-64E0C546D7DE}">
          <x14:pivotField fillDownLabels="1"/>
        </ext>
      </extLst>
    </pivotField>
    <pivotField showAll="0">
      <extLst>
        <ext xmlns:x14="http://schemas.microsoft.com/office/spreadsheetml/2009/9/main" uri="{2946ED86-A175-432a-8AC1-64E0C546D7DE}">
          <x14:pivotField fillDownLabels="1"/>
        </ext>
      </extLst>
    </pivotField>
    <pivotField showAll="0">
      <extLst>
        <ext xmlns:x14="http://schemas.microsoft.com/office/spreadsheetml/2009/9/main" uri="{2946ED86-A175-432a-8AC1-64E0C546D7DE}">
          <x14:pivotField fillDownLabels="1"/>
        </ext>
      </extLst>
    </pivotField>
    <pivotField showAll="0">
      <extLst>
        <ext xmlns:x14="http://schemas.microsoft.com/office/spreadsheetml/2009/9/main" uri="{2946ED86-A175-432a-8AC1-64E0C546D7DE}">
          <x14:pivotField fillDownLabels="1"/>
        </ext>
      </extLst>
    </pivotField>
    <pivotField showAll="0">
      <extLst>
        <ext xmlns:x14="http://schemas.microsoft.com/office/spreadsheetml/2009/9/main" uri="{2946ED86-A175-432a-8AC1-64E0C546D7DE}">
          <x14:pivotField fillDownLabels="1"/>
        </ext>
      </extLst>
    </pivotField>
    <pivotField showAll="0">
      <extLst>
        <ext xmlns:x14="http://schemas.microsoft.com/office/spreadsheetml/2009/9/main" uri="{2946ED86-A175-432a-8AC1-64E0C546D7DE}">
          <x14:pivotField fillDownLabels="1"/>
        </ext>
      </extLst>
    </pivotField>
    <pivotField showAll="0">
      <extLst>
        <ext xmlns:x14="http://schemas.microsoft.com/office/spreadsheetml/2009/9/main" uri="{2946ED86-A175-432a-8AC1-64E0C546D7DE}">
          <x14:pivotField fillDownLabels="1"/>
        </ext>
      </extLst>
    </pivotField>
    <pivotField showAll="0">
      <extLst>
        <ext xmlns:x14="http://schemas.microsoft.com/office/spreadsheetml/2009/9/main" uri="{2946ED86-A175-432a-8AC1-64E0C546D7DE}">
          <x14:pivotField fillDownLabels="1"/>
        </ext>
      </extLst>
    </pivotField>
    <pivotField showAll="0">
      <extLst>
        <ext xmlns:x14="http://schemas.microsoft.com/office/spreadsheetml/2009/9/main" uri="{2946ED86-A175-432a-8AC1-64E0C546D7DE}">
          <x14:pivotField fillDownLabels="1"/>
        </ext>
      </extLst>
    </pivotField>
    <pivotField showAll="0">
      <extLst>
        <ext xmlns:x14="http://schemas.microsoft.com/office/spreadsheetml/2009/9/main" uri="{2946ED86-A175-432a-8AC1-64E0C546D7DE}">
          <x14:pivotField fillDownLabels="1"/>
        </ext>
      </extLst>
    </pivotField>
    <pivotField showAll="0">
      <extLst>
        <ext xmlns:x14="http://schemas.microsoft.com/office/spreadsheetml/2009/9/main" uri="{2946ED86-A175-432a-8AC1-64E0C546D7DE}">
          <x14:pivotField fillDownLabels="1"/>
        </ext>
      </extLst>
    </pivotField>
    <pivotField showAll="0" defaultSubtotal="0">
      <extLst>
        <ext xmlns:x14="http://schemas.microsoft.com/office/spreadsheetml/2009/9/main" uri="{2946ED86-A175-432a-8AC1-64E0C546D7DE}">
          <x14:pivotField fillDownLabels="1"/>
        </ext>
      </extLst>
    </pivotField>
    <pivotField showAll="0" defaultSubtotal="0">
      <extLst>
        <ext xmlns:x14="http://schemas.microsoft.com/office/spreadsheetml/2009/9/main" uri="{2946ED86-A175-432a-8AC1-64E0C546D7DE}">
          <x14:pivotField fillDownLabels="1"/>
        </ext>
      </extLst>
    </pivotField>
    <pivotField showAll="0" defaultSubtotal="0">
      <extLst>
        <ext xmlns:x14="http://schemas.microsoft.com/office/spreadsheetml/2009/9/main" uri="{2946ED86-A175-432a-8AC1-64E0C546D7DE}">
          <x14:pivotField fillDownLabels="1"/>
        </ext>
      </extLst>
    </pivotField>
    <pivotField showAll="0" defaultSubtotal="0">
      <extLst>
        <ext xmlns:x14="http://schemas.microsoft.com/office/spreadsheetml/2009/9/main" uri="{2946ED86-A175-432a-8AC1-64E0C546D7DE}">
          <x14:pivotField fillDownLabels="1"/>
        </ext>
      </extLst>
    </pivotField>
    <pivotField showAll="0" defaultSubtotal="0">
      <extLst>
        <ext xmlns:x14="http://schemas.microsoft.com/office/spreadsheetml/2009/9/main" uri="{2946ED86-A175-432a-8AC1-64E0C546D7DE}">
          <x14:pivotField fillDownLabels="1"/>
        </ext>
      </extLst>
    </pivotField>
    <pivotField showAll="0" defaultSubtotal="0">
      <extLst>
        <ext xmlns:x14="http://schemas.microsoft.com/office/spreadsheetml/2009/9/main" uri="{2946ED86-A175-432a-8AC1-64E0C546D7DE}">
          <x14:pivotField fillDownLabels="1"/>
        </ext>
      </extLst>
    </pivotField>
    <pivotField showAll="0" defaultSubtotal="0">
      <extLst>
        <ext xmlns:x14="http://schemas.microsoft.com/office/spreadsheetml/2009/9/main" uri="{2946ED86-A175-432a-8AC1-64E0C546D7DE}">
          <x14:pivotField fillDownLabels="1"/>
        </ext>
      </extLst>
    </pivotField>
    <pivotField dataField="1" showAll="0" defaultSubtotal="0">
      <extLst>
        <ext xmlns:x14="http://schemas.microsoft.com/office/spreadsheetml/2009/9/main" uri="{2946ED86-A175-432a-8AC1-64E0C546D7DE}">
          <x14:pivotField fillDownLabels="1"/>
        </ext>
      </extLst>
    </pivotField>
    <pivotField showAll="0" defaultSubtotal="0">
      <extLst>
        <ext xmlns:x14="http://schemas.microsoft.com/office/spreadsheetml/2009/9/main" uri="{2946ED86-A175-432a-8AC1-64E0C546D7DE}">
          <x14:pivotField fillDownLabels="1"/>
        </ext>
      </extLst>
    </pivotField>
    <pivotField showAll="0" defaultSubtotal="0">
      <extLst>
        <ext xmlns:x14="http://schemas.microsoft.com/office/spreadsheetml/2009/9/main" uri="{2946ED86-A175-432a-8AC1-64E0C546D7DE}">
          <x14:pivotField fillDownLabels="1"/>
        </ext>
      </extLst>
    </pivotField>
    <pivotField showAll="0" defaultSubtotal="0">
      <extLst>
        <ext xmlns:x14="http://schemas.microsoft.com/office/spreadsheetml/2009/9/main" uri="{2946ED86-A175-432a-8AC1-64E0C546D7DE}">
          <x14:pivotField fillDownLabels="1"/>
        </ext>
      </extLst>
    </pivotField>
    <pivotField showAll="0" defaultSubtotal="0">
      <extLst>
        <ext xmlns:x14="http://schemas.microsoft.com/office/spreadsheetml/2009/9/main" uri="{2946ED86-A175-432a-8AC1-64E0C546D7DE}">
          <x14:pivotField fillDownLabels="1"/>
        </ext>
      </extLst>
    </pivotField>
    <pivotField showAll="0" defaultSubtotal="0">
      <extLst>
        <ext xmlns:x14="http://schemas.microsoft.com/office/spreadsheetml/2009/9/main" uri="{2946ED86-A175-432a-8AC1-64E0C546D7DE}">
          <x14:pivotField fillDownLabels="1"/>
        </ext>
      </extLst>
    </pivotField>
    <pivotField showAll="0" defaultSubtotal="0">
      <extLst>
        <ext xmlns:x14="http://schemas.microsoft.com/office/spreadsheetml/2009/9/main" uri="{2946ED86-A175-432a-8AC1-64E0C546D7DE}">
          <x14:pivotField fillDownLabels="1"/>
        </ext>
      </extLst>
    </pivotField>
    <pivotField showAll="0" defaultSubtotal="0">
      <extLst>
        <ext xmlns:x14="http://schemas.microsoft.com/office/spreadsheetml/2009/9/main" uri="{2946ED86-A175-432a-8AC1-64E0C546D7DE}">
          <x14:pivotField fillDownLabels="1"/>
        </ext>
      </extLst>
    </pivotField>
    <pivotField showAll="0" defaultSubtotal="0">
      <extLst>
        <ext xmlns:x14="http://schemas.microsoft.com/office/spreadsheetml/2009/9/main" uri="{2946ED86-A175-432a-8AC1-64E0C546D7DE}">
          <x14:pivotField fillDownLabels="1"/>
        </ext>
      </extLst>
    </pivotField>
    <pivotField showAll="0" defaultSubtotal="0">
      <extLst>
        <ext xmlns:x14="http://schemas.microsoft.com/office/spreadsheetml/2009/9/main" uri="{2946ED86-A175-432a-8AC1-64E0C546D7DE}">
          <x14:pivotField fillDownLabels="1"/>
        </ext>
      </extLst>
    </pivotField>
    <pivotField showAll="0" defaultSubtotal="0">
      <extLst>
        <ext xmlns:x14="http://schemas.microsoft.com/office/spreadsheetml/2009/9/main" uri="{2946ED86-A175-432a-8AC1-64E0C546D7DE}">
          <x14:pivotField fillDownLabels="1"/>
        </ext>
      </extLst>
    </pivotField>
    <pivotField showAll="0" defaultSubtotal="0">
      <extLst>
        <ext xmlns:x14="http://schemas.microsoft.com/office/spreadsheetml/2009/9/main" uri="{2946ED86-A175-432a-8AC1-64E0C546D7DE}">
          <x14:pivotField fillDownLabels="1"/>
        </ext>
      </extLst>
    </pivotField>
    <pivotField showAll="0" defaultSubtotal="0">
      <extLst>
        <ext xmlns:x14="http://schemas.microsoft.com/office/spreadsheetml/2009/9/main" uri="{2946ED86-A175-432a-8AC1-64E0C546D7DE}">
          <x14:pivotField fillDownLabels="1"/>
        </ext>
      </extLst>
    </pivotField>
    <pivotField dataField="1" showAll="0" defaultSubtotal="0">
      <extLst>
        <ext xmlns:x14="http://schemas.microsoft.com/office/spreadsheetml/2009/9/main" uri="{2946ED86-A175-432a-8AC1-64E0C546D7DE}">
          <x14:pivotField fillDownLabels="1"/>
        </ext>
      </extLst>
    </pivotField>
    <pivotField dataField="1" showAll="0" defaultSubtotal="0">
      <extLst>
        <ext xmlns:x14="http://schemas.microsoft.com/office/spreadsheetml/2009/9/main" uri="{2946ED86-A175-432a-8AC1-64E0C546D7DE}">
          <x14:pivotField fillDownLabels="1"/>
        </ext>
      </extLst>
    </pivotField>
    <pivotField dataField="1" showAll="0" defaultSubtotal="0">
      <extLst>
        <ext xmlns:x14="http://schemas.microsoft.com/office/spreadsheetml/2009/9/main" uri="{2946ED86-A175-432a-8AC1-64E0C546D7DE}">
          <x14:pivotField fillDownLabels="1"/>
        </ext>
      </extLst>
    </pivotField>
    <pivotField dataField="1" showAll="0" defaultSubtotal="0">
      <extLst>
        <ext xmlns:x14="http://schemas.microsoft.com/office/spreadsheetml/2009/9/main" uri="{2946ED86-A175-432a-8AC1-64E0C546D7DE}">
          <x14:pivotField fillDownLabels="1"/>
        </ext>
      </extLst>
    </pivotField>
    <pivotField dataField="1" showAll="0" defaultSubtotal="0">
      <extLst>
        <ext xmlns:x14="http://schemas.microsoft.com/office/spreadsheetml/2009/9/main" uri="{2946ED86-A175-432a-8AC1-64E0C546D7DE}">
          <x14:pivotField fillDownLabels="1"/>
        </ext>
      </extLst>
    </pivotField>
    <pivotField dataField="1" showAll="0" defaultSubtotal="0">
      <extLst>
        <ext xmlns:x14="http://schemas.microsoft.com/office/spreadsheetml/2009/9/main" uri="{2946ED86-A175-432a-8AC1-64E0C546D7DE}">
          <x14:pivotField fillDownLabels="1"/>
        </ext>
      </extLst>
    </pivotField>
    <pivotField dataField="1" showAll="0" defaultSubtotal="0">
      <extLst>
        <ext xmlns:x14="http://schemas.microsoft.com/office/spreadsheetml/2009/9/main" uri="{2946ED86-A175-432a-8AC1-64E0C546D7DE}">
          <x14:pivotField fillDownLabels="1"/>
        </ext>
      </extLst>
    </pivotField>
    <pivotField dataField="1" showAll="0" defaultSubtotal="0">
      <extLst>
        <ext xmlns:x14="http://schemas.microsoft.com/office/spreadsheetml/2009/9/main" uri="{2946ED86-A175-432a-8AC1-64E0C546D7DE}">
          <x14:pivotField fillDownLabels="1"/>
        </ext>
      </extLst>
    </pivotField>
    <pivotField dataField="1" showAll="0" defaultSubtotal="0">
      <extLst>
        <ext xmlns:x14="http://schemas.microsoft.com/office/spreadsheetml/2009/9/main" uri="{2946ED86-A175-432a-8AC1-64E0C546D7DE}">
          <x14:pivotField fillDownLabels="1"/>
        </ext>
      </extLst>
    </pivotField>
    <pivotField showAll="0" defaultSubtotal="0">
      <extLst>
        <ext xmlns:x14="http://schemas.microsoft.com/office/spreadsheetml/2009/9/main" uri="{2946ED86-A175-432a-8AC1-64E0C546D7DE}">
          <x14:pivotField fillDownLabels="1"/>
        </ext>
      </extLst>
    </pivotField>
    <pivotField showAll="0" defaultSubtotal="0">
      <extLst>
        <ext xmlns:x14="http://schemas.microsoft.com/office/spreadsheetml/2009/9/main" uri="{2946ED86-A175-432a-8AC1-64E0C546D7DE}">
          <x14:pivotField fillDownLabels="1"/>
        </ext>
      </extLst>
    </pivotField>
    <pivotField dataField="1" showAll="0" defaultSubtotal="0">
      <extLst>
        <ext xmlns:x14="http://schemas.microsoft.com/office/spreadsheetml/2009/9/main" uri="{2946ED86-A175-432a-8AC1-64E0C546D7DE}">
          <x14:pivotField fillDownLabels="1"/>
        </ext>
      </extLst>
    </pivotField>
    <pivotField dataField="1" showAll="0" defaultSubtotal="0">
      <extLst>
        <ext xmlns:x14="http://schemas.microsoft.com/office/spreadsheetml/2009/9/main" uri="{2946ED86-A175-432a-8AC1-64E0C546D7DE}">
          <x14:pivotField fillDownLabels="1"/>
        </ext>
      </extLst>
    </pivotField>
  </pivotFields>
  <rowFields count="3">
    <field x="15"/>
    <field x="8"/>
    <field x="1"/>
  </rowFields>
  <rowItems count="6">
    <i>
      <x v="1"/>
    </i>
    <i>
      <x v="2"/>
    </i>
    <i>
      <x v="3"/>
    </i>
    <i>
      <x v="4"/>
    </i>
    <i>
      <x v="5"/>
    </i>
    <i>
      <x v="6"/>
    </i>
  </rowItems>
  <colFields count="1">
    <field x="-2"/>
  </colFields>
  <colItems count="12">
    <i>
      <x/>
    </i>
    <i i="1">
      <x v="1"/>
    </i>
    <i i="2">
      <x v="2"/>
    </i>
    <i i="3">
      <x v="3"/>
    </i>
    <i i="4">
      <x v="4"/>
    </i>
    <i i="5">
      <x v="5"/>
    </i>
    <i i="6">
      <x v="6"/>
    </i>
    <i i="7">
      <x v="7"/>
    </i>
    <i i="8">
      <x v="8"/>
    </i>
    <i i="9">
      <x v="9"/>
    </i>
    <i i="10">
      <x v="10"/>
    </i>
    <i i="11">
      <x v="11"/>
    </i>
  </colItems>
  <pageFields count="1">
    <pageField fld="2" hier="-1"/>
  </pageFields>
  <dataFields count="12">
    <dataField name="General Classrooms (non-SDC, non-specialized) (avg)" fld="36" subtotal="average" baseField="14" baseItem="1"/>
    <dataField name="ADA / General Classrooms (avg)" fld="49" subtotal="average" baseField="14" baseItem="1"/>
    <dataField name="Specialized - Arts / ADA (avg)" fld="50" subtotal="average" baseField="14" baseItem="2"/>
    <dataField name="Specialized - Lab / ADA (avg)" fld="51" subtotal="average" baseField="14" baseItem="2"/>
    <dataField name="Specialized - Technology / ADA (avg)" fld="52" subtotal="average" baseField="14" baseItem="2"/>
    <dataField name="NCS - Assembly / ADA (avg)" fld="53" subtotal="average" baseField="14" baseItem="1"/>
    <dataField name="NCS - Dining / ADA (avg)" fld="54" subtotal="average" baseField="14" baseItem="1"/>
    <dataField name="NCS - Athletic / ADA (avg)" fld="55" subtotal="average" baseField="14" baseItem="1"/>
    <dataField name="NCS - Library / ADA (avg)" fld="56" subtotal="average" baseField="14" baseItem="3"/>
    <dataField name="NCS - Operational / ADA (avg)" fld="57" subtotal="average" baseField="14" baseItem="3"/>
    <dataField name="NCS - Interior Room (+ SDC) / ADA (avg)" fld="60" subtotal="average" baseField="0" baseItem="0"/>
    <dataField name="NCS - Exterior / ADA (avg)" fld="61" subtotal="average" baseField="15" baseItem="1"/>
  </dataFields>
  <formats count="24">
    <format dxfId="24">
      <pivotArea outline="0" collapsedLevelsAreSubtotals="1" fieldPosition="0"/>
    </format>
    <format dxfId="23">
      <pivotArea dataOnly="0" labelOnly="1" outline="0" axis="axisValues" fieldPosition="0"/>
    </format>
    <format dxfId="22">
      <pivotArea dataOnly="0" labelOnly="1" outline="0" fieldPosition="0">
        <references count="1">
          <reference field="4294967294" count="6">
            <x v="1"/>
            <x v="2"/>
            <x v="3"/>
            <x v="4"/>
            <x v="8"/>
            <x v="9"/>
          </reference>
        </references>
      </pivotArea>
    </format>
    <format dxfId="21">
      <pivotArea dataOnly="0" labelOnly="1" outline="0" fieldPosition="0">
        <references count="1">
          <reference field="4294967294" count="6">
            <x v="1"/>
            <x v="2"/>
            <x v="3"/>
            <x v="4"/>
            <x v="8"/>
            <x v="9"/>
          </reference>
        </references>
      </pivotArea>
    </format>
    <format dxfId="20">
      <pivotArea dataOnly="0" labelOnly="1" outline="0" fieldPosition="0">
        <references count="1">
          <reference field="4294967294" count="1">
            <x v="0"/>
          </reference>
        </references>
      </pivotArea>
    </format>
    <format dxfId="19">
      <pivotArea dataOnly="0" labelOnly="1" outline="0" fieldPosition="0">
        <references count="1">
          <reference field="4294967294" count="7">
            <x v="0"/>
            <x v="1"/>
            <x v="2"/>
            <x v="3"/>
            <x v="4"/>
            <x v="8"/>
            <x v="9"/>
          </reference>
        </references>
      </pivotArea>
    </format>
    <format dxfId="18">
      <pivotArea dataOnly="0" labelOnly="1" outline="0" fieldPosition="0">
        <references count="1">
          <reference field="4294967294" count="7">
            <x v="0"/>
            <x v="1"/>
            <x v="2"/>
            <x v="3"/>
            <x v="4"/>
            <x v="8"/>
            <x v="9"/>
          </reference>
        </references>
      </pivotArea>
    </format>
    <format dxfId="17">
      <pivotArea dataOnly="0" labelOnly="1" outline="0" fieldPosition="0">
        <references count="1">
          <reference field="4294967294" count="7">
            <x v="0"/>
            <x v="1"/>
            <x v="2"/>
            <x v="3"/>
            <x v="4"/>
            <x v="8"/>
            <x v="9"/>
          </reference>
        </references>
      </pivotArea>
    </format>
    <format dxfId="16">
      <pivotArea dataOnly="0" labelOnly="1" outline="0" fieldPosition="0">
        <references count="1">
          <reference field="4294967294" count="2">
            <x v="8"/>
            <x v="9"/>
          </reference>
        </references>
      </pivotArea>
    </format>
    <format dxfId="15">
      <pivotArea dataOnly="0" labelOnly="1" outline="0" fieldPosition="0">
        <references count="1">
          <reference field="4294967294" count="4">
            <x v="1"/>
            <x v="2"/>
            <x v="3"/>
            <x v="4"/>
          </reference>
        </references>
      </pivotArea>
    </format>
    <format dxfId="14">
      <pivotArea dataOnly="0" labelOnly="1" outline="0" fieldPosition="0">
        <references count="1">
          <reference field="4294967294" count="1">
            <x v="10"/>
          </reference>
        </references>
      </pivotArea>
    </format>
    <format dxfId="13">
      <pivotArea dataOnly="0" labelOnly="1" outline="0" fieldPosition="0">
        <references count="1">
          <reference field="4294967294" count="1">
            <x v="10"/>
          </reference>
        </references>
      </pivotArea>
    </format>
    <format dxfId="12">
      <pivotArea dataOnly="0" labelOnly="1" outline="0" fieldPosition="0">
        <references count="1">
          <reference field="4294967294" count="3">
            <x v="5"/>
            <x v="6"/>
            <x v="7"/>
          </reference>
        </references>
      </pivotArea>
    </format>
    <format dxfId="11">
      <pivotArea dataOnly="0" labelOnly="1" outline="0" fieldPosition="0">
        <references count="1">
          <reference field="2" count="0"/>
        </references>
      </pivotArea>
    </format>
    <format dxfId="10">
      <pivotArea outline="0" collapsedLevelsAreSubtotals="1" fieldPosition="0">
        <references count="1">
          <reference field="4294967294" count="11" selected="0">
            <x v="0"/>
            <x v="1"/>
            <x v="2"/>
            <x v="3"/>
            <x v="4"/>
            <x v="5"/>
            <x v="6"/>
            <x v="7"/>
            <x v="8"/>
            <x v="9"/>
            <x v="10"/>
          </reference>
        </references>
      </pivotArea>
    </format>
    <format dxfId="9">
      <pivotArea dataOnly="0" labelOnly="1" outline="0" fieldPosition="0">
        <references count="1">
          <reference field="4294967294" count="11">
            <x v="0"/>
            <x v="1"/>
            <x v="2"/>
            <x v="3"/>
            <x v="4"/>
            <x v="5"/>
            <x v="6"/>
            <x v="7"/>
            <x v="8"/>
            <x v="9"/>
            <x v="10"/>
          </reference>
        </references>
      </pivotArea>
    </format>
    <format dxfId="8">
      <pivotArea dataOnly="0" labelOnly="1" outline="0" fieldPosition="0">
        <references count="1">
          <reference field="2" count="0"/>
        </references>
      </pivotArea>
    </format>
    <format dxfId="7">
      <pivotArea dataOnly="0" labelOnly="1" outline="0" fieldPosition="0">
        <references count="1">
          <reference field="4294967294" count="11">
            <x v="0"/>
            <x v="1"/>
            <x v="2"/>
            <x v="3"/>
            <x v="4"/>
            <x v="5"/>
            <x v="6"/>
            <x v="7"/>
            <x v="8"/>
            <x v="9"/>
            <x v="10"/>
          </reference>
        </references>
      </pivotArea>
    </format>
    <format dxfId="6">
      <pivotArea outline="0" collapsedLevelsAreSubtotals="1" fieldPosition="0"/>
    </format>
    <format dxfId="5">
      <pivotArea dataOnly="0" labelOnly="1" outline="0" fieldPosition="0">
        <references count="1">
          <reference field="4294967294" count="1">
            <x v="11"/>
          </reference>
        </references>
      </pivotArea>
    </format>
    <format dxfId="4">
      <pivotArea dataOnly="0" labelOnly="1" outline="0" fieldPosition="0">
        <references count="1">
          <reference field="4294967294" count="1">
            <x v="11"/>
          </reference>
        </references>
      </pivotArea>
    </format>
    <format dxfId="3">
      <pivotArea dataOnly="0" labelOnly="1" outline="0" fieldPosition="0">
        <references count="1">
          <reference field="4294967294" count="1">
            <x v="11"/>
          </reference>
        </references>
      </pivotArea>
    </format>
    <format dxfId="2">
      <pivotArea field="15" type="button" dataOnly="0" labelOnly="1" outline="0" axis="axisRow" fieldPosition="0"/>
    </format>
    <format dxfId="1">
      <pivotArea field="15" type="button" dataOnly="0" labelOnly="1" outline="0" axis="axisRow"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96648D-A2E3-42EE-8B02-4517337116E8}">
  <dimension ref="A2:P107"/>
  <sheetViews>
    <sheetView topLeftCell="A4" workbookViewId="0">
      <selection activeCell="H7" sqref="H7"/>
    </sheetView>
  </sheetViews>
  <sheetFormatPr defaultColWidth="10.85546875" defaultRowHeight="15" x14ac:dyDescent="0.25"/>
  <cols>
    <col min="1" max="1" width="47.7109375" bestFit="1" customWidth="1"/>
    <col min="2" max="2" width="10.140625" style="160" bestFit="1" customWidth="1"/>
    <col min="3" max="3" width="11" style="160" bestFit="1" customWidth="1"/>
    <col min="4" max="4" width="9.85546875" style="160" customWidth="1"/>
    <col min="5" max="5" width="9.85546875" style="160" bestFit="1" customWidth="1"/>
    <col min="6" max="6" width="10.140625" style="160" bestFit="1" customWidth="1"/>
    <col min="7" max="7" width="8.5703125" style="160" bestFit="1" customWidth="1"/>
    <col min="8" max="9" width="8" style="160" bestFit="1" customWidth="1"/>
    <col min="10" max="10" width="7" style="160" bestFit="1" customWidth="1"/>
    <col min="11" max="11" width="10" style="160" bestFit="1" customWidth="1"/>
    <col min="12" max="12" width="8.28515625" style="160" bestFit="1" customWidth="1"/>
    <col min="13" max="13" width="8" style="160" bestFit="1" customWidth="1"/>
    <col min="14" max="14" width="10.85546875" customWidth="1"/>
    <col min="15" max="15" width="10.140625" customWidth="1"/>
    <col min="16" max="16" width="12.5703125" customWidth="1"/>
  </cols>
  <sheetData>
    <row r="2" spans="1:16" x14ac:dyDescent="0.25">
      <c r="A2" t="s">
        <v>171</v>
      </c>
      <c r="B2" s="106" t="s">
        <v>7</v>
      </c>
    </row>
    <row r="3" spans="1:16" s="171" customFormat="1" x14ac:dyDescent="0.25">
      <c r="A3"/>
      <c r="B3" s="160"/>
      <c r="C3" s="160"/>
      <c r="D3" s="160"/>
      <c r="E3" s="160"/>
      <c r="F3" s="160"/>
      <c r="G3" s="160"/>
      <c r="H3" s="160"/>
      <c r="I3" s="160"/>
      <c r="J3" s="160"/>
      <c r="K3" s="160"/>
      <c r="L3" s="160"/>
      <c r="M3" s="160"/>
      <c r="N3"/>
      <c r="O3"/>
      <c r="P3"/>
    </row>
    <row r="4" spans="1:16" s="180" customFormat="1" ht="90" x14ac:dyDescent="0.25">
      <c r="A4" s="172" t="s">
        <v>7353</v>
      </c>
      <c r="B4" s="173" t="s">
        <v>7354</v>
      </c>
      <c r="C4" s="174" t="s">
        <v>7355</v>
      </c>
      <c r="D4" s="174" t="s">
        <v>7356</v>
      </c>
      <c r="E4" s="174" t="s">
        <v>7357</v>
      </c>
      <c r="F4" s="175" t="s">
        <v>7358</v>
      </c>
      <c r="G4" s="176" t="s">
        <v>7359</v>
      </c>
      <c r="H4" s="176" t="s">
        <v>7360</v>
      </c>
      <c r="I4" s="176" t="s">
        <v>7361</v>
      </c>
      <c r="J4" s="177" t="s">
        <v>7362</v>
      </c>
      <c r="K4" s="178" t="s">
        <v>7363</v>
      </c>
      <c r="L4" s="178" t="s">
        <v>7364</v>
      </c>
      <c r="M4" s="179" t="s">
        <v>7365</v>
      </c>
      <c r="N4"/>
      <c r="O4"/>
    </row>
    <row r="5" spans="1:16" x14ac:dyDescent="0.25">
      <c r="A5" s="181" t="s">
        <v>216</v>
      </c>
      <c r="B5" s="182">
        <v>23.117647058823529</v>
      </c>
      <c r="C5" s="182">
        <v>16.81616988454164</v>
      </c>
      <c r="D5" s="182">
        <v>2.3436467598921147</v>
      </c>
      <c r="E5" s="182">
        <v>4.6835031601013144</v>
      </c>
      <c r="F5" s="182">
        <v>1.3851692275721657</v>
      </c>
      <c r="G5" s="182">
        <v>13.068956557045082</v>
      </c>
      <c r="H5" s="182">
        <v>2.49615830775944</v>
      </c>
      <c r="I5" s="182">
        <v>5.4815575153657461</v>
      </c>
      <c r="J5" s="182">
        <v>3.5551169750352862</v>
      </c>
      <c r="K5" s="182">
        <v>44.309473265707467</v>
      </c>
      <c r="L5" s="182">
        <v>19.187087275929201</v>
      </c>
      <c r="M5" s="182">
        <v>543.01932849834884</v>
      </c>
    </row>
    <row r="6" spans="1:16" x14ac:dyDescent="0.25">
      <c r="A6" s="181" t="s">
        <v>232</v>
      </c>
      <c r="B6" s="182">
        <v>20</v>
      </c>
      <c r="C6" s="182">
        <v>20.624138749976467</v>
      </c>
      <c r="D6" s="182">
        <v>0.99148156602811055</v>
      </c>
      <c r="E6" s="182">
        <v>6.2984815321594931</v>
      </c>
      <c r="F6" s="182">
        <v>1.1713714809633549</v>
      </c>
      <c r="G6" s="182">
        <v>11.285572555454856</v>
      </c>
      <c r="H6" s="182">
        <v>3.1494836513725102</v>
      </c>
      <c r="I6" s="182">
        <v>6.8429406344783068</v>
      </c>
      <c r="J6" s="182">
        <v>3.3509759898746996</v>
      </c>
      <c r="K6" s="182">
        <v>33.575677183850019</v>
      </c>
      <c r="L6" s="182">
        <v>15.937745299660634</v>
      </c>
      <c r="M6" s="182">
        <v>372.44423340514845</v>
      </c>
    </row>
    <row r="7" spans="1:16" x14ac:dyDescent="0.25">
      <c r="A7" s="181" t="s">
        <v>285</v>
      </c>
      <c r="B7" s="182">
        <v>19.8</v>
      </c>
      <c r="C7" s="182">
        <v>10.10135576923077</v>
      </c>
      <c r="D7" s="182">
        <v>6.133245473164699</v>
      </c>
      <c r="E7" s="182">
        <v>10.588469059326727</v>
      </c>
      <c r="F7" s="182">
        <v>11.734166448585572</v>
      </c>
      <c r="G7" s="182">
        <v>32.31597165568904</v>
      </c>
      <c r="H7" s="182">
        <v>9.4366383708726591</v>
      </c>
      <c r="I7" s="182">
        <v>25.687336226516617</v>
      </c>
      <c r="J7" s="182">
        <v>8.8761048873817003</v>
      </c>
      <c r="K7" s="182">
        <v>130.97331001355974</v>
      </c>
      <c r="L7" s="182">
        <v>42.465446902821682</v>
      </c>
      <c r="M7" s="182">
        <v>1119.6714496870886</v>
      </c>
    </row>
    <row r="8" spans="1:16" x14ac:dyDescent="0.25">
      <c r="A8" s="181" t="s">
        <v>213</v>
      </c>
      <c r="B8" s="182">
        <v>22</v>
      </c>
      <c r="C8" s="182">
        <v>19.701537700639811</v>
      </c>
      <c r="D8" s="182">
        <v>1.7995563234750758</v>
      </c>
      <c r="E8" s="182">
        <v>3.2276518350415748</v>
      </c>
      <c r="F8" s="182">
        <v>1.8373474072577864</v>
      </c>
      <c r="G8" s="182">
        <v>12.001611093659367</v>
      </c>
      <c r="H8" s="182">
        <v>1.2856187337243179</v>
      </c>
      <c r="I8" s="182">
        <v>4.7060477721900815</v>
      </c>
      <c r="J8" s="182">
        <v>4.1026951347884069</v>
      </c>
      <c r="K8" s="182">
        <v>41.865578450682086</v>
      </c>
      <c r="L8" s="182">
        <v>17.593918871404302</v>
      </c>
      <c r="M8" s="182">
        <v>244.17098347706695</v>
      </c>
    </row>
    <row r="9" spans="1:16" x14ac:dyDescent="0.25">
      <c r="A9" s="181" t="s">
        <v>221</v>
      </c>
      <c r="B9" s="182">
        <v>21.6</v>
      </c>
      <c r="C9" s="182">
        <v>20.829231486042694</v>
      </c>
      <c r="D9" s="182">
        <v>2.7843383366027599</v>
      </c>
      <c r="E9" s="182">
        <v>3.2263682795806914</v>
      </c>
      <c r="F9" s="182">
        <v>1.5786903605172538</v>
      </c>
      <c r="G9" s="182">
        <v>11.057082134774763</v>
      </c>
      <c r="H9" s="182">
        <v>1.9856902370470788</v>
      </c>
      <c r="I9" s="182">
        <v>4.2092319447630775</v>
      </c>
      <c r="J9" s="182">
        <v>3.492639335805884</v>
      </c>
      <c r="K9" s="182">
        <v>31.895367396537807</v>
      </c>
      <c r="L9" s="182">
        <v>15.252735081984678</v>
      </c>
      <c r="M9" s="182">
        <v>434.14846787001414</v>
      </c>
    </row>
    <row r="10" spans="1:16" x14ac:dyDescent="0.25">
      <c r="A10" s="181" t="s">
        <v>210</v>
      </c>
      <c r="B10" s="182">
        <v>23.181818181818183</v>
      </c>
      <c r="C10" s="182">
        <v>19.320285395438479</v>
      </c>
      <c r="D10" s="182">
        <v>2.8467588091324916</v>
      </c>
      <c r="E10" s="182">
        <v>3.6064757579323508</v>
      </c>
      <c r="F10" s="182">
        <v>1.517195992501233</v>
      </c>
      <c r="G10" s="182">
        <v>13.182565030752789</v>
      </c>
      <c r="H10" s="182">
        <v>1.9510849703080586</v>
      </c>
      <c r="I10" s="182">
        <v>5.1901073929688746</v>
      </c>
      <c r="J10" s="182">
        <v>3.1089337335010829</v>
      </c>
      <c r="K10" s="182">
        <v>42.596365284815555</v>
      </c>
      <c r="L10" s="182">
        <v>18.054276964457209</v>
      </c>
      <c r="M10" s="182">
        <v>601.83360052418345</v>
      </c>
    </row>
    <row r="11" spans="1:16" x14ac:dyDescent="0.25">
      <c r="B11"/>
      <c r="C11"/>
      <c r="D11"/>
      <c r="E11"/>
      <c r="F11"/>
      <c r="G11"/>
      <c r="H11"/>
      <c r="I11"/>
      <c r="J11"/>
      <c r="K11"/>
      <c r="L11"/>
      <c r="M11"/>
    </row>
    <row r="12" spans="1:16" x14ac:dyDescent="0.25">
      <c r="B12"/>
      <c r="C12"/>
      <c r="D12"/>
      <c r="E12"/>
      <c r="F12"/>
      <c r="G12"/>
      <c r="H12"/>
      <c r="I12"/>
      <c r="J12"/>
      <c r="K12"/>
      <c r="L12"/>
      <c r="M12"/>
    </row>
    <row r="13" spans="1:16" x14ac:dyDescent="0.25">
      <c r="B13"/>
      <c r="C13"/>
      <c r="D13"/>
      <c r="E13"/>
      <c r="F13"/>
      <c r="G13"/>
      <c r="H13"/>
      <c r="I13"/>
      <c r="J13"/>
      <c r="K13"/>
      <c r="L13"/>
      <c r="M13"/>
    </row>
    <row r="14" spans="1:16" x14ac:dyDescent="0.25">
      <c r="B14"/>
      <c r="C14"/>
      <c r="D14"/>
      <c r="E14"/>
      <c r="F14"/>
      <c r="G14"/>
      <c r="H14"/>
      <c r="I14"/>
      <c r="J14"/>
      <c r="K14"/>
      <c r="L14"/>
      <c r="M14"/>
    </row>
    <row r="15" spans="1:16" x14ac:dyDescent="0.25">
      <c r="B15"/>
      <c r="C15"/>
      <c r="D15"/>
      <c r="E15"/>
      <c r="F15"/>
      <c r="G15"/>
      <c r="H15"/>
      <c r="I15"/>
      <c r="J15"/>
      <c r="K15"/>
      <c r="L15"/>
      <c r="M15"/>
    </row>
    <row r="16" spans="1:16" x14ac:dyDescent="0.25">
      <c r="B16"/>
      <c r="C16"/>
      <c r="D16"/>
      <c r="E16"/>
      <c r="F16"/>
      <c r="G16"/>
      <c r="H16"/>
      <c r="I16"/>
      <c r="J16"/>
      <c r="K16"/>
      <c r="L16"/>
      <c r="M16"/>
    </row>
    <row r="17" customFormat="1" x14ac:dyDescent="0.25"/>
    <row r="18" customFormat="1" x14ac:dyDescent="0.25"/>
    <row r="19" customFormat="1" x14ac:dyDescent="0.25"/>
    <row r="20" customFormat="1" x14ac:dyDescent="0.25"/>
    <row r="21" customFormat="1" x14ac:dyDescent="0.25"/>
    <row r="22" customFormat="1" x14ac:dyDescent="0.25"/>
    <row r="23" customFormat="1" x14ac:dyDescent="0.25"/>
    <row r="24" customFormat="1" x14ac:dyDescent="0.25"/>
    <row r="25" customFormat="1" x14ac:dyDescent="0.25"/>
    <row r="26" customFormat="1" x14ac:dyDescent="0.25"/>
    <row r="27" customFormat="1" x14ac:dyDescent="0.25"/>
    <row r="28" customFormat="1" x14ac:dyDescent="0.25"/>
    <row r="29" customFormat="1" x14ac:dyDescent="0.25"/>
    <row r="30" customFormat="1" x14ac:dyDescent="0.25"/>
    <row r="31" customFormat="1" x14ac:dyDescent="0.25"/>
    <row r="32" customFormat="1" x14ac:dyDescent="0.25"/>
    <row r="33" customFormat="1" x14ac:dyDescent="0.25"/>
    <row r="34" customFormat="1" x14ac:dyDescent="0.25"/>
    <row r="35" customFormat="1" x14ac:dyDescent="0.25"/>
    <row r="36" customFormat="1" x14ac:dyDescent="0.25"/>
    <row r="37" customFormat="1" x14ac:dyDescent="0.25"/>
    <row r="38" customFormat="1" x14ac:dyDescent="0.25"/>
    <row r="39" customFormat="1" x14ac:dyDescent="0.25"/>
    <row r="40" customFormat="1" x14ac:dyDescent="0.25"/>
    <row r="41" customFormat="1" x14ac:dyDescent="0.25"/>
    <row r="42" customFormat="1" x14ac:dyDescent="0.25"/>
    <row r="43" customFormat="1" x14ac:dyDescent="0.25"/>
    <row r="44" customFormat="1" x14ac:dyDescent="0.25"/>
    <row r="45" customFormat="1" x14ac:dyDescent="0.25"/>
    <row r="46" customFormat="1" x14ac:dyDescent="0.25"/>
    <row r="47" customFormat="1" x14ac:dyDescent="0.25"/>
    <row r="48" customFormat="1" x14ac:dyDescent="0.25"/>
    <row r="49" customFormat="1" x14ac:dyDescent="0.25"/>
    <row r="50" customFormat="1" x14ac:dyDescent="0.25"/>
    <row r="51" customFormat="1" x14ac:dyDescent="0.25"/>
    <row r="52" customFormat="1" x14ac:dyDescent="0.25"/>
    <row r="53" customFormat="1" x14ac:dyDescent="0.25"/>
    <row r="54" customFormat="1" x14ac:dyDescent="0.25"/>
    <row r="55" customFormat="1" x14ac:dyDescent="0.25"/>
    <row r="56" customFormat="1" x14ac:dyDescent="0.25"/>
    <row r="57" customFormat="1" x14ac:dyDescent="0.25"/>
    <row r="58" customFormat="1" x14ac:dyDescent="0.25"/>
    <row r="59" customFormat="1" x14ac:dyDescent="0.25"/>
    <row r="60" customFormat="1" x14ac:dyDescent="0.25"/>
    <row r="61" customFormat="1" x14ac:dyDescent="0.25"/>
    <row r="62" customFormat="1" x14ac:dyDescent="0.25"/>
    <row r="63" customFormat="1" x14ac:dyDescent="0.25"/>
    <row r="64" customFormat="1" x14ac:dyDescent="0.25"/>
    <row r="65" customFormat="1" x14ac:dyDescent="0.25"/>
    <row r="66" customFormat="1" x14ac:dyDescent="0.25"/>
    <row r="67" customFormat="1" x14ac:dyDescent="0.25"/>
    <row r="68" customFormat="1" x14ac:dyDescent="0.25"/>
    <row r="69" customFormat="1" x14ac:dyDescent="0.25"/>
    <row r="70" customFormat="1" x14ac:dyDescent="0.25"/>
    <row r="71" customFormat="1" x14ac:dyDescent="0.25"/>
    <row r="72" customFormat="1" x14ac:dyDescent="0.25"/>
    <row r="73" customFormat="1" x14ac:dyDescent="0.25"/>
    <row r="74" customFormat="1" x14ac:dyDescent="0.25"/>
    <row r="75" customFormat="1" x14ac:dyDescent="0.25"/>
    <row r="76" customFormat="1" x14ac:dyDescent="0.25"/>
    <row r="77" customFormat="1" x14ac:dyDescent="0.25"/>
    <row r="78" customFormat="1" x14ac:dyDescent="0.25"/>
    <row r="79" customFormat="1" x14ac:dyDescent="0.25"/>
    <row r="80" customFormat="1" x14ac:dyDescent="0.25"/>
    <row r="81" customFormat="1" x14ac:dyDescent="0.25"/>
    <row r="82" customFormat="1" x14ac:dyDescent="0.25"/>
    <row r="83" customFormat="1" x14ac:dyDescent="0.25"/>
    <row r="84" customFormat="1" x14ac:dyDescent="0.25"/>
    <row r="85" customFormat="1" x14ac:dyDescent="0.25"/>
    <row r="86" customFormat="1" x14ac:dyDescent="0.25"/>
    <row r="87" customFormat="1" x14ac:dyDescent="0.25"/>
    <row r="88" customFormat="1" x14ac:dyDescent="0.25"/>
    <row r="89" customFormat="1" x14ac:dyDescent="0.25"/>
    <row r="90" customFormat="1" x14ac:dyDescent="0.25"/>
    <row r="91" customFormat="1" x14ac:dyDescent="0.25"/>
    <row r="92" customFormat="1" x14ac:dyDescent="0.25"/>
    <row r="93" customFormat="1" x14ac:dyDescent="0.25"/>
    <row r="94" customFormat="1" x14ac:dyDescent="0.25"/>
    <row r="95" customFormat="1" x14ac:dyDescent="0.25"/>
    <row r="96" customFormat="1" x14ac:dyDescent="0.25"/>
    <row r="97" customFormat="1" x14ac:dyDescent="0.25"/>
    <row r="98" customFormat="1" x14ac:dyDescent="0.25"/>
    <row r="99" customFormat="1" x14ac:dyDescent="0.25"/>
    <row r="100" customFormat="1" x14ac:dyDescent="0.25"/>
    <row r="101" customFormat="1" x14ac:dyDescent="0.25"/>
    <row r="102" customFormat="1" x14ac:dyDescent="0.25"/>
    <row r="103" customFormat="1" x14ac:dyDescent="0.25"/>
    <row r="104" customFormat="1" x14ac:dyDescent="0.25"/>
    <row r="105" customFormat="1" x14ac:dyDescent="0.25"/>
    <row r="106" customFormat="1" x14ac:dyDescent="0.25"/>
    <row r="107" customFormat="1" x14ac:dyDescent="0.25"/>
  </sheetData>
  <pageMargins left="0.7" right="0.7" top="0.75" bottom="0.75" header="0.3" footer="0.3"/>
  <pageSetup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C5A30E-4663-46D6-95F5-60A1703526B0}">
  <sheetPr>
    <outlinePr summaryBelow="0"/>
  </sheetPr>
  <dimension ref="A1:BQ125"/>
  <sheetViews>
    <sheetView zoomScaleNormal="100" workbookViewId="0">
      <pane xSplit="2" ySplit="3" topLeftCell="C4" activePane="bottomRight" state="frozen"/>
      <selection pane="topRight" activeCell="C1" sqref="C1"/>
      <selection pane="bottomLeft" activeCell="A2" sqref="A2"/>
      <selection pane="bottomRight" activeCell="D11" sqref="D11"/>
    </sheetView>
  </sheetViews>
  <sheetFormatPr defaultColWidth="14.42578125" defaultRowHeight="15.75" customHeight="1" outlineLevelRow="1" outlineLevelCol="2" x14ac:dyDescent="0.25"/>
  <cols>
    <col min="1" max="1" width="7.85546875" style="7" customWidth="1"/>
    <col min="2" max="2" width="47.140625" style="1" bestFit="1" customWidth="1"/>
    <col min="3" max="3" width="14.140625" style="1" customWidth="1"/>
    <col min="4" max="4" width="14.42578125" style="6"/>
    <col min="5" max="5" width="18.85546875" style="1" customWidth="1"/>
    <col min="6" max="8" width="18.85546875" style="1" customWidth="1" outlineLevel="1"/>
    <col min="9" max="9" width="14.42578125" style="1" customWidth="1"/>
    <col min="10" max="10" width="18.85546875" style="1" hidden="1" customWidth="1" outlineLevel="1"/>
    <col min="11" max="12" width="13.5703125" style="1" hidden="1" customWidth="1" outlineLevel="1"/>
    <col min="13" max="15" width="9.85546875" style="1" hidden="1" customWidth="1" outlineLevel="1"/>
    <col min="16" max="16" width="26.5703125" style="1" hidden="1" customWidth="1"/>
    <col min="17" max="19" width="26.5703125" style="1" customWidth="1" outlineLevel="2"/>
    <col min="20" max="21" width="14.42578125" style="1" customWidth="1" outlineLevel="1"/>
    <col min="22" max="22" width="14.42578125" style="1"/>
    <col min="23" max="23" width="17.5703125" style="5" customWidth="1"/>
    <col min="24" max="26" width="14.42578125" style="5" customWidth="1"/>
    <col min="27" max="28" width="14.42578125" style="1" customWidth="1" outlineLevel="1"/>
    <col min="29" max="29" width="19.85546875" style="1" customWidth="1"/>
    <col min="30" max="31" width="17.5703125" style="1" customWidth="1"/>
    <col min="34" max="34" width="16.42578125" customWidth="1"/>
    <col min="35" max="35" width="17.5703125" customWidth="1"/>
    <col min="37" max="37" width="14.42578125" style="4" customWidth="1"/>
    <col min="38" max="38" width="14.42578125" style="2" customWidth="1"/>
    <col min="39" max="45" width="14.42578125" style="3"/>
    <col min="46" max="46" width="14.42578125" style="3" customWidth="1"/>
    <col min="47" max="47" width="14.42578125" style="2" customWidth="1"/>
    <col min="48" max="49" width="14.42578125" style="2"/>
    <col min="50" max="50" width="14.42578125" style="4" customWidth="1"/>
    <col min="51" max="51" width="14.42578125" style="2"/>
    <col min="52" max="56" width="14.42578125" style="3"/>
    <col min="57" max="57" width="14.42578125" style="2"/>
    <col min="58" max="62" width="14.42578125" style="1"/>
    <col min="63" max="63" width="19.42578125" style="1" customWidth="1"/>
    <col min="64" max="64" width="16.5703125" style="1" customWidth="1"/>
    <col min="65" max="65" width="14.42578125" style="1"/>
    <col min="66" max="67" width="17" style="1" customWidth="1"/>
    <col min="68" max="16384" width="14.42578125" style="1"/>
  </cols>
  <sheetData>
    <row r="1" spans="1:69" s="51" customFormat="1" ht="15.75" customHeight="1" x14ac:dyDescent="0.25">
      <c r="A1" s="103" t="s">
        <v>185</v>
      </c>
      <c r="B1" s="104"/>
      <c r="D1" s="105"/>
      <c r="AF1" s="106"/>
      <c r="AG1" s="106"/>
      <c r="AH1" s="106"/>
      <c r="AI1" s="106"/>
      <c r="AJ1" s="106"/>
      <c r="AK1" s="107"/>
      <c r="AL1" s="228" t="s">
        <v>184</v>
      </c>
      <c r="AM1" s="229"/>
      <c r="AN1" s="229"/>
      <c r="AO1" s="229"/>
      <c r="AP1" s="229"/>
      <c r="AQ1" s="229"/>
      <c r="AR1" s="229"/>
      <c r="AS1" s="229"/>
      <c r="AT1" s="229"/>
      <c r="AU1" s="229"/>
      <c r="AV1" s="230"/>
      <c r="AW1" s="108"/>
      <c r="AX1" s="109"/>
      <c r="AY1" s="231" t="s">
        <v>183</v>
      </c>
      <c r="AZ1" s="232"/>
      <c r="BA1" s="232"/>
      <c r="BB1" s="232"/>
      <c r="BC1" s="232"/>
      <c r="BD1" s="232"/>
      <c r="BE1" s="232"/>
      <c r="BF1" s="232"/>
      <c r="BG1" s="232"/>
      <c r="BH1" s="232"/>
      <c r="BI1" s="233"/>
      <c r="BJ1" s="110"/>
    </row>
    <row r="2" spans="1:69" s="97" customFormat="1" ht="25.5" outlineLevel="1" x14ac:dyDescent="0.25">
      <c r="A2" s="102"/>
      <c r="B2" s="101" t="s">
        <v>182</v>
      </c>
      <c r="C2" s="100"/>
      <c r="D2" s="98" t="s">
        <v>174</v>
      </c>
      <c r="E2" s="98" t="s">
        <v>174</v>
      </c>
      <c r="F2" s="99" t="s">
        <v>176</v>
      </c>
      <c r="G2" s="99" t="s">
        <v>176</v>
      </c>
      <c r="H2" s="99" t="s">
        <v>176</v>
      </c>
      <c r="I2" s="99" t="s">
        <v>176</v>
      </c>
      <c r="J2" s="98" t="s">
        <v>181</v>
      </c>
      <c r="K2" s="98" t="s">
        <v>181</v>
      </c>
      <c r="L2" s="98" t="s">
        <v>181</v>
      </c>
      <c r="M2" s="98"/>
      <c r="N2" s="98"/>
      <c r="O2" s="98"/>
      <c r="P2" s="98" t="s">
        <v>176</v>
      </c>
      <c r="Q2" s="98" t="s">
        <v>180</v>
      </c>
      <c r="R2" s="98" t="s">
        <v>180</v>
      </c>
      <c r="S2" s="98" t="s">
        <v>180</v>
      </c>
      <c r="T2" s="98" t="s">
        <v>175</v>
      </c>
      <c r="U2" s="98" t="s">
        <v>180</v>
      </c>
      <c r="V2" s="98"/>
      <c r="W2" s="98" t="s">
        <v>180</v>
      </c>
      <c r="X2" s="98" t="s">
        <v>179</v>
      </c>
      <c r="Y2" s="98" t="s">
        <v>179</v>
      </c>
      <c r="Z2" s="98" t="s">
        <v>179</v>
      </c>
      <c r="AA2" s="98" t="s">
        <v>179</v>
      </c>
      <c r="AB2" s="98" t="s">
        <v>178</v>
      </c>
      <c r="AC2" s="98"/>
      <c r="AD2" s="98" t="s">
        <v>174</v>
      </c>
      <c r="AE2" s="98" t="s">
        <v>174</v>
      </c>
      <c r="AF2" s="98" t="s">
        <v>174</v>
      </c>
      <c r="AG2" s="98" t="s">
        <v>174</v>
      </c>
      <c r="AH2" s="98" t="s">
        <v>174</v>
      </c>
      <c r="AI2" s="98" t="s">
        <v>174</v>
      </c>
      <c r="AJ2" s="98" t="s">
        <v>174</v>
      </c>
      <c r="AK2" s="98" t="s">
        <v>174</v>
      </c>
      <c r="AL2" s="98" t="s">
        <v>174</v>
      </c>
      <c r="AM2" s="98" t="s">
        <v>174</v>
      </c>
      <c r="AN2" s="98" t="s">
        <v>174</v>
      </c>
      <c r="AO2" s="98" t="s">
        <v>177</v>
      </c>
      <c r="AP2" s="98" t="s">
        <v>177</v>
      </c>
      <c r="AQ2" s="98" t="s">
        <v>177</v>
      </c>
      <c r="AR2" s="98" t="s">
        <v>177</v>
      </c>
      <c r="AS2" s="98" t="s">
        <v>177</v>
      </c>
      <c r="AT2" s="98" t="s">
        <v>177</v>
      </c>
      <c r="AU2" s="98" t="s">
        <v>177</v>
      </c>
      <c r="AV2" s="98" t="s">
        <v>177</v>
      </c>
      <c r="AW2" s="98" t="s">
        <v>177</v>
      </c>
      <c r="AX2" s="98" t="s">
        <v>176</v>
      </c>
      <c r="AY2" s="98" t="s">
        <v>176</v>
      </c>
      <c r="AZ2" s="98" t="s">
        <v>176</v>
      </c>
      <c r="BA2" s="98" t="s">
        <v>176</v>
      </c>
      <c r="BB2" s="98" t="s">
        <v>176</v>
      </c>
      <c r="BC2" s="98" t="s">
        <v>176</v>
      </c>
      <c r="BD2" s="98" t="s">
        <v>176</v>
      </c>
      <c r="BE2" s="98" t="s">
        <v>176</v>
      </c>
      <c r="BF2" s="98" t="s">
        <v>176</v>
      </c>
      <c r="BG2" s="98" t="s">
        <v>176</v>
      </c>
      <c r="BH2" s="98" t="s">
        <v>176</v>
      </c>
      <c r="BI2" s="98" t="s">
        <v>176</v>
      </c>
      <c r="BJ2" s="98" t="s">
        <v>176</v>
      </c>
      <c r="BK2" s="98" t="s">
        <v>174</v>
      </c>
      <c r="BL2" s="98" t="s">
        <v>175</v>
      </c>
      <c r="BM2" s="98" t="s">
        <v>175</v>
      </c>
      <c r="BN2" s="98" t="s">
        <v>174</v>
      </c>
      <c r="BO2" s="98"/>
      <c r="BP2" s="98"/>
    </row>
    <row r="3" spans="1:69" s="88" customFormat="1" ht="95.1" customHeight="1" x14ac:dyDescent="0.25">
      <c r="A3" s="96" t="s">
        <v>173</v>
      </c>
      <c r="B3" s="89" t="s">
        <v>172</v>
      </c>
      <c r="C3" s="89" t="s">
        <v>171</v>
      </c>
      <c r="D3" s="90" t="s">
        <v>170</v>
      </c>
      <c r="E3" s="95" t="s">
        <v>169</v>
      </c>
      <c r="F3" s="95" t="s">
        <v>168</v>
      </c>
      <c r="G3" s="95" t="s">
        <v>167</v>
      </c>
      <c r="H3" s="95" t="s">
        <v>166</v>
      </c>
      <c r="I3" s="89" t="s">
        <v>165</v>
      </c>
      <c r="J3" s="89" t="s">
        <v>164</v>
      </c>
      <c r="K3" s="89" t="s">
        <v>163</v>
      </c>
      <c r="L3" s="89" t="s">
        <v>162</v>
      </c>
      <c r="M3" s="89" t="s">
        <v>161</v>
      </c>
      <c r="N3" s="89" t="s">
        <v>160</v>
      </c>
      <c r="O3" s="89" t="s">
        <v>159</v>
      </c>
      <c r="P3" s="89" t="s">
        <v>158</v>
      </c>
      <c r="Q3" s="90" t="s">
        <v>157</v>
      </c>
      <c r="R3" s="90" t="s">
        <v>156</v>
      </c>
      <c r="S3" s="90" t="s">
        <v>155</v>
      </c>
      <c r="T3" s="90" t="s">
        <v>154</v>
      </c>
      <c r="U3" s="90" t="s">
        <v>153</v>
      </c>
      <c r="V3" s="89" t="s">
        <v>152</v>
      </c>
      <c r="W3" s="89" t="s">
        <v>151</v>
      </c>
      <c r="X3" s="90" t="s">
        <v>150</v>
      </c>
      <c r="Y3" s="90" t="s">
        <v>149</v>
      </c>
      <c r="Z3" s="90" t="s">
        <v>148</v>
      </c>
      <c r="AA3" s="90" t="s">
        <v>147</v>
      </c>
      <c r="AB3" s="90" t="s">
        <v>146</v>
      </c>
      <c r="AC3" s="89" t="s">
        <v>145</v>
      </c>
      <c r="AD3" s="89" t="s">
        <v>144</v>
      </c>
      <c r="AE3" s="89" t="s">
        <v>143</v>
      </c>
      <c r="AF3" s="89" t="s">
        <v>142</v>
      </c>
      <c r="AG3" s="89" t="s">
        <v>141</v>
      </c>
      <c r="AH3" s="89" t="s">
        <v>140</v>
      </c>
      <c r="AI3" s="89" t="s">
        <v>139</v>
      </c>
      <c r="AJ3" s="89" t="s">
        <v>138</v>
      </c>
      <c r="AK3" s="94" t="s">
        <v>137</v>
      </c>
      <c r="AL3" s="93" t="s">
        <v>186</v>
      </c>
      <c r="AM3" s="93" t="s">
        <v>187</v>
      </c>
      <c r="AN3" s="93" t="s">
        <v>188</v>
      </c>
      <c r="AO3" s="92" t="s">
        <v>189</v>
      </c>
      <c r="AP3" s="92" t="s">
        <v>190</v>
      </c>
      <c r="AQ3" s="92" t="s">
        <v>191</v>
      </c>
      <c r="AR3" s="92" t="s">
        <v>192</v>
      </c>
      <c r="AS3" s="92" t="s">
        <v>193</v>
      </c>
      <c r="AT3" s="92" t="s">
        <v>194</v>
      </c>
      <c r="AU3" s="92" t="s">
        <v>195</v>
      </c>
      <c r="AV3" s="92" t="s">
        <v>196</v>
      </c>
      <c r="AW3" s="91" t="s">
        <v>136</v>
      </c>
      <c r="AX3" s="94" t="s">
        <v>135</v>
      </c>
      <c r="AY3" s="93" t="s">
        <v>197</v>
      </c>
      <c r="AZ3" s="93" t="s">
        <v>198</v>
      </c>
      <c r="BA3" s="93" t="s">
        <v>199</v>
      </c>
      <c r="BB3" s="92" t="s">
        <v>200</v>
      </c>
      <c r="BC3" s="92" t="s">
        <v>201</v>
      </c>
      <c r="BD3" s="92" t="s">
        <v>202</v>
      </c>
      <c r="BE3" s="92" t="s">
        <v>203</v>
      </c>
      <c r="BF3" s="92" t="s">
        <v>204</v>
      </c>
      <c r="BG3" s="92" t="s">
        <v>205</v>
      </c>
      <c r="BH3" s="92" t="s">
        <v>206</v>
      </c>
      <c r="BI3" s="92" t="s">
        <v>207</v>
      </c>
      <c r="BJ3" s="91" t="s">
        <v>134</v>
      </c>
      <c r="BK3" s="90" t="s">
        <v>133</v>
      </c>
      <c r="BL3" s="90" t="s">
        <v>132</v>
      </c>
      <c r="BM3" s="90" t="s">
        <v>131</v>
      </c>
      <c r="BN3" s="89" t="s">
        <v>130</v>
      </c>
      <c r="BO3" s="89" t="s">
        <v>129</v>
      </c>
      <c r="BP3" s="89" t="s">
        <v>128</v>
      </c>
      <c r="BQ3" s="89" t="s">
        <v>127</v>
      </c>
    </row>
    <row r="4" spans="1:69" s="8" customFormat="1" x14ac:dyDescent="0.25">
      <c r="A4" s="227" t="s">
        <v>126</v>
      </c>
      <c r="B4" s="227"/>
      <c r="C4" s="50"/>
      <c r="D4" s="70"/>
      <c r="E4" s="53"/>
      <c r="F4" s="50"/>
      <c r="G4" s="50"/>
      <c r="H4" s="50"/>
      <c r="I4" s="50"/>
      <c r="J4" s="50"/>
      <c r="K4" s="50"/>
      <c r="L4" s="50"/>
      <c r="M4" s="49"/>
      <c r="N4" s="49"/>
      <c r="O4" s="49"/>
      <c r="P4" s="50"/>
      <c r="Q4" s="29"/>
      <c r="R4" s="29"/>
      <c r="S4" s="29"/>
      <c r="T4" s="29"/>
      <c r="U4" s="29"/>
      <c r="V4" s="111"/>
      <c r="W4" s="29"/>
      <c r="X4" s="29"/>
      <c r="Y4" s="29"/>
      <c r="Z4" s="29"/>
      <c r="AA4" s="29"/>
      <c r="AB4" s="29"/>
      <c r="AC4" s="112"/>
      <c r="AD4" s="69"/>
      <c r="AE4" s="69"/>
      <c r="AF4" s="113"/>
      <c r="AG4" s="113"/>
      <c r="AH4" s="114"/>
      <c r="AI4" s="114"/>
      <c r="AJ4" s="114"/>
      <c r="AK4" s="115"/>
      <c r="AL4" s="115"/>
      <c r="AM4" s="115"/>
      <c r="AN4" s="115"/>
      <c r="AO4" s="115"/>
      <c r="AP4" s="115"/>
      <c r="AQ4" s="115"/>
      <c r="AR4" s="115"/>
      <c r="AS4" s="115"/>
      <c r="AT4" s="115"/>
      <c r="AU4" s="115"/>
      <c r="AV4" s="115"/>
      <c r="AW4" s="115"/>
      <c r="AX4" s="116"/>
      <c r="AY4" s="116"/>
      <c r="AZ4" s="116"/>
      <c r="BA4" s="116"/>
      <c r="BB4" s="116"/>
      <c r="BC4" s="116"/>
      <c r="BD4" s="116"/>
      <c r="BE4" s="116"/>
      <c r="BF4" s="116"/>
      <c r="BG4" s="116"/>
      <c r="BH4" s="116"/>
      <c r="BI4" s="116"/>
      <c r="BJ4" s="116"/>
      <c r="BP4" s="50"/>
    </row>
    <row r="5" spans="1:69" ht="15.75" customHeight="1" x14ac:dyDescent="0.25">
      <c r="A5" s="86">
        <v>101</v>
      </c>
      <c r="B5" s="25" t="s">
        <v>125</v>
      </c>
      <c r="C5" s="25" t="s">
        <v>7</v>
      </c>
      <c r="D5" s="33">
        <v>101</v>
      </c>
      <c r="E5" s="26" t="s">
        <v>208</v>
      </c>
      <c r="F5" s="26" t="s">
        <v>209</v>
      </c>
      <c r="G5" s="26" t="s">
        <v>49</v>
      </c>
      <c r="H5" s="26" t="s">
        <v>49</v>
      </c>
      <c r="I5" s="25" t="s">
        <v>75</v>
      </c>
      <c r="J5" s="25" t="s">
        <v>210</v>
      </c>
      <c r="K5" s="25" t="s">
        <v>49</v>
      </c>
      <c r="L5" s="25" t="s">
        <v>49</v>
      </c>
      <c r="M5" s="25" t="s">
        <v>211</v>
      </c>
      <c r="N5" s="25" t="s">
        <v>49</v>
      </c>
      <c r="O5" s="25" t="s">
        <v>49</v>
      </c>
      <c r="P5" s="25" t="s">
        <v>210</v>
      </c>
      <c r="Q5" s="25">
        <v>333</v>
      </c>
      <c r="R5" s="25">
        <v>0</v>
      </c>
      <c r="S5" s="25">
        <v>0</v>
      </c>
      <c r="T5" s="38">
        <v>333</v>
      </c>
      <c r="U5" s="38">
        <v>19</v>
      </c>
      <c r="V5" s="38">
        <v>352</v>
      </c>
      <c r="W5" s="66">
        <v>0.83109999999999995</v>
      </c>
      <c r="X5" s="20">
        <v>276.76</v>
      </c>
      <c r="Y5" s="20">
        <v>0</v>
      </c>
      <c r="Z5" s="20">
        <v>0</v>
      </c>
      <c r="AA5" s="20">
        <v>276.76</v>
      </c>
      <c r="AB5" s="20">
        <v>15.79</v>
      </c>
      <c r="AC5" s="20">
        <v>292.55</v>
      </c>
      <c r="AD5" s="17">
        <v>1</v>
      </c>
      <c r="AE5" s="17">
        <v>1</v>
      </c>
      <c r="AF5" s="36">
        <v>1</v>
      </c>
      <c r="AG5" s="36" t="s">
        <v>0</v>
      </c>
      <c r="AH5" s="15">
        <v>26</v>
      </c>
      <c r="AI5" s="15">
        <v>2</v>
      </c>
      <c r="AJ5" s="15">
        <v>2</v>
      </c>
      <c r="AK5" s="14">
        <v>22</v>
      </c>
      <c r="AL5" s="14">
        <v>0</v>
      </c>
      <c r="AM5" s="14">
        <v>0</v>
      </c>
      <c r="AN5" s="14">
        <v>0</v>
      </c>
      <c r="AO5" s="14">
        <v>3150</v>
      </c>
      <c r="AP5" s="14">
        <v>0</v>
      </c>
      <c r="AQ5" s="14">
        <v>0</v>
      </c>
      <c r="AR5" s="14">
        <v>896</v>
      </c>
      <c r="AS5" s="14">
        <v>9260</v>
      </c>
      <c r="AT5" s="14">
        <v>4302</v>
      </c>
      <c r="AU5" s="14">
        <v>883</v>
      </c>
      <c r="AV5" s="14">
        <v>6068</v>
      </c>
      <c r="AW5" s="14">
        <v>189360</v>
      </c>
      <c r="AX5" s="13">
        <v>12.58</v>
      </c>
      <c r="AY5" s="13">
        <v>0</v>
      </c>
      <c r="AZ5" s="13">
        <v>0</v>
      </c>
      <c r="BA5" s="13">
        <v>0</v>
      </c>
      <c r="BB5" s="13">
        <v>10.767390189711159</v>
      </c>
      <c r="BC5" s="13">
        <v>0</v>
      </c>
      <c r="BD5" s="13">
        <v>0</v>
      </c>
      <c r="BE5" s="13">
        <v>3.0627243206289521</v>
      </c>
      <c r="BF5" s="13">
        <v>31.652708938642967</v>
      </c>
      <c r="BG5" s="13">
        <v>14.705178601948385</v>
      </c>
      <c r="BH5" s="13">
        <v>3.0182874722269695</v>
      </c>
      <c r="BI5" s="12">
        <v>20.741753546402325</v>
      </c>
      <c r="BJ5" s="12">
        <v>647.27397026149379</v>
      </c>
      <c r="BK5" s="11" t="s">
        <v>0</v>
      </c>
      <c r="BL5" s="11" t="s">
        <v>0</v>
      </c>
      <c r="BM5" s="11" t="s">
        <v>0</v>
      </c>
      <c r="BN5" s="10">
        <v>1</v>
      </c>
      <c r="BO5" s="11" t="s">
        <v>0</v>
      </c>
      <c r="BP5" s="26"/>
    </row>
    <row r="6" spans="1:69" ht="15.75" customHeight="1" x14ac:dyDescent="0.25">
      <c r="A6" s="86">
        <v>102</v>
      </c>
      <c r="B6" s="25" t="s">
        <v>124</v>
      </c>
      <c r="C6" s="25" t="s">
        <v>7</v>
      </c>
      <c r="D6" s="33">
        <v>102</v>
      </c>
      <c r="E6" s="26" t="s">
        <v>212</v>
      </c>
      <c r="F6" s="26" t="s">
        <v>209</v>
      </c>
      <c r="G6" s="26" t="s">
        <v>49</v>
      </c>
      <c r="H6" s="26" t="s">
        <v>49</v>
      </c>
      <c r="I6" s="25" t="s">
        <v>75</v>
      </c>
      <c r="J6" s="25" t="s">
        <v>213</v>
      </c>
      <c r="K6" s="25" t="s">
        <v>49</v>
      </c>
      <c r="L6" s="25" t="s">
        <v>49</v>
      </c>
      <c r="M6" s="25" t="s">
        <v>214</v>
      </c>
      <c r="N6" s="25" t="s">
        <v>49</v>
      </c>
      <c r="O6" s="25" t="s">
        <v>49</v>
      </c>
      <c r="P6" s="25" t="s">
        <v>213</v>
      </c>
      <c r="Q6" s="25">
        <v>364</v>
      </c>
      <c r="R6" s="25">
        <v>0</v>
      </c>
      <c r="S6" s="25">
        <v>0</v>
      </c>
      <c r="T6" s="38">
        <v>364</v>
      </c>
      <c r="U6" s="38">
        <v>13</v>
      </c>
      <c r="V6" s="38">
        <v>377</v>
      </c>
      <c r="W6" s="66">
        <v>0.87990000000000002</v>
      </c>
      <c r="X6" s="20">
        <v>320.27999999999997</v>
      </c>
      <c r="Y6" s="20">
        <v>0</v>
      </c>
      <c r="Z6" s="20">
        <v>0</v>
      </c>
      <c r="AA6" s="20">
        <v>320.27999999999997</v>
      </c>
      <c r="AB6" s="20">
        <v>11.44</v>
      </c>
      <c r="AC6" s="20">
        <v>331.71999999999997</v>
      </c>
      <c r="AD6" s="17">
        <v>1</v>
      </c>
      <c r="AE6" s="17">
        <v>1</v>
      </c>
      <c r="AF6" s="36">
        <v>1</v>
      </c>
      <c r="AG6" s="36" t="s">
        <v>0</v>
      </c>
      <c r="AH6" s="15">
        <v>25</v>
      </c>
      <c r="AI6" s="15">
        <v>0</v>
      </c>
      <c r="AJ6" s="15">
        <v>2</v>
      </c>
      <c r="AK6" s="14">
        <v>23</v>
      </c>
      <c r="AL6" s="14">
        <v>0</v>
      </c>
      <c r="AM6" s="14">
        <v>0</v>
      </c>
      <c r="AN6" s="14">
        <v>857</v>
      </c>
      <c r="AO6" s="14">
        <v>4062</v>
      </c>
      <c r="AP6" s="14">
        <v>2312</v>
      </c>
      <c r="AQ6" s="14">
        <v>0</v>
      </c>
      <c r="AR6" s="14">
        <v>960</v>
      </c>
      <c r="AS6" s="14">
        <v>16724</v>
      </c>
      <c r="AT6" s="14">
        <v>5996</v>
      </c>
      <c r="AU6" s="14">
        <v>785</v>
      </c>
      <c r="AV6" s="14">
        <v>7566</v>
      </c>
      <c r="AW6" s="14">
        <v>52331</v>
      </c>
      <c r="AX6" s="13">
        <v>13.925217391304347</v>
      </c>
      <c r="AY6" s="13">
        <v>0</v>
      </c>
      <c r="AZ6" s="13">
        <v>0</v>
      </c>
      <c r="BA6" s="13">
        <v>2.6757836892718871</v>
      </c>
      <c r="BB6" s="13">
        <v>12.245267092728808</v>
      </c>
      <c r="BC6" s="13">
        <v>6.9697335101893172</v>
      </c>
      <c r="BD6" s="13">
        <v>0</v>
      </c>
      <c r="BE6" s="13">
        <v>2.8940069938502355</v>
      </c>
      <c r="BF6" s="13">
        <v>50.416013505365974</v>
      </c>
      <c r="BG6" s="13">
        <v>18.075485349089597</v>
      </c>
      <c r="BH6" s="13">
        <v>2.3664536355962862</v>
      </c>
      <c r="BI6" s="12">
        <v>22.808392620282167</v>
      </c>
      <c r="BJ6" s="12">
        <v>157.75654166164236</v>
      </c>
      <c r="BK6" s="11" t="s">
        <v>0</v>
      </c>
      <c r="BL6" s="11" t="s">
        <v>0</v>
      </c>
      <c r="BM6" s="11" t="s">
        <v>0</v>
      </c>
      <c r="BN6" s="10">
        <v>1</v>
      </c>
      <c r="BO6" s="11" t="s">
        <v>0</v>
      </c>
      <c r="BP6" s="26"/>
    </row>
    <row r="7" spans="1:69" ht="15.75" customHeight="1" x14ac:dyDescent="0.25">
      <c r="A7" s="86">
        <v>103</v>
      </c>
      <c r="B7" s="25" t="s">
        <v>123</v>
      </c>
      <c r="C7" s="25" t="s">
        <v>7</v>
      </c>
      <c r="D7" s="33">
        <v>103</v>
      </c>
      <c r="E7" s="26" t="s">
        <v>215</v>
      </c>
      <c r="F7" s="26" t="s">
        <v>209</v>
      </c>
      <c r="G7" s="26" t="s">
        <v>49</v>
      </c>
      <c r="H7" s="26" t="s">
        <v>49</v>
      </c>
      <c r="I7" s="25" t="s">
        <v>75</v>
      </c>
      <c r="J7" s="25" t="s">
        <v>216</v>
      </c>
      <c r="K7" s="25" t="s">
        <v>49</v>
      </c>
      <c r="L7" s="25" t="s">
        <v>49</v>
      </c>
      <c r="M7" s="25" t="s">
        <v>217</v>
      </c>
      <c r="N7" s="25" t="s">
        <v>49</v>
      </c>
      <c r="O7" s="25" t="s">
        <v>49</v>
      </c>
      <c r="P7" s="25" t="s">
        <v>216</v>
      </c>
      <c r="Q7" s="25">
        <v>118</v>
      </c>
      <c r="R7" s="25">
        <v>0</v>
      </c>
      <c r="S7" s="25">
        <v>0</v>
      </c>
      <c r="T7" s="38">
        <v>118</v>
      </c>
      <c r="U7" s="38">
        <v>0</v>
      </c>
      <c r="V7" s="38">
        <v>118</v>
      </c>
      <c r="W7" s="66">
        <v>0.82930000000000004</v>
      </c>
      <c r="X7" s="20">
        <v>97.86</v>
      </c>
      <c r="Y7" s="20">
        <v>0</v>
      </c>
      <c r="Z7" s="20">
        <v>0</v>
      </c>
      <c r="AA7" s="20">
        <v>97.86</v>
      </c>
      <c r="AB7" s="20">
        <v>0</v>
      </c>
      <c r="AC7" s="20">
        <v>97.86</v>
      </c>
      <c r="AD7" s="17">
        <v>0.20330000000000001</v>
      </c>
      <c r="AE7" s="17">
        <v>0.20330000000000001</v>
      </c>
      <c r="AF7" s="36">
        <v>1</v>
      </c>
      <c r="AG7" s="36" t="s">
        <v>0</v>
      </c>
      <c r="AH7" s="15">
        <v>29</v>
      </c>
      <c r="AI7" s="15">
        <v>20</v>
      </c>
      <c r="AJ7" s="15">
        <v>0</v>
      </c>
      <c r="AK7" s="14">
        <v>9</v>
      </c>
      <c r="AL7" s="14">
        <v>0</v>
      </c>
      <c r="AM7" s="14">
        <v>237.04780000000002</v>
      </c>
      <c r="AN7" s="14">
        <v>172.1951</v>
      </c>
      <c r="AO7" s="14">
        <v>914.4434</v>
      </c>
      <c r="AP7" s="14">
        <v>710.5335</v>
      </c>
      <c r="AQ7" s="14">
        <v>0</v>
      </c>
      <c r="AR7" s="14">
        <v>193.3383</v>
      </c>
      <c r="AS7" s="14">
        <v>3724.6593000000003</v>
      </c>
      <c r="AT7" s="14">
        <v>1213.4977000000001</v>
      </c>
      <c r="AU7" s="14">
        <v>171.58520000000001</v>
      </c>
      <c r="AV7" s="14">
        <v>1213.4977000000001</v>
      </c>
      <c r="AW7" s="14">
        <v>71897.248300000007</v>
      </c>
      <c r="AX7" s="13">
        <v>10.873333333333333</v>
      </c>
      <c r="AY7" s="13">
        <v>0</v>
      </c>
      <c r="AZ7" s="13">
        <v>2.4223155528305744</v>
      </c>
      <c r="BA7" s="13">
        <v>1.7596065808297567</v>
      </c>
      <c r="BB7" s="13">
        <v>9.3444042509707739</v>
      </c>
      <c r="BC7" s="13">
        <v>7.2607142857142861</v>
      </c>
      <c r="BD7" s="13">
        <v>0</v>
      </c>
      <c r="BE7" s="13">
        <v>1.9756621704475783</v>
      </c>
      <c r="BF7" s="13">
        <v>38.061100551808707</v>
      </c>
      <c r="BG7" s="13">
        <v>12.400344369507462</v>
      </c>
      <c r="BH7" s="13">
        <v>1.7533742080523198</v>
      </c>
      <c r="BI7" s="12">
        <v>12.400344369507462</v>
      </c>
      <c r="BJ7" s="12">
        <v>734.69495503780922</v>
      </c>
      <c r="BK7" s="11" t="s">
        <v>0</v>
      </c>
      <c r="BL7" s="11" t="s">
        <v>0</v>
      </c>
      <c r="BM7" s="11" t="s">
        <v>0</v>
      </c>
      <c r="BN7" s="10">
        <v>1</v>
      </c>
      <c r="BO7" s="11" t="s">
        <v>0</v>
      </c>
      <c r="BP7" s="26"/>
    </row>
    <row r="8" spans="1:69" ht="15.75" customHeight="1" x14ac:dyDescent="0.25">
      <c r="A8" s="86">
        <v>105</v>
      </c>
      <c r="B8" s="25" t="s">
        <v>122</v>
      </c>
      <c r="C8" s="25" t="s">
        <v>7</v>
      </c>
      <c r="D8" s="33">
        <v>105</v>
      </c>
      <c r="E8" s="26" t="s">
        <v>218</v>
      </c>
      <c r="F8" s="26" t="s">
        <v>209</v>
      </c>
      <c r="G8" s="26" t="s">
        <v>49</v>
      </c>
      <c r="H8" s="26" t="s">
        <v>49</v>
      </c>
      <c r="I8" s="25" t="s">
        <v>75</v>
      </c>
      <c r="J8" s="25" t="s">
        <v>216</v>
      </c>
      <c r="K8" s="25" t="s">
        <v>49</v>
      </c>
      <c r="L8" s="25" t="s">
        <v>49</v>
      </c>
      <c r="M8" s="25" t="s">
        <v>219</v>
      </c>
      <c r="N8" s="25" t="s">
        <v>49</v>
      </c>
      <c r="O8" s="25" t="s">
        <v>49</v>
      </c>
      <c r="P8" s="25" t="s">
        <v>216</v>
      </c>
      <c r="Q8" s="25">
        <v>187</v>
      </c>
      <c r="R8" s="25">
        <v>0</v>
      </c>
      <c r="S8" s="25">
        <v>0</v>
      </c>
      <c r="T8" s="38">
        <v>187</v>
      </c>
      <c r="U8" s="38">
        <v>20</v>
      </c>
      <c r="V8" s="38">
        <v>207</v>
      </c>
      <c r="W8" s="66">
        <v>0.85289999999999999</v>
      </c>
      <c r="X8" s="20">
        <v>159.49</v>
      </c>
      <c r="Y8" s="20">
        <v>0</v>
      </c>
      <c r="Z8" s="20">
        <v>0</v>
      </c>
      <c r="AA8" s="20">
        <v>159.49</v>
      </c>
      <c r="AB8" s="20">
        <v>17.059999999999999</v>
      </c>
      <c r="AC8" s="20">
        <v>176.55</v>
      </c>
      <c r="AD8" s="17">
        <v>1</v>
      </c>
      <c r="AE8" s="17">
        <v>1</v>
      </c>
      <c r="AF8" s="36">
        <v>1</v>
      </c>
      <c r="AG8" s="36" t="s">
        <v>0</v>
      </c>
      <c r="AH8" s="15">
        <v>15</v>
      </c>
      <c r="AI8" s="15">
        <v>1</v>
      </c>
      <c r="AJ8" s="15">
        <v>2</v>
      </c>
      <c r="AK8" s="14">
        <v>12</v>
      </c>
      <c r="AL8" s="14">
        <v>0</v>
      </c>
      <c r="AM8" s="14">
        <v>0</v>
      </c>
      <c r="AN8" s="14">
        <v>854</v>
      </c>
      <c r="AO8" s="14">
        <v>3600</v>
      </c>
      <c r="AP8" s="14">
        <v>1562</v>
      </c>
      <c r="AQ8" s="14">
        <v>0</v>
      </c>
      <c r="AR8" s="14">
        <v>963</v>
      </c>
      <c r="AS8" s="14">
        <v>11160</v>
      </c>
      <c r="AT8" s="14">
        <v>4801</v>
      </c>
      <c r="AU8" s="14">
        <v>909</v>
      </c>
      <c r="AV8" s="14">
        <v>6619</v>
      </c>
      <c r="AW8" s="14">
        <v>74916</v>
      </c>
      <c r="AX8" s="13">
        <v>13.290833333333333</v>
      </c>
      <c r="AY8" s="13">
        <v>0</v>
      </c>
      <c r="AZ8" s="13">
        <v>0</v>
      </c>
      <c r="BA8" s="13">
        <v>5.3545676844943255</v>
      </c>
      <c r="BB8" s="13">
        <v>20.390824129141883</v>
      </c>
      <c r="BC8" s="13">
        <v>8.8473520249221185</v>
      </c>
      <c r="BD8" s="13">
        <v>0</v>
      </c>
      <c r="BE8" s="13">
        <v>5.4545454545454541</v>
      </c>
      <c r="BF8" s="13">
        <v>63.21155480033984</v>
      </c>
      <c r="BG8" s="13">
        <v>27.193429623336165</v>
      </c>
      <c r="BH8" s="13">
        <v>5.1486830926083256</v>
      </c>
      <c r="BI8" s="12">
        <v>37.490795808552818</v>
      </c>
      <c r="BJ8" s="12">
        <v>424.33305012744262</v>
      </c>
      <c r="BK8" s="11" t="s">
        <v>0</v>
      </c>
      <c r="BL8" s="11" t="s">
        <v>0</v>
      </c>
      <c r="BM8" s="11" t="s">
        <v>0</v>
      </c>
      <c r="BN8" s="10">
        <v>1</v>
      </c>
      <c r="BO8" s="11" t="s">
        <v>0</v>
      </c>
      <c r="BP8" s="26"/>
    </row>
    <row r="9" spans="1:69" ht="15.75" customHeight="1" x14ac:dyDescent="0.25">
      <c r="A9" s="86">
        <v>106</v>
      </c>
      <c r="B9" s="25" t="s">
        <v>121</v>
      </c>
      <c r="C9" s="25" t="s">
        <v>7</v>
      </c>
      <c r="D9" s="33">
        <v>106</v>
      </c>
      <c r="E9" s="26" t="s">
        <v>220</v>
      </c>
      <c r="F9" s="26" t="s">
        <v>209</v>
      </c>
      <c r="G9" s="26" t="s">
        <v>49</v>
      </c>
      <c r="H9" s="26" t="s">
        <v>49</v>
      </c>
      <c r="I9" s="25" t="s">
        <v>75</v>
      </c>
      <c r="J9" s="25" t="s">
        <v>221</v>
      </c>
      <c r="K9" s="25" t="s">
        <v>49</v>
      </c>
      <c r="L9" s="25" t="s">
        <v>49</v>
      </c>
      <c r="M9" s="25" t="s">
        <v>222</v>
      </c>
      <c r="N9" s="25" t="s">
        <v>49</v>
      </c>
      <c r="O9" s="25" t="s">
        <v>49</v>
      </c>
      <c r="P9" s="25" t="s">
        <v>221</v>
      </c>
      <c r="Q9" s="25">
        <v>564</v>
      </c>
      <c r="R9" s="25">
        <v>0</v>
      </c>
      <c r="S9" s="25">
        <v>0</v>
      </c>
      <c r="T9" s="38">
        <v>564</v>
      </c>
      <c r="U9" s="38">
        <v>19</v>
      </c>
      <c r="V9" s="38">
        <v>583</v>
      </c>
      <c r="W9" s="66">
        <v>0.94569999999999999</v>
      </c>
      <c r="X9" s="20">
        <v>533.37</v>
      </c>
      <c r="Y9" s="20">
        <v>0</v>
      </c>
      <c r="Z9" s="20">
        <v>0</v>
      </c>
      <c r="AA9" s="20">
        <v>533.37</v>
      </c>
      <c r="AB9" s="20">
        <v>17.97</v>
      </c>
      <c r="AC9" s="20">
        <v>551.34</v>
      </c>
      <c r="AD9" s="17">
        <v>1</v>
      </c>
      <c r="AE9" s="17">
        <v>1</v>
      </c>
      <c r="AF9" s="36">
        <v>1</v>
      </c>
      <c r="AG9" s="36" t="s">
        <v>0</v>
      </c>
      <c r="AH9" s="15">
        <v>22</v>
      </c>
      <c r="AI9" s="15">
        <v>0</v>
      </c>
      <c r="AJ9" s="15">
        <v>2</v>
      </c>
      <c r="AK9" s="14">
        <v>20</v>
      </c>
      <c r="AL9" s="14">
        <v>1899</v>
      </c>
      <c r="AM9" s="14">
        <v>685</v>
      </c>
      <c r="AN9" s="14">
        <v>903</v>
      </c>
      <c r="AO9" s="14">
        <v>4901</v>
      </c>
      <c r="AP9" s="14">
        <v>0</v>
      </c>
      <c r="AQ9" s="14">
        <v>0</v>
      </c>
      <c r="AR9" s="14">
        <v>2480</v>
      </c>
      <c r="AS9" s="14">
        <v>8410</v>
      </c>
      <c r="AT9" s="14">
        <v>2562</v>
      </c>
      <c r="AU9" s="14">
        <v>889</v>
      </c>
      <c r="AV9" s="14">
        <v>4340</v>
      </c>
      <c r="AW9" s="14">
        <v>141292</v>
      </c>
      <c r="AX9" s="13">
        <v>26.668500000000002</v>
      </c>
      <c r="AY9" s="13">
        <v>3.5603802238596098</v>
      </c>
      <c r="AZ9" s="13">
        <v>1.2842867052890115</v>
      </c>
      <c r="BA9" s="13">
        <v>1.6930086056583609</v>
      </c>
      <c r="BB9" s="13">
        <v>8.8892516414553633</v>
      </c>
      <c r="BC9" s="13">
        <v>0</v>
      </c>
      <c r="BD9" s="13">
        <v>0</v>
      </c>
      <c r="BE9" s="13">
        <v>4.4981318242826562</v>
      </c>
      <c r="BF9" s="13">
        <v>15.253745420248848</v>
      </c>
      <c r="BG9" s="13">
        <v>4.6468603765371634</v>
      </c>
      <c r="BH9" s="13">
        <v>1.6124351579787426</v>
      </c>
      <c r="BI9" s="12">
        <v>7.8717306924946486</v>
      </c>
      <c r="BJ9" s="12">
        <v>256.27017811151012</v>
      </c>
      <c r="BK9" s="11" t="s">
        <v>0</v>
      </c>
      <c r="BL9" s="11" t="s">
        <v>0</v>
      </c>
      <c r="BM9" s="11" t="s">
        <v>0</v>
      </c>
      <c r="BN9" s="10">
        <v>1</v>
      </c>
      <c r="BO9" s="11" t="s">
        <v>0</v>
      </c>
      <c r="BP9" s="26"/>
    </row>
    <row r="10" spans="1:69" ht="15.75" customHeight="1" x14ac:dyDescent="0.25">
      <c r="A10" s="86">
        <v>107</v>
      </c>
      <c r="B10" s="25" t="s">
        <v>120</v>
      </c>
      <c r="C10" s="25" t="s">
        <v>7</v>
      </c>
      <c r="D10" s="33">
        <v>162</v>
      </c>
      <c r="E10" s="26" t="s">
        <v>223</v>
      </c>
      <c r="F10" s="26" t="s">
        <v>209</v>
      </c>
      <c r="G10" s="26" t="s">
        <v>49</v>
      </c>
      <c r="H10" s="26" t="s">
        <v>49</v>
      </c>
      <c r="I10" s="25" t="s">
        <v>75</v>
      </c>
      <c r="J10" s="25" t="s">
        <v>216</v>
      </c>
      <c r="K10" s="25" t="s">
        <v>49</v>
      </c>
      <c r="L10" s="25" t="s">
        <v>49</v>
      </c>
      <c r="M10" s="25" t="s">
        <v>224</v>
      </c>
      <c r="N10" s="25" t="s">
        <v>49</v>
      </c>
      <c r="O10" s="25" t="s">
        <v>49</v>
      </c>
      <c r="P10" s="25" t="s">
        <v>216</v>
      </c>
      <c r="Q10" s="25">
        <v>314</v>
      </c>
      <c r="R10" s="25">
        <v>0</v>
      </c>
      <c r="S10" s="25">
        <v>0</v>
      </c>
      <c r="T10" s="38">
        <v>314</v>
      </c>
      <c r="U10" s="38">
        <v>26</v>
      </c>
      <c r="V10" s="38">
        <v>340</v>
      </c>
      <c r="W10" s="66">
        <v>0.8518</v>
      </c>
      <c r="X10" s="20">
        <v>267.47000000000003</v>
      </c>
      <c r="Y10" s="20">
        <v>0</v>
      </c>
      <c r="Z10" s="20">
        <v>0</v>
      </c>
      <c r="AA10" s="20">
        <v>267.47000000000003</v>
      </c>
      <c r="AB10" s="20">
        <v>22.15</v>
      </c>
      <c r="AC10" s="20">
        <v>289.62</v>
      </c>
      <c r="AD10" s="17">
        <v>0.68310000000000004</v>
      </c>
      <c r="AE10" s="17">
        <v>0.7</v>
      </c>
      <c r="AF10" s="36">
        <v>1</v>
      </c>
      <c r="AG10" s="36" t="s">
        <v>0</v>
      </c>
      <c r="AH10" s="15">
        <v>29</v>
      </c>
      <c r="AI10" s="15">
        <v>7</v>
      </c>
      <c r="AJ10" s="15">
        <v>2</v>
      </c>
      <c r="AK10" s="14">
        <v>20</v>
      </c>
      <c r="AL10" s="14">
        <v>506.86020000000002</v>
      </c>
      <c r="AM10" s="14">
        <v>0</v>
      </c>
      <c r="AN10" s="14">
        <v>0</v>
      </c>
      <c r="AO10" s="14">
        <v>3424.3999999999996</v>
      </c>
      <c r="AP10" s="14">
        <v>2322.6</v>
      </c>
      <c r="AQ10" s="14">
        <v>0</v>
      </c>
      <c r="AR10" s="14">
        <v>913.49999999999989</v>
      </c>
      <c r="AS10" s="14">
        <v>11144.699999999999</v>
      </c>
      <c r="AT10" s="14">
        <v>2515.7999999999997</v>
      </c>
      <c r="AU10" s="14">
        <v>594.29999999999995</v>
      </c>
      <c r="AV10" s="14">
        <v>3704.3999999999996</v>
      </c>
      <c r="AW10" s="14">
        <v>238354.9</v>
      </c>
      <c r="AX10" s="13">
        <v>13.373500000000002</v>
      </c>
      <c r="AY10" s="13">
        <v>1.8950170112535984</v>
      </c>
      <c r="AZ10" s="13">
        <v>0</v>
      </c>
      <c r="BA10" s="13">
        <v>0</v>
      </c>
      <c r="BB10" s="13">
        <v>11.82376907672122</v>
      </c>
      <c r="BC10" s="13">
        <v>8.0194737932463216</v>
      </c>
      <c r="BD10" s="13">
        <v>0</v>
      </c>
      <c r="BE10" s="13">
        <v>3.1541330018645115</v>
      </c>
      <c r="BF10" s="13">
        <v>38.480422622747042</v>
      </c>
      <c r="BG10" s="13">
        <v>8.6865547959395055</v>
      </c>
      <c r="BH10" s="13">
        <v>2.0519991713279468</v>
      </c>
      <c r="BI10" s="12">
        <v>12.790553138595399</v>
      </c>
      <c r="BJ10" s="12">
        <v>822.99185139147846</v>
      </c>
      <c r="BK10" s="11" t="s">
        <v>0</v>
      </c>
      <c r="BL10" s="11" t="s">
        <v>0</v>
      </c>
      <c r="BM10" s="11" t="s">
        <v>0</v>
      </c>
      <c r="BN10" s="10">
        <v>1</v>
      </c>
      <c r="BO10" s="11" t="s">
        <v>0</v>
      </c>
      <c r="BP10" s="26"/>
    </row>
    <row r="11" spans="1:69" ht="15.75" customHeight="1" x14ac:dyDescent="0.25">
      <c r="A11" s="86">
        <v>108</v>
      </c>
      <c r="B11" s="25" t="s">
        <v>119</v>
      </c>
      <c r="C11" s="25" t="s">
        <v>7</v>
      </c>
      <c r="D11" s="33">
        <v>108</v>
      </c>
      <c r="E11" s="26" t="s">
        <v>225</v>
      </c>
      <c r="F11" s="26" t="s">
        <v>209</v>
      </c>
      <c r="G11" s="26" t="s">
        <v>49</v>
      </c>
      <c r="H11" s="26" t="s">
        <v>49</v>
      </c>
      <c r="I11" s="25" t="s">
        <v>75</v>
      </c>
      <c r="J11" s="25" t="s">
        <v>213</v>
      </c>
      <c r="K11" s="25" t="s">
        <v>49</v>
      </c>
      <c r="L11" s="25" t="s">
        <v>49</v>
      </c>
      <c r="M11" s="25" t="s">
        <v>226</v>
      </c>
      <c r="N11" s="25" t="s">
        <v>49</v>
      </c>
      <c r="O11" s="25" t="s">
        <v>49</v>
      </c>
      <c r="P11" s="25" t="s">
        <v>213</v>
      </c>
      <c r="Q11" s="25">
        <v>374</v>
      </c>
      <c r="R11" s="25">
        <v>0</v>
      </c>
      <c r="S11" s="25">
        <v>0</v>
      </c>
      <c r="T11" s="38">
        <v>374</v>
      </c>
      <c r="U11" s="38">
        <v>0</v>
      </c>
      <c r="V11" s="38">
        <v>374</v>
      </c>
      <c r="W11" s="66">
        <v>0.92810000000000004</v>
      </c>
      <c r="X11" s="20">
        <v>347.11</v>
      </c>
      <c r="Y11" s="20">
        <v>0</v>
      </c>
      <c r="Z11" s="20">
        <v>0</v>
      </c>
      <c r="AA11" s="20">
        <v>347.11</v>
      </c>
      <c r="AB11" s="20">
        <v>0</v>
      </c>
      <c r="AC11" s="20">
        <v>347.11</v>
      </c>
      <c r="AD11" s="17">
        <v>1</v>
      </c>
      <c r="AE11" s="17">
        <v>1</v>
      </c>
      <c r="AF11" s="36">
        <v>1</v>
      </c>
      <c r="AG11" s="36" t="s">
        <v>0</v>
      </c>
      <c r="AH11" s="15">
        <v>17</v>
      </c>
      <c r="AI11" s="15">
        <v>0</v>
      </c>
      <c r="AJ11" s="15">
        <v>0</v>
      </c>
      <c r="AK11" s="14">
        <v>17</v>
      </c>
      <c r="AL11" s="14">
        <v>0</v>
      </c>
      <c r="AM11" s="14">
        <v>0</v>
      </c>
      <c r="AN11" s="14">
        <v>0</v>
      </c>
      <c r="AO11" s="14">
        <v>1792</v>
      </c>
      <c r="AP11" s="14">
        <v>0</v>
      </c>
      <c r="AQ11" s="14">
        <v>0</v>
      </c>
      <c r="AR11" s="14">
        <v>1683</v>
      </c>
      <c r="AS11" s="14">
        <v>3283</v>
      </c>
      <c r="AT11" s="14">
        <v>3157</v>
      </c>
      <c r="AU11" s="14">
        <v>857</v>
      </c>
      <c r="AV11" s="14">
        <v>3157</v>
      </c>
      <c r="AW11" s="14">
        <v>70711</v>
      </c>
      <c r="AX11" s="13">
        <v>20.418235294117647</v>
      </c>
      <c r="AY11" s="13">
        <v>0</v>
      </c>
      <c r="AZ11" s="13">
        <v>0</v>
      </c>
      <c r="BA11" s="13">
        <v>0</v>
      </c>
      <c r="BB11" s="13">
        <v>5.1626285615510934</v>
      </c>
      <c r="BC11" s="13">
        <v>0</v>
      </c>
      <c r="BD11" s="13">
        <v>0</v>
      </c>
      <c r="BE11" s="13">
        <v>4.8486070698049604</v>
      </c>
      <c r="BF11" s="13">
        <v>9.4580968569041506</v>
      </c>
      <c r="BG11" s="13">
        <v>9.095099536170089</v>
      </c>
      <c r="BH11" s="13">
        <v>2.4689579672150037</v>
      </c>
      <c r="BI11" s="12">
        <v>9.095099536170089</v>
      </c>
      <c r="BJ11" s="12">
        <v>203.71352020973177</v>
      </c>
      <c r="BK11" s="11" t="s">
        <v>0</v>
      </c>
      <c r="BL11" s="11" t="s">
        <v>0</v>
      </c>
      <c r="BM11" s="11" t="s">
        <v>0</v>
      </c>
      <c r="BN11" s="10">
        <v>1</v>
      </c>
      <c r="BO11" s="11" t="s">
        <v>0</v>
      </c>
      <c r="BP11" s="26"/>
    </row>
    <row r="12" spans="1:69" ht="15.75" customHeight="1" x14ac:dyDescent="0.25">
      <c r="A12" s="86">
        <v>111</v>
      </c>
      <c r="B12" s="25" t="s">
        <v>118</v>
      </c>
      <c r="C12" s="25" t="s">
        <v>7</v>
      </c>
      <c r="D12" s="33">
        <v>111</v>
      </c>
      <c r="E12" s="26" t="s">
        <v>227</v>
      </c>
      <c r="F12" s="26" t="s">
        <v>209</v>
      </c>
      <c r="G12" s="26" t="s">
        <v>49</v>
      </c>
      <c r="H12" s="26" t="s">
        <v>49</v>
      </c>
      <c r="I12" s="25" t="s">
        <v>75</v>
      </c>
      <c r="J12" s="25" t="s">
        <v>213</v>
      </c>
      <c r="K12" s="25" t="s">
        <v>49</v>
      </c>
      <c r="L12" s="25" t="s">
        <v>49</v>
      </c>
      <c r="M12" s="25" t="s">
        <v>228</v>
      </c>
      <c r="N12" s="25" t="s">
        <v>49</v>
      </c>
      <c r="O12" s="25" t="s">
        <v>49</v>
      </c>
      <c r="P12" s="25" t="s">
        <v>213</v>
      </c>
      <c r="Q12" s="25">
        <v>413</v>
      </c>
      <c r="R12" s="25">
        <v>0</v>
      </c>
      <c r="S12" s="25">
        <v>0</v>
      </c>
      <c r="T12" s="38">
        <v>413</v>
      </c>
      <c r="U12" s="38">
        <v>0</v>
      </c>
      <c r="V12" s="38">
        <v>413</v>
      </c>
      <c r="W12" s="66">
        <v>0.94620000000000004</v>
      </c>
      <c r="X12" s="20">
        <v>390.78</v>
      </c>
      <c r="Y12" s="20">
        <v>0</v>
      </c>
      <c r="Z12" s="20">
        <v>0</v>
      </c>
      <c r="AA12" s="20">
        <v>390.78</v>
      </c>
      <c r="AB12" s="20">
        <v>0</v>
      </c>
      <c r="AC12" s="20">
        <v>390.78</v>
      </c>
      <c r="AD12" s="17">
        <v>1</v>
      </c>
      <c r="AE12" s="17">
        <v>1</v>
      </c>
      <c r="AF12" s="36">
        <v>1</v>
      </c>
      <c r="AG12" s="36" t="s">
        <v>0</v>
      </c>
      <c r="AH12" s="15">
        <v>17</v>
      </c>
      <c r="AI12" s="15">
        <v>0</v>
      </c>
      <c r="AJ12" s="15">
        <v>0</v>
      </c>
      <c r="AK12" s="14">
        <v>17</v>
      </c>
      <c r="AL12" s="14">
        <v>986</v>
      </c>
      <c r="AM12" s="14">
        <v>0</v>
      </c>
      <c r="AN12" s="14">
        <v>0</v>
      </c>
      <c r="AO12" s="14">
        <v>2700</v>
      </c>
      <c r="AP12" s="14">
        <v>0</v>
      </c>
      <c r="AQ12" s="14">
        <v>0</v>
      </c>
      <c r="AR12" s="14">
        <v>3672</v>
      </c>
      <c r="AS12" s="14">
        <v>6880</v>
      </c>
      <c r="AT12" s="14">
        <v>2231</v>
      </c>
      <c r="AU12" s="14">
        <v>777</v>
      </c>
      <c r="AV12" s="14">
        <v>2231</v>
      </c>
      <c r="AW12" s="14">
        <v>49943</v>
      </c>
      <c r="AX12" s="13">
        <v>22.987058823529409</v>
      </c>
      <c r="AY12" s="13">
        <v>2.5231588105839604</v>
      </c>
      <c r="AZ12" s="13">
        <v>0</v>
      </c>
      <c r="BA12" s="13">
        <v>0</v>
      </c>
      <c r="BB12" s="13">
        <v>6.9092584062643949</v>
      </c>
      <c r="BC12" s="13">
        <v>0</v>
      </c>
      <c r="BD12" s="13">
        <v>0</v>
      </c>
      <c r="BE12" s="13">
        <v>9.3965914325195765</v>
      </c>
      <c r="BF12" s="13">
        <v>17.605814012999645</v>
      </c>
      <c r="BG12" s="13">
        <v>5.7090946312503199</v>
      </c>
      <c r="BH12" s="13">
        <v>1.9883310302471982</v>
      </c>
      <c r="BI12" s="12">
        <v>5.7090946312503199</v>
      </c>
      <c r="BJ12" s="12">
        <v>127.80336762372691</v>
      </c>
      <c r="BK12" s="11" t="s">
        <v>0</v>
      </c>
      <c r="BL12" s="11" t="s">
        <v>0</v>
      </c>
      <c r="BM12" s="11" t="s">
        <v>0</v>
      </c>
      <c r="BN12" s="10">
        <v>1</v>
      </c>
      <c r="BO12" s="11" t="s">
        <v>0</v>
      </c>
      <c r="BP12" s="26"/>
    </row>
    <row r="13" spans="1:69" ht="15.75" customHeight="1" x14ac:dyDescent="0.25">
      <c r="A13" s="86">
        <v>112</v>
      </c>
      <c r="B13" s="25" t="s">
        <v>117</v>
      </c>
      <c r="C13" s="25" t="s">
        <v>7</v>
      </c>
      <c r="D13" s="33">
        <v>163</v>
      </c>
      <c r="E13" s="26" t="s">
        <v>229</v>
      </c>
      <c r="F13" s="26" t="s">
        <v>209</v>
      </c>
      <c r="G13" s="26" t="s">
        <v>209</v>
      </c>
      <c r="H13" s="26" t="s">
        <v>49</v>
      </c>
      <c r="I13" s="25" t="s">
        <v>19</v>
      </c>
      <c r="J13" s="25" t="s">
        <v>216</v>
      </c>
      <c r="K13" s="25" t="s">
        <v>216</v>
      </c>
      <c r="L13" s="25" t="s">
        <v>49</v>
      </c>
      <c r="M13" s="25" t="s">
        <v>230</v>
      </c>
      <c r="N13" s="25" t="s">
        <v>217</v>
      </c>
      <c r="O13" s="25" t="s">
        <v>49</v>
      </c>
      <c r="P13" s="25" t="s">
        <v>216</v>
      </c>
      <c r="Q13" s="25">
        <v>443</v>
      </c>
      <c r="R13" s="25">
        <v>177</v>
      </c>
      <c r="S13" s="25">
        <v>0</v>
      </c>
      <c r="T13" s="38">
        <v>620</v>
      </c>
      <c r="U13" s="38">
        <v>0</v>
      </c>
      <c r="V13" s="38">
        <v>620</v>
      </c>
      <c r="W13" s="66">
        <v>0.8679</v>
      </c>
      <c r="X13" s="20">
        <v>384.48</v>
      </c>
      <c r="Y13" s="20">
        <v>153.62</v>
      </c>
      <c r="Z13" s="20">
        <v>0</v>
      </c>
      <c r="AA13" s="20">
        <v>538.1</v>
      </c>
      <c r="AB13" s="20">
        <v>0</v>
      </c>
      <c r="AC13" s="20">
        <v>538.1</v>
      </c>
      <c r="AD13" s="17">
        <v>1</v>
      </c>
      <c r="AE13" s="17">
        <v>1</v>
      </c>
      <c r="AF13" s="36">
        <v>1</v>
      </c>
      <c r="AG13" s="36" t="s">
        <v>0</v>
      </c>
      <c r="AH13" s="15">
        <v>30</v>
      </c>
      <c r="AI13" s="15">
        <v>0</v>
      </c>
      <c r="AJ13" s="15">
        <v>0</v>
      </c>
      <c r="AK13" s="14">
        <v>30</v>
      </c>
      <c r="AL13" s="14">
        <v>0</v>
      </c>
      <c r="AM13" s="14">
        <v>0</v>
      </c>
      <c r="AN13" s="14">
        <v>0</v>
      </c>
      <c r="AO13" s="14">
        <v>5340</v>
      </c>
      <c r="AP13" s="14">
        <v>0</v>
      </c>
      <c r="AQ13" s="14">
        <v>0</v>
      </c>
      <c r="AR13" s="14">
        <v>1361</v>
      </c>
      <c r="AS13" s="14">
        <v>16498</v>
      </c>
      <c r="AT13" s="14">
        <v>4506</v>
      </c>
      <c r="AU13" s="14">
        <v>860</v>
      </c>
      <c r="AV13" s="14">
        <v>4506</v>
      </c>
      <c r="AW13" s="14">
        <v>86570</v>
      </c>
      <c r="AX13" s="13">
        <v>17.936666666666667</v>
      </c>
      <c r="AY13" s="13">
        <v>0</v>
      </c>
      <c r="AZ13" s="13">
        <v>0</v>
      </c>
      <c r="BA13" s="13">
        <v>0</v>
      </c>
      <c r="BB13" s="13">
        <v>9.9238059840178394</v>
      </c>
      <c r="BC13" s="13">
        <v>0</v>
      </c>
      <c r="BD13" s="13">
        <v>0</v>
      </c>
      <c r="BE13" s="13">
        <v>2.5292696524809513</v>
      </c>
      <c r="BF13" s="13">
        <v>30.659728674967475</v>
      </c>
      <c r="BG13" s="13">
        <v>8.3739081955026951</v>
      </c>
      <c r="BH13" s="13">
        <v>1.5982159449916371</v>
      </c>
      <c r="BI13" s="12">
        <v>8.3739081955026951</v>
      </c>
      <c r="BJ13" s="12">
        <v>160.8808771603791</v>
      </c>
      <c r="BK13" s="11" t="s">
        <v>0</v>
      </c>
      <c r="BL13" s="11" t="s">
        <v>0</v>
      </c>
      <c r="BM13" s="11" t="s">
        <v>0</v>
      </c>
      <c r="BN13" s="10">
        <v>1</v>
      </c>
      <c r="BO13" s="11" t="s">
        <v>0</v>
      </c>
      <c r="BP13" s="26"/>
    </row>
    <row r="14" spans="1:69" ht="15.75" customHeight="1" x14ac:dyDescent="0.25">
      <c r="A14" s="86">
        <v>114</v>
      </c>
      <c r="B14" s="25" t="s">
        <v>116</v>
      </c>
      <c r="C14" s="25" t="s">
        <v>7</v>
      </c>
      <c r="D14" s="33">
        <v>128</v>
      </c>
      <c r="E14" s="26" t="s">
        <v>231</v>
      </c>
      <c r="F14" s="26" t="s">
        <v>209</v>
      </c>
      <c r="G14" s="26" t="s">
        <v>49</v>
      </c>
      <c r="H14" s="26" t="s">
        <v>49</v>
      </c>
      <c r="I14" s="25" t="s">
        <v>75</v>
      </c>
      <c r="J14" s="25" t="s">
        <v>232</v>
      </c>
      <c r="K14" s="25" t="s">
        <v>49</v>
      </c>
      <c r="L14" s="25" t="s">
        <v>49</v>
      </c>
      <c r="M14" s="25" t="s">
        <v>233</v>
      </c>
      <c r="N14" s="25" t="s">
        <v>49</v>
      </c>
      <c r="O14" s="25" t="s">
        <v>49</v>
      </c>
      <c r="P14" s="25" t="s">
        <v>232</v>
      </c>
      <c r="Q14" s="25">
        <v>401</v>
      </c>
      <c r="R14" s="25">
        <v>0</v>
      </c>
      <c r="S14" s="25">
        <v>0</v>
      </c>
      <c r="T14" s="38">
        <v>401</v>
      </c>
      <c r="U14" s="38">
        <v>20</v>
      </c>
      <c r="V14" s="38">
        <v>421</v>
      </c>
      <c r="W14" s="66">
        <v>0.89159999999999995</v>
      </c>
      <c r="X14" s="20">
        <v>357.53</v>
      </c>
      <c r="Y14" s="20">
        <v>0</v>
      </c>
      <c r="Z14" s="20">
        <v>0</v>
      </c>
      <c r="AA14" s="20">
        <v>357.53</v>
      </c>
      <c r="AB14" s="20">
        <v>17.829999999999998</v>
      </c>
      <c r="AC14" s="20">
        <v>375.35999999999996</v>
      </c>
      <c r="AD14" s="17">
        <v>0.53029999999999999</v>
      </c>
      <c r="AE14" s="17">
        <v>0.54239999999999999</v>
      </c>
      <c r="AF14" s="36">
        <v>1</v>
      </c>
      <c r="AG14" s="36" t="s">
        <v>0</v>
      </c>
      <c r="AH14" s="15">
        <v>40</v>
      </c>
      <c r="AI14" s="15">
        <v>19</v>
      </c>
      <c r="AJ14" s="15">
        <v>2</v>
      </c>
      <c r="AK14" s="14">
        <v>19</v>
      </c>
      <c r="AL14" s="14">
        <v>0</v>
      </c>
      <c r="AM14" s="14">
        <v>0</v>
      </c>
      <c r="AN14" s="14">
        <v>0</v>
      </c>
      <c r="AO14" s="14">
        <v>3331.4207999999999</v>
      </c>
      <c r="AP14" s="14">
        <v>0</v>
      </c>
      <c r="AQ14" s="14">
        <v>0</v>
      </c>
      <c r="AR14" s="14">
        <v>433.92</v>
      </c>
      <c r="AS14" s="14">
        <v>9872.764799999999</v>
      </c>
      <c r="AT14" s="14">
        <v>3648.1824000000001</v>
      </c>
      <c r="AU14" s="14">
        <v>513.65279999999996</v>
      </c>
      <c r="AV14" s="14">
        <v>4675.4880000000003</v>
      </c>
      <c r="AW14" s="14">
        <v>68467.152000000002</v>
      </c>
      <c r="AX14" s="13">
        <v>18.817368421052631</v>
      </c>
      <c r="AY14" s="13">
        <v>0</v>
      </c>
      <c r="AZ14" s="13">
        <v>0</v>
      </c>
      <c r="BA14" s="13">
        <v>0</v>
      </c>
      <c r="BB14" s="13">
        <v>8.875268542199489</v>
      </c>
      <c r="BC14" s="13">
        <v>0</v>
      </c>
      <c r="BD14" s="13">
        <v>0</v>
      </c>
      <c r="BE14" s="13">
        <v>1.1560102301790283</v>
      </c>
      <c r="BF14" s="13">
        <v>26.302122762148336</v>
      </c>
      <c r="BG14" s="13">
        <v>9.7191560102301811</v>
      </c>
      <c r="BH14" s="13">
        <v>1.3684271099744245</v>
      </c>
      <c r="BI14" s="12">
        <v>12.456010230179031</v>
      </c>
      <c r="BJ14" s="12">
        <v>182.40396419437343</v>
      </c>
      <c r="BK14" s="11" t="s">
        <v>0</v>
      </c>
      <c r="BL14" s="11" t="s">
        <v>0</v>
      </c>
      <c r="BM14" s="11" t="s">
        <v>0</v>
      </c>
      <c r="BN14" s="10">
        <v>1</v>
      </c>
      <c r="BO14" s="11" t="s">
        <v>0</v>
      </c>
      <c r="BP14" s="26"/>
    </row>
    <row r="15" spans="1:69" ht="15.75" customHeight="1" x14ac:dyDescent="0.25">
      <c r="A15" s="86">
        <v>115</v>
      </c>
      <c r="B15" s="25" t="s">
        <v>115</v>
      </c>
      <c r="C15" s="25" t="s">
        <v>7</v>
      </c>
      <c r="D15" s="33">
        <v>115</v>
      </c>
      <c r="E15" s="26" t="s">
        <v>234</v>
      </c>
      <c r="F15" s="26" t="s">
        <v>209</v>
      </c>
      <c r="G15" s="26" t="s">
        <v>49</v>
      </c>
      <c r="H15" s="26" t="s">
        <v>49</v>
      </c>
      <c r="I15" s="25" t="s">
        <v>75</v>
      </c>
      <c r="J15" s="25" t="s">
        <v>221</v>
      </c>
      <c r="K15" s="25" t="s">
        <v>49</v>
      </c>
      <c r="L15" s="25" t="s">
        <v>49</v>
      </c>
      <c r="M15" s="25" t="s">
        <v>235</v>
      </c>
      <c r="N15" s="25" t="s">
        <v>49</v>
      </c>
      <c r="O15" s="25" t="s">
        <v>49</v>
      </c>
      <c r="P15" s="25" t="s">
        <v>221</v>
      </c>
      <c r="Q15" s="25">
        <v>309</v>
      </c>
      <c r="R15" s="25">
        <v>0</v>
      </c>
      <c r="S15" s="25">
        <v>0</v>
      </c>
      <c r="T15" s="38">
        <v>309</v>
      </c>
      <c r="U15" s="38">
        <v>23</v>
      </c>
      <c r="V15" s="38">
        <v>332</v>
      </c>
      <c r="W15" s="66">
        <v>0.89349999999999996</v>
      </c>
      <c r="X15" s="20">
        <v>276.08999999999997</v>
      </c>
      <c r="Y15" s="20">
        <v>0</v>
      </c>
      <c r="Z15" s="20">
        <v>0</v>
      </c>
      <c r="AA15" s="20">
        <v>276.08999999999997</v>
      </c>
      <c r="AB15" s="20">
        <v>20.55</v>
      </c>
      <c r="AC15" s="20">
        <v>296.64</v>
      </c>
      <c r="AD15" s="17">
        <v>1</v>
      </c>
      <c r="AE15" s="17">
        <v>1</v>
      </c>
      <c r="AF15" s="36">
        <v>1</v>
      </c>
      <c r="AG15" s="36" t="s">
        <v>0</v>
      </c>
      <c r="AH15" s="15">
        <v>23</v>
      </c>
      <c r="AI15" s="15">
        <v>4</v>
      </c>
      <c r="AJ15" s="15">
        <v>4</v>
      </c>
      <c r="AK15" s="14">
        <v>15</v>
      </c>
      <c r="AL15" s="14">
        <v>0</v>
      </c>
      <c r="AM15" s="14">
        <v>0</v>
      </c>
      <c r="AN15" s="14">
        <v>0</v>
      </c>
      <c r="AO15" s="14">
        <v>3754</v>
      </c>
      <c r="AP15" s="14">
        <v>0</v>
      </c>
      <c r="AQ15" s="14">
        <v>0</v>
      </c>
      <c r="AR15" s="14">
        <v>1140</v>
      </c>
      <c r="AS15" s="14">
        <v>8066</v>
      </c>
      <c r="AT15" s="14">
        <v>3380</v>
      </c>
      <c r="AU15" s="14">
        <v>782</v>
      </c>
      <c r="AV15" s="14">
        <v>6508</v>
      </c>
      <c r="AW15" s="14">
        <v>185443</v>
      </c>
      <c r="AX15" s="13">
        <v>18.405999999999999</v>
      </c>
      <c r="AY15" s="13">
        <v>0</v>
      </c>
      <c r="AZ15" s="13">
        <v>0</v>
      </c>
      <c r="BA15" s="13">
        <v>0</v>
      </c>
      <c r="BB15" s="13">
        <v>12.655070118662353</v>
      </c>
      <c r="BC15" s="13">
        <v>0</v>
      </c>
      <c r="BD15" s="13">
        <v>0</v>
      </c>
      <c r="BE15" s="13">
        <v>3.8430420711974111</v>
      </c>
      <c r="BF15" s="13">
        <v>27.191208198489754</v>
      </c>
      <c r="BG15" s="13">
        <v>11.394282632146711</v>
      </c>
      <c r="BH15" s="13">
        <v>2.6361920172599786</v>
      </c>
      <c r="BI15" s="12">
        <v>21.939050701186623</v>
      </c>
      <c r="BJ15" s="12">
        <v>625.14495685005397</v>
      </c>
      <c r="BK15" s="11" t="s">
        <v>0</v>
      </c>
      <c r="BL15" s="11" t="s">
        <v>0</v>
      </c>
      <c r="BM15" s="11" t="s">
        <v>0</v>
      </c>
      <c r="BN15" s="10">
        <v>1</v>
      </c>
      <c r="BO15" s="11" t="s">
        <v>0</v>
      </c>
      <c r="BP15" s="26"/>
    </row>
    <row r="16" spans="1:69" ht="15.75" customHeight="1" x14ac:dyDescent="0.25">
      <c r="A16" s="86">
        <v>116</v>
      </c>
      <c r="B16" s="25" t="s">
        <v>114</v>
      </c>
      <c r="C16" s="25" t="s">
        <v>7</v>
      </c>
      <c r="D16" s="33">
        <v>116</v>
      </c>
      <c r="E16" s="26" t="s">
        <v>236</v>
      </c>
      <c r="F16" s="26" t="s">
        <v>209</v>
      </c>
      <c r="G16" s="26" t="s">
        <v>49</v>
      </c>
      <c r="H16" s="26" t="s">
        <v>49</v>
      </c>
      <c r="I16" s="25" t="s">
        <v>75</v>
      </c>
      <c r="J16" s="25" t="s">
        <v>213</v>
      </c>
      <c r="K16" s="25" t="s">
        <v>49</v>
      </c>
      <c r="L16" s="25" t="s">
        <v>49</v>
      </c>
      <c r="M16" s="25" t="s">
        <v>237</v>
      </c>
      <c r="N16" s="25" t="s">
        <v>49</v>
      </c>
      <c r="O16" s="25" t="s">
        <v>49</v>
      </c>
      <c r="P16" s="25" t="s">
        <v>213</v>
      </c>
      <c r="Q16" s="25">
        <v>454</v>
      </c>
      <c r="R16" s="25">
        <v>0</v>
      </c>
      <c r="S16" s="25">
        <v>0</v>
      </c>
      <c r="T16" s="38">
        <v>454</v>
      </c>
      <c r="U16" s="38">
        <v>21</v>
      </c>
      <c r="V16" s="38">
        <v>475</v>
      </c>
      <c r="W16" s="66">
        <v>0.87580000000000002</v>
      </c>
      <c r="X16" s="20">
        <v>397.61</v>
      </c>
      <c r="Y16" s="20">
        <v>0</v>
      </c>
      <c r="Z16" s="20">
        <v>0</v>
      </c>
      <c r="AA16" s="20">
        <v>397.61</v>
      </c>
      <c r="AB16" s="20">
        <v>18.39</v>
      </c>
      <c r="AC16" s="20">
        <v>416</v>
      </c>
      <c r="AD16" s="17">
        <v>0.72560000000000002</v>
      </c>
      <c r="AE16" s="17">
        <v>0.73450000000000004</v>
      </c>
      <c r="AF16" s="36">
        <v>1</v>
      </c>
      <c r="AG16" s="36" t="s">
        <v>0</v>
      </c>
      <c r="AH16" s="15">
        <v>40</v>
      </c>
      <c r="AI16" s="15">
        <v>17</v>
      </c>
      <c r="AJ16" s="15">
        <v>2</v>
      </c>
      <c r="AK16" s="14">
        <v>21</v>
      </c>
      <c r="AL16" s="14">
        <v>587.0104</v>
      </c>
      <c r="AM16" s="14">
        <v>0</v>
      </c>
      <c r="AN16" s="14">
        <v>0</v>
      </c>
      <c r="AO16" s="14">
        <v>490.64600000000002</v>
      </c>
      <c r="AP16" s="14">
        <v>1774.5520000000001</v>
      </c>
      <c r="AQ16" s="14">
        <v>0</v>
      </c>
      <c r="AR16" s="14">
        <v>1738.5615</v>
      </c>
      <c r="AS16" s="14">
        <v>10745.735000000001</v>
      </c>
      <c r="AT16" s="14">
        <v>2569.2809999999999</v>
      </c>
      <c r="AU16" s="14">
        <v>619.18349999999998</v>
      </c>
      <c r="AV16" s="14">
        <v>3807.6480000000001</v>
      </c>
      <c r="AW16" s="14">
        <v>107023.99500000001</v>
      </c>
      <c r="AX16" s="13">
        <v>18.933809523809526</v>
      </c>
      <c r="AY16" s="13">
        <v>1.4763471743668419</v>
      </c>
      <c r="AZ16" s="13">
        <v>0</v>
      </c>
      <c r="BA16" s="13">
        <v>0</v>
      </c>
      <c r="BB16" s="13">
        <v>1.1794375000000001</v>
      </c>
      <c r="BC16" s="13">
        <v>4.2657500000000006</v>
      </c>
      <c r="BD16" s="13">
        <v>0</v>
      </c>
      <c r="BE16" s="13">
        <v>4.1792343750000001</v>
      </c>
      <c r="BF16" s="13">
        <v>25.831093750000001</v>
      </c>
      <c r="BG16" s="13">
        <v>6.17615625</v>
      </c>
      <c r="BH16" s="13">
        <v>1.488421875</v>
      </c>
      <c r="BI16" s="12">
        <v>9.1530000000000005</v>
      </c>
      <c r="BJ16" s="12">
        <v>257.26921875000005</v>
      </c>
      <c r="BK16" s="11" t="s">
        <v>0</v>
      </c>
      <c r="BL16" s="11" t="s">
        <v>0</v>
      </c>
      <c r="BM16" s="11" t="s">
        <v>0</v>
      </c>
      <c r="BN16" s="10">
        <v>1</v>
      </c>
      <c r="BO16" s="11" t="s">
        <v>0</v>
      </c>
      <c r="BP16" s="26"/>
    </row>
    <row r="17" spans="1:68" ht="15.75" customHeight="1" x14ac:dyDescent="0.25">
      <c r="A17" s="86">
        <v>117</v>
      </c>
      <c r="B17" s="25" t="s">
        <v>113</v>
      </c>
      <c r="C17" s="25" t="s">
        <v>7</v>
      </c>
      <c r="D17" s="33">
        <v>117</v>
      </c>
      <c r="E17" s="26" t="s">
        <v>238</v>
      </c>
      <c r="F17" s="26" t="s">
        <v>209</v>
      </c>
      <c r="G17" s="26" t="s">
        <v>49</v>
      </c>
      <c r="H17" s="26" t="s">
        <v>49</v>
      </c>
      <c r="I17" s="25" t="s">
        <v>75</v>
      </c>
      <c r="J17" s="25" t="s">
        <v>210</v>
      </c>
      <c r="K17" s="25" t="s">
        <v>49</v>
      </c>
      <c r="L17" s="25" t="s">
        <v>49</v>
      </c>
      <c r="M17" s="25" t="s">
        <v>239</v>
      </c>
      <c r="N17" s="25" t="s">
        <v>49</v>
      </c>
      <c r="O17" s="25" t="s">
        <v>49</v>
      </c>
      <c r="P17" s="25" t="s">
        <v>210</v>
      </c>
      <c r="Q17" s="25">
        <v>215</v>
      </c>
      <c r="R17" s="25">
        <v>0</v>
      </c>
      <c r="S17" s="25">
        <v>0</v>
      </c>
      <c r="T17" s="38">
        <v>215</v>
      </c>
      <c r="U17" s="38">
        <v>38</v>
      </c>
      <c r="V17" s="38">
        <v>253</v>
      </c>
      <c r="W17" s="66">
        <v>0.82630000000000003</v>
      </c>
      <c r="X17" s="20">
        <v>177.65</v>
      </c>
      <c r="Y17" s="20">
        <v>0</v>
      </c>
      <c r="Z17" s="20">
        <v>0</v>
      </c>
      <c r="AA17" s="20">
        <v>177.65</v>
      </c>
      <c r="AB17" s="20">
        <v>31.4</v>
      </c>
      <c r="AC17" s="20">
        <v>209.05</v>
      </c>
      <c r="AD17" s="17">
        <v>1</v>
      </c>
      <c r="AE17" s="17">
        <v>1</v>
      </c>
      <c r="AF17" s="36">
        <v>1</v>
      </c>
      <c r="AG17" s="36" t="s">
        <v>0</v>
      </c>
      <c r="AH17" s="15">
        <v>23</v>
      </c>
      <c r="AI17" s="15">
        <v>5</v>
      </c>
      <c r="AJ17" s="15">
        <v>3</v>
      </c>
      <c r="AK17" s="14">
        <v>15</v>
      </c>
      <c r="AL17" s="14">
        <v>0</v>
      </c>
      <c r="AM17" s="14">
        <v>0</v>
      </c>
      <c r="AN17" s="14">
        <v>0</v>
      </c>
      <c r="AO17" s="14">
        <v>4066</v>
      </c>
      <c r="AP17" s="14">
        <v>2724</v>
      </c>
      <c r="AQ17" s="14">
        <v>0</v>
      </c>
      <c r="AR17" s="14">
        <v>1067</v>
      </c>
      <c r="AS17" s="14">
        <v>15175</v>
      </c>
      <c r="AT17" s="14">
        <v>4009</v>
      </c>
      <c r="AU17" s="14">
        <v>890</v>
      </c>
      <c r="AV17" s="14">
        <v>6679</v>
      </c>
      <c r="AW17" s="14">
        <v>233172</v>
      </c>
      <c r="AX17" s="13">
        <v>11.843333333333334</v>
      </c>
      <c r="AY17" s="13">
        <v>0</v>
      </c>
      <c r="AZ17" s="13">
        <v>0</v>
      </c>
      <c r="BA17" s="13">
        <v>0</v>
      </c>
      <c r="BB17" s="13">
        <v>19.449892370246353</v>
      </c>
      <c r="BC17" s="13">
        <v>13.030375508251614</v>
      </c>
      <c r="BD17" s="13">
        <v>0</v>
      </c>
      <c r="BE17" s="13">
        <v>5.1040420951925372</v>
      </c>
      <c r="BF17" s="13">
        <v>72.590289404448697</v>
      </c>
      <c r="BG17" s="13">
        <v>19.177230327672806</v>
      </c>
      <c r="BH17" s="13">
        <v>4.2573546998325753</v>
      </c>
      <c r="BI17" s="12">
        <v>31.949294427170532</v>
      </c>
      <c r="BJ17" s="12">
        <v>1115.3886629992824</v>
      </c>
      <c r="BK17" s="11" t="s">
        <v>0</v>
      </c>
      <c r="BL17" s="11" t="s">
        <v>0</v>
      </c>
      <c r="BM17" s="11" t="s">
        <v>0</v>
      </c>
      <c r="BN17" s="10">
        <v>1</v>
      </c>
      <c r="BO17" s="11" t="s">
        <v>0</v>
      </c>
      <c r="BP17" s="26"/>
    </row>
    <row r="18" spans="1:68" ht="15.75" customHeight="1" x14ac:dyDescent="0.25">
      <c r="A18" s="86">
        <v>118</v>
      </c>
      <c r="B18" s="25" t="s">
        <v>112</v>
      </c>
      <c r="C18" s="25" t="s">
        <v>7</v>
      </c>
      <c r="D18" s="33">
        <v>118</v>
      </c>
      <c r="E18" s="26" t="s">
        <v>240</v>
      </c>
      <c r="F18" s="26" t="s">
        <v>209</v>
      </c>
      <c r="G18" s="26" t="s">
        <v>49</v>
      </c>
      <c r="H18" s="26" t="s">
        <v>49</v>
      </c>
      <c r="I18" s="25" t="s">
        <v>75</v>
      </c>
      <c r="J18" s="25" t="s">
        <v>213</v>
      </c>
      <c r="K18" s="25" t="s">
        <v>49</v>
      </c>
      <c r="L18" s="25" t="s">
        <v>49</v>
      </c>
      <c r="M18" s="25" t="s">
        <v>241</v>
      </c>
      <c r="N18" s="25" t="s">
        <v>49</v>
      </c>
      <c r="O18" s="25" t="s">
        <v>49</v>
      </c>
      <c r="P18" s="25" t="s">
        <v>213</v>
      </c>
      <c r="Q18" s="25">
        <v>423</v>
      </c>
      <c r="R18" s="25">
        <v>0</v>
      </c>
      <c r="S18" s="25">
        <v>0</v>
      </c>
      <c r="T18" s="38">
        <v>423</v>
      </c>
      <c r="U18" s="38">
        <v>49</v>
      </c>
      <c r="V18" s="38">
        <v>472</v>
      </c>
      <c r="W18" s="66">
        <v>0.86729999999999996</v>
      </c>
      <c r="X18" s="20">
        <v>366.87</v>
      </c>
      <c r="Y18" s="20">
        <v>0</v>
      </c>
      <c r="Z18" s="20">
        <v>0</v>
      </c>
      <c r="AA18" s="20">
        <v>366.87</v>
      </c>
      <c r="AB18" s="20">
        <v>42.5</v>
      </c>
      <c r="AC18" s="20">
        <v>409.37</v>
      </c>
      <c r="AD18" s="17">
        <v>1</v>
      </c>
      <c r="AE18" s="17">
        <v>1</v>
      </c>
      <c r="AF18" s="36">
        <v>1</v>
      </c>
      <c r="AG18" s="36" t="s">
        <v>0</v>
      </c>
      <c r="AH18" s="15">
        <v>37</v>
      </c>
      <c r="AI18" s="15">
        <v>3</v>
      </c>
      <c r="AJ18" s="15">
        <v>4</v>
      </c>
      <c r="AK18" s="14">
        <v>30</v>
      </c>
      <c r="AL18" s="14">
        <v>0</v>
      </c>
      <c r="AM18" s="14">
        <v>849</v>
      </c>
      <c r="AN18" s="14">
        <v>849</v>
      </c>
      <c r="AO18" s="14">
        <v>6365</v>
      </c>
      <c r="AP18" s="14">
        <v>0</v>
      </c>
      <c r="AQ18" s="14">
        <v>0</v>
      </c>
      <c r="AR18" s="14">
        <v>896</v>
      </c>
      <c r="AS18" s="14">
        <v>21769</v>
      </c>
      <c r="AT18" s="14">
        <v>5473</v>
      </c>
      <c r="AU18" s="14">
        <v>843</v>
      </c>
      <c r="AV18" s="14">
        <v>8845</v>
      </c>
      <c r="AW18" s="14">
        <v>125134</v>
      </c>
      <c r="AX18" s="13">
        <v>12.229000000000001</v>
      </c>
      <c r="AY18" s="13">
        <v>0</v>
      </c>
      <c r="AZ18" s="13">
        <v>2.3141712323166246</v>
      </c>
      <c r="BA18" s="13">
        <v>2.3141712323166246</v>
      </c>
      <c r="BB18" s="13">
        <v>15.548281505728314</v>
      </c>
      <c r="BC18" s="13">
        <v>0</v>
      </c>
      <c r="BD18" s="13">
        <v>0</v>
      </c>
      <c r="BE18" s="13">
        <v>2.1887290226445515</v>
      </c>
      <c r="BF18" s="13">
        <v>53.176832694139776</v>
      </c>
      <c r="BG18" s="13">
        <v>13.369323594791997</v>
      </c>
      <c r="BH18" s="13">
        <v>2.0592617925104428</v>
      </c>
      <c r="BI18" s="12">
        <v>21.60637076483377</v>
      </c>
      <c r="BJ18" s="12">
        <v>305.67457312455724</v>
      </c>
      <c r="BK18" s="11" t="s">
        <v>0</v>
      </c>
      <c r="BL18" s="11" t="s">
        <v>0</v>
      </c>
      <c r="BM18" s="11" t="s">
        <v>0</v>
      </c>
      <c r="BN18" s="10">
        <v>1</v>
      </c>
      <c r="BO18" s="11" t="s">
        <v>0</v>
      </c>
      <c r="BP18" s="26"/>
    </row>
    <row r="19" spans="1:68" ht="15.75" customHeight="1" x14ac:dyDescent="0.25">
      <c r="A19" s="86">
        <v>119</v>
      </c>
      <c r="B19" s="25" t="s">
        <v>111</v>
      </c>
      <c r="C19" s="25" t="s">
        <v>7</v>
      </c>
      <c r="D19" s="33">
        <v>119</v>
      </c>
      <c r="E19" s="26" t="s">
        <v>242</v>
      </c>
      <c r="F19" s="26" t="s">
        <v>209</v>
      </c>
      <c r="G19" s="26" t="s">
        <v>49</v>
      </c>
      <c r="H19" s="26" t="s">
        <v>49</v>
      </c>
      <c r="I19" s="25" t="s">
        <v>75</v>
      </c>
      <c r="J19" s="25" t="s">
        <v>213</v>
      </c>
      <c r="K19" s="25" t="s">
        <v>49</v>
      </c>
      <c r="L19" s="25" t="s">
        <v>49</v>
      </c>
      <c r="M19" s="25" t="s">
        <v>243</v>
      </c>
      <c r="N19" s="25" t="s">
        <v>49</v>
      </c>
      <c r="O19" s="25" t="s">
        <v>49</v>
      </c>
      <c r="P19" s="25" t="s">
        <v>213</v>
      </c>
      <c r="Q19" s="25">
        <v>448</v>
      </c>
      <c r="R19" s="25">
        <v>0</v>
      </c>
      <c r="S19" s="25">
        <v>0</v>
      </c>
      <c r="T19" s="38">
        <v>448</v>
      </c>
      <c r="U19" s="38">
        <v>21</v>
      </c>
      <c r="V19" s="38">
        <v>469</v>
      </c>
      <c r="W19" s="66">
        <v>0.93179999999999996</v>
      </c>
      <c r="X19" s="20">
        <v>417.45</v>
      </c>
      <c r="Y19" s="20">
        <v>0</v>
      </c>
      <c r="Z19" s="20">
        <v>0</v>
      </c>
      <c r="AA19" s="20">
        <v>417.45</v>
      </c>
      <c r="AB19" s="20">
        <v>19.57</v>
      </c>
      <c r="AC19" s="20">
        <v>437.02</v>
      </c>
      <c r="AD19" s="17">
        <v>1</v>
      </c>
      <c r="AE19" s="17">
        <v>1</v>
      </c>
      <c r="AF19" s="36">
        <v>1</v>
      </c>
      <c r="AG19" s="36" t="s">
        <v>0</v>
      </c>
      <c r="AH19" s="15">
        <v>22</v>
      </c>
      <c r="AI19" s="15">
        <v>0</v>
      </c>
      <c r="AJ19" s="15">
        <v>3</v>
      </c>
      <c r="AK19" s="14">
        <v>19</v>
      </c>
      <c r="AL19" s="14">
        <v>0</v>
      </c>
      <c r="AM19" s="14">
        <v>0</v>
      </c>
      <c r="AN19" s="14">
        <v>0</v>
      </c>
      <c r="AO19" s="14">
        <v>5151</v>
      </c>
      <c r="AP19" s="14">
        <v>0</v>
      </c>
      <c r="AQ19" s="14">
        <v>0</v>
      </c>
      <c r="AR19" s="14">
        <v>1133</v>
      </c>
      <c r="AS19" s="14">
        <v>18388</v>
      </c>
      <c r="AT19" s="14">
        <v>3795</v>
      </c>
      <c r="AU19" s="14">
        <v>945</v>
      </c>
      <c r="AV19" s="14">
        <v>6630</v>
      </c>
      <c r="AW19" s="14">
        <v>94428</v>
      </c>
      <c r="AX19" s="13">
        <v>21.971052631578946</v>
      </c>
      <c r="AY19" s="13">
        <v>0</v>
      </c>
      <c r="AZ19" s="13">
        <v>0</v>
      </c>
      <c r="BA19" s="13">
        <v>0</v>
      </c>
      <c r="BB19" s="13">
        <v>11.786645920095191</v>
      </c>
      <c r="BC19" s="13">
        <v>0</v>
      </c>
      <c r="BD19" s="13">
        <v>0</v>
      </c>
      <c r="BE19" s="13">
        <v>2.5925586929659969</v>
      </c>
      <c r="BF19" s="13">
        <v>42.075877534208963</v>
      </c>
      <c r="BG19" s="13">
        <v>8.683813097798728</v>
      </c>
      <c r="BH19" s="13">
        <v>2.1623724314676673</v>
      </c>
      <c r="BI19" s="12">
        <v>15.170930392201731</v>
      </c>
      <c r="BJ19" s="12">
        <v>216.07249096151207</v>
      </c>
      <c r="BK19" s="11" t="s">
        <v>0</v>
      </c>
      <c r="BL19" s="11" t="s">
        <v>0</v>
      </c>
      <c r="BM19" s="11" t="s">
        <v>0</v>
      </c>
      <c r="BN19" s="10">
        <v>1</v>
      </c>
      <c r="BO19" s="11" t="s">
        <v>0</v>
      </c>
      <c r="BP19" s="26"/>
    </row>
    <row r="20" spans="1:68" ht="15.75" customHeight="1" x14ac:dyDescent="0.25">
      <c r="A20" s="86">
        <v>121</v>
      </c>
      <c r="B20" s="25" t="s">
        <v>110</v>
      </c>
      <c r="C20" s="25" t="s">
        <v>7</v>
      </c>
      <c r="D20" s="33">
        <v>121</v>
      </c>
      <c r="E20" s="26" t="s">
        <v>244</v>
      </c>
      <c r="F20" s="26" t="s">
        <v>209</v>
      </c>
      <c r="G20" s="26" t="s">
        <v>49</v>
      </c>
      <c r="H20" s="26" t="s">
        <v>49</v>
      </c>
      <c r="I20" s="25" t="s">
        <v>75</v>
      </c>
      <c r="J20" s="25" t="s">
        <v>213</v>
      </c>
      <c r="K20" s="25" t="s">
        <v>49</v>
      </c>
      <c r="L20" s="25" t="s">
        <v>49</v>
      </c>
      <c r="M20" s="25" t="s">
        <v>245</v>
      </c>
      <c r="N20" s="25" t="s">
        <v>49</v>
      </c>
      <c r="O20" s="25" t="s">
        <v>49</v>
      </c>
      <c r="P20" s="25" t="s">
        <v>213</v>
      </c>
      <c r="Q20" s="25">
        <v>261</v>
      </c>
      <c r="R20" s="25">
        <v>0</v>
      </c>
      <c r="S20" s="25">
        <v>0</v>
      </c>
      <c r="T20" s="38">
        <v>261</v>
      </c>
      <c r="U20" s="38">
        <v>11</v>
      </c>
      <c r="V20" s="38">
        <v>272</v>
      </c>
      <c r="W20" s="66">
        <v>0.86519999999999997</v>
      </c>
      <c r="X20" s="20">
        <v>225.82</v>
      </c>
      <c r="Y20" s="20">
        <v>0</v>
      </c>
      <c r="Z20" s="20">
        <v>0</v>
      </c>
      <c r="AA20" s="20">
        <v>225.82</v>
      </c>
      <c r="AB20" s="20">
        <v>9.52</v>
      </c>
      <c r="AC20" s="20">
        <v>235.34</v>
      </c>
      <c r="AD20" s="17">
        <v>0.6391</v>
      </c>
      <c r="AE20" s="17">
        <v>0.64859999999999995</v>
      </c>
      <c r="AF20" s="36">
        <v>0.6391</v>
      </c>
      <c r="AG20" s="36" t="s">
        <v>0</v>
      </c>
      <c r="AH20" s="15">
        <v>22</v>
      </c>
      <c r="AI20" s="15">
        <v>4</v>
      </c>
      <c r="AJ20" s="15">
        <v>0</v>
      </c>
      <c r="AK20" s="14">
        <v>17</v>
      </c>
      <c r="AL20" s="14">
        <v>0</v>
      </c>
      <c r="AM20" s="14">
        <v>801.43140000000005</v>
      </c>
      <c r="AN20" s="14">
        <v>878.76250000000005</v>
      </c>
      <c r="AO20" s="14">
        <v>4897.5785999999998</v>
      </c>
      <c r="AP20" s="14">
        <v>0</v>
      </c>
      <c r="AQ20" s="14">
        <v>0</v>
      </c>
      <c r="AR20" s="14">
        <v>1426.9199999999998</v>
      </c>
      <c r="AS20" s="14">
        <v>19322.442599999998</v>
      </c>
      <c r="AT20" s="14">
        <v>7794.8747999999996</v>
      </c>
      <c r="AU20" s="14">
        <v>652.49159999999995</v>
      </c>
      <c r="AV20" s="14">
        <v>7794.8747999999996</v>
      </c>
      <c r="AW20" s="14">
        <v>59257.393199999999</v>
      </c>
      <c r="AX20" s="13">
        <v>13.283529411764706</v>
      </c>
      <c r="AY20" s="13">
        <v>0</v>
      </c>
      <c r="AZ20" s="13">
        <v>3.5489832610043401</v>
      </c>
      <c r="BA20" s="13">
        <v>3.8914290142591446</v>
      </c>
      <c r="BB20" s="13">
        <v>20.810650973060252</v>
      </c>
      <c r="BC20" s="13">
        <v>0</v>
      </c>
      <c r="BD20" s="13">
        <v>0</v>
      </c>
      <c r="BE20" s="13">
        <v>6.0632276706042312</v>
      </c>
      <c r="BF20" s="13">
        <v>82.104370697713932</v>
      </c>
      <c r="BG20" s="13">
        <v>33.121759156964387</v>
      </c>
      <c r="BH20" s="13">
        <v>2.7725486530126622</v>
      </c>
      <c r="BI20" s="12">
        <v>33.121759156964387</v>
      </c>
      <c r="BJ20" s="12">
        <v>251.79482110988357</v>
      </c>
      <c r="BK20" s="11" t="s">
        <v>0</v>
      </c>
      <c r="BL20" s="11" t="s">
        <v>0</v>
      </c>
      <c r="BM20" s="11" t="s">
        <v>0</v>
      </c>
      <c r="BN20" s="10">
        <v>1</v>
      </c>
      <c r="BO20" s="11" t="s">
        <v>0</v>
      </c>
      <c r="BP20" s="26"/>
    </row>
    <row r="21" spans="1:68" ht="15.75" customHeight="1" x14ac:dyDescent="0.25">
      <c r="A21" s="86">
        <v>122</v>
      </c>
      <c r="B21" s="25" t="s">
        <v>109</v>
      </c>
      <c r="C21" s="25" t="s">
        <v>7</v>
      </c>
      <c r="D21" s="33">
        <v>122</v>
      </c>
      <c r="E21" s="26" t="s">
        <v>246</v>
      </c>
      <c r="F21" s="26" t="s">
        <v>209</v>
      </c>
      <c r="G21" s="26" t="s">
        <v>49</v>
      </c>
      <c r="H21" s="26" t="s">
        <v>49</v>
      </c>
      <c r="I21" s="25" t="s">
        <v>75</v>
      </c>
      <c r="J21" s="25" t="s">
        <v>210</v>
      </c>
      <c r="K21" s="25" t="s">
        <v>49</v>
      </c>
      <c r="L21" s="25" t="s">
        <v>49</v>
      </c>
      <c r="M21" s="25" t="s">
        <v>247</v>
      </c>
      <c r="N21" s="25" t="s">
        <v>49</v>
      </c>
      <c r="O21" s="25" t="s">
        <v>49</v>
      </c>
      <c r="P21" s="25" t="s">
        <v>210</v>
      </c>
      <c r="Q21" s="25">
        <v>97</v>
      </c>
      <c r="R21" s="25">
        <v>0</v>
      </c>
      <c r="S21" s="25">
        <v>0</v>
      </c>
      <c r="T21" s="38">
        <v>97</v>
      </c>
      <c r="U21" s="38">
        <v>50</v>
      </c>
      <c r="V21" s="38">
        <v>147</v>
      </c>
      <c r="W21" s="66">
        <v>0.87829999999999997</v>
      </c>
      <c r="X21" s="20">
        <v>85.2</v>
      </c>
      <c r="Y21" s="20">
        <v>0</v>
      </c>
      <c r="Z21" s="20">
        <v>0</v>
      </c>
      <c r="AA21" s="20">
        <v>85.2</v>
      </c>
      <c r="AB21" s="20">
        <v>43.92</v>
      </c>
      <c r="AC21" s="20">
        <v>129.12</v>
      </c>
      <c r="AD21" s="17">
        <v>1</v>
      </c>
      <c r="AE21" s="17">
        <v>1</v>
      </c>
      <c r="AF21" s="36">
        <v>1</v>
      </c>
      <c r="AG21" s="36" t="s">
        <v>0</v>
      </c>
      <c r="AH21" s="15">
        <v>19</v>
      </c>
      <c r="AI21" s="15">
        <v>0</v>
      </c>
      <c r="AJ21" s="15">
        <v>5</v>
      </c>
      <c r="AK21" s="14">
        <v>14</v>
      </c>
      <c r="AL21" s="14">
        <v>0</v>
      </c>
      <c r="AM21" s="14">
        <v>0</v>
      </c>
      <c r="AN21" s="14">
        <v>0</v>
      </c>
      <c r="AO21" s="14">
        <v>3210</v>
      </c>
      <c r="AP21" s="14">
        <v>0</v>
      </c>
      <c r="AQ21" s="14">
        <v>0</v>
      </c>
      <c r="AR21" s="14">
        <v>896</v>
      </c>
      <c r="AS21" s="14">
        <v>7741</v>
      </c>
      <c r="AT21" s="14">
        <v>4773</v>
      </c>
      <c r="AU21" s="14">
        <v>872</v>
      </c>
      <c r="AV21" s="14">
        <v>9133</v>
      </c>
      <c r="AW21" s="14">
        <v>191437</v>
      </c>
      <c r="AX21" s="13">
        <v>6.0857142857142863</v>
      </c>
      <c r="AY21" s="13">
        <v>0</v>
      </c>
      <c r="AZ21" s="13">
        <v>0</v>
      </c>
      <c r="BA21" s="13">
        <v>0</v>
      </c>
      <c r="BB21" s="13">
        <v>24.860594795539033</v>
      </c>
      <c r="BC21" s="13">
        <v>0</v>
      </c>
      <c r="BD21" s="13">
        <v>0</v>
      </c>
      <c r="BE21" s="13">
        <v>6.9392812887236675</v>
      </c>
      <c r="BF21" s="13">
        <v>59.951982651796776</v>
      </c>
      <c r="BG21" s="13">
        <v>36.965613382899626</v>
      </c>
      <c r="BH21" s="13">
        <v>6.7534076827757126</v>
      </c>
      <c r="BI21" s="12">
        <v>70.732651796778185</v>
      </c>
      <c r="BJ21" s="12">
        <v>1482.6285625774474</v>
      </c>
      <c r="BK21" s="11" t="s">
        <v>0</v>
      </c>
      <c r="BL21" s="11" t="s">
        <v>0</v>
      </c>
      <c r="BM21" s="11" t="s">
        <v>0</v>
      </c>
      <c r="BN21" s="10">
        <v>1</v>
      </c>
      <c r="BO21" s="11" t="s">
        <v>0</v>
      </c>
      <c r="BP21" s="26"/>
    </row>
    <row r="22" spans="1:68" ht="15.75" customHeight="1" x14ac:dyDescent="0.25">
      <c r="A22" s="86">
        <v>160</v>
      </c>
      <c r="B22" s="25" t="s">
        <v>108</v>
      </c>
      <c r="C22" s="25" t="s">
        <v>7</v>
      </c>
      <c r="D22" s="33">
        <v>134</v>
      </c>
      <c r="E22" s="26" t="s">
        <v>248</v>
      </c>
      <c r="F22" s="26" t="s">
        <v>209</v>
      </c>
      <c r="G22" s="26" t="s">
        <v>49</v>
      </c>
      <c r="H22" s="26" t="s">
        <v>49</v>
      </c>
      <c r="I22" s="25" t="s">
        <v>75</v>
      </c>
      <c r="J22" s="25" t="s">
        <v>216</v>
      </c>
      <c r="K22" s="25" t="s">
        <v>49</v>
      </c>
      <c r="L22" s="25" t="s">
        <v>49</v>
      </c>
      <c r="M22" s="25" t="s">
        <v>249</v>
      </c>
      <c r="N22" s="25" t="s">
        <v>49</v>
      </c>
      <c r="O22" s="25" t="s">
        <v>49</v>
      </c>
      <c r="P22" s="25" t="s">
        <v>216</v>
      </c>
      <c r="Q22" s="25">
        <v>631</v>
      </c>
      <c r="R22" s="25">
        <v>0</v>
      </c>
      <c r="S22" s="25">
        <v>0</v>
      </c>
      <c r="T22" s="38">
        <v>631</v>
      </c>
      <c r="U22" s="38">
        <v>18</v>
      </c>
      <c r="V22" s="38">
        <v>649</v>
      </c>
      <c r="W22" s="66">
        <v>0.83960000000000001</v>
      </c>
      <c r="X22" s="20">
        <v>529.79</v>
      </c>
      <c r="Y22" s="20">
        <v>0</v>
      </c>
      <c r="Z22" s="20">
        <v>0</v>
      </c>
      <c r="AA22" s="20">
        <v>529.79</v>
      </c>
      <c r="AB22" s="20">
        <v>15.11</v>
      </c>
      <c r="AC22" s="20">
        <v>544.9</v>
      </c>
      <c r="AD22" s="17">
        <v>1</v>
      </c>
      <c r="AE22" s="17">
        <v>1</v>
      </c>
      <c r="AF22" s="36">
        <v>1</v>
      </c>
      <c r="AG22" s="36" t="s">
        <v>0</v>
      </c>
      <c r="AH22" s="15">
        <v>38</v>
      </c>
      <c r="AI22" s="15">
        <v>5</v>
      </c>
      <c r="AJ22" s="15">
        <v>3</v>
      </c>
      <c r="AK22" s="14">
        <v>30</v>
      </c>
      <c r="AL22" s="14">
        <v>1311</v>
      </c>
      <c r="AM22" s="14">
        <v>0</v>
      </c>
      <c r="AN22" s="14">
        <v>820</v>
      </c>
      <c r="AO22" s="14">
        <v>5142</v>
      </c>
      <c r="AP22" s="14">
        <v>3984</v>
      </c>
      <c r="AQ22" s="14">
        <v>0</v>
      </c>
      <c r="AR22" s="14">
        <v>1611</v>
      </c>
      <c r="AS22" s="14">
        <v>20868</v>
      </c>
      <c r="AT22" s="14">
        <v>7449</v>
      </c>
      <c r="AU22" s="14">
        <v>876</v>
      </c>
      <c r="AV22" s="14">
        <v>10077</v>
      </c>
      <c r="AW22" s="14">
        <v>234304</v>
      </c>
      <c r="AX22" s="13">
        <v>17.659666666666666</v>
      </c>
      <c r="AY22" s="13">
        <v>2.4745653938352934</v>
      </c>
      <c r="AZ22" s="13">
        <v>0</v>
      </c>
      <c r="BA22" s="13">
        <v>1.5477830838634177</v>
      </c>
      <c r="BB22" s="13">
        <v>9.4365938704349421</v>
      </c>
      <c r="BC22" s="13">
        <v>7.3114332905120207</v>
      </c>
      <c r="BD22" s="13">
        <v>0</v>
      </c>
      <c r="BE22" s="13">
        <v>2.9565057808772255</v>
      </c>
      <c r="BF22" s="13">
        <v>38.296935217471095</v>
      </c>
      <c r="BG22" s="13">
        <v>13.670398238208847</v>
      </c>
      <c r="BH22" s="13">
        <v>1.6076344283354744</v>
      </c>
      <c r="BI22" s="12">
        <v>18.493301523215269</v>
      </c>
      <c r="BJ22" s="12">
        <v>429.99449440264272</v>
      </c>
      <c r="BK22" s="11" t="s">
        <v>0</v>
      </c>
      <c r="BL22" s="11" t="s">
        <v>0</v>
      </c>
      <c r="BM22" s="11" t="s">
        <v>0</v>
      </c>
      <c r="BN22" s="10">
        <v>1</v>
      </c>
      <c r="BO22" s="11" t="s">
        <v>0</v>
      </c>
      <c r="BP22" s="26"/>
    </row>
    <row r="23" spans="1:68" ht="15.75" customHeight="1" x14ac:dyDescent="0.25">
      <c r="A23" s="86">
        <v>125</v>
      </c>
      <c r="B23" s="25" t="s">
        <v>107</v>
      </c>
      <c r="C23" s="25" t="s">
        <v>7</v>
      </c>
      <c r="D23" s="33">
        <v>126</v>
      </c>
      <c r="E23" s="26" t="s">
        <v>250</v>
      </c>
      <c r="F23" s="26" t="s">
        <v>209</v>
      </c>
      <c r="G23" s="26" t="s">
        <v>49</v>
      </c>
      <c r="H23" s="26" t="s">
        <v>49</v>
      </c>
      <c r="I23" s="25" t="s">
        <v>75</v>
      </c>
      <c r="J23" s="25" t="s">
        <v>216</v>
      </c>
      <c r="K23" s="25" t="s">
        <v>49</v>
      </c>
      <c r="L23" s="25" t="s">
        <v>49</v>
      </c>
      <c r="M23" s="25" t="s">
        <v>251</v>
      </c>
      <c r="N23" s="25" t="s">
        <v>49</v>
      </c>
      <c r="O23" s="25" t="s">
        <v>49</v>
      </c>
      <c r="P23" s="25" t="s">
        <v>216</v>
      </c>
      <c r="Q23" s="25">
        <v>432</v>
      </c>
      <c r="R23" s="25">
        <v>0</v>
      </c>
      <c r="S23" s="25">
        <v>0</v>
      </c>
      <c r="T23" s="38">
        <v>432</v>
      </c>
      <c r="U23" s="38">
        <v>19</v>
      </c>
      <c r="V23" s="38">
        <v>451</v>
      </c>
      <c r="W23" s="66">
        <v>0.85559999999999992</v>
      </c>
      <c r="X23" s="20">
        <v>369.62</v>
      </c>
      <c r="Y23" s="20">
        <v>0</v>
      </c>
      <c r="Z23" s="20">
        <v>0</v>
      </c>
      <c r="AA23" s="20">
        <v>369.62</v>
      </c>
      <c r="AB23" s="20">
        <v>16.260000000000002</v>
      </c>
      <c r="AC23" s="20">
        <v>385.88</v>
      </c>
      <c r="AD23" s="17">
        <v>1</v>
      </c>
      <c r="AE23" s="17">
        <v>1</v>
      </c>
      <c r="AF23" s="36">
        <v>1</v>
      </c>
      <c r="AG23" s="36" t="s">
        <v>0</v>
      </c>
      <c r="AH23" s="15">
        <v>36</v>
      </c>
      <c r="AI23" s="15">
        <v>2</v>
      </c>
      <c r="AJ23" s="15">
        <v>2</v>
      </c>
      <c r="AK23" s="14">
        <v>32</v>
      </c>
      <c r="AL23" s="14">
        <v>0</v>
      </c>
      <c r="AM23" s="14">
        <v>0</v>
      </c>
      <c r="AN23" s="14">
        <v>0</v>
      </c>
      <c r="AO23" s="14">
        <v>3019</v>
      </c>
      <c r="AP23" s="14">
        <v>0</v>
      </c>
      <c r="AQ23" s="14">
        <v>0</v>
      </c>
      <c r="AR23" s="14">
        <v>2081</v>
      </c>
      <c r="AS23" s="14">
        <v>13482</v>
      </c>
      <c r="AT23" s="14">
        <v>6176</v>
      </c>
      <c r="AU23" s="14">
        <v>925</v>
      </c>
      <c r="AV23" s="14">
        <v>8026</v>
      </c>
      <c r="AW23" s="14">
        <v>113760</v>
      </c>
      <c r="AX23" s="13">
        <v>11.550625</v>
      </c>
      <c r="AY23" s="13">
        <v>0</v>
      </c>
      <c r="AZ23" s="13">
        <v>0</v>
      </c>
      <c r="BA23" s="13">
        <v>0</v>
      </c>
      <c r="BB23" s="13">
        <v>7.823675754120452</v>
      </c>
      <c r="BC23" s="13">
        <v>0</v>
      </c>
      <c r="BD23" s="13">
        <v>0</v>
      </c>
      <c r="BE23" s="13">
        <v>5.3928682491966411</v>
      </c>
      <c r="BF23" s="13">
        <v>34.938322794651185</v>
      </c>
      <c r="BG23" s="13">
        <v>16.004975640095367</v>
      </c>
      <c r="BH23" s="13">
        <v>2.3971182751114335</v>
      </c>
      <c r="BI23" s="12">
        <v>20.799212190318233</v>
      </c>
      <c r="BJ23" s="12">
        <v>294.80667565046127</v>
      </c>
      <c r="BK23" s="11" t="s">
        <v>0</v>
      </c>
      <c r="BL23" s="11" t="s">
        <v>0</v>
      </c>
      <c r="BM23" s="11" t="s">
        <v>0</v>
      </c>
      <c r="BN23" s="10">
        <v>1</v>
      </c>
      <c r="BO23" s="11" t="s">
        <v>0</v>
      </c>
      <c r="BP23" s="26"/>
    </row>
    <row r="24" spans="1:68" ht="15.75" customHeight="1" x14ac:dyDescent="0.25">
      <c r="A24" s="86">
        <v>127</v>
      </c>
      <c r="B24" s="25" t="s">
        <v>106</v>
      </c>
      <c r="C24" s="25" t="s">
        <v>7</v>
      </c>
      <c r="D24" s="33">
        <v>127</v>
      </c>
      <c r="E24" s="26" t="s">
        <v>252</v>
      </c>
      <c r="F24" s="26" t="s">
        <v>209</v>
      </c>
      <c r="G24" s="26" t="s">
        <v>209</v>
      </c>
      <c r="H24" s="26" t="s">
        <v>49</v>
      </c>
      <c r="I24" s="25" t="s">
        <v>19</v>
      </c>
      <c r="J24" s="25" t="s">
        <v>221</v>
      </c>
      <c r="K24" s="25" t="s">
        <v>221</v>
      </c>
      <c r="L24" s="25" t="s">
        <v>49</v>
      </c>
      <c r="M24" s="25" t="s">
        <v>253</v>
      </c>
      <c r="N24" s="25" t="s">
        <v>222</v>
      </c>
      <c r="O24" s="25" t="s">
        <v>49</v>
      </c>
      <c r="P24" s="25" t="s">
        <v>221</v>
      </c>
      <c r="Q24" s="25">
        <v>265</v>
      </c>
      <c r="R24" s="25">
        <v>82</v>
      </c>
      <c r="S24" s="25">
        <v>0</v>
      </c>
      <c r="T24" s="38">
        <v>347</v>
      </c>
      <c r="U24" s="38">
        <v>0</v>
      </c>
      <c r="V24" s="38">
        <v>347</v>
      </c>
      <c r="W24" s="66">
        <v>0.94540000000000002</v>
      </c>
      <c r="X24" s="20">
        <v>250.53</v>
      </c>
      <c r="Y24" s="20">
        <v>77.52</v>
      </c>
      <c r="Z24" s="20">
        <v>0</v>
      </c>
      <c r="AA24" s="20">
        <v>328.05</v>
      </c>
      <c r="AB24" s="20">
        <v>0</v>
      </c>
      <c r="AC24" s="20">
        <v>328.05</v>
      </c>
      <c r="AD24" s="17">
        <v>1</v>
      </c>
      <c r="AE24" s="17">
        <v>1</v>
      </c>
      <c r="AF24" s="36">
        <v>1</v>
      </c>
      <c r="AG24" s="36" t="s">
        <v>0</v>
      </c>
      <c r="AH24" s="15">
        <v>14</v>
      </c>
      <c r="AI24" s="15">
        <v>0</v>
      </c>
      <c r="AJ24" s="15">
        <v>0</v>
      </c>
      <c r="AK24" s="14">
        <v>14</v>
      </c>
      <c r="AL24" s="14">
        <v>0</v>
      </c>
      <c r="AM24" s="14">
        <v>898</v>
      </c>
      <c r="AN24" s="14">
        <v>0</v>
      </c>
      <c r="AO24" s="14">
        <v>2165</v>
      </c>
      <c r="AP24" s="14">
        <v>0</v>
      </c>
      <c r="AQ24" s="14">
        <v>0</v>
      </c>
      <c r="AR24" s="14">
        <v>1242</v>
      </c>
      <c r="AS24" s="14">
        <v>6116</v>
      </c>
      <c r="AT24" s="14">
        <v>1988</v>
      </c>
      <c r="AU24" s="14">
        <v>873</v>
      </c>
      <c r="AV24" s="14">
        <v>1988</v>
      </c>
      <c r="AW24" s="14">
        <v>72696</v>
      </c>
      <c r="AX24" s="13">
        <v>23.432142857142857</v>
      </c>
      <c r="AY24" s="13">
        <v>0</v>
      </c>
      <c r="AZ24" s="13">
        <v>2.7373875933546716</v>
      </c>
      <c r="BA24" s="13">
        <v>0</v>
      </c>
      <c r="BB24" s="13">
        <v>6.5996037189452821</v>
      </c>
      <c r="BC24" s="13">
        <v>0</v>
      </c>
      <c r="BD24" s="13">
        <v>0</v>
      </c>
      <c r="BE24" s="13">
        <v>3.786008230452675</v>
      </c>
      <c r="BF24" s="13">
        <v>18.643499466544732</v>
      </c>
      <c r="BG24" s="13">
        <v>6.0600518213686936</v>
      </c>
      <c r="BH24" s="13">
        <v>2.6611796982167353</v>
      </c>
      <c r="BI24" s="12">
        <v>6.0600518213686936</v>
      </c>
      <c r="BJ24" s="12">
        <v>221.60036579789664</v>
      </c>
      <c r="BK24" s="11" t="s">
        <v>0</v>
      </c>
      <c r="BL24" s="11" t="s">
        <v>0</v>
      </c>
      <c r="BM24" s="11" t="s">
        <v>0</v>
      </c>
      <c r="BN24" s="10">
        <v>1</v>
      </c>
      <c r="BO24" s="11" t="s">
        <v>0</v>
      </c>
      <c r="BP24" s="26"/>
    </row>
    <row r="25" spans="1:68" ht="15.75" customHeight="1" x14ac:dyDescent="0.25">
      <c r="A25" s="86">
        <v>131</v>
      </c>
      <c r="B25" s="25" t="s">
        <v>105</v>
      </c>
      <c r="C25" s="25" t="s">
        <v>7</v>
      </c>
      <c r="D25" s="33">
        <v>131</v>
      </c>
      <c r="E25" s="26" t="s">
        <v>254</v>
      </c>
      <c r="F25" s="26" t="s">
        <v>209</v>
      </c>
      <c r="G25" s="26" t="s">
        <v>49</v>
      </c>
      <c r="H25" s="26" t="s">
        <v>49</v>
      </c>
      <c r="I25" s="25" t="s">
        <v>75</v>
      </c>
      <c r="J25" s="25" t="s">
        <v>210</v>
      </c>
      <c r="K25" s="25" t="s">
        <v>49</v>
      </c>
      <c r="L25" s="25" t="s">
        <v>49</v>
      </c>
      <c r="M25" s="25" t="s">
        <v>255</v>
      </c>
      <c r="N25" s="25" t="s">
        <v>49</v>
      </c>
      <c r="O25" s="25" t="s">
        <v>49</v>
      </c>
      <c r="P25" s="25" t="s">
        <v>210</v>
      </c>
      <c r="Q25" s="25">
        <v>408</v>
      </c>
      <c r="R25" s="25">
        <v>0</v>
      </c>
      <c r="S25" s="25">
        <v>0</v>
      </c>
      <c r="T25" s="38">
        <v>408</v>
      </c>
      <c r="U25" s="38">
        <v>0</v>
      </c>
      <c r="V25" s="38">
        <v>408</v>
      </c>
      <c r="W25" s="66">
        <v>0.86060000000000003</v>
      </c>
      <c r="X25" s="20">
        <v>351.12</v>
      </c>
      <c r="Y25" s="20">
        <v>0</v>
      </c>
      <c r="Z25" s="20">
        <v>0</v>
      </c>
      <c r="AA25" s="20">
        <v>351.12</v>
      </c>
      <c r="AB25" s="20">
        <v>0</v>
      </c>
      <c r="AC25" s="20">
        <v>351.12</v>
      </c>
      <c r="AD25" s="17">
        <v>1</v>
      </c>
      <c r="AE25" s="17">
        <v>1</v>
      </c>
      <c r="AF25" s="36">
        <v>1</v>
      </c>
      <c r="AG25" s="36" t="s">
        <v>0</v>
      </c>
      <c r="AH25" s="15">
        <v>30</v>
      </c>
      <c r="AI25" s="15">
        <v>5</v>
      </c>
      <c r="AJ25" s="15">
        <v>0</v>
      </c>
      <c r="AK25" s="14">
        <v>25</v>
      </c>
      <c r="AL25" s="14">
        <v>0</v>
      </c>
      <c r="AM25" s="14">
        <v>0</v>
      </c>
      <c r="AN25" s="14">
        <v>0</v>
      </c>
      <c r="AO25" s="14">
        <v>4350</v>
      </c>
      <c r="AP25" s="14">
        <v>0</v>
      </c>
      <c r="AQ25" s="14">
        <v>0</v>
      </c>
      <c r="AR25" s="14">
        <v>0</v>
      </c>
      <c r="AS25" s="14">
        <v>10738</v>
      </c>
      <c r="AT25" s="14">
        <v>3365</v>
      </c>
      <c r="AU25" s="14">
        <v>811</v>
      </c>
      <c r="AV25" s="14">
        <v>3365</v>
      </c>
      <c r="AW25" s="14">
        <v>108781</v>
      </c>
      <c r="AX25" s="13">
        <v>14.0448</v>
      </c>
      <c r="AY25" s="13">
        <v>0</v>
      </c>
      <c r="AZ25" s="13">
        <v>0</v>
      </c>
      <c r="BA25" s="13">
        <v>0</v>
      </c>
      <c r="BB25" s="13">
        <v>12.388926862611074</v>
      </c>
      <c r="BC25" s="13">
        <v>0</v>
      </c>
      <c r="BD25" s="13">
        <v>0</v>
      </c>
      <c r="BE25" s="13">
        <v>0</v>
      </c>
      <c r="BF25" s="13">
        <v>30.582137161084528</v>
      </c>
      <c r="BG25" s="13">
        <v>9.583618136249715</v>
      </c>
      <c r="BH25" s="13">
        <v>2.309751651856915</v>
      </c>
      <c r="BI25" s="12">
        <v>9.583618136249715</v>
      </c>
      <c r="BJ25" s="12">
        <v>309.81146046935521</v>
      </c>
      <c r="BK25" s="11" t="s">
        <v>0</v>
      </c>
      <c r="BL25" s="11" t="s">
        <v>0</v>
      </c>
      <c r="BM25" s="11" t="s">
        <v>0</v>
      </c>
      <c r="BN25" s="10">
        <v>1</v>
      </c>
      <c r="BO25" s="11" t="s">
        <v>0</v>
      </c>
      <c r="BP25" s="26"/>
    </row>
    <row r="26" spans="1:68" ht="15.75" customHeight="1" x14ac:dyDescent="0.25">
      <c r="A26" s="86">
        <v>133</v>
      </c>
      <c r="B26" s="25" t="s">
        <v>104</v>
      </c>
      <c r="C26" s="25" t="s">
        <v>7</v>
      </c>
      <c r="D26" s="33">
        <v>133</v>
      </c>
      <c r="E26" s="26" t="s">
        <v>256</v>
      </c>
      <c r="F26" s="26" t="s">
        <v>209</v>
      </c>
      <c r="G26" s="26" t="s">
        <v>49</v>
      </c>
      <c r="H26" s="26" t="s">
        <v>49</v>
      </c>
      <c r="I26" s="25" t="s">
        <v>75</v>
      </c>
      <c r="J26" s="25" t="s">
        <v>221</v>
      </c>
      <c r="K26" s="25" t="s">
        <v>49</v>
      </c>
      <c r="L26" s="25" t="s">
        <v>49</v>
      </c>
      <c r="M26" s="25" t="s">
        <v>257</v>
      </c>
      <c r="N26" s="25" t="s">
        <v>49</v>
      </c>
      <c r="O26" s="25" t="s">
        <v>49</v>
      </c>
      <c r="P26" s="25" t="s">
        <v>221</v>
      </c>
      <c r="Q26" s="25">
        <v>705</v>
      </c>
      <c r="R26" s="25">
        <v>0</v>
      </c>
      <c r="S26" s="25">
        <v>0</v>
      </c>
      <c r="T26" s="38">
        <v>705</v>
      </c>
      <c r="U26" s="38">
        <v>0</v>
      </c>
      <c r="V26" s="38">
        <v>705</v>
      </c>
      <c r="W26" s="66">
        <v>0.93059999999999998</v>
      </c>
      <c r="X26" s="20">
        <v>656.07</v>
      </c>
      <c r="Y26" s="20">
        <v>0</v>
      </c>
      <c r="Z26" s="20">
        <v>0</v>
      </c>
      <c r="AA26" s="20">
        <v>656.07</v>
      </c>
      <c r="AB26" s="20">
        <v>0</v>
      </c>
      <c r="AC26" s="20">
        <v>656.07</v>
      </c>
      <c r="AD26" s="17">
        <v>1</v>
      </c>
      <c r="AE26" s="17">
        <v>1</v>
      </c>
      <c r="AF26" s="36">
        <v>1</v>
      </c>
      <c r="AG26" s="36" t="s">
        <v>0</v>
      </c>
      <c r="AH26" s="15">
        <v>29</v>
      </c>
      <c r="AI26" s="15">
        <v>0</v>
      </c>
      <c r="AJ26" s="15">
        <v>0</v>
      </c>
      <c r="AK26" s="14">
        <v>29</v>
      </c>
      <c r="AL26" s="14">
        <v>0</v>
      </c>
      <c r="AM26" s="14">
        <v>0</v>
      </c>
      <c r="AN26" s="14">
        <v>837</v>
      </c>
      <c r="AO26" s="14">
        <v>3150</v>
      </c>
      <c r="AP26" s="14">
        <v>0</v>
      </c>
      <c r="AQ26" s="14">
        <v>0</v>
      </c>
      <c r="AR26" s="14">
        <v>899</v>
      </c>
      <c r="AS26" s="14">
        <v>12089</v>
      </c>
      <c r="AT26" s="14">
        <v>3281</v>
      </c>
      <c r="AU26" s="14">
        <v>870</v>
      </c>
      <c r="AV26" s="14">
        <v>3281</v>
      </c>
      <c r="AW26" s="14">
        <v>25297</v>
      </c>
      <c r="AX26" s="13">
        <v>22.623103448275863</v>
      </c>
      <c r="AY26" s="13">
        <v>0</v>
      </c>
      <c r="AZ26" s="13">
        <v>0</v>
      </c>
      <c r="BA26" s="13">
        <v>1.2757784992455072</v>
      </c>
      <c r="BB26" s="13">
        <v>4.8013169326443821</v>
      </c>
      <c r="BC26" s="13">
        <v>0</v>
      </c>
      <c r="BD26" s="13">
        <v>0</v>
      </c>
      <c r="BE26" s="13">
        <v>1.3702806103007299</v>
      </c>
      <c r="BF26" s="13">
        <v>18.426387428170774</v>
      </c>
      <c r="BG26" s="13">
        <v>5.0009907479384816</v>
      </c>
      <c r="BH26" s="13">
        <v>1.3260780099684484</v>
      </c>
      <c r="BI26" s="12">
        <v>5.0009907479384816</v>
      </c>
      <c r="BJ26" s="12">
        <v>38.558385538128547</v>
      </c>
      <c r="BK26" s="11" t="s">
        <v>0</v>
      </c>
      <c r="BL26" s="11" t="s">
        <v>0</v>
      </c>
      <c r="BM26" s="11" t="s">
        <v>0</v>
      </c>
      <c r="BN26" s="10">
        <v>1</v>
      </c>
      <c r="BO26" s="11" t="s">
        <v>0</v>
      </c>
      <c r="BP26" s="26"/>
    </row>
    <row r="27" spans="1:68" ht="15.75" customHeight="1" x14ac:dyDescent="0.25">
      <c r="A27" s="86">
        <v>136</v>
      </c>
      <c r="B27" s="25" t="s">
        <v>103</v>
      </c>
      <c r="C27" s="25" t="s">
        <v>7</v>
      </c>
      <c r="D27" s="33">
        <v>136</v>
      </c>
      <c r="E27" s="26" t="s">
        <v>258</v>
      </c>
      <c r="F27" s="26" t="s">
        <v>209</v>
      </c>
      <c r="G27" s="26" t="s">
        <v>49</v>
      </c>
      <c r="H27" s="26" t="s">
        <v>49</v>
      </c>
      <c r="I27" s="25" t="s">
        <v>75</v>
      </c>
      <c r="J27" s="25" t="s">
        <v>232</v>
      </c>
      <c r="K27" s="25" t="s">
        <v>49</v>
      </c>
      <c r="L27" s="25" t="s">
        <v>49</v>
      </c>
      <c r="M27" s="25" t="s">
        <v>259</v>
      </c>
      <c r="N27" s="25" t="s">
        <v>49</v>
      </c>
      <c r="O27" s="25" t="s">
        <v>49</v>
      </c>
      <c r="P27" s="25" t="s">
        <v>232</v>
      </c>
      <c r="Q27" s="25">
        <v>161</v>
      </c>
      <c r="R27" s="25">
        <v>0</v>
      </c>
      <c r="S27" s="25">
        <v>0</v>
      </c>
      <c r="T27" s="38">
        <v>161</v>
      </c>
      <c r="U27" s="38">
        <v>0</v>
      </c>
      <c r="V27" s="38">
        <v>161</v>
      </c>
      <c r="W27" s="66">
        <v>0.85980000000000001</v>
      </c>
      <c r="X27" s="20">
        <v>138.43</v>
      </c>
      <c r="Y27" s="20">
        <v>0</v>
      </c>
      <c r="Z27" s="20">
        <v>0</v>
      </c>
      <c r="AA27" s="20">
        <v>138.43</v>
      </c>
      <c r="AB27" s="20">
        <v>0</v>
      </c>
      <c r="AC27" s="20">
        <v>138.43</v>
      </c>
      <c r="AD27" s="17">
        <v>1</v>
      </c>
      <c r="AE27" s="17">
        <v>1</v>
      </c>
      <c r="AF27" s="36">
        <v>1</v>
      </c>
      <c r="AG27" s="36" t="s">
        <v>0</v>
      </c>
      <c r="AH27" s="15">
        <v>17</v>
      </c>
      <c r="AI27" s="15">
        <v>2</v>
      </c>
      <c r="AJ27" s="15">
        <v>0</v>
      </c>
      <c r="AK27" s="14">
        <v>15</v>
      </c>
      <c r="AL27" s="14">
        <v>0</v>
      </c>
      <c r="AM27" s="14">
        <v>0</v>
      </c>
      <c r="AN27" s="14">
        <v>795</v>
      </c>
      <c r="AO27" s="14">
        <v>3240</v>
      </c>
      <c r="AP27" s="14">
        <v>0</v>
      </c>
      <c r="AQ27" s="14">
        <v>0</v>
      </c>
      <c r="AR27" s="14">
        <v>930</v>
      </c>
      <c r="AS27" s="14">
        <v>10283</v>
      </c>
      <c r="AT27" s="14">
        <v>2310</v>
      </c>
      <c r="AU27" s="14">
        <v>764</v>
      </c>
      <c r="AV27" s="14">
        <v>2310</v>
      </c>
      <c r="AW27" s="14">
        <v>91543</v>
      </c>
      <c r="AX27" s="13">
        <v>9.2286666666666672</v>
      </c>
      <c r="AY27" s="13">
        <v>0</v>
      </c>
      <c r="AZ27" s="13">
        <v>0</v>
      </c>
      <c r="BA27" s="13">
        <v>5.7429747887018703</v>
      </c>
      <c r="BB27" s="13">
        <v>23.405331214332151</v>
      </c>
      <c r="BC27" s="13">
        <v>0</v>
      </c>
      <c r="BD27" s="13">
        <v>0</v>
      </c>
      <c r="BE27" s="13">
        <v>6.7181969226323774</v>
      </c>
      <c r="BF27" s="13">
        <v>74.283031134869603</v>
      </c>
      <c r="BG27" s="13">
        <v>16.687134291699774</v>
      </c>
      <c r="BH27" s="13">
        <v>5.5190348912807918</v>
      </c>
      <c r="BI27" s="12">
        <v>16.687134291699774</v>
      </c>
      <c r="BJ27" s="12">
        <v>661.29451708444697</v>
      </c>
      <c r="BK27" s="11" t="s">
        <v>0</v>
      </c>
      <c r="BL27" s="11" t="s">
        <v>0</v>
      </c>
      <c r="BM27" s="11" t="s">
        <v>0</v>
      </c>
      <c r="BN27" s="10">
        <v>1</v>
      </c>
      <c r="BO27" s="11" t="s">
        <v>0</v>
      </c>
      <c r="BP27" s="60"/>
    </row>
    <row r="28" spans="1:68" ht="15.75" customHeight="1" x14ac:dyDescent="0.25">
      <c r="A28" s="86">
        <v>138</v>
      </c>
      <c r="B28" s="25" t="s">
        <v>102</v>
      </c>
      <c r="C28" s="25" t="s">
        <v>7</v>
      </c>
      <c r="D28" s="33">
        <v>138</v>
      </c>
      <c r="E28" s="26" t="s">
        <v>260</v>
      </c>
      <c r="F28" s="26" t="s">
        <v>209</v>
      </c>
      <c r="G28" s="26" t="s">
        <v>49</v>
      </c>
      <c r="H28" s="26" t="s">
        <v>49</v>
      </c>
      <c r="I28" s="25" t="s">
        <v>75</v>
      </c>
      <c r="J28" s="25" t="s">
        <v>216</v>
      </c>
      <c r="K28" s="25" t="s">
        <v>49</v>
      </c>
      <c r="L28" s="25" t="s">
        <v>49</v>
      </c>
      <c r="M28" s="25" t="s">
        <v>261</v>
      </c>
      <c r="N28" s="25" t="s">
        <v>49</v>
      </c>
      <c r="O28" s="25" t="s">
        <v>49</v>
      </c>
      <c r="P28" s="25" t="s">
        <v>216</v>
      </c>
      <c r="Q28" s="25">
        <v>283</v>
      </c>
      <c r="R28" s="25">
        <v>0</v>
      </c>
      <c r="S28" s="25">
        <v>0</v>
      </c>
      <c r="T28" s="38">
        <v>283</v>
      </c>
      <c r="U28" s="38">
        <v>0</v>
      </c>
      <c r="V28" s="38">
        <v>283</v>
      </c>
      <c r="W28" s="66">
        <v>0.83599999999999997</v>
      </c>
      <c r="X28" s="20">
        <v>236.59</v>
      </c>
      <c r="Y28" s="20">
        <v>0</v>
      </c>
      <c r="Z28" s="20">
        <v>0</v>
      </c>
      <c r="AA28" s="20">
        <v>236.59</v>
      </c>
      <c r="AB28" s="20">
        <v>0</v>
      </c>
      <c r="AC28" s="20">
        <v>236.59</v>
      </c>
      <c r="AD28" s="17">
        <v>0.54420000000000002</v>
      </c>
      <c r="AE28" s="17">
        <v>0.54420000000000002</v>
      </c>
      <c r="AF28" s="36">
        <v>1</v>
      </c>
      <c r="AG28" s="36" t="s">
        <v>0</v>
      </c>
      <c r="AH28" s="15">
        <v>28</v>
      </c>
      <c r="AI28" s="15">
        <v>12</v>
      </c>
      <c r="AJ28" s="15">
        <v>0</v>
      </c>
      <c r="AK28" s="14">
        <v>16</v>
      </c>
      <c r="AL28" s="14">
        <v>0</v>
      </c>
      <c r="AM28" s="14">
        <v>0</v>
      </c>
      <c r="AN28" s="14">
        <v>366.2466</v>
      </c>
      <c r="AO28" s="14">
        <v>1878.5784000000001</v>
      </c>
      <c r="AP28" s="14">
        <v>0</v>
      </c>
      <c r="AQ28" s="14">
        <v>0</v>
      </c>
      <c r="AR28" s="14">
        <v>536.03700000000003</v>
      </c>
      <c r="AS28" s="14">
        <v>8962.4297999999999</v>
      </c>
      <c r="AT28" s="14">
        <v>2005.9212</v>
      </c>
      <c r="AU28" s="14">
        <v>468.55619999999999</v>
      </c>
      <c r="AV28" s="14">
        <v>2005.9212</v>
      </c>
      <c r="AW28" s="14">
        <v>45963.676200000002</v>
      </c>
      <c r="AX28" s="13">
        <v>14.786875</v>
      </c>
      <c r="AY28" s="13">
        <v>0</v>
      </c>
      <c r="AZ28" s="13">
        <v>0</v>
      </c>
      <c r="BA28" s="13">
        <v>1.5480223170886342</v>
      </c>
      <c r="BB28" s="13">
        <v>7.9402273976076758</v>
      </c>
      <c r="BC28" s="13">
        <v>0</v>
      </c>
      <c r="BD28" s="13">
        <v>0</v>
      </c>
      <c r="BE28" s="13">
        <v>2.2656790227820283</v>
      </c>
      <c r="BF28" s="13">
        <v>37.881693224565701</v>
      </c>
      <c r="BG28" s="13">
        <v>8.4784699268777199</v>
      </c>
      <c r="BH28" s="13">
        <v>1.9804564859038842</v>
      </c>
      <c r="BI28" s="12">
        <v>8.4784699268777199</v>
      </c>
      <c r="BJ28" s="12">
        <v>194.27565070374911</v>
      </c>
      <c r="BK28" s="11" t="s">
        <v>0</v>
      </c>
      <c r="BL28" s="11" t="s">
        <v>0</v>
      </c>
      <c r="BM28" s="11" t="s">
        <v>0</v>
      </c>
      <c r="BN28" s="10">
        <v>1</v>
      </c>
      <c r="BO28" s="11" t="s">
        <v>0</v>
      </c>
      <c r="BP28" s="26"/>
    </row>
    <row r="29" spans="1:68" ht="15.75" customHeight="1" x14ac:dyDescent="0.25">
      <c r="A29" s="86">
        <v>142</v>
      </c>
      <c r="B29" s="25" t="s">
        <v>101</v>
      </c>
      <c r="C29" s="25" t="s">
        <v>7</v>
      </c>
      <c r="D29" s="33">
        <v>142</v>
      </c>
      <c r="E29" s="26" t="s">
        <v>262</v>
      </c>
      <c r="F29" s="26" t="s">
        <v>209</v>
      </c>
      <c r="G29" s="26" t="s">
        <v>49</v>
      </c>
      <c r="H29" s="26" t="s">
        <v>49</v>
      </c>
      <c r="I29" s="25" t="s">
        <v>75</v>
      </c>
      <c r="J29" s="25" t="s">
        <v>210</v>
      </c>
      <c r="K29" s="25" t="s">
        <v>49</v>
      </c>
      <c r="L29" s="25" t="s">
        <v>49</v>
      </c>
      <c r="M29" s="25" t="s">
        <v>263</v>
      </c>
      <c r="N29" s="25" t="s">
        <v>49</v>
      </c>
      <c r="O29" s="25" t="s">
        <v>49</v>
      </c>
      <c r="P29" s="25" t="s">
        <v>210</v>
      </c>
      <c r="Q29" s="25">
        <v>375</v>
      </c>
      <c r="R29" s="25">
        <v>0</v>
      </c>
      <c r="S29" s="25">
        <v>0</v>
      </c>
      <c r="T29" s="38">
        <v>375</v>
      </c>
      <c r="U29" s="38">
        <v>19</v>
      </c>
      <c r="V29" s="38">
        <v>394</v>
      </c>
      <c r="W29" s="66">
        <v>0.9284</v>
      </c>
      <c r="X29" s="20">
        <v>348.15</v>
      </c>
      <c r="Y29" s="20">
        <v>0</v>
      </c>
      <c r="Z29" s="20">
        <v>0</v>
      </c>
      <c r="AA29" s="20">
        <v>348.15</v>
      </c>
      <c r="AB29" s="20">
        <v>17.64</v>
      </c>
      <c r="AC29" s="20">
        <v>365.78999999999996</v>
      </c>
      <c r="AD29" s="17">
        <v>1</v>
      </c>
      <c r="AE29" s="17">
        <v>1</v>
      </c>
      <c r="AF29" s="36">
        <v>1</v>
      </c>
      <c r="AG29" s="36" t="s">
        <v>0</v>
      </c>
      <c r="AH29" s="15">
        <v>19</v>
      </c>
      <c r="AI29" s="15">
        <v>0</v>
      </c>
      <c r="AJ29" s="15">
        <v>2</v>
      </c>
      <c r="AK29" s="14">
        <v>17</v>
      </c>
      <c r="AL29" s="14">
        <v>0</v>
      </c>
      <c r="AM29" s="14">
        <v>0</v>
      </c>
      <c r="AN29" s="14">
        <v>0</v>
      </c>
      <c r="AO29" s="14">
        <v>3166</v>
      </c>
      <c r="AP29" s="14">
        <v>0</v>
      </c>
      <c r="AQ29" s="14">
        <v>0</v>
      </c>
      <c r="AR29" s="14">
        <v>881</v>
      </c>
      <c r="AS29" s="14">
        <v>9077</v>
      </c>
      <c r="AT29" s="14">
        <v>2942</v>
      </c>
      <c r="AU29" s="14">
        <v>837</v>
      </c>
      <c r="AV29" s="14">
        <v>4616</v>
      </c>
      <c r="AW29" s="14">
        <v>217740</v>
      </c>
      <c r="AX29" s="13">
        <v>20.47941176470588</v>
      </c>
      <c r="AY29" s="13">
        <v>0</v>
      </c>
      <c r="AZ29" s="13">
        <v>0</v>
      </c>
      <c r="BA29" s="13">
        <v>0</v>
      </c>
      <c r="BB29" s="13">
        <v>8.6552393449793605</v>
      </c>
      <c r="BC29" s="13">
        <v>0</v>
      </c>
      <c r="BD29" s="13">
        <v>0</v>
      </c>
      <c r="BE29" s="13">
        <v>2.4084857431859814</v>
      </c>
      <c r="BF29" s="13">
        <v>24.814784439159084</v>
      </c>
      <c r="BG29" s="13">
        <v>8.0428661253724822</v>
      </c>
      <c r="BH29" s="13">
        <v>2.2881981464774874</v>
      </c>
      <c r="BI29" s="12">
        <v>12.619262418327457</v>
      </c>
      <c r="BJ29" s="12">
        <v>595.259575166079</v>
      </c>
      <c r="BK29" s="11" t="s">
        <v>0</v>
      </c>
      <c r="BL29" s="11" t="s">
        <v>0</v>
      </c>
      <c r="BM29" s="11" t="s">
        <v>0</v>
      </c>
      <c r="BN29" s="10">
        <v>1</v>
      </c>
      <c r="BO29" s="11" t="s">
        <v>0</v>
      </c>
      <c r="BP29" s="26"/>
    </row>
    <row r="30" spans="1:68" ht="15.75" customHeight="1" x14ac:dyDescent="0.25">
      <c r="A30" s="86">
        <v>143</v>
      </c>
      <c r="B30" s="25" t="s">
        <v>100</v>
      </c>
      <c r="C30" s="25" t="s">
        <v>7</v>
      </c>
      <c r="D30" s="33">
        <v>143</v>
      </c>
      <c r="E30" s="26" t="s">
        <v>264</v>
      </c>
      <c r="F30" s="26" t="s">
        <v>209</v>
      </c>
      <c r="G30" s="26" t="s">
        <v>49</v>
      </c>
      <c r="H30" s="26" t="s">
        <v>49</v>
      </c>
      <c r="I30" s="25" t="s">
        <v>75</v>
      </c>
      <c r="J30" s="25" t="s">
        <v>210</v>
      </c>
      <c r="K30" s="25" t="s">
        <v>49</v>
      </c>
      <c r="L30" s="25" t="s">
        <v>49</v>
      </c>
      <c r="M30" s="25" t="s">
        <v>265</v>
      </c>
      <c r="N30" s="25" t="s">
        <v>49</v>
      </c>
      <c r="O30" s="25" t="s">
        <v>49</v>
      </c>
      <c r="P30" s="25" t="s">
        <v>210</v>
      </c>
      <c r="Q30" s="25">
        <v>516</v>
      </c>
      <c r="R30" s="25">
        <v>0</v>
      </c>
      <c r="S30" s="25">
        <v>0</v>
      </c>
      <c r="T30" s="38">
        <v>516</v>
      </c>
      <c r="U30" s="38">
        <v>21</v>
      </c>
      <c r="V30" s="38">
        <v>537</v>
      </c>
      <c r="W30" s="66">
        <v>0.9345</v>
      </c>
      <c r="X30" s="20">
        <v>482.2</v>
      </c>
      <c r="Y30" s="20">
        <v>0</v>
      </c>
      <c r="Z30" s="20">
        <v>0</v>
      </c>
      <c r="AA30" s="20">
        <v>482.2</v>
      </c>
      <c r="AB30" s="20">
        <v>19.62</v>
      </c>
      <c r="AC30" s="20">
        <v>501.82</v>
      </c>
      <c r="AD30" s="17">
        <v>1</v>
      </c>
      <c r="AE30" s="17">
        <v>1</v>
      </c>
      <c r="AF30" s="36">
        <v>1</v>
      </c>
      <c r="AG30" s="36" t="s">
        <v>0</v>
      </c>
      <c r="AH30" s="15">
        <v>26</v>
      </c>
      <c r="AI30" s="15">
        <v>1</v>
      </c>
      <c r="AJ30" s="15">
        <v>2</v>
      </c>
      <c r="AK30" s="14">
        <v>23</v>
      </c>
      <c r="AL30" s="14">
        <v>0</v>
      </c>
      <c r="AM30" s="14">
        <v>0</v>
      </c>
      <c r="AN30" s="14">
        <v>0</v>
      </c>
      <c r="AO30" s="14">
        <v>9228</v>
      </c>
      <c r="AP30" s="14">
        <v>0</v>
      </c>
      <c r="AQ30" s="14">
        <v>0</v>
      </c>
      <c r="AR30" s="14">
        <v>861</v>
      </c>
      <c r="AS30" s="14">
        <v>13847</v>
      </c>
      <c r="AT30" s="14">
        <v>3116</v>
      </c>
      <c r="AU30" s="14">
        <v>824</v>
      </c>
      <c r="AV30" s="14">
        <v>4764</v>
      </c>
      <c r="AW30" s="14">
        <v>250754</v>
      </c>
      <c r="AX30" s="13">
        <v>20.965217391304346</v>
      </c>
      <c r="AY30" s="13">
        <v>0</v>
      </c>
      <c r="AZ30" s="13">
        <v>0</v>
      </c>
      <c r="BA30" s="13">
        <v>0</v>
      </c>
      <c r="BB30" s="13">
        <v>18.389063807739827</v>
      </c>
      <c r="BC30" s="13">
        <v>0</v>
      </c>
      <c r="BD30" s="13">
        <v>0</v>
      </c>
      <c r="BE30" s="13">
        <v>1.7157546530628514</v>
      </c>
      <c r="BF30" s="13">
        <v>27.593559443625203</v>
      </c>
      <c r="BG30" s="13">
        <v>6.2093977920369854</v>
      </c>
      <c r="BH30" s="13">
        <v>1.6420230361484198</v>
      </c>
      <c r="BI30" s="12">
        <v>9.493443864333825</v>
      </c>
      <c r="BJ30" s="12">
        <v>499.68913156111756</v>
      </c>
      <c r="BK30" s="11" t="s">
        <v>0</v>
      </c>
      <c r="BL30" s="11" t="s">
        <v>0</v>
      </c>
      <c r="BM30" s="11" t="s">
        <v>0</v>
      </c>
      <c r="BN30" s="10">
        <v>1</v>
      </c>
      <c r="BO30" s="11" t="s">
        <v>0</v>
      </c>
      <c r="BP30" s="26"/>
    </row>
    <row r="31" spans="1:68" x14ac:dyDescent="0.25">
      <c r="A31" s="86">
        <v>144</v>
      </c>
      <c r="B31" s="25" t="s">
        <v>99</v>
      </c>
      <c r="C31" s="25" t="s">
        <v>7</v>
      </c>
      <c r="D31" s="33" t="s">
        <v>49</v>
      </c>
      <c r="E31" s="26" t="e">
        <v>#N/A</v>
      </c>
      <c r="F31" s="26" t="s">
        <v>49</v>
      </c>
      <c r="G31" s="26" t="s">
        <v>49</v>
      </c>
      <c r="H31" s="26" t="s">
        <v>49</v>
      </c>
      <c r="I31" s="25" t="s">
        <v>49</v>
      </c>
      <c r="J31" s="25" t="s">
        <v>49</v>
      </c>
      <c r="K31" s="25" t="s">
        <v>49</v>
      </c>
      <c r="L31" s="25" t="s">
        <v>49</v>
      </c>
      <c r="M31" s="25" t="s">
        <v>49</v>
      </c>
      <c r="N31" s="25" t="s">
        <v>49</v>
      </c>
      <c r="O31" s="25" t="s">
        <v>49</v>
      </c>
      <c r="P31" s="25" t="s">
        <v>49</v>
      </c>
      <c r="Q31" s="25" t="e">
        <v>#N/A</v>
      </c>
      <c r="R31" s="25" t="e">
        <v>#N/A</v>
      </c>
      <c r="S31" s="25" t="e">
        <v>#N/A</v>
      </c>
      <c r="T31" s="38" t="e">
        <v>#N/A</v>
      </c>
      <c r="U31" s="38" t="e">
        <v>#N/A</v>
      </c>
      <c r="V31" s="38" t="e">
        <v>#N/A</v>
      </c>
      <c r="W31" s="66">
        <v>0.80520000000000003</v>
      </c>
      <c r="X31" s="20" t="e">
        <v>#N/A</v>
      </c>
      <c r="Y31" s="20" t="e">
        <v>#N/A</v>
      </c>
      <c r="Z31" s="20" t="e">
        <v>#N/A</v>
      </c>
      <c r="AA31" s="20" t="e">
        <v>#N/A</v>
      </c>
      <c r="AB31" s="20" t="e">
        <v>#N/A</v>
      </c>
      <c r="AC31" s="20" t="e">
        <v>#N/A</v>
      </c>
      <c r="AD31" s="17" t="e">
        <v>#N/A</v>
      </c>
      <c r="AE31" s="17" t="e">
        <v>#N/A</v>
      </c>
      <c r="AF31" s="36" t="e">
        <v>#N/A</v>
      </c>
      <c r="AG31" s="36" t="s">
        <v>0</v>
      </c>
      <c r="AH31" s="15" t="e">
        <v>#N/A</v>
      </c>
      <c r="AI31" s="15" t="e">
        <v>#N/A</v>
      </c>
      <c r="AJ31" s="15" t="e">
        <v>#N/A</v>
      </c>
      <c r="AK31" s="14" t="e">
        <v>#N/A</v>
      </c>
      <c r="AL31" s="14" t="e">
        <v>#N/A</v>
      </c>
      <c r="AM31" s="14" t="e">
        <v>#N/A</v>
      </c>
      <c r="AN31" s="14" t="e">
        <v>#N/A</v>
      </c>
      <c r="AO31" s="14" t="e">
        <v>#N/A</v>
      </c>
      <c r="AP31" s="14" t="e">
        <v>#N/A</v>
      </c>
      <c r="AQ31" s="14" t="e">
        <v>#N/A</v>
      </c>
      <c r="AR31" s="14" t="e">
        <v>#N/A</v>
      </c>
      <c r="AS31" s="14" t="e">
        <v>#N/A</v>
      </c>
      <c r="AT31" s="14" t="e">
        <v>#N/A</v>
      </c>
      <c r="AU31" s="14" t="e">
        <v>#N/A</v>
      </c>
      <c r="AV31" s="14" t="e">
        <v>#N/A</v>
      </c>
      <c r="AW31" s="14" t="e">
        <v>#N/A</v>
      </c>
      <c r="AX31" s="13" t="e">
        <v>#N/A</v>
      </c>
      <c r="AY31" s="13" t="e">
        <v>#N/A</v>
      </c>
      <c r="AZ31" s="13" t="e">
        <v>#N/A</v>
      </c>
      <c r="BA31" s="13" t="e">
        <v>#N/A</v>
      </c>
      <c r="BB31" s="13" t="e">
        <v>#N/A</v>
      </c>
      <c r="BC31" s="13" t="e">
        <v>#N/A</v>
      </c>
      <c r="BD31" s="13" t="e">
        <v>#N/A</v>
      </c>
      <c r="BE31" s="13" t="e">
        <v>#N/A</v>
      </c>
      <c r="BF31" s="13" t="e">
        <v>#N/A</v>
      </c>
      <c r="BG31" s="13" t="e">
        <v>#N/A</v>
      </c>
      <c r="BH31" s="13" t="e">
        <v>#N/A</v>
      </c>
      <c r="BI31" s="12" t="e">
        <v>#N/A</v>
      </c>
      <c r="BJ31" s="12" t="e">
        <v>#N/A</v>
      </c>
      <c r="BK31" s="11" t="s">
        <v>0</v>
      </c>
      <c r="BL31" s="11" t="s">
        <v>0</v>
      </c>
      <c r="BM31" s="11" t="s">
        <v>0</v>
      </c>
      <c r="BN31" s="10" t="e">
        <v>#N/A</v>
      </c>
      <c r="BO31" s="11" t="s">
        <v>0</v>
      </c>
      <c r="BP31" s="26"/>
    </row>
    <row r="32" spans="1:68" x14ac:dyDescent="0.25">
      <c r="A32" s="86">
        <v>145</v>
      </c>
      <c r="B32" s="25" t="s">
        <v>98</v>
      </c>
      <c r="C32" s="25" t="s">
        <v>7</v>
      </c>
      <c r="D32" s="33">
        <v>145</v>
      </c>
      <c r="E32" s="26" t="s">
        <v>266</v>
      </c>
      <c r="F32" s="26" t="s">
        <v>209</v>
      </c>
      <c r="G32" s="26" t="s">
        <v>49</v>
      </c>
      <c r="H32" s="26" t="s">
        <v>49</v>
      </c>
      <c r="I32" s="25" t="s">
        <v>75</v>
      </c>
      <c r="J32" s="25" t="s">
        <v>221</v>
      </c>
      <c r="K32" s="25" t="s">
        <v>49</v>
      </c>
      <c r="L32" s="25" t="s">
        <v>49</v>
      </c>
      <c r="M32" s="25" t="s">
        <v>267</v>
      </c>
      <c r="N32" s="25" t="s">
        <v>49</v>
      </c>
      <c r="O32" s="25" t="s">
        <v>49</v>
      </c>
      <c r="P32" s="25" t="s">
        <v>221</v>
      </c>
      <c r="Q32" s="25">
        <v>353</v>
      </c>
      <c r="R32" s="25">
        <v>0</v>
      </c>
      <c r="S32" s="25">
        <v>0</v>
      </c>
      <c r="T32" s="38">
        <v>353</v>
      </c>
      <c r="U32" s="38">
        <v>0</v>
      </c>
      <c r="V32" s="38">
        <v>353</v>
      </c>
      <c r="W32" s="66">
        <v>0.94550000000000001</v>
      </c>
      <c r="X32" s="20">
        <v>333.76</v>
      </c>
      <c r="Y32" s="20">
        <v>0</v>
      </c>
      <c r="Z32" s="20">
        <v>0</v>
      </c>
      <c r="AA32" s="20">
        <v>333.76</v>
      </c>
      <c r="AB32" s="20">
        <v>0</v>
      </c>
      <c r="AC32" s="20">
        <v>333.76</v>
      </c>
      <c r="AD32" s="17">
        <v>1</v>
      </c>
      <c r="AE32" s="17">
        <v>1</v>
      </c>
      <c r="AF32" s="36">
        <v>1</v>
      </c>
      <c r="AG32" s="36" t="s">
        <v>0</v>
      </c>
      <c r="AH32" s="15">
        <v>14</v>
      </c>
      <c r="AI32" s="15">
        <v>0</v>
      </c>
      <c r="AJ32" s="15">
        <v>0</v>
      </c>
      <c r="AK32" s="14">
        <v>14</v>
      </c>
      <c r="AL32" s="14">
        <v>0</v>
      </c>
      <c r="AM32" s="14">
        <v>0</v>
      </c>
      <c r="AN32" s="14">
        <v>0</v>
      </c>
      <c r="AO32" s="14">
        <v>4692</v>
      </c>
      <c r="AP32" s="14">
        <v>0</v>
      </c>
      <c r="AQ32" s="14">
        <v>0</v>
      </c>
      <c r="AR32" s="14">
        <v>1207</v>
      </c>
      <c r="AS32" s="14">
        <v>2002</v>
      </c>
      <c r="AT32" s="14">
        <v>2064</v>
      </c>
      <c r="AU32" s="14">
        <v>781</v>
      </c>
      <c r="AV32" s="14">
        <v>2064</v>
      </c>
      <c r="AW32" s="14">
        <v>54062</v>
      </c>
      <c r="AX32" s="13">
        <v>23.84</v>
      </c>
      <c r="AY32" s="13">
        <v>0</v>
      </c>
      <c r="AZ32" s="13">
        <v>0</v>
      </c>
      <c r="BA32" s="13">
        <v>0</v>
      </c>
      <c r="BB32" s="13">
        <v>14.058005752636625</v>
      </c>
      <c r="BC32" s="13">
        <v>0</v>
      </c>
      <c r="BD32" s="13">
        <v>0</v>
      </c>
      <c r="BE32" s="13">
        <v>3.6163710450623205</v>
      </c>
      <c r="BF32" s="13">
        <v>5.9983221476510069</v>
      </c>
      <c r="BG32" s="13">
        <v>6.1840843720038352</v>
      </c>
      <c r="BH32" s="13">
        <v>2.3400047938638542</v>
      </c>
      <c r="BI32" s="12">
        <v>6.1840843720038352</v>
      </c>
      <c r="BJ32" s="12">
        <v>161.97866730584852</v>
      </c>
      <c r="BK32" s="11" t="s">
        <v>0</v>
      </c>
      <c r="BL32" s="11" t="s">
        <v>0</v>
      </c>
      <c r="BM32" s="11" t="s">
        <v>0</v>
      </c>
      <c r="BN32" s="10">
        <v>1</v>
      </c>
      <c r="BO32" s="11" t="s">
        <v>0</v>
      </c>
      <c r="BP32" s="26"/>
    </row>
    <row r="33" spans="1:68" x14ac:dyDescent="0.25">
      <c r="A33" s="86">
        <v>146</v>
      </c>
      <c r="B33" s="25" t="s">
        <v>97</v>
      </c>
      <c r="C33" s="25" t="s">
        <v>7</v>
      </c>
      <c r="D33" s="33">
        <v>146</v>
      </c>
      <c r="E33" s="26" t="s">
        <v>268</v>
      </c>
      <c r="F33" s="26" t="s">
        <v>209</v>
      </c>
      <c r="G33" s="26" t="s">
        <v>49</v>
      </c>
      <c r="H33" s="26" t="s">
        <v>49</v>
      </c>
      <c r="I33" s="25" t="s">
        <v>75</v>
      </c>
      <c r="J33" s="25" t="s">
        <v>221</v>
      </c>
      <c r="K33" s="25" t="s">
        <v>49</v>
      </c>
      <c r="L33" s="25" t="s">
        <v>49</v>
      </c>
      <c r="M33" s="25" t="s">
        <v>269</v>
      </c>
      <c r="N33" s="25" t="s">
        <v>49</v>
      </c>
      <c r="O33" s="25" t="s">
        <v>49</v>
      </c>
      <c r="P33" s="25" t="s">
        <v>221</v>
      </c>
      <c r="Q33" s="25">
        <v>317</v>
      </c>
      <c r="R33" s="25">
        <v>0</v>
      </c>
      <c r="S33" s="25">
        <v>0</v>
      </c>
      <c r="T33" s="38">
        <v>317</v>
      </c>
      <c r="U33" s="38">
        <v>20</v>
      </c>
      <c r="V33" s="38">
        <v>337</v>
      </c>
      <c r="W33" s="66">
        <v>0.86860000000000004</v>
      </c>
      <c r="X33" s="20">
        <v>275.35000000000002</v>
      </c>
      <c r="Y33" s="20">
        <v>0</v>
      </c>
      <c r="Z33" s="20">
        <v>0</v>
      </c>
      <c r="AA33" s="20">
        <v>275.35000000000002</v>
      </c>
      <c r="AB33" s="20">
        <v>17.37</v>
      </c>
      <c r="AC33" s="20">
        <v>292.72000000000003</v>
      </c>
      <c r="AD33" s="17">
        <v>1</v>
      </c>
      <c r="AE33" s="17">
        <v>1</v>
      </c>
      <c r="AF33" s="36">
        <v>1</v>
      </c>
      <c r="AG33" s="36" t="s">
        <v>0</v>
      </c>
      <c r="AH33" s="15">
        <v>18</v>
      </c>
      <c r="AI33" s="15">
        <v>0</v>
      </c>
      <c r="AJ33" s="15">
        <v>2</v>
      </c>
      <c r="AK33" s="14">
        <v>16</v>
      </c>
      <c r="AL33" s="14">
        <v>0</v>
      </c>
      <c r="AM33" s="14">
        <v>895</v>
      </c>
      <c r="AN33" s="14">
        <v>710</v>
      </c>
      <c r="AO33" s="14">
        <v>3461</v>
      </c>
      <c r="AP33" s="14">
        <v>0</v>
      </c>
      <c r="AQ33" s="14">
        <v>0</v>
      </c>
      <c r="AR33" s="14">
        <v>1004</v>
      </c>
      <c r="AS33" s="14">
        <v>13251</v>
      </c>
      <c r="AT33" s="14">
        <v>3011</v>
      </c>
      <c r="AU33" s="14">
        <v>845</v>
      </c>
      <c r="AV33" s="14">
        <v>4701</v>
      </c>
      <c r="AW33" s="14">
        <v>72241</v>
      </c>
      <c r="AX33" s="13">
        <v>17.209375000000001</v>
      </c>
      <c r="AY33" s="13">
        <v>0</v>
      </c>
      <c r="AZ33" s="13">
        <v>3.2504085709097508</v>
      </c>
      <c r="BA33" s="13">
        <v>2.5785364082077353</v>
      </c>
      <c r="BB33" s="13">
        <v>11.823585679147307</v>
      </c>
      <c r="BC33" s="13">
        <v>0</v>
      </c>
      <c r="BD33" s="13">
        <v>0</v>
      </c>
      <c r="BE33" s="13">
        <v>3.4298988794752661</v>
      </c>
      <c r="BF33" s="13">
        <v>45.268515987974851</v>
      </c>
      <c r="BG33" s="13">
        <v>10.286280404482097</v>
      </c>
      <c r="BH33" s="13">
        <v>2.8867176824268923</v>
      </c>
      <c r="BI33" s="12">
        <v>16.059715769335881</v>
      </c>
      <c r="BJ33" s="12">
        <v>246.79215632686524</v>
      </c>
      <c r="BK33" s="11" t="s">
        <v>0</v>
      </c>
      <c r="BL33" s="11" t="s">
        <v>0</v>
      </c>
      <c r="BM33" s="11" t="s">
        <v>0</v>
      </c>
      <c r="BN33" s="10">
        <v>1</v>
      </c>
      <c r="BO33" s="11" t="s">
        <v>0</v>
      </c>
      <c r="BP33" s="26"/>
    </row>
    <row r="34" spans="1:68" x14ac:dyDescent="0.25">
      <c r="A34" s="86">
        <v>148</v>
      </c>
      <c r="B34" s="25" t="s">
        <v>96</v>
      </c>
      <c r="C34" s="25" t="s">
        <v>7</v>
      </c>
      <c r="D34" s="33">
        <v>148</v>
      </c>
      <c r="E34" s="26" t="s">
        <v>270</v>
      </c>
      <c r="F34" s="26" t="s">
        <v>209</v>
      </c>
      <c r="G34" s="26" t="s">
        <v>49</v>
      </c>
      <c r="H34" s="26" t="s">
        <v>49</v>
      </c>
      <c r="I34" s="25" t="s">
        <v>75</v>
      </c>
      <c r="J34" s="25" t="s">
        <v>210</v>
      </c>
      <c r="K34" s="25" t="s">
        <v>49</v>
      </c>
      <c r="L34" s="25" t="s">
        <v>49</v>
      </c>
      <c r="M34" s="25" t="s">
        <v>271</v>
      </c>
      <c r="N34" s="25" t="s">
        <v>49</v>
      </c>
      <c r="O34" s="25" t="s">
        <v>49</v>
      </c>
      <c r="P34" s="25" t="s">
        <v>210</v>
      </c>
      <c r="Q34" s="25">
        <v>361</v>
      </c>
      <c r="R34" s="25">
        <v>0</v>
      </c>
      <c r="S34" s="25">
        <v>0</v>
      </c>
      <c r="T34" s="38">
        <v>361</v>
      </c>
      <c r="U34" s="38">
        <v>13</v>
      </c>
      <c r="V34" s="38">
        <v>374</v>
      </c>
      <c r="W34" s="66">
        <v>0.9254</v>
      </c>
      <c r="X34" s="20">
        <v>334.07</v>
      </c>
      <c r="Y34" s="20">
        <v>0</v>
      </c>
      <c r="Z34" s="20">
        <v>0</v>
      </c>
      <c r="AA34" s="20">
        <v>334.07</v>
      </c>
      <c r="AB34" s="20">
        <v>12.03</v>
      </c>
      <c r="AC34" s="20">
        <v>346.09999999999997</v>
      </c>
      <c r="AD34" s="17">
        <v>1</v>
      </c>
      <c r="AE34" s="17">
        <v>1</v>
      </c>
      <c r="AF34" s="36">
        <v>1</v>
      </c>
      <c r="AG34" s="36" t="s">
        <v>0</v>
      </c>
      <c r="AH34" s="15">
        <v>15</v>
      </c>
      <c r="AI34" s="15">
        <v>0</v>
      </c>
      <c r="AJ34" s="15">
        <v>2</v>
      </c>
      <c r="AK34" s="14">
        <v>13</v>
      </c>
      <c r="AL34" s="14">
        <v>1439</v>
      </c>
      <c r="AM34" s="14">
        <v>0</v>
      </c>
      <c r="AN34" s="14">
        <v>0</v>
      </c>
      <c r="AO34" s="14">
        <v>3066</v>
      </c>
      <c r="AP34" s="14">
        <v>0</v>
      </c>
      <c r="AQ34" s="14">
        <v>0</v>
      </c>
      <c r="AR34" s="14">
        <v>1760</v>
      </c>
      <c r="AS34" s="14">
        <v>11130</v>
      </c>
      <c r="AT34" s="14">
        <v>4017</v>
      </c>
      <c r="AU34" s="14">
        <v>904</v>
      </c>
      <c r="AV34" s="14">
        <v>5825</v>
      </c>
      <c r="AW34" s="14">
        <v>116620</v>
      </c>
      <c r="AX34" s="13">
        <v>25.697692307692307</v>
      </c>
      <c r="AY34" s="13">
        <v>4.3074804681653545</v>
      </c>
      <c r="AZ34" s="13">
        <v>0</v>
      </c>
      <c r="BA34" s="13">
        <v>0</v>
      </c>
      <c r="BB34" s="13">
        <v>8.8587113550996825</v>
      </c>
      <c r="BC34" s="13">
        <v>0</v>
      </c>
      <c r="BD34" s="13">
        <v>0</v>
      </c>
      <c r="BE34" s="13">
        <v>5.0852354810748341</v>
      </c>
      <c r="BF34" s="13">
        <v>32.158335741115287</v>
      </c>
      <c r="BG34" s="13">
        <v>11.606472117885005</v>
      </c>
      <c r="BH34" s="13">
        <v>2.6119618607338921</v>
      </c>
      <c r="BI34" s="12">
        <v>16.830395839352789</v>
      </c>
      <c r="BJ34" s="12">
        <v>336.95463738803818</v>
      </c>
      <c r="BK34" s="11" t="s">
        <v>0</v>
      </c>
      <c r="BL34" s="11" t="s">
        <v>0</v>
      </c>
      <c r="BM34" s="11" t="s">
        <v>0</v>
      </c>
      <c r="BN34" s="10">
        <v>1</v>
      </c>
      <c r="BO34" s="11" t="s">
        <v>0</v>
      </c>
      <c r="BP34" s="26"/>
    </row>
    <row r="35" spans="1:68" x14ac:dyDescent="0.25">
      <c r="A35" s="27">
        <v>151</v>
      </c>
      <c r="B35" s="9" t="s">
        <v>95</v>
      </c>
      <c r="C35" s="9" t="s">
        <v>7</v>
      </c>
      <c r="D35" s="11">
        <v>151</v>
      </c>
      <c r="E35" s="26" t="s">
        <v>272</v>
      </c>
      <c r="F35" s="9" t="s">
        <v>209</v>
      </c>
      <c r="G35" s="9" t="s">
        <v>49</v>
      </c>
      <c r="H35" s="9" t="s">
        <v>49</v>
      </c>
      <c r="I35" s="9" t="s">
        <v>75</v>
      </c>
      <c r="J35" s="9" t="s">
        <v>210</v>
      </c>
      <c r="K35" s="9" t="s">
        <v>49</v>
      </c>
      <c r="L35" s="9" t="s">
        <v>49</v>
      </c>
      <c r="M35" s="25" t="s">
        <v>273</v>
      </c>
      <c r="N35" s="25" t="s">
        <v>49</v>
      </c>
      <c r="O35" s="25" t="s">
        <v>49</v>
      </c>
      <c r="P35" s="9" t="s">
        <v>210</v>
      </c>
      <c r="Q35" s="25">
        <v>432</v>
      </c>
      <c r="R35" s="25">
        <v>0</v>
      </c>
      <c r="S35" s="25">
        <v>0</v>
      </c>
      <c r="T35" s="38">
        <v>432</v>
      </c>
      <c r="U35" s="38">
        <v>12</v>
      </c>
      <c r="V35" s="67">
        <v>444</v>
      </c>
      <c r="W35" s="66">
        <v>0.92549999999999999</v>
      </c>
      <c r="X35" s="20">
        <v>399.82</v>
      </c>
      <c r="Y35" s="20">
        <v>0</v>
      </c>
      <c r="Z35" s="20">
        <v>0</v>
      </c>
      <c r="AA35" s="19">
        <v>399.82</v>
      </c>
      <c r="AB35" s="19">
        <v>11.11</v>
      </c>
      <c r="AC35" s="19">
        <v>410.93</v>
      </c>
      <c r="AD35" s="18">
        <v>1</v>
      </c>
      <c r="AE35" s="17">
        <v>1</v>
      </c>
      <c r="AF35" s="16">
        <v>1</v>
      </c>
      <c r="AG35" s="16" t="s">
        <v>0</v>
      </c>
      <c r="AH35" s="15">
        <v>19</v>
      </c>
      <c r="AI35" s="15">
        <v>0</v>
      </c>
      <c r="AJ35" s="15">
        <v>2</v>
      </c>
      <c r="AK35" s="14">
        <v>17</v>
      </c>
      <c r="AL35" s="14">
        <v>0</v>
      </c>
      <c r="AM35" s="14">
        <v>0</v>
      </c>
      <c r="AN35" s="14">
        <v>0</v>
      </c>
      <c r="AO35" s="14">
        <v>3778</v>
      </c>
      <c r="AP35" s="14">
        <v>3159</v>
      </c>
      <c r="AQ35" s="14">
        <v>0</v>
      </c>
      <c r="AR35" s="14">
        <v>736</v>
      </c>
      <c r="AS35" s="14">
        <v>13316</v>
      </c>
      <c r="AT35" s="14">
        <v>3036</v>
      </c>
      <c r="AU35" s="14">
        <v>740</v>
      </c>
      <c r="AV35" s="14">
        <v>4516</v>
      </c>
      <c r="AW35" s="14">
        <v>98729</v>
      </c>
      <c r="AX35" s="13">
        <v>23.518823529411765</v>
      </c>
      <c r="AY35" s="13">
        <v>0</v>
      </c>
      <c r="AZ35" s="13">
        <v>0</v>
      </c>
      <c r="BA35" s="13">
        <v>0</v>
      </c>
      <c r="BB35" s="13">
        <v>9.1937799625240313</v>
      </c>
      <c r="BC35" s="13">
        <v>7.6874406833280604</v>
      </c>
      <c r="BD35" s="13">
        <v>0</v>
      </c>
      <c r="BE35" s="13">
        <v>1.7910593045044167</v>
      </c>
      <c r="BF35" s="13">
        <v>32.404545786386976</v>
      </c>
      <c r="BG35" s="13">
        <v>7.3881196310807189</v>
      </c>
      <c r="BH35" s="13">
        <v>1.8007933224636798</v>
      </c>
      <c r="BI35" s="12">
        <v>10.989706276008079</v>
      </c>
      <c r="BJ35" s="12">
        <v>240.2574647750225</v>
      </c>
      <c r="BK35" s="11" t="s">
        <v>0</v>
      </c>
      <c r="BL35" s="11" t="s">
        <v>0</v>
      </c>
      <c r="BM35" s="11" t="s">
        <v>0</v>
      </c>
      <c r="BN35" s="10">
        <v>1</v>
      </c>
      <c r="BO35" s="11" t="s">
        <v>0</v>
      </c>
      <c r="BP35" s="9"/>
    </row>
    <row r="36" spans="1:68" x14ac:dyDescent="0.25">
      <c r="A36" s="86">
        <v>154</v>
      </c>
      <c r="B36" s="25" t="s">
        <v>94</v>
      </c>
      <c r="C36" s="25" t="s">
        <v>7</v>
      </c>
      <c r="D36" s="33">
        <v>154</v>
      </c>
      <c r="E36" s="26" t="s">
        <v>274</v>
      </c>
      <c r="F36" s="26" t="s">
        <v>209</v>
      </c>
      <c r="G36" s="26" t="s">
        <v>49</v>
      </c>
      <c r="H36" s="26" t="s">
        <v>49</v>
      </c>
      <c r="I36" s="25" t="s">
        <v>75</v>
      </c>
      <c r="J36" s="25" t="s">
        <v>216</v>
      </c>
      <c r="K36" s="25" t="s">
        <v>49</v>
      </c>
      <c r="L36" s="25" t="s">
        <v>49</v>
      </c>
      <c r="M36" s="25" t="s">
        <v>275</v>
      </c>
      <c r="N36" s="25" t="s">
        <v>49</v>
      </c>
      <c r="O36" s="25" t="s">
        <v>49</v>
      </c>
      <c r="P36" s="25" t="s">
        <v>216</v>
      </c>
      <c r="Q36" s="25">
        <v>240</v>
      </c>
      <c r="R36" s="25">
        <v>0</v>
      </c>
      <c r="S36" s="25">
        <v>0</v>
      </c>
      <c r="T36" s="38">
        <v>240</v>
      </c>
      <c r="U36" s="38">
        <v>22</v>
      </c>
      <c r="V36" s="38">
        <v>262</v>
      </c>
      <c r="W36" s="66">
        <v>0.8236</v>
      </c>
      <c r="X36" s="20">
        <v>197.66</v>
      </c>
      <c r="Y36" s="20">
        <v>0</v>
      </c>
      <c r="Z36" s="20">
        <v>0</v>
      </c>
      <c r="AA36" s="20">
        <v>197.66</v>
      </c>
      <c r="AB36" s="20">
        <v>18.12</v>
      </c>
      <c r="AC36" s="20">
        <v>215.78</v>
      </c>
      <c r="AD36" s="17">
        <v>1</v>
      </c>
      <c r="AE36" s="17">
        <v>1</v>
      </c>
      <c r="AF36" s="36">
        <v>1</v>
      </c>
      <c r="AG36" s="36" t="s">
        <v>0</v>
      </c>
      <c r="AH36" s="15">
        <v>17</v>
      </c>
      <c r="AI36" s="15">
        <v>0</v>
      </c>
      <c r="AJ36" s="15">
        <v>2</v>
      </c>
      <c r="AK36" s="14">
        <v>15</v>
      </c>
      <c r="AL36" s="14">
        <v>0</v>
      </c>
      <c r="AM36" s="14">
        <v>0</v>
      </c>
      <c r="AN36" s="14">
        <v>0</v>
      </c>
      <c r="AO36" s="14">
        <v>3400</v>
      </c>
      <c r="AP36" s="14">
        <v>0</v>
      </c>
      <c r="AQ36" s="14">
        <v>0</v>
      </c>
      <c r="AR36" s="14">
        <v>1566</v>
      </c>
      <c r="AS36" s="14">
        <v>9674</v>
      </c>
      <c r="AT36" s="14">
        <v>4638</v>
      </c>
      <c r="AU36" s="14">
        <v>887</v>
      </c>
      <c r="AV36" s="14">
        <v>6412</v>
      </c>
      <c r="AW36" s="14">
        <v>142682</v>
      </c>
      <c r="AX36" s="13">
        <v>13.177333333333333</v>
      </c>
      <c r="AY36" s="13">
        <v>0</v>
      </c>
      <c r="AZ36" s="13">
        <v>0</v>
      </c>
      <c r="BA36" s="13">
        <v>0</v>
      </c>
      <c r="BB36" s="13">
        <v>15.75678932245806</v>
      </c>
      <c r="BC36" s="13">
        <v>0</v>
      </c>
      <c r="BD36" s="13">
        <v>0</v>
      </c>
      <c r="BE36" s="13">
        <v>7.2573917879321534</v>
      </c>
      <c r="BF36" s="13">
        <v>44.8326999721939</v>
      </c>
      <c r="BG36" s="13">
        <v>21.494114375753082</v>
      </c>
      <c r="BH36" s="13">
        <v>4.1106682732412638</v>
      </c>
      <c r="BI36" s="12">
        <v>29.715450922235611</v>
      </c>
      <c r="BJ36" s="12">
        <v>661.23829826675319</v>
      </c>
      <c r="BK36" s="11" t="s">
        <v>0</v>
      </c>
      <c r="BL36" s="11" t="s">
        <v>0</v>
      </c>
      <c r="BM36" s="11" t="s">
        <v>0</v>
      </c>
      <c r="BN36" s="10">
        <v>1</v>
      </c>
      <c r="BO36" s="11" t="s">
        <v>0</v>
      </c>
      <c r="BP36" s="26"/>
    </row>
    <row r="37" spans="1:68" x14ac:dyDescent="0.25">
      <c r="A37" s="27">
        <v>157</v>
      </c>
      <c r="B37" s="9" t="s">
        <v>93</v>
      </c>
      <c r="C37" s="9" t="s">
        <v>7</v>
      </c>
      <c r="D37" s="11">
        <v>157</v>
      </c>
      <c r="E37" s="26" t="s">
        <v>276</v>
      </c>
      <c r="F37" s="9" t="s">
        <v>209</v>
      </c>
      <c r="G37" s="9" t="s">
        <v>49</v>
      </c>
      <c r="H37" s="9" t="s">
        <v>49</v>
      </c>
      <c r="I37" s="9" t="s">
        <v>75</v>
      </c>
      <c r="J37" s="9" t="s">
        <v>210</v>
      </c>
      <c r="K37" s="9" t="s">
        <v>49</v>
      </c>
      <c r="L37" s="9" t="s">
        <v>49</v>
      </c>
      <c r="M37" s="25" t="s">
        <v>277</v>
      </c>
      <c r="N37" s="25" t="s">
        <v>49</v>
      </c>
      <c r="O37" s="25" t="s">
        <v>49</v>
      </c>
      <c r="P37" s="9" t="s">
        <v>210</v>
      </c>
      <c r="Q37" s="25">
        <v>396</v>
      </c>
      <c r="R37" s="25">
        <v>0</v>
      </c>
      <c r="S37" s="25">
        <v>0</v>
      </c>
      <c r="T37" s="38">
        <v>396</v>
      </c>
      <c r="U37" s="38">
        <v>0</v>
      </c>
      <c r="V37" s="67">
        <v>396</v>
      </c>
      <c r="W37" s="66">
        <v>0.9335</v>
      </c>
      <c r="X37" s="20">
        <v>369.67</v>
      </c>
      <c r="Y37" s="20">
        <v>0</v>
      </c>
      <c r="Z37" s="20">
        <v>0</v>
      </c>
      <c r="AA37" s="19">
        <v>369.67</v>
      </c>
      <c r="AB37" s="19">
        <v>0</v>
      </c>
      <c r="AC37" s="19">
        <v>369.67</v>
      </c>
      <c r="AD37" s="18">
        <v>1</v>
      </c>
      <c r="AE37" s="17">
        <v>1</v>
      </c>
      <c r="AF37" s="16">
        <v>1</v>
      </c>
      <c r="AG37" s="16" t="s">
        <v>0</v>
      </c>
      <c r="AH37" s="15">
        <v>18</v>
      </c>
      <c r="AI37" s="15">
        <v>0</v>
      </c>
      <c r="AJ37" s="15">
        <v>0</v>
      </c>
      <c r="AK37" s="14">
        <v>18</v>
      </c>
      <c r="AL37" s="14">
        <v>0</v>
      </c>
      <c r="AM37" s="14">
        <v>0</v>
      </c>
      <c r="AN37" s="14">
        <v>0</v>
      </c>
      <c r="AO37" s="14">
        <v>3840</v>
      </c>
      <c r="AP37" s="14">
        <v>0</v>
      </c>
      <c r="AQ37" s="14">
        <v>0</v>
      </c>
      <c r="AR37" s="14">
        <v>900</v>
      </c>
      <c r="AS37" s="14">
        <v>8916</v>
      </c>
      <c r="AT37" s="14">
        <v>2972</v>
      </c>
      <c r="AU37" s="14">
        <v>864</v>
      </c>
      <c r="AV37" s="14">
        <v>2972</v>
      </c>
      <c r="AW37" s="14">
        <v>143483</v>
      </c>
      <c r="AX37" s="13">
        <v>20.537222222222223</v>
      </c>
      <c r="AY37" s="13">
        <v>0</v>
      </c>
      <c r="AZ37" s="13">
        <v>0</v>
      </c>
      <c r="BA37" s="13">
        <v>0</v>
      </c>
      <c r="BB37" s="13">
        <v>10.387643032975356</v>
      </c>
      <c r="BC37" s="13">
        <v>0</v>
      </c>
      <c r="BD37" s="13">
        <v>0</v>
      </c>
      <c r="BE37" s="13">
        <v>2.4346038358535989</v>
      </c>
      <c r="BF37" s="13">
        <v>24.118808667189654</v>
      </c>
      <c r="BG37" s="13">
        <v>8.0396028890632181</v>
      </c>
      <c r="BH37" s="13">
        <v>2.3372196824194549</v>
      </c>
      <c r="BI37" s="12">
        <v>8.0396028890632181</v>
      </c>
      <c r="BJ37" s="12">
        <v>388.1380690886466</v>
      </c>
      <c r="BK37" s="11" t="s">
        <v>0</v>
      </c>
      <c r="BL37" s="11" t="s">
        <v>0</v>
      </c>
      <c r="BM37" s="11" t="s">
        <v>0</v>
      </c>
      <c r="BN37" s="10">
        <v>1</v>
      </c>
      <c r="BO37" s="11" t="s">
        <v>0</v>
      </c>
      <c r="BP37" s="9"/>
    </row>
    <row r="38" spans="1:68" x14ac:dyDescent="0.25">
      <c r="A38" s="86">
        <v>165</v>
      </c>
      <c r="B38" s="25" t="s">
        <v>92</v>
      </c>
      <c r="C38" s="25" t="s">
        <v>7</v>
      </c>
      <c r="D38" s="33">
        <v>165</v>
      </c>
      <c r="E38" s="26" t="s">
        <v>278</v>
      </c>
      <c r="F38" s="26" t="s">
        <v>209</v>
      </c>
      <c r="G38" s="26" t="s">
        <v>49</v>
      </c>
      <c r="H38" s="26" t="s">
        <v>49</v>
      </c>
      <c r="I38" s="25" t="s">
        <v>75</v>
      </c>
      <c r="J38" s="25" t="s">
        <v>216</v>
      </c>
      <c r="K38" s="25" t="s">
        <v>49</v>
      </c>
      <c r="L38" s="25" t="s">
        <v>49</v>
      </c>
      <c r="M38" s="25" t="s">
        <v>279</v>
      </c>
      <c r="N38" s="25" t="s">
        <v>49</v>
      </c>
      <c r="O38" s="25" t="s">
        <v>49</v>
      </c>
      <c r="P38" s="25" t="s">
        <v>216</v>
      </c>
      <c r="Q38" s="25">
        <v>288</v>
      </c>
      <c r="R38" s="25">
        <v>0</v>
      </c>
      <c r="S38" s="25">
        <v>0</v>
      </c>
      <c r="T38" s="38">
        <v>288</v>
      </c>
      <c r="U38" s="38">
        <v>0</v>
      </c>
      <c r="V38" s="38">
        <v>288</v>
      </c>
      <c r="W38" s="66">
        <v>0.89039999999999997</v>
      </c>
      <c r="X38" s="20">
        <v>256.44</v>
      </c>
      <c r="Y38" s="20">
        <v>0</v>
      </c>
      <c r="Z38" s="20">
        <v>0</v>
      </c>
      <c r="AA38" s="20">
        <v>256.44</v>
      </c>
      <c r="AB38" s="20">
        <v>0</v>
      </c>
      <c r="AC38" s="20">
        <v>256.44</v>
      </c>
      <c r="AD38" s="17">
        <v>0.49819999999999998</v>
      </c>
      <c r="AE38" s="17">
        <v>0.49819999999999998</v>
      </c>
      <c r="AF38" s="36">
        <v>0.49819999999999998</v>
      </c>
      <c r="AG38" s="36" t="s">
        <v>0</v>
      </c>
      <c r="AH38" s="15">
        <v>14</v>
      </c>
      <c r="AI38" s="15">
        <v>1</v>
      </c>
      <c r="AJ38" s="15">
        <v>0</v>
      </c>
      <c r="AK38" s="14">
        <v>13</v>
      </c>
      <c r="AL38" s="14">
        <v>336.78319999999997</v>
      </c>
      <c r="AM38" s="14">
        <v>957.54039999999998</v>
      </c>
      <c r="AN38" s="14">
        <v>0</v>
      </c>
      <c r="AO38" s="14">
        <v>3102.7896000000001</v>
      </c>
      <c r="AP38" s="14">
        <v>0</v>
      </c>
      <c r="AQ38" s="14">
        <v>0</v>
      </c>
      <c r="AR38" s="14">
        <v>0</v>
      </c>
      <c r="AS38" s="14">
        <v>10645.0394</v>
      </c>
      <c r="AT38" s="14">
        <v>4098.6913999999997</v>
      </c>
      <c r="AU38" s="14">
        <v>488.73419999999999</v>
      </c>
      <c r="AV38" s="14">
        <v>4098.6913999999997</v>
      </c>
      <c r="AW38" s="14">
        <v>160205.6758</v>
      </c>
      <c r="AX38" s="13">
        <v>19.726153846153846</v>
      </c>
      <c r="AY38" s="13">
        <v>1.3133021369521134</v>
      </c>
      <c r="AZ38" s="13">
        <v>3.7339744189673998</v>
      </c>
      <c r="BA38" s="13">
        <v>0</v>
      </c>
      <c r="BB38" s="13">
        <v>12.099475900795507</v>
      </c>
      <c r="BC38" s="13">
        <v>0</v>
      </c>
      <c r="BD38" s="13">
        <v>0</v>
      </c>
      <c r="BE38" s="13">
        <v>0</v>
      </c>
      <c r="BF38" s="13">
        <v>41.510838402745279</v>
      </c>
      <c r="BG38" s="13">
        <v>15.983042427078457</v>
      </c>
      <c r="BH38" s="13">
        <v>1.9058423022929341</v>
      </c>
      <c r="BI38" s="12">
        <v>15.983042427078457</v>
      </c>
      <c r="BJ38" s="12">
        <v>624.72966697863046</v>
      </c>
      <c r="BK38" s="11" t="s">
        <v>0</v>
      </c>
      <c r="BL38" s="11" t="s">
        <v>0</v>
      </c>
      <c r="BM38" s="11" t="s">
        <v>0</v>
      </c>
      <c r="BN38" s="10">
        <v>1</v>
      </c>
      <c r="BO38" s="11" t="s">
        <v>0</v>
      </c>
      <c r="BP38" s="26"/>
    </row>
    <row r="39" spans="1:68" s="28" customFormat="1" x14ac:dyDescent="0.25">
      <c r="A39" s="86">
        <v>169</v>
      </c>
      <c r="B39" s="25" t="s">
        <v>91</v>
      </c>
      <c r="C39" s="25" t="s">
        <v>7</v>
      </c>
      <c r="D39" s="33">
        <v>166</v>
      </c>
      <c r="E39" s="26" t="s">
        <v>280</v>
      </c>
      <c r="F39" s="26" t="s">
        <v>209</v>
      </c>
      <c r="G39" s="26" t="s">
        <v>49</v>
      </c>
      <c r="H39" s="26" t="s">
        <v>49</v>
      </c>
      <c r="I39" s="25" t="s">
        <v>75</v>
      </c>
      <c r="J39" s="25" t="s">
        <v>216</v>
      </c>
      <c r="K39" s="25" t="s">
        <v>49</v>
      </c>
      <c r="L39" s="25" t="s">
        <v>49</v>
      </c>
      <c r="M39" s="25" t="s">
        <v>281</v>
      </c>
      <c r="N39" s="25" t="s">
        <v>49</v>
      </c>
      <c r="O39" s="25" t="s">
        <v>49</v>
      </c>
      <c r="P39" s="25" t="s">
        <v>216</v>
      </c>
      <c r="Q39" s="25">
        <v>284</v>
      </c>
      <c r="R39" s="25">
        <v>0</v>
      </c>
      <c r="S39" s="25">
        <v>0</v>
      </c>
      <c r="T39" s="38">
        <v>284</v>
      </c>
      <c r="U39" s="38">
        <v>14</v>
      </c>
      <c r="V39" s="38">
        <v>298</v>
      </c>
      <c r="W39" s="66">
        <v>0.82189999999999996</v>
      </c>
      <c r="X39" s="20">
        <v>233.42</v>
      </c>
      <c r="Y39" s="20">
        <v>0</v>
      </c>
      <c r="Z39" s="20">
        <v>0</v>
      </c>
      <c r="AA39" s="20">
        <v>233.42</v>
      </c>
      <c r="AB39" s="20">
        <v>11.51</v>
      </c>
      <c r="AC39" s="20">
        <v>244.92999999999998</v>
      </c>
      <c r="AD39" s="17">
        <v>1</v>
      </c>
      <c r="AE39" s="17">
        <v>1</v>
      </c>
      <c r="AF39" s="36">
        <v>1</v>
      </c>
      <c r="AG39" s="36" t="s">
        <v>0</v>
      </c>
      <c r="AH39" s="15">
        <v>21</v>
      </c>
      <c r="AI39" s="15">
        <v>2</v>
      </c>
      <c r="AJ39" s="15">
        <v>2</v>
      </c>
      <c r="AK39" s="14">
        <v>17</v>
      </c>
      <c r="AL39" s="14">
        <v>0</v>
      </c>
      <c r="AM39" s="14">
        <v>856</v>
      </c>
      <c r="AN39" s="14">
        <v>856</v>
      </c>
      <c r="AO39" s="14">
        <v>3950</v>
      </c>
      <c r="AP39" s="14">
        <v>0</v>
      </c>
      <c r="AQ39" s="14">
        <v>0</v>
      </c>
      <c r="AR39" s="14">
        <v>908</v>
      </c>
      <c r="AS39" s="14">
        <v>8425</v>
      </c>
      <c r="AT39" s="14">
        <v>2819</v>
      </c>
      <c r="AU39" s="14">
        <v>872</v>
      </c>
      <c r="AV39" s="14">
        <v>4563</v>
      </c>
      <c r="AW39" s="14">
        <v>252909</v>
      </c>
      <c r="AX39" s="13">
        <v>13.730588235294118</v>
      </c>
      <c r="AY39" s="13">
        <v>0</v>
      </c>
      <c r="AZ39" s="13">
        <v>3.6672093222517352</v>
      </c>
      <c r="BA39" s="13">
        <v>3.6672093222517352</v>
      </c>
      <c r="BB39" s="13">
        <v>16.127056710080431</v>
      </c>
      <c r="BC39" s="13">
        <v>0</v>
      </c>
      <c r="BD39" s="13">
        <v>0</v>
      </c>
      <c r="BE39" s="13">
        <v>3.7071816437349452</v>
      </c>
      <c r="BF39" s="13">
        <v>34.397582982893077</v>
      </c>
      <c r="BG39" s="13">
        <v>11.509410852080187</v>
      </c>
      <c r="BH39" s="13">
        <v>3.5602008737190221</v>
      </c>
      <c r="BI39" s="12">
        <v>18.629812599518232</v>
      </c>
      <c r="BJ39" s="12">
        <v>1032.5766545543624</v>
      </c>
      <c r="BK39" s="11" t="s">
        <v>0</v>
      </c>
      <c r="BL39" s="11" t="s">
        <v>0</v>
      </c>
      <c r="BM39" s="11" t="s">
        <v>0</v>
      </c>
      <c r="BN39" s="10">
        <v>1</v>
      </c>
      <c r="BO39" s="11" t="s">
        <v>0</v>
      </c>
      <c r="BP39" s="60"/>
    </row>
    <row r="40" spans="1:68" s="28" customFormat="1" x14ac:dyDescent="0.25">
      <c r="A40" s="86">
        <v>168</v>
      </c>
      <c r="B40" s="25" t="s">
        <v>90</v>
      </c>
      <c r="C40" s="25" t="s">
        <v>7</v>
      </c>
      <c r="D40" s="33">
        <v>168</v>
      </c>
      <c r="E40" s="26" t="s">
        <v>282</v>
      </c>
      <c r="F40" s="26" t="s">
        <v>209</v>
      </c>
      <c r="G40" s="26" t="s">
        <v>49</v>
      </c>
      <c r="H40" s="26" t="s">
        <v>49</v>
      </c>
      <c r="I40" s="25" t="s">
        <v>75</v>
      </c>
      <c r="J40" s="25" t="s">
        <v>210</v>
      </c>
      <c r="K40" s="25" t="s">
        <v>49</v>
      </c>
      <c r="L40" s="25" t="s">
        <v>49</v>
      </c>
      <c r="M40" s="25" t="s">
        <v>283</v>
      </c>
      <c r="N40" s="25" t="s">
        <v>49</v>
      </c>
      <c r="O40" s="25" t="s">
        <v>49</v>
      </c>
      <c r="P40" s="25" t="s">
        <v>210</v>
      </c>
      <c r="Q40" s="25">
        <v>139</v>
      </c>
      <c r="R40" s="25">
        <v>0</v>
      </c>
      <c r="S40" s="25">
        <v>0</v>
      </c>
      <c r="T40" s="38">
        <v>139</v>
      </c>
      <c r="U40" s="38">
        <v>18</v>
      </c>
      <c r="V40" s="38">
        <v>157</v>
      </c>
      <c r="W40" s="66">
        <v>0.85540000000000005</v>
      </c>
      <c r="X40" s="20">
        <v>118.9</v>
      </c>
      <c r="Y40" s="20">
        <v>0</v>
      </c>
      <c r="Z40" s="20">
        <v>0</v>
      </c>
      <c r="AA40" s="20">
        <v>118.9</v>
      </c>
      <c r="AB40" s="20">
        <v>15.4</v>
      </c>
      <c r="AC40" s="20">
        <v>134.30000000000001</v>
      </c>
      <c r="AD40" s="17">
        <v>1</v>
      </c>
      <c r="AE40" s="17">
        <v>1</v>
      </c>
      <c r="AF40" s="36">
        <v>1</v>
      </c>
      <c r="AG40" s="36" t="s">
        <v>0</v>
      </c>
      <c r="AH40" s="15">
        <v>21</v>
      </c>
      <c r="AI40" s="15">
        <v>5</v>
      </c>
      <c r="AJ40" s="15">
        <v>2</v>
      </c>
      <c r="AK40" s="14">
        <v>14</v>
      </c>
      <c r="AL40" s="14">
        <v>0</v>
      </c>
      <c r="AM40" s="14">
        <v>0</v>
      </c>
      <c r="AN40" s="14">
        <v>845</v>
      </c>
      <c r="AO40" s="14">
        <v>2961</v>
      </c>
      <c r="AP40" s="14">
        <v>0</v>
      </c>
      <c r="AQ40" s="14">
        <v>0</v>
      </c>
      <c r="AR40" s="14">
        <v>840</v>
      </c>
      <c r="AS40" s="14">
        <v>10061</v>
      </c>
      <c r="AT40" s="14">
        <v>3789</v>
      </c>
      <c r="AU40" s="14">
        <v>847</v>
      </c>
      <c r="AV40" s="14">
        <v>5483</v>
      </c>
      <c r="AW40" s="14">
        <v>266319</v>
      </c>
      <c r="AX40" s="13">
        <v>8.4928571428571438</v>
      </c>
      <c r="AY40" s="13">
        <v>0</v>
      </c>
      <c r="AZ40" s="13">
        <v>0</v>
      </c>
      <c r="BA40" s="13">
        <v>7.1068124474348187</v>
      </c>
      <c r="BB40" s="13">
        <v>22.047654504839908</v>
      </c>
      <c r="BC40" s="13">
        <v>0</v>
      </c>
      <c r="BD40" s="13">
        <v>0</v>
      </c>
      <c r="BE40" s="13">
        <v>6.2546537602382717</v>
      </c>
      <c r="BF40" s="13">
        <v>74.914370811615782</v>
      </c>
      <c r="BG40" s="13">
        <v>28.212956068503349</v>
      </c>
      <c r="BH40" s="13">
        <v>6.3067758749069238</v>
      </c>
      <c r="BI40" s="12">
        <v>40.826507818317197</v>
      </c>
      <c r="BJ40" s="12">
        <v>1983.0156366344004</v>
      </c>
      <c r="BK40" s="11" t="s">
        <v>0</v>
      </c>
      <c r="BL40" s="11" t="s">
        <v>0</v>
      </c>
      <c r="BM40" s="11" t="s">
        <v>0</v>
      </c>
      <c r="BN40" s="10">
        <v>1</v>
      </c>
      <c r="BO40" s="11" t="s">
        <v>0</v>
      </c>
      <c r="BP40" s="26"/>
    </row>
    <row r="41" spans="1:68" x14ac:dyDescent="0.25">
      <c r="A41" s="86">
        <v>170</v>
      </c>
      <c r="B41" s="25" t="s">
        <v>89</v>
      </c>
      <c r="C41" s="25" t="s">
        <v>7</v>
      </c>
      <c r="D41" s="33">
        <v>170</v>
      </c>
      <c r="E41" s="26" t="s">
        <v>284</v>
      </c>
      <c r="F41" s="26" t="s">
        <v>209</v>
      </c>
      <c r="G41" s="26" t="s">
        <v>49</v>
      </c>
      <c r="H41" s="26" t="s">
        <v>49</v>
      </c>
      <c r="I41" s="25" t="s">
        <v>75</v>
      </c>
      <c r="J41" s="25" t="s">
        <v>285</v>
      </c>
      <c r="K41" s="25" t="s">
        <v>49</v>
      </c>
      <c r="L41" s="25" t="s">
        <v>49</v>
      </c>
      <c r="M41" s="25" t="s">
        <v>286</v>
      </c>
      <c r="N41" s="25" t="s">
        <v>49</v>
      </c>
      <c r="O41" s="25" t="s">
        <v>49</v>
      </c>
      <c r="P41" s="25" t="s">
        <v>285</v>
      </c>
      <c r="Q41" s="25">
        <v>248</v>
      </c>
      <c r="R41" s="25">
        <v>0</v>
      </c>
      <c r="S41" s="25">
        <v>0</v>
      </c>
      <c r="T41" s="38">
        <v>248</v>
      </c>
      <c r="U41" s="38">
        <v>0</v>
      </c>
      <c r="V41" s="38">
        <v>248</v>
      </c>
      <c r="W41" s="66">
        <v>0.87660000000000005</v>
      </c>
      <c r="X41" s="20">
        <v>217.4</v>
      </c>
      <c r="Y41" s="20">
        <v>0</v>
      </c>
      <c r="Z41" s="20">
        <v>0</v>
      </c>
      <c r="AA41" s="20">
        <v>217.4</v>
      </c>
      <c r="AB41" s="20">
        <v>0</v>
      </c>
      <c r="AC41" s="20">
        <v>217.4</v>
      </c>
      <c r="AD41" s="17">
        <v>1</v>
      </c>
      <c r="AE41" s="17">
        <v>1</v>
      </c>
      <c r="AF41" s="36">
        <v>1</v>
      </c>
      <c r="AG41" s="36" t="s">
        <v>0</v>
      </c>
      <c r="AH41" s="15">
        <v>16</v>
      </c>
      <c r="AI41" s="15">
        <v>0</v>
      </c>
      <c r="AJ41" s="15">
        <v>0</v>
      </c>
      <c r="AK41" s="14">
        <v>16</v>
      </c>
      <c r="AL41" s="14">
        <v>0</v>
      </c>
      <c r="AM41" s="14">
        <v>0</v>
      </c>
      <c r="AN41" s="14">
        <v>0</v>
      </c>
      <c r="AO41" s="14">
        <v>2920</v>
      </c>
      <c r="AP41" s="14">
        <v>0</v>
      </c>
      <c r="AQ41" s="14">
        <v>0</v>
      </c>
      <c r="AR41" s="14">
        <v>1370</v>
      </c>
      <c r="AS41" s="14">
        <v>11498</v>
      </c>
      <c r="AT41" s="14">
        <v>2640</v>
      </c>
      <c r="AU41" s="14">
        <v>1046</v>
      </c>
      <c r="AV41" s="14">
        <v>2640</v>
      </c>
      <c r="AW41" s="14">
        <v>125505</v>
      </c>
      <c r="AX41" s="13">
        <v>13.5875</v>
      </c>
      <c r="AY41" s="13">
        <v>0</v>
      </c>
      <c r="AZ41" s="13">
        <v>0</v>
      </c>
      <c r="BA41" s="13">
        <v>0</v>
      </c>
      <c r="BB41" s="13">
        <v>13.431462741490341</v>
      </c>
      <c r="BC41" s="13">
        <v>0</v>
      </c>
      <c r="BD41" s="13">
        <v>0</v>
      </c>
      <c r="BE41" s="13">
        <v>6.3017479300827963</v>
      </c>
      <c r="BF41" s="13">
        <v>52.888684452621895</v>
      </c>
      <c r="BG41" s="13">
        <v>12.143514259429622</v>
      </c>
      <c r="BH41" s="13">
        <v>4.8114075436982517</v>
      </c>
      <c r="BI41" s="12">
        <v>12.143514259429622</v>
      </c>
      <c r="BJ41" s="12">
        <v>577.29990800367989</v>
      </c>
      <c r="BK41" s="11" t="s">
        <v>0</v>
      </c>
      <c r="BL41" s="11" t="s">
        <v>0</v>
      </c>
      <c r="BM41" s="11" t="s">
        <v>0</v>
      </c>
      <c r="BN41" s="10">
        <v>1</v>
      </c>
      <c r="BO41" s="11" t="s">
        <v>0</v>
      </c>
      <c r="BP41" s="26"/>
    </row>
    <row r="42" spans="1:68" x14ac:dyDescent="0.25">
      <c r="A42" s="86">
        <v>172</v>
      </c>
      <c r="B42" s="25" t="s">
        <v>88</v>
      </c>
      <c r="C42" s="25" t="s">
        <v>7</v>
      </c>
      <c r="D42" s="33">
        <v>155</v>
      </c>
      <c r="E42" s="26" t="s">
        <v>287</v>
      </c>
      <c r="F42" s="26" t="s">
        <v>209</v>
      </c>
      <c r="G42" s="26" t="s">
        <v>49</v>
      </c>
      <c r="H42" s="26" t="s">
        <v>49</v>
      </c>
      <c r="I42" s="25" t="s">
        <v>75</v>
      </c>
      <c r="J42" s="25" t="s">
        <v>216</v>
      </c>
      <c r="K42" s="25" t="s">
        <v>49</v>
      </c>
      <c r="L42" s="25" t="s">
        <v>49</v>
      </c>
      <c r="M42" s="25" t="s">
        <v>288</v>
      </c>
      <c r="N42" s="25" t="s">
        <v>49</v>
      </c>
      <c r="O42" s="25" t="s">
        <v>49</v>
      </c>
      <c r="P42" s="25" t="s">
        <v>216</v>
      </c>
      <c r="Q42" s="25">
        <v>166</v>
      </c>
      <c r="R42" s="25">
        <v>0</v>
      </c>
      <c r="S42" s="25">
        <v>0</v>
      </c>
      <c r="T42" s="38">
        <v>166</v>
      </c>
      <c r="U42" s="38">
        <v>23</v>
      </c>
      <c r="V42" s="38">
        <v>189</v>
      </c>
      <c r="W42" s="66" t="e">
        <v>#N/A</v>
      </c>
      <c r="X42" s="20" t="e">
        <v>#N/A</v>
      </c>
      <c r="Y42" s="20" t="e">
        <v>#N/A</v>
      </c>
      <c r="Z42" s="20" t="e">
        <v>#N/A</v>
      </c>
      <c r="AA42" s="20" t="e">
        <v>#N/A</v>
      </c>
      <c r="AB42" s="20" t="e">
        <v>#N/A</v>
      </c>
      <c r="AC42" s="20" t="e">
        <v>#N/A</v>
      </c>
      <c r="AD42" s="17" t="e">
        <v>#N/A</v>
      </c>
      <c r="AE42" s="17" t="e">
        <v>#N/A</v>
      </c>
      <c r="AF42" s="36" t="e">
        <v>#N/A</v>
      </c>
      <c r="AG42" s="36" t="s">
        <v>0</v>
      </c>
      <c r="AH42" s="15" t="e">
        <v>#N/A</v>
      </c>
      <c r="AI42" s="15" t="e">
        <v>#N/A</v>
      </c>
      <c r="AJ42" s="15" t="e">
        <v>#N/A</v>
      </c>
      <c r="AK42" s="14" t="e">
        <v>#N/A</v>
      </c>
      <c r="AL42" s="14" t="e">
        <v>#N/A</v>
      </c>
      <c r="AM42" s="14" t="e">
        <v>#N/A</v>
      </c>
      <c r="AN42" s="14" t="e">
        <v>#N/A</v>
      </c>
      <c r="AO42" s="14" t="e">
        <v>#N/A</v>
      </c>
      <c r="AP42" s="14" t="e">
        <v>#N/A</v>
      </c>
      <c r="AQ42" s="14" t="e">
        <v>#N/A</v>
      </c>
      <c r="AR42" s="14" t="e">
        <v>#N/A</v>
      </c>
      <c r="AS42" s="14" t="e">
        <v>#N/A</v>
      </c>
      <c r="AT42" s="14" t="e">
        <v>#N/A</v>
      </c>
      <c r="AU42" s="14" t="e">
        <v>#N/A</v>
      </c>
      <c r="AV42" s="14" t="e">
        <v>#N/A</v>
      </c>
      <c r="AW42" s="14" t="e">
        <v>#N/A</v>
      </c>
      <c r="AX42" s="13" t="e">
        <v>#N/A</v>
      </c>
      <c r="AY42" s="13" t="e">
        <v>#N/A</v>
      </c>
      <c r="AZ42" s="13" t="e">
        <v>#N/A</v>
      </c>
      <c r="BA42" s="13" t="e">
        <v>#N/A</v>
      </c>
      <c r="BB42" s="13" t="e">
        <v>#N/A</v>
      </c>
      <c r="BC42" s="13" t="e">
        <v>#N/A</v>
      </c>
      <c r="BD42" s="13" t="e">
        <v>#N/A</v>
      </c>
      <c r="BE42" s="13" t="e">
        <v>#N/A</v>
      </c>
      <c r="BF42" s="13" t="e">
        <v>#N/A</v>
      </c>
      <c r="BG42" s="13" t="e">
        <v>#N/A</v>
      </c>
      <c r="BH42" s="13" t="e">
        <v>#N/A</v>
      </c>
      <c r="BI42" s="12" t="e">
        <v>#N/A</v>
      </c>
      <c r="BJ42" s="12" t="e">
        <v>#N/A</v>
      </c>
      <c r="BK42" s="11" t="s">
        <v>0</v>
      </c>
      <c r="BL42" s="11" t="s">
        <v>0</v>
      </c>
      <c r="BM42" s="11" t="s">
        <v>0</v>
      </c>
      <c r="BN42" s="10" t="e">
        <v>#N/A</v>
      </c>
      <c r="BO42" s="11" t="s">
        <v>0</v>
      </c>
      <c r="BP42" s="26"/>
    </row>
    <row r="43" spans="1:68" x14ac:dyDescent="0.25">
      <c r="A43" s="86">
        <v>175</v>
      </c>
      <c r="B43" s="25" t="s">
        <v>87</v>
      </c>
      <c r="C43" s="25" t="s">
        <v>7</v>
      </c>
      <c r="D43" s="33">
        <v>137</v>
      </c>
      <c r="E43" s="26" t="s">
        <v>289</v>
      </c>
      <c r="F43" s="26" t="s">
        <v>209</v>
      </c>
      <c r="G43" s="26" t="s">
        <v>49</v>
      </c>
      <c r="H43" s="26" t="s">
        <v>49</v>
      </c>
      <c r="I43" s="25" t="s">
        <v>75</v>
      </c>
      <c r="J43" s="25" t="s">
        <v>213</v>
      </c>
      <c r="K43" s="25" t="s">
        <v>49</v>
      </c>
      <c r="L43" s="25" t="s">
        <v>49</v>
      </c>
      <c r="M43" s="25" t="s">
        <v>290</v>
      </c>
      <c r="N43" s="25" t="s">
        <v>49</v>
      </c>
      <c r="O43" s="25" t="s">
        <v>49</v>
      </c>
      <c r="P43" s="25" t="s">
        <v>213</v>
      </c>
      <c r="Q43" s="25">
        <v>394</v>
      </c>
      <c r="R43" s="25">
        <v>0</v>
      </c>
      <c r="S43" s="25">
        <v>0</v>
      </c>
      <c r="T43" s="38">
        <v>394</v>
      </c>
      <c r="U43" s="38">
        <v>23</v>
      </c>
      <c r="V43" s="38">
        <v>417</v>
      </c>
      <c r="W43" s="66">
        <v>0.88600000000000001</v>
      </c>
      <c r="X43" s="20">
        <v>349.08</v>
      </c>
      <c r="Y43" s="20">
        <v>0</v>
      </c>
      <c r="Z43" s="20">
        <v>0</v>
      </c>
      <c r="AA43" s="20">
        <v>349.08</v>
      </c>
      <c r="AB43" s="20">
        <v>20.38</v>
      </c>
      <c r="AC43" s="20">
        <v>369.46</v>
      </c>
      <c r="AD43" s="17">
        <v>0.5736</v>
      </c>
      <c r="AE43" s="17">
        <v>0.56530000000000002</v>
      </c>
      <c r="AF43" s="36">
        <v>0.5736</v>
      </c>
      <c r="AG43" s="36" t="s">
        <v>0</v>
      </c>
      <c r="AH43" s="15">
        <v>22</v>
      </c>
      <c r="AI43" s="15">
        <v>0</v>
      </c>
      <c r="AJ43" s="15">
        <v>3</v>
      </c>
      <c r="AK43" s="14">
        <v>20</v>
      </c>
      <c r="AL43" s="14">
        <v>0</v>
      </c>
      <c r="AM43" s="14">
        <v>0</v>
      </c>
      <c r="AN43" s="14">
        <v>449.70240000000001</v>
      </c>
      <c r="AO43" s="14">
        <v>4059.9846000000002</v>
      </c>
      <c r="AP43" s="14">
        <v>0</v>
      </c>
      <c r="AQ43" s="14">
        <v>0</v>
      </c>
      <c r="AR43" s="14">
        <v>1083.1148000000001</v>
      </c>
      <c r="AS43" s="14">
        <v>6454.5954000000002</v>
      </c>
      <c r="AT43" s="14">
        <v>1525.7447</v>
      </c>
      <c r="AU43" s="14">
        <v>470.32960000000003</v>
      </c>
      <c r="AV43" s="14">
        <v>3877.3927000000003</v>
      </c>
      <c r="AW43" s="14">
        <v>92449.162000000011</v>
      </c>
      <c r="AX43" s="13">
        <v>17.454000000000001</v>
      </c>
      <c r="AY43" s="13">
        <v>0</v>
      </c>
      <c r="AZ43" s="13">
        <v>0</v>
      </c>
      <c r="BA43" s="13">
        <v>1.288250257820557</v>
      </c>
      <c r="BB43" s="13">
        <v>10.988969306555514</v>
      </c>
      <c r="BC43" s="13">
        <v>0</v>
      </c>
      <c r="BD43" s="13">
        <v>0</v>
      </c>
      <c r="BE43" s="13">
        <v>2.9316158718129164</v>
      </c>
      <c r="BF43" s="13">
        <v>17.470349699561524</v>
      </c>
      <c r="BG43" s="13">
        <v>4.1296613977155854</v>
      </c>
      <c r="BH43" s="13">
        <v>1.2730190007037299</v>
      </c>
      <c r="BI43" s="12">
        <v>10.494756401234236</v>
      </c>
      <c r="BJ43" s="12">
        <v>250.22779732582691</v>
      </c>
      <c r="BK43" s="11" t="s">
        <v>0</v>
      </c>
      <c r="BL43" s="11" t="s">
        <v>0</v>
      </c>
      <c r="BM43" s="11" t="s">
        <v>0</v>
      </c>
      <c r="BN43" s="10">
        <v>1</v>
      </c>
      <c r="BO43" s="11" t="s">
        <v>0</v>
      </c>
      <c r="BP43" s="26"/>
    </row>
    <row r="44" spans="1:68" x14ac:dyDescent="0.25">
      <c r="A44" s="86">
        <v>177</v>
      </c>
      <c r="B44" s="25" t="s">
        <v>86</v>
      </c>
      <c r="C44" s="25" t="s">
        <v>7</v>
      </c>
      <c r="D44" s="33">
        <v>155</v>
      </c>
      <c r="E44" s="26" t="s">
        <v>287</v>
      </c>
      <c r="F44" s="26" t="s">
        <v>209</v>
      </c>
      <c r="G44" s="26" t="s">
        <v>49</v>
      </c>
      <c r="H44" s="26" t="s">
        <v>49</v>
      </c>
      <c r="I44" s="25" t="s">
        <v>75</v>
      </c>
      <c r="J44" s="25" t="s">
        <v>216</v>
      </c>
      <c r="K44" s="25" t="s">
        <v>49</v>
      </c>
      <c r="L44" s="25" t="s">
        <v>49</v>
      </c>
      <c r="M44" s="25" t="s">
        <v>291</v>
      </c>
      <c r="N44" s="25" t="s">
        <v>49</v>
      </c>
      <c r="O44" s="25" t="s">
        <v>49</v>
      </c>
      <c r="P44" s="25" t="s">
        <v>216</v>
      </c>
      <c r="Q44" s="25">
        <v>416</v>
      </c>
      <c r="R44" s="25">
        <v>0</v>
      </c>
      <c r="S44" s="25">
        <v>0</v>
      </c>
      <c r="T44" s="38">
        <v>416</v>
      </c>
      <c r="U44" s="38">
        <v>17</v>
      </c>
      <c r="V44" s="38">
        <v>433</v>
      </c>
      <c r="W44" s="66">
        <v>0.85014999999999996</v>
      </c>
      <c r="X44" s="20">
        <v>353.66</v>
      </c>
      <c r="Y44" s="20">
        <v>0</v>
      </c>
      <c r="Z44" s="20">
        <v>0</v>
      </c>
      <c r="AA44" s="20">
        <v>353.66</v>
      </c>
      <c r="AB44" s="20">
        <v>14.45</v>
      </c>
      <c r="AC44" s="20">
        <v>368.11</v>
      </c>
      <c r="AD44" s="17" t="e">
        <v>#N/A</v>
      </c>
      <c r="AE44" s="17" t="e">
        <v>#N/A</v>
      </c>
      <c r="AF44" s="36" t="e">
        <v>#N/A</v>
      </c>
      <c r="AG44" s="36" t="s">
        <v>0</v>
      </c>
      <c r="AH44" s="15" t="e">
        <v>#N/A</v>
      </c>
      <c r="AI44" s="15" t="e">
        <v>#N/A</v>
      </c>
      <c r="AJ44" s="15" t="e">
        <v>#N/A</v>
      </c>
      <c r="AK44" s="14" t="e">
        <v>#N/A</v>
      </c>
      <c r="AL44" s="14" t="e">
        <v>#N/A</v>
      </c>
      <c r="AM44" s="14" t="e">
        <v>#N/A</v>
      </c>
      <c r="AN44" s="14" t="e">
        <v>#N/A</v>
      </c>
      <c r="AO44" s="14" t="e">
        <v>#N/A</v>
      </c>
      <c r="AP44" s="14" t="e">
        <v>#N/A</v>
      </c>
      <c r="AQ44" s="14" t="e">
        <v>#N/A</v>
      </c>
      <c r="AR44" s="14" t="e">
        <v>#N/A</v>
      </c>
      <c r="AS44" s="14" t="e">
        <v>#N/A</v>
      </c>
      <c r="AT44" s="14" t="e">
        <v>#N/A</v>
      </c>
      <c r="AU44" s="14" t="e">
        <v>#N/A</v>
      </c>
      <c r="AV44" s="14" t="e">
        <v>#N/A</v>
      </c>
      <c r="AW44" s="14" t="e">
        <v>#N/A</v>
      </c>
      <c r="AX44" s="13" t="e">
        <v>#N/A</v>
      </c>
      <c r="AY44" s="13" t="e">
        <v>#N/A</v>
      </c>
      <c r="AZ44" s="13" t="e">
        <v>#N/A</v>
      </c>
      <c r="BA44" s="13" t="e">
        <v>#N/A</v>
      </c>
      <c r="BB44" s="13" t="e">
        <v>#N/A</v>
      </c>
      <c r="BC44" s="13" t="e">
        <v>#N/A</v>
      </c>
      <c r="BD44" s="13" t="e">
        <v>#N/A</v>
      </c>
      <c r="BE44" s="13" t="e">
        <v>#N/A</v>
      </c>
      <c r="BF44" s="13" t="e">
        <v>#N/A</v>
      </c>
      <c r="BG44" s="13" t="e">
        <v>#N/A</v>
      </c>
      <c r="BH44" s="13" t="e">
        <v>#N/A</v>
      </c>
      <c r="BI44" s="12" t="e">
        <v>#N/A</v>
      </c>
      <c r="BJ44" s="12" t="e">
        <v>#N/A</v>
      </c>
      <c r="BK44" s="11" t="s">
        <v>0</v>
      </c>
      <c r="BL44" s="11" t="s">
        <v>0</v>
      </c>
      <c r="BM44" s="11" t="s">
        <v>0</v>
      </c>
      <c r="BN44" s="10" t="e">
        <v>#N/A</v>
      </c>
      <c r="BO44" s="11" t="s">
        <v>0</v>
      </c>
      <c r="BP44" s="26"/>
    </row>
    <row r="45" spans="1:68" x14ac:dyDescent="0.25">
      <c r="A45" s="86">
        <v>178</v>
      </c>
      <c r="B45" s="25" t="s">
        <v>85</v>
      </c>
      <c r="C45" s="25" t="s">
        <v>7</v>
      </c>
      <c r="D45" s="33">
        <v>141</v>
      </c>
      <c r="E45" s="26" t="s">
        <v>292</v>
      </c>
      <c r="F45" s="26" t="s">
        <v>209</v>
      </c>
      <c r="G45" s="26" t="s">
        <v>49</v>
      </c>
      <c r="H45" s="26" t="s">
        <v>49</v>
      </c>
      <c r="I45" s="25" t="s">
        <v>75</v>
      </c>
      <c r="J45" s="25" t="s">
        <v>232</v>
      </c>
      <c r="K45" s="25" t="s">
        <v>49</v>
      </c>
      <c r="L45" s="25" t="s">
        <v>49</v>
      </c>
      <c r="M45" s="25" t="s">
        <v>293</v>
      </c>
      <c r="N45" s="25" t="s">
        <v>49</v>
      </c>
      <c r="O45" s="25" t="s">
        <v>49</v>
      </c>
      <c r="P45" s="25" t="s">
        <v>232</v>
      </c>
      <c r="Q45" s="25">
        <v>400</v>
      </c>
      <c r="R45" s="25">
        <v>0</v>
      </c>
      <c r="S45" s="25">
        <v>0</v>
      </c>
      <c r="T45" s="38">
        <v>400</v>
      </c>
      <c r="U45" s="38">
        <v>20</v>
      </c>
      <c r="V45" s="38">
        <v>420</v>
      </c>
      <c r="W45" s="66">
        <v>0.86709999999999998</v>
      </c>
      <c r="X45" s="20">
        <v>346.84</v>
      </c>
      <c r="Y45" s="20">
        <v>0</v>
      </c>
      <c r="Z45" s="20">
        <v>0</v>
      </c>
      <c r="AA45" s="20">
        <v>346.84</v>
      </c>
      <c r="AB45" s="20">
        <v>17.34</v>
      </c>
      <c r="AC45" s="20">
        <v>364.17999999999995</v>
      </c>
      <c r="AD45" s="17">
        <v>1</v>
      </c>
      <c r="AE45" s="17">
        <v>1</v>
      </c>
      <c r="AF45" s="36">
        <v>1</v>
      </c>
      <c r="AG45" s="36" t="s">
        <v>0</v>
      </c>
      <c r="AH45" s="15">
        <v>26</v>
      </c>
      <c r="AI45" s="15">
        <v>4</v>
      </c>
      <c r="AJ45" s="15">
        <v>2</v>
      </c>
      <c r="AK45" s="14">
        <v>20</v>
      </c>
      <c r="AL45" s="14">
        <v>0</v>
      </c>
      <c r="AM45" s="14">
        <v>0</v>
      </c>
      <c r="AN45" s="14">
        <v>0</v>
      </c>
      <c r="AO45" s="14">
        <v>3234</v>
      </c>
      <c r="AP45" s="14">
        <v>0</v>
      </c>
      <c r="AQ45" s="14">
        <v>0</v>
      </c>
      <c r="AR45" s="14">
        <v>936</v>
      </c>
      <c r="AS45" s="14">
        <v>10150</v>
      </c>
      <c r="AT45" s="14">
        <v>2889</v>
      </c>
      <c r="AU45" s="14">
        <v>877</v>
      </c>
      <c r="AV45" s="14">
        <v>4643</v>
      </c>
      <c r="AW45" s="14">
        <v>72083</v>
      </c>
      <c r="AX45" s="13">
        <v>17.341999999999999</v>
      </c>
      <c r="AY45" s="13">
        <v>0</v>
      </c>
      <c r="AZ45" s="13">
        <v>0</v>
      </c>
      <c r="BA45" s="13">
        <v>0</v>
      </c>
      <c r="BB45" s="13">
        <v>8.8802240650227926</v>
      </c>
      <c r="BC45" s="13">
        <v>0</v>
      </c>
      <c r="BD45" s="13">
        <v>0</v>
      </c>
      <c r="BE45" s="13">
        <v>2.5701576143665226</v>
      </c>
      <c r="BF45" s="13">
        <v>27.870833104508762</v>
      </c>
      <c r="BG45" s="13">
        <v>7.9328903289582087</v>
      </c>
      <c r="BH45" s="13">
        <v>2.408149816025043</v>
      </c>
      <c r="BI45" s="12">
        <v>12.749189961008295</v>
      </c>
      <c r="BJ45" s="12">
        <v>197.9323411499808</v>
      </c>
      <c r="BK45" s="11" t="s">
        <v>0</v>
      </c>
      <c r="BL45" s="11" t="s">
        <v>0</v>
      </c>
      <c r="BM45" s="11" t="s">
        <v>0</v>
      </c>
      <c r="BN45" s="10">
        <v>1</v>
      </c>
      <c r="BO45" s="11" t="s">
        <v>0</v>
      </c>
      <c r="BP45" s="26"/>
    </row>
    <row r="46" spans="1:68" x14ac:dyDescent="0.25">
      <c r="A46" s="86">
        <v>179</v>
      </c>
      <c r="B46" s="25" t="s">
        <v>84</v>
      </c>
      <c r="C46" s="25" t="s">
        <v>7</v>
      </c>
      <c r="D46" s="33">
        <v>137</v>
      </c>
      <c r="E46" s="26" t="s">
        <v>289</v>
      </c>
      <c r="F46" s="26" t="s">
        <v>209</v>
      </c>
      <c r="G46" s="26" t="s">
        <v>49</v>
      </c>
      <c r="H46" s="26" t="s">
        <v>49</v>
      </c>
      <c r="I46" s="25" t="s">
        <v>75</v>
      </c>
      <c r="J46" s="25" t="s">
        <v>213</v>
      </c>
      <c r="K46" s="25" t="s">
        <v>49</v>
      </c>
      <c r="L46" s="25" t="s">
        <v>49</v>
      </c>
      <c r="M46" s="25" t="s">
        <v>294</v>
      </c>
      <c r="N46" s="25" t="s">
        <v>49</v>
      </c>
      <c r="O46" s="25" t="s">
        <v>49</v>
      </c>
      <c r="P46" s="25" t="s">
        <v>213</v>
      </c>
      <c r="Q46" s="25">
        <v>305</v>
      </c>
      <c r="R46" s="25">
        <v>0</v>
      </c>
      <c r="S46" s="25">
        <v>0</v>
      </c>
      <c r="T46" s="38">
        <v>305</v>
      </c>
      <c r="U46" s="38">
        <v>29</v>
      </c>
      <c r="V46" s="38">
        <v>334</v>
      </c>
      <c r="W46" s="66">
        <v>0.8508</v>
      </c>
      <c r="X46" s="20">
        <v>259.49</v>
      </c>
      <c r="Y46" s="20">
        <v>0</v>
      </c>
      <c r="Z46" s="20">
        <v>0</v>
      </c>
      <c r="AA46" s="20">
        <v>259.49</v>
      </c>
      <c r="AB46" s="20">
        <v>24.67</v>
      </c>
      <c r="AC46" s="20">
        <v>284.16000000000003</v>
      </c>
      <c r="AD46" s="17">
        <v>0.4264</v>
      </c>
      <c r="AE46" s="17">
        <v>0.43469999999999998</v>
      </c>
      <c r="AF46" s="36">
        <v>0.4264</v>
      </c>
      <c r="AG46" s="36" t="s">
        <v>0</v>
      </c>
      <c r="AH46" s="15">
        <v>17</v>
      </c>
      <c r="AI46" s="15">
        <v>0</v>
      </c>
      <c r="AJ46" s="15">
        <v>2</v>
      </c>
      <c r="AK46" s="14">
        <v>14</v>
      </c>
      <c r="AL46" s="14">
        <v>0</v>
      </c>
      <c r="AM46" s="14">
        <v>0</v>
      </c>
      <c r="AN46" s="14">
        <v>334.29759999999999</v>
      </c>
      <c r="AO46" s="14">
        <v>3122.0153999999998</v>
      </c>
      <c r="AP46" s="14">
        <v>0</v>
      </c>
      <c r="AQ46" s="14">
        <v>0</v>
      </c>
      <c r="AR46" s="14">
        <v>832.88519999999994</v>
      </c>
      <c r="AS46" s="14">
        <v>4963.4045999999998</v>
      </c>
      <c r="AT46" s="14">
        <v>1173.2553</v>
      </c>
      <c r="AU46" s="14">
        <v>361.67039999999997</v>
      </c>
      <c r="AV46" s="14">
        <v>2981.6072999999997</v>
      </c>
      <c r="AW46" s="14">
        <v>71090.837999999989</v>
      </c>
      <c r="AX46" s="13">
        <v>18.535</v>
      </c>
      <c r="AY46" s="13">
        <v>0</v>
      </c>
      <c r="AZ46" s="13">
        <v>0</v>
      </c>
      <c r="BA46" s="13">
        <v>1.2882870245481521</v>
      </c>
      <c r="BB46" s="13">
        <v>10.986822212837836</v>
      </c>
      <c r="BC46" s="13">
        <v>0</v>
      </c>
      <c r="BD46" s="13">
        <v>0</v>
      </c>
      <c r="BE46" s="13">
        <v>2.9310430743243239</v>
      </c>
      <c r="BF46" s="13">
        <v>17.466936233108108</v>
      </c>
      <c r="BG46" s="13">
        <v>4.1288545185810808</v>
      </c>
      <c r="BH46" s="13">
        <v>1.2727702702702701</v>
      </c>
      <c r="BI46" s="12">
        <v>10.492705869932431</v>
      </c>
      <c r="BJ46" s="12">
        <v>250.17890624999993</v>
      </c>
      <c r="BK46" s="11" t="s">
        <v>0</v>
      </c>
      <c r="BL46" s="11" t="s">
        <v>0</v>
      </c>
      <c r="BM46" s="11" t="s">
        <v>0</v>
      </c>
      <c r="BN46" s="10">
        <v>1</v>
      </c>
      <c r="BO46" s="11" t="s">
        <v>0</v>
      </c>
      <c r="BP46" s="26"/>
    </row>
    <row r="47" spans="1:68" x14ac:dyDescent="0.25">
      <c r="A47" s="86">
        <v>181</v>
      </c>
      <c r="B47" s="25" t="s">
        <v>83</v>
      </c>
      <c r="C47" s="25" t="s">
        <v>7</v>
      </c>
      <c r="D47" s="33">
        <v>165</v>
      </c>
      <c r="E47" s="26" t="s">
        <v>278</v>
      </c>
      <c r="F47" s="26" t="s">
        <v>209</v>
      </c>
      <c r="G47" s="26" t="s">
        <v>49</v>
      </c>
      <c r="H47" s="26" t="s">
        <v>49</v>
      </c>
      <c r="I47" s="25" t="s">
        <v>75</v>
      </c>
      <c r="J47" s="25" t="s">
        <v>216</v>
      </c>
      <c r="K47" s="25" t="s">
        <v>49</v>
      </c>
      <c r="L47" s="25" t="s">
        <v>49</v>
      </c>
      <c r="M47" s="25" t="s">
        <v>295</v>
      </c>
      <c r="N47" s="25" t="s">
        <v>49</v>
      </c>
      <c r="O47" s="25" t="s">
        <v>49</v>
      </c>
      <c r="P47" s="25" t="s">
        <v>216</v>
      </c>
      <c r="Q47" s="25">
        <v>299</v>
      </c>
      <c r="R47" s="25">
        <v>0</v>
      </c>
      <c r="S47" s="25">
        <v>0</v>
      </c>
      <c r="T47" s="38">
        <v>299</v>
      </c>
      <c r="U47" s="38">
        <v>0</v>
      </c>
      <c r="V47" s="38">
        <v>299</v>
      </c>
      <c r="W47" s="66">
        <v>0.8639</v>
      </c>
      <c r="X47" s="20">
        <v>258.31</v>
      </c>
      <c r="Y47" s="20">
        <v>0</v>
      </c>
      <c r="Z47" s="20">
        <v>0</v>
      </c>
      <c r="AA47" s="20">
        <v>258.31</v>
      </c>
      <c r="AB47" s="20">
        <v>0</v>
      </c>
      <c r="AC47" s="20">
        <v>258.31</v>
      </c>
      <c r="AD47" s="17">
        <v>0.50180000000000002</v>
      </c>
      <c r="AE47" s="17">
        <v>0.50180000000000002</v>
      </c>
      <c r="AF47" s="36">
        <v>0.50180000000000002</v>
      </c>
      <c r="AG47" s="36" t="s">
        <v>0</v>
      </c>
      <c r="AH47" s="15">
        <v>15</v>
      </c>
      <c r="AI47" s="15">
        <v>1</v>
      </c>
      <c r="AJ47" s="15">
        <v>0</v>
      </c>
      <c r="AK47" s="14">
        <v>14</v>
      </c>
      <c r="AL47" s="14">
        <v>339.21680000000003</v>
      </c>
      <c r="AM47" s="14">
        <v>964.45960000000002</v>
      </c>
      <c r="AN47" s="14">
        <v>0</v>
      </c>
      <c r="AO47" s="14">
        <v>3125.2103999999999</v>
      </c>
      <c r="AP47" s="14">
        <v>0</v>
      </c>
      <c r="AQ47" s="14">
        <v>0</v>
      </c>
      <c r="AR47" s="14">
        <v>0</v>
      </c>
      <c r="AS47" s="14">
        <v>10721.9606</v>
      </c>
      <c r="AT47" s="14">
        <v>4128.3086000000003</v>
      </c>
      <c r="AU47" s="14">
        <v>492.26580000000001</v>
      </c>
      <c r="AV47" s="14">
        <v>4128.3086000000003</v>
      </c>
      <c r="AW47" s="14">
        <v>161363.3242</v>
      </c>
      <c r="AX47" s="13">
        <v>18.450714285714287</v>
      </c>
      <c r="AY47" s="13">
        <v>1.3132159033719175</v>
      </c>
      <c r="AZ47" s="13">
        <v>3.7337292400603928</v>
      </c>
      <c r="BA47" s="13">
        <v>0</v>
      </c>
      <c r="BB47" s="13">
        <v>12.098681429290387</v>
      </c>
      <c r="BC47" s="13">
        <v>0</v>
      </c>
      <c r="BD47" s="13">
        <v>0</v>
      </c>
      <c r="BE47" s="13">
        <v>0</v>
      </c>
      <c r="BF47" s="13">
        <v>41.50811273276296</v>
      </c>
      <c r="BG47" s="13">
        <v>15.981992954202315</v>
      </c>
      <c r="BH47" s="13">
        <v>1.9057171615500754</v>
      </c>
      <c r="BI47" s="12">
        <v>15.981992954202315</v>
      </c>
      <c r="BJ47" s="12">
        <v>624.68864620030195</v>
      </c>
      <c r="BK47" s="11" t="s">
        <v>0</v>
      </c>
      <c r="BL47" s="11" t="s">
        <v>0</v>
      </c>
      <c r="BM47" s="11" t="s">
        <v>0</v>
      </c>
      <c r="BN47" s="10">
        <v>1</v>
      </c>
      <c r="BO47" s="11" t="s">
        <v>0</v>
      </c>
      <c r="BP47" s="26"/>
    </row>
    <row r="48" spans="1:68" x14ac:dyDescent="0.25">
      <c r="A48" s="86">
        <v>182</v>
      </c>
      <c r="B48" s="25" t="s">
        <v>82</v>
      </c>
      <c r="C48" s="25" t="s">
        <v>7</v>
      </c>
      <c r="D48" s="33">
        <v>182</v>
      </c>
      <c r="E48" s="26" t="s">
        <v>296</v>
      </c>
      <c r="F48" s="26" t="s">
        <v>209</v>
      </c>
      <c r="G48" s="26" t="s">
        <v>49</v>
      </c>
      <c r="H48" s="26" t="s">
        <v>49</v>
      </c>
      <c r="I48" s="25" t="s">
        <v>75</v>
      </c>
      <c r="J48" s="25" t="s">
        <v>285</v>
      </c>
      <c r="K48" s="25" t="s">
        <v>49</v>
      </c>
      <c r="L48" s="25" t="s">
        <v>49</v>
      </c>
      <c r="M48" s="25" t="s">
        <v>297</v>
      </c>
      <c r="N48" s="25" t="s">
        <v>49</v>
      </c>
      <c r="O48" s="25" t="s">
        <v>49</v>
      </c>
      <c r="P48" s="25" t="s">
        <v>285</v>
      </c>
      <c r="Q48" s="25">
        <v>322</v>
      </c>
      <c r="R48" s="25">
        <v>0</v>
      </c>
      <c r="S48" s="25">
        <v>0</v>
      </c>
      <c r="T48" s="38">
        <v>322</v>
      </c>
      <c r="U48" s="38">
        <v>46</v>
      </c>
      <c r="V48" s="38">
        <v>368</v>
      </c>
      <c r="W48" s="66">
        <v>0.8085</v>
      </c>
      <c r="X48" s="20">
        <v>260.33999999999997</v>
      </c>
      <c r="Y48" s="20">
        <v>0</v>
      </c>
      <c r="Z48" s="20">
        <v>0</v>
      </c>
      <c r="AA48" s="20">
        <v>260.33999999999997</v>
      </c>
      <c r="AB48" s="20">
        <v>37.19</v>
      </c>
      <c r="AC48" s="20">
        <v>297.52999999999997</v>
      </c>
      <c r="AD48" s="17">
        <v>1</v>
      </c>
      <c r="AE48" s="17">
        <v>1</v>
      </c>
      <c r="AF48" s="36">
        <v>1</v>
      </c>
      <c r="AG48" s="36" t="s">
        <v>0</v>
      </c>
      <c r="AH48" s="15">
        <v>23</v>
      </c>
      <c r="AI48" s="15">
        <v>3</v>
      </c>
      <c r="AJ48" s="15">
        <v>4</v>
      </c>
      <c r="AK48" s="14">
        <v>16</v>
      </c>
      <c r="AL48" s="14">
        <v>687</v>
      </c>
      <c r="AM48" s="14">
        <v>0</v>
      </c>
      <c r="AN48" s="14">
        <v>0</v>
      </c>
      <c r="AO48" s="14">
        <v>4929</v>
      </c>
      <c r="AP48" s="14">
        <v>0</v>
      </c>
      <c r="AQ48" s="14">
        <v>0</v>
      </c>
      <c r="AR48" s="14">
        <v>0</v>
      </c>
      <c r="AS48" s="14">
        <v>14189</v>
      </c>
      <c r="AT48" s="14">
        <v>4002</v>
      </c>
      <c r="AU48" s="14">
        <v>1038</v>
      </c>
      <c r="AV48" s="14">
        <v>8154</v>
      </c>
      <c r="AW48" s="14">
        <v>171718</v>
      </c>
      <c r="AX48" s="13">
        <v>16.271249999999998</v>
      </c>
      <c r="AY48" s="13">
        <v>2.6388568794653149</v>
      </c>
      <c r="AZ48" s="13">
        <v>0</v>
      </c>
      <c r="BA48" s="13">
        <v>0</v>
      </c>
      <c r="BB48" s="13">
        <v>16.566396665882433</v>
      </c>
      <c r="BC48" s="13">
        <v>0</v>
      </c>
      <c r="BD48" s="13">
        <v>0</v>
      </c>
      <c r="BE48" s="13">
        <v>0</v>
      </c>
      <c r="BF48" s="13">
        <v>47.689308641145438</v>
      </c>
      <c r="BG48" s="13">
        <v>13.450744462743254</v>
      </c>
      <c r="BH48" s="13">
        <v>3.4887238261687901</v>
      </c>
      <c r="BI48" s="12">
        <v>27.405639767418414</v>
      </c>
      <c r="BJ48" s="12">
        <v>577.14516183242029</v>
      </c>
      <c r="BK48" s="11" t="s">
        <v>0</v>
      </c>
      <c r="BL48" s="11" t="s">
        <v>0</v>
      </c>
      <c r="BM48" s="11" t="s">
        <v>0</v>
      </c>
      <c r="BN48" s="10">
        <v>1</v>
      </c>
      <c r="BO48" s="11" t="s">
        <v>0</v>
      </c>
      <c r="BP48" s="26"/>
    </row>
    <row r="49" spans="1:68" x14ac:dyDescent="0.25">
      <c r="A49" s="86">
        <v>183</v>
      </c>
      <c r="B49" s="25" t="s">
        <v>81</v>
      </c>
      <c r="C49" s="25" t="s">
        <v>7</v>
      </c>
      <c r="D49" s="33">
        <v>147</v>
      </c>
      <c r="E49" s="26" t="s">
        <v>298</v>
      </c>
      <c r="F49" s="26" t="s">
        <v>209</v>
      </c>
      <c r="G49" s="26" t="s">
        <v>49</v>
      </c>
      <c r="H49" s="26" t="s">
        <v>49</v>
      </c>
      <c r="I49" s="25" t="s">
        <v>75</v>
      </c>
      <c r="J49" s="25" t="s">
        <v>285</v>
      </c>
      <c r="K49" s="25" t="s">
        <v>49</v>
      </c>
      <c r="L49" s="25" t="s">
        <v>49</v>
      </c>
      <c r="M49" s="25" t="s">
        <v>299</v>
      </c>
      <c r="N49" s="25" t="s">
        <v>49</v>
      </c>
      <c r="O49" s="25" t="s">
        <v>49</v>
      </c>
      <c r="P49" s="25" t="s">
        <v>285</v>
      </c>
      <c r="Q49" s="25">
        <v>117</v>
      </c>
      <c r="R49" s="25">
        <v>0</v>
      </c>
      <c r="S49" s="25">
        <v>0</v>
      </c>
      <c r="T49" s="38">
        <v>117</v>
      </c>
      <c r="U49" s="38">
        <v>5</v>
      </c>
      <c r="V49" s="38">
        <v>122</v>
      </c>
      <c r="W49" s="66">
        <v>0.85450000000000004</v>
      </c>
      <c r="X49" s="20">
        <v>99.98</v>
      </c>
      <c r="Y49" s="20">
        <v>0</v>
      </c>
      <c r="Z49" s="20">
        <v>0</v>
      </c>
      <c r="AA49" s="20">
        <v>99.98</v>
      </c>
      <c r="AB49" s="20">
        <v>4.2699999999999996</v>
      </c>
      <c r="AC49" s="20">
        <v>104.25</v>
      </c>
      <c r="AD49" s="17">
        <v>1</v>
      </c>
      <c r="AE49" s="17">
        <v>1</v>
      </c>
      <c r="AF49" s="36">
        <v>1</v>
      </c>
      <c r="AG49" s="36" t="s">
        <v>0</v>
      </c>
      <c r="AH49" s="15">
        <v>21</v>
      </c>
      <c r="AI49" s="15">
        <v>2</v>
      </c>
      <c r="AJ49" s="15">
        <v>0</v>
      </c>
      <c r="AK49" s="14">
        <v>19</v>
      </c>
      <c r="AL49" s="14">
        <v>679</v>
      </c>
      <c r="AM49" s="14">
        <v>0</v>
      </c>
      <c r="AN49" s="14">
        <v>798</v>
      </c>
      <c r="AO49" s="14">
        <v>3141</v>
      </c>
      <c r="AP49" s="14">
        <v>2904</v>
      </c>
      <c r="AQ49" s="14">
        <v>0</v>
      </c>
      <c r="AR49" s="14">
        <v>845</v>
      </c>
      <c r="AS49" s="14">
        <v>13797</v>
      </c>
      <c r="AT49" s="14">
        <v>3926</v>
      </c>
      <c r="AU49" s="14">
        <v>851</v>
      </c>
      <c r="AV49" s="14">
        <v>3926</v>
      </c>
      <c r="AW49" s="14">
        <v>179938</v>
      </c>
      <c r="AX49" s="13">
        <v>5.2621052631578946</v>
      </c>
      <c r="AY49" s="13">
        <v>6.7913582716543308</v>
      </c>
      <c r="AZ49" s="13">
        <v>0</v>
      </c>
      <c r="BA49" s="13">
        <v>7.9815963192638524</v>
      </c>
      <c r="BB49" s="13">
        <v>30.129496402877699</v>
      </c>
      <c r="BC49" s="13">
        <v>27.85611510791367</v>
      </c>
      <c r="BD49" s="13">
        <v>0</v>
      </c>
      <c r="BE49" s="13">
        <v>8.1055155875299754</v>
      </c>
      <c r="BF49" s="13">
        <v>132.34532374100721</v>
      </c>
      <c r="BG49" s="13">
        <v>37.65947242206235</v>
      </c>
      <c r="BH49" s="13">
        <v>8.1630695443645092</v>
      </c>
      <c r="BI49" s="12">
        <v>37.65947242206235</v>
      </c>
      <c r="BJ49" s="12">
        <v>1726.0239808153476</v>
      </c>
      <c r="BK49" s="11" t="s">
        <v>0</v>
      </c>
      <c r="BL49" s="11" t="s">
        <v>0</v>
      </c>
      <c r="BM49" s="11" t="s">
        <v>0</v>
      </c>
      <c r="BN49" s="10">
        <v>1</v>
      </c>
      <c r="BO49" s="11" t="s">
        <v>0</v>
      </c>
      <c r="BP49" s="26"/>
    </row>
    <row r="50" spans="1:68" x14ac:dyDescent="0.25">
      <c r="A50" s="86">
        <v>186</v>
      </c>
      <c r="B50" s="25" t="s">
        <v>80</v>
      </c>
      <c r="C50" s="25" t="s">
        <v>7</v>
      </c>
      <c r="D50" s="33">
        <v>186</v>
      </c>
      <c r="E50" s="26" t="s">
        <v>300</v>
      </c>
      <c r="F50" s="26" t="s">
        <v>209</v>
      </c>
      <c r="G50" s="26" t="s">
        <v>49</v>
      </c>
      <c r="H50" s="26" t="s">
        <v>49</v>
      </c>
      <c r="I50" s="25" t="s">
        <v>75</v>
      </c>
      <c r="J50" s="25" t="s">
        <v>232</v>
      </c>
      <c r="K50" s="25" t="s">
        <v>49</v>
      </c>
      <c r="L50" s="25" t="s">
        <v>49</v>
      </c>
      <c r="M50" s="25" t="s">
        <v>301</v>
      </c>
      <c r="N50" s="25" t="s">
        <v>49</v>
      </c>
      <c r="O50" s="25" t="s">
        <v>49</v>
      </c>
      <c r="P50" s="25" t="s">
        <v>232</v>
      </c>
      <c r="Q50" s="25">
        <v>297</v>
      </c>
      <c r="R50" s="25">
        <v>0</v>
      </c>
      <c r="S50" s="25">
        <v>0</v>
      </c>
      <c r="T50" s="38">
        <v>297</v>
      </c>
      <c r="U50" s="38">
        <v>0</v>
      </c>
      <c r="V50" s="38">
        <v>297</v>
      </c>
      <c r="W50" s="66">
        <v>0.90469999999999995</v>
      </c>
      <c r="X50" s="20">
        <v>268.7</v>
      </c>
      <c r="Y50" s="20">
        <v>0</v>
      </c>
      <c r="Z50" s="20">
        <v>0</v>
      </c>
      <c r="AA50" s="20">
        <v>268.7</v>
      </c>
      <c r="AB50" s="20">
        <v>0</v>
      </c>
      <c r="AC50" s="20">
        <v>268.7</v>
      </c>
      <c r="AD50" s="17">
        <v>0.54269999999999996</v>
      </c>
      <c r="AE50" s="17">
        <v>0.54269999999999996</v>
      </c>
      <c r="AF50" s="36">
        <v>0.54269999999999996</v>
      </c>
      <c r="AG50" s="36" t="s">
        <v>0</v>
      </c>
      <c r="AH50" s="15">
        <v>18</v>
      </c>
      <c r="AI50" s="15">
        <v>3</v>
      </c>
      <c r="AJ50" s="15">
        <v>0</v>
      </c>
      <c r="AK50" s="14">
        <v>16</v>
      </c>
      <c r="AL50" s="14">
        <v>1008.3366</v>
      </c>
      <c r="AM50" s="14">
        <v>458.03879999999998</v>
      </c>
      <c r="AN50" s="14">
        <v>0</v>
      </c>
      <c r="AO50" s="14">
        <v>523.16279999999995</v>
      </c>
      <c r="AP50" s="14">
        <v>1926.5849999999998</v>
      </c>
      <c r="AQ50" s="14">
        <v>4274.3051999999998</v>
      </c>
      <c r="AR50" s="14">
        <v>1307.9069999999999</v>
      </c>
      <c r="AS50" s="14">
        <v>9445.6934999999994</v>
      </c>
      <c r="AT50" s="14">
        <v>4806.1511999999993</v>
      </c>
      <c r="AU50" s="14">
        <v>515.56499999999994</v>
      </c>
      <c r="AV50" s="14">
        <v>4806.1511999999993</v>
      </c>
      <c r="AW50" s="14">
        <v>151921.2672</v>
      </c>
      <c r="AX50" s="13">
        <v>16.793749999999999</v>
      </c>
      <c r="AY50" s="13">
        <v>3.7526483066617047</v>
      </c>
      <c r="AZ50" s="13">
        <v>1.7046475623371791</v>
      </c>
      <c r="BA50" s="13">
        <v>0</v>
      </c>
      <c r="BB50" s="13">
        <v>1.9470145143282469</v>
      </c>
      <c r="BC50" s="13">
        <v>7.1700223297357644</v>
      </c>
      <c r="BD50" s="13">
        <v>15.90735094901377</v>
      </c>
      <c r="BE50" s="13">
        <v>4.8675362858206181</v>
      </c>
      <c r="BF50" s="13">
        <v>35.153306661704505</v>
      </c>
      <c r="BG50" s="13">
        <v>17.886681056940823</v>
      </c>
      <c r="BH50" s="13">
        <v>1.918738369929289</v>
      </c>
      <c r="BI50" s="12">
        <v>17.886681056940823</v>
      </c>
      <c r="BJ50" s="12">
        <v>565.39362560476366</v>
      </c>
      <c r="BK50" s="11" t="s">
        <v>0</v>
      </c>
      <c r="BL50" s="11" t="s">
        <v>0</v>
      </c>
      <c r="BM50" s="11" t="s">
        <v>0</v>
      </c>
      <c r="BN50" s="10">
        <v>1</v>
      </c>
      <c r="BO50" s="11" t="s">
        <v>0</v>
      </c>
      <c r="BP50" s="26"/>
    </row>
    <row r="51" spans="1:68" x14ac:dyDescent="0.25">
      <c r="A51" s="27">
        <v>190</v>
      </c>
      <c r="B51" s="9" t="s">
        <v>79</v>
      </c>
      <c r="C51" s="9" t="s">
        <v>7</v>
      </c>
      <c r="D51" s="11">
        <v>186</v>
      </c>
      <c r="E51" s="26" t="s">
        <v>300</v>
      </c>
      <c r="F51" s="9" t="s">
        <v>209</v>
      </c>
      <c r="G51" s="9" t="s">
        <v>49</v>
      </c>
      <c r="H51" s="9" t="s">
        <v>49</v>
      </c>
      <c r="I51" s="9" t="s">
        <v>75</v>
      </c>
      <c r="J51" s="9" t="s">
        <v>232</v>
      </c>
      <c r="K51" s="9" t="s">
        <v>49</v>
      </c>
      <c r="L51" s="9" t="s">
        <v>49</v>
      </c>
      <c r="M51" s="25" t="s">
        <v>302</v>
      </c>
      <c r="N51" s="25" t="s">
        <v>49</v>
      </c>
      <c r="O51" s="25" t="s">
        <v>49</v>
      </c>
      <c r="P51" s="9" t="s">
        <v>232</v>
      </c>
      <c r="Q51" s="25">
        <v>258</v>
      </c>
      <c r="R51" s="25">
        <v>0</v>
      </c>
      <c r="S51" s="25">
        <v>0</v>
      </c>
      <c r="T51" s="38">
        <v>258</v>
      </c>
      <c r="U51" s="38">
        <v>0</v>
      </c>
      <c r="V51" s="67">
        <v>258</v>
      </c>
      <c r="W51" s="66">
        <v>0.87770000000000004</v>
      </c>
      <c r="X51" s="20">
        <v>226.45</v>
      </c>
      <c r="Y51" s="20">
        <v>0</v>
      </c>
      <c r="Z51" s="20">
        <v>0</v>
      </c>
      <c r="AA51" s="19">
        <v>226.45</v>
      </c>
      <c r="AB51" s="19">
        <v>0</v>
      </c>
      <c r="AC51" s="19">
        <v>226.45</v>
      </c>
      <c r="AD51" s="18">
        <v>0.45729999999999998</v>
      </c>
      <c r="AE51" s="17">
        <v>0.45729999999999998</v>
      </c>
      <c r="AF51" s="16">
        <v>0.45729999999999998</v>
      </c>
      <c r="AG51" s="16" t="s">
        <v>0</v>
      </c>
      <c r="AH51" s="15">
        <v>16</v>
      </c>
      <c r="AI51" s="15">
        <v>2</v>
      </c>
      <c r="AJ51" s="15">
        <v>0</v>
      </c>
      <c r="AK51" s="14">
        <v>13</v>
      </c>
      <c r="AL51" s="14">
        <v>849.66340000000002</v>
      </c>
      <c r="AM51" s="14">
        <v>385.96119999999996</v>
      </c>
      <c r="AN51" s="14">
        <v>0</v>
      </c>
      <c r="AO51" s="14">
        <v>440.8372</v>
      </c>
      <c r="AP51" s="14">
        <v>1623.415</v>
      </c>
      <c r="AQ51" s="14">
        <v>3601.6947999999998</v>
      </c>
      <c r="AR51" s="14">
        <v>1102.0930000000001</v>
      </c>
      <c r="AS51" s="14">
        <v>7959.3064999999997</v>
      </c>
      <c r="AT51" s="14">
        <v>4049.8487999999998</v>
      </c>
      <c r="AU51" s="14">
        <v>434.435</v>
      </c>
      <c r="AV51" s="14">
        <v>4049.8487999999998</v>
      </c>
      <c r="AW51" s="14">
        <v>128014.7328</v>
      </c>
      <c r="AX51" s="13">
        <v>17.419230769230769</v>
      </c>
      <c r="AY51" s="13">
        <v>3.7521015676749836</v>
      </c>
      <c r="AZ51" s="13">
        <v>1.7043992051225436</v>
      </c>
      <c r="BA51" s="13">
        <v>0</v>
      </c>
      <c r="BB51" s="13">
        <v>1.946730845661294</v>
      </c>
      <c r="BC51" s="13">
        <v>7.1689776992713625</v>
      </c>
      <c r="BD51" s="13">
        <v>15.90503334069331</v>
      </c>
      <c r="BE51" s="13">
        <v>4.8668271141532351</v>
      </c>
      <c r="BF51" s="13">
        <v>35.148185029807905</v>
      </c>
      <c r="BG51" s="13">
        <v>17.884075071759771</v>
      </c>
      <c r="BH51" s="13">
        <v>1.9184588209317732</v>
      </c>
      <c r="BI51" s="12">
        <v>17.884075071759771</v>
      </c>
      <c r="BJ51" s="12">
        <v>565.31125104879663</v>
      </c>
      <c r="BK51" s="11" t="s">
        <v>0</v>
      </c>
      <c r="BL51" s="11" t="s">
        <v>0</v>
      </c>
      <c r="BM51" s="11" t="s">
        <v>0</v>
      </c>
      <c r="BN51" s="10">
        <v>1</v>
      </c>
      <c r="BO51" s="11" t="s">
        <v>0</v>
      </c>
      <c r="BP51" s="9"/>
    </row>
    <row r="52" spans="1:68" x14ac:dyDescent="0.25">
      <c r="A52" s="86">
        <v>192</v>
      </c>
      <c r="B52" s="25" t="s">
        <v>78</v>
      </c>
      <c r="C52" s="25" t="s">
        <v>7</v>
      </c>
      <c r="D52" s="33" t="s">
        <v>49</v>
      </c>
      <c r="E52" s="26" t="e">
        <v>#N/A</v>
      </c>
      <c r="F52" s="26" t="s">
        <v>49</v>
      </c>
      <c r="G52" s="26" t="s">
        <v>49</v>
      </c>
      <c r="H52" s="26" t="s">
        <v>49</v>
      </c>
      <c r="I52" s="25" t="s">
        <v>49</v>
      </c>
      <c r="J52" s="25" t="s">
        <v>49</v>
      </c>
      <c r="K52" s="25" t="s">
        <v>49</v>
      </c>
      <c r="L52" s="25" t="s">
        <v>49</v>
      </c>
      <c r="M52" s="25" t="s">
        <v>49</v>
      </c>
      <c r="N52" s="25" t="s">
        <v>49</v>
      </c>
      <c r="O52" s="25" t="s">
        <v>49</v>
      </c>
      <c r="P52" s="25" t="s">
        <v>49</v>
      </c>
      <c r="Q52" s="25" t="e">
        <v>#N/A</v>
      </c>
      <c r="R52" s="25" t="e">
        <v>#N/A</v>
      </c>
      <c r="S52" s="25" t="e">
        <v>#N/A</v>
      </c>
      <c r="T52" s="38" t="e">
        <v>#N/A</v>
      </c>
      <c r="U52" s="38" t="e">
        <v>#N/A</v>
      </c>
      <c r="V52" s="38" t="e">
        <v>#N/A</v>
      </c>
      <c r="W52" s="66" t="e">
        <v>#N/A</v>
      </c>
      <c r="X52" s="20" t="e">
        <v>#N/A</v>
      </c>
      <c r="Y52" s="20" t="e">
        <v>#N/A</v>
      </c>
      <c r="Z52" s="20" t="e">
        <v>#N/A</v>
      </c>
      <c r="AA52" s="20" t="e">
        <v>#N/A</v>
      </c>
      <c r="AB52" s="20" t="e">
        <v>#N/A</v>
      </c>
      <c r="AC52" s="20" t="e">
        <v>#N/A</v>
      </c>
      <c r="AD52" s="17" t="e">
        <v>#N/A</v>
      </c>
      <c r="AE52" s="17" t="e">
        <v>#N/A</v>
      </c>
      <c r="AF52" s="36" t="e">
        <v>#N/A</v>
      </c>
      <c r="AG52" s="36" t="s">
        <v>0</v>
      </c>
      <c r="AH52" s="15" t="e">
        <v>#N/A</v>
      </c>
      <c r="AI52" s="15" t="e">
        <v>#N/A</v>
      </c>
      <c r="AJ52" s="15" t="e">
        <v>#N/A</v>
      </c>
      <c r="AK52" s="14" t="e">
        <v>#N/A</v>
      </c>
      <c r="AL52" s="14" t="e">
        <v>#N/A</v>
      </c>
      <c r="AM52" s="14" t="e">
        <v>#N/A</v>
      </c>
      <c r="AN52" s="14" t="e">
        <v>#N/A</v>
      </c>
      <c r="AO52" s="14" t="e">
        <v>#N/A</v>
      </c>
      <c r="AP52" s="14" t="e">
        <v>#N/A</v>
      </c>
      <c r="AQ52" s="14" t="e">
        <v>#N/A</v>
      </c>
      <c r="AR52" s="14" t="e">
        <v>#N/A</v>
      </c>
      <c r="AS52" s="14" t="e">
        <v>#N/A</v>
      </c>
      <c r="AT52" s="14" t="e">
        <v>#N/A</v>
      </c>
      <c r="AU52" s="14" t="e">
        <v>#N/A</v>
      </c>
      <c r="AV52" s="14" t="e">
        <v>#N/A</v>
      </c>
      <c r="AW52" s="14" t="e">
        <v>#N/A</v>
      </c>
      <c r="AX52" s="13" t="e">
        <v>#N/A</v>
      </c>
      <c r="AY52" s="13" t="e">
        <v>#N/A</v>
      </c>
      <c r="AZ52" s="13" t="e">
        <v>#N/A</v>
      </c>
      <c r="BA52" s="13" t="e">
        <v>#N/A</v>
      </c>
      <c r="BB52" s="13" t="e">
        <v>#N/A</v>
      </c>
      <c r="BC52" s="13" t="e">
        <v>#N/A</v>
      </c>
      <c r="BD52" s="13" t="e">
        <v>#N/A</v>
      </c>
      <c r="BE52" s="13" t="e">
        <v>#N/A</v>
      </c>
      <c r="BF52" s="13" t="e">
        <v>#N/A</v>
      </c>
      <c r="BG52" s="13" t="e">
        <v>#N/A</v>
      </c>
      <c r="BH52" s="13" t="e">
        <v>#N/A</v>
      </c>
      <c r="BI52" s="12" t="e">
        <v>#N/A</v>
      </c>
      <c r="BJ52" s="12" t="e">
        <v>#N/A</v>
      </c>
      <c r="BK52" s="11" t="s">
        <v>0</v>
      </c>
      <c r="BL52" s="11" t="s">
        <v>0</v>
      </c>
      <c r="BM52" s="11" t="s">
        <v>0</v>
      </c>
      <c r="BN52" s="10" t="e">
        <v>#N/A</v>
      </c>
      <c r="BO52" s="11" t="s">
        <v>0</v>
      </c>
      <c r="BP52" s="26"/>
    </row>
    <row r="53" spans="1:68" x14ac:dyDescent="0.25">
      <c r="A53" s="86">
        <v>193</v>
      </c>
      <c r="B53" s="25" t="s">
        <v>77</v>
      </c>
      <c r="C53" s="25" t="s">
        <v>7</v>
      </c>
      <c r="D53" s="33">
        <v>110</v>
      </c>
      <c r="E53" s="26" t="s">
        <v>303</v>
      </c>
      <c r="F53" s="26" t="s">
        <v>209</v>
      </c>
      <c r="G53" s="26" t="s">
        <v>49</v>
      </c>
      <c r="H53" s="26" t="s">
        <v>49</v>
      </c>
      <c r="I53" s="25" t="s">
        <v>75</v>
      </c>
      <c r="J53" s="25" t="s">
        <v>216</v>
      </c>
      <c r="K53" s="25" t="s">
        <v>49</v>
      </c>
      <c r="L53" s="25" t="s">
        <v>49</v>
      </c>
      <c r="M53" s="25" t="s">
        <v>304</v>
      </c>
      <c r="N53" s="25" t="s">
        <v>49</v>
      </c>
      <c r="O53" s="25" t="s">
        <v>49</v>
      </c>
      <c r="P53" s="25" t="s">
        <v>216</v>
      </c>
      <c r="Q53" s="25">
        <v>407</v>
      </c>
      <c r="R53" s="25">
        <v>0</v>
      </c>
      <c r="S53" s="25">
        <v>0</v>
      </c>
      <c r="T53" s="38">
        <v>407</v>
      </c>
      <c r="U53" s="38">
        <v>0</v>
      </c>
      <c r="V53" s="38">
        <v>407</v>
      </c>
      <c r="W53" s="66">
        <v>0.83289999999999997</v>
      </c>
      <c r="X53" s="20">
        <v>338.99</v>
      </c>
      <c r="Y53" s="20">
        <v>0</v>
      </c>
      <c r="Z53" s="20">
        <v>0</v>
      </c>
      <c r="AA53" s="20">
        <v>338.99</v>
      </c>
      <c r="AB53" s="20">
        <v>0</v>
      </c>
      <c r="AC53" s="20">
        <v>338.99</v>
      </c>
      <c r="AD53" s="17">
        <v>0.44450000000000001</v>
      </c>
      <c r="AE53" s="17">
        <v>0.44450000000000001</v>
      </c>
      <c r="AF53" s="36">
        <v>1</v>
      </c>
      <c r="AG53" s="36" t="s">
        <v>0</v>
      </c>
      <c r="AH53" s="15">
        <v>48</v>
      </c>
      <c r="AI53" s="15">
        <v>31</v>
      </c>
      <c r="AJ53" s="15">
        <v>0</v>
      </c>
      <c r="AK53" s="14">
        <v>17</v>
      </c>
      <c r="AL53" s="14">
        <v>1147.6990000000001</v>
      </c>
      <c r="AM53" s="14">
        <v>767.65150000000006</v>
      </c>
      <c r="AN53" s="14">
        <v>405.38400000000001</v>
      </c>
      <c r="AO53" s="14">
        <v>3372.4214999999999</v>
      </c>
      <c r="AP53" s="14">
        <v>0</v>
      </c>
      <c r="AQ53" s="14">
        <v>0</v>
      </c>
      <c r="AR53" s="14">
        <v>796.54399999999998</v>
      </c>
      <c r="AS53" s="14">
        <v>10637.3295</v>
      </c>
      <c r="AT53" s="14">
        <v>3052.3815</v>
      </c>
      <c r="AU53" s="14">
        <v>387.15949999999998</v>
      </c>
      <c r="AV53" s="14">
        <v>3052.3815</v>
      </c>
      <c r="AW53" s="14">
        <v>56491.0605</v>
      </c>
      <c r="AX53" s="13">
        <v>19.940588235294118</v>
      </c>
      <c r="AY53" s="13">
        <v>3.3856426443257917</v>
      </c>
      <c r="AZ53" s="13">
        <v>2.2645255022272046</v>
      </c>
      <c r="BA53" s="13">
        <v>1.1958582849051596</v>
      </c>
      <c r="BB53" s="13">
        <v>9.9484394819906186</v>
      </c>
      <c r="BC53" s="13">
        <v>0</v>
      </c>
      <c r="BD53" s="13">
        <v>0</v>
      </c>
      <c r="BE53" s="13">
        <v>2.3497566299890851</v>
      </c>
      <c r="BF53" s="13">
        <v>31.379478745685713</v>
      </c>
      <c r="BG53" s="13">
        <v>9.0043408360128616</v>
      </c>
      <c r="BH53" s="13">
        <v>1.1420971120092038</v>
      </c>
      <c r="BI53" s="12">
        <v>9.0043408360128616</v>
      </c>
      <c r="BJ53" s="12">
        <v>166.64521224814891</v>
      </c>
      <c r="BK53" s="11" t="s">
        <v>0</v>
      </c>
      <c r="BL53" s="11" t="s">
        <v>0</v>
      </c>
      <c r="BM53" s="11" t="s">
        <v>0</v>
      </c>
      <c r="BN53" s="10">
        <v>1</v>
      </c>
      <c r="BO53" s="11" t="s">
        <v>0</v>
      </c>
      <c r="BP53" s="26"/>
    </row>
    <row r="54" spans="1:68" x14ac:dyDescent="0.25">
      <c r="A54" s="27">
        <v>194</v>
      </c>
      <c r="B54" s="9" t="s">
        <v>76</v>
      </c>
      <c r="C54" s="9" t="s">
        <v>7</v>
      </c>
      <c r="D54" s="11">
        <v>161</v>
      </c>
      <c r="E54" s="26" t="s">
        <v>305</v>
      </c>
      <c r="F54" s="9" t="s">
        <v>209</v>
      </c>
      <c r="G54" s="9" t="s">
        <v>49</v>
      </c>
      <c r="H54" s="9" t="s">
        <v>49</v>
      </c>
      <c r="I54" s="9" t="s">
        <v>75</v>
      </c>
      <c r="J54" s="9" t="s">
        <v>221</v>
      </c>
      <c r="K54" s="9" t="s">
        <v>49</v>
      </c>
      <c r="L54" s="9" t="s">
        <v>49</v>
      </c>
      <c r="M54" s="25" t="s">
        <v>306</v>
      </c>
      <c r="N54" s="25" t="s">
        <v>49</v>
      </c>
      <c r="O54" s="25" t="s">
        <v>49</v>
      </c>
      <c r="P54" s="9" t="s">
        <v>221</v>
      </c>
      <c r="Q54" s="25">
        <v>276</v>
      </c>
      <c r="R54" s="25">
        <v>0</v>
      </c>
      <c r="S54" s="25">
        <v>0</v>
      </c>
      <c r="T54" s="38">
        <v>276</v>
      </c>
      <c r="U54" s="38">
        <v>23</v>
      </c>
      <c r="V54" s="67">
        <v>299</v>
      </c>
      <c r="W54" s="66">
        <v>0.84899999999999998</v>
      </c>
      <c r="X54" s="20">
        <v>234.32</v>
      </c>
      <c r="Y54" s="20">
        <v>0</v>
      </c>
      <c r="Z54" s="20">
        <v>0</v>
      </c>
      <c r="AA54" s="19">
        <v>234.32</v>
      </c>
      <c r="AB54" s="19">
        <v>19.53</v>
      </c>
      <c r="AC54" s="19">
        <v>253.85</v>
      </c>
      <c r="AD54" s="18">
        <v>1</v>
      </c>
      <c r="AE54" s="17">
        <v>1</v>
      </c>
      <c r="AF54" s="16">
        <v>1</v>
      </c>
      <c r="AG54" s="16" t="s">
        <v>0</v>
      </c>
      <c r="AH54" s="15">
        <v>18</v>
      </c>
      <c r="AI54" s="15">
        <v>2</v>
      </c>
      <c r="AJ54" s="15">
        <v>2</v>
      </c>
      <c r="AK54" s="14">
        <v>14</v>
      </c>
      <c r="AL54" s="14">
        <v>0</v>
      </c>
      <c r="AM54" s="14">
        <v>0</v>
      </c>
      <c r="AN54" s="14">
        <v>0</v>
      </c>
      <c r="AO54" s="14">
        <v>3591</v>
      </c>
      <c r="AP54" s="14">
        <v>2758</v>
      </c>
      <c r="AQ54" s="14">
        <v>0</v>
      </c>
      <c r="AR54" s="14">
        <v>975</v>
      </c>
      <c r="AS54" s="14">
        <v>13936</v>
      </c>
      <c r="AT54" s="14">
        <v>6077</v>
      </c>
      <c r="AU54" s="14">
        <v>883</v>
      </c>
      <c r="AV54" s="14">
        <v>7843</v>
      </c>
      <c r="AW54" s="14">
        <v>315781</v>
      </c>
      <c r="AX54" s="13">
        <v>16.737142857142857</v>
      </c>
      <c r="AY54" s="13">
        <v>0</v>
      </c>
      <c r="AZ54" s="13">
        <v>0</v>
      </c>
      <c r="BA54" s="13">
        <v>0</v>
      </c>
      <c r="BB54" s="13">
        <v>14.146149300768171</v>
      </c>
      <c r="BC54" s="13">
        <v>10.864683868426237</v>
      </c>
      <c r="BD54" s="13">
        <v>0</v>
      </c>
      <c r="BE54" s="13">
        <v>3.8408508961985426</v>
      </c>
      <c r="BF54" s="13">
        <v>54.898562142997832</v>
      </c>
      <c r="BG54" s="13">
        <v>23.939334252511326</v>
      </c>
      <c r="BH54" s="13">
        <v>3.4784321449675004</v>
      </c>
      <c r="BI54" s="12">
        <v>30.896198542446328</v>
      </c>
      <c r="BJ54" s="12">
        <v>1243.9669095922789</v>
      </c>
      <c r="BK54" s="11" t="s">
        <v>0</v>
      </c>
      <c r="BL54" s="11" t="s">
        <v>0</v>
      </c>
      <c r="BM54" s="11" t="s">
        <v>0</v>
      </c>
      <c r="BN54" s="10">
        <v>1</v>
      </c>
      <c r="BO54" s="11" t="s">
        <v>0</v>
      </c>
      <c r="BP54" s="9"/>
    </row>
    <row r="55" spans="1:68" x14ac:dyDescent="0.25">
      <c r="A55" s="86">
        <v>201</v>
      </c>
      <c r="B55" s="25" t="s">
        <v>74</v>
      </c>
      <c r="C55" s="25" t="s">
        <v>7</v>
      </c>
      <c r="D55" s="33">
        <v>201</v>
      </c>
      <c r="E55" s="26" t="s">
        <v>307</v>
      </c>
      <c r="F55" s="26" t="s">
        <v>49</v>
      </c>
      <c r="G55" s="26" t="s">
        <v>209</v>
      </c>
      <c r="H55" s="26" t="s">
        <v>49</v>
      </c>
      <c r="I55" s="38" t="s">
        <v>62</v>
      </c>
      <c r="J55" s="25" t="s">
        <v>49</v>
      </c>
      <c r="K55" s="25" t="s">
        <v>221</v>
      </c>
      <c r="L55" s="25" t="s">
        <v>49</v>
      </c>
      <c r="M55" s="25" t="s">
        <v>49</v>
      </c>
      <c r="N55" s="25" t="s">
        <v>235</v>
      </c>
      <c r="O55" s="25" t="s">
        <v>49</v>
      </c>
      <c r="P55" s="25" t="s">
        <v>221</v>
      </c>
      <c r="Q55" s="25">
        <v>0</v>
      </c>
      <c r="R55" s="25">
        <v>465</v>
      </c>
      <c r="S55" s="25">
        <v>0</v>
      </c>
      <c r="T55" s="38">
        <v>465</v>
      </c>
      <c r="U55" s="38">
        <v>28</v>
      </c>
      <c r="V55" s="38">
        <v>493</v>
      </c>
      <c r="W55" s="66">
        <v>0.91800000000000004</v>
      </c>
      <c r="X55" s="20">
        <v>0</v>
      </c>
      <c r="Y55" s="20">
        <v>426.87</v>
      </c>
      <c r="Z55" s="20">
        <v>0</v>
      </c>
      <c r="AA55" s="20">
        <v>426.87</v>
      </c>
      <c r="AB55" s="20">
        <v>25.7</v>
      </c>
      <c r="AC55" s="20">
        <v>452.57</v>
      </c>
      <c r="AD55" s="17">
        <v>1</v>
      </c>
      <c r="AE55" s="17">
        <v>1</v>
      </c>
      <c r="AF55" s="36">
        <v>1</v>
      </c>
      <c r="AG55" s="36" t="s">
        <v>0</v>
      </c>
      <c r="AH55" s="15">
        <v>22</v>
      </c>
      <c r="AI55" s="15">
        <v>0</v>
      </c>
      <c r="AJ55" s="15">
        <v>2</v>
      </c>
      <c r="AK55" s="14">
        <v>20</v>
      </c>
      <c r="AL55" s="14">
        <v>1578</v>
      </c>
      <c r="AM55" s="14">
        <v>3278</v>
      </c>
      <c r="AN55" s="14">
        <v>0</v>
      </c>
      <c r="AO55" s="14">
        <v>1440</v>
      </c>
      <c r="AP55" s="14">
        <v>1920</v>
      </c>
      <c r="AQ55" s="14">
        <v>5770</v>
      </c>
      <c r="AR55" s="14">
        <v>1203</v>
      </c>
      <c r="AS55" s="14">
        <v>8765</v>
      </c>
      <c r="AT55" s="14">
        <v>6195</v>
      </c>
      <c r="AU55" s="14">
        <v>796</v>
      </c>
      <c r="AV55" s="14">
        <v>7787</v>
      </c>
      <c r="AW55" s="14">
        <v>116987</v>
      </c>
      <c r="AX55" s="13">
        <v>21.343499999999999</v>
      </c>
      <c r="AY55" s="13">
        <v>3.6966758029376625</v>
      </c>
      <c r="AZ55" s="13">
        <v>7.6791529036943329</v>
      </c>
      <c r="BA55" s="13">
        <v>0</v>
      </c>
      <c r="BB55" s="13">
        <v>3.1818282254678834</v>
      </c>
      <c r="BC55" s="13">
        <v>4.2424376339571781</v>
      </c>
      <c r="BD55" s="13">
        <v>12.749408931215061</v>
      </c>
      <c r="BE55" s="13">
        <v>2.6581523300262941</v>
      </c>
      <c r="BF55" s="13">
        <v>19.367169719601389</v>
      </c>
      <c r="BG55" s="13">
        <v>13.688490178314957</v>
      </c>
      <c r="BH55" s="13">
        <v>1.7588439357447467</v>
      </c>
      <c r="BI55" s="12">
        <v>17.20617804980445</v>
      </c>
      <c r="BJ55" s="12">
        <v>258.49481848111895</v>
      </c>
      <c r="BK55" s="11" t="s">
        <v>0</v>
      </c>
      <c r="BL55" s="11" t="s">
        <v>0</v>
      </c>
      <c r="BM55" s="11" t="s">
        <v>0</v>
      </c>
      <c r="BN55" s="10">
        <v>1</v>
      </c>
      <c r="BO55" s="11" t="s">
        <v>0</v>
      </c>
      <c r="BP55" s="26"/>
    </row>
    <row r="56" spans="1:68" x14ac:dyDescent="0.25">
      <c r="A56" s="27">
        <v>204</v>
      </c>
      <c r="B56" s="9" t="s">
        <v>73</v>
      </c>
      <c r="C56" s="9" t="s">
        <v>7</v>
      </c>
      <c r="D56" s="11">
        <v>204</v>
      </c>
      <c r="E56" s="26" t="s">
        <v>308</v>
      </c>
      <c r="F56" s="9" t="s">
        <v>49</v>
      </c>
      <c r="G56" s="9" t="s">
        <v>209</v>
      </c>
      <c r="H56" s="9" t="s">
        <v>49</v>
      </c>
      <c r="I56" s="67" t="s">
        <v>62</v>
      </c>
      <c r="J56" s="9" t="s">
        <v>49</v>
      </c>
      <c r="K56" s="9" t="s">
        <v>285</v>
      </c>
      <c r="L56" s="9" t="s">
        <v>49</v>
      </c>
      <c r="M56" s="25" t="s">
        <v>49</v>
      </c>
      <c r="N56" s="25" t="s">
        <v>286</v>
      </c>
      <c r="O56" s="25" t="s">
        <v>49</v>
      </c>
      <c r="P56" s="9" t="s">
        <v>285</v>
      </c>
      <c r="Q56" s="25">
        <v>0</v>
      </c>
      <c r="R56" s="25">
        <v>169</v>
      </c>
      <c r="S56" s="25">
        <v>0</v>
      </c>
      <c r="T56" s="38">
        <v>169</v>
      </c>
      <c r="U56" s="38">
        <v>11</v>
      </c>
      <c r="V56" s="67">
        <v>180</v>
      </c>
      <c r="W56" s="66">
        <v>0.86250000000000004</v>
      </c>
      <c r="X56" s="20">
        <v>0</v>
      </c>
      <c r="Y56" s="20">
        <v>145.76</v>
      </c>
      <c r="Z56" s="20">
        <v>0</v>
      </c>
      <c r="AA56" s="19">
        <v>145.76</v>
      </c>
      <c r="AB56" s="19">
        <v>9.49</v>
      </c>
      <c r="AC56" s="19">
        <v>155.25</v>
      </c>
      <c r="AD56" s="18">
        <v>0.79290000000000005</v>
      </c>
      <c r="AE56" s="17">
        <v>0.80310000000000004</v>
      </c>
      <c r="AF56" s="16">
        <v>0.79290000000000005</v>
      </c>
      <c r="AG56" s="16" t="s">
        <v>0</v>
      </c>
      <c r="AH56" s="15">
        <v>27</v>
      </c>
      <c r="AI56" s="15">
        <v>0</v>
      </c>
      <c r="AJ56" s="15">
        <v>1</v>
      </c>
      <c r="AK56" s="14">
        <v>26</v>
      </c>
      <c r="AL56" s="14">
        <v>1742.0013000000001</v>
      </c>
      <c r="AM56" s="14">
        <v>3042.3573000000001</v>
      </c>
      <c r="AN56" s="14">
        <v>609.74009999999998</v>
      </c>
      <c r="AO56" s="14">
        <v>4612.2033000000001</v>
      </c>
      <c r="AP56" s="14">
        <v>0</v>
      </c>
      <c r="AQ56" s="14">
        <v>5963.0174999999999</v>
      </c>
      <c r="AR56" s="14">
        <v>2231.0118000000002</v>
      </c>
      <c r="AS56" s="14">
        <v>19330.617000000002</v>
      </c>
      <c r="AT56" s="14">
        <v>4425.0810000000001</v>
      </c>
      <c r="AU56" s="14">
        <v>682.63499999999999</v>
      </c>
      <c r="AV56" s="14">
        <v>5107.7160000000003</v>
      </c>
      <c r="AW56" s="14">
        <v>158322.3309</v>
      </c>
      <c r="AX56" s="13">
        <v>5.6061538461538456</v>
      </c>
      <c r="AY56" s="13">
        <v>11.951161498353459</v>
      </c>
      <c r="AZ56" s="13">
        <v>20.872374451152581</v>
      </c>
      <c r="BA56" s="13">
        <v>4.1831785126234911</v>
      </c>
      <c r="BB56" s="13">
        <v>29.708233816425121</v>
      </c>
      <c r="BC56" s="13">
        <v>0</v>
      </c>
      <c r="BD56" s="13">
        <v>38.409130434782611</v>
      </c>
      <c r="BE56" s="13">
        <v>14.370446376811596</v>
      </c>
      <c r="BF56" s="13">
        <v>124.51283091787441</v>
      </c>
      <c r="BG56" s="13">
        <v>28.502937198067634</v>
      </c>
      <c r="BH56" s="13">
        <v>4.397004830917874</v>
      </c>
      <c r="BI56" s="12">
        <v>32.899942028985507</v>
      </c>
      <c r="BJ56" s="12">
        <v>1019.7895710144927</v>
      </c>
      <c r="BK56" s="11" t="s">
        <v>0</v>
      </c>
      <c r="BL56" s="11" t="s">
        <v>0</v>
      </c>
      <c r="BM56" s="11" t="s">
        <v>0</v>
      </c>
      <c r="BN56" s="10">
        <v>1</v>
      </c>
      <c r="BO56" s="11" t="s">
        <v>0</v>
      </c>
      <c r="BP56" s="9"/>
    </row>
    <row r="57" spans="1:68" x14ac:dyDescent="0.25">
      <c r="A57" s="86">
        <v>206</v>
      </c>
      <c r="B57" s="25" t="s">
        <v>72</v>
      </c>
      <c r="C57" s="25" t="s">
        <v>7</v>
      </c>
      <c r="D57" s="33">
        <v>206</v>
      </c>
      <c r="E57" s="26" t="s">
        <v>309</v>
      </c>
      <c r="F57" s="26" t="s">
        <v>49</v>
      </c>
      <c r="G57" s="26" t="s">
        <v>209</v>
      </c>
      <c r="H57" s="26" t="s">
        <v>49</v>
      </c>
      <c r="I57" s="38" t="s">
        <v>62</v>
      </c>
      <c r="J57" s="25" t="s">
        <v>49</v>
      </c>
      <c r="K57" s="25" t="s">
        <v>210</v>
      </c>
      <c r="L57" s="25" t="s">
        <v>49</v>
      </c>
      <c r="M57" s="25" t="s">
        <v>49</v>
      </c>
      <c r="N57" s="25" t="s">
        <v>211</v>
      </c>
      <c r="O57" s="25" t="s">
        <v>49</v>
      </c>
      <c r="P57" s="25" t="s">
        <v>210</v>
      </c>
      <c r="Q57" s="25">
        <v>0</v>
      </c>
      <c r="R57" s="25">
        <v>392</v>
      </c>
      <c r="S57" s="25">
        <v>0</v>
      </c>
      <c r="T57" s="38">
        <v>392</v>
      </c>
      <c r="U57" s="38">
        <v>37</v>
      </c>
      <c r="V57" s="38">
        <v>429</v>
      </c>
      <c r="W57" s="66">
        <v>0.83150000000000002</v>
      </c>
      <c r="X57" s="20">
        <v>0</v>
      </c>
      <c r="Y57" s="20">
        <v>325.95</v>
      </c>
      <c r="Z57" s="20">
        <v>0</v>
      </c>
      <c r="AA57" s="20">
        <v>325.95</v>
      </c>
      <c r="AB57" s="20">
        <v>30.77</v>
      </c>
      <c r="AC57" s="20">
        <v>356.71999999999997</v>
      </c>
      <c r="AD57" s="17">
        <v>1</v>
      </c>
      <c r="AE57" s="17">
        <v>1</v>
      </c>
      <c r="AF57" s="36">
        <v>1</v>
      </c>
      <c r="AG57" s="36" t="s">
        <v>0</v>
      </c>
      <c r="AH57" s="15">
        <v>31</v>
      </c>
      <c r="AI57" s="15">
        <v>2</v>
      </c>
      <c r="AJ57" s="15">
        <v>6</v>
      </c>
      <c r="AK57" s="14">
        <v>23</v>
      </c>
      <c r="AL57" s="14">
        <v>2013</v>
      </c>
      <c r="AM57" s="14">
        <v>8070</v>
      </c>
      <c r="AN57" s="14">
        <v>816</v>
      </c>
      <c r="AO57" s="14">
        <v>11325</v>
      </c>
      <c r="AP57" s="14">
        <v>0</v>
      </c>
      <c r="AQ57" s="14">
        <v>7526</v>
      </c>
      <c r="AR57" s="14">
        <v>2457</v>
      </c>
      <c r="AS57" s="14">
        <v>38030</v>
      </c>
      <c r="AT57" s="14">
        <v>9512</v>
      </c>
      <c r="AU57" s="14">
        <v>867</v>
      </c>
      <c r="AV57" s="14">
        <v>14714</v>
      </c>
      <c r="AW57" s="14">
        <v>218026</v>
      </c>
      <c r="AX57" s="13">
        <v>14.171739130434782</v>
      </c>
      <c r="AY57" s="13">
        <v>6.1757938334100322</v>
      </c>
      <c r="AZ57" s="13">
        <v>24.758398527381502</v>
      </c>
      <c r="BA57" s="13">
        <v>2.5034514496088356</v>
      </c>
      <c r="BB57" s="13">
        <v>31.747589145548332</v>
      </c>
      <c r="BC57" s="13">
        <v>0</v>
      </c>
      <c r="BD57" s="13">
        <v>21.097779771249161</v>
      </c>
      <c r="BE57" s="13">
        <v>6.887755102040817</v>
      </c>
      <c r="BF57" s="13">
        <v>106.6102265081857</v>
      </c>
      <c r="BG57" s="13">
        <v>26.665171563130748</v>
      </c>
      <c r="BH57" s="13">
        <v>2.4304776855797265</v>
      </c>
      <c r="BI57" s="12">
        <v>41.248037676609108</v>
      </c>
      <c r="BJ57" s="12">
        <v>611.19645660461993</v>
      </c>
      <c r="BK57" s="11" t="s">
        <v>0</v>
      </c>
      <c r="BL57" s="11" t="s">
        <v>0</v>
      </c>
      <c r="BM57" s="11" t="s">
        <v>0</v>
      </c>
      <c r="BN57" s="10">
        <v>1</v>
      </c>
      <c r="BO57" s="11" t="s">
        <v>0</v>
      </c>
      <c r="BP57" s="26"/>
    </row>
    <row r="58" spans="1:68" x14ac:dyDescent="0.25">
      <c r="A58" s="86">
        <v>210</v>
      </c>
      <c r="B58" s="25" t="s">
        <v>71</v>
      </c>
      <c r="C58" s="25" t="s">
        <v>7</v>
      </c>
      <c r="D58" s="33">
        <v>210</v>
      </c>
      <c r="E58" s="26" t="s">
        <v>310</v>
      </c>
      <c r="F58" s="26" t="s">
        <v>49</v>
      </c>
      <c r="G58" s="26" t="s">
        <v>209</v>
      </c>
      <c r="H58" s="26" t="s">
        <v>49</v>
      </c>
      <c r="I58" s="38" t="s">
        <v>62</v>
      </c>
      <c r="J58" s="25" t="s">
        <v>49</v>
      </c>
      <c r="K58" s="25" t="s">
        <v>213</v>
      </c>
      <c r="L58" s="25" t="s">
        <v>49</v>
      </c>
      <c r="M58" s="25" t="s">
        <v>49</v>
      </c>
      <c r="N58" s="25" t="s">
        <v>214</v>
      </c>
      <c r="O58" s="25" t="s">
        <v>49</v>
      </c>
      <c r="P58" s="25" t="s">
        <v>213</v>
      </c>
      <c r="Q58" s="25">
        <v>0</v>
      </c>
      <c r="R58" s="25">
        <v>735</v>
      </c>
      <c r="S58" s="25">
        <v>0</v>
      </c>
      <c r="T58" s="38">
        <v>735</v>
      </c>
      <c r="U58" s="38">
        <v>47</v>
      </c>
      <c r="V58" s="38">
        <v>782</v>
      </c>
      <c r="W58" s="66">
        <v>0.91439999999999999</v>
      </c>
      <c r="X58" s="20">
        <v>0</v>
      </c>
      <c r="Y58" s="20">
        <v>672.08</v>
      </c>
      <c r="Z58" s="20">
        <v>0</v>
      </c>
      <c r="AA58" s="20">
        <v>672.08</v>
      </c>
      <c r="AB58" s="20">
        <v>42.98</v>
      </c>
      <c r="AC58" s="20">
        <v>715.06000000000006</v>
      </c>
      <c r="AD58" s="17">
        <v>1</v>
      </c>
      <c r="AE58" s="17">
        <v>1</v>
      </c>
      <c r="AF58" s="36">
        <v>1</v>
      </c>
      <c r="AG58" s="36" t="s">
        <v>0</v>
      </c>
      <c r="AH58" s="15">
        <v>27</v>
      </c>
      <c r="AI58" s="15">
        <v>0</v>
      </c>
      <c r="AJ58" s="15">
        <v>6</v>
      </c>
      <c r="AK58" s="14">
        <v>21</v>
      </c>
      <c r="AL58" s="14">
        <v>1231</v>
      </c>
      <c r="AM58" s="14">
        <v>4139</v>
      </c>
      <c r="AN58" s="14">
        <v>2129</v>
      </c>
      <c r="AO58" s="14">
        <v>4323</v>
      </c>
      <c r="AP58" s="14">
        <v>3609</v>
      </c>
      <c r="AQ58" s="14">
        <v>10542</v>
      </c>
      <c r="AR58" s="14">
        <v>1513</v>
      </c>
      <c r="AS58" s="14">
        <v>28702</v>
      </c>
      <c r="AT58" s="14">
        <v>6800</v>
      </c>
      <c r="AU58" s="14">
        <v>761</v>
      </c>
      <c r="AV58" s="14">
        <v>11366</v>
      </c>
      <c r="AW58" s="14">
        <v>182237</v>
      </c>
      <c r="AX58" s="13">
        <v>32.003809523809522</v>
      </c>
      <c r="AY58" s="13">
        <v>1.8316271872396142</v>
      </c>
      <c r="AZ58" s="13">
        <v>6.158493036543268</v>
      </c>
      <c r="BA58" s="13">
        <v>3.1677776455183904</v>
      </c>
      <c r="BB58" s="13">
        <v>6.045646519173216</v>
      </c>
      <c r="BC58" s="13">
        <v>5.0471289122591108</v>
      </c>
      <c r="BD58" s="13">
        <v>14.742818784437668</v>
      </c>
      <c r="BE58" s="13">
        <v>2.1159063575084605</v>
      </c>
      <c r="BF58" s="13">
        <v>40.139289010712382</v>
      </c>
      <c r="BG58" s="13">
        <v>9.5096914944200481</v>
      </c>
      <c r="BH58" s="13">
        <v>1.0642463569490672</v>
      </c>
      <c r="BI58" s="12">
        <v>15.895169636114451</v>
      </c>
      <c r="BJ58" s="12">
        <v>254.8555365983274</v>
      </c>
      <c r="BK58" s="11" t="s">
        <v>0</v>
      </c>
      <c r="BL58" s="11" t="s">
        <v>0</v>
      </c>
      <c r="BM58" s="11" t="s">
        <v>0</v>
      </c>
      <c r="BN58" s="10">
        <v>1</v>
      </c>
      <c r="BO58" s="11" t="s">
        <v>0</v>
      </c>
      <c r="BP58" s="26"/>
    </row>
    <row r="59" spans="1:68" x14ac:dyDescent="0.25">
      <c r="A59" s="86">
        <v>211</v>
      </c>
      <c r="B59" s="25" t="s">
        <v>70</v>
      </c>
      <c r="C59" s="25" t="s">
        <v>7</v>
      </c>
      <c r="D59" s="33">
        <v>211</v>
      </c>
      <c r="E59" s="26" t="s">
        <v>311</v>
      </c>
      <c r="F59" s="26" t="s">
        <v>49</v>
      </c>
      <c r="G59" s="26" t="s">
        <v>209</v>
      </c>
      <c r="H59" s="26" t="s">
        <v>49</v>
      </c>
      <c r="I59" s="38" t="s">
        <v>62</v>
      </c>
      <c r="J59" s="25" t="s">
        <v>49</v>
      </c>
      <c r="K59" s="25" t="s">
        <v>210</v>
      </c>
      <c r="L59" s="25" t="s">
        <v>49</v>
      </c>
      <c r="M59" s="25" t="s">
        <v>49</v>
      </c>
      <c r="N59" s="25" t="s">
        <v>239</v>
      </c>
      <c r="O59" s="25" t="s">
        <v>49</v>
      </c>
      <c r="P59" s="25" t="s">
        <v>210</v>
      </c>
      <c r="Q59" s="25">
        <v>0</v>
      </c>
      <c r="R59" s="25">
        <v>585</v>
      </c>
      <c r="S59" s="25">
        <v>0</v>
      </c>
      <c r="T59" s="38">
        <v>585</v>
      </c>
      <c r="U59" s="38">
        <v>44</v>
      </c>
      <c r="V59" s="38">
        <v>629</v>
      </c>
      <c r="W59" s="66">
        <v>0.9</v>
      </c>
      <c r="X59" s="20">
        <v>0</v>
      </c>
      <c r="Y59" s="20">
        <v>526.5</v>
      </c>
      <c r="Z59" s="20">
        <v>0</v>
      </c>
      <c r="AA59" s="20">
        <v>526.5</v>
      </c>
      <c r="AB59" s="20">
        <v>39.6</v>
      </c>
      <c r="AC59" s="20">
        <v>566.1</v>
      </c>
      <c r="AD59" s="17">
        <v>1</v>
      </c>
      <c r="AE59" s="17">
        <v>1</v>
      </c>
      <c r="AF59" s="36">
        <v>1</v>
      </c>
      <c r="AG59" s="36" t="s">
        <v>0</v>
      </c>
      <c r="AH59" s="15">
        <v>31</v>
      </c>
      <c r="AI59" s="15">
        <v>0</v>
      </c>
      <c r="AJ59" s="15">
        <v>6</v>
      </c>
      <c r="AK59" s="14">
        <v>25</v>
      </c>
      <c r="AL59" s="14">
        <v>5608</v>
      </c>
      <c r="AM59" s="14">
        <v>4526</v>
      </c>
      <c r="AN59" s="14">
        <v>5165</v>
      </c>
      <c r="AO59" s="14">
        <v>5539</v>
      </c>
      <c r="AP59" s="14">
        <v>0</v>
      </c>
      <c r="AQ59" s="14">
        <v>13361</v>
      </c>
      <c r="AR59" s="14">
        <v>2088</v>
      </c>
      <c r="AS59" s="14">
        <v>27625</v>
      </c>
      <c r="AT59" s="14">
        <v>7480</v>
      </c>
      <c r="AU59" s="14">
        <v>832</v>
      </c>
      <c r="AV59" s="14">
        <v>12472</v>
      </c>
      <c r="AW59" s="14">
        <v>598227</v>
      </c>
      <c r="AX59" s="13">
        <v>21.06</v>
      </c>
      <c r="AY59" s="13">
        <v>10.651471984805319</v>
      </c>
      <c r="AZ59" s="13">
        <v>8.5963912630579298</v>
      </c>
      <c r="BA59" s="13">
        <v>9.8100664767331427</v>
      </c>
      <c r="BB59" s="13">
        <v>9.7844903727256671</v>
      </c>
      <c r="BC59" s="13">
        <v>0</v>
      </c>
      <c r="BD59" s="13">
        <v>23.601837131248896</v>
      </c>
      <c r="BE59" s="13">
        <v>3.6883942766295705</v>
      </c>
      <c r="BF59" s="13">
        <v>48.798798798798799</v>
      </c>
      <c r="BG59" s="13">
        <v>13.213213213213212</v>
      </c>
      <c r="BH59" s="13">
        <v>1.4697049991167637</v>
      </c>
      <c r="BI59" s="12">
        <v>22.031443207913796</v>
      </c>
      <c r="BJ59" s="12">
        <v>1056.7514573396925</v>
      </c>
      <c r="BK59" s="11" t="s">
        <v>0</v>
      </c>
      <c r="BL59" s="11" t="s">
        <v>0</v>
      </c>
      <c r="BM59" s="11" t="s">
        <v>0</v>
      </c>
      <c r="BN59" s="10">
        <v>1</v>
      </c>
      <c r="BO59" s="11" t="s">
        <v>0</v>
      </c>
      <c r="BP59" s="26"/>
    </row>
    <row r="60" spans="1:68" x14ac:dyDescent="0.25">
      <c r="A60" s="27">
        <v>212</v>
      </c>
      <c r="B60" s="9" t="s">
        <v>69</v>
      </c>
      <c r="C60" s="9" t="s">
        <v>7</v>
      </c>
      <c r="D60" s="11">
        <v>212</v>
      </c>
      <c r="E60" s="26" t="s">
        <v>312</v>
      </c>
      <c r="F60" s="9" t="s">
        <v>49</v>
      </c>
      <c r="G60" s="9" t="s">
        <v>209</v>
      </c>
      <c r="H60" s="9" t="s">
        <v>49</v>
      </c>
      <c r="I60" s="67" t="s">
        <v>62</v>
      </c>
      <c r="J60" s="9" t="s">
        <v>49</v>
      </c>
      <c r="K60" s="9" t="s">
        <v>213</v>
      </c>
      <c r="L60" s="9" t="s">
        <v>49</v>
      </c>
      <c r="M60" s="25" t="s">
        <v>49</v>
      </c>
      <c r="N60" s="25" t="s">
        <v>226</v>
      </c>
      <c r="O60" s="25" t="s">
        <v>49</v>
      </c>
      <c r="P60" s="9" t="s">
        <v>213</v>
      </c>
      <c r="Q60" s="25">
        <v>0</v>
      </c>
      <c r="R60" s="25">
        <v>525</v>
      </c>
      <c r="S60" s="25">
        <v>0</v>
      </c>
      <c r="T60" s="38">
        <v>525</v>
      </c>
      <c r="U60" s="38">
        <v>54</v>
      </c>
      <c r="V60" s="67">
        <v>579</v>
      </c>
      <c r="W60" s="66">
        <v>0.88090000000000002</v>
      </c>
      <c r="X60" s="20">
        <v>0</v>
      </c>
      <c r="Y60" s="20">
        <v>462.47</v>
      </c>
      <c r="Z60" s="20">
        <v>0</v>
      </c>
      <c r="AA60" s="19">
        <v>462.47</v>
      </c>
      <c r="AB60" s="19">
        <v>47.57</v>
      </c>
      <c r="AC60" s="19">
        <v>510.04</v>
      </c>
      <c r="AD60" s="18">
        <v>1</v>
      </c>
      <c r="AE60" s="17">
        <v>1</v>
      </c>
      <c r="AF60" s="16">
        <v>1</v>
      </c>
      <c r="AG60" s="16" t="s">
        <v>0</v>
      </c>
      <c r="AH60" s="15">
        <v>24</v>
      </c>
      <c r="AI60" s="15">
        <v>0</v>
      </c>
      <c r="AJ60" s="15">
        <v>5</v>
      </c>
      <c r="AK60" s="14">
        <v>19</v>
      </c>
      <c r="AL60" s="14">
        <v>1808</v>
      </c>
      <c r="AM60" s="14">
        <v>7699</v>
      </c>
      <c r="AN60" s="14">
        <v>0</v>
      </c>
      <c r="AO60" s="14">
        <v>16682</v>
      </c>
      <c r="AP60" s="14">
        <v>0</v>
      </c>
      <c r="AQ60" s="14">
        <v>11651</v>
      </c>
      <c r="AR60" s="14">
        <v>2152</v>
      </c>
      <c r="AS60" s="14">
        <v>44312</v>
      </c>
      <c r="AT60" s="14">
        <v>10559</v>
      </c>
      <c r="AU60" s="14">
        <v>787</v>
      </c>
      <c r="AV60" s="14">
        <v>14494</v>
      </c>
      <c r="AW60" s="14">
        <v>129117</v>
      </c>
      <c r="AX60" s="13">
        <v>24.340526315789475</v>
      </c>
      <c r="AY60" s="13">
        <v>3.9094427746664646</v>
      </c>
      <c r="AZ60" s="13">
        <v>16.64756632862672</v>
      </c>
      <c r="BA60" s="13">
        <v>0</v>
      </c>
      <c r="BB60" s="13">
        <v>32.707238647949183</v>
      </c>
      <c r="BC60" s="13">
        <v>0</v>
      </c>
      <c r="BD60" s="13">
        <v>22.843306407340599</v>
      </c>
      <c r="BE60" s="13">
        <v>4.2192769194572977</v>
      </c>
      <c r="BF60" s="13">
        <v>86.879460434475718</v>
      </c>
      <c r="BG60" s="13">
        <v>20.70229785899145</v>
      </c>
      <c r="BH60" s="13">
        <v>1.5430162340208611</v>
      </c>
      <c r="BI60" s="12">
        <v>28.417379029095756</v>
      </c>
      <c r="BJ60" s="12">
        <v>253.15073327582149</v>
      </c>
      <c r="BK60" s="11" t="s">
        <v>0</v>
      </c>
      <c r="BL60" s="11" t="s">
        <v>0</v>
      </c>
      <c r="BM60" s="11" t="s">
        <v>0</v>
      </c>
      <c r="BN60" s="10">
        <v>1</v>
      </c>
      <c r="BO60" s="11" t="s">
        <v>0</v>
      </c>
      <c r="BP60" s="9"/>
    </row>
    <row r="61" spans="1:68" x14ac:dyDescent="0.25">
      <c r="A61" s="27">
        <v>213</v>
      </c>
      <c r="B61" s="9" t="s">
        <v>68</v>
      </c>
      <c r="C61" s="9" t="s">
        <v>7</v>
      </c>
      <c r="D61" s="11">
        <v>213</v>
      </c>
      <c r="E61" s="26" t="s">
        <v>313</v>
      </c>
      <c r="F61" s="9" t="s">
        <v>49</v>
      </c>
      <c r="G61" s="9" t="s">
        <v>209</v>
      </c>
      <c r="H61" s="9" t="s">
        <v>49</v>
      </c>
      <c r="I61" s="67" t="s">
        <v>62</v>
      </c>
      <c r="J61" s="9" t="s">
        <v>49</v>
      </c>
      <c r="K61" s="9" t="s">
        <v>221</v>
      </c>
      <c r="L61" s="9" t="s">
        <v>49</v>
      </c>
      <c r="M61" s="25" t="s">
        <v>49</v>
      </c>
      <c r="N61" s="25" t="s">
        <v>253</v>
      </c>
      <c r="O61" s="25" t="s">
        <v>49</v>
      </c>
      <c r="P61" s="9" t="s">
        <v>221</v>
      </c>
      <c r="Q61" s="25">
        <v>0</v>
      </c>
      <c r="R61" s="25">
        <v>298</v>
      </c>
      <c r="S61" s="25">
        <v>0</v>
      </c>
      <c r="T61" s="38">
        <v>298</v>
      </c>
      <c r="U61" s="38">
        <v>32</v>
      </c>
      <c r="V61" s="67">
        <v>330</v>
      </c>
      <c r="W61" s="66">
        <v>0.81869999999999998</v>
      </c>
      <c r="X61" s="20">
        <v>0</v>
      </c>
      <c r="Y61" s="20">
        <v>243.97</v>
      </c>
      <c r="Z61" s="20">
        <v>0</v>
      </c>
      <c r="AA61" s="19">
        <v>243.97</v>
      </c>
      <c r="AB61" s="19">
        <v>26.2</v>
      </c>
      <c r="AC61" s="19">
        <v>270.17</v>
      </c>
      <c r="AD61" s="18">
        <v>0.65680000000000005</v>
      </c>
      <c r="AE61" s="17">
        <v>0.6794</v>
      </c>
      <c r="AF61" s="16">
        <v>0.65680000000000005</v>
      </c>
      <c r="AG61" s="16" t="s">
        <v>0</v>
      </c>
      <c r="AH61" s="15">
        <v>18</v>
      </c>
      <c r="AI61" s="15">
        <v>0</v>
      </c>
      <c r="AJ61" s="15">
        <v>2</v>
      </c>
      <c r="AK61" s="14">
        <v>16</v>
      </c>
      <c r="AL61" s="14">
        <v>4120.7632000000003</v>
      </c>
      <c r="AM61" s="14">
        <v>2099.1328000000003</v>
      </c>
      <c r="AN61" s="14">
        <v>1462.6936000000001</v>
      </c>
      <c r="AO61" s="14">
        <v>2966.2604000000001</v>
      </c>
      <c r="AP61" s="14">
        <v>0</v>
      </c>
      <c r="AQ61" s="14">
        <v>7110.6004000000003</v>
      </c>
      <c r="AR61" s="14">
        <v>1222.92</v>
      </c>
      <c r="AS61" s="14">
        <v>15883.013199999999</v>
      </c>
      <c r="AT61" s="14">
        <v>3897.0383999999999</v>
      </c>
      <c r="AU61" s="14">
        <v>580.88700000000006</v>
      </c>
      <c r="AV61" s="14">
        <v>5639.6994000000004</v>
      </c>
      <c r="AW61" s="14">
        <v>128448.7228</v>
      </c>
      <c r="AX61" s="13">
        <v>15.248125</v>
      </c>
      <c r="AY61" s="13">
        <v>16.890450465221136</v>
      </c>
      <c r="AZ61" s="13">
        <v>8.6040611550600499</v>
      </c>
      <c r="BA61" s="13">
        <v>5.9953830388982254</v>
      </c>
      <c r="BB61" s="13">
        <v>10.979236776844209</v>
      </c>
      <c r="BC61" s="13">
        <v>0</v>
      </c>
      <c r="BD61" s="13">
        <v>26.318985823740608</v>
      </c>
      <c r="BE61" s="13">
        <v>4.5264833253136914</v>
      </c>
      <c r="BF61" s="13">
        <v>58.788959543990813</v>
      </c>
      <c r="BG61" s="13">
        <v>14.424393529999628</v>
      </c>
      <c r="BH61" s="13">
        <v>2.1500795795240033</v>
      </c>
      <c r="BI61" s="12">
        <v>20.874632268571641</v>
      </c>
      <c r="BJ61" s="12">
        <v>475.43666136136505</v>
      </c>
      <c r="BK61" s="11" t="s">
        <v>0</v>
      </c>
      <c r="BL61" s="11" t="s">
        <v>0</v>
      </c>
      <c r="BM61" s="11" t="s">
        <v>0</v>
      </c>
      <c r="BN61" s="10">
        <v>1</v>
      </c>
      <c r="BO61" s="11" t="s">
        <v>0</v>
      </c>
      <c r="BP61" s="9"/>
    </row>
    <row r="62" spans="1:68" x14ac:dyDescent="0.25">
      <c r="A62" s="86">
        <v>219</v>
      </c>
      <c r="B62" s="25" t="s">
        <v>67</v>
      </c>
      <c r="C62" s="25" t="s">
        <v>7</v>
      </c>
      <c r="D62" s="33">
        <v>203</v>
      </c>
      <c r="E62" s="26" t="s">
        <v>314</v>
      </c>
      <c r="F62" s="26" t="s">
        <v>49</v>
      </c>
      <c r="G62" s="26" t="s">
        <v>209</v>
      </c>
      <c r="H62" s="26" t="s">
        <v>49</v>
      </c>
      <c r="I62" s="38" t="s">
        <v>62</v>
      </c>
      <c r="J62" s="25" t="s">
        <v>49</v>
      </c>
      <c r="K62" s="25" t="s">
        <v>216</v>
      </c>
      <c r="L62" s="25" t="s">
        <v>49</v>
      </c>
      <c r="M62" s="25" t="s">
        <v>49</v>
      </c>
      <c r="N62" s="25" t="s">
        <v>219</v>
      </c>
      <c r="O62" s="25" t="s">
        <v>49</v>
      </c>
      <c r="P62" s="25" t="s">
        <v>216</v>
      </c>
      <c r="Q62" s="25">
        <v>0</v>
      </c>
      <c r="R62" s="25">
        <v>332</v>
      </c>
      <c r="S62" s="25">
        <v>0</v>
      </c>
      <c r="T62" s="38">
        <v>332</v>
      </c>
      <c r="U62" s="38">
        <v>19</v>
      </c>
      <c r="V62" s="38">
        <v>351</v>
      </c>
      <c r="W62" s="66">
        <v>0.80449999999999999</v>
      </c>
      <c r="X62" s="20">
        <v>0</v>
      </c>
      <c r="Y62" s="20">
        <v>267.08999999999997</v>
      </c>
      <c r="Z62" s="20">
        <v>0</v>
      </c>
      <c r="AA62" s="20">
        <v>267.08999999999997</v>
      </c>
      <c r="AB62" s="20">
        <v>15.29</v>
      </c>
      <c r="AC62" s="20">
        <v>282.38</v>
      </c>
      <c r="AD62" s="17">
        <v>1</v>
      </c>
      <c r="AE62" s="17">
        <v>1</v>
      </c>
      <c r="AF62" s="36">
        <v>1</v>
      </c>
      <c r="AG62" s="36" t="s">
        <v>0</v>
      </c>
      <c r="AH62" s="15">
        <v>18</v>
      </c>
      <c r="AI62" s="15">
        <v>0</v>
      </c>
      <c r="AJ62" s="15">
        <v>3</v>
      </c>
      <c r="AK62" s="14">
        <v>15</v>
      </c>
      <c r="AL62" s="14">
        <v>3042</v>
      </c>
      <c r="AM62" s="14">
        <v>6957</v>
      </c>
      <c r="AN62" s="14">
        <v>1317</v>
      </c>
      <c r="AO62" s="14">
        <v>13407</v>
      </c>
      <c r="AP62" s="14">
        <v>0</v>
      </c>
      <c r="AQ62" s="14">
        <v>4975</v>
      </c>
      <c r="AR62" s="14">
        <v>2147</v>
      </c>
      <c r="AS62" s="14">
        <v>26517</v>
      </c>
      <c r="AT62" s="14">
        <v>7172</v>
      </c>
      <c r="AU62" s="14">
        <v>830</v>
      </c>
      <c r="AV62" s="14">
        <v>9662</v>
      </c>
      <c r="AW62" s="14">
        <v>214429</v>
      </c>
      <c r="AX62" s="13">
        <v>17.805999999999997</v>
      </c>
      <c r="AY62" s="13">
        <v>11.389419296866226</v>
      </c>
      <c r="AZ62" s="13">
        <v>26.047399752892286</v>
      </c>
      <c r="BA62" s="13">
        <v>4.9309221610693026</v>
      </c>
      <c r="BB62" s="13">
        <v>47.478574969898716</v>
      </c>
      <c r="BC62" s="13">
        <v>0</v>
      </c>
      <c r="BD62" s="13">
        <v>17.618103265103763</v>
      </c>
      <c r="BE62" s="13">
        <v>7.6032296904879955</v>
      </c>
      <c r="BF62" s="13">
        <v>93.905375734825412</v>
      </c>
      <c r="BG62" s="13">
        <v>25.39839932006516</v>
      </c>
      <c r="BH62" s="13">
        <v>2.9393016502585168</v>
      </c>
      <c r="BI62" s="12">
        <v>34.216304270840709</v>
      </c>
      <c r="BJ62" s="12">
        <v>759.36326935335364</v>
      </c>
      <c r="BK62" s="11" t="s">
        <v>0</v>
      </c>
      <c r="BL62" s="11" t="s">
        <v>0</v>
      </c>
      <c r="BM62" s="11" t="s">
        <v>0</v>
      </c>
      <c r="BN62" s="10">
        <v>1</v>
      </c>
      <c r="BO62" s="11" t="s">
        <v>0</v>
      </c>
      <c r="BP62" s="26"/>
    </row>
    <row r="63" spans="1:68" x14ac:dyDescent="0.25">
      <c r="A63" s="27">
        <v>228</v>
      </c>
      <c r="B63" s="9" t="s">
        <v>66</v>
      </c>
      <c r="C63" s="9" t="s">
        <v>7</v>
      </c>
      <c r="D63" s="11">
        <v>205</v>
      </c>
      <c r="E63" s="26" t="s">
        <v>315</v>
      </c>
      <c r="F63" s="9" t="s">
        <v>49</v>
      </c>
      <c r="G63" s="9" t="s">
        <v>209</v>
      </c>
      <c r="H63" s="9" t="s">
        <v>49</v>
      </c>
      <c r="I63" s="67" t="s">
        <v>62</v>
      </c>
      <c r="J63" s="9" t="s">
        <v>49</v>
      </c>
      <c r="K63" s="9" t="s">
        <v>232</v>
      </c>
      <c r="L63" s="9" t="s">
        <v>49</v>
      </c>
      <c r="M63" s="25" t="s">
        <v>49</v>
      </c>
      <c r="N63" s="25" t="s">
        <v>233</v>
      </c>
      <c r="O63" s="25" t="s">
        <v>49</v>
      </c>
      <c r="P63" s="9" t="s">
        <v>232</v>
      </c>
      <c r="Q63" s="25">
        <v>0</v>
      </c>
      <c r="R63" s="25">
        <v>335</v>
      </c>
      <c r="S63" s="25">
        <v>0</v>
      </c>
      <c r="T63" s="38">
        <v>335</v>
      </c>
      <c r="U63" s="38">
        <v>13</v>
      </c>
      <c r="V63" s="67">
        <v>348</v>
      </c>
      <c r="W63" s="66">
        <v>0.85929999999999995</v>
      </c>
      <c r="X63" s="20">
        <v>0</v>
      </c>
      <c r="Y63" s="20">
        <v>287.87</v>
      </c>
      <c r="Z63" s="20">
        <v>0</v>
      </c>
      <c r="AA63" s="19">
        <v>287.87</v>
      </c>
      <c r="AB63" s="19">
        <v>11.17</v>
      </c>
      <c r="AC63" s="19">
        <v>299.04000000000002</v>
      </c>
      <c r="AD63" s="18">
        <v>0.44040000000000001</v>
      </c>
      <c r="AE63" s="17">
        <v>0.44159999999999999</v>
      </c>
      <c r="AF63" s="16">
        <v>0.44040000000000001</v>
      </c>
      <c r="AG63" s="16" t="s">
        <v>0</v>
      </c>
      <c r="AH63" s="15">
        <v>15</v>
      </c>
      <c r="AI63" s="15">
        <v>0</v>
      </c>
      <c r="AJ63" s="15">
        <v>1</v>
      </c>
      <c r="AK63" s="14">
        <v>14</v>
      </c>
      <c r="AL63" s="14">
        <v>0</v>
      </c>
      <c r="AM63" s="14">
        <v>5735.7696000000005</v>
      </c>
      <c r="AN63" s="14">
        <v>0</v>
      </c>
      <c r="AO63" s="14">
        <v>5750.5151999999998</v>
      </c>
      <c r="AP63" s="14">
        <v>1546.0416</v>
      </c>
      <c r="AQ63" s="14">
        <v>4429.6895999999997</v>
      </c>
      <c r="AR63" s="14">
        <v>923.38559999999995</v>
      </c>
      <c r="AS63" s="14">
        <v>14669.068799999999</v>
      </c>
      <c r="AT63" s="14">
        <v>4737.9264000000003</v>
      </c>
      <c r="AU63" s="14">
        <v>285.71519999999998</v>
      </c>
      <c r="AV63" s="14">
        <v>5309.3567999999996</v>
      </c>
      <c r="AW63" s="14">
        <v>86985.0432</v>
      </c>
      <c r="AX63" s="13">
        <v>20.562142857142856</v>
      </c>
      <c r="AY63" s="13">
        <v>0</v>
      </c>
      <c r="AZ63" s="13">
        <v>19.924860527321361</v>
      </c>
      <c r="BA63" s="13">
        <v>0</v>
      </c>
      <c r="BB63" s="13">
        <v>19.229919743178169</v>
      </c>
      <c r="BC63" s="13">
        <v>5.1700160513643656</v>
      </c>
      <c r="BD63" s="13">
        <v>14.813033707865166</v>
      </c>
      <c r="BE63" s="13">
        <v>3.0878330658105937</v>
      </c>
      <c r="BF63" s="13">
        <v>49.05386837881219</v>
      </c>
      <c r="BG63" s="13">
        <v>15.84378812199037</v>
      </c>
      <c r="BH63" s="13">
        <v>0.95544141252006409</v>
      </c>
      <c r="BI63" s="12">
        <v>17.754670947030494</v>
      </c>
      <c r="BJ63" s="12">
        <v>290.88096308186192</v>
      </c>
      <c r="BK63" s="11" t="s">
        <v>0</v>
      </c>
      <c r="BL63" s="11" t="s">
        <v>0</v>
      </c>
      <c r="BM63" s="11" t="s">
        <v>0</v>
      </c>
      <c r="BN63" s="10">
        <v>1</v>
      </c>
      <c r="BO63" s="11" t="s">
        <v>0</v>
      </c>
      <c r="BP63" s="9"/>
    </row>
    <row r="64" spans="1:68" x14ac:dyDescent="0.25">
      <c r="A64" s="86">
        <v>229</v>
      </c>
      <c r="B64" s="25" t="s">
        <v>65</v>
      </c>
      <c r="C64" s="25" t="s">
        <v>7</v>
      </c>
      <c r="D64" s="33">
        <v>202</v>
      </c>
      <c r="E64" s="26" t="s">
        <v>316</v>
      </c>
      <c r="F64" s="26" t="s">
        <v>49</v>
      </c>
      <c r="G64" s="26" t="s">
        <v>209</v>
      </c>
      <c r="H64" s="26" t="s">
        <v>49</v>
      </c>
      <c r="I64" s="38" t="s">
        <v>62</v>
      </c>
      <c r="J64" s="25" t="s">
        <v>49</v>
      </c>
      <c r="K64" s="25" t="s">
        <v>216</v>
      </c>
      <c r="L64" s="25" t="s">
        <v>49</v>
      </c>
      <c r="M64" s="25" t="s">
        <v>49</v>
      </c>
      <c r="N64" s="25" t="s">
        <v>224</v>
      </c>
      <c r="O64" s="25" t="s">
        <v>49</v>
      </c>
      <c r="P64" s="25" t="s">
        <v>216</v>
      </c>
      <c r="Q64" s="25">
        <v>0</v>
      </c>
      <c r="R64" s="25">
        <v>725</v>
      </c>
      <c r="S64" s="25">
        <v>0</v>
      </c>
      <c r="T64" s="38">
        <v>725</v>
      </c>
      <c r="U64" s="38">
        <v>47</v>
      </c>
      <c r="V64" s="38">
        <v>772</v>
      </c>
      <c r="W64" s="66">
        <v>0.84060000000000001</v>
      </c>
      <c r="X64" s="20">
        <v>0</v>
      </c>
      <c r="Y64" s="20">
        <v>609.44000000000005</v>
      </c>
      <c r="Z64" s="20">
        <v>0</v>
      </c>
      <c r="AA64" s="20">
        <v>609.44000000000005</v>
      </c>
      <c r="AB64" s="20">
        <v>39.51</v>
      </c>
      <c r="AC64" s="20">
        <v>648.95000000000005</v>
      </c>
      <c r="AD64" s="17">
        <v>1</v>
      </c>
      <c r="AE64" s="17">
        <v>1</v>
      </c>
      <c r="AF64" s="36">
        <v>1</v>
      </c>
      <c r="AG64" s="36" t="s">
        <v>0</v>
      </c>
      <c r="AH64" s="15">
        <v>35</v>
      </c>
      <c r="AI64" s="15">
        <v>0</v>
      </c>
      <c r="AJ64" s="15">
        <v>3</v>
      </c>
      <c r="AK64" s="14">
        <v>32</v>
      </c>
      <c r="AL64" s="14">
        <v>1651</v>
      </c>
      <c r="AM64" s="14">
        <v>2578</v>
      </c>
      <c r="AN64" s="14">
        <v>0</v>
      </c>
      <c r="AO64" s="14">
        <v>9784</v>
      </c>
      <c r="AP64" s="14">
        <v>2368</v>
      </c>
      <c r="AQ64" s="14">
        <v>10800</v>
      </c>
      <c r="AR64" s="14">
        <v>1680</v>
      </c>
      <c r="AS64" s="14">
        <v>28011</v>
      </c>
      <c r="AT64" s="14">
        <v>11453</v>
      </c>
      <c r="AU64" s="14">
        <v>797</v>
      </c>
      <c r="AV64" s="14">
        <v>13844</v>
      </c>
      <c r="AW64" s="14">
        <v>326953</v>
      </c>
      <c r="AX64" s="13">
        <v>19.045000000000002</v>
      </c>
      <c r="AY64" s="13">
        <v>2.7090443686006824</v>
      </c>
      <c r="AZ64" s="13">
        <v>4.2301128905224461</v>
      </c>
      <c r="BA64" s="13">
        <v>0</v>
      </c>
      <c r="BB64" s="13">
        <v>15.076662300639493</v>
      </c>
      <c r="BC64" s="13">
        <v>3.6489714153632788</v>
      </c>
      <c r="BD64" s="13">
        <v>16.642268279528469</v>
      </c>
      <c r="BE64" s="13">
        <v>2.5887972879266505</v>
      </c>
      <c r="BF64" s="13">
        <v>43.163571923877029</v>
      </c>
      <c r="BG64" s="13">
        <v>17.648509130133291</v>
      </c>
      <c r="BH64" s="13">
        <v>1.228137760998536</v>
      </c>
      <c r="BI64" s="12">
        <v>21.332922413128898</v>
      </c>
      <c r="BJ64" s="12">
        <v>503.81847599969177</v>
      </c>
      <c r="BK64" s="11" t="s">
        <v>0</v>
      </c>
      <c r="BL64" s="11" t="s">
        <v>0</v>
      </c>
      <c r="BM64" s="11" t="s">
        <v>0</v>
      </c>
      <c r="BN64" s="10">
        <v>1</v>
      </c>
      <c r="BO64" s="11" t="s">
        <v>0</v>
      </c>
      <c r="BP64" s="26"/>
    </row>
    <row r="65" spans="1:68" x14ac:dyDescent="0.25">
      <c r="A65" s="86">
        <v>232</v>
      </c>
      <c r="B65" s="25" t="s">
        <v>64</v>
      </c>
      <c r="C65" s="25" t="s">
        <v>7</v>
      </c>
      <c r="D65" s="33">
        <v>207</v>
      </c>
      <c r="E65" s="26" t="s">
        <v>317</v>
      </c>
      <c r="F65" s="26" t="s">
        <v>49</v>
      </c>
      <c r="G65" s="26" t="s">
        <v>209</v>
      </c>
      <c r="H65" s="26" t="s">
        <v>209</v>
      </c>
      <c r="I65" s="25" t="s">
        <v>47</v>
      </c>
      <c r="J65" s="25" t="s">
        <v>49</v>
      </c>
      <c r="K65" s="25" t="s">
        <v>216</v>
      </c>
      <c r="L65" s="25" t="s">
        <v>216</v>
      </c>
      <c r="M65" s="25" t="s">
        <v>49</v>
      </c>
      <c r="N65" s="25" t="s">
        <v>230</v>
      </c>
      <c r="O65" s="25" t="s">
        <v>217</v>
      </c>
      <c r="P65" s="25" t="s">
        <v>216</v>
      </c>
      <c r="Q65" s="25">
        <v>0</v>
      </c>
      <c r="R65" s="25">
        <v>377</v>
      </c>
      <c r="S65" s="25">
        <v>372</v>
      </c>
      <c r="T65" s="38">
        <v>749</v>
      </c>
      <c r="U65" s="38">
        <v>29</v>
      </c>
      <c r="V65" s="38">
        <v>778</v>
      </c>
      <c r="W65" s="66">
        <v>0.84830000000000005</v>
      </c>
      <c r="X65" s="20">
        <v>0</v>
      </c>
      <c r="Y65" s="20">
        <v>319.81</v>
      </c>
      <c r="Z65" s="20">
        <v>315.57</v>
      </c>
      <c r="AA65" s="20">
        <v>635.38</v>
      </c>
      <c r="AB65" s="20">
        <v>24.6</v>
      </c>
      <c r="AC65" s="20">
        <v>659.98</v>
      </c>
      <c r="AD65" s="17">
        <v>1</v>
      </c>
      <c r="AE65" s="17">
        <v>1</v>
      </c>
      <c r="AF65" s="36">
        <v>1</v>
      </c>
      <c r="AG65" s="36" t="s">
        <v>0</v>
      </c>
      <c r="AH65" s="15">
        <v>33</v>
      </c>
      <c r="AI65" s="15">
        <v>0</v>
      </c>
      <c r="AJ65" s="15">
        <v>3</v>
      </c>
      <c r="AK65" s="14">
        <v>30</v>
      </c>
      <c r="AL65" s="14">
        <v>1973</v>
      </c>
      <c r="AM65" s="14">
        <v>8628</v>
      </c>
      <c r="AN65" s="14">
        <v>1783</v>
      </c>
      <c r="AO65" s="14">
        <v>5353</v>
      </c>
      <c r="AP65" s="14">
        <v>3360</v>
      </c>
      <c r="AQ65" s="14">
        <v>10861</v>
      </c>
      <c r="AR65" s="14">
        <v>1523</v>
      </c>
      <c r="AS65" s="14">
        <v>31199</v>
      </c>
      <c r="AT65" s="14">
        <v>6011</v>
      </c>
      <c r="AU65" s="14">
        <v>870</v>
      </c>
      <c r="AV65" s="14">
        <v>8621</v>
      </c>
      <c r="AW65" s="14">
        <v>164027</v>
      </c>
      <c r="AX65" s="13">
        <v>21.179333333333332</v>
      </c>
      <c r="AY65" s="13">
        <v>3.1052283672762755</v>
      </c>
      <c r="AZ65" s="13">
        <v>13.579275394252258</v>
      </c>
      <c r="BA65" s="13">
        <v>2.8061947181214393</v>
      </c>
      <c r="BB65" s="13">
        <v>8.1108518439952721</v>
      </c>
      <c r="BC65" s="13">
        <v>5.0910633655565318</v>
      </c>
      <c r="BD65" s="13">
        <v>16.456559289675443</v>
      </c>
      <c r="BE65" s="13">
        <v>2.3076456862329162</v>
      </c>
      <c r="BF65" s="13">
        <v>47.272644625594715</v>
      </c>
      <c r="BG65" s="13">
        <v>9.1078517530834269</v>
      </c>
      <c r="BH65" s="13">
        <v>1.3182217642958878</v>
      </c>
      <c r="BI65" s="12">
        <v>13.06251704597109</v>
      </c>
      <c r="BJ65" s="12">
        <v>248.53328888754203</v>
      </c>
      <c r="BK65" s="11" t="s">
        <v>0</v>
      </c>
      <c r="BL65" s="11" t="s">
        <v>0</v>
      </c>
      <c r="BM65" s="11" t="s">
        <v>0</v>
      </c>
      <c r="BN65" s="10">
        <v>1</v>
      </c>
      <c r="BO65" s="11" t="s">
        <v>0</v>
      </c>
      <c r="BP65" s="26"/>
    </row>
    <row r="66" spans="1:68" x14ac:dyDescent="0.25">
      <c r="A66" s="27">
        <v>236</v>
      </c>
      <c r="B66" s="9" t="s">
        <v>63</v>
      </c>
      <c r="C66" s="9" t="s">
        <v>7</v>
      </c>
      <c r="D66" s="11">
        <v>236</v>
      </c>
      <c r="E66" s="26" t="s">
        <v>318</v>
      </c>
      <c r="F66" s="9" t="s">
        <v>49</v>
      </c>
      <c r="G66" s="9" t="s">
        <v>209</v>
      </c>
      <c r="H66" s="9" t="s">
        <v>49</v>
      </c>
      <c r="I66" s="67" t="s">
        <v>62</v>
      </c>
      <c r="J66" s="9" t="s">
        <v>49</v>
      </c>
      <c r="K66" s="9" t="s">
        <v>232</v>
      </c>
      <c r="L66" s="9" t="s">
        <v>49</v>
      </c>
      <c r="M66" s="25" t="s">
        <v>49</v>
      </c>
      <c r="N66" s="25" t="s">
        <v>259</v>
      </c>
      <c r="O66" s="25" t="s">
        <v>49</v>
      </c>
      <c r="P66" s="9" t="s">
        <v>232</v>
      </c>
      <c r="Q66" s="25">
        <v>0</v>
      </c>
      <c r="R66" s="25">
        <v>372</v>
      </c>
      <c r="S66" s="25">
        <v>0</v>
      </c>
      <c r="T66" s="38">
        <v>372</v>
      </c>
      <c r="U66" s="38">
        <v>0</v>
      </c>
      <c r="V66" s="67">
        <v>372</v>
      </c>
      <c r="W66" s="66">
        <v>0.9</v>
      </c>
      <c r="X66" s="20">
        <v>0</v>
      </c>
      <c r="Y66" s="20">
        <v>334.8</v>
      </c>
      <c r="Z66" s="20">
        <v>0</v>
      </c>
      <c r="AA66" s="19">
        <v>334.8</v>
      </c>
      <c r="AB66" s="19">
        <v>0</v>
      </c>
      <c r="AC66" s="19">
        <v>334.8</v>
      </c>
      <c r="AD66" s="18">
        <v>1</v>
      </c>
      <c r="AE66" s="17">
        <v>1</v>
      </c>
      <c r="AF66" s="16">
        <v>1</v>
      </c>
      <c r="AG66" s="16" t="s">
        <v>0</v>
      </c>
      <c r="AH66" s="15">
        <v>16</v>
      </c>
      <c r="AI66" s="15">
        <v>0</v>
      </c>
      <c r="AJ66" s="15">
        <v>1</v>
      </c>
      <c r="AK66" s="14">
        <v>15</v>
      </c>
      <c r="AL66" s="14">
        <v>0</v>
      </c>
      <c r="AM66" s="14">
        <v>0</v>
      </c>
      <c r="AN66" s="14">
        <v>0</v>
      </c>
      <c r="AO66" s="14">
        <v>6725</v>
      </c>
      <c r="AP66" s="14">
        <v>0</v>
      </c>
      <c r="AQ66" s="14">
        <v>0</v>
      </c>
      <c r="AR66" s="14">
        <v>1190</v>
      </c>
      <c r="AS66" s="14">
        <v>9720</v>
      </c>
      <c r="AT66" s="14">
        <v>4238</v>
      </c>
      <c r="AU66" s="14">
        <v>870</v>
      </c>
      <c r="AV66" s="14">
        <v>5108</v>
      </c>
      <c r="AW66" s="14">
        <v>134820</v>
      </c>
      <c r="AX66" s="13">
        <v>22.32</v>
      </c>
      <c r="AY66" s="13">
        <v>0</v>
      </c>
      <c r="AZ66" s="13">
        <v>0</v>
      </c>
      <c r="BA66" s="13">
        <v>0</v>
      </c>
      <c r="BB66" s="13">
        <v>20.086618876941458</v>
      </c>
      <c r="BC66" s="13">
        <v>0</v>
      </c>
      <c r="BD66" s="13">
        <v>0</v>
      </c>
      <c r="BE66" s="13">
        <v>3.5543608124253283</v>
      </c>
      <c r="BF66" s="13">
        <v>29.032258064516128</v>
      </c>
      <c r="BG66" s="13">
        <v>12.658303464755077</v>
      </c>
      <c r="BH66" s="13">
        <v>2.5985663082437274</v>
      </c>
      <c r="BI66" s="12">
        <v>15.256869772998805</v>
      </c>
      <c r="BJ66" s="12">
        <v>402.68817204301075</v>
      </c>
      <c r="BK66" s="11" t="s">
        <v>0</v>
      </c>
      <c r="BL66" s="11" t="s">
        <v>0</v>
      </c>
      <c r="BM66" s="11" t="s">
        <v>0</v>
      </c>
      <c r="BN66" s="10">
        <v>1</v>
      </c>
      <c r="BO66" s="11" t="s">
        <v>0</v>
      </c>
      <c r="BP66" s="9"/>
    </row>
    <row r="67" spans="1:68" x14ac:dyDescent="0.25">
      <c r="A67" s="86">
        <v>301</v>
      </c>
      <c r="B67" s="25" t="s">
        <v>61</v>
      </c>
      <c r="C67" s="25" t="s">
        <v>7</v>
      </c>
      <c r="D67" s="33">
        <v>301</v>
      </c>
      <c r="E67" s="26" t="s">
        <v>319</v>
      </c>
      <c r="F67" s="26" t="s">
        <v>49</v>
      </c>
      <c r="G67" s="26" t="s">
        <v>49</v>
      </c>
      <c r="H67" s="26" t="s">
        <v>209</v>
      </c>
      <c r="I67" s="38" t="s">
        <v>16</v>
      </c>
      <c r="J67" s="25" t="s">
        <v>49</v>
      </c>
      <c r="K67" s="25" t="s">
        <v>49</v>
      </c>
      <c r="L67" s="25" t="s">
        <v>216</v>
      </c>
      <c r="M67" s="25" t="s">
        <v>49</v>
      </c>
      <c r="N67" s="25" t="s">
        <v>49</v>
      </c>
      <c r="O67" s="25" t="s">
        <v>219</v>
      </c>
      <c r="P67" s="25" t="s">
        <v>216</v>
      </c>
      <c r="Q67" s="25">
        <v>0</v>
      </c>
      <c r="R67" s="25">
        <v>0</v>
      </c>
      <c r="S67" s="25">
        <v>584</v>
      </c>
      <c r="T67" s="38">
        <v>584</v>
      </c>
      <c r="U67" s="38">
        <v>77</v>
      </c>
      <c r="V67" s="38">
        <v>661</v>
      </c>
      <c r="W67" s="66">
        <v>0.76049999999999995</v>
      </c>
      <c r="X67" s="20">
        <v>0</v>
      </c>
      <c r="Y67" s="20">
        <v>0</v>
      </c>
      <c r="Z67" s="20">
        <v>444.13</v>
      </c>
      <c r="AA67" s="20">
        <v>444.13</v>
      </c>
      <c r="AB67" s="20">
        <v>58.56</v>
      </c>
      <c r="AC67" s="20">
        <v>502.69</v>
      </c>
      <c r="AD67" s="17">
        <v>0.58109999999999995</v>
      </c>
      <c r="AE67" s="17">
        <v>0.6109</v>
      </c>
      <c r="AF67" s="36">
        <v>1</v>
      </c>
      <c r="AG67" s="36" t="s">
        <v>0</v>
      </c>
      <c r="AH67" s="15">
        <v>61</v>
      </c>
      <c r="AI67" s="15">
        <v>23</v>
      </c>
      <c r="AJ67" s="15">
        <v>6</v>
      </c>
      <c r="AK67" s="14">
        <v>32</v>
      </c>
      <c r="AL67" s="14">
        <v>2614.9499999999998</v>
      </c>
      <c r="AM67" s="14">
        <v>6164.8898999999992</v>
      </c>
      <c r="AN67" s="14">
        <v>668.26499999999999</v>
      </c>
      <c r="AO67" s="14">
        <v>6525.6337999999996</v>
      </c>
      <c r="AP67" s="14">
        <v>2430.1601999999998</v>
      </c>
      <c r="AQ67" s="14">
        <v>11896.055700000001</v>
      </c>
      <c r="AR67" s="14">
        <v>2257.8863999999999</v>
      </c>
      <c r="AS67" s="14">
        <v>40665.780299999999</v>
      </c>
      <c r="AT67" s="14">
        <v>11111.660099999999</v>
      </c>
      <c r="AU67" s="14">
        <v>549.80999999999995</v>
      </c>
      <c r="AV67" s="14">
        <v>14410.5201</v>
      </c>
      <c r="AW67" s="14">
        <v>431077.30869999999</v>
      </c>
      <c r="AX67" s="13">
        <v>13.8790625</v>
      </c>
      <c r="AY67" s="13">
        <v>5.8878031207079005</v>
      </c>
      <c r="AZ67" s="13">
        <v>13.880822957242247</v>
      </c>
      <c r="BA67" s="13">
        <v>1.5046607975142412</v>
      </c>
      <c r="BB67" s="13">
        <v>12.981427519942708</v>
      </c>
      <c r="BC67" s="13">
        <v>4.834311802502536</v>
      </c>
      <c r="BD67" s="13">
        <v>23.664794803954724</v>
      </c>
      <c r="BE67" s="13">
        <v>4.4916079492331251</v>
      </c>
      <c r="BF67" s="13">
        <v>80.896338299946279</v>
      </c>
      <c r="BG67" s="13">
        <v>22.104398535876982</v>
      </c>
      <c r="BH67" s="13">
        <v>1.0937357019236507</v>
      </c>
      <c r="BI67" s="12">
        <v>28.666812747418884</v>
      </c>
      <c r="BJ67" s="12">
        <v>857.54104656945628</v>
      </c>
      <c r="BK67" s="11" t="s">
        <v>0</v>
      </c>
      <c r="BL67" s="11" t="s">
        <v>0</v>
      </c>
      <c r="BM67" s="11" t="s">
        <v>0</v>
      </c>
      <c r="BN67" s="10">
        <v>1</v>
      </c>
      <c r="BO67" s="11" t="s">
        <v>0</v>
      </c>
      <c r="BP67" s="26"/>
    </row>
    <row r="68" spans="1:68" s="8" customFormat="1" x14ac:dyDescent="0.25">
      <c r="A68" s="86">
        <v>302</v>
      </c>
      <c r="B68" s="25" t="s">
        <v>60</v>
      </c>
      <c r="C68" s="25" t="s">
        <v>7</v>
      </c>
      <c r="D68" s="33">
        <v>302</v>
      </c>
      <c r="E68" s="26" t="s">
        <v>320</v>
      </c>
      <c r="F68" s="26" t="s">
        <v>49</v>
      </c>
      <c r="G68" s="26" t="s">
        <v>49</v>
      </c>
      <c r="H68" s="26" t="s">
        <v>209</v>
      </c>
      <c r="I68" s="38" t="s">
        <v>16</v>
      </c>
      <c r="J68" s="25" t="s">
        <v>49</v>
      </c>
      <c r="K68" s="25" t="s">
        <v>49</v>
      </c>
      <c r="L68" s="25" t="s">
        <v>232</v>
      </c>
      <c r="M68" s="25" t="s">
        <v>49</v>
      </c>
      <c r="N68" s="25" t="s">
        <v>49</v>
      </c>
      <c r="O68" s="25" t="s">
        <v>233</v>
      </c>
      <c r="P68" s="25" t="s">
        <v>232</v>
      </c>
      <c r="Q68" s="25">
        <v>0</v>
      </c>
      <c r="R68" s="25">
        <v>0</v>
      </c>
      <c r="S68" s="25">
        <v>1139</v>
      </c>
      <c r="T68" s="38">
        <v>1139</v>
      </c>
      <c r="U68" s="38">
        <v>62</v>
      </c>
      <c r="V68" s="38">
        <v>1201</v>
      </c>
      <c r="W68" s="66">
        <v>0.82</v>
      </c>
      <c r="X68" s="20">
        <v>0</v>
      </c>
      <c r="Y68" s="20">
        <v>0</v>
      </c>
      <c r="Z68" s="20">
        <v>933.98</v>
      </c>
      <c r="AA68" s="20">
        <v>933.98</v>
      </c>
      <c r="AB68" s="20">
        <v>50.84</v>
      </c>
      <c r="AC68" s="20">
        <v>984.82</v>
      </c>
      <c r="AD68" s="17">
        <v>1</v>
      </c>
      <c r="AE68" s="17">
        <v>1</v>
      </c>
      <c r="AF68" s="36">
        <v>1</v>
      </c>
      <c r="AG68" s="36" t="s">
        <v>0</v>
      </c>
      <c r="AH68" s="15">
        <v>40</v>
      </c>
      <c r="AI68" s="15">
        <v>3</v>
      </c>
      <c r="AJ68" s="15">
        <v>5</v>
      </c>
      <c r="AK68" s="14">
        <v>32</v>
      </c>
      <c r="AL68" s="14">
        <v>1438</v>
      </c>
      <c r="AM68" s="14">
        <v>12835.3</v>
      </c>
      <c r="AN68" s="14">
        <v>10399.6</v>
      </c>
      <c r="AO68" s="14">
        <v>10898</v>
      </c>
      <c r="AP68" s="14">
        <v>3767</v>
      </c>
      <c r="AQ68" s="14">
        <v>0</v>
      </c>
      <c r="AR68" s="14">
        <v>4608</v>
      </c>
      <c r="AS68" s="14">
        <v>21478</v>
      </c>
      <c r="AT68" s="14">
        <v>18977</v>
      </c>
      <c r="AU68" s="14">
        <v>861</v>
      </c>
      <c r="AV68" s="14">
        <v>23282</v>
      </c>
      <c r="AW68" s="14">
        <v>273268</v>
      </c>
      <c r="AX68" s="13">
        <v>29.186875000000001</v>
      </c>
      <c r="AY68" s="13">
        <v>1.5396475299256942</v>
      </c>
      <c r="AZ68" s="13">
        <v>13.742585494336065</v>
      </c>
      <c r="BA68" s="13">
        <v>11.134713805434806</v>
      </c>
      <c r="BB68" s="13">
        <v>11.065981600698604</v>
      </c>
      <c r="BC68" s="13">
        <v>3.8250644787880015</v>
      </c>
      <c r="BD68" s="13">
        <v>0</v>
      </c>
      <c r="BE68" s="13">
        <v>4.6790276395686519</v>
      </c>
      <c r="BF68" s="13">
        <v>21.809061554395726</v>
      </c>
      <c r="BG68" s="13">
        <v>19.269511179707965</v>
      </c>
      <c r="BH68" s="13">
        <v>0.87427144046627803</v>
      </c>
      <c r="BI68" s="12">
        <v>23.640868382039358</v>
      </c>
      <c r="BJ68" s="12">
        <v>277.4801486566073</v>
      </c>
      <c r="BK68" s="11" t="s">
        <v>0</v>
      </c>
      <c r="BL68" s="11" t="s">
        <v>0</v>
      </c>
      <c r="BM68" s="11" t="s">
        <v>0</v>
      </c>
      <c r="BN68" s="10">
        <v>1</v>
      </c>
      <c r="BO68" s="11" t="s">
        <v>0</v>
      </c>
      <c r="BP68" s="26"/>
    </row>
    <row r="69" spans="1:68" s="8" customFormat="1" x14ac:dyDescent="0.25">
      <c r="A69" s="86">
        <v>303</v>
      </c>
      <c r="B69" s="25" t="s">
        <v>59</v>
      </c>
      <c r="C69" s="25" t="s">
        <v>7</v>
      </c>
      <c r="D69" s="33">
        <v>303</v>
      </c>
      <c r="E69" s="26" t="s">
        <v>321</v>
      </c>
      <c r="F69" s="26" t="s">
        <v>49</v>
      </c>
      <c r="G69" s="26" t="s">
        <v>49</v>
      </c>
      <c r="H69" s="26" t="s">
        <v>209</v>
      </c>
      <c r="I69" s="38" t="s">
        <v>16</v>
      </c>
      <c r="J69" s="25" t="s">
        <v>49</v>
      </c>
      <c r="K69" s="25" t="s">
        <v>49</v>
      </c>
      <c r="L69" s="25" t="s">
        <v>285</v>
      </c>
      <c r="M69" s="25" t="s">
        <v>49</v>
      </c>
      <c r="N69" s="25" t="s">
        <v>49</v>
      </c>
      <c r="O69" s="25" t="s">
        <v>286</v>
      </c>
      <c r="P69" s="25" t="s">
        <v>285</v>
      </c>
      <c r="Q69" s="25">
        <v>0</v>
      </c>
      <c r="R69" s="25">
        <v>0</v>
      </c>
      <c r="S69" s="25">
        <v>228</v>
      </c>
      <c r="T69" s="38">
        <v>228</v>
      </c>
      <c r="U69" s="38">
        <v>31</v>
      </c>
      <c r="V69" s="38">
        <v>259</v>
      </c>
      <c r="W69" s="66">
        <v>0.83550000000000002</v>
      </c>
      <c r="X69" s="20">
        <v>0</v>
      </c>
      <c r="Y69" s="20">
        <v>0</v>
      </c>
      <c r="Z69" s="20">
        <v>190.49</v>
      </c>
      <c r="AA69" s="20">
        <v>190.49</v>
      </c>
      <c r="AB69" s="20">
        <v>25.9</v>
      </c>
      <c r="AC69" s="20">
        <v>216.39000000000001</v>
      </c>
      <c r="AD69" s="17">
        <v>1</v>
      </c>
      <c r="AE69" s="17">
        <v>1</v>
      </c>
      <c r="AF69" s="36">
        <v>1</v>
      </c>
      <c r="AG69" s="36" t="s">
        <v>0</v>
      </c>
      <c r="AH69" s="15">
        <v>28</v>
      </c>
      <c r="AI69" s="15">
        <v>6</v>
      </c>
      <c r="AJ69" s="15">
        <v>3</v>
      </c>
      <c r="AK69" s="14">
        <v>19</v>
      </c>
      <c r="AL69" s="14">
        <v>1762</v>
      </c>
      <c r="AM69" s="14">
        <v>6270</v>
      </c>
      <c r="AN69" s="14">
        <v>9008</v>
      </c>
      <c r="AO69" s="14">
        <v>15737</v>
      </c>
      <c r="AP69" s="14">
        <v>3960</v>
      </c>
      <c r="AQ69" s="14">
        <v>19933</v>
      </c>
      <c r="AR69" s="14">
        <v>3400</v>
      </c>
      <c r="AS69" s="14">
        <v>64992</v>
      </c>
      <c r="AT69" s="14">
        <v>19757</v>
      </c>
      <c r="AU69" s="14">
        <v>903</v>
      </c>
      <c r="AV69" s="14">
        <v>22466</v>
      </c>
      <c r="AW69" s="14">
        <v>363737</v>
      </c>
      <c r="AX69" s="13">
        <v>10.025789473684211</v>
      </c>
      <c r="AY69" s="13">
        <v>9.2498293873694148</v>
      </c>
      <c r="AZ69" s="13">
        <v>32.915113654260061</v>
      </c>
      <c r="BA69" s="13">
        <v>47.28857157856055</v>
      </c>
      <c r="BB69" s="13">
        <v>72.725172142890145</v>
      </c>
      <c r="BC69" s="13">
        <v>18.300291140995423</v>
      </c>
      <c r="BD69" s="13">
        <v>92.116086695318629</v>
      </c>
      <c r="BE69" s="13">
        <v>15.712371181662737</v>
      </c>
      <c r="BF69" s="13">
        <v>300.34659642312488</v>
      </c>
      <c r="BG69" s="13">
        <v>91.302740422385497</v>
      </c>
      <c r="BH69" s="13">
        <v>4.1730209344239562</v>
      </c>
      <c r="BI69" s="12">
        <v>103.82180322565738</v>
      </c>
      <c r="BJ69" s="12">
        <v>1680.9325754424881</v>
      </c>
      <c r="BK69" s="11" t="s">
        <v>0</v>
      </c>
      <c r="BL69" s="11" t="s">
        <v>0</v>
      </c>
      <c r="BM69" s="11" t="s">
        <v>0</v>
      </c>
      <c r="BN69" s="10">
        <v>1</v>
      </c>
      <c r="BO69" s="11" t="s">
        <v>0</v>
      </c>
      <c r="BP69" s="26"/>
    </row>
    <row r="70" spans="1:68" s="8" customFormat="1" x14ac:dyDescent="0.25">
      <c r="A70" s="86">
        <v>304</v>
      </c>
      <c r="B70" s="25" t="s">
        <v>58</v>
      </c>
      <c r="C70" s="25" t="s">
        <v>7</v>
      </c>
      <c r="D70" s="33">
        <v>304</v>
      </c>
      <c r="E70" s="26" t="s">
        <v>322</v>
      </c>
      <c r="F70" s="26" t="s">
        <v>49</v>
      </c>
      <c r="G70" s="26" t="s">
        <v>49</v>
      </c>
      <c r="H70" s="26" t="s">
        <v>209</v>
      </c>
      <c r="I70" s="38" t="s">
        <v>16</v>
      </c>
      <c r="J70" s="25" t="s">
        <v>49</v>
      </c>
      <c r="K70" s="25" t="s">
        <v>49</v>
      </c>
      <c r="L70" s="25" t="s">
        <v>213</v>
      </c>
      <c r="M70" s="25" t="s">
        <v>49</v>
      </c>
      <c r="N70" s="25" t="s">
        <v>49</v>
      </c>
      <c r="O70" s="25" t="s">
        <v>214</v>
      </c>
      <c r="P70" s="25" t="s">
        <v>213</v>
      </c>
      <c r="Q70" s="25">
        <v>0</v>
      </c>
      <c r="R70" s="25">
        <v>0</v>
      </c>
      <c r="S70" s="25">
        <v>1505</v>
      </c>
      <c r="T70" s="38">
        <v>1505</v>
      </c>
      <c r="U70" s="38">
        <v>71</v>
      </c>
      <c r="V70" s="38">
        <v>1576</v>
      </c>
      <c r="W70" s="66">
        <v>0.86850000000000005</v>
      </c>
      <c r="X70" s="20">
        <v>0</v>
      </c>
      <c r="Y70" s="20">
        <v>0</v>
      </c>
      <c r="Z70" s="20">
        <v>1307.0899999999999</v>
      </c>
      <c r="AA70" s="20">
        <v>1307.0899999999999</v>
      </c>
      <c r="AB70" s="20">
        <v>61.66</v>
      </c>
      <c r="AC70" s="20">
        <v>1368.75</v>
      </c>
      <c r="AD70" s="17">
        <v>1</v>
      </c>
      <c r="AE70" s="17">
        <v>1</v>
      </c>
      <c r="AF70" s="36">
        <v>1</v>
      </c>
      <c r="AG70" s="36" t="s">
        <v>0</v>
      </c>
      <c r="AH70" s="15">
        <v>54</v>
      </c>
      <c r="AI70" s="15">
        <v>0</v>
      </c>
      <c r="AJ70" s="15">
        <v>7</v>
      </c>
      <c r="AK70" s="14">
        <v>47</v>
      </c>
      <c r="AL70" s="14">
        <v>6859</v>
      </c>
      <c r="AM70" s="14">
        <v>9519</v>
      </c>
      <c r="AN70" s="14">
        <v>5816</v>
      </c>
      <c r="AO70" s="14">
        <v>8461</v>
      </c>
      <c r="AP70" s="14">
        <v>585</v>
      </c>
      <c r="AQ70" s="14">
        <v>14262</v>
      </c>
      <c r="AR70" s="14">
        <v>5220</v>
      </c>
      <c r="AS70" s="14">
        <v>44580</v>
      </c>
      <c r="AT70" s="14">
        <v>22398</v>
      </c>
      <c r="AU70" s="14">
        <v>767</v>
      </c>
      <c r="AV70" s="14">
        <v>27767</v>
      </c>
      <c r="AW70" s="14">
        <v>389167</v>
      </c>
      <c r="AX70" s="13">
        <v>27.810425531914891</v>
      </c>
      <c r="AY70" s="13">
        <v>5.2475345997597724</v>
      </c>
      <c r="AZ70" s="13">
        <v>7.2825895691956948</v>
      </c>
      <c r="BA70" s="13">
        <v>4.4495788354283183</v>
      </c>
      <c r="BB70" s="13">
        <v>6.181552511415525</v>
      </c>
      <c r="BC70" s="13">
        <v>0.42739726027397262</v>
      </c>
      <c r="BD70" s="13">
        <v>10.41972602739726</v>
      </c>
      <c r="BE70" s="13">
        <v>3.8136986301369862</v>
      </c>
      <c r="BF70" s="13">
        <v>32.56986301369863</v>
      </c>
      <c r="BG70" s="13">
        <v>16.363835616438354</v>
      </c>
      <c r="BH70" s="13">
        <v>0.56036529680365299</v>
      </c>
      <c r="BI70" s="12">
        <v>20.286392694063927</v>
      </c>
      <c r="BJ70" s="12">
        <v>284.3229223744292</v>
      </c>
      <c r="BK70" s="11" t="s">
        <v>0</v>
      </c>
      <c r="BL70" s="11" t="s">
        <v>0</v>
      </c>
      <c r="BM70" s="11" t="s">
        <v>0</v>
      </c>
      <c r="BN70" s="10">
        <v>1</v>
      </c>
      <c r="BO70" s="11" t="s">
        <v>0</v>
      </c>
      <c r="BP70" s="26"/>
    </row>
    <row r="71" spans="1:68" s="8" customFormat="1" x14ac:dyDescent="0.25">
      <c r="A71" s="27">
        <v>306</v>
      </c>
      <c r="B71" s="9" t="s">
        <v>57</v>
      </c>
      <c r="C71" s="9" t="s">
        <v>7</v>
      </c>
      <c r="D71" s="11">
        <v>306</v>
      </c>
      <c r="E71" s="26" t="s">
        <v>323</v>
      </c>
      <c r="F71" s="9" t="s">
        <v>49</v>
      </c>
      <c r="G71" s="9" t="s">
        <v>49</v>
      </c>
      <c r="H71" s="9" t="s">
        <v>209</v>
      </c>
      <c r="I71" s="67" t="s">
        <v>16</v>
      </c>
      <c r="J71" s="9" t="s">
        <v>49</v>
      </c>
      <c r="K71" s="9" t="s">
        <v>49</v>
      </c>
      <c r="L71" s="9" t="s">
        <v>210</v>
      </c>
      <c r="M71" s="25" t="s">
        <v>49</v>
      </c>
      <c r="N71" s="25" t="s">
        <v>49</v>
      </c>
      <c r="O71" s="25" t="s">
        <v>211</v>
      </c>
      <c r="P71" s="9" t="s">
        <v>210</v>
      </c>
      <c r="Q71" s="25">
        <v>0</v>
      </c>
      <c r="R71" s="25">
        <v>0</v>
      </c>
      <c r="S71" s="25">
        <v>1518</v>
      </c>
      <c r="T71" s="38">
        <v>1518</v>
      </c>
      <c r="U71" s="38">
        <v>96</v>
      </c>
      <c r="V71" s="67">
        <v>1614</v>
      </c>
      <c r="W71" s="66">
        <v>0.83650000000000002</v>
      </c>
      <c r="X71" s="20">
        <v>0</v>
      </c>
      <c r="Y71" s="20">
        <v>0</v>
      </c>
      <c r="Z71" s="20">
        <v>1269.81</v>
      </c>
      <c r="AA71" s="19">
        <v>1269.81</v>
      </c>
      <c r="AB71" s="19">
        <v>80.3</v>
      </c>
      <c r="AC71" s="19">
        <v>1350.11</v>
      </c>
      <c r="AD71" s="18">
        <v>1</v>
      </c>
      <c r="AE71" s="17">
        <v>1</v>
      </c>
      <c r="AF71" s="16">
        <v>1</v>
      </c>
      <c r="AG71" s="16" t="s">
        <v>0</v>
      </c>
      <c r="AH71" s="15">
        <v>67</v>
      </c>
      <c r="AI71" s="15">
        <v>0</v>
      </c>
      <c r="AJ71" s="15">
        <v>12</v>
      </c>
      <c r="AK71" s="14">
        <v>55</v>
      </c>
      <c r="AL71" s="14">
        <v>13509</v>
      </c>
      <c r="AM71" s="14">
        <v>9173</v>
      </c>
      <c r="AN71" s="14">
        <v>6003</v>
      </c>
      <c r="AO71" s="14">
        <v>13320</v>
      </c>
      <c r="AP71" s="14">
        <v>1408</v>
      </c>
      <c r="AQ71" s="14">
        <v>18319</v>
      </c>
      <c r="AR71" s="14">
        <v>3712</v>
      </c>
      <c r="AS71" s="14">
        <v>67874</v>
      </c>
      <c r="AT71" s="14">
        <v>17251</v>
      </c>
      <c r="AU71" s="14">
        <v>856</v>
      </c>
      <c r="AV71" s="14">
        <v>27523</v>
      </c>
      <c r="AW71" s="14">
        <v>1356532</v>
      </c>
      <c r="AX71" s="13">
        <v>23.087454545454545</v>
      </c>
      <c r="AY71" s="13">
        <v>10.638599475512084</v>
      </c>
      <c r="AZ71" s="13">
        <v>7.2239153889164527</v>
      </c>
      <c r="BA71" s="13">
        <v>4.7274789141682616</v>
      </c>
      <c r="BB71" s="13">
        <v>9.8658627815511331</v>
      </c>
      <c r="BC71" s="13">
        <v>1.0428779877195191</v>
      </c>
      <c r="BD71" s="13">
        <v>13.568524046188831</v>
      </c>
      <c r="BE71" s="13">
        <v>2.7494056039878236</v>
      </c>
      <c r="BF71" s="13">
        <v>50.272940723348469</v>
      </c>
      <c r="BG71" s="13">
        <v>12.777477390731127</v>
      </c>
      <c r="BH71" s="13">
        <v>0.63402241298857132</v>
      </c>
      <c r="BI71" s="12">
        <v>20.385746346593983</v>
      </c>
      <c r="BJ71" s="12">
        <v>1004.7566494581923</v>
      </c>
      <c r="BK71" s="11" t="s">
        <v>0</v>
      </c>
      <c r="BL71" s="11" t="s">
        <v>0</v>
      </c>
      <c r="BM71" s="11" t="s">
        <v>0</v>
      </c>
      <c r="BN71" s="10">
        <v>1</v>
      </c>
      <c r="BO71" s="11" t="s">
        <v>0</v>
      </c>
      <c r="BP71" s="9"/>
    </row>
    <row r="72" spans="1:68" s="8" customFormat="1" x14ac:dyDescent="0.25">
      <c r="A72" s="86">
        <v>309</v>
      </c>
      <c r="B72" s="25" t="s">
        <v>56</v>
      </c>
      <c r="C72" s="25" t="s">
        <v>7</v>
      </c>
      <c r="D72" s="33">
        <v>204</v>
      </c>
      <c r="E72" s="26" t="s">
        <v>308</v>
      </c>
      <c r="F72" s="26" t="s">
        <v>49</v>
      </c>
      <c r="G72" s="26" t="s">
        <v>49</v>
      </c>
      <c r="H72" s="26" t="s">
        <v>49</v>
      </c>
      <c r="I72" s="25" t="s">
        <v>43</v>
      </c>
      <c r="J72" s="25" t="s">
        <v>49</v>
      </c>
      <c r="K72" s="25" t="s">
        <v>49</v>
      </c>
      <c r="L72" s="25" t="s">
        <v>49</v>
      </c>
      <c r="M72" s="25" t="s">
        <v>49</v>
      </c>
      <c r="N72" s="25" t="s">
        <v>49</v>
      </c>
      <c r="O72" s="25" t="s">
        <v>49</v>
      </c>
      <c r="P72" s="25" t="s">
        <v>49</v>
      </c>
      <c r="Q72" s="25">
        <v>0</v>
      </c>
      <c r="R72" s="25">
        <v>0</v>
      </c>
      <c r="S72" s="25">
        <v>51</v>
      </c>
      <c r="T72" s="38">
        <v>51</v>
      </c>
      <c r="U72" s="38">
        <v>0</v>
      </c>
      <c r="V72" s="38">
        <v>51</v>
      </c>
      <c r="W72" s="66">
        <v>0.74629999999999996</v>
      </c>
      <c r="X72" s="20">
        <v>0</v>
      </c>
      <c r="Y72" s="20">
        <v>0</v>
      </c>
      <c r="Z72" s="20">
        <v>38.06</v>
      </c>
      <c r="AA72" s="20">
        <v>38.06</v>
      </c>
      <c r="AB72" s="20">
        <v>0</v>
      </c>
      <c r="AC72" s="20">
        <v>38.06</v>
      </c>
      <c r="AD72" s="17">
        <v>0.20710000000000001</v>
      </c>
      <c r="AE72" s="17">
        <v>0.19689999999999999</v>
      </c>
      <c r="AF72" s="36">
        <v>0.20710000000000001</v>
      </c>
      <c r="AG72" s="36" t="s">
        <v>0</v>
      </c>
      <c r="AH72" s="15">
        <v>7</v>
      </c>
      <c r="AI72" s="15">
        <v>0</v>
      </c>
      <c r="AJ72" s="15">
        <v>0</v>
      </c>
      <c r="AK72" s="14">
        <v>7</v>
      </c>
      <c r="AL72" s="14">
        <v>454.99870000000004</v>
      </c>
      <c r="AM72" s="14">
        <v>794.64269999999999</v>
      </c>
      <c r="AN72" s="14">
        <v>159.25990000000002</v>
      </c>
      <c r="AO72" s="14">
        <v>1130.7966999999999</v>
      </c>
      <c r="AP72" s="14">
        <v>0</v>
      </c>
      <c r="AQ72" s="14">
        <v>1461.9824999999998</v>
      </c>
      <c r="AR72" s="14">
        <v>546.98820000000001</v>
      </c>
      <c r="AS72" s="14">
        <v>4739.3829999999998</v>
      </c>
      <c r="AT72" s="14">
        <v>1084.9189999999999</v>
      </c>
      <c r="AU72" s="14">
        <v>167.36499999999998</v>
      </c>
      <c r="AV72" s="14">
        <v>1252.2839999999999</v>
      </c>
      <c r="AW72" s="14">
        <v>38816.669099999999</v>
      </c>
      <c r="AX72" s="13">
        <v>5.4371428571428577</v>
      </c>
      <c r="AY72" s="13">
        <v>11.954774040987914</v>
      </c>
      <c r="AZ72" s="13">
        <v>20.878683657383078</v>
      </c>
      <c r="BA72" s="13">
        <v>4.1844429847609037</v>
      </c>
      <c r="BB72" s="13">
        <v>29.71089595375722</v>
      </c>
      <c r="BC72" s="13">
        <v>0</v>
      </c>
      <c r="BD72" s="13">
        <v>38.412572254335252</v>
      </c>
      <c r="BE72" s="13">
        <v>14.371734104046242</v>
      </c>
      <c r="BF72" s="13">
        <v>124.52398843930635</v>
      </c>
      <c r="BG72" s="13">
        <v>28.505491329479764</v>
      </c>
      <c r="BH72" s="13">
        <v>4.3973988439306346</v>
      </c>
      <c r="BI72" s="12">
        <v>32.902890173410398</v>
      </c>
      <c r="BJ72" s="12">
        <v>1019.8809537572254</v>
      </c>
      <c r="BK72" s="11" t="s">
        <v>0</v>
      </c>
      <c r="BL72" s="11" t="s">
        <v>0</v>
      </c>
      <c r="BM72" s="11" t="s">
        <v>0</v>
      </c>
      <c r="BN72" s="10">
        <v>1</v>
      </c>
      <c r="BO72" s="11" t="s">
        <v>0</v>
      </c>
      <c r="BP72" s="26"/>
    </row>
    <row r="73" spans="1:68" s="8" customFormat="1" x14ac:dyDescent="0.25">
      <c r="A73" s="86">
        <v>310</v>
      </c>
      <c r="B73" s="25" t="s">
        <v>55</v>
      </c>
      <c r="C73" s="25" t="s">
        <v>7</v>
      </c>
      <c r="D73" s="33">
        <v>310</v>
      </c>
      <c r="E73" s="26" t="s">
        <v>324</v>
      </c>
      <c r="F73" s="26" t="s">
        <v>49</v>
      </c>
      <c r="G73" s="26" t="s">
        <v>49</v>
      </c>
      <c r="H73" s="26" t="s">
        <v>49</v>
      </c>
      <c r="I73" s="25" t="s">
        <v>43</v>
      </c>
      <c r="J73" s="25" t="s">
        <v>49</v>
      </c>
      <c r="K73" s="25" t="s">
        <v>49</v>
      </c>
      <c r="L73" s="25" t="s">
        <v>49</v>
      </c>
      <c r="M73" s="25" t="s">
        <v>49</v>
      </c>
      <c r="N73" s="25" t="s">
        <v>49</v>
      </c>
      <c r="O73" s="25" t="s">
        <v>49</v>
      </c>
      <c r="P73" s="25" t="s">
        <v>49</v>
      </c>
      <c r="Q73" s="25">
        <v>0</v>
      </c>
      <c r="R73" s="25">
        <v>0</v>
      </c>
      <c r="S73" s="25">
        <v>67</v>
      </c>
      <c r="T73" s="38">
        <v>67</v>
      </c>
      <c r="U73" s="38">
        <v>0</v>
      </c>
      <c r="V73" s="38">
        <v>67</v>
      </c>
      <c r="W73" s="66">
        <v>0.43840000000000001</v>
      </c>
      <c r="X73" s="20">
        <v>0</v>
      </c>
      <c r="Y73" s="20">
        <v>0</v>
      </c>
      <c r="Z73" s="20">
        <v>29.37</v>
      </c>
      <c r="AA73" s="20">
        <v>29.37</v>
      </c>
      <c r="AB73" s="20">
        <v>0</v>
      </c>
      <c r="AC73" s="20">
        <v>29.37</v>
      </c>
      <c r="AD73" s="17">
        <v>1</v>
      </c>
      <c r="AE73" s="17">
        <v>1</v>
      </c>
      <c r="AF73" s="36">
        <v>1</v>
      </c>
      <c r="AG73" s="36" t="s">
        <v>0</v>
      </c>
      <c r="AH73" s="15">
        <v>12</v>
      </c>
      <c r="AI73" s="15">
        <v>0</v>
      </c>
      <c r="AJ73" s="15">
        <v>0</v>
      </c>
      <c r="AK73" s="14">
        <v>12</v>
      </c>
      <c r="AL73" s="14">
        <v>0</v>
      </c>
      <c r="AM73" s="14">
        <v>862</v>
      </c>
      <c r="AN73" s="14">
        <v>918</v>
      </c>
      <c r="AO73" s="14">
        <v>1368</v>
      </c>
      <c r="AP73" s="14">
        <v>0</v>
      </c>
      <c r="AQ73" s="14">
        <v>1755</v>
      </c>
      <c r="AR73" s="14">
        <v>0</v>
      </c>
      <c r="AS73" s="14">
        <v>3222</v>
      </c>
      <c r="AT73" s="14">
        <v>3303</v>
      </c>
      <c r="AU73" s="14">
        <v>895</v>
      </c>
      <c r="AV73" s="14">
        <v>3303</v>
      </c>
      <c r="AW73" s="14">
        <v>46391</v>
      </c>
      <c r="AX73" s="13">
        <v>2.4475000000000002</v>
      </c>
      <c r="AY73" s="13">
        <v>0</v>
      </c>
      <c r="AZ73" s="13">
        <v>29.349676540687774</v>
      </c>
      <c r="BA73" s="13">
        <v>31.256384065372828</v>
      </c>
      <c r="BB73" s="13">
        <v>46.578140960163431</v>
      </c>
      <c r="BC73" s="13">
        <v>0</v>
      </c>
      <c r="BD73" s="13">
        <v>59.754851889683351</v>
      </c>
      <c r="BE73" s="13">
        <v>0</v>
      </c>
      <c r="BF73" s="13">
        <v>109.70377936670072</v>
      </c>
      <c r="BG73" s="13">
        <v>112.46169560776302</v>
      </c>
      <c r="BH73" s="13">
        <v>30.473272046305752</v>
      </c>
      <c r="BI73" s="12">
        <v>112.46169560776302</v>
      </c>
      <c r="BJ73" s="12">
        <v>1579.5369424582907</v>
      </c>
      <c r="BK73" s="11" t="s">
        <v>0</v>
      </c>
      <c r="BL73" s="11" t="s">
        <v>0</v>
      </c>
      <c r="BM73" s="11" t="s">
        <v>0</v>
      </c>
      <c r="BN73" s="10">
        <v>1</v>
      </c>
      <c r="BO73" s="11" t="s">
        <v>0</v>
      </c>
      <c r="BP73" s="26"/>
    </row>
    <row r="74" spans="1:68" s="8" customFormat="1" x14ac:dyDescent="0.25">
      <c r="A74" s="27">
        <v>313</v>
      </c>
      <c r="B74" s="9" t="s">
        <v>54</v>
      </c>
      <c r="C74" s="9" t="s">
        <v>7</v>
      </c>
      <c r="D74" s="11">
        <v>313</v>
      </c>
      <c r="E74" s="26" t="s">
        <v>325</v>
      </c>
      <c r="F74" s="9" t="s">
        <v>49</v>
      </c>
      <c r="G74" s="9" t="s">
        <v>49</v>
      </c>
      <c r="H74" s="9" t="s">
        <v>49</v>
      </c>
      <c r="I74" s="9" t="s">
        <v>43</v>
      </c>
      <c r="J74" s="9" t="s">
        <v>49</v>
      </c>
      <c r="K74" s="9" t="s">
        <v>49</v>
      </c>
      <c r="L74" s="9" t="s">
        <v>49</v>
      </c>
      <c r="M74" s="25" t="s">
        <v>49</v>
      </c>
      <c r="N74" s="25" t="s">
        <v>49</v>
      </c>
      <c r="O74" s="25" t="s">
        <v>49</v>
      </c>
      <c r="P74" s="9" t="s">
        <v>49</v>
      </c>
      <c r="Q74" s="25">
        <v>0</v>
      </c>
      <c r="R74" s="25">
        <v>0</v>
      </c>
      <c r="S74" s="25">
        <v>60</v>
      </c>
      <c r="T74" s="38">
        <v>60</v>
      </c>
      <c r="U74" s="38">
        <v>0</v>
      </c>
      <c r="V74" s="67">
        <v>60</v>
      </c>
      <c r="W74" s="66">
        <v>0.54979999999999996</v>
      </c>
      <c r="X74" s="20">
        <v>0</v>
      </c>
      <c r="Y74" s="20">
        <v>0</v>
      </c>
      <c r="Z74" s="20">
        <v>32.99</v>
      </c>
      <c r="AA74" s="19">
        <v>32.99</v>
      </c>
      <c r="AB74" s="19">
        <v>0</v>
      </c>
      <c r="AC74" s="19">
        <v>32.99</v>
      </c>
      <c r="AD74" s="18">
        <v>1</v>
      </c>
      <c r="AE74" s="17">
        <v>1</v>
      </c>
      <c r="AF74" s="16">
        <v>1</v>
      </c>
      <c r="AG74" s="16" t="s">
        <v>0</v>
      </c>
      <c r="AH74" s="15">
        <v>7</v>
      </c>
      <c r="AI74" s="15">
        <v>0</v>
      </c>
      <c r="AJ74" s="15">
        <v>0</v>
      </c>
      <c r="AK74" s="14">
        <v>7</v>
      </c>
      <c r="AL74" s="14">
        <v>804</v>
      </c>
      <c r="AM74" s="14">
        <v>0</v>
      </c>
      <c r="AN74" s="14">
        <v>0</v>
      </c>
      <c r="AO74" s="14">
        <v>0</v>
      </c>
      <c r="AP74" s="14">
        <v>0</v>
      </c>
      <c r="AQ74" s="14">
        <v>0</v>
      </c>
      <c r="AR74" s="14">
        <v>0</v>
      </c>
      <c r="AS74" s="14">
        <v>7310</v>
      </c>
      <c r="AT74" s="14">
        <v>1990</v>
      </c>
      <c r="AU74" s="14">
        <v>725</v>
      </c>
      <c r="AV74" s="14">
        <v>1990</v>
      </c>
      <c r="AW74" s="14">
        <v>51279</v>
      </c>
      <c r="AX74" s="13">
        <v>4.7128571428571435</v>
      </c>
      <c r="AY74" s="13">
        <v>24.371021521673232</v>
      </c>
      <c r="AZ74" s="13">
        <v>0</v>
      </c>
      <c r="BA74" s="13">
        <v>0</v>
      </c>
      <c r="BB74" s="13">
        <v>0</v>
      </c>
      <c r="BC74" s="13">
        <v>0</v>
      </c>
      <c r="BD74" s="13">
        <v>0</v>
      </c>
      <c r="BE74" s="13">
        <v>0</v>
      </c>
      <c r="BF74" s="13">
        <v>221.58229766595937</v>
      </c>
      <c r="BG74" s="13">
        <v>60.321309487723546</v>
      </c>
      <c r="BH74" s="13">
        <v>21.976356471658075</v>
      </c>
      <c r="BI74" s="12">
        <v>60.321309487723546</v>
      </c>
      <c r="BJ74" s="12">
        <v>1554.38011518642</v>
      </c>
      <c r="BK74" s="11" t="s">
        <v>0</v>
      </c>
      <c r="BL74" s="11" t="s">
        <v>0</v>
      </c>
      <c r="BM74" s="11" t="s">
        <v>0</v>
      </c>
      <c r="BN74" s="10">
        <v>1</v>
      </c>
      <c r="BO74" s="11" t="s">
        <v>0</v>
      </c>
      <c r="BP74" s="9"/>
    </row>
    <row r="75" spans="1:68" s="8" customFormat="1" x14ac:dyDescent="0.25">
      <c r="A75" s="86">
        <v>215</v>
      </c>
      <c r="B75" s="25" t="s">
        <v>53</v>
      </c>
      <c r="C75" s="25" t="s">
        <v>7</v>
      </c>
      <c r="D75" s="33">
        <v>215</v>
      </c>
      <c r="E75" s="26" t="s">
        <v>326</v>
      </c>
      <c r="F75" s="26" t="s">
        <v>49</v>
      </c>
      <c r="G75" s="26" t="s">
        <v>209</v>
      </c>
      <c r="H75" s="26" t="s">
        <v>209</v>
      </c>
      <c r="I75" s="87" t="s">
        <v>47</v>
      </c>
      <c r="J75" s="25" t="s">
        <v>49</v>
      </c>
      <c r="K75" s="25" t="s">
        <v>216</v>
      </c>
      <c r="L75" s="25" t="s">
        <v>216</v>
      </c>
      <c r="M75" s="25" t="s">
        <v>49</v>
      </c>
      <c r="N75" s="25" t="s">
        <v>249</v>
      </c>
      <c r="O75" s="25" t="s">
        <v>224</v>
      </c>
      <c r="P75" s="25" t="s">
        <v>216</v>
      </c>
      <c r="Q75" s="25">
        <v>0</v>
      </c>
      <c r="R75" s="25">
        <v>230</v>
      </c>
      <c r="S75" s="25">
        <v>390</v>
      </c>
      <c r="T75" s="38">
        <v>620</v>
      </c>
      <c r="U75" s="38">
        <v>23</v>
      </c>
      <c r="V75" s="38">
        <v>643</v>
      </c>
      <c r="W75" s="66">
        <v>0.87829999999999997</v>
      </c>
      <c r="X75" s="20">
        <v>0</v>
      </c>
      <c r="Y75" s="20">
        <v>202.01</v>
      </c>
      <c r="Z75" s="20">
        <v>342.54</v>
      </c>
      <c r="AA75" s="20">
        <v>544.54999999999995</v>
      </c>
      <c r="AB75" s="20">
        <v>20.2</v>
      </c>
      <c r="AC75" s="20">
        <v>564.75</v>
      </c>
      <c r="AD75" s="17">
        <v>1</v>
      </c>
      <c r="AE75" s="17">
        <v>1</v>
      </c>
      <c r="AF75" s="36">
        <v>1</v>
      </c>
      <c r="AG75" s="36" t="s">
        <v>0</v>
      </c>
      <c r="AH75" s="15">
        <v>35</v>
      </c>
      <c r="AI75" s="15">
        <v>0</v>
      </c>
      <c r="AJ75" s="15">
        <v>2</v>
      </c>
      <c r="AK75" s="14">
        <v>33</v>
      </c>
      <c r="AL75" s="14">
        <v>3924</v>
      </c>
      <c r="AM75" s="14">
        <v>5465</v>
      </c>
      <c r="AN75" s="14">
        <v>0</v>
      </c>
      <c r="AO75" s="14">
        <v>4946</v>
      </c>
      <c r="AP75" s="14">
        <v>0</v>
      </c>
      <c r="AQ75" s="14">
        <v>10783</v>
      </c>
      <c r="AR75" s="14">
        <v>1971</v>
      </c>
      <c r="AS75" s="14">
        <v>30945</v>
      </c>
      <c r="AT75" s="14">
        <v>9888</v>
      </c>
      <c r="AU75" s="14">
        <v>881</v>
      </c>
      <c r="AV75" s="14">
        <v>11650</v>
      </c>
      <c r="AW75" s="14">
        <v>536786</v>
      </c>
      <c r="AX75" s="13">
        <v>16.50151515151515</v>
      </c>
      <c r="AY75" s="13">
        <v>7.2059498668625475</v>
      </c>
      <c r="AZ75" s="13">
        <v>10.035809383894961</v>
      </c>
      <c r="BA75" s="13">
        <v>0</v>
      </c>
      <c r="BB75" s="13">
        <v>8.7578574590526781</v>
      </c>
      <c r="BC75" s="13">
        <v>0</v>
      </c>
      <c r="BD75" s="13">
        <v>19.093404161133243</v>
      </c>
      <c r="BE75" s="13">
        <v>3.4900398406374502</v>
      </c>
      <c r="BF75" s="13">
        <v>54.794156706507302</v>
      </c>
      <c r="BG75" s="13">
        <v>17.508632138114208</v>
      </c>
      <c r="BH75" s="13">
        <v>1.5599822930500222</v>
      </c>
      <c r="BI75" s="12">
        <v>20.628596724214255</v>
      </c>
      <c r="BJ75" s="12">
        <v>950.48428508189465</v>
      </c>
      <c r="BK75" s="11" t="s">
        <v>0</v>
      </c>
      <c r="BL75" s="11" t="s">
        <v>0</v>
      </c>
      <c r="BM75" s="11" t="s">
        <v>0</v>
      </c>
      <c r="BN75" s="10">
        <v>1</v>
      </c>
      <c r="BO75" s="11" t="s">
        <v>0</v>
      </c>
      <c r="BP75" s="26"/>
    </row>
    <row r="76" spans="1:68" s="8" customFormat="1" x14ac:dyDescent="0.25">
      <c r="A76" s="27">
        <v>330</v>
      </c>
      <c r="B76" s="9" t="s">
        <v>52</v>
      </c>
      <c r="C76" s="9" t="s">
        <v>7</v>
      </c>
      <c r="D76" s="11">
        <v>216</v>
      </c>
      <c r="E76" s="26" t="s">
        <v>327</v>
      </c>
      <c r="F76" s="9" t="s">
        <v>49</v>
      </c>
      <c r="G76" s="9" t="s">
        <v>49</v>
      </c>
      <c r="H76" s="9" t="s">
        <v>49</v>
      </c>
      <c r="I76" s="9" t="s">
        <v>51</v>
      </c>
      <c r="J76" s="9" t="s">
        <v>49</v>
      </c>
      <c r="K76" s="9" t="s">
        <v>49</v>
      </c>
      <c r="L76" s="9" t="s">
        <v>49</v>
      </c>
      <c r="M76" s="25" t="s">
        <v>49</v>
      </c>
      <c r="N76" s="25" t="s">
        <v>49</v>
      </c>
      <c r="O76" s="25" t="s">
        <v>49</v>
      </c>
      <c r="P76" s="9" t="s">
        <v>49</v>
      </c>
      <c r="Q76" s="25">
        <v>180</v>
      </c>
      <c r="R76" s="25">
        <v>123</v>
      </c>
      <c r="S76" s="25">
        <v>197</v>
      </c>
      <c r="T76" s="38">
        <v>500</v>
      </c>
      <c r="U76" s="38">
        <v>51</v>
      </c>
      <c r="V76" s="67">
        <v>551</v>
      </c>
      <c r="W76" s="66">
        <v>0.47210000000000002</v>
      </c>
      <c r="X76" s="20">
        <v>84.98</v>
      </c>
      <c r="Y76" s="20">
        <v>58.07</v>
      </c>
      <c r="Z76" s="20">
        <v>93</v>
      </c>
      <c r="AA76" s="19">
        <v>236.05</v>
      </c>
      <c r="AB76" s="19">
        <v>24.08</v>
      </c>
      <c r="AC76" s="19">
        <v>260.13</v>
      </c>
      <c r="AD76" s="18">
        <v>0.3609</v>
      </c>
      <c r="AE76" s="17">
        <v>0.3836</v>
      </c>
      <c r="AF76" s="16">
        <v>0.63780000000000003</v>
      </c>
      <c r="AG76" s="16" t="s">
        <v>0</v>
      </c>
      <c r="AH76" s="15">
        <v>16</v>
      </c>
      <c r="AI76" s="15">
        <v>7</v>
      </c>
      <c r="AJ76" s="15">
        <v>0</v>
      </c>
      <c r="AK76" s="14">
        <v>9</v>
      </c>
      <c r="AL76" s="14">
        <v>376.77960000000002</v>
      </c>
      <c r="AM76" s="14">
        <v>1423.7505000000001</v>
      </c>
      <c r="AN76" s="14">
        <v>1216.9548</v>
      </c>
      <c r="AO76" s="14">
        <v>2153.5304000000001</v>
      </c>
      <c r="AP76" s="14">
        <v>0</v>
      </c>
      <c r="AQ76" s="14">
        <v>4445.5403999999999</v>
      </c>
      <c r="AR76" s="14">
        <v>0</v>
      </c>
      <c r="AS76" s="14">
        <v>11125.550799999999</v>
      </c>
      <c r="AT76" s="14">
        <v>3330.0315999999998</v>
      </c>
      <c r="AU76" s="14">
        <v>323.75839999999999</v>
      </c>
      <c r="AV76" s="14">
        <v>3330.0315999999998</v>
      </c>
      <c r="AW76" s="14">
        <v>186586.49239999999</v>
      </c>
      <c r="AX76" s="13">
        <v>26.227777777777778</v>
      </c>
      <c r="AY76" s="13">
        <v>1.5961855539080703</v>
      </c>
      <c r="AZ76" s="13">
        <v>6.0315632281296336</v>
      </c>
      <c r="BA76" s="13">
        <v>5.1554958695191697</v>
      </c>
      <c r="BB76" s="13">
        <v>8.2786698958213201</v>
      </c>
      <c r="BC76" s="13">
        <v>0</v>
      </c>
      <c r="BD76" s="13">
        <v>17.089687463960328</v>
      </c>
      <c r="BE76" s="13">
        <v>0</v>
      </c>
      <c r="BF76" s="13">
        <v>42.769195402298848</v>
      </c>
      <c r="BG76" s="13">
        <v>12.801413139584053</v>
      </c>
      <c r="BH76" s="13">
        <v>1.2446023142275016</v>
      </c>
      <c r="BI76" s="12">
        <v>12.801413139584053</v>
      </c>
      <c r="BJ76" s="12">
        <v>717.28171452735171</v>
      </c>
      <c r="BK76" s="11" t="s">
        <v>0</v>
      </c>
      <c r="BL76" s="11" t="s">
        <v>0</v>
      </c>
      <c r="BM76" s="11" t="s">
        <v>0</v>
      </c>
      <c r="BN76" s="10">
        <v>1</v>
      </c>
      <c r="BO76" s="11" t="s">
        <v>0</v>
      </c>
      <c r="BP76" s="9"/>
    </row>
    <row r="77" spans="1:68" s="8" customFormat="1" x14ac:dyDescent="0.25">
      <c r="A77" s="86">
        <v>333</v>
      </c>
      <c r="B77" s="25" t="s">
        <v>50</v>
      </c>
      <c r="C77" s="25" t="s">
        <v>7</v>
      </c>
      <c r="D77" s="33" t="s">
        <v>49</v>
      </c>
      <c r="E77" s="26" t="e">
        <v>#N/A</v>
      </c>
      <c r="F77" s="26" t="s">
        <v>49</v>
      </c>
      <c r="G77" s="26" t="s">
        <v>49</v>
      </c>
      <c r="H77" s="26" t="s">
        <v>49</v>
      </c>
      <c r="I77" s="25" t="s">
        <v>49</v>
      </c>
      <c r="J77" s="25" t="s">
        <v>49</v>
      </c>
      <c r="K77" s="25" t="s">
        <v>49</v>
      </c>
      <c r="L77" s="25" t="s">
        <v>49</v>
      </c>
      <c r="M77" s="25" t="s">
        <v>49</v>
      </c>
      <c r="N77" s="25" t="s">
        <v>49</v>
      </c>
      <c r="O77" s="25" t="s">
        <v>49</v>
      </c>
      <c r="P77" s="25" t="s">
        <v>49</v>
      </c>
      <c r="Q77" s="25" t="e">
        <v>#N/A</v>
      </c>
      <c r="R77" s="25" t="e">
        <v>#N/A</v>
      </c>
      <c r="S77" s="25" t="e">
        <v>#N/A</v>
      </c>
      <c r="T77" s="38" t="e">
        <v>#N/A</v>
      </c>
      <c r="U77" s="38" t="e">
        <v>#N/A</v>
      </c>
      <c r="V77" s="38" t="e">
        <v>#N/A</v>
      </c>
      <c r="W77" s="66">
        <v>0.52249999999999996</v>
      </c>
      <c r="X77" s="20" t="e">
        <v>#N/A</v>
      </c>
      <c r="Y77" s="20" t="e">
        <v>#N/A</v>
      </c>
      <c r="Z77" s="20" t="e">
        <v>#N/A</v>
      </c>
      <c r="AA77" s="20" t="e">
        <v>#N/A</v>
      </c>
      <c r="AB77" s="20" t="e">
        <v>#N/A</v>
      </c>
      <c r="AC77" s="20" t="e">
        <v>#N/A</v>
      </c>
      <c r="AD77" s="17" t="e">
        <v>#N/A</v>
      </c>
      <c r="AE77" s="17" t="e">
        <v>#N/A</v>
      </c>
      <c r="AF77" s="36" t="e">
        <v>#N/A</v>
      </c>
      <c r="AG77" s="36" t="s">
        <v>0</v>
      </c>
      <c r="AH77" s="15" t="e">
        <v>#N/A</v>
      </c>
      <c r="AI77" s="15" t="e">
        <v>#N/A</v>
      </c>
      <c r="AJ77" s="15" t="e">
        <v>#N/A</v>
      </c>
      <c r="AK77" s="14" t="e">
        <v>#N/A</v>
      </c>
      <c r="AL77" s="14" t="e">
        <v>#N/A</v>
      </c>
      <c r="AM77" s="14" t="e">
        <v>#N/A</v>
      </c>
      <c r="AN77" s="14" t="e">
        <v>#N/A</v>
      </c>
      <c r="AO77" s="14" t="e">
        <v>#N/A</v>
      </c>
      <c r="AP77" s="14" t="e">
        <v>#N/A</v>
      </c>
      <c r="AQ77" s="14" t="e">
        <v>#N/A</v>
      </c>
      <c r="AR77" s="14" t="e">
        <v>#N/A</v>
      </c>
      <c r="AS77" s="14" t="e">
        <v>#N/A</v>
      </c>
      <c r="AT77" s="14" t="e">
        <v>#N/A</v>
      </c>
      <c r="AU77" s="14" t="e">
        <v>#N/A</v>
      </c>
      <c r="AV77" s="14" t="e">
        <v>#N/A</v>
      </c>
      <c r="AW77" s="14" t="e">
        <v>#N/A</v>
      </c>
      <c r="AX77" s="13" t="e">
        <v>#N/A</v>
      </c>
      <c r="AY77" s="13" t="e">
        <v>#N/A</v>
      </c>
      <c r="AZ77" s="13" t="e">
        <v>#N/A</v>
      </c>
      <c r="BA77" s="13" t="e">
        <v>#N/A</v>
      </c>
      <c r="BB77" s="13" t="e">
        <v>#N/A</v>
      </c>
      <c r="BC77" s="13" t="e">
        <v>#N/A</v>
      </c>
      <c r="BD77" s="13" t="e">
        <v>#N/A</v>
      </c>
      <c r="BE77" s="13" t="e">
        <v>#N/A</v>
      </c>
      <c r="BF77" s="13" t="e">
        <v>#N/A</v>
      </c>
      <c r="BG77" s="13" t="e">
        <v>#N/A</v>
      </c>
      <c r="BH77" s="13" t="e">
        <v>#N/A</v>
      </c>
      <c r="BI77" s="12" t="e">
        <v>#N/A</v>
      </c>
      <c r="BJ77" s="12" t="e">
        <v>#N/A</v>
      </c>
      <c r="BK77" s="11" t="s">
        <v>0</v>
      </c>
      <c r="BL77" s="11" t="s">
        <v>0</v>
      </c>
      <c r="BM77" s="11" t="s">
        <v>0</v>
      </c>
      <c r="BN77" s="10" t="e">
        <v>#N/A</v>
      </c>
      <c r="BO77" s="11" t="s">
        <v>0</v>
      </c>
      <c r="BP77" s="26"/>
    </row>
    <row r="78" spans="1:68" s="8" customFormat="1" x14ac:dyDescent="0.25">
      <c r="A78" s="86">
        <v>335</v>
      </c>
      <c r="B78" s="25" t="s">
        <v>48</v>
      </c>
      <c r="C78" s="25" t="s">
        <v>7</v>
      </c>
      <c r="D78" s="33">
        <v>205</v>
      </c>
      <c r="E78" s="26" t="s">
        <v>315</v>
      </c>
      <c r="F78" s="26" t="s">
        <v>49</v>
      </c>
      <c r="G78" s="26" t="s">
        <v>209</v>
      </c>
      <c r="H78" s="26" t="s">
        <v>209</v>
      </c>
      <c r="I78" s="87" t="s">
        <v>47</v>
      </c>
      <c r="J78" s="25" t="s">
        <v>49</v>
      </c>
      <c r="K78" s="25" t="s">
        <v>232</v>
      </c>
      <c r="L78" s="25" t="s">
        <v>232</v>
      </c>
      <c r="M78" s="25" t="s">
        <v>49</v>
      </c>
      <c r="N78" s="25" t="s">
        <v>293</v>
      </c>
      <c r="O78" s="25" t="s">
        <v>259</v>
      </c>
      <c r="P78" s="25" t="s">
        <v>232</v>
      </c>
      <c r="Q78" s="25">
        <v>0</v>
      </c>
      <c r="R78" s="25">
        <v>180</v>
      </c>
      <c r="S78" s="25">
        <v>237</v>
      </c>
      <c r="T78" s="38">
        <v>417</v>
      </c>
      <c r="U78" s="38">
        <v>14</v>
      </c>
      <c r="V78" s="38">
        <v>431</v>
      </c>
      <c r="W78" s="66">
        <v>0.87729999999999997</v>
      </c>
      <c r="X78" s="20">
        <v>0</v>
      </c>
      <c r="Y78" s="20">
        <v>157.91</v>
      </c>
      <c r="Z78" s="20">
        <v>207.92</v>
      </c>
      <c r="AA78" s="20">
        <v>365.83</v>
      </c>
      <c r="AB78" s="20">
        <v>12.28</v>
      </c>
      <c r="AC78" s="20">
        <v>378.10999999999996</v>
      </c>
      <c r="AD78" s="17">
        <v>0.55959999999999999</v>
      </c>
      <c r="AE78" s="17">
        <v>0.55840000000000001</v>
      </c>
      <c r="AF78" s="36">
        <v>0.55959999999999999</v>
      </c>
      <c r="AG78" s="36" t="s">
        <v>0</v>
      </c>
      <c r="AH78" s="15">
        <v>19</v>
      </c>
      <c r="AI78" s="15">
        <v>0</v>
      </c>
      <c r="AJ78" s="15">
        <v>1</v>
      </c>
      <c r="AK78" s="14">
        <v>18</v>
      </c>
      <c r="AL78" s="14">
        <v>0</v>
      </c>
      <c r="AM78" s="14">
        <v>7288.2303999999995</v>
      </c>
      <c r="AN78" s="14">
        <v>0</v>
      </c>
      <c r="AO78" s="14">
        <v>7271.4848000000002</v>
      </c>
      <c r="AP78" s="14">
        <v>1954.9584</v>
      </c>
      <c r="AQ78" s="14">
        <v>5601.3104000000003</v>
      </c>
      <c r="AR78" s="14">
        <v>1167.6143999999999</v>
      </c>
      <c r="AS78" s="14">
        <v>18548.931199999999</v>
      </c>
      <c r="AT78" s="14">
        <v>5991.0735999999997</v>
      </c>
      <c r="AU78" s="14">
        <v>361.28480000000002</v>
      </c>
      <c r="AV78" s="14">
        <v>6713.6432000000004</v>
      </c>
      <c r="AW78" s="14">
        <v>109991.9568</v>
      </c>
      <c r="AX78" s="13">
        <v>20.323888888888888</v>
      </c>
      <c r="AY78" s="13">
        <v>0</v>
      </c>
      <c r="AZ78" s="13">
        <v>19.922451411857967</v>
      </c>
      <c r="BA78" s="13">
        <v>0</v>
      </c>
      <c r="BB78" s="13">
        <v>19.231135912829604</v>
      </c>
      <c r="BC78" s="13">
        <v>5.1703430218719424</v>
      </c>
      <c r="BD78" s="13">
        <v>14.813970537674225</v>
      </c>
      <c r="BE78" s="13">
        <v>3.0880283515379126</v>
      </c>
      <c r="BF78" s="13">
        <v>49.056970722805538</v>
      </c>
      <c r="BG78" s="13">
        <v>15.844790140435324</v>
      </c>
      <c r="BH78" s="13">
        <v>0.955501838089445</v>
      </c>
      <c r="BI78" s="12">
        <v>17.755793816614215</v>
      </c>
      <c r="BJ78" s="12">
        <v>290.899359445664</v>
      </c>
      <c r="BK78" s="11" t="s">
        <v>0</v>
      </c>
      <c r="BL78" s="11" t="s">
        <v>0</v>
      </c>
      <c r="BM78" s="11" t="s">
        <v>0</v>
      </c>
      <c r="BN78" s="10">
        <v>1</v>
      </c>
      <c r="BO78" s="11" t="s">
        <v>0</v>
      </c>
      <c r="BP78" s="26"/>
    </row>
    <row r="79" spans="1:68" s="8" customFormat="1" x14ac:dyDescent="0.25">
      <c r="A79" s="27">
        <v>352</v>
      </c>
      <c r="B79" s="9" t="s">
        <v>46</v>
      </c>
      <c r="C79" s="9" t="s">
        <v>7</v>
      </c>
      <c r="D79" s="11">
        <v>216</v>
      </c>
      <c r="E79" s="26" t="s">
        <v>327</v>
      </c>
      <c r="F79" s="9" t="s">
        <v>49</v>
      </c>
      <c r="G79" s="9" t="s">
        <v>49</v>
      </c>
      <c r="H79" s="9" t="s">
        <v>49</v>
      </c>
      <c r="I79" s="9" t="s">
        <v>43</v>
      </c>
      <c r="J79" s="9" t="s">
        <v>49</v>
      </c>
      <c r="K79" s="9" t="s">
        <v>49</v>
      </c>
      <c r="L79" s="9" t="s">
        <v>49</v>
      </c>
      <c r="M79" s="25" t="s">
        <v>49</v>
      </c>
      <c r="N79" s="25" t="s">
        <v>49</v>
      </c>
      <c r="O79" s="25" t="s">
        <v>49</v>
      </c>
      <c r="P79" s="9" t="s">
        <v>49</v>
      </c>
      <c r="Q79" s="25">
        <v>0</v>
      </c>
      <c r="R79" s="25">
        <v>0</v>
      </c>
      <c r="S79" s="25">
        <v>126</v>
      </c>
      <c r="T79" s="38">
        <v>126</v>
      </c>
      <c r="U79" s="38">
        <v>0</v>
      </c>
      <c r="V79" s="67">
        <v>126</v>
      </c>
      <c r="W79" s="66">
        <v>0.4249</v>
      </c>
      <c r="X79" s="20">
        <v>0</v>
      </c>
      <c r="Y79" s="20">
        <v>0</v>
      </c>
      <c r="Z79" s="20">
        <v>53.54</v>
      </c>
      <c r="AA79" s="19">
        <v>53.54</v>
      </c>
      <c r="AB79" s="19">
        <v>0</v>
      </c>
      <c r="AC79" s="19">
        <v>53.54</v>
      </c>
      <c r="AD79" s="18">
        <v>8.1799999999999998E-2</v>
      </c>
      <c r="AE79" s="17">
        <v>7.8899999999999998E-2</v>
      </c>
      <c r="AF79" s="16">
        <v>0.1447</v>
      </c>
      <c r="AG79" s="16" t="s">
        <v>0</v>
      </c>
      <c r="AH79" s="15">
        <v>4</v>
      </c>
      <c r="AI79" s="15">
        <v>2</v>
      </c>
      <c r="AJ79" s="15">
        <v>0</v>
      </c>
      <c r="AK79" s="14">
        <v>2</v>
      </c>
      <c r="AL79" s="14">
        <v>85.399199999999993</v>
      </c>
      <c r="AM79" s="14">
        <v>322.70099999999996</v>
      </c>
      <c r="AN79" s="14">
        <v>275.82959999999997</v>
      </c>
      <c r="AO79" s="14">
        <v>442.94459999999998</v>
      </c>
      <c r="AP79" s="14">
        <v>0</v>
      </c>
      <c r="AQ79" s="14">
        <v>914.37209999999993</v>
      </c>
      <c r="AR79" s="14">
        <v>0</v>
      </c>
      <c r="AS79" s="14">
        <v>2288.3366999999998</v>
      </c>
      <c r="AT79" s="14">
        <v>684.93089999999995</v>
      </c>
      <c r="AU79" s="14">
        <v>66.5916</v>
      </c>
      <c r="AV79" s="14">
        <v>684.93089999999995</v>
      </c>
      <c r="AW79" s="14">
        <v>38377.670099999996</v>
      </c>
      <c r="AX79" s="13">
        <v>26.77</v>
      </c>
      <c r="AY79" s="13">
        <v>1.5950541651101979</v>
      </c>
      <c r="AZ79" s="13">
        <v>6.0272880089652592</v>
      </c>
      <c r="BA79" s="13">
        <v>5.1518416137467309</v>
      </c>
      <c r="BB79" s="13">
        <v>8.2731527829660063</v>
      </c>
      <c r="BC79" s="13">
        <v>0</v>
      </c>
      <c r="BD79" s="13">
        <v>17.078298468434813</v>
      </c>
      <c r="BE79" s="13">
        <v>0</v>
      </c>
      <c r="BF79" s="13">
        <v>42.74069293985805</v>
      </c>
      <c r="BG79" s="13">
        <v>12.792881957415016</v>
      </c>
      <c r="BH79" s="13">
        <v>1.2437728800896526</v>
      </c>
      <c r="BI79" s="12">
        <v>12.792881957415016</v>
      </c>
      <c r="BJ79" s="12">
        <v>716.80370003735516</v>
      </c>
      <c r="BK79" s="11" t="s">
        <v>0</v>
      </c>
      <c r="BL79" s="11" t="s">
        <v>0</v>
      </c>
      <c r="BM79" s="11" t="s">
        <v>0</v>
      </c>
      <c r="BN79" s="10">
        <v>1</v>
      </c>
      <c r="BO79" s="11" t="s">
        <v>0</v>
      </c>
      <c r="BP79" s="9"/>
    </row>
    <row r="80" spans="1:68" s="8" customFormat="1" x14ac:dyDescent="0.25">
      <c r="A80" s="86">
        <v>353</v>
      </c>
      <c r="B80" s="25" t="s">
        <v>45</v>
      </c>
      <c r="C80" s="25" t="s">
        <v>7</v>
      </c>
      <c r="D80" s="33">
        <v>214</v>
      </c>
      <c r="E80" s="26" t="s">
        <v>328</v>
      </c>
      <c r="F80" s="26" t="s">
        <v>49</v>
      </c>
      <c r="G80" s="26" t="s">
        <v>49</v>
      </c>
      <c r="H80" s="26" t="s">
        <v>49</v>
      </c>
      <c r="I80" s="25" t="s">
        <v>43</v>
      </c>
      <c r="J80" s="25" t="s">
        <v>49</v>
      </c>
      <c r="K80" s="25" t="s">
        <v>49</v>
      </c>
      <c r="L80" s="25" t="s">
        <v>49</v>
      </c>
      <c r="M80" s="25" t="s">
        <v>49</v>
      </c>
      <c r="N80" s="25" t="s">
        <v>49</v>
      </c>
      <c r="O80" s="25" t="s">
        <v>49</v>
      </c>
      <c r="P80" s="25" t="s">
        <v>49</v>
      </c>
      <c r="Q80" s="25">
        <v>0</v>
      </c>
      <c r="R80" s="25">
        <v>0</v>
      </c>
      <c r="S80" s="25">
        <v>333</v>
      </c>
      <c r="T80" s="38">
        <v>333</v>
      </c>
      <c r="U80" s="38">
        <v>0</v>
      </c>
      <c r="V80" s="38">
        <v>333</v>
      </c>
      <c r="W80" s="66">
        <v>0.73950000000000005</v>
      </c>
      <c r="X80" s="20">
        <v>0</v>
      </c>
      <c r="Y80" s="20">
        <v>0</v>
      </c>
      <c r="Z80" s="20">
        <v>246.25</v>
      </c>
      <c r="AA80" s="20">
        <v>246.25</v>
      </c>
      <c r="AB80" s="20">
        <v>0</v>
      </c>
      <c r="AC80" s="20">
        <v>246.25</v>
      </c>
      <c r="AD80" s="17">
        <v>1</v>
      </c>
      <c r="AE80" s="17">
        <v>1</v>
      </c>
      <c r="AF80" s="36">
        <v>1</v>
      </c>
      <c r="AG80" s="36" t="s">
        <v>0</v>
      </c>
      <c r="AH80" s="15">
        <v>24</v>
      </c>
      <c r="AI80" s="15">
        <v>0</v>
      </c>
      <c r="AJ80" s="15">
        <v>0</v>
      </c>
      <c r="AK80" s="14">
        <v>24</v>
      </c>
      <c r="AL80" s="14">
        <v>0</v>
      </c>
      <c r="AM80" s="14">
        <v>1047</v>
      </c>
      <c r="AN80" s="14">
        <v>2347</v>
      </c>
      <c r="AO80" s="14">
        <v>10490</v>
      </c>
      <c r="AP80" s="14">
        <v>425</v>
      </c>
      <c r="AQ80" s="14">
        <v>1800</v>
      </c>
      <c r="AR80" s="14">
        <v>0</v>
      </c>
      <c r="AS80" s="14">
        <v>8309</v>
      </c>
      <c r="AT80" s="14">
        <v>6884</v>
      </c>
      <c r="AU80" s="14">
        <v>779</v>
      </c>
      <c r="AV80" s="14">
        <v>6884</v>
      </c>
      <c r="AW80" s="14">
        <v>200079</v>
      </c>
      <c r="AX80" s="13">
        <v>10.260416666666666</v>
      </c>
      <c r="AY80" s="13">
        <v>0</v>
      </c>
      <c r="AZ80" s="13">
        <v>4.2517766497461933</v>
      </c>
      <c r="BA80" s="13">
        <v>9.5309644670050755</v>
      </c>
      <c r="BB80" s="13">
        <v>42.598984771573605</v>
      </c>
      <c r="BC80" s="13">
        <v>1.7258883248730965</v>
      </c>
      <c r="BD80" s="13">
        <v>7.3096446700507611</v>
      </c>
      <c r="BE80" s="13">
        <v>0</v>
      </c>
      <c r="BF80" s="13">
        <v>33.742131979695429</v>
      </c>
      <c r="BG80" s="13">
        <v>27.955329949238578</v>
      </c>
      <c r="BH80" s="13">
        <v>3.1634517766497461</v>
      </c>
      <c r="BI80" s="12">
        <v>27.955329949238578</v>
      </c>
      <c r="BJ80" s="12">
        <v>812.50355329949241</v>
      </c>
      <c r="BK80" s="11" t="s">
        <v>0</v>
      </c>
      <c r="BL80" s="11" t="s">
        <v>0</v>
      </c>
      <c r="BM80" s="11" t="s">
        <v>0</v>
      </c>
      <c r="BN80" s="10">
        <v>1</v>
      </c>
      <c r="BO80" s="11" t="s">
        <v>0</v>
      </c>
      <c r="BP80" s="26"/>
    </row>
    <row r="81" spans="1:68" s="8" customFormat="1" x14ac:dyDescent="0.25">
      <c r="A81" s="27">
        <v>354</v>
      </c>
      <c r="B81" s="9" t="s">
        <v>44</v>
      </c>
      <c r="C81" s="9" t="s">
        <v>7</v>
      </c>
      <c r="D81" s="11">
        <v>216</v>
      </c>
      <c r="E81" s="26" t="s">
        <v>327</v>
      </c>
      <c r="F81" s="9" t="s">
        <v>49</v>
      </c>
      <c r="G81" s="9" t="s">
        <v>49</v>
      </c>
      <c r="H81" s="9" t="s">
        <v>49</v>
      </c>
      <c r="I81" s="9" t="s">
        <v>43</v>
      </c>
      <c r="J81" s="9" t="s">
        <v>49</v>
      </c>
      <c r="K81" s="9" t="s">
        <v>49</v>
      </c>
      <c r="L81" s="9" t="s">
        <v>49</v>
      </c>
      <c r="M81" s="25" t="s">
        <v>49</v>
      </c>
      <c r="N81" s="25" t="s">
        <v>49</v>
      </c>
      <c r="O81" s="25" t="s">
        <v>49</v>
      </c>
      <c r="P81" s="9" t="s">
        <v>49</v>
      </c>
      <c r="Q81" s="25">
        <v>0</v>
      </c>
      <c r="R81" s="25">
        <v>0</v>
      </c>
      <c r="S81" s="25">
        <v>144</v>
      </c>
      <c r="T81" s="38">
        <v>144</v>
      </c>
      <c r="U81" s="38">
        <v>0</v>
      </c>
      <c r="V81" s="67">
        <v>144</v>
      </c>
      <c r="W81" s="66">
        <v>0.55910000000000004</v>
      </c>
      <c r="X81" s="20">
        <v>0</v>
      </c>
      <c r="Y81" s="20">
        <v>0</v>
      </c>
      <c r="Z81" s="20">
        <v>80.510000000000005</v>
      </c>
      <c r="AA81" s="19">
        <v>80.510000000000005</v>
      </c>
      <c r="AB81" s="19">
        <v>0</v>
      </c>
      <c r="AC81" s="19">
        <v>80.510000000000005</v>
      </c>
      <c r="AD81" s="18">
        <v>0.1231</v>
      </c>
      <c r="AE81" s="17">
        <v>0.1187</v>
      </c>
      <c r="AF81" s="16">
        <v>0.2175</v>
      </c>
      <c r="AG81" s="16" t="s">
        <v>0</v>
      </c>
      <c r="AH81" s="15">
        <v>5</v>
      </c>
      <c r="AI81" s="15">
        <v>2</v>
      </c>
      <c r="AJ81" s="15">
        <v>0</v>
      </c>
      <c r="AK81" s="14">
        <v>3</v>
      </c>
      <c r="AL81" s="14">
        <v>128.5164</v>
      </c>
      <c r="AM81" s="14">
        <v>485.62950000000001</v>
      </c>
      <c r="AN81" s="14">
        <v>415.09320000000002</v>
      </c>
      <c r="AO81" s="14">
        <v>666.3818</v>
      </c>
      <c r="AP81" s="14">
        <v>0</v>
      </c>
      <c r="AQ81" s="14">
        <v>1375.6143</v>
      </c>
      <c r="AR81" s="14">
        <v>0</v>
      </c>
      <c r="AS81" s="14">
        <v>3442.6561000000002</v>
      </c>
      <c r="AT81" s="14">
        <v>1030.4347</v>
      </c>
      <c r="AU81" s="14">
        <v>100.1828</v>
      </c>
      <c r="AV81" s="14">
        <v>1030.4347</v>
      </c>
      <c r="AW81" s="14">
        <v>57736.748299999999</v>
      </c>
      <c r="AX81" s="13">
        <v>26.83666666666667</v>
      </c>
      <c r="AY81" s="13">
        <v>1.5962787231399826</v>
      </c>
      <c r="AZ81" s="13">
        <v>6.0319152900260837</v>
      </c>
      <c r="BA81" s="13">
        <v>5.155796795429139</v>
      </c>
      <c r="BB81" s="13">
        <v>8.2770065830331632</v>
      </c>
      <c r="BC81" s="13">
        <v>0</v>
      </c>
      <c r="BD81" s="13">
        <v>17.086253881505403</v>
      </c>
      <c r="BE81" s="13">
        <v>0</v>
      </c>
      <c r="BF81" s="13">
        <v>42.760602409638551</v>
      </c>
      <c r="BG81" s="13">
        <v>12.798841137746864</v>
      </c>
      <c r="BH81" s="13">
        <v>1.2443522543783381</v>
      </c>
      <c r="BI81" s="12">
        <v>12.798841137746864</v>
      </c>
      <c r="BJ81" s="12">
        <v>717.13760154018132</v>
      </c>
      <c r="BK81" s="11" t="s">
        <v>0</v>
      </c>
      <c r="BL81" s="11" t="s">
        <v>0</v>
      </c>
      <c r="BM81" s="11" t="s">
        <v>0</v>
      </c>
      <c r="BN81" s="10">
        <v>1</v>
      </c>
      <c r="BO81" s="11" t="s">
        <v>0</v>
      </c>
      <c r="BP81" s="9"/>
    </row>
    <row r="82" spans="1:68" s="8" customFormat="1" x14ac:dyDescent="0.25">
      <c r="A82" s="85"/>
      <c r="B82" s="71"/>
      <c r="C82" s="71"/>
      <c r="D82" s="84"/>
      <c r="E82" s="83"/>
      <c r="F82" s="71"/>
      <c r="G82" s="71"/>
      <c r="H82" s="71"/>
      <c r="I82" s="71"/>
      <c r="J82" s="71"/>
      <c r="K82" s="71"/>
      <c r="L82" s="71"/>
      <c r="M82" s="82"/>
      <c r="N82" s="82"/>
      <c r="O82" s="82"/>
      <c r="P82" s="71"/>
      <c r="Q82" s="82"/>
      <c r="R82" s="82"/>
      <c r="S82" s="82"/>
      <c r="T82" s="81"/>
      <c r="U82" s="81"/>
      <c r="V82" s="80"/>
      <c r="W82" s="79"/>
      <c r="X82" s="78"/>
      <c r="Y82" s="78"/>
      <c r="Z82" s="78"/>
      <c r="AA82" s="77"/>
      <c r="AB82" s="77"/>
      <c r="AC82" s="77"/>
      <c r="AD82" s="76"/>
      <c r="AE82" s="76"/>
      <c r="AF82" s="75"/>
      <c r="AG82" s="75"/>
      <c r="AH82" s="74"/>
      <c r="AI82" s="74"/>
      <c r="AJ82" s="74"/>
      <c r="AK82" s="73"/>
      <c r="AL82" s="73"/>
      <c r="AM82" s="73"/>
      <c r="AN82" s="73"/>
      <c r="AO82" s="73"/>
      <c r="AP82" s="73"/>
      <c r="AQ82" s="73"/>
      <c r="AR82" s="73"/>
      <c r="AS82" s="73"/>
      <c r="AT82" s="73"/>
      <c r="AU82" s="73"/>
      <c r="AV82" s="73"/>
      <c r="AW82" s="73"/>
      <c r="AX82" s="72"/>
      <c r="AY82" s="72"/>
      <c r="AZ82" s="72"/>
      <c r="BA82" s="72"/>
      <c r="BB82" s="72"/>
      <c r="BC82" s="72"/>
      <c r="BD82" s="72"/>
      <c r="BE82" s="72"/>
      <c r="BF82" s="72"/>
      <c r="BG82" s="72"/>
      <c r="BH82" s="72"/>
      <c r="BI82" s="72"/>
      <c r="BJ82" s="72"/>
      <c r="BP82" s="71"/>
    </row>
    <row r="83" spans="1:68" s="8" customFormat="1" ht="48.6" customHeight="1" x14ac:dyDescent="0.25">
      <c r="A83" s="227" t="s">
        <v>42</v>
      </c>
      <c r="B83" s="227"/>
      <c r="C83" s="50"/>
      <c r="D83" s="70"/>
      <c r="E83" s="53"/>
      <c r="F83" s="50"/>
      <c r="G83" s="50"/>
      <c r="H83" s="50"/>
      <c r="I83" s="50"/>
      <c r="J83" s="50"/>
      <c r="K83" s="50"/>
      <c r="L83" s="50"/>
      <c r="M83" s="49"/>
      <c r="N83" s="49"/>
      <c r="O83" s="49"/>
      <c r="P83" s="50"/>
      <c r="Q83" s="29"/>
      <c r="R83" s="29"/>
      <c r="S83" s="29"/>
      <c r="T83" s="29"/>
      <c r="U83" s="29"/>
      <c r="V83" s="111"/>
      <c r="W83" s="29"/>
      <c r="X83" s="29"/>
      <c r="Y83" s="29"/>
      <c r="Z83" s="29"/>
      <c r="AA83" s="29"/>
      <c r="AB83" s="29"/>
      <c r="AC83" s="112"/>
      <c r="AD83" s="69"/>
      <c r="AE83" s="69"/>
      <c r="AF83" s="113"/>
      <c r="AG83" s="113"/>
      <c r="AH83" s="114"/>
      <c r="AI83" s="114"/>
      <c r="AJ83" s="114"/>
      <c r="AK83" s="115"/>
      <c r="AL83" s="115"/>
      <c r="AM83" s="115"/>
      <c r="AN83" s="115"/>
      <c r="AO83" s="115"/>
      <c r="AP83" s="115"/>
      <c r="AQ83" s="115"/>
      <c r="AR83" s="115"/>
      <c r="AS83" s="115"/>
      <c r="AT83" s="115"/>
      <c r="AU83" s="115"/>
      <c r="AV83" s="115"/>
      <c r="AW83" s="115"/>
      <c r="AX83" s="116"/>
      <c r="AY83" s="116"/>
      <c r="AZ83" s="116"/>
      <c r="BA83" s="116"/>
      <c r="BB83" s="116"/>
      <c r="BC83" s="116"/>
      <c r="BD83" s="116"/>
      <c r="BE83" s="116"/>
      <c r="BF83" s="116"/>
      <c r="BG83" s="116"/>
      <c r="BH83" s="116"/>
      <c r="BI83" s="116"/>
      <c r="BJ83" s="116"/>
      <c r="BP83" s="50"/>
    </row>
    <row r="84" spans="1:68" s="8" customFormat="1" ht="15.75" customHeight="1" x14ac:dyDescent="0.25">
      <c r="A84" s="27">
        <v>113</v>
      </c>
      <c r="B84" s="9" t="s">
        <v>41</v>
      </c>
      <c r="C84" s="9" t="s">
        <v>1</v>
      </c>
      <c r="D84" s="11">
        <v>128</v>
      </c>
      <c r="E84" s="26" t="s">
        <v>231</v>
      </c>
      <c r="F84" s="9" t="s">
        <v>49</v>
      </c>
      <c r="G84" s="9" t="s">
        <v>49</v>
      </c>
      <c r="H84" s="9" t="s">
        <v>49</v>
      </c>
      <c r="I84" s="9" t="s">
        <v>1</v>
      </c>
      <c r="J84" s="9" t="s">
        <v>49</v>
      </c>
      <c r="K84" s="9" t="s">
        <v>49</v>
      </c>
      <c r="L84" s="9" t="s">
        <v>49</v>
      </c>
      <c r="M84" s="25" t="s">
        <v>49</v>
      </c>
      <c r="N84" s="25" t="s">
        <v>49</v>
      </c>
      <c r="O84" s="25" t="s">
        <v>49</v>
      </c>
      <c r="P84" s="9" t="s">
        <v>49</v>
      </c>
      <c r="Q84" s="21">
        <v>357</v>
      </c>
      <c r="R84" s="21">
        <v>0</v>
      </c>
      <c r="S84" s="21">
        <v>0</v>
      </c>
      <c r="T84" s="24">
        <v>357</v>
      </c>
      <c r="U84" s="24">
        <v>0</v>
      </c>
      <c r="V84" s="23">
        <v>357</v>
      </c>
      <c r="W84" s="22" t="s">
        <v>0</v>
      </c>
      <c r="X84" s="21">
        <v>316.70999999999998</v>
      </c>
      <c r="Y84" s="21">
        <v>0</v>
      </c>
      <c r="Z84" s="21">
        <v>0</v>
      </c>
      <c r="AA84" s="20">
        <v>316.70999999999998</v>
      </c>
      <c r="AB84" s="19">
        <v>0</v>
      </c>
      <c r="AC84" s="19">
        <v>316.70999999999998</v>
      </c>
      <c r="AD84" s="18">
        <v>0.46970000000000001</v>
      </c>
      <c r="AE84" s="17">
        <v>0.45760000000000001</v>
      </c>
      <c r="AF84" s="16" t="s">
        <v>0</v>
      </c>
      <c r="AG84" s="16">
        <v>1</v>
      </c>
      <c r="AH84" s="15" t="s">
        <v>0</v>
      </c>
      <c r="AI84" s="15" t="s">
        <v>0</v>
      </c>
      <c r="AJ84" s="15" t="s">
        <v>0</v>
      </c>
      <c r="AK84" s="14">
        <v>19</v>
      </c>
      <c r="AL84" s="14">
        <v>0</v>
      </c>
      <c r="AM84" s="14">
        <v>0</v>
      </c>
      <c r="AN84" s="14">
        <v>0</v>
      </c>
      <c r="AO84" s="14">
        <v>2810.5792000000001</v>
      </c>
      <c r="AP84" s="14">
        <v>0</v>
      </c>
      <c r="AQ84" s="14">
        <v>0</v>
      </c>
      <c r="AR84" s="14">
        <v>366.08</v>
      </c>
      <c r="AS84" s="14">
        <v>8329.235200000001</v>
      </c>
      <c r="AT84" s="14">
        <v>3077.8175999999999</v>
      </c>
      <c r="AU84" s="14">
        <v>433.34719999999999</v>
      </c>
      <c r="AV84" s="14">
        <v>3944.5120000000002</v>
      </c>
      <c r="AW84" s="14">
        <v>57762.847999999998</v>
      </c>
      <c r="AX84" s="13">
        <v>16.668947368421051</v>
      </c>
      <c r="AY84" s="13">
        <v>0</v>
      </c>
      <c r="AZ84" s="13">
        <v>0</v>
      </c>
      <c r="BA84" s="13">
        <v>0</v>
      </c>
      <c r="BB84" s="13">
        <v>8.8742988854156817</v>
      </c>
      <c r="BC84" s="13">
        <v>0</v>
      </c>
      <c r="BD84" s="13">
        <v>0</v>
      </c>
      <c r="BE84" s="13">
        <v>1.155883931672508</v>
      </c>
      <c r="BF84" s="13">
        <v>26.299249155378742</v>
      </c>
      <c r="BG84" s="13">
        <v>9.7180941555366118</v>
      </c>
      <c r="BH84" s="13">
        <v>1.3682776041173315</v>
      </c>
      <c r="BI84" s="12">
        <v>12.454649363771274</v>
      </c>
      <c r="BJ84" s="12">
        <v>182.38403586877587</v>
      </c>
      <c r="BK84" s="11" t="s">
        <v>0</v>
      </c>
      <c r="BL84" s="11" t="s">
        <v>329</v>
      </c>
      <c r="BM84" s="11" t="s">
        <v>37</v>
      </c>
      <c r="BN84" s="10">
        <v>1</v>
      </c>
      <c r="BO84" s="10">
        <v>1</v>
      </c>
      <c r="BP84" s="9"/>
    </row>
    <row r="85" spans="1:68" s="8" customFormat="1" ht="15.75" customHeight="1" x14ac:dyDescent="0.25">
      <c r="A85" s="27">
        <v>132</v>
      </c>
      <c r="B85" s="9" t="s">
        <v>40</v>
      </c>
      <c r="C85" s="9" t="s">
        <v>1</v>
      </c>
      <c r="D85" s="11">
        <v>132</v>
      </c>
      <c r="E85" s="26" t="s">
        <v>330</v>
      </c>
      <c r="F85" s="9" t="s">
        <v>49</v>
      </c>
      <c r="G85" s="9" t="s">
        <v>49</v>
      </c>
      <c r="H85" s="9" t="s">
        <v>49</v>
      </c>
      <c r="I85" s="9" t="s">
        <v>1</v>
      </c>
      <c r="J85" s="9" t="s">
        <v>49</v>
      </c>
      <c r="K85" s="9" t="s">
        <v>49</v>
      </c>
      <c r="L85" s="9" t="s">
        <v>49</v>
      </c>
      <c r="M85" s="25" t="s">
        <v>49</v>
      </c>
      <c r="N85" s="25" t="s">
        <v>49</v>
      </c>
      <c r="O85" s="25" t="s">
        <v>49</v>
      </c>
      <c r="P85" s="9" t="s">
        <v>49</v>
      </c>
      <c r="Q85" s="21" t="s">
        <v>0</v>
      </c>
      <c r="R85" s="21" t="s">
        <v>0</v>
      </c>
      <c r="S85" s="21" t="s">
        <v>0</v>
      </c>
      <c r="T85" s="24">
        <v>463</v>
      </c>
      <c r="U85" s="24">
        <v>0</v>
      </c>
      <c r="V85" s="23">
        <v>463</v>
      </c>
      <c r="W85" s="22">
        <v>0.95</v>
      </c>
      <c r="X85" s="21" t="s">
        <v>0</v>
      </c>
      <c r="Y85" s="21" t="s">
        <v>0</v>
      </c>
      <c r="Z85" s="21" t="s">
        <v>0</v>
      </c>
      <c r="AA85" s="20">
        <v>407.54999999999995</v>
      </c>
      <c r="AB85" s="19">
        <v>0</v>
      </c>
      <c r="AC85" s="19">
        <v>407.54999999999995</v>
      </c>
      <c r="AD85" s="18">
        <v>1</v>
      </c>
      <c r="AE85" s="17">
        <v>1</v>
      </c>
      <c r="AF85" s="16" t="s">
        <v>0</v>
      </c>
      <c r="AG85" s="16">
        <v>1</v>
      </c>
      <c r="AH85" s="15" t="s">
        <v>0</v>
      </c>
      <c r="AI85" s="15" t="s">
        <v>0</v>
      </c>
      <c r="AJ85" s="15" t="s">
        <v>0</v>
      </c>
      <c r="AK85" s="14">
        <v>22</v>
      </c>
      <c r="AL85" s="14">
        <v>0</v>
      </c>
      <c r="AM85" s="14">
        <v>0</v>
      </c>
      <c r="AN85" s="14">
        <v>0</v>
      </c>
      <c r="AO85" s="14">
        <v>2970</v>
      </c>
      <c r="AP85" s="14">
        <v>0</v>
      </c>
      <c r="AQ85" s="14">
        <v>0</v>
      </c>
      <c r="AR85" s="14">
        <v>960</v>
      </c>
      <c r="AS85" s="14">
        <v>3992</v>
      </c>
      <c r="AT85" s="14">
        <v>2462</v>
      </c>
      <c r="AU85" s="14">
        <v>887</v>
      </c>
      <c r="AV85" s="14">
        <v>2462</v>
      </c>
      <c r="AW85" s="14">
        <v>92869</v>
      </c>
      <c r="AX85" s="13">
        <v>18.524999999999999</v>
      </c>
      <c r="AY85" s="13">
        <v>0</v>
      </c>
      <c r="AZ85" s="13">
        <v>0</v>
      </c>
      <c r="BA85" s="13">
        <v>0</v>
      </c>
      <c r="BB85" s="13">
        <v>7.287449392712551</v>
      </c>
      <c r="BC85" s="13">
        <v>0</v>
      </c>
      <c r="BD85" s="13">
        <v>0</v>
      </c>
      <c r="BE85" s="13">
        <v>2.3555391976444611</v>
      </c>
      <c r="BF85" s="13">
        <v>9.795117163538217</v>
      </c>
      <c r="BG85" s="13">
        <v>6.0409765672923577</v>
      </c>
      <c r="BH85" s="13">
        <v>2.1764200711569135</v>
      </c>
      <c r="BI85" s="12">
        <v>6.0409765672923577</v>
      </c>
      <c r="BJ85" s="12">
        <v>227.87142681879527</v>
      </c>
      <c r="BK85" s="11" t="s">
        <v>0</v>
      </c>
      <c r="BL85" s="11" t="s">
        <v>331</v>
      </c>
      <c r="BM85" s="11" t="s">
        <v>332</v>
      </c>
      <c r="BN85" s="10">
        <v>1</v>
      </c>
      <c r="BO85" s="10">
        <v>1</v>
      </c>
      <c r="BP85" s="9"/>
    </row>
    <row r="86" spans="1:68" s="8" customFormat="1" ht="15.75" customHeight="1" x14ac:dyDescent="0.25">
      <c r="A86" s="27">
        <v>185</v>
      </c>
      <c r="B86" s="9" t="s">
        <v>39</v>
      </c>
      <c r="C86" s="9" t="s">
        <v>1</v>
      </c>
      <c r="D86" s="11">
        <v>185</v>
      </c>
      <c r="E86" s="26" t="s">
        <v>333</v>
      </c>
      <c r="F86" s="9" t="s">
        <v>49</v>
      </c>
      <c r="G86" s="9" t="s">
        <v>49</v>
      </c>
      <c r="H86" s="9" t="s">
        <v>49</v>
      </c>
      <c r="I86" s="9" t="s">
        <v>1</v>
      </c>
      <c r="J86" s="9" t="s">
        <v>49</v>
      </c>
      <c r="K86" s="9" t="s">
        <v>49</v>
      </c>
      <c r="L86" s="9" t="s">
        <v>49</v>
      </c>
      <c r="M86" s="25" t="s">
        <v>49</v>
      </c>
      <c r="N86" s="25" t="s">
        <v>49</v>
      </c>
      <c r="O86" s="25" t="s">
        <v>49</v>
      </c>
      <c r="P86" s="9" t="s">
        <v>49</v>
      </c>
      <c r="Q86" s="21" t="s">
        <v>0</v>
      </c>
      <c r="R86" s="21" t="s">
        <v>0</v>
      </c>
      <c r="S86" s="21" t="s">
        <v>0</v>
      </c>
      <c r="T86" s="24">
        <v>491</v>
      </c>
      <c r="U86" s="24">
        <v>0</v>
      </c>
      <c r="V86" s="23">
        <v>491</v>
      </c>
      <c r="W86" s="22">
        <v>0.95</v>
      </c>
      <c r="X86" s="21" t="s">
        <v>0</v>
      </c>
      <c r="Y86" s="21" t="s">
        <v>0</v>
      </c>
      <c r="Z86" s="21" t="s">
        <v>0</v>
      </c>
      <c r="AA86" s="20">
        <v>455.04999999999995</v>
      </c>
      <c r="AB86" s="19">
        <v>0</v>
      </c>
      <c r="AC86" s="19">
        <v>455.04999999999995</v>
      </c>
      <c r="AD86" s="18">
        <v>1</v>
      </c>
      <c r="AE86" s="17">
        <v>1</v>
      </c>
      <c r="AF86" s="16" t="s">
        <v>0</v>
      </c>
      <c r="AG86" s="16">
        <v>1</v>
      </c>
      <c r="AH86" s="15" t="s">
        <v>0</v>
      </c>
      <c r="AI86" s="15" t="s">
        <v>0</v>
      </c>
      <c r="AJ86" s="15" t="s">
        <v>0</v>
      </c>
      <c r="AK86" s="14">
        <v>18</v>
      </c>
      <c r="AL86" s="14">
        <v>2175</v>
      </c>
      <c r="AM86" s="14">
        <v>935</v>
      </c>
      <c r="AN86" s="14">
        <v>918</v>
      </c>
      <c r="AO86" s="14">
        <v>4620</v>
      </c>
      <c r="AP86" s="14">
        <v>0</v>
      </c>
      <c r="AQ86" s="14">
        <v>0</v>
      </c>
      <c r="AR86" s="14">
        <v>2090</v>
      </c>
      <c r="AS86" s="14">
        <v>5344</v>
      </c>
      <c r="AT86" s="14">
        <v>3251</v>
      </c>
      <c r="AU86" s="14">
        <v>949</v>
      </c>
      <c r="AV86" s="14">
        <v>3251</v>
      </c>
      <c r="AW86" s="14">
        <v>54536</v>
      </c>
      <c r="AX86" s="13">
        <v>25.280555555555551</v>
      </c>
      <c r="AY86" s="13">
        <v>4.7796945390616417</v>
      </c>
      <c r="AZ86" s="13">
        <v>2.0547192616196024</v>
      </c>
      <c r="BA86" s="13">
        <v>2.017360729590155</v>
      </c>
      <c r="BB86" s="13">
        <v>10.152730469179213</v>
      </c>
      <c r="BC86" s="13">
        <v>0</v>
      </c>
      <c r="BD86" s="13">
        <v>0</v>
      </c>
      <c r="BE86" s="13">
        <v>4.5929018789144056</v>
      </c>
      <c r="BF86" s="13">
        <v>11.743764421492145</v>
      </c>
      <c r="BG86" s="13">
        <v>7.1442698604548962</v>
      </c>
      <c r="BH86" s="13">
        <v>2.0854851115262063</v>
      </c>
      <c r="BI86" s="12">
        <v>7.1442698604548962</v>
      </c>
      <c r="BJ86" s="12">
        <v>119.846170750467</v>
      </c>
      <c r="BK86" s="11" t="s">
        <v>0</v>
      </c>
      <c r="BL86" s="11" t="s">
        <v>331</v>
      </c>
      <c r="BM86" s="11" t="s">
        <v>332</v>
      </c>
      <c r="BN86" s="10">
        <v>1</v>
      </c>
      <c r="BO86" s="10">
        <v>1</v>
      </c>
      <c r="BP86" s="9"/>
    </row>
    <row r="87" spans="1:68" s="8" customFormat="1" ht="15.75" customHeight="1" x14ac:dyDescent="0.25">
      <c r="A87" s="27">
        <v>504</v>
      </c>
      <c r="B87" s="9" t="s">
        <v>38</v>
      </c>
      <c r="C87" s="9" t="s">
        <v>1</v>
      </c>
      <c r="D87" s="11">
        <v>216</v>
      </c>
      <c r="E87" s="26" t="s">
        <v>327</v>
      </c>
      <c r="F87" s="9" t="s">
        <v>49</v>
      </c>
      <c r="G87" s="9" t="s">
        <v>49</v>
      </c>
      <c r="H87" s="9" t="s">
        <v>49</v>
      </c>
      <c r="I87" s="9" t="s">
        <v>1</v>
      </c>
      <c r="J87" s="9" t="s">
        <v>49</v>
      </c>
      <c r="K87" s="9" t="s">
        <v>49</v>
      </c>
      <c r="L87" s="9" t="s">
        <v>49</v>
      </c>
      <c r="M87" s="25" t="s">
        <v>49</v>
      </c>
      <c r="N87" s="25" t="s">
        <v>49</v>
      </c>
      <c r="O87" s="25" t="s">
        <v>49</v>
      </c>
      <c r="P87" s="9" t="s">
        <v>49</v>
      </c>
      <c r="Q87" s="21">
        <v>0</v>
      </c>
      <c r="R87" s="21">
        <v>172</v>
      </c>
      <c r="S87" s="21">
        <v>228</v>
      </c>
      <c r="T87" s="24">
        <v>400</v>
      </c>
      <c r="U87" s="24">
        <v>0</v>
      </c>
      <c r="V87" s="23">
        <v>400</v>
      </c>
      <c r="W87" s="22" t="s">
        <v>0</v>
      </c>
      <c r="X87" s="21">
        <v>0</v>
      </c>
      <c r="Y87" s="21">
        <v>125.94</v>
      </c>
      <c r="Z87" s="21">
        <v>158.09</v>
      </c>
      <c r="AA87" s="20">
        <v>284.02999999999997</v>
      </c>
      <c r="AB87" s="19">
        <v>0</v>
      </c>
      <c r="AC87" s="19">
        <v>284.02999999999997</v>
      </c>
      <c r="AD87" s="18">
        <v>0.43419999999999997</v>
      </c>
      <c r="AE87" s="17">
        <v>0.41880000000000001</v>
      </c>
      <c r="AF87" s="16" t="s">
        <v>0</v>
      </c>
      <c r="AG87" s="16">
        <v>1</v>
      </c>
      <c r="AH87" s="15" t="s">
        <v>0</v>
      </c>
      <c r="AI87" s="15" t="s">
        <v>0</v>
      </c>
      <c r="AJ87" s="15" t="s">
        <v>0</v>
      </c>
      <c r="AK87" s="14">
        <v>11</v>
      </c>
      <c r="AL87" s="14">
        <v>453.3048</v>
      </c>
      <c r="AM87" s="14">
        <v>1712.9189999999999</v>
      </c>
      <c r="AN87" s="14">
        <v>1464.1224</v>
      </c>
      <c r="AO87" s="14">
        <v>2351.1432</v>
      </c>
      <c r="AP87" s="14">
        <v>0</v>
      </c>
      <c r="AQ87" s="14">
        <v>4853.4732000000004</v>
      </c>
      <c r="AR87" s="14">
        <v>0</v>
      </c>
      <c r="AS87" s="14">
        <v>12146.456400000001</v>
      </c>
      <c r="AT87" s="14">
        <v>3635.6028000000001</v>
      </c>
      <c r="AU87" s="14">
        <v>353.46719999999999</v>
      </c>
      <c r="AV87" s="14">
        <v>3635.6028000000001</v>
      </c>
      <c r="AW87" s="14">
        <v>203708.08920000002</v>
      </c>
      <c r="AX87" s="13">
        <v>25.820909090909087</v>
      </c>
      <c r="AY87" s="13">
        <v>1.5959750730556632</v>
      </c>
      <c r="AZ87" s="13">
        <v>6.0307678766327504</v>
      </c>
      <c r="BA87" s="13">
        <v>5.1548160405590959</v>
      </c>
      <c r="BB87" s="13">
        <v>8.2777988240678813</v>
      </c>
      <c r="BC87" s="13">
        <v>0</v>
      </c>
      <c r="BD87" s="13">
        <v>17.087889307467524</v>
      </c>
      <c r="BE87" s="13">
        <v>0</v>
      </c>
      <c r="BF87" s="13">
        <v>42.764695278667752</v>
      </c>
      <c r="BG87" s="13">
        <v>12.800066190191179</v>
      </c>
      <c r="BH87" s="13">
        <v>1.2444713586592966</v>
      </c>
      <c r="BI87" s="12">
        <v>12.800066190191179</v>
      </c>
      <c r="BJ87" s="12">
        <v>717.20624300249983</v>
      </c>
      <c r="BK87" s="11" t="s">
        <v>0</v>
      </c>
      <c r="BL87" s="11" t="s">
        <v>329</v>
      </c>
      <c r="BM87" s="11" t="s">
        <v>37</v>
      </c>
      <c r="BN87" s="10">
        <v>1</v>
      </c>
      <c r="BO87" s="10">
        <v>1</v>
      </c>
      <c r="BP87" s="9"/>
    </row>
    <row r="88" spans="1:68" s="8" customFormat="1" ht="15.75" customHeight="1" x14ac:dyDescent="0.25">
      <c r="A88" s="27">
        <v>505</v>
      </c>
      <c r="B88" s="9" t="s">
        <v>36</v>
      </c>
      <c r="C88" s="9" t="s">
        <v>1</v>
      </c>
      <c r="D88" s="11">
        <v>120</v>
      </c>
      <c r="E88" s="26" t="s">
        <v>334</v>
      </c>
      <c r="F88" s="9" t="s">
        <v>49</v>
      </c>
      <c r="G88" s="9" t="s">
        <v>49</v>
      </c>
      <c r="H88" s="9" t="s">
        <v>49</v>
      </c>
      <c r="I88" s="9" t="s">
        <v>1</v>
      </c>
      <c r="J88" s="9" t="s">
        <v>49</v>
      </c>
      <c r="K88" s="9" t="s">
        <v>49</v>
      </c>
      <c r="L88" s="9" t="s">
        <v>49</v>
      </c>
      <c r="M88" s="25" t="s">
        <v>49</v>
      </c>
      <c r="N88" s="25" t="s">
        <v>49</v>
      </c>
      <c r="O88" s="25" t="s">
        <v>49</v>
      </c>
      <c r="P88" s="9" t="s">
        <v>49</v>
      </c>
      <c r="Q88" s="21" t="s">
        <v>0</v>
      </c>
      <c r="R88" s="21" t="s">
        <v>0</v>
      </c>
      <c r="S88" s="21" t="s">
        <v>0</v>
      </c>
      <c r="T88" s="24">
        <v>523</v>
      </c>
      <c r="U88" s="24">
        <v>0</v>
      </c>
      <c r="V88" s="23">
        <v>523</v>
      </c>
      <c r="W88" s="22">
        <v>0.95</v>
      </c>
      <c r="X88" s="21" t="s">
        <v>0</v>
      </c>
      <c r="Y88" s="21" t="s">
        <v>0</v>
      </c>
      <c r="Z88" s="21" t="s">
        <v>0</v>
      </c>
      <c r="AA88" s="20">
        <v>246.04999999999998</v>
      </c>
      <c r="AB88" s="19">
        <v>0</v>
      </c>
      <c r="AC88" s="19">
        <v>246.04999999999998</v>
      </c>
      <c r="AD88" s="18">
        <v>1</v>
      </c>
      <c r="AE88" s="17">
        <v>1</v>
      </c>
      <c r="AF88" s="16" t="s">
        <v>0</v>
      </c>
      <c r="AG88" s="16">
        <v>1</v>
      </c>
      <c r="AH88" s="15" t="s">
        <v>0</v>
      </c>
      <c r="AI88" s="15" t="s">
        <v>0</v>
      </c>
      <c r="AJ88" s="15" t="s">
        <v>0</v>
      </c>
      <c r="AK88" s="14">
        <v>25</v>
      </c>
      <c r="AL88" s="14">
        <v>1549</v>
      </c>
      <c r="AM88" s="14">
        <v>0</v>
      </c>
      <c r="AN88" s="14">
        <v>0</v>
      </c>
      <c r="AO88" s="14">
        <v>5726</v>
      </c>
      <c r="AP88" s="14">
        <v>1562</v>
      </c>
      <c r="AQ88" s="14">
        <v>0</v>
      </c>
      <c r="AR88" s="14">
        <v>0</v>
      </c>
      <c r="AS88" s="14">
        <v>16041</v>
      </c>
      <c r="AT88" s="14">
        <v>6462</v>
      </c>
      <c r="AU88" s="14">
        <v>727</v>
      </c>
      <c r="AV88" s="14">
        <v>6462</v>
      </c>
      <c r="AW88" s="14">
        <v>119194</v>
      </c>
      <c r="AX88" s="13">
        <v>9.8419999999999987</v>
      </c>
      <c r="AY88" s="13">
        <v>6.2954684007315587</v>
      </c>
      <c r="AZ88" s="13">
        <v>0</v>
      </c>
      <c r="BA88" s="13">
        <v>0</v>
      </c>
      <c r="BB88" s="13">
        <v>23.271692745376956</v>
      </c>
      <c r="BC88" s="13">
        <v>6.3483031904084539</v>
      </c>
      <c r="BD88" s="13">
        <v>0</v>
      </c>
      <c r="BE88" s="13">
        <v>0</v>
      </c>
      <c r="BF88" s="13">
        <v>65.19406624669783</v>
      </c>
      <c r="BG88" s="13">
        <v>26.262954684007319</v>
      </c>
      <c r="BH88" s="13">
        <v>2.9546840073155867</v>
      </c>
      <c r="BI88" s="12">
        <v>26.262954684007319</v>
      </c>
      <c r="BJ88" s="12">
        <v>484.42999390367817</v>
      </c>
      <c r="BK88" s="11" t="s">
        <v>0</v>
      </c>
      <c r="BL88" s="11" t="s">
        <v>331</v>
      </c>
      <c r="BM88" s="11" t="s">
        <v>332</v>
      </c>
      <c r="BN88" s="10">
        <v>1</v>
      </c>
      <c r="BO88" s="10">
        <v>1</v>
      </c>
      <c r="BP88" s="9"/>
    </row>
    <row r="89" spans="1:68" s="8" customFormat="1" x14ac:dyDescent="0.25">
      <c r="A89" s="27">
        <v>506</v>
      </c>
      <c r="B89" s="9" t="s">
        <v>35</v>
      </c>
      <c r="C89" s="9" t="s">
        <v>1</v>
      </c>
      <c r="D89" s="11">
        <v>110</v>
      </c>
      <c r="E89" s="26" t="s">
        <v>303</v>
      </c>
      <c r="F89" s="9" t="s">
        <v>49</v>
      </c>
      <c r="G89" s="9" t="s">
        <v>49</v>
      </c>
      <c r="H89" s="9" t="s">
        <v>49</v>
      </c>
      <c r="I89" s="9" t="s">
        <v>1</v>
      </c>
      <c r="J89" s="9" t="s">
        <v>49</v>
      </c>
      <c r="K89" s="9" t="s">
        <v>49</v>
      </c>
      <c r="L89" s="9" t="s">
        <v>49</v>
      </c>
      <c r="M89" s="25" t="s">
        <v>49</v>
      </c>
      <c r="N89" s="25" t="s">
        <v>49</v>
      </c>
      <c r="O89" s="25" t="s">
        <v>49</v>
      </c>
      <c r="P89" s="9" t="s">
        <v>49</v>
      </c>
      <c r="Q89" s="21" t="s">
        <v>0</v>
      </c>
      <c r="R89" s="21" t="s">
        <v>0</v>
      </c>
      <c r="S89" s="21" t="s">
        <v>0</v>
      </c>
      <c r="T89" s="24">
        <v>483</v>
      </c>
      <c r="U89" s="24">
        <v>0</v>
      </c>
      <c r="V89" s="23">
        <v>483</v>
      </c>
      <c r="W89" s="22">
        <v>0.95</v>
      </c>
      <c r="X89" s="21" t="s">
        <v>0</v>
      </c>
      <c r="Y89" s="21" t="s">
        <v>0</v>
      </c>
      <c r="Z89" s="21" t="s">
        <v>0</v>
      </c>
      <c r="AA89" s="20">
        <v>423.7</v>
      </c>
      <c r="AB89" s="19">
        <v>0</v>
      </c>
      <c r="AC89" s="19">
        <v>423.7</v>
      </c>
      <c r="AD89" s="18">
        <v>0.55549999999999999</v>
      </c>
      <c r="AE89" s="17">
        <v>0.55549999999999999</v>
      </c>
      <c r="AF89" s="16" t="s">
        <v>0</v>
      </c>
      <c r="AG89" s="16">
        <v>1</v>
      </c>
      <c r="AH89" s="15" t="s">
        <v>0</v>
      </c>
      <c r="AI89" s="15" t="s">
        <v>0</v>
      </c>
      <c r="AJ89" s="15" t="s">
        <v>0</v>
      </c>
      <c r="AK89" s="14">
        <v>29</v>
      </c>
      <c r="AL89" s="14">
        <v>1434.3009999999999</v>
      </c>
      <c r="AM89" s="14">
        <v>959.34849999999994</v>
      </c>
      <c r="AN89" s="14">
        <v>506.61599999999999</v>
      </c>
      <c r="AO89" s="14">
        <v>4214.5784999999996</v>
      </c>
      <c r="AP89" s="14">
        <v>0</v>
      </c>
      <c r="AQ89" s="14">
        <v>0</v>
      </c>
      <c r="AR89" s="14">
        <v>995.45600000000002</v>
      </c>
      <c r="AS89" s="14">
        <v>13293.6705</v>
      </c>
      <c r="AT89" s="14">
        <v>3814.6185</v>
      </c>
      <c r="AU89" s="14">
        <v>483.84050000000002</v>
      </c>
      <c r="AV89" s="14">
        <v>3814.6185</v>
      </c>
      <c r="AW89" s="14">
        <v>70597.939499999993</v>
      </c>
      <c r="AX89" s="13">
        <v>14.610344827586207</v>
      </c>
      <c r="AY89" s="13">
        <v>3.3851805522775549</v>
      </c>
      <c r="AZ89" s="13">
        <v>2.2642164267170166</v>
      </c>
      <c r="BA89" s="13">
        <v>1.1956950672645741</v>
      </c>
      <c r="BB89" s="13">
        <v>9.9470816615529856</v>
      </c>
      <c r="BC89" s="13">
        <v>0</v>
      </c>
      <c r="BD89" s="13">
        <v>0</v>
      </c>
      <c r="BE89" s="13">
        <v>2.3494359216426717</v>
      </c>
      <c r="BF89" s="13">
        <v>31.375195893320747</v>
      </c>
      <c r="BG89" s="13">
        <v>9.0031118716072704</v>
      </c>
      <c r="BH89" s="13">
        <v>1.1419412320037763</v>
      </c>
      <c r="BI89" s="12">
        <v>9.0031118716072704</v>
      </c>
      <c r="BJ89" s="12">
        <v>166.62246754779324</v>
      </c>
      <c r="BK89" s="11" t="s">
        <v>0</v>
      </c>
      <c r="BL89" s="11" t="s">
        <v>331</v>
      </c>
      <c r="BM89" s="11" t="s">
        <v>332</v>
      </c>
      <c r="BN89" s="10">
        <v>1</v>
      </c>
      <c r="BO89" s="10">
        <v>1</v>
      </c>
      <c r="BP89" s="9"/>
    </row>
    <row r="90" spans="1:68" s="8" customFormat="1" x14ac:dyDescent="0.25">
      <c r="A90" s="27">
        <v>520</v>
      </c>
      <c r="B90" s="9" t="s">
        <v>34</v>
      </c>
      <c r="C90" s="9" t="s">
        <v>1</v>
      </c>
      <c r="D90" s="11">
        <v>156</v>
      </c>
      <c r="E90" s="26" t="s">
        <v>335</v>
      </c>
      <c r="F90" s="9" t="s">
        <v>49</v>
      </c>
      <c r="G90" s="9" t="s">
        <v>49</v>
      </c>
      <c r="H90" s="9" t="s">
        <v>49</v>
      </c>
      <c r="I90" s="9" t="s">
        <v>1</v>
      </c>
      <c r="J90" s="9" t="s">
        <v>49</v>
      </c>
      <c r="K90" s="9" t="s">
        <v>49</v>
      </c>
      <c r="L90" s="9" t="s">
        <v>49</v>
      </c>
      <c r="M90" s="25" t="s">
        <v>49</v>
      </c>
      <c r="N90" s="25" t="s">
        <v>49</v>
      </c>
      <c r="O90" s="25" t="s">
        <v>49</v>
      </c>
      <c r="P90" s="9" t="s">
        <v>49</v>
      </c>
      <c r="Q90" s="21" t="s">
        <v>0</v>
      </c>
      <c r="R90" s="21" t="s">
        <v>0</v>
      </c>
      <c r="S90" s="21" t="s">
        <v>0</v>
      </c>
      <c r="T90" s="24">
        <v>328</v>
      </c>
      <c r="U90" s="24">
        <v>0</v>
      </c>
      <c r="V90" s="23">
        <v>328</v>
      </c>
      <c r="W90" s="22">
        <v>0.95</v>
      </c>
      <c r="X90" s="21" t="s">
        <v>0</v>
      </c>
      <c r="Y90" s="21" t="s">
        <v>0</v>
      </c>
      <c r="Z90" s="21" t="s">
        <v>0</v>
      </c>
      <c r="AA90" s="20">
        <v>277.39999999999998</v>
      </c>
      <c r="AB90" s="19">
        <v>0</v>
      </c>
      <c r="AC90" s="19">
        <v>277.39999999999998</v>
      </c>
      <c r="AD90" s="18">
        <v>1</v>
      </c>
      <c r="AE90" s="17">
        <v>1</v>
      </c>
      <c r="AF90" s="16" t="s">
        <v>0</v>
      </c>
      <c r="AG90" s="16">
        <v>1</v>
      </c>
      <c r="AH90" s="15" t="s">
        <v>0</v>
      </c>
      <c r="AI90" s="15" t="s">
        <v>0</v>
      </c>
      <c r="AJ90" s="15" t="s">
        <v>0</v>
      </c>
      <c r="AK90" s="14">
        <v>18</v>
      </c>
      <c r="AL90" s="14">
        <v>0</v>
      </c>
      <c r="AM90" s="14">
        <v>0</v>
      </c>
      <c r="AN90" s="14">
        <v>0</v>
      </c>
      <c r="AO90" s="14">
        <v>3337</v>
      </c>
      <c r="AP90" s="14">
        <v>0</v>
      </c>
      <c r="AQ90" s="14">
        <v>0</v>
      </c>
      <c r="AR90" s="14">
        <v>0</v>
      </c>
      <c r="AS90" s="14">
        <v>7553</v>
      </c>
      <c r="AT90" s="14">
        <v>1290</v>
      </c>
      <c r="AU90" s="14">
        <v>835</v>
      </c>
      <c r="AV90" s="14">
        <v>1290</v>
      </c>
      <c r="AW90" s="14">
        <v>217723</v>
      </c>
      <c r="AX90" s="13">
        <v>15.41111111111111</v>
      </c>
      <c r="AY90" s="13">
        <v>0</v>
      </c>
      <c r="AZ90" s="13">
        <v>0</v>
      </c>
      <c r="BA90" s="13">
        <v>0</v>
      </c>
      <c r="BB90" s="13">
        <v>12.029560201874551</v>
      </c>
      <c r="BC90" s="13">
        <v>0</v>
      </c>
      <c r="BD90" s="13">
        <v>0</v>
      </c>
      <c r="BE90" s="13">
        <v>0</v>
      </c>
      <c r="BF90" s="13">
        <v>27.227829848594091</v>
      </c>
      <c r="BG90" s="13">
        <v>4.6503244412400866</v>
      </c>
      <c r="BH90" s="13">
        <v>3.0100937274693584</v>
      </c>
      <c r="BI90" s="12">
        <v>4.6503244412400866</v>
      </c>
      <c r="BJ90" s="12">
        <v>784.87022350396546</v>
      </c>
      <c r="BK90" s="11" t="s">
        <v>0</v>
      </c>
      <c r="BL90" s="11" t="s">
        <v>331</v>
      </c>
      <c r="BM90" s="11" t="s">
        <v>332</v>
      </c>
      <c r="BN90" s="10">
        <v>1</v>
      </c>
      <c r="BO90" s="10">
        <v>1</v>
      </c>
      <c r="BP90" s="9"/>
    </row>
    <row r="91" spans="1:68" s="8" customFormat="1" x14ac:dyDescent="0.25">
      <c r="A91" s="27">
        <v>521</v>
      </c>
      <c r="B91" s="9" t="s">
        <v>33</v>
      </c>
      <c r="C91" s="9" t="s">
        <v>1</v>
      </c>
      <c r="D91" s="11">
        <v>335</v>
      </c>
      <c r="E91" s="26" t="s">
        <v>336</v>
      </c>
      <c r="F91" s="9" t="s">
        <v>49</v>
      </c>
      <c r="G91" s="9" t="s">
        <v>49</v>
      </c>
      <c r="H91" s="9" t="s">
        <v>49</v>
      </c>
      <c r="I91" s="9" t="s">
        <v>1</v>
      </c>
      <c r="J91" s="9" t="s">
        <v>49</v>
      </c>
      <c r="K91" s="9" t="s">
        <v>49</v>
      </c>
      <c r="L91" s="9" t="s">
        <v>49</v>
      </c>
      <c r="M91" s="25" t="s">
        <v>49</v>
      </c>
      <c r="N91" s="25" t="s">
        <v>49</v>
      </c>
      <c r="O91" s="25" t="s">
        <v>49</v>
      </c>
      <c r="P91" s="9" t="s">
        <v>49</v>
      </c>
      <c r="Q91" s="21" t="s">
        <v>0</v>
      </c>
      <c r="R91" s="21" t="s">
        <v>0</v>
      </c>
      <c r="S91" s="21" t="s">
        <v>0</v>
      </c>
      <c r="T91" s="24">
        <v>193</v>
      </c>
      <c r="U91" s="24">
        <v>0</v>
      </c>
      <c r="V91" s="23">
        <v>193</v>
      </c>
      <c r="W91" s="22">
        <v>0.95</v>
      </c>
      <c r="X91" s="21" t="s">
        <v>0</v>
      </c>
      <c r="Y91" s="21" t="s">
        <v>0</v>
      </c>
      <c r="Z91" s="21" t="s">
        <v>0</v>
      </c>
      <c r="AA91" s="20">
        <v>171</v>
      </c>
      <c r="AB91" s="19">
        <v>0</v>
      </c>
      <c r="AC91" s="19">
        <v>171</v>
      </c>
      <c r="AD91" s="18">
        <v>1</v>
      </c>
      <c r="AE91" s="17">
        <v>1</v>
      </c>
      <c r="AF91" s="16" t="s">
        <v>0</v>
      </c>
      <c r="AG91" s="16">
        <v>1</v>
      </c>
      <c r="AH91" s="15" t="s">
        <v>0</v>
      </c>
      <c r="AI91" s="15" t="s">
        <v>0</v>
      </c>
      <c r="AJ91" s="15" t="s">
        <v>0</v>
      </c>
      <c r="AK91" s="14">
        <v>12</v>
      </c>
      <c r="AL91" s="14">
        <v>0</v>
      </c>
      <c r="AM91" s="14">
        <v>0</v>
      </c>
      <c r="AN91" s="14">
        <v>0</v>
      </c>
      <c r="AO91" s="14">
        <v>0</v>
      </c>
      <c r="AP91" s="14">
        <v>0</v>
      </c>
      <c r="AQ91" s="14">
        <v>0</v>
      </c>
      <c r="AR91" s="14">
        <v>0</v>
      </c>
      <c r="AS91" s="14">
        <v>3135</v>
      </c>
      <c r="AT91" s="14">
        <v>13593</v>
      </c>
      <c r="AU91" s="14">
        <v>815</v>
      </c>
      <c r="AV91" s="14">
        <v>13593</v>
      </c>
      <c r="AW91" s="14">
        <v>99194</v>
      </c>
      <c r="AX91" s="13">
        <v>14.25</v>
      </c>
      <c r="AY91" s="13">
        <v>0</v>
      </c>
      <c r="AZ91" s="13">
        <v>0</v>
      </c>
      <c r="BA91" s="13">
        <v>0</v>
      </c>
      <c r="BB91" s="13">
        <v>0</v>
      </c>
      <c r="BC91" s="13">
        <v>0</v>
      </c>
      <c r="BD91" s="13">
        <v>0</v>
      </c>
      <c r="BE91" s="13">
        <v>0</v>
      </c>
      <c r="BF91" s="13">
        <v>18.333333333333332</v>
      </c>
      <c r="BG91" s="13">
        <v>79.491228070175438</v>
      </c>
      <c r="BH91" s="13">
        <v>4.7660818713450288</v>
      </c>
      <c r="BI91" s="12">
        <v>79.491228070175438</v>
      </c>
      <c r="BJ91" s="12">
        <v>580.08187134502919</v>
      </c>
      <c r="BK91" s="11" t="s">
        <v>0</v>
      </c>
      <c r="BL91" s="11" t="s">
        <v>331</v>
      </c>
      <c r="BM91" s="11" t="s">
        <v>332</v>
      </c>
      <c r="BN91" s="10">
        <v>1</v>
      </c>
      <c r="BO91" s="10">
        <v>1</v>
      </c>
      <c r="BP91" s="9"/>
    </row>
    <row r="92" spans="1:68" s="8" customFormat="1" x14ac:dyDescent="0.25">
      <c r="A92" s="27">
        <v>524</v>
      </c>
      <c r="B92" s="9" t="s">
        <v>32</v>
      </c>
      <c r="C92" s="9" t="s">
        <v>1</v>
      </c>
      <c r="D92" s="11">
        <v>174</v>
      </c>
      <c r="E92" s="26" t="s">
        <v>337</v>
      </c>
      <c r="F92" s="9" t="s">
        <v>49</v>
      </c>
      <c r="G92" s="9" t="s">
        <v>49</v>
      </c>
      <c r="H92" s="9" t="s">
        <v>49</v>
      </c>
      <c r="I92" s="9" t="s">
        <v>1</v>
      </c>
      <c r="J92" s="9" t="s">
        <v>49</v>
      </c>
      <c r="K92" s="9" t="s">
        <v>49</v>
      </c>
      <c r="L92" s="9" t="s">
        <v>49</v>
      </c>
      <c r="M92" s="25" t="s">
        <v>49</v>
      </c>
      <c r="N92" s="25" t="s">
        <v>49</v>
      </c>
      <c r="O92" s="25" t="s">
        <v>49</v>
      </c>
      <c r="P92" s="9" t="s">
        <v>49</v>
      </c>
      <c r="Q92" s="21">
        <v>0</v>
      </c>
      <c r="R92" s="21">
        <v>0</v>
      </c>
      <c r="S92" s="21">
        <v>272</v>
      </c>
      <c r="T92" s="24">
        <v>272</v>
      </c>
      <c r="U92" s="24">
        <v>0</v>
      </c>
      <c r="V92" s="23">
        <v>272</v>
      </c>
      <c r="W92" s="22" t="s">
        <v>0</v>
      </c>
      <c r="X92" s="21">
        <v>0</v>
      </c>
      <c r="Y92" s="21">
        <v>0</v>
      </c>
      <c r="Z92" s="21">
        <v>198.17999999999998</v>
      </c>
      <c r="AA92" s="20">
        <v>198.17999999999998</v>
      </c>
      <c r="AB92" s="19">
        <v>0</v>
      </c>
      <c r="AC92" s="19">
        <v>198.17999999999998</v>
      </c>
      <c r="AD92" s="18">
        <v>1</v>
      </c>
      <c r="AE92" s="17">
        <v>1</v>
      </c>
      <c r="AF92" s="16" t="s">
        <v>0</v>
      </c>
      <c r="AG92" s="16">
        <v>1</v>
      </c>
      <c r="AH92" s="15" t="s">
        <v>0</v>
      </c>
      <c r="AI92" s="15" t="s">
        <v>0</v>
      </c>
      <c r="AJ92" s="15" t="s">
        <v>0</v>
      </c>
      <c r="AK92" s="14">
        <v>9</v>
      </c>
      <c r="AL92" s="14">
        <v>826</v>
      </c>
      <c r="AM92" s="14">
        <v>2529</v>
      </c>
      <c r="AN92" s="14">
        <v>0</v>
      </c>
      <c r="AO92" s="14">
        <v>3200</v>
      </c>
      <c r="AP92" s="14">
        <v>0</v>
      </c>
      <c r="AQ92" s="14">
        <v>0</v>
      </c>
      <c r="AR92" s="14">
        <v>960</v>
      </c>
      <c r="AS92" s="14">
        <v>9571</v>
      </c>
      <c r="AT92" s="14">
        <v>2317</v>
      </c>
      <c r="AU92" s="14">
        <v>875</v>
      </c>
      <c r="AV92" s="14">
        <v>2317</v>
      </c>
      <c r="AW92" s="14">
        <v>372017</v>
      </c>
      <c r="AX92" s="13">
        <v>22.019999999999996</v>
      </c>
      <c r="AY92" s="13">
        <v>4.167928146129781</v>
      </c>
      <c r="AZ92" s="13">
        <v>12.76112624886467</v>
      </c>
      <c r="BA92" s="13">
        <v>0</v>
      </c>
      <c r="BB92" s="13">
        <v>16.146937127863559</v>
      </c>
      <c r="BC92" s="13">
        <v>0</v>
      </c>
      <c r="BD92" s="13">
        <v>0</v>
      </c>
      <c r="BE92" s="13">
        <v>4.8440811383590683</v>
      </c>
      <c r="BF92" s="13">
        <v>48.294479765869418</v>
      </c>
      <c r="BG92" s="13">
        <v>11.691391664143708</v>
      </c>
      <c r="BH92" s="13">
        <v>4.4151781209001921</v>
      </c>
      <c r="BI92" s="12">
        <v>11.691391664143708</v>
      </c>
      <c r="BJ92" s="12">
        <v>1877.1672217176306</v>
      </c>
      <c r="BK92" s="11" t="s">
        <v>0</v>
      </c>
      <c r="BL92" s="11" t="s">
        <v>338</v>
      </c>
      <c r="BM92" s="11" t="s">
        <v>37</v>
      </c>
      <c r="BN92" s="10">
        <v>0.42859999999999998</v>
      </c>
      <c r="BO92" s="10">
        <v>1</v>
      </c>
      <c r="BP92" s="9"/>
    </row>
    <row r="93" spans="1:68" s="8" customFormat="1" x14ac:dyDescent="0.25">
      <c r="A93" s="27">
        <v>527</v>
      </c>
      <c r="B93" s="9" t="s">
        <v>31</v>
      </c>
      <c r="C93" s="9" t="s">
        <v>1</v>
      </c>
      <c r="D93" s="11">
        <v>222</v>
      </c>
      <c r="E93" s="26" t="s">
        <v>339</v>
      </c>
      <c r="F93" s="9" t="s">
        <v>49</v>
      </c>
      <c r="G93" s="9" t="s">
        <v>49</v>
      </c>
      <c r="H93" s="9" t="s">
        <v>49</v>
      </c>
      <c r="I93" s="9" t="s">
        <v>1</v>
      </c>
      <c r="J93" s="9" t="s">
        <v>49</v>
      </c>
      <c r="K93" s="9" t="s">
        <v>49</v>
      </c>
      <c r="L93" s="9" t="s">
        <v>49</v>
      </c>
      <c r="M93" s="25" t="s">
        <v>49</v>
      </c>
      <c r="N93" s="25" t="s">
        <v>49</v>
      </c>
      <c r="O93" s="25" t="s">
        <v>49</v>
      </c>
      <c r="P93" s="9" t="s">
        <v>49</v>
      </c>
      <c r="Q93" s="21" t="s">
        <v>0</v>
      </c>
      <c r="R93" s="21" t="s">
        <v>0</v>
      </c>
      <c r="S93" s="21" t="s">
        <v>0</v>
      </c>
      <c r="T93" s="24">
        <v>106</v>
      </c>
      <c r="U93" s="24">
        <v>0</v>
      </c>
      <c r="V93" s="23">
        <v>106</v>
      </c>
      <c r="W93" s="22">
        <v>0.95</v>
      </c>
      <c r="X93" s="21" t="s">
        <v>0</v>
      </c>
      <c r="Y93" s="21" t="s">
        <v>0</v>
      </c>
      <c r="Z93" s="21" t="s">
        <v>0</v>
      </c>
      <c r="AA93" s="20">
        <v>95.949999999999989</v>
      </c>
      <c r="AB93" s="19">
        <v>0</v>
      </c>
      <c r="AC93" s="19">
        <v>95.949999999999989</v>
      </c>
      <c r="AD93" s="18">
        <v>1</v>
      </c>
      <c r="AE93" s="17">
        <v>1</v>
      </c>
      <c r="AF93" s="16" t="s">
        <v>0</v>
      </c>
      <c r="AG93" s="16">
        <v>1</v>
      </c>
      <c r="AH93" s="15" t="s">
        <v>0</v>
      </c>
      <c r="AI93" s="15" t="s">
        <v>0</v>
      </c>
      <c r="AJ93" s="15" t="s">
        <v>0</v>
      </c>
      <c r="AK93" s="14">
        <v>5</v>
      </c>
      <c r="AL93" s="14">
        <v>0</v>
      </c>
      <c r="AM93" s="14">
        <v>860</v>
      </c>
      <c r="AN93" s="14">
        <v>1798</v>
      </c>
      <c r="AO93" s="14">
        <v>1872</v>
      </c>
      <c r="AP93" s="14">
        <v>0</v>
      </c>
      <c r="AQ93" s="14">
        <v>0</v>
      </c>
      <c r="AR93" s="14">
        <v>0</v>
      </c>
      <c r="AS93" s="14">
        <v>809</v>
      </c>
      <c r="AT93" s="14">
        <v>1536</v>
      </c>
      <c r="AU93" s="14">
        <v>899</v>
      </c>
      <c r="AV93" s="14">
        <v>1536</v>
      </c>
      <c r="AW93" s="14">
        <v>23019</v>
      </c>
      <c r="AX93" s="13">
        <v>19.189999999999998</v>
      </c>
      <c r="AY93" s="13">
        <v>0</v>
      </c>
      <c r="AZ93" s="13">
        <v>8.9630015633142275</v>
      </c>
      <c r="BA93" s="13">
        <v>18.738926524231374</v>
      </c>
      <c r="BB93" s="13">
        <v>19.510161542470041</v>
      </c>
      <c r="BC93" s="13">
        <v>0</v>
      </c>
      <c r="BD93" s="13">
        <v>0</v>
      </c>
      <c r="BE93" s="13">
        <v>0</v>
      </c>
      <c r="BF93" s="13">
        <v>8.4314747264200118</v>
      </c>
      <c r="BG93" s="13">
        <v>16.008337675872852</v>
      </c>
      <c r="BH93" s="13">
        <v>9.369463262115687</v>
      </c>
      <c r="BI93" s="12">
        <v>16.008337675872852</v>
      </c>
      <c r="BJ93" s="12">
        <v>239.90620114643045</v>
      </c>
      <c r="BK93" s="11" t="s">
        <v>0</v>
      </c>
      <c r="BL93" s="11" t="s">
        <v>331</v>
      </c>
      <c r="BM93" s="11" t="s">
        <v>332</v>
      </c>
      <c r="BN93" s="10">
        <v>1</v>
      </c>
      <c r="BO93" s="10">
        <v>1</v>
      </c>
      <c r="BP93" s="9"/>
    </row>
    <row r="94" spans="1:68" s="8" customFormat="1" x14ac:dyDescent="0.25">
      <c r="A94" s="27">
        <v>537</v>
      </c>
      <c r="B94" s="9" t="s">
        <v>30</v>
      </c>
      <c r="C94" s="9" t="s">
        <v>1</v>
      </c>
      <c r="D94" s="11">
        <v>129</v>
      </c>
      <c r="E94" s="26" t="s">
        <v>340</v>
      </c>
      <c r="F94" s="9" t="s">
        <v>49</v>
      </c>
      <c r="G94" s="9" t="s">
        <v>49</v>
      </c>
      <c r="H94" s="9" t="s">
        <v>49</v>
      </c>
      <c r="I94" s="9" t="s">
        <v>1</v>
      </c>
      <c r="J94" s="9" t="s">
        <v>49</v>
      </c>
      <c r="K94" s="9" t="s">
        <v>49</v>
      </c>
      <c r="L94" s="9" t="s">
        <v>49</v>
      </c>
      <c r="M94" s="25" t="s">
        <v>49</v>
      </c>
      <c r="N94" s="25" t="s">
        <v>49</v>
      </c>
      <c r="O94" s="25" t="s">
        <v>49</v>
      </c>
      <c r="P94" s="9" t="s">
        <v>49</v>
      </c>
      <c r="Q94" s="21" t="s">
        <v>0</v>
      </c>
      <c r="R94" s="21" t="s">
        <v>0</v>
      </c>
      <c r="S94" s="21" t="s">
        <v>0</v>
      </c>
      <c r="T94" s="24">
        <v>510</v>
      </c>
      <c r="U94" s="24">
        <v>0</v>
      </c>
      <c r="V94" s="23">
        <v>510</v>
      </c>
      <c r="W94" s="22">
        <v>0.95</v>
      </c>
      <c r="X94" s="21" t="s">
        <v>0</v>
      </c>
      <c r="Y94" s="21" t="s">
        <v>0</v>
      </c>
      <c r="Z94" s="21" t="s">
        <v>0</v>
      </c>
      <c r="AA94" s="20">
        <v>409.45</v>
      </c>
      <c r="AB94" s="19">
        <v>0</v>
      </c>
      <c r="AC94" s="19">
        <v>409.45</v>
      </c>
      <c r="AD94" s="18">
        <v>1</v>
      </c>
      <c r="AE94" s="17">
        <v>1</v>
      </c>
      <c r="AF94" s="16" t="s">
        <v>0</v>
      </c>
      <c r="AG94" s="16">
        <v>1</v>
      </c>
      <c r="AH94" s="15" t="s">
        <v>0</v>
      </c>
      <c r="AI94" s="15" t="s">
        <v>0</v>
      </c>
      <c r="AJ94" s="15" t="s">
        <v>0</v>
      </c>
      <c r="AK94" s="14">
        <v>31</v>
      </c>
      <c r="AL94" s="14">
        <v>0</v>
      </c>
      <c r="AM94" s="14">
        <v>2682</v>
      </c>
      <c r="AN94" s="14">
        <v>0</v>
      </c>
      <c r="AO94" s="14">
        <v>4381</v>
      </c>
      <c r="AP94" s="14">
        <v>2427</v>
      </c>
      <c r="AQ94" s="14">
        <v>0</v>
      </c>
      <c r="AR94" s="14">
        <v>946</v>
      </c>
      <c r="AS94" s="14">
        <v>18486</v>
      </c>
      <c r="AT94" s="14">
        <v>2643</v>
      </c>
      <c r="AU94" s="14">
        <v>864</v>
      </c>
      <c r="AV94" s="14">
        <v>2643</v>
      </c>
      <c r="AW94" s="14">
        <v>84728</v>
      </c>
      <c r="AX94" s="13">
        <v>13.208064516129031</v>
      </c>
      <c r="AY94" s="13">
        <v>0</v>
      </c>
      <c r="AZ94" s="13">
        <v>6.5502503358163393</v>
      </c>
      <c r="BA94" s="13">
        <v>0</v>
      </c>
      <c r="BB94" s="13">
        <v>10.699719135425571</v>
      </c>
      <c r="BC94" s="13">
        <v>5.9274636707778727</v>
      </c>
      <c r="BD94" s="13">
        <v>0</v>
      </c>
      <c r="BE94" s="13">
        <v>2.3104164122603494</v>
      </c>
      <c r="BF94" s="13">
        <v>45.148369764317991</v>
      </c>
      <c r="BG94" s="13">
        <v>6.4550006105751621</v>
      </c>
      <c r="BH94" s="13">
        <v>2.1101477591891564</v>
      </c>
      <c r="BI94" s="12">
        <v>6.4550006105751621</v>
      </c>
      <c r="BJ94" s="12">
        <v>206.93124923678104</v>
      </c>
      <c r="BK94" s="11" t="s">
        <v>0</v>
      </c>
      <c r="BL94" s="11" t="s">
        <v>331</v>
      </c>
      <c r="BM94" s="11" t="s">
        <v>332</v>
      </c>
      <c r="BN94" s="10">
        <v>1</v>
      </c>
      <c r="BO94" s="10">
        <v>1</v>
      </c>
      <c r="BP94" s="9"/>
    </row>
    <row r="95" spans="1:68" s="8" customFormat="1" x14ac:dyDescent="0.25">
      <c r="A95" s="27">
        <v>544</v>
      </c>
      <c r="B95" s="9" t="s">
        <v>29</v>
      </c>
      <c r="C95" s="9" t="s">
        <v>1</v>
      </c>
      <c r="D95" s="11">
        <v>159</v>
      </c>
      <c r="E95" s="26" t="s">
        <v>341</v>
      </c>
      <c r="F95" s="9" t="s">
        <v>49</v>
      </c>
      <c r="G95" s="9" t="s">
        <v>49</v>
      </c>
      <c r="H95" s="9" t="s">
        <v>49</v>
      </c>
      <c r="I95" s="9" t="s">
        <v>1</v>
      </c>
      <c r="J95" s="9" t="s">
        <v>49</v>
      </c>
      <c r="K95" s="9" t="s">
        <v>49</v>
      </c>
      <c r="L95" s="9" t="s">
        <v>49</v>
      </c>
      <c r="M95" s="25" t="s">
        <v>49</v>
      </c>
      <c r="N95" s="25" t="s">
        <v>49</v>
      </c>
      <c r="O95" s="25" t="s">
        <v>49</v>
      </c>
      <c r="P95" s="9" t="s">
        <v>49</v>
      </c>
      <c r="Q95" s="21" t="s">
        <v>0</v>
      </c>
      <c r="R95" s="21" t="s">
        <v>0</v>
      </c>
      <c r="S95" s="21" t="s">
        <v>0</v>
      </c>
      <c r="T95" s="24">
        <v>339</v>
      </c>
      <c r="U95" s="24">
        <v>0</v>
      </c>
      <c r="V95" s="23">
        <v>339</v>
      </c>
      <c r="W95" s="22">
        <v>0.95</v>
      </c>
      <c r="X95" s="21" t="s">
        <v>0</v>
      </c>
      <c r="Y95" s="21" t="s">
        <v>0</v>
      </c>
      <c r="Z95" s="21" t="s">
        <v>0</v>
      </c>
      <c r="AA95" s="20">
        <v>238.45</v>
      </c>
      <c r="AB95" s="19">
        <v>0</v>
      </c>
      <c r="AC95" s="19">
        <v>238.45</v>
      </c>
      <c r="AD95" s="18">
        <v>1</v>
      </c>
      <c r="AE95" s="17">
        <v>1</v>
      </c>
      <c r="AF95" s="16" t="s">
        <v>0</v>
      </c>
      <c r="AG95" s="16">
        <v>1</v>
      </c>
      <c r="AH95" s="15" t="s">
        <v>0</v>
      </c>
      <c r="AI95" s="15" t="s">
        <v>0</v>
      </c>
      <c r="AJ95" s="15" t="s">
        <v>0</v>
      </c>
      <c r="AK95" s="14">
        <v>6</v>
      </c>
      <c r="AL95" s="14">
        <v>0</v>
      </c>
      <c r="AM95" s="14">
        <v>0</v>
      </c>
      <c r="AN95" s="14">
        <v>0</v>
      </c>
      <c r="AO95" s="14">
        <v>0</v>
      </c>
      <c r="AP95" s="14">
        <v>1700</v>
      </c>
      <c r="AQ95" s="14">
        <v>0</v>
      </c>
      <c r="AR95" s="14">
        <v>0</v>
      </c>
      <c r="AS95" s="14">
        <v>2107</v>
      </c>
      <c r="AT95" s="14">
        <v>856</v>
      </c>
      <c r="AU95" s="14">
        <v>716</v>
      </c>
      <c r="AV95" s="14">
        <v>856</v>
      </c>
      <c r="AW95" s="14">
        <v>60939</v>
      </c>
      <c r="AX95" s="13">
        <v>39.741666666666667</v>
      </c>
      <c r="AY95" s="13">
        <v>0</v>
      </c>
      <c r="AZ95" s="13">
        <v>0</v>
      </c>
      <c r="BA95" s="13">
        <v>0</v>
      </c>
      <c r="BB95" s="13">
        <v>0</v>
      </c>
      <c r="BC95" s="13">
        <v>7.1293772279303838</v>
      </c>
      <c r="BD95" s="13">
        <v>0</v>
      </c>
      <c r="BE95" s="13">
        <v>0</v>
      </c>
      <c r="BF95" s="13">
        <v>8.8362340113231284</v>
      </c>
      <c r="BG95" s="13">
        <v>3.5898511218284757</v>
      </c>
      <c r="BH95" s="13">
        <v>3.0027259383518561</v>
      </c>
      <c r="BI95" s="12">
        <v>3.5898511218284757</v>
      </c>
      <c r="BJ95" s="12">
        <v>255.56301111344098</v>
      </c>
      <c r="BK95" s="11" t="s">
        <v>0</v>
      </c>
      <c r="BL95" s="11" t="s">
        <v>331</v>
      </c>
      <c r="BM95" s="11" t="s">
        <v>332</v>
      </c>
      <c r="BN95" s="10">
        <v>1</v>
      </c>
      <c r="BO95" s="10">
        <v>1</v>
      </c>
      <c r="BP95" s="9"/>
    </row>
    <row r="96" spans="1:68" s="8" customFormat="1" x14ac:dyDescent="0.25">
      <c r="A96" s="27">
        <v>551</v>
      </c>
      <c r="B96" s="9" t="s">
        <v>28</v>
      </c>
      <c r="C96" s="9" t="s">
        <v>1</v>
      </c>
      <c r="D96" s="11">
        <v>301</v>
      </c>
      <c r="E96" s="26" t="s">
        <v>319</v>
      </c>
      <c r="F96" s="9" t="s">
        <v>49</v>
      </c>
      <c r="G96" s="9" t="s">
        <v>49</v>
      </c>
      <c r="H96" s="9" t="s">
        <v>49</v>
      </c>
      <c r="I96" s="9" t="s">
        <v>1</v>
      </c>
      <c r="J96" s="9" t="s">
        <v>49</v>
      </c>
      <c r="K96" s="9" t="s">
        <v>49</v>
      </c>
      <c r="L96" s="9" t="s">
        <v>49</v>
      </c>
      <c r="M96" s="25" t="s">
        <v>49</v>
      </c>
      <c r="N96" s="25" t="s">
        <v>49</v>
      </c>
      <c r="O96" s="25" t="s">
        <v>49</v>
      </c>
      <c r="P96" s="9" t="s">
        <v>49</v>
      </c>
      <c r="Q96" s="21" t="s">
        <v>0</v>
      </c>
      <c r="R96" s="21" t="s">
        <v>0</v>
      </c>
      <c r="S96" s="21" t="s">
        <v>0</v>
      </c>
      <c r="T96" s="24">
        <v>348</v>
      </c>
      <c r="U96" s="24">
        <v>0</v>
      </c>
      <c r="V96" s="23">
        <v>348</v>
      </c>
      <c r="W96" s="22">
        <v>0.95</v>
      </c>
      <c r="X96" s="21" t="s">
        <v>0</v>
      </c>
      <c r="Y96" s="21" t="s">
        <v>0</v>
      </c>
      <c r="Z96" s="21" t="s">
        <v>0</v>
      </c>
      <c r="AA96" s="20">
        <v>320.14999999999998</v>
      </c>
      <c r="AB96" s="19">
        <v>0</v>
      </c>
      <c r="AC96" s="19">
        <v>320.14999999999998</v>
      </c>
      <c r="AD96" s="18">
        <v>0.41889999999999999</v>
      </c>
      <c r="AE96" s="17">
        <v>0.3891</v>
      </c>
      <c r="AF96" s="16" t="s">
        <v>0</v>
      </c>
      <c r="AG96" s="16">
        <v>1</v>
      </c>
      <c r="AH96" s="15" t="s">
        <v>0</v>
      </c>
      <c r="AI96" s="15" t="s">
        <v>0</v>
      </c>
      <c r="AJ96" s="15" t="s">
        <v>0</v>
      </c>
      <c r="AK96" s="14">
        <v>20</v>
      </c>
      <c r="AL96" s="14">
        <v>1885.05</v>
      </c>
      <c r="AM96" s="14">
        <v>4444.1100999999999</v>
      </c>
      <c r="AN96" s="14">
        <v>481.73500000000001</v>
      </c>
      <c r="AO96" s="14">
        <v>4156.3662000000004</v>
      </c>
      <c r="AP96" s="14">
        <v>1547.8398</v>
      </c>
      <c r="AQ96" s="14">
        <v>7576.9443000000001</v>
      </c>
      <c r="AR96" s="14">
        <v>1438.1135999999999</v>
      </c>
      <c r="AS96" s="14">
        <v>25901.219700000001</v>
      </c>
      <c r="AT96" s="14">
        <v>7077.3398999999999</v>
      </c>
      <c r="AU96" s="14">
        <v>350.19</v>
      </c>
      <c r="AV96" s="14">
        <v>9178.4799000000003</v>
      </c>
      <c r="AW96" s="14">
        <v>274565.69130000001</v>
      </c>
      <c r="AX96" s="13">
        <v>16.0075</v>
      </c>
      <c r="AY96" s="13">
        <v>5.88802124004373</v>
      </c>
      <c r="AZ96" s="13">
        <v>13.881337185694207</v>
      </c>
      <c r="BA96" s="13">
        <v>1.5047165391222865</v>
      </c>
      <c r="BB96" s="13">
        <v>12.982558800562238</v>
      </c>
      <c r="BC96" s="13">
        <v>4.8347330938622521</v>
      </c>
      <c r="BD96" s="13">
        <v>23.666857098235205</v>
      </c>
      <c r="BE96" s="13">
        <v>4.4919993752928313</v>
      </c>
      <c r="BF96" s="13">
        <v>80.903388099328453</v>
      </c>
      <c r="BG96" s="13">
        <v>22.106324847727628</v>
      </c>
      <c r="BH96" s="13">
        <v>1.0938310167109169</v>
      </c>
      <c r="BI96" s="12">
        <v>28.669310947993132</v>
      </c>
      <c r="BJ96" s="12">
        <v>857.6157779166017</v>
      </c>
      <c r="BK96" s="11" t="s">
        <v>0</v>
      </c>
      <c r="BL96" s="11" t="s">
        <v>331</v>
      </c>
      <c r="BM96" s="11" t="s">
        <v>332</v>
      </c>
      <c r="BN96" s="10">
        <v>1</v>
      </c>
      <c r="BO96" s="10">
        <v>1</v>
      </c>
      <c r="BP96" s="9"/>
    </row>
    <row r="97" spans="1:68" s="8" customFormat="1" x14ac:dyDescent="0.25">
      <c r="A97" s="27">
        <v>589</v>
      </c>
      <c r="B97" s="9" t="s">
        <v>27</v>
      </c>
      <c r="C97" s="9" t="s">
        <v>1</v>
      </c>
      <c r="D97" s="11">
        <v>135</v>
      </c>
      <c r="E97" s="26" t="s">
        <v>342</v>
      </c>
      <c r="F97" s="9" t="s">
        <v>49</v>
      </c>
      <c r="G97" s="9" t="s">
        <v>49</v>
      </c>
      <c r="H97" s="9" t="s">
        <v>49</v>
      </c>
      <c r="I97" s="9" t="s">
        <v>1</v>
      </c>
      <c r="J97" s="9" t="s">
        <v>49</v>
      </c>
      <c r="K97" s="9" t="s">
        <v>49</v>
      </c>
      <c r="L97" s="9" t="s">
        <v>49</v>
      </c>
      <c r="M97" s="25" t="s">
        <v>49</v>
      </c>
      <c r="N97" s="25" t="s">
        <v>49</v>
      </c>
      <c r="O97" s="25" t="s">
        <v>49</v>
      </c>
      <c r="P97" s="9" t="s">
        <v>49</v>
      </c>
      <c r="Q97" s="21" t="s">
        <v>0</v>
      </c>
      <c r="R97" s="21" t="s">
        <v>0</v>
      </c>
      <c r="S97" s="21" t="s">
        <v>0</v>
      </c>
      <c r="T97" s="24">
        <v>456</v>
      </c>
      <c r="U97" s="24">
        <v>0</v>
      </c>
      <c r="V97" s="23">
        <v>456</v>
      </c>
      <c r="W97" s="22">
        <v>0.95</v>
      </c>
      <c r="X97" s="21" t="s">
        <v>0</v>
      </c>
      <c r="Y97" s="21" t="s">
        <v>0</v>
      </c>
      <c r="Z97" s="21" t="s">
        <v>0</v>
      </c>
      <c r="AA97" s="20">
        <v>322.05</v>
      </c>
      <c r="AB97" s="19">
        <v>0</v>
      </c>
      <c r="AC97" s="19">
        <v>322.05</v>
      </c>
      <c r="AD97" s="18">
        <v>1</v>
      </c>
      <c r="AE97" s="17">
        <v>1</v>
      </c>
      <c r="AF97" s="16" t="s">
        <v>0</v>
      </c>
      <c r="AG97" s="16">
        <v>1</v>
      </c>
      <c r="AH97" s="15" t="s">
        <v>0</v>
      </c>
      <c r="AI97" s="15" t="s">
        <v>0</v>
      </c>
      <c r="AJ97" s="15" t="s">
        <v>0</v>
      </c>
      <c r="AK97" s="14">
        <v>26</v>
      </c>
      <c r="AL97" s="14">
        <v>1155</v>
      </c>
      <c r="AM97" s="14">
        <v>0</v>
      </c>
      <c r="AN97" s="14">
        <v>1536</v>
      </c>
      <c r="AO97" s="14">
        <v>2480</v>
      </c>
      <c r="AP97" s="14">
        <v>0</v>
      </c>
      <c r="AQ97" s="14">
        <v>0</v>
      </c>
      <c r="AR97" s="14">
        <v>0</v>
      </c>
      <c r="AS97" s="14">
        <v>10598</v>
      </c>
      <c r="AT97" s="14">
        <v>6104</v>
      </c>
      <c r="AU97" s="14">
        <v>853</v>
      </c>
      <c r="AV97" s="14">
        <v>6104</v>
      </c>
      <c r="AW97" s="14">
        <v>90900</v>
      </c>
      <c r="AX97" s="13">
        <v>12.386538461538462</v>
      </c>
      <c r="AY97" s="13">
        <v>3.5863996273870518</v>
      </c>
      <c r="AZ97" s="13">
        <v>0</v>
      </c>
      <c r="BA97" s="13">
        <v>4.769445738239404</v>
      </c>
      <c r="BB97" s="13">
        <v>7.7006675981990371</v>
      </c>
      <c r="BC97" s="13">
        <v>0</v>
      </c>
      <c r="BD97" s="13">
        <v>0</v>
      </c>
      <c r="BE97" s="13">
        <v>0</v>
      </c>
      <c r="BF97" s="13">
        <v>32.907933550690885</v>
      </c>
      <c r="BG97" s="13">
        <v>18.953578636857632</v>
      </c>
      <c r="BH97" s="13">
        <v>2.6486570408321688</v>
      </c>
      <c r="BI97" s="12">
        <v>18.953578636857632</v>
      </c>
      <c r="BJ97" s="12">
        <v>282.2543083372147</v>
      </c>
      <c r="BK97" s="11" t="s">
        <v>0</v>
      </c>
      <c r="BL97" s="11" t="s">
        <v>331</v>
      </c>
      <c r="BM97" s="11" t="s">
        <v>332</v>
      </c>
      <c r="BN97" s="10">
        <v>1</v>
      </c>
      <c r="BO97" s="10">
        <v>1</v>
      </c>
      <c r="BP97" s="9"/>
    </row>
    <row r="98" spans="1:68" s="8" customFormat="1" x14ac:dyDescent="0.25">
      <c r="A98" s="27">
        <v>591</v>
      </c>
      <c r="B98" s="9" t="s">
        <v>26</v>
      </c>
      <c r="C98" s="9" t="s">
        <v>1</v>
      </c>
      <c r="D98" s="11">
        <v>124</v>
      </c>
      <c r="E98" s="26" t="s">
        <v>343</v>
      </c>
      <c r="F98" s="9" t="s">
        <v>49</v>
      </c>
      <c r="G98" s="9" t="s">
        <v>49</v>
      </c>
      <c r="H98" s="9" t="s">
        <v>49</v>
      </c>
      <c r="I98" s="9" t="s">
        <v>1</v>
      </c>
      <c r="J98" s="9" t="s">
        <v>49</v>
      </c>
      <c r="K98" s="9" t="s">
        <v>49</v>
      </c>
      <c r="L98" s="9" t="s">
        <v>49</v>
      </c>
      <c r="M98" s="25" t="s">
        <v>49</v>
      </c>
      <c r="N98" s="25" t="s">
        <v>49</v>
      </c>
      <c r="O98" s="25" t="s">
        <v>49</v>
      </c>
      <c r="P98" s="9" t="s">
        <v>49</v>
      </c>
      <c r="Q98" s="21" t="s">
        <v>0</v>
      </c>
      <c r="R98" s="21" t="s">
        <v>0</v>
      </c>
      <c r="S98" s="21" t="s">
        <v>0</v>
      </c>
      <c r="T98" s="24">
        <v>558</v>
      </c>
      <c r="U98" s="24">
        <v>0</v>
      </c>
      <c r="V98" s="23">
        <v>558</v>
      </c>
      <c r="W98" s="22">
        <v>0.95</v>
      </c>
      <c r="X98" s="21" t="s">
        <v>0</v>
      </c>
      <c r="Y98" s="21" t="s">
        <v>0</v>
      </c>
      <c r="Z98" s="21" t="s">
        <v>0</v>
      </c>
      <c r="AA98" s="20">
        <v>514.9</v>
      </c>
      <c r="AB98" s="19">
        <v>0</v>
      </c>
      <c r="AC98" s="19">
        <v>514.9</v>
      </c>
      <c r="AD98" s="18">
        <v>1</v>
      </c>
      <c r="AE98" s="17">
        <v>1</v>
      </c>
      <c r="AF98" s="16" t="s">
        <v>0</v>
      </c>
      <c r="AG98" s="16">
        <v>1</v>
      </c>
      <c r="AH98" s="15" t="s">
        <v>0</v>
      </c>
      <c r="AI98" s="15" t="s">
        <v>0</v>
      </c>
      <c r="AJ98" s="15" t="s">
        <v>0</v>
      </c>
      <c r="AK98" s="14">
        <v>35</v>
      </c>
      <c r="AL98" s="14">
        <v>0</v>
      </c>
      <c r="AM98" s="14">
        <v>0</v>
      </c>
      <c r="AN98" s="14">
        <v>0</v>
      </c>
      <c r="AO98" s="14">
        <v>4241</v>
      </c>
      <c r="AP98" s="14">
        <v>0</v>
      </c>
      <c r="AQ98" s="14">
        <v>0</v>
      </c>
      <c r="AR98" s="14">
        <v>855</v>
      </c>
      <c r="AS98" s="14">
        <v>12330</v>
      </c>
      <c r="AT98" s="14">
        <v>4529</v>
      </c>
      <c r="AU98" s="14">
        <v>775</v>
      </c>
      <c r="AV98" s="14">
        <v>4529</v>
      </c>
      <c r="AW98" s="14">
        <v>123527</v>
      </c>
      <c r="AX98" s="13">
        <v>14.71142857142857</v>
      </c>
      <c r="AY98" s="13">
        <v>0</v>
      </c>
      <c r="AZ98" s="13">
        <v>0</v>
      </c>
      <c r="BA98" s="13">
        <v>0</v>
      </c>
      <c r="BB98" s="13">
        <v>8.2365507865604979</v>
      </c>
      <c r="BC98" s="13">
        <v>0</v>
      </c>
      <c r="BD98" s="13">
        <v>0</v>
      </c>
      <c r="BE98" s="13">
        <v>1.6605166051660518</v>
      </c>
      <c r="BF98" s="13">
        <v>23.946397358710431</v>
      </c>
      <c r="BG98" s="13">
        <v>8.7958826956690626</v>
      </c>
      <c r="BH98" s="13">
        <v>1.5051466304136727</v>
      </c>
      <c r="BI98" s="12">
        <v>8.7958826956690626</v>
      </c>
      <c r="BJ98" s="12">
        <v>239.90483589046417</v>
      </c>
      <c r="BK98" s="11" t="s">
        <v>0</v>
      </c>
      <c r="BL98" s="11" t="s">
        <v>331</v>
      </c>
      <c r="BM98" s="11" t="s">
        <v>332</v>
      </c>
      <c r="BN98" s="10">
        <v>1</v>
      </c>
      <c r="BO98" s="10">
        <v>1</v>
      </c>
      <c r="BP98" s="9"/>
    </row>
    <row r="99" spans="1:68" s="8" customFormat="1" x14ac:dyDescent="0.25">
      <c r="A99" s="27">
        <v>596</v>
      </c>
      <c r="B99" s="9" t="s">
        <v>25</v>
      </c>
      <c r="C99" s="9" t="s">
        <v>1</v>
      </c>
      <c r="D99" s="11">
        <v>116</v>
      </c>
      <c r="E99" s="26" t="s">
        <v>236</v>
      </c>
      <c r="F99" s="9" t="s">
        <v>49</v>
      </c>
      <c r="G99" s="9" t="s">
        <v>49</v>
      </c>
      <c r="H99" s="9" t="s">
        <v>49</v>
      </c>
      <c r="I99" s="9" t="s">
        <v>1</v>
      </c>
      <c r="J99" s="9" t="s">
        <v>49</v>
      </c>
      <c r="K99" s="9" t="s">
        <v>49</v>
      </c>
      <c r="L99" s="9" t="s">
        <v>49</v>
      </c>
      <c r="M99" s="25" t="s">
        <v>49</v>
      </c>
      <c r="N99" s="25" t="s">
        <v>49</v>
      </c>
      <c r="O99" s="25" t="s">
        <v>49</v>
      </c>
      <c r="P99" s="9" t="s">
        <v>49</v>
      </c>
      <c r="Q99" s="21">
        <v>0</v>
      </c>
      <c r="R99" s="21">
        <v>0</v>
      </c>
      <c r="S99" s="21">
        <v>217</v>
      </c>
      <c r="T99" s="24">
        <v>217</v>
      </c>
      <c r="U99" s="24">
        <v>0</v>
      </c>
      <c r="V99" s="23">
        <v>217</v>
      </c>
      <c r="W99" s="22" t="s">
        <v>0</v>
      </c>
      <c r="X99" s="21">
        <v>0</v>
      </c>
      <c r="Y99" s="21">
        <v>0</v>
      </c>
      <c r="Z99" s="21">
        <v>150.4</v>
      </c>
      <c r="AA99" s="20">
        <v>150.4</v>
      </c>
      <c r="AB99" s="19">
        <v>0</v>
      </c>
      <c r="AC99" s="19">
        <v>150.4</v>
      </c>
      <c r="AD99" s="18">
        <v>0.27439999999999998</v>
      </c>
      <c r="AE99" s="17">
        <v>0.26550000000000001</v>
      </c>
      <c r="AF99" s="16" t="s">
        <v>0</v>
      </c>
      <c r="AG99" s="16">
        <v>1</v>
      </c>
      <c r="AH99" s="15" t="s">
        <v>0</v>
      </c>
      <c r="AI99" s="15" t="s">
        <v>0</v>
      </c>
      <c r="AJ99" s="15" t="s">
        <v>0</v>
      </c>
      <c r="AK99" s="14">
        <v>17</v>
      </c>
      <c r="AL99" s="14">
        <v>221.9896</v>
      </c>
      <c r="AM99" s="14">
        <v>0</v>
      </c>
      <c r="AN99" s="14">
        <v>0</v>
      </c>
      <c r="AO99" s="14">
        <v>177.35400000000001</v>
      </c>
      <c r="AP99" s="14">
        <v>641.44799999999998</v>
      </c>
      <c r="AQ99" s="14">
        <v>0</v>
      </c>
      <c r="AR99" s="14">
        <v>628.43849999999998</v>
      </c>
      <c r="AS99" s="14">
        <v>3884.2650000000003</v>
      </c>
      <c r="AT99" s="14">
        <v>928.71900000000005</v>
      </c>
      <c r="AU99" s="14">
        <v>223.81650000000002</v>
      </c>
      <c r="AV99" s="14">
        <v>1376.3520000000001</v>
      </c>
      <c r="AW99" s="14">
        <v>38686.005000000005</v>
      </c>
      <c r="AX99" s="13">
        <v>8.8470588235294123</v>
      </c>
      <c r="AY99" s="13">
        <v>1.4759946808510638</v>
      </c>
      <c r="AZ99" s="13">
        <v>0</v>
      </c>
      <c r="BA99" s="13">
        <v>0</v>
      </c>
      <c r="BB99" s="13">
        <v>1.1792154255319149</v>
      </c>
      <c r="BC99" s="13">
        <v>4.2649468085106381</v>
      </c>
      <c r="BD99" s="13">
        <v>0</v>
      </c>
      <c r="BE99" s="13">
        <v>4.1784474734042547</v>
      </c>
      <c r="BF99" s="13">
        <v>25.826230053191491</v>
      </c>
      <c r="BG99" s="13">
        <v>6.1749933510638302</v>
      </c>
      <c r="BH99" s="13">
        <v>1.4881416223404256</v>
      </c>
      <c r="BI99" s="12">
        <v>9.1512765957446813</v>
      </c>
      <c r="BJ99" s="12">
        <v>257.22077792553193</v>
      </c>
      <c r="BK99" s="11" t="s">
        <v>0</v>
      </c>
      <c r="BL99" s="11" t="s">
        <v>338</v>
      </c>
      <c r="BM99" s="11" t="s">
        <v>37</v>
      </c>
      <c r="BN99" s="10">
        <v>1</v>
      </c>
      <c r="BO99" s="10">
        <v>1</v>
      </c>
      <c r="BP99" s="9"/>
    </row>
    <row r="100" spans="1:68" s="8" customFormat="1" x14ac:dyDescent="0.25">
      <c r="A100" s="27">
        <v>524</v>
      </c>
      <c r="B100" s="9" t="s">
        <v>24</v>
      </c>
      <c r="C100" s="9" t="s">
        <v>1</v>
      </c>
      <c r="D100" s="11">
        <v>138</v>
      </c>
      <c r="E100" s="26" t="s">
        <v>260</v>
      </c>
      <c r="F100" s="9" t="s">
        <v>49</v>
      </c>
      <c r="G100" s="9" t="s">
        <v>49</v>
      </c>
      <c r="H100" s="9" t="s">
        <v>49</v>
      </c>
      <c r="I100" s="9" t="s">
        <v>1</v>
      </c>
      <c r="J100" s="9" t="s">
        <v>49</v>
      </c>
      <c r="K100" s="9" t="s">
        <v>49</v>
      </c>
      <c r="L100" s="9" t="s">
        <v>49</v>
      </c>
      <c r="M100" s="25" t="s">
        <v>49</v>
      </c>
      <c r="N100" s="25" t="s">
        <v>49</v>
      </c>
      <c r="O100" s="25" t="s">
        <v>49</v>
      </c>
      <c r="P100" s="9" t="s">
        <v>49</v>
      </c>
      <c r="Q100" s="21">
        <v>0</v>
      </c>
      <c r="R100" s="21">
        <v>0</v>
      </c>
      <c r="S100" s="21">
        <v>272</v>
      </c>
      <c r="T100" s="24">
        <v>272</v>
      </c>
      <c r="U100" s="24">
        <v>0</v>
      </c>
      <c r="V100" s="23">
        <v>272</v>
      </c>
      <c r="W100" s="22" t="s">
        <v>0</v>
      </c>
      <c r="X100" s="21">
        <v>0</v>
      </c>
      <c r="Y100" s="21">
        <v>0</v>
      </c>
      <c r="Z100" s="21">
        <v>198.17999999999998</v>
      </c>
      <c r="AA100" s="20">
        <v>198.17999999999998</v>
      </c>
      <c r="AB100" s="19">
        <v>0</v>
      </c>
      <c r="AC100" s="19">
        <v>198.17999999999998</v>
      </c>
      <c r="AD100" s="18">
        <v>0.45579999999999998</v>
      </c>
      <c r="AE100" s="17">
        <v>0.45579999999999998</v>
      </c>
      <c r="AF100" s="16" t="s">
        <v>0</v>
      </c>
      <c r="AG100" s="16">
        <v>1</v>
      </c>
      <c r="AH100" s="15" t="s">
        <v>0</v>
      </c>
      <c r="AI100" s="15" t="s">
        <v>0</v>
      </c>
      <c r="AJ100" s="15" t="s">
        <v>0</v>
      </c>
      <c r="AK100" s="14">
        <v>12</v>
      </c>
      <c r="AL100" s="14">
        <v>0</v>
      </c>
      <c r="AM100" s="14">
        <v>0</v>
      </c>
      <c r="AN100" s="14">
        <v>306.7534</v>
      </c>
      <c r="AO100" s="14">
        <v>1573.4215999999999</v>
      </c>
      <c r="AP100" s="14">
        <v>0</v>
      </c>
      <c r="AQ100" s="14">
        <v>0</v>
      </c>
      <c r="AR100" s="14">
        <v>448.96299999999997</v>
      </c>
      <c r="AS100" s="14">
        <v>7506.5702000000001</v>
      </c>
      <c r="AT100" s="14">
        <v>1680.0788</v>
      </c>
      <c r="AU100" s="14">
        <v>392.44380000000001</v>
      </c>
      <c r="AV100" s="14">
        <v>1680.0788</v>
      </c>
      <c r="AW100" s="14">
        <v>38497.323799999998</v>
      </c>
      <c r="AX100" s="13">
        <v>16.514999999999997</v>
      </c>
      <c r="AY100" s="13">
        <v>0</v>
      </c>
      <c r="AZ100" s="13">
        <v>0</v>
      </c>
      <c r="BA100" s="13">
        <v>1.5478524573619943</v>
      </c>
      <c r="BB100" s="13">
        <v>7.939356140882027</v>
      </c>
      <c r="BC100" s="13">
        <v>0</v>
      </c>
      <c r="BD100" s="13">
        <v>0</v>
      </c>
      <c r="BE100" s="13">
        <v>2.2654304167928148</v>
      </c>
      <c r="BF100" s="13">
        <v>37.877536582904433</v>
      </c>
      <c r="BG100" s="13">
        <v>8.4775396104551426</v>
      </c>
      <c r="BH100" s="13">
        <v>1.9802391765062068</v>
      </c>
      <c r="BI100" s="12">
        <v>8.4775396104551426</v>
      </c>
      <c r="BJ100" s="12">
        <v>194.25433343425169</v>
      </c>
      <c r="BK100" s="11" t="s">
        <v>0</v>
      </c>
      <c r="BL100" s="11" t="s">
        <v>338</v>
      </c>
      <c r="BM100" s="11" t="s">
        <v>37</v>
      </c>
      <c r="BN100" s="10">
        <v>0.57140000000000002</v>
      </c>
      <c r="BO100" s="10">
        <v>1</v>
      </c>
      <c r="BP100" s="9"/>
    </row>
    <row r="101" spans="1:68" s="8" customFormat="1" x14ac:dyDescent="0.25">
      <c r="A101" s="27">
        <v>599</v>
      </c>
      <c r="B101" s="9" t="s">
        <v>23</v>
      </c>
      <c r="C101" s="9" t="s">
        <v>1</v>
      </c>
      <c r="D101" s="33">
        <v>103</v>
      </c>
      <c r="E101" s="26" t="s">
        <v>215</v>
      </c>
      <c r="F101" s="9" t="s">
        <v>49</v>
      </c>
      <c r="G101" s="9" t="s">
        <v>49</v>
      </c>
      <c r="H101" s="9" t="s">
        <v>49</v>
      </c>
      <c r="I101" s="9" t="s">
        <v>1</v>
      </c>
      <c r="J101" s="9" t="s">
        <v>49</v>
      </c>
      <c r="K101" s="9" t="s">
        <v>49</v>
      </c>
      <c r="L101" s="9" t="s">
        <v>49</v>
      </c>
      <c r="M101" s="25" t="s">
        <v>49</v>
      </c>
      <c r="N101" s="25" t="s">
        <v>49</v>
      </c>
      <c r="O101" s="25" t="s">
        <v>49</v>
      </c>
      <c r="P101" s="9" t="s">
        <v>49</v>
      </c>
      <c r="Q101" s="21">
        <v>725</v>
      </c>
      <c r="R101" s="21">
        <v>146</v>
      </c>
      <c r="S101" s="21">
        <v>0</v>
      </c>
      <c r="T101" s="24">
        <v>871</v>
      </c>
      <c r="U101" s="24">
        <v>0</v>
      </c>
      <c r="V101" s="23">
        <v>871</v>
      </c>
      <c r="W101" s="22" t="s">
        <v>0</v>
      </c>
      <c r="X101" s="21">
        <v>329.40999999999997</v>
      </c>
      <c r="Y101" s="21">
        <v>54.079999999999984</v>
      </c>
      <c r="Z101" s="21">
        <v>0</v>
      </c>
      <c r="AA101" s="20">
        <v>383.48999999999995</v>
      </c>
      <c r="AB101" s="19">
        <v>0</v>
      </c>
      <c r="AC101" s="19">
        <v>383.48999999999995</v>
      </c>
      <c r="AD101" s="18">
        <v>0.79669999999999996</v>
      </c>
      <c r="AE101" s="17">
        <v>0.79669999999999996</v>
      </c>
      <c r="AF101" s="16" t="s">
        <v>0</v>
      </c>
      <c r="AG101" s="16">
        <v>1</v>
      </c>
      <c r="AH101" s="15" t="s">
        <v>0</v>
      </c>
      <c r="AI101" s="15" t="s">
        <v>0</v>
      </c>
      <c r="AJ101" s="15" t="s">
        <v>0</v>
      </c>
      <c r="AK101" s="14">
        <v>19</v>
      </c>
      <c r="AL101" s="14">
        <v>0</v>
      </c>
      <c r="AM101" s="14">
        <v>928.95219999999995</v>
      </c>
      <c r="AN101" s="14">
        <v>674.80489999999998</v>
      </c>
      <c r="AO101" s="14">
        <v>3583.5565999999999</v>
      </c>
      <c r="AP101" s="14">
        <v>2784.4665</v>
      </c>
      <c r="AQ101" s="14">
        <v>0</v>
      </c>
      <c r="AR101" s="14">
        <v>757.6617</v>
      </c>
      <c r="AS101" s="14">
        <v>14596.340699999999</v>
      </c>
      <c r="AT101" s="14">
        <v>4755.5023000000001</v>
      </c>
      <c r="AU101" s="14">
        <v>672.41480000000001</v>
      </c>
      <c r="AV101" s="14">
        <v>4755.5023000000001</v>
      </c>
      <c r="AW101" s="14">
        <v>281753.75169999996</v>
      </c>
      <c r="AX101" s="13">
        <v>20.183684210526312</v>
      </c>
      <c r="AY101" s="13">
        <v>0</v>
      </c>
      <c r="AZ101" s="13">
        <v>2.4223635557641661</v>
      </c>
      <c r="BA101" s="13">
        <v>1.7596414508852904</v>
      </c>
      <c r="BB101" s="13">
        <v>9.344589428668284</v>
      </c>
      <c r="BC101" s="13">
        <v>7.2608581710083717</v>
      </c>
      <c r="BD101" s="13">
        <v>0</v>
      </c>
      <c r="BE101" s="13">
        <v>1.9757013220683723</v>
      </c>
      <c r="BF101" s="13">
        <v>38.061854807165766</v>
      </c>
      <c r="BG101" s="13">
        <v>12.400590106652066</v>
      </c>
      <c r="BH101" s="13">
        <v>1.7534089546011633</v>
      </c>
      <c r="BI101" s="12">
        <v>12.400590106652066</v>
      </c>
      <c r="BJ101" s="12">
        <v>734.70951445930791</v>
      </c>
      <c r="BK101" s="11" t="s">
        <v>0</v>
      </c>
      <c r="BL101" s="11" t="s">
        <v>338</v>
      </c>
      <c r="BM101" s="11" t="s">
        <v>37</v>
      </c>
      <c r="BN101" s="10">
        <v>1</v>
      </c>
      <c r="BO101" s="10">
        <v>1</v>
      </c>
      <c r="BP101" s="9"/>
    </row>
    <row r="102" spans="1:68" s="8" customFormat="1" x14ac:dyDescent="0.25">
      <c r="A102" s="27">
        <v>532</v>
      </c>
      <c r="B102" s="9" t="s">
        <v>22</v>
      </c>
      <c r="C102" s="9" t="s">
        <v>1</v>
      </c>
      <c r="D102" s="33">
        <v>162</v>
      </c>
      <c r="E102" s="26" t="s">
        <v>223</v>
      </c>
      <c r="F102" s="9" t="s">
        <v>49</v>
      </c>
      <c r="G102" s="9" t="s">
        <v>49</v>
      </c>
      <c r="H102" s="9" t="s">
        <v>49</v>
      </c>
      <c r="I102" s="9" t="s">
        <v>1</v>
      </c>
      <c r="J102" s="9" t="s">
        <v>49</v>
      </c>
      <c r="K102" s="9" t="s">
        <v>49</v>
      </c>
      <c r="L102" s="9" t="s">
        <v>49</v>
      </c>
      <c r="M102" s="25" t="s">
        <v>49</v>
      </c>
      <c r="N102" s="25" t="s">
        <v>49</v>
      </c>
      <c r="O102" s="25" t="s">
        <v>49</v>
      </c>
      <c r="P102" s="9" t="s">
        <v>49</v>
      </c>
      <c r="Q102" s="21">
        <v>0</v>
      </c>
      <c r="R102" s="21">
        <v>165</v>
      </c>
      <c r="S102" s="21">
        <v>0</v>
      </c>
      <c r="T102" s="24">
        <v>165</v>
      </c>
      <c r="U102" s="24">
        <v>0</v>
      </c>
      <c r="V102" s="23">
        <v>165</v>
      </c>
      <c r="W102" s="22" t="s">
        <v>0</v>
      </c>
      <c r="X102" s="21">
        <v>0</v>
      </c>
      <c r="Y102" s="21">
        <v>124.10999999999999</v>
      </c>
      <c r="Z102" s="21">
        <v>0</v>
      </c>
      <c r="AA102" s="20">
        <v>124.10999999999999</v>
      </c>
      <c r="AB102" s="19">
        <v>0</v>
      </c>
      <c r="AC102" s="19">
        <v>124.10999999999999</v>
      </c>
      <c r="AD102" s="18">
        <v>0.31690000000000002</v>
      </c>
      <c r="AE102" s="17">
        <v>0.3</v>
      </c>
      <c r="AF102" s="16" t="s">
        <v>0</v>
      </c>
      <c r="AG102" s="16">
        <v>1</v>
      </c>
      <c r="AH102" s="15" t="s">
        <v>0</v>
      </c>
      <c r="AI102" s="15" t="s">
        <v>0</v>
      </c>
      <c r="AJ102" s="15" t="s">
        <v>0</v>
      </c>
      <c r="AK102" s="14">
        <v>7</v>
      </c>
      <c r="AL102" s="14">
        <v>235.13980000000001</v>
      </c>
      <c r="AM102" s="14">
        <v>0</v>
      </c>
      <c r="AN102" s="14">
        <v>0</v>
      </c>
      <c r="AO102" s="14">
        <v>1467.6</v>
      </c>
      <c r="AP102" s="14">
        <v>995.4</v>
      </c>
      <c r="AQ102" s="14">
        <v>0</v>
      </c>
      <c r="AR102" s="14">
        <v>391.5</v>
      </c>
      <c r="AS102" s="14">
        <v>4776.3</v>
      </c>
      <c r="AT102" s="14">
        <v>1078.2</v>
      </c>
      <c r="AU102" s="14">
        <v>254.7</v>
      </c>
      <c r="AV102" s="14">
        <v>1587.6</v>
      </c>
      <c r="AW102" s="14">
        <v>102152.09999999999</v>
      </c>
      <c r="AX102" s="13">
        <v>17.729999999999997</v>
      </c>
      <c r="AY102" s="13">
        <v>1.894608009024253</v>
      </c>
      <c r="AZ102" s="13">
        <v>0</v>
      </c>
      <c r="BA102" s="13">
        <v>0</v>
      </c>
      <c r="BB102" s="13">
        <v>11.824993956973653</v>
      </c>
      <c r="BC102" s="13">
        <v>8.0203045685279193</v>
      </c>
      <c r="BD102" s="13">
        <v>0</v>
      </c>
      <c r="BE102" s="13">
        <v>3.1544597534445256</v>
      </c>
      <c r="BF102" s="13">
        <v>38.484408992023212</v>
      </c>
      <c r="BG102" s="13">
        <v>8.6874546773023944</v>
      </c>
      <c r="BH102" s="13">
        <v>2.05221174764322</v>
      </c>
      <c r="BI102" s="12">
        <v>12.791878172588833</v>
      </c>
      <c r="BJ102" s="12">
        <v>823.07710901619532</v>
      </c>
      <c r="BK102" s="11" t="s">
        <v>0</v>
      </c>
      <c r="BL102" s="11" t="s">
        <v>338</v>
      </c>
      <c r="BM102" s="11" t="s">
        <v>37</v>
      </c>
      <c r="BN102" s="10">
        <v>1</v>
      </c>
      <c r="BO102" s="10">
        <v>1</v>
      </c>
      <c r="BP102" s="9"/>
    </row>
    <row r="104" spans="1:68" ht="32.1" customHeight="1" x14ac:dyDescent="0.25">
      <c r="A104" s="227" t="s">
        <v>21</v>
      </c>
      <c r="B104" s="227"/>
      <c r="D104" s="29"/>
      <c r="E104" s="29"/>
      <c r="J104" s="29"/>
      <c r="K104" s="29"/>
      <c r="L104" s="29"/>
      <c r="AB104" s="29"/>
      <c r="AD104" s="29"/>
      <c r="AE104" s="29"/>
      <c r="AF104" s="29"/>
      <c r="AG104" s="29"/>
      <c r="AH104" s="29"/>
      <c r="AI104" s="29"/>
      <c r="AJ104" s="29"/>
      <c r="AK104" s="29"/>
      <c r="AL104" s="29"/>
      <c r="AM104" s="29"/>
      <c r="AN104" s="29"/>
      <c r="AO104" s="29"/>
      <c r="AP104" s="29"/>
      <c r="AQ104" s="29"/>
      <c r="AR104" s="29"/>
      <c r="AS104" s="29"/>
      <c r="AT104" s="29"/>
      <c r="AU104" s="29"/>
      <c r="AV104" s="29"/>
      <c r="AW104" s="29"/>
      <c r="BK104" s="29"/>
    </row>
    <row r="105" spans="1:68" s="28" customFormat="1" x14ac:dyDescent="0.25">
      <c r="A105" s="27">
        <v>235</v>
      </c>
      <c r="B105" s="9" t="s">
        <v>20</v>
      </c>
      <c r="C105" s="25" t="s">
        <v>7</v>
      </c>
      <c r="D105" s="68" t="s">
        <v>4</v>
      </c>
      <c r="E105" s="68" t="s">
        <v>4</v>
      </c>
      <c r="F105" s="26" t="s">
        <v>209</v>
      </c>
      <c r="G105" s="26" t="s">
        <v>209</v>
      </c>
      <c r="H105" s="26" t="s">
        <v>49</v>
      </c>
      <c r="I105" s="9" t="s">
        <v>19</v>
      </c>
      <c r="J105" s="25" t="s">
        <v>232</v>
      </c>
      <c r="K105" s="25" t="s">
        <v>232</v>
      </c>
      <c r="L105" s="25" t="s">
        <v>49</v>
      </c>
      <c r="M105" s="25" t="s">
        <v>344</v>
      </c>
      <c r="N105" s="25" t="s">
        <v>301</v>
      </c>
      <c r="O105" s="25" t="s">
        <v>49</v>
      </c>
      <c r="P105" s="9" t="s">
        <v>232</v>
      </c>
      <c r="Q105" s="25">
        <v>457</v>
      </c>
      <c r="R105" s="25">
        <v>223</v>
      </c>
      <c r="S105" s="25">
        <v>0</v>
      </c>
      <c r="T105" s="38">
        <v>680</v>
      </c>
      <c r="U105" s="38">
        <v>20</v>
      </c>
      <c r="V105" s="38">
        <v>700</v>
      </c>
      <c r="W105" s="66">
        <v>0.91449999999999998</v>
      </c>
      <c r="X105" s="20">
        <v>417.93</v>
      </c>
      <c r="Y105" s="20">
        <v>203.93</v>
      </c>
      <c r="Z105" s="20">
        <v>0</v>
      </c>
      <c r="AA105" s="19">
        <v>621.86</v>
      </c>
      <c r="AB105" s="38">
        <v>18.3</v>
      </c>
      <c r="AC105" s="20">
        <v>640.16</v>
      </c>
      <c r="AD105" s="65" t="s">
        <v>4</v>
      </c>
      <c r="AE105" s="65" t="s">
        <v>4</v>
      </c>
      <c r="AF105" s="65" t="s">
        <v>4</v>
      </c>
      <c r="AG105" s="65" t="s">
        <v>0</v>
      </c>
      <c r="AH105" s="64">
        <v>36</v>
      </c>
      <c r="AI105" s="64">
        <v>0</v>
      </c>
      <c r="AJ105" s="64">
        <v>3</v>
      </c>
      <c r="AK105" s="64">
        <v>33</v>
      </c>
      <c r="AL105" s="64">
        <v>0</v>
      </c>
      <c r="AM105" s="64">
        <v>0</v>
      </c>
      <c r="AN105" s="64">
        <v>0</v>
      </c>
      <c r="AO105" s="64">
        <v>7543</v>
      </c>
      <c r="AP105" s="64">
        <v>0</v>
      </c>
      <c r="AQ105" s="64">
        <v>0</v>
      </c>
      <c r="AR105" s="64">
        <v>1791</v>
      </c>
      <c r="AS105" s="64">
        <v>20897</v>
      </c>
      <c r="AT105" s="64">
        <v>4558</v>
      </c>
      <c r="AU105" s="64">
        <v>1611</v>
      </c>
      <c r="AV105" s="64">
        <v>6820</v>
      </c>
      <c r="AW105" s="64">
        <v>399219</v>
      </c>
      <c r="AX105" s="63">
        <v>18.844242424242424</v>
      </c>
      <c r="AY105" s="63">
        <v>0</v>
      </c>
      <c r="AZ105" s="63">
        <v>0</v>
      </c>
      <c r="BA105" s="63">
        <v>0</v>
      </c>
      <c r="BB105" s="63">
        <v>11.782991752061985</v>
      </c>
      <c r="BC105" s="63">
        <v>0</v>
      </c>
      <c r="BD105" s="63">
        <v>0</v>
      </c>
      <c r="BE105" s="63">
        <v>2.797738065483629</v>
      </c>
      <c r="BF105" s="63">
        <v>32.643401649587602</v>
      </c>
      <c r="BG105" s="63">
        <v>7.1200949762559365</v>
      </c>
      <c r="BH105" s="63">
        <v>2.5165583604098978</v>
      </c>
      <c r="BI105" s="62">
        <v>10.653586603349163</v>
      </c>
      <c r="BJ105" s="62">
        <v>623.62378155461136</v>
      </c>
      <c r="BK105" s="61">
        <v>139</v>
      </c>
      <c r="BL105" s="11" t="s">
        <v>0</v>
      </c>
      <c r="BM105" s="11" t="s">
        <v>0</v>
      </c>
      <c r="BN105" s="11" t="s">
        <v>0</v>
      </c>
      <c r="BO105" s="11" t="s">
        <v>0</v>
      </c>
      <c r="BP105" s="26"/>
    </row>
    <row r="106" spans="1:68" s="28" customFormat="1" ht="15.75" customHeight="1" x14ac:dyDescent="0.25">
      <c r="A106" s="27">
        <v>338</v>
      </c>
      <c r="B106" s="9" t="s">
        <v>18</v>
      </c>
      <c r="C106" s="25" t="s">
        <v>7</v>
      </c>
      <c r="D106" s="58" t="s">
        <v>4</v>
      </c>
      <c r="E106" s="58" t="s">
        <v>4</v>
      </c>
      <c r="F106" s="26" t="s">
        <v>49</v>
      </c>
      <c r="G106" s="26" t="s">
        <v>49</v>
      </c>
      <c r="H106" s="26" t="s">
        <v>209</v>
      </c>
      <c r="I106" s="67" t="s">
        <v>16</v>
      </c>
      <c r="J106" s="25" t="s">
        <v>49</v>
      </c>
      <c r="K106" s="25" t="s">
        <v>49</v>
      </c>
      <c r="L106" s="25" t="s">
        <v>213</v>
      </c>
      <c r="M106" s="25" t="s">
        <v>49</v>
      </c>
      <c r="N106" s="25" t="s">
        <v>49</v>
      </c>
      <c r="O106" s="25" t="s">
        <v>226</v>
      </c>
      <c r="P106" s="9" t="s">
        <v>213</v>
      </c>
      <c r="Q106" s="25">
        <v>0</v>
      </c>
      <c r="R106" s="25">
        <v>0</v>
      </c>
      <c r="S106" s="25">
        <v>282</v>
      </c>
      <c r="T106" s="38">
        <v>282</v>
      </c>
      <c r="U106" s="38">
        <v>0</v>
      </c>
      <c r="V106" s="38">
        <v>282</v>
      </c>
      <c r="W106" s="66">
        <v>0.90429999999999999</v>
      </c>
      <c r="X106" s="20">
        <v>0</v>
      </c>
      <c r="Y106" s="20">
        <v>0</v>
      </c>
      <c r="Z106" s="20">
        <v>255.01</v>
      </c>
      <c r="AA106" s="19">
        <v>255.01</v>
      </c>
      <c r="AB106" s="38">
        <v>0</v>
      </c>
      <c r="AC106" s="20">
        <v>255.01</v>
      </c>
      <c r="AD106" s="56" t="s">
        <v>4</v>
      </c>
      <c r="AE106" s="56" t="s">
        <v>4</v>
      </c>
      <c r="AF106" s="56" t="s">
        <v>4</v>
      </c>
      <c r="AG106" s="65" t="s">
        <v>0</v>
      </c>
      <c r="AH106" s="64">
        <v>22</v>
      </c>
      <c r="AI106" s="64">
        <v>3</v>
      </c>
      <c r="AJ106" s="64">
        <v>1</v>
      </c>
      <c r="AK106" s="64">
        <v>19</v>
      </c>
      <c r="AL106" s="64">
        <v>2153.2368000000001</v>
      </c>
      <c r="AM106" s="64">
        <v>1549.4358</v>
      </c>
      <c r="AN106" s="64">
        <v>1260.5439000000001</v>
      </c>
      <c r="AO106" s="64">
        <v>4053.1609999999996</v>
      </c>
      <c r="AP106" s="64">
        <v>0</v>
      </c>
      <c r="AQ106" s="64">
        <v>3355.3995999999997</v>
      </c>
      <c r="AR106" s="64">
        <v>1350.1599999999999</v>
      </c>
      <c r="AS106" s="64">
        <v>17963.5442</v>
      </c>
      <c r="AT106" s="64">
        <v>6062.0867999999991</v>
      </c>
      <c r="AU106" s="64">
        <v>627.62139999999999</v>
      </c>
      <c r="AV106" s="64">
        <v>6884.4257999999991</v>
      </c>
      <c r="AW106" s="64">
        <v>92717.883999999991</v>
      </c>
      <c r="AX106" s="63">
        <v>13.42157894736842</v>
      </c>
      <c r="AY106" s="63">
        <v>8.4437347554997846</v>
      </c>
      <c r="AZ106" s="63">
        <v>6.0759805497823614</v>
      </c>
      <c r="BA106" s="63">
        <v>4.9431155640955264</v>
      </c>
      <c r="BB106" s="63">
        <v>15.894125720559977</v>
      </c>
      <c r="BC106" s="63">
        <v>0</v>
      </c>
      <c r="BD106" s="63">
        <v>13.157913807301673</v>
      </c>
      <c r="BE106" s="63">
        <v>5.2945374691188576</v>
      </c>
      <c r="BF106" s="63">
        <v>70.442508921218774</v>
      </c>
      <c r="BG106" s="63">
        <v>23.771957178149872</v>
      </c>
      <c r="BH106" s="63">
        <v>2.4611638759264345</v>
      </c>
      <c r="BI106" s="62">
        <v>26.996689541586601</v>
      </c>
      <c r="BJ106" s="62">
        <v>363.58528685149599</v>
      </c>
      <c r="BK106" s="61">
        <v>121</v>
      </c>
      <c r="BL106" s="11" t="s">
        <v>0</v>
      </c>
      <c r="BM106" s="11" t="s">
        <v>0</v>
      </c>
      <c r="BN106" s="11" t="s">
        <v>0</v>
      </c>
      <c r="BO106" s="11" t="s">
        <v>0</v>
      </c>
      <c r="BP106" s="26"/>
    </row>
    <row r="107" spans="1:68" s="28" customFormat="1" ht="15.75" customHeight="1" x14ac:dyDescent="0.25">
      <c r="A107" s="27">
        <v>305</v>
      </c>
      <c r="B107" s="9" t="s">
        <v>17</v>
      </c>
      <c r="C107" s="25" t="s">
        <v>7</v>
      </c>
      <c r="D107" s="58" t="s">
        <v>4</v>
      </c>
      <c r="E107" s="58" t="s">
        <v>4</v>
      </c>
      <c r="F107" s="26" t="s">
        <v>49</v>
      </c>
      <c r="G107" s="26" t="s">
        <v>49</v>
      </c>
      <c r="H107" s="26" t="s">
        <v>209</v>
      </c>
      <c r="I107" s="57" t="s">
        <v>16</v>
      </c>
      <c r="J107" s="25" t="s">
        <v>49</v>
      </c>
      <c r="K107" s="25" t="s">
        <v>49</v>
      </c>
      <c r="L107" s="25" t="s">
        <v>221</v>
      </c>
      <c r="M107" s="25" t="s">
        <v>49</v>
      </c>
      <c r="N107" s="25" t="s">
        <v>49</v>
      </c>
      <c r="O107" s="25" t="s">
        <v>222</v>
      </c>
      <c r="P107" s="9" t="s">
        <v>221</v>
      </c>
      <c r="Q107" s="25">
        <v>0</v>
      </c>
      <c r="R107" s="25">
        <v>0</v>
      </c>
      <c r="S107" s="25">
        <v>1724</v>
      </c>
      <c r="T107" s="38">
        <v>1724</v>
      </c>
      <c r="U107" s="38">
        <v>109</v>
      </c>
      <c r="V107" s="38">
        <v>1833</v>
      </c>
      <c r="W107" s="66">
        <v>0.90329999999999999</v>
      </c>
      <c r="X107" s="20">
        <v>0</v>
      </c>
      <c r="Y107" s="20">
        <v>0</v>
      </c>
      <c r="Z107" s="20">
        <v>1557.29</v>
      </c>
      <c r="AA107" s="19">
        <v>1557.29</v>
      </c>
      <c r="AB107" s="38">
        <v>98.46</v>
      </c>
      <c r="AC107" s="20">
        <v>1655.75</v>
      </c>
      <c r="AD107" s="56" t="s">
        <v>4</v>
      </c>
      <c r="AE107" s="56" t="s">
        <v>4</v>
      </c>
      <c r="AF107" s="56" t="s">
        <v>4</v>
      </c>
      <c r="AG107" s="65" t="s">
        <v>0</v>
      </c>
      <c r="AH107" s="64">
        <v>68</v>
      </c>
      <c r="AI107" s="64">
        <v>0</v>
      </c>
      <c r="AJ107" s="64">
        <v>10</v>
      </c>
      <c r="AK107" s="64">
        <v>58</v>
      </c>
      <c r="AL107" s="64">
        <v>5728</v>
      </c>
      <c r="AM107" s="64">
        <v>12562</v>
      </c>
      <c r="AN107" s="64">
        <v>6514</v>
      </c>
      <c r="AO107" s="64">
        <v>37245</v>
      </c>
      <c r="AP107" s="64">
        <v>7694</v>
      </c>
      <c r="AQ107" s="64">
        <v>5028</v>
      </c>
      <c r="AR107" s="64">
        <v>4822</v>
      </c>
      <c r="AS107" s="64">
        <v>86361</v>
      </c>
      <c r="AT107" s="64">
        <v>24038</v>
      </c>
      <c r="AU107" s="64">
        <v>1647</v>
      </c>
      <c r="AV107" s="64">
        <v>32338</v>
      </c>
      <c r="AW107" s="64">
        <v>1287728</v>
      </c>
      <c r="AX107" s="63">
        <v>26.849827586206896</v>
      </c>
      <c r="AY107" s="63">
        <v>3.6781845385252585</v>
      </c>
      <c r="AZ107" s="63">
        <v>8.0665771949990042</v>
      </c>
      <c r="BA107" s="63">
        <v>4.1829074867237317</v>
      </c>
      <c r="BB107" s="63">
        <v>22.494337913332327</v>
      </c>
      <c r="BC107" s="63">
        <v>4.6468367809149935</v>
      </c>
      <c r="BD107" s="63">
        <v>3.0366903216065229</v>
      </c>
      <c r="BE107" s="63">
        <v>2.9122754038955154</v>
      </c>
      <c r="BF107" s="63">
        <v>52.158236448739245</v>
      </c>
      <c r="BG107" s="63">
        <v>14.517892193869848</v>
      </c>
      <c r="BH107" s="63">
        <v>0.99471538577683827</v>
      </c>
      <c r="BI107" s="62">
        <v>19.53072625698324</v>
      </c>
      <c r="BJ107" s="62">
        <v>777.73093764155215</v>
      </c>
      <c r="BK107" s="61">
        <v>305</v>
      </c>
      <c r="BL107" s="11" t="s">
        <v>0</v>
      </c>
      <c r="BM107" s="11" t="s">
        <v>0</v>
      </c>
      <c r="BN107" s="11" t="s">
        <v>0</v>
      </c>
      <c r="BO107" s="11" t="s">
        <v>0</v>
      </c>
      <c r="BP107" s="60"/>
    </row>
    <row r="108" spans="1:68" s="28" customFormat="1" ht="12.75" x14ac:dyDescent="0.2">
      <c r="D108" s="30"/>
      <c r="W108" s="59"/>
      <c r="X108" s="59"/>
      <c r="Y108" s="59"/>
      <c r="Z108" s="59"/>
    </row>
    <row r="109" spans="1:68" ht="48" customHeight="1" x14ac:dyDescent="0.25">
      <c r="A109" s="227" t="s">
        <v>15</v>
      </c>
      <c r="B109" s="227"/>
      <c r="D109" s="29"/>
      <c r="E109" s="29"/>
      <c r="J109" s="29"/>
      <c r="K109" s="29"/>
      <c r="L109" s="29"/>
      <c r="Q109" s="29"/>
      <c r="R109" s="29"/>
      <c r="S109" s="29"/>
      <c r="T109" s="29"/>
      <c r="U109" s="29"/>
      <c r="W109" s="29"/>
      <c r="X109" s="29"/>
      <c r="Y109" s="29"/>
      <c r="Z109" s="29"/>
      <c r="AA109" s="29"/>
      <c r="AB109" s="29"/>
      <c r="AD109" s="29"/>
      <c r="AE109" s="29"/>
      <c r="AF109" s="29"/>
      <c r="AG109" s="29"/>
      <c r="AH109" s="29"/>
      <c r="AI109" s="29"/>
      <c r="AJ109" s="29"/>
      <c r="AK109" s="29"/>
      <c r="AL109" s="29"/>
      <c r="AM109" s="29"/>
      <c r="AN109" s="29"/>
      <c r="AO109" s="29"/>
      <c r="AP109" s="29"/>
      <c r="AQ109" s="29"/>
      <c r="AR109" s="29"/>
      <c r="AS109" s="29"/>
      <c r="AT109" s="29"/>
      <c r="AU109" s="29"/>
      <c r="AV109" s="29"/>
      <c r="AW109" s="29"/>
      <c r="BK109" s="29"/>
      <c r="BL109" s="29"/>
      <c r="BM109" s="29"/>
      <c r="BN109" s="35"/>
      <c r="BO109" s="35"/>
    </row>
    <row r="110" spans="1:68" s="8" customFormat="1" x14ac:dyDescent="0.25">
      <c r="A110" s="27"/>
      <c r="B110" s="9"/>
      <c r="C110" s="9" t="s">
        <v>1</v>
      </c>
      <c r="D110" s="58" t="s">
        <v>4</v>
      </c>
      <c r="E110" s="58" t="s">
        <v>4</v>
      </c>
      <c r="F110" s="26" t="s">
        <v>49</v>
      </c>
      <c r="G110" s="26" t="s">
        <v>49</v>
      </c>
      <c r="H110" s="26" t="s">
        <v>49</v>
      </c>
      <c r="I110" s="57" t="s">
        <v>1</v>
      </c>
      <c r="J110" s="25" t="s">
        <v>49</v>
      </c>
      <c r="K110" s="25" t="s">
        <v>49</v>
      </c>
      <c r="L110" s="25" t="s">
        <v>49</v>
      </c>
      <c r="M110" s="25" t="s">
        <v>49</v>
      </c>
      <c r="N110" s="25" t="s">
        <v>49</v>
      </c>
      <c r="O110" s="25" t="s">
        <v>49</v>
      </c>
      <c r="P110" s="9" t="s">
        <v>49</v>
      </c>
      <c r="Q110" s="21">
        <v>0</v>
      </c>
      <c r="R110" s="21">
        <v>0</v>
      </c>
      <c r="S110" s="21">
        <v>0</v>
      </c>
      <c r="T110" s="24" t="e">
        <v>#N/A</v>
      </c>
      <c r="U110" s="24">
        <v>0</v>
      </c>
      <c r="V110" s="23" t="e">
        <v>#N/A</v>
      </c>
      <c r="W110" s="22" t="s">
        <v>0</v>
      </c>
      <c r="X110" s="21" t="s">
        <v>0</v>
      </c>
      <c r="Y110" s="21" t="s">
        <v>0</v>
      </c>
      <c r="Z110" s="21" t="s">
        <v>0</v>
      </c>
      <c r="AA110" s="20" t="e">
        <v>#VALUE!</v>
      </c>
      <c r="AB110" s="38">
        <v>0</v>
      </c>
      <c r="AC110" s="19" t="e">
        <v>#VALUE!</v>
      </c>
      <c r="AD110" s="56" t="s">
        <v>4</v>
      </c>
      <c r="AE110" s="56" t="s">
        <v>4</v>
      </c>
      <c r="AF110" s="16" t="s">
        <v>0</v>
      </c>
      <c r="AG110" s="36" t="s">
        <v>4</v>
      </c>
      <c r="AH110" s="15" t="s">
        <v>0</v>
      </c>
      <c r="AI110" s="15" t="s">
        <v>0</v>
      </c>
      <c r="AJ110" s="15" t="s">
        <v>0</v>
      </c>
      <c r="AK110" s="14">
        <v>0</v>
      </c>
      <c r="AL110" s="14">
        <v>0</v>
      </c>
      <c r="AM110" s="14">
        <v>0</v>
      </c>
      <c r="AN110" s="14">
        <v>0</v>
      </c>
      <c r="AO110" s="14">
        <v>0</v>
      </c>
      <c r="AP110" s="14">
        <v>0</v>
      </c>
      <c r="AQ110" s="14">
        <v>0</v>
      </c>
      <c r="AR110" s="14">
        <v>0</v>
      </c>
      <c r="AS110" s="14">
        <v>0</v>
      </c>
      <c r="AT110" s="14">
        <v>0</v>
      </c>
      <c r="AU110" s="14">
        <v>0</v>
      </c>
      <c r="AV110" s="14">
        <v>0</v>
      </c>
      <c r="AW110" s="14">
        <v>0</v>
      </c>
      <c r="AX110" s="13" t="e">
        <v>#VALUE!</v>
      </c>
      <c r="AY110" s="13" t="e">
        <v>#VALUE!</v>
      </c>
      <c r="AZ110" s="13" t="e">
        <v>#VALUE!</v>
      </c>
      <c r="BA110" s="13" t="e">
        <v>#VALUE!</v>
      </c>
      <c r="BB110" s="13" t="e">
        <v>#VALUE!</v>
      </c>
      <c r="BC110" s="13" t="e">
        <v>#VALUE!</v>
      </c>
      <c r="BD110" s="13" t="e">
        <v>#VALUE!</v>
      </c>
      <c r="BE110" s="13" t="e">
        <v>#VALUE!</v>
      </c>
      <c r="BF110" s="13" t="e">
        <v>#VALUE!</v>
      </c>
      <c r="BG110" s="13" t="e">
        <v>#VALUE!</v>
      </c>
      <c r="BH110" s="13" t="e">
        <v>#VALUE!</v>
      </c>
      <c r="BI110" s="13" t="e">
        <v>#VALUE!</v>
      </c>
      <c r="BJ110" s="13" t="e">
        <v>#VALUE!</v>
      </c>
      <c r="BK110" s="11"/>
      <c r="BL110" s="11"/>
      <c r="BM110" s="11"/>
      <c r="BN110" s="10"/>
      <c r="BO110" s="11" t="s">
        <v>4</v>
      </c>
    </row>
    <row r="111" spans="1:68" s="8" customFormat="1" x14ac:dyDescent="0.25">
      <c r="A111" s="55"/>
      <c r="B111" s="50"/>
      <c r="D111" s="54"/>
      <c r="E111" s="54"/>
      <c r="F111" s="53"/>
      <c r="G111" s="53"/>
      <c r="H111" s="53"/>
      <c r="I111" s="52"/>
      <c r="J111" s="49"/>
      <c r="K111" s="49"/>
      <c r="L111" s="49"/>
      <c r="M111" s="51"/>
      <c r="N111" s="51"/>
      <c r="O111" s="51"/>
      <c r="P111" s="50"/>
      <c r="Q111" s="49"/>
      <c r="R111" s="49"/>
      <c r="S111" s="49"/>
      <c r="T111" s="45"/>
      <c r="U111" s="48"/>
      <c r="V111" s="45"/>
      <c r="W111" s="47"/>
      <c r="X111" s="46"/>
      <c r="Y111" s="46"/>
      <c r="Z111" s="46"/>
      <c r="AA111" s="46"/>
      <c r="AB111" s="45"/>
      <c r="AC111" s="44"/>
      <c r="AD111" s="43"/>
      <c r="AE111" s="43"/>
      <c r="AF111" s="42"/>
      <c r="AG111" s="42"/>
      <c r="AH111" s="41"/>
      <c r="AI111" s="41"/>
      <c r="AJ111" s="41"/>
      <c r="AK111" s="4"/>
      <c r="AL111" s="4"/>
      <c r="AM111" s="4"/>
      <c r="AN111" s="4"/>
      <c r="AO111" s="4"/>
      <c r="AP111" s="4"/>
      <c r="AQ111" s="4"/>
      <c r="AR111" s="4"/>
      <c r="AS111" s="4"/>
      <c r="AT111" s="4"/>
      <c r="AU111" s="4"/>
      <c r="AV111" s="4"/>
      <c r="AW111" s="4"/>
      <c r="AX111" s="2"/>
      <c r="AY111" s="2"/>
      <c r="AZ111" s="2"/>
      <c r="BA111" s="2"/>
      <c r="BB111" s="2"/>
      <c r="BC111" s="2"/>
      <c r="BD111" s="2"/>
      <c r="BE111" s="2"/>
      <c r="BF111" s="2"/>
      <c r="BG111" s="2"/>
      <c r="BH111" s="2"/>
      <c r="BI111" s="2"/>
      <c r="BJ111" s="2"/>
      <c r="BL111" s="40"/>
      <c r="BM111" s="40"/>
      <c r="BN111" s="40"/>
      <c r="BO111" s="40"/>
    </row>
    <row r="112" spans="1:68" s="28" customFormat="1" ht="36" customHeight="1" x14ac:dyDescent="0.2">
      <c r="A112" s="227" t="s">
        <v>14</v>
      </c>
      <c r="B112" s="227"/>
      <c r="D112" s="30"/>
      <c r="F112" s="29"/>
      <c r="G112" s="29"/>
      <c r="H112" s="29"/>
      <c r="I112" s="29"/>
      <c r="J112" s="29"/>
      <c r="K112" s="29"/>
      <c r="L112" s="29"/>
      <c r="P112" s="29"/>
      <c r="Q112" s="29"/>
      <c r="R112" s="29"/>
      <c r="S112" s="29"/>
      <c r="U112" s="29"/>
      <c r="W112" s="29"/>
      <c r="AX112" s="29"/>
      <c r="AY112" s="29"/>
      <c r="AZ112" s="29"/>
      <c r="BA112" s="29"/>
      <c r="BB112" s="29"/>
      <c r="BC112" s="29"/>
      <c r="BD112" s="29"/>
      <c r="BE112" s="29"/>
      <c r="BF112" s="29"/>
      <c r="BG112" s="29"/>
      <c r="BH112" s="29"/>
      <c r="BI112" s="29"/>
      <c r="BJ112" s="29"/>
    </row>
    <row r="113" spans="1:68" s="28" customFormat="1" outlineLevel="1" x14ac:dyDescent="0.25">
      <c r="A113" s="27">
        <v>235</v>
      </c>
      <c r="B113" s="9" t="s">
        <v>13</v>
      </c>
      <c r="C113" s="25" t="s">
        <v>7</v>
      </c>
      <c r="D113" s="11">
        <v>139</v>
      </c>
      <c r="E113" s="26" t="s">
        <v>345</v>
      </c>
      <c r="F113" s="26" t="s">
        <v>0</v>
      </c>
      <c r="G113" s="26" t="s">
        <v>0</v>
      </c>
      <c r="H113" s="26" t="s">
        <v>0</v>
      </c>
      <c r="I113" s="26" t="s">
        <v>0</v>
      </c>
      <c r="J113" s="25" t="s">
        <v>0</v>
      </c>
      <c r="K113" s="25" t="s">
        <v>0</v>
      </c>
      <c r="L113" s="25" t="s">
        <v>0</v>
      </c>
      <c r="M113" s="25" t="s">
        <v>346</v>
      </c>
      <c r="N113" s="25" t="s">
        <v>346</v>
      </c>
      <c r="O113" s="25" t="s">
        <v>346</v>
      </c>
      <c r="P113" s="25" t="s">
        <v>0</v>
      </c>
      <c r="Q113" s="39">
        <v>228.5</v>
      </c>
      <c r="R113" s="39">
        <v>111.5</v>
      </c>
      <c r="S113" s="39">
        <v>0</v>
      </c>
      <c r="T113" s="38">
        <v>340</v>
      </c>
      <c r="U113" s="39">
        <v>10</v>
      </c>
      <c r="V113" s="38">
        <v>350</v>
      </c>
      <c r="W113" s="37">
        <v>0.91449999999999998</v>
      </c>
      <c r="X113" s="20">
        <v>208.96</v>
      </c>
      <c r="Y113" s="20">
        <v>101.97</v>
      </c>
      <c r="Z113" s="20">
        <v>0</v>
      </c>
      <c r="AA113" s="20">
        <v>310.93</v>
      </c>
      <c r="AB113" s="20">
        <v>9.15</v>
      </c>
      <c r="AC113" s="20">
        <v>320.08</v>
      </c>
      <c r="AD113" s="17">
        <v>1</v>
      </c>
      <c r="AE113" s="17">
        <v>1</v>
      </c>
      <c r="AF113" s="36">
        <v>1</v>
      </c>
      <c r="AG113" s="36" t="s">
        <v>0</v>
      </c>
      <c r="AH113" s="15">
        <v>24</v>
      </c>
      <c r="AI113" s="15">
        <v>0</v>
      </c>
      <c r="AJ113" s="15">
        <v>3</v>
      </c>
      <c r="AK113" s="14">
        <v>21</v>
      </c>
      <c r="AL113" s="14">
        <v>0</v>
      </c>
      <c r="AM113" s="14">
        <v>0</v>
      </c>
      <c r="AN113" s="14">
        <v>0</v>
      </c>
      <c r="AO113" s="14">
        <v>4823</v>
      </c>
      <c r="AP113" s="14">
        <v>0</v>
      </c>
      <c r="AQ113" s="14">
        <v>0</v>
      </c>
      <c r="AR113" s="14">
        <v>891</v>
      </c>
      <c r="AS113" s="14">
        <v>14013</v>
      </c>
      <c r="AT113" s="14">
        <v>1622</v>
      </c>
      <c r="AU113" s="14">
        <v>754</v>
      </c>
      <c r="AV113" s="14">
        <v>3884</v>
      </c>
      <c r="AW113" s="14">
        <v>198722</v>
      </c>
      <c r="AX113" s="13" t="s">
        <v>4</v>
      </c>
      <c r="AY113" s="13" t="s">
        <v>4</v>
      </c>
      <c r="AZ113" s="13" t="s">
        <v>4</v>
      </c>
      <c r="BA113" s="13" t="s">
        <v>4</v>
      </c>
      <c r="BB113" s="13" t="s">
        <v>4</v>
      </c>
      <c r="BC113" s="13" t="s">
        <v>4</v>
      </c>
      <c r="BD113" s="13" t="s">
        <v>4</v>
      </c>
      <c r="BE113" s="13" t="s">
        <v>4</v>
      </c>
      <c r="BF113" s="13" t="s">
        <v>4</v>
      </c>
      <c r="BG113" s="13" t="s">
        <v>4</v>
      </c>
      <c r="BH113" s="13" t="s">
        <v>4</v>
      </c>
      <c r="BI113" s="13" t="s">
        <v>4</v>
      </c>
      <c r="BJ113" s="13" t="s">
        <v>4</v>
      </c>
      <c r="BK113" s="11" t="s">
        <v>0</v>
      </c>
      <c r="BL113" s="11" t="s">
        <v>0</v>
      </c>
      <c r="BM113" s="11" t="s">
        <v>0</v>
      </c>
      <c r="BN113" s="10">
        <v>0.63639999999999997</v>
      </c>
      <c r="BO113" s="11" t="s">
        <v>0</v>
      </c>
      <c r="BP113" s="26" t="s">
        <v>6</v>
      </c>
    </row>
    <row r="114" spans="1:68" s="28" customFormat="1" ht="15.75" customHeight="1" outlineLevel="1" x14ac:dyDescent="0.25">
      <c r="A114" s="27">
        <v>338</v>
      </c>
      <c r="B114" s="9" t="s">
        <v>12</v>
      </c>
      <c r="C114" s="25" t="s">
        <v>7</v>
      </c>
      <c r="D114" s="11">
        <v>121</v>
      </c>
      <c r="E114" s="26" t="s">
        <v>244</v>
      </c>
      <c r="F114" s="26" t="s">
        <v>0</v>
      </c>
      <c r="G114" s="26" t="s">
        <v>0</v>
      </c>
      <c r="H114" s="26" t="s">
        <v>0</v>
      </c>
      <c r="I114" s="26" t="s">
        <v>0</v>
      </c>
      <c r="J114" s="25" t="s">
        <v>0</v>
      </c>
      <c r="K114" s="25" t="s">
        <v>0</v>
      </c>
      <c r="L114" s="25" t="s">
        <v>0</v>
      </c>
      <c r="M114" s="25" t="s">
        <v>347</v>
      </c>
      <c r="N114" s="25" t="s">
        <v>347</v>
      </c>
      <c r="O114" s="25" t="s">
        <v>347</v>
      </c>
      <c r="P114" s="25" t="s">
        <v>0</v>
      </c>
      <c r="Q114" s="39">
        <v>0</v>
      </c>
      <c r="R114" s="39">
        <v>0</v>
      </c>
      <c r="S114" s="39">
        <v>141</v>
      </c>
      <c r="T114" s="38">
        <v>141</v>
      </c>
      <c r="U114" s="39">
        <v>0</v>
      </c>
      <c r="V114" s="38">
        <v>141</v>
      </c>
      <c r="W114" s="37">
        <v>0.90429999999999999</v>
      </c>
      <c r="X114" s="20">
        <v>0</v>
      </c>
      <c r="Y114" s="20">
        <v>0</v>
      </c>
      <c r="Z114" s="20">
        <v>127.51</v>
      </c>
      <c r="AA114" s="20">
        <v>127.51</v>
      </c>
      <c r="AB114" s="20">
        <v>0</v>
      </c>
      <c r="AC114" s="20">
        <v>127.51</v>
      </c>
      <c r="AD114" s="17">
        <v>0.3609</v>
      </c>
      <c r="AE114" s="17">
        <v>0.35139999999999999</v>
      </c>
      <c r="AF114" s="36">
        <v>0.3609</v>
      </c>
      <c r="AG114" s="36" t="s">
        <v>0</v>
      </c>
      <c r="AH114" s="15">
        <v>12</v>
      </c>
      <c r="AI114" s="15">
        <v>3</v>
      </c>
      <c r="AJ114" s="15">
        <v>0</v>
      </c>
      <c r="AK114" s="14">
        <v>10</v>
      </c>
      <c r="AL114" s="14">
        <v>0</v>
      </c>
      <c r="AM114" s="14">
        <v>452.5686</v>
      </c>
      <c r="AN114" s="14">
        <v>496.23750000000001</v>
      </c>
      <c r="AO114" s="14">
        <v>2653.4213999999997</v>
      </c>
      <c r="AP114" s="14">
        <v>0</v>
      </c>
      <c r="AQ114" s="14">
        <v>0</v>
      </c>
      <c r="AR114" s="14">
        <v>773.07999999999993</v>
      </c>
      <c r="AS114" s="14">
        <v>10468.5574</v>
      </c>
      <c r="AT114" s="14">
        <v>4223.1251999999995</v>
      </c>
      <c r="AU114" s="14">
        <v>353.50839999999999</v>
      </c>
      <c r="AV114" s="14">
        <v>4223.1251999999995</v>
      </c>
      <c r="AW114" s="14">
        <v>32104.606799999998</v>
      </c>
      <c r="AX114" s="13" t="s">
        <v>4</v>
      </c>
      <c r="AY114" s="13" t="s">
        <v>4</v>
      </c>
      <c r="AZ114" s="13" t="s">
        <v>4</v>
      </c>
      <c r="BA114" s="13" t="s">
        <v>4</v>
      </c>
      <c r="BB114" s="13" t="s">
        <v>4</v>
      </c>
      <c r="BC114" s="13" t="s">
        <v>4</v>
      </c>
      <c r="BD114" s="13" t="s">
        <v>4</v>
      </c>
      <c r="BE114" s="13" t="s">
        <v>4</v>
      </c>
      <c r="BF114" s="13" t="s">
        <v>4</v>
      </c>
      <c r="BG114" s="13" t="s">
        <v>4</v>
      </c>
      <c r="BH114" s="13" t="s">
        <v>4</v>
      </c>
      <c r="BI114" s="13" t="s">
        <v>4</v>
      </c>
      <c r="BJ114" s="13" t="s">
        <v>4</v>
      </c>
      <c r="BK114" s="11" t="s">
        <v>0</v>
      </c>
      <c r="BL114" s="11" t="s">
        <v>0</v>
      </c>
      <c r="BM114" s="11" t="s">
        <v>0</v>
      </c>
      <c r="BN114" s="10">
        <v>0.52629999999999999</v>
      </c>
      <c r="BO114" s="11" t="s">
        <v>0</v>
      </c>
      <c r="BP114" s="26" t="s">
        <v>6</v>
      </c>
    </row>
    <row r="115" spans="1:68" s="28" customFormat="1" ht="15.75" customHeight="1" outlineLevel="1" x14ac:dyDescent="0.25">
      <c r="A115" s="27">
        <v>305</v>
      </c>
      <c r="B115" s="9" t="s">
        <v>11</v>
      </c>
      <c r="C115" s="25" t="s">
        <v>7</v>
      </c>
      <c r="D115" s="11">
        <v>305</v>
      </c>
      <c r="E115" s="26" t="s">
        <v>348</v>
      </c>
      <c r="F115" s="26" t="s">
        <v>0</v>
      </c>
      <c r="G115" s="26" t="s">
        <v>0</v>
      </c>
      <c r="H115" s="26" t="s">
        <v>0</v>
      </c>
      <c r="I115" s="26" t="s">
        <v>0</v>
      </c>
      <c r="J115" s="25" t="s">
        <v>0</v>
      </c>
      <c r="K115" s="25" t="s">
        <v>0</v>
      </c>
      <c r="L115" s="25" t="s">
        <v>0</v>
      </c>
      <c r="M115" s="25" t="s">
        <v>349</v>
      </c>
      <c r="N115" s="25" t="s">
        <v>349</v>
      </c>
      <c r="O115" s="25" t="s">
        <v>349</v>
      </c>
      <c r="P115" s="25" t="s">
        <v>0</v>
      </c>
      <c r="Q115" s="39">
        <v>0</v>
      </c>
      <c r="R115" s="39">
        <v>0</v>
      </c>
      <c r="S115" s="39">
        <v>862</v>
      </c>
      <c r="T115" s="38">
        <v>862</v>
      </c>
      <c r="U115" s="39">
        <v>54.5</v>
      </c>
      <c r="V115" s="38">
        <v>916.5</v>
      </c>
      <c r="W115" s="37">
        <v>0.90329999999999999</v>
      </c>
      <c r="X115" s="20">
        <v>0</v>
      </c>
      <c r="Y115" s="20">
        <v>0</v>
      </c>
      <c r="Z115" s="20">
        <v>778.64</v>
      </c>
      <c r="AA115" s="20">
        <v>778.64</v>
      </c>
      <c r="AB115" s="20">
        <v>49.23</v>
      </c>
      <c r="AC115" s="20">
        <v>827.87</v>
      </c>
      <c r="AD115" s="17">
        <v>1</v>
      </c>
      <c r="AE115" s="17">
        <v>1</v>
      </c>
      <c r="AF115" s="36">
        <v>1</v>
      </c>
      <c r="AG115" s="36" t="s">
        <v>0</v>
      </c>
      <c r="AH115" s="15">
        <v>59</v>
      </c>
      <c r="AI115" s="15">
        <v>0</v>
      </c>
      <c r="AJ115" s="15">
        <v>10</v>
      </c>
      <c r="AK115" s="14">
        <v>49</v>
      </c>
      <c r="AL115" s="14">
        <v>5728</v>
      </c>
      <c r="AM115" s="14">
        <v>11086</v>
      </c>
      <c r="AN115" s="14">
        <v>4868</v>
      </c>
      <c r="AO115" s="14">
        <v>33867</v>
      </c>
      <c r="AP115" s="14">
        <v>7694</v>
      </c>
      <c r="AQ115" s="14">
        <v>5028</v>
      </c>
      <c r="AR115" s="14">
        <v>4087</v>
      </c>
      <c r="AS115" s="14">
        <v>82908</v>
      </c>
      <c r="AT115" s="14">
        <v>20279</v>
      </c>
      <c r="AU115" s="14">
        <v>830</v>
      </c>
      <c r="AV115" s="14">
        <v>28579</v>
      </c>
      <c r="AW115" s="14">
        <v>593372</v>
      </c>
      <c r="AX115" s="13" t="s">
        <v>4</v>
      </c>
      <c r="AY115" s="13" t="s">
        <v>4</v>
      </c>
      <c r="AZ115" s="13" t="s">
        <v>4</v>
      </c>
      <c r="BA115" s="13" t="s">
        <v>4</v>
      </c>
      <c r="BB115" s="13" t="s">
        <v>4</v>
      </c>
      <c r="BC115" s="13" t="s">
        <v>4</v>
      </c>
      <c r="BD115" s="13" t="s">
        <v>4</v>
      </c>
      <c r="BE115" s="13" t="s">
        <v>4</v>
      </c>
      <c r="BF115" s="13" t="s">
        <v>4</v>
      </c>
      <c r="BG115" s="13" t="s">
        <v>4</v>
      </c>
      <c r="BH115" s="13" t="s">
        <v>4</v>
      </c>
      <c r="BI115" s="13" t="s">
        <v>4</v>
      </c>
      <c r="BJ115" s="13" t="s">
        <v>4</v>
      </c>
      <c r="BK115" s="11" t="s">
        <v>0</v>
      </c>
      <c r="BL115" s="11" t="s">
        <v>0</v>
      </c>
      <c r="BM115" s="11" t="s">
        <v>0</v>
      </c>
      <c r="BN115" s="10">
        <v>0.8448</v>
      </c>
      <c r="BO115" s="11" t="s">
        <v>0</v>
      </c>
      <c r="BP115" s="26" t="s">
        <v>6</v>
      </c>
    </row>
    <row r="116" spans="1:68" ht="15.75" customHeight="1" outlineLevel="1" x14ac:dyDescent="0.25">
      <c r="A116" s="27">
        <v>235</v>
      </c>
      <c r="B116" s="9" t="s">
        <v>10</v>
      </c>
      <c r="C116" s="25" t="s">
        <v>7</v>
      </c>
      <c r="D116" s="11">
        <v>153</v>
      </c>
      <c r="E116" s="26" t="s">
        <v>350</v>
      </c>
      <c r="F116" s="26" t="s">
        <v>0</v>
      </c>
      <c r="G116" s="26" t="s">
        <v>0</v>
      </c>
      <c r="H116" s="26" t="s">
        <v>0</v>
      </c>
      <c r="I116" s="26" t="s">
        <v>0</v>
      </c>
      <c r="J116" s="25" t="s">
        <v>0</v>
      </c>
      <c r="K116" s="25" t="s">
        <v>0</v>
      </c>
      <c r="L116" s="25" t="s">
        <v>0</v>
      </c>
      <c r="M116" s="25" t="s">
        <v>351</v>
      </c>
      <c r="N116" s="25" t="s">
        <v>351</v>
      </c>
      <c r="O116" s="25" t="s">
        <v>351</v>
      </c>
      <c r="P116" s="25" t="s">
        <v>0</v>
      </c>
      <c r="Q116" s="39">
        <v>228.5</v>
      </c>
      <c r="R116" s="39">
        <v>111.5</v>
      </c>
      <c r="S116" s="39">
        <v>0</v>
      </c>
      <c r="T116" s="38">
        <v>340</v>
      </c>
      <c r="U116" s="39">
        <v>10</v>
      </c>
      <c r="V116" s="38">
        <v>350</v>
      </c>
      <c r="W116" s="37">
        <v>0.91449999999999998</v>
      </c>
      <c r="X116" s="20">
        <v>208.96</v>
      </c>
      <c r="Y116" s="20">
        <v>101.97</v>
      </c>
      <c r="Z116" s="20">
        <v>0</v>
      </c>
      <c r="AA116" s="20">
        <v>310.93</v>
      </c>
      <c r="AB116" s="20">
        <v>9.15</v>
      </c>
      <c r="AC116" s="20">
        <v>320.08</v>
      </c>
      <c r="AD116" s="17">
        <v>1</v>
      </c>
      <c r="AE116" s="17">
        <v>1</v>
      </c>
      <c r="AF116" s="36">
        <v>1</v>
      </c>
      <c r="AG116" s="36" t="s">
        <v>0</v>
      </c>
      <c r="AH116" s="15">
        <v>12</v>
      </c>
      <c r="AI116" s="15">
        <v>0</v>
      </c>
      <c r="AJ116" s="15">
        <v>0</v>
      </c>
      <c r="AK116" s="14">
        <v>12</v>
      </c>
      <c r="AL116" s="14">
        <v>0</v>
      </c>
      <c r="AM116" s="14">
        <v>0</v>
      </c>
      <c r="AN116" s="14">
        <v>0</v>
      </c>
      <c r="AO116" s="14">
        <v>2720</v>
      </c>
      <c r="AP116" s="14">
        <v>0</v>
      </c>
      <c r="AQ116" s="14">
        <v>0</v>
      </c>
      <c r="AR116" s="14">
        <v>900</v>
      </c>
      <c r="AS116" s="14">
        <v>6884</v>
      </c>
      <c r="AT116" s="14">
        <v>2936</v>
      </c>
      <c r="AU116" s="14">
        <v>857</v>
      </c>
      <c r="AV116" s="14">
        <v>2936</v>
      </c>
      <c r="AW116" s="14">
        <v>200497</v>
      </c>
      <c r="AX116" s="13" t="s">
        <v>4</v>
      </c>
      <c r="AY116" s="13" t="s">
        <v>4</v>
      </c>
      <c r="AZ116" s="13" t="s">
        <v>4</v>
      </c>
      <c r="BA116" s="13" t="s">
        <v>4</v>
      </c>
      <c r="BB116" s="13" t="s">
        <v>4</v>
      </c>
      <c r="BC116" s="13" t="s">
        <v>4</v>
      </c>
      <c r="BD116" s="13" t="s">
        <v>4</v>
      </c>
      <c r="BE116" s="13" t="s">
        <v>4</v>
      </c>
      <c r="BF116" s="13" t="s">
        <v>4</v>
      </c>
      <c r="BG116" s="13" t="s">
        <v>4</v>
      </c>
      <c r="BH116" s="13" t="s">
        <v>4</v>
      </c>
      <c r="BI116" s="13" t="s">
        <v>4</v>
      </c>
      <c r="BJ116" s="13" t="s">
        <v>4</v>
      </c>
      <c r="BK116" s="11" t="s">
        <v>0</v>
      </c>
      <c r="BL116" s="11" t="s">
        <v>0</v>
      </c>
      <c r="BM116" s="11" t="s">
        <v>0</v>
      </c>
      <c r="BN116" s="10">
        <v>0.36359999999999998</v>
      </c>
      <c r="BO116" s="11" t="s">
        <v>0</v>
      </c>
      <c r="BP116" s="26" t="s">
        <v>6</v>
      </c>
    </row>
    <row r="117" spans="1:68" ht="15.75" customHeight="1" outlineLevel="1" x14ac:dyDescent="0.25">
      <c r="A117" s="27">
        <v>338</v>
      </c>
      <c r="B117" s="9" t="s">
        <v>9</v>
      </c>
      <c r="C117" s="25" t="s">
        <v>7</v>
      </c>
      <c r="D117" s="11">
        <v>213</v>
      </c>
      <c r="E117" s="26" t="s">
        <v>313</v>
      </c>
      <c r="F117" s="26" t="s">
        <v>0</v>
      </c>
      <c r="G117" s="26" t="s">
        <v>0</v>
      </c>
      <c r="H117" s="26" t="s">
        <v>0</v>
      </c>
      <c r="I117" s="26" t="s">
        <v>0</v>
      </c>
      <c r="J117" s="25" t="s">
        <v>0</v>
      </c>
      <c r="K117" s="25" t="s">
        <v>0</v>
      </c>
      <c r="L117" s="25" t="s">
        <v>0</v>
      </c>
      <c r="M117" s="25" t="s">
        <v>352</v>
      </c>
      <c r="N117" s="25" t="s">
        <v>352</v>
      </c>
      <c r="O117" s="25" t="s">
        <v>352</v>
      </c>
      <c r="P117" s="25" t="s">
        <v>0</v>
      </c>
      <c r="Q117" s="39">
        <v>0</v>
      </c>
      <c r="R117" s="39">
        <v>0</v>
      </c>
      <c r="S117" s="39">
        <v>141</v>
      </c>
      <c r="T117" s="38">
        <v>141</v>
      </c>
      <c r="U117" s="39">
        <v>0</v>
      </c>
      <c r="V117" s="38">
        <v>141</v>
      </c>
      <c r="W117" s="37">
        <v>0.90429999999999999</v>
      </c>
      <c r="X117" s="20">
        <v>0</v>
      </c>
      <c r="Y117" s="20">
        <v>0</v>
      </c>
      <c r="Z117" s="20">
        <v>127.51</v>
      </c>
      <c r="AA117" s="20">
        <v>127.51</v>
      </c>
      <c r="AB117" s="20">
        <v>0</v>
      </c>
      <c r="AC117" s="20">
        <v>127.51</v>
      </c>
      <c r="AD117" s="17">
        <v>0.34320000000000001</v>
      </c>
      <c r="AE117" s="17">
        <v>0.3206</v>
      </c>
      <c r="AF117" s="36">
        <v>0.34320000000000001</v>
      </c>
      <c r="AG117" s="36" t="s">
        <v>0</v>
      </c>
      <c r="AH117" s="15">
        <v>10</v>
      </c>
      <c r="AI117" s="15">
        <v>0</v>
      </c>
      <c r="AJ117" s="15">
        <v>1</v>
      </c>
      <c r="AK117" s="14">
        <v>9</v>
      </c>
      <c r="AL117" s="14">
        <v>2153.2368000000001</v>
      </c>
      <c r="AM117" s="14">
        <v>1096.8671999999999</v>
      </c>
      <c r="AN117" s="14">
        <v>764.30640000000005</v>
      </c>
      <c r="AO117" s="14">
        <v>1399.7395999999999</v>
      </c>
      <c r="AP117" s="14">
        <v>0</v>
      </c>
      <c r="AQ117" s="14">
        <v>3355.3995999999997</v>
      </c>
      <c r="AR117" s="14">
        <v>577.08000000000004</v>
      </c>
      <c r="AS117" s="14">
        <v>7494.9867999999997</v>
      </c>
      <c r="AT117" s="14">
        <v>1838.9616000000001</v>
      </c>
      <c r="AU117" s="14">
        <v>274.113</v>
      </c>
      <c r="AV117" s="14">
        <v>2661.3006</v>
      </c>
      <c r="AW117" s="14">
        <v>60613.277199999997</v>
      </c>
      <c r="AX117" s="13" t="s">
        <v>4</v>
      </c>
      <c r="AY117" s="13" t="s">
        <v>4</v>
      </c>
      <c r="AZ117" s="13" t="s">
        <v>4</v>
      </c>
      <c r="BA117" s="13" t="s">
        <v>4</v>
      </c>
      <c r="BB117" s="13" t="s">
        <v>4</v>
      </c>
      <c r="BC117" s="13" t="s">
        <v>4</v>
      </c>
      <c r="BD117" s="13" t="s">
        <v>4</v>
      </c>
      <c r="BE117" s="13" t="s">
        <v>4</v>
      </c>
      <c r="BF117" s="13" t="s">
        <v>4</v>
      </c>
      <c r="BG117" s="13" t="s">
        <v>4</v>
      </c>
      <c r="BH117" s="13" t="s">
        <v>4</v>
      </c>
      <c r="BI117" s="13" t="s">
        <v>4</v>
      </c>
      <c r="BJ117" s="13" t="s">
        <v>4</v>
      </c>
      <c r="BK117" s="11" t="s">
        <v>0</v>
      </c>
      <c r="BL117" s="11" t="s">
        <v>0</v>
      </c>
      <c r="BM117" s="11" t="s">
        <v>0</v>
      </c>
      <c r="BN117" s="10">
        <v>0.47370000000000001</v>
      </c>
      <c r="BO117" s="11" t="s">
        <v>0</v>
      </c>
      <c r="BP117" s="26" t="s">
        <v>6</v>
      </c>
    </row>
    <row r="118" spans="1:68" ht="15.75" customHeight="1" outlineLevel="1" x14ac:dyDescent="0.25">
      <c r="A118" s="27">
        <v>305</v>
      </c>
      <c r="B118" s="9" t="s">
        <v>8</v>
      </c>
      <c r="C118" s="25" t="s">
        <v>7</v>
      </c>
      <c r="D118" s="11">
        <v>314</v>
      </c>
      <c r="E118" s="26" t="s">
        <v>353</v>
      </c>
      <c r="F118" s="26" t="s">
        <v>0</v>
      </c>
      <c r="G118" s="26" t="s">
        <v>0</v>
      </c>
      <c r="H118" s="26" t="s">
        <v>0</v>
      </c>
      <c r="I118" s="26" t="s">
        <v>0</v>
      </c>
      <c r="J118" s="25" t="s">
        <v>0</v>
      </c>
      <c r="K118" s="25" t="s">
        <v>0</v>
      </c>
      <c r="L118" s="25" t="s">
        <v>0</v>
      </c>
      <c r="M118" s="25" t="s">
        <v>354</v>
      </c>
      <c r="N118" s="25" t="s">
        <v>354</v>
      </c>
      <c r="O118" s="25" t="s">
        <v>354</v>
      </c>
      <c r="P118" s="25" t="s">
        <v>0</v>
      </c>
      <c r="Q118" s="39">
        <v>0</v>
      </c>
      <c r="R118" s="39">
        <v>0</v>
      </c>
      <c r="S118" s="39">
        <v>862</v>
      </c>
      <c r="T118" s="38">
        <v>862</v>
      </c>
      <c r="U118" s="39">
        <v>54.5</v>
      </c>
      <c r="V118" s="38">
        <v>916.5</v>
      </c>
      <c r="W118" s="37">
        <v>0.90329999999999999</v>
      </c>
      <c r="X118" s="20">
        <v>0</v>
      </c>
      <c r="Y118" s="20">
        <v>0</v>
      </c>
      <c r="Z118" s="20">
        <v>778.64</v>
      </c>
      <c r="AA118" s="20">
        <v>778.64</v>
      </c>
      <c r="AB118" s="20">
        <v>49.23</v>
      </c>
      <c r="AC118" s="20">
        <v>827.87</v>
      </c>
      <c r="AD118" s="17">
        <v>1</v>
      </c>
      <c r="AE118" s="17">
        <v>1</v>
      </c>
      <c r="AF118" s="36">
        <v>1</v>
      </c>
      <c r="AG118" s="36" t="s">
        <v>0</v>
      </c>
      <c r="AH118" s="15">
        <v>9</v>
      </c>
      <c r="AI118" s="15">
        <v>0</v>
      </c>
      <c r="AJ118" s="15">
        <v>0</v>
      </c>
      <c r="AK118" s="14">
        <v>9</v>
      </c>
      <c r="AL118" s="14">
        <v>0</v>
      </c>
      <c r="AM118" s="14">
        <v>1476</v>
      </c>
      <c r="AN118" s="14">
        <v>1646</v>
      </c>
      <c r="AO118" s="14">
        <v>3378</v>
      </c>
      <c r="AP118" s="14">
        <v>0</v>
      </c>
      <c r="AQ118" s="14">
        <v>0</v>
      </c>
      <c r="AR118" s="14">
        <v>735</v>
      </c>
      <c r="AS118" s="14">
        <v>3453</v>
      </c>
      <c r="AT118" s="14">
        <v>3759</v>
      </c>
      <c r="AU118" s="14">
        <v>817</v>
      </c>
      <c r="AV118" s="14">
        <v>3759</v>
      </c>
      <c r="AW118" s="14">
        <v>694356</v>
      </c>
      <c r="AX118" s="13" t="s">
        <v>4</v>
      </c>
      <c r="AY118" s="13" t="s">
        <v>4</v>
      </c>
      <c r="AZ118" s="13" t="s">
        <v>4</v>
      </c>
      <c r="BA118" s="13" t="s">
        <v>4</v>
      </c>
      <c r="BB118" s="13" t="s">
        <v>4</v>
      </c>
      <c r="BC118" s="13" t="s">
        <v>4</v>
      </c>
      <c r="BD118" s="13" t="s">
        <v>4</v>
      </c>
      <c r="BE118" s="13" t="s">
        <v>4</v>
      </c>
      <c r="BF118" s="13" t="s">
        <v>4</v>
      </c>
      <c r="BG118" s="13" t="s">
        <v>4</v>
      </c>
      <c r="BH118" s="13" t="s">
        <v>4</v>
      </c>
      <c r="BI118" s="13" t="s">
        <v>4</v>
      </c>
      <c r="BJ118" s="13" t="s">
        <v>4</v>
      </c>
      <c r="BK118" s="11" t="s">
        <v>0</v>
      </c>
      <c r="BL118" s="11" t="s">
        <v>0</v>
      </c>
      <c r="BM118" s="11" t="s">
        <v>0</v>
      </c>
      <c r="BN118" s="10">
        <v>0.1552</v>
      </c>
      <c r="BO118" s="11" t="s">
        <v>0</v>
      </c>
      <c r="BP118" s="26" t="s">
        <v>6</v>
      </c>
    </row>
    <row r="121" spans="1:68" ht="46.5" customHeight="1" x14ac:dyDescent="0.2">
      <c r="A121" s="227" t="s">
        <v>5</v>
      </c>
      <c r="B121" s="227"/>
      <c r="C121" s="28"/>
      <c r="D121" s="30"/>
      <c r="E121" s="28"/>
      <c r="F121" s="29"/>
      <c r="G121" s="29"/>
      <c r="H121" s="29"/>
      <c r="I121" s="29"/>
      <c r="J121" s="29"/>
      <c r="K121" s="29"/>
      <c r="L121" s="29"/>
      <c r="M121" s="28"/>
      <c r="N121" s="28"/>
      <c r="O121" s="28"/>
      <c r="P121" s="29"/>
      <c r="Q121" s="29"/>
      <c r="R121" s="29"/>
      <c r="S121" s="35"/>
      <c r="T121" s="28"/>
      <c r="U121" s="35"/>
      <c r="V121" s="28"/>
      <c r="W121" s="35"/>
      <c r="X121" s="29"/>
      <c r="Y121" s="29"/>
      <c r="Z121" s="29"/>
      <c r="AA121" s="28"/>
      <c r="AB121" s="28"/>
      <c r="AC121" s="28"/>
      <c r="AD121" s="28"/>
      <c r="AE121" s="28"/>
      <c r="AF121" s="28"/>
      <c r="AG121" s="28"/>
      <c r="AH121" s="28"/>
      <c r="AI121" s="28"/>
      <c r="AJ121" s="28"/>
      <c r="AK121" s="28"/>
      <c r="AL121" s="28"/>
      <c r="AM121" s="28"/>
      <c r="AN121" s="28"/>
      <c r="AO121" s="28"/>
      <c r="AP121" s="28"/>
      <c r="AQ121" s="28"/>
      <c r="AR121" s="28"/>
      <c r="AS121" s="28"/>
      <c r="AT121" s="28"/>
      <c r="AU121" s="28"/>
      <c r="AV121" s="28"/>
      <c r="AW121" s="28"/>
      <c r="AX121" s="29"/>
      <c r="AY121" s="29"/>
      <c r="AZ121" s="29"/>
      <c r="BA121" s="29"/>
      <c r="BB121" s="29"/>
      <c r="BC121" s="29"/>
      <c r="BD121" s="29"/>
      <c r="BE121" s="29"/>
      <c r="BF121" s="29"/>
      <c r="BG121" s="29"/>
      <c r="BH121" s="29"/>
      <c r="BI121" s="29"/>
      <c r="BJ121" s="29"/>
      <c r="BK121" s="28"/>
      <c r="BL121" s="28"/>
      <c r="BM121" s="28"/>
      <c r="BN121" s="28"/>
      <c r="BO121" s="28"/>
      <c r="BP121" s="28"/>
    </row>
    <row r="122" spans="1:68" ht="15.75" customHeight="1" x14ac:dyDescent="0.25">
      <c r="A122" s="34"/>
      <c r="B122" s="26"/>
      <c r="C122" s="26" t="s">
        <v>1</v>
      </c>
      <c r="D122" s="33"/>
      <c r="E122" s="26" t="e">
        <v>#N/A</v>
      </c>
      <c r="F122" s="26" t="s">
        <v>0</v>
      </c>
      <c r="G122" s="26" t="s">
        <v>0</v>
      </c>
      <c r="H122" s="26" t="s">
        <v>0</v>
      </c>
      <c r="I122" s="9" t="s">
        <v>1</v>
      </c>
      <c r="J122" s="25" t="s">
        <v>0</v>
      </c>
      <c r="K122" s="25" t="s">
        <v>0</v>
      </c>
      <c r="L122" s="25" t="s">
        <v>0</v>
      </c>
      <c r="M122" s="25" t="s">
        <v>355</v>
      </c>
      <c r="N122" s="25" t="s">
        <v>355</v>
      </c>
      <c r="O122" s="25" t="s">
        <v>355</v>
      </c>
      <c r="P122" s="25" t="s">
        <v>0</v>
      </c>
      <c r="Q122" s="31" t="e">
        <v>#DIV/0!</v>
      </c>
      <c r="R122" s="31" t="e">
        <v>#DIV/0!</v>
      </c>
      <c r="S122" s="31" t="e">
        <v>#DIV/0!</v>
      </c>
      <c r="T122" s="26" t="e">
        <v>#DIV/0!</v>
      </c>
      <c r="U122" s="25">
        <v>0</v>
      </c>
      <c r="V122" s="26" t="e">
        <v>#DIV/0!</v>
      </c>
      <c r="W122" s="32" t="s">
        <v>0</v>
      </c>
      <c r="X122" s="31" t="e">
        <v>#DIV/0!</v>
      </c>
      <c r="Y122" s="31" t="e">
        <v>#DIV/0!</v>
      </c>
      <c r="Z122" s="31" t="e">
        <v>#DIV/0!</v>
      </c>
      <c r="AA122" s="20" t="e">
        <v>#VALUE!</v>
      </c>
      <c r="AB122" s="19">
        <v>0</v>
      </c>
      <c r="AC122" s="20" t="e">
        <v>#VALUE!</v>
      </c>
      <c r="AD122" s="17" t="e">
        <v>#VALUE!</v>
      </c>
      <c r="AE122" s="17" t="e">
        <v>#VALUE!</v>
      </c>
      <c r="AF122" s="16" t="s">
        <v>0</v>
      </c>
      <c r="AG122" s="16" t="e">
        <v>#VALUE!</v>
      </c>
      <c r="AH122" s="15" t="s">
        <v>0</v>
      </c>
      <c r="AI122" s="15" t="s">
        <v>0</v>
      </c>
      <c r="AJ122" s="15" t="s">
        <v>0</v>
      </c>
      <c r="AK122" s="14" t="e">
        <v>#N/A</v>
      </c>
      <c r="AL122" s="14" t="e">
        <v>#VALUE!</v>
      </c>
      <c r="AM122" s="14" t="e">
        <v>#VALUE!</v>
      </c>
      <c r="AN122" s="14" t="e">
        <v>#VALUE!</v>
      </c>
      <c r="AO122" s="14" t="e">
        <v>#VALUE!</v>
      </c>
      <c r="AP122" s="14" t="e">
        <v>#VALUE!</v>
      </c>
      <c r="AQ122" s="14" t="e">
        <v>#VALUE!</v>
      </c>
      <c r="AR122" s="14" t="e">
        <v>#VALUE!</v>
      </c>
      <c r="AS122" s="14" t="e">
        <v>#VALUE!</v>
      </c>
      <c r="AT122" s="14" t="e">
        <v>#VALUE!</v>
      </c>
      <c r="AU122" s="14" t="e">
        <v>#VALUE!</v>
      </c>
      <c r="AV122" s="14" t="e">
        <v>#VALUE!</v>
      </c>
      <c r="AW122" s="14" t="e">
        <v>#VALUE!</v>
      </c>
      <c r="AX122" s="13" t="s">
        <v>4</v>
      </c>
      <c r="AY122" s="13" t="s">
        <v>4</v>
      </c>
      <c r="AZ122" s="13" t="s">
        <v>4</v>
      </c>
      <c r="BA122" s="13" t="s">
        <v>4</v>
      </c>
      <c r="BB122" s="13" t="s">
        <v>4</v>
      </c>
      <c r="BC122" s="13" t="s">
        <v>4</v>
      </c>
      <c r="BD122" s="13" t="s">
        <v>4</v>
      </c>
      <c r="BE122" s="13" t="s">
        <v>4</v>
      </c>
      <c r="BF122" s="13" t="s">
        <v>4</v>
      </c>
      <c r="BG122" s="13" t="s">
        <v>4</v>
      </c>
      <c r="BH122" s="13" t="s">
        <v>4</v>
      </c>
      <c r="BI122" s="13" t="s">
        <v>4</v>
      </c>
      <c r="BJ122" s="13" t="s">
        <v>4</v>
      </c>
      <c r="BK122" s="11" t="s">
        <v>0</v>
      </c>
      <c r="BL122" s="11" t="s">
        <v>0</v>
      </c>
      <c r="BM122" s="11"/>
      <c r="BN122" s="10" t="e">
        <v>#N/A</v>
      </c>
      <c r="BO122" s="10"/>
    </row>
    <row r="123" spans="1:68" ht="15.75" customHeight="1" x14ac:dyDescent="0.25">
      <c r="AY123" s="4"/>
      <c r="AZ123" s="4"/>
      <c r="BA123" s="4"/>
      <c r="BB123" s="4"/>
      <c r="BC123" s="4"/>
      <c r="BD123" s="4"/>
      <c r="BE123" s="4"/>
      <c r="BF123" s="4"/>
      <c r="BG123" s="4"/>
      <c r="BH123" s="4"/>
      <c r="BI123" s="4"/>
      <c r="BJ123" s="4"/>
    </row>
    <row r="124" spans="1:68" ht="46.5" customHeight="1" x14ac:dyDescent="0.25">
      <c r="A124" s="227" t="s">
        <v>3</v>
      </c>
      <c r="B124" s="227"/>
      <c r="C124" s="28"/>
      <c r="D124" s="30"/>
      <c r="E124" s="28"/>
      <c r="F124" s="29"/>
      <c r="G124" s="29"/>
      <c r="H124" s="29"/>
      <c r="I124" s="29"/>
      <c r="J124" s="29"/>
      <c r="K124" s="29"/>
      <c r="L124" s="29"/>
      <c r="M124" s="28"/>
      <c r="N124" s="28"/>
      <c r="O124" s="28"/>
      <c r="P124" s="29"/>
      <c r="Q124" s="29"/>
      <c r="R124" s="29"/>
      <c r="S124" s="29"/>
      <c r="T124" s="28"/>
      <c r="U124" s="29"/>
      <c r="V124" s="28"/>
      <c r="W124" s="29"/>
      <c r="X124" s="29"/>
      <c r="Y124" s="29"/>
      <c r="Z124" s="29"/>
      <c r="AA124" s="28"/>
      <c r="AB124" s="29"/>
      <c r="AC124" s="28"/>
      <c r="AD124" s="28"/>
      <c r="AE124" s="28"/>
      <c r="AF124" s="28"/>
      <c r="AG124" s="28"/>
      <c r="AH124" s="28"/>
      <c r="AI124" s="28"/>
      <c r="AJ124" s="28"/>
      <c r="AK124" s="28"/>
      <c r="AL124" s="28"/>
      <c r="AM124" s="28"/>
      <c r="AN124" s="28"/>
      <c r="AO124" s="29"/>
      <c r="AP124" s="29"/>
      <c r="AQ124" s="29"/>
      <c r="AR124" s="29"/>
      <c r="AS124" s="29"/>
      <c r="AT124" s="29"/>
      <c r="AU124" s="29"/>
      <c r="AV124" s="29"/>
      <c r="AW124" s="29"/>
      <c r="AY124" s="4"/>
      <c r="AZ124" s="4"/>
      <c r="BA124" s="4"/>
      <c r="BB124" s="4"/>
      <c r="BC124" s="4"/>
      <c r="BD124" s="4"/>
      <c r="BE124" s="4"/>
      <c r="BF124" s="4"/>
      <c r="BG124" s="4"/>
      <c r="BH124" s="4"/>
      <c r="BI124" s="4"/>
      <c r="BJ124" s="4"/>
      <c r="BK124" s="28"/>
      <c r="BL124" s="28"/>
      <c r="BM124" s="28"/>
      <c r="BN124" s="28"/>
      <c r="BO124" s="28"/>
      <c r="BP124" s="28"/>
    </row>
    <row r="125" spans="1:68" s="8" customFormat="1" x14ac:dyDescent="0.25">
      <c r="A125" s="27">
        <v>593</v>
      </c>
      <c r="B125" s="9" t="s">
        <v>2</v>
      </c>
      <c r="C125" s="9" t="s">
        <v>1</v>
      </c>
      <c r="D125" s="11">
        <v>130</v>
      </c>
      <c r="E125" s="26" t="s">
        <v>356</v>
      </c>
      <c r="F125" s="9" t="s">
        <v>49</v>
      </c>
      <c r="G125" s="9" t="s">
        <v>49</v>
      </c>
      <c r="H125" s="9" t="s">
        <v>49</v>
      </c>
      <c r="I125" s="9" t="s">
        <v>1</v>
      </c>
      <c r="J125" s="9" t="s">
        <v>49</v>
      </c>
      <c r="K125" s="9" t="s">
        <v>49</v>
      </c>
      <c r="L125" s="9" t="s">
        <v>49</v>
      </c>
      <c r="M125" s="25" t="s">
        <v>49</v>
      </c>
      <c r="N125" s="25" t="s">
        <v>49</v>
      </c>
      <c r="O125" s="25" t="s">
        <v>49</v>
      </c>
      <c r="P125" s="9" t="s">
        <v>49</v>
      </c>
      <c r="Q125" s="21" t="s">
        <v>0</v>
      </c>
      <c r="R125" s="21" t="s">
        <v>0</v>
      </c>
      <c r="S125" s="21" t="s">
        <v>0</v>
      </c>
      <c r="T125" s="24">
        <v>433</v>
      </c>
      <c r="U125" s="24">
        <v>0</v>
      </c>
      <c r="V125" s="23">
        <v>433</v>
      </c>
      <c r="W125" s="22">
        <v>0.95</v>
      </c>
      <c r="X125" s="21" t="s">
        <v>0</v>
      </c>
      <c r="Y125" s="21" t="s">
        <v>0</v>
      </c>
      <c r="Z125" s="21" t="s">
        <v>0</v>
      </c>
      <c r="AA125" s="20">
        <v>360.05</v>
      </c>
      <c r="AB125" s="19">
        <v>0</v>
      </c>
      <c r="AC125" s="19">
        <v>360.05</v>
      </c>
      <c r="AD125" s="18">
        <v>1</v>
      </c>
      <c r="AE125" s="17">
        <v>1</v>
      </c>
      <c r="AF125" s="16" t="s">
        <v>0</v>
      </c>
      <c r="AG125" s="16">
        <v>1</v>
      </c>
      <c r="AH125" s="15" t="s">
        <v>0</v>
      </c>
      <c r="AI125" s="15" t="s">
        <v>0</v>
      </c>
      <c r="AJ125" s="15" t="s">
        <v>0</v>
      </c>
      <c r="AK125" s="14">
        <v>16</v>
      </c>
      <c r="AL125" s="14">
        <v>0</v>
      </c>
      <c r="AM125" s="14">
        <v>0</v>
      </c>
      <c r="AN125" s="14">
        <v>0</v>
      </c>
      <c r="AO125" s="14">
        <v>2347</v>
      </c>
      <c r="AP125" s="14">
        <v>0</v>
      </c>
      <c r="AQ125" s="14">
        <v>0</v>
      </c>
      <c r="AR125" s="14">
        <v>0</v>
      </c>
      <c r="AS125" s="14">
        <v>9516</v>
      </c>
      <c r="AT125" s="14">
        <v>2117</v>
      </c>
      <c r="AU125" s="14">
        <v>0</v>
      </c>
      <c r="AV125" s="14">
        <v>0</v>
      </c>
      <c r="AW125" s="14">
        <v>73760</v>
      </c>
      <c r="AX125" s="13">
        <v>22.503125000000001</v>
      </c>
      <c r="AY125" s="13">
        <v>0</v>
      </c>
      <c r="AZ125" s="13">
        <v>0</v>
      </c>
      <c r="BA125" s="13">
        <v>0</v>
      </c>
      <c r="BB125" s="13">
        <v>6.5185390917928068</v>
      </c>
      <c r="BC125" s="13">
        <v>0</v>
      </c>
      <c r="BD125" s="13">
        <v>0</v>
      </c>
      <c r="BE125" s="13">
        <v>0</v>
      </c>
      <c r="BF125" s="13">
        <v>26.429662546868489</v>
      </c>
      <c r="BG125" s="13">
        <v>5.8797389251492849</v>
      </c>
      <c r="BH125" s="13">
        <v>0</v>
      </c>
      <c r="BI125" s="12">
        <v>0</v>
      </c>
      <c r="BJ125" s="12">
        <v>204.86043605054851</v>
      </c>
      <c r="BK125" s="11" t="s">
        <v>0</v>
      </c>
      <c r="BL125" s="11" t="s">
        <v>331</v>
      </c>
      <c r="BM125" s="11" t="s">
        <v>332</v>
      </c>
      <c r="BN125" s="11" t="s">
        <v>0</v>
      </c>
      <c r="BO125" s="10">
        <v>1</v>
      </c>
      <c r="BP125" s="9"/>
    </row>
  </sheetData>
  <dataConsolidate/>
  <mergeCells count="9">
    <mergeCell ref="A109:B109"/>
    <mergeCell ref="A121:B121"/>
    <mergeCell ref="A124:B124"/>
    <mergeCell ref="AL1:AV1"/>
    <mergeCell ref="AY1:BI1"/>
    <mergeCell ref="A104:B104"/>
    <mergeCell ref="A112:B112"/>
    <mergeCell ref="A83:B83"/>
    <mergeCell ref="A4:B4"/>
  </mergeCells>
  <conditionalFormatting sqref="A1:XFD1048576">
    <cfRule type="cellIs" dxfId="0" priority="1" operator="equal">
      <formula>"(different formula)"</formula>
    </cfRule>
  </conditionalFormatting>
  <pageMargins left="0.7" right="0.7" top="0.75" bottom="0.75" header="0.3" footer="0.3"/>
  <pageSetup orientation="portrait"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00166B-B837-4D35-8480-528F028EC6BA}">
  <dimension ref="A1:AY111"/>
  <sheetViews>
    <sheetView showGridLines="0" topLeftCell="A3" zoomScaleNormal="100" workbookViewId="0">
      <pane ySplit="1" topLeftCell="A4" activePane="bottomLeft" state="frozen"/>
      <selection activeCell="A3" sqref="A3"/>
      <selection pane="bottomLeft" activeCell="G3" sqref="G3"/>
    </sheetView>
  </sheetViews>
  <sheetFormatPr defaultColWidth="8.5703125" defaultRowHeight="15" x14ac:dyDescent="0.25"/>
  <cols>
    <col min="1" max="1" width="8.42578125" style="216" customWidth="1"/>
    <col min="2" max="2" width="17.5703125" style="217" customWidth="1"/>
    <col min="3" max="3" width="28.42578125" style="217" bestFit="1" customWidth="1"/>
    <col min="4" max="4" width="28.42578125" style="217" customWidth="1"/>
    <col min="5" max="11" width="12.42578125" style="218" customWidth="1"/>
    <col min="12" max="12" width="21.42578125" style="219" customWidth="1"/>
    <col min="13" max="14" width="22.5703125" style="220" customWidth="1"/>
    <col min="15" max="15" width="15.42578125" style="221" customWidth="1"/>
    <col min="16" max="16" width="16.5703125" style="220" customWidth="1"/>
    <col min="17" max="18" width="14.42578125" style="220" customWidth="1"/>
    <col min="19" max="19" width="20.42578125" style="220" customWidth="1"/>
    <col min="20" max="20" width="13.5703125" style="220" customWidth="1"/>
    <col min="21" max="21" width="15" style="220" customWidth="1"/>
    <col min="22" max="22" width="18.42578125" style="220" customWidth="1"/>
    <col min="23" max="25" width="19.42578125" style="222" customWidth="1"/>
    <col min="26" max="26" width="19.42578125" style="223" customWidth="1"/>
    <col min="27" max="33" width="19.42578125" style="222" customWidth="1"/>
    <col min="34" max="34" width="12.5703125" style="224" customWidth="1"/>
    <col min="35" max="43" width="12.5703125" style="225" customWidth="1"/>
    <col min="44" max="45" width="12.5703125" style="226" customWidth="1"/>
    <col min="46" max="46" width="12.5703125" style="226" customWidth="1" collapsed="1"/>
    <col min="47" max="48" width="12.5703125" style="226" customWidth="1"/>
    <col min="49" max="49" width="12.5703125" style="226" customWidth="1" collapsed="1"/>
    <col min="50" max="50" width="63.42578125" style="187" customWidth="1"/>
    <col min="51" max="16384" width="8.5703125" style="187"/>
  </cols>
  <sheetData>
    <row r="1" spans="1:51" hidden="1" x14ac:dyDescent="0.25">
      <c r="A1" s="183"/>
      <c r="B1" s="183"/>
      <c r="C1" s="184"/>
      <c r="D1" s="184"/>
      <c r="E1" s="185"/>
      <c r="F1" s="234" t="s">
        <v>7366</v>
      </c>
      <c r="G1" s="235"/>
      <c r="H1" s="235"/>
      <c r="I1" s="235"/>
      <c r="J1" s="235"/>
      <c r="K1" s="236"/>
      <c r="L1" s="237" t="s">
        <v>7367</v>
      </c>
      <c r="M1" s="237"/>
      <c r="N1" s="237"/>
      <c r="O1" s="238"/>
      <c r="P1" s="237"/>
      <c r="Q1" s="237"/>
      <c r="R1" s="237"/>
      <c r="S1" s="237"/>
      <c r="T1" s="237"/>
      <c r="U1" s="237"/>
      <c r="V1" s="237"/>
      <c r="W1" s="237"/>
      <c r="X1" s="234" t="s">
        <v>7368</v>
      </c>
      <c r="Y1" s="235"/>
      <c r="Z1" s="239"/>
      <c r="AA1" s="235"/>
      <c r="AB1" s="235"/>
      <c r="AC1" s="235"/>
      <c r="AD1" s="235"/>
      <c r="AE1" s="235"/>
      <c r="AF1" s="235"/>
      <c r="AG1" s="236"/>
      <c r="AH1" s="240" t="s">
        <v>7369</v>
      </c>
      <c r="AI1" s="240"/>
      <c r="AJ1" s="240"/>
      <c r="AK1" s="240"/>
      <c r="AL1" s="240"/>
      <c r="AM1" s="240"/>
      <c r="AN1" s="240"/>
      <c r="AO1" s="240"/>
      <c r="AP1" s="240"/>
      <c r="AQ1" s="240"/>
      <c r="AR1" s="240"/>
      <c r="AS1" s="240"/>
      <c r="AT1" s="240"/>
      <c r="AU1" s="240"/>
      <c r="AV1" s="240"/>
      <c r="AW1" s="240"/>
      <c r="AX1" s="186"/>
    </row>
    <row r="2" spans="1:51" ht="210" hidden="1" x14ac:dyDescent="0.25">
      <c r="A2" s="183"/>
      <c r="B2" s="183"/>
      <c r="C2" s="184"/>
      <c r="D2" s="184"/>
      <c r="E2" s="185"/>
      <c r="F2" s="188"/>
      <c r="G2" s="188"/>
      <c r="H2" s="188"/>
      <c r="I2" s="188"/>
      <c r="J2" s="188"/>
      <c r="K2" s="188"/>
      <c r="L2" s="189" t="s">
        <v>7370</v>
      </c>
      <c r="M2" s="189" t="s">
        <v>7371</v>
      </c>
      <c r="N2" s="189" t="s">
        <v>7372</v>
      </c>
      <c r="O2" s="189" t="s">
        <v>7373</v>
      </c>
      <c r="P2" s="189" t="s">
        <v>7374</v>
      </c>
      <c r="Q2" s="189" t="s">
        <v>7375</v>
      </c>
      <c r="R2" s="189" t="s">
        <v>7376</v>
      </c>
      <c r="S2" s="189" t="s">
        <v>7377</v>
      </c>
      <c r="T2" s="189" t="s">
        <v>7378</v>
      </c>
      <c r="U2" s="189" t="s">
        <v>7379</v>
      </c>
      <c r="V2" s="189" t="s">
        <v>7380</v>
      </c>
      <c r="W2" s="189" t="s">
        <v>7381</v>
      </c>
      <c r="X2" s="190" t="s">
        <v>7382</v>
      </c>
      <c r="Y2" s="190" t="s">
        <v>7383</v>
      </c>
      <c r="Z2" s="190" t="s">
        <v>7384</v>
      </c>
      <c r="AA2" s="190" t="s">
        <v>7385</v>
      </c>
      <c r="AB2" s="190" t="s">
        <v>7386</v>
      </c>
      <c r="AC2" s="190" t="s">
        <v>7387</v>
      </c>
      <c r="AD2" s="190" t="s">
        <v>7388</v>
      </c>
      <c r="AE2" s="190" t="s">
        <v>7389</v>
      </c>
      <c r="AF2" s="190" t="s">
        <v>7390</v>
      </c>
      <c r="AG2" s="190" t="s">
        <v>7391</v>
      </c>
      <c r="AH2" s="191"/>
      <c r="AI2" s="191"/>
      <c r="AJ2" s="191"/>
      <c r="AK2" s="191"/>
      <c r="AL2" s="191"/>
      <c r="AM2" s="191"/>
      <c r="AN2" s="191"/>
      <c r="AO2" s="191"/>
      <c r="AP2" s="191"/>
      <c r="AQ2" s="191"/>
      <c r="AR2" s="191"/>
      <c r="AS2" s="191"/>
      <c r="AT2" s="191"/>
      <c r="AU2" s="191"/>
      <c r="AV2" s="191"/>
      <c r="AW2" s="191"/>
      <c r="AX2" s="186"/>
    </row>
    <row r="3" spans="1:51" s="201" customFormat="1" ht="105" x14ac:dyDescent="0.25">
      <c r="A3" s="192" t="s">
        <v>170</v>
      </c>
      <c r="B3" s="192" t="s">
        <v>169</v>
      </c>
      <c r="C3" s="192" t="s">
        <v>7392</v>
      </c>
      <c r="D3" s="192" t="s">
        <v>7393</v>
      </c>
      <c r="E3" s="193" t="s">
        <v>7394</v>
      </c>
      <c r="F3" s="194" t="s">
        <v>7395</v>
      </c>
      <c r="G3" s="195" t="s">
        <v>7396</v>
      </c>
      <c r="H3" s="195" t="s">
        <v>7397</v>
      </c>
      <c r="I3" s="195" t="s">
        <v>7398</v>
      </c>
      <c r="J3" s="195" t="s">
        <v>7399</v>
      </c>
      <c r="K3" s="195" t="s">
        <v>7400</v>
      </c>
      <c r="L3" s="196" t="s">
        <v>7401</v>
      </c>
      <c r="M3" s="197" t="s">
        <v>7402</v>
      </c>
      <c r="N3" s="197" t="s">
        <v>7403</v>
      </c>
      <c r="O3" s="197" t="s">
        <v>7404</v>
      </c>
      <c r="P3" s="198" t="s">
        <v>7405</v>
      </c>
      <c r="Q3" s="198" t="s">
        <v>7406</v>
      </c>
      <c r="R3" s="198" t="s">
        <v>7407</v>
      </c>
      <c r="S3" s="198" t="s">
        <v>7408</v>
      </c>
      <c r="T3" s="198" t="s">
        <v>7409</v>
      </c>
      <c r="U3" s="192" t="s">
        <v>7410</v>
      </c>
      <c r="V3" s="192" t="s">
        <v>7411</v>
      </c>
      <c r="W3" s="192" t="s">
        <v>7412</v>
      </c>
      <c r="X3" s="199" t="s">
        <v>7413</v>
      </c>
      <c r="Y3" s="95" t="s">
        <v>7414</v>
      </c>
      <c r="Z3" s="195" t="s">
        <v>7415</v>
      </c>
      <c r="AA3" s="195" t="s">
        <v>7416</v>
      </c>
      <c r="AB3" s="195" t="s">
        <v>7417</v>
      </c>
      <c r="AC3" s="95" t="s">
        <v>7418</v>
      </c>
      <c r="AD3" s="195" t="s">
        <v>7419</v>
      </c>
      <c r="AE3" s="199" t="s">
        <v>7420</v>
      </c>
      <c r="AF3" s="199" t="s">
        <v>7421</v>
      </c>
      <c r="AG3" s="195" t="s">
        <v>7422</v>
      </c>
      <c r="AH3" s="193" t="s">
        <v>381</v>
      </c>
      <c r="AI3" s="200" t="s">
        <v>186</v>
      </c>
      <c r="AJ3" s="193" t="s">
        <v>187</v>
      </c>
      <c r="AK3" s="193" t="s">
        <v>188</v>
      </c>
      <c r="AL3" s="193" t="s">
        <v>189</v>
      </c>
      <c r="AM3" s="193" t="s">
        <v>190</v>
      </c>
      <c r="AN3" s="193" t="s">
        <v>191</v>
      </c>
      <c r="AO3" s="193" t="s">
        <v>192</v>
      </c>
      <c r="AP3" s="193" t="s">
        <v>193</v>
      </c>
      <c r="AQ3" s="193" t="s">
        <v>194</v>
      </c>
      <c r="AR3" s="192" t="s">
        <v>195</v>
      </c>
      <c r="AS3" s="192" t="s">
        <v>7423</v>
      </c>
      <c r="AT3" s="192" t="s">
        <v>196</v>
      </c>
      <c r="AU3" s="192" t="s">
        <v>7424</v>
      </c>
      <c r="AV3" s="192" t="s">
        <v>7425</v>
      </c>
      <c r="AW3" s="192" t="s">
        <v>7426</v>
      </c>
      <c r="AX3" s="192" t="s">
        <v>128</v>
      </c>
    </row>
    <row r="4" spans="1:51" x14ac:dyDescent="0.25">
      <c r="A4" s="141">
        <v>101</v>
      </c>
      <c r="B4" s="142" t="s">
        <v>208</v>
      </c>
      <c r="C4" s="142" t="s">
        <v>210</v>
      </c>
      <c r="D4" s="142" t="s">
        <v>7427</v>
      </c>
      <c r="E4" s="202">
        <v>5.14</v>
      </c>
      <c r="F4" s="203">
        <f t="shared" ref="F4:F67" si="0">SUM($I4:$K4)</f>
        <v>26</v>
      </c>
      <c r="G4" s="204">
        <f>SUM($W4,$AG4)</f>
        <v>22</v>
      </c>
      <c r="H4" s="204">
        <f>SUM($O4,$Z4)</f>
        <v>2</v>
      </c>
      <c r="I4" s="204">
        <f t="shared" ref="I4:I67" si="1">SUM($G4:$H4)</f>
        <v>24</v>
      </c>
      <c r="J4" s="204">
        <f t="shared" ref="J4:J67" si="2">SUM($U4,$AF4)</f>
        <v>0</v>
      </c>
      <c r="K4" s="204">
        <f t="shared" ref="K4:K67" si="3">SUM($P4:$T4,$AA4:$AE4)</f>
        <v>2</v>
      </c>
      <c r="L4" s="205">
        <f>COUNTIFS([3]Classrooms!$B:$B,$A4,[3]Classrooms!$Q:$Q,"General Classroom")</f>
        <v>26</v>
      </c>
      <c r="M4" s="205">
        <v>0</v>
      </c>
      <c r="N4" s="205">
        <f t="shared" ref="N4:N35" si="4">SUM(L4:M4)</f>
        <v>26</v>
      </c>
      <c r="O4" s="205">
        <f>SUMIFS([3]SDC!$K:$K,[3]SDC!$L:$L,$A4)</f>
        <v>2</v>
      </c>
      <c r="P4" s="205">
        <f>COUNTIFS([3]Classrooms!$B:$B,$A4,[3]Classrooms!$Q:$Q,"General Classroom",[3]Classrooms!$P:$P,"Adult Ed")</f>
        <v>1</v>
      </c>
      <c r="Q4" s="205">
        <f>COUNTIFS([3]Classrooms!$B:$B,$A4,[3]Classrooms!$Q:$Q,"General Classroom",[3]Classrooms!$P:$P,"CDC*")</f>
        <v>1</v>
      </c>
      <c r="R4" s="205">
        <f>COUNTIFS([3]Classrooms!$B:$B,$A4,[3]Classrooms!$Q:$Q,"General Classroom",[3]Classrooms!$P:$P,"OUSD Central")</f>
        <v>0</v>
      </c>
      <c r="S4" s="205">
        <f>COUNTIFS([3]Classrooms!$B:$B,$A4,[3]Classrooms!$Q:$Q,"General Classroom",[3]Classrooms!$P:$P,"Comm-Based")</f>
        <v>0</v>
      </c>
      <c r="T4" s="205">
        <f>COUNTIFS([3]Classrooms!$B:$B,$A4,[3]Classrooms!$Q:$Q,"General Classroom",[3]Classrooms!$P:$P,"Vacant (Condemned)")</f>
        <v>0</v>
      </c>
      <c r="U4" s="205">
        <f>COUNTIFS([3]Classrooms!$B:$B,$A4,[3]Classrooms!$Q:$Q,"General Classroom",[3]Classrooms!$P:$P,"Charter")</f>
        <v>0</v>
      </c>
      <c r="V4" s="205">
        <f t="shared" ref="V4:V35" si="5">SUM(P4:U4)</f>
        <v>2</v>
      </c>
      <c r="W4" s="206">
        <f t="shared" ref="W4:W67" si="6">N4-O4-V4</f>
        <v>22</v>
      </c>
      <c r="X4" s="204">
        <f>COUNTIFS([3]Classrooms!$B:$B,$A4,[3]Classrooms!$Q:$Q,"Specialized*")</f>
        <v>0</v>
      </c>
      <c r="Y4" s="204">
        <v>0</v>
      </c>
      <c r="Z4" s="204">
        <v>0</v>
      </c>
      <c r="AA4" s="204">
        <f>COUNTIFS([3]Classrooms!$B:$B,$A4,[3]Classrooms!$Q:$Q,"Specialized*",[3]Classrooms!$P:$P,"Adult Ed")</f>
        <v>0</v>
      </c>
      <c r="AB4" s="204">
        <f>COUNTIFS([3]Classrooms!$B:$B,$A4,[3]Classrooms!$Q:$Q,"Specialized*",[3]Classrooms!$P:$P,"CDC*")</f>
        <v>0</v>
      </c>
      <c r="AC4" s="204">
        <f>COUNTIFS([3]Classrooms!$B:$B,$A4,[3]Classrooms!$Q:$Q,"Specialized*",[3]Classrooms!$P:$P,"OUSD Central")</f>
        <v>0</v>
      </c>
      <c r="AD4" s="204">
        <f>COUNTIFS([3]Classrooms!$B:$B,$A4,[3]Classrooms!$Q:$Q,"Specialized*",[3]Classrooms!$P:$P,"Comm-Based")</f>
        <v>0</v>
      </c>
      <c r="AE4" s="204">
        <f>COUNTIFS([3]Classrooms!$B:$B,$A4,[3]Classrooms!$Q:$Q,"Specialized*",[3]Classrooms!$P:$P,"Vacant (Condemned)")</f>
        <v>0</v>
      </c>
      <c r="AF4" s="204">
        <f>COUNTIFS([3]Classrooms!$B:$B,$A4,[3]Classrooms!$Q:$Q,"Specialized*",[3]Classrooms!$P:$P,"Charter")</f>
        <v>0</v>
      </c>
      <c r="AG4" s="206">
        <f t="shared" ref="AG4:AG67" si="7">SUM($X4:$Y4)-SUM($Z4:$AF4)</f>
        <v>0</v>
      </c>
      <c r="AH4" s="207">
        <f>SUMIFS([3]Classrooms!$N:$N,[3]Classrooms!$B:$B,$A4,[3]Classrooms!$Q:$Q,AH$3,[3]Classrooms!$N:$N,"&gt;=600",[3]Classrooms!$P:$P,"&lt;&gt;Condemned")</f>
        <v>22969</v>
      </c>
      <c r="AI4" s="207">
        <f>SUMIFS([3]Classrooms!$N:$N,[3]Classrooms!$B:$B,$A4,[3]Classrooms!$Q:$Q,AI$3,[3]Classrooms!$N:$N,"&gt;=600",[3]Classrooms!$P:$P,"&lt;&gt;Condemned")</f>
        <v>0</v>
      </c>
      <c r="AJ4" s="207">
        <f>SUMIFS([3]Classrooms!$N:$N,[3]Classrooms!$B:$B,$A4,[3]Classrooms!$Q:$Q,AJ$3,[3]Classrooms!$N:$N,"&gt;=600",[3]Classrooms!$P:$P,"&lt;&gt;Condemned")</f>
        <v>0</v>
      </c>
      <c r="AK4" s="207">
        <f>SUMIFS([3]Classrooms!$N:$N,[3]Classrooms!$B:$B,$A4,[3]Classrooms!$Q:$Q,AK$3,[3]Classrooms!$N:$N,"&gt;=600",[3]Classrooms!$P:$P,"&lt;&gt;Condemned")</f>
        <v>0</v>
      </c>
      <c r="AL4" s="207">
        <f>SUMIFS('[3]NCS Rooms'!$I:$I,'[3]NCS Rooms'!$A:$A,$A4,'[3]NCS Rooms'!$L:$L,AL$3,'[3]NCS Rooms'!$M:$M,"&lt;&gt;Condemned")</f>
        <v>3150</v>
      </c>
      <c r="AM4" s="207">
        <f>SUMIFS('[3]NCS Rooms'!$I:$I,'[3]NCS Rooms'!$A:$A,$A4,'[3]NCS Rooms'!$L:$L,AM$3,'[3]NCS Rooms'!$M:$M,"&lt;&gt;Condemned")</f>
        <v>0</v>
      </c>
      <c r="AN4" s="207">
        <f>SUMIFS('[3]NCS Rooms'!$I:$I,'[3]NCS Rooms'!$A:$A,$A4,'[3]NCS Rooms'!$L:$L,AN$3,'[3]NCS Rooms'!$M:$M,"&lt;&gt;Condemned")</f>
        <v>0</v>
      </c>
      <c r="AO4" s="207">
        <f>SUMIFS('[3]NCS Rooms'!$I:$I,'[3]NCS Rooms'!$A:$A,$A4,'[3]NCS Rooms'!$L:$L,AO$3,'[3]NCS Rooms'!$M:$M,"&lt;&gt;Condemned")</f>
        <v>896</v>
      </c>
      <c r="AP4" s="207">
        <f>SUMIFS('[3]NCS Rooms'!$I:$I,'[3]NCS Rooms'!$A:$A,$A4,'[3]NCS Rooms'!$L:$L,AP$3,'[3]NCS Rooms'!$M:$M,"&lt;&gt;Condemned")</f>
        <v>9260</v>
      </c>
      <c r="AQ4" s="207">
        <f>SUMIFS('[3]NCS Rooms'!$I:$I,'[3]NCS Rooms'!$A:$A,$A4,'[3]NCS Rooms'!$L:$L,AQ$3,'[3]NCS Rooms'!$M:$M,"&lt;&gt;Condemned")</f>
        <v>4302</v>
      </c>
      <c r="AR4" s="208">
        <f t="shared" ref="AR4:AR67" si="8">IFERROR(ROUND($AH4/$L4,0),0)</f>
        <v>883</v>
      </c>
      <c r="AS4" s="208">
        <f t="shared" ref="AS4:AS67" si="9">$O4*$AR4</f>
        <v>1766</v>
      </c>
      <c r="AT4" s="208">
        <f t="shared" ref="AT4:AT67" si="10">SUM($AQ4,$AS4)</f>
        <v>6068</v>
      </c>
      <c r="AU4" s="208">
        <f t="shared" ref="AU4:AU67" si="11">ROUND($E4*43560,0)</f>
        <v>223898</v>
      </c>
      <c r="AV4" s="208">
        <f>SUMIFS('[3]NCS Rooms'!$I:$I,'[3]NCS Rooms'!$A:$A,$A4,'[3]NCS Rooms'!$F:$F,1)+SUMIFS('[3]Rooms Removed'!$I:$I,'[3]Rooms Removed'!$A:$A,$A4,'[3]Rooms Removed'!$F:$F,1,'[3]Rooms Removed'!$K:$K,"2012-not provided to students")+SUMIFS('[3]Rooms Removed'!$I:$I,'[3]Rooms Removed'!$A:$A,$A4,'[3]Rooms Removed'!$F:$F,1,'[3]Rooms Removed'!$K:$K,"2012-condemned")</f>
        <v>34538</v>
      </c>
      <c r="AW4" s="208">
        <f t="shared" ref="AW4:AW67" si="12">$AU4-$AV4</f>
        <v>189360</v>
      </c>
      <c r="AX4" s="209"/>
      <c r="AY4" s="201"/>
    </row>
    <row r="5" spans="1:51" x14ac:dyDescent="0.25">
      <c r="A5" s="141">
        <v>102</v>
      </c>
      <c r="B5" s="142" t="s">
        <v>212</v>
      </c>
      <c r="C5" s="142" t="s">
        <v>213</v>
      </c>
      <c r="D5" s="142" t="s">
        <v>7428</v>
      </c>
      <c r="E5" s="202">
        <v>1.62</v>
      </c>
      <c r="F5" s="203">
        <f t="shared" si="0"/>
        <v>26</v>
      </c>
      <c r="G5" s="204">
        <f t="shared" ref="G5:G68" si="13">SUM($W5,$AG5)</f>
        <v>24</v>
      </c>
      <c r="H5" s="204">
        <f t="shared" ref="H5:H68" si="14">SUM($O5,$Z5)</f>
        <v>2</v>
      </c>
      <c r="I5" s="204">
        <f t="shared" si="1"/>
        <v>26</v>
      </c>
      <c r="J5" s="204">
        <f t="shared" si="2"/>
        <v>0</v>
      </c>
      <c r="K5" s="204">
        <f t="shared" si="3"/>
        <v>0</v>
      </c>
      <c r="L5" s="205">
        <f>COUNTIFS([3]Classrooms!$B:$B,$A5,[3]Classrooms!$Q:$Q,"General Classroom")</f>
        <v>25</v>
      </c>
      <c r="M5" s="205">
        <v>0</v>
      </c>
      <c r="N5" s="205">
        <f t="shared" si="4"/>
        <v>25</v>
      </c>
      <c r="O5" s="205">
        <f>SUMIFS([3]SDC!$K:$K,[3]SDC!$L:$L,$A5)</f>
        <v>2</v>
      </c>
      <c r="P5" s="205">
        <f>COUNTIFS([3]Classrooms!$B:$B,$A5,[3]Classrooms!$Q:$Q,"General Classroom",[3]Classrooms!$P:$P,"Adult Ed")</f>
        <v>0</v>
      </c>
      <c r="Q5" s="205">
        <f>COUNTIFS([3]Classrooms!$B:$B,$A5,[3]Classrooms!$Q:$Q,"General Classroom",[3]Classrooms!$P:$P,"CDC*")</f>
        <v>0</v>
      </c>
      <c r="R5" s="205">
        <f>COUNTIFS([3]Classrooms!$B:$B,$A5,[3]Classrooms!$Q:$Q,"General Classroom",[3]Classrooms!$P:$P,"OUSD Central")</f>
        <v>0</v>
      </c>
      <c r="S5" s="205">
        <f>COUNTIFS([3]Classrooms!$B:$B,$A5,[3]Classrooms!$Q:$Q,"General Classroom",[3]Classrooms!$P:$P,"Comm-Based")</f>
        <v>0</v>
      </c>
      <c r="T5" s="205">
        <f>COUNTIFS([3]Classrooms!$B:$B,$A5,[3]Classrooms!$Q:$Q,"General Classroom",[3]Classrooms!$P:$P,"Vacant (Condemned)")</f>
        <v>0</v>
      </c>
      <c r="U5" s="205">
        <f>COUNTIFS([3]Classrooms!$B:$B,$A5,[3]Classrooms!$Q:$Q,"General Classroom",[3]Classrooms!$P:$P,"Charter")</f>
        <v>0</v>
      </c>
      <c r="V5" s="205">
        <f t="shared" si="5"/>
        <v>0</v>
      </c>
      <c r="W5" s="206">
        <f t="shared" si="6"/>
        <v>23</v>
      </c>
      <c r="X5" s="204">
        <f>COUNTIFS([3]Classrooms!$B:$B,$A5,[3]Classrooms!$Q:$Q,"Specialized*")</f>
        <v>1</v>
      </c>
      <c r="Y5" s="204">
        <v>0</v>
      </c>
      <c r="Z5" s="204">
        <v>0</v>
      </c>
      <c r="AA5" s="204">
        <f>COUNTIFS([3]Classrooms!$B:$B,$A5,[3]Classrooms!$Q:$Q,"Specialized*",[3]Classrooms!$P:$P,"Adult Ed")</f>
        <v>0</v>
      </c>
      <c r="AB5" s="204">
        <f>COUNTIFS([3]Classrooms!$B:$B,$A5,[3]Classrooms!$Q:$Q,"Specialized*",[3]Classrooms!$P:$P,"CDC*")</f>
        <v>0</v>
      </c>
      <c r="AC5" s="204">
        <f>COUNTIFS([3]Classrooms!$B:$B,$A5,[3]Classrooms!$Q:$Q,"Specialized*",[3]Classrooms!$P:$P,"OUSD Central")</f>
        <v>0</v>
      </c>
      <c r="AD5" s="204">
        <f>COUNTIFS([3]Classrooms!$B:$B,$A5,[3]Classrooms!$Q:$Q,"Specialized*",[3]Classrooms!$P:$P,"Comm-Based")</f>
        <v>0</v>
      </c>
      <c r="AE5" s="204">
        <f>COUNTIFS([3]Classrooms!$B:$B,$A5,[3]Classrooms!$Q:$Q,"Specialized*",[3]Classrooms!$P:$P,"Vacant (Condemned)")</f>
        <v>0</v>
      </c>
      <c r="AF5" s="204">
        <f>COUNTIFS([3]Classrooms!$B:$B,$A5,[3]Classrooms!$Q:$Q,"Specialized*",[3]Classrooms!$P:$P,"Charter")</f>
        <v>0</v>
      </c>
      <c r="AG5" s="206">
        <f t="shared" si="7"/>
        <v>1</v>
      </c>
      <c r="AH5" s="207">
        <f>SUMIFS([3]Classrooms!$N:$N,[3]Classrooms!$B:$B,$A5,[3]Classrooms!$Q:$Q,AH$3,[3]Classrooms!$N:$N,"&gt;=600",[3]Classrooms!$P:$P,"&lt;&gt;Condemned")</f>
        <v>19627</v>
      </c>
      <c r="AI5" s="207">
        <f>SUMIFS([3]Classrooms!$N:$N,[3]Classrooms!$B:$B,$A5,[3]Classrooms!$Q:$Q,AI$3,[3]Classrooms!$N:$N,"&gt;=600",[3]Classrooms!$P:$P,"&lt;&gt;Condemned")</f>
        <v>0</v>
      </c>
      <c r="AJ5" s="207">
        <f>SUMIFS([3]Classrooms!$N:$N,[3]Classrooms!$B:$B,$A5,[3]Classrooms!$Q:$Q,AJ$3,[3]Classrooms!$N:$N,"&gt;=600",[3]Classrooms!$P:$P,"&lt;&gt;Condemned")</f>
        <v>0</v>
      </c>
      <c r="AK5" s="207">
        <f>SUMIFS([3]Classrooms!$N:$N,[3]Classrooms!$B:$B,$A5,[3]Classrooms!$Q:$Q,AK$3,[3]Classrooms!$N:$N,"&gt;=600",[3]Classrooms!$P:$P,"&lt;&gt;Condemned")</f>
        <v>857</v>
      </c>
      <c r="AL5" s="207">
        <f>SUMIFS('[3]NCS Rooms'!$I:$I,'[3]NCS Rooms'!$A:$A,$A5,'[3]NCS Rooms'!$L:$L,AL$3,'[3]NCS Rooms'!$M:$M,"&lt;&gt;Condemned")</f>
        <v>4062</v>
      </c>
      <c r="AM5" s="207">
        <f>SUMIFS('[3]NCS Rooms'!$I:$I,'[3]NCS Rooms'!$A:$A,$A5,'[3]NCS Rooms'!$L:$L,AM$3,'[3]NCS Rooms'!$M:$M,"&lt;&gt;Condemned")</f>
        <v>2312</v>
      </c>
      <c r="AN5" s="207">
        <f>SUMIFS('[3]NCS Rooms'!$I:$I,'[3]NCS Rooms'!$A:$A,$A5,'[3]NCS Rooms'!$L:$L,AN$3,'[3]NCS Rooms'!$M:$M,"&lt;&gt;Condemned")</f>
        <v>0</v>
      </c>
      <c r="AO5" s="207">
        <f>SUMIFS('[3]NCS Rooms'!$I:$I,'[3]NCS Rooms'!$A:$A,$A5,'[3]NCS Rooms'!$L:$L,AO$3,'[3]NCS Rooms'!$M:$M,"&lt;&gt;Condemned")</f>
        <v>960</v>
      </c>
      <c r="AP5" s="207">
        <f>SUMIFS('[3]NCS Rooms'!$I:$I,'[3]NCS Rooms'!$A:$A,$A5,'[3]NCS Rooms'!$L:$L,AP$3,'[3]NCS Rooms'!$M:$M,"&lt;&gt;Condemned")</f>
        <v>16724</v>
      </c>
      <c r="AQ5" s="207">
        <f>SUMIFS('[3]NCS Rooms'!$I:$I,'[3]NCS Rooms'!$A:$A,$A5,'[3]NCS Rooms'!$L:$L,AQ$3,'[3]NCS Rooms'!$M:$M,"&lt;&gt;Condemned")</f>
        <v>5996</v>
      </c>
      <c r="AR5" s="208">
        <f t="shared" si="8"/>
        <v>785</v>
      </c>
      <c r="AS5" s="208">
        <f t="shared" si="9"/>
        <v>1570</v>
      </c>
      <c r="AT5" s="208">
        <f t="shared" si="10"/>
        <v>7566</v>
      </c>
      <c r="AU5" s="208">
        <f t="shared" si="11"/>
        <v>70567</v>
      </c>
      <c r="AV5" s="208">
        <f>SUMIFS('[3]NCS Rooms'!$I:$I,'[3]NCS Rooms'!$A:$A,$A5,'[3]NCS Rooms'!$F:$F,1)+SUMIFS('[3]Rooms Removed'!$I:$I,'[3]Rooms Removed'!$A:$A,$A5,'[3]Rooms Removed'!$F:$F,1,'[3]Rooms Removed'!$K:$K,"2012-not provided to students")+SUMIFS('[3]Rooms Removed'!$I:$I,'[3]Rooms Removed'!$A:$A,$A5,'[3]Rooms Removed'!$F:$F,1,'[3]Rooms Removed'!$K:$K,"2012-condemned")</f>
        <v>18236</v>
      </c>
      <c r="AW5" s="208">
        <f t="shared" si="12"/>
        <v>52331</v>
      </c>
      <c r="AX5" s="209"/>
      <c r="AY5" s="201"/>
    </row>
    <row r="6" spans="1:51" x14ac:dyDescent="0.25">
      <c r="A6" s="141">
        <v>103</v>
      </c>
      <c r="B6" s="142" t="s">
        <v>215</v>
      </c>
      <c r="C6" s="142" t="s">
        <v>216</v>
      </c>
      <c r="D6" s="142" t="s">
        <v>7429</v>
      </c>
      <c r="E6" s="202">
        <v>9.52</v>
      </c>
      <c r="F6" s="203">
        <f t="shared" si="0"/>
        <v>31</v>
      </c>
      <c r="G6" s="204">
        <f t="shared" si="13"/>
        <v>11</v>
      </c>
      <c r="H6" s="204">
        <f t="shared" si="14"/>
        <v>0</v>
      </c>
      <c r="I6" s="204">
        <f t="shared" si="1"/>
        <v>11</v>
      </c>
      <c r="J6" s="204">
        <f t="shared" si="2"/>
        <v>19</v>
      </c>
      <c r="K6" s="204">
        <f t="shared" si="3"/>
        <v>1</v>
      </c>
      <c r="L6" s="205">
        <f>COUNTIFS([3]Classrooms!$B:$B,$A6,[3]Classrooms!$Q:$Q,"General Classroom")</f>
        <v>29</v>
      </c>
      <c r="M6" s="205">
        <v>0</v>
      </c>
      <c r="N6" s="205">
        <f t="shared" si="4"/>
        <v>29</v>
      </c>
      <c r="O6" s="205">
        <f>SUMIFS([3]SDC!$K:$K,[3]SDC!$L:$L,$A6)</f>
        <v>0</v>
      </c>
      <c r="P6" s="205">
        <f>COUNTIFS([3]Classrooms!$B:$B,$A6,[3]Classrooms!$Q:$Q,"General Classroom",[3]Classrooms!$P:$P,"Adult Ed")</f>
        <v>0</v>
      </c>
      <c r="Q6" s="205">
        <f>COUNTIFS([3]Classrooms!$B:$B,$A6,[3]Classrooms!$Q:$Q,"General Classroom",[3]Classrooms!$P:$P,"CDC*")</f>
        <v>1</v>
      </c>
      <c r="R6" s="205">
        <f>COUNTIFS([3]Classrooms!$B:$B,$A6,[3]Classrooms!$Q:$Q,"General Classroom",[3]Classrooms!$P:$P,"OUSD Central")</f>
        <v>0</v>
      </c>
      <c r="S6" s="205">
        <f>COUNTIFS([3]Classrooms!$B:$B,$A6,[3]Classrooms!$Q:$Q,"General Classroom",[3]Classrooms!$P:$P,"Comm-Based")</f>
        <v>0</v>
      </c>
      <c r="T6" s="205">
        <f>COUNTIFS([3]Classrooms!$B:$B,$A6,[3]Classrooms!$Q:$Q,"General Classroom",[3]Classrooms!$P:$P,"Vacant (Condemned)")</f>
        <v>0</v>
      </c>
      <c r="U6" s="205">
        <f>COUNTIFS([3]Classrooms!$B:$B,$A6,[3]Classrooms!$Q:$Q,"General Classroom",[3]Classrooms!$P:$P,"Charter")</f>
        <v>19</v>
      </c>
      <c r="V6" s="205">
        <f t="shared" si="5"/>
        <v>20</v>
      </c>
      <c r="W6" s="206">
        <f t="shared" si="6"/>
        <v>9</v>
      </c>
      <c r="X6" s="204">
        <f>COUNTIFS([3]Classrooms!$B:$B,$A6,[3]Classrooms!$Q:$Q,"Specialized*")</f>
        <v>2</v>
      </c>
      <c r="Y6" s="204">
        <v>0</v>
      </c>
      <c r="Z6" s="204">
        <v>0</v>
      </c>
      <c r="AA6" s="204">
        <f>COUNTIFS([3]Classrooms!$B:$B,$A6,[3]Classrooms!$Q:$Q,"Specialized*",[3]Classrooms!$P:$P,"Adult Ed")</f>
        <v>0</v>
      </c>
      <c r="AB6" s="204">
        <f>COUNTIFS([3]Classrooms!$B:$B,$A6,[3]Classrooms!$Q:$Q,"Specialized*",[3]Classrooms!$P:$P,"CDC*")</f>
        <v>0</v>
      </c>
      <c r="AC6" s="204">
        <f>COUNTIFS([3]Classrooms!$B:$B,$A6,[3]Classrooms!$Q:$Q,"Specialized*",[3]Classrooms!$P:$P,"OUSD Central")</f>
        <v>0</v>
      </c>
      <c r="AD6" s="204">
        <f>COUNTIFS([3]Classrooms!$B:$B,$A6,[3]Classrooms!$Q:$Q,"Specialized*",[3]Classrooms!$P:$P,"Comm-Based")</f>
        <v>0</v>
      </c>
      <c r="AE6" s="204">
        <f>COUNTIFS([3]Classrooms!$B:$B,$A6,[3]Classrooms!$Q:$Q,"Specialized*",[3]Classrooms!$P:$P,"Vacant (Condemned)")</f>
        <v>0</v>
      </c>
      <c r="AF6" s="204">
        <f>COUNTIFS([3]Classrooms!$B:$B,$A6,[3]Classrooms!$Q:$Q,"Specialized*",[3]Classrooms!$P:$P,"Charter")</f>
        <v>0</v>
      </c>
      <c r="AG6" s="206">
        <f t="shared" si="7"/>
        <v>2</v>
      </c>
      <c r="AH6" s="207">
        <f>SUMIFS([3]Classrooms!$N:$N,[3]Classrooms!$B:$B,$A6,[3]Classrooms!$Q:$Q,AH$3,[3]Classrooms!$N:$N,"&gt;=600",[3]Classrooms!$P:$P,"&lt;&gt;Condemned")</f>
        <v>24481</v>
      </c>
      <c r="AI6" s="207">
        <f>SUMIFS([3]Classrooms!$N:$N,[3]Classrooms!$B:$B,$A6,[3]Classrooms!$Q:$Q,AI$3,[3]Classrooms!$N:$N,"&gt;=600",[3]Classrooms!$P:$P,"&lt;&gt;Condemned")</f>
        <v>0</v>
      </c>
      <c r="AJ6" s="207">
        <f>SUMIFS([3]Classrooms!$N:$N,[3]Classrooms!$B:$B,$A6,[3]Classrooms!$Q:$Q,AJ$3,[3]Classrooms!$N:$N,"&gt;=600",[3]Classrooms!$P:$P,"&lt;&gt;Condemned")</f>
        <v>1166</v>
      </c>
      <c r="AK6" s="207">
        <f>SUMIFS([3]Classrooms!$N:$N,[3]Classrooms!$B:$B,$A6,[3]Classrooms!$Q:$Q,AK$3,[3]Classrooms!$N:$N,"&gt;=600",[3]Classrooms!$P:$P,"&lt;&gt;Condemned")</f>
        <v>847</v>
      </c>
      <c r="AL6" s="207">
        <f>SUMIFS('[3]NCS Rooms'!$I:$I,'[3]NCS Rooms'!$A:$A,$A6,'[3]NCS Rooms'!$L:$L,AL$3,'[3]NCS Rooms'!$M:$M,"&lt;&gt;Condemned")</f>
        <v>4498</v>
      </c>
      <c r="AM6" s="207">
        <f>SUMIFS('[3]NCS Rooms'!$I:$I,'[3]NCS Rooms'!$A:$A,$A6,'[3]NCS Rooms'!$L:$L,AM$3,'[3]NCS Rooms'!$M:$M,"&lt;&gt;Condemned")</f>
        <v>3495</v>
      </c>
      <c r="AN6" s="207">
        <f>SUMIFS('[3]NCS Rooms'!$I:$I,'[3]NCS Rooms'!$A:$A,$A6,'[3]NCS Rooms'!$L:$L,AN$3,'[3]NCS Rooms'!$M:$M,"&lt;&gt;Condemned")</f>
        <v>0</v>
      </c>
      <c r="AO6" s="207">
        <f>SUMIFS('[3]NCS Rooms'!$I:$I,'[3]NCS Rooms'!$A:$A,$A6,'[3]NCS Rooms'!$L:$L,AO$3,'[3]NCS Rooms'!$M:$M,"&lt;&gt;Condemned")</f>
        <v>951</v>
      </c>
      <c r="AP6" s="207">
        <f>SUMIFS('[3]NCS Rooms'!$I:$I,'[3]NCS Rooms'!$A:$A,$A6,'[3]NCS Rooms'!$L:$L,AP$3,'[3]NCS Rooms'!$M:$M,"&lt;&gt;Condemned")</f>
        <v>18321</v>
      </c>
      <c r="AQ6" s="207">
        <f>SUMIFS('[3]NCS Rooms'!$I:$I,'[3]NCS Rooms'!$A:$A,$A6,'[3]NCS Rooms'!$L:$L,AQ$3,'[3]NCS Rooms'!$M:$M,"&lt;&gt;Condemned")</f>
        <v>5969</v>
      </c>
      <c r="AR6" s="208">
        <f t="shared" si="8"/>
        <v>844</v>
      </c>
      <c r="AS6" s="208">
        <f t="shared" si="9"/>
        <v>0</v>
      </c>
      <c r="AT6" s="208">
        <f t="shared" si="10"/>
        <v>5969</v>
      </c>
      <c r="AU6" s="208">
        <f t="shared" si="11"/>
        <v>414691</v>
      </c>
      <c r="AV6" s="208">
        <f>SUMIFS('[3]NCS Rooms'!$I:$I,'[3]NCS Rooms'!$A:$A,$A6,'[3]NCS Rooms'!$F:$F,1)+SUMIFS('[3]Rooms Removed'!$I:$I,'[3]Rooms Removed'!$A:$A,$A6,'[3]Rooms Removed'!$F:$F,1,'[3]Rooms Removed'!$K:$K,"2012-not provided to students")+SUMIFS('[3]Rooms Removed'!$I:$I,'[3]Rooms Removed'!$A:$A,$A6,'[3]Rooms Removed'!$F:$F,1,'[3]Rooms Removed'!$K:$K,"2012-condemned")</f>
        <v>61040</v>
      </c>
      <c r="AW6" s="208">
        <f t="shared" si="12"/>
        <v>353651</v>
      </c>
      <c r="AX6" s="142"/>
      <c r="AY6" s="201"/>
    </row>
    <row r="7" spans="1:51" x14ac:dyDescent="0.25">
      <c r="A7" s="141">
        <v>104</v>
      </c>
      <c r="B7" s="142" t="s">
        <v>690</v>
      </c>
      <c r="C7" s="142" t="s">
        <v>216</v>
      </c>
      <c r="D7" s="142" t="s">
        <v>7430</v>
      </c>
      <c r="E7" s="202">
        <v>3.72</v>
      </c>
      <c r="F7" s="203">
        <f t="shared" si="0"/>
        <v>16</v>
      </c>
      <c r="G7" s="204">
        <f t="shared" si="13"/>
        <v>0</v>
      </c>
      <c r="H7" s="204">
        <f t="shared" si="14"/>
        <v>0</v>
      </c>
      <c r="I7" s="204">
        <f t="shared" si="1"/>
        <v>0</v>
      </c>
      <c r="J7" s="204">
        <f t="shared" si="2"/>
        <v>0</v>
      </c>
      <c r="K7" s="204">
        <f t="shared" si="3"/>
        <v>16</v>
      </c>
      <c r="L7" s="205">
        <f>COUNTIFS([3]Classrooms!$B:$B,$A7,[3]Classrooms!$Q:$Q,"General Classroom")</f>
        <v>16</v>
      </c>
      <c r="M7" s="205">
        <v>0</v>
      </c>
      <c r="N7" s="205">
        <f t="shared" si="4"/>
        <v>16</v>
      </c>
      <c r="O7" s="205">
        <f>SUMIFS([3]SDC!$K:$K,[3]SDC!$L:$L,$A7)</f>
        <v>0</v>
      </c>
      <c r="P7" s="205">
        <f>COUNTIFS([3]Classrooms!$B:$B,$A7,[3]Classrooms!$Q:$Q,"General Classroom",[3]Classrooms!$P:$P,"Adult Ed")</f>
        <v>0</v>
      </c>
      <c r="Q7" s="205">
        <f>COUNTIFS([3]Classrooms!$B:$B,$A7,[3]Classrooms!$Q:$Q,"General Classroom",[3]Classrooms!$P:$P,"CDC*")</f>
        <v>15</v>
      </c>
      <c r="R7" s="205">
        <f>COUNTIFS([3]Classrooms!$B:$B,$A7,[3]Classrooms!$Q:$Q,"General Classroom",[3]Classrooms!$P:$P,"OUSD Central")</f>
        <v>0</v>
      </c>
      <c r="S7" s="205">
        <f>COUNTIFS([3]Classrooms!$B:$B,$A7,[3]Classrooms!$Q:$Q,"General Classroom",[3]Classrooms!$P:$P,"Comm-Based")</f>
        <v>1</v>
      </c>
      <c r="T7" s="205">
        <f>COUNTIFS([3]Classrooms!$B:$B,$A7,[3]Classrooms!$Q:$Q,"General Classroom",[3]Classrooms!$P:$P,"Vacant (Condemned)")</f>
        <v>0</v>
      </c>
      <c r="U7" s="205">
        <f>COUNTIFS([3]Classrooms!$B:$B,$A7,[3]Classrooms!$Q:$Q,"General Classroom",[3]Classrooms!$P:$P,"Charter")</f>
        <v>0</v>
      </c>
      <c r="V7" s="205">
        <f t="shared" si="5"/>
        <v>16</v>
      </c>
      <c r="W7" s="206">
        <f>N7-O7-V7</f>
        <v>0</v>
      </c>
      <c r="X7" s="204">
        <f>COUNTIFS([3]Classrooms!$B:$B,$A7,[3]Classrooms!$Q:$Q,"Specialized*")</f>
        <v>0</v>
      </c>
      <c r="Y7" s="204">
        <v>0</v>
      </c>
      <c r="Z7" s="204">
        <v>0</v>
      </c>
      <c r="AA7" s="204">
        <f>COUNTIFS([3]Classrooms!$B:$B,$A7,[3]Classrooms!$Q:$Q,"Specialized*",[3]Classrooms!$P:$P,"Adult Ed")</f>
        <v>0</v>
      </c>
      <c r="AB7" s="204">
        <f>COUNTIFS([3]Classrooms!$B:$B,$A7,[3]Classrooms!$Q:$Q,"Specialized*",[3]Classrooms!$P:$P,"CDC*")</f>
        <v>0</v>
      </c>
      <c r="AC7" s="204">
        <f>COUNTIFS([3]Classrooms!$B:$B,$A7,[3]Classrooms!$Q:$Q,"Specialized*",[3]Classrooms!$P:$P,"OUSD Central")</f>
        <v>0</v>
      </c>
      <c r="AD7" s="204">
        <f>COUNTIFS([3]Classrooms!$B:$B,$A7,[3]Classrooms!$Q:$Q,"Specialized*",[3]Classrooms!$P:$P,"Comm-Based")</f>
        <v>0</v>
      </c>
      <c r="AE7" s="204">
        <f>COUNTIFS([3]Classrooms!$B:$B,$A7,[3]Classrooms!$Q:$Q,"Specialized*",[3]Classrooms!$P:$P,"Vacant (Condemned)")</f>
        <v>0</v>
      </c>
      <c r="AF7" s="204">
        <f>COUNTIFS([3]Classrooms!$B:$B,$A7,[3]Classrooms!$Q:$Q,"Specialized*",[3]Classrooms!$P:$P,"Charter")</f>
        <v>0</v>
      </c>
      <c r="AG7" s="206">
        <f t="shared" si="7"/>
        <v>0</v>
      </c>
      <c r="AH7" s="207">
        <f>SUMIFS([3]Classrooms!$N:$N,[3]Classrooms!$B:$B,$A7,[3]Classrooms!$Q:$Q,AH$3,[3]Classrooms!$N:$N,"&gt;=600",[3]Classrooms!$P:$P,"&lt;&gt;Condemned")</f>
        <v>13010</v>
      </c>
      <c r="AI7" s="207">
        <f>SUMIFS([3]Classrooms!$N:$N,[3]Classrooms!$B:$B,$A7,[3]Classrooms!$Q:$Q,AI$3,[3]Classrooms!$N:$N,"&gt;=600",[3]Classrooms!$P:$P,"&lt;&gt;Condemned")</f>
        <v>0</v>
      </c>
      <c r="AJ7" s="207">
        <f>SUMIFS([3]Classrooms!$N:$N,[3]Classrooms!$B:$B,$A7,[3]Classrooms!$Q:$Q,AJ$3,[3]Classrooms!$N:$N,"&gt;=600",[3]Classrooms!$P:$P,"&lt;&gt;Condemned")</f>
        <v>0</v>
      </c>
      <c r="AK7" s="207">
        <f>SUMIFS([3]Classrooms!$N:$N,[3]Classrooms!$B:$B,$A7,[3]Classrooms!$Q:$Q,AK$3,[3]Classrooms!$N:$N,"&gt;=600",[3]Classrooms!$P:$P,"&lt;&gt;Condemned")</f>
        <v>0</v>
      </c>
      <c r="AL7" s="207">
        <f>SUMIFS('[3]NCS Rooms'!$I:$I,'[3]NCS Rooms'!$A:$A,$A7,'[3]NCS Rooms'!$L:$L,AL$3,'[3]NCS Rooms'!$M:$M,"&lt;&gt;Condemned")</f>
        <v>3301</v>
      </c>
      <c r="AM7" s="207">
        <f>SUMIFS('[3]NCS Rooms'!$I:$I,'[3]NCS Rooms'!$A:$A,$A7,'[3]NCS Rooms'!$L:$L,AM$3,'[3]NCS Rooms'!$M:$M,"&lt;&gt;Condemned")</f>
        <v>0</v>
      </c>
      <c r="AN7" s="207">
        <f>SUMIFS('[3]NCS Rooms'!$I:$I,'[3]NCS Rooms'!$A:$A,$A7,'[3]NCS Rooms'!$L:$L,AN$3,'[3]NCS Rooms'!$M:$M,"&lt;&gt;Condemned")</f>
        <v>0</v>
      </c>
      <c r="AO7" s="207">
        <f>SUMIFS('[3]NCS Rooms'!$I:$I,'[3]NCS Rooms'!$A:$A,$A7,'[3]NCS Rooms'!$L:$L,AO$3,'[3]NCS Rooms'!$M:$M,"&lt;&gt;Condemned")</f>
        <v>0</v>
      </c>
      <c r="AP7" s="207">
        <f>SUMIFS('[3]NCS Rooms'!$I:$I,'[3]NCS Rooms'!$A:$A,$A7,'[3]NCS Rooms'!$L:$L,AP$3,'[3]NCS Rooms'!$M:$M,"&lt;&gt;Condemned")</f>
        <v>11503</v>
      </c>
      <c r="AQ7" s="207">
        <f>SUMIFS('[3]NCS Rooms'!$I:$I,'[3]NCS Rooms'!$A:$A,$A7,'[3]NCS Rooms'!$L:$L,AQ$3,'[3]NCS Rooms'!$M:$M,"&lt;&gt;Condemned")</f>
        <v>5842</v>
      </c>
      <c r="AR7" s="208">
        <f t="shared" si="8"/>
        <v>813</v>
      </c>
      <c r="AS7" s="208">
        <f t="shared" si="9"/>
        <v>0</v>
      </c>
      <c r="AT7" s="208">
        <f t="shared" si="10"/>
        <v>5842</v>
      </c>
      <c r="AU7" s="208">
        <f t="shared" si="11"/>
        <v>162043</v>
      </c>
      <c r="AV7" s="208">
        <f>SUMIFS('[3]NCS Rooms'!$I:$I,'[3]NCS Rooms'!$A:$A,$A7,'[3]NCS Rooms'!$F:$F,1)+SUMIFS('[3]Rooms Removed'!$I:$I,'[3]Rooms Removed'!$A:$A,$A7,'[3]Rooms Removed'!$F:$F,1,'[3]Rooms Removed'!$K:$K,"2012-not provided to students")+SUMIFS('[3]Rooms Removed'!$I:$I,'[3]Rooms Removed'!$A:$A,$A7,'[3]Rooms Removed'!$F:$F,1,'[3]Rooms Removed'!$K:$K,"2012-condemned")</f>
        <v>30615</v>
      </c>
      <c r="AW7" s="208">
        <f t="shared" si="12"/>
        <v>131428</v>
      </c>
      <c r="AX7" s="209"/>
      <c r="AY7" s="201"/>
    </row>
    <row r="8" spans="1:51" x14ac:dyDescent="0.25">
      <c r="A8" s="141">
        <v>105</v>
      </c>
      <c r="B8" s="142" t="s">
        <v>218</v>
      </c>
      <c r="C8" s="142" t="s">
        <v>216</v>
      </c>
      <c r="D8" s="142" t="s">
        <v>7431</v>
      </c>
      <c r="E8" s="202">
        <v>2.34</v>
      </c>
      <c r="F8" s="203">
        <f t="shared" si="0"/>
        <v>16</v>
      </c>
      <c r="G8" s="204">
        <f t="shared" si="13"/>
        <v>13</v>
      </c>
      <c r="H8" s="204">
        <f t="shared" si="14"/>
        <v>2</v>
      </c>
      <c r="I8" s="204">
        <f t="shared" si="1"/>
        <v>15</v>
      </c>
      <c r="J8" s="204">
        <f t="shared" si="2"/>
        <v>0</v>
      </c>
      <c r="K8" s="204">
        <f t="shared" si="3"/>
        <v>1</v>
      </c>
      <c r="L8" s="205">
        <f>COUNTIFS([3]Classrooms!$B:$B,$A8,[3]Classrooms!$Q:$Q,"General Classroom")</f>
        <v>15</v>
      </c>
      <c r="M8" s="205">
        <v>0</v>
      </c>
      <c r="N8" s="205">
        <f t="shared" si="4"/>
        <v>15</v>
      </c>
      <c r="O8" s="205">
        <f>SUMIFS([3]SDC!$K:$K,[3]SDC!$L:$L,$A8)</f>
        <v>2</v>
      </c>
      <c r="P8" s="205">
        <f>COUNTIFS([3]Classrooms!$B:$B,$A8,[3]Classrooms!$Q:$Q,"General Classroom",[3]Classrooms!$P:$P,"Adult Ed")</f>
        <v>0</v>
      </c>
      <c r="Q8" s="205">
        <f>COUNTIFS([3]Classrooms!$B:$B,$A8,[3]Classrooms!$Q:$Q,"General Classroom",[3]Classrooms!$P:$P,"CDC*")</f>
        <v>1</v>
      </c>
      <c r="R8" s="205">
        <f>COUNTIFS([3]Classrooms!$B:$B,$A8,[3]Classrooms!$Q:$Q,"General Classroom",[3]Classrooms!$P:$P,"OUSD Central")</f>
        <v>0</v>
      </c>
      <c r="S8" s="205">
        <f>COUNTIFS([3]Classrooms!$B:$B,$A8,[3]Classrooms!$Q:$Q,"General Classroom",[3]Classrooms!$P:$P,"Comm-Based")</f>
        <v>0</v>
      </c>
      <c r="T8" s="205">
        <f>COUNTIFS([3]Classrooms!$B:$B,$A8,[3]Classrooms!$Q:$Q,"General Classroom",[3]Classrooms!$P:$P,"Vacant (Condemned)")</f>
        <v>0</v>
      </c>
      <c r="U8" s="205">
        <f>COUNTIFS([3]Classrooms!$B:$B,$A8,[3]Classrooms!$Q:$Q,"General Classroom",[3]Classrooms!$P:$P,"Charter")</f>
        <v>0</v>
      </c>
      <c r="V8" s="205">
        <f t="shared" si="5"/>
        <v>1</v>
      </c>
      <c r="W8" s="206">
        <f t="shared" si="6"/>
        <v>12</v>
      </c>
      <c r="X8" s="204">
        <f>COUNTIFS([3]Classrooms!$B:$B,$A8,[3]Classrooms!$Q:$Q,"Specialized*")</f>
        <v>1</v>
      </c>
      <c r="Y8" s="204">
        <v>0</v>
      </c>
      <c r="Z8" s="204">
        <v>0</v>
      </c>
      <c r="AA8" s="204">
        <f>COUNTIFS([3]Classrooms!$B:$B,$A8,[3]Classrooms!$Q:$Q,"Specialized*",[3]Classrooms!$P:$P,"Adult Ed")</f>
        <v>0</v>
      </c>
      <c r="AB8" s="204">
        <f>COUNTIFS([3]Classrooms!$B:$B,$A8,[3]Classrooms!$Q:$Q,"Specialized*",[3]Classrooms!$P:$P,"CDC*")</f>
        <v>0</v>
      </c>
      <c r="AC8" s="204">
        <f>COUNTIFS([3]Classrooms!$B:$B,$A8,[3]Classrooms!$Q:$Q,"Specialized*",[3]Classrooms!$P:$P,"OUSD Central")</f>
        <v>0</v>
      </c>
      <c r="AD8" s="204">
        <f>COUNTIFS([3]Classrooms!$B:$B,$A8,[3]Classrooms!$Q:$Q,"Specialized*",[3]Classrooms!$P:$P,"Comm-Based")</f>
        <v>0</v>
      </c>
      <c r="AE8" s="204">
        <f>COUNTIFS([3]Classrooms!$B:$B,$A8,[3]Classrooms!$Q:$Q,"Specialized*",[3]Classrooms!$P:$P,"Vacant (Condemned)")</f>
        <v>0</v>
      </c>
      <c r="AF8" s="204">
        <f>COUNTIFS([3]Classrooms!$B:$B,$A8,[3]Classrooms!$Q:$Q,"Specialized*",[3]Classrooms!$P:$P,"Charter")</f>
        <v>0</v>
      </c>
      <c r="AG8" s="206">
        <f t="shared" si="7"/>
        <v>1</v>
      </c>
      <c r="AH8" s="207">
        <f>SUMIFS([3]Classrooms!$N:$N,[3]Classrooms!$B:$B,$A8,[3]Classrooms!$Q:$Q,AH$3,[3]Classrooms!$N:$N,"&gt;=600",[3]Classrooms!$P:$P,"&lt;&gt;Condemned")</f>
        <v>13640</v>
      </c>
      <c r="AI8" s="207">
        <f>SUMIFS([3]Classrooms!$N:$N,[3]Classrooms!$B:$B,$A8,[3]Classrooms!$Q:$Q,AI$3,[3]Classrooms!$N:$N,"&gt;=600",[3]Classrooms!$P:$P,"&lt;&gt;Condemned")</f>
        <v>0</v>
      </c>
      <c r="AJ8" s="207">
        <f>SUMIFS([3]Classrooms!$N:$N,[3]Classrooms!$B:$B,$A8,[3]Classrooms!$Q:$Q,AJ$3,[3]Classrooms!$N:$N,"&gt;=600",[3]Classrooms!$P:$P,"&lt;&gt;Condemned")</f>
        <v>0</v>
      </c>
      <c r="AK8" s="207">
        <f>SUMIFS([3]Classrooms!$N:$N,[3]Classrooms!$B:$B,$A8,[3]Classrooms!$Q:$Q,AK$3,[3]Classrooms!$N:$N,"&gt;=600",[3]Classrooms!$P:$P,"&lt;&gt;Condemned")</f>
        <v>854</v>
      </c>
      <c r="AL8" s="207">
        <f>SUMIFS('[3]NCS Rooms'!$I:$I,'[3]NCS Rooms'!$A:$A,$A8,'[3]NCS Rooms'!$L:$L,AL$3,'[3]NCS Rooms'!$M:$M,"&lt;&gt;Condemned")</f>
        <v>3600</v>
      </c>
      <c r="AM8" s="207">
        <f>SUMIFS('[3]NCS Rooms'!$I:$I,'[3]NCS Rooms'!$A:$A,$A8,'[3]NCS Rooms'!$L:$L,AM$3,'[3]NCS Rooms'!$M:$M,"&lt;&gt;Condemned")</f>
        <v>1562</v>
      </c>
      <c r="AN8" s="207">
        <f>SUMIFS('[3]NCS Rooms'!$I:$I,'[3]NCS Rooms'!$A:$A,$A8,'[3]NCS Rooms'!$L:$L,AN$3,'[3]NCS Rooms'!$M:$M,"&lt;&gt;Condemned")</f>
        <v>0</v>
      </c>
      <c r="AO8" s="207">
        <f>SUMIFS('[3]NCS Rooms'!$I:$I,'[3]NCS Rooms'!$A:$A,$A8,'[3]NCS Rooms'!$L:$L,AO$3,'[3]NCS Rooms'!$M:$M,"&lt;&gt;Condemned")</f>
        <v>963</v>
      </c>
      <c r="AP8" s="207">
        <f>SUMIFS('[3]NCS Rooms'!$I:$I,'[3]NCS Rooms'!$A:$A,$A8,'[3]NCS Rooms'!$L:$L,AP$3,'[3]NCS Rooms'!$M:$M,"&lt;&gt;Condemned")</f>
        <v>11160</v>
      </c>
      <c r="AQ8" s="207">
        <f>SUMIFS('[3]NCS Rooms'!$I:$I,'[3]NCS Rooms'!$A:$A,$A8,'[3]NCS Rooms'!$L:$L,AQ$3,'[3]NCS Rooms'!$M:$M,"&lt;&gt;Condemned")</f>
        <v>4801</v>
      </c>
      <c r="AR8" s="208">
        <f t="shared" si="8"/>
        <v>909</v>
      </c>
      <c r="AS8" s="208">
        <f t="shared" si="9"/>
        <v>1818</v>
      </c>
      <c r="AT8" s="208">
        <f t="shared" si="10"/>
        <v>6619</v>
      </c>
      <c r="AU8" s="208">
        <f t="shared" si="11"/>
        <v>101930</v>
      </c>
      <c r="AV8" s="208">
        <f>SUMIFS('[3]NCS Rooms'!$I:$I,'[3]NCS Rooms'!$A:$A,$A8,'[3]NCS Rooms'!$F:$F,1)+SUMIFS('[3]Rooms Removed'!$I:$I,'[3]Rooms Removed'!$A:$A,$A8,'[3]Rooms Removed'!$F:$F,1,'[3]Rooms Removed'!$K:$K,"2012-not provided to students")+SUMIFS('[3]Rooms Removed'!$I:$I,'[3]Rooms Removed'!$A:$A,$A8,'[3]Rooms Removed'!$F:$F,1,'[3]Rooms Removed'!$K:$K,"2012-condemned")</f>
        <v>27014</v>
      </c>
      <c r="AW8" s="208">
        <f t="shared" si="12"/>
        <v>74916</v>
      </c>
      <c r="AX8" s="209"/>
      <c r="AY8" s="201"/>
    </row>
    <row r="9" spans="1:51" x14ac:dyDescent="0.25">
      <c r="A9" s="141">
        <v>106</v>
      </c>
      <c r="B9" s="142" t="s">
        <v>220</v>
      </c>
      <c r="C9" s="142" t="s">
        <v>221</v>
      </c>
      <c r="D9" s="142" t="s">
        <v>7432</v>
      </c>
      <c r="E9" s="202">
        <v>4.2</v>
      </c>
      <c r="F9" s="203">
        <f t="shared" si="0"/>
        <v>26</v>
      </c>
      <c r="G9" s="204">
        <f t="shared" si="13"/>
        <v>24</v>
      </c>
      <c r="H9" s="204">
        <f t="shared" si="14"/>
        <v>2</v>
      </c>
      <c r="I9" s="204">
        <f t="shared" si="1"/>
        <v>26</v>
      </c>
      <c r="J9" s="204">
        <f t="shared" si="2"/>
        <v>0</v>
      </c>
      <c r="K9" s="204">
        <f t="shared" si="3"/>
        <v>0</v>
      </c>
      <c r="L9" s="205">
        <f>COUNTIFS([3]Classrooms!$B:$B,$A9,[3]Classrooms!$Q:$Q,"General Classroom")</f>
        <v>22</v>
      </c>
      <c r="M9" s="205">
        <v>0</v>
      </c>
      <c r="N9" s="205">
        <f t="shared" si="4"/>
        <v>22</v>
      </c>
      <c r="O9" s="205">
        <f>SUMIFS([3]SDC!$K:$K,[3]SDC!$L:$L,$A9)</f>
        <v>2</v>
      </c>
      <c r="P9" s="205">
        <f>COUNTIFS([3]Classrooms!$B:$B,$A9,[3]Classrooms!$Q:$Q,"General Classroom",[3]Classrooms!$P:$P,"Adult Ed")</f>
        <v>0</v>
      </c>
      <c r="Q9" s="205">
        <f>COUNTIFS([3]Classrooms!$B:$B,$A9,[3]Classrooms!$Q:$Q,"General Classroom",[3]Classrooms!$P:$P,"CDC*")</f>
        <v>0</v>
      </c>
      <c r="R9" s="205">
        <f>COUNTIFS([3]Classrooms!$B:$B,$A9,[3]Classrooms!$Q:$Q,"General Classroom",[3]Classrooms!$P:$P,"OUSD Central")</f>
        <v>0</v>
      </c>
      <c r="S9" s="205">
        <f>COUNTIFS([3]Classrooms!$B:$B,$A9,[3]Classrooms!$Q:$Q,"General Classroom",[3]Classrooms!$P:$P,"Comm-Based")</f>
        <v>0</v>
      </c>
      <c r="T9" s="205">
        <f>COUNTIFS([3]Classrooms!$B:$B,$A9,[3]Classrooms!$Q:$Q,"General Classroom",[3]Classrooms!$P:$P,"Vacant (Condemned)")</f>
        <v>0</v>
      </c>
      <c r="U9" s="205">
        <f>COUNTIFS([3]Classrooms!$B:$B,$A9,[3]Classrooms!$Q:$Q,"General Classroom",[3]Classrooms!$P:$P,"Charter")</f>
        <v>0</v>
      </c>
      <c r="V9" s="205">
        <f t="shared" si="5"/>
        <v>0</v>
      </c>
      <c r="W9" s="206">
        <f t="shared" si="6"/>
        <v>20</v>
      </c>
      <c r="X9" s="204">
        <f>COUNTIFS([3]Classrooms!$B:$B,$A9,[3]Classrooms!$Q:$Q,"Specialized*")</f>
        <v>4</v>
      </c>
      <c r="Y9" s="204">
        <v>0</v>
      </c>
      <c r="Z9" s="204">
        <v>0</v>
      </c>
      <c r="AA9" s="204">
        <f>COUNTIFS([3]Classrooms!$B:$B,$A9,[3]Classrooms!$Q:$Q,"Specialized*",[3]Classrooms!$P:$P,"Adult Ed")</f>
        <v>0</v>
      </c>
      <c r="AB9" s="204">
        <f>COUNTIFS([3]Classrooms!$B:$B,$A9,[3]Classrooms!$Q:$Q,"Specialized*",[3]Classrooms!$P:$P,"CDC*")</f>
        <v>0</v>
      </c>
      <c r="AC9" s="204">
        <f>COUNTIFS([3]Classrooms!$B:$B,$A9,[3]Classrooms!$Q:$Q,"Specialized*",[3]Classrooms!$P:$P,"OUSD Central")</f>
        <v>0</v>
      </c>
      <c r="AD9" s="204">
        <f>COUNTIFS([3]Classrooms!$B:$B,$A9,[3]Classrooms!$Q:$Q,"Specialized*",[3]Classrooms!$P:$P,"Comm-Based")</f>
        <v>0</v>
      </c>
      <c r="AE9" s="204">
        <f>COUNTIFS([3]Classrooms!$B:$B,$A9,[3]Classrooms!$Q:$Q,"Specialized*",[3]Classrooms!$P:$P,"Vacant (Condemned)")</f>
        <v>0</v>
      </c>
      <c r="AF9" s="204">
        <f>COUNTIFS([3]Classrooms!$B:$B,$A9,[3]Classrooms!$Q:$Q,"Specialized*",[3]Classrooms!$P:$P,"Charter")</f>
        <v>0</v>
      </c>
      <c r="AG9" s="206">
        <f t="shared" si="7"/>
        <v>4</v>
      </c>
      <c r="AH9" s="207">
        <f>SUMIFS([3]Classrooms!$N:$N,[3]Classrooms!$B:$B,$A9,[3]Classrooms!$Q:$Q,AH$3,[3]Classrooms!$N:$N,"&gt;=600",[3]Classrooms!$P:$P,"&lt;&gt;Condemned")</f>
        <v>19548</v>
      </c>
      <c r="AI9" s="207">
        <f>SUMIFS([3]Classrooms!$N:$N,[3]Classrooms!$B:$B,$A9,[3]Classrooms!$Q:$Q,AI$3,[3]Classrooms!$N:$N,"&gt;=600",[3]Classrooms!$P:$P,"&lt;&gt;Condemned")</f>
        <v>1899</v>
      </c>
      <c r="AJ9" s="207">
        <f>SUMIFS([3]Classrooms!$N:$N,[3]Classrooms!$B:$B,$A9,[3]Classrooms!$Q:$Q,AJ$3,[3]Classrooms!$N:$N,"&gt;=600",[3]Classrooms!$P:$P,"&lt;&gt;Condemned")</f>
        <v>685</v>
      </c>
      <c r="AK9" s="207">
        <f>SUMIFS([3]Classrooms!$N:$N,[3]Classrooms!$B:$B,$A9,[3]Classrooms!$Q:$Q,AK$3,[3]Classrooms!$N:$N,"&gt;=600",[3]Classrooms!$P:$P,"&lt;&gt;Condemned")</f>
        <v>903</v>
      </c>
      <c r="AL9" s="207">
        <f>SUMIFS('[3]NCS Rooms'!$I:$I,'[3]NCS Rooms'!$A:$A,$A9,'[3]NCS Rooms'!$L:$L,AL$3,'[3]NCS Rooms'!$M:$M,"&lt;&gt;Condemned")</f>
        <v>4901</v>
      </c>
      <c r="AM9" s="207">
        <f>SUMIFS('[3]NCS Rooms'!$I:$I,'[3]NCS Rooms'!$A:$A,$A9,'[3]NCS Rooms'!$L:$L,AM$3,'[3]NCS Rooms'!$M:$M,"&lt;&gt;Condemned")</f>
        <v>0</v>
      </c>
      <c r="AN9" s="207">
        <f>SUMIFS('[3]NCS Rooms'!$I:$I,'[3]NCS Rooms'!$A:$A,$A9,'[3]NCS Rooms'!$L:$L,AN$3,'[3]NCS Rooms'!$M:$M,"&lt;&gt;Condemned")</f>
        <v>0</v>
      </c>
      <c r="AO9" s="207">
        <f>SUMIFS('[3]NCS Rooms'!$I:$I,'[3]NCS Rooms'!$A:$A,$A9,'[3]NCS Rooms'!$L:$L,AO$3,'[3]NCS Rooms'!$M:$M,"&lt;&gt;Condemned")</f>
        <v>2480</v>
      </c>
      <c r="AP9" s="207">
        <f>SUMIFS('[3]NCS Rooms'!$I:$I,'[3]NCS Rooms'!$A:$A,$A9,'[3]NCS Rooms'!$L:$L,AP$3,'[3]NCS Rooms'!$M:$M,"&lt;&gt;Condemned")</f>
        <v>8410</v>
      </c>
      <c r="AQ9" s="207">
        <f>SUMIFS('[3]NCS Rooms'!$I:$I,'[3]NCS Rooms'!$A:$A,$A9,'[3]NCS Rooms'!$L:$L,AQ$3,'[3]NCS Rooms'!$M:$M,"&lt;&gt;Condemned")</f>
        <v>2562</v>
      </c>
      <c r="AR9" s="208">
        <f t="shared" si="8"/>
        <v>889</v>
      </c>
      <c r="AS9" s="208">
        <f t="shared" si="9"/>
        <v>1778</v>
      </c>
      <c r="AT9" s="208">
        <f t="shared" si="10"/>
        <v>4340</v>
      </c>
      <c r="AU9" s="208">
        <f t="shared" si="11"/>
        <v>182952</v>
      </c>
      <c r="AV9" s="208">
        <f>SUMIFS('[3]NCS Rooms'!$I:$I,'[3]NCS Rooms'!$A:$A,$A9,'[3]NCS Rooms'!$F:$F,1)+SUMIFS('[3]Rooms Removed'!$I:$I,'[3]Rooms Removed'!$A:$A,$A9,'[3]Rooms Removed'!$F:$F,1,'[3]Rooms Removed'!$K:$K,"2012-not provided to students")+SUMIFS('[3]Rooms Removed'!$I:$I,'[3]Rooms Removed'!$A:$A,$A9,'[3]Rooms Removed'!$F:$F,1,'[3]Rooms Removed'!$K:$K,"2012-condemned")</f>
        <v>41660</v>
      </c>
      <c r="AW9" s="208">
        <f t="shared" si="12"/>
        <v>141292</v>
      </c>
      <c r="AX9" s="209"/>
      <c r="AY9" s="201"/>
    </row>
    <row r="10" spans="1:51" x14ac:dyDescent="0.25">
      <c r="A10" s="141">
        <v>108</v>
      </c>
      <c r="B10" s="142" t="s">
        <v>225</v>
      </c>
      <c r="C10" s="142" t="s">
        <v>213</v>
      </c>
      <c r="D10" s="142" t="s">
        <v>7433</v>
      </c>
      <c r="E10" s="202">
        <v>2.04</v>
      </c>
      <c r="F10" s="203">
        <f t="shared" si="0"/>
        <v>17</v>
      </c>
      <c r="G10" s="204">
        <f t="shared" si="13"/>
        <v>17</v>
      </c>
      <c r="H10" s="204">
        <f t="shared" si="14"/>
        <v>0</v>
      </c>
      <c r="I10" s="204">
        <f t="shared" si="1"/>
        <v>17</v>
      </c>
      <c r="J10" s="204">
        <f t="shared" si="2"/>
        <v>0</v>
      </c>
      <c r="K10" s="204">
        <f t="shared" si="3"/>
        <v>0</v>
      </c>
      <c r="L10" s="205">
        <f>COUNTIFS([3]Classrooms!$B:$B,$A10,[3]Classrooms!$Q:$Q,"General Classroom")</f>
        <v>17</v>
      </c>
      <c r="M10" s="205">
        <v>0</v>
      </c>
      <c r="N10" s="205">
        <f t="shared" si="4"/>
        <v>17</v>
      </c>
      <c r="O10" s="205">
        <f>SUMIFS([3]SDC!$K:$K,[3]SDC!$L:$L,$A10)</f>
        <v>0</v>
      </c>
      <c r="P10" s="205">
        <f>COUNTIFS([3]Classrooms!$B:$B,$A10,[3]Classrooms!$Q:$Q,"General Classroom",[3]Classrooms!$P:$P,"Adult Ed")</f>
        <v>0</v>
      </c>
      <c r="Q10" s="205">
        <f>COUNTIFS([3]Classrooms!$B:$B,$A10,[3]Classrooms!$Q:$Q,"General Classroom",[3]Classrooms!$P:$P,"CDC*")</f>
        <v>0</v>
      </c>
      <c r="R10" s="205">
        <f>COUNTIFS([3]Classrooms!$B:$B,$A10,[3]Classrooms!$Q:$Q,"General Classroom",[3]Classrooms!$P:$P,"OUSD Central")</f>
        <v>0</v>
      </c>
      <c r="S10" s="205">
        <f>COUNTIFS([3]Classrooms!$B:$B,$A10,[3]Classrooms!$Q:$Q,"General Classroom",[3]Classrooms!$P:$P,"Comm-Based")</f>
        <v>0</v>
      </c>
      <c r="T10" s="205">
        <f>COUNTIFS([3]Classrooms!$B:$B,$A10,[3]Classrooms!$Q:$Q,"General Classroom",[3]Classrooms!$P:$P,"Vacant (Condemned)")</f>
        <v>0</v>
      </c>
      <c r="U10" s="205">
        <f>COUNTIFS([3]Classrooms!$B:$B,$A10,[3]Classrooms!$Q:$Q,"General Classroom",[3]Classrooms!$P:$P,"Charter")</f>
        <v>0</v>
      </c>
      <c r="V10" s="205">
        <f t="shared" si="5"/>
        <v>0</v>
      </c>
      <c r="W10" s="206">
        <f t="shared" si="6"/>
        <v>17</v>
      </c>
      <c r="X10" s="204">
        <f>COUNTIFS([3]Classrooms!$B:$B,$A10,[3]Classrooms!$Q:$Q,"Specialized*")</f>
        <v>0</v>
      </c>
      <c r="Y10" s="204">
        <v>0</v>
      </c>
      <c r="Z10" s="204">
        <v>0</v>
      </c>
      <c r="AA10" s="204">
        <f>COUNTIFS([3]Classrooms!$B:$B,$A10,[3]Classrooms!$Q:$Q,"Specialized*",[3]Classrooms!$P:$P,"Adult Ed")</f>
        <v>0</v>
      </c>
      <c r="AB10" s="204">
        <f>COUNTIFS([3]Classrooms!$B:$B,$A10,[3]Classrooms!$Q:$Q,"Specialized*",[3]Classrooms!$P:$P,"CDC*")</f>
        <v>0</v>
      </c>
      <c r="AC10" s="204">
        <f>COUNTIFS([3]Classrooms!$B:$B,$A10,[3]Classrooms!$Q:$Q,"Specialized*",[3]Classrooms!$P:$P,"OUSD Central")</f>
        <v>0</v>
      </c>
      <c r="AD10" s="204">
        <f>COUNTIFS([3]Classrooms!$B:$B,$A10,[3]Classrooms!$Q:$Q,"Specialized*",[3]Classrooms!$P:$P,"Comm-Based")</f>
        <v>0</v>
      </c>
      <c r="AE10" s="204">
        <f>COUNTIFS([3]Classrooms!$B:$B,$A10,[3]Classrooms!$Q:$Q,"Specialized*",[3]Classrooms!$P:$P,"Vacant (Condemned)")</f>
        <v>0</v>
      </c>
      <c r="AF10" s="204">
        <f>COUNTIFS([3]Classrooms!$B:$B,$A10,[3]Classrooms!$Q:$Q,"Specialized*",[3]Classrooms!$P:$P,"Charter")</f>
        <v>0</v>
      </c>
      <c r="AG10" s="206">
        <f t="shared" si="7"/>
        <v>0</v>
      </c>
      <c r="AH10" s="207">
        <f>SUMIFS([3]Classrooms!$N:$N,[3]Classrooms!$B:$B,$A10,[3]Classrooms!$Q:$Q,AH$3,[3]Classrooms!$N:$N,"&gt;=600",[3]Classrooms!$P:$P,"&lt;&gt;Condemned")</f>
        <v>14574</v>
      </c>
      <c r="AI10" s="207">
        <f>SUMIFS([3]Classrooms!$N:$N,[3]Classrooms!$B:$B,$A10,[3]Classrooms!$Q:$Q,AI$3,[3]Classrooms!$N:$N,"&gt;=600",[3]Classrooms!$P:$P,"&lt;&gt;Condemned")</f>
        <v>0</v>
      </c>
      <c r="AJ10" s="207">
        <f>SUMIFS([3]Classrooms!$N:$N,[3]Classrooms!$B:$B,$A10,[3]Classrooms!$Q:$Q,AJ$3,[3]Classrooms!$N:$N,"&gt;=600",[3]Classrooms!$P:$P,"&lt;&gt;Condemned")</f>
        <v>0</v>
      </c>
      <c r="AK10" s="207">
        <f>SUMIFS([3]Classrooms!$N:$N,[3]Classrooms!$B:$B,$A10,[3]Classrooms!$Q:$Q,AK$3,[3]Classrooms!$N:$N,"&gt;=600",[3]Classrooms!$P:$P,"&lt;&gt;Condemned")</f>
        <v>0</v>
      </c>
      <c r="AL10" s="207">
        <f>SUMIFS('[3]NCS Rooms'!$I:$I,'[3]NCS Rooms'!$A:$A,$A10,'[3]NCS Rooms'!$L:$L,AL$3,'[3]NCS Rooms'!$M:$M,"&lt;&gt;Condemned")</f>
        <v>1792</v>
      </c>
      <c r="AM10" s="207">
        <f>SUMIFS('[3]NCS Rooms'!$I:$I,'[3]NCS Rooms'!$A:$A,$A10,'[3]NCS Rooms'!$L:$L,AM$3,'[3]NCS Rooms'!$M:$M,"&lt;&gt;Condemned")</f>
        <v>0</v>
      </c>
      <c r="AN10" s="207">
        <f>SUMIFS('[3]NCS Rooms'!$I:$I,'[3]NCS Rooms'!$A:$A,$A10,'[3]NCS Rooms'!$L:$L,AN$3,'[3]NCS Rooms'!$M:$M,"&lt;&gt;Condemned")</f>
        <v>0</v>
      </c>
      <c r="AO10" s="207">
        <f>SUMIFS('[3]NCS Rooms'!$I:$I,'[3]NCS Rooms'!$A:$A,$A10,'[3]NCS Rooms'!$L:$L,AO$3,'[3]NCS Rooms'!$M:$M,"&lt;&gt;Condemned")</f>
        <v>1683</v>
      </c>
      <c r="AP10" s="207">
        <f>SUMIFS('[3]NCS Rooms'!$I:$I,'[3]NCS Rooms'!$A:$A,$A10,'[3]NCS Rooms'!$L:$L,AP$3,'[3]NCS Rooms'!$M:$M,"&lt;&gt;Condemned")</f>
        <v>3283</v>
      </c>
      <c r="AQ10" s="207">
        <f>SUMIFS('[3]NCS Rooms'!$I:$I,'[3]NCS Rooms'!$A:$A,$A10,'[3]NCS Rooms'!$L:$L,AQ$3,'[3]NCS Rooms'!$M:$M,"&lt;&gt;Condemned")</f>
        <v>3157</v>
      </c>
      <c r="AR10" s="208">
        <f t="shared" si="8"/>
        <v>857</v>
      </c>
      <c r="AS10" s="208">
        <f t="shared" si="9"/>
        <v>0</v>
      </c>
      <c r="AT10" s="208">
        <f t="shared" si="10"/>
        <v>3157</v>
      </c>
      <c r="AU10" s="208">
        <f t="shared" si="11"/>
        <v>88862</v>
      </c>
      <c r="AV10" s="208">
        <f>SUMIFS('[3]NCS Rooms'!$I:$I,'[3]NCS Rooms'!$A:$A,$A10,'[3]NCS Rooms'!$F:$F,1)+SUMIFS('[3]Rooms Removed'!$I:$I,'[3]Rooms Removed'!$A:$A,$A10,'[3]Rooms Removed'!$F:$F,1,'[3]Rooms Removed'!$K:$K,"2012-not provided to students")+SUMIFS('[3]Rooms Removed'!$I:$I,'[3]Rooms Removed'!$A:$A,$A10,'[3]Rooms Removed'!$F:$F,1,'[3]Rooms Removed'!$K:$K,"2012-condemned")</f>
        <v>18151</v>
      </c>
      <c r="AW10" s="208">
        <f t="shared" si="12"/>
        <v>70711</v>
      </c>
      <c r="AX10" s="209"/>
      <c r="AY10" s="201"/>
    </row>
    <row r="11" spans="1:51" x14ac:dyDescent="0.25">
      <c r="A11" s="141">
        <v>109</v>
      </c>
      <c r="B11" s="142" t="s">
        <v>848</v>
      </c>
      <c r="C11" s="142" t="s">
        <v>285</v>
      </c>
      <c r="D11" s="142" t="s">
        <v>7434</v>
      </c>
      <c r="E11" s="202">
        <v>2.58</v>
      </c>
      <c r="F11" s="203">
        <f t="shared" si="0"/>
        <v>20</v>
      </c>
      <c r="G11" s="204">
        <f t="shared" si="13"/>
        <v>0</v>
      </c>
      <c r="H11" s="204">
        <f t="shared" si="14"/>
        <v>0</v>
      </c>
      <c r="I11" s="204">
        <f t="shared" si="1"/>
        <v>0</v>
      </c>
      <c r="J11" s="204">
        <f t="shared" si="2"/>
        <v>0</v>
      </c>
      <c r="K11" s="204">
        <f t="shared" si="3"/>
        <v>20</v>
      </c>
      <c r="L11" s="205">
        <f>COUNTIFS([3]Classrooms!$B:$B,$A11,[3]Classrooms!$Q:$Q,"General Classroom")</f>
        <v>20</v>
      </c>
      <c r="M11" s="205">
        <v>0</v>
      </c>
      <c r="N11" s="205">
        <f t="shared" si="4"/>
        <v>20</v>
      </c>
      <c r="O11" s="205">
        <f>SUMIFS([3]SDC!$K:$K,[3]SDC!$L:$L,$A11)</f>
        <v>0</v>
      </c>
      <c r="P11" s="205">
        <f>COUNTIFS([3]Classrooms!$B:$B,$A11,[3]Classrooms!$Q:$Q,"General Classroom",[3]Classrooms!$P:$P,"Adult Ed")</f>
        <v>0</v>
      </c>
      <c r="Q11" s="205">
        <f>COUNTIFS([3]Classrooms!$B:$B,$A11,[3]Classrooms!$Q:$Q,"General Classroom",[3]Classrooms!$P:$P,"CDC*")</f>
        <v>0</v>
      </c>
      <c r="R11" s="205">
        <f>COUNTIFS([3]Classrooms!$B:$B,$A11,[3]Classrooms!$Q:$Q,"General Classroom",[3]Classrooms!$P:$P,"OUSD Central")</f>
        <v>20</v>
      </c>
      <c r="S11" s="205">
        <f>COUNTIFS([3]Classrooms!$B:$B,$A11,[3]Classrooms!$Q:$Q,"General Classroom",[3]Classrooms!$P:$P,"Comm-Based")</f>
        <v>0</v>
      </c>
      <c r="T11" s="205">
        <f>COUNTIFS([3]Classrooms!$B:$B,$A11,[3]Classrooms!$Q:$Q,"General Classroom",[3]Classrooms!$P:$P,"Vacant (Condemned)")</f>
        <v>0</v>
      </c>
      <c r="U11" s="205">
        <f>COUNTIFS([3]Classrooms!$B:$B,$A11,[3]Classrooms!$Q:$Q,"General Classroom",[3]Classrooms!$P:$P,"Charter")</f>
        <v>0</v>
      </c>
      <c r="V11" s="205">
        <f t="shared" si="5"/>
        <v>20</v>
      </c>
      <c r="W11" s="206">
        <f t="shared" si="6"/>
        <v>0</v>
      </c>
      <c r="X11" s="204">
        <f>COUNTIFS([3]Classrooms!$B:$B,$A11,[3]Classrooms!$Q:$Q,"Specialized*")</f>
        <v>0</v>
      </c>
      <c r="Y11" s="204">
        <v>0</v>
      </c>
      <c r="Z11" s="204">
        <v>0</v>
      </c>
      <c r="AA11" s="204">
        <f>COUNTIFS([3]Classrooms!$B:$B,$A11,[3]Classrooms!$Q:$Q,"Specialized*",[3]Classrooms!$P:$P,"Adult Ed")</f>
        <v>0</v>
      </c>
      <c r="AB11" s="204">
        <f>COUNTIFS([3]Classrooms!$B:$B,$A11,[3]Classrooms!$Q:$Q,"Specialized*",[3]Classrooms!$P:$P,"CDC*")</f>
        <v>0</v>
      </c>
      <c r="AC11" s="204">
        <f>COUNTIFS([3]Classrooms!$B:$B,$A11,[3]Classrooms!$Q:$Q,"Specialized*",[3]Classrooms!$P:$P,"OUSD Central")</f>
        <v>0</v>
      </c>
      <c r="AD11" s="204">
        <f>COUNTIFS([3]Classrooms!$B:$B,$A11,[3]Classrooms!$Q:$Q,"Specialized*",[3]Classrooms!$P:$P,"Comm-Based")</f>
        <v>0</v>
      </c>
      <c r="AE11" s="204">
        <f>COUNTIFS([3]Classrooms!$B:$B,$A11,[3]Classrooms!$Q:$Q,"Specialized*",[3]Classrooms!$P:$P,"Vacant (Condemned)")</f>
        <v>0</v>
      </c>
      <c r="AF11" s="204">
        <f>COUNTIFS([3]Classrooms!$B:$B,$A11,[3]Classrooms!$Q:$Q,"Specialized*",[3]Classrooms!$P:$P,"Charter")</f>
        <v>0</v>
      </c>
      <c r="AG11" s="206">
        <f t="shared" si="7"/>
        <v>0</v>
      </c>
      <c r="AH11" s="207">
        <f>SUMIFS([3]Classrooms!$N:$N,[3]Classrooms!$B:$B,$A11,[3]Classrooms!$Q:$Q,AH$3,[3]Classrooms!$N:$N,"&gt;=600",[3]Classrooms!$P:$P,"&lt;&gt;Condemned")</f>
        <v>15065</v>
      </c>
      <c r="AI11" s="207">
        <f>SUMIFS([3]Classrooms!$N:$N,[3]Classrooms!$B:$B,$A11,[3]Classrooms!$Q:$Q,AI$3,[3]Classrooms!$N:$N,"&gt;=600",[3]Classrooms!$P:$P,"&lt;&gt;Condemned")</f>
        <v>0</v>
      </c>
      <c r="AJ11" s="207">
        <f>SUMIFS([3]Classrooms!$N:$N,[3]Classrooms!$B:$B,$A11,[3]Classrooms!$Q:$Q,AJ$3,[3]Classrooms!$N:$N,"&gt;=600",[3]Classrooms!$P:$P,"&lt;&gt;Condemned")</f>
        <v>0</v>
      </c>
      <c r="AK11" s="207">
        <f>SUMIFS([3]Classrooms!$N:$N,[3]Classrooms!$B:$B,$A11,[3]Classrooms!$Q:$Q,AK$3,[3]Classrooms!$N:$N,"&gt;=600",[3]Classrooms!$P:$P,"&lt;&gt;Condemned")</f>
        <v>0</v>
      </c>
      <c r="AL11" s="207">
        <f>SUMIFS('[3]NCS Rooms'!$I:$I,'[3]NCS Rooms'!$A:$A,$A11,'[3]NCS Rooms'!$L:$L,AL$3,'[3]NCS Rooms'!$M:$M,"&lt;&gt;Condemned")</f>
        <v>4054</v>
      </c>
      <c r="AM11" s="207">
        <f>SUMIFS('[3]NCS Rooms'!$I:$I,'[3]NCS Rooms'!$A:$A,$A11,'[3]NCS Rooms'!$L:$L,AM$3,'[3]NCS Rooms'!$M:$M,"&lt;&gt;Condemned")</f>
        <v>0</v>
      </c>
      <c r="AN11" s="207">
        <f>SUMIFS('[3]NCS Rooms'!$I:$I,'[3]NCS Rooms'!$A:$A,$A11,'[3]NCS Rooms'!$L:$L,AN$3,'[3]NCS Rooms'!$M:$M,"&lt;&gt;Condemned")</f>
        <v>3450</v>
      </c>
      <c r="AO11" s="207">
        <f>SUMIFS('[3]NCS Rooms'!$I:$I,'[3]NCS Rooms'!$A:$A,$A11,'[3]NCS Rooms'!$L:$L,AO$3,'[3]NCS Rooms'!$M:$M,"&lt;&gt;Condemned")</f>
        <v>0</v>
      </c>
      <c r="AP11" s="207">
        <f>SUMIFS('[3]NCS Rooms'!$I:$I,'[3]NCS Rooms'!$A:$A,$A11,'[3]NCS Rooms'!$L:$L,AP$3,'[3]NCS Rooms'!$M:$M,"&lt;&gt;Condemned")</f>
        <v>16503</v>
      </c>
      <c r="AQ11" s="207">
        <f>SUMIFS('[3]NCS Rooms'!$I:$I,'[3]NCS Rooms'!$A:$A,$A11,'[3]NCS Rooms'!$L:$L,AQ$3,'[3]NCS Rooms'!$M:$M,"&lt;&gt;Condemned")</f>
        <v>20994</v>
      </c>
      <c r="AR11" s="208">
        <f t="shared" si="8"/>
        <v>753</v>
      </c>
      <c r="AS11" s="208">
        <f t="shared" si="9"/>
        <v>0</v>
      </c>
      <c r="AT11" s="208">
        <f t="shared" si="10"/>
        <v>20994</v>
      </c>
      <c r="AU11" s="208">
        <f t="shared" si="11"/>
        <v>112385</v>
      </c>
      <c r="AV11" s="208">
        <f>SUMIFS('[3]NCS Rooms'!$I:$I,'[3]NCS Rooms'!$A:$A,$A11,'[3]NCS Rooms'!$F:$F,1)+SUMIFS('[3]Rooms Removed'!$I:$I,'[3]Rooms Removed'!$A:$A,$A11,'[3]Rooms Removed'!$F:$F,1,'[3]Rooms Removed'!$K:$K,"2012-not provided to students")+SUMIFS('[3]Rooms Removed'!$I:$I,'[3]Rooms Removed'!$A:$A,$A11,'[3]Rooms Removed'!$F:$F,1,'[3]Rooms Removed'!$K:$K,"2012-condemned")</f>
        <v>27606</v>
      </c>
      <c r="AW11" s="208">
        <f t="shared" si="12"/>
        <v>84779</v>
      </c>
      <c r="AX11" s="209"/>
      <c r="AY11" s="201"/>
    </row>
    <row r="12" spans="1:51" x14ac:dyDescent="0.25">
      <c r="A12" s="141">
        <v>110</v>
      </c>
      <c r="B12" s="142" t="s">
        <v>303</v>
      </c>
      <c r="C12" s="142" t="s">
        <v>216</v>
      </c>
      <c r="D12" s="142" t="s">
        <v>7435</v>
      </c>
      <c r="E12" s="202">
        <v>4.62</v>
      </c>
      <c r="F12" s="203">
        <f t="shared" si="0"/>
        <v>54</v>
      </c>
      <c r="G12" s="204">
        <f t="shared" si="13"/>
        <v>20</v>
      </c>
      <c r="H12" s="204">
        <f t="shared" si="14"/>
        <v>0</v>
      </c>
      <c r="I12" s="204">
        <f t="shared" si="1"/>
        <v>20</v>
      </c>
      <c r="J12" s="204">
        <f t="shared" si="2"/>
        <v>32</v>
      </c>
      <c r="K12" s="204">
        <f t="shared" si="3"/>
        <v>2</v>
      </c>
      <c r="L12" s="205">
        <f>COUNTIFS([3]Classrooms!$B:$B,$A12,[3]Classrooms!$Q:$Q,"General Classroom")</f>
        <v>48</v>
      </c>
      <c r="M12" s="205">
        <v>0</v>
      </c>
      <c r="N12" s="205">
        <f t="shared" si="4"/>
        <v>48</v>
      </c>
      <c r="O12" s="205">
        <f>SUMIFS([3]SDC!$K:$K,[3]SDC!$L:$L,$A12)</f>
        <v>0</v>
      </c>
      <c r="P12" s="205">
        <f>COUNTIFS([3]Classrooms!$B:$B,$A12,[3]Classrooms!$Q:$Q,"General Classroom",[3]Classrooms!$P:$P,"Adult Ed")</f>
        <v>0</v>
      </c>
      <c r="Q12" s="205">
        <f>COUNTIFS([3]Classrooms!$B:$B,$A12,[3]Classrooms!$Q:$Q,"General Classroom",[3]Classrooms!$P:$P,"CDC*")</f>
        <v>2</v>
      </c>
      <c r="R12" s="205">
        <f>COUNTIFS([3]Classrooms!$B:$B,$A12,[3]Classrooms!$Q:$Q,"General Classroom",[3]Classrooms!$P:$P,"OUSD Central")</f>
        <v>0</v>
      </c>
      <c r="S12" s="205">
        <f>COUNTIFS([3]Classrooms!$B:$B,$A12,[3]Classrooms!$Q:$Q,"General Classroom",[3]Classrooms!$P:$P,"Comm-Based")</f>
        <v>0</v>
      </c>
      <c r="T12" s="205">
        <f>COUNTIFS([3]Classrooms!$B:$B,$A12,[3]Classrooms!$Q:$Q,"General Classroom",[3]Classrooms!$P:$P,"Vacant (Condemned)")</f>
        <v>0</v>
      </c>
      <c r="U12" s="205">
        <f>COUNTIFS([3]Classrooms!$B:$B,$A12,[3]Classrooms!$Q:$Q,"General Classroom",[3]Classrooms!$P:$P,"Charter")</f>
        <v>29</v>
      </c>
      <c r="V12" s="205">
        <f t="shared" si="5"/>
        <v>31</v>
      </c>
      <c r="W12" s="206">
        <f t="shared" si="6"/>
        <v>17</v>
      </c>
      <c r="X12" s="204">
        <f>COUNTIFS([3]Classrooms!$B:$B,$A12,[3]Classrooms!$Q:$Q,"Specialized*")</f>
        <v>6</v>
      </c>
      <c r="Y12" s="204">
        <v>0</v>
      </c>
      <c r="Z12" s="204">
        <v>0</v>
      </c>
      <c r="AA12" s="204">
        <f>COUNTIFS([3]Classrooms!$B:$B,$A12,[3]Classrooms!$Q:$Q,"Specialized*",[3]Classrooms!$P:$P,"Adult Ed")</f>
        <v>0</v>
      </c>
      <c r="AB12" s="204">
        <f>COUNTIFS([3]Classrooms!$B:$B,$A12,[3]Classrooms!$Q:$Q,"Specialized*",[3]Classrooms!$P:$P,"CDC*")</f>
        <v>0</v>
      </c>
      <c r="AC12" s="204">
        <f>COUNTIFS([3]Classrooms!$B:$B,$A12,[3]Classrooms!$Q:$Q,"Specialized*",[3]Classrooms!$P:$P,"OUSD Central")</f>
        <v>0</v>
      </c>
      <c r="AD12" s="204">
        <f>COUNTIFS([3]Classrooms!$B:$B,$A12,[3]Classrooms!$Q:$Q,"Specialized*",[3]Classrooms!$P:$P,"Comm-Based")</f>
        <v>0</v>
      </c>
      <c r="AE12" s="204">
        <f>COUNTIFS([3]Classrooms!$B:$B,$A12,[3]Classrooms!$Q:$Q,"Specialized*",[3]Classrooms!$P:$P,"Vacant (Condemned)")</f>
        <v>0</v>
      </c>
      <c r="AF12" s="204">
        <f>COUNTIFS([3]Classrooms!$B:$B,$A12,[3]Classrooms!$Q:$Q,"Specialized*",[3]Classrooms!$P:$P,"Charter")</f>
        <v>3</v>
      </c>
      <c r="AG12" s="206">
        <f t="shared" si="7"/>
        <v>3</v>
      </c>
      <c r="AH12" s="207">
        <f>SUMIFS([3]Classrooms!$N:$N,[3]Classrooms!$B:$B,$A12,[3]Classrooms!$Q:$Q,AH$3,[3]Classrooms!$N:$N,"&gt;=600",[3]Classrooms!$P:$P,"&lt;&gt;Condemned")</f>
        <v>41807</v>
      </c>
      <c r="AI12" s="207">
        <f>SUMIFS([3]Classrooms!$N:$N,[3]Classrooms!$B:$B,$A12,[3]Classrooms!$Q:$Q,AI$3,[3]Classrooms!$N:$N,"&gt;=600",[3]Classrooms!$P:$P,"&lt;&gt;Condemned")</f>
        <v>2582</v>
      </c>
      <c r="AJ12" s="207">
        <f>SUMIFS([3]Classrooms!$N:$N,[3]Classrooms!$B:$B,$A12,[3]Classrooms!$Q:$Q,AJ$3,[3]Classrooms!$N:$N,"&gt;=600",[3]Classrooms!$P:$P,"&lt;&gt;Condemned")</f>
        <v>1727</v>
      </c>
      <c r="AK12" s="207">
        <f>SUMIFS([3]Classrooms!$N:$N,[3]Classrooms!$B:$B,$A12,[3]Classrooms!$Q:$Q,AK$3,[3]Classrooms!$N:$N,"&gt;=600",[3]Classrooms!$P:$P,"&lt;&gt;Condemned")</f>
        <v>912</v>
      </c>
      <c r="AL12" s="207">
        <f>SUMIFS('[3]NCS Rooms'!$I:$I,'[3]NCS Rooms'!$A:$A,$A12,'[3]NCS Rooms'!$L:$L,AL$3,'[3]NCS Rooms'!$M:$M,"&lt;&gt;Condemned")</f>
        <v>7587</v>
      </c>
      <c r="AM12" s="207">
        <f>SUMIFS('[3]NCS Rooms'!$I:$I,'[3]NCS Rooms'!$A:$A,$A12,'[3]NCS Rooms'!$L:$L,AM$3,'[3]NCS Rooms'!$M:$M,"&lt;&gt;Condemned")</f>
        <v>0</v>
      </c>
      <c r="AN12" s="207">
        <f>SUMIFS('[3]NCS Rooms'!$I:$I,'[3]NCS Rooms'!$A:$A,$A12,'[3]NCS Rooms'!$L:$L,AN$3,'[3]NCS Rooms'!$M:$M,"&lt;&gt;Condemned")</f>
        <v>0</v>
      </c>
      <c r="AO12" s="207">
        <f>SUMIFS('[3]NCS Rooms'!$I:$I,'[3]NCS Rooms'!$A:$A,$A12,'[3]NCS Rooms'!$L:$L,AO$3,'[3]NCS Rooms'!$M:$M,"&lt;&gt;Condemned")</f>
        <v>1792</v>
      </c>
      <c r="AP12" s="207">
        <f>SUMIFS('[3]NCS Rooms'!$I:$I,'[3]NCS Rooms'!$A:$A,$A12,'[3]NCS Rooms'!$L:$L,AP$3,'[3]NCS Rooms'!$M:$M,"&lt;&gt;Condemned")</f>
        <v>23931</v>
      </c>
      <c r="AQ12" s="207">
        <f>SUMIFS('[3]NCS Rooms'!$I:$I,'[3]NCS Rooms'!$A:$A,$A12,'[3]NCS Rooms'!$L:$L,AQ$3,'[3]NCS Rooms'!$M:$M,"&lt;&gt;Condemned")</f>
        <v>6867</v>
      </c>
      <c r="AR12" s="208">
        <f t="shared" si="8"/>
        <v>871</v>
      </c>
      <c r="AS12" s="208">
        <f t="shared" si="9"/>
        <v>0</v>
      </c>
      <c r="AT12" s="208">
        <f t="shared" si="10"/>
        <v>6867</v>
      </c>
      <c r="AU12" s="208">
        <f t="shared" si="11"/>
        <v>201247</v>
      </c>
      <c r="AV12" s="208">
        <f>SUMIFS('[3]NCS Rooms'!$I:$I,'[3]NCS Rooms'!$A:$A,$A12,'[3]NCS Rooms'!$F:$F,1)+SUMIFS('[3]Rooms Removed'!$I:$I,'[3]Rooms Removed'!$A:$A,$A12,'[3]Rooms Removed'!$F:$F,1,'[3]Rooms Removed'!$K:$K,"2012-not provided to students")+SUMIFS('[3]Rooms Removed'!$I:$I,'[3]Rooms Removed'!$A:$A,$A12,'[3]Rooms Removed'!$F:$F,1,'[3]Rooms Removed'!$K:$K,"2012-condemned")</f>
        <v>74158</v>
      </c>
      <c r="AW12" s="208">
        <f t="shared" si="12"/>
        <v>127089</v>
      </c>
      <c r="AX12" s="209"/>
      <c r="AY12" s="201"/>
    </row>
    <row r="13" spans="1:51" x14ac:dyDescent="0.25">
      <c r="A13" s="141">
        <v>111</v>
      </c>
      <c r="B13" s="142" t="s">
        <v>227</v>
      </c>
      <c r="C13" s="142" t="s">
        <v>213</v>
      </c>
      <c r="D13" s="142" t="s">
        <v>7436</v>
      </c>
      <c r="E13" s="202">
        <v>1.85</v>
      </c>
      <c r="F13" s="203">
        <f t="shared" si="0"/>
        <v>18</v>
      </c>
      <c r="G13" s="204">
        <f t="shared" si="13"/>
        <v>18</v>
      </c>
      <c r="H13" s="204">
        <f t="shared" si="14"/>
        <v>0</v>
      </c>
      <c r="I13" s="204">
        <f t="shared" si="1"/>
        <v>18</v>
      </c>
      <c r="J13" s="204">
        <f t="shared" si="2"/>
        <v>0</v>
      </c>
      <c r="K13" s="204">
        <f t="shared" si="3"/>
        <v>0</v>
      </c>
      <c r="L13" s="205">
        <f>COUNTIFS([3]Classrooms!$B:$B,$A13,[3]Classrooms!$Q:$Q,"General Classroom")</f>
        <v>17</v>
      </c>
      <c r="M13" s="205">
        <v>0</v>
      </c>
      <c r="N13" s="205">
        <f t="shared" si="4"/>
        <v>17</v>
      </c>
      <c r="O13" s="205">
        <f>SUMIFS([3]SDC!$K:$K,[3]SDC!$L:$L,$A13)</f>
        <v>0</v>
      </c>
      <c r="P13" s="205">
        <f>COUNTIFS([3]Classrooms!$B:$B,$A13,[3]Classrooms!$Q:$Q,"General Classroom",[3]Classrooms!$P:$P,"Adult Ed")</f>
        <v>0</v>
      </c>
      <c r="Q13" s="205">
        <f>COUNTIFS([3]Classrooms!$B:$B,$A13,[3]Classrooms!$Q:$Q,"General Classroom",[3]Classrooms!$P:$P,"CDC*")</f>
        <v>0</v>
      </c>
      <c r="R13" s="205">
        <f>COUNTIFS([3]Classrooms!$B:$B,$A13,[3]Classrooms!$Q:$Q,"General Classroom",[3]Classrooms!$P:$P,"OUSD Central")</f>
        <v>0</v>
      </c>
      <c r="S13" s="205">
        <f>COUNTIFS([3]Classrooms!$B:$B,$A13,[3]Classrooms!$Q:$Q,"General Classroom",[3]Classrooms!$P:$P,"Comm-Based")</f>
        <v>0</v>
      </c>
      <c r="T13" s="205">
        <f>COUNTIFS([3]Classrooms!$B:$B,$A13,[3]Classrooms!$Q:$Q,"General Classroom",[3]Classrooms!$P:$P,"Vacant (Condemned)")</f>
        <v>0</v>
      </c>
      <c r="U13" s="205">
        <f>COUNTIFS([3]Classrooms!$B:$B,$A13,[3]Classrooms!$Q:$Q,"General Classroom",[3]Classrooms!$P:$P,"Charter")</f>
        <v>0</v>
      </c>
      <c r="V13" s="205">
        <f t="shared" si="5"/>
        <v>0</v>
      </c>
      <c r="W13" s="206">
        <f t="shared" si="6"/>
        <v>17</v>
      </c>
      <c r="X13" s="204">
        <f>COUNTIFS([3]Classrooms!$B:$B,$A13,[3]Classrooms!$Q:$Q,"Specialized*")</f>
        <v>1</v>
      </c>
      <c r="Y13" s="204">
        <v>0</v>
      </c>
      <c r="Z13" s="204">
        <v>0</v>
      </c>
      <c r="AA13" s="204">
        <f>COUNTIFS([3]Classrooms!$B:$B,$A13,[3]Classrooms!$Q:$Q,"Specialized*",[3]Classrooms!$P:$P,"Adult Ed")</f>
        <v>0</v>
      </c>
      <c r="AB13" s="204">
        <f>COUNTIFS([3]Classrooms!$B:$B,$A13,[3]Classrooms!$Q:$Q,"Specialized*",[3]Classrooms!$P:$P,"CDC*")</f>
        <v>0</v>
      </c>
      <c r="AC13" s="204">
        <f>COUNTIFS([3]Classrooms!$B:$B,$A13,[3]Classrooms!$Q:$Q,"Specialized*",[3]Classrooms!$P:$P,"OUSD Central")</f>
        <v>0</v>
      </c>
      <c r="AD13" s="204">
        <f>COUNTIFS([3]Classrooms!$B:$B,$A13,[3]Classrooms!$Q:$Q,"Specialized*",[3]Classrooms!$P:$P,"Comm-Based")</f>
        <v>0</v>
      </c>
      <c r="AE13" s="204">
        <f>COUNTIFS([3]Classrooms!$B:$B,$A13,[3]Classrooms!$Q:$Q,"Specialized*",[3]Classrooms!$P:$P,"Vacant (Condemned)")</f>
        <v>0</v>
      </c>
      <c r="AF13" s="204">
        <f>COUNTIFS([3]Classrooms!$B:$B,$A13,[3]Classrooms!$Q:$Q,"Specialized*",[3]Classrooms!$P:$P,"Charter")</f>
        <v>0</v>
      </c>
      <c r="AG13" s="206">
        <f t="shared" si="7"/>
        <v>1</v>
      </c>
      <c r="AH13" s="207">
        <f>SUMIFS([3]Classrooms!$N:$N,[3]Classrooms!$B:$B,$A13,[3]Classrooms!$Q:$Q,AH$3,[3]Classrooms!$N:$N,"&gt;=600",[3]Classrooms!$P:$P,"&lt;&gt;Condemned")</f>
        <v>13201</v>
      </c>
      <c r="AI13" s="207">
        <f>SUMIFS([3]Classrooms!$N:$N,[3]Classrooms!$B:$B,$A13,[3]Classrooms!$Q:$Q,AI$3,[3]Classrooms!$N:$N,"&gt;=600",[3]Classrooms!$P:$P,"&lt;&gt;Condemned")</f>
        <v>986</v>
      </c>
      <c r="AJ13" s="207">
        <f>SUMIFS([3]Classrooms!$N:$N,[3]Classrooms!$B:$B,$A13,[3]Classrooms!$Q:$Q,AJ$3,[3]Classrooms!$N:$N,"&gt;=600",[3]Classrooms!$P:$P,"&lt;&gt;Condemned")</f>
        <v>0</v>
      </c>
      <c r="AK13" s="207">
        <f>SUMIFS([3]Classrooms!$N:$N,[3]Classrooms!$B:$B,$A13,[3]Classrooms!$Q:$Q,AK$3,[3]Classrooms!$N:$N,"&gt;=600",[3]Classrooms!$P:$P,"&lt;&gt;Condemned")</f>
        <v>0</v>
      </c>
      <c r="AL13" s="207">
        <f>SUMIFS('[3]NCS Rooms'!$I:$I,'[3]NCS Rooms'!$A:$A,$A13,'[3]NCS Rooms'!$L:$L,AL$3,'[3]NCS Rooms'!$M:$M,"&lt;&gt;Condemned")</f>
        <v>2700</v>
      </c>
      <c r="AM13" s="207">
        <f>SUMIFS('[3]NCS Rooms'!$I:$I,'[3]NCS Rooms'!$A:$A,$A13,'[3]NCS Rooms'!$L:$L,AM$3,'[3]NCS Rooms'!$M:$M,"&lt;&gt;Condemned")</f>
        <v>0</v>
      </c>
      <c r="AN13" s="207">
        <f>SUMIFS('[3]NCS Rooms'!$I:$I,'[3]NCS Rooms'!$A:$A,$A13,'[3]NCS Rooms'!$L:$L,AN$3,'[3]NCS Rooms'!$M:$M,"&lt;&gt;Condemned")</f>
        <v>0</v>
      </c>
      <c r="AO13" s="207">
        <f>SUMIFS('[3]NCS Rooms'!$I:$I,'[3]NCS Rooms'!$A:$A,$A13,'[3]NCS Rooms'!$L:$L,AO$3,'[3]NCS Rooms'!$M:$M,"&lt;&gt;Condemned")</f>
        <v>3672</v>
      </c>
      <c r="AP13" s="207">
        <f>SUMIFS('[3]NCS Rooms'!$I:$I,'[3]NCS Rooms'!$A:$A,$A13,'[3]NCS Rooms'!$L:$L,AP$3,'[3]NCS Rooms'!$M:$M,"&lt;&gt;Condemned")</f>
        <v>6880</v>
      </c>
      <c r="AQ13" s="207">
        <f>SUMIFS('[3]NCS Rooms'!$I:$I,'[3]NCS Rooms'!$A:$A,$A13,'[3]NCS Rooms'!$L:$L,AQ$3,'[3]NCS Rooms'!$M:$M,"&lt;&gt;Condemned")</f>
        <v>2231</v>
      </c>
      <c r="AR13" s="208">
        <f t="shared" si="8"/>
        <v>777</v>
      </c>
      <c r="AS13" s="208">
        <f t="shared" si="9"/>
        <v>0</v>
      </c>
      <c r="AT13" s="208">
        <f t="shared" si="10"/>
        <v>2231</v>
      </c>
      <c r="AU13" s="208">
        <f t="shared" si="11"/>
        <v>80586</v>
      </c>
      <c r="AV13" s="208">
        <f>SUMIFS('[3]NCS Rooms'!$I:$I,'[3]NCS Rooms'!$A:$A,$A13,'[3]NCS Rooms'!$F:$F,1)+SUMIFS('[3]Rooms Removed'!$I:$I,'[3]Rooms Removed'!$A:$A,$A13,'[3]Rooms Removed'!$F:$F,1,'[3]Rooms Removed'!$K:$K,"2012-not provided to students")+SUMIFS('[3]Rooms Removed'!$I:$I,'[3]Rooms Removed'!$A:$A,$A13,'[3]Rooms Removed'!$F:$F,1,'[3]Rooms Removed'!$K:$K,"2012-condemned")</f>
        <v>30643</v>
      </c>
      <c r="AW13" s="208">
        <f t="shared" si="12"/>
        <v>49943</v>
      </c>
      <c r="AX13" s="209"/>
      <c r="AY13" s="201"/>
    </row>
    <row r="14" spans="1:51" x14ac:dyDescent="0.25">
      <c r="A14" s="141">
        <v>115</v>
      </c>
      <c r="B14" s="142" t="s">
        <v>234</v>
      </c>
      <c r="C14" s="142" t="s">
        <v>221</v>
      </c>
      <c r="D14" s="142" t="s">
        <v>7437</v>
      </c>
      <c r="E14" s="202">
        <v>5.12</v>
      </c>
      <c r="F14" s="203">
        <f t="shared" si="0"/>
        <v>23</v>
      </c>
      <c r="G14" s="204">
        <f t="shared" si="13"/>
        <v>15</v>
      </c>
      <c r="H14" s="204">
        <f t="shared" si="14"/>
        <v>4</v>
      </c>
      <c r="I14" s="204">
        <f t="shared" si="1"/>
        <v>19</v>
      </c>
      <c r="J14" s="204">
        <f t="shared" si="2"/>
        <v>0</v>
      </c>
      <c r="K14" s="204">
        <f t="shared" si="3"/>
        <v>4</v>
      </c>
      <c r="L14" s="205">
        <f>COUNTIFS([3]Classrooms!$B:$B,$A14,[3]Classrooms!$Q:$Q,"General Classroom")</f>
        <v>23</v>
      </c>
      <c r="M14" s="205">
        <v>0</v>
      </c>
      <c r="N14" s="205">
        <f t="shared" si="4"/>
        <v>23</v>
      </c>
      <c r="O14" s="205">
        <f>SUMIFS([3]SDC!$K:$K,[3]SDC!$L:$L,$A14)</f>
        <v>4</v>
      </c>
      <c r="P14" s="205">
        <f>COUNTIFS([3]Classrooms!$B:$B,$A14,[3]Classrooms!$Q:$Q,"General Classroom",[3]Classrooms!$P:$P,"Adult Ed")</f>
        <v>0</v>
      </c>
      <c r="Q14" s="205">
        <f>COUNTIFS([3]Classrooms!$B:$B,$A14,[3]Classrooms!$Q:$Q,"General Classroom",[3]Classrooms!$P:$P,"CDC*")</f>
        <v>4</v>
      </c>
      <c r="R14" s="205">
        <f>COUNTIFS([3]Classrooms!$B:$B,$A14,[3]Classrooms!$Q:$Q,"General Classroom",[3]Classrooms!$P:$P,"OUSD Central")</f>
        <v>0</v>
      </c>
      <c r="S14" s="205">
        <f>COUNTIFS([3]Classrooms!$B:$B,$A14,[3]Classrooms!$Q:$Q,"General Classroom",[3]Classrooms!$P:$P,"Comm-Based")</f>
        <v>0</v>
      </c>
      <c r="T14" s="205">
        <f>COUNTIFS([3]Classrooms!$B:$B,$A14,[3]Classrooms!$Q:$Q,"General Classroom",[3]Classrooms!$P:$P,"Vacant (Condemned)")</f>
        <v>0</v>
      </c>
      <c r="U14" s="205">
        <f>COUNTIFS([3]Classrooms!$B:$B,$A14,[3]Classrooms!$Q:$Q,"General Classroom",[3]Classrooms!$P:$P,"Charter")</f>
        <v>0</v>
      </c>
      <c r="V14" s="205">
        <f t="shared" si="5"/>
        <v>4</v>
      </c>
      <c r="W14" s="206">
        <f t="shared" si="6"/>
        <v>15</v>
      </c>
      <c r="X14" s="204">
        <f>COUNTIFS([3]Classrooms!$B:$B,$A14,[3]Classrooms!$Q:$Q,"Specialized*")</f>
        <v>0</v>
      </c>
      <c r="Y14" s="204">
        <v>0</v>
      </c>
      <c r="Z14" s="204">
        <v>0</v>
      </c>
      <c r="AA14" s="204">
        <f>COUNTIFS([3]Classrooms!$B:$B,$A14,[3]Classrooms!$Q:$Q,"Specialized*",[3]Classrooms!$P:$P,"Adult Ed")</f>
        <v>0</v>
      </c>
      <c r="AB14" s="204">
        <f>COUNTIFS([3]Classrooms!$B:$B,$A14,[3]Classrooms!$Q:$Q,"Specialized*",[3]Classrooms!$P:$P,"CDC*")</f>
        <v>0</v>
      </c>
      <c r="AC14" s="204">
        <f>COUNTIFS([3]Classrooms!$B:$B,$A14,[3]Classrooms!$Q:$Q,"Specialized*",[3]Classrooms!$P:$P,"OUSD Central")</f>
        <v>0</v>
      </c>
      <c r="AD14" s="204">
        <f>COUNTIFS([3]Classrooms!$B:$B,$A14,[3]Classrooms!$Q:$Q,"Specialized*",[3]Classrooms!$P:$P,"Comm-Based")</f>
        <v>0</v>
      </c>
      <c r="AE14" s="204">
        <f>COUNTIFS([3]Classrooms!$B:$B,$A14,[3]Classrooms!$Q:$Q,"Specialized*",[3]Classrooms!$P:$P,"Vacant (Condemned)")</f>
        <v>0</v>
      </c>
      <c r="AF14" s="204">
        <f>COUNTIFS([3]Classrooms!$B:$B,$A14,[3]Classrooms!$Q:$Q,"Specialized*",[3]Classrooms!$P:$P,"Charter")</f>
        <v>0</v>
      </c>
      <c r="AG14" s="206">
        <f t="shared" si="7"/>
        <v>0</v>
      </c>
      <c r="AH14" s="207">
        <f>SUMIFS([3]Classrooms!$N:$N,[3]Classrooms!$B:$B,$A14,[3]Classrooms!$Q:$Q,AH$3,[3]Classrooms!$N:$N,"&gt;=600",[3]Classrooms!$P:$P,"&lt;&gt;Condemned")</f>
        <v>17978</v>
      </c>
      <c r="AI14" s="207">
        <f>SUMIFS([3]Classrooms!$N:$N,[3]Classrooms!$B:$B,$A14,[3]Classrooms!$Q:$Q,AI$3,[3]Classrooms!$N:$N,"&gt;=600",[3]Classrooms!$P:$P,"&lt;&gt;Condemned")</f>
        <v>0</v>
      </c>
      <c r="AJ14" s="207">
        <f>SUMIFS([3]Classrooms!$N:$N,[3]Classrooms!$B:$B,$A14,[3]Classrooms!$Q:$Q,AJ$3,[3]Classrooms!$N:$N,"&gt;=600",[3]Classrooms!$P:$P,"&lt;&gt;Condemned")</f>
        <v>0</v>
      </c>
      <c r="AK14" s="207">
        <f>SUMIFS([3]Classrooms!$N:$N,[3]Classrooms!$B:$B,$A14,[3]Classrooms!$Q:$Q,AK$3,[3]Classrooms!$N:$N,"&gt;=600",[3]Classrooms!$P:$P,"&lt;&gt;Condemned")</f>
        <v>0</v>
      </c>
      <c r="AL14" s="207">
        <f>SUMIFS('[3]NCS Rooms'!$I:$I,'[3]NCS Rooms'!$A:$A,$A14,'[3]NCS Rooms'!$L:$L,AL$3,'[3]NCS Rooms'!$M:$M,"&lt;&gt;Condemned")</f>
        <v>3754</v>
      </c>
      <c r="AM14" s="207">
        <f>SUMIFS('[3]NCS Rooms'!$I:$I,'[3]NCS Rooms'!$A:$A,$A14,'[3]NCS Rooms'!$L:$L,AM$3,'[3]NCS Rooms'!$M:$M,"&lt;&gt;Condemned")</f>
        <v>0</v>
      </c>
      <c r="AN14" s="207">
        <f>SUMIFS('[3]NCS Rooms'!$I:$I,'[3]NCS Rooms'!$A:$A,$A14,'[3]NCS Rooms'!$L:$L,AN$3,'[3]NCS Rooms'!$M:$M,"&lt;&gt;Condemned")</f>
        <v>0</v>
      </c>
      <c r="AO14" s="207">
        <f>SUMIFS('[3]NCS Rooms'!$I:$I,'[3]NCS Rooms'!$A:$A,$A14,'[3]NCS Rooms'!$L:$L,AO$3,'[3]NCS Rooms'!$M:$M,"&lt;&gt;Condemned")</f>
        <v>1140</v>
      </c>
      <c r="AP14" s="207">
        <f>SUMIFS('[3]NCS Rooms'!$I:$I,'[3]NCS Rooms'!$A:$A,$A14,'[3]NCS Rooms'!$L:$L,AP$3,'[3]NCS Rooms'!$M:$M,"&lt;&gt;Condemned")</f>
        <v>8066</v>
      </c>
      <c r="AQ14" s="207">
        <f>SUMIFS('[3]NCS Rooms'!$I:$I,'[3]NCS Rooms'!$A:$A,$A14,'[3]NCS Rooms'!$L:$L,AQ$3,'[3]NCS Rooms'!$M:$M,"&lt;&gt;Condemned")</f>
        <v>3380</v>
      </c>
      <c r="AR14" s="208">
        <f t="shared" si="8"/>
        <v>782</v>
      </c>
      <c r="AS14" s="208">
        <f t="shared" si="9"/>
        <v>3128</v>
      </c>
      <c r="AT14" s="208">
        <f t="shared" si="10"/>
        <v>6508</v>
      </c>
      <c r="AU14" s="208">
        <f t="shared" si="11"/>
        <v>223027</v>
      </c>
      <c r="AV14" s="208">
        <f>SUMIFS('[3]NCS Rooms'!$I:$I,'[3]NCS Rooms'!$A:$A,$A14,'[3]NCS Rooms'!$F:$F,1)+SUMIFS('[3]Rooms Removed'!$I:$I,'[3]Rooms Removed'!$A:$A,$A14,'[3]Rooms Removed'!$F:$F,1,'[3]Rooms Removed'!$K:$K,"2012-not provided to students")+SUMIFS('[3]Rooms Removed'!$I:$I,'[3]Rooms Removed'!$A:$A,$A14,'[3]Rooms Removed'!$F:$F,1,'[3]Rooms Removed'!$K:$K,"2012-condemned")</f>
        <v>37584</v>
      </c>
      <c r="AW14" s="208">
        <f t="shared" si="12"/>
        <v>185443</v>
      </c>
      <c r="AX14" s="209"/>
      <c r="AY14" s="201"/>
    </row>
    <row r="15" spans="1:51" x14ac:dyDescent="0.25">
      <c r="A15" s="141">
        <v>116</v>
      </c>
      <c r="B15" s="142" t="s">
        <v>236</v>
      </c>
      <c r="C15" s="142" t="s">
        <v>213</v>
      </c>
      <c r="D15" s="142" t="s">
        <v>7438</v>
      </c>
      <c r="E15" s="202">
        <v>4.47</v>
      </c>
      <c r="F15" s="203">
        <f t="shared" si="0"/>
        <v>41</v>
      </c>
      <c r="G15" s="204">
        <f t="shared" si="13"/>
        <v>22</v>
      </c>
      <c r="H15" s="204">
        <f t="shared" si="14"/>
        <v>2</v>
      </c>
      <c r="I15" s="204">
        <f t="shared" si="1"/>
        <v>24</v>
      </c>
      <c r="J15" s="204">
        <f t="shared" si="2"/>
        <v>17</v>
      </c>
      <c r="K15" s="204">
        <f t="shared" si="3"/>
        <v>0</v>
      </c>
      <c r="L15" s="205">
        <f>COUNTIFS([3]Classrooms!$B:$B,$A15,[3]Classrooms!$Q:$Q,"General Classroom")</f>
        <v>40</v>
      </c>
      <c r="M15" s="205">
        <v>0</v>
      </c>
      <c r="N15" s="205">
        <f t="shared" si="4"/>
        <v>40</v>
      </c>
      <c r="O15" s="205">
        <f>SUMIFS([3]SDC!$K:$K,[3]SDC!$L:$L,$A15)</f>
        <v>2</v>
      </c>
      <c r="P15" s="205">
        <f>COUNTIFS([3]Classrooms!$B:$B,$A15,[3]Classrooms!$Q:$Q,"General Classroom",[3]Classrooms!$P:$P,"Adult Ed")</f>
        <v>0</v>
      </c>
      <c r="Q15" s="205">
        <f>COUNTIFS([3]Classrooms!$B:$B,$A15,[3]Classrooms!$Q:$Q,"General Classroom",[3]Classrooms!$P:$P,"CDC*")</f>
        <v>0</v>
      </c>
      <c r="R15" s="205">
        <f>COUNTIFS([3]Classrooms!$B:$B,$A15,[3]Classrooms!$Q:$Q,"General Classroom",[3]Classrooms!$P:$P,"OUSD Central")</f>
        <v>0</v>
      </c>
      <c r="S15" s="205">
        <f>COUNTIFS([3]Classrooms!$B:$B,$A15,[3]Classrooms!$Q:$Q,"General Classroom",[3]Classrooms!$P:$P,"Comm-Based")</f>
        <v>0</v>
      </c>
      <c r="T15" s="205">
        <f>COUNTIFS([3]Classrooms!$B:$B,$A15,[3]Classrooms!$Q:$Q,"General Classroom",[3]Classrooms!$P:$P,"Vacant (Condemned)")</f>
        <v>0</v>
      </c>
      <c r="U15" s="205">
        <f>COUNTIFS([3]Classrooms!$B:$B,$A15,[3]Classrooms!$Q:$Q,"General Classroom",[3]Classrooms!$P:$P,"Charter")</f>
        <v>17</v>
      </c>
      <c r="V15" s="205">
        <f t="shared" si="5"/>
        <v>17</v>
      </c>
      <c r="W15" s="206">
        <f t="shared" si="6"/>
        <v>21</v>
      </c>
      <c r="X15" s="204">
        <f>COUNTIFS([3]Classrooms!$B:$B,$A15,[3]Classrooms!$Q:$Q,"Specialized*")</f>
        <v>1</v>
      </c>
      <c r="Y15" s="204">
        <v>0</v>
      </c>
      <c r="Z15" s="204">
        <v>0</v>
      </c>
      <c r="AA15" s="204">
        <f>COUNTIFS([3]Classrooms!$B:$B,$A15,[3]Classrooms!$Q:$Q,"Specialized*",[3]Classrooms!$P:$P,"Adult Ed")</f>
        <v>0</v>
      </c>
      <c r="AB15" s="204">
        <f>COUNTIFS([3]Classrooms!$B:$B,$A15,[3]Classrooms!$Q:$Q,"Specialized*",[3]Classrooms!$P:$P,"CDC*")</f>
        <v>0</v>
      </c>
      <c r="AC15" s="204">
        <f>COUNTIFS([3]Classrooms!$B:$B,$A15,[3]Classrooms!$Q:$Q,"Specialized*",[3]Classrooms!$P:$P,"OUSD Central")</f>
        <v>0</v>
      </c>
      <c r="AD15" s="204">
        <f>COUNTIFS([3]Classrooms!$B:$B,$A15,[3]Classrooms!$Q:$Q,"Specialized*",[3]Classrooms!$P:$P,"Comm-Based")</f>
        <v>0</v>
      </c>
      <c r="AE15" s="204">
        <f>COUNTIFS([3]Classrooms!$B:$B,$A15,[3]Classrooms!$Q:$Q,"Specialized*",[3]Classrooms!$P:$P,"Vacant (Condemned)")</f>
        <v>0</v>
      </c>
      <c r="AF15" s="204">
        <f>COUNTIFS([3]Classrooms!$B:$B,$A15,[3]Classrooms!$Q:$Q,"Specialized*",[3]Classrooms!$P:$P,"Charter")</f>
        <v>0</v>
      </c>
      <c r="AG15" s="206">
        <f t="shared" si="7"/>
        <v>1</v>
      </c>
      <c r="AH15" s="207">
        <f>SUMIFS([3]Classrooms!$N:$N,[3]Classrooms!$B:$B,$A15,[3]Classrooms!$Q:$Q,AH$3,[3]Classrooms!$N:$N,"&gt;=600",[3]Classrooms!$P:$P,"&lt;&gt;Condemned")</f>
        <v>33707</v>
      </c>
      <c r="AI15" s="207">
        <f>SUMIFS([3]Classrooms!$N:$N,[3]Classrooms!$B:$B,$A15,[3]Classrooms!$Q:$Q,AI$3,[3]Classrooms!$N:$N,"&gt;=600",[3]Classrooms!$P:$P,"&lt;&gt;Condemned")</f>
        <v>809</v>
      </c>
      <c r="AJ15" s="207">
        <f>SUMIFS([3]Classrooms!$N:$N,[3]Classrooms!$B:$B,$A15,[3]Classrooms!$Q:$Q,AJ$3,[3]Classrooms!$N:$N,"&gt;=600",[3]Classrooms!$P:$P,"&lt;&gt;Condemned")</f>
        <v>0</v>
      </c>
      <c r="AK15" s="207">
        <f>SUMIFS([3]Classrooms!$N:$N,[3]Classrooms!$B:$B,$A15,[3]Classrooms!$Q:$Q,AK$3,[3]Classrooms!$N:$N,"&gt;=600",[3]Classrooms!$P:$P,"&lt;&gt;Condemned")</f>
        <v>0</v>
      </c>
      <c r="AL15" s="207">
        <f>SUMIFS('[3]NCS Rooms'!$I:$I,'[3]NCS Rooms'!$A:$A,$A15,'[3]NCS Rooms'!$L:$L,AL$3,'[3]NCS Rooms'!$M:$M,"&lt;&gt;Condemned")</f>
        <v>668</v>
      </c>
      <c r="AM15" s="207">
        <f>SUMIFS('[3]NCS Rooms'!$I:$I,'[3]NCS Rooms'!$A:$A,$A15,'[3]NCS Rooms'!$L:$L,AM$3,'[3]NCS Rooms'!$M:$M,"&lt;&gt;Condemned")</f>
        <v>2416</v>
      </c>
      <c r="AN15" s="207">
        <f>SUMIFS('[3]NCS Rooms'!$I:$I,'[3]NCS Rooms'!$A:$A,$A15,'[3]NCS Rooms'!$L:$L,AN$3,'[3]NCS Rooms'!$M:$M,"&lt;&gt;Condemned")</f>
        <v>0</v>
      </c>
      <c r="AO15" s="207">
        <f>SUMIFS('[3]NCS Rooms'!$I:$I,'[3]NCS Rooms'!$A:$A,$A15,'[3]NCS Rooms'!$L:$L,AO$3,'[3]NCS Rooms'!$M:$M,"&lt;&gt;Condemned")</f>
        <v>2367</v>
      </c>
      <c r="AP15" s="207">
        <f>SUMIFS('[3]NCS Rooms'!$I:$I,'[3]NCS Rooms'!$A:$A,$A15,'[3]NCS Rooms'!$L:$L,AP$3,'[3]NCS Rooms'!$M:$M,"&lt;&gt;Condemned")</f>
        <v>14630</v>
      </c>
      <c r="AQ15" s="207">
        <f>SUMIFS('[3]NCS Rooms'!$I:$I,'[3]NCS Rooms'!$A:$A,$A15,'[3]NCS Rooms'!$L:$L,AQ$3,'[3]NCS Rooms'!$M:$M,"&lt;&gt;Condemned")</f>
        <v>3498</v>
      </c>
      <c r="AR15" s="208">
        <f t="shared" si="8"/>
        <v>843</v>
      </c>
      <c r="AS15" s="208">
        <f t="shared" si="9"/>
        <v>1686</v>
      </c>
      <c r="AT15" s="208">
        <f t="shared" si="10"/>
        <v>5184</v>
      </c>
      <c r="AU15" s="208">
        <f t="shared" si="11"/>
        <v>194713</v>
      </c>
      <c r="AV15" s="208">
        <f>SUMIFS('[3]NCS Rooms'!$I:$I,'[3]NCS Rooms'!$A:$A,$A15,'[3]NCS Rooms'!$F:$F,1)+SUMIFS('[3]Rooms Removed'!$I:$I,'[3]Rooms Removed'!$A:$A,$A15,'[3]Rooms Removed'!$F:$F,1,'[3]Rooms Removed'!$K:$K,"2012-not provided to students")+SUMIFS('[3]Rooms Removed'!$I:$I,'[3]Rooms Removed'!$A:$A,$A15,'[3]Rooms Removed'!$F:$F,1,'[3]Rooms Removed'!$K:$K,"2012-condemned")</f>
        <v>49003</v>
      </c>
      <c r="AW15" s="208">
        <f t="shared" si="12"/>
        <v>145710</v>
      </c>
      <c r="AX15" s="209"/>
      <c r="AY15" s="201"/>
    </row>
    <row r="16" spans="1:51" x14ac:dyDescent="0.25">
      <c r="A16" s="141">
        <v>117</v>
      </c>
      <c r="B16" s="142" t="s">
        <v>238</v>
      </c>
      <c r="C16" s="142" t="s">
        <v>210</v>
      </c>
      <c r="D16" s="142" t="s">
        <v>7439</v>
      </c>
      <c r="E16" s="202">
        <v>6.11</v>
      </c>
      <c r="F16" s="203">
        <f t="shared" si="0"/>
        <v>23</v>
      </c>
      <c r="G16" s="204">
        <f t="shared" si="13"/>
        <v>15</v>
      </c>
      <c r="H16" s="204">
        <f t="shared" si="14"/>
        <v>3</v>
      </c>
      <c r="I16" s="204">
        <f t="shared" si="1"/>
        <v>18</v>
      </c>
      <c r="J16" s="204">
        <f t="shared" si="2"/>
        <v>0</v>
      </c>
      <c r="K16" s="204">
        <f t="shared" si="3"/>
        <v>5</v>
      </c>
      <c r="L16" s="205">
        <f>COUNTIFS([3]Classrooms!$B:$B,$A16,[3]Classrooms!$Q:$Q,"General Classroom")</f>
        <v>23</v>
      </c>
      <c r="M16" s="205">
        <v>0</v>
      </c>
      <c r="N16" s="205">
        <f t="shared" si="4"/>
        <v>23</v>
      </c>
      <c r="O16" s="205">
        <f>SUMIFS([3]SDC!$K:$K,[3]SDC!$L:$L,$A16)</f>
        <v>3</v>
      </c>
      <c r="P16" s="205">
        <f>COUNTIFS([3]Classrooms!$B:$B,$A16,[3]Classrooms!$Q:$Q,"General Classroom",[3]Classrooms!$P:$P,"Adult Ed")</f>
        <v>0</v>
      </c>
      <c r="Q16" s="205">
        <f>COUNTIFS([3]Classrooms!$B:$B,$A16,[3]Classrooms!$Q:$Q,"General Classroom",[3]Classrooms!$P:$P,"CDC*")</f>
        <v>5</v>
      </c>
      <c r="R16" s="205">
        <f>COUNTIFS([3]Classrooms!$B:$B,$A16,[3]Classrooms!$Q:$Q,"General Classroom",[3]Classrooms!$P:$P,"OUSD Central")</f>
        <v>0</v>
      </c>
      <c r="S16" s="205">
        <f>COUNTIFS([3]Classrooms!$B:$B,$A16,[3]Classrooms!$Q:$Q,"General Classroom",[3]Classrooms!$P:$P,"Comm-Based")</f>
        <v>0</v>
      </c>
      <c r="T16" s="205">
        <f>COUNTIFS([3]Classrooms!$B:$B,$A16,[3]Classrooms!$Q:$Q,"General Classroom",[3]Classrooms!$P:$P,"Vacant (Condemned)")</f>
        <v>0</v>
      </c>
      <c r="U16" s="205">
        <f>COUNTIFS([3]Classrooms!$B:$B,$A16,[3]Classrooms!$Q:$Q,"General Classroom",[3]Classrooms!$P:$P,"Charter")</f>
        <v>0</v>
      </c>
      <c r="V16" s="205">
        <f t="shared" si="5"/>
        <v>5</v>
      </c>
      <c r="W16" s="206">
        <f t="shared" si="6"/>
        <v>15</v>
      </c>
      <c r="X16" s="204">
        <f>COUNTIFS([3]Classrooms!$B:$B,$A16,[3]Classrooms!$Q:$Q,"Specialized*")</f>
        <v>0</v>
      </c>
      <c r="Y16" s="204">
        <v>0</v>
      </c>
      <c r="Z16" s="204">
        <v>0</v>
      </c>
      <c r="AA16" s="204">
        <f>COUNTIFS([3]Classrooms!$B:$B,$A16,[3]Classrooms!$Q:$Q,"Specialized*",[3]Classrooms!$P:$P,"Adult Ed")</f>
        <v>0</v>
      </c>
      <c r="AB16" s="204">
        <f>COUNTIFS([3]Classrooms!$B:$B,$A16,[3]Classrooms!$Q:$Q,"Specialized*",[3]Classrooms!$P:$P,"CDC*")</f>
        <v>0</v>
      </c>
      <c r="AC16" s="204">
        <f>COUNTIFS([3]Classrooms!$B:$B,$A16,[3]Classrooms!$Q:$Q,"Specialized*",[3]Classrooms!$P:$P,"OUSD Central")</f>
        <v>0</v>
      </c>
      <c r="AD16" s="204">
        <f>COUNTIFS([3]Classrooms!$B:$B,$A16,[3]Classrooms!$Q:$Q,"Specialized*",[3]Classrooms!$P:$P,"Comm-Based")</f>
        <v>0</v>
      </c>
      <c r="AE16" s="204">
        <f>COUNTIFS([3]Classrooms!$B:$B,$A16,[3]Classrooms!$Q:$Q,"Specialized*",[3]Classrooms!$P:$P,"Vacant (Condemned)")</f>
        <v>0</v>
      </c>
      <c r="AF16" s="204">
        <f>COUNTIFS([3]Classrooms!$B:$B,$A16,[3]Classrooms!$Q:$Q,"Specialized*",[3]Classrooms!$P:$P,"Charter")</f>
        <v>0</v>
      </c>
      <c r="AG16" s="206">
        <f t="shared" si="7"/>
        <v>0</v>
      </c>
      <c r="AH16" s="207">
        <f>SUMIFS([3]Classrooms!$N:$N,[3]Classrooms!$B:$B,$A16,[3]Classrooms!$Q:$Q,AH$3,[3]Classrooms!$N:$N,"&gt;=600",[3]Classrooms!$P:$P,"&lt;&gt;Condemned")</f>
        <v>20462</v>
      </c>
      <c r="AI16" s="207">
        <f>SUMIFS([3]Classrooms!$N:$N,[3]Classrooms!$B:$B,$A16,[3]Classrooms!$Q:$Q,AI$3,[3]Classrooms!$N:$N,"&gt;=600",[3]Classrooms!$P:$P,"&lt;&gt;Condemned")</f>
        <v>0</v>
      </c>
      <c r="AJ16" s="207">
        <f>SUMIFS([3]Classrooms!$N:$N,[3]Classrooms!$B:$B,$A16,[3]Classrooms!$Q:$Q,AJ$3,[3]Classrooms!$N:$N,"&gt;=600",[3]Classrooms!$P:$P,"&lt;&gt;Condemned")</f>
        <v>0</v>
      </c>
      <c r="AK16" s="207">
        <f>SUMIFS([3]Classrooms!$N:$N,[3]Classrooms!$B:$B,$A16,[3]Classrooms!$Q:$Q,AK$3,[3]Classrooms!$N:$N,"&gt;=600",[3]Classrooms!$P:$P,"&lt;&gt;Condemned")</f>
        <v>0</v>
      </c>
      <c r="AL16" s="207">
        <f>SUMIFS('[3]NCS Rooms'!$I:$I,'[3]NCS Rooms'!$A:$A,$A16,'[3]NCS Rooms'!$L:$L,AL$3,'[3]NCS Rooms'!$M:$M,"&lt;&gt;Condemned")</f>
        <v>4066</v>
      </c>
      <c r="AM16" s="207">
        <f>SUMIFS('[3]NCS Rooms'!$I:$I,'[3]NCS Rooms'!$A:$A,$A16,'[3]NCS Rooms'!$L:$L,AM$3,'[3]NCS Rooms'!$M:$M,"&lt;&gt;Condemned")</f>
        <v>2724</v>
      </c>
      <c r="AN16" s="207">
        <f>SUMIFS('[3]NCS Rooms'!$I:$I,'[3]NCS Rooms'!$A:$A,$A16,'[3]NCS Rooms'!$L:$L,AN$3,'[3]NCS Rooms'!$M:$M,"&lt;&gt;Condemned")</f>
        <v>0</v>
      </c>
      <c r="AO16" s="207">
        <f>SUMIFS('[3]NCS Rooms'!$I:$I,'[3]NCS Rooms'!$A:$A,$A16,'[3]NCS Rooms'!$L:$L,AO$3,'[3]NCS Rooms'!$M:$M,"&lt;&gt;Condemned")</f>
        <v>1067</v>
      </c>
      <c r="AP16" s="207">
        <f>SUMIFS('[3]NCS Rooms'!$I:$I,'[3]NCS Rooms'!$A:$A,$A16,'[3]NCS Rooms'!$L:$L,AP$3,'[3]NCS Rooms'!$M:$M,"&lt;&gt;Condemned")</f>
        <v>15175</v>
      </c>
      <c r="AQ16" s="207">
        <f>SUMIFS('[3]NCS Rooms'!$I:$I,'[3]NCS Rooms'!$A:$A,$A16,'[3]NCS Rooms'!$L:$L,AQ$3,'[3]NCS Rooms'!$M:$M,"&lt;&gt;Condemned")</f>
        <v>4009</v>
      </c>
      <c r="AR16" s="208">
        <f t="shared" si="8"/>
        <v>890</v>
      </c>
      <c r="AS16" s="208">
        <f t="shared" si="9"/>
        <v>2670</v>
      </c>
      <c r="AT16" s="208">
        <f t="shared" si="10"/>
        <v>6679</v>
      </c>
      <c r="AU16" s="208">
        <f t="shared" si="11"/>
        <v>266152</v>
      </c>
      <c r="AV16" s="208">
        <f>SUMIFS('[3]NCS Rooms'!$I:$I,'[3]NCS Rooms'!$A:$A,$A16,'[3]NCS Rooms'!$F:$F,1)+SUMIFS('[3]Rooms Removed'!$I:$I,'[3]Rooms Removed'!$A:$A,$A16,'[3]Rooms Removed'!$F:$F,1,'[3]Rooms Removed'!$K:$K,"2012-not provided to students")+SUMIFS('[3]Rooms Removed'!$I:$I,'[3]Rooms Removed'!$A:$A,$A16,'[3]Rooms Removed'!$F:$F,1,'[3]Rooms Removed'!$K:$K,"2012-condemned")</f>
        <v>32980</v>
      </c>
      <c r="AW16" s="208">
        <f t="shared" si="12"/>
        <v>233172</v>
      </c>
      <c r="AX16" s="142"/>
      <c r="AY16" s="201"/>
    </row>
    <row r="17" spans="1:51" x14ac:dyDescent="0.25">
      <c r="A17" s="141">
        <v>118</v>
      </c>
      <c r="B17" s="142" t="s">
        <v>240</v>
      </c>
      <c r="C17" s="142" t="s">
        <v>213</v>
      </c>
      <c r="D17" s="142" t="s">
        <v>7440</v>
      </c>
      <c r="E17" s="202">
        <v>4.45</v>
      </c>
      <c r="F17" s="203">
        <f t="shared" si="0"/>
        <v>39</v>
      </c>
      <c r="G17" s="204">
        <f t="shared" si="13"/>
        <v>32</v>
      </c>
      <c r="H17" s="204">
        <f t="shared" si="14"/>
        <v>4</v>
      </c>
      <c r="I17" s="204">
        <f t="shared" si="1"/>
        <v>36</v>
      </c>
      <c r="J17" s="204">
        <f t="shared" si="2"/>
        <v>0</v>
      </c>
      <c r="K17" s="204">
        <f t="shared" si="3"/>
        <v>3</v>
      </c>
      <c r="L17" s="205">
        <f>COUNTIFS([3]Classrooms!$B:$B,$A17,[3]Classrooms!$Q:$Q,"General Classroom")</f>
        <v>37</v>
      </c>
      <c r="M17" s="205">
        <v>0</v>
      </c>
      <c r="N17" s="205">
        <f t="shared" si="4"/>
        <v>37</v>
      </c>
      <c r="O17" s="205">
        <f>SUMIFS([3]SDC!$K:$K,[3]SDC!$L:$L,$A17)</f>
        <v>4</v>
      </c>
      <c r="P17" s="205">
        <f>COUNTIFS([3]Classrooms!$B:$B,$A17,[3]Classrooms!$Q:$Q,"General Classroom",[3]Classrooms!$P:$P,"Adult Ed")</f>
        <v>0</v>
      </c>
      <c r="Q17" s="205">
        <f>COUNTIFS([3]Classrooms!$B:$B,$A17,[3]Classrooms!$Q:$Q,"General Classroom",[3]Classrooms!$P:$P,"CDC*")</f>
        <v>1</v>
      </c>
      <c r="R17" s="205">
        <f>COUNTIFS([3]Classrooms!$B:$B,$A17,[3]Classrooms!$Q:$Q,"General Classroom",[3]Classrooms!$P:$P,"OUSD Central")</f>
        <v>2</v>
      </c>
      <c r="S17" s="205">
        <f>COUNTIFS([3]Classrooms!$B:$B,$A17,[3]Classrooms!$Q:$Q,"General Classroom",[3]Classrooms!$P:$P,"Comm-Based")</f>
        <v>0</v>
      </c>
      <c r="T17" s="205">
        <f>COUNTIFS([3]Classrooms!$B:$B,$A17,[3]Classrooms!$Q:$Q,"General Classroom",[3]Classrooms!$P:$P,"Vacant (Condemned)")</f>
        <v>0</v>
      </c>
      <c r="U17" s="205">
        <f>COUNTIFS([3]Classrooms!$B:$B,$A17,[3]Classrooms!$Q:$Q,"General Classroom",[3]Classrooms!$P:$P,"Charter")</f>
        <v>0</v>
      </c>
      <c r="V17" s="205">
        <f t="shared" si="5"/>
        <v>3</v>
      </c>
      <c r="W17" s="206">
        <f t="shared" si="6"/>
        <v>30</v>
      </c>
      <c r="X17" s="204">
        <f>COUNTIFS([3]Classrooms!$B:$B,$A17,[3]Classrooms!$Q:$Q,"Specialized*")</f>
        <v>2</v>
      </c>
      <c r="Y17" s="204">
        <v>0</v>
      </c>
      <c r="Z17" s="204">
        <v>0</v>
      </c>
      <c r="AA17" s="204">
        <f>COUNTIFS([3]Classrooms!$B:$B,$A17,[3]Classrooms!$Q:$Q,"Specialized*",[3]Classrooms!$P:$P,"Adult Ed")</f>
        <v>0</v>
      </c>
      <c r="AB17" s="204">
        <f>COUNTIFS([3]Classrooms!$B:$B,$A17,[3]Classrooms!$Q:$Q,"Specialized*",[3]Classrooms!$P:$P,"CDC*")</f>
        <v>0</v>
      </c>
      <c r="AC17" s="204">
        <f>COUNTIFS([3]Classrooms!$B:$B,$A17,[3]Classrooms!$Q:$Q,"Specialized*",[3]Classrooms!$P:$P,"OUSD Central")</f>
        <v>0</v>
      </c>
      <c r="AD17" s="204">
        <f>COUNTIFS([3]Classrooms!$B:$B,$A17,[3]Classrooms!$Q:$Q,"Specialized*",[3]Classrooms!$P:$P,"Comm-Based")</f>
        <v>0</v>
      </c>
      <c r="AE17" s="204">
        <f>COUNTIFS([3]Classrooms!$B:$B,$A17,[3]Classrooms!$Q:$Q,"Specialized*",[3]Classrooms!$P:$P,"Vacant (Condemned)")</f>
        <v>0</v>
      </c>
      <c r="AF17" s="204">
        <f>COUNTIFS([3]Classrooms!$B:$B,$A17,[3]Classrooms!$Q:$Q,"Specialized*",[3]Classrooms!$P:$P,"Charter")</f>
        <v>0</v>
      </c>
      <c r="AG17" s="206">
        <f t="shared" si="7"/>
        <v>2</v>
      </c>
      <c r="AH17" s="207">
        <f>SUMIFS([3]Classrooms!$N:$N,[3]Classrooms!$B:$B,$A17,[3]Classrooms!$Q:$Q,AH$3,[3]Classrooms!$N:$N,"&gt;=600",[3]Classrooms!$P:$P,"&lt;&gt;Condemned")</f>
        <v>31178</v>
      </c>
      <c r="AI17" s="207">
        <f>SUMIFS([3]Classrooms!$N:$N,[3]Classrooms!$B:$B,$A17,[3]Classrooms!$Q:$Q,AI$3,[3]Classrooms!$N:$N,"&gt;=600",[3]Classrooms!$P:$P,"&lt;&gt;Condemned")</f>
        <v>0</v>
      </c>
      <c r="AJ17" s="207">
        <f>SUMIFS([3]Classrooms!$N:$N,[3]Classrooms!$B:$B,$A17,[3]Classrooms!$Q:$Q,AJ$3,[3]Classrooms!$N:$N,"&gt;=600",[3]Classrooms!$P:$P,"&lt;&gt;Condemned")</f>
        <v>849</v>
      </c>
      <c r="AK17" s="207">
        <f>SUMIFS([3]Classrooms!$N:$N,[3]Classrooms!$B:$B,$A17,[3]Classrooms!$Q:$Q,AK$3,[3]Classrooms!$N:$N,"&gt;=600",[3]Classrooms!$P:$P,"&lt;&gt;Condemned")</f>
        <v>849</v>
      </c>
      <c r="AL17" s="207">
        <f>SUMIFS('[3]NCS Rooms'!$I:$I,'[3]NCS Rooms'!$A:$A,$A17,'[3]NCS Rooms'!$L:$L,AL$3,'[3]NCS Rooms'!$M:$M,"&lt;&gt;Condemned")</f>
        <v>6365</v>
      </c>
      <c r="AM17" s="207">
        <f>SUMIFS('[3]NCS Rooms'!$I:$I,'[3]NCS Rooms'!$A:$A,$A17,'[3]NCS Rooms'!$L:$L,AM$3,'[3]NCS Rooms'!$M:$M,"&lt;&gt;Condemned")</f>
        <v>0</v>
      </c>
      <c r="AN17" s="207">
        <f>SUMIFS('[3]NCS Rooms'!$I:$I,'[3]NCS Rooms'!$A:$A,$A17,'[3]NCS Rooms'!$L:$L,AN$3,'[3]NCS Rooms'!$M:$M,"&lt;&gt;Condemned")</f>
        <v>0</v>
      </c>
      <c r="AO17" s="207">
        <f>SUMIFS('[3]NCS Rooms'!$I:$I,'[3]NCS Rooms'!$A:$A,$A17,'[3]NCS Rooms'!$L:$L,AO$3,'[3]NCS Rooms'!$M:$M,"&lt;&gt;Condemned")</f>
        <v>896</v>
      </c>
      <c r="AP17" s="207">
        <f>SUMIFS('[3]NCS Rooms'!$I:$I,'[3]NCS Rooms'!$A:$A,$A17,'[3]NCS Rooms'!$L:$L,AP$3,'[3]NCS Rooms'!$M:$M,"&lt;&gt;Condemned")</f>
        <v>21769</v>
      </c>
      <c r="AQ17" s="207">
        <f>SUMIFS('[3]NCS Rooms'!$I:$I,'[3]NCS Rooms'!$A:$A,$A17,'[3]NCS Rooms'!$L:$L,AQ$3,'[3]NCS Rooms'!$M:$M,"&lt;&gt;Condemned")</f>
        <v>5473</v>
      </c>
      <c r="AR17" s="208">
        <f t="shared" si="8"/>
        <v>843</v>
      </c>
      <c r="AS17" s="208">
        <f t="shared" si="9"/>
        <v>3372</v>
      </c>
      <c r="AT17" s="208">
        <f t="shared" si="10"/>
        <v>8845</v>
      </c>
      <c r="AU17" s="208">
        <f t="shared" si="11"/>
        <v>193842</v>
      </c>
      <c r="AV17" s="208">
        <f>SUMIFS('[3]NCS Rooms'!$I:$I,'[3]NCS Rooms'!$A:$A,$A17,'[3]NCS Rooms'!$F:$F,1)+SUMIFS('[3]Rooms Removed'!$I:$I,'[3]Rooms Removed'!$A:$A,$A17,'[3]Rooms Removed'!$F:$F,1,'[3]Rooms Removed'!$K:$K,"2012-not provided to students")+SUMIFS('[3]Rooms Removed'!$I:$I,'[3]Rooms Removed'!$A:$A,$A17,'[3]Rooms Removed'!$F:$F,1,'[3]Rooms Removed'!$K:$K,"2012-condemned")</f>
        <v>68708</v>
      </c>
      <c r="AW17" s="208">
        <f t="shared" si="12"/>
        <v>125134</v>
      </c>
      <c r="AX17" s="209"/>
      <c r="AY17" s="201"/>
    </row>
    <row r="18" spans="1:51" x14ac:dyDescent="0.25">
      <c r="A18" s="141">
        <v>119</v>
      </c>
      <c r="B18" s="142" t="s">
        <v>242</v>
      </c>
      <c r="C18" s="142" t="s">
        <v>213</v>
      </c>
      <c r="D18" s="142" t="s">
        <v>7441</v>
      </c>
      <c r="E18" s="202">
        <v>2.89</v>
      </c>
      <c r="F18" s="203">
        <f t="shared" si="0"/>
        <v>22</v>
      </c>
      <c r="G18" s="204">
        <f t="shared" si="13"/>
        <v>19</v>
      </c>
      <c r="H18" s="204">
        <f t="shared" si="14"/>
        <v>3</v>
      </c>
      <c r="I18" s="204">
        <f t="shared" si="1"/>
        <v>22</v>
      </c>
      <c r="J18" s="204">
        <f t="shared" si="2"/>
        <v>0</v>
      </c>
      <c r="K18" s="204">
        <f t="shared" si="3"/>
        <v>0</v>
      </c>
      <c r="L18" s="205">
        <f>COUNTIFS([3]Classrooms!$B:$B,$A18,[3]Classrooms!$Q:$Q,"General Classroom")</f>
        <v>22</v>
      </c>
      <c r="M18" s="205">
        <v>0</v>
      </c>
      <c r="N18" s="205">
        <f t="shared" si="4"/>
        <v>22</v>
      </c>
      <c r="O18" s="205">
        <f>SUMIFS([3]SDC!$K:$K,[3]SDC!$L:$L,$A18)</f>
        <v>3</v>
      </c>
      <c r="P18" s="205">
        <f>COUNTIFS([3]Classrooms!$B:$B,$A18,[3]Classrooms!$Q:$Q,"General Classroom",[3]Classrooms!$P:$P,"Adult Ed")</f>
        <v>0</v>
      </c>
      <c r="Q18" s="205">
        <f>COUNTIFS([3]Classrooms!$B:$B,$A18,[3]Classrooms!$Q:$Q,"General Classroom",[3]Classrooms!$P:$P,"CDC*")</f>
        <v>0</v>
      </c>
      <c r="R18" s="205">
        <f>COUNTIFS([3]Classrooms!$B:$B,$A18,[3]Classrooms!$Q:$Q,"General Classroom",[3]Classrooms!$P:$P,"OUSD Central")</f>
        <v>0</v>
      </c>
      <c r="S18" s="205">
        <f>COUNTIFS([3]Classrooms!$B:$B,$A18,[3]Classrooms!$Q:$Q,"General Classroom",[3]Classrooms!$P:$P,"Comm-Based")</f>
        <v>0</v>
      </c>
      <c r="T18" s="205">
        <f>COUNTIFS([3]Classrooms!$B:$B,$A18,[3]Classrooms!$Q:$Q,"General Classroom",[3]Classrooms!$P:$P,"Vacant (Condemned)")</f>
        <v>0</v>
      </c>
      <c r="U18" s="205">
        <f>COUNTIFS([3]Classrooms!$B:$B,$A18,[3]Classrooms!$Q:$Q,"General Classroom",[3]Classrooms!$P:$P,"Charter")</f>
        <v>0</v>
      </c>
      <c r="V18" s="205">
        <f t="shared" si="5"/>
        <v>0</v>
      </c>
      <c r="W18" s="206">
        <f t="shared" si="6"/>
        <v>19</v>
      </c>
      <c r="X18" s="204">
        <f>COUNTIFS([3]Classrooms!$B:$B,$A18,[3]Classrooms!$Q:$Q,"Specialized*")</f>
        <v>0</v>
      </c>
      <c r="Y18" s="204">
        <v>0</v>
      </c>
      <c r="Z18" s="204">
        <v>0</v>
      </c>
      <c r="AA18" s="204">
        <f>COUNTIFS([3]Classrooms!$B:$B,$A18,[3]Classrooms!$Q:$Q,"Specialized*",[3]Classrooms!$P:$P,"Adult Ed")</f>
        <v>0</v>
      </c>
      <c r="AB18" s="204">
        <f>COUNTIFS([3]Classrooms!$B:$B,$A18,[3]Classrooms!$Q:$Q,"Specialized*",[3]Classrooms!$P:$P,"CDC*")</f>
        <v>0</v>
      </c>
      <c r="AC18" s="204">
        <f>COUNTIFS([3]Classrooms!$B:$B,$A18,[3]Classrooms!$Q:$Q,"Specialized*",[3]Classrooms!$P:$P,"OUSD Central")</f>
        <v>0</v>
      </c>
      <c r="AD18" s="204">
        <f>COUNTIFS([3]Classrooms!$B:$B,$A18,[3]Classrooms!$Q:$Q,"Specialized*",[3]Classrooms!$P:$P,"Comm-Based")</f>
        <v>0</v>
      </c>
      <c r="AE18" s="204">
        <f>COUNTIFS([3]Classrooms!$B:$B,$A18,[3]Classrooms!$Q:$Q,"Specialized*",[3]Classrooms!$P:$P,"Vacant (Condemned)")</f>
        <v>0</v>
      </c>
      <c r="AF18" s="204">
        <f>COUNTIFS([3]Classrooms!$B:$B,$A18,[3]Classrooms!$Q:$Q,"Specialized*",[3]Classrooms!$P:$P,"Charter")</f>
        <v>0</v>
      </c>
      <c r="AG18" s="206">
        <f t="shared" si="7"/>
        <v>0</v>
      </c>
      <c r="AH18" s="207">
        <f>SUMIFS([3]Classrooms!$N:$N,[3]Classrooms!$B:$B,$A18,[3]Classrooms!$Q:$Q,AH$3,[3]Classrooms!$N:$N,"&gt;=600",[3]Classrooms!$P:$P,"&lt;&gt;Condemned")</f>
        <v>20779</v>
      </c>
      <c r="AI18" s="207">
        <f>SUMIFS([3]Classrooms!$N:$N,[3]Classrooms!$B:$B,$A18,[3]Classrooms!$Q:$Q,AI$3,[3]Classrooms!$N:$N,"&gt;=600",[3]Classrooms!$P:$P,"&lt;&gt;Condemned")</f>
        <v>0</v>
      </c>
      <c r="AJ18" s="207">
        <f>SUMIFS([3]Classrooms!$N:$N,[3]Classrooms!$B:$B,$A18,[3]Classrooms!$Q:$Q,AJ$3,[3]Classrooms!$N:$N,"&gt;=600",[3]Classrooms!$P:$P,"&lt;&gt;Condemned")</f>
        <v>0</v>
      </c>
      <c r="AK18" s="207">
        <f>SUMIFS([3]Classrooms!$N:$N,[3]Classrooms!$B:$B,$A18,[3]Classrooms!$Q:$Q,AK$3,[3]Classrooms!$N:$N,"&gt;=600",[3]Classrooms!$P:$P,"&lt;&gt;Condemned")</f>
        <v>0</v>
      </c>
      <c r="AL18" s="207">
        <f>SUMIFS('[3]NCS Rooms'!$I:$I,'[3]NCS Rooms'!$A:$A,$A18,'[3]NCS Rooms'!$L:$L,AL$3,'[3]NCS Rooms'!$M:$M,"&lt;&gt;Condemned")</f>
        <v>5151</v>
      </c>
      <c r="AM18" s="207">
        <f>SUMIFS('[3]NCS Rooms'!$I:$I,'[3]NCS Rooms'!$A:$A,$A18,'[3]NCS Rooms'!$L:$L,AM$3,'[3]NCS Rooms'!$M:$M,"&lt;&gt;Condemned")</f>
        <v>0</v>
      </c>
      <c r="AN18" s="207">
        <f>SUMIFS('[3]NCS Rooms'!$I:$I,'[3]NCS Rooms'!$A:$A,$A18,'[3]NCS Rooms'!$L:$L,AN$3,'[3]NCS Rooms'!$M:$M,"&lt;&gt;Condemned")</f>
        <v>0</v>
      </c>
      <c r="AO18" s="207">
        <f>SUMIFS('[3]NCS Rooms'!$I:$I,'[3]NCS Rooms'!$A:$A,$A18,'[3]NCS Rooms'!$L:$L,AO$3,'[3]NCS Rooms'!$M:$M,"&lt;&gt;Condemned")</f>
        <v>1133</v>
      </c>
      <c r="AP18" s="207">
        <f>SUMIFS('[3]NCS Rooms'!$I:$I,'[3]NCS Rooms'!$A:$A,$A18,'[3]NCS Rooms'!$L:$L,AP$3,'[3]NCS Rooms'!$M:$M,"&lt;&gt;Condemned")</f>
        <v>18388</v>
      </c>
      <c r="AQ18" s="207">
        <f>SUMIFS('[3]NCS Rooms'!$I:$I,'[3]NCS Rooms'!$A:$A,$A18,'[3]NCS Rooms'!$L:$L,AQ$3,'[3]NCS Rooms'!$M:$M,"&lt;&gt;Condemned")</f>
        <v>3795</v>
      </c>
      <c r="AR18" s="208">
        <f t="shared" si="8"/>
        <v>945</v>
      </c>
      <c r="AS18" s="208">
        <f t="shared" si="9"/>
        <v>2835</v>
      </c>
      <c r="AT18" s="208">
        <f t="shared" si="10"/>
        <v>6630</v>
      </c>
      <c r="AU18" s="208">
        <f t="shared" si="11"/>
        <v>125888</v>
      </c>
      <c r="AV18" s="208">
        <f>SUMIFS('[3]NCS Rooms'!$I:$I,'[3]NCS Rooms'!$A:$A,$A18,'[3]NCS Rooms'!$F:$F,1)+SUMIFS('[3]Rooms Removed'!$I:$I,'[3]Rooms Removed'!$A:$A,$A18,'[3]Rooms Removed'!$F:$F,1,'[3]Rooms Removed'!$K:$K,"2012-not provided to students")+SUMIFS('[3]Rooms Removed'!$I:$I,'[3]Rooms Removed'!$A:$A,$A18,'[3]Rooms Removed'!$F:$F,1,'[3]Rooms Removed'!$K:$K,"2012-condemned")</f>
        <v>31460</v>
      </c>
      <c r="AW18" s="208">
        <f t="shared" si="12"/>
        <v>94428</v>
      </c>
      <c r="AX18" s="142"/>
      <c r="AY18" s="201"/>
    </row>
    <row r="19" spans="1:51" x14ac:dyDescent="0.25">
      <c r="A19" s="141">
        <v>120</v>
      </c>
      <c r="B19" s="142" t="s">
        <v>334</v>
      </c>
      <c r="C19" s="142" t="s">
        <v>221</v>
      </c>
      <c r="D19" s="142" t="s">
        <v>7442</v>
      </c>
      <c r="E19" s="202">
        <v>3.44</v>
      </c>
      <c r="F19" s="203">
        <f t="shared" si="0"/>
        <v>26</v>
      </c>
      <c r="G19" s="204">
        <f t="shared" si="13"/>
        <v>0</v>
      </c>
      <c r="H19" s="204">
        <f t="shared" si="14"/>
        <v>0</v>
      </c>
      <c r="I19" s="204">
        <f t="shared" si="1"/>
        <v>0</v>
      </c>
      <c r="J19" s="204">
        <f t="shared" si="2"/>
        <v>26</v>
      </c>
      <c r="K19" s="204">
        <f t="shared" si="3"/>
        <v>0</v>
      </c>
      <c r="L19" s="205">
        <f>COUNTIFS([3]Classrooms!$B:$B,$A19,[3]Classrooms!$Q:$Q,"General Classroom")</f>
        <v>25</v>
      </c>
      <c r="M19" s="205">
        <v>0</v>
      </c>
      <c r="N19" s="205">
        <f t="shared" si="4"/>
        <v>25</v>
      </c>
      <c r="O19" s="205">
        <f>SUMIFS([3]SDC!$K:$K,[3]SDC!$L:$L,$A19)</f>
        <v>0</v>
      </c>
      <c r="P19" s="205">
        <f>COUNTIFS([3]Classrooms!$B:$B,$A19,[3]Classrooms!$Q:$Q,"General Classroom",[3]Classrooms!$P:$P,"Adult Ed")</f>
        <v>0</v>
      </c>
      <c r="Q19" s="205">
        <f>COUNTIFS([3]Classrooms!$B:$B,$A19,[3]Classrooms!$Q:$Q,"General Classroom",[3]Classrooms!$P:$P,"CDC*")</f>
        <v>0</v>
      </c>
      <c r="R19" s="205">
        <f>COUNTIFS([3]Classrooms!$B:$B,$A19,[3]Classrooms!$Q:$Q,"General Classroom",[3]Classrooms!$P:$P,"OUSD Central")</f>
        <v>0</v>
      </c>
      <c r="S19" s="205">
        <f>COUNTIFS([3]Classrooms!$B:$B,$A19,[3]Classrooms!$Q:$Q,"General Classroom",[3]Classrooms!$P:$P,"Comm-Based")</f>
        <v>0</v>
      </c>
      <c r="T19" s="205">
        <f>COUNTIFS([3]Classrooms!$B:$B,$A19,[3]Classrooms!$Q:$Q,"General Classroom",[3]Classrooms!$P:$P,"Vacant (Condemned)")</f>
        <v>0</v>
      </c>
      <c r="U19" s="205">
        <f>COUNTIFS([3]Classrooms!$B:$B,$A19,[3]Classrooms!$Q:$Q,"General Classroom",[3]Classrooms!$P:$P,"Charter")</f>
        <v>25</v>
      </c>
      <c r="V19" s="205">
        <f t="shared" si="5"/>
        <v>25</v>
      </c>
      <c r="W19" s="206">
        <f t="shared" si="6"/>
        <v>0</v>
      </c>
      <c r="X19" s="204">
        <f>COUNTIFS([3]Classrooms!$B:$B,$A19,[3]Classrooms!$Q:$Q,"Specialized*")</f>
        <v>1</v>
      </c>
      <c r="Y19" s="204">
        <v>0</v>
      </c>
      <c r="Z19" s="204">
        <v>0</v>
      </c>
      <c r="AA19" s="204">
        <f>COUNTIFS([3]Classrooms!$B:$B,$A19,[3]Classrooms!$Q:$Q,"Specialized*",[3]Classrooms!$P:$P,"Adult Ed")</f>
        <v>0</v>
      </c>
      <c r="AB19" s="204">
        <f>COUNTIFS([3]Classrooms!$B:$B,$A19,[3]Classrooms!$Q:$Q,"Specialized*",[3]Classrooms!$P:$P,"CDC*")</f>
        <v>0</v>
      </c>
      <c r="AC19" s="204">
        <f>COUNTIFS([3]Classrooms!$B:$B,$A19,[3]Classrooms!$Q:$Q,"Specialized*",[3]Classrooms!$P:$P,"OUSD Central")</f>
        <v>0</v>
      </c>
      <c r="AD19" s="204">
        <f>COUNTIFS([3]Classrooms!$B:$B,$A19,[3]Classrooms!$Q:$Q,"Specialized*",[3]Classrooms!$P:$P,"Comm-Based")</f>
        <v>0</v>
      </c>
      <c r="AE19" s="204">
        <f>COUNTIFS([3]Classrooms!$B:$B,$A19,[3]Classrooms!$Q:$Q,"Specialized*",[3]Classrooms!$P:$P,"Vacant (Condemned)")</f>
        <v>0</v>
      </c>
      <c r="AF19" s="204">
        <f>COUNTIFS([3]Classrooms!$B:$B,$A19,[3]Classrooms!$Q:$Q,"Specialized*",[3]Classrooms!$P:$P,"Charter")</f>
        <v>1</v>
      </c>
      <c r="AG19" s="206">
        <f t="shared" si="7"/>
        <v>0</v>
      </c>
      <c r="AH19" s="207">
        <f>SUMIFS([3]Classrooms!$N:$N,[3]Classrooms!$B:$B,$A19,[3]Classrooms!$Q:$Q,AH$3,[3]Classrooms!$N:$N,"&gt;=600",[3]Classrooms!$P:$P,"&lt;&gt;Condemned")</f>
        <v>18171</v>
      </c>
      <c r="AI19" s="207">
        <f>SUMIFS([3]Classrooms!$N:$N,[3]Classrooms!$B:$B,$A19,[3]Classrooms!$Q:$Q,AI$3,[3]Classrooms!$N:$N,"&gt;=600",[3]Classrooms!$P:$P,"&lt;&gt;Condemned")</f>
        <v>1549</v>
      </c>
      <c r="AJ19" s="207">
        <f>SUMIFS([3]Classrooms!$N:$N,[3]Classrooms!$B:$B,$A19,[3]Classrooms!$Q:$Q,AJ$3,[3]Classrooms!$N:$N,"&gt;=600",[3]Classrooms!$P:$P,"&lt;&gt;Condemned")</f>
        <v>0</v>
      </c>
      <c r="AK19" s="207">
        <f>SUMIFS([3]Classrooms!$N:$N,[3]Classrooms!$B:$B,$A19,[3]Classrooms!$Q:$Q,AK$3,[3]Classrooms!$N:$N,"&gt;=600",[3]Classrooms!$P:$P,"&lt;&gt;Condemned")</f>
        <v>0</v>
      </c>
      <c r="AL19" s="207">
        <f>SUMIFS('[3]NCS Rooms'!$I:$I,'[3]NCS Rooms'!$A:$A,$A19,'[3]NCS Rooms'!$L:$L,AL$3,'[3]NCS Rooms'!$M:$M,"&lt;&gt;Condemned")</f>
        <v>5726</v>
      </c>
      <c r="AM19" s="207">
        <f>SUMIFS('[3]NCS Rooms'!$I:$I,'[3]NCS Rooms'!$A:$A,$A19,'[3]NCS Rooms'!$L:$L,AM$3,'[3]NCS Rooms'!$M:$M,"&lt;&gt;Condemned")</f>
        <v>1562</v>
      </c>
      <c r="AN19" s="207">
        <f>SUMIFS('[3]NCS Rooms'!$I:$I,'[3]NCS Rooms'!$A:$A,$A19,'[3]NCS Rooms'!$L:$L,AN$3,'[3]NCS Rooms'!$M:$M,"&lt;&gt;Condemned")</f>
        <v>0</v>
      </c>
      <c r="AO19" s="207">
        <f>SUMIFS('[3]NCS Rooms'!$I:$I,'[3]NCS Rooms'!$A:$A,$A19,'[3]NCS Rooms'!$L:$L,AO$3,'[3]NCS Rooms'!$M:$M,"&lt;&gt;Condemned")</f>
        <v>0</v>
      </c>
      <c r="AP19" s="207">
        <f>SUMIFS('[3]NCS Rooms'!$I:$I,'[3]NCS Rooms'!$A:$A,$A19,'[3]NCS Rooms'!$L:$L,AP$3,'[3]NCS Rooms'!$M:$M,"&lt;&gt;Condemned")</f>
        <v>16041</v>
      </c>
      <c r="AQ19" s="207">
        <f>SUMIFS('[3]NCS Rooms'!$I:$I,'[3]NCS Rooms'!$A:$A,$A19,'[3]NCS Rooms'!$L:$L,AQ$3,'[3]NCS Rooms'!$M:$M,"&lt;&gt;Condemned")</f>
        <v>6462</v>
      </c>
      <c r="AR19" s="208">
        <f t="shared" si="8"/>
        <v>727</v>
      </c>
      <c r="AS19" s="208">
        <f t="shared" si="9"/>
        <v>0</v>
      </c>
      <c r="AT19" s="208">
        <f t="shared" si="10"/>
        <v>6462</v>
      </c>
      <c r="AU19" s="208">
        <f t="shared" si="11"/>
        <v>149846</v>
      </c>
      <c r="AV19" s="208">
        <f>SUMIFS('[3]NCS Rooms'!$I:$I,'[3]NCS Rooms'!$A:$A,$A19,'[3]NCS Rooms'!$F:$F,1)+SUMIFS('[3]Rooms Removed'!$I:$I,'[3]Rooms Removed'!$A:$A,$A19,'[3]Rooms Removed'!$F:$F,1,'[3]Rooms Removed'!$K:$K,"2012-not provided to students")+SUMIFS('[3]Rooms Removed'!$I:$I,'[3]Rooms Removed'!$A:$A,$A19,'[3]Rooms Removed'!$F:$F,1,'[3]Rooms Removed'!$K:$K,"2012-condemned")</f>
        <v>30652</v>
      </c>
      <c r="AW19" s="208">
        <f t="shared" si="12"/>
        <v>119194</v>
      </c>
      <c r="AX19" s="209"/>
      <c r="AY19" s="201"/>
    </row>
    <row r="20" spans="1:51" x14ac:dyDescent="0.25">
      <c r="A20" s="141">
        <v>121</v>
      </c>
      <c r="B20" s="142" t="s">
        <v>244</v>
      </c>
      <c r="C20" s="142" t="s">
        <v>213</v>
      </c>
      <c r="D20" s="142" t="s">
        <v>7443</v>
      </c>
      <c r="E20" s="202">
        <v>3.41</v>
      </c>
      <c r="F20" s="203">
        <f t="shared" si="0"/>
        <v>36</v>
      </c>
      <c r="G20" s="204">
        <f t="shared" si="13"/>
        <v>29</v>
      </c>
      <c r="H20" s="204">
        <f t="shared" si="14"/>
        <v>0</v>
      </c>
      <c r="I20" s="204">
        <f t="shared" si="1"/>
        <v>29</v>
      </c>
      <c r="J20" s="204">
        <f t="shared" si="2"/>
        <v>0</v>
      </c>
      <c r="K20" s="204">
        <f t="shared" si="3"/>
        <v>7</v>
      </c>
      <c r="L20" s="205">
        <f>COUNTIFS([3]Classrooms!$B:$B,$A20,[3]Classrooms!$Q:$Q,"General Classroom")</f>
        <v>34</v>
      </c>
      <c r="M20" s="205">
        <v>0</v>
      </c>
      <c r="N20" s="205">
        <f t="shared" si="4"/>
        <v>34</v>
      </c>
      <c r="O20" s="205">
        <f>SUMIFS([3]SDC!$K:$K,[3]SDC!$L:$L,$A20)</f>
        <v>0</v>
      </c>
      <c r="P20" s="205">
        <f>COUNTIFS([3]Classrooms!$B:$B,$A20,[3]Classrooms!$Q:$Q,"General Classroom",[3]Classrooms!$P:$P,"Adult Ed")</f>
        <v>0</v>
      </c>
      <c r="Q20" s="205">
        <f>COUNTIFS([3]Classrooms!$B:$B,$A20,[3]Classrooms!$Q:$Q,"General Classroom",[3]Classrooms!$P:$P,"CDC*")</f>
        <v>7</v>
      </c>
      <c r="R20" s="205">
        <f>COUNTIFS([3]Classrooms!$B:$B,$A20,[3]Classrooms!$Q:$Q,"General Classroom",[3]Classrooms!$P:$P,"OUSD Central")</f>
        <v>0</v>
      </c>
      <c r="S20" s="205">
        <f>COUNTIFS([3]Classrooms!$B:$B,$A20,[3]Classrooms!$Q:$Q,"General Classroom",[3]Classrooms!$P:$P,"Comm-Based")</f>
        <v>0</v>
      </c>
      <c r="T20" s="205">
        <f>COUNTIFS([3]Classrooms!$B:$B,$A20,[3]Classrooms!$Q:$Q,"General Classroom",[3]Classrooms!$P:$P,"Vacant (Condemned)")</f>
        <v>0</v>
      </c>
      <c r="U20" s="205">
        <f>COUNTIFS([3]Classrooms!$B:$B,$A20,[3]Classrooms!$Q:$Q,"General Classroom",[3]Classrooms!$P:$P,"Charter")</f>
        <v>0</v>
      </c>
      <c r="V20" s="205">
        <f t="shared" si="5"/>
        <v>7</v>
      </c>
      <c r="W20" s="206">
        <f t="shared" si="6"/>
        <v>27</v>
      </c>
      <c r="X20" s="204">
        <f>COUNTIFS([3]Classrooms!$B:$B,$A20,[3]Classrooms!$Q:$Q,"Specialized*")</f>
        <v>2</v>
      </c>
      <c r="Y20" s="204">
        <v>0</v>
      </c>
      <c r="Z20" s="204">
        <v>0</v>
      </c>
      <c r="AA20" s="204">
        <f>COUNTIFS([3]Classrooms!$B:$B,$A20,[3]Classrooms!$Q:$Q,"Specialized*",[3]Classrooms!$P:$P,"Adult Ed")</f>
        <v>0</v>
      </c>
      <c r="AB20" s="204">
        <f>COUNTIFS([3]Classrooms!$B:$B,$A20,[3]Classrooms!$Q:$Q,"Specialized*",[3]Classrooms!$P:$P,"CDC*")</f>
        <v>0</v>
      </c>
      <c r="AC20" s="204">
        <f>COUNTIFS([3]Classrooms!$B:$B,$A20,[3]Classrooms!$Q:$Q,"Specialized*",[3]Classrooms!$P:$P,"OUSD Central")</f>
        <v>0</v>
      </c>
      <c r="AD20" s="204">
        <f>COUNTIFS([3]Classrooms!$B:$B,$A20,[3]Classrooms!$Q:$Q,"Specialized*",[3]Classrooms!$P:$P,"Comm-Based")</f>
        <v>0</v>
      </c>
      <c r="AE20" s="204">
        <f>COUNTIFS([3]Classrooms!$B:$B,$A20,[3]Classrooms!$Q:$Q,"Specialized*",[3]Classrooms!$P:$P,"Vacant (Condemned)")</f>
        <v>0</v>
      </c>
      <c r="AF20" s="204">
        <f>COUNTIFS([3]Classrooms!$B:$B,$A20,[3]Classrooms!$Q:$Q,"Specialized*",[3]Classrooms!$P:$P,"Charter")</f>
        <v>0</v>
      </c>
      <c r="AG20" s="206">
        <f t="shared" si="7"/>
        <v>2</v>
      </c>
      <c r="AH20" s="207">
        <f>SUMIFS([3]Classrooms!$N:$N,[3]Classrooms!$B:$B,$A20,[3]Classrooms!$Q:$Q,AH$3,[3]Classrooms!$N:$N,"&gt;=600",[3]Classrooms!$P:$P,"&lt;&gt;Condemned")</f>
        <v>34214</v>
      </c>
      <c r="AI20" s="207">
        <f>SUMIFS([3]Classrooms!$N:$N,[3]Classrooms!$B:$B,$A20,[3]Classrooms!$Q:$Q,AI$3,[3]Classrooms!$N:$N,"&gt;=600",[3]Classrooms!$P:$P,"&lt;&gt;Condemned")</f>
        <v>0</v>
      </c>
      <c r="AJ20" s="207">
        <f>SUMIFS([3]Classrooms!$N:$N,[3]Classrooms!$B:$B,$A20,[3]Classrooms!$Q:$Q,AJ$3,[3]Classrooms!$N:$N,"&gt;=600",[3]Classrooms!$P:$P,"&lt;&gt;Condemned")</f>
        <v>1254</v>
      </c>
      <c r="AK20" s="207">
        <f>SUMIFS([3]Classrooms!$N:$N,[3]Classrooms!$B:$B,$A20,[3]Classrooms!$Q:$Q,AK$3,[3]Classrooms!$N:$N,"&gt;=600",[3]Classrooms!$P:$P,"&lt;&gt;Condemned")</f>
        <v>1375</v>
      </c>
      <c r="AL20" s="207">
        <f>SUMIFS('[3]NCS Rooms'!$I:$I,'[3]NCS Rooms'!$A:$A,$A20,'[3]NCS Rooms'!$L:$L,AL$3,'[3]NCS Rooms'!$M:$M,"&lt;&gt;Condemned")</f>
        <v>7551</v>
      </c>
      <c r="AM20" s="207">
        <f>SUMIFS('[3]NCS Rooms'!$I:$I,'[3]NCS Rooms'!$A:$A,$A20,'[3]NCS Rooms'!$L:$L,AM$3,'[3]NCS Rooms'!$M:$M,"&lt;&gt;Condemned")</f>
        <v>0</v>
      </c>
      <c r="AN20" s="207">
        <f>SUMIFS('[3]NCS Rooms'!$I:$I,'[3]NCS Rooms'!$A:$A,$A20,'[3]NCS Rooms'!$L:$L,AN$3,'[3]NCS Rooms'!$M:$M,"&lt;&gt;Condemned")</f>
        <v>0</v>
      </c>
      <c r="AO20" s="207">
        <f>SUMIFS('[3]NCS Rooms'!$I:$I,'[3]NCS Rooms'!$A:$A,$A20,'[3]NCS Rooms'!$L:$L,AO$3,'[3]NCS Rooms'!$M:$M,"&lt;&gt;Condemned")</f>
        <v>2200</v>
      </c>
      <c r="AP20" s="207">
        <f>SUMIFS('[3]NCS Rooms'!$I:$I,'[3]NCS Rooms'!$A:$A,$A20,'[3]NCS Rooms'!$L:$L,AP$3,'[3]NCS Rooms'!$M:$M,"&lt;&gt;Condemned")</f>
        <v>29791</v>
      </c>
      <c r="AQ20" s="207">
        <f>SUMIFS('[3]NCS Rooms'!$I:$I,'[3]NCS Rooms'!$A:$A,$A20,'[3]NCS Rooms'!$L:$L,AQ$3,'[3]NCS Rooms'!$M:$M,"&lt;&gt;Condemned")</f>
        <v>12018</v>
      </c>
      <c r="AR20" s="208">
        <f t="shared" si="8"/>
        <v>1006</v>
      </c>
      <c r="AS20" s="208">
        <f t="shared" si="9"/>
        <v>0</v>
      </c>
      <c r="AT20" s="208">
        <f t="shared" si="10"/>
        <v>12018</v>
      </c>
      <c r="AU20" s="208">
        <f t="shared" si="11"/>
        <v>148540</v>
      </c>
      <c r="AV20" s="208">
        <f>SUMIFS('[3]NCS Rooms'!$I:$I,'[3]NCS Rooms'!$A:$A,$A20,'[3]NCS Rooms'!$F:$F,1)+SUMIFS('[3]Rooms Removed'!$I:$I,'[3]Rooms Removed'!$A:$A,$A20,'[3]Rooms Removed'!$F:$F,1,'[3]Rooms Removed'!$K:$K,"2012-not provided to students")+SUMIFS('[3]Rooms Removed'!$I:$I,'[3]Rooms Removed'!$A:$A,$A20,'[3]Rooms Removed'!$F:$F,1,'[3]Rooms Removed'!$K:$K,"2012-condemned")</f>
        <v>57178</v>
      </c>
      <c r="AW20" s="208">
        <f t="shared" si="12"/>
        <v>91362</v>
      </c>
      <c r="AX20" s="142" t="s">
        <v>7444</v>
      </c>
      <c r="AY20" s="201"/>
    </row>
    <row r="21" spans="1:51" x14ac:dyDescent="0.25">
      <c r="A21" s="141">
        <v>122</v>
      </c>
      <c r="B21" s="142" t="s">
        <v>246</v>
      </c>
      <c r="C21" s="142" t="s">
        <v>210</v>
      </c>
      <c r="D21" s="142" t="s">
        <v>7445</v>
      </c>
      <c r="E21" s="202">
        <v>5.19</v>
      </c>
      <c r="F21" s="203">
        <f t="shared" si="0"/>
        <v>19</v>
      </c>
      <c r="G21" s="204">
        <f t="shared" si="13"/>
        <v>14</v>
      </c>
      <c r="H21" s="204">
        <f t="shared" si="14"/>
        <v>5</v>
      </c>
      <c r="I21" s="204">
        <f t="shared" si="1"/>
        <v>19</v>
      </c>
      <c r="J21" s="204">
        <f t="shared" si="2"/>
        <v>0</v>
      </c>
      <c r="K21" s="204">
        <f t="shared" si="3"/>
        <v>0</v>
      </c>
      <c r="L21" s="205">
        <f>COUNTIFS([3]Classrooms!$B:$B,$A21,[3]Classrooms!$Q:$Q,"General Classroom")</f>
        <v>19</v>
      </c>
      <c r="M21" s="205">
        <v>0</v>
      </c>
      <c r="N21" s="205">
        <f t="shared" si="4"/>
        <v>19</v>
      </c>
      <c r="O21" s="205">
        <f>SUMIFS([3]SDC!$K:$K,[3]SDC!$L:$L,$A21)</f>
        <v>5</v>
      </c>
      <c r="P21" s="205">
        <f>COUNTIFS([3]Classrooms!$B:$B,$A21,[3]Classrooms!$Q:$Q,"General Classroom",[3]Classrooms!$P:$P,"Adult Ed")</f>
        <v>0</v>
      </c>
      <c r="Q21" s="205">
        <f>COUNTIFS([3]Classrooms!$B:$B,$A21,[3]Classrooms!$Q:$Q,"General Classroom",[3]Classrooms!$P:$P,"CDC*")</f>
        <v>0</v>
      </c>
      <c r="R21" s="205">
        <f>COUNTIFS([3]Classrooms!$B:$B,$A21,[3]Classrooms!$Q:$Q,"General Classroom",[3]Classrooms!$P:$P,"OUSD Central")</f>
        <v>0</v>
      </c>
      <c r="S21" s="205">
        <f>COUNTIFS([3]Classrooms!$B:$B,$A21,[3]Classrooms!$Q:$Q,"General Classroom",[3]Classrooms!$P:$P,"Comm-Based")</f>
        <v>0</v>
      </c>
      <c r="T21" s="205">
        <f>COUNTIFS([3]Classrooms!$B:$B,$A21,[3]Classrooms!$Q:$Q,"General Classroom",[3]Classrooms!$P:$P,"Vacant (Condemned)")</f>
        <v>0</v>
      </c>
      <c r="U21" s="205">
        <f>COUNTIFS([3]Classrooms!$B:$B,$A21,[3]Classrooms!$Q:$Q,"General Classroom",[3]Classrooms!$P:$P,"Charter")</f>
        <v>0</v>
      </c>
      <c r="V21" s="205">
        <f t="shared" si="5"/>
        <v>0</v>
      </c>
      <c r="W21" s="206">
        <f t="shared" si="6"/>
        <v>14</v>
      </c>
      <c r="X21" s="204">
        <f>COUNTIFS([3]Classrooms!$B:$B,$A21,[3]Classrooms!$Q:$Q,"Specialized*")</f>
        <v>0</v>
      </c>
      <c r="Y21" s="204">
        <v>0</v>
      </c>
      <c r="Z21" s="204">
        <v>0</v>
      </c>
      <c r="AA21" s="204">
        <f>COUNTIFS([3]Classrooms!$B:$B,$A21,[3]Classrooms!$Q:$Q,"Specialized*",[3]Classrooms!$P:$P,"Adult Ed")</f>
        <v>0</v>
      </c>
      <c r="AB21" s="204">
        <f>COUNTIFS([3]Classrooms!$B:$B,$A21,[3]Classrooms!$Q:$Q,"Specialized*",[3]Classrooms!$P:$P,"CDC*")</f>
        <v>0</v>
      </c>
      <c r="AC21" s="204">
        <f>COUNTIFS([3]Classrooms!$B:$B,$A21,[3]Classrooms!$Q:$Q,"Specialized*",[3]Classrooms!$P:$P,"OUSD Central")</f>
        <v>0</v>
      </c>
      <c r="AD21" s="204">
        <f>COUNTIFS([3]Classrooms!$B:$B,$A21,[3]Classrooms!$Q:$Q,"Specialized*",[3]Classrooms!$P:$P,"Comm-Based")</f>
        <v>0</v>
      </c>
      <c r="AE21" s="204">
        <f>COUNTIFS([3]Classrooms!$B:$B,$A21,[3]Classrooms!$Q:$Q,"Specialized*",[3]Classrooms!$P:$P,"Vacant (Condemned)")</f>
        <v>0</v>
      </c>
      <c r="AF21" s="204">
        <f>COUNTIFS([3]Classrooms!$B:$B,$A21,[3]Classrooms!$Q:$Q,"Specialized*",[3]Classrooms!$P:$P,"Charter")</f>
        <v>0</v>
      </c>
      <c r="AG21" s="206">
        <f t="shared" si="7"/>
        <v>0</v>
      </c>
      <c r="AH21" s="207">
        <f>SUMIFS([3]Classrooms!$N:$N,[3]Classrooms!$B:$B,$A21,[3]Classrooms!$Q:$Q,AH$3,[3]Classrooms!$N:$N,"&gt;=600",[3]Classrooms!$P:$P,"&lt;&gt;Condemned")</f>
        <v>16565</v>
      </c>
      <c r="AI21" s="207">
        <f>SUMIFS([3]Classrooms!$N:$N,[3]Classrooms!$B:$B,$A21,[3]Classrooms!$Q:$Q,AI$3,[3]Classrooms!$N:$N,"&gt;=600",[3]Classrooms!$P:$P,"&lt;&gt;Condemned")</f>
        <v>0</v>
      </c>
      <c r="AJ21" s="207">
        <f>SUMIFS([3]Classrooms!$N:$N,[3]Classrooms!$B:$B,$A21,[3]Classrooms!$Q:$Q,AJ$3,[3]Classrooms!$N:$N,"&gt;=600",[3]Classrooms!$P:$P,"&lt;&gt;Condemned")</f>
        <v>0</v>
      </c>
      <c r="AK21" s="207">
        <f>SUMIFS([3]Classrooms!$N:$N,[3]Classrooms!$B:$B,$A21,[3]Classrooms!$Q:$Q,AK$3,[3]Classrooms!$N:$N,"&gt;=600",[3]Classrooms!$P:$P,"&lt;&gt;Condemned")</f>
        <v>0</v>
      </c>
      <c r="AL21" s="207">
        <f>SUMIFS('[3]NCS Rooms'!$I:$I,'[3]NCS Rooms'!$A:$A,$A21,'[3]NCS Rooms'!$L:$L,AL$3,'[3]NCS Rooms'!$M:$M,"&lt;&gt;Condemned")</f>
        <v>3210</v>
      </c>
      <c r="AM21" s="207">
        <f>SUMIFS('[3]NCS Rooms'!$I:$I,'[3]NCS Rooms'!$A:$A,$A21,'[3]NCS Rooms'!$L:$L,AM$3,'[3]NCS Rooms'!$M:$M,"&lt;&gt;Condemned")</f>
        <v>0</v>
      </c>
      <c r="AN21" s="207">
        <f>SUMIFS('[3]NCS Rooms'!$I:$I,'[3]NCS Rooms'!$A:$A,$A21,'[3]NCS Rooms'!$L:$L,AN$3,'[3]NCS Rooms'!$M:$M,"&lt;&gt;Condemned")</f>
        <v>0</v>
      </c>
      <c r="AO21" s="207">
        <f>SUMIFS('[3]NCS Rooms'!$I:$I,'[3]NCS Rooms'!$A:$A,$A21,'[3]NCS Rooms'!$L:$L,AO$3,'[3]NCS Rooms'!$M:$M,"&lt;&gt;Condemned")</f>
        <v>896</v>
      </c>
      <c r="AP21" s="207">
        <f>SUMIFS('[3]NCS Rooms'!$I:$I,'[3]NCS Rooms'!$A:$A,$A21,'[3]NCS Rooms'!$L:$L,AP$3,'[3]NCS Rooms'!$M:$M,"&lt;&gt;Condemned")</f>
        <v>7741</v>
      </c>
      <c r="AQ21" s="207">
        <f>SUMIFS('[3]NCS Rooms'!$I:$I,'[3]NCS Rooms'!$A:$A,$A21,'[3]NCS Rooms'!$L:$L,AQ$3,'[3]NCS Rooms'!$M:$M,"&lt;&gt;Condemned")</f>
        <v>4773</v>
      </c>
      <c r="AR21" s="208">
        <f t="shared" si="8"/>
        <v>872</v>
      </c>
      <c r="AS21" s="208">
        <f t="shared" si="9"/>
        <v>4360</v>
      </c>
      <c r="AT21" s="208">
        <f t="shared" si="10"/>
        <v>9133</v>
      </c>
      <c r="AU21" s="208">
        <f t="shared" si="11"/>
        <v>226076</v>
      </c>
      <c r="AV21" s="208">
        <f>SUMIFS('[3]NCS Rooms'!$I:$I,'[3]NCS Rooms'!$A:$A,$A21,'[3]NCS Rooms'!$F:$F,1)+SUMIFS('[3]Rooms Removed'!$I:$I,'[3]Rooms Removed'!$A:$A,$A21,'[3]Rooms Removed'!$F:$F,1,'[3]Rooms Removed'!$K:$K,"2012-not provided to students")+SUMIFS('[3]Rooms Removed'!$I:$I,'[3]Rooms Removed'!$A:$A,$A21,'[3]Rooms Removed'!$F:$F,1,'[3]Rooms Removed'!$K:$K,"2012-condemned")</f>
        <v>34639</v>
      </c>
      <c r="AW21" s="208">
        <f t="shared" si="12"/>
        <v>191437</v>
      </c>
      <c r="AX21" s="209"/>
      <c r="AY21" s="201"/>
    </row>
    <row r="22" spans="1:51" x14ac:dyDescent="0.25">
      <c r="A22" s="141">
        <v>124</v>
      </c>
      <c r="B22" s="142" t="s">
        <v>343</v>
      </c>
      <c r="C22" s="142" t="s">
        <v>232</v>
      </c>
      <c r="D22" s="142" t="s">
        <v>7446</v>
      </c>
      <c r="E22" s="202">
        <v>3.86</v>
      </c>
      <c r="F22" s="203">
        <f t="shared" si="0"/>
        <v>36</v>
      </c>
      <c r="G22" s="204">
        <f t="shared" si="13"/>
        <v>0</v>
      </c>
      <c r="H22" s="204">
        <f t="shared" si="14"/>
        <v>0</v>
      </c>
      <c r="I22" s="204">
        <f t="shared" si="1"/>
        <v>0</v>
      </c>
      <c r="J22" s="204">
        <f t="shared" si="2"/>
        <v>35</v>
      </c>
      <c r="K22" s="204">
        <f t="shared" si="3"/>
        <v>1</v>
      </c>
      <c r="L22" s="205">
        <f>COUNTIFS([3]Classrooms!$B:$B,$A22,[3]Classrooms!$Q:$Q,"General Classroom")</f>
        <v>36</v>
      </c>
      <c r="M22" s="205">
        <v>0</v>
      </c>
      <c r="N22" s="205">
        <f t="shared" si="4"/>
        <v>36</v>
      </c>
      <c r="O22" s="205">
        <f>SUMIFS([3]SDC!$K:$K,[3]SDC!$L:$L,$A22)</f>
        <v>0</v>
      </c>
      <c r="P22" s="205">
        <f>COUNTIFS([3]Classrooms!$B:$B,$A22,[3]Classrooms!$Q:$Q,"General Classroom",[3]Classrooms!$P:$P,"Adult Ed")</f>
        <v>0</v>
      </c>
      <c r="Q22" s="205">
        <f>COUNTIFS([3]Classrooms!$B:$B,$A22,[3]Classrooms!$Q:$Q,"General Classroom",[3]Classrooms!$P:$P,"CDC*")</f>
        <v>0</v>
      </c>
      <c r="R22" s="205">
        <f>COUNTIFS([3]Classrooms!$B:$B,$A22,[3]Classrooms!$Q:$Q,"General Classroom",[3]Classrooms!$P:$P,"OUSD Central")</f>
        <v>0</v>
      </c>
      <c r="S22" s="205">
        <f>COUNTIFS([3]Classrooms!$B:$B,$A22,[3]Classrooms!$Q:$Q,"General Classroom",[3]Classrooms!$P:$P,"Comm-Based")</f>
        <v>1</v>
      </c>
      <c r="T22" s="205">
        <f>COUNTIFS([3]Classrooms!$B:$B,$A22,[3]Classrooms!$Q:$Q,"General Classroom",[3]Classrooms!$P:$P,"Vacant (Condemned)")</f>
        <v>0</v>
      </c>
      <c r="U22" s="205">
        <f>COUNTIFS([3]Classrooms!$B:$B,$A22,[3]Classrooms!$Q:$Q,"General Classroom",[3]Classrooms!$P:$P,"Charter")</f>
        <v>35</v>
      </c>
      <c r="V22" s="205">
        <f t="shared" si="5"/>
        <v>36</v>
      </c>
      <c r="W22" s="206">
        <f t="shared" si="6"/>
        <v>0</v>
      </c>
      <c r="X22" s="204">
        <f>COUNTIFS([3]Classrooms!$B:$B,$A22,[3]Classrooms!$Q:$Q,"Specialized*")</f>
        <v>0</v>
      </c>
      <c r="Y22" s="204">
        <v>0</v>
      </c>
      <c r="Z22" s="204">
        <v>0</v>
      </c>
      <c r="AA22" s="204">
        <f>COUNTIFS([3]Classrooms!$B:$B,$A22,[3]Classrooms!$Q:$Q,"Specialized*",[3]Classrooms!$P:$P,"Adult Ed")</f>
        <v>0</v>
      </c>
      <c r="AB22" s="204">
        <f>COUNTIFS([3]Classrooms!$B:$B,$A22,[3]Classrooms!$Q:$Q,"Specialized*",[3]Classrooms!$P:$P,"CDC*")</f>
        <v>0</v>
      </c>
      <c r="AC22" s="204">
        <f>COUNTIFS([3]Classrooms!$B:$B,$A22,[3]Classrooms!$Q:$Q,"Specialized*",[3]Classrooms!$P:$P,"OUSD Central")</f>
        <v>0</v>
      </c>
      <c r="AD22" s="204">
        <f>COUNTIFS([3]Classrooms!$B:$B,$A22,[3]Classrooms!$Q:$Q,"Specialized*",[3]Classrooms!$P:$P,"Comm-Based")</f>
        <v>0</v>
      </c>
      <c r="AE22" s="204">
        <f>COUNTIFS([3]Classrooms!$B:$B,$A22,[3]Classrooms!$Q:$Q,"Specialized*",[3]Classrooms!$P:$P,"Vacant (Condemned)")</f>
        <v>0</v>
      </c>
      <c r="AF22" s="204">
        <f>COUNTIFS([3]Classrooms!$B:$B,$A22,[3]Classrooms!$Q:$Q,"Specialized*",[3]Classrooms!$P:$P,"Charter")</f>
        <v>0</v>
      </c>
      <c r="AG22" s="206">
        <f t="shared" si="7"/>
        <v>0</v>
      </c>
      <c r="AH22" s="207">
        <f>SUMIFS([3]Classrooms!$N:$N,[3]Classrooms!$B:$B,$A22,[3]Classrooms!$Q:$Q,AH$3,[3]Classrooms!$N:$N,"&gt;=600",[3]Classrooms!$P:$P,"&lt;&gt;Condemned")</f>
        <v>27909</v>
      </c>
      <c r="AI22" s="207">
        <f>SUMIFS([3]Classrooms!$N:$N,[3]Classrooms!$B:$B,$A22,[3]Classrooms!$Q:$Q,AI$3,[3]Classrooms!$N:$N,"&gt;=600",[3]Classrooms!$P:$P,"&lt;&gt;Condemned")</f>
        <v>0</v>
      </c>
      <c r="AJ22" s="207">
        <f>SUMIFS([3]Classrooms!$N:$N,[3]Classrooms!$B:$B,$A22,[3]Classrooms!$Q:$Q,AJ$3,[3]Classrooms!$N:$N,"&gt;=600",[3]Classrooms!$P:$P,"&lt;&gt;Condemned")</f>
        <v>0</v>
      </c>
      <c r="AK22" s="207">
        <f>SUMIFS([3]Classrooms!$N:$N,[3]Classrooms!$B:$B,$A22,[3]Classrooms!$Q:$Q,AK$3,[3]Classrooms!$N:$N,"&gt;=600",[3]Classrooms!$P:$P,"&lt;&gt;Condemned")</f>
        <v>0</v>
      </c>
      <c r="AL22" s="207">
        <f>SUMIFS('[3]NCS Rooms'!$I:$I,'[3]NCS Rooms'!$A:$A,$A22,'[3]NCS Rooms'!$L:$L,AL$3,'[3]NCS Rooms'!$M:$M,"&lt;&gt;Condemned")</f>
        <v>4241</v>
      </c>
      <c r="AM22" s="207">
        <f>SUMIFS('[3]NCS Rooms'!$I:$I,'[3]NCS Rooms'!$A:$A,$A22,'[3]NCS Rooms'!$L:$L,AM$3,'[3]NCS Rooms'!$M:$M,"&lt;&gt;Condemned")</f>
        <v>0</v>
      </c>
      <c r="AN22" s="207">
        <f>SUMIFS('[3]NCS Rooms'!$I:$I,'[3]NCS Rooms'!$A:$A,$A22,'[3]NCS Rooms'!$L:$L,AN$3,'[3]NCS Rooms'!$M:$M,"&lt;&gt;Condemned")</f>
        <v>0</v>
      </c>
      <c r="AO22" s="207">
        <f>SUMIFS('[3]NCS Rooms'!$I:$I,'[3]NCS Rooms'!$A:$A,$A22,'[3]NCS Rooms'!$L:$L,AO$3,'[3]NCS Rooms'!$M:$M,"&lt;&gt;Condemned")</f>
        <v>855</v>
      </c>
      <c r="AP22" s="207">
        <f>SUMIFS('[3]NCS Rooms'!$I:$I,'[3]NCS Rooms'!$A:$A,$A22,'[3]NCS Rooms'!$L:$L,AP$3,'[3]NCS Rooms'!$M:$M,"&lt;&gt;Condemned")</f>
        <v>12330</v>
      </c>
      <c r="AQ22" s="207">
        <f>SUMIFS('[3]NCS Rooms'!$I:$I,'[3]NCS Rooms'!$A:$A,$A22,'[3]NCS Rooms'!$L:$L,AQ$3,'[3]NCS Rooms'!$M:$M,"&lt;&gt;Condemned")</f>
        <v>4529</v>
      </c>
      <c r="AR22" s="208">
        <f t="shared" si="8"/>
        <v>775</v>
      </c>
      <c r="AS22" s="208">
        <f t="shared" si="9"/>
        <v>0</v>
      </c>
      <c r="AT22" s="208">
        <f t="shared" si="10"/>
        <v>4529</v>
      </c>
      <c r="AU22" s="208">
        <f t="shared" si="11"/>
        <v>168142</v>
      </c>
      <c r="AV22" s="208">
        <f>SUMIFS('[3]NCS Rooms'!$I:$I,'[3]NCS Rooms'!$A:$A,$A22,'[3]NCS Rooms'!$F:$F,1)+SUMIFS('[3]Rooms Removed'!$I:$I,'[3]Rooms Removed'!$A:$A,$A22,'[3]Rooms Removed'!$F:$F,1,'[3]Rooms Removed'!$K:$K,"2012-not provided to students")+SUMIFS('[3]Rooms Removed'!$I:$I,'[3]Rooms Removed'!$A:$A,$A22,'[3]Rooms Removed'!$F:$F,1,'[3]Rooms Removed'!$K:$K,"2012-condemned")</f>
        <v>44615</v>
      </c>
      <c r="AW22" s="208">
        <f t="shared" si="12"/>
        <v>123527</v>
      </c>
      <c r="AX22" s="142"/>
      <c r="AY22" s="201"/>
    </row>
    <row r="23" spans="1:51" x14ac:dyDescent="0.25">
      <c r="A23" s="141">
        <v>126</v>
      </c>
      <c r="B23" s="142" t="s">
        <v>250</v>
      </c>
      <c r="C23" s="142" t="s">
        <v>216</v>
      </c>
      <c r="D23" s="142" t="s">
        <v>7447</v>
      </c>
      <c r="E23" s="202">
        <v>3.82</v>
      </c>
      <c r="F23" s="203">
        <f t="shared" si="0"/>
        <v>36</v>
      </c>
      <c r="G23" s="204">
        <f t="shared" si="13"/>
        <v>32</v>
      </c>
      <c r="H23" s="204">
        <f t="shared" si="14"/>
        <v>2</v>
      </c>
      <c r="I23" s="204">
        <f t="shared" si="1"/>
        <v>34</v>
      </c>
      <c r="J23" s="204">
        <f t="shared" si="2"/>
        <v>0</v>
      </c>
      <c r="K23" s="204">
        <f t="shared" si="3"/>
        <v>2</v>
      </c>
      <c r="L23" s="205">
        <f>COUNTIFS([3]Classrooms!$B:$B,$A23,[3]Classrooms!$Q:$Q,"General Classroom")</f>
        <v>36</v>
      </c>
      <c r="M23" s="205">
        <v>0</v>
      </c>
      <c r="N23" s="205">
        <f t="shared" si="4"/>
        <v>36</v>
      </c>
      <c r="O23" s="205">
        <f>SUMIFS([3]SDC!$K:$K,[3]SDC!$L:$L,$A23)</f>
        <v>2</v>
      </c>
      <c r="P23" s="205">
        <f>COUNTIFS([3]Classrooms!$B:$B,$A23,[3]Classrooms!$Q:$Q,"General Classroom",[3]Classrooms!$P:$P,"Adult Ed")</f>
        <v>0</v>
      </c>
      <c r="Q23" s="205">
        <f>COUNTIFS([3]Classrooms!$B:$B,$A23,[3]Classrooms!$Q:$Q,"General Classroom",[3]Classrooms!$P:$P,"CDC*")</f>
        <v>0</v>
      </c>
      <c r="R23" s="205">
        <f>COUNTIFS([3]Classrooms!$B:$B,$A23,[3]Classrooms!$Q:$Q,"General Classroom",[3]Classrooms!$P:$P,"OUSD Central")</f>
        <v>2</v>
      </c>
      <c r="S23" s="205">
        <f>COUNTIFS([3]Classrooms!$B:$B,$A23,[3]Classrooms!$Q:$Q,"General Classroom",[3]Classrooms!$P:$P,"Comm-Based")</f>
        <v>0</v>
      </c>
      <c r="T23" s="205">
        <f>COUNTIFS([3]Classrooms!$B:$B,$A23,[3]Classrooms!$Q:$Q,"General Classroom",[3]Classrooms!$P:$P,"Vacant (Condemned)")</f>
        <v>0</v>
      </c>
      <c r="U23" s="205">
        <f>COUNTIFS([3]Classrooms!$B:$B,$A23,[3]Classrooms!$Q:$Q,"General Classroom",[3]Classrooms!$P:$P,"Charter")</f>
        <v>0</v>
      </c>
      <c r="V23" s="205">
        <f t="shared" si="5"/>
        <v>2</v>
      </c>
      <c r="W23" s="206">
        <f t="shared" si="6"/>
        <v>32</v>
      </c>
      <c r="X23" s="204">
        <f>COUNTIFS([3]Classrooms!$B:$B,$A23,[3]Classrooms!$Q:$Q,"Specialized*")</f>
        <v>0</v>
      </c>
      <c r="Y23" s="204">
        <v>0</v>
      </c>
      <c r="Z23" s="204">
        <v>0</v>
      </c>
      <c r="AA23" s="204">
        <f>COUNTIFS([3]Classrooms!$B:$B,$A23,[3]Classrooms!$Q:$Q,"Specialized*",[3]Classrooms!$P:$P,"Adult Ed")</f>
        <v>0</v>
      </c>
      <c r="AB23" s="204">
        <f>COUNTIFS([3]Classrooms!$B:$B,$A23,[3]Classrooms!$Q:$Q,"Specialized*",[3]Classrooms!$P:$P,"CDC*")</f>
        <v>0</v>
      </c>
      <c r="AC23" s="204">
        <f>COUNTIFS([3]Classrooms!$B:$B,$A23,[3]Classrooms!$Q:$Q,"Specialized*",[3]Classrooms!$P:$P,"OUSD Central")</f>
        <v>0</v>
      </c>
      <c r="AD23" s="204">
        <f>COUNTIFS([3]Classrooms!$B:$B,$A23,[3]Classrooms!$Q:$Q,"Specialized*",[3]Classrooms!$P:$P,"Comm-Based")</f>
        <v>0</v>
      </c>
      <c r="AE23" s="204">
        <f>COUNTIFS([3]Classrooms!$B:$B,$A23,[3]Classrooms!$Q:$Q,"Specialized*",[3]Classrooms!$P:$P,"Vacant (Condemned)")</f>
        <v>0</v>
      </c>
      <c r="AF23" s="204">
        <f>COUNTIFS([3]Classrooms!$B:$B,$A23,[3]Classrooms!$Q:$Q,"Specialized*",[3]Classrooms!$P:$P,"Charter")</f>
        <v>0</v>
      </c>
      <c r="AG23" s="206">
        <f t="shared" si="7"/>
        <v>0</v>
      </c>
      <c r="AH23" s="207">
        <f>SUMIFS([3]Classrooms!$N:$N,[3]Classrooms!$B:$B,$A23,[3]Classrooms!$Q:$Q,AH$3,[3]Classrooms!$N:$N,"&gt;=600",[3]Classrooms!$P:$P,"&lt;&gt;Condemned")</f>
        <v>33289</v>
      </c>
      <c r="AI23" s="207">
        <f>SUMIFS([3]Classrooms!$N:$N,[3]Classrooms!$B:$B,$A23,[3]Classrooms!$Q:$Q,AI$3,[3]Classrooms!$N:$N,"&gt;=600",[3]Classrooms!$P:$P,"&lt;&gt;Condemned")</f>
        <v>0</v>
      </c>
      <c r="AJ23" s="207">
        <f>SUMIFS([3]Classrooms!$N:$N,[3]Classrooms!$B:$B,$A23,[3]Classrooms!$Q:$Q,AJ$3,[3]Classrooms!$N:$N,"&gt;=600",[3]Classrooms!$P:$P,"&lt;&gt;Condemned")</f>
        <v>0</v>
      </c>
      <c r="AK23" s="207">
        <f>SUMIFS([3]Classrooms!$N:$N,[3]Classrooms!$B:$B,$A23,[3]Classrooms!$Q:$Q,AK$3,[3]Classrooms!$N:$N,"&gt;=600",[3]Classrooms!$P:$P,"&lt;&gt;Condemned")</f>
        <v>0</v>
      </c>
      <c r="AL23" s="207">
        <f>SUMIFS('[3]NCS Rooms'!$I:$I,'[3]NCS Rooms'!$A:$A,$A23,'[3]NCS Rooms'!$L:$L,AL$3,'[3]NCS Rooms'!$M:$M,"&lt;&gt;Condemned")</f>
        <v>3019</v>
      </c>
      <c r="AM23" s="207">
        <f>SUMIFS('[3]NCS Rooms'!$I:$I,'[3]NCS Rooms'!$A:$A,$A23,'[3]NCS Rooms'!$L:$L,AM$3,'[3]NCS Rooms'!$M:$M,"&lt;&gt;Condemned")</f>
        <v>0</v>
      </c>
      <c r="AN23" s="207">
        <f>SUMIFS('[3]NCS Rooms'!$I:$I,'[3]NCS Rooms'!$A:$A,$A23,'[3]NCS Rooms'!$L:$L,AN$3,'[3]NCS Rooms'!$M:$M,"&lt;&gt;Condemned")</f>
        <v>0</v>
      </c>
      <c r="AO23" s="207">
        <f>SUMIFS('[3]NCS Rooms'!$I:$I,'[3]NCS Rooms'!$A:$A,$A23,'[3]NCS Rooms'!$L:$L,AO$3,'[3]NCS Rooms'!$M:$M,"&lt;&gt;Condemned")</f>
        <v>2081</v>
      </c>
      <c r="AP23" s="207">
        <f>SUMIFS('[3]NCS Rooms'!$I:$I,'[3]NCS Rooms'!$A:$A,$A23,'[3]NCS Rooms'!$L:$L,AP$3,'[3]NCS Rooms'!$M:$M,"&lt;&gt;Condemned")</f>
        <v>13482</v>
      </c>
      <c r="AQ23" s="207">
        <f>SUMIFS('[3]NCS Rooms'!$I:$I,'[3]NCS Rooms'!$A:$A,$A23,'[3]NCS Rooms'!$L:$L,AQ$3,'[3]NCS Rooms'!$M:$M,"&lt;&gt;Condemned")</f>
        <v>6176</v>
      </c>
      <c r="AR23" s="208">
        <f t="shared" si="8"/>
        <v>925</v>
      </c>
      <c r="AS23" s="208">
        <f t="shared" si="9"/>
        <v>1850</v>
      </c>
      <c r="AT23" s="208">
        <f t="shared" si="10"/>
        <v>8026</v>
      </c>
      <c r="AU23" s="208">
        <f t="shared" si="11"/>
        <v>166399</v>
      </c>
      <c r="AV23" s="208">
        <f>SUMIFS('[3]NCS Rooms'!$I:$I,'[3]NCS Rooms'!$A:$A,$A23,'[3]NCS Rooms'!$F:$F,1)+SUMIFS('[3]Rooms Removed'!$I:$I,'[3]Rooms Removed'!$A:$A,$A23,'[3]Rooms Removed'!$F:$F,1,'[3]Rooms Removed'!$K:$K,"2012-not provided to students")+SUMIFS('[3]Rooms Removed'!$I:$I,'[3]Rooms Removed'!$A:$A,$A23,'[3]Rooms Removed'!$F:$F,1,'[3]Rooms Removed'!$K:$K,"2012-condemned")</f>
        <v>52639</v>
      </c>
      <c r="AW23" s="208">
        <f t="shared" si="12"/>
        <v>113760</v>
      </c>
      <c r="AX23" s="142" t="s">
        <v>7448</v>
      </c>
      <c r="AY23" s="201"/>
    </row>
    <row r="24" spans="1:51" x14ac:dyDescent="0.25">
      <c r="A24" s="141">
        <v>127</v>
      </c>
      <c r="B24" s="142" t="s">
        <v>252</v>
      </c>
      <c r="C24" s="142" t="s">
        <v>221</v>
      </c>
      <c r="D24" s="142" t="s">
        <v>7449</v>
      </c>
      <c r="E24" s="202">
        <v>2.14</v>
      </c>
      <c r="F24" s="203">
        <f t="shared" si="0"/>
        <v>15</v>
      </c>
      <c r="G24" s="204">
        <f t="shared" si="13"/>
        <v>15</v>
      </c>
      <c r="H24" s="204">
        <f t="shared" si="14"/>
        <v>0</v>
      </c>
      <c r="I24" s="204">
        <f t="shared" si="1"/>
        <v>15</v>
      </c>
      <c r="J24" s="204">
        <f t="shared" si="2"/>
        <v>0</v>
      </c>
      <c r="K24" s="204">
        <f t="shared" si="3"/>
        <v>0</v>
      </c>
      <c r="L24" s="205">
        <f>COUNTIFS([3]Classrooms!$B:$B,$A24,[3]Classrooms!$Q:$Q,"General Classroom")</f>
        <v>14</v>
      </c>
      <c r="M24" s="205">
        <v>0</v>
      </c>
      <c r="N24" s="205">
        <f t="shared" si="4"/>
        <v>14</v>
      </c>
      <c r="O24" s="205">
        <f>SUMIFS([3]SDC!$K:$K,[3]SDC!$L:$L,$A24)</f>
        <v>0</v>
      </c>
      <c r="P24" s="205">
        <f>COUNTIFS([3]Classrooms!$B:$B,$A24,[3]Classrooms!$Q:$Q,"General Classroom",[3]Classrooms!$P:$P,"Adult Ed")</f>
        <v>0</v>
      </c>
      <c r="Q24" s="205">
        <f>COUNTIFS([3]Classrooms!$B:$B,$A24,[3]Classrooms!$Q:$Q,"General Classroom",[3]Classrooms!$P:$P,"CDC*")</f>
        <v>0</v>
      </c>
      <c r="R24" s="205">
        <f>COUNTIFS([3]Classrooms!$B:$B,$A24,[3]Classrooms!$Q:$Q,"General Classroom",[3]Classrooms!$P:$P,"OUSD Central")</f>
        <v>0</v>
      </c>
      <c r="S24" s="205">
        <f>COUNTIFS([3]Classrooms!$B:$B,$A24,[3]Classrooms!$Q:$Q,"General Classroom",[3]Classrooms!$P:$P,"Comm-Based")</f>
        <v>0</v>
      </c>
      <c r="T24" s="205">
        <f>COUNTIFS([3]Classrooms!$B:$B,$A24,[3]Classrooms!$Q:$Q,"General Classroom",[3]Classrooms!$P:$P,"Vacant (Condemned)")</f>
        <v>0</v>
      </c>
      <c r="U24" s="205">
        <f>COUNTIFS([3]Classrooms!$B:$B,$A24,[3]Classrooms!$Q:$Q,"General Classroom",[3]Classrooms!$P:$P,"Charter")</f>
        <v>0</v>
      </c>
      <c r="V24" s="205">
        <f t="shared" si="5"/>
        <v>0</v>
      </c>
      <c r="W24" s="206">
        <f t="shared" si="6"/>
        <v>14</v>
      </c>
      <c r="X24" s="204">
        <f>COUNTIFS([3]Classrooms!$B:$B,$A24,[3]Classrooms!$Q:$Q,"Specialized*")</f>
        <v>1</v>
      </c>
      <c r="Y24" s="204">
        <v>0</v>
      </c>
      <c r="Z24" s="204">
        <v>0</v>
      </c>
      <c r="AA24" s="204">
        <f>COUNTIFS([3]Classrooms!$B:$B,$A24,[3]Classrooms!$Q:$Q,"Specialized*",[3]Classrooms!$P:$P,"Adult Ed")</f>
        <v>0</v>
      </c>
      <c r="AB24" s="204">
        <f>COUNTIFS([3]Classrooms!$B:$B,$A24,[3]Classrooms!$Q:$Q,"Specialized*",[3]Classrooms!$P:$P,"CDC*")</f>
        <v>0</v>
      </c>
      <c r="AC24" s="204">
        <f>COUNTIFS([3]Classrooms!$B:$B,$A24,[3]Classrooms!$Q:$Q,"Specialized*",[3]Classrooms!$P:$P,"OUSD Central")</f>
        <v>0</v>
      </c>
      <c r="AD24" s="204">
        <f>COUNTIFS([3]Classrooms!$B:$B,$A24,[3]Classrooms!$Q:$Q,"Specialized*",[3]Classrooms!$P:$P,"Comm-Based")</f>
        <v>0</v>
      </c>
      <c r="AE24" s="204">
        <f>COUNTIFS([3]Classrooms!$B:$B,$A24,[3]Classrooms!$Q:$Q,"Specialized*",[3]Classrooms!$P:$P,"Vacant (Condemned)")</f>
        <v>0</v>
      </c>
      <c r="AF24" s="204">
        <f>COUNTIFS([3]Classrooms!$B:$B,$A24,[3]Classrooms!$Q:$Q,"Specialized*",[3]Classrooms!$P:$P,"Charter")</f>
        <v>0</v>
      </c>
      <c r="AG24" s="206">
        <f t="shared" si="7"/>
        <v>1</v>
      </c>
      <c r="AH24" s="207">
        <f>SUMIFS([3]Classrooms!$N:$N,[3]Classrooms!$B:$B,$A24,[3]Classrooms!$Q:$Q,AH$3,[3]Classrooms!$N:$N,"&gt;=600",[3]Classrooms!$P:$P,"&lt;&gt;Condemned")</f>
        <v>12217</v>
      </c>
      <c r="AI24" s="207">
        <f>SUMIFS([3]Classrooms!$N:$N,[3]Classrooms!$B:$B,$A24,[3]Classrooms!$Q:$Q,AI$3,[3]Classrooms!$N:$N,"&gt;=600",[3]Classrooms!$P:$P,"&lt;&gt;Condemned")</f>
        <v>0</v>
      </c>
      <c r="AJ24" s="207">
        <f>SUMIFS([3]Classrooms!$N:$N,[3]Classrooms!$B:$B,$A24,[3]Classrooms!$Q:$Q,AJ$3,[3]Classrooms!$N:$N,"&gt;=600",[3]Classrooms!$P:$P,"&lt;&gt;Condemned")</f>
        <v>898</v>
      </c>
      <c r="AK24" s="207">
        <f>SUMIFS([3]Classrooms!$N:$N,[3]Classrooms!$B:$B,$A24,[3]Classrooms!$Q:$Q,AK$3,[3]Classrooms!$N:$N,"&gt;=600",[3]Classrooms!$P:$P,"&lt;&gt;Condemned")</f>
        <v>0</v>
      </c>
      <c r="AL24" s="207">
        <f>SUMIFS('[3]NCS Rooms'!$I:$I,'[3]NCS Rooms'!$A:$A,$A24,'[3]NCS Rooms'!$L:$L,AL$3,'[3]NCS Rooms'!$M:$M,"&lt;&gt;Condemned")</f>
        <v>2165</v>
      </c>
      <c r="AM24" s="207">
        <f>SUMIFS('[3]NCS Rooms'!$I:$I,'[3]NCS Rooms'!$A:$A,$A24,'[3]NCS Rooms'!$L:$L,AM$3,'[3]NCS Rooms'!$M:$M,"&lt;&gt;Condemned")</f>
        <v>0</v>
      </c>
      <c r="AN24" s="207">
        <f>SUMIFS('[3]NCS Rooms'!$I:$I,'[3]NCS Rooms'!$A:$A,$A24,'[3]NCS Rooms'!$L:$L,AN$3,'[3]NCS Rooms'!$M:$M,"&lt;&gt;Condemned")</f>
        <v>0</v>
      </c>
      <c r="AO24" s="207">
        <f>SUMIFS('[3]NCS Rooms'!$I:$I,'[3]NCS Rooms'!$A:$A,$A24,'[3]NCS Rooms'!$L:$L,AO$3,'[3]NCS Rooms'!$M:$M,"&lt;&gt;Condemned")</f>
        <v>1242</v>
      </c>
      <c r="AP24" s="207">
        <f>SUMIFS('[3]NCS Rooms'!$I:$I,'[3]NCS Rooms'!$A:$A,$A24,'[3]NCS Rooms'!$L:$L,AP$3,'[3]NCS Rooms'!$M:$M,"&lt;&gt;Condemned")</f>
        <v>6116</v>
      </c>
      <c r="AQ24" s="207">
        <f>SUMIFS('[3]NCS Rooms'!$I:$I,'[3]NCS Rooms'!$A:$A,$A24,'[3]NCS Rooms'!$L:$L,AQ$3,'[3]NCS Rooms'!$M:$M,"&lt;&gt;Condemned")</f>
        <v>1988</v>
      </c>
      <c r="AR24" s="208">
        <f t="shared" si="8"/>
        <v>873</v>
      </c>
      <c r="AS24" s="208">
        <f t="shared" si="9"/>
        <v>0</v>
      </c>
      <c r="AT24" s="208">
        <f t="shared" si="10"/>
        <v>1988</v>
      </c>
      <c r="AU24" s="208">
        <f t="shared" si="11"/>
        <v>93218</v>
      </c>
      <c r="AV24" s="208">
        <f>SUMIFS('[3]NCS Rooms'!$I:$I,'[3]NCS Rooms'!$A:$A,$A24,'[3]NCS Rooms'!$F:$F,1)+SUMIFS('[3]Rooms Removed'!$I:$I,'[3]Rooms Removed'!$A:$A,$A24,'[3]Rooms Removed'!$F:$F,1,'[3]Rooms Removed'!$K:$K,"2012-not provided to students")+SUMIFS('[3]Rooms Removed'!$I:$I,'[3]Rooms Removed'!$A:$A,$A24,'[3]Rooms Removed'!$F:$F,1,'[3]Rooms Removed'!$K:$K,"2012-condemned")</f>
        <v>20522</v>
      </c>
      <c r="AW24" s="208">
        <f t="shared" si="12"/>
        <v>72696</v>
      </c>
      <c r="AX24" s="209"/>
      <c r="AY24" s="201"/>
    </row>
    <row r="25" spans="1:51" x14ac:dyDescent="0.25">
      <c r="A25" s="141">
        <v>128</v>
      </c>
      <c r="B25" s="142" t="s">
        <v>231</v>
      </c>
      <c r="C25" s="142" t="s">
        <v>232</v>
      </c>
      <c r="D25" s="142" t="s">
        <v>7450</v>
      </c>
      <c r="E25" s="202">
        <v>4.29</v>
      </c>
      <c r="F25" s="203">
        <f t="shared" si="0"/>
        <v>40</v>
      </c>
      <c r="G25" s="204">
        <f t="shared" si="13"/>
        <v>19</v>
      </c>
      <c r="H25" s="204">
        <f t="shared" si="14"/>
        <v>2</v>
      </c>
      <c r="I25" s="204">
        <f t="shared" si="1"/>
        <v>21</v>
      </c>
      <c r="J25" s="204">
        <f t="shared" si="2"/>
        <v>19</v>
      </c>
      <c r="K25" s="204">
        <f t="shared" si="3"/>
        <v>0</v>
      </c>
      <c r="L25" s="205">
        <f>COUNTIFS([3]Classrooms!$B:$B,$A25,[3]Classrooms!$Q:$Q,"General Classroom")</f>
        <v>40</v>
      </c>
      <c r="M25" s="205">
        <v>0</v>
      </c>
      <c r="N25" s="205">
        <f t="shared" si="4"/>
        <v>40</v>
      </c>
      <c r="O25" s="205">
        <f>SUMIFS([3]SDC!$K:$K,[3]SDC!$L:$L,$A25)</f>
        <v>2</v>
      </c>
      <c r="P25" s="205">
        <f>COUNTIFS([3]Classrooms!$B:$B,$A25,[3]Classrooms!$Q:$Q,"General Classroom",[3]Classrooms!$P:$P,"Adult Ed")</f>
        <v>0</v>
      </c>
      <c r="Q25" s="205">
        <f>COUNTIFS([3]Classrooms!$B:$B,$A25,[3]Classrooms!$Q:$Q,"General Classroom",[3]Classrooms!$P:$P,"CDC*")</f>
        <v>0</v>
      </c>
      <c r="R25" s="205">
        <f>COUNTIFS([3]Classrooms!$B:$B,$A25,[3]Classrooms!$Q:$Q,"General Classroom",[3]Classrooms!$P:$P,"OUSD Central")</f>
        <v>0</v>
      </c>
      <c r="S25" s="205">
        <f>COUNTIFS([3]Classrooms!$B:$B,$A25,[3]Classrooms!$Q:$Q,"General Classroom",[3]Classrooms!$P:$P,"Comm-Based")</f>
        <v>0</v>
      </c>
      <c r="T25" s="205">
        <f>COUNTIFS([3]Classrooms!$B:$B,$A25,[3]Classrooms!$Q:$Q,"General Classroom",[3]Classrooms!$P:$P,"Vacant (Condemned)")</f>
        <v>0</v>
      </c>
      <c r="U25" s="205">
        <f>COUNTIFS([3]Classrooms!$B:$B,$A25,[3]Classrooms!$Q:$Q,"General Classroom",[3]Classrooms!$P:$P,"Charter")</f>
        <v>19</v>
      </c>
      <c r="V25" s="205">
        <f t="shared" si="5"/>
        <v>19</v>
      </c>
      <c r="W25" s="206">
        <f t="shared" si="6"/>
        <v>19</v>
      </c>
      <c r="X25" s="204">
        <f>COUNTIFS([3]Classrooms!$B:$B,$A25,[3]Classrooms!$Q:$Q,"Specialized*")</f>
        <v>0</v>
      </c>
      <c r="Y25" s="204">
        <v>0</v>
      </c>
      <c r="Z25" s="204">
        <v>0</v>
      </c>
      <c r="AA25" s="204">
        <f>COUNTIFS([3]Classrooms!$B:$B,$A25,[3]Classrooms!$Q:$Q,"Specialized*",[3]Classrooms!$P:$P,"Adult Ed")</f>
        <v>0</v>
      </c>
      <c r="AB25" s="204">
        <f>COUNTIFS([3]Classrooms!$B:$B,$A25,[3]Classrooms!$Q:$Q,"Specialized*",[3]Classrooms!$P:$P,"CDC*")</f>
        <v>0</v>
      </c>
      <c r="AC25" s="204">
        <f>COUNTIFS([3]Classrooms!$B:$B,$A25,[3]Classrooms!$Q:$Q,"Specialized*",[3]Classrooms!$P:$P,"OUSD Central")</f>
        <v>0</v>
      </c>
      <c r="AD25" s="204">
        <f>COUNTIFS([3]Classrooms!$B:$B,$A25,[3]Classrooms!$Q:$Q,"Specialized*",[3]Classrooms!$P:$P,"Comm-Based")</f>
        <v>0</v>
      </c>
      <c r="AE25" s="204">
        <f>COUNTIFS([3]Classrooms!$B:$B,$A25,[3]Classrooms!$Q:$Q,"Specialized*",[3]Classrooms!$P:$P,"Vacant (Condemned)")</f>
        <v>0</v>
      </c>
      <c r="AF25" s="204">
        <f>COUNTIFS([3]Classrooms!$B:$B,$A25,[3]Classrooms!$Q:$Q,"Specialized*",[3]Classrooms!$P:$P,"Charter")</f>
        <v>0</v>
      </c>
      <c r="AG25" s="206">
        <f t="shared" si="7"/>
        <v>0</v>
      </c>
      <c r="AH25" s="207">
        <f>SUMIFS([3]Classrooms!$N:$N,[3]Classrooms!$B:$B,$A25,[3]Classrooms!$Q:$Q,AH$3,[3]Classrooms!$N:$N,"&gt;=600",[3]Classrooms!$P:$P,"&lt;&gt;Condemned")</f>
        <v>37897</v>
      </c>
      <c r="AI25" s="207">
        <f>SUMIFS([3]Classrooms!$N:$N,[3]Classrooms!$B:$B,$A25,[3]Classrooms!$Q:$Q,AI$3,[3]Classrooms!$N:$N,"&gt;=600",[3]Classrooms!$P:$P,"&lt;&gt;Condemned")</f>
        <v>0</v>
      </c>
      <c r="AJ25" s="207">
        <f>SUMIFS([3]Classrooms!$N:$N,[3]Classrooms!$B:$B,$A25,[3]Classrooms!$Q:$Q,AJ$3,[3]Classrooms!$N:$N,"&gt;=600",[3]Classrooms!$P:$P,"&lt;&gt;Condemned")</f>
        <v>0</v>
      </c>
      <c r="AK25" s="207">
        <f>SUMIFS([3]Classrooms!$N:$N,[3]Classrooms!$B:$B,$A25,[3]Classrooms!$Q:$Q,AK$3,[3]Classrooms!$N:$N,"&gt;=600",[3]Classrooms!$P:$P,"&lt;&gt;Condemned")</f>
        <v>0</v>
      </c>
      <c r="AL25" s="207">
        <f>SUMIFS('[3]NCS Rooms'!$I:$I,'[3]NCS Rooms'!$A:$A,$A25,'[3]NCS Rooms'!$L:$L,AL$3,'[3]NCS Rooms'!$M:$M,"&lt;&gt;Condemned")</f>
        <v>6142</v>
      </c>
      <c r="AM25" s="207">
        <f>SUMIFS('[3]NCS Rooms'!$I:$I,'[3]NCS Rooms'!$A:$A,$A25,'[3]NCS Rooms'!$L:$L,AM$3,'[3]NCS Rooms'!$M:$M,"&lt;&gt;Condemned")</f>
        <v>0</v>
      </c>
      <c r="AN25" s="207">
        <f>SUMIFS('[3]NCS Rooms'!$I:$I,'[3]NCS Rooms'!$A:$A,$A25,'[3]NCS Rooms'!$L:$L,AN$3,'[3]NCS Rooms'!$M:$M,"&lt;&gt;Condemned")</f>
        <v>0</v>
      </c>
      <c r="AO25" s="207">
        <f>SUMIFS('[3]NCS Rooms'!$I:$I,'[3]NCS Rooms'!$A:$A,$A25,'[3]NCS Rooms'!$L:$L,AO$3,'[3]NCS Rooms'!$M:$M,"&lt;&gt;Condemned")</f>
        <v>800</v>
      </c>
      <c r="AP25" s="207">
        <f>SUMIFS('[3]NCS Rooms'!$I:$I,'[3]NCS Rooms'!$A:$A,$A25,'[3]NCS Rooms'!$L:$L,AP$3,'[3]NCS Rooms'!$M:$M,"&lt;&gt;Condemned")</f>
        <v>18202</v>
      </c>
      <c r="AQ25" s="207">
        <f>SUMIFS('[3]NCS Rooms'!$I:$I,'[3]NCS Rooms'!$A:$A,$A25,'[3]NCS Rooms'!$L:$L,AQ$3,'[3]NCS Rooms'!$M:$M,"&lt;&gt;Condemned")</f>
        <v>6726</v>
      </c>
      <c r="AR25" s="208">
        <f t="shared" si="8"/>
        <v>947</v>
      </c>
      <c r="AS25" s="208">
        <f t="shared" si="9"/>
        <v>1894</v>
      </c>
      <c r="AT25" s="208">
        <f t="shared" si="10"/>
        <v>8620</v>
      </c>
      <c r="AU25" s="208">
        <f t="shared" si="11"/>
        <v>186872</v>
      </c>
      <c r="AV25" s="208">
        <f>SUMIFS('[3]NCS Rooms'!$I:$I,'[3]NCS Rooms'!$A:$A,$A25,'[3]NCS Rooms'!$F:$F,1)+SUMIFS('[3]Rooms Removed'!$I:$I,'[3]Rooms Removed'!$A:$A,$A25,'[3]Rooms Removed'!$F:$F,1,'[3]Rooms Removed'!$K:$K,"2012-not provided to students")+SUMIFS('[3]Rooms Removed'!$I:$I,'[3]Rooms Removed'!$A:$A,$A25,'[3]Rooms Removed'!$F:$F,1,'[3]Rooms Removed'!$K:$K,"2012-condemned")</f>
        <v>60642</v>
      </c>
      <c r="AW25" s="208">
        <f t="shared" si="12"/>
        <v>126230</v>
      </c>
      <c r="AX25" s="209"/>
      <c r="AY25" s="201"/>
    </row>
    <row r="26" spans="1:51" x14ac:dyDescent="0.25">
      <c r="A26" s="141">
        <v>129</v>
      </c>
      <c r="B26" s="142" t="s">
        <v>340</v>
      </c>
      <c r="C26" s="142" t="s">
        <v>285</v>
      </c>
      <c r="D26" s="142" t="s">
        <v>7451</v>
      </c>
      <c r="E26" s="202">
        <v>2.69</v>
      </c>
      <c r="F26" s="203">
        <f t="shared" si="0"/>
        <v>34</v>
      </c>
      <c r="G26" s="204">
        <f t="shared" si="13"/>
        <v>0</v>
      </c>
      <c r="H26" s="204">
        <f t="shared" si="14"/>
        <v>0</v>
      </c>
      <c r="I26" s="204">
        <f t="shared" si="1"/>
        <v>0</v>
      </c>
      <c r="J26" s="204">
        <f t="shared" si="2"/>
        <v>34</v>
      </c>
      <c r="K26" s="204">
        <f t="shared" si="3"/>
        <v>0</v>
      </c>
      <c r="L26" s="205">
        <f>COUNTIFS([3]Classrooms!$B:$B,$A26,[3]Classrooms!$Q:$Q,"General Classroom")</f>
        <v>31</v>
      </c>
      <c r="M26" s="205">
        <v>0</v>
      </c>
      <c r="N26" s="205">
        <f t="shared" si="4"/>
        <v>31</v>
      </c>
      <c r="O26" s="205">
        <f>SUMIFS([3]SDC!$K:$K,[3]SDC!$L:$L,$A26)</f>
        <v>0</v>
      </c>
      <c r="P26" s="205">
        <f>COUNTIFS([3]Classrooms!$B:$B,$A26,[3]Classrooms!$Q:$Q,"General Classroom",[3]Classrooms!$P:$P,"Adult Ed")</f>
        <v>0</v>
      </c>
      <c r="Q26" s="205">
        <f>COUNTIFS([3]Classrooms!$B:$B,$A26,[3]Classrooms!$Q:$Q,"General Classroom",[3]Classrooms!$P:$P,"CDC*")</f>
        <v>0</v>
      </c>
      <c r="R26" s="205">
        <f>COUNTIFS([3]Classrooms!$B:$B,$A26,[3]Classrooms!$Q:$Q,"General Classroom",[3]Classrooms!$P:$P,"OUSD Central")</f>
        <v>0</v>
      </c>
      <c r="S26" s="205">
        <f>COUNTIFS([3]Classrooms!$B:$B,$A26,[3]Classrooms!$Q:$Q,"General Classroom",[3]Classrooms!$P:$P,"Comm-Based")</f>
        <v>0</v>
      </c>
      <c r="T26" s="205">
        <f>COUNTIFS([3]Classrooms!$B:$B,$A26,[3]Classrooms!$Q:$Q,"General Classroom",[3]Classrooms!$P:$P,"Vacant (Condemned)")</f>
        <v>0</v>
      </c>
      <c r="U26" s="205">
        <f>COUNTIFS([3]Classrooms!$B:$B,$A26,[3]Classrooms!$Q:$Q,"General Classroom",[3]Classrooms!$P:$P,"Charter")</f>
        <v>31</v>
      </c>
      <c r="V26" s="205">
        <f t="shared" si="5"/>
        <v>31</v>
      </c>
      <c r="W26" s="206">
        <f t="shared" si="6"/>
        <v>0</v>
      </c>
      <c r="X26" s="204">
        <f>COUNTIFS([3]Classrooms!$B:$B,$A26,[3]Classrooms!$Q:$Q,"Specialized*")</f>
        <v>3</v>
      </c>
      <c r="Y26" s="204">
        <v>0</v>
      </c>
      <c r="Z26" s="204">
        <v>0</v>
      </c>
      <c r="AA26" s="204">
        <f>COUNTIFS([3]Classrooms!$B:$B,$A26,[3]Classrooms!$Q:$Q,"Specialized*",[3]Classrooms!$P:$P,"Adult Ed")</f>
        <v>0</v>
      </c>
      <c r="AB26" s="204">
        <f>COUNTIFS([3]Classrooms!$B:$B,$A26,[3]Classrooms!$Q:$Q,"Specialized*",[3]Classrooms!$P:$P,"CDC*")</f>
        <v>0</v>
      </c>
      <c r="AC26" s="204">
        <f>COUNTIFS([3]Classrooms!$B:$B,$A26,[3]Classrooms!$Q:$Q,"Specialized*",[3]Classrooms!$P:$P,"OUSD Central")</f>
        <v>0</v>
      </c>
      <c r="AD26" s="204">
        <f>COUNTIFS([3]Classrooms!$B:$B,$A26,[3]Classrooms!$Q:$Q,"Specialized*",[3]Classrooms!$P:$P,"Comm-Based")</f>
        <v>0</v>
      </c>
      <c r="AE26" s="204">
        <f>COUNTIFS([3]Classrooms!$B:$B,$A26,[3]Classrooms!$Q:$Q,"Specialized*",[3]Classrooms!$P:$P,"Vacant (Condemned)")</f>
        <v>0</v>
      </c>
      <c r="AF26" s="204">
        <f>COUNTIFS([3]Classrooms!$B:$B,$A26,[3]Classrooms!$Q:$Q,"Specialized*",[3]Classrooms!$P:$P,"Charter")</f>
        <v>3</v>
      </c>
      <c r="AG26" s="206">
        <f t="shared" si="7"/>
        <v>0</v>
      </c>
      <c r="AH26" s="207">
        <f>SUMIFS([3]Classrooms!$N:$N,[3]Classrooms!$B:$B,$A26,[3]Classrooms!$Q:$Q,AH$3,[3]Classrooms!$N:$N,"&gt;=600",[3]Classrooms!$P:$P,"&lt;&gt;Condemned")</f>
        <v>26792</v>
      </c>
      <c r="AI26" s="207">
        <f>SUMIFS([3]Classrooms!$N:$N,[3]Classrooms!$B:$B,$A26,[3]Classrooms!$Q:$Q,AI$3,[3]Classrooms!$N:$N,"&gt;=600",[3]Classrooms!$P:$P,"&lt;&gt;Condemned")</f>
        <v>0</v>
      </c>
      <c r="AJ26" s="207">
        <f>SUMIFS([3]Classrooms!$N:$N,[3]Classrooms!$B:$B,$A26,[3]Classrooms!$Q:$Q,AJ$3,[3]Classrooms!$N:$N,"&gt;=600",[3]Classrooms!$P:$P,"&lt;&gt;Condemned")</f>
        <v>2682</v>
      </c>
      <c r="AK26" s="207">
        <f>SUMIFS([3]Classrooms!$N:$N,[3]Classrooms!$B:$B,$A26,[3]Classrooms!$Q:$Q,AK$3,[3]Classrooms!$N:$N,"&gt;=600",[3]Classrooms!$P:$P,"&lt;&gt;Condemned")</f>
        <v>0</v>
      </c>
      <c r="AL26" s="207">
        <f>SUMIFS('[3]NCS Rooms'!$I:$I,'[3]NCS Rooms'!$A:$A,$A26,'[3]NCS Rooms'!$L:$L,AL$3,'[3]NCS Rooms'!$M:$M,"&lt;&gt;Condemned")</f>
        <v>4381</v>
      </c>
      <c r="AM26" s="207">
        <f>SUMIFS('[3]NCS Rooms'!$I:$I,'[3]NCS Rooms'!$A:$A,$A26,'[3]NCS Rooms'!$L:$L,AM$3,'[3]NCS Rooms'!$M:$M,"&lt;&gt;Condemned")</f>
        <v>2427</v>
      </c>
      <c r="AN26" s="207">
        <f>SUMIFS('[3]NCS Rooms'!$I:$I,'[3]NCS Rooms'!$A:$A,$A26,'[3]NCS Rooms'!$L:$L,AN$3,'[3]NCS Rooms'!$M:$M,"&lt;&gt;Condemned")</f>
        <v>0</v>
      </c>
      <c r="AO26" s="207">
        <f>SUMIFS('[3]NCS Rooms'!$I:$I,'[3]NCS Rooms'!$A:$A,$A26,'[3]NCS Rooms'!$L:$L,AO$3,'[3]NCS Rooms'!$M:$M,"&lt;&gt;Condemned")</f>
        <v>946</v>
      </c>
      <c r="AP26" s="207">
        <f>SUMIFS('[3]NCS Rooms'!$I:$I,'[3]NCS Rooms'!$A:$A,$A26,'[3]NCS Rooms'!$L:$L,AP$3,'[3]NCS Rooms'!$M:$M,"&lt;&gt;Condemned")</f>
        <v>18486</v>
      </c>
      <c r="AQ26" s="207">
        <f>SUMIFS('[3]NCS Rooms'!$I:$I,'[3]NCS Rooms'!$A:$A,$A26,'[3]NCS Rooms'!$L:$L,AQ$3,'[3]NCS Rooms'!$M:$M,"&lt;&gt;Condemned")</f>
        <v>2643</v>
      </c>
      <c r="AR26" s="208">
        <f t="shared" si="8"/>
        <v>864</v>
      </c>
      <c r="AS26" s="208">
        <f t="shared" si="9"/>
        <v>0</v>
      </c>
      <c r="AT26" s="208">
        <f t="shared" si="10"/>
        <v>2643</v>
      </c>
      <c r="AU26" s="208">
        <f t="shared" si="11"/>
        <v>117176</v>
      </c>
      <c r="AV26" s="208">
        <f>SUMIFS('[3]NCS Rooms'!$I:$I,'[3]NCS Rooms'!$A:$A,$A26,'[3]NCS Rooms'!$F:$F,1)+SUMIFS('[3]Rooms Removed'!$I:$I,'[3]Rooms Removed'!$A:$A,$A26,'[3]Rooms Removed'!$F:$F,1,'[3]Rooms Removed'!$K:$K,"2012-not provided to students")+SUMIFS('[3]Rooms Removed'!$I:$I,'[3]Rooms Removed'!$A:$A,$A26,'[3]Rooms Removed'!$F:$F,1,'[3]Rooms Removed'!$K:$K,"2012-condemned")</f>
        <v>32448</v>
      </c>
      <c r="AW26" s="208">
        <f t="shared" si="12"/>
        <v>84728</v>
      </c>
      <c r="AX26" s="209"/>
      <c r="AY26" s="201"/>
    </row>
    <row r="27" spans="1:51" x14ac:dyDescent="0.25">
      <c r="A27" s="141">
        <v>130</v>
      </c>
      <c r="B27" s="142" t="s">
        <v>356</v>
      </c>
      <c r="C27" s="142" t="s">
        <v>221</v>
      </c>
      <c r="D27" s="142" t="s">
        <v>7452</v>
      </c>
      <c r="E27" s="202">
        <v>3.05</v>
      </c>
      <c r="F27" s="203">
        <f t="shared" si="0"/>
        <v>19</v>
      </c>
      <c r="G27" s="204">
        <f t="shared" si="13"/>
        <v>0</v>
      </c>
      <c r="H27" s="204">
        <f t="shared" si="14"/>
        <v>0</v>
      </c>
      <c r="I27" s="204">
        <f t="shared" si="1"/>
        <v>0</v>
      </c>
      <c r="J27" s="204">
        <f t="shared" si="2"/>
        <v>16</v>
      </c>
      <c r="K27" s="204">
        <f t="shared" si="3"/>
        <v>3</v>
      </c>
      <c r="L27" s="205">
        <f>COUNTIFS([3]Classrooms!$B:$B,$A27,[3]Classrooms!$Q:$Q,"General Classroom")</f>
        <v>19</v>
      </c>
      <c r="M27" s="205">
        <v>0</v>
      </c>
      <c r="N27" s="205">
        <f t="shared" si="4"/>
        <v>19</v>
      </c>
      <c r="O27" s="205">
        <f>SUMIFS([3]SDC!$K:$K,[3]SDC!$L:$L,$A27)</f>
        <v>0</v>
      </c>
      <c r="P27" s="205">
        <f>COUNTIFS([3]Classrooms!$B:$B,$A27,[3]Classrooms!$Q:$Q,"General Classroom",[3]Classrooms!$P:$P,"Adult Ed")</f>
        <v>0</v>
      </c>
      <c r="Q27" s="205">
        <f>COUNTIFS([3]Classrooms!$B:$B,$A27,[3]Classrooms!$Q:$Q,"General Classroom",[3]Classrooms!$P:$P,"CDC*")</f>
        <v>0</v>
      </c>
      <c r="R27" s="205">
        <f>COUNTIFS([3]Classrooms!$B:$B,$A27,[3]Classrooms!$Q:$Q,"General Classroom",[3]Classrooms!$P:$P,"OUSD Central")</f>
        <v>3</v>
      </c>
      <c r="S27" s="205">
        <f>COUNTIFS([3]Classrooms!$B:$B,$A27,[3]Classrooms!$Q:$Q,"General Classroom",[3]Classrooms!$P:$P,"Comm-Based")</f>
        <v>0</v>
      </c>
      <c r="T27" s="205">
        <f>COUNTIFS([3]Classrooms!$B:$B,$A27,[3]Classrooms!$Q:$Q,"General Classroom",[3]Classrooms!$P:$P,"Vacant (Condemned)")</f>
        <v>0</v>
      </c>
      <c r="U27" s="205">
        <f>COUNTIFS([3]Classrooms!$B:$B,$A27,[3]Classrooms!$Q:$Q,"General Classroom",[3]Classrooms!$P:$P,"Charter")</f>
        <v>16</v>
      </c>
      <c r="V27" s="205">
        <f t="shared" si="5"/>
        <v>19</v>
      </c>
      <c r="W27" s="206">
        <f t="shared" si="6"/>
        <v>0</v>
      </c>
      <c r="X27" s="204">
        <f>COUNTIFS([3]Classrooms!$B:$B,$A27,[3]Classrooms!$Q:$Q,"Specialized*")</f>
        <v>0</v>
      </c>
      <c r="Y27" s="204">
        <v>0</v>
      </c>
      <c r="Z27" s="204">
        <v>0</v>
      </c>
      <c r="AA27" s="204">
        <f>COUNTIFS([3]Classrooms!$B:$B,$A27,[3]Classrooms!$Q:$Q,"Specialized*",[3]Classrooms!$P:$P,"Adult Ed")</f>
        <v>0</v>
      </c>
      <c r="AB27" s="204">
        <f>COUNTIFS([3]Classrooms!$B:$B,$A27,[3]Classrooms!$Q:$Q,"Specialized*",[3]Classrooms!$P:$P,"CDC*")</f>
        <v>0</v>
      </c>
      <c r="AC27" s="204">
        <f>COUNTIFS([3]Classrooms!$B:$B,$A27,[3]Classrooms!$Q:$Q,"Specialized*",[3]Classrooms!$P:$P,"OUSD Central")</f>
        <v>0</v>
      </c>
      <c r="AD27" s="204">
        <f>COUNTIFS([3]Classrooms!$B:$B,$A27,[3]Classrooms!$Q:$Q,"Specialized*",[3]Classrooms!$P:$P,"Comm-Based")</f>
        <v>0</v>
      </c>
      <c r="AE27" s="204">
        <f>COUNTIFS([3]Classrooms!$B:$B,$A27,[3]Classrooms!$Q:$Q,"Specialized*",[3]Classrooms!$P:$P,"Vacant (Condemned)")</f>
        <v>0</v>
      </c>
      <c r="AF27" s="204">
        <f>COUNTIFS([3]Classrooms!$B:$B,$A27,[3]Classrooms!$Q:$Q,"Specialized*",[3]Classrooms!$P:$P,"Charter")</f>
        <v>0</v>
      </c>
      <c r="AG27" s="206">
        <f t="shared" si="7"/>
        <v>0</v>
      </c>
      <c r="AH27" s="207">
        <f>SUMIFS([3]Classrooms!$N:$N,[3]Classrooms!$B:$B,$A27,[3]Classrooms!$Q:$Q,AH$3,[3]Classrooms!$N:$N,"&gt;=600",[3]Classrooms!$P:$P,"&lt;&gt;Condemned")</f>
        <v>13115</v>
      </c>
      <c r="AI27" s="207">
        <f>SUMIFS([3]Classrooms!$N:$N,[3]Classrooms!$B:$B,$A27,[3]Classrooms!$Q:$Q,AI$3,[3]Classrooms!$N:$N,"&gt;=600",[3]Classrooms!$P:$P,"&lt;&gt;Condemned")</f>
        <v>0</v>
      </c>
      <c r="AJ27" s="207">
        <f>SUMIFS([3]Classrooms!$N:$N,[3]Classrooms!$B:$B,$A27,[3]Classrooms!$Q:$Q,AJ$3,[3]Classrooms!$N:$N,"&gt;=600",[3]Classrooms!$P:$P,"&lt;&gt;Condemned")</f>
        <v>0</v>
      </c>
      <c r="AK27" s="207">
        <f>SUMIFS([3]Classrooms!$N:$N,[3]Classrooms!$B:$B,$A27,[3]Classrooms!$Q:$Q,AK$3,[3]Classrooms!$N:$N,"&gt;=600",[3]Classrooms!$P:$P,"&lt;&gt;Condemned")</f>
        <v>0</v>
      </c>
      <c r="AL27" s="207">
        <f>SUMIFS('[3]NCS Rooms'!$I:$I,'[3]NCS Rooms'!$A:$A,$A27,'[3]NCS Rooms'!$L:$L,AL$3,'[3]NCS Rooms'!$M:$M,"&lt;&gt;Condemned")</f>
        <v>2347</v>
      </c>
      <c r="AM27" s="207">
        <f>SUMIFS('[3]NCS Rooms'!$I:$I,'[3]NCS Rooms'!$A:$A,$A27,'[3]NCS Rooms'!$L:$L,AM$3,'[3]NCS Rooms'!$M:$M,"&lt;&gt;Condemned")</f>
        <v>1714</v>
      </c>
      <c r="AN27" s="207">
        <f>SUMIFS('[3]NCS Rooms'!$I:$I,'[3]NCS Rooms'!$A:$A,$A27,'[3]NCS Rooms'!$L:$L,AN$3,'[3]NCS Rooms'!$M:$M,"&lt;&gt;Condemned")</f>
        <v>0</v>
      </c>
      <c r="AO27" s="207">
        <f>SUMIFS('[3]NCS Rooms'!$I:$I,'[3]NCS Rooms'!$A:$A,$A27,'[3]NCS Rooms'!$L:$L,AO$3,'[3]NCS Rooms'!$M:$M,"&lt;&gt;Condemned")</f>
        <v>0</v>
      </c>
      <c r="AP27" s="207">
        <f>SUMIFS('[3]NCS Rooms'!$I:$I,'[3]NCS Rooms'!$A:$A,$A27,'[3]NCS Rooms'!$L:$L,AP$3,'[3]NCS Rooms'!$M:$M,"&lt;&gt;Condemned")</f>
        <v>17214</v>
      </c>
      <c r="AQ27" s="207">
        <f>SUMIFS('[3]NCS Rooms'!$I:$I,'[3]NCS Rooms'!$A:$A,$A27,'[3]NCS Rooms'!$L:$L,AQ$3,'[3]NCS Rooms'!$M:$M,"&lt;&gt;Condemned")</f>
        <v>3666</v>
      </c>
      <c r="AR27" s="208">
        <f t="shared" si="8"/>
        <v>690</v>
      </c>
      <c r="AS27" s="208">
        <f t="shared" si="9"/>
        <v>0</v>
      </c>
      <c r="AT27" s="208">
        <f t="shared" si="10"/>
        <v>3666</v>
      </c>
      <c r="AU27" s="208">
        <f t="shared" si="11"/>
        <v>132858</v>
      </c>
      <c r="AV27" s="208">
        <f>SUMIFS('[3]NCS Rooms'!$I:$I,'[3]NCS Rooms'!$A:$A,$A27,'[3]NCS Rooms'!$F:$F,1)+SUMIFS('[3]Rooms Removed'!$I:$I,'[3]Rooms Removed'!$A:$A,$A27,'[3]Rooms Removed'!$F:$F,1,'[3]Rooms Removed'!$K:$K,"2012-not provided to students")+SUMIFS('[3]Rooms Removed'!$I:$I,'[3]Rooms Removed'!$A:$A,$A27,'[3]Rooms Removed'!$F:$F,1,'[3]Rooms Removed'!$K:$K,"2012-condemned")</f>
        <v>22947</v>
      </c>
      <c r="AW27" s="208">
        <f t="shared" si="12"/>
        <v>109911</v>
      </c>
      <c r="AX27" s="209"/>
      <c r="AY27" s="201"/>
    </row>
    <row r="28" spans="1:51" x14ac:dyDescent="0.25">
      <c r="A28" s="141">
        <v>131</v>
      </c>
      <c r="B28" s="142" t="s">
        <v>254</v>
      </c>
      <c r="C28" s="142" t="s">
        <v>210</v>
      </c>
      <c r="D28" s="142" t="s">
        <v>7453</v>
      </c>
      <c r="E28" s="202">
        <v>3.49</v>
      </c>
      <c r="F28" s="203">
        <f t="shared" si="0"/>
        <v>30</v>
      </c>
      <c r="G28" s="204">
        <f t="shared" si="13"/>
        <v>25</v>
      </c>
      <c r="H28" s="204">
        <f t="shared" si="14"/>
        <v>0</v>
      </c>
      <c r="I28" s="204">
        <f t="shared" si="1"/>
        <v>25</v>
      </c>
      <c r="J28" s="204">
        <f t="shared" si="2"/>
        <v>0</v>
      </c>
      <c r="K28" s="204">
        <f t="shared" si="3"/>
        <v>5</v>
      </c>
      <c r="L28" s="205">
        <f>COUNTIFS([3]Classrooms!$B:$B,$A28,[3]Classrooms!$Q:$Q,"General Classroom")</f>
        <v>30</v>
      </c>
      <c r="M28" s="205">
        <v>0</v>
      </c>
      <c r="N28" s="205">
        <f t="shared" si="4"/>
        <v>30</v>
      </c>
      <c r="O28" s="205">
        <f>SUMIFS([3]SDC!$K:$K,[3]SDC!$L:$L,$A28)</f>
        <v>0</v>
      </c>
      <c r="P28" s="205">
        <f>COUNTIFS([3]Classrooms!$B:$B,$A28,[3]Classrooms!$Q:$Q,"General Classroom",[3]Classrooms!$P:$P,"Adult Ed")</f>
        <v>0</v>
      </c>
      <c r="Q28" s="205">
        <f>COUNTIFS([3]Classrooms!$B:$B,$A28,[3]Classrooms!$Q:$Q,"General Classroom",[3]Classrooms!$P:$P,"CDC*")</f>
        <v>5</v>
      </c>
      <c r="R28" s="205">
        <f>COUNTIFS([3]Classrooms!$B:$B,$A28,[3]Classrooms!$Q:$Q,"General Classroom",[3]Classrooms!$P:$P,"OUSD Central")</f>
        <v>0</v>
      </c>
      <c r="S28" s="205">
        <f>COUNTIFS([3]Classrooms!$B:$B,$A28,[3]Classrooms!$Q:$Q,"General Classroom",[3]Classrooms!$P:$P,"Comm-Based")</f>
        <v>0</v>
      </c>
      <c r="T28" s="205">
        <f>COUNTIFS([3]Classrooms!$B:$B,$A28,[3]Classrooms!$Q:$Q,"General Classroom",[3]Classrooms!$P:$P,"Vacant (Condemned)")</f>
        <v>0</v>
      </c>
      <c r="U28" s="205">
        <f>COUNTIFS([3]Classrooms!$B:$B,$A28,[3]Classrooms!$Q:$Q,"General Classroom",[3]Classrooms!$P:$P,"Charter")</f>
        <v>0</v>
      </c>
      <c r="V28" s="205">
        <f t="shared" si="5"/>
        <v>5</v>
      </c>
      <c r="W28" s="206">
        <f t="shared" si="6"/>
        <v>25</v>
      </c>
      <c r="X28" s="204">
        <f>COUNTIFS([3]Classrooms!$B:$B,$A28,[3]Classrooms!$Q:$Q,"Specialized*")</f>
        <v>0</v>
      </c>
      <c r="Y28" s="204">
        <v>0</v>
      </c>
      <c r="Z28" s="204">
        <v>0</v>
      </c>
      <c r="AA28" s="204">
        <f>COUNTIFS([3]Classrooms!$B:$B,$A28,[3]Classrooms!$Q:$Q,"Specialized*",[3]Classrooms!$P:$P,"Adult Ed")</f>
        <v>0</v>
      </c>
      <c r="AB28" s="204">
        <f>COUNTIFS([3]Classrooms!$B:$B,$A28,[3]Classrooms!$Q:$Q,"Specialized*",[3]Classrooms!$P:$P,"CDC*")</f>
        <v>0</v>
      </c>
      <c r="AC28" s="204">
        <f>COUNTIFS([3]Classrooms!$B:$B,$A28,[3]Classrooms!$Q:$Q,"Specialized*",[3]Classrooms!$P:$P,"OUSD Central")</f>
        <v>0</v>
      </c>
      <c r="AD28" s="204">
        <f>COUNTIFS([3]Classrooms!$B:$B,$A28,[3]Classrooms!$Q:$Q,"Specialized*",[3]Classrooms!$P:$P,"Comm-Based")</f>
        <v>0</v>
      </c>
      <c r="AE28" s="204">
        <f>COUNTIFS([3]Classrooms!$B:$B,$A28,[3]Classrooms!$Q:$Q,"Specialized*",[3]Classrooms!$P:$P,"Vacant (Condemned)")</f>
        <v>0</v>
      </c>
      <c r="AF28" s="204">
        <f>COUNTIFS([3]Classrooms!$B:$B,$A28,[3]Classrooms!$Q:$Q,"Specialized*",[3]Classrooms!$P:$P,"Charter")</f>
        <v>0</v>
      </c>
      <c r="AG28" s="206">
        <f t="shared" si="7"/>
        <v>0</v>
      </c>
      <c r="AH28" s="207">
        <f>SUMIFS([3]Classrooms!$N:$N,[3]Classrooms!$B:$B,$A28,[3]Classrooms!$Q:$Q,AH$3,[3]Classrooms!$N:$N,"&gt;=600",[3]Classrooms!$P:$P,"&lt;&gt;Condemned")</f>
        <v>24331</v>
      </c>
      <c r="AI28" s="207">
        <f>SUMIFS([3]Classrooms!$N:$N,[3]Classrooms!$B:$B,$A28,[3]Classrooms!$Q:$Q,AI$3,[3]Classrooms!$N:$N,"&gt;=600",[3]Classrooms!$P:$P,"&lt;&gt;Condemned")</f>
        <v>0</v>
      </c>
      <c r="AJ28" s="207">
        <f>SUMIFS([3]Classrooms!$N:$N,[3]Classrooms!$B:$B,$A28,[3]Classrooms!$Q:$Q,AJ$3,[3]Classrooms!$N:$N,"&gt;=600",[3]Classrooms!$P:$P,"&lt;&gt;Condemned")</f>
        <v>0</v>
      </c>
      <c r="AK28" s="207">
        <f>SUMIFS([3]Classrooms!$N:$N,[3]Classrooms!$B:$B,$A28,[3]Classrooms!$Q:$Q,AK$3,[3]Classrooms!$N:$N,"&gt;=600",[3]Classrooms!$P:$P,"&lt;&gt;Condemned")</f>
        <v>0</v>
      </c>
      <c r="AL28" s="207">
        <f>SUMIFS('[3]NCS Rooms'!$I:$I,'[3]NCS Rooms'!$A:$A,$A28,'[3]NCS Rooms'!$L:$L,AL$3,'[3]NCS Rooms'!$M:$M,"&lt;&gt;Condemned")</f>
        <v>4350</v>
      </c>
      <c r="AM28" s="207">
        <f>SUMIFS('[3]NCS Rooms'!$I:$I,'[3]NCS Rooms'!$A:$A,$A28,'[3]NCS Rooms'!$L:$L,AM$3,'[3]NCS Rooms'!$M:$M,"&lt;&gt;Condemned")</f>
        <v>0</v>
      </c>
      <c r="AN28" s="207">
        <f>SUMIFS('[3]NCS Rooms'!$I:$I,'[3]NCS Rooms'!$A:$A,$A28,'[3]NCS Rooms'!$L:$L,AN$3,'[3]NCS Rooms'!$M:$M,"&lt;&gt;Condemned")</f>
        <v>0</v>
      </c>
      <c r="AO28" s="207">
        <f>SUMIFS('[3]NCS Rooms'!$I:$I,'[3]NCS Rooms'!$A:$A,$A28,'[3]NCS Rooms'!$L:$L,AO$3,'[3]NCS Rooms'!$M:$M,"&lt;&gt;Condemned")</f>
        <v>0</v>
      </c>
      <c r="AP28" s="207">
        <f>SUMIFS('[3]NCS Rooms'!$I:$I,'[3]NCS Rooms'!$A:$A,$A28,'[3]NCS Rooms'!$L:$L,AP$3,'[3]NCS Rooms'!$M:$M,"&lt;&gt;Condemned")</f>
        <v>10738</v>
      </c>
      <c r="AQ28" s="207">
        <f>SUMIFS('[3]NCS Rooms'!$I:$I,'[3]NCS Rooms'!$A:$A,$A28,'[3]NCS Rooms'!$L:$L,AQ$3,'[3]NCS Rooms'!$M:$M,"&lt;&gt;Condemned")</f>
        <v>3365</v>
      </c>
      <c r="AR28" s="208">
        <f t="shared" si="8"/>
        <v>811</v>
      </c>
      <c r="AS28" s="208">
        <f t="shared" si="9"/>
        <v>0</v>
      </c>
      <c r="AT28" s="208">
        <f t="shared" si="10"/>
        <v>3365</v>
      </c>
      <c r="AU28" s="208">
        <f t="shared" si="11"/>
        <v>152024</v>
      </c>
      <c r="AV28" s="208">
        <f>SUMIFS('[3]NCS Rooms'!$I:$I,'[3]NCS Rooms'!$A:$A,$A28,'[3]NCS Rooms'!$F:$F,1)+SUMIFS('[3]Rooms Removed'!$I:$I,'[3]Rooms Removed'!$A:$A,$A28,'[3]Rooms Removed'!$F:$F,1,'[3]Rooms Removed'!$K:$K,"2012-not provided to students")+SUMIFS('[3]Rooms Removed'!$I:$I,'[3]Rooms Removed'!$A:$A,$A28,'[3]Rooms Removed'!$F:$F,1,'[3]Rooms Removed'!$K:$K,"2012-condemned")</f>
        <v>43243</v>
      </c>
      <c r="AW28" s="208">
        <f t="shared" si="12"/>
        <v>108781</v>
      </c>
      <c r="AX28" s="142" t="s">
        <v>7454</v>
      </c>
      <c r="AY28" s="201"/>
    </row>
    <row r="29" spans="1:51" x14ac:dyDescent="0.25">
      <c r="A29" s="141">
        <v>132</v>
      </c>
      <c r="B29" s="142" t="s">
        <v>330</v>
      </c>
      <c r="C29" s="142" t="s">
        <v>232</v>
      </c>
      <c r="D29" s="142" t="s">
        <v>7455</v>
      </c>
      <c r="E29" s="202">
        <v>2.81</v>
      </c>
      <c r="F29" s="203">
        <f t="shared" si="0"/>
        <v>22</v>
      </c>
      <c r="G29" s="204">
        <f t="shared" si="13"/>
        <v>0</v>
      </c>
      <c r="H29" s="204">
        <f t="shared" si="14"/>
        <v>0</v>
      </c>
      <c r="I29" s="204">
        <f t="shared" si="1"/>
        <v>0</v>
      </c>
      <c r="J29" s="204">
        <f t="shared" si="2"/>
        <v>22</v>
      </c>
      <c r="K29" s="204">
        <f t="shared" si="3"/>
        <v>0</v>
      </c>
      <c r="L29" s="205">
        <f>COUNTIFS([3]Classrooms!$B:$B,$A29,[3]Classrooms!$Q:$Q,"General Classroom")</f>
        <v>22</v>
      </c>
      <c r="M29" s="205">
        <v>0</v>
      </c>
      <c r="N29" s="205">
        <f t="shared" si="4"/>
        <v>22</v>
      </c>
      <c r="O29" s="205">
        <f>SUMIFS([3]SDC!$K:$K,[3]SDC!$L:$L,$A29)</f>
        <v>0</v>
      </c>
      <c r="P29" s="205">
        <f>COUNTIFS([3]Classrooms!$B:$B,$A29,[3]Classrooms!$Q:$Q,"General Classroom",[3]Classrooms!$P:$P,"Adult Ed")</f>
        <v>0</v>
      </c>
      <c r="Q29" s="205">
        <f>COUNTIFS([3]Classrooms!$B:$B,$A29,[3]Classrooms!$Q:$Q,"General Classroom",[3]Classrooms!$P:$P,"CDC*")</f>
        <v>0</v>
      </c>
      <c r="R29" s="205">
        <f>COUNTIFS([3]Classrooms!$B:$B,$A29,[3]Classrooms!$Q:$Q,"General Classroom",[3]Classrooms!$P:$P,"OUSD Central")</f>
        <v>0</v>
      </c>
      <c r="S29" s="205">
        <f>COUNTIFS([3]Classrooms!$B:$B,$A29,[3]Classrooms!$Q:$Q,"General Classroom",[3]Classrooms!$P:$P,"Comm-Based")</f>
        <v>0</v>
      </c>
      <c r="T29" s="205">
        <f>COUNTIFS([3]Classrooms!$B:$B,$A29,[3]Classrooms!$Q:$Q,"General Classroom",[3]Classrooms!$P:$P,"Vacant (Condemned)")</f>
        <v>0</v>
      </c>
      <c r="U29" s="205">
        <f>COUNTIFS([3]Classrooms!$B:$B,$A29,[3]Classrooms!$Q:$Q,"General Classroom",[3]Classrooms!$P:$P,"Charter")</f>
        <v>22</v>
      </c>
      <c r="V29" s="205">
        <f t="shared" si="5"/>
        <v>22</v>
      </c>
      <c r="W29" s="206">
        <f t="shared" si="6"/>
        <v>0</v>
      </c>
      <c r="X29" s="204">
        <f>COUNTIFS([3]Classrooms!$B:$B,$A29,[3]Classrooms!$Q:$Q,"Specialized*")</f>
        <v>0</v>
      </c>
      <c r="Y29" s="204">
        <v>0</v>
      </c>
      <c r="Z29" s="204">
        <v>0</v>
      </c>
      <c r="AA29" s="204">
        <f>COUNTIFS([3]Classrooms!$B:$B,$A29,[3]Classrooms!$Q:$Q,"Specialized*",[3]Classrooms!$P:$P,"Adult Ed")</f>
        <v>0</v>
      </c>
      <c r="AB29" s="204">
        <f>COUNTIFS([3]Classrooms!$B:$B,$A29,[3]Classrooms!$Q:$Q,"Specialized*",[3]Classrooms!$P:$P,"CDC*")</f>
        <v>0</v>
      </c>
      <c r="AC29" s="204">
        <f>COUNTIFS([3]Classrooms!$B:$B,$A29,[3]Classrooms!$Q:$Q,"Specialized*",[3]Classrooms!$P:$P,"OUSD Central")</f>
        <v>0</v>
      </c>
      <c r="AD29" s="204">
        <f>COUNTIFS([3]Classrooms!$B:$B,$A29,[3]Classrooms!$Q:$Q,"Specialized*",[3]Classrooms!$P:$P,"Comm-Based")</f>
        <v>0</v>
      </c>
      <c r="AE29" s="204">
        <f>COUNTIFS([3]Classrooms!$B:$B,$A29,[3]Classrooms!$Q:$Q,"Specialized*",[3]Classrooms!$P:$P,"Vacant (Condemned)")</f>
        <v>0</v>
      </c>
      <c r="AF29" s="204">
        <f>COUNTIFS([3]Classrooms!$B:$B,$A29,[3]Classrooms!$Q:$Q,"Specialized*",[3]Classrooms!$P:$P,"Charter")</f>
        <v>0</v>
      </c>
      <c r="AG29" s="206">
        <f t="shared" si="7"/>
        <v>0</v>
      </c>
      <c r="AH29" s="207">
        <f>SUMIFS([3]Classrooms!$N:$N,[3]Classrooms!$B:$B,$A29,[3]Classrooms!$Q:$Q,AH$3,[3]Classrooms!$N:$N,"&gt;=600",[3]Classrooms!$P:$P,"&lt;&gt;Condemned")</f>
        <v>19516</v>
      </c>
      <c r="AI29" s="207">
        <f>SUMIFS([3]Classrooms!$N:$N,[3]Classrooms!$B:$B,$A29,[3]Classrooms!$Q:$Q,AI$3,[3]Classrooms!$N:$N,"&gt;=600",[3]Classrooms!$P:$P,"&lt;&gt;Condemned")</f>
        <v>0</v>
      </c>
      <c r="AJ29" s="207">
        <f>SUMIFS([3]Classrooms!$N:$N,[3]Classrooms!$B:$B,$A29,[3]Classrooms!$Q:$Q,AJ$3,[3]Classrooms!$N:$N,"&gt;=600",[3]Classrooms!$P:$P,"&lt;&gt;Condemned")</f>
        <v>0</v>
      </c>
      <c r="AK29" s="207">
        <f>SUMIFS([3]Classrooms!$N:$N,[3]Classrooms!$B:$B,$A29,[3]Classrooms!$Q:$Q,AK$3,[3]Classrooms!$N:$N,"&gt;=600",[3]Classrooms!$P:$P,"&lt;&gt;Condemned")</f>
        <v>0</v>
      </c>
      <c r="AL29" s="207">
        <f>SUMIFS('[3]NCS Rooms'!$I:$I,'[3]NCS Rooms'!$A:$A,$A29,'[3]NCS Rooms'!$L:$L,AL$3,'[3]NCS Rooms'!$M:$M,"&lt;&gt;Condemned")</f>
        <v>2970</v>
      </c>
      <c r="AM29" s="207">
        <f>SUMIFS('[3]NCS Rooms'!$I:$I,'[3]NCS Rooms'!$A:$A,$A29,'[3]NCS Rooms'!$L:$L,AM$3,'[3]NCS Rooms'!$M:$M,"&lt;&gt;Condemned")</f>
        <v>0</v>
      </c>
      <c r="AN29" s="207">
        <f>SUMIFS('[3]NCS Rooms'!$I:$I,'[3]NCS Rooms'!$A:$A,$A29,'[3]NCS Rooms'!$L:$L,AN$3,'[3]NCS Rooms'!$M:$M,"&lt;&gt;Condemned")</f>
        <v>0</v>
      </c>
      <c r="AO29" s="207">
        <f>SUMIFS('[3]NCS Rooms'!$I:$I,'[3]NCS Rooms'!$A:$A,$A29,'[3]NCS Rooms'!$L:$L,AO$3,'[3]NCS Rooms'!$M:$M,"&lt;&gt;Condemned")</f>
        <v>960</v>
      </c>
      <c r="AP29" s="207">
        <f>SUMIFS('[3]NCS Rooms'!$I:$I,'[3]NCS Rooms'!$A:$A,$A29,'[3]NCS Rooms'!$L:$L,AP$3,'[3]NCS Rooms'!$M:$M,"&lt;&gt;Condemned")</f>
        <v>3992</v>
      </c>
      <c r="AQ29" s="207">
        <f>SUMIFS('[3]NCS Rooms'!$I:$I,'[3]NCS Rooms'!$A:$A,$A29,'[3]NCS Rooms'!$L:$L,AQ$3,'[3]NCS Rooms'!$M:$M,"&lt;&gt;Condemned")</f>
        <v>2462</v>
      </c>
      <c r="AR29" s="208">
        <f t="shared" si="8"/>
        <v>887</v>
      </c>
      <c r="AS29" s="208">
        <f t="shared" si="9"/>
        <v>0</v>
      </c>
      <c r="AT29" s="208">
        <f t="shared" si="10"/>
        <v>2462</v>
      </c>
      <c r="AU29" s="208">
        <f t="shared" si="11"/>
        <v>122404</v>
      </c>
      <c r="AV29" s="208">
        <f>SUMIFS('[3]NCS Rooms'!$I:$I,'[3]NCS Rooms'!$A:$A,$A29,'[3]NCS Rooms'!$F:$F,1)+SUMIFS('[3]Rooms Removed'!$I:$I,'[3]Rooms Removed'!$A:$A,$A29,'[3]Rooms Removed'!$F:$F,1,'[3]Rooms Removed'!$K:$K,"2012-not provided to students")+SUMIFS('[3]Rooms Removed'!$I:$I,'[3]Rooms Removed'!$A:$A,$A29,'[3]Rooms Removed'!$F:$F,1,'[3]Rooms Removed'!$K:$K,"2012-condemned")</f>
        <v>29535</v>
      </c>
      <c r="AW29" s="208">
        <f t="shared" si="12"/>
        <v>92869</v>
      </c>
      <c r="AX29" s="209"/>
      <c r="AY29" s="201"/>
    </row>
    <row r="30" spans="1:51" x14ac:dyDescent="0.25">
      <c r="A30" s="141">
        <v>133</v>
      </c>
      <c r="B30" s="142" t="s">
        <v>256</v>
      </c>
      <c r="C30" s="142" t="s">
        <v>221</v>
      </c>
      <c r="D30" s="142" t="s">
        <v>7456</v>
      </c>
      <c r="E30" s="202">
        <v>1.38</v>
      </c>
      <c r="F30" s="203">
        <f t="shared" si="0"/>
        <v>30</v>
      </c>
      <c r="G30" s="204">
        <f t="shared" si="13"/>
        <v>30</v>
      </c>
      <c r="H30" s="204">
        <f t="shared" si="14"/>
        <v>0</v>
      </c>
      <c r="I30" s="204">
        <f t="shared" si="1"/>
        <v>30</v>
      </c>
      <c r="J30" s="204">
        <f t="shared" si="2"/>
        <v>0</v>
      </c>
      <c r="K30" s="204">
        <f t="shared" si="3"/>
        <v>0</v>
      </c>
      <c r="L30" s="205">
        <f>COUNTIFS([3]Classrooms!$B:$B,$A30,[3]Classrooms!$Q:$Q,"General Classroom")</f>
        <v>29</v>
      </c>
      <c r="M30" s="205">
        <v>0</v>
      </c>
      <c r="N30" s="205">
        <f t="shared" si="4"/>
        <v>29</v>
      </c>
      <c r="O30" s="205">
        <f>SUMIFS([3]SDC!$K:$K,[3]SDC!$L:$L,$A30)</f>
        <v>0</v>
      </c>
      <c r="P30" s="205">
        <f>COUNTIFS([3]Classrooms!$B:$B,$A30,[3]Classrooms!$Q:$Q,"General Classroom",[3]Classrooms!$P:$P,"Adult Ed")</f>
        <v>0</v>
      </c>
      <c r="Q30" s="205">
        <f>COUNTIFS([3]Classrooms!$B:$B,$A30,[3]Classrooms!$Q:$Q,"General Classroom",[3]Classrooms!$P:$P,"CDC*")</f>
        <v>0</v>
      </c>
      <c r="R30" s="205">
        <f>COUNTIFS([3]Classrooms!$B:$B,$A30,[3]Classrooms!$Q:$Q,"General Classroom",[3]Classrooms!$P:$P,"OUSD Central")</f>
        <v>0</v>
      </c>
      <c r="S30" s="205">
        <f>COUNTIFS([3]Classrooms!$B:$B,$A30,[3]Classrooms!$Q:$Q,"General Classroom",[3]Classrooms!$P:$P,"Comm-Based")</f>
        <v>0</v>
      </c>
      <c r="T30" s="205">
        <f>COUNTIFS([3]Classrooms!$B:$B,$A30,[3]Classrooms!$Q:$Q,"General Classroom",[3]Classrooms!$P:$P,"Vacant (Condemned)")</f>
        <v>0</v>
      </c>
      <c r="U30" s="205">
        <f>COUNTIFS([3]Classrooms!$B:$B,$A30,[3]Classrooms!$Q:$Q,"General Classroom",[3]Classrooms!$P:$P,"Charter")</f>
        <v>0</v>
      </c>
      <c r="V30" s="205">
        <f t="shared" si="5"/>
        <v>0</v>
      </c>
      <c r="W30" s="206">
        <f t="shared" si="6"/>
        <v>29</v>
      </c>
      <c r="X30" s="204">
        <f>COUNTIFS([3]Classrooms!$B:$B,$A30,[3]Classrooms!$Q:$Q,"Specialized*")</f>
        <v>1</v>
      </c>
      <c r="Y30" s="204">
        <v>0</v>
      </c>
      <c r="Z30" s="204">
        <v>0</v>
      </c>
      <c r="AA30" s="204">
        <f>COUNTIFS([3]Classrooms!$B:$B,$A30,[3]Classrooms!$Q:$Q,"Specialized*",[3]Classrooms!$P:$P,"Adult Ed")</f>
        <v>0</v>
      </c>
      <c r="AB30" s="204">
        <f>COUNTIFS([3]Classrooms!$B:$B,$A30,[3]Classrooms!$Q:$Q,"Specialized*",[3]Classrooms!$P:$P,"CDC*")</f>
        <v>0</v>
      </c>
      <c r="AC30" s="204">
        <f>COUNTIFS([3]Classrooms!$B:$B,$A30,[3]Classrooms!$Q:$Q,"Specialized*",[3]Classrooms!$P:$P,"OUSD Central")</f>
        <v>0</v>
      </c>
      <c r="AD30" s="204">
        <f>COUNTIFS([3]Classrooms!$B:$B,$A30,[3]Classrooms!$Q:$Q,"Specialized*",[3]Classrooms!$P:$P,"Comm-Based")</f>
        <v>0</v>
      </c>
      <c r="AE30" s="204">
        <f>COUNTIFS([3]Classrooms!$B:$B,$A30,[3]Classrooms!$Q:$Q,"Specialized*",[3]Classrooms!$P:$P,"Vacant (Condemned)")</f>
        <v>0</v>
      </c>
      <c r="AF30" s="204">
        <f>COUNTIFS([3]Classrooms!$B:$B,$A30,[3]Classrooms!$Q:$Q,"Specialized*",[3]Classrooms!$P:$P,"Charter")</f>
        <v>0</v>
      </c>
      <c r="AG30" s="206">
        <f t="shared" si="7"/>
        <v>1</v>
      </c>
      <c r="AH30" s="207">
        <f>SUMIFS([3]Classrooms!$N:$N,[3]Classrooms!$B:$B,$A30,[3]Classrooms!$Q:$Q,AH$3,[3]Classrooms!$N:$N,"&gt;=600",[3]Classrooms!$P:$P,"&lt;&gt;Condemned")</f>
        <v>25236</v>
      </c>
      <c r="AI30" s="207">
        <f>SUMIFS([3]Classrooms!$N:$N,[3]Classrooms!$B:$B,$A30,[3]Classrooms!$Q:$Q,AI$3,[3]Classrooms!$N:$N,"&gt;=600",[3]Classrooms!$P:$P,"&lt;&gt;Condemned")</f>
        <v>0</v>
      </c>
      <c r="AJ30" s="207">
        <f>SUMIFS([3]Classrooms!$N:$N,[3]Classrooms!$B:$B,$A30,[3]Classrooms!$Q:$Q,AJ$3,[3]Classrooms!$N:$N,"&gt;=600",[3]Classrooms!$P:$P,"&lt;&gt;Condemned")</f>
        <v>0</v>
      </c>
      <c r="AK30" s="207">
        <f>SUMIFS([3]Classrooms!$N:$N,[3]Classrooms!$B:$B,$A30,[3]Classrooms!$Q:$Q,AK$3,[3]Classrooms!$N:$N,"&gt;=600",[3]Classrooms!$P:$P,"&lt;&gt;Condemned")</f>
        <v>837</v>
      </c>
      <c r="AL30" s="207">
        <f>SUMIFS('[3]NCS Rooms'!$I:$I,'[3]NCS Rooms'!$A:$A,$A30,'[3]NCS Rooms'!$L:$L,AL$3,'[3]NCS Rooms'!$M:$M,"&lt;&gt;Condemned")</f>
        <v>3150</v>
      </c>
      <c r="AM30" s="207">
        <f>SUMIFS('[3]NCS Rooms'!$I:$I,'[3]NCS Rooms'!$A:$A,$A30,'[3]NCS Rooms'!$L:$L,AM$3,'[3]NCS Rooms'!$M:$M,"&lt;&gt;Condemned")</f>
        <v>0</v>
      </c>
      <c r="AN30" s="207">
        <f>SUMIFS('[3]NCS Rooms'!$I:$I,'[3]NCS Rooms'!$A:$A,$A30,'[3]NCS Rooms'!$L:$L,AN$3,'[3]NCS Rooms'!$M:$M,"&lt;&gt;Condemned")</f>
        <v>0</v>
      </c>
      <c r="AO30" s="207">
        <f>SUMIFS('[3]NCS Rooms'!$I:$I,'[3]NCS Rooms'!$A:$A,$A30,'[3]NCS Rooms'!$L:$L,AO$3,'[3]NCS Rooms'!$M:$M,"&lt;&gt;Condemned")</f>
        <v>899</v>
      </c>
      <c r="AP30" s="207">
        <f>SUMIFS('[3]NCS Rooms'!$I:$I,'[3]NCS Rooms'!$A:$A,$A30,'[3]NCS Rooms'!$L:$L,AP$3,'[3]NCS Rooms'!$M:$M,"&lt;&gt;Condemned")</f>
        <v>12089</v>
      </c>
      <c r="AQ30" s="207">
        <f>SUMIFS('[3]NCS Rooms'!$I:$I,'[3]NCS Rooms'!$A:$A,$A30,'[3]NCS Rooms'!$L:$L,AQ$3,'[3]NCS Rooms'!$M:$M,"&lt;&gt;Condemned")</f>
        <v>3281</v>
      </c>
      <c r="AR30" s="208">
        <f t="shared" si="8"/>
        <v>870</v>
      </c>
      <c r="AS30" s="208">
        <f t="shared" si="9"/>
        <v>0</v>
      </c>
      <c r="AT30" s="208">
        <f t="shared" si="10"/>
        <v>3281</v>
      </c>
      <c r="AU30" s="208">
        <f t="shared" si="11"/>
        <v>60113</v>
      </c>
      <c r="AV30" s="208">
        <f>SUMIFS('[3]NCS Rooms'!$I:$I,'[3]NCS Rooms'!$A:$A,$A30,'[3]NCS Rooms'!$F:$F,1)+SUMIFS('[3]Rooms Removed'!$I:$I,'[3]Rooms Removed'!$A:$A,$A30,'[3]Rooms Removed'!$F:$F,1,'[3]Rooms Removed'!$K:$K,"2012-not provided to students")+SUMIFS('[3]Rooms Removed'!$I:$I,'[3]Rooms Removed'!$A:$A,$A30,'[3]Rooms Removed'!$F:$F,1,'[3]Rooms Removed'!$K:$K,"2012-condemned")</f>
        <v>34816</v>
      </c>
      <c r="AW30" s="208">
        <f t="shared" si="12"/>
        <v>25297</v>
      </c>
      <c r="AX30" s="209"/>
      <c r="AY30" s="201"/>
    </row>
    <row r="31" spans="1:51" x14ac:dyDescent="0.25">
      <c r="A31" s="141">
        <v>134</v>
      </c>
      <c r="B31" s="142" t="s">
        <v>248</v>
      </c>
      <c r="C31" s="142" t="s">
        <v>216</v>
      </c>
      <c r="D31" s="142" t="s">
        <v>7457</v>
      </c>
      <c r="E31" s="202">
        <v>6.6999999999999993</v>
      </c>
      <c r="F31" s="203">
        <f t="shared" si="0"/>
        <v>40</v>
      </c>
      <c r="G31" s="204">
        <f t="shared" si="13"/>
        <v>32</v>
      </c>
      <c r="H31" s="204">
        <f t="shared" si="14"/>
        <v>3</v>
      </c>
      <c r="I31" s="204">
        <f t="shared" si="1"/>
        <v>35</v>
      </c>
      <c r="J31" s="204">
        <f t="shared" si="2"/>
        <v>0</v>
      </c>
      <c r="K31" s="204">
        <f t="shared" si="3"/>
        <v>5</v>
      </c>
      <c r="L31" s="205">
        <f>COUNTIFS([3]Classrooms!$B:$B,$A31,[3]Classrooms!$Q:$Q,"General Classroom")</f>
        <v>38</v>
      </c>
      <c r="M31" s="205">
        <v>0</v>
      </c>
      <c r="N31" s="205">
        <f t="shared" si="4"/>
        <v>38</v>
      </c>
      <c r="O31" s="205">
        <f>SUMIFS([3]SDC!$K:$K,[3]SDC!$L:$L,$A31)</f>
        <v>3</v>
      </c>
      <c r="P31" s="205">
        <f>COUNTIFS([3]Classrooms!$B:$B,$A31,[3]Classrooms!$Q:$Q,"General Classroom",[3]Classrooms!$P:$P,"Adult Ed")</f>
        <v>0</v>
      </c>
      <c r="Q31" s="205">
        <f>COUNTIFS([3]Classrooms!$B:$B,$A31,[3]Classrooms!$Q:$Q,"General Classroom",[3]Classrooms!$P:$P,"CDC*")</f>
        <v>5</v>
      </c>
      <c r="R31" s="205">
        <f>COUNTIFS([3]Classrooms!$B:$B,$A31,[3]Classrooms!$Q:$Q,"General Classroom",[3]Classrooms!$P:$P,"OUSD Central")</f>
        <v>0</v>
      </c>
      <c r="S31" s="205">
        <f>COUNTIFS([3]Classrooms!$B:$B,$A31,[3]Classrooms!$Q:$Q,"General Classroom",[3]Classrooms!$P:$P,"Comm-Based")</f>
        <v>0</v>
      </c>
      <c r="T31" s="205">
        <f>COUNTIFS([3]Classrooms!$B:$B,$A31,[3]Classrooms!$Q:$Q,"General Classroom",[3]Classrooms!$P:$P,"Vacant (Condemned)")</f>
        <v>0</v>
      </c>
      <c r="U31" s="205">
        <f>COUNTIFS([3]Classrooms!$B:$B,$A31,[3]Classrooms!$Q:$Q,"General Classroom",[3]Classrooms!$P:$P,"Charter")</f>
        <v>0</v>
      </c>
      <c r="V31" s="205">
        <f t="shared" si="5"/>
        <v>5</v>
      </c>
      <c r="W31" s="206">
        <f t="shared" si="6"/>
        <v>30</v>
      </c>
      <c r="X31" s="204">
        <f>COUNTIFS([3]Classrooms!$B:$B,$A31,[3]Classrooms!$Q:$Q,"Specialized*")</f>
        <v>2</v>
      </c>
      <c r="Y31" s="204">
        <v>0</v>
      </c>
      <c r="Z31" s="204">
        <v>0</v>
      </c>
      <c r="AA31" s="204">
        <f>COUNTIFS([3]Classrooms!$B:$B,$A31,[3]Classrooms!$Q:$Q,"Specialized*",[3]Classrooms!$P:$P,"Adult Ed")</f>
        <v>0</v>
      </c>
      <c r="AB31" s="204">
        <f>COUNTIFS([3]Classrooms!$B:$B,$A31,[3]Classrooms!$Q:$Q,"Specialized*",[3]Classrooms!$P:$P,"CDC*")</f>
        <v>0</v>
      </c>
      <c r="AC31" s="204">
        <f>COUNTIFS([3]Classrooms!$B:$B,$A31,[3]Classrooms!$Q:$Q,"Specialized*",[3]Classrooms!$P:$P,"OUSD Central")</f>
        <v>0</v>
      </c>
      <c r="AD31" s="204">
        <f>COUNTIFS([3]Classrooms!$B:$B,$A31,[3]Classrooms!$Q:$Q,"Specialized*",[3]Classrooms!$P:$P,"Comm-Based")</f>
        <v>0</v>
      </c>
      <c r="AE31" s="204">
        <f>COUNTIFS([3]Classrooms!$B:$B,$A31,[3]Classrooms!$Q:$Q,"Specialized*",[3]Classrooms!$P:$P,"Vacant (Condemned)")</f>
        <v>0</v>
      </c>
      <c r="AF31" s="204">
        <f>COUNTIFS([3]Classrooms!$B:$B,$A31,[3]Classrooms!$Q:$Q,"Specialized*",[3]Classrooms!$P:$P,"Charter")</f>
        <v>0</v>
      </c>
      <c r="AG31" s="206">
        <f t="shared" si="7"/>
        <v>2</v>
      </c>
      <c r="AH31" s="207">
        <f>SUMIFS([3]Classrooms!$N:$N,[3]Classrooms!$B:$B,$A31,[3]Classrooms!$Q:$Q,AH$3,[3]Classrooms!$N:$N,"&gt;=600",[3]Classrooms!$P:$P,"&lt;&gt;Condemned")</f>
        <v>33305</v>
      </c>
      <c r="AI31" s="207">
        <f>SUMIFS([3]Classrooms!$N:$N,[3]Classrooms!$B:$B,$A31,[3]Classrooms!$Q:$Q,AI$3,[3]Classrooms!$N:$N,"&gt;=600",[3]Classrooms!$P:$P,"&lt;&gt;Condemned")</f>
        <v>1311</v>
      </c>
      <c r="AJ31" s="207">
        <f>SUMIFS([3]Classrooms!$N:$N,[3]Classrooms!$B:$B,$A31,[3]Classrooms!$Q:$Q,AJ$3,[3]Classrooms!$N:$N,"&gt;=600",[3]Classrooms!$P:$P,"&lt;&gt;Condemned")</f>
        <v>0</v>
      </c>
      <c r="AK31" s="207">
        <f>SUMIFS([3]Classrooms!$N:$N,[3]Classrooms!$B:$B,$A31,[3]Classrooms!$Q:$Q,AK$3,[3]Classrooms!$N:$N,"&gt;=600",[3]Classrooms!$P:$P,"&lt;&gt;Condemned")</f>
        <v>820</v>
      </c>
      <c r="AL31" s="207">
        <f>SUMIFS('[3]NCS Rooms'!$I:$I,'[3]NCS Rooms'!$A:$A,$A31,'[3]NCS Rooms'!$L:$L,AL$3,'[3]NCS Rooms'!$M:$M,"&lt;&gt;Condemned")</f>
        <v>5142</v>
      </c>
      <c r="AM31" s="207">
        <f>SUMIFS('[3]NCS Rooms'!$I:$I,'[3]NCS Rooms'!$A:$A,$A31,'[3]NCS Rooms'!$L:$L,AM$3,'[3]NCS Rooms'!$M:$M,"&lt;&gt;Condemned")</f>
        <v>3984</v>
      </c>
      <c r="AN31" s="207">
        <f>SUMIFS('[3]NCS Rooms'!$I:$I,'[3]NCS Rooms'!$A:$A,$A31,'[3]NCS Rooms'!$L:$L,AN$3,'[3]NCS Rooms'!$M:$M,"&lt;&gt;Condemned")</f>
        <v>0</v>
      </c>
      <c r="AO31" s="207">
        <f>SUMIFS('[3]NCS Rooms'!$I:$I,'[3]NCS Rooms'!$A:$A,$A31,'[3]NCS Rooms'!$L:$L,AO$3,'[3]NCS Rooms'!$M:$M,"&lt;&gt;Condemned")</f>
        <v>1611</v>
      </c>
      <c r="AP31" s="207">
        <f>SUMIFS('[3]NCS Rooms'!$I:$I,'[3]NCS Rooms'!$A:$A,$A31,'[3]NCS Rooms'!$L:$L,AP$3,'[3]NCS Rooms'!$M:$M,"&lt;&gt;Condemned")</f>
        <v>20868</v>
      </c>
      <c r="AQ31" s="207">
        <f>SUMIFS('[3]NCS Rooms'!$I:$I,'[3]NCS Rooms'!$A:$A,$A31,'[3]NCS Rooms'!$L:$L,AQ$3,'[3]NCS Rooms'!$M:$M,"&lt;&gt;Condemned")</f>
        <v>7449</v>
      </c>
      <c r="AR31" s="208">
        <f t="shared" si="8"/>
        <v>876</v>
      </c>
      <c r="AS31" s="208">
        <f t="shared" si="9"/>
        <v>2628</v>
      </c>
      <c r="AT31" s="208">
        <f t="shared" si="10"/>
        <v>10077</v>
      </c>
      <c r="AU31" s="208">
        <f t="shared" si="11"/>
        <v>291852</v>
      </c>
      <c r="AV31" s="208">
        <f>SUMIFS('[3]NCS Rooms'!$I:$I,'[3]NCS Rooms'!$A:$A,$A31,'[3]NCS Rooms'!$F:$F,1)+SUMIFS('[3]Rooms Removed'!$I:$I,'[3]Rooms Removed'!$A:$A,$A31,'[3]Rooms Removed'!$F:$F,1,'[3]Rooms Removed'!$K:$K,"2012-not provided to students")+SUMIFS('[3]Rooms Removed'!$I:$I,'[3]Rooms Removed'!$A:$A,$A31,'[3]Rooms Removed'!$F:$F,1,'[3]Rooms Removed'!$K:$K,"2012-condemned")</f>
        <v>57548</v>
      </c>
      <c r="AW31" s="208">
        <f t="shared" si="12"/>
        <v>234304</v>
      </c>
      <c r="AX31" s="142" t="s">
        <v>7458</v>
      </c>
      <c r="AY31" s="201"/>
    </row>
    <row r="32" spans="1:51" x14ac:dyDescent="0.25">
      <c r="A32" s="141">
        <v>135</v>
      </c>
      <c r="B32" s="142" t="s">
        <v>342</v>
      </c>
      <c r="C32" s="142" t="s">
        <v>285</v>
      </c>
      <c r="D32" s="142" t="s">
        <v>7459</v>
      </c>
      <c r="E32" s="202">
        <v>2.94</v>
      </c>
      <c r="F32" s="203">
        <f t="shared" si="0"/>
        <v>29</v>
      </c>
      <c r="G32" s="204">
        <f t="shared" si="13"/>
        <v>0</v>
      </c>
      <c r="H32" s="204">
        <f t="shared" si="14"/>
        <v>0</v>
      </c>
      <c r="I32" s="204">
        <f t="shared" si="1"/>
        <v>0</v>
      </c>
      <c r="J32" s="204">
        <f t="shared" si="2"/>
        <v>29</v>
      </c>
      <c r="K32" s="204">
        <f t="shared" si="3"/>
        <v>0</v>
      </c>
      <c r="L32" s="205">
        <f>COUNTIFS([3]Classrooms!$B:$B,$A32,[3]Classrooms!$Q:$Q,"General Classroom")</f>
        <v>26</v>
      </c>
      <c r="M32" s="205">
        <v>0</v>
      </c>
      <c r="N32" s="205">
        <f t="shared" si="4"/>
        <v>26</v>
      </c>
      <c r="O32" s="205">
        <f>SUMIFS([3]SDC!$K:$K,[3]SDC!$L:$L,$A32)</f>
        <v>0</v>
      </c>
      <c r="P32" s="205">
        <f>COUNTIFS([3]Classrooms!$B:$B,$A32,[3]Classrooms!$Q:$Q,"General Classroom",[3]Classrooms!$P:$P,"Adult Ed")</f>
        <v>0</v>
      </c>
      <c r="Q32" s="205">
        <f>COUNTIFS([3]Classrooms!$B:$B,$A32,[3]Classrooms!$Q:$Q,"General Classroom",[3]Classrooms!$P:$P,"CDC*")</f>
        <v>0</v>
      </c>
      <c r="R32" s="205">
        <f>COUNTIFS([3]Classrooms!$B:$B,$A32,[3]Classrooms!$Q:$Q,"General Classroom",[3]Classrooms!$P:$P,"OUSD Central")</f>
        <v>0</v>
      </c>
      <c r="S32" s="205">
        <f>COUNTIFS([3]Classrooms!$B:$B,$A32,[3]Classrooms!$Q:$Q,"General Classroom",[3]Classrooms!$P:$P,"Comm-Based")</f>
        <v>0</v>
      </c>
      <c r="T32" s="205">
        <f>COUNTIFS([3]Classrooms!$B:$B,$A32,[3]Classrooms!$Q:$Q,"General Classroom",[3]Classrooms!$P:$P,"Vacant (Condemned)")</f>
        <v>0</v>
      </c>
      <c r="U32" s="205">
        <f>COUNTIFS([3]Classrooms!$B:$B,$A32,[3]Classrooms!$Q:$Q,"General Classroom",[3]Classrooms!$P:$P,"Charter")</f>
        <v>26</v>
      </c>
      <c r="V32" s="205">
        <f t="shared" si="5"/>
        <v>26</v>
      </c>
      <c r="W32" s="206">
        <f t="shared" si="6"/>
        <v>0</v>
      </c>
      <c r="X32" s="204">
        <f>COUNTIFS([3]Classrooms!$B:$B,$A32,[3]Classrooms!$Q:$Q,"Specialized*")</f>
        <v>3</v>
      </c>
      <c r="Y32" s="204">
        <v>0</v>
      </c>
      <c r="Z32" s="204">
        <v>0</v>
      </c>
      <c r="AA32" s="204">
        <f>COUNTIFS([3]Classrooms!$B:$B,$A32,[3]Classrooms!$Q:$Q,"Specialized*",[3]Classrooms!$P:$P,"Adult Ed")</f>
        <v>0</v>
      </c>
      <c r="AB32" s="204">
        <f>COUNTIFS([3]Classrooms!$B:$B,$A32,[3]Classrooms!$Q:$Q,"Specialized*",[3]Classrooms!$P:$P,"CDC*")</f>
        <v>0</v>
      </c>
      <c r="AC32" s="204">
        <f>COUNTIFS([3]Classrooms!$B:$B,$A32,[3]Classrooms!$Q:$Q,"Specialized*",[3]Classrooms!$P:$P,"OUSD Central")</f>
        <v>0</v>
      </c>
      <c r="AD32" s="204">
        <f>COUNTIFS([3]Classrooms!$B:$B,$A32,[3]Classrooms!$Q:$Q,"Specialized*",[3]Classrooms!$P:$P,"Comm-Based")</f>
        <v>0</v>
      </c>
      <c r="AE32" s="204">
        <f>COUNTIFS([3]Classrooms!$B:$B,$A32,[3]Classrooms!$Q:$Q,"Specialized*",[3]Classrooms!$P:$P,"Vacant (Condemned)")</f>
        <v>0</v>
      </c>
      <c r="AF32" s="204">
        <f>COUNTIFS([3]Classrooms!$B:$B,$A32,[3]Classrooms!$Q:$Q,"Specialized*",[3]Classrooms!$P:$P,"Charter")</f>
        <v>3</v>
      </c>
      <c r="AG32" s="206">
        <f t="shared" si="7"/>
        <v>0</v>
      </c>
      <c r="AH32" s="207">
        <f>SUMIFS([3]Classrooms!$N:$N,[3]Classrooms!$B:$B,$A32,[3]Classrooms!$Q:$Q,AH$3,[3]Classrooms!$N:$N,"&gt;=600",[3]Classrooms!$P:$P,"&lt;&gt;Condemned")</f>
        <v>22188</v>
      </c>
      <c r="AI32" s="207">
        <f>SUMIFS([3]Classrooms!$N:$N,[3]Classrooms!$B:$B,$A32,[3]Classrooms!$Q:$Q,AI$3,[3]Classrooms!$N:$N,"&gt;=600",[3]Classrooms!$P:$P,"&lt;&gt;Condemned")</f>
        <v>1155</v>
      </c>
      <c r="AJ32" s="207">
        <f>SUMIFS([3]Classrooms!$N:$N,[3]Classrooms!$B:$B,$A32,[3]Classrooms!$Q:$Q,AJ$3,[3]Classrooms!$N:$N,"&gt;=600",[3]Classrooms!$P:$P,"&lt;&gt;Condemned")</f>
        <v>0</v>
      </c>
      <c r="AK32" s="207">
        <f>SUMIFS([3]Classrooms!$N:$N,[3]Classrooms!$B:$B,$A32,[3]Classrooms!$Q:$Q,AK$3,[3]Classrooms!$N:$N,"&gt;=600",[3]Classrooms!$P:$P,"&lt;&gt;Condemned")</f>
        <v>1536</v>
      </c>
      <c r="AL32" s="207">
        <f>SUMIFS('[3]NCS Rooms'!$I:$I,'[3]NCS Rooms'!$A:$A,$A32,'[3]NCS Rooms'!$L:$L,AL$3,'[3]NCS Rooms'!$M:$M,"&lt;&gt;Condemned")</f>
        <v>2480</v>
      </c>
      <c r="AM32" s="207">
        <f>SUMIFS('[3]NCS Rooms'!$I:$I,'[3]NCS Rooms'!$A:$A,$A32,'[3]NCS Rooms'!$L:$L,AM$3,'[3]NCS Rooms'!$M:$M,"&lt;&gt;Condemned")</f>
        <v>0</v>
      </c>
      <c r="AN32" s="207">
        <f>SUMIFS('[3]NCS Rooms'!$I:$I,'[3]NCS Rooms'!$A:$A,$A32,'[3]NCS Rooms'!$L:$L,AN$3,'[3]NCS Rooms'!$M:$M,"&lt;&gt;Condemned")</f>
        <v>0</v>
      </c>
      <c r="AO32" s="207">
        <f>SUMIFS('[3]NCS Rooms'!$I:$I,'[3]NCS Rooms'!$A:$A,$A32,'[3]NCS Rooms'!$L:$L,AO$3,'[3]NCS Rooms'!$M:$M,"&lt;&gt;Condemned")</f>
        <v>0</v>
      </c>
      <c r="AP32" s="207">
        <f>SUMIFS('[3]NCS Rooms'!$I:$I,'[3]NCS Rooms'!$A:$A,$A32,'[3]NCS Rooms'!$L:$L,AP$3,'[3]NCS Rooms'!$M:$M,"&lt;&gt;Condemned")</f>
        <v>10598</v>
      </c>
      <c r="AQ32" s="207">
        <f>SUMIFS('[3]NCS Rooms'!$I:$I,'[3]NCS Rooms'!$A:$A,$A32,'[3]NCS Rooms'!$L:$L,AQ$3,'[3]NCS Rooms'!$M:$M,"&lt;&gt;Condemned")</f>
        <v>6104</v>
      </c>
      <c r="AR32" s="208">
        <f t="shared" si="8"/>
        <v>853</v>
      </c>
      <c r="AS32" s="208">
        <f t="shared" si="9"/>
        <v>0</v>
      </c>
      <c r="AT32" s="208">
        <f t="shared" si="10"/>
        <v>6104</v>
      </c>
      <c r="AU32" s="208">
        <f t="shared" si="11"/>
        <v>128066</v>
      </c>
      <c r="AV32" s="208">
        <f>SUMIFS('[3]NCS Rooms'!$I:$I,'[3]NCS Rooms'!$A:$A,$A32,'[3]NCS Rooms'!$F:$F,1)+SUMIFS('[3]Rooms Removed'!$I:$I,'[3]Rooms Removed'!$A:$A,$A32,'[3]Rooms Removed'!$F:$F,1,'[3]Rooms Removed'!$K:$K,"2012-not provided to students")+SUMIFS('[3]Rooms Removed'!$I:$I,'[3]Rooms Removed'!$A:$A,$A32,'[3]Rooms Removed'!$F:$F,1,'[3]Rooms Removed'!$K:$K,"2012-condemned")</f>
        <v>37166</v>
      </c>
      <c r="AW32" s="208">
        <f t="shared" si="12"/>
        <v>90900</v>
      </c>
      <c r="AX32" s="209"/>
      <c r="AY32" s="201"/>
    </row>
    <row r="33" spans="1:51" x14ac:dyDescent="0.25">
      <c r="A33" s="141">
        <v>136</v>
      </c>
      <c r="B33" s="142" t="s">
        <v>258</v>
      </c>
      <c r="C33" s="142" t="s">
        <v>232</v>
      </c>
      <c r="D33" s="142" t="s">
        <v>7460</v>
      </c>
      <c r="E33" s="202">
        <v>2.63</v>
      </c>
      <c r="F33" s="203">
        <f t="shared" si="0"/>
        <v>18</v>
      </c>
      <c r="G33" s="204">
        <f t="shared" si="13"/>
        <v>16</v>
      </c>
      <c r="H33" s="204">
        <f t="shared" si="14"/>
        <v>0</v>
      </c>
      <c r="I33" s="204">
        <f t="shared" si="1"/>
        <v>16</v>
      </c>
      <c r="J33" s="204">
        <f t="shared" si="2"/>
        <v>0</v>
      </c>
      <c r="K33" s="204">
        <f t="shared" si="3"/>
        <v>2</v>
      </c>
      <c r="L33" s="205">
        <f>COUNTIFS([3]Classrooms!$B:$B,$A33,[3]Classrooms!$Q:$Q,"General Classroom")</f>
        <v>17</v>
      </c>
      <c r="M33" s="205">
        <v>0</v>
      </c>
      <c r="N33" s="205">
        <f t="shared" si="4"/>
        <v>17</v>
      </c>
      <c r="O33" s="205">
        <f>SUMIFS([3]SDC!$K:$K,[3]SDC!$L:$L,$A33)</f>
        <v>0</v>
      </c>
      <c r="P33" s="205">
        <f>COUNTIFS([3]Classrooms!$B:$B,$A33,[3]Classrooms!$Q:$Q,"General Classroom",[3]Classrooms!$P:$P,"Adult Ed")</f>
        <v>2</v>
      </c>
      <c r="Q33" s="205">
        <f>COUNTIFS([3]Classrooms!$B:$B,$A33,[3]Classrooms!$Q:$Q,"General Classroom",[3]Classrooms!$P:$P,"CDC*")</f>
        <v>0</v>
      </c>
      <c r="R33" s="205">
        <f>COUNTIFS([3]Classrooms!$B:$B,$A33,[3]Classrooms!$Q:$Q,"General Classroom",[3]Classrooms!$P:$P,"OUSD Central")</f>
        <v>0</v>
      </c>
      <c r="S33" s="205">
        <f>COUNTIFS([3]Classrooms!$B:$B,$A33,[3]Classrooms!$Q:$Q,"General Classroom",[3]Classrooms!$P:$P,"Comm-Based")</f>
        <v>0</v>
      </c>
      <c r="T33" s="205">
        <f>COUNTIFS([3]Classrooms!$B:$B,$A33,[3]Classrooms!$Q:$Q,"General Classroom",[3]Classrooms!$P:$P,"Vacant (Condemned)")</f>
        <v>0</v>
      </c>
      <c r="U33" s="205">
        <f>COUNTIFS([3]Classrooms!$B:$B,$A33,[3]Classrooms!$Q:$Q,"General Classroom",[3]Classrooms!$P:$P,"Charter")</f>
        <v>0</v>
      </c>
      <c r="V33" s="205">
        <f t="shared" si="5"/>
        <v>2</v>
      </c>
      <c r="W33" s="206">
        <f t="shared" si="6"/>
        <v>15</v>
      </c>
      <c r="X33" s="204">
        <f>COUNTIFS([3]Classrooms!$B:$B,$A33,[3]Classrooms!$Q:$Q,"Specialized*")</f>
        <v>1</v>
      </c>
      <c r="Y33" s="204">
        <v>0</v>
      </c>
      <c r="Z33" s="204">
        <v>0</v>
      </c>
      <c r="AA33" s="204">
        <f>COUNTIFS([3]Classrooms!$B:$B,$A33,[3]Classrooms!$Q:$Q,"Specialized*",[3]Classrooms!$P:$P,"Adult Ed")</f>
        <v>0</v>
      </c>
      <c r="AB33" s="204">
        <f>COUNTIFS([3]Classrooms!$B:$B,$A33,[3]Classrooms!$Q:$Q,"Specialized*",[3]Classrooms!$P:$P,"CDC*")</f>
        <v>0</v>
      </c>
      <c r="AC33" s="204">
        <f>COUNTIFS([3]Classrooms!$B:$B,$A33,[3]Classrooms!$Q:$Q,"Specialized*",[3]Classrooms!$P:$P,"OUSD Central")</f>
        <v>0</v>
      </c>
      <c r="AD33" s="204">
        <f>COUNTIFS([3]Classrooms!$B:$B,$A33,[3]Classrooms!$Q:$Q,"Specialized*",[3]Classrooms!$P:$P,"Comm-Based")</f>
        <v>0</v>
      </c>
      <c r="AE33" s="204">
        <f>COUNTIFS([3]Classrooms!$B:$B,$A33,[3]Classrooms!$Q:$Q,"Specialized*",[3]Classrooms!$P:$P,"Vacant (Condemned)")</f>
        <v>0</v>
      </c>
      <c r="AF33" s="204">
        <f>COUNTIFS([3]Classrooms!$B:$B,$A33,[3]Classrooms!$Q:$Q,"Specialized*",[3]Classrooms!$P:$P,"Charter")</f>
        <v>0</v>
      </c>
      <c r="AG33" s="206">
        <f t="shared" si="7"/>
        <v>1</v>
      </c>
      <c r="AH33" s="207">
        <f>SUMIFS([3]Classrooms!$N:$N,[3]Classrooms!$B:$B,$A33,[3]Classrooms!$Q:$Q,AH$3,[3]Classrooms!$N:$N,"&gt;=600",[3]Classrooms!$P:$P,"&lt;&gt;Condemned")</f>
        <v>12985</v>
      </c>
      <c r="AI33" s="207">
        <f>SUMIFS([3]Classrooms!$N:$N,[3]Classrooms!$B:$B,$A33,[3]Classrooms!$Q:$Q,AI$3,[3]Classrooms!$N:$N,"&gt;=600",[3]Classrooms!$P:$P,"&lt;&gt;Condemned")</f>
        <v>0</v>
      </c>
      <c r="AJ33" s="207">
        <f>SUMIFS([3]Classrooms!$N:$N,[3]Classrooms!$B:$B,$A33,[3]Classrooms!$Q:$Q,AJ$3,[3]Classrooms!$N:$N,"&gt;=600",[3]Classrooms!$P:$P,"&lt;&gt;Condemned")</f>
        <v>0</v>
      </c>
      <c r="AK33" s="207">
        <f>SUMIFS([3]Classrooms!$N:$N,[3]Classrooms!$B:$B,$A33,[3]Classrooms!$Q:$Q,AK$3,[3]Classrooms!$N:$N,"&gt;=600",[3]Classrooms!$P:$P,"&lt;&gt;Condemned")</f>
        <v>795</v>
      </c>
      <c r="AL33" s="207">
        <f>SUMIFS('[3]NCS Rooms'!$I:$I,'[3]NCS Rooms'!$A:$A,$A33,'[3]NCS Rooms'!$L:$L,AL$3,'[3]NCS Rooms'!$M:$M,"&lt;&gt;Condemned")</f>
        <v>3240</v>
      </c>
      <c r="AM33" s="207">
        <f>SUMIFS('[3]NCS Rooms'!$I:$I,'[3]NCS Rooms'!$A:$A,$A33,'[3]NCS Rooms'!$L:$L,AM$3,'[3]NCS Rooms'!$M:$M,"&lt;&gt;Condemned")</f>
        <v>0</v>
      </c>
      <c r="AN33" s="207">
        <f>SUMIFS('[3]NCS Rooms'!$I:$I,'[3]NCS Rooms'!$A:$A,$A33,'[3]NCS Rooms'!$L:$L,AN$3,'[3]NCS Rooms'!$M:$M,"&lt;&gt;Condemned")</f>
        <v>0</v>
      </c>
      <c r="AO33" s="207">
        <f>SUMIFS('[3]NCS Rooms'!$I:$I,'[3]NCS Rooms'!$A:$A,$A33,'[3]NCS Rooms'!$L:$L,AO$3,'[3]NCS Rooms'!$M:$M,"&lt;&gt;Condemned")</f>
        <v>930</v>
      </c>
      <c r="AP33" s="207">
        <f>SUMIFS('[3]NCS Rooms'!$I:$I,'[3]NCS Rooms'!$A:$A,$A33,'[3]NCS Rooms'!$L:$L,AP$3,'[3]NCS Rooms'!$M:$M,"&lt;&gt;Condemned")</f>
        <v>10283</v>
      </c>
      <c r="AQ33" s="207">
        <f>SUMIFS('[3]NCS Rooms'!$I:$I,'[3]NCS Rooms'!$A:$A,$A33,'[3]NCS Rooms'!$L:$L,AQ$3,'[3]NCS Rooms'!$M:$M,"&lt;&gt;Condemned")</f>
        <v>2310</v>
      </c>
      <c r="AR33" s="208">
        <f t="shared" si="8"/>
        <v>764</v>
      </c>
      <c r="AS33" s="208">
        <f t="shared" si="9"/>
        <v>0</v>
      </c>
      <c r="AT33" s="208">
        <f t="shared" si="10"/>
        <v>2310</v>
      </c>
      <c r="AU33" s="208">
        <f t="shared" si="11"/>
        <v>114563</v>
      </c>
      <c r="AV33" s="208">
        <f>SUMIFS('[3]NCS Rooms'!$I:$I,'[3]NCS Rooms'!$A:$A,$A33,'[3]NCS Rooms'!$F:$F,1)+SUMIFS('[3]Rooms Removed'!$I:$I,'[3]Rooms Removed'!$A:$A,$A33,'[3]Rooms Removed'!$F:$F,1,'[3]Rooms Removed'!$K:$K,"2012-not provided to students")+SUMIFS('[3]Rooms Removed'!$I:$I,'[3]Rooms Removed'!$A:$A,$A33,'[3]Rooms Removed'!$F:$F,1,'[3]Rooms Removed'!$K:$K,"2012-condemned")</f>
        <v>23020</v>
      </c>
      <c r="AW33" s="208">
        <f t="shared" si="12"/>
        <v>91543</v>
      </c>
      <c r="AX33" s="209"/>
      <c r="AY33" s="201"/>
    </row>
    <row r="34" spans="1:51" x14ac:dyDescent="0.25">
      <c r="A34" s="141">
        <v>137</v>
      </c>
      <c r="B34" s="142" t="s">
        <v>289</v>
      </c>
      <c r="C34" s="142" t="s">
        <v>213</v>
      </c>
      <c r="D34" s="142" t="s">
        <v>7461</v>
      </c>
      <c r="E34" s="202">
        <v>5.13</v>
      </c>
      <c r="F34" s="203">
        <f t="shared" si="0"/>
        <v>40</v>
      </c>
      <c r="G34" s="204">
        <f t="shared" si="13"/>
        <v>35</v>
      </c>
      <c r="H34" s="204">
        <f t="shared" si="14"/>
        <v>5</v>
      </c>
      <c r="I34" s="204">
        <f t="shared" si="1"/>
        <v>40</v>
      </c>
      <c r="J34" s="204">
        <f t="shared" si="2"/>
        <v>0</v>
      </c>
      <c r="K34" s="204">
        <f t="shared" si="3"/>
        <v>0</v>
      </c>
      <c r="L34" s="205">
        <f>COUNTIFS([3]Classrooms!$B:$B,$A34,[3]Classrooms!$Q:$Q,"General Classroom")</f>
        <v>39</v>
      </c>
      <c r="M34" s="205">
        <v>0</v>
      </c>
      <c r="N34" s="205">
        <f t="shared" si="4"/>
        <v>39</v>
      </c>
      <c r="O34" s="205">
        <f>SUMIFS([3]SDC!$K:$K,[3]SDC!$L:$L,$A34)</f>
        <v>5</v>
      </c>
      <c r="P34" s="205">
        <f>COUNTIFS([3]Classrooms!$B:$B,$A34,[3]Classrooms!$Q:$Q,"General Classroom",[3]Classrooms!$P:$P,"Adult Ed")</f>
        <v>0</v>
      </c>
      <c r="Q34" s="205">
        <f>COUNTIFS([3]Classrooms!$B:$B,$A34,[3]Classrooms!$Q:$Q,"General Classroom",[3]Classrooms!$P:$P,"CDC*")</f>
        <v>0</v>
      </c>
      <c r="R34" s="205">
        <f>COUNTIFS([3]Classrooms!$B:$B,$A34,[3]Classrooms!$Q:$Q,"General Classroom",[3]Classrooms!$P:$P,"OUSD Central")</f>
        <v>0</v>
      </c>
      <c r="S34" s="205">
        <f>COUNTIFS([3]Classrooms!$B:$B,$A34,[3]Classrooms!$Q:$Q,"General Classroom",[3]Classrooms!$P:$P,"Comm-Based")</f>
        <v>0</v>
      </c>
      <c r="T34" s="205">
        <f>COUNTIFS([3]Classrooms!$B:$B,$A34,[3]Classrooms!$Q:$Q,"General Classroom",[3]Classrooms!$P:$P,"Vacant (Condemned)")</f>
        <v>0</v>
      </c>
      <c r="U34" s="205">
        <f>COUNTIFS([3]Classrooms!$B:$B,$A34,[3]Classrooms!$Q:$Q,"General Classroom",[3]Classrooms!$P:$P,"Charter")</f>
        <v>0</v>
      </c>
      <c r="V34" s="205">
        <f t="shared" si="5"/>
        <v>0</v>
      </c>
      <c r="W34" s="206">
        <f t="shared" si="6"/>
        <v>34</v>
      </c>
      <c r="X34" s="204">
        <f>COUNTIFS([3]Classrooms!$B:$B,$A34,[3]Classrooms!$Q:$Q,"Specialized*")</f>
        <v>1</v>
      </c>
      <c r="Y34" s="204">
        <v>0</v>
      </c>
      <c r="Z34" s="204">
        <v>0</v>
      </c>
      <c r="AA34" s="204">
        <f>COUNTIFS([3]Classrooms!$B:$B,$A34,[3]Classrooms!$Q:$Q,"Specialized*",[3]Classrooms!$P:$P,"Adult Ed")</f>
        <v>0</v>
      </c>
      <c r="AB34" s="204">
        <f>COUNTIFS([3]Classrooms!$B:$B,$A34,[3]Classrooms!$Q:$Q,"Specialized*",[3]Classrooms!$P:$P,"CDC*")</f>
        <v>0</v>
      </c>
      <c r="AC34" s="204">
        <f>COUNTIFS([3]Classrooms!$B:$B,$A34,[3]Classrooms!$Q:$Q,"Specialized*",[3]Classrooms!$P:$P,"OUSD Central")</f>
        <v>0</v>
      </c>
      <c r="AD34" s="204">
        <f>COUNTIFS([3]Classrooms!$B:$B,$A34,[3]Classrooms!$Q:$Q,"Specialized*",[3]Classrooms!$P:$P,"Comm-Based")</f>
        <v>0</v>
      </c>
      <c r="AE34" s="204">
        <f>COUNTIFS([3]Classrooms!$B:$B,$A34,[3]Classrooms!$Q:$Q,"Specialized*",[3]Classrooms!$P:$P,"Vacant (Condemned)")</f>
        <v>0</v>
      </c>
      <c r="AF34" s="204">
        <f>COUNTIFS([3]Classrooms!$B:$B,$A34,[3]Classrooms!$Q:$Q,"Specialized*",[3]Classrooms!$P:$P,"Charter")</f>
        <v>0</v>
      </c>
      <c r="AG34" s="206">
        <f t="shared" si="7"/>
        <v>1</v>
      </c>
      <c r="AH34" s="207">
        <f>SUMIFS([3]Classrooms!$N:$N,[3]Classrooms!$B:$B,$A34,[3]Classrooms!$Q:$Q,AH$3,[3]Classrooms!$N:$N,"&gt;=600",[3]Classrooms!$P:$P,"&lt;&gt;Condemned")</f>
        <v>32446</v>
      </c>
      <c r="AI34" s="207">
        <f>SUMIFS([3]Classrooms!$N:$N,[3]Classrooms!$B:$B,$A34,[3]Classrooms!$Q:$Q,AI$3,[3]Classrooms!$N:$N,"&gt;=600",[3]Classrooms!$P:$P,"&lt;&gt;Condemned")</f>
        <v>0</v>
      </c>
      <c r="AJ34" s="207">
        <f>SUMIFS([3]Classrooms!$N:$N,[3]Classrooms!$B:$B,$A34,[3]Classrooms!$Q:$Q,AJ$3,[3]Classrooms!$N:$N,"&gt;=600",[3]Classrooms!$P:$P,"&lt;&gt;Condemned")</f>
        <v>0</v>
      </c>
      <c r="AK34" s="207">
        <f>SUMIFS([3]Classrooms!$N:$N,[3]Classrooms!$B:$B,$A34,[3]Classrooms!$Q:$Q,AK$3,[3]Classrooms!$N:$N,"&gt;=600",[3]Classrooms!$P:$P,"&lt;&gt;Condemned")</f>
        <v>784</v>
      </c>
      <c r="AL34" s="207">
        <f>SUMIFS('[3]NCS Rooms'!$I:$I,'[3]NCS Rooms'!$A:$A,$A34,'[3]NCS Rooms'!$L:$L,AL$3,'[3]NCS Rooms'!$M:$M,"&lt;&gt;Condemned")</f>
        <v>7182</v>
      </c>
      <c r="AM34" s="207">
        <f>SUMIFS('[3]NCS Rooms'!$I:$I,'[3]NCS Rooms'!$A:$A,$A34,'[3]NCS Rooms'!$L:$L,AM$3,'[3]NCS Rooms'!$M:$M,"&lt;&gt;Condemned")</f>
        <v>0</v>
      </c>
      <c r="AN34" s="207">
        <f>SUMIFS('[3]NCS Rooms'!$I:$I,'[3]NCS Rooms'!$A:$A,$A34,'[3]NCS Rooms'!$L:$L,AN$3,'[3]NCS Rooms'!$M:$M,"&lt;&gt;Condemned")</f>
        <v>0</v>
      </c>
      <c r="AO34" s="207">
        <f>SUMIFS('[3]NCS Rooms'!$I:$I,'[3]NCS Rooms'!$A:$A,$A34,'[3]NCS Rooms'!$L:$L,AO$3,'[3]NCS Rooms'!$M:$M,"&lt;&gt;Condemned")</f>
        <v>1916</v>
      </c>
      <c r="AP34" s="207">
        <f>SUMIFS('[3]NCS Rooms'!$I:$I,'[3]NCS Rooms'!$A:$A,$A34,'[3]NCS Rooms'!$L:$L,AP$3,'[3]NCS Rooms'!$M:$M,"&lt;&gt;Condemned")</f>
        <v>11418</v>
      </c>
      <c r="AQ34" s="207">
        <f>SUMIFS('[3]NCS Rooms'!$I:$I,'[3]NCS Rooms'!$A:$A,$A34,'[3]NCS Rooms'!$L:$L,AQ$3,'[3]NCS Rooms'!$M:$M,"&lt;&gt;Condemned")</f>
        <v>2699</v>
      </c>
      <c r="AR34" s="208">
        <f t="shared" si="8"/>
        <v>832</v>
      </c>
      <c r="AS34" s="208">
        <f t="shared" si="9"/>
        <v>4160</v>
      </c>
      <c r="AT34" s="208">
        <f t="shared" si="10"/>
        <v>6859</v>
      </c>
      <c r="AU34" s="208">
        <f t="shared" si="11"/>
        <v>223463</v>
      </c>
      <c r="AV34" s="208">
        <f>SUMIFS('[3]NCS Rooms'!$I:$I,'[3]NCS Rooms'!$A:$A,$A34,'[3]NCS Rooms'!$F:$F,1)+SUMIFS('[3]Rooms Removed'!$I:$I,'[3]Rooms Removed'!$A:$A,$A34,'[3]Rooms Removed'!$F:$F,1,'[3]Rooms Removed'!$K:$K,"2012-not provided to students")+SUMIFS('[3]Rooms Removed'!$I:$I,'[3]Rooms Removed'!$A:$A,$A34,'[3]Rooms Removed'!$F:$F,1,'[3]Rooms Removed'!$K:$K,"2012-condemned")</f>
        <v>59923</v>
      </c>
      <c r="AW34" s="208">
        <f t="shared" si="12"/>
        <v>163540</v>
      </c>
      <c r="AX34" s="209"/>
      <c r="AY34" s="201"/>
    </row>
    <row r="35" spans="1:51" x14ac:dyDescent="0.25">
      <c r="A35" s="141">
        <v>138</v>
      </c>
      <c r="B35" s="142" t="s">
        <v>260</v>
      </c>
      <c r="C35" s="142" t="s">
        <v>216</v>
      </c>
      <c r="D35" s="142" t="s">
        <v>7462</v>
      </c>
      <c r="E35" s="202">
        <v>2.74</v>
      </c>
      <c r="F35" s="203">
        <f t="shared" si="0"/>
        <v>29</v>
      </c>
      <c r="G35" s="204">
        <f t="shared" si="13"/>
        <v>17</v>
      </c>
      <c r="H35" s="204">
        <f t="shared" si="14"/>
        <v>0</v>
      </c>
      <c r="I35" s="204">
        <f t="shared" si="1"/>
        <v>17</v>
      </c>
      <c r="J35" s="204">
        <f t="shared" si="2"/>
        <v>12</v>
      </c>
      <c r="K35" s="204">
        <f t="shared" si="3"/>
        <v>0</v>
      </c>
      <c r="L35" s="205">
        <f>COUNTIFS([3]Classrooms!$B:$B,$A35,[3]Classrooms!$Q:$Q,"General Classroom")</f>
        <v>28</v>
      </c>
      <c r="M35" s="205">
        <v>0</v>
      </c>
      <c r="N35" s="205">
        <f t="shared" si="4"/>
        <v>28</v>
      </c>
      <c r="O35" s="205">
        <f>SUMIFS([3]SDC!$K:$K,[3]SDC!$L:$L,$A35)</f>
        <v>0</v>
      </c>
      <c r="P35" s="205">
        <f>COUNTIFS([3]Classrooms!$B:$B,$A35,[3]Classrooms!$Q:$Q,"General Classroom",[3]Classrooms!$P:$P,"Adult Ed")</f>
        <v>0</v>
      </c>
      <c r="Q35" s="205">
        <f>COUNTIFS([3]Classrooms!$B:$B,$A35,[3]Classrooms!$Q:$Q,"General Classroom",[3]Classrooms!$P:$P,"CDC*")</f>
        <v>0</v>
      </c>
      <c r="R35" s="205">
        <f>COUNTIFS([3]Classrooms!$B:$B,$A35,[3]Classrooms!$Q:$Q,"General Classroom",[3]Classrooms!$P:$P,"OUSD Central")</f>
        <v>0</v>
      </c>
      <c r="S35" s="205">
        <f>COUNTIFS([3]Classrooms!$B:$B,$A35,[3]Classrooms!$Q:$Q,"General Classroom",[3]Classrooms!$P:$P,"Comm-Based")</f>
        <v>0</v>
      </c>
      <c r="T35" s="205">
        <f>COUNTIFS([3]Classrooms!$B:$B,$A35,[3]Classrooms!$Q:$Q,"General Classroom",[3]Classrooms!$P:$P,"Vacant (Condemned)")</f>
        <v>0</v>
      </c>
      <c r="U35" s="205">
        <f>COUNTIFS([3]Classrooms!$B:$B,$A35,[3]Classrooms!$Q:$Q,"General Classroom",[3]Classrooms!$P:$P,"Charter")</f>
        <v>12</v>
      </c>
      <c r="V35" s="205">
        <f t="shared" si="5"/>
        <v>12</v>
      </c>
      <c r="W35" s="206">
        <f t="shared" si="6"/>
        <v>16</v>
      </c>
      <c r="X35" s="204">
        <f>COUNTIFS([3]Classrooms!$B:$B,$A35,[3]Classrooms!$Q:$Q,"Specialized*")</f>
        <v>1</v>
      </c>
      <c r="Y35" s="204">
        <v>0</v>
      </c>
      <c r="Z35" s="204">
        <v>0</v>
      </c>
      <c r="AA35" s="204">
        <f>COUNTIFS([3]Classrooms!$B:$B,$A35,[3]Classrooms!$Q:$Q,"Specialized*",[3]Classrooms!$P:$P,"Adult Ed")</f>
        <v>0</v>
      </c>
      <c r="AB35" s="204">
        <f>COUNTIFS([3]Classrooms!$B:$B,$A35,[3]Classrooms!$Q:$Q,"Specialized*",[3]Classrooms!$P:$P,"CDC*")</f>
        <v>0</v>
      </c>
      <c r="AC35" s="204">
        <f>COUNTIFS([3]Classrooms!$B:$B,$A35,[3]Classrooms!$Q:$Q,"Specialized*",[3]Classrooms!$P:$P,"OUSD Central")</f>
        <v>0</v>
      </c>
      <c r="AD35" s="204">
        <f>COUNTIFS([3]Classrooms!$B:$B,$A35,[3]Classrooms!$Q:$Q,"Specialized*",[3]Classrooms!$P:$P,"Comm-Based")</f>
        <v>0</v>
      </c>
      <c r="AE35" s="204">
        <f>COUNTIFS([3]Classrooms!$B:$B,$A35,[3]Classrooms!$Q:$Q,"Specialized*",[3]Classrooms!$P:$P,"Vacant (Condemned)")</f>
        <v>0</v>
      </c>
      <c r="AF35" s="204">
        <f>COUNTIFS([3]Classrooms!$B:$B,$A35,[3]Classrooms!$Q:$Q,"Specialized*",[3]Classrooms!$P:$P,"Charter")</f>
        <v>0</v>
      </c>
      <c r="AG35" s="206">
        <f t="shared" si="7"/>
        <v>1</v>
      </c>
      <c r="AH35" s="207">
        <f>SUMIFS([3]Classrooms!$N:$N,[3]Classrooms!$B:$B,$A35,[3]Classrooms!$Q:$Q,AH$3,[3]Classrooms!$N:$N,"&gt;=600",[3]Classrooms!$P:$P,"&lt;&gt;Condemned")</f>
        <v>24120</v>
      </c>
      <c r="AI35" s="207">
        <f>SUMIFS([3]Classrooms!$N:$N,[3]Classrooms!$B:$B,$A35,[3]Classrooms!$Q:$Q,AI$3,[3]Classrooms!$N:$N,"&gt;=600",[3]Classrooms!$P:$P,"&lt;&gt;Condemned")</f>
        <v>0</v>
      </c>
      <c r="AJ35" s="207">
        <f>SUMIFS([3]Classrooms!$N:$N,[3]Classrooms!$B:$B,$A35,[3]Classrooms!$Q:$Q,AJ$3,[3]Classrooms!$N:$N,"&gt;=600",[3]Classrooms!$P:$P,"&lt;&gt;Condemned")</f>
        <v>0</v>
      </c>
      <c r="AK35" s="207">
        <f>SUMIFS([3]Classrooms!$N:$N,[3]Classrooms!$B:$B,$A35,[3]Classrooms!$Q:$Q,AK$3,[3]Classrooms!$N:$N,"&gt;=600",[3]Classrooms!$P:$P,"&lt;&gt;Condemned")</f>
        <v>673</v>
      </c>
      <c r="AL35" s="207">
        <f>SUMIFS('[3]NCS Rooms'!$I:$I,'[3]NCS Rooms'!$A:$A,$A35,'[3]NCS Rooms'!$L:$L,AL$3,'[3]NCS Rooms'!$M:$M,"&lt;&gt;Condemned")</f>
        <v>3452</v>
      </c>
      <c r="AM35" s="207">
        <f>SUMIFS('[3]NCS Rooms'!$I:$I,'[3]NCS Rooms'!$A:$A,$A35,'[3]NCS Rooms'!$L:$L,AM$3,'[3]NCS Rooms'!$M:$M,"&lt;&gt;Condemned")</f>
        <v>0</v>
      </c>
      <c r="AN35" s="207">
        <f>SUMIFS('[3]NCS Rooms'!$I:$I,'[3]NCS Rooms'!$A:$A,$A35,'[3]NCS Rooms'!$L:$L,AN$3,'[3]NCS Rooms'!$M:$M,"&lt;&gt;Condemned")</f>
        <v>0</v>
      </c>
      <c r="AO35" s="207">
        <f>SUMIFS('[3]NCS Rooms'!$I:$I,'[3]NCS Rooms'!$A:$A,$A35,'[3]NCS Rooms'!$L:$L,AO$3,'[3]NCS Rooms'!$M:$M,"&lt;&gt;Condemned")</f>
        <v>985</v>
      </c>
      <c r="AP35" s="207">
        <f>SUMIFS('[3]NCS Rooms'!$I:$I,'[3]NCS Rooms'!$A:$A,$A35,'[3]NCS Rooms'!$L:$L,AP$3,'[3]NCS Rooms'!$M:$M,"&lt;&gt;Condemned")</f>
        <v>16469</v>
      </c>
      <c r="AQ35" s="207">
        <f>SUMIFS('[3]NCS Rooms'!$I:$I,'[3]NCS Rooms'!$A:$A,$A35,'[3]NCS Rooms'!$L:$L,AQ$3,'[3]NCS Rooms'!$M:$M,"&lt;&gt;Condemned")</f>
        <v>3686</v>
      </c>
      <c r="AR35" s="208">
        <f t="shared" si="8"/>
        <v>861</v>
      </c>
      <c r="AS35" s="208">
        <f t="shared" si="9"/>
        <v>0</v>
      </c>
      <c r="AT35" s="208">
        <f t="shared" si="10"/>
        <v>3686</v>
      </c>
      <c r="AU35" s="208">
        <f t="shared" si="11"/>
        <v>119354</v>
      </c>
      <c r="AV35" s="208">
        <f>SUMIFS('[3]NCS Rooms'!$I:$I,'[3]NCS Rooms'!$A:$A,$A35,'[3]NCS Rooms'!$F:$F,1)+SUMIFS('[3]Rooms Removed'!$I:$I,'[3]Rooms Removed'!$A:$A,$A35,'[3]Rooms Removed'!$F:$F,1,'[3]Rooms Removed'!$K:$K,"2012-not provided to students")+SUMIFS('[3]Rooms Removed'!$I:$I,'[3]Rooms Removed'!$A:$A,$A35,'[3]Rooms Removed'!$F:$F,1,'[3]Rooms Removed'!$K:$K,"2012-condemned")</f>
        <v>34893</v>
      </c>
      <c r="AW35" s="208">
        <f t="shared" si="12"/>
        <v>84461</v>
      </c>
      <c r="AX35" s="209"/>
      <c r="AY35" s="201"/>
    </row>
    <row r="36" spans="1:51" x14ac:dyDescent="0.25">
      <c r="A36" s="141">
        <v>139</v>
      </c>
      <c r="B36" s="142" t="s">
        <v>345</v>
      </c>
      <c r="C36" s="142" t="s">
        <v>232</v>
      </c>
      <c r="D36" s="142" t="s">
        <v>7463</v>
      </c>
      <c r="E36" s="210">
        <v>5.16</v>
      </c>
      <c r="F36" s="203">
        <f t="shared" si="0"/>
        <v>24</v>
      </c>
      <c r="G36" s="204">
        <f t="shared" si="13"/>
        <v>21</v>
      </c>
      <c r="H36" s="204">
        <f t="shared" si="14"/>
        <v>3</v>
      </c>
      <c r="I36" s="204">
        <f t="shared" si="1"/>
        <v>24</v>
      </c>
      <c r="J36" s="204">
        <f t="shared" si="2"/>
        <v>0</v>
      </c>
      <c r="K36" s="204">
        <f t="shared" si="3"/>
        <v>0</v>
      </c>
      <c r="L36" s="205">
        <f>COUNTIFS([3]Classrooms!$B:$B,$A36,[3]Classrooms!$Q:$Q,"General Classroom")</f>
        <v>24</v>
      </c>
      <c r="M36" s="211">
        <v>0</v>
      </c>
      <c r="N36" s="205">
        <f t="shared" ref="N36:N67" si="15">SUM(L36:M36)</f>
        <v>24</v>
      </c>
      <c r="O36" s="205">
        <f>SUMIFS([3]SDC!$K:$K,[3]SDC!$L:$L,$A36)</f>
        <v>3</v>
      </c>
      <c r="P36" s="205">
        <f>COUNTIFS([3]Classrooms!$B:$B,$A36,[3]Classrooms!$Q:$Q,"General Classroom",[3]Classrooms!$P:$P,"Adult Ed")</f>
        <v>0</v>
      </c>
      <c r="Q36" s="205">
        <f>COUNTIFS([3]Classrooms!$B:$B,$A36,[3]Classrooms!$Q:$Q,"General Classroom",[3]Classrooms!$P:$P,"CDC*")</f>
        <v>0</v>
      </c>
      <c r="R36" s="205">
        <f>COUNTIFS([3]Classrooms!$B:$B,$A36,[3]Classrooms!$Q:$Q,"General Classroom",[3]Classrooms!$P:$P,"OUSD Central")</f>
        <v>0</v>
      </c>
      <c r="S36" s="205">
        <f>COUNTIFS([3]Classrooms!$B:$B,$A36,[3]Classrooms!$Q:$Q,"General Classroom",[3]Classrooms!$P:$P,"Comm-Based")</f>
        <v>0</v>
      </c>
      <c r="T36" s="205">
        <f>COUNTIFS([3]Classrooms!$B:$B,$A36,[3]Classrooms!$Q:$Q,"General Classroom",[3]Classrooms!$P:$P,"Vacant (Condemned)")</f>
        <v>0</v>
      </c>
      <c r="U36" s="205">
        <f>COUNTIFS([3]Classrooms!$B:$B,$A36,[3]Classrooms!$Q:$Q,"General Classroom",[3]Classrooms!$P:$P,"Charter")</f>
        <v>0</v>
      </c>
      <c r="V36" s="205">
        <f t="shared" ref="V36:V67" si="16">SUM(P36:U36)</f>
        <v>0</v>
      </c>
      <c r="W36" s="206">
        <f t="shared" si="6"/>
        <v>21</v>
      </c>
      <c r="X36" s="204">
        <f>COUNTIFS([3]Classrooms!$B:$B,$A36,[3]Classrooms!$Q:$Q,"Specialized*")</f>
        <v>0</v>
      </c>
      <c r="Y36" s="204">
        <v>0</v>
      </c>
      <c r="Z36" s="204">
        <v>0</v>
      </c>
      <c r="AA36" s="204">
        <f>COUNTIFS([3]Classrooms!$B:$B,$A36,[3]Classrooms!$Q:$Q,"Specialized*",[3]Classrooms!$P:$P,"Adult Ed")</f>
        <v>0</v>
      </c>
      <c r="AB36" s="204">
        <f>COUNTIFS([3]Classrooms!$B:$B,$A36,[3]Classrooms!$Q:$Q,"Specialized*",[3]Classrooms!$P:$P,"CDC*")</f>
        <v>0</v>
      </c>
      <c r="AC36" s="204">
        <f>COUNTIFS([3]Classrooms!$B:$B,$A36,[3]Classrooms!$Q:$Q,"Specialized*",[3]Classrooms!$P:$P,"OUSD Central")</f>
        <v>0</v>
      </c>
      <c r="AD36" s="204">
        <f>COUNTIFS([3]Classrooms!$B:$B,$A36,[3]Classrooms!$Q:$Q,"Specialized*",[3]Classrooms!$P:$P,"Comm-Based")</f>
        <v>0</v>
      </c>
      <c r="AE36" s="204">
        <f>COUNTIFS([3]Classrooms!$B:$B,$A36,[3]Classrooms!$Q:$Q,"Specialized*",[3]Classrooms!$P:$P,"Vacant (Condemned)")</f>
        <v>0</v>
      </c>
      <c r="AF36" s="204">
        <f>COUNTIFS([3]Classrooms!$B:$B,$A36,[3]Classrooms!$Q:$Q,"Specialized*",[3]Classrooms!$P:$P,"Charter")</f>
        <v>0</v>
      </c>
      <c r="AG36" s="206">
        <f t="shared" si="7"/>
        <v>0</v>
      </c>
      <c r="AH36" s="207">
        <f>SUMIFS([3]Classrooms!$N:$N,[3]Classrooms!$B:$B,$A36,[3]Classrooms!$Q:$Q,AH$3,[3]Classrooms!$N:$N,"&gt;=600",[3]Classrooms!$P:$P,"&lt;&gt;Condemned")</f>
        <v>18097</v>
      </c>
      <c r="AI36" s="207">
        <f>SUMIFS([3]Classrooms!$N:$N,[3]Classrooms!$B:$B,$A36,[3]Classrooms!$Q:$Q,AI$3,[3]Classrooms!$N:$N,"&gt;=600",[3]Classrooms!$P:$P,"&lt;&gt;Condemned")</f>
        <v>0</v>
      </c>
      <c r="AJ36" s="207">
        <f>SUMIFS([3]Classrooms!$N:$N,[3]Classrooms!$B:$B,$A36,[3]Classrooms!$Q:$Q,AJ$3,[3]Classrooms!$N:$N,"&gt;=600",[3]Classrooms!$P:$P,"&lt;&gt;Condemned")</f>
        <v>0</v>
      </c>
      <c r="AK36" s="207">
        <f>SUMIFS([3]Classrooms!$N:$N,[3]Classrooms!$B:$B,$A36,[3]Classrooms!$Q:$Q,AK$3,[3]Classrooms!$N:$N,"&gt;=600",[3]Classrooms!$P:$P,"&lt;&gt;Condemned")</f>
        <v>0</v>
      </c>
      <c r="AL36" s="207">
        <f>SUMIFS('[3]NCS Rooms'!$I:$I,'[3]NCS Rooms'!$A:$A,$A36,'[3]NCS Rooms'!$L:$L,AL$3,'[3]NCS Rooms'!$M:$M,"&lt;&gt;Condemned")</f>
        <v>4823</v>
      </c>
      <c r="AM36" s="207">
        <f>SUMIFS('[3]NCS Rooms'!$I:$I,'[3]NCS Rooms'!$A:$A,$A36,'[3]NCS Rooms'!$L:$L,AM$3,'[3]NCS Rooms'!$M:$M,"&lt;&gt;Condemned")</f>
        <v>0</v>
      </c>
      <c r="AN36" s="207">
        <f>SUMIFS('[3]NCS Rooms'!$I:$I,'[3]NCS Rooms'!$A:$A,$A36,'[3]NCS Rooms'!$L:$L,AN$3,'[3]NCS Rooms'!$M:$M,"&lt;&gt;Condemned")</f>
        <v>0</v>
      </c>
      <c r="AO36" s="207">
        <f>SUMIFS('[3]NCS Rooms'!$I:$I,'[3]NCS Rooms'!$A:$A,$A36,'[3]NCS Rooms'!$L:$L,AO$3,'[3]NCS Rooms'!$M:$M,"&lt;&gt;Condemned")</f>
        <v>891</v>
      </c>
      <c r="AP36" s="207">
        <f>SUMIFS('[3]NCS Rooms'!$I:$I,'[3]NCS Rooms'!$A:$A,$A36,'[3]NCS Rooms'!$L:$L,AP$3,'[3]NCS Rooms'!$M:$M,"&lt;&gt;Condemned")</f>
        <v>14013</v>
      </c>
      <c r="AQ36" s="207">
        <f>SUMIFS('[3]NCS Rooms'!$I:$I,'[3]NCS Rooms'!$A:$A,$A36,'[3]NCS Rooms'!$L:$L,AQ$3,'[3]NCS Rooms'!$M:$M,"&lt;&gt;Condemned")</f>
        <v>1622</v>
      </c>
      <c r="AR36" s="208">
        <f t="shared" si="8"/>
        <v>754</v>
      </c>
      <c r="AS36" s="208">
        <f t="shared" si="9"/>
        <v>2262</v>
      </c>
      <c r="AT36" s="208">
        <f t="shared" si="10"/>
        <v>3884</v>
      </c>
      <c r="AU36" s="208">
        <f t="shared" si="11"/>
        <v>224770</v>
      </c>
      <c r="AV36" s="208">
        <f>SUMIFS('[3]NCS Rooms'!$I:$I,'[3]NCS Rooms'!$A:$A,$A36,'[3]NCS Rooms'!$F:$F,1)+SUMIFS('[3]Rooms Removed'!$I:$I,'[3]Rooms Removed'!$A:$A,$A36,'[3]Rooms Removed'!$F:$F,1,'[3]Rooms Removed'!$K:$K,"2012-not provided to students")+SUMIFS('[3]Rooms Removed'!$I:$I,'[3]Rooms Removed'!$A:$A,$A36,'[3]Rooms Removed'!$F:$F,1,'[3]Rooms Removed'!$K:$K,"2012-condemned")</f>
        <v>26048</v>
      </c>
      <c r="AW36" s="208">
        <f t="shared" si="12"/>
        <v>198722</v>
      </c>
      <c r="AX36" s="209"/>
      <c r="AY36" s="201"/>
    </row>
    <row r="37" spans="1:51" x14ac:dyDescent="0.25">
      <c r="A37" s="141">
        <v>141</v>
      </c>
      <c r="B37" s="142" t="s">
        <v>292</v>
      </c>
      <c r="C37" s="142" t="s">
        <v>232</v>
      </c>
      <c r="D37" s="142" t="s">
        <v>7464</v>
      </c>
      <c r="E37" s="210">
        <v>2.4700000000000002</v>
      </c>
      <c r="F37" s="203">
        <f t="shared" si="0"/>
        <v>26</v>
      </c>
      <c r="G37" s="204">
        <f t="shared" si="13"/>
        <v>20</v>
      </c>
      <c r="H37" s="204">
        <f t="shared" si="14"/>
        <v>2</v>
      </c>
      <c r="I37" s="204">
        <f t="shared" si="1"/>
        <v>22</v>
      </c>
      <c r="J37" s="204">
        <f t="shared" si="2"/>
        <v>0</v>
      </c>
      <c r="K37" s="204">
        <f t="shared" si="3"/>
        <v>4</v>
      </c>
      <c r="L37" s="205">
        <f>COUNTIFS([3]Classrooms!$B:$B,$A37,[3]Classrooms!$Q:$Q,"General Classroom")</f>
        <v>26</v>
      </c>
      <c r="M37" s="211">
        <v>0</v>
      </c>
      <c r="N37" s="205">
        <f t="shared" si="15"/>
        <v>26</v>
      </c>
      <c r="O37" s="205">
        <f>SUMIFS([3]SDC!$K:$K,[3]SDC!$L:$L,$A37)</f>
        <v>2</v>
      </c>
      <c r="P37" s="205">
        <f>COUNTIFS([3]Classrooms!$B:$B,$A37,[3]Classrooms!$Q:$Q,"General Classroom",[3]Classrooms!$P:$P,"Adult Ed")</f>
        <v>2</v>
      </c>
      <c r="Q37" s="205">
        <f>COUNTIFS([3]Classrooms!$B:$B,$A37,[3]Classrooms!$Q:$Q,"General Classroom",[3]Classrooms!$P:$P,"CDC*")</f>
        <v>2</v>
      </c>
      <c r="R37" s="205">
        <f>COUNTIFS([3]Classrooms!$B:$B,$A37,[3]Classrooms!$Q:$Q,"General Classroom",[3]Classrooms!$P:$P,"OUSD Central")</f>
        <v>0</v>
      </c>
      <c r="S37" s="205">
        <f>COUNTIFS([3]Classrooms!$B:$B,$A37,[3]Classrooms!$Q:$Q,"General Classroom",[3]Classrooms!$P:$P,"Comm-Based")</f>
        <v>0</v>
      </c>
      <c r="T37" s="205">
        <f>COUNTIFS([3]Classrooms!$B:$B,$A37,[3]Classrooms!$Q:$Q,"General Classroom",[3]Classrooms!$P:$P,"Vacant (Condemned)")</f>
        <v>0</v>
      </c>
      <c r="U37" s="205">
        <f>COUNTIFS([3]Classrooms!$B:$B,$A37,[3]Classrooms!$Q:$Q,"General Classroom",[3]Classrooms!$P:$P,"Charter")</f>
        <v>0</v>
      </c>
      <c r="V37" s="205">
        <f t="shared" si="16"/>
        <v>4</v>
      </c>
      <c r="W37" s="206">
        <f t="shared" si="6"/>
        <v>20</v>
      </c>
      <c r="X37" s="204">
        <f>COUNTIFS([3]Classrooms!$B:$B,$A37,[3]Classrooms!$Q:$Q,"Specialized*")</f>
        <v>0</v>
      </c>
      <c r="Y37" s="204">
        <v>0</v>
      </c>
      <c r="Z37" s="204">
        <v>0</v>
      </c>
      <c r="AA37" s="204">
        <f>COUNTIFS([3]Classrooms!$B:$B,$A37,[3]Classrooms!$Q:$Q,"Specialized*",[3]Classrooms!$P:$P,"Adult Ed")</f>
        <v>0</v>
      </c>
      <c r="AB37" s="204">
        <f>COUNTIFS([3]Classrooms!$B:$B,$A37,[3]Classrooms!$Q:$Q,"Specialized*",[3]Classrooms!$P:$P,"CDC*")</f>
        <v>0</v>
      </c>
      <c r="AC37" s="204">
        <f>COUNTIFS([3]Classrooms!$B:$B,$A37,[3]Classrooms!$Q:$Q,"Specialized*",[3]Classrooms!$P:$P,"OUSD Central")</f>
        <v>0</v>
      </c>
      <c r="AD37" s="204">
        <f>COUNTIFS([3]Classrooms!$B:$B,$A37,[3]Classrooms!$Q:$Q,"Specialized*",[3]Classrooms!$P:$P,"Comm-Based")</f>
        <v>0</v>
      </c>
      <c r="AE37" s="204">
        <f>COUNTIFS([3]Classrooms!$B:$B,$A37,[3]Classrooms!$Q:$Q,"Specialized*",[3]Classrooms!$P:$P,"Vacant (Condemned)")</f>
        <v>0</v>
      </c>
      <c r="AF37" s="204">
        <f>COUNTIFS([3]Classrooms!$B:$B,$A37,[3]Classrooms!$Q:$Q,"Specialized*",[3]Classrooms!$P:$P,"Charter")</f>
        <v>0</v>
      </c>
      <c r="AG37" s="206">
        <f t="shared" si="7"/>
        <v>0</v>
      </c>
      <c r="AH37" s="207">
        <f>SUMIFS([3]Classrooms!$N:$N,[3]Classrooms!$B:$B,$A37,[3]Classrooms!$Q:$Q,AH$3,[3]Classrooms!$N:$N,"&gt;=600",[3]Classrooms!$P:$P,"&lt;&gt;Condemned")</f>
        <v>22809</v>
      </c>
      <c r="AI37" s="207">
        <f>SUMIFS([3]Classrooms!$N:$N,[3]Classrooms!$B:$B,$A37,[3]Classrooms!$Q:$Q,AI$3,[3]Classrooms!$N:$N,"&gt;=600",[3]Classrooms!$P:$P,"&lt;&gt;Condemned")</f>
        <v>0</v>
      </c>
      <c r="AJ37" s="207">
        <f>SUMIFS([3]Classrooms!$N:$N,[3]Classrooms!$B:$B,$A37,[3]Classrooms!$Q:$Q,AJ$3,[3]Classrooms!$N:$N,"&gt;=600",[3]Classrooms!$P:$P,"&lt;&gt;Condemned")</f>
        <v>0</v>
      </c>
      <c r="AK37" s="207">
        <f>SUMIFS([3]Classrooms!$N:$N,[3]Classrooms!$B:$B,$A37,[3]Classrooms!$Q:$Q,AK$3,[3]Classrooms!$N:$N,"&gt;=600",[3]Classrooms!$P:$P,"&lt;&gt;Condemned")</f>
        <v>0</v>
      </c>
      <c r="AL37" s="207">
        <f>SUMIFS('[3]NCS Rooms'!$I:$I,'[3]NCS Rooms'!$A:$A,$A37,'[3]NCS Rooms'!$L:$L,AL$3,'[3]NCS Rooms'!$M:$M,"&lt;&gt;Condemned")</f>
        <v>3234</v>
      </c>
      <c r="AM37" s="207">
        <f>SUMIFS('[3]NCS Rooms'!$I:$I,'[3]NCS Rooms'!$A:$A,$A37,'[3]NCS Rooms'!$L:$L,AM$3,'[3]NCS Rooms'!$M:$M,"&lt;&gt;Condemned")</f>
        <v>0</v>
      </c>
      <c r="AN37" s="207">
        <f>SUMIFS('[3]NCS Rooms'!$I:$I,'[3]NCS Rooms'!$A:$A,$A37,'[3]NCS Rooms'!$L:$L,AN$3,'[3]NCS Rooms'!$M:$M,"&lt;&gt;Condemned")</f>
        <v>0</v>
      </c>
      <c r="AO37" s="207">
        <f>SUMIFS('[3]NCS Rooms'!$I:$I,'[3]NCS Rooms'!$A:$A,$A37,'[3]NCS Rooms'!$L:$L,AO$3,'[3]NCS Rooms'!$M:$M,"&lt;&gt;Condemned")</f>
        <v>936</v>
      </c>
      <c r="AP37" s="207">
        <f>SUMIFS('[3]NCS Rooms'!$I:$I,'[3]NCS Rooms'!$A:$A,$A37,'[3]NCS Rooms'!$L:$L,AP$3,'[3]NCS Rooms'!$M:$M,"&lt;&gt;Condemned")</f>
        <v>10150</v>
      </c>
      <c r="AQ37" s="207">
        <f>SUMIFS('[3]NCS Rooms'!$I:$I,'[3]NCS Rooms'!$A:$A,$A37,'[3]NCS Rooms'!$L:$L,AQ$3,'[3]NCS Rooms'!$M:$M,"&lt;&gt;Condemned")</f>
        <v>2889</v>
      </c>
      <c r="AR37" s="208">
        <f t="shared" si="8"/>
        <v>877</v>
      </c>
      <c r="AS37" s="208">
        <f t="shared" si="9"/>
        <v>1754</v>
      </c>
      <c r="AT37" s="208">
        <f t="shared" si="10"/>
        <v>4643</v>
      </c>
      <c r="AU37" s="208">
        <f t="shared" si="11"/>
        <v>107593</v>
      </c>
      <c r="AV37" s="208">
        <f>SUMIFS('[3]NCS Rooms'!$I:$I,'[3]NCS Rooms'!$A:$A,$A37,'[3]NCS Rooms'!$F:$F,1)+SUMIFS('[3]Rooms Removed'!$I:$I,'[3]Rooms Removed'!$A:$A,$A37,'[3]Rooms Removed'!$F:$F,1,'[3]Rooms Removed'!$K:$K,"2012-not provided to students")+SUMIFS('[3]Rooms Removed'!$I:$I,'[3]Rooms Removed'!$A:$A,$A37,'[3]Rooms Removed'!$F:$F,1,'[3]Rooms Removed'!$K:$K,"2012-condemned")</f>
        <v>35510</v>
      </c>
      <c r="AW37" s="208">
        <f t="shared" si="12"/>
        <v>72083</v>
      </c>
      <c r="AX37" s="209"/>
      <c r="AY37" s="201"/>
    </row>
    <row r="38" spans="1:51" x14ac:dyDescent="0.25">
      <c r="A38" s="141">
        <v>142</v>
      </c>
      <c r="B38" s="142" t="s">
        <v>262</v>
      </c>
      <c r="C38" s="142" t="s">
        <v>210</v>
      </c>
      <c r="D38" s="142" t="s">
        <v>7465</v>
      </c>
      <c r="E38" s="202">
        <v>5.74</v>
      </c>
      <c r="F38" s="203">
        <f t="shared" si="0"/>
        <v>19</v>
      </c>
      <c r="G38" s="204">
        <f t="shared" si="13"/>
        <v>17</v>
      </c>
      <c r="H38" s="204">
        <f t="shared" si="14"/>
        <v>2</v>
      </c>
      <c r="I38" s="204">
        <f t="shared" si="1"/>
        <v>19</v>
      </c>
      <c r="J38" s="204">
        <f t="shared" si="2"/>
        <v>0</v>
      </c>
      <c r="K38" s="204">
        <f t="shared" si="3"/>
        <v>0</v>
      </c>
      <c r="L38" s="205">
        <f>COUNTIFS([3]Classrooms!$B:$B,$A38,[3]Classrooms!$Q:$Q,"General Classroom")</f>
        <v>19</v>
      </c>
      <c r="M38" s="205">
        <v>0</v>
      </c>
      <c r="N38" s="205">
        <f t="shared" si="15"/>
        <v>19</v>
      </c>
      <c r="O38" s="205">
        <f>SUMIFS([3]SDC!$K:$K,[3]SDC!$L:$L,$A38)</f>
        <v>2</v>
      </c>
      <c r="P38" s="205">
        <f>COUNTIFS([3]Classrooms!$B:$B,$A38,[3]Classrooms!$Q:$Q,"General Classroom",[3]Classrooms!$P:$P,"Adult Ed")</f>
        <v>0</v>
      </c>
      <c r="Q38" s="205">
        <f>COUNTIFS([3]Classrooms!$B:$B,$A38,[3]Classrooms!$Q:$Q,"General Classroom",[3]Classrooms!$P:$P,"CDC*")</f>
        <v>0</v>
      </c>
      <c r="R38" s="205">
        <f>COUNTIFS([3]Classrooms!$B:$B,$A38,[3]Classrooms!$Q:$Q,"General Classroom",[3]Classrooms!$P:$P,"OUSD Central")</f>
        <v>0</v>
      </c>
      <c r="S38" s="205">
        <f>COUNTIFS([3]Classrooms!$B:$B,$A38,[3]Classrooms!$Q:$Q,"General Classroom",[3]Classrooms!$P:$P,"Comm-Based")</f>
        <v>0</v>
      </c>
      <c r="T38" s="205">
        <f>COUNTIFS([3]Classrooms!$B:$B,$A38,[3]Classrooms!$Q:$Q,"General Classroom",[3]Classrooms!$P:$P,"Vacant (Condemned)")</f>
        <v>0</v>
      </c>
      <c r="U38" s="205">
        <f>COUNTIFS([3]Classrooms!$B:$B,$A38,[3]Classrooms!$Q:$Q,"General Classroom",[3]Classrooms!$P:$P,"Charter")</f>
        <v>0</v>
      </c>
      <c r="V38" s="205">
        <f t="shared" si="16"/>
        <v>0</v>
      </c>
      <c r="W38" s="206">
        <f t="shared" si="6"/>
        <v>17</v>
      </c>
      <c r="X38" s="204">
        <f>COUNTIFS([3]Classrooms!$B:$B,$A38,[3]Classrooms!$Q:$Q,"Specialized*")</f>
        <v>0</v>
      </c>
      <c r="Y38" s="204">
        <v>0</v>
      </c>
      <c r="Z38" s="204">
        <v>0</v>
      </c>
      <c r="AA38" s="204">
        <f>COUNTIFS([3]Classrooms!$B:$B,$A38,[3]Classrooms!$Q:$Q,"Specialized*",[3]Classrooms!$P:$P,"Adult Ed")</f>
        <v>0</v>
      </c>
      <c r="AB38" s="204">
        <f>COUNTIFS([3]Classrooms!$B:$B,$A38,[3]Classrooms!$Q:$Q,"Specialized*",[3]Classrooms!$P:$P,"CDC*")</f>
        <v>0</v>
      </c>
      <c r="AC38" s="204">
        <f>COUNTIFS([3]Classrooms!$B:$B,$A38,[3]Classrooms!$Q:$Q,"Specialized*",[3]Classrooms!$P:$P,"OUSD Central")</f>
        <v>0</v>
      </c>
      <c r="AD38" s="204">
        <f>COUNTIFS([3]Classrooms!$B:$B,$A38,[3]Classrooms!$Q:$Q,"Specialized*",[3]Classrooms!$P:$P,"Comm-Based")</f>
        <v>0</v>
      </c>
      <c r="AE38" s="204">
        <f>COUNTIFS([3]Classrooms!$B:$B,$A38,[3]Classrooms!$Q:$Q,"Specialized*",[3]Classrooms!$P:$P,"Vacant (Condemned)")</f>
        <v>0</v>
      </c>
      <c r="AF38" s="204">
        <f>COUNTIFS([3]Classrooms!$B:$B,$A38,[3]Classrooms!$Q:$Q,"Specialized*",[3]Classrooms!$P:$P,"Charter")</f>
        <v>0</v>
      </c>
      <c r="AG38" s="206">
        <f t="shared" si="7"/>
        <v>0</v>
      </c>
      <c r="AH38" s="207">
        <f>SUMIFS([3]Classrooms!$N:$N,[3]Classrooms!$B:$B,$A38,[3]Classrooms!$Q:$Q,AH$3,[3]Classrooms!$N:$N,"&gt;=600",[3]Classrooms!$P:$P,"&lt;&gt;Condemned")</f>
        <v>15894</v>
      </c>
      <c r="AI38" s="207">
        <f>SUMIFS([3]Classrooms!$N:$N,[3]Classrooms!$B:$B,$A38,[3]Classrooms!$Q:$Q,AI$3,[3]Classrooms!$N:$N,"&gt;=600",[3]Classrooms!$P:$P,"&lt;&gt;Condemned")</f>
        <v>0</v>
      </c>
      <c r="AJ38" s="207">
        <f>SUMIFS([3]Classrooms!$N:$N,[3]Classrooms!$B:$B,$A38,[3]Classrooms!$Q:$Q,AJ$3,[3]Classrooms!$N:$N,"&gt;=600",[3]Classrooms!$P:$P,"&lt;&gt;Condemned")</f>
        <v>0</v>
      </c>
      <c r="AK38" s="207">
        <f>SUMIFS([3]Classrooms!$N:$N,[3]Classrooms!$B:$B,$A38,[3]Classrooms!$Q:$Q,AK$3,[3]Classrooms!$N:$N,"&gt;=600",[3]Classrooms!$P:$P,"&lt;&gt;Condemned")</f>
        <v>0</v>
      </c>
      <c r="AL38" s="207">
        <f>SUMIFS('[3]NCS Rooms'!$I:$I,'[3]NCS Rooms'!$A:$A,$A38,'[3]NCS Rooms'!$L:$L,AL$3,'[3]NCS Rooms'!$M:$M,"&lt;&gt;Condemned")</f>
        <v>3166</v>
      </c>
      <c r="AM38" s="207">
        <f>SUMIFS('[3]NCS Rooms'!$I:$I,'[3]NCS Rooms'!$A:$A,$A38,'[3]NCS Rooms'!$L:$L,AM$3,'[3]NCS Rooms'!$M:$M,"&lt;&gt;Condemned")</f>
        <v>0</v>
      </c>
      <c r="AN38" s="207">
        <f>SUMIFS('[3]NCS Rooms'!$I:$I,'[3]NCS Rooms'!$A:$A,$A38,'[3]NCS Rooms'!$L:$L,AN$3,'[3]NCS Rooms'!$M:$M,"&lt;&gt;Condemned")</f>
        <v>0</v>
      </c>
      <c r="AO38" s="207">
        <f>SUMIFS('[3]NCS Rooms'!$I:$I,'[3]NCS Rooms'!$A:$A,$A38,'[3]NCS Rooms'!$L:$L,AO$3,'[3]NCS Rooms'!$M:$M,"&lt;&gt;Condemned")</f>
        <v>881</v>
      </c>
      <c r="AP38" s="207">
        <f>SUMIFS('[3]NCS Rooms'!$I:$I,'[3]NCS Rooms'!$A:$A,$A38,'[3]NCS Rooms'!$L:$L,AP$3,'[3]NCS Rooms'!$M:$M,"&lt;&gt;Condemned")</f>
        <v>9077</v>
      </c>
      <c r="AQ38" s="207">
        <f>SUMIFS('[3]NCS Rooms'!$I:$I,'[3]NCS Rooms'!$A:$A,$A38,'[3]NCS Rooms'!$L:$L,AQ$3,'[3]NCS Rooms'!$M:$M,"&lt;&gt;Condemned")</f>
        <v>2942</v>
      </c>
      <c r="AR38" s="208">
        <f t="shared" si="8"/>
        <v>837</v>
      </c>
      <c r="AS38" s="208">
        <f t="shared" si="9"/>
        <v>1674</v>
      </c>
      <c r="AT38" s="208">
        <f t="shared" si="10"/>
        <v>4616</v>
      </c>
      <c r="AU38" s="208">
        <f t="shared" si="11"/>
        <v>250034</v>
      </c>
      <c r="AV38" s="208">
        <f>SUMIFS('[3]NCS Rooms'!$I:$I,'[3]NCS Rooms'!$A:$A,$A38,'[3]NCS Rooms'!$F:$F,1)+SUMIFS('[3]Rooms Removed'!$I:$I,'[3]Rooms Removed'!$A:$A,$A38,'[3]Rooms Removed'!$F:$F,1,'[3]Rooms Removed'!$K:$K,"2012-not provided to students")+SUMIFS('[3]Rooms Removed'!$I:$I,'[3]Rooms Removed'!$A:$A,$A38,'[3]Rooms Removed'!$F:$F,1,'[3]Rooms Removed'!$K:$K,"2012-condemned")</f>
        <v>32294</v>
      </c>
      <c r="AW38" s="208">
        <f t="shared" si="12"/>
        <v>217740</v>
      </c>
      <c r="AX38" s="209"/>
      <c r="AY38" s="201"/>
    </row>
    <row r="39" spans="1:51" x14ac:dyDescent="0.25">
      <c r="A39" s="141">
        <v>143</v>
      </c>
      <c r="B39" s="142" t="s">
        <v>264</v>
      </c>
      <c r="C39" s="142" t="s">
        <v>210</v>
      </c>
      <c r="D39" s="142" t="s">
        <v>7466</v>
      </c>
      <c r="E39" s="210">
        <v>6.69</v>
      </c>
      <c r="F39" s="203">
        <f t="shared" si="0"/>
        <v>26</v>
      </c>
      <c r="G39" s="204">
        <f t="shared" si="13"/>
        <v>23</v>
      </c>
      <c r="H39" s="204">
        <f t="shared" si="14"/>
        <v>2</v>
      </c>
      <c r="I39" s="204">
        <f t="shared" si="1"/>
        <v>25</v>
      </c>
      <c r="J39" s="204">
        <f t="shared" si="2"/>
        <v>0</v>
      </c>
      <c r="K39" s="204">
        <f t="shared" si="3"/>
        <v>1</v>
      </c>
      <c r="L39" s="205">
        <f>COUNTIFS([3]Classrooms!$B:$B,$A39,[3]Classrooms!$Q:$Q,"General Classroom")</f>
        <v>26</v>
      </c>
      <c r="M39" s="211">
        <v>0</v>
      </c>
      <c r="N39" s="205">
        <f t="shared" si="15"/>
        <v>26</v>
      </c>
      <c r="O39" s="205">
        <f>SUMIFS([3]SDC!$K:$K,[3]SDC!$L:$L,$A39)</f>
        <v>2</v>
      </c>
      <c r="P39" s="205">
        <f>COUNTIFS([3]Classrooms!$B:$B,$A39,[3]Classrooms!$Q:$Q,"General Classroom",[3]Classrooms!$P:$P,"Adult Ed")</f>
        <v>0</v>
      </c>
      <c r="Q39" s="205">
        <f>COUNTIFS([3]Classrooms!$B:$B,$A39,[3]Classrooms!$Q:$Q,"General Classroom",[3]Classrooms!$P:$P,"CDC*")</f>
        <v>1</v>
      </c>
      <c r="R39" s="205">
        <f>COUNTIFS([3]Classrooms!$B:$B,$A39,[3]Classrooms!$Q:$Q,"General Classroom",[3]Classrooms!$P:$P,"OUSD Central")</f>
        <v>0</v>
      </c>
      <c r="S39" s="205">
        <f>COUNTIFS([3]Classrooms!$B:$B,$A39,[3]Classrooms!$Q:$Q,"General Classroom",[3]Classrooms!$P:$P,"Comm-Based")</f>
        <v>0</v>
      </c>
      <c r="T39" s="205">
        <f>COUNTIFS([3]Classrooms!$B:$B,$A39,[3]Classrooms!$Q:$Q,"General Classroom",[3]Classrooms!$P:$P,"Vacant (Condemned)")</f>
        <v>0</v>
      </c>
      <c r="U39" s="205">
        <f>COUNTIFS([3]Classrooms!$B:$B,$A39,[3]Classrooms!$Q:$Q,"General Classroom",[3]Classrooms!$P:$P,"Charter")</f>
        <v>0</v>
      </c>
      <c r="V39" s="205">
        <f t="shared" si="16"/>
        <v>1</v>
      </c>
      <c r="W39" s="206">
        <f t="shared" si="6"/>
        <v>23</v>
      </c>
      <c r="X39" s="204">
        <f>COUNTIFS([3]Classrooms!$B:$B,$A39,[3]Classrooms!$Q:$Q,"Specialized*")</f>
        <v>0</v>
      </c>
      <c r="Y39" s="204">
        <v>0</v>
      </c>
      <c r="Z39" s="204">
        <v>0</v>
      </c>
      <c r="AA39" s="204">
        <f>COUNTIFS([3]Classrooms!$B:$B,$A39,[3]Classrooms!$Q:$Q,"Specialized*",[3]Classrooms!$P:$P,"Adult Ed")</f>
        <v>0</v>
      </c>
      <c r="AB39" s="204">
        <f>COUNTIFS([3]Classrooms!$B:$B,$A39,[3]Classrooms!$Q:$Q,"Specialized*",[3]Classrooms!$P:$P,"CDC*")</f>
        <v>0</v>
      </c>
      <c r="AC39" s="204">
        <f>COUNTIFS([3]Classrooms!$B:$B,$A39,[3]Classrooms!$Q:$Q,"Specialized*",[3]Classrooms!$P:$P,"OUSD Central")</f>
        <v>0</v>
      </c>
      <c r="AD39" s="204">
        <f>COUNTIFS([3]Classrooms!$B:$B,$A39,[3]Classrooms!$Q:$Q,"Specialized*",[3]Classrooms!$P:$P,"Comm-Based")</f>
        <v>0</v>
      </c>
      <c r="AE39" s="204">
        <f>COUNTIFS([3]Classrooms!$B:$B,$A39,[3]Classrooms!$Q:$Q,"Specialized*",[3]Classrooms!$P:$P,"Vacant (Condemned)")</f>
        <v>0</v>
      </c>
      <c r="AF39" s="204">
        <f>COUNTIFS([3]Classrooms!$B:$B,$A39,[3]Classrooms!$Q:$Q,"Specialized*",[3]Classrooms!$P:$P,"Charter")</f>
        <v>0</v>
      </c>
      <c r="AG39" s="206">
        <f t="shared" si="7"/>
        <v>0</v>
      </c>
      <c r="AH39" s="207">
        <f>SUMIFS([3]Classrooms!$N:$N,[3]Classrooms!$B:$B,$A39,[3]Classrooms!$Q:$Q,AH$3,[3]Classrooms!$N:$N,"&gt;=600",[3]Classrooms!$P:$P,"&lt;&gt;Condemned")</f>
        <v>21432</v>
      </c>
      <c r="AI39" s="207">
        <f>SUMIFS([3]Classrooms!$N:$N,[3]Classrooms!$B:$B,$A39,[3]Classrooms!$Q:$Q,AI$3,[3]Classrooms!$N:$N,"&gt;=600",[3]Classrooms!$P:$P,"&lt;&gt;Condemned")</f>
        <v>0</v>
      </c>
      <c r="AJ39" s="207">
        <f>SUMIFS([3]Classrooms!$N:$N,[3]Classrooms!$B:$B,$A39,[3]Classrooms!$Q:$Q,AJ$3,[3]Classrooms!$N:$N,"&gt;=600",[3]Classrooms!$P:$P,"&lt;&gt;Condemned")</f>
        <v>0</v>
      </c>
      <c r="AK39" s="207">
        <f>SUMIFS([3]Classrooms!$N:$N,[3]Classrooms!$B:$B,$A39,[3]Classrooms!$Q:$Q,AK$3,[3]Classrooms!$N:$N,"&gt;=600",[3]Classrooms!$P:$P,"&lt;&gt;Condemned")</f>
        <v>0</v>
      </c>
      <c r="AL39" s="207">
        <f>SUMIFS('[3]NCS Rooms'!$I:$I,'[3]NCS Rooms'!$A:$A,$A39,'[3]NCS Rooms'!$L:$L,AL$3,'[3]NCS Rooms'!$M:$M,"&lt;&gt;Condemned")</f>
        <v>9228</v>
      </c>
      <c r="AM39" s="207">
        <f>SUMIFS('[3]NCS Rooms'!$I:$I,'[3]NCS Rooms'!$A:$A,$A39,'[3]NCS Rooms'!$L:$L,AM$3,'[3]NCS Rooms'!$M:$M,"&lt;&gt;Condemned")</f>
        <v>0</v>
      </c>
      <c r="AN39" s="207">
        <f>SUMIFS('[3]NCS Rooms'!$I:$I,'[3]NCS Rooms'!$A:$A,$A39,'[3]NCS Rooms'!$L:$L,AN$3,'[3]NCS Rooms'!$M:$M,"&lt;&gt;Condemned")</f>
        <v>0</v>
      </c>
      <c r="AO39" s="207">
        <f>SUMIFS('[3]NCS Rooms'!$I:$I,'[3]NCS Rooms'!$A:$A,$A39,'[3]NCS Rooms'!$L:$L,AO$3,'[3]NCS Rooms'!$M:$M,"&lt;&gt;Condemned")</f>
        <v>861</v>
      </c>
      <c r="AP39" s="207">
        <f>SUMIFS('[3]NCS Rooms'!$I:$I,'[3]NCS Rooms'!$A:$A,$A39,'[3]NCS Rooms'!$L:$L,AP$3,'[3]NCS Rooms'!$M:$M,"&lt;&gt;Condemned")</f>
        <v>13847</v>
      </c>
      <c r="AQ39" s="207">
        <f>SUMIFS('[3]NCS Rooms'!$I:$I,'[3]NCS Rooms'!$A:$A,$A39,'[3]NCS Rooms'!$L:$L,AQ$3,'[3]NCS Rooms'!$M:$M,"&lt;&gt;Condemned")</f>
        <v>3116</v>
      </c>
      <c r="AR39" s="208">
        <f t="shared" si="8"/>
        <v>824</v>
      </c>
      <c r="AS39" s="208">
        <f t="shared" si="9"/>
        <v>1648</v>
      </c>
      <c r="AT39" s="208">
        <f t="shared" si="10"/>
        <v>4764</v>
      </c>
      <c r="AU39" s="208">
        <f t="shared" si="11"/>
        <v>291416</v>
      </c>
      <c r="AV39" s="208">
        <f>SUMIFS('[3]NCS Rooms'!$I:$I,'[3]NCS Rooms'!$A:$A,$A39,'[3]NCS Rooms'!$F:$F,1)+SUMIFS('[3]Rooms Removed'!$I:$I,'[3]Rooms Removed'!$A:$A,$A39,'[3]Rooms Removed'!$F:$F,1,'[3]Rooms Removed'!$K:$K,"2012-not provided to students")+SUMIFS('[3]Rooms Removed'!$I:$I,'[3]Rooms Removed'!$A:$A,$A39,'[3]Rooms Removed'!$F:$F,1,'[3]Rooms Removed'!$K:$K,"2012-condemned")</f>
        <v>40662</v>
      </c>
      <c r="AW39" s="208">
        <f t="shared" si="12"/>
        <v>250754</v>
      </c>
      <c r="AX39" s="209"/>
      <c r="AY39" s="201"/>
    </row>
    <row r="40" spans="1:51" x14ac:dyDescent="0.25">
      <c r="A40" s="141">
        <v>144</v>
      </c>
      <c r="B40" s="142" t="s">
        <v>1501</v>
      </c>
      <c r="C40" s="142" t="s">
        <v>216</v>
      </c>
      <c r="D40" s="142" t="s">
        <v>7467</v>
      </c>
      <c r="E40" s="210">
        <v>2.62</v>
      </c>
      <c r="F40" s="203">
        <f t="shared" si="0"/>
        <v>23</v>
      </c>
      <c r="G40" s="204">
        <f t="shared" si="13"/>
        <v>23</v>
      </c>
      <c r="H40" s="204">
        <f t="shared" si="14"/>
        <v>0</v>
      </c>
      <c r="I40" s="204">
        <f t="shared" si="1"/>
        <v>23</v>
      </c>
      <c r="J40" s="204">
        <f t="shared" si="2"/>
        <v>0</v>
      </c>
      <c r="K40" s="204">
        <f t="shared" si="3"/>
        <v>0</v>
      </c>
      <c r="L40" s="205">
        <f>COUNTIFS([3]Classrooms!$B:$B,$A40,[3]Classrooms!$Q:$Q,"General Classroom")</f>
        <v>22</v>
      </c>
      <c r="M40" s="211">
        <v>0</v>
      </c>
      <c r="N40" s="205">
        <f t="shared" si="15"/>
        <v>22</v>
      </c>
      <c r="O40" s="205">
        <f>SUMIFS([3]SDC!$K:$K,[3]SDC!$L:$L,$A40)</f>
        <v>0</v>
      </c>
      <c r="P40" s="205">
        <f>COUNTIFS([3]Classrooms!$B:$B,$A40,[3]Classrooms!$Q:$Q,"General Classroom",[3]Classrooms!$P:$P,"Adult Ed")</f>
        <v>0</v>
      </c>
      <c r="Q40" s="205">
        <f>COUNTIFS([3]Classrooms!$B:$B,$A40,[3]Classrooms!$Q:$Q,"General Classroom",[3]Classrooms!$P:$P,"CDC*")</f>
        <v>0</v>
      </c>
      <c r="R40" s="205">
        <f>COUNTIFS([3]Classrooms!$B:$B,$A40,[3]Classrooms!$Q:$Q,"General Classroom",[3]Classrooms!$P:$P,"OUSD Central")</f>
        <v>0</v>
      </c>
      <c r="S40" s="205">
        <f>COUNTIFS([3]Classrooms!$B:$B,$A40,[3]Classrooms!$Q:$Q,"General Classroom",[3]Classrooms!$P:$P,"Comm-Based")</f>
        <v>0</v>
      </c>
      <c r="T40" s="205">
        <f>COUNTIFS([3]Classrooms!$B:$B,$A40,[3]Classrooms!$Q:$Q,"General Classroom",[3]Classrooms!$P:$P,"Vacant (Condemned)")</f>
        <v>0</v>
      </c>
      <c r="U40" s="205">
        <f>COUNTIFS([3]Classrooms!$B:$B,$A40,[3]Classrooms!$Q:$Q,"General Classroom",[3]Classrooms!$P:$P,"Charter")</f>
        <v>0</v>
      </c>
      <c r="V40" s="205">
        <f t="shared" si="16"/>
        <v>0</v>
      </c>
      <c r="W40" s="206">
        <f t="shared" si="6"/>
        <v>22</v>
      </c>
      <c r="X40" s="204">
        <f>COUNTIFS([3]Classrooms!$B:$B,$A40,[3]Classrooms!$Q:$Q,"Specialized*")</f>
        <v>1</v>
      </c>
      <c r="Y40" s="204">
        <v>0</v>
      </c>
      <c r="Z40" s="204">
        <v>0</v>
      </c>
      <c r="AA40" s="204">
        <f>COUNTIFS([3]Classrooms!$B:$B,$A40,[3]Classrooms!$Q:$Q,"Specialized*",[3]Classrooms!$P:$P,"Adult Ed")</f>
        <v>0</v>
      </c>
      <c r="AB40" s="204">
        <f>COUNTIFS([3]Classrooms!$B:$B,$A40,[3]Classrooms!$Q:$Q,"Specialized*",[3]Classrooms!$P:$P,"CDC*")</f>
        <v>0</v>
      </c>
      <c r="AC40" s="204">
        <f>COUNTIFS([3]Classrooms!$B:$B,$A40,[3]Classrooms!$Q:$Q,"Specialized*",[3]Classrooms!$P:$P,"OUSD Central")</f>
        <v>0</v>
      </c>
      <c r="AD40" s="204">
        <f>COUNTIFS([3]Classrooms!$B:$B,$A40,[3]Classrooms!$Q:$Q,"Specialized*",[3]Classrooms!$P:$P,"Comm-Based")</f>
        <v>0</v>
      </c>
      <c r="AE40" s="204">
        <f>COUNTIFS([3]Classrooms!$B:$B,$A40,[3]Classrooms!$Q:$Q,"Specialized*",[3]Classrooms!$P:$P,"Vacant (Condemned)")</f>
        <v>0</v>
      </c>
      <c r="AF40" s="204">
        <f>COUNTIFS([3]Classrooms!$B:$B,$A40,[3]Classrooms!$Q:$Q,"Specialized*",[3]Classrooms!$P:$P,"Charter")</f>
        <v>0</v>
      </c>
      <c r="AG40" s="206">
        <f t="shared" si="7"/>
        <v>1</v>
      </c>
      <c r="AH40" s="207">
        <f>SUMIFS([3]Classrooms!$N:$N,[3]Classrooms!$B:$B,$A40,[3]Classrooms!$Q:$Q,AH$3,[3]Classrooms!$N:$N,"&gt;=600",[3]Classrooms!$P:$P,"&lt;&gt;Condemned")</f>
        <v>17791</v>
      </c>
      <c r="AI40" s="207">
        <f>SUMIFS([3]Classrooms!$N:$N,[3]Classrooms!$B:$B,$A40,[3]Classrooms!$Q:$Q,AI$3,[3]Classrooms!$N:$N,"&gt;=600",[3]Classrooms!$P:$P,"&lt;&gt;Condemned")</f>
        <v>0</v>
      </c>
      <c r="AJ40" s="207">
        <f>SUMIFS([3]Classrooms!$N:$N,[3]Classrooms!$B:$B,$A40,[3]Classrooms!$Q:$Q,AJ$3,[3]Classrooms!$N:$N,"&gt;=600",[3]Classrooms!$P:$P,"&lt;&gt;Condemned")</f>
        <v>0</v>
      </c>
      <c r="AK40" s="207">
        <f>SUMIFS([3]Classrooms!$N:$N,[3]Classrooms!$B:$B,$A40,[3]Classrooms!$Q:$Q,AK$3,[3]Classrooms!$N:$N,"&gt;=600",[3]Classrooms!$P:$P,"&lt;&gt;Condemned")</f>
        <v>837</v>
      </c>
      <c r="AL40" s="207">
        <f>SUMIFS('[3]NCS Rooms'!$I:$I,'[3]NCS Rooms'!$A:$A,$A40,'[3]NCS Rooms'!$L:$L,AL$3,'[3]NCS Rooms'!$M:$M,"&lt;&gt;Condemned")</f>
        <v>4662</v>
      </c>
      <c r="AM40" s="207">
        <f>SUMIFS('[3]NCS Rooms'!$I:$I,'[3]NCS Rooms'!$A:$A,$A40,'[3]NCS Rooms'!$L:$L,AM$3,'[3]NCS Rooms'!$M:$M,"&lt;&gt;Condemned")</f>
        <v>2257</v>
      </c>
      <c r="AN40" s="207">
        <f>SUMIFS('[3]NCS Rooms'!$I:$I,'[3]NCS Rooms'!$A:$A,$A40,'[3]NCS Rooms'!$L:$L,AN$3,'[3]NCS Rooms'!$M:$M,"&lt;&gt;Condemned")</f>
        <v>0</v>
      </c>
      <c r="AO40" s="207">
        <f>SUMIFS('[3]NCS Rooms'!$I:$I,'[3]NCS Rooms'!$A:$A,$A40,'[3]NCS Rooms'!$L:$L,AO$3,'[3]NCS Rooms'!$M:$M,"&lt;&gt;Condemned")</f>
        <v>946</v>
      </c>
      <c r="AP40" s="207">
        <f>SUMIFS('[3]NCS Rooms'!$I:$I,'[3]NCS Rooms'!$A:$A,$A40,'[3]NCS Rooms'!$L:$L,AP$3,'[3]NCS Rooms'!$M:$M,"&lt;&gt;Condemned")</f>
        <v>15504</v>
      </c>
      <c r="AQ40" s="207">
        <f>SUMIFS('[3]NCS Rooms'!$I:$I,'[3]NCS Rooms'!$A:$A,$A40,'[3]NCS Rooms'!$L:$L,AQ$3,'[3]NCS Rooms'!$M:$M,"&lt;&gt;Condemned")</f>
        <v>7036</v>
      </c>
      <c r="AR40" s="208">
        <f t="shared" si="8"/>
        <v>809</v>
      </c>
      <c r="AS40" s="208">
        <f t="shared" si="9"/>
        <v>0</v>
      </c>
      <c r="AT40" s="208">
        <f t="shared" si="10"/>
        <v>7036</v>
      </c>
      <c r="AU40" s="208">
        <f t="shared" si="11"/>
        <v>114127</v>
      </c>
      <c r="AV40" s="208">
        <f>SUMIFS('[3]NCS Rooms'!$I:$I,'[3]NCS Rooms'!$A:$A,$A40,'[3]NCS Rooms'!$F:$F,1)+SUMIFS('[3]Rooms Removed'!$I:$I,'[3]Rooms Removed'!$A:$A,$A40,'[3]Rooms Removed'!$F:$F,1,'[3]Rooms Removed'!$K:$K,"2012-not provided to students")+SUMIFS('[3]Rooms Removed'!$I:$I,'[3]Rooms Removed'!$A:$A,$A40,'[3]Rooms Removed'!$F:$F,1,'[3]Rooms Removed'!$K:$K,"2012-condemned")</f>
        <v>18370</v>
      </c>
      <c r="AW40" s="208">
        <f t="shared" si="12"/>
        <v>95757</v>
      </c>
      <c r="AX40" s="209"/>
      <c r="AY40" s="201"/>
    </row>
    <row r="41" spans="1:51" x14ac:dyDescent="0.25">
      <c r="A41" s="141">
        <v>145</v>
      </c>
      <c r="B41" s="142" t="s">
        <v>266</v>
      </c>
      <c r="C41" s="142" t="s">
        <v>221</v>
      </c>
      <c r="D41" s="142" t="s">
        <v>7468</v>
      </c>
      <c r="E41" s="210">
        <v>1.76</v>
      </c>
      <c r="F41" s="203">
        <f t="shared" si="0"/>
        <v>14</v>
      </c>
      <c r="G41" s="204">
        <f t="shared" si="13"/>
        <v>14</v>
      </c>
      <c r="H41" s="204">
        <f t="shared" si="14"/>
        <v>0</v>
      </c>
      <c r="I41" s="204">
        <f t="shared" si="1"/>
        <v>14</v>
      </c>
      <c r="J41" s="204">
        <f t="shared" si="2"/>
        <v>0</v>
      </c>
      <c r="K41" s="204">
        <f t="shared" si="3"/>
        <v>0</v>
      </c>
      <c r="L41" s="205">
        <f>COUNTIFS([3]Classrooms!$B:$B,$A41,[3]Classrooms!$Q:$Q,"General Classroom")</f>
        <v>14</v>
      </c>
      <c r="M41" s="211">
        <v>0</v>
      </c>
      <c r="N41" s="205">
        <f t="shared" si="15"/>
        <v>14</v>
      </c>
      <c r="O41" s="205">
        <f>SUMIFS([3]SDC!$K:$K,[3]SDC!$L:$L,$A41)</f>
        <v>0</v>
      </c>
      <c r="P41" s="205">
        <f>COUNTIFS([3]Classrooms!$B:$B,$A41,[3]Classrooms!$Q:$Q,"General Classroom",[3]Classrooms!$P:$P,"Adult Ed")</f>
        <v>0</v>
      </c>
      <c r="Q41" s="205">
        <f>COUNTIFS([3]Classrooms!$B:$B,$A41,[3]Classrooms!$Q:$Q,"General Classroom",[3]Classrooms!$P:$P,"CDC*")</f>
        <v>0</v>
      </c>
      <c r="R41" s="205">
        <f>COUNTIFS([3]Classrooms!$B:$B,$A41,[3]Classrooms!$Q:$Q,"General Classroom",[3]Classrooms!$P:$P,"OUSD Central")</f>
        <v>0</v>
      </c>
      <c r="S41" s="205">
        <f>COUNTIFS([3]Classrooms!$B:$B,$A41,[3]Classrooms!$Q:$Q,"General Classroom",[3]Classrooms!$P:$P,"Comm-Based")</f>
        <v>0</v>
      </c>
      <c r="T41" s="205">
        <f>COUNTIFS([3]Classrooms!$B:$B,$A41,[3]Classrooms!$Q:$Q,"General Classroom",[3]Classrooms!$P:$P,"Vacant (Condemned)")</f>
        <v>0</v>
      </c>
      <c r="U41" s="205">
        <f>COUNTIFS([3]Classrooms!$B:$B,$A41,[3]Classrooms!$Q:$Q,"General Classroom",[3]Classrooms!$P:$P,"Charter")</f>
        <v>0</v>
      </c>
      <c r="V41" s="205">
        <f t="shared" si="16"/>
        <v>0</v>
      </c>
      <c r="W41" s="206">
        <f t="shared" si="6"/>
        <v>14</v>
      </c>
      <c r="X41" s="204">
        <f>COUNTIFS([3]Classrooms!$B:$B,$A41,[3]Classrooms!$Q:$Q,"Specialized*")</f>
        <v>0</v>
      </c>
      <c r="Y41" s="204">
        <v>0</v>
      </c>
      <c r="Z41" s="204">
        <v>0</v>
      </c>
      <c r="AA41" s="204">
        <f>COUNTIFS([3]Classrooms!$B:$B,$A41,[3]Classrooms!$Q:$Q,"Specialized*",[3]Classrooms!$P:$P,"Adult Ed")</f>
        <v>0</v>
      </c>
      <c r="AB41" s="204">
        <f>COUNTIFS([3]Classrooms!$B:$B,$A41,[3]Classrooms!$Q:$Q,"Specialized*",[3]Classrooms!$P:$P,"CDC*")</f>
        <v>0</v>
      </c>
      <c r="AC41" s="204">
        <f>COUNTIFS([3]Classrooms!$B:$B,$A41,[3]Classrooms!$Q:$Q,"Specialized*",[3]Classrooms!$P:$P,"OUSD Central")</f>
        <v>0</v>
      </c>
      <c r="AD41" s="204">
        <f>COUNTIFS([3]Classrooms!$B:$B,$A41,[3]Classrooms!$Q:$Q,"Specialized*",[3]Classrooms!$P:$P,"Comm-Based")</f>
        <v>0</v>
      </c>
      <c r="AE41" s="204">
        <f>COUNTIFS([3]Classrooms!$B:$B,$A41,[3]Classrooms!$Q:$Q,"Specialized*",[3]Classrooms!$P:$P,"Vacant (Condemned)")</f>
        <v>0</v>
      </c>
      <c r="AF41" s="204">
        <f>COUNTIFS([3]Classrooms!$B:$B,$A41,[3]Classrooms!$Q:$Q,"Specialized*",[3]Classrooms!$P:$P,"Charter")</f>
        <v>0</v>
      </c>
      <c r="AG41" s="206">
        <f t="shared" si="7"/>
        <v>0</v>
      </c>
      <c r="AH41" s="207">
        <f>SUMIFS([3]Classrooms!$N:$N,[3]Classrooms!$B:$B,$A41,[3]Classrooms!$Q:$Q,AH$3,[3]Classrooms!$N:$N,"&gt;=600",[3]Classrooms!$P:$P,"&lt;&gt;Condemned")</f>
        <v>10929</v>
      </c>
      <c r="AI41" s="207">
        <f>SUMIFS([3]Classrooms!$N:$N,[3]Classrooms!$B:$B,$A41,[3]Classrooms!$Q:$Q,AI$3,[3]Classrooms!$N:$N,"&gt;=600",[3]Classrooms!$P:$P,"&lt;&gt;Condemned")</f>
        <v>0</v>
      </c>
      <c r="AJ41" s="207">
        <f>SUMIFS([3]Classrooms!$N:$N,[3]Classrooms!$B:$B,$A41,[3]Classrooms!$Q:$Q,AJ$3,[3]Classrooms!$N:$N,"&gt;=600",[3]Classrooms!$P:$P,"&lt;&gt;Condemned")</f>
        <v>0</v>
      </c>
      <c r="AK41" s="207">
        <f>SUMIFS([3]Classrooms!$N:$N,[3]Classrooms!$B:$B,$A41,[3]Classrooms!$Q:$Q,AK$3,[3]Classrooms!$N:$N,"&gt;=600",[3]Classrooms!$P:$P,"&lt;&gt;Condemned")</f>
        <v>0</v>
      </c>
      <c r="AL41" s="207">
        <f>SUMIFS('[3]NCS Rooms'!$I:$I,'[3]NCS Rooms'!$A:$A,$A41,'[3]NCS Rooms'!$L:$L,AL$3,'[3]NCS Rooms'!$M:$M,"&lt;&gt;Condemned")</f>
        <v>4692</v>
      </c>
      <c r="AM41" s="207">
        <f>SUMIFS('[3]NCS Rooms'!$I:$I,'[3]NCS Rooms'!$A:$A,$A41,'[3]NCS Rooms'!$L:$L,AM$3,'[3]NCS Rooms'!$M:$M,"&lt;&gt;Condemned")</f>
        <v>0</v>
      </c>
      <c r="AN41" s="207">
        <f>SUMIFS('[3]NCS Rooms'!$I:$I,'[3]NCS Rooms'!$A:$A,$A41,'[3]NCS Rooms'!$L:$L,AN$3,'[3]NCS Rooms'!$M:$M,"&lt;&gt;Condemned")</f>
        <v>0</v>
      </c>
      <c r="AO41" s="207">
        <f>SUMIFS('[3]NCS Rooms'!$I:$I,'[3]NCS Rooms'!$A:$A,$A41,'[3]NCS Rooms'!$L:$L,AO$3,'[3]NCS Rooms'!$M:$M,"&lt;&gt;Condemned")</f>
        <v>1207</v>
      </c>
      <c r="AP41" s="207">
        <f>SUMIFS('[3]NCS Rooms'!$I:$I,'[3]NCS Rooms'!$A:$A,$A41,'[3]NCS Rooms'!$L:$L,AP$3,'[3]NCS Rooms'!$M:$M,"&lt;&gt;Condemned")</f>
        <v>2002</v>
      </c>
      <c r="AQ41" s="207">
        <f>SUMIFS('[3]NCS Rooms'!$I:$I,'[3]NCS Rooms'!$A:$A,$A41,'[3]NCS Rooms'!$L:$L,AQ$3,'[3]NCS Rooms'!$M:$M,"&lt;&gt;Condemned")</f>
        <v>2064</v>
      </c>
      <c r="AR41" s="208">
        <f t="shared" si="8"/>
        <v>781</v>
      </c>
      <c r="AS41" s="208">
        <f t="shared" si="9"/>
        <v>0</v>
      </c>
      <c r="AT41" s="208">
        <f t="shared" si="10"/>
        <v>2064</v>
      </c>
      <c r="AU41" s="208">
        <f t="shared" si="11"/>
        <v>76666</v>
      </c>
      <c r="AV41" s="208">
        <f>SUMIFS('[3]NCS Rooms'!$I:$I,'[3]NCS Rooms'!$A:$A,$A41,'[3]NCS Rooms'!$F:$F,1)+SUMIFS('[3]Rooms Removed'!$I:$I,'[3]Rooms Removed'!$A:$A,$A41,'[3]Rooms Removed'!$F:$F,1,'[3]Rooms Removed'!$K:$K,"2012-not provided to students")+SUMIFS('[3]Rooms Removed'!$I:$I,'[3]Rooms Removed'!$A:$A,$A41,'[3]Rooms Removed'!$F:$F,1,'[3]Rooms Removed'!$K:$K,"2012-condemned")</f>
        <v>22604</v>
      </c>
      <c r="AW41" s="208">
        <f t="shared" si="12"/>
        <v>54062</v>
      </c>
      <c r="AX41" s="209"/>
      <c r="AY41" s="201"/>
    </row>
    <row r="42" spans="1:51" x14ac:dyDescent="0.25">
      <c r="A42" s="141">
        <v>146</v>
      </c>
      <c r="B42" s="142" t="s">
        <v>268</v>
      </c>
      <c r="C42" s="142" t="s">
        <v>221</v>
      </c>
      <c r="D42" s="142" t="s">
        <v>7469</v>
      </c>
      <c r="E42" s="202">
        <v>2.44</v>
      </c>
      <c r="F42" s="203">
        <f t="shared" si="0"/>
        <v>20</v>
      </c>
      <c r="G42" s="204">
        <f t="shared" si="13"/>
        <v>18</v>
      </c>
      <c r="H42" s="204">
        <f t="shared" si="14"/>
        <v>2</v>
      </c>
      <c r="I42" s="204">
        <f t="shared" si="1"/>
        <v>20</v>
      </c>
      <c r="J42" s="204">
        <f t="shared" si="2"/>
        <v>0</v>
      </c>
      <c r="K42" s="204">
        <f t="shared" si="3"/>
        <v>0</v>
      </c>
      <c r="L42" s="205">
        <f>COUNTIFS([3]Classrooms!$B:$B,$A42,[3]Classrooms!$Q:$Q,"General Classroom")</f>
        <v>18</v>
      </c>
      <c r="M42" s="205">
        <v>0</v>
      </c>
      <c r="N42" s="205">
        <f t="shared" si="15"/>
        <v>18</v>
      </c>
      <c r="O42" s="205">
        <f>SUMIFS([3]SDC!$K:$K,[3]SDC!$L:$L,$A42)</f>
        <v>2</v>
      </c>
      <c r="P42" s="205">
        <f>COUNTIFS([3]Classrooms!$B:$B,$A42,[3]Classrooms!$Q:$Q,"General Classroom",[3]Classrooms!$P:$P,"Adult Ed")</f>
        <v>0</v>
      </c>
      <c r="Q42" s="205">
        <f>COUNTIFS([3]Classrooms!$B:$B,$A42,[3]Classrooms!$Q:$Q,"General Classroom",[3]Classrooms!$P:$P,"CDC*")</f>
        <v>0</v>
      </c>
      <c r="R42" s="205">
        <f>COUNTIFS([3]Classrooms!$B:$B,$A42,[3]Classrooms!$Q:$Q,"General Classroom",[3]Classrooms!$P:$P,"OUSD Central")</f>
        <v>0</v>
      </c>
      <c r="S42" s="205">
        <f>COUNTIFS([3]Classrooms!$B:$B,$A42,[3]Classrooms!$Q:$Q,"General Classroom",[3]Classrooms!$P:$P,"Comm-Based")</f>
        <v>0</v>
      </c>
      <c r="T42" s="205">
        <f>COUNTIFS([3]Classrooms!$B:$B,$A42,[3]Classrooms!$Q:$Q,"General Classroom",[3]Classrooms!$P:$P,"Vacant (Condemned)")</f>
        <v>0</v>
      </c>
      <c r="U42" s="205">
        <f>COUNTIFS([3]Classrooms!$B:$B,$A42,[3]Classrooms!$Q:$Q,"General Classroom",[3]Classrooms!$P:$P,"Charter")</f>
        <v>0</v>
      </c>
      <c r="V42" s="205">
        <f t="shared" si="16"/>
        <v>0</v>
      </c>
      <c r="W42" s="206">
        <f t="shared" si="6"/>
        <v>16</v>
      </c>
      <c r="X42" s="204">
        <f>COUNTIFS([3]Classrooms!$B:$B,$A42,[3]Classrooms!$Q:$Q,"Specialized*")</f>
        <v>2</v>
      </c>
      <c r="Y42" s="204">
        <v>0</v>
      </c>
      <c r="Z42" s="204">
        <v>0</v>
      </c>
      <c r="AA42" s="204">
        <f>COUNTIFS([3]Classrooms!$B:$B,$A42,[3]Classrooms!$Q:$Q,"Specialized*",[3]Classrooms!$P:$P,"Adult Ed")</f>
        <v>0</v>
      </c>
      <c r="AB42" s="204">
        <f>COUNTIFS([3]Classrooms!$B:$B,$A42,[3]Classrooms!$Q:$Q,"Specialized*",[3]Classrooms!$P:$P,"CDC*")</f>
        <v>0</v>
      </c>
      <c r="AC42" s="204">
        <f>COUNTIFS([3]Classrooms!$B:$B,$A42,[3]Classrooms!$Q:$Q,"Specialized*",[3]Classrooms!$P:$P,"OUSD Central")</f>
        <v>0</v>
      </c>
      <c r="AD42" s="204">
        <f>COUNTIFS([3]Classrooms!$B:$B,$A42,[3]Classrooms!$Q:$Q,"Specialized*",[3]Classrooms!$P:$P,"Comm-Based")</f>
        <v>0</v>
      </c>
      <c r="AE42" s="204">
        <f>COUNTIFS([3]Classrooms!$B:$B,$A42,[3]Classrooms!$Q:$Q,"Specialized*",[3]Classrooms!$P:$P,"Vacant (Condemned)")</f>
        <v>0</v>
      </c>
      <c r="AF42" s="204">
        <f>COUNTIFS([3]Classrooms!$B:$B,$A42,[3]Classrooms!$Q:$Q,"Specialized*",[3]Classrooms!$P:$P,"Charter")</f>
        <v>0</v>
      </c>
      <c r="AG42" s="206">
        <f t="shared" si="7"/>
        <v>2</v>
      </c>
      <c r="AH42" s="207">
        <f>SUMIFS([3]Classrooms!$N:$N,[3]Classrooms!$B:$B,$A42,[3]Classrooms!$Q:$Q,AH$3,[3]Classrooms!$N:$N,"&gt;=600",[3]Classrooms!$P:$P,"&lt;&gt;Condemned")</f>
        <v>15211</v>
      </c>
      <c r="AI42" s="207">
        <f>SUMIFS([3]Classrooms!$N:$N,[3]Classrooms!$B:$B,$A42,[3]Classrooms!$Q:$Q,AI$3,[3]Classrooms!$N:$N,"&gt;=600",[3]Classrooms!$P:$P,"&lt;&gt;Condemned")</f>
        <v>0</v>
      </c>
      <c r="AJ42" s="207">
        <f>SUMIFS([3]Classrooms!$N:$N,[3]Classrooms!$B:$B,$A42,[3]Classrooms!$Q:$Q,AJ$3,[3]Classrooms!$N:$N,"&gt;=600",[3]Classrooms!$P:$P,"&lt;&gt;Condemned")</f>
        <v>895</v>
      </c>
      <c r="AK42" s="207">
        <f>SUMIFS([3]Classrooms!$N:$N,[3]Classrooms!$B:$B,$A42,[3]Classrooms!$Q:$Q,AK$3,[3]Classrooms!$N:$N,"&gt;=600",[3]Classrooms!$P:$P,"&lt;&gt;Condemned")</f>
        <v>710</v>
      </c>
      <c r="AL42" s="207">
        <f>SUMIFS('[3]NCS Rooms'!$I:$I,'[3]NCS Rooms'!$A:$A,$A42,'[3]NCS Rooms'!$L:$L,AL$3,'[3]NCS Rooms'!$M:$M,"&lt;&gt;Condemned")</f>
        <v>3461</v>
      </c>
      <c r="AM42" s="207">
        <f>SUMIFS('[3]NCS Rooms'!$I:$I,'[3]NCS Rooms'!$A:$A,$A42,'[3]NCS Rooms'!$L:$L,AM$3,'[3]NCS Rooms'!$M:$M,"&lt;&gt;Condemned")</f>
        <v>0</v>
      </c>
      <c r="AN42" s="207">
        <f>SUMIFS('[3]NCS Rooms'!$I:$I,'[3]NCS Rooms'!$A:$A,$A42,'[3]NCS Rooms'!$L:$L,AN$3,'[3]NCS Rooms'!$M:$M,"&lt;&gt;Condemned")</f>
        <v>0</v>
      </c>
      <c r="AO42" s="207">
        <f>SUMIFS('[3]NCS Rooms'!$I:$I,'[3]NCS Rooms'!$A:$A,$A42,'[3]NCS Rooms'!$L:$L,AO$3,'[3]NCS Rooms'!$M:$M,"&lt;&gt;Condemned")</f>
        <v>1004</v>
      </c>
      <c r="AP42" s="207">
        <f>SUMIFS('[3]NCS Rooms'!$I:$I,'[3]NCS Rooms'!$A:$A,$A42,'[3]NCS Rooms'!$L:$L,AP$3,'[3]NCS Rooms'!$M:$M,"&lt;&gt;Condemned")</f>
        <v>13251</v>
      </c>
      <c r="AQ42" s="207">
        <f>SUMIFS('[3]NCS Rooms'!$I:$I,'[3]NCS Rooms'!$A:$A,$A42,'[3]NCS Rooms'!$L:$L,AQ$3,'[3]NCS Rooms'!$M:$M,"&lt;&gt;Condemned")</f>
        <v>3011</v>
      </c>
      <c r="AR42" s="208">
        <f t="shared" si="8"/>
        <v>845</v>
      </c>
      <c r="AS42" s="208">
        <f t="shared" si="9"/>
        <v>1690</v>
      </c>
      <c r="AT42" s="208">
        <f t="shared" si="10"/>
        <v>4701</v>
      </c>
      <c r="AU42" s="208">
        <f t="shared" si="11"/>
        <v>106286</v>
      </c>
      <c r="AV42" s="208">
        <f>SUMIFS('[3]NCS Rooms'!$I:$I,'[3]NCS Rooms'!$A:$A,$A42,'[3]NCS Rooms'!$F:$F,1)+SUMIFS('[3]Rooms Removed'!$I:$I,'[3]Rooms Removed'!$A:$A,$A42,'[3]Rooms Removed'!$F:$F,1,'[3]Rooms Removed'!$K:$K,"2012-not provided to students")+SUMIFS('[3]Rooms Removed'!$I:$I,'[3]Rooms Removed'!$A:$A,$A42,'[3]Rooms Removed'!$F:$F,1,'[3]Rooms Removed'!$K:$K,"2012-condemned")</f>
        <v>34045</v>
      </c>
      <c r="AW42" s="208">
        <f t="shared" si="12"/>
        <v>72241</v>
      </c>
      <c r="AX42" s="209"/>
      <c r="AY42" s="201"/>
    </row>
    <row r="43" spans="1:51" x14ac:dyDescent="0.25">
      <c r="A43" s="141">
        <v>147</v>
      </c>
      <c r="B43" s="142" t="s">
        <v>298</v>
      </c>
      <c r="C43" s="142" t="s">
        <v>285</v>
      </c>
      <c r="D43" s="142" t="s">
        <v>7470</v>
      </c>
      <c r="E43" s="202">
        <v>5.08</v>
      </c>
      <c r="F43" s="203">
        <f t="shared" si="0"/>
        <v>23</v>
      </c>
      <c r="G43" s="204">
        <f t="shared" si="13"/>
        <v>21</v>
      </c>
      <c r="H43" s="204">
        <f t="shared" si="14"/>
        <v>0</v>
      </c>
      <c r="I43" s="204">
        <f t="shared" si="1"/>
        <v>21</v>
      </c>
      <c r="J43" s="204">
        <f t="shared" si="2"/>
        <v>0</v>
      </c>
      <c r="K43" s="204">
        <f t="shared" si="3"/>
        <v>2</v>
      </c>
      <c r="L43" s="205">
        <f>COUNTIFS([3]Classrooms!$B:$B,$A43,[3]Classrooms!$Q:$Q,"General Classroom")</f>
        <v>21</v>
      </c>
      <c r="M43" s="205">
        <v>0</v>
      </c>
      <c r="N43" s="205">
        <f t="shared" si="15"/>
        <v>21</v>
      </c>
      <c r="O43" s="205">
        <f>SUMIFS([3]SDC!$K:$K,[3]SDC!$L:$L,$A43)</f>
        <v>0</v>
      </c>
      <c r="P43" s="205">
        <f>COUNTIFS([3]Classrooms!$B:$B,$A43,[3]Classrooms!$Q:$Q,"General Classroom",[3]Classrooms!$P:$P,"Adult Ed")</f>
        <v>0</v>
      </c>
      <c r="Q43" s="205">
        <f>COUNTIFS([3]Classrooms!$B:$B,$A43,[3]Classrooms!$Q:$Q,"General Classroom",[3]Classrooms!$P:$P,"CDC*")</f>
        <v>1</v>
      </c>
      <c r="R43" s="205">
        <f>COUNTIFS([3]Classrooms!$B:$B,$A43,[3]Classrooms!$Q:$Q,"General Classroom",[3]Classrooms!$P:$P,"OUSD Central")</f>
        <v>1</v>
      </c>
      <c r="S43" s="205">
        <f>COUNTIFS([3]Classrooms!$B:$B,$A43,[3]Classrooms!$Q:$Q,"General Classroom",[3]Classrooms!$P:$P,"Comm-Based")</f>
        <v>0</v>
      </c>
      <c r="T43" s="205">
        <f>COUNTIFS([3]Classrooms!$B:$B,$A43,[3]Classrooms!$Q:$Q,"General Classroom",[3]Classrooms!$P:$P,"Vacant (Condemned)")</f>
        <v>0</v>
      </c>
      <c r="U43" s="205">
        <f>COUNTIFS([3]Classrooms!$B:$B,$A43,[3]Classrooms!$Q:$Q,"General Classroom",[3]Classrooms!$P:$P,"Charter")</f>
        <v>0</v>
      </c>
      <c r="V43" s="205">
        <f t="shared" si="16"/>
        <v>2</v>
      </c>
      <c r="W43" s="206">
        <f t="shared" si="6"/>
        <v>19</v>
      </c>
      <c r="X43" s="204">
        <f>COUNTIFS([3]Classrooms!$B:$B,$A43,[3]Classrooms!$Q:$Q,"Specialized*")</f>
        <v>2</v>
      </c>
      <c r="Y43" s="204">
        <v>0</v>
      </c>
      <c r="Z43" s="204">
        <v>0</v>
      </c>
      <c r="AA43" s="204">
        <f>COUNTIFS([3]Classrooms!$B:$B,$A43,[3]Classrooms!$Q:$Q,"Specialized*",[3]Classrooms!$P:$P,"Adult Ed")</f>
        <v>0</v>
      </c>
      <c r="AB43" s="204">
        <f>COUNTIFS([3]Classrooms!$B:$B,$A43,[3]Classrooms!$Q:$Q,"Specialized*",[3]Classrooms!$P:$P,"CDC*")</f>
        <v>0</v>
      </c>
      <c r="AC43" s="204">
        <f>COUNTIFS([3]Classrooms!$B:$B,$A43,[3]Classrooms!$Q:$Q,"Specialized*",[3]Classrooms!$P:$P,"OUSD Central")</f>
        <v>0</v>
      </c>
      <c r="AD43" s="204">
        <f>COUNTIFS([3]Classrooms!$B:$B,$A43,[3]Classrooms!$Q:$Q,"Specialized*",[3]Classrooms!$P:$P,"Comm-Based")</f>
        <v>0</v>
      </c>
      <c r="AE43" s="204">
        <f>COUNTIFS([3]Classrooms!$B:$B,$A43,[3]Classrooms!$Q:$Q,"Specialized*",[3]Classrooms!$P:$P,"Vacant (Condemned)")</f>
        <v>0</v>
      </c>
      <c r="AF43" s="204">
        <f>COUNTIFS([3]Classrooms!$B:$B,$A43,[3]Classrooms!$Q:$Q,"Specialized*",[3]Classrooms!$P:$P,"Charter")</f>
        <v>0</v>
      </c>
      <c r="AG43" s="206">
        <f t="shared" si="7"/>
        <v>2</v>
      </c>
      <c r="AH43" s="207">
        <f>SUMIFS([3]Classrooms!$N:$N,[3]Classrooms!$B:$B,$A43,[3]Classrooms!$Q:$Q,AH$3,[3]Classrooms!$N:$N,"&gt;=600",[3]Classrooms!$P:$P,"&lt;&gt;Condemned")</f>
        <v>17865</v>
      </c>
      <c r="AI43" s="207">
        <f>SUMIFS([3]Classrooms!$N:$N,[3]Classrooms!$B:$B,$A43,[3]Classrooms!$Q:$Q,AI$3,[3]Classrooms!$N:$N,"&gt;=600",[3]Classrooms!$P:$P,"&lt;&gt;Condemned")</f>
        <v>679</v>
      </c>
      <c r="AJ43" s="207">
        <f>SUMIFS([3]Classrooms!$N:$N,[3]Classrooms!$B:$B,$A43,[3]Classrooms!$Q:$Q,AJ$3,[3]Classrooms!$N:$N,"&gt;=600",[3]Classrooms!$P:$P,"&lt;&gt;Condemned")</f>
        <v>0</v>
      </c>
      <c r="AK43" s="207">
        <f>SUMIFS([3]Classrooms!$N:$N,[3]Classrooms!$B:$B,$A43,[3]Classrooms!$Q:$Q,AK$3,[3]Classrooms!$N:$N,"&gt;=600",[3]Classrooms!$P:$P,"&lt;&gt;Condemned")</f>
        <v>798</v>
      </c>
      <c r="AL43" s="207">
        <f>SUMIFS('[3]NCS Rooms'!$I:$I,'[3]NCS Rooms'!$A:$A,$A43,'[3]NCS Rooms'!$L:$L,AL$3,'[3]NCS Rooms'!$M:$M,"&lt;&gt;Condemned")</f>
        <v>3141</v>
      </c>
      <c r="AM43" s="207">
        <f>SUMIFS('[3]NCS Rooms'!$I:$I,'[3]NCS Rooms'!$A:$A,$A43,'[3]NCS Rooms'!$L:$L,AM$3,'[3]NCS Rooms'!$M:$M,"&lt;&gt;Condemned")</f>
        <v>2904</v>
      </c>
      <c r="AN43" s="207">
        <f>SUMIFS('[3]NCS Rooms'!$I:$I,'[3]NCS Rooms'!$A:$A,$A43,'[3]NCS Rooms'!$L:$L,AN$3,'[3]NCS Rooms'!$M:$M,"&lt;&gt;Condemned")</f>
        <v>0</v>
      </c>
      <c r="AO43" s="207">
        <f>SUMIFS('[3]NCS Rooms'!$I:$I,'[3]NCS Rooms'!$A:$A,$A43,'[3]NCS Rooms'!$L:$L,AO$3,'[3]NCS Rooms'!$M:$M,"&lt;&gt;Condemned")</f>
        <v>845</v>
      </c>
      <c r="AP43" s="207">
        <f>SUMIFS('[3]NCS Rooms'!$I:$I,'[3]NCS Rooms'!$A:$A,$A43,'[3]NCS Rooms'!$L:$L,AP$3,'[3]NCS Rooms'!$M:$M,"&lt;&gt;Condemned")</f>
        <v>13797</v>
      </c>
      <c r="AQ43" s="207">
        <f>SUMIFS('[3]NCS Rooms'!$I:$I,'[3]NCS Rooms'!$A:$A,$A43,'[3]NCS Rooms'!$L:$L,AQ$3,'[3]NCS Rooms'!$M:$M,"&lt;&gt;Condemned")</f>
        <v>3926</v>
      </c>
      <c r="AR43" s="208">
        <f t="shared" si="8"/>
        <v>851</v>
      </c>
      <c r="AS43" s="208">
        <f t="shared" si="9"/>
        <v>0</v>
      </c>
      <c r="AT43" s="208">
        <f t="shared" si="10"/>
        <v>3926</v>
      </c>
      <c r="AU43" s="208">
        <f t="shared" si="11"/>
        <v>221285</v>
      </c>
      <c r="AV43" s="208">
        <f>SUMIFS('[3]NCS Rooms'!$I:$I,'[3]NCS Rooms'!$A:$A,$A43,'[3]NCS Rooms'!$F:$F,1)+SUMIFS('[3]Rooms Removed'!$I:$I,'[3]Rooms Removed'!$A:$A,$A43,'[3]Rooms Removed'!$F:$F,1,'[3]Rooms Removed'!$K:$K,"2012-not provided to students")+SUMIFS('[3]Rooms Removed'!$I:$I,'[3]Rooms Removed'!$A:$A,$A43,'[3]Rooms Removed'!$F:$F,1,'[3]Rooms Removed'!$K:$K,"2012-condemned")</f>
        <v>41347</v>
      </c>
      <c r="AW43" s="208">
        <f t="shared" si="12"/>
        <v>179938</v>
      </c>
      <c r="AX43" s="209"/>
      <c r="AY43" s="201"/>
    </row>
    <row r="44" spans="1:51" x14ac:dyDescent="0.25">
      <c r="A44" s="141">
        <v>148</v>
      </c>
      <c r="B44" s="142" t="s">
        <v>270</v>
      </c>
      <c r="C44" s="142" t="s">
        <v>210</v>
      </c>
      <c r="D44" s="142" t="s">
        <v>7471</v>
      </c>
      <c r="E44" s="202">
        <v>3.21</v>
      </c>
      <c r="F44" s="203">
        <f t="shared" si="0"/>
        <v>17</v>
      </c>
      <c r="G44" s="204">
        <f t="shared" si="13"/>
        <v>15</v>
      </c>
      <c r="H44" s="204">
        <f t="shared" si="14"/>
        <v>2</v>
      </c>
      <c r="I44" s="204">
        <f t="shared" si="1"/>
        <v>17</v>
      </c>
      <c r="J44" s="204">
        <f t="shared" si="2"/>
        <v>0</v>
      </c>
      <c r="K44" s="204">
        <f t="shared" si="3"/>
        <v>0</v>
      </c>
      <c r="L44" s="205">
        <f>COUNTIFS([3]Classrooms!$B:$B,$A44,[3]Classrooms!$Q:$Q,"General Classroom")</f>
        <v>15</v>
      </c>
      <c r="M44" s="205">
        <v>0</v>
      </c>
      <c r="N44" s="205">
        <f t="shared" si="15"/>
        <v>15</v>
      </c>
      <c r="O44" s="205">
        <f>SUMIFS([3]SDC!$K:$K,[3]SDC!$L:$L,$A44)</f>
        <v>2</v>
      </c>
      <c r="P44" s="205">
        <f>COUNTIFS([3]Classrooms!$B:$B,$A44,[3]Classrooms!$Q:$Q,"General Classroom",[3]Classrooms!$P:$P,"Adult Ed")</f>
        <v>0</v>
      </c>
      <c r="Q44" s="205">
        <f>COUNTIFS([3]Classrooms!$B:$B,$A44,[3]Classrooms!$Q:$Q,"General Classroom",[3]Classrooms!$P:$P,"CDC*")</f>
        <v>0</v>
      </c>
      <c r="R44" s="205">
        <f>COUNTIFS([3]Classrooms!$B:$B,$A44,[3]Classrooms!$Q:$Q,"General Classroom",[3]Classrooms!$P:$P,"OUSD Central")</f>
        <v>0</v>
      </c>
      <c r="S44" s="205">
        <f>COUNTIFS([3]Classrooms!$B:$B,$A44,[3]Classrooms!$Q:$Q,"General Classroom",[3]Classrooms!$P:$P,"Comm-Based")</f>
        <v>0</v>
      </c>
      <c r="T44" s="205">
        <f>COUNTIFS([3]Classrooms!$B:$B,$A44,[3]Classrooms!$Q:$Q,"General Classroom",[3]Classrooms!$P:$P,"Vacant (Condemned)")</f>
        <v>0</v>
      </c>
      <c r="U44" s="205">
        <f>COUNTIFS([3]Classrooms!$B:$B,$A44,[3]Classrooms!$Q:$Q,"General Classroom",[3]Classrooms!$P:$P,"Charter")</f>
        <v>0</v>
      </c>
      <c r="V44" s="205">
        <f t="shared" si="16"/>
        <v>0</v>
      </c>
      <c r="W44" s="206">
        <f t="shared" si="6"/>
        <v>13</v>
      </c>
      <c r="X44" s="204">
        <f>COUNTIFS([3]Classrooms!$B:$B,$A44,[3]Classrooms!$Q:$Q,"Specialized*")</f>
        <v>2</v>
      </c>
      <c r="Y44" s="204">
        <v>0</v>
      </c>
      <c r="Z44" s="204">
        <v>0</v>
      </c>
      <c r="AA44" s="204">
        <f>COUNTIFS([3]Classrooms!$B:$B,$A44,[3]Classrooms!$Q:$Q,"Specialized*",[3]Classrooms!$P:$P,"Adult Ed")</f>
        <v>0</v>
      </c>
      <c r="AB44" s="204">
        <f>COUNTIFS([3]Classrooms!$B:$B,$A44,[3]Classrooms!$Q:$Q,"Specialized*",[3]Classrooms!$P:$P,"CDC*")</f>
        <v>0</v>
      </c>
      <c r="AC44" s="204">
        <f>COUNTIFS([3]Classrooms!$B:$B,$A44,[3]Classrooms!$Q:$Q,"Specialized*",[3]Classrooms!$P:$P,"OUSD Central")</f>
        <v>0</v>
      </c>
      <c r="AD44" s="204">
        <f>COUNTIFS([3]Classrooms!$B:$B,$A44,[3]Classrooms!$Q:$Q,"Specialized*",[3]Classrooms!$P:$P,"Comm-Based")</f>
        <v>0</v>
      </c>
      <c r="AE44" s="204">
        <f>COUNTIFS([3]Classrooms!$B:$B,$A44,[3]Classrooms!$Q:$Q,"Specialized*",[3]Classrooms!$P:$P,"Vacant (Condemned)")</f>
        <v>0</v>
      </c>
      <c r="AF44" s="204">
        <f>COUNTIFS([3]Classrooms!$B:$B,$A44,[3]Classrooms!$Q:$Q,"Specialized*",[3]Classrooms!$P:$P,"Charter")</f>
        <v>0</v>
      </c>
      <c r="AG44" s="206">
        <f t="shared" si="7"/>
        <v>2</v>
      </c>
      <c r="AH44" s="207">
        <f>SUMIFS([3]Classrooms!$N:$N,[3]Classrooms!$B:$B,$A44,[3]Classrooms!$Q:$Q,AH$3,[3]Classrooms!$N:$N,"&gt;=600",[3]Classrooms!$P:$P,"&lt;&gt;Condemned")</f>
        <v>13561</v>
      </c>
      <c r="AI44" s="207">
        <f>SUMIFS([3]Classrooms!$N:$N,[3]Classrooms!$B:$B,$A44,[3]Classrooms!$Q:$Q,AI$3,[3]Classrooms!$N:$N,"&gt;=600",[3]Classrooms!$P:$P,"&lt;&gt;Condemned")</f>
        <v>1439</v>
      </c>
      <c r="AJ44" s="207">
        <f>SUMIFS([3]Classrooms!$N:$N,[3]Classrooms!$B:$B,$A44,[3]Classrooms!$Q:$Q,AJ$3,[3]Classrooms!$N:$N,"&gt;=600",[3]Classrooms!$P:$P,"&lt;&gt;Condemned")</f>
        <v>0</v>
      </c>
      <c r="AK44" s="207">
        <f>SUMIFS([3]Classrooms!$N:$N,[3]Classrooms!$B:$B,$A44,[3]Classrooms!$Q:$Q,AK$3,[3]Classrooms!$N:$N,"&gt;=600",[3]Classrooms!$P:$P,"&lt;&gt;Condemned")</f>
        <v>0</v>
      </c>
      <c r="AL44" s="207">
        <f>SUMIFS('[3]NCS Rooms'!$I:$I,'[3]NCS Rooms'!$A:$A,$A44,'[3]NCS Rooms'!$L:$L,AL$3,'[3]NCS Rooms'!$M:$M,"&lt;&gt;Condemned")</f>
        <v>3066</v>
      </c>
      <c r="AM44" s="207">
        <f>SUMIFS('[3]NCS Rooms'!$I:$I,'[3]NCS Rooms'!$A:$A,$A44,'[3]NCS Rooms'!$L:$L,AM$3,'[3]NCS Rooms'!$M:$M,"&lt;&gt;Condemned")</f>
        <v>0</v>
      </c>
      <c r="AN44" s="207">
        <f>SUMIFS('[3]NCS Rooms'!$I:$I,'[3]NCS Rooms'!$A:$A,$A44,'[3]NCS Rooms'!$L:$L,AN$3,'[3]NCS Rooms'!$M:$M,"&lt;&gt;Condemned")</f>
        <v>0</v>
      </c>
      <c r="AO44" s="207">
        <f>SUMIFS('[3]NCS Rooms'!$I:$I,'[3]NCS Rooms'!$A:$A,$A44,'[3]NCS Rooms'!$L:$L,AO$3,'[3]NCS Rooms'!$M:$M,"&lt;&gt;Condemned")</f>
        <v>1760</v>
      </c>
      <c r="AP44" s="207">
        <f>SUMIFS('[3]NCS Rooms'!$I:$I,'[3]NCS Rooms'!$A:$A,$A44,'[3]NCS Rooms'!$L:$L,AP$3,'[3]NCS Rooms'!$M:$M,"&lt;&gt;Condemned")</f>
        <v>11130</v>
      </c>
      <c r="AQ44" s="207">
        <f>SUMIFS('[3]NCS Rooms'!$I:$I,'[3]NCS Rooms'!$A:$A,$A44,'[3]NCS Rooms'!$L:$L,AQ$3,'[3]NCS Rooms'!$M:$M,"&lt;&gt;Condemned")</f>
        <v>4017</v>
      </c>
      <c r="AR44" s="208">
        <f t="shared" si="8"/>
        <v>904</v>
      </c>
      <c r="AS44" s="208">
        <f t="shared" si="9"/>
        <v>1808</v>
      </c>
      <c r="AT44" s="208">
        <f t="shared" si="10"/>
        <v>5825</v>
      </c>
      <c r="AU44" s="208">
        <f t="shared" si="11"/>
        <v>139828</v>
      </c>
      <c r="AV44" s="208">
        <f>SUMIFS('[3]NCS Rooms'!$I:$I,'[3]NCS Rooms'!$A:$A,$A44,'[3]NCS Rooms'!$F:$F,1)+SUMIFS('[3]Rooms Removed'!$I:$I,'[3]Rooms Removed'!$A:$A,$A44,'[3]Rooms Removed'!$F:$F,1,'[3]Rooms Removed'!$K:$K,"2012-not provided to students")+SUMIFS('[3]Rooms Removed'!$I:$I,'[3]Rooms Removed'!$A:$A,$A44,'[3]Rooms Removed'!$F:$F,1,'[3]Rooms Removed'!$K:$K,"2012-condemned")</f>
        <v>23208</v>
      </c>
      <c r="AW44" s="208">
        <f t="shared" si="12"/>
        <v>116620</v>
      </c>
      <c r="AX44" s="209"/>
      <c r="AY44" s="201"/>
    </row>
    <row r="45" spans="1:51" x14ac:dyDescent="0.25">
      <c r="A45" s="141">
        <v>150</v>
      </c>
      <c r="B45" s="142" t="s">
        <v>1593</v>
      </c>
      <c r="C45" s="142" t="s">
        <v>221</v>
      </c>
      <c r="D45" s="142" t="s">
        <v>7472</v>
      </c>
      <c r="E45" s="202">
        <v>3.42</v>
      </c>
      <c r="F45" s="203">
        <f t="shared" si="0"/>
        <v>21</v>
      </c>
      <c r="G45" s="204">
        <f t="shared" si="13"/>
        <v>0</v>
      </c>
      <c r="H45" s="204">
        <f t="shared" si="14"/>
        <v>0</v>
      </c>
      <c r="I45" s="204">
        <f t="shared" si="1"/>
        <v>0</v>
      </c>
      <c r="J45" s="204">
        <f t="shared" si="2"/>
        <v>0</v>
      </c>
      <c r="K45" s="204">
        <f t="shared" si="3"/>
        <v>21</v>
      </c>
      <c r="L45" s="205">
        <f>COUNTIFS([3]Classrooms!$B:$B,$A45,[3]Classrooms!$Q:$Q,"General Classroom")</f>
        <v>21</v>
      </c>
      <c r="M45" s="205">
        <v>0</v>
      </c>
      <c r="N45" s="205">
        <f t="shared" si="15"/>
        <v>21</v>
      </c>
      <c r="O45" s="205">
        <f>SUMIFS([3]SDC!$K:$K,[3]SDC!$L:$L,$A45)</f>
        <v>0</v>
      </c>
      <c r="P45" s="205">
        <f>COUNTIFS([3]Classrooms!$B:$B,$A45,[3]Classrooms!$Q:$Q,"General Classroom",[3]Classrooms!$P:$P,"Adult Ed")</f>
        <v>0</v>
      </c>
      <c r="Q45" s="205">
        <f>COUNTIFS([3]Classrooms!$B:$B,$A45,[3]Classrooms!$Q:$Q,"General Classroom",[3]Classrooms!$P:$P,"CDC*")</f>
        <v>0</v>
      </c>
      <c r="R45" s="205">
        <f>COUNTIFS([3]Classrooms!$B:$B,$A45,[3]Classrooms!$Q:$Q,"General Classroom",[3]Classrooms!$P:$P,"OUSD Central")</f>
        <v>21</v>
      </c>
      <c r="S45" s="205">
        <f>COUNTIFS([3]Classrooms!$B:$B,$A45,[3]Classrooms!$Q:$Q,"General Classroom",[3]Classrooms!$P:$P,"Comm-Based")</f>
        <v>0</v>
      </c>
      <c r="T45" s="205">
        <f>COUNTIFS([3]Classrooms!$B:$B,$A45,[3]Classrooms!$Q:$Q,"General Classroom",[3]Classrooms!$P:$P,"Vacant (Condemned)")</f>
        <v>0</v>
      </c>
      <c r="U45" s="205">
        <f>COUNTIFS([3]Classrooms!$B:$B,$A45,[3]Classrooms!$Q:$Q,"General Classroom",[3]Classrooms!$P:$P,"Charter")</f>
        <v>0</v>
      </c>
      <c r="V45" s="205">
        <f t="shared" si="16"/>
        <v>21</v>
      </c>
      <c r="W45" s="206">
        <f t="shared" si="6"/>
        <v>0</v>
      </c>
      <c r="X45" s="204">
        <f>COUNTIFS([3]Classrooms!$B:$B,$A45,[3]Classrooms!$Q:$Q,"Specialized*")</f>
        <v>0</v>
      </c>
      <c r="Y45" s="204">
        <v>0</v>
      </c>
      <c r="Z45" s="204">
        <v>0</v>
      </c>
      <c r="AA45" s="204">
        <f>COUNTIFS([3]Classrooms!$B:$B,$A45,[3]Classrooms!$Q:$Q,"Specialized*",[3]Classrooms!$P:$P,"Adult Ed")</f>
        <v>0</v>
      </c>
      <c r="AB45" s="204">
        <f>COUNTIFS([3]Classrooms!$B:$B,$A45,[3]Classrooms!$Q:$Q,"Specialized*",[3]Classrooms!$P:$P,"CDC*")</f>
        <v>0</v>
      </c>
      <c r="AC45" s="204">
        <f>COUNTIFS([3]Classrooms!$B:$B,$A45,[3]Classrooms!$Q:$Q,"Specialized*",[3]Classrooms!$P:$P,"OUSD Central")</f>
        <v>0</v>
      </c>
      <c r="AD45" s="204">
        <f>COUNTIFS([3]Classrooms!$B:$B,$A45,[3]Classrooms!$Q:$Q,"Specialized*",[3]Classrooms!$P:$P,"Comm-Based")</f>
        <v>0</v>
      </c>
      <c r="AE45" s="204">
        <f>COUNTIFS([3]Classrooms!$B:$B,$A45,[3]Classrooms!$Q:$Q,"Specialized*",[3]Classrooms!$P:$P,"Vacant (Condemned)")</f>
        <v>0</v>
      </c>
      <c r="AF45" s="204">
        <f>COUNTIFS([3]Classrooms!$B:$B,$A45,[3]Classrooms!$Q:$Q,"Specialized*",[3]Classrooms!$P:$P,"Charter")</f>
        <v>0</v>
      </c>
      <c r="AG45" s="206">
        <f t="shared" si="7"/>
        <v>0</v>
      </c>
      <c r="AH45" s="207">
        <f>SUMIFS([3]Classrooms!$N:$N,[3]Classrooms!$B:$B,$A45,[3]Classrooms!$Q:$Q,AH$3,[3]Classrooms!$N:$N,"&gt;=600",[3]Classrooms!$P:$P,"&lt;&gt;Condemned")</f>
        <v>18708</v>
      </c>
      <c r="AI45" s="207">
        <f>SUMIFS([3]Classrooms!$N:$N,[3]Classrooms!$B:$B,$A45,[3]Classrooms!$Q:$Q,AI$3,[3]Classrooms!$N:$N,"&gt;=600",[3]Classrooms!$P:$P,"&lt;&gt;Condemned")</f>
        <v>0</v>
      </c>
      <c r="AJ45" s="207">
        <f>SUMIFS([3]Classrooms!$N:$N,[3]Classrooms!$B:$B,$A45,[3]Classrooms!$Q:$Q,AJ$3,[3]Classrooms!$N:$N,"&gt;=600",[3]Classrooms!$P:$P,"&lt;&gt;Condemned")</f>
        <v>0</v>
      </c>
      <c r="AK45" s="207">
        <f>SUMIFS([3]Classrooms!$N:$N,[3]Classrooms!$B:$B,$A45,[3]Classrooms!$Q:$Q,AK$3,[3]Classrooms!$N:$N,"&gt;=600",[3]Classrooms!$P:$P,"&lt;&gt;Condemned")</f>
        <v>0</v>
      </c>
      <c r="AL45" s="207">
        <f>SUMIFS('[3]NCS Rooms'!$I:$I,'[3]NCS Rooms'!$A:$A,$A45,'[3]NCS Rooms'!$L:$L,AL$3,'[3]NCS Rooms'!$M:$M,"&lt;&gt;Condemned")</f>
        <v>4067</v>
      </c>
      <c r="AM45" s="207">
        <f>SUMIFS('[3]NCS Rooms'!$I:$I,'[3]NCS Rooms'!$A:$A,$A45,'[3]NCS Rooms'!$L:$L,AM$3,'[3]NCS Rooms'!$M:$M,"&lt;&gt;Condemned")</f>
        <v>0</v>
      </c>
      <c r="AN45" s="207">
        <f>SUMIFS('[3]NCS Rooms'!$I:$I,'[3]NCS Rooms'!$A:$A,$A45,'[3]NCS Rooms'!$L:$L,AN$3,'[3]NCS Rooms'!$M:$M,"&lt;&gt;Condemned")</f>
        <v>0</v>
      </c>
      <c r="AO45" s="207">
        <f>SUMIFS('[3]NCS Rooms'!$I:$I,'[3]NCS Rooms'!$A:$A,$A45,'[3]NCS Rooms'!$L:$L,AO$3,'[3]NCS Rooms'!$M:$M,"&lt;&gt;Condemned")</f>
        <v>873</v>
      </c>
      <c r="AP45" s="207">
        <f>SUMIFS('[3]NCS Rooms'!$I:$I,'[3]NCS Rooms'!$A:$A,$A45,'[3]NCS Rooms'!$L:$L,AP$3,'[3]NCS Rooms'!$M:$M,"&lt;&gt;Condemned")</f>
        <v>13807</v>
      </c>
      <c r="AQ45" s="207">
        <f>SUMIFS('[3]NCS Rooms'!$I:$I,'[3]NCS Rooms'!$A:$A,$A45,'[3]NCS Rooms'!$L:$L,AQ$3,'[3]NCS Rooms'!$M:$M,"&lt;&gt;Condemned")</f>
        <v>6145</v>
      </c>
      <c r="AR45" s="208">
        <f t="shared" si="8"/>
        <v>891</v>
      </c>
      <c r="AS45" s="208">
        <f t="shared" si="9"/>
        <v>0</v>
      </c>
      <c r="AT45" s="208">
        <f t="shared" si="10"/>
        <v>6145</v>
      </c>
      <c r="AU45" s="208">
        <f t="shared" si="11"/>
        <v>148975</v>
      </c>
      <c r="AV45" s="208">
        <f>SUMIFS('[3]NCS Rooms'!$I:$I,'[3]NCS Rooms'!$A:$A,$A45,'[3]NCS Rooms'!$F:$F,1)+SUMIFS('[3]Rooms Removed'!$I:$I,'[3]Rooms Removed'!$A:$A,$A45,'[3]Rooms Removed'!$F:$F,1,'[3]Rooms Removed'!$K:$K,"2012-not provided to students")+SUMIFS('[3]Rooms Removed'!$I:$I,'[3]Rooms Removed'!$A:$A,$A45,'[3]Rooms Removed'!$F:$F,1,'[3]Rooms Removed'!$K:$K,"2012-condemned")</f>
        <v>31233</v>
      </c>
      <c r="AW45" s="208">
        <f t="shared" si="12"/>
        <v>117742</v>
      </c>
      <c r="AX45" s="142" t="s">
        <v>7473</v>
      </c>
      <c r="AY45" s="201"/>
    </row>
    <row r="46" spans="1:51" x14ac:dyDescent="0.25">
      <c r="A46" s="141">
        <v>151</v>
      </c>
      <c r="B46" s="142" t="s">
        <v>272</v>
      </c>
      <c r="C46" s="142" t="s">
        <v>210</v>
      </c>
      <c r="D46" s="142" t="s">
        <v>7474</v>
      </c>
      <c r="E46" s="202">
        <v>2.63</v>
      </c>
      <c r="F46" s="203">
        <f t="shared" si="0"/>
        <v>19</v>
      </c>
      <c r="G46" s="204">
        <f t="shared" si="13"/>
        <v>17</v>
      </c>
      <c r="H46" s="204">
        <f t="shared" si="14"/>
        <v>2</v>
      </c>
      <c r="I46" s="204">
        <f t="shared" si="1"/>
        <v>19</v>
      </c>
      <c r="J46" s="204">
        <f t="shared" si="2"/>
        <v>0</v>
      </c>
      <c r="K46" s="204">
        <f t="shared" si="3"/>
        <v>0</v>
      </c>
      <c r="L46" s="205">
        <f>COUNTIFS([3]Classrooms!$B:$B,$A46,[3]Classrooms!$Q:$Q,"General Classroom")</f>
        <v>19</v>
      </c>
      <c r="M46" s="205">
        <v>0</v>
      </c>
      <c r="N46" s="205">
        <f t="shared" si="15"/>
        <v>19</v>
      </c>
      <c r="O46" s="205">
        <f>SUMIFS([3]SDC!$K:$K,[3]SDC!$L:$L,$A46)</f>
        <v>2</v>
      </c>
      <c r="P46" s="205">
        <f>COUNTIFS([3]Classrooms!$B:$B,$A46,[3]Classrooms!$Q:$Q,"General Classroom",[3]Classrooms!$P:$P,"Adult Ed")</f>
        <v>0</v>
      </c>
      <c r="Q46" s="205">
        <f>COUNTIFS([3]Classrooms!$B:$B,$A46,[3]Classrooms!$Q:$Q,"General Classroom",[3]Classrooms!$P:$P,"CDC*")</f>
        <v>0</v>
      </c>
      <c r="R46" s="205">
        <f>COUNTIFS([3]Classrooms!$B:$B,$A46,[3]Classrooms!$Q:$Q,"General Classroom",[3]Classrooms!$P:$P,"OUSD Central")</f>
        <v>0</v>
      </c>
      <c r="S46" s="205">
        <f>COUNTIFS([3]Classrooms!$B:$B,$A46,[3]Classrooms!$Q:$Q,"General Classroom",[3]Classrooms!$P:$P,"Comm-Based")</f>
        <v>0</v>
      </c>
      <c r="T46" s="205">
        <f>COUNTIFS([3]Classrooms!$B:$B,$A46,[3]Classrooms!$Q:$Q,"General Classroom",[3]Classrooms!$P:$P,"Vacant (Condemned)")</f>
        <v>0</v>
      </c>
      <c r="U46" s="205">
        <f>COUNTIFS([3]Classrooms!$B:$B,$A46,[3]Classrooms!$Q:$Q,"General Classroom",[3]Classrooms!$P:$P,"Charter")</f>
        <v>0</v>
      </c>
      <c r="V46" s="205">
        <f t="shared" si="16"/>
        <v>0</v>
      </c>
      <c r="W46" s="206">
        <f t="shared" si="6"/>
        <v>17</v>
      </c>
      <c r="X46" s="204">
        <f>COUNTIFS([3]Classrooms!$B:$B,$A46,[3]Classrooms!$Q:$Q,"Specialized*")</f>
        <v>0</v>
      </c>
      <c r="Y46" s="204">
        <v>0</v>
      </c>
      <c r="Z46" s="204">
        <v>0</v>
      </c>
      <c r="AA46" s="204">
        <f>COUNTIFS([3]Classrooms!$B:$B,$A46,[3]Classrooms!$Q:$Q,"Specialized*",[3]Classrooms!$P:$P,"Adult Ed")</f>
        <v>0</v>
      </c>
      <c r="AB46" s="204">
        <f>COUNTIFS([3]Classrooms!$B:$B,$A46,[3]Classrooms!$Q:$Q,"Specialized*",[3]Classrooms!$P:$P,"CDC*")</f>
        <v>0</v>
      </c>
      <c r="AC46" s="204">
        <f>COUNTIFS([3]Classrooms!$B:$B,$A46,[3]Classrooms!$Q:$Q,"Specialized*",[3]Classrooms!$P:$P,"OUSD Central")</f>
        <v>0</v>
      </c>
      <c r="AD46" s="204">
        <f>COUNTIFS([3]Classrooms!$B:$B,$A46,[3]Classrooms!$Q:$Q,"Specialized*",[3]Classrooms!$P:$P,"Comm-Based")</f>
        <v>0</v>
      </c>
      <c r="AE46" s="204">
        <f>COUNTIFS([3]Classrooms!$B:$B,$A46,[3]Classrooms!$Q:$Q,"Specialized*",[3]Classrooms!$P:$P,"Vacant (Condemned)")</f>
        <v>0</v>
      </c>
      <c r="AF46" s="204">
        <f>COUNTIFS([3]Classrooms!$B:$B,$A46,[3]Classrooms!$Q:$Q,"Specialized*",[3]Classrooms!$P:$P,"Charter")</f>
        <v>0</v>
      </c>
      <c r="AG46" s="206">
        <f t="shared" si="7"/>
        <v>0</v>
      </c>
      <c r="AH46" s="207">
        <f>SUMIFS([3]Classrooms!$N:$N,[3]Classrooms!$B:$B,$A46,[3]Classrooms!$Q:$Q,AH$3,[3]Classrooms!$N:$N,"&gt;=600",[3]Classrooms!$P:$P,"&lt;&gt;Condemned")</f>
        <v>14069</v>
      </c>
      <c r="AI46" s="207">
        <f>SUMIFS([3]Classrooms!$N:$N,[3]Classrooms!$B:$B,$A46,[3]Classrooms!$Q:$Q,AI$3,[3]Classrooms!$N:$N,"&gt;=600",[3]Classrooms!$P:$P,"&lt;&gt;Condemned")</f>
        <v>0</v>
      </c>
      <c r="AJ46" s="207">
        <f>SUMIFS([3]Classrooms!$N:$N,[3]Classrooms!$B:$B,$A46,[3]Classrooms!$Q:$Q,AJ$3,[3]Classrooms!$N:$N,"&gt;=600",[3]Classrooms!$P:$P,"&lt;&gt;Condemned")</f>
        <v>0</v>
      </c>
      <c r="AK46" s="207">
        <f>SUMIFS([3]Classrooms!$N:$N,[3]Classrooms!$B:$B,$A46,[3]Classrooms!$Q:$Q,AK$3,[3]Classrooms!$N:$N,"&gt;=600",[3]Classrooms!$P:$P,"&lt;&gt;Condemned")</f>
        <v>0</v>
      </c>
      <c r="AL46" s="207">
        <f>SUMIFS('[3]NCS Rooms'!$I:$I,'[3]NCS Rooms'!$A:$A,$A46,'[3]NCS Rooms'!$L:$L,AL$3,'[3]NCS Rooms'!$M:$M,"&lt;&gt;Condemned")</f>
        <v>3778</v>
      </c>
      <c r="AM46" s="207">
        <f>SUMIFS('[3]NCS Rooms'!$I:$I,'[3]NCS Rooms'!$A:$A,$A46,'[3]NCS Rooms'!$L:$L,AM$3,'[3]NCS Rooms'!$M:$M,"&lt;&gt;Condemned")</f>
        <v>3159</v>
      </c>
      <c r="AN46" s="207">
        <f>SUMIFS('[3]NCS Rooms'!$I:$I,'[3]NCS Rooms'!$A:$A,$A46,'[3]NCS Rooms'!$L:$L,AN$3,'[3]NCS Rooms'!$M:$M,"&lt;&gt;Condemned")</f>
        <v>0</v>
      </c>
      <c r="AO46" s="207">
        <f>SUMIFS('[3]NCS Rooms'!$I:$I,'[3]NCS Rooms'!$A:$A,$A46,'[3]NCS Rooms'!$L:$L,AO$3,'[3]NCS Rooms'!$M:$M,"&lt;&gt;Condemned")</f>
        <v>736</v>
      </c>
      <c r="AP46" s="207">
        <f>SUMIFS('[3]NCS Rooms'!$I:$I,'[3]NCS Rooms'!$A:$A,$A46,'[3]NCS Rooms'!$L:$L,AP$3,'[3]NCS Rooms'!$M:$M,"&lt;&gt;Condemned")</f>
        <v>13316</v>
      </c>
      <c r="AQ46" s="207">
        <f>SUMIFS('[3]NCS Rooms'!$I:$I,'[3]NCS Rooms'!$A:$A,$A46,'[3]NCS Rooms'!$L:$L,AQ$3,'[3]NCS Rooms'!$M:$M,"&lt;&gt;Condemned")</f>
        <v>3036</v>
      </c>
      <c r="AR46" s="208">
        <f t="shared" si="8"/>
        <v>740</v>
      </c>
      <c r="AS46" s="208">
        <f t="shared" si="9"/>
        <v>1480</v>
      </c>
      <c r="AT46" s="208">
        <f t="shared" si="10"/>
        <v>4516</v>
      </c>
      <c r="AU46" s="208">
        <f t="shared" si="11"/>
        <v>114563</v>
      </c>
      <c r="AV46" s="208">
        <f>SUMIFS('[3]NCS Rooms'!$I:$I,'[3]NCS Rooms'!$A:$A,$A46,'[3]NCS Rooms'!$F:$F,1)+SUMIFS('[3]Rooms Removed'!$I:$I,'[3]Rooms Removed'!$A:$A,$A46,'[3]Rooms Removed'!$F:$F,1,'[3]Rooms Removed'!$K:$K,"2012-not provided to students")+SUMIFS('[3]Rooms Removed'!$I:$I,'[3]Rooms Removed'!$A:$A,$A46,'[3]Rooms Removed'!$F:$F,1,'[3]Rooms Removed'!$K:$K,"2012-condemned")</f>
        <v>15834</v>
      </c>
      <c r="AW46" s="208">
        <f t="shared" si="12"/>
        <v>98729</v>
      </c>
      <c r="AX46" s="209"/>
      <c r="AY46" s="201"/>
    </row>
    <row r="47" spans="1:51" x14ac:dyDescent="0.25">
      <c r="A47" s="141">
        <v>153</v>
      </c>
      <c r="B47" s="142" t="s">
        <v>350</v>
      </c>
      <c r="C47" s="142" t="s">
        <v>232</v>
      </c>
      <c r="D47" s="142" t="s">
        <v>7475</v>
      </c>
      <c r="E47" s="202">
        <v>5.16</v>
      </c>
      <c r="F47" s="203">
        <f t="shared" si="0"/>
        <v>12</v>
      </c>
      <c r="G47" s="204">
        <f t="shared" si="13"/>
        <v>12</v>
      </c>
      <c r="H47" s="204">
        <f t="shared" si="14"/>
        <v>0</v>
      </c>
      <c r="I47" s="204">
        <f t="shared" si="1"/>
        <v>12</v>
      </c>
      <c r="J47" s="204">
        <f t="shared" si="2"/>
        <v>0</v>
      </c>
      <c r="K47" s="204">
        <f t="shared" si="3"/>
        <v>0</v>
      </c>
      <c r="L47" s="205">
        <f>COUNTIFS([3]Classrooms!$B:$B,$A47,[3]Classrooms!$Q:$Q,"General Classroom")</f>
        <v>12</v>
      </c>
      <c r="M47" s="205">
        <v>0</v>
      </c>
      <c r="N47" s="205">
        <f t="shared" si="15"/>
        <v>12</v>
      </c>
      <c r="O47" s="205">
        <f>SUMIFS([3]SDC!$K:$K,[3]SDC!$L:$L,$A47)</f>
        <v>0</v>
      </c>
      <c r="P47" s="205">
        <f>COUNTIFS([3]Classrooms!$B:$B,$A47,[3]Classrooms!$Q:$Q,"General Classroom",[3]Classrooms!$P:$P,"Adult Ed")</f>
        <v>0</v>
      </c>
      <c r="Q47" s="205">
        <f>COUNTIFS([3]Classrooms!$B:$B,$A47,[3]Classrooms!$Q:$Q,"General Classroom",[3]Classrooms!$P:$P,"CDC*")</f>
        <v>0</v>
      </c>
      <c r="R47" s="205">
        <f>COUNTIFS([3]Classrooms!$B:$B,$A47,[3]Classrooms!$Q:$Q,"General Classroom",[3]Classrooms!$P:$P,"OUSD Central")</f>
        <v>0</v>
      </c>
      <c r="S47" s="205">
        <f>COUNTIFS([3]Classrooms!$B:$B,$A47,[3]Classrooms!$Q:$Q,"General Classroom",[3]Classrooms!$P:$P,"Comm-Based")</f>
        <v>0</v>
      </c>
      <c r="T47" s="205">
        <f>COUNTIFS([3]Classrooms!$B:$B,$A47,[3]Classrooms!$Q:$Q,"General Classroom",[3]Classrooms!$P:$P,"Vacant (Condemned)")</f>
        <v>0</v>
      </c>
      <c r="U47" s="205">
        <f>COUNTIFS([3]Classrooms!$B:$B,$A47,[3]Classrooms!$Q:$Q,"General Classroom",[3]Classrooms!$P:$P,"Charter")</f>
        <v>0</v>
      </c>
      <c r="V47" s="205">
        <f t="shared" si="16"/>
        <v>0</v>
      </c>
      <c r="W47" s="206">
        <f t="shared" si="6"/>
        <v>12</v>
      </c>
      <c r="X47" s="204">
        <f>COUNTIFS([3]Classrooms!$B:$B,$A47,[3]Classrooms!$Q:$Q,"Specialized*")</f>
        <v>0</v>
      </c>
      <c r="Y47" s="204">
        <v>0</v>
      </c>
      <c r="Z47" s="204">
        <v>0</v>
      </c>
      <c r="AA47" s="204">
        <f>COUNTIFS([3]Classrooms!$B:$B,$A47,[3]Classrooms!$Q:$Q,"Specialized*",[3]Classrooms!$P:$P,"Adult Ed")</f>
        <v>0</v>
      </c>
      <c r="AB47" s="204">
        <f>COUNTIFS([3]Classrooms!$B:$B,$A47,[3]Classrooms!$Q:$Q,"Specialized*",[3]Classrooms!$P:$P,"CDC*")</f>
        <v>0</v>
      </c>
      <c r="AC47" s="204">
        <f>COUNTIFS([3]Classrooms!$B:$B,$A47,[3]Classrooms!$Q:$Q,"Specialized*",[3]Classrooms!$P:$P,"OUSD Central")</f>
        <v>0</v>
      </c>
      <c r="AD47" s="204">
        <f>COUNTIFS([3]Classrooms!$B:$B,$A47,[3]Classrooms!$Q:$Q,"Specialized*",[3]Classrooms!$P:$P,"Comm-Based")</f>
        <v>0</v>
      </c>
      <c r="AE47" s="204">
        <f>COUNTIFS([3]Classrooms!$B:$B,$A47,[3]Classrooms!$Q:$Q,"Specialized*",[3]Classrooms!$P:$P,"Vacant (Condemned)")</f>
        <v>0</v>
      </c>
      <c r="AF47" s="204">
        <f>COUNTIFS([3]Classrooms!$B:$B,$A47,[3]Classrooms!$Q:$Q,"Specialized*",[3]Classrooms!$P:$P,"Charter")</f>
        <v>0</v>
      </c>
      <c r="AG47" s="206">
        <f t="shared" si="7"/>
        <v>0</v>
      </c>
      <c r="AH47" s="207">
        <f>SUMIFS([3]Classrooms!$N:$N,[3]Classrooms!$B:$B,$A47,[3]Classrooms!$Q:$Q,AH$3,[3]Classrooms!$N:$N,"&gt;=600",[3]Classrooms!$P:$P,"&lt;&gt;Condemned")</f>
        <v>10287</v>
      </c>
      <c r="AI47" s="207">
        <f>SUMIFS([3]Classrooms!$N:$N,[3]Classrooms!$B:$B,$A47,[3]Classrooms!$Q:$Q,AI$3,[3]Classrooms!$N:$N,"&gt;=600",[3]Classrooms!$P:$P,"&lt;&gt;Condemned")</f>
        <v>0</v>
      </c>
      <c r="AJ47" s="207">
        <f>SUMIFS([3]Classrooms!$N:$N,[3]Classrooms!$B:$B,$A47,[3]Classrooms!$Q:$Q,AJ$3,[3]Classrooms!$N:$N,"&gt;=600",[3]Classrooms!$P:$P,"&lt;&gt;Condemned")</f>
        <v>0</v>
      </c>
      <c r="AK47" s="207">
        <f>SUMIFS([3]Classrooms!$N:$N,[3]Classrooms!$B:$B,$A47,[3]Classrooms!$Q:$Q,AK$3,[3]Classrooms!$N:$N,"&gt;=600",[3]Classrooms!$P:$P,"&lt;&gt;Condemned")</f>
        <v>0</v>
      </c>
      <c r="AL47" s="207">
        <f>SUMIFS('[3]NCS Rooms'!$I:$I,'[3]NCS Rooms'!$A:$A,$A47,'[3]NCS Rooms'!$L:$L,AL$3,'[3]NCS Rooms'!$M:$M,"&lt;&gt;Condemned")</f>
        <v>2720</v>
      </c>
      <c r="AM47" s="207">
        <f>SUMIFS('[3]NCS Rooms'!$I:$I,'[3]NCS Rooms'!$A:$A,$A47,'[3]NCS Rooms'!$L:$L,AM$3,'[3]NCS Rooms'!$M:$M,"&lt;&gt;Condemned")</f>
        <v>0</v>
      </c>
      <c r="AN47" s="207">
        <f>SUMIFS('[3]NCS Rooms'!$I:$I,'[3]NCS Rooms'!$A:$A,$A47,'[3]NCS Rooms'!$L:$L,AN$3,'[3]NCS Rooms'!$M:$M,"&lt;&gt;Condemned")</f>
        <v>0</v>
      </c>
      <c r="AO47" s="207">
        <f>SUMIFS('[3]NCS Rooms'!$I:$I,'[3]NCS Rooms'!$A:$A,$A47,'[3]NCS Rooms'!$L:$L,AO$3,'[3]NCS Rooms'!$M:$M,"&lt;&gt;Condemned")</f>
        <v>900</v>
      </c>
      <c r="AP47" s="207">
        <f>SUMIFS('[3]NCS Rooms'!$I:$I,'[3]NCS Rooms'!$A:$A,$A47,'[3]NCS Rooms'!$L:$L,AP$3,'[3]NCS Rooms'!$M:$M,"&lt;&gt;Condemned")</f>
        <v>6884</v>
      </c>
      <c r="AQ47" s="207">
        <f>SUMIFS('[3]NCS Rooms'!$I:$I,'[3]NCS Rooms'!$A:$A,$A47,'[3]NCS Rooms'!$L:$L,AQ$3,'[3]NCS Rooms'!$M:$M,"&lt;&gt;Condemned")</f>
        <v>2936</v>
      </c>
      <c r="AR47" s="208">
        <f t="shared" si="8"/>
        <v>857</v>
      </c>
      <c r="AS47" s="208">
        <f t="shared" si="9"/>
        <v>0</v>
      </c>
      <c r="AT47" s="208">
        <f t="shared" si="10"/>
        <v>2936</v>
      </c>
      <c r="AU47" s="208">
        <f t="shared" si="11"/>
        <v>224770</v>
      </c>
      <c r="AV47" s="208">
        <f>SUMIFS('[3]NCS Rooms'!$I:$I,'[3]NCS Rooms'!$A:$A,$A47,'[3]NCS Rooms'!$F:$F,1)+SUMIFS('[3]Rooms Removed'!$I:$I,'[3]Rooms Removed'!$A:$A,$A47,'[3]Rooms Removed'!$F:$F,1,'[3]Rooms Removed'!$K:$K,"2012-not provided to students")+SUMIFS('[3]Rooms Removed'!$I:$I,'[3]Rooms Removed'!$A:$A,$A47,'[3]Rooms Removed'!$F:$F,1,'[3]Rooms Removed'!$K:$K,"2012-condemned")</f>
        <v>24273</v>
      </c>
      <c r="AW47" s="208">
        <f t="shared" si="12"/>
        <v>200497</v>
      </c>
      <c r="AX47" s="209"/>
      <c r="AY47" s="201"/>
    </row>
    <row r="48" spans="1:51" x14ac:dyDescent="0.25">
      <c r="A48" s="141">
        <v>154</v>
      </c>
      <c r="B48" s="142" t="s">
        <v>274</v>
      </c>
      <c r="C48" s="142" t="s">
        <v>216</v>
      </c>
      <c r="D48" s="142" t="s">
        <v>7476</v>
      </c>
      <c r="E48" s="202">
        <v>4.05</v>
      </c>
      <c r="F48" s="203">
        <f t="shared" si="0"/>
        <v>17</v>
      </c>
      <c r="G48" s="204">
        <f t="shared" si="13"/>
        <v>15</v>
      </c>
      <c r="H48" s="204">
        <f t="shared" si="14"/>
        <v>2</v>
      </c>
      <c r="I48" s="204">
        <f t="shared" si="1"/>
        <v>17</v>
      </c>
      <c r="J48" s="204">
        <f t="shared" si="2"/>
        <v>0</v>
      </c>
      <c r="K48" s="204">
        <f t="shared" si="3"/>
        <v>0</v>
      </c>
      <c r="L48" s="205">
        <f>COUNTIFS([3]Classrooms!$B:$B,$A48,[3]Classrooms!$Q:$Q,"General Classroom")</f>
        <v>17</v>
      </c>
      <c r="M48" s="205">
        <v>0</v>
      </c>
      <c r="N48" s="205">
        <f t="shared" si="15"/>
        <v>17</v>
      </c>
      <c r="O48" s="205">
        <f>SUMIFS([3]SDC!$K:$K,[3]SDC!$L:$L,$A48)</f>
        <v>2</v>
      </c>
      <c r="P48" s="205">
        <f>COUNTIFS([3]Classrooms!$B:$B,$A48,[3]Classrooms!$Q:$Q,"General Classroom",[3]Classrooms!$P:$P,"Adult Ed")</f>
        <v>0</v>
      </c>
      <c r="Q48" s="205">
        <f>COUNTIFS([3]Classrooms!$B:$B,$A48,[3]Classrooms!$Q:$Q,"General Classroom",[3]Classrooms!$P:$P,"CDC*")</f>
        <v>0</v>
      </c>
      <c r="R48" s="205">
        <f>COUNTIFS([3]Classrooms!$B:$B,$A48,[3]Classrooms!$Q:$Q,"General Classroom",[3]Classrooms!$P:$P,"OUSD Central")</f>
        <v>0</v>
      </c>
      <c r="S48" s="205">
        <f>COUNTIFS([3]Classrooms!$B:$B,$A48,[3]Classrooms!$Q:$Q,"General Classroom",[3]Classrooms!$P:$P,"Comm-Based")</f>
        <v>0</v>
      </c>
      <c r="T48" s="205">
        <f>COUNTIFS([3]Classrooms!$B:$B,$A48,[3]Classrooms!$Q:$Q,"General Classroom",[3]Classrooms!$P:$P,"Vacant (Condemned)")</f>
        <v>0</v>
      </c>
      <c r="U48" s="205">
        <f>COUNTIFS([3]Classrooms!$B:$B,$A48,[3]Classrooms!$Q:$Q,"General Classroom",[3]Classrooms!$P:$P,"Charter")</f>
        <v>0</v>
      </c>
      <c r="V48" s="205">
        <f t="shared" si="16"/>
        <v>0</v>
      </c>
      <c r="W48" s="206">
        <f t="shared" si="6"/>
        <v>15</v>
      </c>
      <c r="X48" s="204">
        <f>COUNTIFS([3]Classrooms!$B:$B,$A48,[3]Classrooms!$Q:$Q,"Specialized*")</f>
        <v>0</v>
      </c>
      <c r="Y48" s="204">
        <v>0</v>
      </c>
      <c r="Z48" s="204">
        <v>0</v>
      </c>
      <c r="AA48" s="204">
        <f>COUNTIFS([3]Classrooms!$B:$B,$A48,[3]Classrooms!$Q:$Q,"Specialized*",[3]Classrooms!$P:$P,"Adult Ed")</f>
        <v>0</v>
      </c>
      <c r="AB48" s="204">
        <f>COUNTIFS([3]Classrooms!$B:$B,$A48,[3]Classrooms!$Q:$Q,"Specialized*",[3]Classrooms!$P:$P,"CDC*")</f>
        <v>0</v>
      </c>
      <c r="AC48" s="204">
        <f>COUNTIFS([3]Classrooms!$B:$B,$A48,[3]Classrooms!$Q:$Q,"Specialized*",[3]Classrooms!$P:$P,"OUSD Central")</f>
        <v>0</v>
      </c>
      <c r="AD48" s="204">
        <f>COUNTIFS([3]Classrooms!$B:$B,$A48,[3]Classrooms!$Q:$Q,"Specialized*",[3]Classrooms!$P:$P,"Comm-Based")</f>
        <v>0</v>
      </c>
      <c r="AE48" s="204">
        <f>COUNTIFS([3]Classrooms!$B:$B,$A48,[3]Classrooms!$Q:$Q,"Specialized*",[3]Classrooms!$P:$P,"Vacant (Condemned)")</f>
        <v>0</v>
      </c>
      <c r="AF48" s="204">
        <f>COUNTIFS([3]Classrooms!$B:$B,$A48,[3]Classrooms!$Q:$Q,"Specialized*",[3]Classrooms!$P:$P,"Charter")</f>
        <v>0</v>
      </c>
      <c r="AG48" s="206">
        <f t="shared" si="7"/>
        <v>0</v>
      </c>
      <c r="AH48" s="207">
        <f>SUMIFS([3]Classrooms!$N:$N,[3]Classrooms!$B:$B,$A48,[3]Classrooms!$Q:$Q,AH$3,[3]Classrooms!$N:$N,"&gt;=600",[3]Classrooms!$P:$P,"&lt;&gt;Condemned")</f>
        <v>15081</v>
      </c>
      <c r="AI48" s="207">
        <f>SUMIFS([3]Classrooms!$N:$N,[3]Classrooms!$B:$B,$A48,[3]Classrooms!$Q:$Q,AI$3,[3]Classrooms!$N:$N,"&gt;=600",[3]Classrooms!$P:$P,"&lt;&gt;Condemned")</f>
        <v>0</v>
      </c>
      <c r="AJ48" s="207">
        <f>SUMIFS([3]Classrooms!$N:$N,[3]Classrooms!$B:$B,$A48,[3]Classrooms!$Q:$Q,AJ$3,[3]Classrooms!$N:$N,"&gt;=600",[3]Classrooms!$P:$P,"&lt;&gt;Condemned")</f>
        <v>0</v>
      </c>
      <c r="AK48" s="207">
        <f>SUMIFS([3]Classrooms!$N:$N,[3]Classrooms!$B:$B,$A48,[3]Classrooms!$Q:$Q,AK$3,[3]Classrooms!$N:$N,"&gt;=600",[3]Classrooms!$P:$P,"&lt;&gt;Condemned")</f>
        <v>0</v>
      </c>
      <c r="AL48" s="207">
        <f>SUMIFS('[3]NCS Rooms'!$I:$I,'[3]NCS Rooms'!$A:$A,$A48,'[3]NCS Rooms'!$L:$L,AL$3,'[3]NCS Rooms'!$M:$M,"&lt;&gt;Condemned")</f>
        <v>3400</v>
      </c>
      <c r="AM48" s="207">
        <f>SUMIFS('[3]NCS Rooms'!$I:$I,'[3]NCS Rooms'!$A:$A,$A48,'[3]NCS Rooms'!$L:$L,AM$3,'[3]NCS Rooms'!$M:$M,"&lt;&gt;Condemned")</f>
        <v>0</v>
      </c>
      <c r="AN48" s="207">
        <f>SUMIFS('[3]NCS Rooms'!$I:$I,'[3]NCS Rooms'!$A:$A,$A48,'[3]NCS Rooms'!$L:$L,AN$3,'[3]NCS Rooms'!$M:$M,"&lt;&gt;Condemned")</f>
        <v>0</v>
      </c>
      <c r="AO48" s="207">
        <f>SUMIFS('[3]NCS Rooms'!$I:$I,'[3]NCS Rooms'!$A:$A,$A48,'[3]NCS Rooms'!$L:$L,AO$3,'[3]NCS Rooms'!$M:$M,"&lt;&gt;Condemned")</f>
        <v>1566</v>
      </c>
      <c r="AP48" s="207">
        <f>SUMIFS('[3]NCS Rooms'!$I:$I,'[3]NCS Rooms'!$A:$A,$A48,'[3]NCS Rooms'!$L:$L,AP$3,'[3]NCS Rooms'!$M:$M,"&lt;&gt;Condemned")</f>
        <v>9674</v>
      </c>
      <c r="AQ48" s="207">
        <f>SUMIFS('[3]NCS Rooms'!$I:$I,'[3]NCS Rooms'!$A:$A,$A48,'[3]NCS Rooms'!$L:$L,AQ$3,'[3]NCS Rooms'!$M:$M,"&lt;&gt;Condemned")</f>
        <v>4638</v>
      </c>
      <c r="AR48" s="208">
        <f t="shared" si="8"/>
        <v>887</v>
      </c>
      <c r="AS48" s="208">
        <f t="shared" si="9"/>
        <v>1774</v>
      </c>
      <c r="AT48" s="208">
        <f t="shared" si="10"/>
        <v>6412</v>
      </c>
      <c r="AU48" s="208">
        <f t="shared" si="11"/>
        <v>176418</v>
      </c>
      <c r="AV48" s="208">
        <f>SUMIFS('[3]NCS Rooms'!$I:$I,'[3]NCS Rooms'!$A:$A,$A48,'[3]NCS Rooms'!$F:$F,1)+SUMIFS('[3]Rooms Removed'!$I:$I,'[3]Rooms Removed'!$A:$A,$A48,'[3]Rooms Removed'!$F:$F,1,'[3]Rooms Removed'!$K:$K,"2012-not provided to students")+SUMIFS('[3]Rooms Removed'!$I:$I,'[3]Rooms Removed'!$A:$A,$A48,'[3]Rooms Removed'!$F:$F,1,'[3]Rooms Removed'!$K:$K,"2012-condemned")</f>
        <v>33736</v>
      </c>
      <c r="AW48" s="208">
        <f t="shared" si="12"/>
        <v>142682</v>
      </c>
      <c r="AX48" s="209"/>
      <c r="AY48" s="201"/>
    </row>
    <row r="49" spans="1:51" x14ac:dyDescent="0.25">
      <c r="A49" s="141">
        <v>155</v>
      </c>
      <c r="B49" s="142" t="s">
        <v>287</v>
      </c>
      <c r="C49" s="142" t="s">
        <v>216</v>
      </c>
      <c r="D49" s="142" t="s">
        <v>7477</v>
      </c>
      <c r="E49" s="202">
        <v>9.23</v>
      </c>
      <c r="F49" s="203">
        <f t="shared" si="0"/>
        <v>41</v>
      </c>
      <c r="G49" s="204">
        <f t="shared" si="13"/>
        <v>34</v>
      </c>
      <c r="H49" s="204">
        <f t="shared" si="14"/>
        <v>4</v>
      </c>
      <c r="I49" s="204">
        <f t="shared" si="1"/>
        <v>38</v>
      </c>
      <c r="J49" s="204">
        <f t="shared" si="2"/>
        <v>0</v>
      </c>
      <c r="K49" s="204">
        <f t="shared" si="3"/>
        <v>3</v>
      </c>
      <c r="L49" s="205">
        <f>COUNTIFS([3]Classrooms!$B:$B,$A49,[3]Classrooms!$Q:$Q,"General Classroom")</f>
        <v>40</v>
      </c>
      <c r="M49" s="205">
        <v>0</v>
      </c>
      <c r="N49" s="205">
        <f t="shared" si="15"/>
        <v>40</v>
      </c>
      <c r="O49" s="205">
        <f>SUMIFS([3]SDC!$K:$K,[3]SDC!$L:$L,$A49)</f>
        <v>4</v>
      </c>
      <c r="P49" s="205">
        <f>COUNTIFS([3]Classrooms!$B:$B,$A49,[3]Classrooms!$Q:$Q,"General Classroom",[3]Classrooms!$P:$P,"Adult Ed")</f>
        <v>0</v>
      </c>
      <c r="Q49" s="205">
        <f>COUNTIFS([3]Classrooms!$B:$B,$A49,[3]Classrooms!$Q:$Q,"General Classroom",[3]Classrooms!$P:$P,"CDC*")</f>
        <v>3</v>
      </c>
      <c r="R49" s="205">
        <f>COUNTIFS([3]Classrooms!$B:$B,$A49,[3]Classrooms!$Q:$Q,"General Classroom",[3]Classrooms!$P:$P,"OUSD Central")</f>
        <v>0</v>
      </c>
      <c r="S49" s="205">
        <f>COUNTIFS([3]Classrooms!$B:$B,$A49,[3]Classrooms!$Q:$Q,"General Classroom",[3]Classrooms!$P:$P,"Comm-Based")</f>
        <v>0</v>
      </c>
      <c r="T49" s="205">
        <f>COUNTIFS([3]Classrooms!$B:$B,$A49,[3]Classrooms!$Q:$Q,"General Classroom",[3]Classrooms!$P:$P,"Vacant (Condemned)")</f>
        <v>0</v>
      </c>
      <c r="U49" s="205">
        <f>COUNTIFS([3]Classrooms!$B:$B,$A49,[3]Classrooms!$Q:$Q,"General Classroom",[3]Classrooms!$P:$P,"Charter")</f>
        <v>0</v>
      </c>
      <c r="V49" s="205">
        <f t="shared" si="16"/>
        <v>3</v>
      </c>
      <c r="W49" s="206">
        <f t="shared" si="6"/>
        <v>33</v>
      </c>
      <c r="X49" s="204">
        <f>COUNTIFS([3]Classrooms!$B:$B,$A49,[3]Classrooms!$Q:$Q,"Specialized*")</f>
        <v>1</v>
      </c>
      <c r="Y49" s="204">
        <v>0</v>
      </c>
      <c r="Z49" s="204">
        <v>0</v>
      </c>
      <c r="AA49" s="204">
        <f>COUNTIFS([3]Classrooms!$B:$B,$A49,[3]Classrooms!$Q:$Q,"Specialized*",[3]Classrooms!$P:$P,"Adult Ed")</f>
        <v>0</v>
      </c>
      <c r="AB49" s="204">
        <f>COUNTIFS([3]Classrooms!$B:$B,$A49,[3]Classrooms!$Q:$Q,"Specialized*",[3]Classrooms!$P:$P,"CDC*")</f>
        <v>0</v>
      </c>
      <c r="AC49" s="204">
        <f>COUNTIFS([3]Classrooms!$B:$B,$A49,[3]Classrooms!$Q:$Q,"Specialized*",[3]Classrooms!$P:$P,"OUSD Central")</f>
        <v>0</v>
      </c>
      <c r="AD49" s="204">
        <f>COUNTIFS([3]Classrooms!$B:$B,$A49,[3]Classrooms!$Q:$Q,"Specialized*",[3]Classrooms!$P:$P,"Comm-Based")</f>
        <v>0</v>
      </c>
      <c r="AE49" s="204">
        <f>COUNTIFS([3]Classrooms!$B:$B,$A49,[3]Classrooms!$Q:$Q,"Specialized*",[3]Classrooms!$P:$P,"Vacant (Condemned)")</f>
        <v>0</v>
      </c>
      <c r="AF49" s="204">
        <f>COUNTIFS([3]Classrooms!$B:$B,$A49,[3]Classrooms!$Q:$Q,"Specialized*",[3]Classrooms!$P:$P,"Charter")</f>
        <v>0</v>
      </c>
      <c r="AG49" s="206">
        <f t="shared" si="7"/>
        <v>1</v>
      </c>
      <c r="AH49" s="207">
        <f>SUMIFS([3]Classrooms!$N:$N,[3]Classrooms!$B:$B,$A49,[3]Classrooms!$Q:$Q,AH$3,[3]Classrooms!$N:$N,"&gt;=600",[3]Classrooms!$P:$P,"&lt;&gt;Condemned")</f>
        <v>30957</v>
      </c>
      <c r="AI49" s="207">
        <f>SUMIFS([3]Classrooms!$N:$N,[3]Classrooms!$B:$B,$A49,[3]Classrooms!$Q:$Q,AI$3,[3]Classrooms!$N:$N,"&gt;=600",[3]Classrooms!$P:$P,"&lt;&gt;Condemned")</f>
        <v>0</v>
      </c>
      <c r="AJ49" s="207">
        <f>SUMIFS([3]Classrooms!$N:$N,[3]Classrooms!$B:$B,$A49,[3]Classrooms!$Q:$Q,AJ$3,[3]Classrooms!$N:$N,"&gt;=600",[3]Classrooms!$P:$P,"&lt;&gt;Condemned")</f>
        <v>0</v>
      </c>
      <c r="AK49" s="207">
        <f>SUMIFS([3]Classrooms!$N:$N,[3]Classrooms!$B:$B,$A49,[3]Classrooms!$Q:$Q,AK$3,[3]Classrooms!$N:$N,"&gt;=600",[3]Classrooms!$P:$P,"&lt;&gt;Condemned")</f>
        <v>778</v>
      </c>
      <c r="AL49" s="207">
        <f>SUMIFS('[3]NCS Rooms'!$I:$I,'[3]NCS Rooms'!$A:$A,$A49,'[3]NCS Rooms'!$L:$L,AL$3,'[3]NCS Rooms'!$M:$M,"&lt;&gt;Condemned")</f>
        <v>2475</v>
      </c>
      <c r="AM49" s="207">
        <f>SUMIFS('[3]NCS Rooms'!$I:$I,'[3]NCS Rooms'!$A:$A,$A49,'[3]NCS Rooms'!$L:$L,AM$3,'[3]NCS Rooms'!$M:$M,"&lt;&gt;Condemned")</f>
        <v>2600</v>
      </c>
      <c r="AN49" s="207">
        <f>SUMIFS('[3]NCS Rooms'!$I:$I,'[3]NCS Rooms'!$A:$A,$A49,'[3]NCS Rooms'!$L:$L,AN$3,'[3]NCS Rooms'!$M:$M,"&lt;&gt;Condemned")</f>
        <v>0</v>
      </c>
      <c r="AO49" s="207">
        <f>SUMIFS('[3]NCS Rooms'!$I:$I,'[3]NCS Rooms'!$A:$A,$A49,'[3]NCS Rooms'!$L:$L,AO$3,'[3]NCS Rooms'!$M:$M,"&lt;&gt;Condemned")</f>
        <v>3250</v>
      </c>
      <c r="AP49" s="207">
        <f>SUMIFS('[3]NCS Rooms'!$I:$I,'[3]NCS Rooms'!$A:$A,$A49,'[3]NCS Rooms'!$L:$L,AP$3,'[3]NCS Rooms'!$M:$M,"&lt;&gt;Condemned")</f>
        <v>9836</v>
      </c>
      <c r="AQ49" s="207">
        <f>SUMIFS('[3]NCS Rooms'!$I:$I,'[3]NCS Rooms'!$A:$A,$A49,'[3]NCS Rooms'!$L:$L,AQ$3,'[3]NCS Rooms'!$M:$M,"&lt;&gt;Condemned")</f>
        <v>8194</v>
      </c>
      <c r="AR49" s="208">
        <f t="shared" si="8"/>
        <v>774</v>
      </c>
      <c r="AS49" s="208">
        <f t="shared" si="9"/>
        <v>3096</v>
      </c>
      <c r="AT49" s="208">
        <f t="shared" si="10"/>
        <v>11290</v>
      </c>
      <c r="AU49" s="208">
        <f t="shared" si="11"/>
        <v>402059</v>
      </c>
      <c r="AV49" s="208">
        <f>SUMIFS('[3]NCS Rooms'!$I:$I,'[3]NCS Rooms'!$A:$A,$A49,'[3]NCS Rooms'!$F:$F,1)+SUMIFS('[3]Rooms Removed'!$I:$I,'[3]Rooms Removed'!$A:$A,$A49,'[3]Rooms Removed'!$F:$F,1,'[3]Rooms Removed'!$K:$K,"2012-not provided to students")+SUMIFS('[3]Rooms Removed'!$I:$I,'[3]Rooms Removed'!$A:$A,$A49,'[3]Rooms Removed'!$F:$F,1,'[3]Rooms Removed'!$K:$K,"2012-condemned")</f>
        <v>54402</v>
      </c>
      <c r="AW49" s="208">
        <f t="shared" si="12"/>
        <v>347657</v>
      </c>
      <c r="AX49" s="142" t="s">
        <v>7478</v>
      </c>
      <c r="AY49" s="201"/>
    </row>
    <row r="50" spans="1:51" x14ac:dyDescent="0.25">
      <c r="A50" s="141">
        <v>156</v>
      </c>
      <c r="B50" s="142" t="s">
        <v>335</v>
      </c>
      <c r="C50" s="142" t="s">
        <v>210</v>
      </c>
      <c r="D50" s="142" t="s">
        <v>7479</v>
      </c>
      <c r="E50" s="202">
        <v>5.68</v>
      </c>
      <c r="F50" s="203">
        <f t="shared" si="0"/>
        <v>24</v>
      </c>
      <c r="G50" s="204">
        <f t="shared" si="13"/>
        <v>0</v>
      </c>
      <c r="H50" s="204">
        <f t="shared" si="14"/>
        <v>0</v>
      </c>
      <c r="I50" s="204">
        <f t="shared" si="1"/>
        <v>0</v>
      </c>
      <c r="J50" s="204">
        <f t="shared" si="2"/>
        <v>18</v>
      </c>
      <c r="K50" s="204">
        <f t="shared" si="3"/>
        <v>6</v>
      </c>
      <c r="L50" s="205">
        <f>COUNTIFS([3]Classrooms!$B:$B,$A50,[3]Classrooms!$Q:$Q,"General Classroom")</f>
        <v>24</v>
      </c>
      <c r="M50" s="205">
        <v>0</v>
      </c>
      <c r="N50" s="205">
        <f t="shared" si="15"/>
        <v>24</v>
      </c>
      <c r="O50" s="205">
        <f>SUMIFS([3]SDC!$K:$K,[3]SDC!$L:$L,$A50)</f>
        <v>0</v>
      </c>
      <c r="P50" s="205">
        <f>COUNTIFS([3]Classrooms!$B:$B,$A50,[3]Classrooms!$Q:$Q,"General Classroom",[3]Classrooms!$P:$P,"Adult Ed")</f>
        <v>0</v>
      </c>
      <c r="Q50" s="205">
        <f>COUNTIFS([3]Classrooms!$B:$B,$A50,[3]Classrooms!$Q:$Q,"General Classroom",[3]Classrooms!$P:$P,"CDC*")</f>
        <v>0</v>
      </c>
      <c r="R50" s="205">
        <f>COUNTIFS([3]Classrooms!$B:$B,$A50,[3]Classrooms!$Q:$Q,"General Classroom",[3]Classrooms!$P:$P,"OUSD Central")</f>
        <v>0</v>
      </c>
      <c r="S50" s="205">
        <f>COUNTIFS([3]Classrooms!$B:$B,$A50,[3]Classrooms!$Q:$Q,"General Classroom",[3]Classrooms!$P:$P,"Comm-Based")</f>
        <v>0</v>
      </c>
      <c r="T50" s="205">
        <f>COUNTIFS([3]Classrooms!$B:$B,$A50,[3]Classrooms!$Q:$Q,"General Classroom",[3]Classrooms!$P:$P,"Vacant (Condemned)")</f>
        <v>6</v>
      </c>
      <c r="U50" s="205">
        <f>COUNTIFS([3]Classrooms!$B:$B,$A50,[3]Classrooms!$Q:$Q,"General Classroom",[3]Classrooms!$P:$P,"Charter")</f>
        <v>18</v>
      </c>
      <c r="V50" s="205">
        <f t="shared" si="16"/>
        <v>24</v>
      </c>
      <c r="W50" s="206">
        <f t="shared" si="6"/>
        <v>0</v>
      </c>
      <c r="X50" s="204">
        <f>COUNTIFS([3]Classrooms!$B:$B,$A50,[3]Classrooms!$Q:$Q,"Specialized*")</f>
        <v>0</v>
      </c>
      <c r="Y50" s="204">
        <v>0</v>
      </c>
      <c r="Z50" s="204">
        <v>0</v>
      </c>
      <c r="AA50" s="204">
        <f>COUNTIFS([3]Classrooms!$B:$B,$A50,[3]Classrooms!$Q:$Q,"Specialized*",[3]Classrooms!$P:$P,"Adult Ed")</f>
        <v>0</v>
      </c>
      <c r="AB50" s="204">
        <f>COUNTIFS([3]Classrooms!$B:$B,$A50,[3]Classrooms!$Q:$Q,"Specialized*",[3]Classrooms!$P:$P,"CDC*")</f>
        <v>0</v>
      </c>
      <c r="AC50" s="204">
        <f>COUNTIFS([3]Classrooms!$B:$B,$A50,[3]Classrooms!$Q:$Q,"Specialized*",[3]Classrooms!$P:$P,"OUSD Central")</f>
        <v>0</v>
      </c>
      <c r="AD50" s="204">
        <f>COUNTIFS([3]Classrooms!$B:$B,$A50,[3]Classrooms!$Q:$Q,"Specialized*",[3]Classrooms!$P:$P,"Comm-Based")</f>
        <v>0</v>
      </c>
      <c r="AE50" s="204">
        <f>COUNTIFS([3]Classrooms!$B:$B,$A50,[3]Classrooms!$Q:$Q,"Specialized*",[3]Classrooms!$P:$P,"Vacant (Condemned)")</f>
        <v>0</v>
      </c>
      <c r="AF50" s="204">
        <f>COUNTIFS([3]Classrooms!$B:$B,$A50,[3]Classrooms!$Q:$Q,"Specialized*",[3]Classrooms!$P:$P,"Charter")</f>
        <v>0</v>
      </c>
      <c r="AG50" s="206">
        <f t="shared" si="7"/>
        <v>0</v>
      </c>
      <c r="AH50" s="207">
        <f>SUMIFS([3]Classrooms!$N:$N,[3]Classrooms!$B:$B,$A50,[3]Classrooms!$Q:$Q,AH$3,[3]Classrooms!$N:$N,"&gt;=600",[3]Classrooms!$P:$P,"&lt;&gt;Condemned")</f>
        <v>20045</v>
      </c>
      <c r="AI50" s="207">
        <f>SUMIFS([3]Classrooms!$N:$N,[3]Classrooms!$B:$B,$A50,[3]Classrooms!$Q:$Q,AI$3,[3]Classrooms!$N:$N,"&gt;=600",[3]Classrooms!$P:$P,"&lt;&gt;Condemned")</f>
        <v>0</v>
      </c>
      <c r="AJ50" s="207">
        <f>SUMIFS([3]Classrooms!$N:$N,[3]Classrooms!$B:$B,$A50,[3]Classrooms!$Q:$Q,AJ$3,[3]Classrooms!$N:$N,"&gt;=600",[3]Classrooms!$P:$P,"&lt;&gt;Condemned")</f>
        <v>0</v>
      </c>
      <c r="AK50" s="207">
        <f>SUMIFS([3]Classrooms!$N:$N,[3]Classrooms!$B:$B,$A50,[3]Classrooms!$Q:$Q,AK$3,[3]Classrooms!$N:$N,"&gt;=600",[3]Classrooms!$P:$P,"&lt;&gt;Condemned")</f>
        <v>0</v>
      </c>
      <c r="AL50" s="207">
        <f>SUMIFS('[3]NCS Rooms'!$I:$I,'[3]NCS Rooms'!$A:$A,$A50,'[3]NCS Rooms'!$L:$L,AL$3,'[3]NCS Rooms'!$M:$M,"&lt;&gt;Condemned")</f>
        <v>3337</v>
      </c>
      <c r="AM50" s="207">
        <f>SUMIFS('[3]NCS Rooms'!$I:$I,'[3]NCS Rooms'!$A:$A,$A50,'[3]NCS Rooms'!$L:$L,AM$3,'[3]NCS Rooms'!$M:$M,"&lt;&gt;Condemned")</f>
        <v>0</v>
      </c>
      <c r="AN50" s="207">
        <f>SUMIFS('[3]NCS Rooms'!$I:$I,'[3]NCS Rooms'!$A:$A,$A50,'[3]NCS Rooms'!$L:$L,AN$3,'[3]NCS Rooms'!$M:$M,"&lt;&gt;Condemned")</f>
        <v>0</v>
      </c>
      <c r="AO50" s="207">
        <f>SUMIFS('[3]NCS Rooms'!$I:$I,'[3]NCS Rooms'!$A:$A,$A50,'[3]NCS Rooms'!$L:$L,AO$3,'[3]NCS Rooms'!$M:$M,"&lt;&gt;Condemned")</f>
        <v>0</v>
      </c>
      <c r="AP50" s="207">
        <f>SUMIFS('[3]NCS Rooms'!$I:$I,'[3]NCS Rooms'!$A:$A,$A50,'[3]NCS Rooms'!$L:$L,AP$3,'[3]NCS Rooms'!$M:$M,"&lt;&gt;Condemned")</f>
        <v>7553</v>
      </c>
      <c r="AQ50" s="207">
        <f>SUMIFS('[3]NCS Rooms'!$I:$I,'[3]NCS Rooms'!$A:$A,$A50,'[3]NCS Rooms'!$L:$L,AQ$3,'[3]NCS Rooms'!$M:$M,"&lt;&gt;Condemned")</f>
        <v>1290</v>
      </c>
      <c r="AR50" s="208">
        <f t="shared" si="8"/>
        <v>835</v>
      </c>
      <c r="AS50" s="208">
        <f t="shared" si="9"/>
        <v>0</v>
      </c>
      <c r="AT50" s="208">
        <f t="shared" si="10"/>
        <v>1290</v>
      </c>
      <c r="AU50" s="208">
        <f t="shared" si="11"/>
        <v>247421</v>
      </c>
      <c r="AV50" s="208">
        <f>SUMIFS('[3]NCS Rooms'!$I:$I,'[3]NCS Rooms'!$A:$A,$A50,'[3]NCS Rooms'!$F:$F,1)+SUMIFS('[3]Rooms Removed'!$I:$I,'[3]Rooms Removed'!$A:$A,$A50,'[3]Rooms Removed'!$F:$F,1,'[3]Rooms Removed'!$K:$K,"2012-not provided to students")+SUMIFS('[3]Rooms Removed'!$I:$I,'[3]Rooms Removed'!$A:$A,$A50,'[3]Rooms Removed'!$F:$F,1,'[3]Rooms Removed'!$K:$K,"2012-condemned")</f>
        <v>29698</v>
      </c>
      <c r="AW50" s="208">
        <f t="shared" si="12"/>
        <v>217723</v>
      </c>
      <c r="AX50" s="209"/>
      <c r="AY50" s="201"/>
    </row>
    <row r="51" spans="1:51" x14ac:dyDescent="0.25">
      <c r="A51" s="141">
        <v>157</v>
      </c>
      <c r="B51" s="142" t="s">
        <v>276</v>
      </c>
      <c r="C51" s="142" t="s">
        <v>210</v>
      </c>
      <c r="D51" s="142" t="s">
        <v>7480</v>
      </c>
      <c r="E51" s="202">
        <v>4.03</v>
      </c>
      <c r="F51" s="203">
        <f t="shared" si="0"/>
        <v>18</v>
      </c>
      <c r="G51" s="204">
        <f t="shared" si="13"/>
        <v>18</v>
      </c>
      <c r="H51" s="204">
        <f t="shared" si="14"/>
        <v>0</v>
      </c>
      <c r="I51" s="204">
        <f t="shared" si="1"/>
        <v>18</v>
      </c>
      <c r="J51" s="204">
        <f t="shared" si="2"/>
        <v>0</v>
      </c>
      <c r="K51" s="204">
        <f t="shared" si="3"/>
        <v>0</v>
      </c>
      <c r="L51" s="205">
        <f>COUNTIFS([3]Classrooms!$B:$B,$A51,[3]Classrooms!$Q:$Q,"General Classroom")</f>
        <v>18</v>
      </c>
      <c r="M51" s="205">
        <v>0</v>
      </c>
      <c r="N51" s="205">
        <f t="shared" si="15"/>
        <v>18</v>
      </c>
      <c r="O51" s="205">
        <f>SUMIFS([3]SDC!$K:$K,[3]SDC!$L:$L,$A51)</f>
        <v>0</v>
      </c>
      <c r="P51" s="205">
        <f>COUNTIFS([3]Classrooms!$B:$B,$A51,[3]Classrooms!$Q:$Q,"General Classroom",[3]Classrooms!$P:$P,"Adult Ed")</f>
        <v>0</v>
      </c>
      <c r="Q51" s="205">
        <f>COUNTIFS([3]Classrooms!$B:$B,$A51,[3]Classrooms!$Q:$Q,"General Classroom",[3]Classrooms!$P:$P,"CDC*")</f>
        <v>0</v>
      </c>
      <c r="R51" s="205">
        <f>COUNTIFS([3]Classrooms!$B:$B,$A51,[3]Classrooms!$Q:$Q,"General Classroom",[3]Classrooms!$P:$P,"OUSD Central")</f>
        <v>0</v>
      </c>
      <c r="S51" s="205">
        <f>COUNTIFS([3]Classrooms!$B:$B,$A51,[3]Classrooms!$Q:$Q,"General Classroom",[3]Classrooms!$P:$P,"Comm-Based")</f>
        <v>0</v>
      </c>
      <c r="T51" s="205">
        <f>COUNTIFS([3]Classrooms!$B:$B,$A51,[3]Classrooms!$Q:$Q,"General Classroom",[3]Classrooms!$P:$P,"Vacant (Condemned)")</f>
        <v>0</v>
      </c>
      <c r="U51" s="205">
        <f>COUNTIFS([3]Classrooms!$B:$B,$A51,[3]Classrooms!$Q:$Q,"General Classroom",[3]Classrooms!$P:$P,"Charter")</f>
        <v>0</v>
      </c>
      <c r="V51" s="205">
        <f t="shared" si="16"/>
        <v>0</v>
      </c>
      <c r="W51" s="206">
        <f t="shared" si="6"/>
        <v>18</v>
      </c>
      <c r="X51" s="204">
        <f>COUNTIFS([3]Classrooms!$B:$B,$A51,[3]Classrooms!$Q:$Q,"Specialized*")</f>
        <v>0</v>
      </c>
      <c r="Y51" s="204">
        <v>0</v>
      </c>
      <c r="Z51" s="204">
        <v>0</v>
      </c>
      <c r="AA51" s="204">
        <f>COUNTIFS([3]Classrooms!$B:$B,$A51,[3]Classrooms!$Q:$Q,"Specialized*",[3]Classrooms!$P:$P,"Adult Ed")</f>
        <v>0</v>
      </c>
      <c r="AB51" s="204">
        <f>COUNTIFS([3]Classrooms!$B:$B,$A51,[3]Classrooms!$Q:$Q,"Specialized*",[3]Classrooms!$P:$P,"CDC*")</f>
        <v>0</v>
      </c>
      <c r="AC51" s="204">
        <f>COUNTIFS([3]Classrooms!$B:$B,$A51,[3]Classrooms!$Q:$Q,"Specialized*",[3]Classrooms!$P:$P,"OUSD Central")</f>
        <v>0</v>
      </c>
      <c r="AD51" s="204">
        <f>COUNTIFS([3]Classrooms!$B:$B,$A51,[3]Classrooms!$Q:$Q,"Specialized*",[3]Classrooms!$P:$P,"Comm-Based")</f>
        <v>0</v>
      </c>
      <c r="AE51" s="204">
        <f>COUNTIFS([3]Classrooms!$B:$B,$A51,[3]Classrooms!$Q:$Q,"Specialized*",[3]Classrooms!$P:$P,"Vacant (Condemned)")</f>
        <v>0</v>
      </c>
      <c r="AF51" s="204">
        <f>COUNTIFS([3]Classrooms!$B:$B,$A51,[3]Classrooms!$Q:$Q,"Specialized*",[3]Classrooms!$P:$P,"Charter")</f>
        <v>0</v>
      </c>
      <c r="AG51" s="206">
        <f t="shared" si="7"/>
        <v>0</v>
      </c>
      <c r="AH51" s="207">
        <f>SUMIFS([3]Classrooms!$N:$N,[3]Classrooms!$B:$B,$A51,[3]Classrooms!$Q:$Q,AH$3,[3]Classrooms!$N:$N,"&gt;=600",[3]Classrooms!$P:$P,"&lt;&gt;Condemned")</f>
        <v>15551</v>
      </c>
      <c r="AI51" s="207">
        <f>SUMIFS([3]Classrooms!$N:$N,[3]Classrooms!$B:$B,$A51,[3]Classrooms!$Q:$Q,AI$3,[3]Classrooms!$N:$N,"&gt;=600",[3]Classrooms!$P:$P,"&lt;&gt;Condemned")</f>
        <v>0</v>
      </c>
      <c r="AJ51" s="207">
        <f>SUMIFS([3]Classrooms!$N:$N,[3]Classrooms!$B:$B,$A51,[3]Classrooms!$Q:$Q,AJ$3,[3]Classrooms!$N:$N,"&gt;=600",[3]Classrooms!$P:$P,"&lt;&gt;Condemned")</f>
        <v>0</v>
      </c>
      <c r="AK51" s="207">
        <f>SUMIFS([3]Classrooms!$N:$N,[3]Classrooms!$B:$B,$A51,[3]Classrooms!$Q:$Q,AK$3,[3]Classrooms!$N:$N,"&gt;=600",[3]Classrooms!$P:$P,"&lt;&gt;Condemned")</f>
        <v>0</v>
      </c>
      <c r="AL51" s="207">
        <f>SUMIFS('[3]NCS Rooms'!$I:$I,'[3]NCS Rooms'!$A:$A,$A51,'[3]NCS Rooms'!$L:$L,AL$3,'[3]NCS Rooms'!$M:$M,"&lt;&gt;Condemned")</f>
        <v>3840</v>
      </c>
      <c r="AM51" s="207">
        <f>SUMIFS('[3]NCS Rooms'!$I:$I,'[3]NCS Rooms'!$A:$A,$A51,'[3]NCS Rooms'!$L:$L,AM$3,'[3]NCS Rooms'!$M:$M,"&lt;&gt;Condemned")</f>
        <v>0</v>
      </c>
      <c r="AN51" s="207">
        <f>SUMIFS('[3]NCS Rooms'!$I:$I,'[3]NCS Rooms'!$A:$A,$A51,'[3]NCS Rooms'!$L:$L,AN$3,'[3]NCS Rooms'!$M:$M,"&lt;&gt;Condemned")</f>
        <v>0</v>
      </c>
      <c r="AO51" s="207">
        <f>SUMIFS('[3]NCS Rooms'!$I:$I,'[3]NCS Rooms'!$A:$A,$A51,'[3]NCS Rooms'!$L:$L,AO$3,'[3]NCS Rooms'!$M:$M,"&lt;&gt;Condemned")</f>
        <v>900</v>
      </c>
      <c r="AP51" s="207">
        <f>SUMIFS('[3]NCS Rooms'!$I:$I,'[3]NCS Rooms'!$A:$A,$A51,'[3]NCS Rooms'!$L:$L,AP$3,'[3]NCS Rooms'!$M:$M,"&lt;&gt;Condemned")</f>
        <v>8916</v>
      </c>
      <c r="AQ51" s="207">
        <f>SUMIFS('[3]NCS Rooms'!$I:$I,'[3]NCS Rooms'!$A:$A,$A51,'[3]NCS Rooms'!$L:$L,AQ$3,'[3]NCS Rooms'!$M:$M,"&lt;&gt;Condemned")</f>
        <v>2972</v>
      </c>
      <c r="AR51" s="208">
        <f t="shared" si="8"/>
        <v>864</v>
      </c>
      <c r="AS51" s="208">
        <f t="shared" si="9"/>
        <v>0</v>
      </c>
      <c r="AT51" s="208">
        <f t="shared" si="10"/>
        <v>2972</v>
      </c>
      <c r="AU51" s="208">
        <f t="shared" si="11"/>
        <v>175547</v>
      </c>
      <c r="AV51" s="208">
        <f>SUMIFS('[3]NCS Rooms'!$I:$I,'[3]NCS Rooms'!$A:$A,$A51,'[3]NCS Rooms'!$F:$F,1)+SUMIFS('[3]Rooms Removed'!$I:$I,'[3]Rooms Removed'!$A:$A,$A51,'[3]Rooms Removed'!$F:$F,1,'[3]Rooms Removed'!$K:$K,"2012-not provided to students")+SUMIFS('[3]Rooms Removed'!$I:$I,'[3]Rooms Removed'!$A:$A,$A51,'[3]Rooms Removed'!$F:$F,1,'[3]Rooms Removed'!$K:$K,"2012-condemned")</f>
        <v>32064</v>
      </c>
      <c r="AW51" s="208">
        <f t="shared" si="12"/>
        <v>143483</v>
      </c>
      <c r="AX51" s="209"/>
      <c r="AY51" s="201"/>
    </row>
    <row r="52" spans="1:51" x14ac:dyDescent="0.25">
      <c r="A52" s="141">
        <v>159</v>
      </c>
      <c r="B52" s="142" t="s">
        <v>341</v>
      </c>
      <c r="C52" s="142" t="s">
        <v>216</v>
      </c>
      <c r="D52" s="142" t="s">
        <v>7481</v>
      </c>
      <c r="E52" s="202">
        <v>1.6</v>
      </c>
      <c r="F52" s="203">
        <f t="shared" si="0"/>
        <v>6</v>
      </c>
      <c r="G52" s="204">
        <f t="shared" si="13"/>
        <v>0</v>
      </c>
      <c r="H52" s="204">
        <f t="shared" si="14"/>
        <v>0</v>
      </c>
      <c r="I52" s="204">
        <f t="shared" si="1"/>
        <v>0</v>
      </c>
      <c r="J52" s="204">
        <f t="shared" si="2"/>
        <v>6</v>
      </c>
      <c r="K52" s="204">
        <f t="shared" si="3"/>
        <v>0</v>
      </c>
      <c r="L52" s="205">
        <f>COUNTIFS([3]Classrooms!$B:$B,$A52,[3]Classrooms!$Q:$Q,"General Classroom")</f>
        <v>6</v>
      </c>
      <c r="M52" s="205">
        <v>0</v>
      </c>
      <c r="N52" s="205">
        <f t="shared" si="15"/>
        <v>6</v>
      </c>
      <c r="O52" s="205">
        <f>SUMIFS([3]SDC!$K:$K,[3]SDC!$L:$L,$A52)</f>
        <v>0</v>
      </c>
      <c r="P52" s="205">
        <f>COUNTIFS([3]Classrooms!$B:$B,$A52,[3]Classrooms!$Q:$Q,"General Classroom",[3]Classrooms!$P:$P,"Adult Ed")</f>
        <v>0</v>
      </c>
      <c r="Q52" s="205">
        <f>COUNTIFS([3]Classrooms!$B:$B,$A52,[3]Classrooms!$Q:$Q,"General Classroom",[3]Classrooms!$P:$P,"CDC*")</f>
        <v>0</v>
      </c>
      <c r="R52" s="205">
        <f>COUNTIFS([3]Classrooms!$B:$B,$A52,[3]Classrooms!$Q:$Q,"General Classroom",[3]Classrooms!$P:$P,"OUSD Central")</f>
        <v>0</v>
      </c>
      <c r="S52" s="205">
        <f>COUNTIFS([3]Classrooms!$B:$B,$A52,[3]Classrooms!$Q:$Q,"General Classroom",[3]Classrooms!$P:$P,"Comm-Based")</f>
        <v>0</v>
      </c>
      <c r="T52" s="205">
        <f>COUNTIFS([3]Classrooms!$B:$B,$A52,[3]Classrooms!$Q:$Q,"General Classroom",[3]Classrooms!$P:$P,"Vacant (Condemned)")</f>
        <v>0</v>
      </c>
      <c r="U52" s="205">
        <f>COUNTIFS([3]Classrooms!$B:$B,$A52,[3]Classrooms!$Q:$Q,"General Classroom",[3]Classrooms!$P:$P,"Charter")</f>
        <v>6</v>
      </c>
      <c r="V52" s="205">
        <f t="shared" si="16"/>
        <v>6</v>
      </c>
      <c r="W52" s="206">
        <f t="shared" si="6"/>
        <v>0</v>
      </c>
      <c r="X52" s="204">
        <f>COUNTIFS([3]Classrooms!$B:$B,$A52,[3]Classrooms!$Q:$Q,"Specialized*")</f>
        <v>0</v>
      </c>
      <c r="Y52" s="204">
        <v>0</v>
      </c>
      <c r="Z52" s="204">
        <v>0</v>
      </c>
      <c r="AA52" s="204">
        <f>COUNTIFS([3]Classrooms!$B:$B,$A52,[3]Classrooms!$Q:$Q,"Specialized*",[3]Classrooms!$P:$P,"Adult Ed")</f>
        <v>0</v>
      </c>
      <c r="AB52" s="204">
        <f>COUNTIFS([3]Classrooms!$B:$B,$A52,[3]Classrooms!$Q:$Q,"Specialized*",[3]Classrooms!$P:$P,"CDC*")</f>
        <v>0</v>
      </c>
      <c r="AC52" s="204">
        <f>COUNTIFS([3]Classrooms!$B:$B,$A52,[3]Classrooms!$Q:$Q,"Specialized*",[3]Classrooms!$P:$P,"OUSD Central")</f>
        <v>0</v>
      </c>
      <c r="AD52" s="204">
        <f>COUNTIFS([3]Classrooms!$B:$B,$A52,[3]Classrooms!$Q:$Q,"Specialized*",[3]Classrooms!$P:$P,"Comm-Based")</f>
        <v>0</v>
      </c>
      <c r="AE52" s="204">
        <f>COUNTIFS([3]Classrooms!$B:$B,$A52,[3]Classrooms!$Q:$Q,"Specialized*",[3]Classrooms!$P:$P,"Vacant (Condemned)")</f>
        <v>0</v>
      </c>
      <c r="AF52" s="204">
        <f>COUNTIFS([3]Classrooms!$B:$B,$A52,[3]Classrooms!$Q:$Q,"Specialized*",[3]Classrooms!$P:$P,"Charter")</f>
        <v>0</v>
      </c>
      <c r="AG52" s="206">
        <f t="shared" si="7"/>
        <v>0</v>
      </c>
      <c r="AH52" s="207">
        <f>SUMIFS([3]Classrooms!$N:$N,[3]Classrooms!$B:$B,$A52,[3]Classrooms!$Q:$Q,AH$3,[3]Classrooms!$N:$N,"&gt;=600",[3]Classrooms!$P:$P,"&lt;&gt;Condemned")</f>
        <v>4298</v>
      </c>
      <c r="AI52" s="207">
        <f>SUMIFS([3]Classrooms!$N:$N,[3]Classrooms!$B:$B,$A52,[3]Classrooms!$Q:$Q,AI$3,[3]Classrooms!$N:$N,"&gt;=600",[3]Classrooms!$P:$P,"&lt;&gt;Condemned")</f>
        <v>0</v>
      </c>
      <c r="AJ52" s="207">
        <f>SUMIFS([3]Classrooms!$N:$N,[3]Classrooms!$B:$B,$A52,[3]Classrooms!$Q:$Q,AJ$3,[3]Classrooms!$N:$N,"&gt;=600",[3]Classrooms!$P:$P,"&lt;&gt;Condemned")</f>
        <v>0</v>
      </c>
      <c r="AK52" s="207">
        <f>SUMIFS([3]Classrooms!$N:$N,[3]Classrooms!$B:$B,$A52,[3]Classrooms!$Q:$Q,AK$3,[3]Classrooms!$N:$N,"&gt;=600",[3]Classrooms!$P:$P,"&lt;&gt;Condemned")</f>
        <v>0</v>
      </c>
      <c r="AL52" s="207">
        <f>SUMIFS('[3]NCS Rooms'!$I:$I,'[3]NCS Rooms'!$A:$A,$A52,'[3]NCS Rooms'!$L:$L,AL$3,'[3]NCS Rooms'!$M:$M,"&lt;&gt;Condemned")</f>
        <v>0</v>
      </c>
      <c r="AM52" s="207">
        <f>SUMIFS('[3]NCS Rooms'!$I:$I,'[3]NCS Rooms'!$A:$A,$A52,'[3]NCS Rooms'!$L:$L,AM$3,'[3]NCS Rooms'!$M:$M,"&lt;&gt;Condemned")</f>
        <v>1700</v>
      </c>
      <c r="AN52" s="207">
        <f>SUMIFS('[3]NCS Rooms'!$I:$I,'[3]NCS Rooms'!$A:$A,$A52,'[3]NCS Rooms'!$L:$L,AN$3,'[3]NCS Rooms'!$M:$M,"&lt;&gt;Condemned")</f>
        <v>0</v>
      </c>
      <c r="AO52" s="207">
        <f>SUMIFS('[3]NCS Rooms'!$I:$I,'[3]NCS Rooms'!$A:$A,$A52,'[3]NCS Rooms'!$L:$L,AO$3,'[3]NCS Rooms'!$M:$M,"&lt;&gt;Condemned")</f>
        <v>0</v>
      </c>
      <c r="AP52" s="207">
        <f>SUMIFS('[3]NCS Rooms'!$I:$I,'[3]NCS Rooms'!$A:$A,$A52,'[3]NCS Rooms'!$L:$L,AP$3,'[3]NCS Rooms'!$M:$M,"&lt;&gt;Condemned")</f>
        <v>2107</v>
      </c>
      <c r="AQ52" s="207">
        <f>SUMIFS('[3]NCS Rooms'!$I:$I,'[3]NCS Rooms'!$A:$A,$A52,'[3]NCS Rooms'!$L:$L,AQ$3,'[3]NCS Rooms'!$M:$M,"&lt;&gt;Condemned")</f>
        <v>856</v>
      </c>
      <c r="AR52" s="208">
        <f t="shared" si="8"/>
        <v>716</v>
      </c>
      <c r="AS52" s="208">
        <f t="shared" si="9"/>
        <v>0</v>
      </c>
      <c r="AT52" s="208">
        <f t="shared" si="10"/>
        <v>856</v>
      </c>
      <c r="AU52" s="208">
        <f t="shared" si="11"/>
        <v>69696</v>
      </c>
      <c r="AV52" s="208">
        <f>SUMIFS('[3]NCS Rooms'!$I:$I,'[3]NCS Rooms'!$A:$A,$A52,'[3]NCS Rooms'!$F:$F,1)+SUMIFS('[3]Rooms Removed'!$I:$I,'[3]Rooms Removed'!$A:$A,$A52,'[3]Rooms Removed'!$F:$F,1,'[3]Rooms Removed'!$K:$K,"2012-not provided to students")+SUMIFS('[3]Rooms Removed'!$I:$I,'[3]Rooms Removed'!$A:$A,$A52,'[3]Rooms Removed'!$F:$F,1,'[3]Rooms Removed'!$K:$K,"2012-condemned")</f>
        <v>8757</v>
      </c>
      <c r="AW52" s="208">
        <f t="shared" si="12"/>
        <v>60939</v>
      </c>
      <c r="AX52" s="209"/>
      <c r="AY52" s="201"/>
    </row>
    <row r="53" spans="1:51" x14ac:dyDescent="0.25">
      <c r="A53" s="141">
        <v>161</v>
      </c>
      <c r="B53" s="142" t="s">
        <v>305</v>
      </c>
      <c r="C53" s="142" t="s">
        <v>221</v>
      </c>
      <c r="D53" s="142" t="s">
        <v>7482</v>
      </c>
      <c r="E53" s="202">
        <v>7.81</v>
      </c>
      <c r="F53" s="203">
        <f t="shared" si="0"/>
        <v>18</v>
      </c>
      <c r="G53" s="204">
        <f t="shared" si="13"/>
        <v>14</v>
      </c>
      <c r="H53" s="204">
        <f t="shared" si="14"/>
        <v>2</v>
      </c>
      <c r="I53" s="204">
        <f t="shared" si="1"/>
        <v>16</v>
      </c>
      <c r="J53" s="204">
        <f t="shared" si="2"/>
        <v>0</v>
      </c>
      <c r="K53" s="204">
        <f t="shared" si="3"/>
        <v>2</v>
      </c>
      <c r="L53" s="205">
        <f>COUNTIFS([3]Classrooms!$B:$B,$A53,[3]Classrooms!$Q:$Q,"General Classroom")</f>
        <v>18</v>
      </c>
      <c r="M53" s="205">
        <v>0</v>
      </c>
      <c r="N53" s="205">
        <f t="shared" si="15"/>
        <v>18</v>
      </c>
      <c r="O53" s="205">
        <f>SUMIFS([3]SDC!$K:$K,[3]SDC!$L:$L,$A53)</f>
        <v>2</v>
      </c>
      <c r="P53" s="205">
        <f>COUNTIFS([3]Classrooms!$B:$B,$A53,[3]Classrooms!$Q:$Q,"General Classroom",[3]Classrooms!$P:$P,"Adult Ed")</f>
        <v>0</v>
      </c>
      <c r="Q53" s="205">
        <f>COUNTIFS([3]Classrooms!$B:$B,$A53,[3]Classrooms!$Q:$Q,"General Classroom",[3]Classrooms!$P:$P,"CDC*")</f>
        <v>2</v>
      </c>
      <c r="R53" s="205">
        <f>COUNTIFS([3]Classrooms!$B:$B,$A53,[3]Classrooms!$Q:$Q,"General Classroom",[3]Classrooms!$P:$P,"OUSD Central")</f>
        <v>0</v>
      </c>
      <c r="S53" s="205">
        <f>COUNTIFS([3]Classrooms!$B:$B,$A53,[3]Classrooms!$Q:$Q,"General Classroom",[3]Classrooms!$P:$P,"Comm-Based")</f>
        <v>0</v>
      </c>
      <c r="T53" s="205">
        <f>COUNTIFS([3]Classrooms!$B:$B,$A53,[3]Classrooms!$Q:$Q,"General Classroom",[3]Classrooms!$P:$P,"Vacant (Condemned)")</f>
        <v>0</v>
      </c>
      <c r="U53" s="205">
        <f>COUNTIFS([3]Classrooms!$B:$B,$A53,[3]Classrooms!$Q:$Q,"General Classroom",[3]Classrooms!$P:$P,"Charter")</f>
        <v>0</v>
      </c>
      <c r="V53" s="205">
        <f t="shared" si="16"/>
        <v>2</v>
      </c>
      <c r="W53" s="206">
        <f t="shared" si="6"/>
        <v>14</v>
      </c>
      <c r="X53" s="204">
        <f>COUNTIFS([3]Classrooms!$B:$B,$A53,[3]Classrooms!$Q:$Q,"Specialized*")</f>
        <v>0</v>
      </c>
      <c r="Y53" s="204">
        <v>0</v>
      </c>
      <c r="Z53" s="204">
        <v>0</v>
      </c>
      <c r="AA53" s="204">
        <f>COUNTIFS([3]Classrooms!$B:$B,$A53,[3]Classrooms!$Q:$Q,"Specialized*",[3]Classrooms!$P:$P,"Adult Ed")</f>
        <v>0</v>
      </c>
      <c r="AB53" s="204">
        <f>COUNTIFS([3]Classrooms!$B:$B,$A53,[3]Classrooms!$Q:$Q,"Specialized*",[3]Classrooms!$P:$P,"CDC*")</f>
        <v>0</v>
      </c>
      <c r="AC53" s="204">
        <f>COUNTIFS([3]Classrooms!$B:$B,$A53,[3]Classrooms!$Q:$Q,"Specialized*",[3]Classrooms!$P:$P,"OUSD Central")</f>
        <v>0</v>
      </c>
      <c r="AD53" s="204">
        <f>COUNTIFS([3]Classrooms!$B:$B,$A53,[3]Classrooms!$Q:$Q,"Specialized*",[3]Classrooms!$P:$P,"Comm-Based")</f>
        <v>0</v>
      </c>
      <c r="AE53" s="204">
        <f>COUNTIFS([3]Classrooms!$B:$B,$A53,[3]Classrooms!$Q:$Q,"Specialized*",[3]Classrooms!$P:$P,"Vacant (Condemned)")</f>
        <v>0</v>
      </c>
      <c r="AF53" s="204">
        <f>COUNTIFS([3]Classrooms!$B:$B,$A53,[3]Classrooms!$Q:$Q,"Specialized*",[3]Classrooms!$P:$P,"Charter")</f>
        <v>0</v>
      </c>
      <c r="AG53" s="206">
        <f t="shared" si="7"/>
        <v>0</v>
      </c>
      <c r="AH53" s="207">
        <f>SUMIFS([3]Classrooms!$N:$N,[3]Classrooms!$B:$B,$A53,[3]Classrooms!$Q:$Q,AH$3,[3]Classrooms!$N:$N,"&gt;=600",[3]Classrooms!$P:$P,"&lt;&gt;Condemned")</f>
        <v>15887</v>
      </c>
      <c r="AI53" s="207">
        <f>SUMIFS([3]Classrooms!$N:$N,[3]Classrooms!$B:$B,$A53,[3]Classrooms!$Q:$Q,AI$3,[3]Classrooms!$N:$N,"&gt;=600",[3]Classrooms!$P:$P,"&lt;&gt;Condemned")</f>
        <v>0</v>
      </c>
      <c r="AJ53" s="207">
        <f>SUMIFS([3]Classrooms!$N:$N,[3]Classrooms!$B:$B,$A53,[3]Classrooms!$Q:$Q,AJ$3,[3]Classrooms!$N:$N,"&gt;=600",[3]Classrooms!$P:$P,"&lt;&gt;Condemned")</f>
        <v>0</v>
      </c>
      <c r="AK53" s="207">
        <f>SUMIFS([3]Classrooms!$N:$N,[3]Classrooms!$B:$B,$A53,[3]Classrooms!$Q:$Q,AK$3,[3]Classrooms!$N:$N,"&gt;=600",[3]Classrooms!$P:$P,"&lt;&gt;Condemned")</f>
        <v>0</v>
      </c>
      <c r="AL53" s="207">
        <f>SUMIFS('[3]NCS Rooms'!$I:$I,'[3]NCS Rooms'!$A:$A,$A53,'[3]NCS Rooms'!$L:$L,AL$3,'[3]NCS Rooms'!$M:$M,"&lt;&gt;Condemned")</f>
        <v>3591</v>
      </c>
      <c r="AM53" s="207">
        <f>SUMIFS('[3]NCS Rooms'!$I:$I,'[3]NCS Rooms'!$A:$A,$A53,'[3]NCS Rooms'!$L:$L,AM$3,'[3]NCS Rooms'!$M:$M,"&lt;&gt;Condemned")</f>
        <v>2758</v>
      </c>
      <c r="AN53" s="207">
        <f>SUMIFS('[3]NCS Rooms'!$I:$I,'[3]NCS Rooms'!$A:$A,$A53,'[3]NCS Rooms'!$L:$L,AN$3,'[3]NCS Rooms'!$M:$M,"&lt;&gt;Condemned")</f>
        <v>0</v>
      </c>
      <c r="AO53" s="207">
        <f>SUMIFS('[3]NCS Rooms'!$I:$I,'[3]NCS Rooms'!$A:$A,$A53,'[3]NCS Rooms'!$L:$L,AO$3,'[3]NCS Rooms'!$M:$M,"&lt;&gt;Condemned")</f>
        <v>975</v>
      </c>
      <c r="AP53" s="207">
        <f>SUMIFS('[3]NCS Rooms'!$I:$I,'[3]NCS Rooms'!$A:$A,$A53,'[3]NCS Rooms'!$L:$L,AP$3,'[3]NCS Rooms'!$M:$M,"&lt;&gt;Condemned")</f>
        <v>13936</v>
      </c>
      <c r="AQ53" s="207">
        <f>SUMIFS('[3]NCS Rooms'!$I:$I,'[3]NCS Rooms'!$A:$A,$A53,'[3]NCS Rooms'!$L:$L,AQ$3,'[3]NCS Rooms'!$M:$M,"&lt;&gt;Condemned")</f>
        <v>6077</v>
      </c>
      <c r="AR53" s="208">
        <f t="shared" si="8"/>
        <v>883</v>
      </c>
      <c r="AS53" s="208">
        <f t="shared" si="9"/>
        <v>1766</v>
      </c>
      <c r="AT53" s="208">
        <f t="shared" si="10"/>
        <v>7843</v>
      </c>
      <c r="AU53" s="208">
        <f t="shared" si="11"/>
        <v>340204</v>
      </c>
      <c r="AV53" s="208">
        <f>SUMIFS('[3]NCS Rooms'!$I:$I,'[3]NCS Rooms'!$A:$A,$A53,'[3]NCS Rooms'!$F:$F,1)+SUMIFS('[3]Rooms Removed'!$I:$I,'[3]Rooms Removed'!$A:$A,$A53,'[3]Rooms Removed'!$F:$F,1,'[3]Rooms Removed'!$K:$K,"2012-not provided to students")+SUMIFS('[3]Rooms Removed'!$I:$I,'[3]Rooms Removed'!$A:$A,$A53,'[3]Rooms Removed'!$F:$F,1,'[3]Rooms Removed'!$K:$K,"2012-condemned")</f>
        <v>24423</v>
      </c>
      <c r="AW53" s="208">
        <f t="shared" si="12"/>
        <v>315781</v>
      </c>
      <c r="AX53" s="142"/>
    </row>
    <row r="54" spans="1:51" x14ac:dyDescent="0.25">
      <c r="A54" s="141">
        <v>162</v>
      </c>
      <c r="B54" s="142" t="s">
        <v>223</v>
      </c>
      <c r="C54" s="142" t="s">
        <v>216</v>
      </c>
      <c r="D54" s="142" t="s">
        <v>7483</v>
      </c>
      <c r="E54" s="202">
        <v>8.82</v>
      </c>
      <c r="F54" s="203">
        <f t="shared" si="0"/>
        <v>30</v>
      </c>
      <c r="G54" s="204">
        <f t="shared" si="13"/>
        <v>21</v>
      </c>
      <c r="H54" s="204">
        <f t="shared" si="14"/>
        <v>2</v>
      </c>
      <c r="I54" s="204">
        <f t="shared" si="1"/>
        <v>23</v>
      </c>
      <c r="J54" s="204">
        <f t="shared" si="2"/>
        <v>7</v>
      </c>
      <c r="K54" s="204">
        <f t="shared" si="3"/>
        <v>0</v>
      </c>
      <c r="L54" s="205">
        <f>COUNTIFS([3]Classrooms!$B:$B,$A54,[3]Classrooms!$Q:$Q,"General Classroom")</f>
        <v>29</v>
      </c>
      <c r="M54" s="205">
        <v>0</v>
      </c>
      <c r="N54" s="205">
        <f t="shared" si="15"/>
        <v>29</v>
      </c>
      <c r="O54" s="205">
        <f>SUMIFS([3]SDC!$K:$K,[3]SDC!$L:$L,$A54)</f>
        <v>2</v>
      </c>
      <c r="P54" s="205">
        <f>COUNTIFS([3]Classrooms!$B:$B,$A54,[3]Classrooms!$Q:$Q,"General Classroom",[3]Classrooms!$P:$P,"Adult Ed")</f>
        <v>0</v>
      </c>
      <c r="Q54" s="205">
        <f>COUNTIFS([3]Classrooms!$B:$B,$A54,[3]Classrooms!$Q:$Q,"General Classroom",[3]Classrooms!$P:$P,"CDC*")</f>
        <v>0</v>
      </c>
      <c r="R54" s="205">
        <f>COUNTIFS([3]Classrooms!$B:$B,$A54,[3]Classrooms!$Q:$Q,"General Classroom",[3]Classrooms!$P:$P,"OUSD Central")</f>
        <v>0</v>
      </c>
      <c r="S54" s="205">
        <f>COUNTIFS([3]Classrooms!$B:$B,$A54,[3]Classrooms!$Q:$Q,"General Classroom",[3]Classrooms!$P:$P,"Comm-Based")</f>
        <v>0</v>
      </c>
      <c r="T54" s="205">
        <f>COUNTIFS([3]Classrooms!$B:$B,$A54,[3]Classrooms!$Q:$Q,"General Classroom",[3]Classrooms!$P:$P,"Vacant (Condemned)")</f>
        <v>0</v>
      </c>
      <c r="U54" s="205">
        <f>COUNTIFS([3]Classrooms!$B:$B,$A54,[3]Classrooms!$Q:$Q,"General Classroom",[3]Classrooms!$P:$P,"Charter")</f>
        <v>7</v>
      </c>
      <c r="V54" s="205">
        <f t="shared" si="16"/>
        <v>7</v>
      </c>
      <c r="W54" s="206">
        <f t="shared" si="6"/>
        <v>20</v>
      </c>
      <c r="X54" s="204">
        <f>COUNTIFS([3]Classrooms!$B:$B,$A54,[3]Classrooms!$Q:$Q,"Specialized*")</f>
        <v>1</v>
      </c>
      <c r="Y54" s="204">
        <v>0</v>
      </c>
      <c r="Z54" s="204">
        <v>0</v>
      </c>
      <c r="AA54" s="204">
        <f>COUNTIFS([3]Classrooms!$B:$B,$A54,[3]Classrooms!$Q:$Q,"Specialized*",[3]Classrooms!$P:$P,"Adult Ed")</f>
        <v>0</v>
      </c>
      <c r="AB54" s="204">
        <f>COUNTIFS([3]Classrooms!$B:$B,$A54,[3]Classrooms!$Q:$Q,"Specialized*",[3]Classrooms!$P:$P,"CDC*")</f>
        <v>0</v>
      </c>
      <c r="AC54" s="204">
        <f>COUNTIFS([3]Classrooms!$B:$B,$A54,[3]Classrooms!$Q:$Q,"Specialized*",[3]Classrooms!$P:$P,"OUSD Central")</f>
        <v>0</v>
      </c>
      <c r="AD54" s="204">
        <f>COUNTIFS([3]Classrooms!$B:$B,$A54,[3]Classrooms!$Q:$Q,"Specialized*",[3]Classrooms!$P:$P,"Comm-Based")</f>
        <v>0</v>
      </c>
      <c r="AE54" s="204">
        <f>COUNTIFS([3]Classrooms!$B:$B,$A54,[3]Classrooms!$Q:$Q,"Specialized*",[3]Classrooms!$P:$P,"Vacant (Condemned)")</f>
        <v>0</v>
      </c>
      <c r="AF54" s="204">
        <f>COUNTIFS([3]Classrooms!$B:$B,$A54,[3]Classrooms!$Q:$Q,"Specialized*",[3]Classrooms!$P:$P,"Charter")</f>
        <v>0</v>
      </c>
      <c r="AG54" s="206">
        <f t="shared" si="7"/>
        <v>1</v>
      </c>
      <c r="AH54" s="207">
        <f>SUMIFS([3]Classrooms!$N:$N,[3]Classrooms!$B:$B,$A54,[3]Classrooms!$Q:$Q,AH$3,[3]Classrooms!$N:$N,"&gt;=600",[3]Classrooms!$P:$P,"&lt;&gt;Condemned")</f>
        <v>24632</v>
      </c>
      <c r="AI54" s="207">
        <f>SUMIFS([3]Classrooms!$N:$N,[3]Classrooms!$B:$B,$A54,[3]Classrooms!$Q:$Q,AI$3,[3]Classrooms!$N:$N,"&gt;=600",[3]Classrooms!$P:$P,"&lt;&gt;Condemned")</f>
        <v>742</v>
      </c>
      <c r="AJ54" s="207">
        <f>SUMIFS([3]Classrooms!$N:$N,[3]Classrooms!$B:$B,$A54,[3]Classrooms!$Q:$Q,AJ$3,[3]Classrooms!$N:$N,"&gt;=600",[3]Classrooms!$P:$P,"&lt;&gt;Condemned")</f>
        <v>0</v>
      </c>
      <c r="AK54" s="207">
        <f>SUMIFS([3]Classrooms!$N:$N,[3]Classrooms!$B:$B,$A54,[3]Classrooms!$Q:$Q,AK$3,[3]Classrooms!$N:$N,"&gt;=600",[3]Classrooms!$P:$P,"&lt;&gt;Condemned")</f>
        <v>0</v>
      </c>
      <c r="AL54" s="207">
        <f>SUMIFS('[3]NCS Rooms'!$I:$I,'[3]NCS Rooms'!$A:$A,$A54,'[3]NCS Rooms'!$L:$L,AL$3,'[3]NCS Rooms'!$M:$M,"&lt;&gt;Condemned")</f>
        <v>4892</v>
      </c>
      <c r="AM54" s="207">
        <f>SUMIFS('[3]NCS Rooms'!$I:$I,'[3]NCS Rooms'!$A:$A,$A54,'[3]NCS Rooms'!$L:$L,AM$3,'[3]NCS Rooms'!$M:$M,"&lt;&gt;Condemned")</f>
        <v>3318</v>
      </c>
      <c r="AN54" s="207">
        <f>SUMIFS('[3]NCS Rooms'!$I:$I,'[3]NCS Rooms'!$A:$A,$A54,'[3]NCS Rooms'!$L:$L,AN$3,'[3]NCS Rooms'!$M:$M,"&lt;&gt;Condemned")</f>
        <v>0</v>
      </c>
      <c r="AO54" s="207">
        <f>SUMIFS('[3]NCS Rooms'!$I:$I,'[3]NCS Rooms'!$A:$A,$A54,'[3]NCS Rooms'!$L:$L,AO$3,'[3]NCS Rooms'!$M:$M,"&lt;&gt;Condemned")</f>
        <v>1305</v>
      </c>
      <c r="AP54" s="207">
        <f>SUMIFS('[3]NCS Rooms'!$I:$I,'[3]NCS Rooms'!$A:$A,$A54,'[3]NCS Rooms'!$L:$L,AP$3,'[3]NCS Rooms'!$M:$M,"&lt;&gt;Condemned")</f>
        <v>15921</v>
      </c>
      <c r="AQ54" s="207">
        <f>SUMIFS('[3]NCS Rooms'!$I:$I,'[3]NCS Rooms'!$A:$A,$A54,'[3]NCS Rooms'!$L:$L,AQ$3,'[3]NCS Rooms'!$M:$M,"&lt;&gt;Condemned")</f>
        <v>3594</v>
      </c>
      <c r="AR54" s="208">
        <f t="shared" si="8"/>
        <v>849</v>
      </c>
      <c r="AS54" s="208">
        <f t="shared" si="9"/>
        <v>1698</v>
      </c>
      <c r="AT54" s="208">
        <f t="shared" si="10"/>
        <v>5292</v>
      </c>
      <c r="AU54" s="208">
        <f t="shared" si="11"/>
        <v>384199</v>
      </c>
      <c r="AV54" s="208">
        <f>SUMIFS('[3]NCS Rooms'!$I:$I,'[3]NCS Rooms'!$A:$A,$A54,'[3]NCS Rooms'!$F:$F,1)+SUMIFS('[3]Rooms Removed'!$I:$I,'[3]Rooms Removed'!$A:$A,$A54,'[3]Rooms Removed'!$F:$F,1,'[3]Rooms Removed'!$K:$K,"2012-not provided to students")+SUMIFS('[3]Rooms Removed'!$I:$I,'[3]Rooms Removed'!$A:$A,$A54,'[3]Rooms Removed'!$F:$F,1,'[3]Rooms Removed'!$K:$K,"2012-condemned")</f>
        <v>43692</v>
      </c>
      <c r="AW54" s="208">
        <f t="shared" si="12"/>
        <v>340507</v>
      </c>
      <c r="AX54" s="142" t="s">
        <v>7484</v>
      </c>
    </row>
    <row r="55" spans="1:51" x14ac:dyDescent="0.25">
      <c r="A55" s="141">
        <v>163</v>
      </c>
      <c r="B55" s="142" t="s">
        <v>229</v>
      </c>
      <c r="C55" s="142" t="s">
        <v>216</v>
      </c>
      <c r="D55" s="142" t="s">
        <v>7485</v>
      </c>
      <c r="E55" s="202">
        <v>2.67</v>
      </c>
      <c r="F55" s="203">
        <f t="shared" si="0"/>
        <v>30</v>
      </c>
      <c r="G55" s="204">
        <f t="shared" si="13"/>
        <v>30</v>
      </c>
      <c r="H55" s="204">
        <f t="shared" si="14"/>
        <v>0</v>
      </c>
      <c r="I55" s="204">
        <f t="shared" si="1"/>
        <v>30</v>
      </c>
      <c r="J55" s="204">
        <f t="shared" si="2"/>
        <v>0</v>
      </c>
      <c r="K55" s="204">
        <f t="shared" si="3"/>
        <v>0</v>
      </c>
      <c r="L55" s="205">
        <f>COUNTIFS([3]Classrooms!$B:$B,$A55,[3]Classrooms!$Q:$Q,"General Classroom")</f>
        <v>30</v>
      </c>
      <c r="M55" s="205">
        <v>0</v>
      </c>
      <c r="N55" s="205">
        <f t="shared" si="15"/>
        <v>30</v>
      </c>
      <c r="O55" s="205">
        <f>SUMIFS([3]SDC!$K:$K,[3]SDC!$L:$L,$A55)</f>
        <v>0</v>
      </c>
      <c r="P55" s="205">
        <f>COUNTIFS([3]Classrooms!$B:$B,$A55,[3]Classrooms!$Q:$Q,"General Classroom",[3]Classrooms!$P:$P,"Adult Ed")</f>
        <v>0</v>
      </c>
      <c r="Q55" s="205">
        <f>COUNTIFS([3]Classrooms!$B:$B,$A55,[3]Classrooms!$Q:$Q,"General Classroom",[3]Classrooms!$P:$P,"CDC*")</f>
        <v>0</v>
      </c>
      <c r="R55" s="205">
        <f>COUNTIFS([3]Classrooms!$B:$B,$A55,[3]Classrooms!$Q:$Q,"General Classroom",[3]Classrooms!$P:$P,"OUSD Central")</f>
        <v>0</v>
      </c>
      <c r="S55" s="205">
        <f>COUNTIFS([3]Classrooms!$B:$B,$A55,[3]Classrooms!$Q:$Q,"General Classroom",[3]Classrooms!$P:$P,"Comm-Based")</f>
        <v>0</v>
      </c>
      <c r="T55" s="205">
        <f>COUNTIFS([3]Classrooms!$B:$B,$A55,[3]Classrooms!$Q:$Q,"General Classroom",[3]Classrooms!$P:$P,"Vacant (Condemned)")</f>
        <v>0</v>
      </c>
      <c r="U55" s="205">
        <f>COUNTIFS([3]Classrooms!$B:$B,$A55,[3]Classrooms!$Q:$Q,"General Classroom",[3]Classrooms!$P:$P,"Charter")</f>
        <v>0</v>
      </c>
      <c r="V55" s="205">
        <f t="shared" si="16"/>
        <v>0</v>
      </c>
      <c r="W55" s="206">
        <f t="shared" si="6"/>
        <v>30</v>
      </c>
      <c r="X55" s="204">
        <f>COUNTIFS([3]Classrooms!$B:$B,$A55,[3]Classrooms!$Q:$Q,"Specialized*")</f>
        <v>0</v>
      </c>
      <c r="Y55" s="204">
        <v>0</v>
      </c>
      <c r="Z55" s="204">
        <v>0</v>
      </c>
      <c r="AA55" s="204">
        <f>COUNTIFS([3]Classrooms!$B:$B,$A55,[3]Classrooms!$Q:$Q,"Specialized*",[3]Classrooms!$P:$P,"Adult Ed")</f>
        <v>0</v>
      </c>
      <c r="AB55" s="204">
        <f>COUNTIFS([3]Classrooms!$B:$B,$A55,[3]Classrooms!$Q:$Q,"Specialized*",[3]Classrooms!$P:$P,"CDC*")</f>
        <v>0</v>
      </c>
      <c r="AC55" s="204">
        <f>COUNTIFS([3]Classrooms!$B:$B,$A55,[3]Classrooms!$Q:$Q,"Specialized*",[3]Classrooms!$P:$P,"OUSD Central")</f>
        <v>0</v>
      </c>
      <c r="AD55" s="204">
        <f>COUNTIFS([3]Classrooms!$B:$B,$A55,[3]Classrooms!$Q:$Q,"Specialized*",[3]Classrooms!$P:$P,"Comm-Based")</f>
        <v>0</v>
      </c>
      <c r="AE55" s="204">
        <f>COUNTIFS([3]Classrooms!$B:$B,$A55,[3]Classrooms!$Q:$Q,"Specialized*",[3]Classrooms!$P:$P,"Vacant (Condemned)")</f>
        <v>0</v>
      </c>
      <c r="AF55" s="204">
        <f>COUNTIFS([3]Classrooms!$B:$B,$A55,[3]Classrooms!$Q:$Q,"Specialized*",[3]Classrooms!$P:$P,"Charter")</f>
        <v>0</v>
      </c>
      <c r="AG55" s="206">
        <f t="shared" si="7"/>
        <v>0</v>
      </c>
      <c r="AH55" s="207">
        <f>SUMIFS([3]Classrooms!$N:$N,[3]Classrooms!$B:$B,$A55,[3]Classrooms!$Q:$Q,AH$3,[3]Classrooms!$N:$N,"&gt;=600",[3]Classrooms!$P:$P,"&lt;&gt;Condemned")</f>
        <v>25800</v>
      </c>
      <c r="AI55" s="207">
        <f>SUMIFS([3]Classrooms!$N:$N,[3]Classrooms!$B:$B,$A55,[3]Classrooms!$Q:$Q,AI$3,[3]Classrooms!$N:$N,"&gt;=600",[3]Classrooms!$P:$P,"&lt;&gt;Condemned")</f>
        <v>0</v>
      </c>
      <c r="AJ55" s="207">
        <f>SUMIFS([3]Classrooms!$N:$N,[3]Classrooms!$B:$B,$A55,[3]Classrooms!$Q:$Q,AJ$3,[3]Classrooms!$N:$N,"&gt;=600",[3]Classrooms!$P:$P,"&lt;&gt;Condemned")</f>
        <v>0</v>
      </c>
      <c r="AK55" s="207">
        <f>SUMIFS([3]Classrooms!$N:$N,[3]Classrooms!$B:$B,$A55,[3]Classrooms!$Q:$Q,AK$3,[3]Classrooms!$N:$N,"&gt;=600",[3]Classrooms!$P:$P,"&lt;&gt;Condemned")</f>
        <v>0</v>
      </c>
      <c r="AL55" s="207">
        <f>SUMIFS('[3]NCS Rooms'!$I:$I,'[3]NCS Rooms'!$A:$A,$A55,'[3]NCS Rooms'!$L:$L,AL$3,'[3]NCS Rooms'!$M:$M,"&lt;&gt;Condemned")</f>
        <v>5340</v>
      </c>
      <c r="AM55" s="207">
        <f>SUMIFS('[3]NCS Rooms'!$I:$I,'[3]NCS Rooms'!$A:$A,$A55,'[3]NCS Rooms'!$L:$L,AM$3,'[3]NCS Rooms'!$M:$M,"&lt;&gt;Condemned")</f>
        <v>0</v>
      </c>
      <c r="AN55" s="207">
        <f>SUMIFS('[3]NCS Rooms'!$I:$I,'[3]NCS Rooms'!$A:$A,$A55,'[3]NCS Rooms'!$L:$L,AN$3,'[3]NCS Rooms'!$M:$M,"&lt;&gt;Condemned")</f>
        <v>0</v>
      </c>
      <c r="AO55" s="207">
        <f>SUMIFS('[3]NCS Rooms'!$I:$I,'[3]NCS Rooms'!$A:$A,$A55,'[3]NCS Rooms'!$L:$L,AO$3,'[3]NCS Rooms'!$M:$M,"&lt;&gt;Condemned")</f>
        <v>1361</v>
      </c>
      <c r="AP55" s="207">
        <f>SUMIFS('[3]NCS Rooms'!$I:$I,'[3]NCS Rooms'!$A:$A,$A55,'[3]NCS Rooms'!$L:$L,AP$3,'[3]NCS Rooms'!$M:$M,"&lt;&gt;Condemned")</f>
        <v>16498</v>
      </c>
      <c r="AQ55" s="207">
        <f>SUMIFS('[3]NCS Rooms'!$I:$I,'[3]NCS Rooms'!$A:$A,$A55,'[3]NCS Rooms'!$L:$L,AQ$3,'[3]NCS Rooms'!$M:$M,"&lt;&gt;Condemned")</f>
        <v>4506</v>
      </c>
      <c r="AR55" s="208">
        <f t="shared" si="8"/>
        <v>860</v>
      </c>
      <c r="AS55" s="208">
        <f t="shared" si="9"/>
        <v>0</v>
      </c>
      <c r="AT55" s="208">
        <f t="shared" si="10"/>
        <v>4506</v>
      </c>
      <c r="AU55" s="208">
        <f t="shared" si="11"/>
        <v>116305</v>
      </c>
      <c r="AV55" s="208">
        <f>SUMIFS('[3]NCS Rooms'!$I:$I,'[3]NCS Rooms'!$A:$A,$A55,'[3]NCS Rooms'!$F:$F,1)+SUMIFS('[3]Rooms Removed'!$I:$I,'[3]Rooms Removed'!$A:$A,$A55,'[3]Rooms Removed'!$F:$F,1,'[3]Rooms Removed'!$K:$K,"2012-not provided to students")+SUMIFS('[3]Rooms Removed'!$I:$I,'[3]Rooms Removed'!$A:$A,$A55,'[3]Rooms Removed'!$F:$F,1,'[3]Rooms Removed'!$K:$K,"2012-condemned")</f>
        <v>29735</v>
      </c>
      <c r="AW55" s="208">
        <f t="shared" si="12"/>
        <v>86570</v>
      </c>
      <c r="AX55" s="142"/>
    </row>
    <row r="56" spans="1:51" x14ac:dyDescent="0.25">
      <c r="A56" s="141">
        <v>165</v>
      </c>
      <c r="B56" s="142" t="s">
        <v>278</v>
      </c>
      <c r="C56" s="142" t="s">
        <v>216</v>
      </c>
      <c r="D56" s="142" t="s">
        <v>7486</v>
      </c>
      <c r="E56" s="202">
        <v>8.4499999999999993</v>
      </c>
      <c r="F56" s="203">
        <f t="shared" si="0"/>
        <v>32</v>
      </c>
      <c r="G56" s="204">
        <f t="shared" si="13"/>
        <v>30</v>
      </c>
      <c r="H56" s="204">
        <f t="shared" si="14"/>
        <v>0</v>
      </c>
      <c r="I56" s="204">
        <f t="shared" si="1"/>
        <v>30</v>
      </c>
      <c r="J56" s="204">
        <f t="shared" si="2"/>
        <v>0</v>
      </c>
      <c r="K56" s="204">
        <f t="shared" si="3"/>
        <v>2</v>
      </c>
      <c r="L56" s="205">
        <f>COUNTIFS([3]Classrooms!$B:$B,$A56,[3]Classrooms!$Q:$Q,"General Classroom")</f>
        <v>29</v>
      </c>
      <c r="M56" s="205">
        <v>0</v>
      </c>
      <c r="N56" s="205">
        <f t="shared" si="15"/>
        <v>29</v>
      </c>
      <c r="O56" s="205">
        <f>SUMIFS([3]SDC!$K:$K,[3]SDC!$L:$L,$A56)</f>
        <v>0</v>
      </c>
      <c r="P56" s="205">
        <f>COUNTIFS([3]Classrooms!$B:$B,$A56,[3]Classrooms!$Q:$Q,"General Classroom",[3]Classrooms!$P:$P,"Adult Ed")</f>
        <v>0</v>
      </c>
      <c r="Q56" s="205">
        <f>COUNTIFS([3]Classrooms!$B:$B,$A56,[3]Classrooms!$Q:$Q,"General Classroom",[3]Classrooms!$P:$P,"CDC*")</f>
        <v>2</v>
      </c>
      <c r="R56" s="205">
        <f>COUNTIFS([3]Classrooms!$B:$B,$A56,[3]Classrooms!$Q:$Q,"General Classroom",[3]Classrooms!$P:$P,"OUSD Central")</f>
        <v>0</v>
      </c>
      <c r="S56" s="205">
        <f>COUNTIFS([3]Classrooms!$B:$B,$A56,[3]Classrooms!$Q:$Q,"General Classroom",[3]Classrooms!$P:$P,"Comm-Based")</f>
        <v>0</v>
      </c>
      <c r="T56" s="205">
        <f>COUNTIFS([3]Classrooms!$B:$B,$A56,[3]Classrooms!$Q:$Q,"General Classroom",[3]Classrooms!$P:$P,"Vacant (Condemned)")</f>
        <v>0</v>
      </c>
      <c r="U56" s="205">
        <f>COUNTIFS([3]Classrooms!$B:$B,$A56,[3]Classrooms!$Q:$Q,"General Classroom",[3]Classrooms!$P:$P,"Charter")</f>
        <v>0</v>
      </c>
      <c r="V56" s="205">
        <f t="shared" si="16"/>
        <v>2</v>
      </c>
      <c r="W56" s="206">
        <f t="shared" si="6"/>
        <v>27</v>
      </c>
      <c r="X56" s="204">
        <f>COUNTIFS([3]Classrooms!$B:$B,$A56,[3]Classrooms!$Q:$Q,"Specialized*")</f>
        <v>3</v>
      </c>
      <c r="Y56" s="204">
        <v>0</v>
      </c>
      <c r="Z56" s="204">
        <v>0</v>
      </c>
      <c r="AA56" s="204">
        <f>COUNTIFS([3]Classrooms!$B:$B,$A56,[3]Classrooms!$Q:$Q,"Specialized*",[3]Classrooms!$P:$P,"Adult Ed")</f>
        <v>0</v>
      </c>
      <c r="AB56" s="204">
        <f>COUNTIFS([3]Classrooms!$B:$B,$A56,[3]Classrooms!$Q:$Q,"Specialized*",[3]Classrooms!$P:$P,"CDC*")</f>
        <v>0</v>
      </c>
      <c r="AC56" s="204">
        <f>COUNTIFS([3]Classrooms!$B:$B,$A56,[3]Classrooms!$Q:$Q,"Specialized*",[3]Classrooms!$P:$P,"OUSD Central")</f>
        <v>0</v>
      </c>
      <c r="AD56" s="204">
        <f>COUNTIFS([3]Classrooms!$B:$B,$A56,[3]Classrooms!$Q:$Q,"Specialized*",[3]Classrooms!$P:$P,"Comm-Based")</f>
        <v>0</v>
      </c>
      <c r="AE56" s="204">
        <f>COUNTIFS([3]Classrooms!$B:$B,$A56,[3]Classrooms!$Q:$Q,"Specialized*",[3]Classrooms!$P:$P,"Vacant (Condemned)")</f>
        <v>0</v>
      </c>
      <c r="AF56" s="204">
        <f>COUNTIFS([3]Classrooms!$B:$B,$A56,[3]Classrooms!$Q:$Q,"Specialized*",[3]Classrooms!$P:$P,"Charter")</f>
        <v>0</v>
      </c>
      <c r="AG56" s="206">
        <f t="shared" si="7"/>
        <v>3</v>
      </c>
      <c r="AH56" s="207">
        <f>SUMIFS([3]Classrooms!$N:$N,[3]Classrooms!$B:$B,$A56,[3]Classrooms!$Q:$Q,AH$3,[3]Classrooms!$N:$N,"&gt;=600",[3]Classrooms!$P:$P,"&lt;&gt;Condemned")</f>
        <v>28450</v>
      </c>
      <c r="AI56" s="207">
        <f>SUMIFS([3]Classrooms!$N:$N,[3]Classrooms!$B:$B,$A56,[3]Classrooms!$Q:$Q,AI$3,[3]Classrooms!$N:$N,"&gt;=600",[3]Classrooms!$P:$P,"&lt;&gt;Condemned")</f>
        <v>676</v>
      </c>
      <c r="AJ56" s="207">
        <f>SUMIFS([3]Classrooms!$N:$N,[3]Classrooms!$B:$B,$A56,[3]Classrooms!$Q:$Q,AJ$3,[3]Classrooms!$N:$N,"&gt;=600",[3]Classrooms!$P:$P,"&lt;&gt;Condemned")</f>
        <v>1922</v>
      </c>
      <c r="AK56" s="207">
        <f>SUMIFS([3]Classrooms!$N:$N,[3]Classrooms!$B:$B,$A56,[3]Classrooms!$Q:$Q,AK$3,[3]Classrooms!$N:$N,"&gt;=600",[3]Classrooms!$P:$P,"&lt;&gt;Condemned")</f>
        <v>0</v>
      </c>
      <c r="AL56" s="207">
        <f>SUMIFS('[3]NCS Rooms'!$I:$I,'[3]NCS Rooms'!$A:$A,$A56,'[3]NCS Rooms'!$L:$L,AL$3,'[3]NCS Rooms'!$M:$M,"&lt;&gt;Condemned")</f>
        <v>6228</v>
      </c>
      <c r="AM56" s="207">
        <f>SUMIFS('[3]NCS Rooms'!$I:$I,'[3]NCS Rooms'!$A:$A,$A56,'[3]NCS Rooms'!$L:$L,AM$3,'[3]NCS Rooms'!$M:$M,"&lt;&gt;Condemned")</f>
        <v>0</v>
      </c>
      <c r="AN56" s="207">
        <f>SUMIFS('[3]NCS Rooms'!$I:$I,'[3]NCS Rooms'!$A:$A,$A56,'[3]NCS Rooms'!$L:$L,AN$3,'[3]NCS Rooms'!$M:$M,"&lt;&gt;Condemned")</f>
        <v>0</v>
      </c>
      <c r="AO56" s="207">
        <f>SUMIFS('[3]NCS Rooms'!$I:$I,'[3]NCS Rooms'!$A:$A,$A56,'[3]NCS Rooms'!$L:$L,AO$3,'[3]NCS Rooms'!$M:$M,"&lt;&gt;Condemned")</f>
        <v>0</v>
      </c>
      <c r="AP56" s="207">
        <f>SUMIFS('[3]NCS Rooms'!$I:$I,'[3]NCS Rooms'!$A:$A,$A56,'[3]NCS Rooms'!$L:$L,AP$3,'[3]NCS Rooms'!$M:$M,"&lt;&gt;Condemned")</f>
        <v>21367</v>
      </c>
      <c r="AQ56" s="207">
        <f>SUMIFS('[3]NCS Rooms'!$I:$I,'[3]NCS Rooms'!$A:$A,$A56,'[3]NCS Rooms'!$L:$L,AQ$3,'[3]NCS Rooms'!$M:$M,"&lt;&gt;Condemned")</f>
        <v>8227</v>
      </c>
      <c r="AR56" s="208">
        <f t="shared" si="8"/>
        <v>981</v>
      </c>
      <c r="AS56" s="208">
        <f t="shared" si="9"/>
        <v>0</v>
      </c>
      <c r="AT56" s="208">
        <f t="shared" si="10"/>
        <v>8227</v>
      </c>
      <c r="AU56" s="208">
        <f t="shared" si="11"/>
        <v>368082</v>
      </c>
      <c r="AV56" s="208">
        <f>SUMIFS('[3]NCS Rooms'!$I:$I,'[3]NCS Rooms'!$A:$A,$A56,'[3]NCS Rooms'!$F:$F,1)+SUMIFS('[3]Rooms Removed'!$I:$I,'[3]Rooms Removed'!$A:$A,$A56,'[3]Rooms Removed'!$F:$F,1,'[3]Rooms Removed'!$K:$K,"2012-not provided to students")+SUMIFS('[3]Rooms Removed'!$I:$I,'[3]Rooms Removed'!$A:$A,$A56,'[3]Rooms Removed'!$F:$F,1,'[3]Rooms Removed'!$K:$K,"2012-condemned")</f>
        <v>46513</v>
      </c>
      <c r="AW56" s="208">
        <f t="shared" si="12"/>
        <v>321569</v>
      </c>
      <c r="AX56" s="209"/>
    </row>
    <row r="57" spans="1:51" x14ac:dyDescent="0.25">
      <c r="A57" s="141">
        <v>166</v>
      </c>
      <c r="B57" s="142" t="s">
        <v>280</v>
      </c>
      <c r="C57" s="142" t="s">
        <v>216</v>
      </c>
      <c r="D57" s="142" t="s">
        <v>7487</v>
      </c>
      <c r="E57" s="202">
        <v>6.64</v>
      </c>
      <c r="F57" s="203">
        <f t="shared" si="0"/>
        <v>23</v>
      </c>
      <c r="G57" s="204">
        <f t="shared" si="13"/>
        <v>19</v>
      </c>
      <c r="H57" s="204">
        <f t="shared" si="14"/>
        <v>2</v>
      </c>
      <c r="I57" s="204">
        <f t="shared" si="1"/>
        <v>21</v>
      </c>
      <c r="J57" s="204">
        <f t="shared" si="2"/>
        <v>0</v>
      </c>
      <c r="K57" s="204">
        <f t="shared" si="3"/>
        <v>2</v>
      </c>
      <c r="L57" s="205">
        <f>COUNTIFS([3]Classrooms!$B:$B,$A57,[3]Classrooms!$Q:$Q,"General Classroom")</f>
        <v>21</v>
      </c>
      <c r="M57" s="205">
        <v>0</v>
      </c>
      <c r="N57" s="205">
        <f t="shared" si="15"/>
        <v>21</v>
      </c>
      <c r="O57" s="205">
        <f>SUMIFS([3]SDC!$K:$K,[3]SDC!$L:$L,$A57)</f>
        <v>2</v>
      </c>
      <c r="P57" s="205">
        <f>COUNTIFS([3]Classrooms!$B:$B,$A57,[3]Classrooms!$Q:$Q,"General Classroom",[3]Classrooms!$P:$P,"Adult Ed")</f>
        <v>0</v>
      </c>
      <c r="Q57" s="205">
        <f>COUNTIFS([3]Classrooms!$B:$B,$A57,[3]Classrooms!$Q:$Q,"General Classroom",[3]Classrooms!$P:$P,"CDC*")</f>
        <v>2</v>
      </c>
      <c r="R57" s="205">
        <f>COUNTIFS([3]Classrooms!$B:$B,$A57,[3]Classrooms!$Q:$Q,"General Classroom",[3]Classrooms!$P:$P,"OUSD Central")</f>
        <v>0</v>
      </c>
      <c r="S57" s="205">
        <f>COUNTIFS([3]Classrooms!$B:$B,$A57,[3]Classrooms!$Q:$Q,"General Classroom",[3]Classrooms!$P:$P,"Comm-Based")</f>
        <v>0</v>
      </c>
      <c r="T57" s="205">
        <f>COUNTIFS([3]Classrooms!$B:$B,$A57,[3]Classrooms!$Q:$Q,"General Classroom",[3]Classrooms!$P:$P,"Vacant (Condemned)")</f>
        <v>0</v>
      </c>
      <c r="U57" s="205">
        <f>COUNTIFS([3]Classrooms!$B:$B,$A57,[3]Classrooms!$Q:$Q,"General Classroom",[3]Classrooms!$P:$P,"Charter")</f>
        <v>0</v>
      </c>
      <c r="V57" s="205">
        <f t="shared" si="16"/>
        <v>2</v>
      </c>
      <c r="W57" s="206">
        <f t="shared" si="6"/>
        <v>17</v>
      </c>
      <c r="X57" s="204">
        <f>COUNTIFS([3]Classrooms!$B:$B,$A57,[3]Classrooms!$Q:$Q,"Specialized*")</f>
        <v>2</v>
      </c>
      <c r="Y57" s="204">
        <v>0</v>
      </c>
      <c r="Z57" s="204">
        <v>0</v>
      </c>
      <c r="AA57" s="204">
        <f>COUNTIFS([3]Classrooms!$B:$B,$A57,[3]Classrooms!$Q:$Q,"Specialized*",[3]Classrooms!$P:$P,"Adult Ed")</f>
        <v>0</v>
      </c>
      <c r="AB57" s="204">
        <f>COUNTIFS([3]Classrooms!$B:$B,$A57,[3]Classrooms!$Q:$Q,"Specialized*",[3]Classrooms!$P:$P,"CDC*")</f>
        <v>0</v>
      </c>
      <c r="AC57" s="204">
        <f>COUNTIFS([3]Classrooms!$B:$B,$A57,[3]Classrooms!$Q:$Q,"Specialized*",[3]Classrooms!$P:$P,"OUSD Central")</f>
        <v>0</v>
      </c>
      <c r="AD57" s="204">
        <f>COUNTIFS([3]Classrooms!$B:$B,$A57,[3]Classrooms!$Q:$Q,"Specialized*",[3]Classrooms!$P:$P,"Comm-Based")</f>
        <v>0</v>
      </c>
      <c r="AE57" s="204">
        <f>COUNTIFS([3]Classrooms!$B:$B,$A57,[3]Classrooms!$Q:$Q,"Specialized*",[3]Classrooms!$P:$P,"Vacant (Condemned)")</f>
        <v>0</v>
      </c>
      <c r="AF57" s="204">
        <f>COUNTIFS([3]Classrooms!$B:$B,$A57,[3]Classrooms!$Q:$Q,"Specialized*",[3]Classrooms!$P:$P,"Charter")</f>
        <v>0</v>
      </c>
      <c r="AG57" s="206">
        <f t="shared" si="7"/>
        <v>2</v>
      </c>
      <c r="AH57" s="207">
        <f>SUMIFS([3]Classrooms!$N:$N,[3]Classrooms!$B:$B,$A57,[3]Classrooms!$Q:$Q,AH$3,[3]Classrooms!$N:$N,"&gt;=600",[3]Classrooms!$P:$P,"&lt;&gt;Condemned")</f>
        <v>18311</v>
      </c>
      <c r="AI57" s="207">
        <f>SUMIFS([3]Classrooms!$N:$N,[3]Classrooms!$B:$B,$A57,[3]Classrooms!$Q:$Q,AI$3,[3]Classrooms!$N:$N,"&gt;=600",[3]Classrooms!$P:$P,"&lt;&gt;Condemned")</f>
        <v>0</v>
      </c>
      <c r="AJ57" s="207">
        <f>SUMIFS([3]Classrooms!$N:$N,[3]Classrooms!$B:$B,$A57,[3]Classrooms!$Q:$Q,AJ$3,[3]Classrooms!$N:$N,"&gt;=600",[3]Classrooms!$P:$P,"&lt;&gt;Condemned")</f>
        <v>856</v>
      </c>
      <c r="AK57" s="207">
        <f>SUMIFS([3]Classrooms!$N:$N,[3]Classrooms!$B:$B,$A57,[3]Classrooms!$Q:$Q,AK$3,[3]Classrooms!$N:$N,"&gt;=600",[3]Classrooms!$P:$P,"&lt;&gt;Condemned")</f>
        <v>856</v>
      </c>
      <c r="AL57" s="207">
        <f>SUMIFS('[3]NCS Rooms'!$I:$I,'[3]NCS Rooms'!$A:$A,$A57,'[3]NCS Rooms'!$L:$L,AL$3,'[3]NCS Rooms'!$M:$M,"&lt;&gt;Condemned")</f>
        <v>3950</v>
      </c>
      <c r="AM57" s="207">
        <f>SUMIFS('[3]NCS Rooms'!$I:$I,'[3]NCS Rooms'!$A:$A,$A57,'[3]NCS Rooms'!$L:$L,AM$3,'[3]NCS Rooms'!$M:$M,"&lt;&gt;Condemned")</f>
        <v>0</v>
      </c>
      <c r="AN57" s="207">
        <f>SUMIFS('[3]NCS Rooms'!$I:$I,'[3]NCS Rooms'!$A:$A,$A57,'[3]NCS Rooms'!$L:$L,AN$3,'[3]NCS Rooms'!$M:$M,"&lt;&gt;Condemned")</f>
        <v>0</v>
      </c>
      <c r="AO57" s="207">
        <f>SUMIFS('[3]NCS Rooms'!$I:$I,'[3]NCS Rooms'!$A:$A,$A57,'[3]NCS Rooms'!$L:$L,AO$3,'[3]NCS Rooms'!$M:$M,"&lt;&gt;Condemned")</f>
        <v>908</v>
      </c>
      <c r="AP57" s="207">
        <f>SUMIFS('[3]NCS Rooms'!$I:$I,'[3]NCS Rooms'!$A:$A,$A57,'[3]NCS Rooms'!$L:$L,AP$3,'[3]NCS Rooms'!$M:$M,"&lt;&gt;Condemned")</f>
        <v>8425</v>
      </c>
      <c r="AQ57" s="207">
        <f>SUMIFS('[3]NCS Rooms'!$I:$I,'[3]NCS Rooms'!$A:$A,$A57,'[3]NCS Rooms'!$L:$L,AQ$3,'[3]NCS Rooms'!$M:$M,"&lt;&gt;Condemned")</f>
        <v>2819</v>
      </c>
      <c r="AR57" s="208">
        <f t="shared" si="8"/>
        <v>872</v>
      </c>
      <c r="AS57" s="208">
        <f t="shared" si="9"/>
        <v>1744</v>
      </c>
      <c r="AT57" s="208">
        <f t="shared" si="10"/>
        <v>4563</v>
      </c>
      <c r="AU57" s="208">
        <f t="shared" si="11"/>
        <v>289238</v>
      </c>
      <c r="AV57" s="208">
        <f>SUMIFS('[3]NCS Rooms'!$I:$I,'[3]NCS Rooms'!$A:$A,$A57,'[3]NCS Rooms'!$F:$F,1)+SUMIFS('[3]Rooms Removed'!$I:$I,'[3]Rooms Removed'!$A:$A,$A57,'[3]Rooms Removed'!$F:$F,1,'[3]Rooms Removed'!$K:$K,"2012-not provided to students")+SUMIFS('[3]Rooms Removed'!$I:$I,'[3]Rooms Removed'!$A:$A,$A57,'[3]Rooms Removed'!$F:$F,1,'[3]Rooms Removed'!$K:$K,"2012-condemned")</f>
        <v>36329</v>
      </c>
      <c r="AW57" s="208">
        <f t="shared" si="12"/>
        <v>252909</v>
      </c>
      <c r="AX57" s="209"/>
    </row>
    <row r="58" spans="1:51" x14ac:dyDescent="0.25">
      <c r="A58" s="141">
        <v>168</v>
      </c>
      <c r="B58" s="142" t="s">
        <v>282</v>
      </c>
      <c r="C58" s="142" t="s">
        <v>210</v>
      </c>
      <c r="D58" s="142" t="s">
        <v>7488</v>
      </c>
      <c r="E58" s="202">
        <v>6.91</v>
      </c>
      <c r="F58" s="203">
        <f t="shared" si="0"/>
        <v>22</v>
      </c>
      <c r="G58" s="204">
        <f t="shared" si="13"/>
        <v>15</v>
      </c>
      <c r="H58" s="204">
        <f t="shared" si="14"/>
        <v>2</v>
      </c>
      <c r="I58" s="204">
        <f t="shared" si="1"/>
        <v>17</v>
      </c>
      <c r="J58" s="204">
        <f t="shared" si="2"/>
        <v>0</v>
      </c>
      <c r="K58" s="204">
        <f t="shared" si="3"/>
        <v>5</v>
      </c>
      <c r="L58" s="205">
        <f>COUNTIFS([3]Classrooms!$B:$B,$A58,[3]Classrooms!$Q:$Q,"General Classroom")</f>
        <v>21</v>
      </c>
      <c r="M58" s="205">
        <v>0</v>
      </c>
      <c r="N58" s="205">
        <f t="shared" si="15"/>
        <v>21</v>
      </c>
      <c r="O58" s="205">
        <f>SUMIFS([3]SDC!$K:$K,[3]SDC!$L:$L,$A58)</f>
        <v>2</v>
      </c>
      <c r="P58" s="205">
        <f>COUNTIFS([3]Classrooms!$B:$B,$A58,[3]Classrooms!$Q:$Q,"General Classroom",[3]Classrooms!$P:$P,"Adult Ed")</f>
        <v>0</v>
      </c>
      <c r="Q58" s="205">
        <f>COUNTIFS([3]Classrooms!$B:$B,$A58,[3]Classrooms!$Q:$Q,"General Classroom",[3]Classrooms!$P:$P,"CDC*")</f>
        <v>5</v>
      </c>
      <c r="R58" s="205">
        <f>COUNTIFS([3]Classrooms!$B:$B,$A58,[3]Classrooms!$Q:$Q,"General Classroom",[3]Classrooms!$P:$P,"OUSD Central")</f>
        <v>0</v>
      </c>
      <c r="S58" s="205">
        <f>COUNTIFS([3]Classrooms!$B:$B,$A58,[3]Classrooms!$Q:$Q,"General Classroom",[3]Classrooms!$P:$P,"Comm-Based")</f>
        <v>0</v>
      </c>
      <c r="T58" s="205">
        <f>COUNTIFS([3]Classrooms!$B:$B,$A58,[3]Classrooms!$Q:$Q,"General Classroom",[3]Classrooms!$P:$P,"Vacant (Condemned)")</f>
        <v>0</v>
      </c>
      <c r="U58" s="205">
        <f>COUNTIFS([3]Classrooms!$B:$B,$A58,[3]Classrooms!$Q:$Q,"General Classroom",[3]Classrooms!$P:$P,"Charter")</f>
        <v>0</v>
      </c>
      <c r="V58" s="205">
        <f t="shared" si="16"/>
        <v>5</v>
      </c>
      <c r="W58" s="206">
        <f t="shared" si="6"/>
        <v>14</v>
      </c>
      <c r="X58" s="204">
        <f>COUNTIFS([3]Classrooms!$B:$B,$A58,[3]Classrooms!$Q:$Q,"Specialized*")</f>
        <v>1</v>
      </c>
      <c r="Y58" s="204">
        <v>0</v>
      </c>
      <c r="Z58" s="204">
        <v>0</v>
      </c>
      <c r="AA58" s="204">
        <f>COUNTIFS([3]Classrooms!$B:$B,$A58,[3]Classrooms!$Q:$Q,"Specialized*",[3]Classrooms!$P:$P,"Adult Ed")</f>
        <v>0</v>
      </c>
      <c r="AB58" s="204">
        <f>COUNTIFS([3]Classrooms!$B:$B,$A58,[3]Classrooms!$Q:$Q,"Specialized*",[3]Classrooms!$P:$P,"CDC*")</f>
        <v>0</v>
      </c>
      <c r="AC58" s="204">
        <f>COUNTIFS([3]Classrooms!$B:$B,$A58,[3]Classrooms!$Q:$Q,"Specialized*",[3]Classrooms!$P:$P,"OUSD Central")</f>
        <v>0</v>
      </c>
      <c r="AD58" s="204">
        <f>COUNTIFS([3]Classrooms!$B:$B,$A58,[3]Classrooms!$Q:$Q,"Specialized*",[3]Classrooms!$P:$P,"Comm-Based")</f>
        <v>0</v>
      </c>
      <c r="AE58" s="204">
        <f>COUNTIFS([3]Classrooms!$B:$B,$A58,[3]Classrooms!$Q:$Q,"Specialized*",[3]Classrooms!$P:$P,"Vacant (Condemned)")</f>
        <v>0</v>
      </c>
      <c r="AF58" s="204">
        <f>COUNTIFS([3]Classrooms!$B:$B,$A58,[3]Classrooms!$Q:$Q,"Specialized*",[3]Classrooms!$P:$P,"Charter")</f>
        <v>0</v>
      </c>
      <c r="AG58" s="206">
        <f t="shared" si="7"/>
        <v>1</v>
      </c>
      <c r="AH58" s="207">
        <f>SUMIFS([3]Classrooms!$N:$N,[3]Classrooms!$B:$B,$A58,[3]Classrooms!$Q:$Q,AH$3,[3]Classrooms!$N:$N,"&gt;=600",[3]Classrooms!$P:$P,"&lt;&gt;Condemned")</f>
        <v>17797</v>
      </c>
      <c r="AI58" s="207">
        <f>SUMIFS([3]Classrooms!$N:$N,[3]Classrooms!$B:$B,$A58,[3]Classrooms!$Q:$Q,AI$3,[3]Classrooms!$N:$N,"&gt;=600",[3]Classrooms!$P:$P,"&lt;&gt;Condemned")</f>
        <v>0</v>
      </c>
      <c r="AJ58" s="207">
        <f>SUMIFS([3]Classrooms!$N:$N,[3]Classrooms!$B:$B,$A58,[3]Classrooms!$Q:$Q,AJ$3,[3]Classrooms!$N:$N,"&gt;=600",[3]Classrooms!$P:$P,"&lt;&gt;Condemned")</f>
        <v>0</v>
      </c>
      <c r="AK58" s="207">
        <f>SUMIFS([3]Classrooms!$N:$N,[3]Classrooms!$B:$B,$A58,[3]Classrooms!$Q:$Q,AK$3,[3]Classrooms!$N:$N,"&gt;=600",[3]Classrooms!$P:$P,"&lt;&gt;Condemned")</f>
        <v>845</v>
      </c>
      <c r="AL58" s="207">
        <f>SUMIFS('[3]NCS Rooms'!$I:$I,'[3]NCS Rooms'!$A:$A,$A58,'[3]NCS Rooms'!$L:$L,AL$3,'[3]NCS Rooms'!$M:$M,"&lt;&gt;Condemned")</f>
        <v>2961</v>
      </c>
      <c r="AM58" s="207">
        <f>SUMIFS('[3]NCS Rooms'!$I:$I,'[3]NCS Rooms'!$A:$A,$A58,'[3]NCS Rooms'!$L:$L,AM$3,'[3]NCS Rooms'!$M:$M,"&lt;&gt;Condemned")</f>
        <v>0</v>
      </c>
      <c r="AN58" s="207">
        <f>SUMIFS('[3]NCS Rooms'!$I:$I,'[3]NCS Rooms'!$A:$A,$A58,'[3]NCS Rooms'!$L:$L,AN$3,'[3]NCS Rooms'!$M:$M,"&lt;&gt;Condemned")</f>
        <v>0</v>
      </c>
      <c r="AO58" s="207">
        <f>SUMIFS('[3]NCS Rooms'!$I:$I,'[3]NCS Rooms'!$A:$A,$A58,'[3]NCS Rooms'!$L:$L,AO$3,'[3]NCS Rooms'!$M:$M,"&lt;&gt;Condemned")</f>
        <v>840</v>
      </c>
      <c r="AP58" s="207">
        <f>SUMIFS('[3]NCS Rooms'!$I:$I,'[3]NCS Rooms'!$A:$A,$A58,'[3]NCS Rooms'!$L:$L,AP$3,'[3]NCS Rooms'!$M:$M,"&lt;&gt;Condemned")</f>
        <v>10061</v>
      </c>
      <c r="AQ58" s="207">
        <f>SUMIFS('[3]NCS Rooms'!$I:$I,'[3]NCS Rooms'!$A:$A,$A58,'[3]NCS Rooms'!$L:$L,AQ$3,'[3]NCS Rooms'!$M:$M,"&lt;&gt;Condemned")</f>
        <v>3789</v>
      </c>
      <c r="AR58" s="208">
        <f t="shared" si="8"/>
        <v>847</v>
      </c>
      <c r="AS58" s="208">
        <f t="shared" si="9"/>
        <v>1694</v>
      </c>
      <c r="AT58" s="208">
        <f t="shared" si="10"/>
        <v>5483</v>
      </c>
      <c r="AU58" s="208">
        <f t="shared" si="11"/>
        <v>301000</v>
      </c>
      <c r="AV58" s="208">
        <f>SUMIFS('[3]NCS Rooms'!$I:$I,'[3]NCS Rooms'!$A:$A,$A58,'[3]NCS Rooms'!$F:$F,1)+SUMIFS('[3]Rooms Removed'!$I:$I,'[3]Rooms Removed'!$A:$A,$A58,'[3]Rooms Removed'!$F:$F,1,'[3]Rooms Removed'!$K:$K,"2012-not provided to students")+SUMIFS('[3]Rooms Removed'!$I:$I,'[3]Rooms Removed'!$A:$A,$A58,'[3]Rooms Removed'!$F:$F,1,'[3]Rooms Removed'!$K:$K,"2012-condemned")</f>
        <v>34681</v>
      </c>
      <c r="AW58" s="208">
        <f t="shared" si="12"/>
        <v>266319</v>
      </c>
      <c r="AX58" s="209"/>
    </row>
    <row r="59" spans="1:51" x14ac:dyDescent="0.25">
      <c r="A59" s="141">
        <v>170</v>
      </c>
      <c r="B59" s="142" t="s">
        <v>284</v>
      </c>
      <c r="C59" s="142" t="s">
        <v>285</v>
      </c>
      <c r="D59" s="142" t="s">
        <v>7489</v>
      </c>
      <c r="E59" s="202">
        <v>3.57</v>
      </c>
      <c r="F59" s="203">
        <f t="shared" si="0"/>
        <v>16</v>
      </c>
      <c r="G59" s="204">
        <f t="shared" si="13"/>
        <v>16</v>
      </c>
      <c r="H59" s="204">
        <f t="shared" si="14"/>
        <v>0</v>
      </c>
      <c r="I59" s="204">
        <f t="shared" si="1"/>
        <v>16</v>
      </c>
      <c r="J59" s="204">
        <f t="shared" si="2"/>
        <v>0</v>
      </c>
      <c r="K59" s="204">
        <f t="shared" si="3"/>
        <v>0</v>
      </c>
      <c r="L59" s="205">
        <f>COUNTIFS([3]Classrooms!$B:$B,$A59,[3]Classrooms!$Q:$Q,"General Classroom")</f>
        <v>16</v>
      </c>
      <c r="M59" s="205">
        <v>0</v>
      </c>
      <c r="N59" s="205">
        <f t="shared" si="15"/>
        <v>16</v>
      </c>
      <c r="O59" s="205">
        <f>SUMIFS([3]SDC!$K:$K,[3]SDC!$L:$L,$A59)</f>
        <v>0</v>
      </c>
      <c r="P59" s="205">
        <f>COUNTIFS([3]Classrooms!$B:$B,$A59,[3]Classrooms!$Q:$Q,"General Classroom",[3]Classrooms!$P:$P,"Adult Ed")</f>
        <v>0</v>
      </c>
      <c r="Q59" s="205">
        <f>COUNTIFS([3]Classrooms!$B:$B,$A59,[3]Classrooms!$Q:$Q,"General Classroom",[3]Classrooms!$P:$P,"CDC*")</f>
        <v>0</v>
      </c>
      <c r="R59" s="205">
        <f>COUNTIFS([3]Classrooms!$B:$B,$A59,[3]Classrooms!$Q:$Q,"General Classroom",[3]Classrooms!$P:$P,"OUSD Central")</f>
        <v>0</v>
      </c>
      <c r="S59" s="205">
        <f>COUNTIFS([3]Classrooms!$B:$B,$A59,[3]Classrooms!$Q:$Q,"General Classroom",[3]Classrooms!$P:$P,"Comm-Based")</f>
        <v>0</v>
      </c>
      <c r="T59" s="205">
        <f>COUNTIFS([3]Classrooms!$B:$B,$A59,[3]Classrooms!$Q:$Q,"General Classroom",[3]Classrooms!$P:$P,"Vacant (Condemned)")</f>
        <v>0</v>
      </c>
      <c r="U59" s="205">
        <f>COUNTIFS([3]Classrooms!$B:$B,$A59,[3]Classrooms!$Q:$Q,"General Classroom",[3]Classrooms!$P:$P,"Charter")</f>
        <v>0</v>
      </c>
      <c r="V59" s="205">
        <f t="shared" si="16"/>
        <v>0</v>
      </c>
      <c r="W59" s="206">
        <f t="shared" si="6"/>
        <v>16</v>
      </c>
      <c r="X59" s="204">
        <f>COUNTIFS([3]Classrooms!$B:$B,$A59,[3]Classrooms!$Q:$Q,"Specialized*")</f>
        <v>0</v>
      </c>
      <c r="Y59" s="204">
        <v>0</v>
      </c>
      <c r="Z59" s="204">
        <v>0</v>
      </c>
      <c r="AA59" s="204">
        <f>COUNTIFS([3]Classrooms!$B:$B,$A59,[3]Classrooms!$Q:$Q,"Specialized*",[3]Classrooms!$P:$P,"Adult Ed")</f>
        <v>0</v>
      </c>
      <c r="AB59" s="204">
        <f>COUNTIFS([3]Classrooms!$B:$B,$A59,[3]Classrooms!$Q:$Q,"Specialized*",[3]Classrooms!$P:$P,"CDC*")</f>
        <v>0</v>
      </c>
      <c r="AC59" s="204">
        <f>COUNTIFS([3]Classrooms!$B:$B,$A59,[3]Classrooms!$Q:$Q,"Specialized*",[3]Classrooms!$P:$P,"OUSD Central")</f>
        <v>0</v>
      </c>
      <c r="AD59" s="204">
        <f>COUNTIFS([3]Classrooms!$B:$B,$A59,[3]Classrooms!$Q:$Q,"Specialized*",[3]Classrooms!$P:$P,"Comm-Based")</f>
        <v>0</v>
      </c>
      <c r="AE59" s="204">
        <f>COUNTIFS([3]Classrooms!$B:$B,$A59,[3]Classrooms!$Q:$Q,"Specialized*",[3]Classrooms!$P:$P,"Vacant (Condemned)")</f>
        <v>0</v>
      </c>
      <c r="AF59" s="204">
        <f>COUNTIFS([3]Classrooms!$B:$B,$A59,[3]Classrooms!$Q:$Q,"Specialized*",[3]Classrooms!$P:$P,"Charter")</f>
        <v>0</v>
      </c>
      <c r="AG59" s="206">
        <f t="shared" si="7"/>
        <v>0</v>
      </c>
      <c r="AH59" s="207">
        <f>SUMIFS([3]Classrooms!$N:$N,[3]Classrooms!$B:$B,$A59,[3]Classrooms!$Q:$Q,AH$3,[3]Classrooms!$N:$N,"&gt;=600",[3]Classrooms!$P:$P,"&lt;&gt;Condemned")</f>
        <v>16738</v>
      </c>
      <c r="AI59" s="207">
        <f>SUMIFS([3]Classrooms!$N:$N,[3]Classrooms!$B:$B,$A59,[3]Classrooms!$Q:$Q,AI$3,[3]Classrooms!$N:$N,"&gt;=600",[3]Classrooms!$P:$P,"&lt;&gt;Condemned")</f>
        <v>0</v>
      </c>
      <c r="AJ59" s="207">
        <f>SUMIFS([3]Classrooms!$N:$N,[3]Classrooms!$B:$B,$A59,[3]Classrooms!$Q:$Q,AJ$3,[3]Classrooms!$N:$N,"&gt;=600",[3]Classrooms!$P:$P,"&lt;&gt;Condemned")</f>
        <v>0</v>
      </c>
      <c r="AK59" s="207">
        <f>SUMIFS([3]Classrooms!$N:$N,[3]Classrooms!$B:$B,$A59,[3]Classrooms!$Q:$Q,AK$3,[3]Classrooms!$N:$N,"&gt;=600",[3]Classrooms!$P:$P,"&lt;&gt;Condemned")</f>
        <v>0</v>
      </c>
      <c r="AL59" s="207">
        <f>SUMIFS('[3]NCS Rooms'!$I:$I,'[3]NCS Rooms'!$A:$A,$A59,'[3]NCS Rooms'!$L:$L,AL$3,'[3]NCS Rooms'!$M:$M,"&lt;&gt;Condemned")</f>
        <v>2920</v>
      </c>
      <c r="AM59" s="207">
        <f>SUMIFS('[3]NCS Rooms'!$I:$I,'[3]NCS Rooms'!$A:$A,$A59,'[3]NCS Rooms'!$L:$L,AM$3,'[3]NCS Rooms'!$M:$M,"&lt;&gt;Condemned")</f>
        <v>0</v>
      </c>
      <c r="AN59" s="207">
        <f>SUMIFS('[3]NCS Rooms'!$I:$I,'[3]NCS Rooms'!$A:$A,$A59,'[3]NCS Rooms'!$L:$L,AN$3,'[3]NCS Rooms'!$M:$M,"&lt;&gt;Condemned")</f>
        <v>0</v>
      </c>
      <c r="AO59" s="207">
        <f>SUMIFS('[3]NCS Rooms'!$I:$I,'[3]NCS Rooms'!$A:$A,$A59,'[3]NCS Rooms'!$L:$L,AO$3,'[3]NCS Rooms'!$M:$M,"&lt;&gt;Condemned")</f>
        <v>1370</v>
      </c>
      <c r="AP59" s="207">
        <f>SUMIFS('[3]NCS Rooms'!$I:$I,'[3]NCS Rooms'!$A:$A,$A59,'[3]NCS Rooms'!$L:$L,AP$3,'[3]NCS Rooms'!$M:$M,"&lt;&gt;Condemned")</f>
        <v>11498</v>
      </c>
      <c r="AQ59" s="207">
        <f>SUMIFS('[3]NCS Rooms'!$I:$I,'[3]NCS Rooms'!$A:$A,$A59,'[3]NCS Rooms'!$L:$L,AQ$3,'[3]NCS Rooms'!$M:$M,"&lt;&gt;Condemned")</f>
        <v>2640</v>
      </c>
      <c r="AR59" s="208">
        <f t="shared" si="8"/>
        <v>1046</v>
      </c>
      <c r="AS59" s="208">
        <f t="shared" si="9"/>
        <v>0</v>
      </c>
      <c r="AT59" s="208">
        <f t="shared" si="10"/>
        <v>2640</v>
      </c>
      <c r="AU59" s="208">
        <f t="shared" si="11"/>
        <v>155509</v>
      </c>
      <c r="AV59" s="208">
        <f>SUMIFS('[3]NCS Rooms'!$I:$I,'[3]NCS Rooms'!$A:$A,$A59,'[3]NCS Rooms'!$F:$F,1)+SUMIFS('[3]Rooms Removed'!$I:$I,'[3]Rooms Removed'!$A:$A,$A59,'[3]Rooms Removed'!$F:$F,1,'[3]Rooms Removed'!$K:$K,"2012-not provided to students")+SUMIFS('[3]Rooms Removed'!$I:$I,'[3]Rooms Removed'!$A:$A,$A59,'[3]Rooms Removed'!$F:$F,1,'[3]Rooms Removed'!$K:$K,"2012-condemned")</f>
        <v>30004</v>
      </c>
      <c r="AW59" s="208">
        <f t="shared" si="12"/>
        <v>125505</v>
      </c>
      <c r="AX59" s="209"/>
    </row>
    <row r="60" spans="1:51" x14ac:dyDescent="0.25">
      <c r="A60" s="141">
        <v>171</v>
      </c>
      <c r="B60" s="142" t="s">
        <v>1142</v>
      </c>
      <c r="C60" s="142" t="s">
        <v>221</v>
      </c>
      <c r="D60" s="142" t="s">
        <v>7490</v>
      </c>
      <c r="E60" s="202">
        <v>6.61</v>
      </c>
      <c r="F60" s="203">
        <f t="shared" si="0"/>
        <v>11</v>
      </c>
      <c r="G60" s="204">
        <f t="shared" si="13"/>
        <v>7</v>
      </c>
      <c r="H60" s="204">
        <f t="shared" si="14"/>
        <v>4</v>
      </c>
      <c r="I60" s="204">
        <f t="shared" si="1"/>
        <v>11</v>
      </c>
      <c r="J60" s="204">
        <f t="shared" si="2"/>
        <v>0</v>
      </c>
      <c r="K60" s="204">
        <f t="shared" si="3"/>
        <v>0</v>
      </c>
      <c r="L60" s="205">
        <f>COUNTIFS([3]Classrooms!$B:$B,$A60,[3]Classrooms!$Q:$Q,"General Classroom")</f>
        <v>11</v>
      </c>
      <c r="M60" s="205">
        <v>0</v>
      </c>
      <c r="N60" s="205">
        <f t="shared" si="15"/>
        <v>11</v>
      </c>
      <c r="O60" s="205">
        <f>SUMIFS([3]SDC!$K:$K,[3]SDC!$L:$L,$A60)</f>
        <v>4</v>
      </c>
      <c r="P60" s="205">
        <f>COUNTIFS([3]Classrooms!$B:$B,$A60,[3]Classrooms!$Q:$Q,"General Classroom",[3]Classrooms!$P:$P,"Adult Ed")</f>
        <v>0</v>
      </c>
      <c r="Q60" s="205">
        <f>COUNTIFS([3]Classrooms!$B:$B,$A60,[3]Classrooms!$Q:$Q,"General Classroom",[3]Classrooms!$P:$P,"CDC*")</f>
        <v>0</v>
      </c>
      <c r="R60" s="205">
        <f>COUNTIFS([3]Classrooms!$B:$B,$A60,[3]Classrooms!$Q:$Q,"General Classroom",[3]Classrooms!$P:$P,"OUSD Central")</f>
        <v>0</v>
      </c>
      <c r="S60" s="205">
        <f>COUNTIFS([3]Classrooms!$B:$B,$A60,[3]Classrooms!$Q:$Q,"General Classroom",[3]Classrooms!$P:$P,"Comm-Based")</f>
        <v>0</v>
      </c>
      <c r="T60" s="205">
        <f>COUNTIFS([3]Classrooms!$B:$B,$A60,[3]Classrooms!$Q:$Q,"General Classroom",[3]Classrooms!$P:$P,"Vacant (Condemned)")</f>
        <v>0</v>
      </c>
      <c r="U60" s="205">
        <f>COUNTIFS([3]Classrooms!$B:$B,$A60,[3]Classrooms!$Q:$Q,"General Classroom",[3]Classrooms!$P:$P,"Charter")</f>
        <v>0</v>
      </c>
      <c r="V60" s="205">
        <f t="shared" si="16"/>
        <v>0</v>
      </c>
      <c r="W60" s="206">
        <f t="shared" si="6"/>
        <v>7</v>
      </c>
      <c r="X60" s="204">
        <f>COUNTIFS([3]Classrooms!$B:$B,$A60,[3]Classrooms!$Q:$Q,"Specialized*")</f>
        <v>0</v>
      </c>
      <c r="Y60" s="204">
        <v>0</v>
      </c>
      <c r="Z60" s="204">
        <v>0</v>
      </c>
      <c r="AA60" s="204">
        <f>COUNTIFS([3]Classrooms!$B:$B,$A60,[3]Classrooms!$Q:$Q,"Specialized*",[3]Classrooms!$P:$P,"Adult Ed")</f>
        <v>0</v>
      </c>
      <c r="AB60" s="204">
        <f>COUNTIFS([3]Classrooms!$B:$B,$A60,[3]Classrooms!$Q:$Q,"Specialized*",[3]Classrooms!$P:$P,"CDC*")</f>
        <v>0</v>
      </c>
      <c r="AC60" s="204">
        <f>COUNTIFS([3]Classrooms!$B:$B,$A60,[3]Classrooms!$Q:$Q,"Specialized*",[3]Classrooms!$P:$P,"OUSD Central")</f>
        <v>0</v>
      </c>
      <c r="AD60" s="204">
        <f>COUNTIFS([3]Classrooms!$B:$B,$A60,[3]Classrooms!$Q:$Q,"Specialized*",[3]Classrooms!$P:$P,"Comm-Based")</f>
        <v>0</v>
      </c>
      <c r="AE60" s="204">
        <f>COUNTIFS([3]Classrooms!$B:$B,$A60,[3]Classrooms!$Q:$Q,"Specialized*",[3]Classrooms!$P:$P,"Vacant (Condemned)")</f>
        <v>0</v>
      </c>
      <c r="AF60" s="204">
        <f>COUNTIFS([3]Classrooms!$B:$B,$A60,[3]Classrooms!$Q:$Q,"Specialized*",[3]Classrooms!$P:$P,"Charter")</f>
        <v>0</v>
      </c>
      <c r="AG60" s="206">
        <f t="shared" si="7"/>
        <v>0</v>
      </c>
      <c r="AH60" s="207">
        <f>SUMIFS([3]Classrooms!$N:$N,[3]Classrooms!$B:$B,$A60,[3]Classrooms!$Q:$Q,AH$3,[3]Classrooms!$N:$N,"&gt;=600",[3]Classrooms!$P:$P,"&lt;&gt;Condemned")</f>
        <v>9799</v>
      </c>
      <c r="AI60" s="207">
        <f>SUMIFS([3]Classrooms!$N:$N,[3]Classrooms!$B:$B,$A60,[3]Classrooms!$Q:$Q,AI$3,[3]Classrooms!$N:$N,"&gt;=600",[3]Classrooms!$P:$P,"&lt;&gt;Condemned")</f>
        <v>0</v>
      </c>
      <c r="AJ60" s="207">
        <f>SUMIFS([3]Classrooms!$N:$N,[3]Classrooms!$B:$B,$A60,[3]Classrooms!$Q:$Q,AJ$3,[3]Classrooms!$N:$N,"&gt;=600",[3]Classrooms!$P:$P,"&lt;&gt;Condemned")</f>
        <v>0</v>
      </c>
      <c r="AK60" s="207">
        <f>SUMIFS([3]Classrooms!$N:$N,[3]Classrooms!$B:$B,$A60,[3]Classrooms!$Q:$Q,AK$3,[3]Classrooms!$N:$N,"&gt;=600",[3]Classrooms!$P:$P,"&lt;&gt;Condemned")</f>
        <v>0</v>
      </c>
      <c r="AL60" s="207">
        <f>SUMIFS('[3]NCS Rooms'!$I:$I,'[3]NCS Rooms'!$A:$A,$A60,'[3]NCS Rooms'!$L:$L,AL$3,'[3]NCS Rooms'!$M:$M,"&lt;&gt;Condemned")</f>
        <v>2747</v>
      </c>
      <c r="AM60" s="207">
        <f>SUMIFS('[3]NCS Rooms'!$I:$I,'[3]NCS Rooms'!$A:$A,$A60,'[3]NCS Rooms'!$L:$L,AM$3,'[3]NCS Rooms'!$M:$M,"&lt;&gt;Condemned")</f>
        <v>0</v>
      </c>
      <c r="AN60" s="207">
        <f>SUMIFS('[3]NCS Rooms'!$I:$I,'[3]NCS Rooms'!$A:$A,$A60,'[3]NCS Rooms'!$L:$L,AN$3,'[3]NCS Rooms'!$M:$M,"&lt;&gt;Condemned")</f>
        <v>0</v>
      </c>
      <c r="AO60" s="207">
        <f>SUMIFS('[3]NCS Rooms'!$I:$I,'[3]NCS Rooms'!$A:$A,$A60,'[3]NCS Rooms'!$L:$L,AO$3,'[3]NCS Rooms'!$M:$M,"&lt;&gt;Condemned")</f>
        <v>810</v>
      </c>
      <c r="AP60" s="207">
        <f>SUMIFS('[3]NCS Rooms'!$I:$I,'[3]NCS Rooms'!$A:$A,$A60,'[3]NCS Rooms'!$L:$L,AP$3,'[3]NCS Rooms'!$M:$M,"&lt;&gt;Condemned")</f>
        <v>6841</v>
      </c>
      <c r="AQ60" s="207">
        <f>SUMIFS('[3]NCS Rooms'!$I:$I,'[3]NCS Rooms'!$A:$A,$A60,'[3]NCS Rooms'!$L:$L,AQ$3,'[3]NCS Rooms'!$M:$M,"&lt;&gt;Condemned")</f>
        <v>2732</v>
      </c>
      <c r="AR60" s="208">
        <f t="shared" si="8"/>
        <v>891</v>
      </c>
      <c r="AS60" s="208">
        <f t="shared" si="9"/>
        <v>3564</v>
      </c>
      <c r="AT60" s="208">
        <f t="shared" si="10"/>
        <v>6296</v>
      </c>
      <c r="AU60" s="208">
        <f t="shared" si="11"/>
        <v>287932</v>
      </c>
      <c r="AV60" s="208">
        <f>SUMIFS('[3]NCS Rooms'!$I:$I,'[3]NCS Rooms'!$A:$A,$A60,'[3]NCS Rooms'!$F:$F,1)+SUMIFS('[3]Rooms Removed'!$I:$I,'[3]Rooms Removed'!$A:$A,$A60,'[3]Rooms Removed'!$F:$F,1,'[3]Rooms Removed'!$K:$K,"2012-not provided to students")+SUMIFS('[3]Rooms Removed'!$I:$I,'[3]Rooms Removed'!$A:$A,$A60,'[3]Rooms Removed'!$F:$F,1,'[3]Rooms Removed'!$K:$K,"2012-condemned")</f>
        <v>22577</v>
      </c>
      <c r="AW60" s="208">
        <f t="shared" si="12"/>
        <v>265355</v>
      </c>
      <c r="AX60" s="209"/>
    </row>
    <row r="61" spans="1:51" x14ac:dyDescent="0.25">
      <c r="A61" s="141">
        <v>174</v>
      </c>
      <c r="B61" s="142" t="s">
        <v>337</v>
      </c>
      <c r="C61" s="142" t="s">
        <v>210</v>
      </c>
      <c r="D61" s="142" t="s">
        <v>7491</v>
      </c>
      <c r="E61" s="202">
        <v>9.17</v>
      </c>
      <c r="F61" s="203">
        <f t="shared" si="0"/>
        <v>13</v>
      </c>
      <c r="G61" s="204">
        <f t="shared" si="13"/>
        <v>0</v>
      </c>
      <c r="H61" s="204">
        <f t="shared" si="14"/>
        <v>0</v>
      </c>
      <c r="I61" s="204">
        <f t="shared" si="1"/>
        <v>0</v>
      </c>
      <c r="J61" s="204">
        <f t="shared" si="2"/>
        <v>13</v>
      </c>
      <c r="K61" s="204">
        <f t="shared" si="3"/>
        <v>0</v>
      </c>
      <c r="L61" s="205">
        <f>COUNTIFS([3]Classrooms!$B:$B,$A61,[3]Classrooms!$Q:$Q,"General Classroom")</f>
        <v>9</v>
      </c>
      <c r="M61" s="205">
        <v>0</v>
      </c>
      <c r="N61" s="205">
        <f t="shared" si="15"/>
        <v>9</v>
      </c>
      <c r="O61" s="205">
        <f>SUMIFS([3]SDC!$K:$K,[3]SDC!$L:$L,$A61)</f>
        <v>0</v>
      </c>
      <c r="P61" s="205">
        <f>COUNTIFS([3]Classrooms!$B:$B,$A61,[3]Classrooms!$Q:$Q,"General Classroom",[3]Classrooms!$P:$P,"Adult Ed")</f>
        <v>0</v>
      </c>
      <c r="Q61" s="205">
        <f>COUNTIFS([3]Classrooms!$B:$B,$A61,[3]Classrooms!$Q:$Q,"General Classroom",[3]Classrooms!$P:$P,"CDC*")</f>
        <v>0</v>
      </c>
      <c r="R61" s="205">
        <f>COUNTIFS([3]Classrooms!$B:$B,$A61,[3]Classrooms!$Q:$Q,"General Classroom",[3]Classrooms!$P:$P,"OUSD Central")</f>
        <v>0</v>
      </c>
      <c r="S61" s="205">
        <f>COUNTIFS([3]Classrooms!$B:$B,$A61,[3]Classrooms!$Q:$Q,"General Classroom",[3]Classrooms!$P:$P,"Comm-Based")</f>
        <v>0</v>
      </c>
      <c r="T61" s="205">
        <f>COUNTIFS([3]Classrooms!$B:$B,$A61,[3]Classrooms!$Q:$Q,"General Classroom",[3]Classrooms!$P:$P,"Vacant (Condemned)")</f>
        <v>0</v>
      </c>
      <c r="U61" s="205">
        <f>COUNTIFS([3]Classrooms!$B:$B,$A61,[3]Classrooms!$Q:$Q,"General Classroom",[3]Classrooms!$P:$P,"Charter")</f>
        <v>9</v>
      </c>
      <c r="V61" s="205">
        <f t="shared" si="16"/>
        <v>9</v>
      </c>
      <c r="W61" s="206">
        <f t="shared" si="6"/>
        <v>0</v>
      </c>
      <c r="X61" s="204">
        <f>COUNTIFS([3]Classrooms!$B:$B,$A61,[3]Classrooms!$Q:$Q,"Specialized*")</f>
        <v>4</v>
      </c>
      <c r="Y61" s="204">
        <v>0</v>
      </c>
      <c r="Z61" s="204">
        <v>0</v>
      </c>
      <c r="AA61" s="204">
        <f>COUNTIFS([3]Classrooms!$B:$B,$A61,[3]Classrooms!$Q:$Q,"Specialized*",[3]Classrooms!$P:$P,"Adult Ed")</f>
        <v>0</v>
      </c>
      <c r="AB61" s="204">
        <f>COUNTIFS([3]Classrooms!$B:$B,$A61,[3]Classrooms!$Q:$Q,"Specialized*",[3]Classrooms!$P:$P,"CDC*")</f>
        <v>0</v>
      </c>
      <c r="AC61" s="204">
        <f>COUNTIFS([3]Classrooms!$B:$B,$A61,[3]Classrooms!$Q:$Q,"Specialized*",[3]Classrooms!$P:$P,"OUSD Central")</f>
        <v>0</v>
      </c>
      <c r="AD61" s="204">
        <f>COUNTIFS([3]Classrooms!$B:$B,$A61,[3]Classrooms!$Q:$Q,"Specialized*",[3]Classrooms!$P:$P,"Comm-Based")</f>
        <v>0</v>
      </c>
      <c r="AE61" s="204">
        <f>COUNTIFS([3]Classrooms!$B:$B,$A61,[3]Classrooms!$Q:$Q,"Specialized*",[3]Classrooms!$P:$P,"Vacant (Condemned)")</f>
        <v>0</v>
      </c>
      <c r="AF61" s="204">
        <f>COUNTIFS([3]Classrooms!$B:$B,$A61,[3]Classrooms!$Q:$Q,"Specialized*",[3]Classrooms!$P:$P,"Charter")</f>
        <v>4</v>
      </c>
      <c r="AG61" s="206">
        <f t="shared" si="7"/>
        <v>0</v>
      </c>
      <c r="AH61" s="207">
        <f>SUMIFS([3]Classrooms!$N:$N,[3]Classrooms!$B:$B,$A61,[3]Classrooms!$Q:$Q,AH$3,[3]Classrooms!$N:$N,"&gt;=600",[3]Classrooms!$P:$P,"&lt;&gt;Condemned")</f>
        <v>7871</v>
      </c>
      <c r="AI61" s="207">
        <f>SUMIFS([3]Classrooms!$N:$N,[3]Classrooms!$B:$B,$A61,[3]Classrooms!$Q:$Q,AI$3,[3]Classrooms!$N:$N,"&gt;=600",[3]Classrooms!$P:$P,"&lt;&gt;Condemned")</f>
        <v>826</v>
      </c>
      <c r="AJ61" s="207">
        <f>SUMIFS([3]Classrooms!$N:$N,[3]Classrooms!$B:$B,$A61,[3]Classrooms!$Q:$Q,AJ$3,[3]Classrooms!$N:$N,"&gt;=600",[3]Classrooms!$P:$P,"&lt;&gt;Condemned")</f>
        <v>2529</v>
      </c>
      <c r="AK61" s="207">
        <f>SUMIFS([3]Classrooms!$N:$N,[3]Classrooms!$B:$B,$A61,[3]Classrooms!$Q:$Q,AK$3,[3]Classrooms!$N:$N,"&gt;=600",[3]Classrooms!$P:$P,"&lt;&gt;Condemned")</f>
        <v>0</v>
      </c>
      <c r="AL61" s="207">
        <f>SUMIFS('[3]NCS Rooms'!$I:$I,'[3]NCS Rooms'!$A:$A,$A61,'[3]NCS Rooms'!$L:$L,AL$3,'[3]NCS Rooms'!$M:$M,"&lt;&gt;Condemned")</f>
        <v>3200</v>
      </c>
      <c r="AM61" s="207">
        <f>SUMIFS('[3]NCS Rooms'!$I:$I,'[3]NCS Rooms'!$A:$A,$A61,'[3]NCS Rooms'!$L:$L,AM$3,'[3]NCS Rooms'!$M:$M,"&lt;&gt;Condemned")</f>
        <v>0</v>
      </c>
      <c r="AN61" s="207">
        <f>SUMIFS('[3]NCS Rooms'!$I:$I,'[3]NCS Rooms'!$A:$A,$A61,'[3]NCS Rooms'!$L:$L,AN$3,'[3]NCS Rooms'!$M:$M,"&lt;&gt;Condemned")</f>
        <v>0</v>
      </c>
      <c r="AO61" s="207">
        <f>SUMIFS('[3]NCS Rooms'!$I:$I,'[3]NCS Rooms'!$A:$A,$A61,'[3]NCS Rooms'!$L:$L,AO$3,'[3]NCS Rooms'!$M:$M,"&lt;&gt;Condemned")</f>
        <v>960</v>
      </c>
      <c r="AP61" s="207">
        <f>SUMIFS('[3]NCS Rooms'!$I:$I,'[3]NCS Rooms'!$A:$A,$A61,'[3]NCS Rooms'!$L:$L,AP$3,'[3]NCS Rooms'!$M:$M,"&lt;&gt;Condemned")</f>
        <v>9571</v>
      </c>
      <c r="AQ61" s="207">
        <f>SUMIFS('[3]NCS Rooms'!$I:$I,'[3]NCS Rooms'!$A:$A,$A61,'[3]NCS Rooms'!$L:$L,AQ$3,'[3]NCS Rooms'!$M:$M,"&lt;&gt;Condemned")</f>
        <v>2317</v>
      </c>
      <c r="AR61" s="208">
        <f t="shared" si="8"/>
        <v>875</v>
      </c>
      <c r="AS61" s="208">
        <f t="shared" si="9"/>
        <v>0</v>
      </c>
      <c r="AT61" s="208">
        <f t="shared" si="10"/>
        <v>2317</v>
      </c>
      <c r="AU61" s="208">
        <f t="shared" si="11"/>
        <v>399445</v>
      </c>
      <c r="AV61" s="208">
        <f>SUMIFS('[3]NCS Rooms'!$I:$I,'[3]NCS Rooms'!$A:$A,$A61,'[3]NCS Rooms'!$F:$F,1)+SUMIFS('[3]Rooms Removed'!$I:$I,'[3]Rooms Removed'!$A:$A,$A61,'[3]Rooms Removed'!$F:$F,1,'[3]Rooms Removed'!$K:$K,"2012-not provided to students")+SUMIFS('[3]Rooms Removed'!$I:$I,'[3]Rooms Removed'!$A:$A,$A61,'[3]Rooms Removed'!$F:$F,1,'[3]Rooms Removed'!$K:$K,"2012-condemned")</f>
        <v>27428</v>
      </c>
      <c r="AW61" s="208">
        <f t="shared" si="12"/>
        <v>372017</v>
      </c>
      <c r="AX61" s="209"/>
    </row>
    <row r="62" spans="1:51" x14ac:dyDescent="0.25">
      <c r="A62" s="141">
        <v>176</v>
      </c>
      <c r="B62" s="142" t="s">
        <v>2039</v>
      </c>
      <c r="C62" s="142" t="s">
        <v>210</v>
      </c>
      <c r="D62" s="142" t="s">
        <v>7479</v>
      </c>
      <c r="E62" s="202">
        <v>1.26</v>
      </c>
      <c r="F62" s="203">
        <f t="shared" si="0"/>
        <v>14</v>
      </c>
      <c r="G62" s="204">
        <f t="shared" si="13"/>
        <v>0</v>
      </c>
      <c r="H62" s="204">
        <f t="shared" si="14"/>
        <v>0</v>
      </c>
      <c r="I62" s="204">
        <f t="shared" si="1"/>
        <v>0</v>
      </c>
      <c r="J62" s="204">
        <f t="shared" si="2"/>
        <v>0</v>
      </c>
      <c r="K62" s="204">
        <f t="shared" si="3"/>
        <v>14</v>
      </c>
      <c r="L62" s="205">
        <f>COUNTIFS([3]Classrooms!$B:$B,$A62,[3]Classrooms!$Q:$Q,"General Classroom")</f>
        <v>14</v>
      </c>
      <c r="M62" s="205">
        <v>0</v>
      </c>
      <c r="N62" s="205">
        <f t="shared" si="15"/>
        <v>14</v>
      </c>
      <c r="O62" s="205">
        <f>SUMIFS([3]SDC!$K:$K,[3]SDC!$L:$L,$A62)</f>
        <v>0</v>
      </c>
      <c r="P62" s="205">
        <f>COUNTIFS([3]Classrooms!$B:$B,$A62,[3]Classrooms!$Q:$Q,"General Classroom",[3]Classrooms!$P:$P,"Adult Ed")</f>
        <v>0</v>
      </c>
      <c r="Q62" s="205">
        <f>COUNTIFS([3]Classrooms!$B:$B,$A62,[3]Classrooms!$Q:$Q,"General Classroom",[3]Classrooms!$P:$P,"CDC*")</f>
        <v>0</v>
      </c>
      <c r="R62" s="205">
        <f>COUNTIFS([3]Classrooms!$B:$B,$A62,[3]Classrooms!$Q:$Q,"General Classroom",[3]Classrooms!$P:$P,"OUSD Central")</f>
        <v>0</v>
      </c>
      <c r="S62" s="205">
        <f>COUNTIFS([3]Classrooms!$B:$B,$A62,[3]Classrooms!$Q:$Q,"General Classroom",[3]Classrooms!$P:$P,"Comm-Based")</f>
        <v>0</v>
      </c>
      <c r="T62" s="205">
        <f>COUNTIFS([3]Classrooms!$B:$B,$A62,[3]Classrooms!$Q:$Q,"General Classroom",[3]Classrooms!$P:$P,"Vacant (Condemned)")</f>
        <v>14</v>
      </c>
      <c r="U62" s="205">
        <f>COUNTIFS([3]Classrooms!$B:$B,$A62,[3]Classrooms!$Q:$Q,"General Classroom",[3]Classrooms!$P:$P,"Charter")</f>
        <v>0</v>
      </c>
      <c r="V62" s="205">
        <f t="shared" si="16"/>
        <v>14</v>
      </c>
      <c r="W62" s="206">
        <f t="shared" si="6"/>
        <v>0</v>
      </c>
      <c r="X62" s="204">
        <f>COUNTIFS([3]Classrooms!$B:$B,$A62,[3]Classrooms!$Q:$Q,"Specialized*")</f>
        <v>0</v>
      </c>
      <c r="Y62" s="204">
        <v>0</v>
      </c>
      <c r="Z62" s="204">
        <v>0</v>
      </c>
      <c r="AA62" s="204">
        <f>COUNTIFS([3]Classrooms!$B:$B,$A62,[3]Classrooms!$Q:$Q,"Specialized*",[3]Classrooms!$P:$P,"Adult Ed")</f>
        <v>0</v>
      </c>
      <c r="AB62" s="204">
        <f>COUNTIFS([3]Classrooms!$B:$B,$A62,[3]Classrooms!$Q:$Q,"Specialized*",[3]Classrooms!$P:$P,"CDC*")</f>
        <v>0</v>
      </c>
      <c r="AC62" s="204">
        <f>COUNTIFS([3]Classrooms!$B:$B,$A62,[3]Classrooms!$Q:$Q,"Specialized*",[3]Classrooms!$P:$P,"OUSD Central")</f>
        <v>0</v>
      </c>
      <c r="AD62" s="204">
        <f>COUNTIFS([3]Classrooms!$B:$B,$A62,[3]Classrooms!$Q:$Q,"Specialized*",[3]Classrooms!$P:$P,"Comm-Based")</f>
        <v>0</v>
      </c>
      <c r="AE62" s="204">
        <f>COUNTIFS([3]Classrooms!$B:$B,$A62,[3]Classrooms!$Q:$Q,"Specialized*",[3]Classrooms!$P:$P,"Vacant (Condemned)")</f>
        <v>0</v>
      </c>
      <c r="AF62" s="204">
        <f>COUNTIFS([3]Classrooms!$B:$B,$A62,[3]Classrooms!$Q:$Q,"Specialized*",[3]Classrooms!$P:$P,"Charter")</f>
        <v>0</v>
      </c>
      <c r="AG62" s="206">
        <f t="shared" si="7"/>
        <v>0</v>
      </c>
      <c r="AH62" s="207">
        <f>SUMIFS([3]Classrooms!$N:$N,[3]Classrooms!$B:$B,$A62,[3]Classrooms!$Q:$Q,AH$3,[3]Classrooms!$N:$N,"&gt;=600",[3]Classrooms!$P:$P,"&lt;&gt;Condemned")</f>
        <v>9050</v>
      </c>
      <c r="AI62" s="207">
        <f>SUMIFS([3]Classrooms!$N:$N,[3]Classrooms!$B:$B,$A62,[3]Classrooms!$Q:$Q,AI$3,[3]Classrooms!$N:$N,"&gt;=600",[3]Classrooms!$P:$P,"&lt;&gt;Condemned")</f>
        <v>0</v>
      </c>
      <c r="AJ62" s="207">
        <f>SUMIFS([3]Classrooms!$N:$N,[3]Classrooms!$B:$B,$A62,[3]Classrooms!$Q:$Q,AJ$3,[3]Classrooms!$N:$N,"&gt;=600",[3]Classrooms!$P:$P,"&lt;&gt;Condemned")</f>
        <v>0</v>
      </c>
      <c r="AK62" s="207">
        <f>SUMIFS([3]Classrooms!$N:$N,[3]Classrooms!$B:$B,$A62,[3]Classrooms!$Q:$Q,AK$3,[3]Classrooms!$N:$N,"&gt;=600",[3]Classrooms!$P:$P,"&lt;&gt;Condemned")</f>
        <v>0</v>
      </c>
      <c r="AL62" s="207">
        <f>SUMIFS('[3]NCS Rooms'!$I:$I,'[3]NCS Rooms'!$A:$A,$A62,'[3]NCS Rooms'!$L:$L,AL$3,'[3]NCS Rooms'!$M:$M,"&lt;&gt;Condemned")</f>
        <v>0</v>
      </c>
      <c r="AM62" s="207">
        <f>SUMIFS('[3]NCS Rooms'!$I:$I,'[3]NCS Rooms'!$A:$A,$A62,'[3]NCS Rooms'!$L:$L,AM$3,'[3]NCS Rooms'!$M:$M,"&lt;&gt;Condemned")</f>
        <v>0</v>
      </c>
      <c r="AN62" s="207">
        <f>SUMIFS('[3]NCS Rooms'!$I:$I,'[3]NCS Rooms'!$A:$A,$A62,'[3]NCS Rooms'!$L:$L,AN$3,'[3]NCS Rooms'!$M:$M,"&lt;&gt;Condemned")</f>
        <v>0</v>
      </c>
      <c r="AO62" s="207">
        <f>SUMIFS('[3]NCS Rooms'!$I:$I,'[3]NCS Rooms'!$A:$A,$A62,'[3]NCS Rooms'!$L:$L,AO$3,'[3]NCS Rooms'!$M:$M,"&lt;&gt;Condemned")</f>
        <v>0</v>
      </c>
      <c r="AP62" s="207">
        <f>SUMIFS('[3]NCS Rooms'!$I:$I,'[3]NCS Rooms'!$A:$A,$A62,'[3]NCS Rooms'!$L:$L,AP$3,'[3]NCS Rooms'!$M:$M,"&lt;&gt;Condemned")</f>
        <v>0</v>
      </c>
      <c r="AQ62" s="207">
        <f>SUMIFS('[3]NCS Rooms'!$I:$I,'[3]NCS Rooms'!$A:$A,$A62,'[3]NCS Rooms'!$L:$L,AQ$3,'[3]NCS Rooms'!$M:$M,"&lt;&gt;Condemned")</f>
        <v>0</v>
      </c>
      <c r="AR62" s="208">
        <f t="shared" si="8"/>
        <v>646</v>
      </c>
      <c r="AS62" s="208">
        <f t="shared" si="9"/>
        <v>0</v>
      </c>
      <c r="AT62" s="208">
        <f t="shared" si="10"/>
        <v>0</v>
      </c>
      <c r="AU62" s="208">
        <f t="shared" si="11"/>
        <v>54886</v>
      </c>
      <c r="AV62" s="208">
        <f>SUMIFS('[3]NCS Rooms'!$I:$I,'[3]NCS Rooms'!$A:$A,$A62,'[3]NCS Rooms'!$F:$F,1)+SUMIFS('[3]Rooms Removed'!$I:$I,'[3]Rooms Removed'!$A:$A,$A62,'[3]Rooms Removed'!$F:$F,1,'[3]Rooms Removed'!$K:$K,"2012-not provided to students")+SUMIFS('[3]Rooms Removed'!$I:$I,'[3]Rooms Removed'!$A:$A,$A62,'[3]Rooms Removed'!$F:$F,1,'[3]Rooms Removed'!$K:$K,"2012-condemned")</f>
        <v>0</v>
      </c>
      <c r="AW62" s="208">
        <f t="shared" si="12"/>
        <v>54886</v>
      </c>
      <c r="AX62" s="142" t="s">
        <v>7492</v>
      </c>
    </row>
    <row r="63" spans="1:51" x14ac:dyDescent="0.25">
      <c r="A63" s="141">
        <v>182</v>
      </c>
      <c r="B63" s="142" t="s">
        <v>296</v>
      </c>
      <c r="C63" s="142" t="s">
        <v>285</v>
      </c>
      <c r="D63" s="142" t="s">
        <v>7493</v>
      </c>
      <c r="E63" s="202">
        <v>5.31</v>
      </c>
      <c r="F63" s="203">
        <f t="shared" si="0"/>
        <v>24</v>
      </c>
      <c r="G63" s="204">
        <f t="shared" si="13"/>
        <v>17</v>
      </c>
      <c r="H63" s="204">
        <f t="shared" si="14"/>
        <v>4</v>
      </c>
      <c r="I63" s="204">
        <f t="shared" si="1"/>
        <v>21</v>
      </c>
      <c r="J63" s="204">
        <f t="shared" si="2"/>
        <v>0</v>
      </c>
      <c r="K63" s="204">
        <f t="shared" si="3"/>
        <v>3</v>
      </c>
      <c r="L63" s="205">
        <f>COUNTIFS([3]Classrooms!$B:$B,$A63,[3]Classrooms!$Q:$Q,"General Classroom")</f>
        <v>23</v>
      </c>
      <c r="M63" s="205">
        <v>0</v>
      </c>
      <c r="N63" s="205">
        <f t="shared" si="15"/>
        <v>23</v>
      </c>
      <c r="O63" s="205">
        <f>SUMIFS([3]SDC!$K:$K,[3]SDC!$L:$L,$A63)</f>
        <v>4</v>
      </c>
      <c r="P63" s="205">
        <f>COUNTIFS([3]Classrooms!$B:$B,$A63,[3]Classrooms!$Q:$Q,"General Classroom",[3]Classrooms!$P:$P,"Adult Ed")</f>
        <v>0</v>
      </c>
      <c r="Q63" s="205">
        <f>COUNTIFS([3]Classrooms!$B:$B,$A63,[3]Classrooms!$Q:$Q,"General Classroom",[3]Classrooms!$P:$P,"CDC*")</f>
        <v>3</v>
      </c>
      <c r="R63" s="205">
        <f>COUNTIFS([3]Classrooms!$B:$B,$A63,[3]Classrooms!$Q:$Q,"General Classroom",[3]Classrooms!$P:$P,"OUSD Central")</f>
        <v>0</v>
      </c>
      <c r="S63" s="205">
        <f>COUNTIFS([3]Classrooms!$B:$B,$A63,[3]Classrooms!$Q:$Q,"General Classroom",[3]Classrooms!$P:$P,"Comm-Based")</f>
        <v>0</v>
      </c>
      <c r="T63" s="205">
        <f>COUNTIFS([3]Classrooms!$B:$B,$A63,[3]Classrooms!$Q:$Q,"General Classroom",[3]Classrooms!$P:$P,"Vacant (Condemned)")</f>
        <v>0</v>
      </c>
      <c r="U63" s="205">
        <f>COUNTIFS([3]Classrooms!$B:$B,$A63,[3]Classrooms!$Q:$Q,"General Classroom",[3]Classrooms!$P:$P,"Charter")</f>
        <v>0</v>
      </c>
      <c r="V63" s="205">
        <f t="shared" si="16"/>
        <v>3</v>
      </c>
      <c r="W63" s="206">
        <f t="shared" si="6"/>
        <v>16</v>
      </c>
      <c r="X63" s="204">
        <f>COUNTIFS([3]Classrooms!$B:$B,$A63,[3]Classrooms!$Q:$Q,"Specialized*")</f>
        <v>1</v>
      </c>
      <c r="Y63" s="204">
        <v>0</v>
      </c>
      <c r="Z63" s="204">
        <v>0</v>
      </c>
      <c r="AA63" s="204">
        <f>COUNTIFS([3]Classrooms!$B:$B,$A63,[3]Classrooms!$Q:$Q,"Specialized*",[3]Classrooms!$P:$P,"Adult Ed")</f>
        <v>0</v>
      </c>
      <c r="AB63" s="204">
        <f>COUNTIFS([3]Classrooms!$B:$B,$A63,[3]Classrooms!$Q:$Q,"Specialized*",[3]Classrooms!$P:$P,"CDC*")</f>
        <v>0</v>
      </c>
      <c r="AC63" s="204">
        <f>COUNTIFS([3]Classrooms!$B:$B,$A63,[3]Classrooms!$Q:$Q,"Specialized*",[3]Classrooms!$P:$P,"OUSD Central")</f>
        <v>0</v>
      </c>
      <c r="AD63" s="204">
        <f>COUNTIFS([3]Classrooms!$B:$B,$A63,[3]Classrooms!$Q:$Q,"Specialized*",[3]Classrooms!$P:$P,"Comm-Based")</f>
        <v>0</v>
      </c>
      <c r="AE63" s="204">
        <f>COUNTIFS([3]Classrooms!$B:$B,$A63,[3]Classrooms!$Q:$Q,"Specialized*",[3]Classrooms!$P:$P,"Vacant (Condemned)")</f>
        <v>0</v>
      </c>
      <c r="AF63" s="204">
        <f>COUNTIFS([3]Classrooms!$B:$B,$A63,[3]Classrooms!$Q:$Q,"Specialized*",[3]Classrooms!$P:$P,"Charter")</f>
        <v>0</v>
      </c>
      <c r="AG63" s="206">
        <f t="shared" si="7"/>
        <v>1</v>
      </c>
      <c r="AH63" s="207">
        <f>SUMIFS([3]Classrooms!$N:$N,[3]Classrooms!$B:$B,$A63,[3]Classrooms!$Q:$Q,AH$3,[3]Classrooms!$N:$N,"&gt;=600",[3]Classrooms!$P:$P,"&lt;&gt;Condemned")</f>
        <v>23872</v>
      </c>
      <c r="AI63" s="207">
        <f>SUMIFS([3]Classrooms!$N:$N,[3]Classrooms!$B:$B,$A63,[3]Classrooms!$Q:$Q,AI$3,[3]Classrooms!$N:$N,"&gt;=600",[3]Classrooms!$P:$P,"&lt;&gt;Condemned")</f>
        <v>687</v>
      </c>
      <c r="AJ63" s="207">
        <f>SUMIFS([3]Classrooms!$N:$N,[3]Classrooms!$B:$B,$A63,[3]Classrooms!$Q:$Q,AJ$3,[3]Classrooms!$N:$N,"&gt;=600",[3]Classrooms!$P:$P,"&lt;&gt;Condemned")</f>
        <v>0</v>
      </c>
      <c r="AK63" s="207">
        <f>SUMIFS([3]Classrooms!$N:$N,[3]Classrooms!$B:$B,$A63,[3]Classrooms!$Q:$Q,AK$3,[3]Classrooms!$N:$N,"&gt;=600",[3]Classrooms!$P:$P,"&lt;&gt;Condemned")</f>
        <v>0</v>
      </c>
      <c r="AL63" s="207">
        <f>SUMIFS('[3]NCS Rooms'!$I:$I,'[3]NCS Rooms'!$A:$A,$A63,'[3]NCS Rooms'!$L:$L,AL$3,'[3]NCS Rooms'!$M:$M,"&lt;&gt;Condemned")</f>
        <v>4929</v>
      </c>
      <c r="AM63" s="207">
        <f>SUMIFS('[3]NCS Rooms'!$I:$I,'[3]NCS Rooms'!$A:$A,$A63,'[3]NCS Rooms'!$L:$L,AM$3,'[3]NCS Rooms'!$M:$M,"&lt;&gt;Condemned")</f>
        <v>0</v>
      </c>
      <c r="AN63" s="207">
        <f>SUMIFS('[3]NCS Rooms'!$I:$I,'[3]NCS Rooms'!$A:$A,$A63,'[3]NCS Rooms'!$L:$L,AN$3,'[3]NCS Rooms'!$M:$M,"&lt;&gt;Condemned")</f>
        <v>0</v>
      </c>
      <c r="AO63" s="207">
        <f>SUMIFS('[3]NCS Rooms'!$I:$I,'[3]NCS Rooms'!$A:$A,$A63,'[3]NCS Rooms'!$L:$L,AO$3,'[3]NCS Rooms'!$M:$M,"&lt;&gt;Condemned")</f>
        <v>0</v>
      </c>
      <c r="AP63" s="207">
        <f>SUMIFS('[3]NCS Rooms'!$I:$I,'[3]NCS Rooms'!$A:$A,$A63,'[3]NCS Rooms'!$L:$L,AP$3,'[3]NCS Rooms'!$M:$M,"&lt;&gt;Condemned")</f>
        <v>14189</v>
      </c>
      <c r="AQ63" s="207">
        <f>SUMIFS('[3]NCS Rooms'!$I:$I,'[3]NCS Rooms'!$A:$A,$A63,'[3]NCS Rooms'!$L:$L,AQ$3,'[3]NCS Rooms'!$M:$M,"&lt;&gt;Condemned")</f>
        <v>4002</v>
      </c>
      <c r="AR63" s="208">
        <f t="shared" si="8"/>
        <v>1038</v>
      </c>
      <c r="AS63" s="208">
        <f t="shared" si="9"/>
        <v>4152</v>
      </c>
      <c r="AT63" s="208">
        <f t="shared" si="10"/>
        <v>8154</v>
      </c>
      <c r="AU63" s="208">
        <f t="shared" si="11"/>
        <v>231304</v>
      </c>
      <c r="AV63" s="208">
        <f>SUMIFS('[3]NCS Rooms'!$I:$I,'[3]NCS Rooms'!$A:$A,$A63,'[3]NCS Rooms'!$F:$F,1)+SUMIFS('[3]Rooms Removed'!$I:$I,'[3]Rooms Removed'!$A:$A,$A63,'[3]Rooms Removed'!$F:$F,1,'[3]Rooms Removed'!$K:$K,"2012-not provided to students")+SUMIFS('[3]Rooms Removed'!$I:$I,'[3]Rooms Removed'!$A:$A,$A63,'[3]Rooms Removed'!$F:$F,1,'[3]Rooms Removed'!$K:$K,"2012-condemned")</f>
        <v>59586</v>
      </c>
      <c r="AW63" s="208">
        <f t="shared" si="12"/>
        <v>171718</v>
      </c>
      <c r="AX63" s="142" t="s">
        <v>7494</v>
      </c>
    </row>
    <row r="64" spans="1:51" x14ac:dyDescent="0.25">
      <c r="A64" s="141">
        <v>184</v>
      </c>
      <c r="B64" s="142" t="s">
        <v>998</v>
      </c>
      <c r="C64" s="142" t="s">
        <v>285</v>
      </c>
      <c r="D64" s="142" t="s">
        <v>7495</v>
      </c>
      <c r="E64" s="202">
        <v>4.4000000000000004</v>
      </c>
      <c r="F64" s="203">
        <f t="shared" si="0"/>
        <v>3</v>
      </c>
      <c r="G64" s="204">
        <f t="shared" si="13"/>
        <v>0</v>
      </c>
      <c r="H64" s="204">
        <f t="shared" si="14"/>
        <v>0</v>
      </c>
      <c r="I64" s="204">
        <f t="shared" si="1"/>
        <v>0</v>
      </c>
      <c r="J64" s="204">
        <f t="shared" si="2"/>
        <v>0</v>
      </c>
      <c r="K64" s="204">
        <f t="shared" si="3"/>
        <v>3</v>
      </c>
      <c r="L64" s="205">
        <f>COUNTIFS([3]Classrooms!$B:$B,$A64,[3]Classrooms!$Q:$Q,"General Classroom")</f>
        <v>2</v>
      </c>
      <c r="M64" s="205">
        <v>0</v>
      </c>
      <c r="N64" s="205">
        <f t="shared" si="15"/>
        <v>2</v>
      </c>
      <c r="O64" s="205">
        <f>SUMIFS([3]SDC!$K:$K,[3]SDC!$L:$L,$A64)</f>
        <v>0</v>
      </c>
      <c r="P64" s="205">
        <f>COUNTIFS([3]Classrooms!$B:$B,$A64,[3]Classrooms!$Q:$Q,"General Classroom",[3]Classrooms!$P:$P,"Adult Ed")</f>
        <v>0</v>
      </c>
      <c r="Q64" s="205">
        <f>COUNTIFS([3]Classrooms!$B:$B,$A64,[3]Classrooms!$Q:$Q,"General Classroom",[3]Classrooms!$P:$P,"CDC*")</f>
        <v>0</v>
      </c>
      <c r="R64" s="205">
        <f>COUNTIFS([3]Classrooms!$B:$B,$A64,[3]Classrooms!$Q:$Q,"General Classroom",[3]Classrooms!$P:$P,"OUSD Central")</f>
        <v>2</v>
      </c>
      <c r="S64" s="205">
        <f>COUNTIFS([3]Classrooms!$B:$B,$A64,[3]Classrooms!$Q:$Q,"General Classroom",[3]Classrooms!$P:$P,"Comm-Based")</f>
        <v>0</v>
      </c>
      <c r="T64" s="205">
        <f>COUNTIFS([3]Classrooms!$B:$B,$A64,[3]Classrooms!$Q:$Q,"General Classroom",[3]Classrooms!$P:$P,"Vacant (Condemned)")</f>
        <v>0</v>
      </c>
      <c r="U64" s="205">
        <f>COUNTIFS([3]Classrooms!$B:$B,$A64,[3]Classrooms!$Q:$Q,"General Classroom",[3]Classrooms!$P:$P,"Charter")</f>
        <v>0</v>
      </c>
      <c r="V64" s="205">
        <f t="shared" si="16"/>
        <v>2</v>
      </c>
      <c r="W64" s="206">
        <f t="shared" si="6"/>
        <v>0</v>
      </c>
      <c r="X64" s="204">
        <f>COUNTIFS([3]Classrooms!$B:$B,$A64,[3]Classrooms!$Q:$Q,"Specialized*")</f>
        <v>1</v>
      </c>
      <c r="Y64" s="204">
        <v>0</v>
      </c>
      <c r="Z64" s="204">
        <v>0</v>
      </c>
      <c r="AA64" s="204">
        <f>COUNTIFS([3]Classrooms!$B:$B,$A64,[3]Classrooms!$Q:$Q,"Specialized*",[3]Classrooms!$P:$P,"Adult Ed")</f>
        <v>0</v>
      </c>
      <c r="AB64" s="204">
        <f>COUNTIFS([3]Classrooms!$B:$B,$A64,[3]Classrooms!$Q:$Q,"Specialized*",[3]Classrooms!$P:$P,"CDC*")</f>
        <v>0</v>
      </c>
      <c r="AC64" s="204">
        <f>COUNTIFS([3]Classrooms!$B:$B,$A64,[3]Classrooms!$Q:$Q,"Specialized*",[3]Classrooms!$P:$P,"OUSD Central")</f>
        <v>1</v>
      </c>
      <c r="AD64" s="204">
        <f>COUNTIFS([3]Classrooms!$B:$B,$A64,[3]Classrooms!$Q:$Q,"Specialized*",[3]Classrooms!$P:$P,"Comm-Based")</f>
        <v>0</v>
      </c>
      <c r="AE64" s="204">
        <f>COUNTIFS([3]Classrooms!$B:$B,$A64,[3]Classrooms!$Q:$Q,"Specialized*",[3]Classrooms!$P:$P,"Vacant (Condemned)")</f>
        <v>0</v>
      </c>
      <c r="AF64" s="204">
        <f>COUNTIFS([3]Classrooms!$B:$B,$A64,[3]Classrooms!$Q:$Q,"Specialized*",[3]Classrooms!$P:$P,"Charter")</f>
        <v>0</v>
      </c>
      <c r="AG64" s="206">
        <f t="shared" si="7"/>
        <v>0</v>
      </c>
      <c r="AH64" s="207">
        <f>SUMIFS([3]Classrooms!$N:$N,[3]Classrooms!$B:$B,$A64,[3]Classrooms!$Q:$Q,AH$3,[3]Classrooms!$N:$N,"&gt;=600",[3]Classrooms!$P:$P,"&lt;&gt;Condemned")</f>
        <v>1886</v>
      </c>
      <c r="AI64" s="207">
        <f>SUMIFS([3]Classrooms!$N:$N,[3]Classrooms!$B:$B,$A64,[3]Classrooms!$Q:$Q,AI$3,[3]Classrooms!$N:$N,"&gt;=600",[3]Classrooms!$P:$P,"&lt;&gt;Condemned")</f>
        <v>0</v>
      </c>
      <c r="AJ64" s="207">
        <f>SUMIFS([3]Classrooms!$N:$N,[3]Classrooms!$B:$B,$A64,[3]Classrooms!$Q:$Q,AJ$3,[3]Classrooms!$N:$N,"&gt;=600",[3]Classrooms!$P:$P,"&lt;&gt;Condemned")</f>
        <v>1407</v>
      </c>
      <c r="AK64" s="207">
        <f>SUMIFS([3]Classrooms!$N:$N,[3]Classrooms!$B:$B,$A64,[3]Classrooms!$Q:$Q,AK$3,[3]Classrooms!$N:$N,"&gt;=600",[3]Classrooms!$P:$P,"&lt;&gt;Condemned")</f>
        <v>0</v>
      </c>
      <c r="AL64" s="207">
        <f>SUMIFS('[3]NCS Rooms'!$I:$I,'[3]NCS Rooms'!$A:$A,$A64,'[3]NCS Rooms'!$L:$L,AL$3,'[3]NCS Rooms'!$M:$M,"&lt;&gt;Condemned")</f>
        <v>0</v>
      </c>
      <c r="AM64" s="207">
        <f>SUMIFS('[3]NCS Rooms'!$I:$I,'[3]NCS Rooms'!$A:$A,$A64,'[3]NCS Rooms'!$L:$L,AM$3,'[3]NCS Rooms'!$M:$M,"&lt;&gt;Condemned")</f>
        <v>0</v>
      </c>
      <c r="AN64" s="207">
        <f>SUMIFS('[3]NCS Rooms'!$I:$I,'[3]NCS Rooms'!$A:$A,$A64,'[3]NCS Rooms'!$L:$L,AN$3,'[3]NCS Rooms'!$M:$M,"&lt;&gt;Condemned")</f>
        <v>0</v>
      </c>
      <c r="AO64" s="207">
        <f>SUMIFS('[3]NCS Rooms'!$I:$I,'[3]NCS Rooms'!$A:$A,$A64,'[3]NCS Rooms'!$L:$L,AO$3,'[3]NCS Rooms'!$M:$M,"&lt;&gt;Condemned")</f>
        <v>0</v>
      </c>
      <c r="AP64" s="207">
        <f>SUMIFS('[3]NCS Rooms'!$I:$I,'[3]NCS Rooms'!$A:$A,$A64,'[3]NCS Rooms'!$L:$L,AP$3,'[3]NCS Rooms'!$M:$M,"&lt;&gt;Condemned")</f>
        <v>0</v>
      </c>
      <c r="AQ64" s="207">
        <f>SUMIFS('[3]NCS Rooms'!$I:$I,'[3]NCS Rooms'!$A:$A,$A64,'[3]NCS Rooms'!$L:$L,AQ$3,'[3]NCS Rooms'!$M:$M,"&lt;&gt;Condemned")</f>
        <v>0</v>
      </c>
      <c r="AR64" s="208">
        <f t="shared" si="8"/>
        <v>943</v>
      </c>
      <c r="AS64" s="208">
        <f t="shared" si="9"/>
        <v>0</v>
      </c>
      <c r="AT64" s="208">
        <f t="shared" si="10"/>
        <v>0</v>
      </c>
      <c r="AU64" s="208">
        <f t="shared" si="11"/>
        <v>191664</v>
      </c>
      <c r="AV64" s="208">
        <f>SUMIFS('[3]NCS Rooms'!$I:$I,'[3]NCS Rooms'!$A:$A,$A64,'[3]NCS Rooms'!$F:$F,1)+SUMIFS('[3]Rooms Removed'!$I:$I,'[3]Rooms Removed'!$A:$A,$A64,'[3]Rooms Removed'!$F:$F,1,'[3]Rooms Removed'!$K:$K,"2012-not provided to students")+SUMIFS('[3]Rooms Removed'!$I:$I,'[3]Rooms Removed'!$A:$A,$A64,'[3]Rooms Removed'!$F:$F,1,'[3]Rooms Removed'!$K:$K,"2012-condemned")</f>
        <v>0</v>
      </c>
      <c r="AW64" s="208">
        <f t="shared" si="12"/>
        <v>191664</v>
      </c>
      <c r="AX64" s="142" t="s">
        <v>7496</v>
      </c>
    </row>
    <row r="65" spans="1:51" x14ac:dyDescent="0.25">
      <c r="A65" s="141">
        <v>185</v>
      </c>
      <c r="B65" s="142" t="s">
        <v>333</v>
      </c>
      <c r="C65" s="142" t="s">
        <v>232</v>
      </c>
      <c r="D65" s="142" t="s">
        <v>7497</v>
      </c>
      <c r="E65" s="202">
        <v>1.75</v>
      </c>
      <c r="F65" s="203">
        <f t="shared" si="0"/>
        <v>22</v>
      </c>
      <c r="G65" s="204">
        <f t="shared" si="13"/>
        <v>0</v>
      </c>
      <c r="H65" s="204">
        <f t="shared" si="14"/>
        <v>0</v>
      </c>
      <c r="I65" s="204">
        <f t="shared" si="1"/>
        <v>0</v>
      </c>
      <c r="J65" s="204">
        <f t="shared" si="2"/>
        <v>22</v>
      </c>
      <c r="K65" s="204">
        <f t="shared" si="3"/>
        <v>0</v>
      </c>
      <c r="L65" s="205">
        <f>COUNTIFS([3]Classrooms!$B:$B,$A65,[3]Classrooms!$Q:$Q,"General Classroom")</f>
        <v>18</v>
      </c>
      <c r="M65" s="205">
        <v>0</v>
      </c>
      <c r="N65" s="205">
        <f t="shared" si="15"/>
        <v>18</v>
      </c>
      <c r="O65" s="205">
        <f>SUMIFS([3]SDC!$K:$K,[3]SDC!$L:$L,$A65)</f>
        <v>0</v>
      </c>
      <c r="P65" s="205">
        <f>COUNTIFS([3]Classrooms!$B:$B,$A65,[3]Classrooms!$Q:$Q,"General Classroom",[3]Classrooms!$P:$P,"Adult Ed")</f>
        <v>0</v>
      </c>
      <c r="Q65" s="205">
        <f>COUNTIFS([3]Classrooms!$B:$B,$A65,[3]Classrooms!$Q:$Q,"General Classroom",[3]Classrooms!$P:$P,"CDC*")</f>
        <v>0</v>
      </c>
      <c r="R65" s="205">
        <f>COUNTIFS([3]Classrooms!$B:$B,$A65,[3]Classrooms!$Q:$Q,"General Classroom",[3]Classrooms!$P:$P,"OUSD Central")</f>
        <v>0</v>
      </c>
      <c r="S65" s="205">
        <f>COUNTIFS([3]Classrooms!$B:$B,$A65,[3]Classrooms!$Q:$Q,"General Classroom",[3]Classrooms!$P:$P,"Comm-Based")</f>
        <v>0</v>
      </c>
      <c r="T65" s="205">
        <f>COUNTIFS([3]Classrooms!$B:$B,$A65,[3]Classrooms!$Q:$Q,"General Classroom",[3]Classrooms!$P:$P,"Vacant (Condemned)")</f>
        <v>0</v>
      </c>
      <c r="U65" s="205">
        <f>COUNTIFS([3]Classrooms!$B:$B,$A65,[3]Classrooms!$Q:$Q,"General Classroom",[3]Classrooms!$P:$P,"Charter")</f>
        <v>18</v>
      </c>
      <c r="V65" s="205">
        <f t="shared" si="16"/>
        <v>18</v>
      </c>
      <c r="W65" s="206">
        <f t="shared" si="6"/>
        <v>0</v>
      </c>
      <c r="X65" s="204">
        <f>COUNTIFS([3]Classrooms!$B:$B,$A65,[3]Classrooms!$Q:$Q,"Specialized*")</f>
        <v>4</v>
      </c>
      <c r="Y65" s="204">
        <v>0</v>
      </c>
      <c r="Z65" s="204">
        <v>0</v>
      </c>
      <c r="AA65" s="204">
        <f>COUNTIFS([3]Classrooms!$B:$B,$A65,[3]Classrooms!$Q:$Q,"Specialized*",[3]Classrooms!$P:$P,"Adult Ed")</f>
        <v>0</v>
      </c>
      <c r="AB65" s="204">
        <f>COUNTIFS([3]Classrooms!$B:$B,$A65,[3]Classrooms!$Q:$Q,"Specialized*",[3]Classrooms!$P:$P,"CDC*")</f>
        <v>0</v>
      </c>
      <c r="AC65" s="204">
        <f>COUNTIFS([3]Classrooms!$B:$B,$A65,[3]Classrooms!$Q:$Q,"Specialized*",[3]Classrooms!$P:$P,"OUSD Central")</f>
        <v>0</v>
      </c>
      <c r="AD65" s="204">
        <f>COUNTIFS([3]Classrooms!$B:$B,$A65,[3]Classrooms!$Q:$Q,"Specialized*",[3]Classrooms!$P:$P,"Comm-Based")</f>
        <v>0</v>
      </c>
      <c r="AE65" s="204">
        <f>COUNTIFS([3]Classrooms!$B:$B,$A65,[3]Classrooms!$Q:$Q,"Specialized*",[3]Classrooms!$P:$P,"Vacant (Condemned)")</f>
        <v>0</v>
      </c>
      <c r="AF65" s="204">
        <f>COUNTIFS([3]Classrooms!$B:$B,$A65,[3]Classrooms!$Q:$Q,"Specialized*",[3]Classrooms!$P:$P,"Charter")</f>
        <v>4</v>
      </c>
      <c r="AG65" s="206">
        <f t="shared" si="7"/>
        <v>0</v>
      </c>
      <c r="AH65" s="207">
        <f>SUMIFS([3]Classrooms!$N:$N,[3]Classrooms!$B:$B,$A65,[3]Classrooms!$Q:$Q,AH$3,[3]Classrooms!$N:$N,"&gt;=600",[3]Classrooms!$P:$P,"&lt;&gt;Condemned")</f>
        <v>17085</v>
      </c>
      <c r="AI65" s="207">
        <f>SUMIFS([3]Classrooms!$N:$N,[3]Classrooms!$B:$B,$A65,[3]Classrooms!$Q:$Q,AI$3,[3]Classrooms!$N:$N,"&gt;=600",[3]Classrooms!$P:$P,"&lt;&gt;Condemned")</f>
        <v>2175</v>
      </c>
      <c r="AJ65" s="207">
        <f>SUMIFS([3]Classrooms!$N:$N,[3]Classrooms!$B:$B,$A65,[3]Classrooms!$Q:$Q,AJ$3,[3]Classrooms!$N:$N,"&gt;=600",[3]Classrooms!$P:$P,"&lt;&gt;Condemned")</f>
        <v>935</v>
      </c>
      <c r="AK65" s="207">
        <f>SUMIFS([3]Classrooms!$N:$N,[3]Classrooms!$B:$B,$A65,[3]Classrooms!$Q:$Q,AK$3,[3]Classrooms!$N:$N,"&gt;=600",[3]Classrooms!$P:$P,"&lt;&gt;Condemned")</f>
        <v>918</v>
      </c>
      <c r="AL65" s="207">
        <f>SUMIFS('[3]NCS Rooms'!$I:$I,'[3]NCS Rooms'!$A:$A,$A65,'[3]NCS Rooms'!$L:$L,AL$3,'[3]NCS Rooms'!$M:$M,"&lt;&gt;Condemned")</f>
        <v>4620</v>
      </c>
      <c r="AM65" s="207">
        <f>SUMIFS('[3]NCS Rooms'!$I:$I,'[3]NCS Rooms'!$A:$A,$A65,'[3]NCS Rooms'!$L:$L,AM$3,'[3]NCS Rooms'!$M:$M,"&lt;&gt;Condemned")</f>
        <v>0</v>
      </c>
      <c r="AN65" s="207">
        <f>SUMIFS('[3]NCS Rooms'!$I:$I,'[3]NCS Rooms'!$A:$A,$A65,'[3]NCS Rooms'!$L:$L,AN$3,'[3]NCS Rooms'!$M:$M,"&lt;&gt;Condemned")</f>
        <v>0</v>
      </c>
      <c r="AO65" s="207">
        <f>SUMIFS('[3]NCS Rooms'!$I:$I,'[3]NCS Rooms'!$A:$A,$A65,'[3]NCS Rooms'!$L:$L,AO$3,'[3]NCS Rooms'!$M:$M,"&lt;&gt;Condemned")</f>
        <v>2090</v>
      </c>
      <c r="AP65" s="207">
        <f>SUMIFS('[3]NCS Rooms'!$I:$I,'[3]NCS Rooms'!$A:$A,$A65,'[3]NCS Rooms'!$L:$L,AP$3,'[3]NCS Rooms'!$M:$M,"&lt;&gt;Condemned")</f>
        <v>5344</v>
      </c>
      <c r="AQ65" s="207">
        <f>SUMIFS('[3]NCS Rooms'!$I:$I,'[3]NCS Rooms'!$A:$A,$A65,'[3]NCS Rooms'!$L:$L,AQ$3,'[3]NCS Rooms'!$M:$M,"&lt;&gt;Condemned")</f>
        <v>3251</v>
      </c>
      <c r="AR65" s="208">
        <f t="shared" si="8"/>
        <v>949</v>
      </c>
      <c r="AS65" s="208">
        <f t="shared" si="9"/>
        <v>0</v>
      </c>
      <c r="AT65" s="208">
        <f t="shared" si="10"/>
        <v>3251</v>
      </c>
      <c r="AU65" s="208">
        <f t="shared" si="11"/>
        <v>76230</v>
      </c>
      <c r="AV65" s="208">
        <f>SUMIFS('[3]NCS Rooms'!$I:$I,'[3]NCS Rooms'!$A:$A,$A65,'[3]NCS Rooms'!$F:$F,1)+SUMIFS('[3]Rooms Removed'!$I:$I,'[3]Rooms Removed'!$A:$A,$A65,'[3]Rooms Removed'!$F:$F,1,'[3]Rooms Removed'!$K:$K,"2012-not provided to students")+SUMIFS('[3]Rooms Removed'!$I:$I,'[3]Rooms Removed'!$A:$A,$A65,'[3]Rooms Removed'!$F:$F,1,'[3]Rooms Removed'!$K:$K,"2012-condemned")</f>
        <v>21694</v>
      </c>
      <c r="AW65" s="208">
        <f t="shared" si="12"/>
        <v>54536</v>
      </c>
      <c r="AX65" s="209"/>
    </row>
    <row r="66" spans="1:51" x14ac:dyDescent="0.25">
      <c r="A66" s="141">
        <v>186</v>
      </c>
      <c r="B66" s="142" t="s">
        <v>300</v>
      </c>
      <c r="C66" s="142" t="s">
        <v>232</v>
      </c>
      <c r="D66" s="142" t="s">
        <v>7498</v>
      </c>
      <c r="E66" s="202">
        <v>7.71</v>
      </c>
      <c r="F66" s="203">
        <f t="shared" si="0"/>
        <v>37</v>
      </c>
      <c r="G66" s="204">
        <f t="shared" si="13"/>
        <v>32</v>
      </c>
      <c r="H66" s="204">
        <f t="shared" si="14"/>
        <v>0</v>
      </c>
      <c r="I66" s="204">
        <f t="shared" si="1"/>
        <v>32</v>
      </c>
      <c r="J66" s="204">
        <f t="shared" si="2"/>
        <v>0</v>
      </c>
      <c r="K66" s="204">
        <f t="shared" si="3"/>
        <v>5</v>
      </c>
      <c r="L66" s="205">
        <f>COUNTIFS([3]Classrooms!$B:$B,$A66,[3]Classrooms!$Q:$Q,"General Classroom")</f>
        <v>34</v>
      </c>
      <c r="M66" s="205">
        <v>0</v>
      </c>
      <c r="N66" s="205">
        <f t="shared" si="15"/>
        <v>34</v>
      </c>
      <c r="O66" s="205">
        <f>SUMIFS([3]SDC!$K:$K,[3]SDC!$L:$L,$A66)</f>
        <v>0</v>
      </c>
      <c r="P66" s="205">
        <f>COUNTIFS([3]Classrooms!$B:$B,$A66,[3]Classrooms!$Q:$Q,"General Classroom",[3]Classrooms!$P:$P,"Adult Ed")</f>
        <v>0</v>
      </c>
      <c r="Q66" s="205">
        <f>COUNTIFS([3]Classrooms!$B:$B,$A66,[3]Classrooms!$Q:$Q,"General Classroom",[3]Classrooms!$P:$P,"CDC*")</f>
        <v>3</v>
      </c>
      <c r="R66" s="205">
        <f>COUNTIFS([3]Classrooms!$B:$B,$A66,[3]Classrooms!$Q:$Q,"General Classroom",[3]Classrooms!$P:$P,"OUSD Central")</f>
        <v>0</v>
      </c>
      <c r="S66" s="205">
        <f>COUNTIFS([3]Classrooms!$B:$B,$A66,[3]Classrooms!$Q:$Q,"General Classroom",[3]Classrooms!$P:$P,"Comm-Based")</f>
        <v>2</v>
      </c>
      <c r="T66" s="205">
        <f>COUNTIFS([3]Classrooms!$B:$B,$A66,[3]Classrooms!$Q:$Q,"General Classroom",[3]Classrooms!$P:$P,"Vacant (Condemned)")</f>
        <v>0</v>
      </c>
      <c r="U66" s="205">
        <f>COUNTIFS([3]Classrooms!$B:$B,$A66,[3]Classrooms!$Q:$Q,"General Classroom",[3]Classrooms!$P:$P,"Charter")</f>
        <v>0</v>
      </c>
      <c r="V66" s="205">
        <f t="shared" si="16"/>
        <v>5</v>
      </c>
      <c r="W66" s="206">
        <f t="shared" si="6"/>
        <v>29</v>
      </c>
      <c r="X66" s="204">
        <f>COUNTIFS([3]Classrooms!$B:$B,$A66,[3]Classrooms!$Q:$Q,"Specialized*")</f>
        <v>3</v>
      </c>
      <c r="Y66" s="204">
        <v>0</v>
      </c>
      <c r="Z66" s="204">
        <v>0</v>
      </c>
      <c r="AA66" s="204">
        <f>COUNTIFS([3]Classrooms!$B:$B,$A66,[3]Classrooms!$Q:$Q,"Specialized*",[3]Classrooms!$P:$P,"Adult Ed")</f>
        <v>0</v>
      </c>
      <c r="AB66" s="204">
        <f>COUNTIFS([3]Classrooms!$B:$B,$A66,[3]Classrooms!$Q:$Q,"Specialized*",[3]Classrooms!$P:$P,"CDC*")</f>
        <v>0</v>
      </c>
      <c r="AC66" s="204">
        <f>COUNTIFS([3]Classrooms!$B:$B,$A66,[3]Classrooms!$Q:$Q,"Specialized*",[3]Classrooms!$P:$P,"OUSD Central")</f>
        <v>0</v>
      </c>
      <c r="AD66" s="204">
        <f>COUNTIFS([3]Classrooms!$B:$B,$A66,[3]Classrooms!$Q:$Q,"Specialized*",[3]Classrooms!$P:$P,"Comm-Based")</f>
        <v>0</v>
      </c>
      <c r="AE66" s="204">
        <f>COUNTIFS([3]Classrooms!$B:$B,$A66,[3]Classrooms!$Q:$Q,"Specialized*",[3]Classrooms!$P:$P,"Vacant (Condemned)")</f>
        <v>0</v>
      </c>
      <c r="AF66" s="204">
        <f>COUNTIFS([3]Classrooms!$B:$B,$A66,[3]Classrooms!$Q:$Q,"Specialized*",[3]Classrooms!$P:$P,"Charter")</f>
        <v>0</v>
      </c>
      <c r="AG66" s="206">
        <f t="shared" si="7"/>
        <v>3</v>
      </c>
      <c r="AH66" s="207">
        <f>SUMIFS([3]Classrooms!$N:$N,[3]Classrooms!$B:$B,$A66,[3]Classrooms!$Q:$Q,AH$3,[3]Classrooms!$N:$N,"&gt;=600",[3]Classrooms!$P:$P,"&lt;&gt;Condemned")</f>
        <v>32291</v>
      </c>
      <c r="AI66" s="207">
        <f>SUMIFS([3]Classrooms!$N:$N,[3]Classrooms!$B:$B,$A66,[3]Classrooms!$Q:$Q,AI$3,[3]Classrooms!$N:$N,"&gt;=600",[3]Classrooms!$P:$P,"&lt;&gt;Condemned")</f>
        <v>1858</v>
      </c>
      <c r="AJ66" s="207">
        <f>SUMIFS([3]Classrooms!$N:$N,[3]Classrooms!$B:$B,$A66,[3]Classrooms!$Q:$Q,AJ$3,[3]Classrooms!$N:$N,"&gt;=600",[3]Classrooms!$P:$P,"&lt;&gt;Condemned")</f>
        <v>844</v>
      </c>
      <c r="AK66" s="207">
        <f>SUMIFS([3]Classrooms!$N:$N,[3]Classrooms!$B:$B,$A66,[3]Classrooms!$Q:$Q,AK$3,[3]Classrooms!$N:$N,"&gt;=600",[3]Classrooms!$P:$P,"&lt;&gt;Condemned")</f>
        <v>0</v>
      </c>
      <c r="AL66" s="207">
        <f>SUMIFS('[3]NCS Rooms'!$I:$I,'[3]NCS Rooms'!$A:$A,$A66,'[3]NCS Rooms'!$L:$L,AL$3,'[3]NCS Rooms'!$M:$M,"&lt;&gt;Condemned")</f>
        <v>964</v>
      </c>
      <c r="AM66" s="207">
        <f>SUMIFS('[3]NCS Rooms'!$I:$I,'[3]NCS Rooms'!$A:$A,$A66,'[3]NCS Rooms'!$L:$L,AM$3,'[3]NCS Rooms'!$M:$M,"&lt;&gt;Condemned")</f>
        <v>3550</v>
      </c>
      <c r="AN66" s="207">
        <f>SUMIFS('[3]NCS Rooms'!$I:$I,'[3]NCS Rooms'!$A:$A,$A66,'[3]NCS Rooms'!$L:$L,AN$3,'[3]NCS Rooms'!$M:$M,"&lt;&gt;Condemned")</f>
        <v>7876</v>
      </c>
      <c r="AO66" s="207">
        <f>SUMIFS('[3]NCS Rooms'!$I:$I,'[3]NCS Rooms'!$A:$A,$A66,'[3]NCS Rooms'!$L:$L,AO$3,'[3]NCS Rooms'!$M:$M,"&lt;&gt;Condemned")</f>
        <v>2410</v>
      </c>
      <c r="AP66" s="207">
        <f>SUMIFS('[3]NCS Rooms'!$I:$I,'[3]NCS Rooms'!$A:$A,$A66,'[3]NCS Rooms'!$L:$L,AP$3,'[3]NCS Rooms'!$M:$M,"&lt;&gt;Condemned")</f>
        <v>17405</v>
      </c>
      <c r="AQ66" s="207">
        <f>SUMIFS('[3]NCS Rooms'!$I:$I,'[3]NCS Rooms'!$A:$A,$A66,'[3]NCS Rooms'!$L:$L,AQ$3,'[3]NCS Rooms'!$M:$M,"&lt;&gt;Condemned")</f>
        <v>8856</v>
      </c>
      <c r="AR66" s="208">
        <f t="shared" si="8"/>
        <v>950</v>
      </c>
      <c r="AS66" s="208">
        <f t="shared" si="9"/>
        <v>0</v>
      </c>
      <c r="AT66" s="208">
        <f t="shared" si="10"/>
        <v>8856</v>
      </c>
      <c r="AU66" s="208">
        <f t="shared" si="11"/>
        <v>335848</v>
      </c>
      <c r="AV66" s="208">
        <f>SUMIFS('[3]NCS Rooms'!$I:$I,'[3]NCS Rooms'!$A:$A,$A66,'[3]NCS Rooms'!$F:$F,1)+SUMIFS('[3]Rooms Removed'!$I:$I,'[3]Rooms Removed'!$A:$A,$A66,'[3]Rooms Removed'!$F:$F,1,'[3]Rooms Removed'!$K:$K,"2012-not provided to students")+SUMIFS('[3]Rooms Removed'!$I:$I,'[3]Rooms Removed'!$A:$A,$A66,'[3]Rooms Removed'!$F:$F,1,'[3]Rooms Removed'!$K:$K,"2012-condemned")</f>
        <v>55912</v>
      </c>
      <c r="AW66" s="208">
        <f t="shared" si="12"/>
        <v>279936</v>
      </c>
      <c r="AX66" s="209"/>
    </row>
    <row r="67" spans="1:51" x14ac:dyDescent="0.25">
      <c r="A67" s="141">
        <v>201</v>
      </c>
      <c r="B67" s="142" t="s">
        <v>307</v>
      </c>
      <c r="C67" s="142" t="s">
        <v>221</v>
      </c>
      <c r="D67" s="142" t="s">
        <v>7499</v>
      </c>
      <c r="E67" s="202">
        <v>3.79</v>
      </c>
      <c r="F67" s="203">
        <f t="shared" si="0"/>
        <v>26</v>
      </c>
      <c r="G67" s="204">
        <f t="shared" si="13"/>
        <v>24</v>
      </c>
      <c r="H67" s="204">
        <f t="shared" si="14"/>
        <v>2</v>
      </c>
      <c r="I67" s="204">
        <f t="shared" si="1"/>
        <v>26</v>
      </c>
      <c r="J67" s="204">
        <f t="shared" si="2"/>
        <v>0</v>
      </c>
      <c r="K67" s="204">
        <f t="shared" si="3"/>
        <v>0</v>
      </c>
      <c r="L67" s="205">
        <f>COUNTIFS([3]Classrooms!$B:$B,$A67,[3]Classrooms!$Q:$Q,"General Classroom")</f>
        <v>22</v>
      </c>
      <c r="M67" s="205">
        <v>0</v>
      </c>
      <c r="N67" s="205">
        <f t="shared" si="15"/>
        <v>22</v>
      </c>
      <c r="O67" s="205">
        <f>SUMIFS([3]SDC!$K:$K,[3]SDC!$L:$L,$A67)</f>
        <v>2</v>
      </c>
      <c r="P67" s="205">
        <f>COUNTIFS([3]Classrooms!$B:$B,$A67,[3]Classrooms!$Q:$Q,"General Classroom",[3]Classrooms!$P:$P,"Adult Ed")</f>
        <v>0</v>
      </c>
      <c r="Q67" s="205">
        <f>COUNTIFS([3]Classrooms!$B:$B,$A67,[3]Classrooms!$Q:$Q,"General Classroom",[3]Classrooms!$P:$P,"CDC*")</f>
        <v>0</v>
      </c>
      <c r="R67" s="205">
        <f>COUNTIFS([3]Classrooms!$B:$B,$A67,[3]Classrooms!$Q:$Q,"General Classroom",[3]Classrooms!$P:$P,"OUSD Central")</f>
        <v>0</v>
      </c>
      <c r="S67" s="205">
        <f>COUNTIFS([3]Classrooms!$B:$B,$A67,[3]Classrooms!$Q:$Q,"General Classroom",[3]Classrooms!$P:$P,"Comm-Based")</f>
        <v>0</v>
      </c>
      <c r="T67" s="205">
        <f>COUNTIFS([3]Classrooms!$B:$B,$A67,[3]Classrooms!$Q:$Q,"General Classroom",[3]Classrooms!$P:$P,"Vacant (Condemned)")</f>
        <v>0</v>
      </c>
      <c r="U67" s="205">
        <f>COUNTIFS([3]Classrooms!$B:$B,$A67,[3]Classrooms!$Q:$Q,"General Classroom",[3]Classrooms!$P:$P,"Charter")</f>
        <v>0</v>
      </c>
      <c r="V67" s="205">
        <f t="shared" si="16"/>
        <v>0</v>
      </c>
      <c r="W67" s="206">
        <f t="shared" si="6"/>
        <v>20</v>
      </c>
      <c r="X67" s="204">
        <f>COUNTIFS([3]Classrooms!$B:$B,$A67,[3]Classrooms!$Q:$Q,"Specialized*")</f>
        <v>4</v>
      </c>
      <c r="Y67" s="204">
        <v>0</v>
      </c>
      <c r="Z67" s="204">
        <v>0</v>
      </c>
      <c r="AA67" s="204">
        <f>COUNTIFS([3]Classrooms!$B:$B,$A67,[3]Classrooms!$Q:$Q,"Specialized*",[3]Classrooms!$P:$P,"Adult Ed")</f>
        <v>0</v>
      </c>
      <c r="AB67" s="204">
        <f>COUNTIFS([3]Classrooms!$B:$B,$A67,[3]Classrooms!$Q:$Q,"Specialized*",[3]Classrooms!$P:$P,"CDC*")</f>
        <v>0</v>
      </c>
      <c r="AC67" s="204">
        <f>COUNTIFS([3]Classrooms!$B:$B,$A67,[3]Classrooms!$Q:$Q,"Specialized*",[3]Classrooms!$P:$P,"OUSD Central")</f>
        <v>0</v>
      </c>
      <c r="AD67" s="204">
        <f>COUNTIFS([3]Classrooms!$B:$B,$A67,[3]Classrooms!$Q:$Q,"Specialized*",[3]Classrooms!$P:$P,"Comm-Based")</f>
        <v>0</v>
      </c>
      <c r="AE67" s="204">
        <f>COUNTIFS([3]Classrooms!$B:$B,$A67,[3]Classrooms!$Q:$Q,"Specialized*",[3]Classrooms!$P:$P,"Vacant (Condemned)")</f>
        <v>0</v>
      </c>
      <c r="AF67" s="204">
        <f>COUNTIFS([3]Classrooms!$B:$B,$A67,[3]Classrooms!$Q:$Q,"Specialized*",[3]Classrooms!$P:$P,"Charter")</f>
        <v>0</v>
      </c>
      <c r="AG67" s="206">
        <f t="shared" si="7"/>
        <v>4</v>
      </c>
      <c r="AH67" s="207">
        <f>SUMIFS([3]Classrooms!$N:$N,[3]Classrooms!$B:$B,$A67,[3]Classrooms!$Q:$Q,AH$3,[3]Classrooms!$N:$N,"&gt;=600",[3]Classrooms!$P:$P,"&lt;&gt;Condemned")</f>
        <v>17512</v>
      </c>
      <c r="AI67" s="207">
        <f>SUMIFS([3]Classrooms!$N:$N,[3]Classrooms!$B:$B,$A67,[3]Classrooms!$Q:$Q,AI$3,[3]Classrooms!$N:$N,"&gt;=600",[3]Classrooms!$P:$P,"&lt;&gt;Condemned")</f>
        <v>1578</v>
      </c>
      <c r="AJ67" s="207">
        <f>SUMIFS([3]Classrooms!$N:$N,[3]Classrooms!$B:$B,$A67,[3]Classrooms!$Q:$Q,AJ$3,[3]Classrooms!$N:$N,"&gt;=600",[3]Classrooms!$P:$P,"&lt;&gt;Condemned")</f>
        <v>3278</v>
      </c>
      <c r="AK67" s="207">
        <f>SUMIFS([3]Classrooms!$N:$N,[3]Classrooms!$B:$B,$A67,[3]Classrooms!$Q:$Q,AK$3,[3]Classrooms!$N:$N,"&gt;=600",[3]Classrooms!$P:$P,"&lt;&gt;Condemned")</f>
        <v>0</v>
      </c>
      <c r="AL67" s="207">
        <f>SUMIFS('[3]NCS Rooms'!$I:$I,'[3]NCS Rooms'!$A:$A,$A67,'[3]NCS Rooms'!$L:$L,AL$3,'[3]NCS Rooms'!$M:$M,"&lt;&gt;Condemned")</f>
        <v>1440</v>
      </c>
      <c r="AM67" s="207">
        <f>SUMIFS('[3]NCS Rooms'!$I:$I,'[3]NCS Rooms'!$A:$A,$A67,'[3]NCS Rooms'!$L:$L,AM$3,'[3]NCS Rooms'!$M:$M,"&lt;&gt;Condemned")</f>
        <v>1920</v>
      </c>
      <c r="AN67" s="207">
        <f>SUMIFS('[3]NCS Rooms'!$I:$I,'[3]NCS Rooms'!$A:$A,$A67,'[3]NCS Rooms'!$L:$L,AN$3,'[3]NCS Rooms'!$M:$M,"&lt;&gt;Condemned")</f>
        <v>5770</v>
      </c>
      <c r="AO67" s="207">
        <f>SUMIFS('[3]NCS Rooms'!$I:$I,'[3]NCS Rooms'!$A:$A,$A67,'[3]NCS Rooms'!$L:$L,AO$3,'[3]NCS Rooms'!$M:$M,"&lt;&gt;Condemned")</f>
        <v>1203</v>
      </c>
      <c r="AP67" s="207">
        <f>SUMIFS('[3]NCS Rooms'!$I:$I,'[3]NCS Rooms'!$A:$A,$A67,'[3]NCS Rooms'!$L:$L,AP$3,'[3]NCS Rooms'!$M:$M,"&lt;&gt;Condemned")</f>
        <v>8765</v>
      </c>
      <c r="AQ67" s="207">
        <f>SUMIFS('[3]NCS Rooms'!$I:$I,'[3]NCS Rooms'!$A:$A,$A67,'[3]NCS Rooms'!$L:$L,AQ$3,'[3]NCS Rooms'!$M:$M,"&lt;&gt;Condemned")</f>
        <v>6195</v>
      </c>
      <c r="AR67" s="208">
        <f t="shared" si="8"/>
        <v>796</v>
      </c>
      <c r="AS67" s="208">
        <f t="shared" si="9"/>
        <v>1592</v>
      </c>
      <c r="AT67" s="208">
        <f t="shared" si="10"/>
        <v>7787</v>
      </c>
      <c r="AU67" s="208">
        <f t="shared" si="11"/>
        <v>165092</v>
      </c>
      <c r="AV67" s="208">
        <f>SUMIFS('[3]NCS Rooms'!$I:$I,'[3]NCS Rooms'!$A:$A,$A67,'[3]NCS Rooms'!$F:$F,1)+SUMIFS('[3]Rooms Removed'!$I:$I,'[3]Rooms Removed'!$A:$A,$A67,'[3]Rooms Removed'!$F:$F,1,'[3]Rooms Removed'!$K:$K,"2012-not provided to students")+SUMIFS('[3]Rooms Removed'!$I:$I,'[3]Rooms Removed'!$A:$A,$A67,'[3]Rooms Removed'!$F:$F,1,'[3]Rooms Removed'!$K:$K,"2012-condemned")</f>
        <v>48105</v>
      </c>
      <c r="AW67" s="208">
        <f t="shared" si="12"/>
        <v>116987</v>
      </c>
      <c r="AX67" s="209"/>
    </row>
    <row r="68" spans="1:51" x14ac:dyDescent="0.25">
      <c r="A68" s="141">
        <v>202</v>
      </c>
      <c r="B68" s="142" t="s">
        <v>316</v>
      </c>
      <c r="C68" s="142" t="s">
        <v>216</v>
      </c>
      <c r="D68" s="142" t="s">
        <v>7500</v>
      </c>
      <c r="E68" s="202">
        <v>9.27</v>
      </c>
      <c r="F68" s="203">
        <f t="shared" ref="F68:F111" si="17">SUM($I68:$K68)</f>
        <v>40</v>
      </c>
      <c r="G68" s="204">
        <f t="shared" si="13"/>
        <v>37</v>
      </c>
      <c r="H68" s="204">
        <f t="shared" si="14"/>
        <v>3</v>
      </c>
      <c r="I68" s="204">
        <f t="shared" ref="I68:I111" si="18">SUM($G68:$H68)</f>
        <v>40</v>
      </c>
      <c r="J68" s="204">
        <f t="shared" ref="J68:J111" si="19">SUM($U68,$AF68)</f>
        <v>0</v>
      </c>
      <c r="K68" s="204">
        <f t="shared" ref="K68:K111" si="20">SUM($P68:$T68,$AA68:$AE68)</f>
        <v>0</v>
      </c>
      <c r="L68" s="205">
        <f>COUNTIFS([3]Classrooms!$B:$B,$A68,[3]Classrooms!$Q:$Q,"General Classroom")</f>
        <v>35</v>
      </c>
      <c r="M68" s="205">
        <v>0</v>
      </c>
      <c r="N68" s="205">
        <f t="shared" ref="N68:N99" si="21">SUM(L68:M68)</f>
        <v>35</v>
      </c>
      <c r="O68" s="205">
        <f>SUMIFS([3]SDC!$K:$K,[3]SDC!$L:$L,$A68)</f>
        <v>3</v>
      </c>
      <c r="P68" s="205">
        <f>COUNTIFS([3]Classrooms!$B:$B,$A68,[3]Classrooms!$Q:$Q,"General Classroom",[3]Classrooms!$P:$P,"Adult Ed")</f>
        <v>0</v>
      </c>
      <c r="Q68" s="205">
        <f>COUNTIFS([3]Classrooms!$B:$B,$A68,[3]Classrooms!$Q:$Q,"General Classroom",[3]Classrooms!$P:$P,"CDC*")</f>
        <v>0</v>
      </c>
      <c r="R68" s="205">
        <f>COUNTIFS([3]Classrooms!$B:$B,$A68,[3]Classrooms!$Q:$Q,"General Classroom",[3]Classrooms!$P:$P,"OUSD Central")</f>
        <v>0</v>
      </c>
      <c r="S68" s="205">
        <f>COUNTIFS([3]Classrooms!$B:$B,$A68,[3]Classrooms!$Q:$Q,"General Classroom",[3]Classrooms!$P:$P,"Comm-Based")</f>
        <v>0</v>
      </c>
      <c r="T68" s="205">
        <f>COUNTIFS([3]Classrooms!$B:$B,$A68,[3]Classrooms!$Q:$Q,"General Classroom",[3]Classrooms!$P:$P,"Vacant (Condemned)")</f>
        <v>0</v>
      </c>
      <c r="U68" s="205">
        <f>COUNTIFS([3]Classrooms!$B:$B,$A68,[3]Classrooms!$Q:$Q,"General Classroom",[3]Classrooms!$P:$P,"Charter")</f>
        <v>0</v>
      </c>
      <c r="V68" s="205">
        <f t="shared" ref="V68:V99" si="22">SUM(P68:U68)</f>
        <v>0</v>
      </c>
      <c r="W68" s="206">
        <f t="shared" ref="W68:W111" si="23">N68-O68-V68</f>
        <v>32</v>
      </c>
      <c r="X68" s="204">
        <f>COUNTIFS([3]Classrooms!$B:$B,$A68,[3]Classrooms!$Q:$Q,"Specialized*")</f>
        <v>5</v>
      </c>
      <c r="Y68" s="204">
        <v>0</v>
      </c>
      <c r="Z68" s="204">
        <v>0</v>
      </c>
      <c r="AA68" s="204">
        <f>COUNTIFS([3]Classrooms!$B:$B,$A68,[3]Classrooms!$Q:$Q,"Specialized*",[3]Classrooms!$P:$P,"Adult Ed")</f>
        <v>0</v>
      </c>
      <c r="AB68" s="204">
        <f>COUNTIFS([3]Classrooms!$B:$B,$A68,[3]Classrooms!$Q:$Q,"Specialized*",[3]Classrooms!$P:$P,"CDC*")</f>
        <v>0</v>
      </c>
      <c r="AC68" s="204">
        <f>COUNTIFS([3]Classrooms!$B:$B,$A68,[3]Classrooms!$Q:$Q,"Specialized*",[3]Classrooms!$P:$P,"OUSD Central")</f>
        <v>0</v>
      </c>
      <c r="AD68" s="204">
        <f>COUNTIFS([3]Classrooms!$B:$B,$A68,[3]Classrooms!$Q:$Q,"Specialized*",[3]Classrooms!$P:$P,"Comm-Based")</f>
        <v>0</v>
      </c>
      <c r="AE68" s="204">
        <f>COUNTIFS([3]Classrooms!$B:$B,$A68,[3]Classrooms!$Q:$Q,"Specialized*",[3]Classrooms!$P:$P,"Vacant (Condemned)")</f>
        <v>0</v>
      </c>
      <c r="AF68" s="204">
        <f>COUNTIFS([3]Classrooms!$B:$B,$A68,[3]Classrooms!$Q:$Q,"Specialized*",[3]Classrooms!$P:$P,"Charter")</f>
        <v>0</v>
      </c>
      <c r="AG68" s="206">
        <f t="shared" ref="AG68:AG111" si="24">SUM($X68:$Y68)-SUM($Z68:$AF68)</f>
        <v>5</v>
      </c>
      <c r="AH68" s="207">
        <f>SUMIFS([3]Classrooms!$N:$N,[3]Classrooms!$B:$B,$A68,[3]Classrooms!$Q:$Q,AH$3,[3]Classrooms!$N:$N,"&gt;=600",[3]Classrooms!$P:$P,"&lt;&gt;Condemned")</f>
        <v>27884</v>
      </c>
      <c r="AI68" s="207">
        <f>SUMIFS([3]Classrooms!$N:$N,[3]Classrooms!$B:$B,$A68,[3]Classrooms!$Q:$Q,AI$3,[3]Classrooms!$N:$N,"&gt;=600",[3]Classrooms!$P:$P,"&lt;&gt;Condemned")</f>
        <v>1651</v>
      </c>
      <c r="AJ68" s="207">
        <f>SUMIFS([3]Classrooms!$N:$N,[3]Classrooms!$B:$B,$A68,[3]Classrooms!$Q:$Q,AJ$3,[3]Classrooms!$N:$N,"&gt;=600",[3]Classrooms!$P:$P,"&lt;&gt;Condemned")</f>
        <v>2578</v>
      </c>
      <c r="AK68" s="207">
        <f>SUMIFS([3]Classrooms!$N:$N,[3]Classrooms!$B:$B,$A68,[3]Classrooms!$Q:$Q,AK$3,[3]Classrooms!$N:$N,"&gt;=600",[3]Classrooms!$P:$P,"&lt;&gt;Condemned")</f>
        <v>0</v>
      </c>
      <c r="AL68" s="207">
        <f>SUMIFS('[3]NCS Rooms'!$I:$I,'[3]NCS Rooms'!$A:$A,$A68,'[3]NCS Rooms'!$L:$L,AL$3,'[3]NCS Rooms'!$M:$M,"&lt;&gt;Condemned")</f>
        <v>9784</v>
      </c>
      <c r="AM68" s="207">
        <f>SUMIFS('[3]NCS Rooms'!$I:$I,'[3]NCS Rooms'!$A:$A,$A68,'[3]NCS Rooms'!$L:$L,AM$3,'[3]NCS Rooms'!$M:$M,"&lt;&gt;Condemned")</f>
        <v>2368</v>
      </c>
      <c r="AN68" s="207">
        <f>SUMIFS('[3]NCS Rooms'!$I:$I,'[3]NCS Rooms'!$A:$A,$A68,'[3]NCS Rooms'!$L:$L,AN$3,'[3]NCS Rooms'!$M:$M,"&lt;&gt;Condemned")</f>
        <v>10800</v>
      </c>
      <c r="AO68" s="207">
        <f>SUMIFS('[3]NCS Rooms'!$I:$I,'[3]NCS Rooms'!$A:$A,$A68,'[3]NCS Rooms'!$L:$L,AO$3,'[3]NCS Rooms'!$M:$M,"&lt;&gt;Condemned")</f>
        <v>1680</v>
      </c>
      <c r="AP68" s="207">
        <f>SUMIFS('[3]NCS Rooms'!$I:$I,'[3]NCS Rooms'!$A:$A,$A68,'[3]NCS Rooms'!$L:$L,AP$3,'[3]NCS Rooms'!$M:$M,"&lt;&gt;Condemned")</f>
        <v>28011</v>
      </c>
      <c r="AQ68" s="207">
        <f>SUMIFS('[3]NCS Rooms'!$I:$I,'[3]NCS Rooms'!$A:$A,$A68,'[3]NCS Rooms'!$L:$L,AQ$3,'[3]NCS Rooms'!$M:$M,"&lt;&gt;Condemned")</f>
        <v>11453</v>
      </c>
      <c r="AR68" s="208">
        <f t="shared" ref="AR68:AR111" si="25">IFERROR(ROUND($AH68/$L68,0),0)</f>
        <v>797</v>
      </c>
      <c r="AS68" s="208">
        <f t="shared" ref="AS68:AS111" si="26">$O68*$AR68</f>
        <v>2391</v>
      </c>
      <c r="AT68" s="208">
        <f t="shared" ref="AT68:AT111" si="27">SUM($AQ68,$AS68)</f>
        <v>13844</v>
      </c>
      <c r="AU68" s="208">
        <f t="shared" ref="AU68:AU111" si="28">ROUND($E68*43560,0)</f>
        <v>403801</v>
      </c>
      <c r="AV68" s="208">
        <f>SUMIFS('[3]NCS Rooms'!$I:$I,'[3]NCS Rooms'!$A:$A,$A68,'[3]NCS Rooms'!$F:$F,1)+SUMIFS('[3]Rooms Removed'!$I:$I,'[3]Rooms Removed'!$A:$A,$A68,'[3]Rooms Removed'!$F:$F,1,'[3]Rooms Removed'!$K:$K,"2012-not provided to students")+SUMIFS('[3]Rooms Removed'!$I:$I,'[3]Rooms Removed'!$A:$A,$A68,'[3]Rooms Removed'!$F:$F,1,'[3]Rooms Removed'!$K:$K,"2012-condemned")</f>
        <v>76848</v>
      </c>
      <c r="AW68" s="208">
        <f t="shared" ref="AW68:AW111" si="29">$AU68-$AV68</f>
        <v>326953</v>
      </c>
      <c r="AX68" s="209"/>
    </row>
    <row r="69" spans="1:51" x14ac:dyDescent="0.25">
      <c r="A69" s="141">
        <v>203</v>
      </c>
      <c r="B69" s="142" t="s">
        <v>314</v>
      </c>
      <c r="C69" s="142" t="s">
        <v>216</v>
      </c>
      <c r="D69" s="142" t="s">
        <v>7501</v>
      </c>
      <c r="E69" s="202">
        <v>6.31</v>
      </c>
      <c r="F69" s="203">
        <f t="shared" si="17"/>
        <v>28</v>
      </c>
      <c r="G69" s="204">
        <f t="shared" ref="G69:G111" si="30">SUM($W69,$AG69)</f>
        <v>22</v>
      </c>
      <c r="H69" s="204">
        <f t="shared" ref="H69:H111" si="31">SUM($O69,$Z69)</f>
        <v>3</v>
      </c>
      <c r="I69" s="204">
        <f t="shared" si="18"/>
        <v>25</v>
      </c>
      <c r="J69" s="204">
        <f t="shared" si="19"/>
        <v>0</v>
      </c>
      <c r="K69" s="204">
        <f t="shared" si="20"/>
        <v>3</v>
      </c>
      <c r="L69" s="205">
        <f>COUNTIFS([3]Classrooms!$B:$B,$A69,[3]Classrooms!$Q:$Q,"General Classroom")</f>
        <v>18</v>
      </c>
      <c r="M69" s="205">
        <v>0</v>
      </c>
      <c r="N69" s="205">
        <f t="shared" si="21"/>
        <v>18</v>
      </c>
      <c r="O69" s="205">
        <f>SUMIFS([3]SDC!$K:$K,[3]SDC!$L:$L,$A69)</f>
        <v>3</v>
      </c>
      <c r="P69" s="205">
        <f>COUNTIFS([3]Classrooms!$B:$B,$A69,[3]Classrooms!$Q:$Q,"General Classroom",[3]Classrooms!$P:$P,"Adult Ed")</f>
        <v>0</v>
      </c>
      <c r="Q69" s="205">
        <f>COUNTIFS([3]Classrooms!$B:$B,$A69,[3]Classrooms!$Q:$Q,"General Classroom",[3]Classrooms!$P:$P,"CDC*")</f>
        <v>0</v>
      </c>
      <c r="R69" s="205">
        <f>COUNTIFS([3]Classrooms!$B:$B,$A69,[3]Classrooms!$Q:$Q,"General Classroom",[3]Classrooms!$P:$P,"OUSD Central")</f>
        <v>0</v>
      </c>
      <c r="S69" s="205">
        <f>COUNTIFS([3]Classrooms!$B:$B,$A69,[3]Classrooms!$Q:$Q,"General Classroom",[3]Classrooms!$P:$P,"Comm-Based")</f>
        <v>0</v>
      </c>
      <c r="T69" s="205">
        <f>COUNTIFS([3]Classrooms!$B:$B,$A69,[3]Classrooms!$Q:$Q,"General Classroom",[3]Classrooms!$P:$P,"Vacant (Condemned)")</f>
        <v>0</v>
      </c>
      <c r="U69" s="205">
        <f>COUNTIFS([3]Classrooms!$B:$B,$A69,[3]Classrooms!$Q:$Q,"General Classroom",[3]Classrooms!$P:$P,"Charter")</f>
        <v>0</v>
      </c>
      <c r="V69" s="205">
        <f t="shared" si="22"/>
        <v>0</v>
      </c>
      <c r="W69" s="206">
        <f t="shared" si="23"/>
        <v>15</v>
      </c>
      <c r="X69" s="204">
        <f>COUNTIFS([3]Classrooms!$B:$B,$A69,[3]Classrooms!$Q:$Q,"Specialized*")</f>
        <v>10</v>
      </c>
      <c r="Y69" s="204">
        <v>0</v>
      </c>
      <c r="Z69" s="204">
        <v>0</v>
      </c>
      <c r="AA69" s="204">
        <f>COUNTIFS([3]Classrooms!$B:$B,$A69,[3]Classrooms!$Q:$Q,"Specialized*",[3]Classrooms!$P:$P,"Adult Ed")</f>
        <v>0</v>
      </c>
      <c r="AB69" s="204">
        <f>COUNTIFS([3]Classrooms!$B:$B,$A69,[3]Classrooms!$Q:$Q,"Specialized*",[3]Classrooms!$P:$P,"CDC*")</f>
        <v>0</v>
      </c>
      <c r="AC69" s="204">
        <f>COUNTIFS([3]Classrooms!$B:$B,$A69,[3]Classrooms!$Q:$Q,"Specialized*",[3]Classrooms!$P:$P,"OUSD Central")</f>
        <v>3</v>
      </c>
      <c r="AD69" s="204">
        <f>COUNTIFS([3]Classrooms!$B:$B,$A69,[3]Classrooms!$Q:$Q,"Specialized*",[3]Classrooms!$P:$P,"Comm-Based")</f>
        <v>0</v>
      </c>
      <c r="AE69" s="204">
        <f>COUNTIFS([3]Classrooms!$B:$B,$A69,[3]Classrooms!$Q:$Q,"Specialized*",[3]Classrooms!$P:$P,"Vacant (Condemned)")</f>
        <v>0</v>
      </c>
      <c r="AF69" s="204">
        <f>COUNTIFS([3]Classrooms!$B:$B,$A69,[3]Classrooms!$Q:$Q,"Specialized*",[3]Classrooms!$P:$P,"Charter")</f>
        <v>0</v>
      </c>
      <c r="AG69" s="206">
        <f t="shared" si="24"/>
        <v>7</v>
      </c>
      <c r="AH69" s="207">
        <f>SUMIFS([3]Classrooms!$N:$N,[3]Classrooms!$B:$B,$A69,[3]Classrooms!$Q:$Q,AH$3,[3]Classrooms!$N:$N,"&gt;=600",[3]Classrooms!$P:$P,"&lt;&gt;Condemned")</f>
        <v>14931</v>
      </c>
      <c r="AI69" s="207">
        <f>SUMIFS([3]Classrooms!$N:$N,[3]Classrooms!$B:$B,$A69,[3]Classrooms!$Q:$Q,AI$3,[3]Classrooms!$N:$N,"&gt;=600",[3]Classrooms!$P:$P,"&lt;&gt;Condemned")</f>
        <v>3042</v>
      </c>
      <c r="AJ69" s="207">
        <f>SUMIFS([3]Classrooms!$N:$N,[3]Classrooms!$B:$B,$A69,[3]Classrooms!$Q:$Q,AJ$3,[3]Classrooms!$N:$N,"&gt;=600",[3]Classrooms!$P:$P,"&lt;&gt;Condemned")</f>
        <v>6957</v>
      </c>
      <c r="AK69" s="207">
        <f>SUMIFS([3]Classrooms!$N:$N,[3]Classrooms!$B:$B,$A69,[3]Classrooms!$Q:$Q,AK$3,[3]Classrooms!$N:$N,"&gt;=600",[3]Classrooms!$P:$P,"&lt;&gt;Condemned")</f>
        <v>1317</v>
      </c>
      <c r="AL69" s="207">
        <f>SUMIFS('[3]NCS Rooms'!$I:$I,'[3]NCS Rooms'!$A:$A,$A69,'[3]NCS Rooms'!$L:$L,AL$3,'[3]NCS Rooms'!$M:$M,"&lt;&gt;Condemned")</f>
        <v>13407</v>
      </c>
      <c r="AM69" s="207">
        <f>SUMIFS('[3]NCS Rooms'!$I:$I,'[3]NCS Rooms'!$A:$A,$A69,'[3]NCS Rooms'!$L:$L,AM$3,'[3]NCS Rooms'!$M:$M,"&lt;&gt;Condemned")</f>
        <v>0</v>
      </c>
      <c r="AN69" s="207">
        <f>SUMIFS('[3]NCS Rooms'!$I:$I,'[3]NCS Rooms'!$A:$A,$A69,'[3]NCS Rooms'!$L:$L,AN$3,'[3]NCS Rooms'!$M:$M,"&lt;&gt;Condemned")</f>
        <v>4975</v>
      </c>
      <c r="AO69" s="207">
        <f>SUMIFS('[3]NCS Rooms'!$I:$I,'[3]NCS Rooms'!$A:$A,$A69,'[3]NCS Rooms'!$L:$L,AO$3,'[3]NCS Rooms'!$M:$M,"&lt;&gt;Condemned")</f>
        <v>2147</v>
      </c>
      <c r="AP69" s="207">
        <f>SUMIFS('[3]NCS Rooms'!$I:$I,'[3]NCS Rooms'!$A:$A,$A69,'[3]NCS Rooms'!$L:$L,AP$3,'[3]NCS Rooms'!$M:$M,"&lt;&gt;Condemned")</f>
        <v>26517</v>
      </c>
      <c r="AQ69" s="207">
        <f>SUMIFS('[3]NCS Rooms'!$I:$I,'[3]NCS Rooms'!$A:$A,$A69,'[3]NCS Rooms'!$L:$L,AQ$3,'[3]NCS Rooms'!$M:$M,"&lt;&gt;Condemned")</f>
        <v>7172</v>
      </c>
      <c r="AR69" s="208">
        <f t="shared" si="25"/>
        <v>830</v>
      </c>
      <c r="AS69" s="208">
        <f t="shared" si="26"/>
        <v>2490</v>
      </c>
      <c r="AT69" s="208">
        <f t="shared" si="27"/>
        <v>9662</v>
      </c>
      <c r="AU69" s="208">
        <f t="shared" si="28"/>
        <v>274864</v>
      </c>
      <c r="AV69" s="208">
        <f>SUMIFS('[3]NCS Rooms'!$I:$I,'[3]NCS Rooms'!$A:$A,$A69,'[3]NCS Rooms'!$F:$F,1)+SUMIFS('[3]Rooms Removed'!$I:$I,'[3]Rooms Removed'!$A:$A,$A69,'[3]Rooms Removed'!$F:$F,1,'[3]Rooms Removed'!$K:$K,"2012-not provided to students")+SUMIFS('[3]Rooms Removed'!$I:$I,'[3]Rooms Removed'!$A:$A,$A69,'[3]Rooms Removed'!$F:$F,1,'[3]Rooms Removed'!$K:$K,"2012-condemned")</f>
        <v>60435</v>
      </c>
      <c r="AW69" s="208">
        <f t="shared" si="29"/>
        <v>214429</v>
      </c>
      <c r="AX69" s="142"/>
    </row>
    <row r="70" spans="1:51" x14ac:dyDescent="0.25">
      <c r="A70" s="141">
        <v>204</v>
      </c>
      <c r="B70" s="142" t="s">
        <v>308</v>
      </c>
      <c r="C70" s="142" t="s">
        <v>285</v>
      </c>
      <c r="D70" s="142" t="s">
        <v>7502</v>
      </c>
      <c r="E70" s="202">
        <v>5.68</v>
      </c>
      <c r="F70" s="203">
        <f t="shared" si="17"/>
        <v>41</v>
      </c>
      <c r="G70" s="204">
        <f t="shared" si="30"/>
        <v>39</v>
      </c>
      <c r="H70" s="204">
        <f t="shared" si="31"/>
        <v>1</v>
      </c>
      <c r="I70" s="204">
        <f t="shared" si="18"/>
        <v>40</v>
      </c>
      <c r="J70" s="204">
        <f t="shared" si="19"/>
        <v>0</v>
      </c>
      <c r="K70" s="204">
        <f t="shared" si="20"/>
        <v>1</v>
      </c>
      <c r="L70" s="205">
        <f>COUNTIFS([3]Classrooms!$B:$B,$A70,[3]Classrooms!$Q:$Q,"General Classroom")</f>
        <v>34</v>
      </c>
      <c r="M70" s="205">
        <v>0</v>
      </c>
      <c r="N70" s="205">
        <f t="shared" si="21"/>
        <v>34</v>
      </c>
      <c r="O70" s="205">
        <f>SUMIFS([3]SDC!$K:$K,[3]SDC!$L:$L,$A70)</f>
        <v>1</v>
      </c>
      <c r="P70" s="205">
        <f>COUNTIFS([3]Classrooms!$B:$B,$A70,[3]Classrooms!$Q:$Q,"General Classroom",[3]Classrooms!$P:$P,"Adult Ed")</f>
        <v>0</v>
      </c>
      <c r="Q70" s="205">
        <f>COUNTIFS([3]Classrooms!$B:$B,$A70,[3]Classrooms!$Q:$Q,"General Classroom",[3]Classrooms!$P:$P,"CDC*")</f>
        <v>0</v>
      </c>
      <c r="R70" s="205">
        <f>COUNTIFS([3]Classrooms!$B:$B,$A70,[3]Classrooms!$Q:$Q,"General Classroom",[3]Classrooms!$P:$P,"OUSD Central")</f>
        <v>0</v>
      </c>
      <c r="S70" s="205">
        <f>COUNTIFS([3]Classrooms!$B:$B,$A70,[3]Classrooms!$Q:$Q,"General Classroom",[3]Classrooms!$P:$P,"Comm-Based")</f>
        <v>0</v>
      </c>
      <c r="T70" s="205">
        <f>COUNTIFS([3]Classrooms!$B:$B,$A70,[3]Classrooms!$Q:$Q,"General Classroom",[3]Classrooms!$P:$P,"Vacant (Condemned)")</f>
        <v>0</v>
      </c>
      <c r="U70" s="205">
        <f>COUNTIFS([3]Classrooms!$B:$B,$A70,[3]Classrooms!$Q:$Q,"General Classroom",[3]Classrooms!$P:$P,"Charter")</f>
        <v>0</v>
      </c>
      <c r="V70" s="205">
        <f t="shared" si="22"/>
        <v>0</v>
      </c>
      <c r="W70" s="206">
        <f t="shared" si="23"/>
        <v>33</v>
      </c>
      <c r="X70" s="204">
        <f>COUNTIFS([3]Classrooms!$B:$B,$A70,[3]Classrooms!$Q:$Q,"Specialized*")</f>
        <v>7</v>
      </c>
      <c r="Y70" s="204">
        <v>0</v>
      </c>
      <c r="Z70" s="204">
        <v>0</v>
      </c>
      <c r="AA70" s="204">
        <f>COUNTIFS([3]Classrooms!$B:$B,$A70,[3]Classrooms!$Q:$Q,"Specialized*",[3]Classrooms!$P:$P,"Adult Ed")</f>
        <v>0</v>
      </c>
      <c r="AB70" s="204">
        <f>COUNTIFS([3]Classrooms!$B:$B,$A70,[3]Classrooms!$Q:$Q,"Specialized*",[3]Classrooms!$P:$P,"CDC*")</f>
        <v>0</v>
      </c>
      <c r="AC70" s="204">
        <f>COUNTIFS([3]Classrooms!$B:$B,$A70,[3]Classrooms!$Q:$Q,"Specialized*",[3]Classrooms!$P:$P,"OUSD Central")</f>
        <v>1</v>
      </c>
      <c r="AD70" s="204">
        <f>COUNTIFS([3]Classrooms!$B:$B,$A70,[3]Classrooms!$Q:$Q,"Specialized*",[3]Classrooms!$P:$P,"Comm-Based")</f>
        <v>0</v>
      </c>
      <c r="AE70" s="204">
        <f>COUNTIFS([3]Classrooms!$B:$B,$A70,[3]Classrooms!$Q:$Q,"Specialized*",[3]Classrooms!$P:$P,"Vacant (Condemned)")</f>
        <v>0</v>
      </c>
      <c r="AF70" s="204">
        <f>COUNTIFS([3]Classrooms!$B:$B,$A70,[3]Classrooms!$Q:$Q,"Specialized*",[3]Classrooms!$P:$P,"Charter")</f>
        <v>0</v>
      </c>
      <c r="AG70" s="206">
        <f t="shared" si="24"/>
        <v>6</v>
      </c>
      <c r="AH70" s="207">
        <f>SUMIFS([3]Classrooms!$N:$N,[3]Classrooms!$B:$B,$A70,[3]Classrooms!$Q:$Q,AH$3,[3]Classrooms!$N:$N,"&gt;=600",[3]Classrooms!$P:$P,"&lt;&gt;Condemned")</f>
        <v>28884</v>
      </c>
      <c r="AI70" s="207">
        <f>SUMIFS([3]Classrooms!$N:$N,[3]Classrooms!$B:$B,$A70,[3]Classrooms!$Q:$Q,AI$3,[3]Classrooms!$N:$N,"&gt;=600",[3]Classrooms!$P:$P,"&lt;&gt;Condemned")</f>
        <v>2197</v>
      </c>
      <c r="AJ70" s="207">
        <f>SUMIFS([3]Classrooms!$N:$N,[3]Classrooms!$B:$B,$A70,[3]Classrooms!$Q:$Q,AJ$3,[3]Classrooms!$N:$N,"&gt;=600",[3]Classrooms!$P:$P,"&lt;&gt;Condemned")</f>
        <v>3837</v>
      </c>
      <c r="AK70" s="207">
        <f>SUMIFS([3]Classrooms!$N:$N,[3]Classrooms!$B:$B,$A70,[3]Classrooms!$Q:$Q,AK$3,[3]Classrooms!$N:$N,"&gt;=600",[3]Classrooms!$P:$P,"&lt;&gt;Condemned")</f>
        <v>769</v>
      </c>
      <c r="AL70" s="207">
        <f>SUMIFS('[3]NCS Rooms'!$I:$I,'[3]NCS Rooms'!$A:$A,$A70,'[3]NCS Rooms'!$L:$L,AL$3,'[3]NCS Rooms'!$M:$M,"&lt;&gt;Condemned")</f>
        <v>5743</v>
      </c>
      <c r="AM70" s="207">
        <f>SUMIFS('[3]NCS Rooms'!$I:$I,'[3]NCS Rooms'!$A:$A,$A70,'[3]NCS Rooms'!$L:$L,AM$3,'[3]NCS Rooms'!$M:$M,"&lt;&gt;Condemned")</f>
        <v>0</v>
      </c>
      <c r="AN70" s="207">
        <f>SUMIFS('[3]NCS Rooms'!$I:$I,'[3]NCS Rooms'!$A:$A,$A70,'[3]NCS Rooms'!$L:$L,AN$3,'[3]NCS Rooms'!$M:$M,"&lt;&gt;Condemned")</f>
        <v>7425</v>
      </c>
      <c r="AO70" s="207">
        <f>SUMIFS('[3]NCS Rooms'!$I:$I,'[3]NCS Rooms'!$A:$A,$A70,'[3]NCS Rooms'!$L:$L,AO$3,'[3]NCS Rooms'!$M:$M,"&lt;&gt;Condemned")</f>
        <v>2778</v>
      </c>
      <c r="AP70" s="207">
        <f>SUMIFS('[3]NCS Rooms'!$I:$I,'[3]NCS Rooms'!$A:$A,$A70,'[3]NCS Rooms'!$L:$L,AP$3,'[3]NCS Rooms'!$M:$M,"&lt;&gt;Condemned")</f>
        <v>24070</v>
      </c>
      <c r="AQ70" s="207">
        <f>SUMIFS('[3]NCS Rooms'!$I:$I,'[3]NCS Rooms'!$A:$A,$A70,'[3]NCS Rooms'!$L:$L,AQ$3,'[3]NCS Rooms'!$M:$M,"&lt;&gt;Condemned")</f>
        <v>5510</v>
      </c>
      <c r="AR70" s="208">
        <f t="shared" si="25"/>
        <v>850</v>
      </c>
      <c r="AS70" s="208">
        <f t="shared" si="26"/>
        <v>850</v>
      </c>
      <c r="AT70" s="208">
        <f t="shared" si="27"/>
        <v>6360</v>
      </c>
      <c r="AU70" s="208">
        <f t="shared" si="28"/>
        <v>247421</v>
      </c>
      <c r="AV70" s="208">
        <f>SUMIFS('[3]NCS Rooms'!$I:$I,'[3]NCS Rooms'!$A:$A,$A70,'[3]NCS Rooms'!$F:$F,1)+SUMIFS('[3]Rooms Removed'!$I:$I,'[3]Rooms Removed'!$A:$A,$A70,'[3]Rooms Removed'!$F:$F,1,'[3]Rooms Removed'!$K:$K,"2012-not provided to students")+SUMIFS('[3]Rooms Removed'!$I:$I,'[3]Rooms Removed'!$A:$A,$A70,'[3]Rooms Removed'!$F:$F,1,'[3]Rooms Removed'!$K:$K,"2012-condemned")</f>
        <v>50282</v>
      </c>
      <c r="AW70" s="208">
        <f t="shared" si="29"/>
        <v>197139</v>
      </c>
      <c r="AX70" s="209"/>
    </row>
    <row r="71" spans="1:51" x14ac:dyDescent="0.25">
      <c r="A71" s="141">
        <v>205</v>
      </c>
      <c r="B71" s="142" t="s">
        <v>315</v>
      </c>
      <c r="C71" s="142" t="s">
        <v>232</v>
      </c>
      <c r="D71" s="142" t="s">
        <v>7503</v>
      </c>
      <c r="E71" s="202">
        <v>6.33</v>
      </c>
      <c r="F71" s="203">
        <f t="shared" si="17"/>
        <v>44</v>
      </c>
      <c r="G71" s="204">
        <f t="shared" si="30"/>
        <v>42</v>
      </c>
      <c r="H71" s="204">
        <f t="shared" si="31"/>
        <v>2</v>
      </c>
      <c r="I71" s="204">
        <f t="shared" si="18"/>
        <v>44</v>
      </c>
      <c r="J71" s="204">
        <f t="shared" si="19"/>
        <v>0</v>
      </c>
      <c r="K71" s="204">
        <f t="shared" si="20"/>
        <v>0</v>
      </c>
      <c r="L71" s="205">
        <f>COUNTIFS([3]Classrooms!$B:$B,$A71,[3]Classrooms!$Q:$Q,"General Classroom")</f>
        <v>34</v>
      </c>
      <c r="M71" s="205">
        <v>0</v>
      </c>
      <c r="N71" s="205">
        <f t="shared" si="21"/>
        <v>34</v>
      </c>
      <c r="O71" s="205">
        <f>SUMIFS([3]SDC!$K:$K,[3]SDC!$L:$L,$A71)</f>
        <v>2</v>
      </c>
      <c r="P71" s="205">
        <f>COUNTIFS([3]Classrooms!$B:$B,$A71,[3]Classrooms!$Q:$Q,"General Classroom",[3]Classrooms!$P:$P,"Adult Ed")</f>
        <v>0</v>
      </c>
      <c r="Q71" s="205">
        <f>COUNTIFS([3]Classrooms!$B:$B,$A71,[3]Classrooms!$Q:$Q,"General Classroom",[3]Classrooms!$P:$P,"CDC*")</f>
        <v>0</v>
      </c>
      <c r="R71" s="205">
        <f>COUNTIFS([3]Classrooms!$B:$B,$A71,[3]Classrooms!$Q:$Q,"General Classroom",[3]Classrooms!$P:$P,"OUSD Central")</f>
        <v>0</v>
      </c>
      <c r="S71" s="205">
        <f>COUNTIFS([3]Classrooms!$B:$B,$A71,[3]Classrooms!$Q:$Q,"General Classroom",[3]Classrooms!$P:$P,"Comm-Based")</f>
        <v>0</v>
      </c>
      <c r="T71" s="205">
        <f>COUNTIFS([3]Classrooms!$B:$B,$A71,[3]Classrooms!$Q:$Q,"General Classroom",[3]Classrooms!$P:$P,"Vacant (Condemned)")</f>
        <v>0</v>
      </c>
      <c r="U71" s="205">
        <f>COUNTIFS([3]Classrooms!$B:$B,$A71,[3]Classrooms!$Q:$Q,"General Classroom",[3]Classrooms!$P:$P,"Charter")</f>
        <v>0</v>
      </c>
      <c r="V71" s="205">
        <f t="shared" si="22"/>
        <v>0</v>
      </c>
      <c r="W71" s="206">
        <f t="shared" si="23"/>
        <v>32</v>
      </c>
      <c r="X71" s="204">
        <f>COUNTIFS([3]Classrooms!$B:$B,$A71,[3]Classrooms!$Q:$Q,"Specialized*")</f>
        <v>10</v>
      </c>
      <c r="Y71" s="204">
        <v>0</v>
      </c>
      <c r="Z71" s="204">
        <v>0</v>
      </c>
      <c r="AA71" s="204">
        <f>COUNTIFS([3]Classrooms!$B:$B,$A71,[3]Classrooms!$Q:$Q,"Specialized*",[3]Classrooms!$P:$P,"Adult Ed")</f>
        <v>0</v>
      </c>
      <c r="AB71" s="204">
        <f>COUNTIFS([3]Classrooms!$B:$B,$A71,[3]Classrooms!$Q:$Q,"Specialized*",[3]Classrooms!$P:$P,"CDC*")</f>
        <v>0</v>
      </c>
      <c r="AC71" s="204">
        <f>COUNTIFS([3]Classrooms!$B:$B,$A71,[3]Classrooms!$Q:$Q,"Specialized*",[3]Classrooms!$P:$P,"OUSD Central")</f>
        <v>0</v>
      </c>
      <c r="AD71" s="204">
        <f>COUNTIFS([3]Classrooms!$B:$B,$A71,[3]Classrooms!$Q:$Q,"Specialized*",[3]Classrooms!$P:$P,"Comm-Based")</f>
        <v>0</v>
      </c>
      <c r="AE71" s="204">
        <f>COUNTIFS([3]Classrooms!$B:$B,$A71,[3]Classrooms!$Q:$Q,"Specialized*",[3]Classrooms!$P:$P,"Vacant (Condemned)")</f>
        <v>0</v>
      </c>
      <c r="AF71" s="204">
        <f>COUNTIFS([3]Classrooms!$B:$B,$A71,[3]Classrooms!$Q:$Q,"Specialized*",[3]Classrooms!$P:$P,"Charter")</f>
        <v>0</v>
      </c>
      <c r="AG71" s="206">
        <f t="shared" si="24"/>
        <v>10</v>
      </c>
      <c r="AH71" s="207">
        <f>SUMIFS([3]Classrooms!$N:$N,[3]Classrooms!$B:$B,$A71,[3]Classrooms!$Q:$Q,AH$3,[3]Classrooms!$N:$N,"&gt;=600",[3]Classrooms!$P:$P,"&lt;&gt;Condemned")</f>
        <v>21998</v>
      </c>
      <c r="AI71" s="207">
        <f>SUMIFS([3]Classrooms!$N:$N,[3]Classrooms!$B:$B,$A71,[3]Classrooms!$Q:$Q,AI$3,[3]Classrooms!$N:$N,"&gt;=600",[3]Classrooms!$P:$P,"&lt;&gt;Condemned")</f>
        <v>0</v>
      </c>
      <c r="AJ71" s="207">
        <f>SUMIFS([3]Classrooms!$N:$N,[3]Classrooms!$B:$B,$A71,[3]Classrooms!$Q:$Q,AJ$3,[3]Classrooms!$N:$N,"&gt;=600",[3]Classrooms!$P:$P,"&lt;&gt;Condemned")</f>
        <v>13024</v>
      </c>
      <c r="AK71" s="207">
        <f>SUMIFS([3]Classrooms!$N:$N,[3]Classrooms!$B:$B,$A71,[3]Classrooms!$Q:$Q,AK$3,[3]Classrooms!$N:$N,"&gt;=600",[3]Classrooms!$P:$P,"&lt;&gt;Condemned")</f>
        <v>0</v>
      </c>
      <c r="AL71" s="207">
        <f>SUMIFS('[3]NCS Rooms'!$I:$I,'[3]NCS Rooms'!$A:$A,$A71,'[3]NCS Rooms'!$L:$L,AL$3,'[3]NCS Rooms'!$M:$M,"&lt;&gt;Condemned")</f>
        <v>13022</v>
      </c>
      <c r="AM71" s="207">
        <f>SUMIFS('[3]NCS Rooms'!$I:$I,'[3]NCS Rooms'!$A:$A,$A71,'[3]NCS Rooms'!$L:$L,AM$3,'[3]NCS Rooms'!$M:$M,"&lt;&gt;Condemned")</f>
        <v>3501</v>
      </c>
      <c r="AN71" s="207">
        <f>SUMIFS('[3]NCS Rooms'!$I:$I,'[3]NCS Rooms'!$A:$A,$A71,'[3]NCS Rooms'!$L:$L,AN$3,'[3]NCS Rooms'!$M:$M,"&lt;&gt;Condemned")</f>
        <v>10031</v>
      </c>
      <c r="AO71" s="207">
        <f>SUMIFS('[3]NCS Rooms'!$I:$I,'[3]NCS Rooms'!$A:$A,$A71,'[3]NCS Rooms'!$L:$L,AO$3,'[3]NCS Rooms'!$M:$M,"&lt;&gt;Condemned")</f>
        <v>2091</v>
      </c>
      <c r="AP71" s="207">
        <f>SUMIFS('[3]NCS Rooms'!$I:$I,'[3]NCS Rooms'!$A:$A,$A71,'[3]NCS Rooms'!$L:$L,AP$3,'[3]NCS Rooms'!$M:$M,"&lt;&gt;Condemned")</f>
        <v>33218</v>
      </c>
      <c r="AQ71" s="207">
        <f>SUMIFS('[3]NCS Rooms'!$I:$I,'[3]NCS Rooms'!$A:$A,$A71,'[3]NCS Rooms'!$L:$L,AQ$3,'[3]NCS Rooms'!$M:$M,"&lt;&gt;Condemned")</f>
        <v>10729</v>
      </c>
      <c r="AR71" s="208">
        <f t="shared" si="25"/>
        <v>647</v>
      </c>
      <c r="AS71" s="208">
        <f t="shared" si="26"/>
        <v>1294</v>
      </c>
      <c r="AT71" s="208">
        <f t="shared" si="27"/>
        <v>12023</v>
      </c>
      <c r="AU71" s="208">
        <f t="shared" si="28"/>
        <v>275735</v>
      </c>
      <c r="AV71" s="208">
        <f>SUMIFS('[3]NCS Rooms'!$I:$I,'[3]NCS Rooms'!$A:$A,$A71,'[3]NCS Rooms'!$F:$F,1)+SUMIFS('[3]Rooms Removed'!$I:$I,'[3]Rooms Removed'!$A:$A,$A71,'[3]Rooms Removed'!$F:$F,1,'[3]Rooms Removed'!$K:$K,"2012-not provided to students")+SUMIFS('[3]Rooms Removed'!$I:$I,'[3]Rooms Removed'!$A:$A,$A71,'[3]Rooms Removed'!$F:$F,1,'[3]Rooms Removed'!$K:$K,"2012-condemned")</f>
        <v>78758</v>
      </c>
      <c r="AW71" s="208">
        <f t="shared" si="29"/>
        <v>196977</v>
      </c>
      <c r="AX71" s="209"/>
    </row>
    <row r="72" spans="1:51" x14ac:dyDescent="0.25">
      <c r="A72" s="141">
        <v>206</v>
      </c>
      <c r="B72" s="142" t="s">
        <v>309</v>
      </c>
      <c r="C72" s="142" t="s">
        <v>210</v>
      </c>
      <c r="D72" s="142" t="s">
        <v>7504</v>
      </c>
      <c r="E72" s="202">
        <v>6.4</v>
      </c>
      <c r="F72" s="203">
        <f t="shared" si="17"/>
        <v>41</v>
      </c>
      <c r="G72" s="204">
        <f t="shared" si="30"/>
        <v>33</v>
      </c>
      <c r="H72" s="204">
        <f t="shared" si="31"/>
        <v>6</v>
      </c>
      <c r="I72" s="204">
        <f t="shared" si="18"/>
        <v>39</v>
      </c>
      <c r="J72" s="204">
        <f t="shared" si="19"/>
        <v>0</v>
      </c>
      <c r="K72" s="204">
        <f t="shared" si="20"/>
        <v>2</v>
      </c>
      <c r="L72" s="205">
        <f>COUNTIFS([3]Classrooms!$B:$B,$A72,[3]Classrooms!$Q:$Q,"General Classroom")</f>
        <v>31</v>
      </c>
      <c r="M72" s="205">
        <v>0</v>
      </c>
      <c r="N72" s="205">
        <f t="shared" si="21"/>
        <v>31</v>
      </c>
      <c r="O72" s="205">
        <f>SUMIFS([3]SDC!$K:$K,[3]SDC!$L:$L,$A72)</f>
        <v>6</v>
      </c>
      <c r="P72" s="205">
        <f>COUNTIFS([3]Classrooms!$B:$B,$A72,[3]Classrooms!$Q:$Q,"General Classroom",[3]Classrooms!$P:$P,"Adult Ed")</f>
        <v>0</v>
      </c>
      <c r="Q72" s="205">
        <f>COUNTIFS([3]Classrooms!$B:$B,$A72,[3]Classrooms!$Q:$Q,"General Classroom",[3]Classrooms!$P:$P,"CDC*")</f>
        <v>0</v>
      </c>
      <c r="R72" s="205">
        <f>COUNTIFS([3]Classrooms!$B:$B,$A72,[3]Classrooms!$Q:$Q,"General Classroom",[3]Classrooms!$P:$P,"OUSD Central")</f>
        <v>2</v>
      </c>
      <c r="S72" s="205">
        <f>COUNTIFS([3]Classrooms!$B:$B,$A72,[3]Classrooms!$Q:$Q,"General Classroom",[3]Classrooms!$P:$P,"Comm-Based")</f>
        <v>0</v>
      </c>
      <c r="T72" s="205">
        <f>COUNTIFS([3]Classrooms!$B:$B,$A72,[3]Classrooms!$Q:$Q,"General Classroom",[3]Classrooms!$P:$P,"Vacant (Condemned)")</f>
        <v>0</v>
      </c>
      <c r="U72" s="205">
        <f>COUNTIFS([3]Classrooms!$B:$B,$A72,[3]Classrooms!$Q:$Q,"General Classroom",[3]Classrooms!$P:$P,"Charter")</f>
        <v>0</v>
      </c>
      <c r="V72" s="205">
        <f t="shared" si="22"/>
        <v>2</v>
      </c>
      <c r="W72" s="206">
        <f t="shared" si="23"/>
        <v>23</v>
      </c>
      <c r="X72" s="204">
        <f>COUNTIFS([3]Classrooms!$B:$B,$A72,[3]Classrooms!$Q:$Q,"Specialized*")</f>
        <v>10</v>
      </c>
      <c r="Y72" s="204">
        <v>0</v>
      </c>
      <c r="Z72" s="204">
        <v>0</v>
      </c>
      <c r="AA72" s="204">
        <f>COUNTIFS([3]Classrooms!$B:$B,$A72,[3]Classrooms!$Q:$Q,"Specialized*",[3]Classrooms!$P:$P,"Adult Ed")</f>
        <v>0</v>
      </c>
      <c r="AB72" s="204">
        <f>COUNTIFS([3]Classrooms!$B:$B,$A72,[3]Classrooms!$Q:$Q,"Specialized*",[3]Classrooms!$P:$P,"CDC*")</f>
        <v>0</v>
      </c>
      <c r="AC72" s="204">
        <f>COUNTIFS([3]Classrooms!$B:$B,$A72,[3]Classrooms!$Q:$Q,"Specialized*",[3]Classrooms!$P:$P,"OUSD Central")</f>
        <v>0</v>
      </c>
      <c r="AD72" s="204">
        <f>COUNTIFS([3]Classrooms!$B:$B,$A72,[3]Classrooms!$Q:$Q,"Specialized*",[3]Classrooms!$P:$P,"Comm-Based")</f>
        <v>0</v>
      </c>
      <c r="AE72" s="204">
        <f>COUNTIFS([3]Classrooms!$B:$B,$A72,[3]Classrooms!$Q:$Q,"Specialized*",[3]Classrooms!$P:$P,"Vacant (Condemned)")</f>
        <v>0</v>
      </c>
      <c r="AF72" s="204">
        <f>COUNTIFS([3]Classrooms!$B:$B,$A72,[3]Classrooms!$Q:$Q,"Specialized*",[3]Classrooms!$P:$P,"Charter")</f>
        <v>0</v>
      </c>
      <c r="AG72" s="206">
        <f t="shared" si="24"/>
        <v>10</v>
      </c>
      <c r="AH72" s="207">
        <f>SUMIFS([3]Classrooms!$N:$N,[3]Classrooms!$B:$B,$A72,[3]Classrooms!$Q:$Q,AH$3,[3]Classrooms!$N:$N,"&gt;=600",[3]Classrooms!$P:$P,"&lt;&gt;Condemned")</f>
        <v>26875</v>
      </c>
      <c r="AI72" s="207">
        <f>SUMIFS([3]Classrooms!$N:$N,[3]Classrooms!$B:$B,$A72,[3]Classrooms!$Q:$Q,AI$3,[3]Classrooms!$N:$N,"&gt;=600",[3]Classrooms!$P:$P,"&lt;&gt;Condemned")</f>
        <v>2013</v>
      </c>
      <c r="AJ72" s="207">
        <f>SUMIFS([3]Classrooms!$N:$N,[3]Classrooms!$B:$B,$A72,[3]Classrooms!$Q:$Q,AJ$3,[3]Classrooms!$N:$N,"&gt;=600",[3]Classrooms!$P:$P,"&lt;&gt;Condemned")</f>
        <v>8070</v>
      </c>
      <c r="AK72" s="207">
        <f>SUMIFS([3]Classrooms!$N:$N,[3]Classrooms!$B:$B,$A72,[3]Classrooms!$Q:$Q,AK$3,[3]Classrooms!$N:$N,"&gt;=600",[3]Classrooms!$P:$P,"&lt;&gt;Condemned")</f>
        <v>816</v>
      </c>
      <c r="AL72" s="207">
        <f>SUMIFS('[3]NCS Rooms'!$I:$I,'[3]NCS Rooms'!$A:$A,$A72,'[3]NCS Rooms'!$L:$L,AL$3,'[3]NCS Rooms'!$M:$M,"&lt;&gt;Condemned")</f>
        <v>11325</v>
      </c>
      <c r="AM72" s="207">
        <f>SUMIFS('[3]NCS Rooms'!$I:$I,'[3]NCS Rooms'!$A:$A,$A72,'[3]NCS Rooms'!$L:$L,AM$3,'[3]NCS Rooms'!$M:$M,"&lt;&gt;Condemned")</f>
        <v>0</v>
      </c>
      <c r="AN72" s="207">
        <f>SUMIFS('[3]NCS Rooms'!$I:$I,'[3]NCS Rooms'!$A:$A,$A72,'[3]NCS Rooms'!$L:$L,AN$3,'[3]NCS Rooms'!$M:$M,"&lt;&gt;Condemned")</f>
        <v>7526</v>
      </c>
      <c r="AO72" s="207">
        <f>SUMIFS('[3]NCS Rooms'!$I:$I,'[3]NCS Rooms'!$A:$A,$A72,'[3]NCS Rooms'!$L:$L,AO$3,'[3]NCS Rooms'!$M:$M,"&lt;&gt;Condemned")</f>
        <v>2457</v>
      </c>
      <c r="AP72" s="207">
        <f>SUMIFS('[3]NCS Rooms'!$I:$I,'[3]NCS Rooms'!$A:$A,$A72,'[3]NCS Rooms'!$L:$L,AP$3,'[3]NCS Rooms'!$M:$M,"&lt;&gt;Condemned")</f>
        <v>38030</v>
      </c>
      <c r="AQ72" s="207">
        <f>SUMIFS('[3]NCS Rooms'!$I:$I,'[3]NCS Rooms'!$A:$A,$A72,'[3]NCS Rooms'!$L:$L,AQ$3,'[3]NCS Rooms'!$M:$M,"&lt;&gt;Condemned")</f>
        <v>9512</v>
      </c>
      <c r="AR72" s="208">
        <f t="shared" si="25"/>
        <v>867</v>
      </c>
      <c r="AS72" s="208">
        <f t="shared" si="26"/>
        <v>5202</v>
      </c>
      <c r="AT72" s="208">
        <f t="shared" si="27"/>
        <v>14714</v>
      </c>
      <c r="AU72" s="208">
        <f t="shared" si="28"/>
        <v>278784</v>
      </c>
      <c r="AV72" s="208">
        <f>SUMIFS('[3]NCS Rooms'!$I:$I,'[3]NCS Rooms'!$A:$A,$A72,'[3]NCS Rooms'!$F:$F,1)+SUMIFS('[3]Rooms Removed'!$I:$I,'[3]Rooms Removed'!$A:$A,$A72,'[3]Rooms Removed'!$F:$F,1,'[3]Rooms Removed'!$K:$K,"2012-not provided to students")+SUMIFS('[3]Rooms Removed'!$I:$I,'[3]Rooms Removed'!$A:$A,$A72,'[3]Rooms Removed'!$F:$F,1,'[3]Rooms Removed'!$K:$K,"2012-condemned")</f>
        <v>60758</v>
      </c>
      <c r="AW72" s="208">
        <f t="shared" si="29"/>
        <v>218026</v>
      </c>
      <c r="AX72" s="212"/>
    </row>
    <row r="73" spans="1:51" x14ac:dyDescent="0.25">
      <c r="A73" s="141">
        <v>207</v>
      </c>
      <c r="B73" s="142" t="s">
        <v>317</v>
      </c>
      <c r="C73" s="142" t="s">
        <v>216</v>
      </c>
      <c r="D73" s="142" t="s">
        <v>7505</v>
      </c>
      <c r="E73" s="202">
        <v>6.06</v>
      </c>
      <c r="F73" s="203">
        <f t="shared" si="17"/>
        <v>44</v>
      </c>
      <c r="G73" s="204">
        <f t="shared" si="30"/>
        <v>41</v>
      </c>
      <c r="H73" s="204">
        <f t="shared" si="31"/>
        <v>3</v>
      </c>
      <c r="I73" s="204">
        <f t="shared" si="18"/>
        <v>44</v>
      </c>
      <c r="J73" s="204">
        <f t="shared" si="19"/>
        <v>0</v>
      </c>
      <c r="K73" s="204">
        <f t="shared" si="20"/>
        <v>0</v>
      </c>
      <c r="L73" s="205">
        <f>COUNTIFS([3]Classrooms!$B:$B,$A73,[3]Classrooms!$Q:$Q,"General Classroom")</f>
        <v>33</v>
      </c>
      <c r="M73" s="205">
        <v>0</v>
      </c>
      <c r="N73" s="205">
        <f t="shared" si="21"/>
        <v>33</v>
      </c>
      <c r="O73" s="205">
        <f>SUMIFS([3]SDC!$K:$K,[3]SDC!$L:$L,$A73)</f>
        <v>3</v>
      </c>
      <c r="P73" s="205">
        <f>COUNTIFS([3]Classrooms!$B:$B,$A73,[3]Classrooms!$Q:$Q,"General Classroom",[3]Classrooms!$P:$P,"Adult Ed")</f>
        <v>0</v>
      </c>
      <c r="Q73" s="205">
        <f>COUNTIFS([3]Classrooms!$B:$B,$A73,[3]Classrooms!$Q:$Q,"General Classroom",[3]Classrooms!$P:$P,"CDC*")</f>
        <v>0</v>
      </c>
      <c r="R73" s="205">
        <f>COUNTIFS([3]Classrooms!$B:$B,$A73,[3]Classrooms!$Q:$Q,"General Classroom",[3]Classrooms!$P:$P,"OUSD Central")</f>
        <v>0</v>
      </c>
      <c r="S73" s="205">
        <f>COUNTIFS([3]Classrooms!$B:$B,$A73,[3]Classrooms!$Q:$Q,"General Classroom",[3]Classrooms!$P:$P,"Comm-Based")</f>
        <v>0</v>
      </c>
      <c r="T73" s="205">
        <f>COUNTIFS([3]Classrooms!$B:$B,$A73,[3]Classrooms!$Q:$Q,"General Classroom",[3]Classrooms!$P:$P,"Vacant (Condemned)")</f>
        <v>0</v>
      </c>
      <c r="U73" s="205">
        <f>COUNTIFS([3]Classrooms!$B:$B,$A73,[3]Classrooms!$Q:$Q,"General Classroom",[3]Classrooms!$P:$P,"Charter")</f>
        <v>0</v>
      </c>
      <c r="V73" s="205">
        <f t="shared" si="22"/>
        <v>0</v>
      </c>
      <c r="W73" s="206">
        <f t="shared" si="23"/>
        <v>30</v>
      </c>
      <c r="X73" s="204">
        <f>COUNTIFS([3]Classrooms!$B:$B,$A73,[3]Classrooms!$Q:$Q,"Specialized*")</f>
        <v>11</v>
      </c>
      <c r="Y73" s="204">
        <v>0</v>
      </c>
      <c r="Z73" s="204">
        <v>0</v>
      </c>
      <c r="AA73" s="204">
        <f>COUNTIFS([3]Classrooms!$B:$B,$A73,[3]Classrooms!$Q:$Q,"Specialized*",[3]Classrooms!$P:$P,"Adult Ed")</f>
        <v>0</v>
      </c>
      <c r="AB73" s="204">
        <f>COUNTIFS([3]Classrooms!$B:$B,$A73,[3]Classrooms!$Q:$Q,"Specialized*",[3]Classrooms!$P:$P,"CDC*")</f>
        <v>0</v>
      </c>
      <c r="AC73" s="204">
        <f>COUNTIFS([3]Classrooms!$B:$B,$A73,[3]Classrooms!$Q:$Q,"Specialized*",[3]Classrooms!$P:$P,"OUSD Central")</f>
        <v>0</v>
      </c>
      <c r="AD73" s="204">
        <f>COUNTIFS([3]Classrooms!$B:$B,$A73,[3]Classrooms!$Q:$Q,"Specialized*",[3]Classrooms!$P:$P,"Comm-Based")</f>
        <v>0</v>
      </c>
      <c r="AE73" s="204">
        <f>COUNTIFS([3]Classrooms!$B:$B,$A73,[3]Classrooms!$Q:$Q,"Specialized*",[3]Classrooms!$P:$P,"Vacant (Condemned)")</f>
        <v>0</v>
      </c>
      <c r="AF73" s="204">
        <f>COUNTIFS([3]Classrooms!$B:$B,$A73,[3]Classrooms!$Q:$Q,"Specialized*",[3]Classrooms!$P:$P,"Charter")</f>
        <v>0</v>
      </c>
      <c r="AG73" s="206">
        <f t="shared" si="24"/>
        <v>11</v>
      </c>
      <c r="AH73" s="207">
        <f>SUMIFS([3]Classrooms!$N:$N,[3]Classrooms!$B:$B,$A73,[3]Classrooms!$Q:$Q,AH$3,[3]Classrooms!$N:$N,"&gt;=600",[3]Classrooms!$P:$P,"&lt;&gt;Condemned")</f>
        <v>28716</v>
      </c>
      <c r="AI73" s="207">
        <f>SUMIFS([3]Classrooms!$N:$N,[3]Classrooms!$B:$B,$A73,[3]Classrooms!$Q:$Q,AI$3,[3]Classrooms!$N:$N,"&gt;=600",[3]Classrooms!$P:$P,"&lt;&gt;Condemned")</f>
        <v>1973</v>
      </c>
      <c r="AJ73" s="207">
        <f>SUMIFS([3]Classrooms!$N:$N,[3]Classrooms!$B:$B,$A73,[3]Classrooms!$Q:$Q,AJ$3,[3]Classrooms!$N:$N,"&gt;=600",[3]Classrooms!$P:$P,"&lt;&gt;Condemned")</f>
        <v>8628</v>
      </c>
      <c r="AK73" s="207">
        <f>SUMIFS([3]Classrooms!$N:$N,[3]Classrooms!$B:$B,$A73,[3]Classrooms!$Q:$Q,AK$3,[3]Classrooms!$N:$N,"&gt;=600",[3]Classrooms!$P:$P,"&lt;&gt;Condemned")</f>
        <v>1783</v>
      </c>
      <c r="AL73" s="207">
        <f>SUMIFS('[3]NCS Rooms'!$I:$I,'[3]NCS Rooms'!$A:$A,$A73,'[3]NCS Rooms'!$L:$L,AL$3,'[3]NCS Rooms'!$M:$M,"&lt;&gt;Condemned")</f>
        <v>5353</v>
      </c>
      <c r="AM73" s="207">
        <f>SUMIFS('[3]NCS Rooms'!$I:$I,'[3]NCS Rooms'!$A:$A,$A73,'[3]NCS Rooms'!$L:$L,AM$3,'[3]NCS Rooms'!$M:$M,"&lt;&gt;Condemned")</f>
        <v>3360</v>
      </c>
      <c r="AN73" s="207">
        <f>SUMIFS('[3]NCS Rooms'!$I:$I,'[3]NCS Rooms'!$A:$A,$A73,'[3]NCS Rooms'!$L:$L,AN$3,'[3]NCS Rooms'!$M:$M,"&lt;&gt;Condemned")</f>
        <v>10861</v>
      </c>
      <c r="AO73" s="207">
        <f>SUMIFS('[3]NCS Rooms'!$I:$I,'[3]NCS Rooms'!$A:$A,$A73,'[3]NCS Rooms'!$L:$L,AO$3,'[3]NCS Rooms'!$M:$M,"&lt;&gt;Condemned")</f>
        <v>1523</v>
      </c>
      <c r="AP73" s="207">
        <f>SUMIFS('[3]NCS Rooms'!$I:$I,'[3]NCS Rooms'!$A:$A,$A73,'[3]NCS Rooms'!$L:$L,AP$3,'[3]NCS Rooms'!$M:$M,"&lt;&gt;Condemned")</f>
        <v>31199</v>
      </c>
      <c r="AQ73" s="207">
        <f>SUMIFS('[3]NCS Rooms'!$I:$I,'[3]NCS Rooms'!$A:$A,$A73,'[3]NCS Rooms'!$L:$L,AQ$3,'[3]NCS Rooms'!$M:$M,"&lt;&gt;Condemned")</f>
        <v>6011</v>
      </c>
      <c r="AR73" s="208">
        <f t="shared" si="25"/>
        <v>870</v>
      </c>
      <c r="AS73" s="208">
        <f t="shared" si="26"/>
        <v>2610</v>
      </c>
      <c r="AT73" s="208">
        <f t="shared" si="27"/>
        <v>8621</v>
      </c>
      <c r="AU73" s="208">
        <f t="shared" si="28"/>
        <v>263974</v>
      </c>
      <c r="AV73" s="208">
        <f>SUMIFS('[3]NCS Rooms'!$I:$I,'[3]NCS Rooms'!$A:$A,$A73,'[3]NCS Rooms'!$F:$F,1)+SUMIFS('[3]Rooms Removed'!$I:$I,'[3]Rooms Removed'!$A:$A,$A73,'[3]Rooms Removed'!$F:$F,1,'[3]Rooms Removed'!$K:$K,"2012-not provided to students")+SUMIFS('[3]Rooms Removed'!$I:$I,'[3]Rooms Removed'!$A:$A,$A73,'[3]Rooms Removed'!$F:$F,1,'[3]Rooms Removed'!$K:$K,"2012-condemned")</f>
        <v>99947</v>
      </c>
      <c r="AW73" s="208">
        <f t="shared" si="29"/>
        <v>164027</v>
      </c>
      <c r="AX73" s="209"/>
    </row>
    <row r="74" spans="1:51" x14ac:dyDescent="0.25">
      <c r="A74" s="141">
        <v>210</v>
      </c>
      <c r="B74" s="142" t="s">
        <v>310</v>
      </c>
      <c r="C74" s="142" t="s">
        <v>213</v>
      </c>
      <c r="D74" s="142" t="s">
        <v>7506</v>
      </c>
      <c r="E74" s="202">
        <v>5.57</v>
      </c>
      <c r="F74" s="203">
        <f t="shared" si="17"/>
        <v>34</v>
      </c>
      <c r="G74" s="204">
        <f t="shared" si="30"/>
        <v>28</v>
      </c>
      <c r="H74" s="204">
        <f t="shared" si="31"/>
        <v>6</v>
      </c>
      <c r="I74" s="204">
        <f t="shared" si="18"/>
        <v>34</v>
      </c>
      <c r="J74" s="204">
        <f t="shared" si="19"/>
        <v>0</v>
      </c>
      <c r="K74" s="204">
        <f t="shared" si="20"/>
        <v>0</v>
      </c>
      <c r="L74" s="205">
        <f>COUNTIFS([3]Classrooms!$B:$B,$A74,[3]Classrooms!$Q:$Q,"General Classroom")</f>
        <v>27</v>
      </c>
      <c r="M74" s="205">
        <v>0</v>
      </c>
      <c r="N74" s="205">
        <f t="shared" si="21"/>
        <v>27</v>
      </c>
      <c r="O74" s="205">
        <f>SUMIFS([3]SDC!$K:$K,[3]SDC!$L:$L,$A74)</f>
        <v>6</v>
      </c>
      <c r="P74" s="205">
        <f>COUNTIFS([3]Classrooms!$B:$B,$A74,[3]Classrooms!$Q:$Q,"General Classroom",[3]Classrooms!$P:$P,"Adult Ed")</f>
        <v>0</v>
      </c>
      <c r="Q74" s="205">
        <f>COUNTIFS([3]Classrooms!$B:$B,$A74,[3]Classrooms!$Q:$Q,"General Classroom",[3]Classrooms!$P:$P,"CDC*")</f>
        <v>0</v>
      </c>
      <c r="R74" s="205">
        <f>COUNTIFS([3]Classrooms!$B:$B,$A74,[3]Classrooms!$Q:$Q,"General Classroom",[3]Classrooms!$P:$P,"OUSD Central")</f>
        <v>0</v>
      </c>
      <c r="S74" s="205">
        <f>COUNTIFS([3]Classrooms!$B:$B,$A74,[3]Classrooms!$Q:$Q,"General Classroom",[3]Classrooms!$P:$P,"Comm-Based")</f>
        <v>0</v>
      </c>
      <c r="T74" s="205">
        <f>COUNTIFS([3]Classrooms!$B:$B,$A74,[3]Classrooms!$Q:$Q,"General Classroom",[3]Classrooms!$P:$P,"Vacant (Condemned)")</f>
        <v>0</v>
      </c>
      <c r="U74" s="205">
        <f>COUNTIFS([3]Classrooms!$B:$B,$A74,[3]Classrooms!$Q:$Q,"General Classroom",[3]Classrooms!$P:$P,"Charter")</f>
        <v>0</v>
      </c>
      <c r="V74" s="205">
        <f t="shared" si="22"/>
        <v>0</v>
      </c>
      <c r="W74" s="206">
        <f t="shared" si="23"/>
        <v>21</v>
      </c>
      <c r="X74" s="204">
        <f>COUNTIFS([3]Classrooms!$B:$B,$A74,[3]Classrooms!$Q:$Q,"Specialized*")</f>
        <v>7</v>
      </c>
      <c r="Y74" s="204">
        <v>0</v>
      </c>
      <c r="Z74" s="204">
        <v>0</v>
      </c>
      <c r="AA74" s="204">
        <f>COUNTIFS([3]Classrooms!$B:$B,$A74,[3]Classrooms!$Q:$Q,"Specialized*",[3]Classrooms!$P:$P,"Adult Ed")</f>
        <v>0</v>
      </c>
      <c r="AB74" s="204">
        <f>COUNTIFS([3]Classrooms!$B:$B,$A74,[3]Classrooms!$Q:$Q,"Specialized*",[3]Classrooms!$P:$P,"CDC*")</f>
        <v>0</v>
      </c>
      <c r="AC74" s="204">
        <f>COUNTIFS([3]Classrooms!$B:$B,$A74,[3]Classrooms!$Q:$Q,"Specialized*",[3]Classrooms!$P:$P,"OUSD Central")</f>
        <v>0</v>
      </c>
      <c r="AD74" s="204">
        <f>COUNTIFS([3]Classrooms!$B:$B,$A74,[3]Classrooms!$Q:$Q,"Specialized*",[3]Classrooms!$P:$P,"Comm-Based")</f>
        <v>0</v>
      </c>
      <c r="AE74" s="204">
        <f>COUNTIFS([3]Classrooms!$B:$B,$A74,[3]Classrooms!$Q:$Q,"Specialized*",[3]Classrooms!$P:$P,"Vacant (Condemned)")</f>
        <v>0</v>
      </c>
      <c r="AF74" s="204">
        <f>COUNTIFS([3]Classrooms!$B:$B,$A74,[3]Classrooms!$Q:$Q,"Specialized*",[3]Classrooms!$P:$P,"Charter")</f>
        <v>0</v>
      </c>
      <c r="AG74" s="206">
        <f t="shared" si="24"/>
        <v>7</v>
      </c>
      <c r="AH74" s="207">
        <f>SUMIFS([3]Classrooms!$N:$N,[3]Classrooms!$B:$B,$A74,[3]Classrooms!$Q:$Q,AH$3,[3]Classrooms!$N:$N,"&gt;=600",[3]Classrooms!$P:$P,"&lt;&gt;Condemned")</f>
        <v>20560</v>
      </c>
      <c r="AI74" s="207">
        <f>SUMIFS([3]Classrooms!$N:$N,[3]Classrooms!$B:$B,$A74,[3]Classrooms!$Q:$Q,AI$3,[3]Classrooms!$N:$N,"&gt;=600",[3]Classrooms!$P:$P,"&lt;&gt;Condemned")</f>
        <v>1231</v>
      </c>
      <c r="AJ74" s="207">
        <f>SUMIFS([3]Classrooms!$N:$N,[3]Classrooms!$B:$B,$A74,[3]Classrooms!$Q:$Q,AJ$3,[3]Classrooms!$N:$N,"&gt;=600",[3]Classrooms!$P:$P,"&lt;&gt;Condemned")</f>
        <v>4139</v>
      </c>
      <c r="AK74" s="207">
        <f>SUMIFS([3]Classrooms!$N:$N,[3]Classrooms!$B:$B,$A74,[3]Classrooms!$Q:$Q,AK$3,[3]Classrooms!$N:$N,"&gt;=600",[3]Classrooms!$P:$P,"&lt;&gt;Condemned")</f>
        <v>2129</v>
      </c>
      <c r="AL74" s="207">
        <f>SUMIFS('[3]NCS Rooms'!$I:$I,'[3]NCS Rooms'!$A:$A,$A74,'[3]NCS Rooms'!$L:$L,AL$3,'[3]NCS Rooms'!$M:$M,"&lt;&gt;Condemned")</f>
        <v>4323</v>
      </c>
      <c r="AM74" s="207">
        <f>SUMIFS('[3]NCS Rooms'!$I:$I,'[3]NCS Rooms'!$A:$A,$A74,'[3]NCS Rooms'!$L:$L,AM$3,'[3]NCS Rooms'!$M:$M,"&lt;&gt;Condemned")</f>
        <v>3609</v>
      </c>
      <c r="AN74" s="207">
        <f>SUMIFS('[3]NCS Rooms'!$I:$I,'[3]NCS Rooms'!$A:$A,$A74,'[3]NCS Rooms'!$L:$L,AN$3,'[3]NCS Rooms'!$M:$M,"&lt;&gt;Condemned")</f>
        <v>10542</v>
      </c>
      <c r="AO74" s="207">
        <f>SUMIFS('[3]NCS Rooms'!$I:$I,'[3]NCS Rooms'!$A:$A,$A74,'[3]NCS Rooms'!$L:$L,AO$3,'[3]NCS Rooms'!$M:$M,"&lt;&gt;Condemned")</f>
        <v>1513</v>
      </c>
      <c r="AP74" s="207">
        <f>SUMIFS('[3]NCS Rooms'!$I:$I,'[3]NCS Rooms'!$A:$A,$A74,'[3]NCS Rooms'!$L:$L,AP$3,'[3]NCS Rooms'!$M:$M,"&lt;&gt;Condemned")</f>
        <v>28702</v>
      </c>
      <c r="AQ74" s="207">
        <f>SUMIFS('[3]NCS Rooms'!$I:$I,'[3]NCS Rooms'!$A:$A,$A74,'[3]NCS Rooms'!$L:$L,AQ$3,'[3]NCS Rooms'!$M:$M,"&lt;&gt;Condemned")</f>
        <v>6800</v>
      </c>
      <c r="AR74" s="208">
        <f t="shared" si="25"/>
        <v>761</v>
      </c>
      <c r="AS74" s="208">
        <f t="shared" si="26"/>
        <v>4566</v>
      </c>
      <c r="AT74" s="208">
        <f t="shared" si="27"/>
        <v>11366</v>
      </c>
      <c r="AU74" s="208">
        <f t="shared" si="28"/>
        <v>242629</v>
      </c>
      <c r="AV74" s="208">
        <f>SUMIFS('[3]NCS Rooms'!$I:$I,'[3]NCS Rooms'!$A:$A,$A74,'[3]NCS Rooms'!$F:$F,1)+SUMIFS('[3]Rooms Removed'!$I:$I,'[3]Rooms Removed'!$A:$A,$A74,'[3]Rooms Removed'!$F:$F,1,'[3]Rooms Removed'!$K:$K,"2012-not provided to students")+SUMIFS('[3]Rooms Removed'!$I:$I,'[3]Rooms Removed'!$A:$A,$A74,'[3]Rooms Removed'!$F:$F,1,'[3]Rooms Removed'!$K:$K,"2012-condemned")</f>
        <v>60392</v>
      </c>
      <c r="AW74" s="208">
        <f t="shared" si="29"/>
        <v>182237</v>
      </c>
      <c r="AX74" s="209"/>
    </row>
    <row r="75" spans="1:51" x14ac:dyDescent="0.25">
      <c r="A75" s="141">
        <v>211</v>
      </c>
      <c r="B75" s="142" t="s">
        <v>311</v>
      </c>
      <c r="C75" s="142" t="s">
        <v>210</v>
      </c>
      <c r="D75" s="142" t="s">
        <v>7507</v>
      </c>
      <c r="E75" s="210">
        <v>15.89</v>
      </c>
      <c r="F75" s="203">
        <f t="shared" si="17"/>
        <v>43</v>
      </c>
      <c r="G75" s="204">
        <f t="shared" si="30"/>
        <v>37</v>
      </c>
      <c r="H75" s="204">
        <f t="shared" si="31"/>
        <v>6</v>
      </c>
      <c r="I75" s="204">
        <f t="shared" si="18"/>
        <v>43</v>
      </c>
      <c r="J75" s="204">
        <f t="shared" si="19"/>
        <v>0</v>
      </c>
      <c r="K75" s="204">
        <f t="shared" si="20"/>
        <v>0</v>
      </c>
      <c r="L75" s="205">
        <f>COUNTIFS([3]Classrooms!$B:$B,$A75,[3]Classrooms!$Q:$Q,"General Classroom")</f>
        <v>31</v>
      </c>
      <c r="M75" s="211">
        <v>0</v>
      </c>
      <c r="N75" s="205">
        <f t="shared" si="21"/>
        <v>31</v>
      </c>
      <c r="O75" s="205">
        <f>SUMIFS([3]SDC!$K:$K,[3]SDC!$L:$L,$A75)</f>
        <v>6</v>
      </c>
      <c r="P75" s="205">
        <f>COUNTIFS([3]Classrooms!$B:$B,$A75,[3]Classrooms!$Q:$Q,"General Classroom",[3]Classrooms!$P:$P,"Adult Ed")</f>
        <v>0</v>
      </c>
      <c r="Q75" s="205">
        <f>COUNTIFS([3]Classrooms!$B:$B,$A75,[3]Classrooms!$Q:$Q,"General Classroom",[3]Classrooms!$P:$P,"CDC*")</f>
        <v>0</v>
      </c>
      <c r="R75" s="205">
        <f>COUNTIFS([3]Classrooms!$B:$B,$A75,[3]Classrooms!$Q:$Q,"General Classroom",[3]Classrooms!$P:$P,"OUSD Central")</f>
        <v>0</v>
      </c>
      <c r="S75" s="205">
        <f>COUNTIFS([3]Classrooms!$B:$B,$A75,[3]Classrooms!$Q:$Q,"General Classroom",[3]Classrooms!$P:$P,"Comm-Based")</f>
        <v>0</v>
      </c>
      <c r="T75" s="205">
        <f>COUNTIFS([3]Classrooms!$B:$B,$A75,[3]Classrooms!$Q:$Q,"General Classroom",[3]Classrooms!$P:$P,"Vacant (Condemned)")</f>
        <v>0</v>
      </c>
      <c r="U75" s="205">
        <f>COUNTIFS([3]Classrooms!$B:$B,$A75,[3]Classrooms!$Q:$Q,"General Classroom",[3]Classrooms!$P:$P,"Charter")</f>
        <v>0</v>
      </c>
      <c r="V75" s="205">
        <f t="shared" si="22"/>
        <v>0</v>
      </c>
      <c r="W75" s="206">
        <f t="shared" si="23"/>
        <v>25</v>
      </c>
      <c r="X75" s="204">
        <f>COUNTIFS([3]Classrooms!$B:$B,$A75,[3]Classrooms!$Q:$Q,"Specialized*")</f>
        <v>12</v>
      </c>
      <c r="Y75" s="204">
        <v>0</v>
      </c>
      <c r="Z75" s="204">
        <v>0</v>
      </c>
      <c r="AA75" s="204">
        <f>COUNTIFS([3]Classrooms!$B:$B,$A75,[3]Classrooms!$Q:$Q,"Specialized*",[3]Classrooms!$P:$P,"Adult Ed")</f>
        <v>0</v>
      </c>
      <c r="AB75" s="204">
        <f>COUNTIFS([3]Classrooms!$B:$B,$A75,[3]Classrooms!$Q:$Q,"Specialized*",[3]Classrooms!$P:$P,"CDC*")</f>
        <v>0</v>
      </c>
      <c r="AC75" s="204">
        <f>COUNTIFS([3]Classrooms!$B:$B,$A75,[3]Classrooms!$Q:$Q,"Specialized*",[3]Classrooms!$P:$P,"OUSD Central")</f>
        <v>0</v>
      </c>
      <c r="AD75" s="204">
        <f>COUNTIFS([3]Classrooms!$B:$B,$A75,[3]Classrooms!$Q:$Q,"Specialized*",[3]Classrooms!$P:$P,"Comm-Based")</f>
        <v>0</v>
      </c>
      <c r="AE75" s="204">
        <f>COUNTIFS([3]Classrooms!$B:$B,$A75,[3]Classrooms!$Q:$Q,"Specialized*",[3]Classrooms!$P:$P,"Vacant (Condemned)")</f>
        <v>0</v>
      </c>
      <c r="AF75" s="204">
        <f>COUNTIFS([3]Classrooms!$B:$B,$A75,[3]Classrooms!$Q:$Q,"Specialized*",[3]Classrooms!$P:$P,"Charter")</f>
        <v>0</v>
      </c>
      <c r="AG75" s="206">
        <f t="shared" si="24"/>
        <v>12</v>
      </c>
      <c r="AH75" s="207">
        <f>SUMIFS([3]Classrooms!$N:$N,[3]Classrooms!$B:$B,$A75,[3]Classrooms!$Q:$Q,AH$3,[3]Classrooms!$N:$N,"&gt;=600",[3]Classrooms!$P:$P,"&lt;&gt;Condemned")</f>
        <v>25778</v>
      </c>
      <c r="AI75" s="207">
        <f>SUMIFS([3]Classrooms!$N:$N,[3]Classrooms!$B:$B,$A75,[3]Classrooms!$Q:$Q,AI$3,[3]Classrooms!$N:$N,"&gt;=600",[3]Classrooms!$P:$P,"&lt;&gt;Condemned")</f>
        <v>5608</v>
      </c>
      <c r="AJ75" s="207">
        <f>SUMIFS([3]Classrooms!$N:$N,[3]Classrooms!$B:$B,$A75,[3]Classrooms!$Q:$Q,AJ$3,[3]Classrooms!$N:$N,"&gt;=600",[3]Classrooms!$P:$P,"&lt;&gt;Condemned")</f>
        <v>4526</v>
      </c>
      <c r="AK75" s="207">
        <f>SUMIFS([3]Classrooms!$N:$N,[3]Classrooms!$B:$B,$A75,[3]Classrooms!$Q:$Q,AK$3,[3]Classrooms!$N:$N,"&gt;=600",[3]Classrooms!$P:$P,"&lt;&gt;Condemned")</f>
        <v>5165</v>
      </c>
      <c r="AL75" s="207">
        <f>SUMIFS('[3]NCS Rooms'!$I:$I,'[3]NCS Rooms'!$A:$A,$A75,'[3]NCS Rooms'!$L:$L,AL$3,'[3]NCS Rooms'!$M:$M,"&lt;&gt;Condemned")</f>
        <v>5539</v>
      </c>
      <c r="AM75" s="207">
        <f>SUMIFS('[3]NCS Rooms'!$I:$I,'[3]NCS Rooms'!$A:$A,$A75,'[3]NCS Rooms'!$L:$L,AM$3,'[3]NCS Rooms'!$M:$M,"&lt;&gt;Condemned")</f>
        <v>0</v>
      </c>
      <c r="AN75" s="207">
        <f>SUMIFS('[3]NCS Rooms'!$I:$I,'[3]NCS Rooms'!$A:$A,$A75,'[3]NCS Rooms'!$L:$L,AN$3,'[3]NCS Rooms'!$M:$M,"&lt;&gt;Condemned")</f>
        <v>13361</v>
      </c>
      <c r="AO75" s="207">
        <f>SUMIFS('[3]NCS Rooms'!$I:$I,'[3]NCS Rooms'!$A:$A,$A75,'[3]NCS Rooms'!$L:$L,AO$3,'[3]NCS Rooms'!$M:$M,"&lt;&gt;Condemned")</f>
        <v>2088</v>
      </c>
      <c r="AP75" s="207">
        <f>SUMIFS('[3]NCS Rooms'!$I:$I,'[3]NCS Rooms'!$A:$A,$A75,'[3]NCS Rooms'!$L:$L,AP$3,'[3]NCS Rooms'!$M:$M,"&lt;&gt;Condemned")</f>
        <v>27625</v>
      </c>
      <c r="AQ75" s="207">
        <f>SUMIFS('[3]NCS Rooms'!$I:$I,'[3]NCS Rooms'!$A:$A,$A75,'[3]NCS Rooms'!$L:$L,AQ$3,'[3]NCS Rooms'!$M:$M,"&lt;&gt;Condemned")</f>
        <v>7480</v>
      </c>
      <c r="AR75" s="208">
        <f t="shared" si="25"/>
        <v>832</v>
      </c>
      <c r="AS75" s="208">
        <f t="shared" si="26"/>
        <v>4992</v>
      </c>
      <c r="AT75" s="208">
        <f t="shared" si="27"/>
        <v>12472</v>
      </c>
      <c r="AU75" s="208">
        <f t="shared" si="28"/>
        <v>692168</v>
      </c>
      <c r="AV75" s="208">
        <f>SUMIFS('[3]NCS Rooms'!$I:$I,'[3]NCS Rooms'!$A:$A,$A75,'[3]NCS Rooms'!$F:$F,1)+SUMIFS('[3]Rooms Removed'!$I:$I,'[3]Rooms Removed'!$A:$A,$A75,'[3]Rooms Removed'!$F:$F,1,'[3]Rooms Removed'!$K:$K,"2012-not provided to students")+SUMIFS('[3]Rooms Removed'!$I:$I,'[3]Rooms Removed'!$A:$A,$A75,'[3]Rooms Removed'!$F:$F,1,'[3]Rooms Removed'!$K:$K,"2012-condemned")</f>
        <v>93941</v>
      </c>
      <c r="AW75" s="208">
        <f t="shared" si="29"/>
        <v>598227</v>
      </c>
      <c r="AX75" s="209"/>
    </row>
    <row r="76" spans="1:51" x14ac:dyDescent="0.25">
      <c r="A76" s="141">
        <v>212</v>
      </c>
      <c r="B76" s="142" t="s">
        <v>312</v>
      </c>
      <c r="C76" s="142" t="s">
        <v>213</v>
      </c>
      <c r="D76" s="142" t="s">
        <v>7508</v>
      </c>
      <c r="E76" s="202">
        <v>4.7</v>
      </c>
      <c r="F76" s="203">
        <f t="shared" si="17"/>
        <v>32</v>
      </c>
      <c r="G76" s="204">
        <f t="shared" si="30"/>
        <v>27</v>
      </c>
      <c r="H76" s="204">
        <f t="shared" si="31"/>
        <v>5</v>
      </c>
      <c r="I76" s="204">
        <f t="shared" si="18"/>
        <v>32</v>
      </c>
      <c r="J76" s="204">
        <f t="shared" si="19"/>
        <v>0</v>
      </c>
      <c r="K76" s="204">
        <f t="shared" si="20"/>
        <v>0</v>
      </c>
      <c r="L76" s="205">
        <f>COUNTIFS([3]Classrooms!$B:$B,$A76,[3]Classrooms!$Q:$Q,"General Classroom")</f>
        <v>24</v>
      </c>
      <c r="M76" s="205">
        <v>0</v>
      </c>
      <c r="N76" s="205">
        <f t="shared" si="21"/>
        <v>24</v>
      </c>
      <c r="O76" s="205">
        <f>SUMIFS([3]SDC!$K:$K,[3]SDC!$L:$L,$A76)</f>
        <v>5</v>
      </c>
      <c r="P76" s="205">
        <f>COUNTIFS([3]Classrooms!$B:$B,$A76,[3]Classrooms!$Q:$Q,"General Classroom",[3]Classrooms!$P:$P,"Adult Ed")</f>
        <v>0</v>
      </c>
      <c r="Q76" s="205">
        <f>COUNTIFS([3]Classrooms!$B:$B,$A76,[3]Classrooms!$Q:$Q,"General Classroom",[3]Classrooms!$P:$P,"CDC*")</f>
        <v>0</v>
      </c>
      <c r="R76" s="205">
        <f>COUNTIFS([3]Classrooms!$B:$B,$A76,[3]Classrooms!$Q:$Q,"General Classroom",[3]Classrooms!$P:$P,"OUSD Central")</f>
        <v>0</v>
      </c>
      <c r="S76" s="205">
        <f>COUNTIFS([3]Classrooms!$B:$B,$A76,[3]Classrooms!$Q:$Q,"General Classroom",[3]Classrooms!$P:$P,"Comm-Based")</f>
        <v>0</v>
      </c>
      <c r="T76" s="205">
        <f>COUNTIFS([3]Classrooms!$B:$B,$A76,[3]Classrooms!$Q:$Q,"General Classroom",[3]Classrooms!$P:$P,"Vacant (Condemned)")</f>
        <v>0</v>
      </c>
      <c r="U76" s="205">
        <f>COUNTIFS([3]Classrooms!$B:$B,$A76,[3]Classrooms!$Q:$Q,"General Classroom",[3]Classrooms!$P:$P,"Charter")</f>
        <v>0</v>
      </c>
      <c r="V76" s="205">
        <f t="shared" si="22"/>
        <v>0</v>
      </c>
      <c r="W76" s="206">
        <f t="shared" si="23"/>
        <v>19</v>
      </c>
      <c r="X76" s="204">
        <f>COUNTIFS([3]Classrooms!$B:$B,$A76,[3]Classrooms!$Q:$Q,"Specialized*")</f>
        <v>8</v>
      </c>
      <c r="Y76" s="204">
        <v>0</v>
      </c>
      <c r="Z76" s="204">
        <v>0</v>
      </c>
      <c r="AA76" s="204">
        <f>COUNTIFS([3]Classrooms!$B:$B,$A76,[3]Classrooms!$Q:$Q,"Specialized*",[3]Classrooms!$P:$P,"Adult Ed")</f>
        <v>0</v>
      </c>
      <c r="AB76" s="204">
        <f>COUNTIFS([3]Classrooms!$B:$B,$A76,[3]Classrooms!$Q:$Q,"Specialized*",[3]Classrooms!$P:$P,"CDC*")</f>
        <v>0</v>
      </c>
      <c r="AC76" s="204">
        <f>COUNTIFS([3]Classrooms!$B:$B,$A76,[3]Classrooms!$Q:$Q,"Specialized*",[3]Classrooms!$P:$P,"OUSD Central")</f>
        <v>0</v>
      </c>
      <c r="AD76" s="204">
        <f>COUNTIFS([3]Classrooms!$B:$B,$A76,[3]Classrooms!$Q:$Q,"Specialized*",[3]Classrooms!$P:$P,"Comm-Based")</f>
        <v>0</v>
      </c>
      <c r="AE76" s="204">
        <f>COUNTIFS([3]Classrooms!$B:$B,$A76,[3]Classrooms!$Q:$Q,"Specialized*",[3]Classrooms!$P:$P,"Vacant (Condemned)")</f>
        <v>0</v>
      </c>
      <c r="AF76" s="204">
        <f>COUNTIFS([3]Classrooms!$B:$B,$A76,[3]Classrooms!$Q:$Q,"Specialized*",[3]Classrooms!$P:$P,"Charter")</f>
        <v>0</v>
      </c>
      <c r="AG76" s="206">
        <f t="shared" si="24"/>
        <v>8</v>
      </c>
      <c r="AH76" s="207">
        <f>SUMIFS([3]Classrooms!$N:$N,[3]Classrooms!$B:$B,$A76,[3]Classrooms!$Q:$Q,AH$3,[3]Classrooms!$N:$N,"&gt;=600",[3]Classrooms!$P:$P,"&lt;&gt;Condemned")</f>
        <v>18889</v>
      </c>
      <c r="AI76" s="207">
        <f>SUMIFS([3]Classrooms!$N:$N,[3]Classrooms!$B:$B,$A76,[3]Classrooms!$Q:$Q,AI$3,[3]Classrooms!$N:$N,"&gt;=600",[3]Classrooms!$P:$P,"&lt;&gt;Condemned")</f>
        <v>1808</v>
      </c>
      <c r="AJ76" s="207">
        <f>SUMIFS([3]Classrooms!$N:$N,[3]Classrooms!$B:$B,$A76,[3]Classrooms!$Q:$Q,AJ$3,[3]Classrooms!$N:$N,"&gt;=600",[3]Classrooms!$P:$P,"&lt;&gt;Condemned")</f>
        <v>7699</v>
      </c>
      <c r="AK76" s="207">
        <f>SUMIFS([3]Classrooms!$N:$N,[3]Classrooms!$B:$B,$A76,[3]Classrooms!$Q:$Q,AK$3,[3]Classrooms!$N:$N,"&gt;=600",[3]Classrooms!$P:$P,"&lt;&gt;Condemned")</f>
        <v>0</v>
      </c>
      <c r="AL76" s="207">
        <f>SUMIFS('[3]NCS Rooms'!$I:$I,'[3]NCS Rooms'!$A:$A,$A76,'[3]NCS Rooms'!$L:$L,AL$3,'[3]NCS Rooms'!$M:$M,"&lt;&gt;Condemned")</f>
        <v>16682</v>
      </c>
      <c r="AM76" s="207">
        <f>SUMIFS('[3]NCS Rooms'!$I:$I,'[3]NCS Rooms'!$A:$A,$A76,'[3]NCS Rooms'!$L:$L,AM$3,'[3]NCS Rooms'!$M:$M,"&lt;&gt;Condemned")</f>
        <v>0</v>
      </c>
      <c r="AN76" s="207">
        <f>SUMIFS('[3]NCS Rooms'!$I:$I,'[3]NCS Rooms'!$A:$A,$A76,'[3]NCS Rooms'!$L:$L,AN$3,'[3]NCS Rooms'!$M:$M,"&lt;&gt;Condemned")</f>
        <v>11651</v>
      </c>
      <c r="AO76" s="207">
        <f>SUMIFS('[3]NCS Rooms'!$I:$I,'[3]NCS Rooms'!$A:$A,$A76,'[3]NCS Rooms'!$L:$L,AO$3,'[3]NCS Rooms'!$M:$M,"&lt;&gt;Condemned")</f>
        <v>2152</v>
      </c>
      <c r="AP76" s="207">
        <f>SUMIFS('[3]NCS Rooms'!$I:$I,'[3]NCS Rooms'!$A:$A,$A76,'[3]NCS Rooms'!$L:$L,AP$3,'[3]NCS Rooms'!$M:$M,"&lt;&gt;Condemned")</f>
        <v>44312</v>
      </c>
      <c r="AQ76" s="207">
        <f>SUMIFS('[3]NCS Rooms'!$I:$I,'[3]NCS Rooms'!$A:$A,$A76,'[3]NCS Rooms'!$L:$L,AQ$3,'[3]NCS Rooms'!$M:$M,"&lt;&gt;Condemned")</f>
        <v>10559</v>
      </c>
      <c r="AR76" s="208">
        <f t="shared" si="25"/>
        <v>787</v>
      </c>
      <c r="AS76" s="208">
        <f t="shared" si="26"/>
        <v>3935</v>
      </c>
      <c r="AT76" s="208">
        <f t="shared" si="27"/>
        <v>14494</v>
      </c>
      <c r="AU76" s="208">
        <f t="shared" si="28"/>
        <v>204732</v>
      </c>
      <c r="AV76" s="208">
        <f>SUMIFS('[3]NCS Rooms'!$I:$I,'[3]NCS Rooms'!$A:$A,$A76,'[3]NCS Rooms'!$F:$F,1)+SUMIFS('[3]Rooms Removed'!$I:$I,'[3]Rooms Removed'!$A:$A,$A76,'[3]Rooms Removed'!$F:$F,1,'[3]Rooms Removed'!$K:$K,"2012-not provided to students")+SUMIFS('[3]Rooms Removed'!$I:$I,'[3]Rooms Removed'!$A:$A,$A76,'[3]Rooms Removed'!$F:$F,1,'[3]Rooms Removed'!$K:$K,"2012-condemned")</f>
        <v>75615</v>
      </c>
      <c r="AW76" s="208">
        <f t="shared" si="29"/>
        <v>129117</v>
      </c>
      <c r="AX76" s="142"/>
    </row>
    <row r="77" spans="1:51" x14ac:dyDescent="0.25">
      <c r="A77" s="141">
        <v>213</v>
      </c>
      <c r="B77" s="142" t="s">
        <v>313</v>
      </c>
      <c r="C77" s="142" t="s">
        <v>221</v>
      </c>
      <c r="D77" s="142" t="s">
        <v>7509</v>
      </c>
      <c r="E77" s="202">
        <v>5.73</v>
      </c>
      <c r="F77" s="203">
        <f t="shared" si="17"/>
        <v>37</v>
      </c>
      <c r="G77" s="204">
        <f t="shared" si="30"/>
        <v>34</v>
      </c>
      <c r="H77" s="204">
        <f t="shared" si="31"/>
        <v>3</v>
      </c>
      <c r="I77" s="204">
        <f t="shared" si="18"/>
        <v>37</v>
      </c>
      <c r="J77" s="204">
        <f t="shared" si="19"/>
        <v>0</v>
      </c>
      <c r="K77" s="204">
        <f t="shared" si="20"/>
        <v>0</v>
      </c>
      <c r="L77" s="205">
        <f>COUNTIFS([3]Classrooms!$B:$B,$A77,[3]Classrooms!$Q:$Q,"General Classroom")</f>
        <v>28</v>
      </c>
      <c r="M77" s="205">
        <v>0</v>
      </c>
      <c r="N77" s="205">
        <f t="shared" si="21"/>
        <v>28</v>
      </c>
      <c r="O77" s="205">
        <f>SUMIFS([3]SDC!$K:$K,[3]SDC!$L:$L,$A77)</f>
        <v>3</v>
      </c>
      <c r="P77" s="205">
        <f>COUNTIFS([3]Classrooms!$B:$B,$A77,[3]Classrooms!$Q:$Q,"General Classroom",[3]Classrooms!$P:$P,"Adult Ed")</f>
        <v>0</v>
      </c>
      <c r="Q77" s="205">
        <f>COUNTIFS([3]Classrooms!$B:$B,$A77,[3]Classrooms!$Q:$Q,"General Classroom",[3]Classrooms!$P:$P,"CDC*")</f>
        <v>0</v>
      </c>
      <c r="R77" s="205">
        <f>COUNTIFS([3]Classrooms!$B:$B,$A77,[3]Classrooms!$Q:$Q,"General Classroom",[3]Classrooms!$P:$P,"OUSD Central")</f>
        <v>0</v>
      </c>
      <c r="S77" s="205">
        <f>COUNTIFS([3]Classrooms!$B:$B,$A77,[3]Classrooms!$Q:$Q,"General Classroom",[3]Classrooms!$P:$P,"Comm-Based")</f>
        <v>0</v>
      </c>
      <c r="T77" s="205">
        <f>COUNTIFS([3]Classrooms!$B:$B,$A77,[3]Classrooms!$Q:$Q,"General Classroom",[3]Classrooms!$P:$P,"Vacant (Condemned)")</f>
        <v>0</v>
      </c>
      <c r="U77" s="205">
        <f>COUNTIFS([3]Classrooms!$B:$B,$A77,[3]Classrooms!$Q:$Q,"General Classroom",[3]Classrooms!$P:$P,"Charter")</f>
        <v>0</v>
      </c>
      <c r="V77" s="205">
        <f t="shared" si="22"/>
        <v>0</v>
      </c>
      <c r="W77" s="206">
        <f t="shared" si="23"/>
        <v>25</v>
      </c>
      <c r="X77" s="204">
        <f>COUNTIFS([3]Classrooms!$B:$B,$A77,[3]Classrooms!$Q:$Q,"Specialized*")</f>
        <v>9</v>
      </c>
      <c r="Y77" s="204">
        <v>0</v>
      </c>
      <c r="Z77" s="204">
        <v>0</v>
      </c>
      <c r="AA77" s="204">
        <f>COUNTIFS([3]Classrooms!$B:$B,$A77,[3]Classrooms!$Q:$Q,"Specialized*",[3]Classrooms!$P:$P,"Adult Ed")</f>
        <v>0</v>
      </c>
      <c r="AB77" s="204">
        <f>COUNTIFS([3]Classrooms!$B:$B,$A77,[3]Classrooms!$Q:$Q,"Specialized*",[3]Classrooms!$P:$P,"CDC*")</f>
        <v>0</v>
      </c>
      <c r="AC77" s="204">
        <f>COUNTIFS([3]Classrooms!$B:$B,$A77,[3]Classrooms!$Q:$Q,"Specialized*",[3]Classrooms!$P:$P,"OUSD Central")</f>
        <v>0</v>
      </c>
      <c r="AD77" s="204">
        <f>COUNTIFS([3]Classrooms!$B:$B,$A77,[3]Classrooms!$Q:$Q,"Specialized*",[3]Classrooms!$P:$P,"Comm-Based")</f>
        <v>0</v>
      </c>
      <c r="AE77" s="204">
        <f>COUNTIFS([3]Classrooms!$B:$B,$A77,[3]Classrooms!$Q:$Q,"Specialized*",[3]Classrooms!$P:$P,"Vacant (Condemned)")</f>
        <v>0</v>
      </c>
      <c r="AF77" s="204">
        <f>COUNTIFS([3]Classrooms!$B:$B,$A77,[3]Classrooms!$Q:$Q,"Specialized*",[3]Classrooms!$P:$P,"Charter")</f>
        <v>0</v>
      </c>
      <c r="AG77" s="206">
        <f t="shared" si="24"/>
        <v>9</v>
      </c>
      <c r="AH77" s="207">
        <f>SUMIFS([3]Classrooms!$N:$N,[3]Classrooms!$B:$B,$A77,[3]Classrooms!$Q:$Q,AH$3,[3]Classrooms!$N:$N,"&gt;=600",[3]Classrooms!$P:$P,"&lt;&gt;Condemned")</f>
        <v>23934</v>
      </c>
      <c r="AI77" s="207">
        <f>SUMIFS([3]Classrooms!$N:$N,[3]Classrooms!$B:$B,$A77,[3]Classrooms!$Q:$Q,AI$3,[3]Classrooms!$N:$N,"&gt;=600",[3]Classrooms!$P:$P,"&lt;&gt;Condemned")</f>
        <v>6274</v>
      </c>
      <c r="AJ77" s="207">
        <f>SUMIFS([3]Classrooms!$N:$N,[3]Classrooms!$B:$B,$A77,[3]Classrooms!$Q:$Q,AJ$3,[3]Classrooms!$N:$N,"&gt;=600",[3]Classrooms!$P:$P,"&lt;&gt;Condemned")</f>
        <v>3196</v>
      </c>
      <c r="AK77" s="207">
        <f>SUMIFS([3]Classrooms!$N:$N,[3]Classrooms!$B:$B,$A77,[3]Classrooms!$Q:$Q,AK$3,[3]Classrooms!$N:$N,"&gt;=600",[3]Classrooms!$P:$P,"&lt;&gt;Condemned")</f>
        <v>2227</v>
      </c>
      <c r="AL77" s="207">
        <f>SUMIFS('[3]NCS Rooms'!$I:$I,'[3]NCS Rooms'!$A:$A,$A77,'[3]NCS Rooms'!$L:$L,AL$3,'[3]NCS Rooms'!$M:$M,"&lt;&gt;Condemned")</f>
        <v>4366</v>
      </c>
      <c r="AM77" s="207">
        <f>SUMIFS('[3]NCS Rooms'!$I:$I,'[3]NCS Rooms'!$A:$A,$A77,'[3]NCS Rooms'!$L:$L,AM$3,'[3]NCS Rooms'!$M:$M,"&lt;&gt;Condemned")</f>
        <v>0</v>
      </c>
      <c r="AN77" s="207">
        <f>SUMIFS('[3]NCS Rooms'!$I:$I,'[3]NCS Rooms'!$A:$A,$A77,'[3]NCS Rooms'!$L:$L,AN$3,'[3]NCS Rooms'!$M:$M,"&lt;&gt;Condemned")</f>
        <v>10466</v>
      </c>
      <c r="AO77" s="207">
        <f>SUMIFS('[3]NCS Rooms'!$I:$I,'[3]NCS Rooms'!$A:$A,$A77,'[3]NCS Rooms'!$L:$L,AO$3,'[3]NCS Rooms'!$M:$M,"&lt;&gt;Condemned")</f>
        <v>1800</v>
      </c>
      <c r="AP77" s="207">
        <f>SUMIFS('[3]NCS Rooms'!$I:$I,'[3]NCS Rooms'!$A:$A,$A77,'[3]NCS Rooms'!$L:$L,AP$3,'[3]NCS Rooms'!$M:$M,"&lt;&gt;Condemned")</f>
        <v>23378</v>
      </c>
      <c r="AQ77" s="207">
        <f>SUMIFS('[3]NCS Rooms'!$I:$I,'[3]NCS Rooms'!$A:$A,$A77,'[3]NCS Rooms'!$L:$L,AQ$3,'[3]NCS Rooms'!$M:$M,"&lt;&gt;Condemned")</f>
        <v>5736</v>
      </c>
      <c r="AR77" s="208">
        <f t="shared" si="25"/>
        <v>855</v>
      </c>
      <c r="AS77" s="208">
        <f t="shared" si="26"/>
        <v>2565</v>
      </c>
      <c r="AT77" s="208">
        <f t="shared" si="27"/>
        <v>8301</v>
      </c>
      <c r="AU77" s="208">
        <f t="shared" si="28"/>
        <v>249599</v>
      </c>
      <c r="AV77" s="208">
        <f>SUMIFS('[3]NCS Rooms'!$I:$I,'[3]NCS Rooms'!$A:$A,$A77,'[3]NCS Rooms'!$F:$F,1)+SUMIFS('[3]Rooms Removed'!$I:$I,'[3]Rooms Removed'!$A:$A,$A77,'[3]Rooms Removed'!$F:$F,1,'[3]Rooms Removed'!$K:$K,"2012-not provided to students")+SUMIFS('[3]Rooms Removed'!$I:$I,'[3]Rooms Removed'!$A:$A,$A77,'[3]Rooms Removed'!$F:$F,1,'[3]Rooms Removed'!$K:$K,"2012-condemned")</f>
        <v>60537</v>
      </c>
      <c r="AW77" s="208">
        <f t="shared" si="29"/>
        <v>189062</v>
      </c>
      <c r="AX77" s="209"/>
    </row>
    <row r="78" spans="1:51" x14ac:dyDescent="0.25">
      <c r="A78" s="141">
        <v>214</v>
      </c>
      <c r="B78" s="142" t="s">
        <v>328</v>
      </c>
      <c r="C78" s="142" t="s">
        <v>221</v>
      </c>
      <c r="D78" s="142" t="s">
        <v>7510</v>
      </c>
      <c r="E78" s="202">
        <v>5.8</v>
      </c>
      <c r="F78" s="203">
        <f t="shared" si="17"/>
        <v>27</v>
      </c>
      <c r="G78" s="204">
        <f t="shared" si="30"/>
        <v>27</v>
      </c>
      <c r="H78" s="204">
        <f t="shared" si="31"/>
        <v>0</v>
      </c>
      <c r="I78" s="204">
        <f t="shared" si="18"/>
        <v>27</v>
      </c>
      <c r="J78" s="204">
        <f t="shared" si="19"/>
        <v>0</v>
      </c>
      <c r="K78" s="204">
        <f t="shared" si="20"/>
        <v>0</v>
      </c>
      <c r="L78" s="205">
        <f>COUNTIFS([3]Classrooms!$B:$B,$A78,[3]Classrooms!$Q:$Q,"General Classroom")</f>
        <v>24</v>
      </c>
      <c r="M78" s="205">
        <v>0</v>
      </c>
      <c r="N78" s="205">
        <f t="shared" si="21"/>
        <v>24</v>
      </c>
      <c r="O78" s="205">
        <f>SUMIFS([3]SDC!$K:$K,[3]SDC!$L:$L,$A78)</f>
        <v>0</v>
      </c>
      <c r="P78" s="205">
        <f>COUNTIFS([3]Classrooms!$B:$B,$A78,[3]Classrooms!$Q:$Q,"General Classroom",[3]Classrooms!$P:$P,"Adult Ed")</f>
        <v>0</v>
      </c>
      <c r="Q78" s="205">
        <f>COUNTIFS([3]Classrooms!$B:$B,$A78,[3]Classrooms!$Q:$Q,"General Classroom",[3]Classrooms!$P:$P,"CDC*")</f>
        <v>0</v>
      </c>
      <c r="R78" s="205">
        <f>COUNTIFS([3]Classrooms!$B:$B,$A78,[3]Classrooms!$Q:$Q,"General Classroom",[3]Classrooms!$P:$P,"OUSD Central")</f>
        <v>0</v>
      </c>
      <c r="S78" s="205">
        <f>COUNTIFS([3]Classrooms!$B:$B,$A78,[3]Classrooms!$Q:$Q,"General Classroom",[3]Classrooms!$P:$P,"Comm-Based")</f>
        <v>0</v>
      </c>
      <c r="T78" s="205">
        <f>COUNTIFS([3]Classrooms!$B:$B,$A78,[3]Classrooms!$Q:$Q,"General Classroom",[3]Classrooms!$P:$P,"Vacant (Condemned)")</f>
        <v>0</v>
      </c>
      <c r="U78" s="205">
        <f>COUNTIFS([3]Classrooms!$B:$B,$A78,[3]Classrooms!$Q:$Q,"General Classroom",[3]Classrooms!$P:$P,"Charter")</f>
        <v>0</v>
      </c>
      <c r="V78" s="205">
        <f t="shared" si="22"/>
        <v>0</v>
      </c>
      <c r="W78" s="206">
        <f t="shared" si="23"/>
        <v>24</v>
      </c>
      <c r="X78" s="204">
        <f>COUNTIFS([3]Classrooms!$B:$B,$A78,[3]Classrooms!$Q:$Q,"Specialized*")</f>
        <v>3</v>
      </c>
      <c r="Y78" s="204">
        <v>0</v>
      </c>
      <c r="Z78" s="204">
        <v>0</v>
      </c>
      <c r="AA78" s="204">
        <f>COUNTIFS([3]Classrooms!$B:$B,$A78,[3]Classrooms!$Q:$Q,"Specialized*",[3]Classrooms!$P:$P,"Adult Ed")</f>
        <v>0</v>
      </c>
      <c r="AB78" s="204">
        <f>COUNTIFS([3]Classrooms!$B:$B,$A78,[3]Classrooms!$Q:$Q,"Specialized*",[3]Classrooms!$P:$P,"CDC*")</f>
        <v>0</v>
      </c>
      <c r="AC78" s="204">
        <f>COUNTIFS([3]Classrooms!$B:$B,$A78,[3]Classrooms!$Q:$Q,"Specialized*",[3]Classrooms!$P:$P,"OUSD Central")</f>
        <v>0</v>
      </c>
      <c r="AD78" s="204">
        <f>COUNTIFS([3]Classrooms!$B:$B,$A78,[3]Classrooms!$Q:$Q,"Specialized*",[3]Classrooms!$P:$P,"Comm-Based")</f>
        <v>0</v>
      </c>
      <c r="AE78" s="204">
        <f>COUNTIFS([3]Classrooms!$B:$B,$A78,[3]Classrooms!$Q:$Q,"Specialized*",[3]Classrooms!$P:$P,"Vacant (Condemned)")</f>
        <v>0</v>
      </c>
      <c r="AF78" s="204">
        <f>COUNTIFS([3]Classrooms!$B:$B,$A78,[3]Classrooms!$Q:$Q,"Specialized*",[3]Classrooms!$P:$P,"Charter")</f>
        <v>0</v>
      </c>
      <c r="AG78" s="206">
        <f t="shared" si="24"/>
        <v>3</v>
      </c>
      <c r="AH78" s="207">
        <f>SUMIFS([3]Classrooms!$N:$N,[3]Classrooms!$B:$B,$A78,[3]Classrooms!$Q:$Q,AH$3,[3]Classrooms!$N:$N,"&gt;=600",[3]Classrooms!$P:$P,"&lt;&gt;Condemned")</f>
        <v>18706</v>
      </c>
      <c r="AI78" s="207">
        <f>SUMIFS([3]Classrooms!$N:$N,[3]Classrooms!$B:$B,$A78,[3]Classrooms!$Q:$Q,AI$3,[3]Classrooms!$N:$N,"&gt;=600",[3]Classrooms!$P:$P,"&lt;&gt;Condemned")</f>
        <v>0</v>
      </c>
      <c r="AJ78" s="207">
        <f>SUMIFS([3]Classrooms!$N:$N,[3]Classrooms!$B:$B,$A78,[3]Classrooms!$Q:$Q,AJ$3,[3]Classrooms!$N:$N,"&gt;=600",[3]Classrooms!$P:$P,"&lt;&gt;Condemned")</f>
        <v>1047</v>
      </c>
      <c r="AK78" s="207">
        <f>SUMIFS([3]Classrooms!$N:$N,[3]Classrooms!$B:$B,$A78,[3]Classrooms!$Q:$Q,AK$3,[3]Classrooms!$N:$N,"&gt;=600",[3]Classrooms!$P:$P,"&lt;&gt;Condemned")</f>
        <v>2347</v>
      </c>
      <c r="AL78" s="207">
        <f>SUMIFS('[3]NCS Rooms'!$I:$I,'[3]NCS Rooms'!$A:$A,$A78,'[3]NCS Rooms'!$L:$L,AL$3,'[3]NCS Rooms'!$M:$M,"&lt;&gt;Condemned")</f>
        <v>10490</v>
      </c>
      <c r="AM78" s="207">
        <f>SUMIFS('[3]NCS Rooms'!$I:$I,'[3]NCS Rooms'!$A:$A,$A78,'[3]NCS Rooms'!$L:$L,AM$3,'[3]NCS Rooms'!$M:$M,"&lt;&gt;Condemned")</f>
        <v>425</v>
      </c>
      <c r="AN78" s="207">
        <f>SUMIFS('[3]NCS Rooms'!$I:$I,'[3]NCS Rooms'!$A:$A,$A78,'[3]NCS Rooms'!$L:$L,AN$3,'[3]NCS Rooms'!$M:$M,"&lt;&gt;Condemned")</f>
        <v>1800</v>
      </c>
      <c r="AO78" s="207">
        <f>SUMIFS('[3]NCS Rooms'!$I:$I,'[3]NCS Rooms'!$A:$A,$A78,'[3]NCS Rooms'!$L:$L,AO$3,'[3]NCS Rooms'!$M:$M,"&lt;&gt;Condemned")</f>
        <v>0</v>
      </c>
      <c r="AP78" s="207">
        <f>SUMIFS('[3]NCS Rooms'!$I:$I,'[3]NCS Rooms'!$A:$A,$A78,'[3]NCS Rooms'!$L:$L,AP$3,'[3]NCS Rooms'!$M:$M,"&lt;&gt;Condemned")</f>
        <v>8309</v>
      </c>
      <c r="AQ78" s="207">
        <f>SUMIFS('[3]NCS Rooms'!$I:$I,'[3]NCS Rooms'!$A:$A,$A78,'[3]NCS Rooms'!$L:$L,AQ$3,'[3]NCS Rooms'!$M:$M,"&lt;&gt;Condemned")</f>
        <v>6884</v>
      </c>
      <c r="AR78" s="208">
        <f t="shared" si="25"/>
        <v>779</v>
      </c>
      <c r="AS78" s="208">
        <f t="shared" si="26"/>
        <v>0</v>
      </c>
      <c r="AT78" s="208">
        <f t="shared" si="27"/>
        <v>6884</v>
      </c>
      <c r="AU78" s="208">
        <f t="shared" si="28"/>
        <v>252648</v>
      </c>
      <c r="AV78" s="208">
        <f>SUMIFS('[3]NCS Rooms'!$I:$I,'[3]NCS Rooms'!$A:$A,$A78,'[3]NCS Rooms'!$F:$F,1)+SUMIFS('[3]Rooms Removed'!$I:$I,'[3]Rooms Removed'!$A:$A,$A78,'[3]Rooms Removed'!$F:$F,1,'[3]Rooms Removed'!$K:$K,"2012-not provided to students")+SUMIFS('[3]Rooms Removed'!$I:$I,'[3]Rooms Removed'!$A:$A,$A78,'[3]Rooms Removed'!$F:$F,1,'[3]Rooms Removed'!$K:$K,"2012-condemned")</f>
        <v>52569</v>
      </c>
      <c r="AW78" s="208">
        <f t="shared" si="29"/>
        <v>200079</v>
      </c>
      <c r="AX78" s="209"/>
    </row>
    <row r="79" spans="1:51" x14ac:dyDescent="0.25">
      <c r="A79" s="141">
        <v>215</v>
      </c>
      <c r="B79" s="142" t="s">
        <v>326</v>
      </c>
      <c r="C79" s="142" t="s">
        <v>216</v>
      </c>
      <c r="D79" s="142" t="s">
        <v>7511</v>
      </c>
      <c r="E79" s="202">
        <v>14.36</v>
      </c>
      <c r="F79" s="203">
        <f t="shared" si="17"/>
        <v>43</v>
      </c>
      <c r="G79" s="204">
        <f t="shared" si="30"/>
        <v>41</v>
      </c>
      <c r="H79" s="204">
        <f t="shared" si="31"/>
        <v>2</v>
      </c>
      <c r="I79" s="204">
        <f t="shared" si="18"/>
        <v>43</v>
      </c>
      <c r="J79" s="204">
        <f t="shared" si="19"/>
        <v>0</v>
      </c>
      <c r="K79" s="204">
        <f t="shared" si="20"/>
        <v>0</v>
      </c>
      <c r="L79" s="205">
        <f>COUNTIFS([3]Classrooms!$B:$B,$A79,[3]Classrooms!$Q:$Q,"General Classroom")</f>
        <v>35</v>
      </c>
      <c r="M79" s="205">
        <v>0</v>
      </c>
      <c r="N79" s="205">
        <f t="shared" si="21"/>
        <v>35</v>
      </c>
      <c r="O79" s="205">
        <f>SUMIFS([3]SDC!$K:$K,[3]SDC!$L:$L,$A79)</f>
        <v>2</v>
      </c>
      <c r="P79" s="205">
        <f>COUNTIFS([3]Classrooms!$B:$B,$A79,[3]Classrooms!$Q:$Q,"General Classroom",[3]Classrooms!$P:$P,"Adult Ed")</f>
        <v>0</v>
      </c>
      <c r="Q79" s="205">
        <f>COUNTIFS([3]Classrooms!$B:$B,$A79,[3]Classrooms!$Q:$Q,"General Classroom",[3]Classrooms!$P:$P,"CDC*")</f>
        <v>0</v>
      </c>
      <c r="R79" s="205">
        <f>COUNTIFS([3]Classrooms!$B:$B,$A79,[3]Classrooms!$Q:$Q,"General Classroom",[3]Classrooms!$P:$P,"OUSD Central")</f>
        <v>0</v>
      </c>
      <c r="S79" s="205">
        <f>COUNTIFS([3]Classrooms!$B:$B,$A79,[3]Classrooms!$Q:$Q,"General Classroom",[3]Classrooms!$P:$P,"Comm-Based")</f>
        <v>0</v>
      </c>
      <c r="T79" s="205">
        <f>COUNTIFS([3]Classrooms!$B:$B,$A79,[3]Classrooms!$Q:$Q,"General Classroom",[3]Classrooms!$P:$P,"Vacant (Condemned)")</f>
        <v>0</v>
      </c>
      <c r="U79" s="205">
        <f>COUNTIFS([3]Classrooms!$B:$B,$A79,[3]Classrooms!$Q:$Q,"General Classroom",[3]Classrooms!$P:$P,"Charter")</f>
        <v>0</v>
      </c>
      <c r="V79" s="205">
        <f t="shared" si="22"/>
        <v>0</v>
      </c>
      <c r="W79" s="206">
        <f t="shared" si="23"/>
        <v>33</v>
      </c>
      <c r="X79" s="204">
        <f>COUNTIFS([3]Classrooms!$B:$B,$A79,[3]Classrooms!$Q:$Q,"Specialized*")</f>
        <v>8</v>
      </c>
      <c r="Y79" s="204">
        <v>0</v>
      </c>
      <c r="Z79" s="204">
        <v>0</v>
      </c>
      <c r="AA79" s="204">
        <f>COUNTIFS([3]Classrooms!$B:$B,$A79,[3]Classrooms!$Q:$Q,"Specialized*",[3]Classrooms!$P:$P,"Adult Ed")</f>
        <v>0</v>
      </c>
      <c r="AB79" s="204">
        <f>COUNTIFS([3]Classrooms!$B:$B,$A79,[3]Classrooms!$Q:$Q,"Specialized*",[3]Classrooms!$P:$P,"CDC*")</f>
        <v>0</v>
      </c>
      <c r="AC79" s="204">
        <f>COUNTIFS([3]Classrooms!$B:$B,$A79,[3]Classrooms!$Q:$Q,"Specialized*",[3]Classrooms!$P:$P,"OUSD Central")</f>
        <v>0</v>
      </c>
      <c r="AD79" s="204">
        <f>COUNTIFS([3]Classrooms!$B:$B,$A79,[3]Classrooms!$Q:$Q,"Specialized*",[3]Classrooms!$P:$P,"Comm-Based")</f>
        <v>0</v>
      </c>
      <c r="AE79" s="204">
        <f>COUNTIFS([3]Classrooms!$B:$B,$A79,[3]Classrooms!$Q:$Q,"Specialized*",[3]Classrooms!$P:$P,"Vacant (Condemned)")</f>
        <v>0</v>
      </c>
      <c r="AF79" s="204">
        <f>COUNTIFS([3]Classrooms!$B:$B,$A79,[3]Classrooms!$Q:$Q,"Specialized*",[3]Classrooms!$P:$P,"Charter")</f>
        <v>0</v>
      </c>
      <c r="AG79" s="206">
        <f t="shared" si="24"/>
        <v>8</v>
      </c>
      <c r="AH79" s="207">
        <f>SUMIFS([3]Classrooms!$N:$N,[3]Classrooms!$B:$B,$A79,[3]Classrooms!$Q:$Q,AH$3,[3]Classrooms!$N:$N,"&gt;=600",[3]Classrooms!$P:$P,"&lt;&gt;Condemned")</f>
        <v>30834</v>
      </c>
      <c r="AI79" s="207">
        <f>SUMIFS([3]Classrooms!$N:$N,[3]Classrooms!$B:$B,$A79,[3]Classrooms!$Q:$Q,AI$3,[3]Classrooms!$N:$N,"&gt;=600",[3]Classrooms!$P:$P,"&lt;&gt;Condemned")</f>
        <v>3924</v>
      </c>
      <c r="AJ79" s="207">
        <f>SUMIFS([3]Classrooms!$N:$N,[3]Classrooms!$B:$B,$A79,[3]Classrooms!$Q:$Q,AJ$3,[3]Classrooms!$N:$N,"&gt;=600",[3]Classrooms!$P:$P,"&lt;&gt;Condemned")</f>
        <v>5465</v>
      </c>
      <c r="AK79" s="207">
        <f>SUMIFS([3]Classrooms!$N:$N,[3]Classrooms!$B:$B,$A79,[3]Classrooms!$Q:$Q,AK$3,[3]Classrooms!$N:$N,"&gt;=600",[3]Classrooms!$P:$P,"&lt;&gt;Condemned")</f>
        <v>0</v>
      </c>
      <c r="AL79" s="207">
        <f>SUMIFS('[3]NCS Rooms'!$I:$I,'[3]NCS Rooms'!$A:$A,$A79,'[3]NCS Rooms'!$L:$L,AL$3,'[3]NCS Rooms'!$M:$M,"&lt;&gt;Condemned")</f>
        <v>4946</v>
      </c>
      <c r="AM79" s="207">
        <f>SUMIFS('[3]NCS Rooms'!$I:$I,'[3]NCS Rooms'!$A:$A,$A79,'[3]NCS Rooms'!$L:$L,AM$3,'[3]NCS Rooms'!$M:$M,"&lt;&gt;Condemned")</f>
        <v>0</v>
      </c>
      <c r="AN79" s="207">
        <f>SUMIFS('[3]NCS Rooms'!$I:$I,'[3]NCS Rooms'!$A:$A,$A79,'[3]NCS Rooms'!$L:$L,AN$3,'[3]NCS Rooms'!$M:$M,"&lt;&gt;Condemned")</f>
        <v>10783</v>
      </c>
      <c r="AO79" s="207">
        <f>SUMIFS('[3]NCS Rooms'!$I:$I,'[3]NCS Rooms'!$A:$A,$A79,'[3]NCS Rooms'!$L:$L,AO$3,'[3]NCS Rooms'!$M:$M,"&lt;&gt;Condemned")</f>
        <v>1971</v>
      </c>
      <c r="AP79" s="207">
        <f>SUMIFS('[3]NCS Rooms'!$I:$I,'[3]NCS Rooms'!$A:$A,$A79,'[3]NCS Rooms'!$L:$L,AP$3,'[3]NCS Rooms'!$M:$M,"&lt;&gt;Condemned")</f>
        <v>30945</v>
      </c>
      <c r="AQ79" s="207">
        <f>SUMIFS('[3]NCS Rooms'!$I:$I,'[3]NCS Rooms'!$A:$A,$A79,'[3]NCS Rooms'!$L:$L,AQ$3,'[3]NCS Rooms'!$M:$M,"&lt;&gt;Condemned")</f>
        <v>9888</v>
      </c>
      <c r="AR79" s="208">
        <f t="shared" si="25"/>
        <v>881</v>
      </c>
      <c r="AS79" s="208">
        <f t="shared" si="26"/>
        <v>1762</v>
      </c>
      <c r="AT79" s="208">
        <f t="shared" si="27"/>
        <v>11650</v>
      </c>
      <c r="AU79" s="208">
        <f t="shared" si="28"/>
        <v>625522</v>
      </c>
      <c r="AV79" s="208">
        <f>SUMIFS('[3]NCS Rooms'!$I:$I,'[3]NCS Rooms'!$A:$A,$A79,'[3]NCS Rooms'!$F:$F,1)+SUMIFS('[3]Rooms Removed'!$I:$I,'[3]Rooms Removed'!$A:$A,$A79,'[3]Rooms Removed'!$F:$F,1,'[3]Rooms Removed'!$K:$K,"2012-not provided to students")+SUMIFS('[3]Rooms Removed'!$I:$I,'[3]Rooms Removed'!$A:$A,$A79,'[3]Rooms Removed'!$F:$F,1,'[3]Rooms Removed'!$K:$K,"2012-condemned")</f>
        <v>88736</v>
      </c>
      <c r="AW79" s="208">
        <f t="shared" si="29"/>
        <v>536786</v>
      </c>
      <c r="AX79" s="142"/>
      <c r="AY79" s="213"/>
    </row>
    <row r="80" spans="1:51" x14ac:dyDescent="0.25">
      <c r="A80" s="141">
        <v>216</v>
      </c>
      <c r="B80" s="142" t="s">
        <v>327</v>
      </c>
      <c r="C80" s="142" t="s">
        <v>216</v>
      </c>
      <c r="D80" s="142" t="s">
        <v>7512</v>
      </c>
      <c r="E80" s="202">
        <v>13.14</v>
      </c>
      <c r="F80" s="203">
        <f t="shared" si="17"/>
        <v>31</v>
      </c>
      <c r="G80" s="204">
        <f t="shared" si="30"/>
        <v>18</v>
      </c>
      <c r="H80" s="204">
        <f t="shared" si="31"/>
        <v>0</v>
      </c>
      <c r="I80" s="204">
        <f t="shared" si="18"/>
        <v>18</v>
      </c>
      <c r="J80" s="204">
        <f t="shared" si="19"/>
        <v>13</v>
      </c>
      <c r="K80" s="204">
        <f t="shared" si="20"/>
        <v>0</v>
      </c>
      <c r="L80" s="205">
        <f>COUNTIFS([3]Classrooms!$B:$B,$A80,[3]Classrooms!$Q:$Q,"General Classroom")</f>
        <v>25</v>
      </c>
      <c r="M80" s="205">
        <v>0</v>
      </c>
      <c r="N80" s="205">
        <f t="shared" si="21"/>
        <v>25</v>
      </c>
      <c r="O80" s="205">
        <f>SUMIFS([3]SDC!$K:$K,[3]SDC!$L:$L,$A80)</f>
        <v>0</v>
      </c>
      <c r="P80" s="205">
        <f>COUNTIFS([3]Classrooms!$B:$B,$A80,[3]Classrooms!$Q:$Q,"General Classroom",[3]Classrooms!$P:$P,"Adult Ed")</f>
        <v>0</v>
      </c>
      <c r="Q80" s="205">
        <f>COUNTIFS([3]Classrooms!$B:$B,$A80,[3]Classrooms!$Q:$Q,"General Classroom",[3]Classrooms!$P:$P,"CDC*")</f>
        <v>0</v>
      </c>
      <c r="R80" s="205">
        <f>COUNTIFS([3]Classrooms!$B:$B,$A80,[3]Classrooms!$Q:$Q,"General Classroom",[3]Classrooms!$P:$P,"OUSD Central")</f>
        <v>0</v>
      </c>
      <c r="S80" s="205">
        <f>COUNTIFS([3]Classrooms!$B:$B,$A80,[3]Classrooms!$Q:$Q,"General Classroom",[3]Classrooms!$P:$P,"Comm-Based")</f>
        <v>0</v>
      </c>
      <c r="T80" s="205">
        <f>COUNTIFS([3]Classrooms!$B:$B,$A80,[3]Classrooms!$Q:$Q,"General Classroom",[3]Classrooms!$P:$P,"Vacant (Condemned)")</f>
        <v>0</v>
      </c>
      <c r="U80" s="205">
        <f>COUNTIFS([3]Classrooms!$B:$B,$A80,[3]Classrooms!$Q:$Q,"General Classroom",[3]Classrooms!$P:$P,"Charter")</f>
        <v>11</v>
      </c>
      <c r="V80" s="205">
        <f t="shared" si="22"/>
        <v>11</v>
      </c>
      <c r="W80" s="206">
        <f t="shared" si="23"/>
        <v>14</v>
      </c>
      <c r="X80" s="204">
        <f>COUNTIFS([3]Classrooms!$B:$B,$A80,[3]Classrooms!$Q:$Q,"Specialized*")</f>
        <v>6</v>
      </c>
      <c r="Y80" s="204">
        <v>0</v>
      </c>
      <c r="Z80" s="204">
        <v>0</v>
      </c>
      <c r="AA80" s="204">
        <f>COUNTIFS([3]Classrooms!$B:$B,$A80,[3]Classrooms!$Q:$Q,"Specialized*",[3]Classrooms!$P:$P,"Adult Ed")</f>
        <v>0</v>
      </c>
      <c r="AB80" s="204">
        <f>COUNTIFS([3]Classrooms!$B:$B,$A80,[3]Classrooms!$Q:$Q,"Specialized*",[3]Classrooms!$P:$P,"CDC*")</f>
        <v>0</v>
      </c>
      <c r="AC80" s="204">
        <f>COUNTIFS([3]Classrooms!$B:$B,$A80,[3]Classrooms!$Q:$Q,"Specialized*",[3]Classrooms!$P:$P,"OUSD Central")</f>
        <v>0</v>
      </c>
      <c r="AD80" s="204">
        <f>COUNTIFS([3]Classrooms!$B:$B,$A80,[3]Classrooms!$Q:$Q,"Specialized*",[3]Classrooms!$P:$P,"Comm-Based")</f>
        <v>0</v>
      </c>
      <c r="AE80" s="204">
        <f>COUNTIFS([3]Classrooms!$B:$B,$A80,[3]Classrooms!$Q:$Q,"Specialized*",[3]Classrooms!$P:$P,"Vacant (Condemned)")</f>
        <v>0</v>
      </c>
      <c r="AF80" s="204">
        <f>COUNTIFS([3]Classrooms!$B:$B,$A80,[3]Classrooms!$Q:$Q,"Specialized*",[3]Classrooms!$P:$P,"Charter")</f>
        <v>2</v>
      </c>
      <c r="AG80" s="206">
        <f t="shared" si="24"/>
        <v>4</v>
      </c>
      <c r="AH80" s="207">
        <f>SUMIFS([3]Classrooms!$N:$N,[3]Classrooms!$B:$B,$A80,[3]Classrooms!$Q:$Q,AH$3,[3]Classrooms!$N:$N,"&gt;=600",[3]Classrooms!$P:$P,"&lt;&gt;Condemned")</f>
        <v>21101</v>
      </c>
      <c r="AI80" s="207">
        <f>SUMIFS([3]Classrooms!$N:$N,[3]Classrooms!$B:$B,$A80,[3]Classrooms!$Q:$Q,AI$3,[3]Classrooms!$N:$N,"&gt;=600",[3]Classrooms!$P:$P,"&lt;&gt;Condemned")</f>
        <v>1044</v>
      </c>
      <c r="AJ80" s="207">
        <f>SUMIFS([3]Classrooms!$N:$N,[3]Classrooms!$B:$B,$A80,[3]Classrooms!$Q:$Q,AJ$3,[3]Classrooms!$N:$N,"&gt;=600",[3]Classrooms!$P:$P,"&lt;&gt;Condemned")</f>
        <v>3945</v>
      </c>
      <c r="AK80" s="207">
        <f>SUMIFS([3]Classrooms!$N:$N,[3]Classrooms!$B:$B,$A80,[3]Classrooms!$Q:$Q,AK$3,[3]Classrooms!$N:$N,"&gt;=600",[3]Classrooms!$P:$P,"&lt;&gt;Condemned")</f>
        <v>3372</v>
      </c>
      <c r="AL80" s="207">
        <f>SUMIFS('[3]NCS Rooms'!$I:$I,'[3]NCS Rooms'!$A:$A,$A80,'[3]NCS Rooms'!$L:$L,AL$3,'[3]NCS Rooms'!$M:$M,"&lt;&gt;Condemned")</f>
        <v>5614</v>
      </c>
      <c r="AM80" s="207">
        <f>SUMIFS('[3]NCS Rooms'!$I:$I,'[3]NCS Rooms'!$A:$A,$A80,'[3]NCS Rooms'!$L:$L,AM$3,'[3]NCS Rooms'!$M:$M,"&lt;&gt;Condemned")</f>
        <v>0</v>
      </c>
      <c r="AN80" s="207">
        <f>SUMIFS('[3]NCS Rooms'!$I:$I,'[3]NCS Rooms'!$A:$A,$A80,'[3]NCS Rooms'!$L:$L,AN$3,'[3]NCS Rooms'!$M:$M,"&lt;&gt;Condemned")</f>
        <v>11589</v>
      </c>
      <c r="AO80" s="207">
        <f>SUMIFS('[3]NCS Rooms'!$I:$I,'[3]NCS Rooms'!$A:$A,$A80,'[3]NCS Rooms'!$L:$L,AO$3,'[3]NCS Rooms'!$M:$M,"&lt;&gt;Condemned")</f>
        <v>0</v>
      </c>
      <c r="AP80" s="207">
        <f>SUMIFS('[3]NCS Rooms'!$I:$I,'[3]NCS Rooms'!$A:$A,$A80,'[3]NCS Rooms'!$L:$L,AP$3,'[3]NCS Rooms'!$M:$M,"&lt;&gt;Condemned")</f>
        <v>29003</v>
      </c>
      <c r="AQ80" s="207">
        <f>SUMIFS('[3]NCS Rooms'!$I:$I,'[3]NCS Rooms'!$A:$A,$A80,'[3]NCS Rooms'!$L:$L,AQ$3,'[3]NCS Rooms'!$M:$M,"&lt;&gt;Condemned")</f>
        <v>8681</v>
      </c>
      <c r="AR80" s="208">
        <f t="shared" si="25"/>
        <v>844</v>
      </c>
      <c r="AS80" s="208">
        <f t="shared" si="26"/>
        <v>0</v>
      </c>
      <c r="AT80" s="208">
        <f t="shared" si="27"/>
        <v>8681</v>
      </c>
      <c r="AU80" s="208">
        <f t="shared" si="28"/>
        <v>572378</v>
      </c>
      <c r="AV80" s="208">
        <f>SUMIFS('[3]NCS Rooms'!$I:$I,'[3]NCS Rooms'!$A:$A,$A80,'[3]NCS Rooms'!$F:$F,1)+SUMIFS('[3]Rooms Removed'!$I:$I,'[3]Rooms Removed'!$A:$A,$A80,'[3]Rooms Removed'!$F:$F,1,'[3]Rooms Removed'!$K:$K,"2012-not provided to students")+SUMIFS('[3]Rooms Removed'!$I:$I,'[3]Rooms Removed'!$A:$A,$A80,'[3]Rooms Removed'!$F:$F,1,'[3]Rooms Removed'!$K:$K,"2012-condemned")</f>
        <v>85969</v>
      </c>
      <c r="AW80" s="208">
        <f t="shared" si="29"/>
        <v>486409</v>
      </c>
      <c r="AX80" s="209"/>
    </row>
    <row r="81" spans="1:51" x14ac:dyDescent="0.25">
      <c r="A81" s="141">
        <v>222</v>
      </c>
      <c r="B81" s="142" t="s">
        <v>339</v>
      </c>
      <c r="C81" s="142" t="s">
        <v>216</v>
      </c>
      <c r="D81" s="142" t="s">
        <v>7513</v>
      </c>
      <c r="E81" s="202">
        <v>0.79</v>
      </c>
      <c r="F81" s="203">
        <f t="shared" si="17"/>
        <v>8</v>
      </c>
      <c r="G81" s="204">
        <f t="shared" si="30"/>
        <v>0</v>
      </c>
      <c r="H81" s="204">
        <f t="shared" si="31"/>
        <v>0</v>
      </c>
      <c r="I81" s="204">
        <f t="shared" si="18"/>
        <v>0</v>
      </c>
      <c r="J81" s="204">
        <f t="shared" si="19"/>
        <v>8</v>
      </c>
      <c r="K81" s="204">
        <f t="shared" si="20"/>
        <v>0</v>
      </c>
      <c r="L81" s="205">
        <f>COUNTIFS([3]Classrooms!$B:$B,$A81,[3]Classrooms!$Q:$Q,"General Classroom")</f>
        <v>5</v>
      </c>
      <c r="M81" s="205">
        <v>0</v>
      </c>
      <c r="N81" s="205">
        <f t="shared" si="21"/>
        <v>5</v>
      </c>
      <c r="O81" s="205">
        <f>SUMIFS([3]SDC!$K:$K,[3]SDC!$L:$L,$A81)</f>
        <v>0</v>
      </c>
      <c r="P81" s="205">
        <f>COUNTIFS([3]Classrooms!$B:$B,$A81,[3]Classrooms!$Q:$Q,"General Classroom",[3]Classrooms!$P:$P,"Adult Ed")</f>
        <v>0</v>
      </c>
      <c r="Q81" s="205">
        <f>COUNTIFS([3]Classrooms!$B:$B,$A81,[3]Classrooms!$Q:$Q,"General Classroom",[3]Classrooms!$P:$P,"CDC*")</f>
        <v>0</v>
      </c>
      <c r="R81" s="205">
        <f>COUNTIFS([3]Classrooms!$B:$B,$A81,[3]Classrooms!$Q:$Q,"General Classroom",[3]Classrooms!$P:$P,"OUSD Central")</f>
        <v>0</v>
      </c>
      <c r="S81" s="205">
        <f>COUNTIFS([3]Classrooms!$B:$B,$A81,[3]Classrooms!$Q:$Q,"General Classroom",[3]Classrooms!$P:$P,"Comm-Based")</f>
        <v>0</v>
      </c>
      <c r="T81" s="205">
        <f>COUNTIFS([3]Classrooms!$B:$B,$A81,[3]Classrooms!$Q:$Q,"General Classroom",[3]Classrooms!$P:$P,"Vacant (Condemned)")</f>
        <v>0</v>
      </c>
      <c r="U81" s="205">
        <f>COUNTIFS([3]Classrooms!$B:$B,$A81,[3]Classrooms!$Q:$Q,"General Classroom",[3]Classrooms!$P:$P,"Charter")</f>
        <v>5</v>
      </c>
      <c r="V81" s="205">
        <f t="shared" si="22"/>
        <v>5</v>
      </c>
      <c r="W81" s="206">
        <f t="shared" si="23"/>
        <v>0</v>
      </c>
      <c r="X81" s="204">
        <f>COUNTIFS([3]Classrooms!$B:$B,$A81,[3]Classrooms!$Q:$Q,"Specialized*")</f>
        <v>3</v>
      </c>
      <c r="Y81" s="204">
        <v>0</v>
      </c>
      <c r="Z81" s="204">
        <v>0</v>
      </c>
      <c r="AA81" s="204">
        <f>COUNTIFS([3]Classrooms!$B:$B,$A81,[3]Classrooms!$Q:$Q,"Specialized*",[3]Classrooms!$P:$P,"Adult Ed")</f>
        <v>0</v>
      </c>
      <c r="AB81" s="204">
        <f>COUNTIFS([3]Classrooms!$B:$B,$A81,[3]Classrooms!$Q:$Q,"Specialized*",[3]Classrooms!$P:$P,"CDC*")</f>
        <v>0</v>
      </c>
      <c r="AC81" s="204">
        <f>COUNTIFS([3]Classrooms!$B:$B,$A81,[3]Classrooms!$Q:$Q,"Specialized*",[3]Classrooms!$P:$P,"OUSD Central")</f>
        <v>0</v>
      </c>
      <c r="AD81" s="204">
        <f>COUNTIFS([3]Classrooms!$B:$B,$A81,[3]Classrooms!$Q:$Q,"Specialized*",[3]Classrooms!$P:$P,"Comm-Based")</f>
        <v>0</v>
      </c>
      <c r="AE81" s="204">
        <f>COUNTIFS([3]Classrooms!$B:$B,$A81,[3]Classrooms!$Q:$Q,"Specialized*",[3]Classrooms!$P:$P,"Vacant (Condemned)")</f>
        <v>0</v>
      </c>
      <c r="AF81" s="204">
        <f>COUNTIFS([3]Classrooms!$B:$B,$A81,[3]Classrooms!$Q:$Q,"Specialized*",[3]Classrooms!$P:$P,"Charter")</f>
        <v>3</v>
      </c>
      <c r="AG81" s="206">
        <f t="shared" si="24"/>
        <v>0</v>
      </c>
      <c r="AH81" s="207">
        <f>SUMIFS([3]Classrooms!$N:$N,[3]Classrooms!$B:$B,$A81,[3]Classrooms!$Q:$Q,AH$3,[3]Classrooms!$N:$N,"&gt;=600",[3]Classrooms!$P:$P,"&lt;&gt;Condemned")</f>
        <v>4495</v>
      </c>
      <c r="AI81" s="207">
        <f>SUMIFS([3]Classrooms!$N:$N,[3]Classrooms!$B:$B,$A81,[3]Classrooms!$Q:$Q,AI$3,[3]Classrooms!$N:$N,"&gt;=600",[3]Classrooms!$P:$P,"&lt;&gt;Condemned")</f>
        <v>0</v>
      </c>
      <c r="AJ81" s="207">
        <f>SUMIFS([3]Classrooms!$N:$N,[3]Classrooms!$B:$B,$A81,[3]Classrooms!$Q:$Q,AJ$3,[3]Classrooms!$N:$N,"&gt;=600",[3]Classrooms!$P:$P,"&lt;&gt;Condemned")</f>
        <v>860</v>
      </c>
      <c r="AK81" s="207">
        <f>SUMIFS([3]Classrooms!$N:$N,[3]Classrooms!$B:$B,$A81,[3]Classrooms!$Q:$Q,AK$3,[3]Classrooms!$N:$N,"&gt;=600",[3]Classrooms!$P:$P,"&lt;&gt;Condemned")</f>
        <v>1798</v>
      </c>
      <c r="AL81" s="207">
        <f>SUMIFS('[3]NCS Rooms'!$I:$I,'[3]NCS Rooms'!$A:$A,$A81,'[3]NCS Rooms'!$L:$L,AL$3,'[3]NCS Rooms'!$M:$M,"&lt;&gt;Condemned")</f>
        <v>1872</v>
      </c>
      <c r="AM81" s="207">
        <f>SUMIFS('[3]NCS Rooms'!$I:$I,'[3]NCS Rooms'!$A:$A,$A81,'[3]NCS Rooms'!$L:$L,AM$3,'[3]NCS Rooms'!$M:$M,"&lt;&gt;Condemned")</f>
        <v>0</v>
      </c>
      <c r="AN81" s="207">
        <f>SUMIFS('[3]NCS Rooms'!$I:$I,'[3]NCS Rooms'!$A:$A,$A81,'[3]NCS Rooms'!$L:$L,AN$3,'[3]NCS Rooms'!$M:$M,"&lt;&gt;Condemned")</f>
        <v>0</v>
      </c>
      <c r="AO81" s="207">
        <f>SUMIFS('[3]NCS Rooms'!$I:$I,'[3]NCS Rooms'!$A:$A,$A81,'[3]NCS Rooms'!$L:$L,AO$3,'[3]NCS Rooms'!$M:$M,"&lt;&gt;Condemned")</f>
        <v>0</v>
      </c>
      <c r="AP81" s="207">
        <f>SUMIFS('[3]NCS Rooms'!$I:$I,'[3]NCS Rooms'!$A:$A,$A81,'[3]NCS Rooms'!$L:$L,AP$3,'[3]NCS Rooms'!$M:$M,"&lt;&gt;Condemned")</f>
        <v>809</v>
      </c>
      <c r="AQ81" s="207">
        <f>SUMIFS('[3]NCS Rooms'!$I:$I,'[3]NCS Rooms'!$A:$A,$A81,'[3]NCS Rooms'!$L:$L,AQ$3,'[3]NCS Rooms'!$M:$M,"&lt;&gt;Condemned")</f>
        <v>1536</v>
      </c>
      <c r="AR81" s="208">
        <f t="shared" si="25"/>
        <v>899</v>
      </c>
      <c r="AS81" s="208">
        <f t="shared" si="26"/>
        <v>0</v>
      </c>
      <c r="AT81" s="208">
        <f t="shared" si="27"/>
        <v>1536</v>
      </c>
      <c r="AU81" s="208">
        <f t="shared" si="28"/>
        <v>34412</v>
      </c>
      <c r="AV81" s="208">
        <f>SUMIFS('[3]NCS Rooms'!$I:$I,'[3]NCS Rooms'!$A:$A,$A81,'[3]NCS Rooms'!$F:$F,1)+SUMIFS('[3]Rooms Removed'!$I:$I,'[3]Rooms Removed'!$A:$A,$A81,'[3]Rooms Removed'!$F:$F,1,'[3]Rooms Removed'!$K:$K,"2012-not provided to students")+SUMIFS('[3]Rooms Removed'!$I:$I,'[3]Rooms Removed'!$A:$A,$A81,'[3]Rooms Removed'!$F:$F,1,'[3]Rooms Removed'!$K:$K,"2012-condemned")</f>
        <v>11393</v>
      </c>
      <c r="AW81" s="208">
        <f t="shared" si="29"/>
        <v>23019</v>
      </c>
      <c r="AX81" s="209"/>
    </row>
    <row r="82" spans="1:51" x14ac:dyDescent="0.25">
      <c r="A82" s="141">
        <v>173</v>
      </c>
      <c r="B82" s="142" t="s">
        <v>1570</v>
      </c>
      <c r="C82" s="142" t="s">
        <v>285</v>
      </c>
      <c r="D82" s="142" t="s">
        <v>7514</v>
      </c>
      <c r="E82" s="202">
        <v>3.2</v>
      </c>
      <c r="F82" s="203">
        <f t="shared" si="17"/>
        <v>19</v>
      </c>
      <c r="G82" s="204">
        <f t="shared" si="30"/>
        <v>0</v>
      </c>
      <c r="H82" s="204">
        <f t="shared" si="31"/>
        <v>0</v>
      </c>
      <c r="I82" s="204">
        <f t="shared" si="18"/>
        <v>0</v>
      </c>
      <c r="J82" s="204">
        <f t="shared" si="19"/>
        <v>0</v>
      </c>
      <c r="K82" s="204">
        <f t="shared" si="20"/>
        <v>19</v>
      </c>
      <c r="L82" s="205">
        <f>COUNTIFS([3]Classrooms!$B:$B,$A82,[3]Classrooms!$Q:$Q,"General Classroom")</f>
        <v>19</v>
      </c>
      <c r="M82" s="205">
        <v>0</v>
      </c>
      <c r="N82" s="205">
        <f t="shared" si="21"/>
        <v>19</v>
      </c>
      <c r="O82" s="205">
        <f>SUMIFS([3]SDC!$K:$K,[3]SDC!$L:$L,$A82)</f>
        <v>0</v>
      </c>
      <c r="P82" s="205">
        <f>COUNTIFS([3]Classrooms!$B:$B,$A82,[3]Classrooms!$Q:$Q,"General Classroom",[3]Classrooms!$P:$P,"Adult Ed")</f>
        <v>0</v>
      </c>
      <c r="Q82" s="205">
        <f>COUNTIFS([3]Classrooms!$B:$B,$A82,[3]Classrooms!$Q:$Q,"General Classroom",[3]Classrooms!$P:$P,"CDC*")</f>
        <v>0</v>
      </c>
      <c r="R82" s="205">
        <f>COUNTIFS([3]Classrooms!$B:$B,$A82,[3]Classrooms!$Q:$Q,"General Classroom",[3]Classrooms!$P:$P,"OUSD Central")</f>
        <v>0</v>
      </c>
      <c r="S82" s="205">
        <f>COUNTIFS([3]Classrooms!$B:$B,$A82,[3]Classrooms!$Q:$Q,"General Classroom",[3]Classrooms!$P:$P,"Comm-Based")</f>
        <v>0</v>
      </c>
      <c r="T82" s="205">
        <f>COUNTIFS([3]Classrooms!$B:$B,$A82,[3]Classrooms!$Q:$Q,"General Classroom",[3]Classrooms!$P:$P,"Vacant (Condemned)")</f>
        <v>19</v>
      </c>
      <c r="U82" s="205">
        <f>COUNTIFS([3]Classrooms!$B:$B,$A82,[3]Classrooms!$Q:$Q,"General Classroom",[3]Classrooms!$P:$P,"Charter")</f>
        <v>0</v>
      </c>
      <c r="V82" s="205">
        <f t="shared" si="22"/>
        <v>19</v>
      </c>
      <c r="W82" s="206">
        <f t="shared" si="23"/>
        <v>0</v>
      </c>
      <c r="X82" s="204">
        <f>COUNTIFS([3]Classrooms!$B:$B,$A82,[3]Classrooms!$Q:$Q,"Specialized*")</f>
        <v>0</v>
      </c>
      <c r="Y82" s="204">
        <v>0</v>
      </c>
      <c r="Z82" s="204">
        <v>0</v>
      </c>
      <c r="AA82" s="204">
        <f>COUNTIFS([3]Classrooms!$B:$B,$A82,[3]Classrooms!$Q:$Q,"Specialized*",[3]Classrooms!$P:$P,"Adult Ed")</f>
        <v>0</v>
      </c>
      <c r="AB82" s="204">
        <f>COUNTIFS([3]Classrooms!$B:$B,$A82,[3]Classrooms!$Q:$Q,"Specialized*",[3]Classrooms!$P:$P,"CDC*")</f>
        <v>0</v>
      </c>
      <c r="AC82" s="204">
        <f>COUNTIFS([3]Classrooms!$B:$B,$A82,[3]Classrooms!$Q:$Q,"Specialized*",[3]Classrooms!$P:$P,"OUSD Central")</f>
        <v>0</v>
      </c>
      <c r="AD82" s="204">
        <f>COUNTIFS([3]Classrooms!$B:$B,$A82,[3]Classrooms!$Q:$Q,"Specialized*",[3]Classrooms!$P:$P,"Comm-Based")</f>
        <v>0</v>
      </c>
      <c r="AE82" s="204">
        <f>COUNTIFS([3]Classrooms!$B:$B,$A82,[3]Classrooms!$Q:$Q,"Specialized*",[3]Classrooms!$P:$P,"Vacant (Condemned)")</f>
        <v>0</v>
      </c>
      <c r="AF82" s="204">
        <f>COUNTIFS([3]Classrooms!$B:$B,$A82,[3]Classrooms!$Q:$Q,"Specialized*",[3]Classrooms!$P:$P,"Charter")</f>
        <v>0</v>
      </c>
      <c r="AG82" s="206">
        <f t="shared" si="24"/>
        <v>0</v>
      </c>
      <c r="AH82" s="207">
        <f>SUMIFS([3]Classrooms!$N:$N,[3]Classrooms!$B:$B,$A82,[3]Classrooms!$Q:$Q,AH$3,[3]Classrooms!$N:$N,"&gt;=600",[3]Classrooms!$P:$P,"&lt;&gt;Condemned")</f>
        <v>14963</v>
      </c>
      <c r="AI82" s="207">
        <f>SUMIFS([3]Classrooms!$N:$N,[3]Classrooms!$B:$B,$A82,[3]Classrooms!$Q:$Q,AI$3,[3]Classrooms!$N:$N,"&gt;=600",[3]Classrooms!$P:$P,"&lt;&gt;Condemned")</f>
        <v>0</v>
      </c>
      <c r="AJ82" s="207">
        <f>SUMIFS([3]Classrooms!$N:$N,[3]Classrooms!$B:$B,$A82,[3]Classrooms!$Q:$Q,AJ$3,[3]Classrooms!$N:$N,"&gt;=600",[3]Classrooms!$P:$P,"&lt;&gt;Condemned")</f>
        <v>0</v>
      </c>
      <c r="AK82" s="207">
        <f>SUMIFS([3]Classrooms!$N:$N,[3]Classrooms!$B:$B,$A82,[3]Classrooms!$Q:$Q,AK$3,[3]Classrooms!$N:$N,"&gt;=600",[3]Classrooms!$P:$P,"&lt;&gt;Condemned")</f>
        <v>0</v>
      </c>
      <c r="AL82" s="207">
        <f>SUMIFS('[3]NCS Rooms'!$I:$I,'[3]NCS Rooms'!$A:$A,$A82,'[3]NCS Rooms'!$L:$L,AL$3,'[3]NCS Rooms'!$M:$M,"&lt;&gt;Condemned")</f>
        <v>1692</v>
      </c>
      <c r="AM82" s="207">
        <f>SUMIFS('[3]NCS Rooms'!$I:$I,'[3]NCS Rooms'!$A:$A,$A82,'[3]NCS Rooms'!$L:$L,AM$3,'[3]NCS Rooms'!$M:$M,"&lt;&gt;Condemned")</f>
        <v>864</v>
      </c>
      <c r="AN82" s="207">
        <f>SUMIFS('[3]NCS Rooms'!$I:$I,'[3]NCS Rooms'!$A:$A,$A82,'[3]NCS Rooms'!$L:$L,AN$3,'[3]NCS Rooms'!$M:$M,"&lt;&gt;Condemned")</f>
        <v>2831</v>
      </c>
      <c r="AO82" s="207">
        <f>SUMIFS('[3]NCS Rooms'!$I:$I,'[3]NCS Rooms'!$A:$A,$A82,'[3]NCS Rooms'!$L:$L,AO$3,'[3]NCS Rooms'!$M:$M,"&lt;&gt;Condemned")</f>
        <v>0</v>
      </c>
      <c r="AP82" s="207">
        <f>SUMIFS('[3]NCS Rooms'!$I:$I,'[3]NCS Rooms'!$A:$A,$A82,'[3]NCS Rooms'!$L:$L,AP$3,'[3]NCS Rooms'!$M:$M,"&lt;&gt;Condemned")</f>
        <v>4572</v>
      </c>
      <c r="AQ82" s="207">
        <f>SUMIFS('[3]NCS Rooms'!$I:$I,'[3]NCS Rooms'!$A:$A,$A82,'[3]NCS Rooms'!$L:$L,AQ$3,'[3]NCS Rooms'!$M:$M,"&lt;&gt;Condemned")</f>
        <v>3623</v>
      </c>
      <c r="AR82" s="208">
        <f t="shared" si="25"/>
        <v>788</v>
      </c>
      <c r="AS82" s="208">
        <f t="shared" si="26"/>
        <v>0</v>
      </c>
      <c r="AT82" s="208">
        <f t="shared" si="27"/>
        <v>3623</v>
      </c>
      <c r="AU82" s="208">
        <f t="shared" si="28"/>
        <v>139392</v>
      </c>
      <c r="AV82" s="208">
        <f>SUMIFS('[3]NCS Rooms'!$I:$I,'[3]NCS Rooms'!$A:$A,$A82,'[3]NCS Rooms'!$F:$F,1)+SUMIFS('[3]Rooms Removed'!$I:$I,'[3]Rooms Removed'!$A:$A,$A82,'[3]Rooms Removed'!$F:$F,1,'[3]Rooms Removed'!$K:$K,"2012-not provided to students")+SUMIFS('[3]Rooms Removed'!$I:$I,'[3]Rooms Removed'!$A:$A,$A82,'[3]Rooms Removed'!$F:$F,1,'[3]Rooms Removed'!$K:$K,"2012-condemned")</f>
        <v>26806</v>
      </c>
      <c r="AW82" s="208">
        <f t="shared" si="29"/>
        <v>112586</v>
      </c>
      <c r="AX82" s="209"/>
    </row>
    <row r="83" spans="1:51" x14ac:dyDescent="0.25">
      <c r="A83" s="214">
        <v>236</v>
      </c>
      <c r="B83" s="142" t="s">
        <v>318</v>
      </c>
      <c r="C83" s="142" t="s">
        <v>232</v>
      </c>
      <c r="D83" s="142" t="s">
        <v>7515</v>
      </c>
      <c r="E83" s="202">
        <v>3.92</v>
      </c>
      <c r="F83" s="203">
        <f t="shared" si="17"/>
        <v>16</v>
      </c>
      <c r="G83" s="204">
        <f t="shared" si="30"/>
        <v>15</v>
      </c>
      <c r="H83" s="204">
        <f t="shared" si="31"/>
        <v>1</v>
      </c>
      <c r="I83" s="204">
        <f t="shared" si="18"/>
        <v>16</v>
      </c>
      <c r="J83" s="204">
        <f t="shared" si="19"/>
        <v>0</v>
      </c>
      <c r="K83" s="204">
        <f t="shared" si="20"/>
        <v>0</v>
      </c>
      <c r="L83" s="205">
        <f>COUNTIFS([3]Classrooms!$B:$B,$A83,[3]Classrooms!$Q:$Q,"General Classroom")</f>
        <v>16</v>
      </c>
      <c r="M83" s="205">
        <v>0</v>
      </c>
      <c r="N83" s="205">
        <f t="shared" si="21"/>
        <v>16</v>
      </c>
      <c r="O83" s="205">
        <f>SUMIFS([3]SDC!$K:$K,[3]SDC!$L:$L,$A83)</f>
        <v>1</v>
      </c>
      <c r="P83" s="205">
        <f>COUNTIFS([3]Classrooms!$B:$B,$A83,[3]Classrooms!$Q:$Q,"General Classroom",[3]Classrooms!$P:$P,"Adult Ed")</f>
        <v>0</v>
      </c>
      <c r="Q83" s="205">
        <f>COUNTIFS([3]Classrooms!$B:$B,$A83,[3]Classrooms!$Q:$Q,"General Classroom",[3]Classrooms!$P:$P,"CDC*")</f>
        <v>0</v>
      </c>
      <c r="R83" s="205">
        <f>COUNTIFS([3]Classrooms!$B:$B,$A83,[3]Classrooms!$Q:$Q,"General Classroom",[3]Classrooms!$P:$P,"OUSD Central")</f>
        <v>0</v>
      </c>
      <c r="S83" s="205">
        <f>COUNTIFS([3]Classrooms!$B:$B,$A83,[3]Classrooms!$Q:$Q,"General Classroom",[3]Classrooms!$P:$P,"Comm-Based")</f>
        <v>0</v>
      </c>
      <c r="T83" s="205">
        <f>COUNTIFS([3]Classrooms!$B:$B,$A83,[3]Classrooms!$Q:$Q,"General Classroom",[3]Classrooms!$P:$P,"Vacant (Condemned)")</f>
        <v>0</v>
      </c>
      <c r="U83" s="205">
        <f>COUNTIFS([3]Classrooms!$B:$B,$A83,[3]Classrooms!$Q:$Q,"General Classroom",[3]Classrooms!$P:$P,"Charter")</f>
        <v>0</v>
      </c>
      <c r="V83" s="205">
        <f t="shared" si="22"/>
        <v>0</v>
      </c>
      <c r="W83" s="206">
        <f t="shared" si="23"/>
        <v>15</v>
      </c>
      <c r="X83" s="204">
        <f>COUNTIFS([3]Classrooms!$B:$B,$A83,[3]Classrooms!$Q:$Q,"Specialized*")</f>
        <v>0</v>
      </c>
      <c r="Y83" s="204">
        <v>0</v>
      </c>
      <c r="Z83" s="204">
        <v>0</v>
      </c>
      <c r="AA83" s="204">
        <f>COUNTIFS([3]Classrooms!$B:$B,$A83,[3]Classrooms!$Q:$Q,"Specialized*",[3]Classrooms!$P:$P,"Adult Ed")</f>
        <v>0</v>
      </c>
      <c r="AB83" s="204">
        <f>COUNTIFS([3]Classrooms!$B:$B,$A83,[3]Classrooms!$Q:$Q,"Specialized*",[3]Classrooms!$P:$P,"CDC*")</f>
        <v>0</v>
      </c>
      <c r="AC83" s="204">
        <f>COUNTIFS([3]Classrooms!$B:$B,$A83,[3]Classrooms!$Q:$Q,"Specialized*",[3]Classrooms!$P:$P,"OUSD Central")</f>
        <v>0</v>
      </c>
      <c r="AD83" s="204">
        <f>COUNTIFS([3]Classrooms!$B:$B,$A83,[3]Classrooms!$Q:$Q,"Specialized*",[3]Classrooms!$P:$P,"Comm-Based")</f>
        <v>0</v>
      </c>
      <c r="AE83" s="204">
        <f>COUNTIFS([3]Classrooms!$B:$B,$A83,[3]Classrooms!$Q:$Q,"Specialized*",[3]Classrooms!$P:$P,"Vacant (Condemned)")</f>
        <v>0</v>
      </c>
      <c r="AF83" s="204">
        <f>COUNTIFS([3]Classrooms!$B:$B,$A83,[3]Classrooms!$Q:$Q,"Specialized*",[3]Classrooms!$P:$P,"Charter")</f>
        <v>0</v>
      </c>
      <c r="AG83" s="206">
        <f t="shared" si="24"/>
        <v>0</v>
      </c>
      <c r="AH83" s="207">
        <f>SUMIFS([3]Classrooms!$N:$N,[3]Classrooms!$B:$B,$A83,[3]Classrooms!$Q:$Q,AH$3,[3]Classrooms!$N:$N,"&gt;=600",[3]Classrooms!$P:$P,"&lt;&gt;Condemned")</f>
        <v>13915</v>
      </c>
      <c r="AI83" s="207">
        <f>SUMIFS([3]Classrooms!$N:$N,[3]Classrooms!$B:$B,$A83,[3]Classrooms!$Q:$Q,AI$3,[3]Classrooms!$N:$N,"&gt;=600",[3]Classrooms!$P:$P,"&lt;&gt;Condemned")</f>
        <v>0</v>
      </c>
      <c r="AJ83" s="207">
        <f>SUMIFS([3]Classrooms!$N:$N,[3]Classrooms!$B:$B,$A83,[3]Classrooms!$Q:$Q,AJ$3,[3]Classrooms!$N:$N,"&gt;=600",[3]Classrooms!$P:$P,"&lt;&gt;Condemned")</f>
        <v>0</v>
      </c>
      <c r="AK83" s="207">
        <f>SUMIFS([3]Classrooms!$N:$N,[3]Classrooms!$B:$B,$A83,[3]Classrooms!$Q:$Q,AK$3,[3]Classrooms!$N:$N,"&gt;=600",[3]Classrooms!$P:$P,"&lt;&gt;Condemned")</f>
        <v>0</v>
      </c>
      <c r="AL83" s="207">
        <f>SUMIFS('[3]NCS Rooms'!$I:$I,'[3]NCS Rooms'!$A:$A,$A83,'[3]NCS Rooms'!$L:$L,AL$3,'[3]NCS Rooms'!$M:$M,"&lt;&gt;Condemned")</f>
        <v>6725</v>
      </c>
      <c r="AM83" s="207">
        <f>SUMIFS('[3]NCS Rooms'!$I:$I,'[3]NCS Rooms'!$A:$A,$A83,'[3]NCS Rooms'!$L:$L,AM$3,'[3]NCS Rooms'!$M:$M,"&lt;&gt;Condemned")</f>
        <v>0</v>
      </c>
      <c r="AN83" s="207">
        <f>SUMIFS('[3]NCS Rooms'!$I:$I,'[3]NCS Rooms'!$A:$A,$A83,'[3]NCS Rooms'!$L:$L,AN$3,'[3]NCS Rooms'!$M:$M,"&lt;&gt;Condemned")</f>
        <v>0</v>
      </c>
      <c r="AO83" s="207">
        <f>SUMIFS('[3]NCS Rooms'!$I:$I,'[3]NCS Rooms'!$A:$A,$A83,'[3]NCS Rooms'!$L:$L,AO$3,'[3]NCS Rooms'!$M:$M,"&lt;&gt;Condemned")</f>
        <v>1190</v>
      </c>
      <c r="AP83" s="207">
        <f>SUMIFS('[3]NCS Rooms'!$I:$I,'[3]NCS Rooms'!$A:$A,$A83,'[3]NCS Rooms'!$L:$L,AP$3,'[3]NCS Rooms'!$M:$M,"&lt;&gt;Condemned")</f>
        <v>9720</v>
      </c>
      <c r="AQ83" s="207">
        <f>SUMIFS('[3]NCS Rooms'!$I:$I,'[3]NCS Rooms'!$A:$A,$A83,'[3]NCS Rooms'!$L:$L,AQ$3,'[3]NCS Rooms'!$M:$M,"&lt;&gt;Condemned")</f>
        <v>4238</v>
      </c>
      <c r="AR83" s="208">
        <f t="shared" si="25"/>
        <v>870</v>
      </c>
      <c r="AS83" s="208">
        <f t="shared" si="26"/>
        <v>870</v>
      </c>
      <c r="AT83" s="208">
        <f t="shared" si="27"/>
        <v>5108</v>
      </c>
      <c r="AU83" s="208">
        <f t="shared" si="28"/>
        <v>170755</v>
      </c>
      <c r="AV83" s="208">
        <f>SUMIFS('[3]NCS Rooms'!$I:$I,'[3]NCS Rooms'!$A:$A,$A83,'[3]NCS Rooms'!$F:$F,1)+SUMIFS('[3]Rooms Removed'!$I:$I,'[3]Rooms Removed'!$A:$A,$A83,'[3]Rooms Removed'!$F:$F,1,'[3]Rooms Removed'!$K:$K,"2012-not provided to students")+SUMIFS('[3]Rooms Removed'!$I:$I,'[3]Rooms Removed'!$A:$A,$A83,'[3]Rooms Removed'!$F:$F,1,'[3]Rooms Removed'!$K:$K,"2012-condemned")</f>
        <v>35935</v>
      </c>
      <c r="AW83" s="208">
        <f t="shared" si="29"/>
        <v>134820</v>
      </c>
      <c r="AX83" s="209"/>
    </row>
    <row r="84" spans="1:51" x14ac:dyDescent="0.25">
      <c r="A84" s="141">
        <v>406</v>
      </c>
      <c r="B84" s="142" t="s">
        <v>1459</v>
      </c>
      <c r="C84" s="142" t="s">
        <v>213</v>
      </c>
      <c r="D84" s="142" t="s">
        <v>7516</v>
      </c>
      <c r="E84" s="210">
        <v>0.28999999999999998</v>
      </c>
      <c r="F84" s="203">
        <f t="shared" si="17"/>
        <v>0</v>
      </c>
      <c r="G84" s="204">
        <f t="shared" si="30"/>
        <v>0</v>
      </c>
      <c r="H84" s="204">
        <f t="shared" si="31"/>
        <v>0</v>
      </c>
      <c r="I84" s="204">
        <f t="shared" si="18"/>
        <v>0</v>
      </c>
      <c r="J84" s="204">
        <f t="shared" si="19"/>
        <v>0</v>
      </c>
      <c r="K84" s="204">
        <f t="shared" si="20"/>
        <v>0</v>
      </c>
      <c r="L84" s="205">
        <f>COUNTIFS([3]Classrooms!$B:$B,$A84,[3]Classrooms!$Q:$Q,"General Classroom")</f>
        <v>0</v>
      </c>
      <c r="M84" s="211">
        <v>0</v>
      </c>
      <c r="N84" s="205">
        <f t="shared" si="21"/>
        <v>0</v>
      </c>
      <c r="O84" s="205">
        <f>SUMIFS([3]SDC!$K:$K,[3]SDC!$L:$L,$A84)</f>
        <v>0</v>
      </c>
      <c r="P84" s="205">
        <f>COUNTIFS([3]Classrooms!$B:$B,$A84,[3]Classrooms!$Q:$Q,"General Classroom",[3]Classrooms!$P:$P,"Adult Ed")</f>
        <v>0</v>
      </c>
      <c r="Q84" s="205">
        <f>COUNTIFS([3]Classrooms!$B:$B,$A84,[3]Classrooms!$Q:$Q,"General Classroom",[3]Classrooms!$P:$P,"CDC*")</f>
        <v>0</v>
      </c>
      <c r="R84" s="205">
        <f>COUNTIFS([3]Classrooms!$B:$B,$A84,[3]Classrooms!$Q:$Q,"General Classroom",[3]Classrooms!$P:$P,"OUSD Central")</f>
        <v>0</v>
      </c>
      <c r="S84" s="205">
        <f>COUNTIFS([3]Classrooms!$B:$B,$A84,[3]Classrooms!$Q:$Q,"General Classroom",[3]Classrooms!$P:$P,"Comm-Based")</f>
        <v>0</v>
      </c>
      <c r="T84" s="205">
        <f>COUNTIFS([3]Classrooms!$B:$B,$A84,[3]Classrooms!$Q:$Q,"General Classroom",[3]Classrooms!$P:$P,"Vacant (Condemned)")</f>
        <v>0</v>
      </c>
      <c r="U84" s="205">
        <f>COUNTIFS([3]Classrooms!$B:$B,$A84,[3]Classrooms!$Q:$Q,"General Classroom",[3]Classrooms!$P:$P,"Charter")</f>
        <v>0</v>
      </c>
      <c r="V84" s="205">
        <f t="shared" si="22"/>
        <v>0</v>
      </c>
      <c r="W84" s="206">
        <f t="shared" si="23"/>
        <v>0</v>
      </c>
      <c r="X84" s="204">
        <f>COUNTIFS([3]Classrooms!$B:$B,$A84,[3]Classrooms!$Q:$Q,"Specialized*")</f>
        <v>0</v>
      </c>
      <c r="Y84" s="204">
        <v>0</v>
      </c>
      <c r="Z84" s="204">
        <v>0</v>
      </c>
      <c r="AA84" s="204">
        <f>COUNTIFS([3]Classrooms!$B:$B,$A84,[3]Classrooms!$Q:$Q,"Specialized*",[3]Classrooms!$P:$P,"Adult Ed")</f>
        <v>0</v>
      </c>
      <c r="AB84" s="204">
        <f>COUNTIFS([3]Classrooms!$B:$B,$A84,[3]Classrooms!$Q:$Q,"Specialized*",[3]Classrooms!$P:$P,"CDC*")</f>
        <v>0</v>
      </c>
      <c r="AC84" s="204">
        <f>COUNTIFS([3]Classrooms!$B:$B,$A84,[3]Classrooms!$Q:$Q,"Specialized*",[3]Classrooms!$P:$P,"OUSD Central")</f>
        <v>0</v>
      </c>
      <c r="AD84" s="204">
        <f>COUNTIFS([3]Classrooms!$B:$B,$A84,[3]Classrooms!$Q:$Q,"Specialized*",[3]Classrooms!$P:$P,"Comm-Based")</f>
        <v>0</v>
      </c>
      <c r="AE84" s="204">
        <f>COUNTIFS([3]Classrooms!$B:$B,$A84,[3]Classrooms!$Q:$Q,"Specialized*",[3]Classrooms!$P:$P,"Vacant (Condemned)")</f>
        <v>0</v>
      </c>
      <c r="AF84" s="204">
        <f>COUNTIFS([3]Classrooms!$B:$B,$A84,[3]Classrooms!$Q:$Q,"Specialized*",[3]Classrooms!$P:$P,"Charter")</f>
        <v>0</v>
      </c>
      <c r="AG84" s="206">
        <f t="shared" si="24"/>
        <v>0</v>
      </c>
      <c r="AH84" s="207">
        <f>SUMIFS([3]Classrooms!$N:$N,[3]Classrooms!$B:$B,$A84,[3]Classrooms!$Q:$Q,AH$3,[3]Classrooms!$N:$N,"&gt;=600",[3]Classrooms!$P:$P,"&lt;&gt;Condemned")</f>
        <v>0</v>
      </c>
      <c r="AI84" s="207">
        <f>SUMIFS([3]Classrooms!$N:$N,[3]Classrooms!$B:$B,$A84,[3]Classrooms!$Q:$Q,AI$3,[3]Classrooms!$N:$N,"&gt;=600",[3]Classrooms!$P:$P,"&lt;&gt;Condemned")</f>
        <v>0</v>
      </c>
      <c r="AJ84" s="207">
        <f>SUMIFS([3]Classrooms!$N:$N,[3]Classrooms!$B:$B,$A84,[3]Classrooms!$Q:$Q,AJ$3,[3]Classrooms!$N:$N,"&gt;=600",[3]Classrooms!$P:$P,"&lt;&gt;Condemned")</f>
        <v>0</v>
      </c>
      <c r="AK84" s="207">
        <f>SUMIFS([3]Classrooms!$N:$N,[3]Classrooms!$B:$B,$A84,[3]Classrooms!$Q:$Q,AK$3,[3]Classrooms!$N:$N,"&gt;=600",[3]Classrooms!$P:$P,"&lt;&gt;Condemned")</f>
        <v>0</v>
      </c>
      <c r="AL84" s="207">
        <f>SUMIFS('[3]NCS Rooms'!$I:$I,'[3]NCS Rooms'!$A:$A,$A84,'[3]NCS Rooms'!$L:$L,AL$3,'[3]NCS Rooms'!$M:$M,"&lt;&gt;Condemned")</f>
        <v>0</v>
      </c>
      <c r="AM84" s="207">
        <f>SUMIFS('[3]NCS Rooms'!$I:$I,'[3]NCS Rooms'!$A:$A,$A84,'[3]NCS Rooms'!$L:$L,AM$3,'[3]NCS Rooms'!$M:$M,"&lt;&gt;Condemned")</f>
        <v>0</v>
      </c>
      <c r="AN84" s="207">
        <f>SUMIFS('[3]NCS Rooms'!$I:$I,'[3]NCS Rooms'!$A:$A,$A84,'[3]NCS Rooms'!$L:$L,AN$3,'[3]NCS Rooms'!$M:$M,"&lt;&gt;Condemned")</f>
        <v>0</v>
      </c>
      <c r="AO84" s="207">
        <f>SUMIFS('[3]NCS Rooms'!$I:$I,'[3]NCS Rooms'!$A:$A,$A84,'[3]NCS Rooms'!$L:$L,AO$3,'[3]NCS Rooms'!$M:$M,"&lt;&gt;Condemned")</f>
        <v>0</v>
      </c>
      <c r="AP84" s="207">
        <f>SUMIFS('[3]NCS Rooms'!$I:$I,'[3]NCS Rooms'!$A:$A,$A84,'[3]NCS Rooms'!$L:$L,AP$3,'[3]NCS Rooms'!$M:$M,"&lt;&gt;Condemned")</f>
        <v>3167</v>
      </c>
      <c r="AQ84" s="207">
        <f>SUMIFS('[3]NCS Rooms'!$I:$I,'[3]NCS Rooms'!$A:$A,$A84,'[3]NCS Rooms'!$L:$L,AQ$3,'[3]NCS Rooms'!$M:$M,"&lt;&gt;Condemned")</f>
        <v>2651</v>
      </c>
      <c r="AR84" s="208">
        <f t="shared" si="25"/>
        <v>0</v>
      </c>
      <c r="AS84" s="208">
        <f t="shared" si="26"/>
        <v>0</v>
      </c>
      <c r="AT84" s="208">
        <f t="shared" si="27"/>
        <v>2651</v>
      </c>
      <c r="AU84" s="208">
        <f t="shared" si="28"/>
        <v>12632</v>
      </c>
      <c r="AV84" s="208">
        <f>SUMIFS('[3]NCS Rooms'!$I:$I,'[3]NCS Rooms'!$A:$A,$A84,'[3]NCS Rooms'!$F:$F,1)+SUMIFS('[3]Rooms Removed'!$I:$I,'[3]Rooms Removed'!$A:$A,$A84,'[3]Rooms Removed'!$F:$F,1,'[3]Rooms Removed'!$K:$K,"2012-not provided to students")+SUMIFS('[3]Rooms Removed'!$I:$I,'[3]Rooms Removed'!$A:$A,$A84,'[3]Rooms Removed'!$F:$F,1,'[3]Rooms Removed'!$K:$K,"2012-condemned")</f>
        <v>3378</v>
      </c>
      <c r="AW84" s="208">
        <f t="shared" si="29"/>
        <v>9254</v>
      </c>
      <c r="AX84" s="209"/>
    </row>
    <row r="85" spans="1:51" x14ac:dyDescent="0.25">
      <c r="A85" s="214">
        <v>300</v>
      </c>
      <c r="B85" s="142" t="s">
        <v>2084</v>
      </c>
      <c r="C85" s="142" t="s">
        <v>216</v>
      </c>
      <c r="D85" s="142" t="s">
        <v>7517</v>
      </c>
      <c r="E85" s="202">
        <v>1.45</v>
      </c>
      <c r="F85" s="203">
        <f t="shared" si="17"/>
        <v>8</v>
      </c>
      <c r="G85" s="204">
        <f t="shared" si="30"/>
        <v>8</v>
      </c>
      <c r="H85" s="204">
        <f t="shared" si="31"/>
        <v>0</v>
      </c>
      <c r="I85" s="204">
        <f t="shared" si="18"/>
        <v>8</v>
      </c>
      <c r="J85" s="204">
        <f t="shared" si="19"/>
        <v>0</v>
      </c>
      <c r="K85" s="204">
        <f t="shared" si="20"/>
        <v>0</v>
      </c>
      <c r="L85" s="205">
        <f>COUNTIFS([3]Classrooms!$B:$B,$A85,[3]Classrooms!$Q:$Q,"General Classroom")</f>
        <v>7</v>
      </c>
      <c r="M85" s="205">
        <v>0</v>
      </c>
      <c r="N85" s="205">
        <f t="shared" si="21"/>
        <v>7</v>
      </c>
      <c r="O85" s="205">
        <f>SUMIFS([3]SDC!$K:$K,[3]SDC!$L:$L,$A85)</f>
        <v>0</v>
      </c>
      <c r="P85" s="205">
        <f>COUNTIFS([3]Classrooms!$B:$B,$A85,[3]Classrooms!$Q:$Q,"General Classroom",[3]Classrooms!$P:$P,"Adult Ed")</f>
        <v>0</v>
      </c>
      <c r="Q85" s="205">
        <f>COUNTIFS([3]Classrooms!$B:$B,$A85,[3]Classrooms!$Q:$Q,"General Classroom",[3]Classrooms!$P:$P,"CDC*")</f>
        <v>0</v>
      </c>
      <c r="R85" s="205">
        <f>COUNTIFS([3]Classrooms!$B:$B,$A85,[3]Classrooms!$Q:$Q,"General Classroom",[3]Classrooms!$P:$P,"OUSD Central")</f>
        <v>0</v>
      </c>
      <c r="S85" s="205">
        <f>COUNTIFS([3]Classrooms!$B:$B,$A85,[3]Classrooms!$Q:$Q,"General Classroom",[3]Classrooms!$P:$P,"Comm-Based")</f>
        <v>0</v>
      </c>
      <c r="T85" s="205">
        <f>COUNTIFS([3]Classrooms!$B:$B,$A85,[3]Classrooms!$Q:$Q,"General Classroom",[3]Classrooms!$P:$P,"Vacant (Condemned)")</f>
        <v>0</v>
      </c>
      <c r="U85" s="205">
        <f>COUNTIFS([3]Classrooms!$B:$B,$A85,[3]Classrooms!$Q:$Q,"General Classroom",[3]Classrooms!$P:$P,"Charter")</f>
        <v>0</v>
      </c>
      <c r="V85" s="205">
        <f t="shared" si="22"/>
        <v>0</v>
      </c>
      <c r="W85" s="206">
        <f t="shared" si="23"/>
        <v>7</v>
      </c>
      <c r="X85" s="204">
        <f>COUNTIFS([3]Classrooms!$B:$B,$A85,[3]Classrooms!$Q:$Q,"Specialized*")</f>
        <v>1</v>
      </c>
      <c r="Y85" s="204">
        <v>0</v>
      </c>
      <c r="Z85" s="204">
        <v>0</v>
      </c>
      <c r="AA85" s="204">
        <f>COUNTIFS([3]Classrooms!$B:$B,$A85,[3]Classrooms!$Q:$Q,"Specialized*",[3]Classrooms!$P:$P,"Adult Ed")</f>
        <v>0</v>
      </c>
      <c r="AB85" s="204">
        <f>COUNTIFS([3]Classrooms!$B:$B,$A85,[3]Classrooms!$Q:$Q,"Specialized*",[3]Classrooms!$P:$P,"CDC*")</f>
        <v>0</v>
      </c>
      <c r="AC85" s="204">
        <f>COUNTIFS([3]Classrooms!$B:$B,$A85,[3]Classrooms!$Q:$Q,"Specialized*",[3]Classrooms!$P:$P,"OUSD Central")</f>
        <v>0</v>
      </c>
      <c r="AD85" s="204">
        <f>COUNTIFS([3]Classrooms!$B:$B,$A85,[3]Classrooms!$Q:$Q,"Specialized*",[3]Classrooms!$P:$P,"Comm-Based")</f>
        <v>0</v>
      </c>
      <c r="AE85" s="204">
        <f>COUNTIFS([3]Classrooms!$B:$B,$A85,[3]Classrooms!$Q:$Q,"Specialized*",[3]Classrooms!$P:$P,"Vacant (Condemned)")</f>
        <v>0</v>
      </c>
      <c r="AF85" s="204">
        <f>COUNTIFS([3]Classrooms!$B:$B,$A85,[3]Classrooms!$Q:$Q,"Specialized*",[3]Classrooms!$P:$P,"Charter")</f>
        <v>0</v>
      </c>
      <c r="AG85" s="206">
        <f t="shared" si="24"/>
        <v>1</v>
      </c>
      <c r="AH85" s="207">
        <f>SUMIFS([3]Classrooms!$N:$N,[3]Classrooms!$B:$B,$A85,[3]Classrooms!$Q:$Q,AH$3,[3]Classrooms!$N:$N,"&gt;=600",[3]Classrooms!$P:$P,"&lt;&gt;Condemned")</f>
        <v>4728</v>
      </c>
      <c r="AI85" s="207">
        <f>SUMIFS([3]Classrooms!$N:$N,[3]Classrooms!$B:$B,$A85,[3]Classrooms!$Q:$Q,AI$3,[3]Classrooms!$N:$N,"&gt;=600",[3]Classrooms!$P:$P,"&lt;&gt;Condemned")</f>
        <v>0</v>
      </c>
      <c r="AJ85" s="207">
        <f>SUMIFS([3]Classrooms!$N:$N,[3]Classrooms!$B:$B,$A85,[3]Classrooms!$Q:$Q,AJ$3,[3]Classrooms!$N:$N,"&gt;=600",[3]Classrooms!$P:$P,"&lt;&gt;Condemned")</f>
        <v>656</v>
      </c>
      <c r="AK85" s="207">
        <f>SUMIFS([3]Classrooms!$N:$N,[3]Classrooms!$B:$B,$A85,[3]Classrooms!$Q:$Q,AK$3,[3]Classrooms!$N:$N,"&gt;=600",[3]Classrooms!$P:$P,"&lt;&gt;Condemned")</f>
        <v>0</v>
      </c>
      <c r="AL85" s="207">
        <f>SUMIFS('[3]NCS Rooms'!$I:$I,'[3]NCS Rooms'!$A:$A,$A85,'[3]NCS Rooms'!$L:$L,AL$3,'[3]NCS Rooms'!$M:$M,"&lt;&gt;Condemned")</f>
        <v>0</v>
      </c>
      <c r="AM85" s="207">
        <f>SUMIFS('[3]NCS Rooms'!$I:$I,'[3]NCS Rooms'!$A:$A,$A85,'[3]NCS Rooms'!$L:$L,AM$3,'[3]NCS Rooms'!$M:$M,"&lt;&gt;Condemned")</f>
        <v>0</v>
      </c>
      <c r="AN85" s="207">
        <f>SUMIFS('[3]NCS Rooms'!$I:$I,'[3]NCS Rooms'!$A:$A,$A85,'[3]NCS Rooms'!$L:$L,AN$3,'[3]NCS Rooms'!$M:$M,"&lt;&gt;Condemned")</f>
        <v>0</v>
      </c>
      <c r="AO85" s="207">
        <f>SUMIFS('[3]NCS Rooms'!$I:$I,'[3]NCS Rooms'!$A:$A,$A85,'[3]NCS Rooms'!$L:$L,AO$3,'[3]NCS Rooms'!$M:$M,"&lt;&gt;Condemned")</f>
        <v>0</v>
      </c>
      <c r="AP85" s="207">
        <f>SUMIFS('[3]NCS Rooms'!$I:$I,'[3]NCS Rooms'!$A:$A,$A85,'[3]NCS Rooms'!$L:$L,AP$3,'[3]NCS Rooms'!$M:$M,"&lt;&gt;Condemned")</f>
        <v>2722</v>
      </c>
      <c r="AQ85" s="207">
        <f>SUMIFS('[3]NCS Rooms'!$I:$I,'[3]NCS Rooms'!$A:$A,$A85,'[3]NCS Rooms'!$L:$L,AQ$3,'[3]NCS Rooms'!$M:$M,"&lt;&gt;Condemned")</f>
        <v>644</v>
      </c>
      <c r="AR85" s="208">
        <f t="shared" si="25"/>
        <v>675</v>
      </c>
      <c r="AS85" s="208">
        <f t="shared" si="26"/>
        <v>0</v>
      </c>
      <c r="AT85" s="208">
        <f t="shared" si="27"/>
        <v>644</v>
      </c>
      <c r="AU85" s="208">
        <f t="shared" si="28"/>
        <v>63162</v>
      </c>
      <c r="AV85" s="208">
        <f>SUMIFS('[3]NCS Rooms'!$I:$I,'[3]NCS Rooms'!$A:$A,$A85,'[3]NCS Rooms'!$F:$F,1)+SUMIFS('[3]Rooms Removed'!$I:$I,'[3]Rooms Removed'!$A:$A,$A85,'[3]Rooms Removed'!$F:$F,1,'[3]Rooms Removed'!$K:$K,"2012-not provided to students")+SUMIFS('[3]Rooms Removed'!$I:$I,'[3]Rooms Removed'!$A:$A,$A85,'[3]Rooms Removed'!$F:$F,1,'[3]Rooms Removed'!$K:$K,"2012-condemned")</f>
        <v>5830</v>
      </c>
      <c r="AW85" s="208">
        <f t="shared" si="29"/>
        <v>57332</v>
      </c>
      <c r="AX85" s="209"/>
    </row>
    <row r="86" spans="1:51" x14ac:dyDescent="0.25">
      <c r="A86" s="214">
        <v>301</v>
      </c>
      <c r="B86" s="142" t="s">
        <v>319</v>
      </c>
      <c r="C86" s="142" t="s">
        <v>216</v>
      </c>
      <c r="D86" s="142" t="s">
        <v>7518</v>
      </c>
      <c r="E86" s="202">
        <v>19.559999999999999</v>
      </c>
      <c r="F86" s="203">
        <f t="shared" si="17"/>
        <v>75</v>
      </c>
      <c r="G86" s="204">
        <f t="shared" si="30"/>
        <v>42</v>
      </c>
      <c r="H86" s="204">
        <f t="shared" si="31"/>
        <v>6</v>
      </c>
      <c r="I86" s="204">
        <f t="shared" si="18"/>
        <v>48</v>
      </c>
      <c r="J86" s="204">
        <f t="shared" si="19"/>
        <v>24</v>
      </c>
      <c r="K86" s="204">
        <f t="shared" si="20"/>
        <v>3</v>
      </c>
      <c r="L86" s="205">
        <f>COUNTIFS([3]Classrooms!$B:$B,$A86,[3]Classrooms!$Q:$Q,"General Classroom")</f>
        <v>61</v>
      </c>
      <c r="M86" s="205">
        <v>0</v>
      </c>
      <c r="N86" s="205">
        <f t="shared" si="21"/>
        <v>61</v>
      </c>
      <c r="O86" s="205">
        <f>SUMIFS([3]SDC!$K:$K,[3]SDC!$L:$L,$A86)</f>
        <v>6</v>
      </c>
      <c r="P86" s="205">
        <f>COUNTIFS([3]Classrooms!$B:$B,$A86,[3]Classrooms!$Q:$Q,"General Classroom",[3]Classrooms!$P:$P,"Adult Ed")</f>
        <v>0</v>
      </c>
      <c r="Q86" s="205">
        <f>COUNTIFS([3]Classrooms!$B:$B,$A86,[3]Classrooms!$Q:$Q,"General Classroom",[3]Classrooms!$P:$P,"CDC*")</f>
        <v>3</v>
      </c>
      <c r="R86" s="205">
        <f>COUNTIFS([3]Classrooms!$B:$B,$A86,[3]Classrooms!$Q:$Q,"General Classroom",[3]Classrooms!$P:$P,"OUSD Central")</f>
        <v>0</v>
      </c>
      <c r="S86" s="205">
        <f>COUNTIFS([3]Classrooms!$B:$B,$A86,[3]Classrooms!$Q:$Q,"General Classroom",[3]Classrooms!$P:$P,"Comm-Based")</f>
        <v>0</v>
      </c>
      <c r="T86" s="205">
        <f>COUNTIFS([3]Classrooms!$B:$B,$A86,[3]Classrooms!$Q:$Q,"General Classroom",[3]Classrooms!$P:$P,"Vacant (Condemned)")</f>
        <v>0</v>
      </c>
      <c r="U86" s="205">
        <f>COUNTIFS([3]Classrooms!$B:$B,$A86,[3]Classrooms!$Q:$Q,"General Classroom",[3]Classrooms!$P:$P,"Charter")</f>
        <v>20</v>
      </c>
      <c r="V86" s="205">
        <f t="shared" si="22"/>
        <v>23</v>
      </c>
      <c r="W86" s="206">
        <f t="shared" si="23"/>
        <v>32</v>
      </c>
      <c r="X86" s="204">
        <f>COUNTIFS([3]Classrooms!$B:$B,$A86,[3]Classrooms!$Q:$Q,"Specialized*")</f>
        <v>14</v>
      </c>
      <c r="Y86" s="204">
        <v>0</v>
      </c>
      <c r="Z86" s="204">
        <v>0</v>
      </c>
      <c r="AA86" s="204">
        <f>COUNTIFS([3]Classrooms!$B:$B,$A86,[3]Classrooms!$Q:$Q,"Specialized*",[3]Classrooms!$P:$P,"Adult Ed")</f>
        <v>0</v>
      </c>
      <c r="AB86" s="204">
        <f>COUNTIFS([3]Classrooms!$B:$B,$A86,[3]Classrooms!$Q:$Q,"Specialized*",[3]Classrooms!$P:$P,"CDC*")</f>
        <v>0</v>
      </c>
      <c r="AC86" s="204">
        <f>COUNTIFS([3]Classrooms!$B:$B,$A86,[3]Classrooms!$Q:$Q,"Specialized*",[3]Classrooms!$P:$P,"OUSD Central")</f>
        <v>0</v>
      </c>
      <c r="AD86" s="204">
        <f>COUNTIFS([3]Classrooms!$B:$B,$A86,[3]Classrooms!$Q:$Q,"Specialized*",[3]Classrooms!$P:$P,"Comm-Based")</f>
        <v>0</v>
      </c>
      <c r="AE86" s="204">
        <f>COUNTIFS([3]Classrooms!$B:$B,$A86,[3]Classrooms!$Q:$Q,"Specialized*",[3]Classrooms!$P:$P,"Vacant (Condemned)")</f>
        <v>0</v>
      </c>
      <c r="AF86" s="204">
        <f>COUNTIFS([3]Classrooms!$B:$B,$A86,[3]Classrooms!$Q:$Q,"Specialized*",[3]Classrooms!$P:$P,"Charter")</f>
        <v>4</v>
      </c>
      <c r="AG86" s="206">
        <f t="shared" si="24"/>
        <v>10</v>
      </c>
      <c r="AH86" s="207">
        <f>SUMIFS([3]Classrooms!$N:$N,[3]Classrooms!$B:$B,$A86,[3]Classrooms!$Q:$Q,AH$3,[3]Classrooms!$N:$N,"&gt;=600",[3]Classrooms!$P:$P,"&lt;&gt;Condemned")</f>
        <v>54878</v>
      </c>
      <c r="AI86" s="207">
        <f>SUMIFS([3]Classrooms!$N:$N,[3]Classrooms!$B:$B,$A86,[3]Classrooms!$Q:$Q,AI$3,[3]Classrooms!$N:$N,"&gt;=600",[3]Classrooms!$P:$P,"&lt;&gt;Condemned")</f>
        <v>4500</v>
      </c>
      <c r="AJ86" s="207">
        <f>SUMIFS([3]Classrooms!$N:$N,[3]Classrooms!$B:$B,$A86,[3]Classrooms!$Q:$Q,AJ$3,[3]Classrooms!$N:$N,"&gt;=600",[3]Classrooms!$P:$P,"&lt;&gt;Condemned")</f>
        <v>10609</v>
      </c>
      <c r="AK86" s="207">
        <f>SUMIFS([3]Classrooms!$N:$N,[3]Classrooms!$B:$B,$A86,[3]Classrooms!$Q:$Q,AK$3,[3]Classrooms!$N:$N,"&gt;=600",[3]Classrooms!$P:$P,"&lt;&gt;Condemned")</f>
        <v>1150</v>
      </c>
      <c r="AL86" s="207">
        <f>SUMIFS('[3]NCS Rooms'!$I:$I,'[3]NCS Rooms'!$A:$A,$A86,'[3]NCS Rooms'!$L:$L,AL$3,'[3]NCS Rooms'!$M:$M,"&lt;&gt;Condemned")</f>
        <v>10682</v>
      </c>
      <c r="AM86" s="207">
        <f>SUMIFS('[3]NCS Rooms'!$I:$I,'[3]NCS Rooms'!$A:$A,$A86,'[3]NCS Rooms'!$L:$L,AM$3,'[3]NCS Rooms'!$M:$M,"&lt;&gt;Condemned")</f>
        <v>3978</v>
      </c>
      <c r="AN86" s="207">
        <f>SUMIFS('[3]NCS Rooms'!$I:$I,'[3]NCS Rooms'!$A:$A,$A86,'[3]NCS Rooms'!$L:$L,AN$3,'[3]NCS Rooms'!$M:$M,"&lt;&gt;Condemned")</f>
        <v>19473</v>
      </c>
      <c r="AO86" s="207">
        <f>SUMIFS('[3]NCS Rooms'!$I:$I,'[3]NCS Rooms'!$A:$A,$A86,'[3]NCS Rooms'!$L:$L,AO$3,'[3]NCS Rooms'!$M:$M,"&lt;&gt;Condemned")</f>
        <v>3696</v>
      </c>
      <c r="AP86" s="207">
        <f>SUMIFS('[3]NCS Rooms'!$I:$I,'[3]NCS Rooms'!$A:$A,$A86,'[3]NCS Rooms'!$L:$L,AP$3,'[3]NCS Rooms'!$M:$M,"&lt;&gt;Condemned")</f>
        <v>66567</v>
      </c>
      <c r="AQ86" s="207">
        <f>SUMIFS('[3]NCS Rooms'!$I:$I,'[3]NCS Rooms'!$A:$A,$A86,'[3]NCS Rooms'!$L:$L,AQ$3,'[3]NCS Rooms'!$M:$M,"&lt;&gt;Condemned")</f>
        <v>18189</v>
      </c>
      <c r="AR86" s="208">
        <f t="shared" si="25"/>
        <v>900</v>
      </c>
      <c r="AS86" s="208">
        <f t="shared" si="26"/>
        <v>5400</v>
      </c>
      <c r="AT86" s="208">
        <f t="shared" si="27"/>
        <v>23589</v>
      </c>
      <c r="AU86" s="208">
        <f t="shared" si="28"/>
        <v>852034</v>
      </c>
      <c r="AV86" s="208">
        <f>SUMIFS('[3]NCS Rooms'!$I:$I,'[3]NCS Rooms'!$A:$A,$A86,'[3]NCS Rooms'!$F:$F,1)+SUMIFS('[3]Rooms Removed'!$I:$I,'[3]Rooms Removed'!$A:$A,$A86,'[3]Rooms Removed'!$F:$F,1,'[3]Rooms Removed'!$K:$K,"2012-not provided to students")+SUMIFS('[3]Rooms Removed'!$I:$I,'[3]Rooms Removed'!$A:$A,$A86,'[3]Rooms Removed'!$F:$F,1,'[3]Rooms Removed'!$K:$K,"2012-condemned")</f>
        <v>146391</v>
      </c>
      <c r="AW86" s="208">
        <f t="shared" si="29"/>
        <v>705643</v>
      </c>
      <c r="AX86" s="142" t="s">
        <v>7519</v>
      </c>
    </row>
    <row r="87" spans="1:51" x14ac:dyDescent="0.25">
      <c r="A87" s="214">
        <v>302</v>
      </c>
      <c r="B87" s="142" t="s">
        <v>320</v>
      </c>
      <c r="C87" s="142" t="s">
        <v>232</v>
      </c>
      <c r="D87" s="142" t="s">
        <v>7520</v>
      </c>
      <c r="E87" s="202">
        <v>8.59</v>
      </c>
      <c r="F87" s="203">
        <f t="shared" si="17"/>
        <v>60</v>
      </c>
      <c r="G87" s="204">
        <f t="shared" si="30"/>
        <v>50</v>
      </c>
      <c r="H87" s="204">
        <f t="shared" si="31"/>
        <v>5</v>
      </c>
      <c r="I87" s="204">
        <f t="shared" si="18"/>
        <v>55</v>
      </c>
      <c r="J87" s="204">
        <f t="shared" si="19"/>
        <v>0</v>
      </c>
      <c r="K87" s="204">
        <f t="shared" si="20"/>
        <v>5</v>
      </c>
      <c r="L87" s="205">
        <f>COUNTIFS([3]Classrooms!$B:$B,$A87,[3]Classrooms!$Q:$Q,"General Classroom")</f>
        <v>40</v>
      </c>
      <c r="M87" s="205">
        <v>0</v>
      </c>
      <c r="N87" s="205">
        <f t="shared" si="21"/>
        <v>40</v>
      </c>
      <c r="O87" s="205">
        <f>SUMIFS([3]SDC!$K:$K,[3]SDC!$L:$L,$A87)</f>
        <v>5</v>
      </c>
      <c r="P87" s="205">
        <f>COUNTIFS([3]Classrooms!$B:$B,$A87,[3]Classrooms!$Q:$Q,"General Classroom",[3]Classrooms!$P:$P,"Adult Ed")</f>
        <v>3</v>
      </c>
      <c r="Q87" s="205">
        <f>COUNTIFS([3]Classrooms!$B:$B,$A87,[3]Classrooms!$Q:$Q,"General Classroom",[3]Classrooms!$P:$P,"CDC*")</f>
        <v>0</v>
      </c>
      <c r="R87" s="205">
        <f>COUNTIFS([3]Classrooms!$B:$B,$A87,[3]Classrooms!$Q:$Q,"General Classroom",[3]Classrooms!$P:$P,"OUSD Central")</f>
        <v>0</v>
      </c>
      <c r="S87" s="205">
        <f>COUNTIFS([3]Classrooms!$B:$B,$A87,[3]Classrooms!$Q:$Q,"General Classroom",[3]Classrooms!$P:$P,"Comm-Based")</f>
        <v>0</v>
      </c>
      <c r="T87" s="205">
        <f>COUNTIFS([3]Classrooms!$B:$B,$A87,[3]Classrooms!$Q:$Q,"General Classroom",[3]Classrooms!$P:$P,"Vacant (Condemned)")</f>
        <v>0</v>
      </c>
      <c r="U87" s="205">
        <f>COUNTIFS([3]Classrooms!$B:$B,$A87,[3]Classrooms!$Q:$Q,"General Classroom",[3]Classrooms!$P:$P,"Charter")</f>
        <v>0</v>
      </c>
      <c r="V87" s="205">
        <f t="shared" si="22"/>
        <v>3</v>
      </c>
      <c r="W87" s="206">
        <f t="shared" si="23"/>
        <v>32</v>
      </c>
      <c r="X87" s="204">
        <f>COUNTIFS([3]Classrooms!$B:$B,$A87,[3]Classrooms!$Q:$Q,"Specialized*")</f>
        <v>20</v>
      </c>
      <c r="Y87" s="204">
        <v>0</v>
      </c>
      <c r="Z87" s="204">
        <v>0</v>
      </c>
      <c r="AA87" s="204">
        <f>COUNTIFS([3]Classrooms!$B:$B,$A87,[3]Classrooms!$Q:$Q,"Specialized*",[3]Classrooms!$P:$P,"Adult Ed")</f>
        <v>2</v>
      </c>
      <c r="AB87" s="204">
        <f>COUNTIFS([3]Classrooms!$B:$B,$A87,[3]Classrooms!$Q:$Q,"Specialized*",[3]Classrooms!$P:$P,"CDC*")</f>
        <v>0</v>
      </c>
      <c r="AC87" s="204">
        <f>COUNTIFS([3]Classrooms!$B:$B,$A87,[3]Classrooms!$Q:$Q,"Specialized*",[3]Classrooms!$P:$P,"OUSD Central")</f>
        <v>0</v>
      </c>
      <c r="AD87" s="204">
        <f>COUNTIFS([3]Classrooms!$B:$B,$A87,[3]Classrooms!$Q:$Q,"Specialized*",[3]Classrooms!$P:$P,"Comm-Based")</f>
        <v>0</v>
      </c>
      <c r="AE87" s="204">
        <f>COUNTIFS([3]Classrooms!$B:$B,$A87,[3]Classrooms!$Q:$Q,"Specialized*",[3]Classrooms!$P:$P,"Vacant (Condemned)")</f>
        <v>0</v>
      </c>
      <c r="AF87" s="204">
        <f>COUNTIFS([3]Classrooms!$B:$B,$A87,[3]Classrooms!$Q:$Q,"Specialized*",[3]Classrooms!$P:$P,"Charter")</f>
        <v>0</v>
      </c>
      <c r="AG87" s="206">
        <f t="shared" si="24"/>
        <v>18</v>
      </c>
      <c r="AH87" s="207">
        <f>SUMIFS([3]Classrooms!$N:$N,[3]Classrooms!$B:$B,$A87,[3]Classrooms!$Q:$Q,AH$3,[3]Classrooms!$N:$N,"&gt;=600",[3]Classrooms!$P:$P,"&lt;&gt;Condemned")</f>
        <v>34452.933333333334</v>
      </c>
      <c r="AI87" s="207">
        <f>SUMIFS([3]Classrooms!$N:$N,[3]Classrooms!$B:$B,$A87,[3]Classrooms!$Q:$Q,AI$3,[3]Classrooms!$N:$N,"&gt;=600",[3]Classrooms!$P:$P,"&lt;&gt;Condemned")</f>
        <v>1438</v>
      </c>
      <c r="AJ87" s="207">
        <f>SUMIFS([3]Classrooms!$N:$N,[3]Classrooms!$B:$B,$A87,[3]Classrooms!$Q:$Q,AJ$3,[3]Classrooms!$N:$N,"&gt;=600",[3]Classrooms!$P:$P,"&lt;&gt;Condemned")</f>
        <v>12835.3</v>
      </c>
      <c r="AK87" s="207">
        <f>SUMIFS([3]Classrooms!$N:$N,[3]Classrooms!$B:$B,$A87,[3]Classrooms!$Q:$Q,AK$3,[3]Classrooms!$N:$N,"&gt;=600",[3]Classrooms!$P:$P,"&lt;&gt;Condemned")</f>
        <v>10399.6</v>
      </c>
      <c r="AL87" s="207">
        <f>SUMIFS('[3]NCS Rooms'!$I:$I,'[3]NCS Rooms'!$A:$A,$A87,'[3]NCS Rooms'!$L:$L,AL$3,'[3]NCS Rooms'!$M:$M,"&lt;&gt;Condemned")</f>
        <v>10898</v>
      </c>
      <c r="AM87" s="207">
        <f>SUMIFS('[3]NCS Rooms'!$I:$I,'[3]NCS Rooms'!$A:$A,$A87,'[3]NCS Rooms'!$L:$L,AM$3,'[3]NCS Rooms'!$M:$M,"&lt;&gt;Condemned")</f>
        <v>3767</v>
      </c>
      <c r="AN87" s="207">
        <f>SUMIFS('[3]NCS Rooms'!$I:$I,'[3]NCS Rooms'!$A:$A,$A87,'[3]NCS Rooms'!$L:$L,AN$3,'[3]NCS Rooms'!$M:$M,"&lt;&gt;Condemned")</f>
        <v>0</v>
      </c>
      <c r="AO87" s="207">
        <f>SUMIFS('[3]NCS Rooms'!$I:$I,'[3]NCS Rooms'!$A:$A,$A87,'[3]NCS Rooms'!$L:$L,AO$3,'[3]NCS Rooms'!$M:$M,"&lt;&gt;Condemned")</f>
        <v>4608</v>
      </c>
      <c r="AP87" s="207">
        <f>SUMIFS('[3]NCS Rooms'!$I:$I,'[3]NCS Rooms'!$A:$A,$A87,'[3]NCS Rooms'!$L:$L,AP$3,'[3]NCS Rooms'!$M:$M,"&lt;&gt;Condemned")</f>
        <v>21478</v>
      </c>
      <c r="AQ87" s="207">
        <f>SUMIFS('[3]NCS Rooms'!$I:$I,'[3]NCS Rooms'!$A:$A,$A87,'[3]NCS Rooms'!$L:$L,AQ$3,'[3]NCS Rooms'!$M:$M,"&lt;&gt;Condemned")</f>
        <v>18977</v>
      </c>
      <c r="AR87" s="208">
        <f t="shared" si="25"/>
        <v>861</v>
      </c>
      <c r="AS87" s="208">
        <f t="shared" si="26"/>
        <v>4305</v>
      </c>
      <c r="AT87" s="208">
        <f t="shared" si="27"/>
        <v>23282</v>
      </c>
      <c r="AU87" s="208">
        <f t="shared" si="28"/>
        <v>374180</v>
      </c>
      <c r="AV87" s="208">
        <f>SUMIFS('[3]NCS Rooms'!$I:$I,'[3]NCS Rooms'!$A:$A,$A87,'[3]NCS Rooms'!$F:$F,1)+SUMIFS('[3]Rooms Removed'!$I:$I,'[3]Rooms Removed'!$A:$A,$A87,'[3]Rooms Removed'!$F:$F,1,'[3]Rooms Removed'!$K:$K,"2012-not provided to students")+SUMIFS('[3]Rooms Removed'!$I:$I,'[3]Rooms Removed'!$A:$A,$A87,'[3]Rooms Removed'!$F:$F,1,'[3]Rooms Removed'!$K:$K,"2012-condemned")</f>
        <v>100912</v>
      </c>
      <c r="AW87" s="208">
        <f t="shared" si="29"/>
        <v>273268</v>
      </c>
      <c r="AX87" s="142" t="s">
        <v>7521</v>
      </c>
      <c r="AY87" s="213"/>
    </row>
    <row r="88" spans="1:51" x14ac:dyDescent="0.25">
      <c r="A88" s="215">
        <v>303</v>
      </c>
      <c r="B88" s="142" t="s">
        <v>321</v>
      </c>
      <c r="C88" s="142" t="s">
        <v>285</v>
      </c>
      <c r="D88" s="142" t="s">
        <v>7522</v>
      </c>
      <c r="E88" s="210">
        <v>10.67</v>
      </c>
      <c r="F88" s="203">
        <f t="shared" si="17"/>
        <v>41</v>
      </c>
      <c r="G88" s="204">
        <f t="shared" si="30"/>
        <v>31</v>
      </c>
      <c r="H88" s="204">
        <f t="shared" si="31"/>
        <v>3</v>
      </c>
      <c r="I88" s="204">
        <f t="shared" si="18"/>
        <v>34</v>
      </c>
      <c r="J88" s="204">
        <f t="shared" si="19"/>
        <v>0</v>
      </c>
      <c r="K88" s="204">
        <f t="shared" si="20"/>
        <v>7</v>
      </c>
      <c r="L88" s="205">
        <f>COUNTIFS([3]Classrooms!$B:$B,$A88,[3]Classrooms!$Q:$Q,"General Classroom")</f>
        <v>28</v>
      </c>
      <c r="M88" s="211">
        <v>0</v>
      </c>
      <c r="N88" s="205">
        <f t="shared" si="21"/>
        <v>28</v>
      </c>
      <c r="O88" s="205">
        <f>SUMIFS([3]SDC!$K:$K,[3]SDC!$L:$L,$A88)</f>
        <v>3</v>
      </c>
      <c r="P88" s="205">
        <f>COUNTIFS([3]Classrooms!$B:$B,$A88,[3]Classrooms!$Q:$Q,"General Classroom",[3]Classrooms!$P:$P,"Adult Ed")</f>
        <v>4</v>
      </c>
      <c r="Q88" s="205">
        <f>COUNTIFS([3]Classrooms!$B:$B,$A88,[3]Classrooms!$Q:$Q,"General Classroom",[3]Classrooms!$P:$P,"CDC*")</f>
        <v>0</v>
      </c>
      <c r="R88" s="205">
        <f>COUNTIFS([3]Classrooms!$B:$B,$A88,[3]Classrooms!$Q:$Q,"General Classroom",[3]Classrooms!$P:$P,"OUSD Central")</f>
        <v>2</v>
      </c>
      <c r="S88" s="205">
        <f>COUNTIFS([3]Classrooms!$B:$B,$A88,[3]Classrooms!$Q:$Q,"General Classroom",[3]Classrooms!$P:$P,"Comm-Based")</f>
        <v>0</v>
      </c>
      <c r="T88" s="205">
        <f>COUNTIFS([3]Classrooms!$B:$B,$A88,[3]Classrooms!$Q:$Q,"General Classroom",[3]Classrooms!$P:$P,"Vacant (Condemned)")</f>
        <v>0</v>
      </c>
      <c r="U88" s="205">
        <f>COUNTIFS([3]Classrooms!$B:$B,$A88,[3]Classrooms!$Q:$Q,"General Classroom",[3]Classrooms!$P:$P,"Charter")</f>
        <v>0</v>
      </c>
      <c r="V88" s="205">
        <f t="shared" si="22"/>
        <v>6</v>
      </c>
      <c r="W88" s="206">
        <f t="shared" si="23"/>
        <v>19</v>
      </c>
      <c r="X88" s="204">
        <f>COUNTIFS([3]Classrooms!$B:$B,$A88,[3]Classrooms!$Q:$Q,"Specialized*")</f>
        <v>13</v>
      </c>
      <c r="Y88" s="204">
        <v>0</v>
      </c>
      <c r="Z88" s="204">
        <v>0</v>
      </c>
      <c r="AA88" s="204">
        <f>COUNTIFS([3]Classrooms!$B:$B,$A88,[3]Classrooms!$Q:$Q,"Specialized*",[3]Classrooms!$P:$P,"Adult Ed")</f>
        <v>0</v>
      </c>
      <c r="AB88" s="204">
        <f>COUNTIFS([3]Classrooms!$B:$B,$A88,[3]Classrooms!$Q:$Q,"Specialized*",[3]Classrooms!$P:$P,"CDC*")</f>
        <v>0</v>
      </c>
      <c r="AC88" s="204">
        <f>COUNTIFS([3]Classrooms!$B:$B,$A88,[3]Classrooms!$Q:$Q,"Specialized*",[3]Classrooms!$P:$P,"OUSD Central")</f>
        <v>1</v>
      </c>
      <c r="AD88" s="204">
        <f>COUNTIFS([3]Classrooms!$B:$B,$A88,[3]Classrooms!$Q:$Q,"Specialized*",[3]Classrooms!$P:$P,"Comm-Based")</f>
        <v>0</v>
      </c>
      <c r="AE88" s="204">
        <f>COUNTIFS([3]Classrooms!$B:$B,$A88,[3]Classrooms!$Q:$Q,"Specialized*",[3]Classrooms!$P:$P,"Vacant (Condemned)")</f>
        <v>0</v>
      </c>
      <c r="AF88" s="204">
        <f>COUNTIFS([3]Classrooms!$B:$B,$A88,[3]Classrooms!$Q:$Q,"Specialized*",[3]Classrooms!$P:$P,"Charter")</f>
        <v>0</v>
      </c>
      <c r="AG88" s="206">
        <f t="shared" si="24"/>
        <v>12</v>
      </c>
      <c r="AH88" s="207">
        <f>SUMIFS([3]Classrooms!$N:$N,[3]Classrooms!$B:$B,$A88,[3]Classrooms!$Q:$Q,AH$3,[3]Classrooms!$N:$N,"&gt;=600",[3]Classrooms!$P:$P,"&lt;&gt;Condemned")</f>
        <v>25279</v>
      </c>
      <c r="AI88" s="207">
        <f>SUMIFS([3]Classrooms!$N:$N,[3]Classrooms!$B:$B,$A88,[3]Classrooms!$Q:$Q,AI$3,[3]Classrooms!$N:$N,"&gt;=600",[3]Classrooms!$P:$P,"&lt;&gt;Condemned")</f>
        <v>1762</v>
      </c>
      <c r="AJ88" s="207">
        <f>SUMIFS([3]Classrooms!$N:$N,[3]Classrooms!$B:$B,$A88,[3]Classrooms!$Q:$Q,AJ$3,[3]Classrooms!$N:$N,"&gt;=600",[3]Classrooms!$P:$P,"&lt;&gt;Condemned")</f>
        <v>6270</v>
      </c>
      <c r="AK88" s="207">
        <f>SUMIFS([3]Classrooms!$N:$N,[3]Classrooms!$B:$B,$A88,[3]Classrooms!$Q:$Q,AK$3,[3]Classrooms!$N:$N,"&gt;=600",[3]Classrooms!$P:$P,"&lt;&gt;Condemned")</f>
        <v>9008</v>
      </c>
      <c r="AL88" s="207">
        <f>SUMIFS('[3]NCS Rooms'!$I:$I,'[3]NCS Rooms'!$A:$A,$A88,'[3]NCS Rooms'!$L:$L,AL$3,'[3]NCS Rooms'!$M:$M,"&lt;&gt;Condemned")</f>
        <v>15737</v>
      </c>
      <c r="AM88" s="207">
        <f>SUMIFS('[3]NCS Rooms'!$I:$I,'[3]NCS Rooms'!$A:$A,$A88,'[3]NCS Rooms'!$L:$L,AM$3,'[3]NCS Rooms'!$M:$M,"&lt;&gt;Condemned")</f>
        <v>3960</v>
      </c>
      <c r="AN88" s="207">
        <f>SUMIFS('[3]NCS Rooms'!$I:$I,'[3]NCS Rooms'!$A:$A,$A88,'[3]NCS Rooms'!$L:$L,AN$3,'[3]NCS Rooms'!$M:$M,"&lt;&gt;Condemned")</f>
        <v>19933</v>
      </c>
      <c r="AO88" s="207">
        <f>SUMIFS('[3]NCS Rooms'!$I:$I,'[3]NCS Rooms'!$A:$A,$A88,'[3]NCS Rooms'!$L:$L,AO$3,'[3]NCS Rooms'!$M:$M,"&lt;&gt;Condemned")</f>
        <v>3400</v>
      </c>
      <c r="AP88" s="207">
        <f>SUMIFS('[3]NCS Rooms'!$I:$I,'[3]NCS Rooms'!$A:$A,$A88,'[3]NCS Rooms'!$L:$L,AP$3,'[3]NCS Rooms'!$M:$M,"&lt;&gt;Condemned")</f>
        <v>64992</v>
      </c>
      <c r="AQ88" s="207">
        <f>SUMIFS('[3]NCS Rooms'!$I:$I,'[3]NCS Rooms'!$A:$A,$A88,'[3]NCS Rooms'!$L:$L,AQ$3,'[3]NCS Rooms'!$M:$M,"&lt;&gt;Condemned")</f>
        <v>19757</v>
      </c>
      <c r="AR88" s="208">
        <f t="shared" si="25"/>
        <v>903</v>
      </c>
      <c r="AS88" s="208">
        <f t="shared" si="26"/>
        <v>2709</v>
      </c>
      <c r="AT88" s="208">
        <f t="shared" si="27"/>
        <v>22466</v>
      </c>
      <c r="AU88" s="208">
        <f t="shared" si="28"/>
        <v>464785</v>
      </c>
      <c r="AV88" s="208">
        <f>SUMIFS('[3]NCS Rooms'!$I:$I,'[3]NCS Rooms'!$A:$A,$A88,'[3]NCS Rooms'!$F:$F,1)+SUMIFS('[3]Rooms Removed'!$I:$I,'[3]Rooms Removed'!$A:$A,$A88,'[3]Rooms Removed'!$F:$F,1,'[3]Rooms Removed'!$K:$K,"2012-not provided to students")+SUMIFS('[3]Rooms Removed'!$I:$I,'[3]Rooms Removed'!$A:$A,$A88,'[3]Rooms Removed'!$F:$F,1,'[3]Rooms Removed'!$K:$K,"2012-condemned")</f>
        <v>101048</v>
      </c>
      <c r="AW88" s="208">
        <f t="shared" si="29"/>
        <v>363737</v>
      </c>
      <c r="AX88" s="142"/>
    </row>
    <row r="89" spans="1:51" x14ac:dyDescent="0.25">
      <c r="A89" s="215">
        <v>304</v>
      </c>
      <c r="B89" s="142" t="s">
        <v>322</v>
      </c>
      <c r="C89" s="142" t="s">
        <v>213</v>
      </c>
      <c r="D89" s="142" t="s">
        <v>7523</v>
      </c>
      <c r="E89" s="210">
        <v>10.76</v>
      </c>
      <c r="F89" s="203">
        <f t="shared" si="17"/>
        <v>75</v>
      </c>
      <c r="G89" s="204">
        <f t="shared" si="30"/>
        <v>68</v>
      </c>
      <c r="H89" s="204">
        <f t="shared" si="31"/>
        <v>7</v>
      </c>
      <c r="I89" s="204">
        <f t="shared" si="18"/>
        <v>75</v>
      </c>
      <c r="J89" s="204">
        <f t="shared" si="19"/>
        <v>0</v>
      </c>
      <c r="K89" s="204">
        <f t="shared" si="20"/>
        <v>0</v>
      </c>
      <c r="L89" s="205">
        <f>COUNTIFS([3]Classrooms!$B:$B,$A89,[3]Classrooms!$Q:$Q,"General Classroom")</f>
        <v>54</v>
      </c>
      <c r="M89" s="211">
        <v>0</v>
      </c>
      <c r="N89" s="205">
        <f t="shared" si="21"/>
        <v>54</v>
      </c>
      <c r="O89" s="205">
        <f>SUMIFS([3]SDC!$K:$K,[3]SDC!$L:$L,$A89)</f>
        <v>7</v>
      </c>
      <c r="P89" s="205">
        <f>COUNTIFS([3]Classrooms!$B:$B,$A89,[3]Classrooms!$Q:$Q,"General Classroom",[3]Classrooms!$P:$P,"Adult Ed")</f>
        <v>0</v>
      </c>
      <c r="Q89" s="205">
        <f>COUNTIFS([3]Classrooms!$B:$B,$A89,[3]Classrooms!$Q:$Q,"General Classroom",[3]Classrooms!$P:$P,"CDC*")</f>
        <v>0</v>
      </c>
      <c r="R89" s="205">
        <f>COUNTIFS([3]Classrooms!$B:$B,$A89,[3]Classrooms!$Q:$Q,"General Classroom",[3]Classrooms!$P:$P,"OUSD Central")</f>
        <v>0</v>
      </c>
      <c r="S89" s="205">
        <f>COUNTIFS([3]Classrooms!$B:$B,$A89,[3]Classrooms!$Q:$Q,"General Classroom",[3]Classrooms!$P:$P,"Comm-Based")</f>
        <v>0</v>
      </c>
      <c r="T89" s="205">
        <f>COUNTIFS([3]Classrooms!$B:$B,$A89,[3]Classrooms!$Q:$Q,"General Classroom",[3]Classrooms!$P:$P,"Vacant (Condemned)")</f>
        <v>0</v>
      </c>
      <c r="U89" s="205">
        <f>COUNTIFS([3]Classrooms!$B:$B,$A89,[3]Classrooms!$Q:$Q,"General Classroom",[3]Classrooms!$P:$P,"Charter")</f>
        <v>0</v>
      </c>
      <c r="V89" s="205">
        <f t="shared" si="22"/>
        <v>0</v>
      </c>
      <c r="W89" s="206">
        <f t="shared" si="23"/>
        <v>47</v>
      </c>
      <c r="X89" s="204">
        <f>COUNTIFS([3]Classrooms!$B:$B,$A89,[3]Classrooms!$Q:$Q,"Specialized*")</f>
        <v>21</v>
      </c>
      <c r="Y89" s="204">
        <v>0</v>
      </c>
      <c r="Z89" s="204">
        <v>0</v>
      </c>
      <c r="AA89" s="204">
        <f>COUNTIFS([3]Classrooms!$B:$B,$A89,[3]Classrooms!$Q:$Q,"Specialized*",[3]Classrooms!$P:$P,"Adult Ed")</f>
        <v>0</v>
      </c>
      <c r="AB89" s="204">
        <f>COUNTIFS([3]Classrooms!$B:$B,$A89,[3]Classrooms!$Q:$Q,"Specialized*",[3]Classrooms!$P:$P,"CDC*")</f>
        <v>0</v>
      </c>
      <c r="AC89" s="204">
        <f>COUNTIFS([3]Classrooms!$B:$B,$A89,[3]Classrooms!$Q:$Q,"Specialized*",[3]Classrooms!$P:$P,"OUSD Central")</f>
        <v>0</v>
      </c>
      <c r="AD89" s="204">
        <f>COUNTIFS([3]Classrooms!$B:$B,$A89,[3]Classrooms!$Q:$Q,"Specialized*",[3]Classrooms!$P:$P,"Comm-Based")</f>
        <v>0</v>
      </c>
      <c r="AE89" s="204">
        <f>COUNTIFS([3]Classrooms!$B:$B,$A89,[3]Classrooms!$Q:$Q,"Specialized*",[3]Classrooms!$P:$P,"Vacant (Condemned)")</f>
        <v>0</v>
      </c>
      <c r="AF89" s="204">
        <f>COUNTIFS([3]Classrooms!$B:$B,$A89,[3]Classrooms!$Q:$Q,"Specialized*",[3]Classrooms!$P:$P,"Charter")</f>
        <v>0</v>
      </c>
      <c r="AG89" s="206">
        <f t="shared" si="24"/>
        <v>21</v>
      </c>
      <c r="AH89" s="207">
        <f>SUMIFS([3]Classrooms!$N:$N,[3]Classrooms!$B:$B,$A89,[3]Classrooms!$Q:$Q,AH$3,[3]Classrooms!$N:$N,"&gt;=600",[3]Classrooms!$P:$P,"&lt;&gt;Condemned")</f>
        <v>41425</v>
      </c>
      <c r="AI89" s="207">
        <f>SUMIFS([3]Classrooms!$N:$N,[3]Classrooms!$B:$B,$A89,[3]Classrooms!$Q:$Q,AI$3,[3]Classrooms!$N:$N,"&gt;=600",[3]Classrooms!$P:$P,"&lt;&gt;Condemned")</f>
        <v>6859</v>
      </c>
      <c r="AJ89" s="207">
        <f>SUMIFS([3]Classrooms!$N:$N,[3]Classrooms!$B:$B,$A89,[3]Classrooms!$Q:$Q,AJ$3,[3]Classrooms!$N:$N,"&gt;=600",[3]Classrooms!$P:$P,"&lt;&gt;Condemned")</f>
        <v>9519</v>
      </c>
      <c r="AK89" s="207">
        <f>SUMIFS([3]Classrooms!$N:$N,[3]Classrooms!$B:$B,$A89,[3]Classrooms!$Q:$Q,AK$3,[3]Classrooms!$N:$N,"&gt;=600",[3]Classrooms!$P:$P,"&lt;&gt;Condemned")</f>
        <v>5816</v>
      </c>
      <c r="AL89" s="207">
        <f>SUMIFS('[3]NCS Rooms'!$I:$I,'[3]NCS Rooms'!$A:$A,$A89,'[3]NCS Rooms'!$L:$L,AL$3,'[3]NCS Rooms'!$M:$M,"&lt;&gt;Condemned")</f>
        <v>8461</v>
      </c>
      <c r="AM89" s="207">
        <f>SUMIFS('[3]NCS Rooms'!$I:$I,'[3]NCS Rooms'!$A:$A,$A89,'[3]NCS Rooms'!$L:$L,AM$3,'[3]NCS Rooms'!$M:$M,"&lt;&gt;Condemned")</f>
        <v>585</v>
      </c>
      <c r="AN89" s="207">
        <f>SUMIFS('[3]NCS Rooms'!$I:$I,'[3]NCS Rooms'!$A:$A,$A89,'[3]NCS Rooms'!$L:$L,AN$3,'[3]NCS Rooms'!$M:$M,"&lt;&gt;Condemned")</f>
        <v>14262</v>
      </c>
      <c r="AO89" s="207">
        <f>SUMIFS('[3]NCS Rooms'!$I:$I,'[3]NCS Rooms'!$A:$A,$A89,'[3]NCS Rooms'!$L:$L,AO$3,'[3]NCS Rooms'!$M:$M,"&lt;&gt;Condemned")</f>
        <v>5220</v>
      </c>
      <c r="AP89" s="207">
        <f>SUMIFS('[3]NCS Rooms'!$I:$I,'[3]NCS Rooms'!$A:$A,$A89,'[3]NCS Rooms'!$L:$L,AP$3,'[3]NCS Rooms'!$M:$M,"&lt;&gt;Condemned")</f>
        <v>44580</v>
      </c>
      <c r="AQ89" s="207">
        <f>SUMIFS('[3]NCS Rooms'!$I:$I,'[3]NCS Rooms'!$A:$A,$A89,'[3]NCS Rooms'!$L:$L,AQ$3,'[3]NCS Rooms'!$M:$M,"&lt;&gt;Condemned")</f>
        <v>22398</v>
      </c>
      <c r="AR89" s="208">
        <f t="shared" si="25"/>
        <v>767</v>
      </c>
      <c r="AS89" s="208">
        <f t="shared" si="26"/>
        <v>5369</v>
      </c>
      <c r="AT89" s="208">
        <f t="shared" si="27"/>
        <v>27767</v>
      </c>
      <c r="AU89" s="208">
        <f t="shared" si="28"/>
        <v>468706</v>
      </c>
      <c r="AV89" s="208">
        <f>SUMIFS('[3]NCS Rooms'!$I:$I,'[3]NCS Rooms'!$A:$A,$A89,'[3]NCS Rooms'!$F:$F,1)+SUMIFS('[3]Rooms Removed'!$I:$I,'[3]Rooms Removed'!$A:$A,$A89,'[3]Rooms Removed'!$F:$F,1,'[3]Rooms Removed'!$K:$K,"2012-not provided to students")+SUMIFS('[3]Rooms Removed'!$I:$I,'[3]Rooms Removed'!$A:$A,$A89,'[3]Rooms Removed'!$F:$F,1,'[3]Rooms Removed'!$K:$K,"2012-condemned")</f>
        <v>79539</v>
      </c>
      <c r="AW89" s="208">
        <f t="shared" si="29"/>
        <v>389167</v>
      </c>
      <c r="AX89" s="209"/>
    </row>
    <row r="90" spans="1:51" x14ac:dyDescent="0.25">
      <c r="A90" s="215">
        <v>305</v>
      </c>
      <c r="B90" s="142" t="s">
        <v>348</v>
      </c>
      <c r="C90" s="142" t="s">
        <v>221</v>
      </c>
      <c r="D90" s="142" t="s">
        <v>7524</v>
      </c>
      <c r="E90" s="210">
        <v>16.43</v>
      </c>
      <c r="F90" s="203">
        <f t="shared" si="17"/>
        <v>79</v>
      </c>
      <c r="G90" s="204">
        <f t="shared" si="30"/>
        <v>69</v>
      </c>
      <c r="H90" s="204">
        <f t="shared" si="31"/>
        <v>10</v>
      </c>
      <c r="I90" s="204">
        <f t="shared" si="18"/>
        <v>79</v>
      </c>
      <c r="J90" s="204">
        <f t="shared" si="19"/>
        <v>0</v>
      </c>
      <c r="K90" s="204">
        <f t="shared" si="20"/>
        <v>0</v>
      </c>
      <c r="L90" s="205">
        <f>COUNTIFS([3]Classrooms!$B:$B,$A90,[3]Classrooms!$Q:$Q,"General Classroom")</f>
        <v>59</v>
      </c>
      <c r="M90" s="211">
        <v>0</v>
      </c>
      <c r="N90" s="205">
        <f t="shared" si="21"/>
        <v>59</v>
      </c>
      <c r="O90" s="205">
        <f>SUMIFS([3]SDC!$K:$K,[3]SDC!$L:$L,$A90)</f>
        <v>10</v>
      </c>
      <c r="P90" s="205">
        <f>COUNTIFS([3]Classrooms!$B:$B,$A90,[3]Classrooms!$Q:$Q,"General Classroom",[3]Classrooms!$P:$P,"Adult Ed")</f>
        <v>0</v>
      </c>
      <c r="Q90" s="205">
        <f>COUNTIFS([3]Classrooms!$B:$B,$A90,[3]Classrooms!$Q:$Q,"General Classroom",[3]Classrooms!$P:$P,"CDC*")</f>
        <v>0</v>
      </c>
      <c r="R90" s="205">
        <f>COUNTIFS([3]Classrooms!$B:$B,$A90,[3]Classrooms!$Q:$Q,"General Classroom",[3]Classrooms!$P:$P,"OUSD Central")</f>
        <v>0</v>
      </c>
      <c r="S90" s="205">
        <f>COUNTIFS([3]Classrooms!$B:$B,$A90,[3]Classrooms!$Q:$Q,"General Classroom",[3]Classrooms!$P:$P,"Comm-Based")</f>
        <v>0</v>
      </c>
      <c r="T90" s="205">
        <f>COUNTIFS([3]Classrooms!$B:$B,$A90,[3]Classrooms!$Q:$Q,"General Classroom",[3]Classrooms!$P:$P,"Vacant (Condemned)")</f>
        <v>0</v>
      </c>
      <c r="U90" s="205">
        <f>COUNTIFS([3]Classrooms!$B:$B,$A90,[3]Classrooms!$Q:$Q,"General Classroom",[3]Classrooms!$P:$P,"Charter")</f>
        <v>0</v>
      </c>
      <c r="V90" s="205">
        <f t="shared" si="22"/>
        <v>0</v>
      </c>
      <c r="W90" s="206">
        <f t="shared" si="23"/>
        <v>49</v>
      </c>
      <c r="X90" s="204">
        <f>COUNTIFS([3]Classrooms!$B:$B,$A90,[3]Classrooms!$Q:$Q,"Specialized*")</f>
        <v>20</v>
      </c>
      <c r="Y90" s="204">
        <v>0</v>
      </c>
      <c r="Z90" s="204">
        <v>0</v>
      </c>
      <c r="AA90" s="204">
        <f>COUNTIFS([3]Classrooms!$B:$B,$A90,[3]Classrooms!$Q:$Q,"Specialized*",[3]Classrooms!$P:$P,"Adult Ed")</f>
        <v>0</v>
      </c>
      <c r="AB90" s="204">
        <f>COUNTIFS([3]Classrooms!$B:$B,$A90,[3]Classrooms!$Q:$Q,"Specialized*",[3]Classrooms!$P:$P,"CDC*")</f>
        <v>0</v>
      </c>
      <c r="AC90" s="204">
        <f>COUNTIFS([3]Classrooms!$B:$B,$A90,[3]Classrooms!$Q:$Q,"Specialized*",[3]Classrooms!$P:$P,"OUSD Central")</f>
        <v>0</v>
      </c>
      <c r="AD90" s="204">
        <f>COUNTIFS([3]Classrooms!$B:$B,$A90,[3]Classrooms!$Q:$Q,"Specialized*",[3]Classrooms!$P:$P,"Comm-Based")</f>
        <v>0</v>
      </c>
      <c r="AE90" s="204">
        <f>COUNTIFS([3]Classrooms!$B:$B,$A90,[3]Classrooms!$Q:$Q,"Specialized*",[3]Classrooms!$P:$P,"Vacant (Condemned)")</f>
        <v>0</v>
      </c>
      <c r="AF90" s="204">
        <f>COUNTIFS([3]Classrooms!$B:$B,$A90,[3]Classrooms!$Q:$Q,"Specialized*",[3]Classrooms!$P:$P,"Charter")</f>
        <v>0</v>
      </c>
      <c r="AG90" s="206">
        <f t="shared" si="24"/>
        <v>20</v>
      </c>
      <c r="AH90" s="207">
        <f>SUMIFS([3]Classrooms!$N:$N,[3]Classrooms!$B:$B,$A90,[3]Classrooms!$Q:$Q,AH$3,[3]Classrooms!$N:$N,"&gt;=600",[3]Classrooms!$P:$P,"&lt;&gt;Condemned")</f>
        <v>48954</v>
      </c>
      <c r="AI90" s="207">
        <f>SUMIFS([3]Classrooms!$N:$N,[3]Classrooms!$B:$B,$A90,[3]Classrooms!$Q:$Q,AI$3,[3]Classrooms!$N:$N,"&gt;=600",[3]Classrooms!$P:$P,"&lt;&gt;Condemned")</f>
        <v>5728</v>
      </c>
      <c r="AJ90" s="207">
        <f>SUMIFS([3]Classrooms!$N:$N,[3]Classrooms!$B:$B,$A90,[3]Classrooms!$Q:$Q,AJ$3,[3]Classrooms!$N:$N,"&gt;=600",[3]Classrooms!$P:$P,"&lt;&gt;Condemned")</f>
        <v>11086</v>
      </c>
      <c r="AK90" s="207">
        <f>SUMIFS([3]Classrooms!$N:$N,[3]Classrooms!$B:$B,$A90,[3]Classrooms!$Q:$Q,AK$3,[3]Classrooms!$N:$N,"&gt;=600",[3]Classrooms!$P:$P,"&lt;&gt;Condemned")</f>
        <v>4868</v>
      </c>
      <c r="AL90" s="207">
        <f>SUMIFS('[3]NCS Rooms'!$I:$I,'[3]NCS Rooms'!$A:$A,$A90,'[3]NCS Rooms'!$L:$L,AL$3,'[3]NCS Rooms'!$M:$M,"&lt;&gt;Condemned")</f>
        <v>33867</v>
      </c>
      <c r="AM90" s="207">
        <f>SUMIFS('[3]NCS Rooms'!$I:$I,'[3]NCS Rooms'!$A:$A,$A90,'[3]NCS Rooms'!$L:$L,AM$3,'[3]NCS Rooms'!$M:$M,"&lt;&gt;Condemned")</f>
        <v>7694</v>
      </c>
      <c r="AN90" s="207">
        <f>SUMIFS('[3]NCS Rooms'!$I:$I,'[3]NCS Rooms'!$A:$A,$A90,'[3]NCS Rooms'!$L:$L,AN$3,'[3]NCS Rooms'!$M:$M,"&lt;&gt;Condemned")</f>
        <v>5028</v>
      </c>
      <c r="AO90" s="207">
        <f>SUMIFS('[3]NCS Rooms'!$I:$I,'[3]NCS Rooms'!$A:$A,$A90,'[3]NCS Rooms'!$L:$L,AO$3,'[3]NCS Rooms'!$M:$M,"&lt;&gt;Condemned")</f>
        <v>4087</v>
      </c>
      <c r="AP90" s="207">
        <f>SUMIFS('[3]NCS Rooms'!$I:$I,'[3]NCS Rooms'!$A:$A,$A90,'[3]NCS Rooms'!$L:$L,AP$3,'[3]NCS Rooms'!$M:$M,"&lt;&gt;Condemned")</f>
        <v>82908</v>
      </c>
      <c r="AQ90" s="207">
        <f>SUMIFS('[3]NCS Rooms'!$I:$I,'[3]NCS Rooms'!$A:$A,$A90,'[3]NCS Rooms'!$L:$L,AQ$3,'[3]NCS Rooms'!$M:$M,"&lt;&gt;Condemned")</f>
        <v>20279</v>
      </c>
      <c r="AR90" s="208">
        <f t="shared" si="25"/>
        <v>830</v>
      </c>
      <c r="AS90" s="208">
        <f t="shared" si="26"/>
        <v>8300</v>
      </c>
      <c r="AT90" s="208">
        <f t="shared" si="27"/>
        <v>28579</v>
      </c>
      <c r="AU90" s="208">
        <f t="shared" si="28"/>
        <v>715691</v>
      </c>
      <c r="AV90" s="208">
        <f>SUMIFS('[3]NCS Rooms'!$I:$I,'[3]NCS Rooms'!$A:$A,$A90,'[3]NCS Rooms'!$F:$F,1)+SUMIFS('[3]Rooms Removed'!$I:$I,'[3]Rooms Removed'!$A:$A,$A90,'[3]Rooms Removed'!$F:$F,1,'[3]Rooms Removed'!$K:$K,"2012-not provided to students")+SUMIFS('[3]Rooms Removed'!$I:$I,'[3]Rooms Removed'!$A:$A,$A90,'[3]Rooms Removed'!$F:$F,1,'[3]Rooms Removed'!$K:$K,"2012-condemned")</f>
        <v>122319</v>
      </c>
      <c r="AW90" s="208">
        <f t="shared" si="29"/>
        <v>593372</v>
      </c>
      <c r="AX90" s="209"/>
    </row>
    <row r="91" spans="1:51" x14ac:dyDescent="0.25">
      <c r="A91" s="214">
        <v>306</v>
      </c>
      <c r="B91" s="142" t="s">
        <v>323</v>
      </c>
      <c r="C91" s="142" t="s">
        <v>210</v>
      </c>
      <c r="D91" s="142" t="s">
        <v>7525</v>
      </c>
      <c r="E91" s="202">
        <v>35.83</v>
      </c>
      <c r="F91" s="203">
        <f t="shared" si="17"/>
        <v>91</v>
      </c>
      <c r="G91" s="204">
        <f t="shared" si="30"/>
        <v>79</v>
      </c>
      <c r="H91" s="204">
        <f t="shared" si="31"/>
        <v>12</v>
      </c>
      <c r="I91" s="204">
        <f t="shared" si="18"/>
        <v>91</v>
      </c>
      <c r="J91" s="204">
        <f t="shared" si="19"/>
        <v>0</v>
      </c>
      <c r="K91" s="204">
        <f t="shared" si="20"/>
        <v>0</v>
      </c>
      <c r="L91" s="205">
        <f>COUNTIFS([3]Classrooms!$B:$B,$A91,[3]Classrooms!$Q:$Q,"General Classroom")</f>
        <v>67</v>
      </c>
      <c r="M91" s="205">
        <v>0</v>
      </c>
      <c r="N91" s="205">
        <f t="shared" si="21"/>
        <v>67</v>
      </c>
      <c r="O91" s="205">
        <f>SUMIFS([3]SDC!$K:$K,[3]SDC!$L:$L,$A91)</f>
        <v>12</v>
      </c>
      <c r="P91" s="205">
        <f>COUNTIFS([3]Classrooms!$B:$B,$A91,[3]Classrooms!$Q:$Q,"General Classroom",[3]Classrooms!$P:$P,"Adult Ed")</f>
        <v>0</v>
      </c>
      <c r="Q91" s="205">
        <f>COUNTIFS([3]Classrooms!$B:$B,$A91,[3]Classrooms!$Q:$Q,"General Classroom",[3]Classrooms!$P:$P,"CDC*")</f>
        <v>0</v>
      </c>
      <c r="R91" s="205">
        <f>COUNTIFS([3]Classrooms!$B:$B,$A91,[3]Classrooms!$Q:$Q,"General Classroom",[3]Classrooms!$P:$P,"OUSD Central")</f>
        <v>0</v>
      </c>
      <c r="S91" s="205">
        <f>COUNTIFS([3]Classrooms!$B:$B,$A91,[3]Classrooms!$Q:$Q,"General Classroom",[3]Classrooms!$P:$P,"Comm-Based")</f>
        <v>0</v>
      </c>
      <c r="T91" s="205">
        <f>COUNTIFS([3]Classrooms!$B:$B,$A91,[3]Classrooms!$Q:$Q,"General Classroom",[3]Classrooms!$P:$P,"Vacant (Condemned)")</f>
        <v>0</v>
      </c>
      <c r="U91" s="205">
        <f>COUNTIFS([3]Classrooms!$B:$B,$A91,[3]Classrooms!$Q:$Q,"General Classroom",[3]Classrooms!$P:$P,"Charter")</f>
        <v>0</v>
      </c>
      <c r="V91" s="205">
        <f t="shared" si="22"/>
        <v>0</v>
      </c>
      <c r="W91" s="206">
        <f t="shared" si="23"/>
        <v>55</v>
      </c>
      <c r="X91" s="204">
        <f>COUNTIFS([3]Classrooms!$B:$B,$A91,[3]Classrooms!$Q:$Q,"Specialized*")</f>
        <v>24</v>
      </c>
      <c r="Y91" s="204">
        <v>0</v>
      </c>
      <c r="Z91" s="204">
        <v>0</v>
      </c>
      <c r="AA91" s="204">
        <f>COUNTIFS([3]Classrooms!$B:$B,$A91,[3]Classrooms!$Q:$Q,"Specialized*",[3]Classrooms!$P:$P,"Adult Ed")</f>
        <v>0</v>
      </c>
      <c r="AB91" s="204">
        <f>COUNTIFS([3]Classrooms!$B:$B,$A91,[3]Classrooms!$Q:$Q,"Specialized*",[3]Classrooms!$P:$P,"CDC*")</f>
        <v>0</v>
      </c>
      <c r="AC91" s="204">
        <f>COUNTIFS([3]Classrooms!$B:$B,$A91,[3]Classrooms!$Q:$Q,"Specialized*",[3]Classrooms!$P:$P,"OUSD Central")</f>
        <v>0</v>
      </c>
      <c r="AD91" s="204">
        <f>COUNTIFS([3]Classrooms!$B:$B,$A91,[3]Classrooms!$Q:$Q,"Specialized*",[3]Classrooms!$P:$P,"Comm-Based")</f>
        <v>0</v>
      </c>
      <c r="AE91" s="204">
        <f>COUNTIFS([3]Classrooms!$B:$B,$A91,[3]Classrooms!$Q:$Q,"Specialized*",[3]Classrooms!$P:$P,"Vacant (Condemned)")</f>
        <v>0</v>
      </c>
      <c r="AF91" s="204">
        <f>COUNTIFS([3]Classrooms!$B:$B,$A91,[3]Classrooms!$Q:$Q,"Specialized*",[3]Classrooms!$P:$P,"Charter")</f>
        <v>0</v>
      </c>
      <c r="AG91" s="206">
        <f t="shared" si="24"/>
        <v>24</v>
      </c>
      <c r="AH91" s="207">
        <f>SUMIFS([3]Classrooms!$N:$N,[3]Classrooms!$B:$B,$A91,[3]Classrooms!$Q:$Q,AH$3,[3]Classrooms!$N:$N,"&gt;=600",[3]Classrooms!$P:$P,"&lt;&gt;Condemned")</f>
        <v>57380</v>
      </c>
      <c r="AI91" s="207">
        <f>SUMIFS([3]Classrooms!$N:$N,[3]Classrooms!$B:$B,$A91,[3]Classrooms!$Q:$Q,AI$3,[3]Classrooms!$N:$N,"&gt;=600",[3]Classrooms!$P:$P,"&lt;&gt;Condemned")</f>
        <v>13509</v>
      </c>
      <c r="AJ91" s="207">
        <f>SUMIFS([3]Classrooms!$N:$N,[3]Classrooms!$B:$B,$A91,[3]Classrooms!$Q:$Q,AJ$3,[3]Classrooms!$N:$N,"&gt;=600",[3]Classrooms!$P:$P,"&lt;&gt;Condemned")</f>
        <v>9173</v>
      </c>
      <c r="AK91" s="207">
        <f>SUMIFS([3]Classrooms!$N:$N,[3]Classrooms!$B:$B,$A91,[3]Classrooms!$Q:$Q,AK$3,[3]Classrooms!$N:$N,"&gt;=600",[3]Classrooms!$P:$P,"&lt;&gt;Condemned")</f>
        <v>6003</v>
      </c>
      <c r="AL91" s="207">
        <f>SUMIFS('[3]NCS Rooms'!$I:$I,'[3]NCS Rooms'!$A:$A,$A91,'[3]NCS Rooms'!$L:$L,AL$3,'[3]NCS Rooms'!$M:$M,"&lt;&gt;Condemned")</f>
        <v>13320</v>
      </c>
      <c r="AM91" s="207">
        <f>SUMIFS('[3]NCS Rooms'!$I:$I,'[3]NCS Rooms'!$A:$A,$A91,'[3]NCS Rooms'!$L:$L,AM$3,'[3]NCS Rooms'!$M:$M,"&lt;&gt;Condemned")</f>
        <v>1408</v>
      </c>
      <c r="AN91" s="207">
        <f>SUMIFS('[3]NCS Rooms'!$I:$I,'[3]NCS Rooms'!$A:$A,$A91,'[3]NCS Rooms'!$L:$L,AN$3,'[3]NCS Rooms'!$M:$M,"&lt;&gt;Condemned")</f>
        <v>18319</v>
      </c>
      <c r="AO91" s="207">
        <f>SUMIFS('[3]NCS Rooms'!$I:$I,'[3]NCS Rooms'!$A:$A,$A91,'[3]NCS Rooms'!$L:$L,AO$3,'[3]NCS Rooms'!$M:$M,"&lt;&gt;Condemned")</f>
        <v>3712</v>
      </c>
      <c r="AP91" s="207">
        <f>SUMIFS('[3]NCS Rooms'!$I:$I,'[3]NCS Rooms'!$A:$A,$A91,'[3]NCS Rooms'!$L:$L,AP$3,'[3]NCS Rooms'!$M:$M,"&lt;&gt;Condemned")</f>
        <v>67874</v>
      </c>
      <c r="AQ91" s="207">
        <f>SUMIFS('[3]NCS Rooms'!$I:$I,'[3]NCS Rooms'!$A:$A,$A91,'[3]NCS Rooms'!$L:$L,AQ$3,'[3]NCS Rooms'!$M:$M,"&lt;&gt;Condemned")</f>
        <v>17251</v>
      </c>
      <c r="AR91" s="208">
        <f t="shared" si="25"/>
        <v>856</v>
      </c>
      <c r="AS91" s="208">
        <f t="shared" si="26"/>
        <v>10272</v>
      </c>
      <c r="AT91" s="208">
        <f t="shared" si="27"/>
        <v>27523</v>
      </c>
      <c r="AU91" s="208">
        <f t="shared" si="28"/>
        <v>1560755</v>
      </c>
      <c r="AV91" s="208">
        <f>SUMIFS('[3]NCS Rooms'!$I:$I,'[3]NCS Rooms'!$A:$A,$A91,'[3]NCS Rooms'!$F:$F,1)+SUMIFS('[3]Rooms Removed'!$I:$I,'[3]Rooms Removed'!$A:$A,$A91,'[3]Rooms Removed'!$F:$F,1,'[3]Rooms Removed'!$K:$K,"2012-not provided to students")+SUMIFS('[3]Rooms Removed'!$I:$I,'[3]Rooms Removed'!$A:$A,$A91,'[3]Rooms Removed'!$F:$F,1,'[3]Rooms Removed'!$K:$K,"2012-condemned")</f>
        <v>204223</v>
      </c>
      <c r="AW91" s="208">
        <f t="shared" si="29"/>
        <v>1356532</v>
      </c>
      <c r="AX91" s="209"/>
    </row>
    <row r="92" spans="1:51" x14ac:dyDescent="0.25">
      <c r="A92" s="214">
        <v>310</v>
      </c>
      <c r="B92" s="142" t="s">
        <v>324</v>
      </c>
      <c r="C92" s="142" t="s">
        <v>213</v>
      </c>
      <c r="D92" s="142" t="s">
        <v>7526</v>
      </c>
      <c r="E92" s="202">
        <v>1.48</v>
      </c>
      <c r="F92" s="203">
        <f t="shared" si="17"/>
        <v>14</v>
      </c>
      <c r="G92" s="204">
        <f t="shared" si="30"/>
        <v>14</v>
      </c>
      <c r="H92" s="204">
        <f t="shared" si="31"/>
        <v>0</v>
      </c>
      <c r="I92" s="204">
        <f t="shared" si="18"/>
        <v>14</v>
      </c>
      <c r="J92" s="204">
        <f t="shared" si="19"/>
        <v>0</v>
      </c>
      <c r="K92" s="204">
        <f t="shared" si="20"/>
        <v>0</v>
      </c>
      <c r="L92" s="205">
        <f>COUNTIFS([3]Classrooms!$B:$B,$A92,[3]Classrooms!$Q:$Q,"General Classroom")</f>
        <v>12</v>
      </c>
      <c r="M92" s="205">
        <v>0</v>
      </c>
      <c r="N92" s="205">
        <f t="shared" si="21"/>
        <v>12</v>
      </c>
      <c r="O92" s="205">
        <f>SUMIFS([3]SDC!$K:$K,[3]SDC!$L:$L,$A92)</f>
        <v>0</v>
      </c>
      <c r="P92" s="205">
        <f>COUNTIFS([3]Classrooms!$B:$B,$A92,[3]Classrooms!$Q:$Q,"General Classroom",[3]Classrooms!$P:$P,"Adult Ed")</f>
        <v>0</v>
      </c>
      <c r="Q92" s="205">
        <f>COUNTIFS([3]Classrooms!$B:$B,$A92,[3]Classrooms!$Q:$Q,"General Classroom",[3]Classrooms!$P:$P,"CDC*")</f>
        <v>0</v>
      </c>
      <c r="R92" s="205">
        <f>COUNTIFS([3]Classrooms!$B:$B,$A92,[3]Classrooms!$Q:$Q,"General Classroom",[3]Classrooms!$P:$P,"OUSD Central")</f>
        <v>0</v>
      </c>
      <c r="S92" s="205">
        <f>COUNTIFS([3]Classrooms!$B:$B,$A92,[3]Classrooms!$Q:$Q,"General Classroom",[3]Classrooms!$P:$P,"Comm-Based")</f>
        <v>0</v>
      </c>
      <c r="T92" s="205">
        <f>COUNTIFS([3]Classrooms!$B:$B,$A92,[3]Classrooms!$Q:$Q,"General Classroom",[3]Classrooms!$P:$P,"Vacant (Condemned)")</f>
        <v>0</v>
      </c>
      <c r="U92" s="205">
        <f>COUNTIFS([3]Classrooms!$B:$B,$A92,[3]Classrooms!$Q:$Q,"General Classroom",[3]Classrooms!$P:$P,"Charter")</f>
        <v>0</v>
      </c>
      <c r="V92" s="205">
        <f t="shared" si="22"/>
        <v>0</v>
      </c>
      <c r="W92" s="206">
        <f t="shared" si="23"/>
        <v>12</v>
      </c>
      <c r="X92" s="204">
        <f>COUNTIFS([3]Classrooms!$B:$B,$A92,[3]Classrooms!$Q:$Q,"Specialized*")</f>
        <v>2</v>
      </c>
      <c r="Y92" s="204">
        <v>0</v>
      </c>
      <c r="Z92" s="204">
        <v>0</v>
      </c>
      <c r="AA92" s="204">
        <f>COUNTIFS([3]Classrooms!$B:$B,$A92,[3]Classrooms!$Q:$Q,"Specialized*",[3]Classrooms!$P:$P,"Adult Ed")</f>
        <v>0</v>
      </c>
      <c r="AB92" s="204">
        <f>COUNTIFS([3]Classrooms!$B:$B,$A92,[3]Classrooms!$Q:$Q,"Specialized*",[3]Classrooms!$P:$P,"CDC*")</f>
        <v>0</v>
      </c>
      <c r="AC92" s="204">
        <f>COUNTIFS([3]Classrooms!$B:$B,$A92,[3]Classrooms!$Q:$Q,"Specialized*",[3]Classrooms!$P:$P,"OUSD Central")</f>
        <v>0</v>
      </c>
      <c r="AD92" s="204">
        <f>COUNTIFS([3]Classrooms!$B:$B,$A92,[3]Classrooms!$Q:$Q,"Specialized*",[3]Classrooms!$P:$P,"Comm-Based")</f>
        <v>0</v>
      </c>
      <c r="AE92" s="204">
        <f>COUNTIFS([3]Classrooms!$B:$B,$A92,[3]Classrooms!$Q:$Q,"Specialized*",[3]Classrooms!$P:$P,"Vacant (Condemned)")</f>
        <v>0</v>
      </c>
      <c r="AF92" s="204">
        <f>COUNTIFS([3]Classrooms!$B:$B,$A92,[3]Classrooms!$Q:$Q,"Specialized*",[3]Classrooms!$P:$P,"Charter")</f>
        <v>0</v>
      </c>
      <c r="AG92" s="206">
        <f t="shared" si="24"/>
        <v>2</v>
      </c>
      <c r="AH92" s="207">
        <f>SUMIFS([3]Classrooms!$N:$N,[3]Classrooms!$B:$B,$A92,[3]Classrooms!$Q:$Q,AH$3,[3]Classrooms!$N:$N,"&gt;=600",[3]Classrooms!$P:$P,"&lt;&gt;Condemned")</f>
        <v>10744</v>
      </c>
      <c r="AI92" s="207">
        <f>SUMIFS([3]Classrooms!$N:$N,[3]Classrooms!$B:$B,$A92,[3]Classrooms!$Q:$Q,AI$3,[3]Classrooms!$N:$N,"&gt;=600",[3]Classrooms!$P:$P,"&lt;&gt;Condemned")</f>
        <v>0</v>
      </c>
      <c r="AJ92" s="207">
        <f>SUMIFS([3]Classrooms!$N:$N,[3]Classrooms!$B:$B,$A92,[3]Classrooms!$Q:$Q,AJ$3,[3]Classrooms!$N:$N,"&gt;=600",[3]Classrooms!$P:$P,"&lt;&gt;Condemned")</f>
        <v>862</v>
      </c>
      <c r="AK92" s="207">
        <f>SUMIFS([3]Classrooms!$N:$N,[3]Classrooms!$B:$B,$A92,[3]Classrooms!$Q:$Q,AK$3,[3]Classrooms!$N:$N,"&gt;=600",[3]Classrooms!$P:$P,"&lt;&gt;Condemned")</f>
        <v>918</v>
      </c>
      <c r="AL92" s="207">
        <f>SUMIFS('[3]NCS Rooms'!$I:$I,'[3]NCS Rooms'!$A:$A,$A92,'[3]NCS Rooms'!$L:$L,AL$3,'[3]NCS Rooms'!$M:$M,"&lt;&gt;Condemned")</f>
        <v>1368</v>
      </c>
      <c r="AM92" s="207">
        <f>SUMIFS('[3]NCS Rooms'!$I:$I,'[3]NCS Rooms'!$A:$A,$A92,'[3]NCS Rooms'!$L:$L,AM$3,'[3]NCS Rooms'!$M:$M,"&lt;&gt;Condemned")</f>
        <v>0</v>
      </c>
      <c r="AN92" s="207">
        <f>SUMIFS('[3]NCS Rooms'!$I:$I,'[3]NCS Rooms'!$A:$A,$A92,'[3]NCS Rooms'!$L:$L,AN$3,'[3]NCS Rooms'!$M:$M,"&lt;&gt;Condemned")</f>
        <v>1755</v>
      </c>
      <c r="AO92" s="207">
        <f>SUMIFS('[3]NCS Rooms'!$I:$I,'[3]NCS Rooms'!$A:$A,$A92,'[3]NCS Rooms'!$L:$L,AO$3,'[3]NCS Rooms'!$M:$M,"&lt;&gt;Condemned")</f>
        <v>0</v>
      </c>
      <c r="AP92" s="207">
        <f>SUMIFS('[3]NCS Rooms'!$I:$I,'[3]NCS Rooms'!$A:$A,$A92,'[3]NCS Rooms'!$L:$L,AP$3,'[3]NCS Rooms'!$M:$M,"&lt;&gt;Condemned")</f>
        <v>3222</v>
      </c>
      <c r="AQ92" s="207">
        <f>SUMIFS('[3]NCS Rooms'!$I:$I,'[3]NCS Rooms'!$A:$A,$A92,'[3]NCS Rooms'!$L:$L,AQ$3,'[3]NCS Rooms'!$M:$M,"&lt;&gt;Condemned")</f>
        <v>3303</v>
      </c>
      <c r="AR92" s="208">
        <f t="shared" si="25"/>
        <v>895</v>
      </c>
      <c r="AS92" s="208">
        <f t="shared" si="26"/>
        <v>0</v>
      </c>
      <c r="AT92" s="208">
        <f t="shared" si="27"/>
        <v>3303</v>
      </c>
      <c r="AU92" s="208">
        <f t="shared" si="28"/>
        <v>64469</v>
      </c>
      <c r="AV92" s="208">
        <f>SUMIFS('[3]NCS Rooms'!$I:$I,'[3]NCS Rooms'!$A:$A,$A92,'[3]NCS Rooms'!$F:$F,1)+SUMIFS('[3]Rooms Removed'!$I:$I,'[3]Rooms Removed'!$A:$A,$A92,'[3]Rooms Removed'!$F:$F,1,'[3]Rooms Removed'!$K:$K,"2012-not provided to students")+SUMIFS('[3]Rooms Removed'!$I:$I,'[3]Rooms Removed'!$A:$A,$A92,'[3]Rooms Removed'!$F:$F,1,'[3]Rooms Removed'!$K:$K,"2012-condemned")</f>
        <v>18078</v>
      </c>
      <c r="AW92" s="208">
        <f t="shared" si="29"/>
        <v>46391</v>
      </c>
      <c r="AX92" s="209"/>
    </row>
    <row r="93" spans="1:51" x14ac:dyDescent="0.25">
      <c r="A93" s="214">
        <v>313</v>
      </c>
      <c r="B93" s="142" t="s">
        <v>325</v>
      </c>
      <c r="C93" s="142" t="s">
        <v>221</v>
      </c>
      <c r="D93" s="142" t="s">
        <v>7527</v>
      </c>
      <c r="E93" s="202">
        <v>1.35</v>
      </c>
      <c r="F93" s="203">
        <f t="shared" si="17"/>
        <v>8</v>
      </c>
      <c r="G93" s="204">
        <f t="shared" si="30"/>
        <v>8</v>
      </c>
      <c r="H93" s="204">
        <f t="shared" si="31"/>
        <v>0</v>
      </c>
      <c r="I93" s="204">
        <f t="shared" si="18"/>
        <v>8</v>
      </c>
      <c r="J93" s="204">
        <f t="shared" si="19"/>
        <v>0</v>
      </c>
      <c r="K93" s="204">
        <f t="shared" si="20"/>
        <v>0</v>
      </c>
      <c r="L93" s="205">
        <f>COUNTIFS([3]Classrooms!$B:$B,$A93,[3]Classrooms!$Q:$Q,"General Classroom")</f>
        <v>7</v>
      </c>
      <c r="M93" s="205">
        <v>0</v>
      </c>
      <c r="N93" s="205">
        <f t="shared" si="21"/>
        <v>7</v>
      </c>
      <c r="O93" s="205">
        <f>SUMIFS([3]SDC!$K:$K,[3]SDC!$L:$L,$A93)</f>
        <v>0</v>
      </c>
      <c r="P93" s="205">
        <f>COUNTIFS([3]Classrooms!$B:$B,$A93,[3]Classrooms!$Q:$Q,"General Classroom",[3]Classrooms!$P:$P,"Adult Ed")</f>
        <v>0</v>
      </c>
      <c r="Q93" s="205">
        <f>COUNTIFS([3]Classrooms!$B:$B,$A93,[3]Classrooms!$Q:$Q,"General Classroom",[3]Classrooms!$P:$P,"CDC*")</f>
        <v>0</v>
      </c>
      <c r="R93" s="205">
        <f>COUNTIFS([3]Classrooms!$B:$B,$A93,[3]Classrooms!$Q:$Q,"General Classroom",[3]Classrooms!$P:$P,"OUSD Central")</f>
        <v>0</v>
      </c>
      <c r="S93" s="205">
        <f>COUNTIFS([3]Classrooms!$B:$B,$A93,[3]Classrooms!$Q:$Q,"General Classroom",[3]Classrooms!$P:$P,"Comm-Based")</f>
        <v>0</v>
      </c>
      <c r="T93" s="205">
        <f>COUNTIFS([3]Classrooms!$B:$B,$A93,[3]Classrooms!$Q:$Q,"General Classroom",[3]Classrooms!$P:$P,"Vacant (Condemned)")</f>
        <v>0</v>
      </c>
      <c r="U93" s="205">
        <f>COUNTIFS([3]Classrooms!$B:$B,$A93,[3]Classrooms!$Q:$Q,"General Classroom",[3]Classrooms!$P:$P,"Charter")</f>
        <v>0</v>
      </c>
      <c r="V93" s="205">
        <f t="shared" si="22"/>
        <v>0</v>
      </c>
      <c r="W93" s="206">
        <f t="shared" si="23"/>
        <v>7</v>
      </c>
      <c r="X93" s="204">
        <f>COUNTIFS([3]Classrooms!$B:$B,$A93,[3]Classrooms!$Q:$Q,"Specialized*")</f>
        <v>1</v>
      </c>
      <c r="Y93" s="204">
        <v>0</v>
      </c>
      <c r="Z93" s="204">
        <v>0</v>
      </c>
      <c r="AA93" s="204">
        <f>COUNTIFS([3]Classrooms!$B:$B,$A93,[3]Classrooms!$Q:$Q,"Specialized*",[3]Classrooms!$P:$P,"Adult Ed")</f>
        <v>0</v>
      </c>
      <c r="AB93" s="204">
        <f>COUNTIFS([3]Classrooms!$B:$B,$A93,[3]Classrooms!$Q:$Q,"Specialized*",[3]Classrooms!$P:$P,"CDC*")</f>
        <v>0</v>
      </c>
      <c r="AC93" s="204">
        <f>COUNTIFS([3]Classrooms!$B:$B,$A93,[3]Classrooms!$Q:$Q,"Specialized*",[3]Classrooms!$P:$P,"OUSD Central")</f>
        <v>0</v>
      </c>
      <c r="AD93" s="204">
        <f>COUNTIFS([3]Classrooms!$B:$B,$A93,[3]Classrooms!$Q:$Q,"Specialized*",[3]Classrooms!$P:$P,"Comm-Based")</f>
        <v>0</v>
      </c>
      <c r="AE93" s="204">
        <f>COUNTIFS([3]Classrooms!$B:$B,$A93,[3]Classrooms!$Q:$Q,"Specialized*",[3]Classrooms!$P:$P,"Vacant (Condemned)")</f>
        <v>0</v>
      </c>
      <c r="AF93" s="204">
        <f>COUNTIFS([3]Classrooms!$B:$B,$A93,[3]Classrooms!$Q:$Q,"Specialized*",[3]Classrooms!$P:$P,"Charter")</f>
        <v>0</v>
      </c>
      <c r="AG93" s="206">
        <f t="shared" si="24"/>
        <v>1</v>
      </c>
      <c r="AH93" s="207">
        <f>SUMIFS([3]Classrooms!$N:$N,[3]Classrooms!$B:$B,$A93,[3]Classrooms!$Q:$Q,AH$3,[3]Classrooms!$N:$N,"&gt;=600",[3]Classrooms!$P:$P,"&lt;&gt;Condemned")</f>
        <v>5074</v>
      </c>
      <c r="AI93" s="207">
        <f>SUMIFS([3]Classrooms!$N:$N,[3]Classrooms!$B:$B,$A93,[3]Classrooms!$Q:$Q,AI$3,[3]Classrooms!$N:$N,"&gt;=600",[3]Classrooms!$P:$P,"&lt;&gt;Condemned")</f>
        <v>804</v>
      </c>
      <c r="AJ93" s="207">
        <f>SUMIFS([3]Classrooms!$N:$N,[3]Classrooms!$B:$B,$A93,[3]Classrooms!$Q:$Q,AJ$3,[3]Classrooms!$N:$N,"&gt;=600",[3]Classrooms!$P:$P,"&lt;&gt;Condemned")</f>
        <v>0</v>
      </c>
      <c r="AK93" s="207">
        <f>SUMIFS([3]Classrooms!$N:$N,[3]Classrooms!$B:$B,$A93,[3]Classrooms!$Q:$Q,AK$3,[3]Classrooms!$N:$N,"&gt;=600",[3]Classrooms!$P:$P,"&lt;&gt;Condemned")</f>
        <v>0</v>
      </c>
      <c r="AL93" s="207">
        <f>SUMIFS('[3]NCS Rooms'!$I:$I,'[3]NCS Rooms'!$A:$A,$A93,'[3]NCS Rooms'!$L:$L,AL$3,'[3]NCS Rooms'!$M:$M,"&lt;&gt;Condemned")</f>
        <v>0</v>
      </c>
      <c r="AM93" s="207">
        <f>SUMIFS('[3]NCS Rooms'!$I:$I,'[3]NCS Rooms'!$A:$A,$A93,'[3]NCS Rooms'!$L:$L,AM$3,'[3]NCS Rooms'!$M:$M,"&lt;&gt;Condemned")</f>
        <v>0</v>
      </c>
      <c r="AN93" s="207">
        <f>SUMIFS('[3]NCS Rooms'!$I:$I,'[3]NCS Rooms'!$A:$A,$A93,'[3]NCS Rooms'!$L:$L,AN$3,'[3]NCS Rooms'!$M:$M,"&lt;&gt;Condemned")</f>
        <v>0</v>
      </c>
      <c r="AO93" s="207">
        <f>SUMIFS('[3]NCS Rooms'!$I:$I,'[3]NCS Rooms'!$A:$A,$A93,'[3]NCS Rooms'!$L:$L,AO$3,'[3]NCS Rooms'!$M:$M,"&lt;&gt;Condemned")</f>
        <v>0</v>
      </c>
      <c r="AP93" s="207">
        <f>SUMIFS('[3]NCS Rooms'!$I:$I,'[3]NCS Rooms'!$A:$A,$A93,'[3]NCS Rooms'!$L:$L,AP$3,'[3]NCS Rooms'!$M:$M,"&lt;&gt;Condemned")</f>
        <v>7310</v>
      </c>
      <c r="AQ93" s="207">
        <f>SUMIFS('[3]NCS Rooms'!$I:$I,'[3]NCS Rooms'!$A:$A,$A93,'[3]NCS Rooms'!$L:$L,AQ$3,'[3]NCS Rooms'!$M:$M,"&lt;&gt;Condemned")</f>
        <v>1990</v>
      </c>
      <c r="AR93" s="208">
        <f t="shared" si="25"/>
        <v>725</v>
      </c>
      <c r="AS93" s="208">
        <f t="shared" si="26"/>
        <v>0</v>
      </c>
      <c r="AT93" s="208">
        <f t="shared" si="27"/>
        <v>1990</v>
      </c>
      <c r="AU93" s="208">
        <f t="shared" si="28"/>
        <v>58806</v>
      </c>
      <c r="AV93" s="208">
        <f>SUMIFS('[3]NCS Rooms'!$I:$I,'[3]NCS Rooms'!$A:$A,$A93,'[3]NCS Rooms'!$F:$F,1)+SUMIFS('[3]Rooms Removed'!$I:$I,'[3]Rooms Removed'!$A:$A,$A93,'[3]Rooms Removed'!$F:$F,1,'[3]Rooms Removed'!$K:$K,"2012-not provided to students")+SUMIFS('[3]Rooms Removed'!$I:$I,'[3]Rooms Removed'!$A:$A,$A93,'[3]Rooms Removed'!$F:$F,1,'[3]Rooms Removed'!$K:$K,"2012-condemned")</f>
        <v>7527</v>
      </c>
      <c r="AW93" s="208">
        <f t="shared" si="29"/>
        <v>51279</v>
      </c>
      <c r="AX93" s="209"/>
    </row>
    <row r="94" spans="1:51" x14ac:dyDescent="0.25">
      <c r="A94" s="214">
        <v>314</v>
      </c>
      <c r="B94" s="142" t="s">
        <v>353</v>
      </c>
      <c r="C94" s="142" t="s">
        <v>221</v>
      </c>
      <c r="D94" s="142" t="s">
        <v>7528</v>
      </c>
      <c r="E94" s="202">
        <v>16.43</v>
      </c>
      <c r="F94" s="203">
        <f t="shared" si="17"/>
        <v>13</v>
      </c>
      <c r="G94" s="204">
        <f t="shared" si="30"/>
        <v>13</v>
      </c>
      <c r="H94" s="204">
        <f t="shared" si="31"/>
        <v>0</v>
      </c>
      <c r="I94" s="204">
        <f t="shared" si="18"/>
        <v>13</v>
      </c>
      <c r="J94" s="204">
        <f t="shared" si="19"/>
        <v>0</v>
      </c>
      <c r="K94" s="204">
        <f t="shared" si="20"/>
        <v>0</v>
      </c>
      <c r="L94" s="205">
        <f>COUNTIFS([3]Classrooms!$B:$B,$A94,[3]Classrooms!$Q:$Q,"General Classroom")</f>
        <v>9</v>
      </c>
      <c r="M94" s="205">
        <v>0</v>
      </c>
      <c r="N94" s="205">
        <f t="shared" si="21"/>
        <v>9</v>
      </c>
      <c r="O94" s="205">
        <f>SUMIFS([3]SDC!$K:$K,[3]SDC!$L:$L,$A94)</f>
        <v>0</v>
      </c>
      <c r="P94" s="205">
        <f>COUNTIFS([3]Classrooms!$B:$B,$A94,[3]Classrooms!$Q:$Q,"General Classroom",[3]Classrooms!$P:$P,"Adult Ed")</f>
        <v>0</v>
      </c>
      <c r="Q94" s="205">
        <f>COUNTIFS([3]Classrooms!$B:$B,$A94,[3]Classrooms!$Q:$Q,"General Classroom",[3]Classrooms!$P:$P,"CDC*")</f>
        <v>0</v>
      </c>
      <c r="R94" s="205">
        <f>COUNTIFS([3]Classrooms!$B:$B,$A94,[3]Classrooms!$Q:$Q,"General Classroom",[3]Classrooms!$P:$P,"OUSD Central")</f>
        <v>0</v>
      </c>
      <c r="S94" s="205">
        <f>COUNTIFS([3]Classrooms!$B:$B,$A94,[3]Classrooms!$Q:$Q,"General Classroom",[3]Classrooms!$P:$P,"Comm-Based")</f>
        <v>0</v>
      </c>
      <c r="T94" s="205">
        <f>COUNTIFS([3]Classrooms!$B:$B,$A94,[3]Classrooms!$Q:$Q,"General Classroom",[3]Classrooms!$P:$P,"Vacant (Condemned)")</f>
        <v>0</v>
      </c>
      <c r="U94" s="205">
        <f>COUNTIFS([3]Classrooms!$B:$B,$A94,[3]Classrooms!$Q:$Q,"General Classroom",[3]Classrooms!$P:$P,"Charter")</f>
        <v>0</v>
      </c>
      <c r="V94" s="205">
        <f t="shared" si="22"/>
        <v>0</v>
      </c>
      <c r="W94" s="206">
        <f t="shared" si="23"/>
        <v>9</v>
      </c>
      <c r="X94" s="204">
        <f>COUNTIFS([3]Classrooms!$B:$B,$A94,[3]Classrooms!$Q:$Q,"Specialized*")</f>
        <v>4</v>
      </c>
      <c r="Y94" s="204">
        <v>0</v>
      </c>
      <c r="Z94" s="204">
        <v>0</v>
      </c>
      <c r="AA94" s="204">
        <f>COUNTIFS([3]Classrooms!$B:$B,$A94,[3]Classrooms!$Q:$Q,"Specialized*",[3]Classrooms!$P:$P,"Adult Ed")</f>
        <v>0</v>
      </c>
      <c r="AB94" s="204">
        <f>COUNTIFS([3]Classrooms!$B:$B,$A94,[3]Classrooms!$Q:$Q,"Specialized*",[3]Classrooms!$P:$P,"CDC*")</f>
        <v>0</v>
      </c>
      <c r="AC94" s="204">
        <f>COUNTIFS([3]Classrooms!$B:$B,$A94,[3]Classrooms!$Q:$Q,"Specialized*",[3]Classrooms!$P:$P,"OUSD Central")</f>
        <v>0</v>
      </c>
      <c r="AD94" s="204">
        <f>COUNTIFS([3]Classrooms!$B:$B,$A94,[3]Classrooms!$Q:$Q,"Specialized*",[3]Classrooms!$P:$P,"Comm-Based")</f>
        <v>0</v>
      </c>
      <c r="AE94" s="204">
        <f>COUNTIFS([3]Classrooms!$B:$B,$A94,[3]Classrooms!$Q:$Q,"Specialized*",[3]Classrooms!$P:$P,"Vacant (Condemned)")</f>
        <v>0</v>
      </c>
      <c r="AF94" s="204">
        <f>COUNTIFS([3]Classrooms!$B:$B,$A94,[3]Classrooms!$Q:$Q,"Specialized*",[3]Classrooms!$P:$P,"Charter")</f>
        <v>0</v>
      </c>
      <c r="AG94" s="206">
        <f t="shared" si="24"/>
        <v>4</v>
      </c>
      <c r="AH94" s="207">
        <f>SUMIFS([3]Classrooms!$N:$N,[3]Classrooms!$B:$B,$A94,[3]Classrooms!$Q:$Q,AH$3,[3]Classrooms!$N:$N,"&gt;=600",[3]Classrooms!$P:$P,"&lt;&gt;Condemned")</f>
        <v>7350</v>
      </c>
      <c r="AI94" s="207">
        <f>SUMIFS([3]Classrooms!$N:$N,[3]Classrooms!$B:$B,$A94,[3]Classrooms!$Q:$Q,AI$3,[3]Classrooms!$N:$N,"&gt;=600",[3]Classrooms!$P:$P,"&lt;&gt;Condemned")</f>
        <v>0</v>
      </c>
      <c r="AJ94" s="207">
        <f>SUMIFS([3]Classrooms!$N:$N,[3]Classrooms!$B:$B,$A94,[3]Classrooms!$Q:$Q,AJ$3,[3]Classrooms!$N:$N,"&gt;=600",[3]Classrooms!$P:$P,"&lt;&gt;Condemned")</f>
        <v>1476</v>
      </c>
      <c r="AK94" s="207">
        <f>SUMIFS([3]Classrooms!$N:$N,[3]Classrooms!$B:$B,$A94,[3]Classrooms!$Q:$Q,AK$3,[3]Classrooms!$N:$N,"&gt;=600",[3]Classrooms!$P:$P,"&lt;&gt;Condemned")</f>
        <v>1646</v>
      </c>
      <c r="AL94" s="207">
        <f>SUMIFS('[3]NCS Rooms'!$I:$I,'[3]NCS Rooms'!$A:$A,$A94,'[3]NCS Rooms'!$L:$L,AL$3,'[3]NCS Rooms'!$M:$M,"&lt;&gt;Condemned")</f>
        <v>3378</v>
      </c>
      <c r="AM94" s="207">
        <f>SUMIFS('[3]NCS Rooms'!$I:$I,'[3]NCS Rooms'!$A:$A,$A94,'[3]NCS Rooms'!$L:$L,AM$3,'[3]NCS Rooms'!$M:$M,"&lt;&gt;Condemned")</f>
        <v>0</v>
      </c>
      <c r="AN94" s="207">
        <f>SUMIFS('[3]NCS Rooms'!$I:$I,'[3]NCS Rooms'!$A:$A,$A94,'[3]NCS Rooms'!$L:$L,AN$3,'[3]NCS Rooms'!$M:$M,"&lt;&gt;Condemned")</f>
        <v>0</v>
      </c>
      <c r="AO94" s="207">
        <f>SUMIFS('[3]NCS Rooms'!$I:$I,'[3]NCS Rooms'!$A:$A,$A94,'[3]NCS Rooms'!$L:$L,AO$3,'[3]NCS Rooms'!$M:$M,"&lt;&gt;Condemned")</f>
        <v>735</v>
      </c>
      <c r="AP94" s="207">
        <f>SUMIFS('[3]NCS Rooms'!$I:$I,'[3]NCS Rooms'!$A:$A,$A94,'[3]NCS Rooms'!$L:$L,AP$3,'[3]NCS Rooms'!$M:$M,"&lt;&gt;Condemned")</f>
        <v>3453</v>
      </c>
      <c r="AQ94" s="207">
        <f>SUMIFS('[3]NCS Rooms'!$I:$I,'[3]NCS Rooms'!$A:$A,$A94,'[3]NCS Rooms'!$L:$L,AQ$3,'[3]NCS Rooms'!$M:$M,"&lt;&gt;Condemned")</f>
        <v>3759</v>
      </c>
      <c r="AR94" s="208">
        <f t="shared" si="25"/>
        <v>817</v>
      </c>
      <c r="AS94" s="208">
        <f t="shared" si="26"/>
        <v>0</v>
      </c>
      <c r="AT94" s="208">
        <f t="shared" si="27"/>
        <v>3759</v>
      </c>
      <c r="AU94" s="208">
        <f t="shared" si="28"/>
        <v>715691</v>
      </c>
      <c r="AV94" s="208">
        <f>SUMIFS('[3]NCS Rooms'!$I:$I,'[3]NCS Rooms'!$A:$A,$A94,'[3]NCS Rooms'!$F:$F,1)+SUMIFS('[3]Rooms Removed'!$I:$I,'[3]Rooms Removed'!$A:$A,$A94,'[3]Rooms Removed'!$F:$F,1,'[3]Rooms Removed'!$K:$K,"2012-not provided to students")+SUMIFS('[3]Rooms Removed'!$I:$I,'[3]Rooms Removed'!$A:$A,$A94,'[3]Rooms Removed'!$F:$F,1,'[3]Rooms Removed'!$K:$K,"2012-condemned")</f>
        <v>21335</v>
      </c>
      <c r="AW94" s="208">
        <f t="shared" si="29"/>
        <v>694356</v>
      </c>
      <c r="AX94" s="209"/>
    </row>
    <row r="95" spans="1:51" x14ac:dyDescent="0.25">
      <c r="A95" s="214">
        <v>335</v>
      </c>
      <c r="B95" s="142" t="s">
        <v>336</v>
      </c>
      <c r="C95" s="142" t="s">
        <v>213</v>
      </c>
      <c r="D95" s="142" t="s">
        <v>336</v>
      </c>
      <c r="E95" s="202">
        <v>2.41</v>
      </c>
      <c r="F95" s="203">
        <f t="shared" si="17"/>
        <v>12</v>
      </c>
      <c r="G95" s="204">
        <f t="shared" si="30"/>
        <v>0</v>
      </c>
      <c r="H95" s="204">
        <f t="shared" si="31"/>
        <v>0</v>
      </c>
      <c r="I95" s="204">
        <f t="shared" si="18"/>
        <v>0</v>
      </c>
      <c r="J95" s="204">
        <f t="shared" si="19"/>
        <v>12</v>
      </c>
      <c r="K95" s="204">
        <f t="shared" si="20"/>
        <v>0</v>
      </c>
      <c r="L95" s="205">
        <f>COUNTIFS([3]Classrooms!$B:$B,$A95,[3]Classrooms!$Q:$Q,"General Classroom")</f>
        <v>12</v>
      </c>
      <c r="M95" s="205">
        <v>0</v>
      </c>
      <c r="N95" s="205">
        <f t="shared" si="21"/>
        <v>12</v>
      </c>
      <c r="O95" s="205">
        <f>SUMIFS([3]SDC!$K:$K,[3]SDC!$L:$L,$A95)</f>
        <v>0</v>
      </c>
      <c r="P95" s="205">
        <f>COUNTIFS([3]Classrooms!$B:$B,$A95,[3]Classrooms!$Q:$Q,"General Classroom",[3]Classrooms!$P:$P,"Adult Ed")</f>
        <v>0</v>
      </c>
      <c r="Q95" s="205">
        <f>COUNTIFS([3]Classrooms!$B:$B,$A95,[3]Classrooms!$Q:$Q,"General Classroom",[3]Classrooms!$P:$P,"CDC*")</f>
        <v>0</v>
      </c>
      <c r="R95" s="205">
        <f>COUNTIFS([3]Classrooms!$B:$B,$A95,[3]Classrooms!$Q:$Q,"General Classroom",[3]Classrooms!$P:$P,"OUSD Central")</f>
        <v>0</v>
      </c>
      <c r="S95" s="205">
        <f>COUNTIFS([3]Classrooms!$B:$B,$A95,[3]Classrooms!$Q:$Q,"General Classroom",[3]Classrooms!$P:$P,"Comm-Based")</f>
        <v>0</v>
      </c>
      <c r="T95" s="205">
        <f>COUNTIFS([3]Classrooms!$B:$B,$A95,[3]Classrooms!$Q:$Q,"General Classroom",[3]Classrooms!$P:$P,"Vacant (Condemned)")</f>
        <v>0</v>
      </c>
      <c r="U95" s="205">
        <f>COUNTIFS([3]Classrooms!$B:$B,$A95,[3]Classrooms!$Q:$Q,"General Classroom",[3]Classrooms!$P:$P,"Charter")</f>
        <v>12</v>
      </c>
      <c r="V95" s="205">
        <f t="shared" si="22"/>
        <v>12</v>
      </c>
      <c r="W95" s="206">
        <f t="shared" si="23"/>
        <v>0</v>
      </c>
      <c r="X95" s="204">
        <f>COUNTIFS([3]Classrooms!$B:$B,$A95,[3]Classrooms!$Q:$Q,"Specialized*")</f>
        <v>0</v>
      </c>
      <c r="Y95" s="204">
        <v>0</v>
      </c>
      <c r="Z95" s="204">
        <v>0</v>
      </c>
      <c r="AA95" s="204">
        <f>COUNTIFS([3]Classrooms!$B:$B,$A95,[3]Classrooms!$Q:$Q,"Specialized*",[3]Classrooms!$P:$P,"Adult Ed")</f>
        <v>0</v>
      </c>
      <c r="AB95" s="204">
        <f>COUNTIFS([3]Classrooms!$B:$B,$A95,[3]Classrooms!$Q:$Q,"Specialized*",[3]Classrooms!$P:$P,"CDC*")</f>
        <v>0</v>
      </c>
      <c r="AC95" s="204">
        <f>COUNTIFS([3]Classrooms!$B:$B,$A95,[3]Classrooms!$Q:$Q,"Specialized*",[3]Classrooms!$P:$P,"OUSD Central")</f>
        <v>0</v>
      </c>
      <c r="AD95" s="204">
        <f>COUNTIFS([3]Classrooms!$B:$B,$A95,[3]Classrooms!$Q:$Q,"Specialized*",[3]Classrooms!$P:$P,"Comm-Based")</f>
        <v>0</v>
      </c>
      <c r="AE95" s="204">
        <f>COUNTIFS([3]Classrooms!$B:$B,$A95,[3]Classrooms!$Q:$Q,"Specialized*",[3]Classrooms!$P:$P,"Vacant (Condemned)")</f>
        <v>0</v>
      </c>
      <c r="AF95" s="204">
        <f>COUNTIFS([3]Classrooms!$B:$B,$A95,[3]Classrooms!$Q:$Q,"Specialized*",[3]Classrooms!$P:$P,"Charter")</f>
        <v>0</v>
      </c>
      <c r="AG95" s="206">
        <f t="shared" si="24"/>
        <v>0</v>
      </c>
      <c r="AH95" s="207">
        <f>SUMIFS([3]Classrooms!$N:$N,[3]Classrooms!$B:$B,$A95,[3]Classrooms!$Q:$Q,AH$3,[3]Classrooms!$N:$N,"&gt;=600",[3]Classrooms!$P:$P,"&lt;&gt;Condemned")</f>
        <v>9782</v>
      </c>
      <c r="AI95" s="207">
        <f>SUMIFS([3]Classrooms!$N:$N,[3]Classrooms!$B:$B,$A95,[3]Classrooms!$Q:$Q,AI$3,[3]Classrooms!$N:$N,"&gt;=600",[3]Classrooms!$P:$P,"&lt;&gt;Condemned")</f>
        <v>0</v>
      </c>
      <c r="AJ95" s="207">
        <f>SUMIFS([3]Classrooms!$N:$N,[3]Classrooms!$B:$B,$A95,[3]Classrooms!$Q:$Q,AJ$3,[3]Classrooms!$N:$N,"&gt;=600",[3]Classrooms!$P:$P,"&lt;&gt;Condemned")</f>
        <v>0</v>
      </c>
      <c r="AK95" s="207">
        <f>SUMIFS([3]Classrooms!$N:$N,[3]Classrooms!$B:$B,$A95,[3]Classrooms!$Q:$Q,AK$3,[3]Classrooms!$N:$N,"&gt;=600",[3]Classrooms!$P:$P,"&lt;&gt;Condemned")</f>
        <v>0</v>
      </c>
      <c r="AL95" s="207">
        <f>SUMIFS('[3]NCS Rooms'!$I:$I,'[3]NCS Rooms'!$A:$A,$A95,'[3]NCS Rooms'!$L:$L,AL$3,'[3]NCS Rooms'!$M:$M,"&lt;&gt;Condemned")</f>
        <v>0</v>
      </c>
      <c r="AM95" s="207">
        <f>SUMIFS('[3]NCS Rooms'!$I:$I,'[3]NCS Rooms'!$A:$A,$A95,'[3]NCS Rooms'!$L:$L,AM$3,'[3]NCS Rooms'!$M:$M,"&lt;&gt;Condemned")</f>
        <v>0</v>
      </c>
      <c r="AN95" s="207">
        <f>SUMIFS('[3]NCS Rooms'!$I:$I,'[3]NCS Rooms'!$A:$A,$A95,'[3]NCS Rooms'!$L:$L,AN$3,'[3]NCS Rooms'!$M:$M,"&lt;&gt;Condemned")</f>
        <v>0</v>
      </c>
      <c r="AO95" s="207">
        <f>SUMIFS('[3]NCS Rooms'!$I:$I,'[3]NCS Rooms'!$A:$A,$A95,'[3]NCS Rooms'!$L:$L,AO$3,'[3]NCS Rooms'!$M:$M,"&lt;&gt;Condemned")</f>
        <v>0</v>
      </c>
      <c r="AP95" s="207">
        <f>SUMIFS('[3]NCS Rooms'!$I:$I,'[3]NCS Rooms'!$A:$A,$A95,'[3]NCS Rooms'!$L:$L,AP$3,'[3]NCS Rooms'!$M:$M,"&lt;&gt;Condemned")</f>
        <v>3135</v>
      </c>
      <c r="AQ95" s="207">
        <f>SUMIFS('[3]NCS Rooms'!$I:$I,'[3]NCS Rooms'!$A:$A,$A95,'[3]NCS Rooms'!$L:$L,AQ$3,'[3]NCS Rooms'!$M:$M,"&lt;&gt;Condemned")</f>
        <v>13593</v>
      </c>
      <c r="AR95" s="208">
        <f t="shared" si="25"/>
        <v>815</v>
      </c>
      <c r="AS95" s="208">
        <f t="shared" si="26"/>
        <v>0</v>
      </c>
      <c r="AT95" s="208">
        <f t="shared" si="27"/>
        <v>13593</v>
      </c>
      <c r="AU95" s="208">
        <f t="shared" si="28"/>
        <v>104980</v>
      </c>
      <c r="AV95" s="208">
        <f>SUMIFS('[3]NCS Rooms'!$I:$I,'[3]NCS Rooms'!$A:$A,$A95,'[3]NCS Rooms'!$F:$F,1)+SUMIFS('[3]Rooms Removed'!$I:$I,'[3]Rooms Removed'!$A:$A,$A95,'[3]Rooms Removed'!$F:$F,1,'[3]Rooms Removed'!$K:$K,"2012-not provided to students")+SUMIFS('[3]Rooms Removed'!$I:$I,'[3]Rooms Removed'!$A:$A,$A95,'[3]Rooms Removed'!$F:$F,1,'[3]Rooms Removed'!$K:$K,"2012-condemned")</f>
        <v>5786</v>
      </c>
      <c r="AW95" s="208">
        <f t="shared" si="29"/>
        <v>99194</v>
      </c>
      <c r="AX95" s="209"/>
    </row>
    <row r="96" spans="1:51" x14ac:dyDescent="0.25">
      <c r="A96" s="214">
        <v>404</v>
      </c>
      <c r="B96" s="142" t="s">
        <v>2023</v>
      </c>
      <c r="C96" s="142" t="s">
        <v>216</v>
      </c>
      <c r="D96" s="142" t="s">
        <v>7529</v>
      </c>
      <c r="E96" s="202">
        <v>1.1100000000000001</v>
      </c>
      <c r="F96" s="203">
        <f t="shared" si="17"/>
        <v>15</v>
      </c>
      <c r="G96" s="204">
        <f t="shared" si="30"/>
        <v>0</v>
      </c>
      <c r="H96" s="204">
        <f t="shared" si="31"/>
        <v>0</v>
      </c>
      <c r="I96" s="204">
        <f t="shared" si="18"/>
        <v>0</v>
      </c>
      <c r="J96" s="204">
        <f t="shared" si="19"/>
        <v>0</v>
      </c>
      <c r="K96" s="204">
        <f t="shared" si="20"/>
        <v>15</v>
      </c>
      <c r="L96" s="205">
        <f>COUNTIFS([3]Classrooms!$B:$B,$A96,[3]Classrooms!$Q:$Q,"General Classroom")</f>
        <v>15</v>
      </c>
      <c r="M96" s="205">
        <v>0</v>
      </c>
      <c r="N96" s="205">
        <f t="shared" si="21"/>
        <v>15</v>
      </c>
      <c r="O96" s="205">
        <f>SUMIFS([3]SDC!$K:$K,[3]SDC!$L:$L,$A96)</f>
        <v>0</v>
      </c>
      <c r="P96" s="205">
        <f>COUNTIFS([3]Classrooms!$B:$B,$A96,[3]Classrooms!$Q:$Q,"General Classroom",[3]Classrooms!$P:$P,"Adult Ed")</f>
        <v>0</v>
      </c>
      <c r="Q96" s="205">
        <f>COUNTIFS([3]Classrooms!$B:$B,$A96,[3]Classrooms!$Q:$Q,"General Classroom",[3]Classrooms!$P:$P,"CDC*")</f>
        <v>0</v>
      </c>
      <c r="R96" s="205">
        <f>COUNTIFS([3]Classrooms!$B:$B,$A96,[3]Classrooms!$Q:$Q,"General Classroom",[3]Classrooms!$P:$P,"OUSD Central")</f>
        <v>0</v>
      </c>
      <c r="S96" s="205">
        <f>COUNTIFS([3]Classrooms!$B:$B,$A96,[3]Classrooms!$Q:$Q,"General Classroom",[3]Classrooms!$P:$P,"Comm-Based")</f>
        <v>0</v>
      </c>
      <c r="T96" s="205">
        <f>COUNTIFS([3]Classrooms!$B:$B,$A96,[3]Classrooms!$Q:$Q,"General Classroom",[3]Classrooms!$P:$P,"Vacant (Condemned)")</f>
        <v>15</v>
      </c>
      <c r="U96" s="205">
        <f>COUNTIFS([3]Classrooms!$B:$B,$A96,[3]Classrooms!$Q:$Q,"General Classroom",[3]Classrooms!$P:$P,"Charter")</f>
        <v>0</v>
      </c>
      <c r="V96" s="205">
        <f t="shared" si="22"/>
        <v>15</v>
      </c>
      <c r="W96" s="206">
        <f t="shared" si="23"/>
        <v>0</v>
      </c>
      <c r="X96" s="204">
        <f>COUNTIFS([3]Classrooms!$B:$B,$A96,[3]Classrooms!$Q:$Q,"Specialized*")</f>
        <v>0</v>
      </c>
      <c r="Y96" s="204">
        <v>0</v>
      </c>
      <c r="Z96" s="204">
        <v>0</v>
      </c>
      <c r="AA96" s="204">
        <f>COUNTIFS([3]Classrooms!$B:$B,$A96,[3]Classrooms!$Q:$Q,"Specialized*",[3]Classrooms!$P:$P,"Adult Ed")</f>
        <v>0</v>
      </c>
      <c r="AB96" s="204">
        <f>COUNTIFS([3]Classrooms!$B:$B,$A96,[3]Classrooms!$Q:$Q,"Specialized*",[3]Classrooms!$P:$P,"CDC*")</f>
        <v>0</v>
      </c>
      <c r="AC96" s="204">
        <f>COUNTIFS([3]Classrooms!$B:$B,$A96,[3]Classrooms!$Q:$Q,"Specialized*",[3]Classrooms!$P:$P,"OUSD Central")</f>
        <v>0</v>
      </c>
      <c r="AD96" s="204">
        <f>COUNTIFS([3]Classrooms!$B:$B,$A96,[3]Classrooms!$Q:$Q,"Specialized*",[3]Classrooms!$P:$P,"Comm-Based")</f>
        <v>0</v>
      </c>
      <c r="AE96" s="204">
        <f>COUNTIFS([3]Classrooms!$B:$B,$A96,[3]Classrooms!$Q:$Q,"Specialized*",[3]Classrooms!$P:$P,"Vacant (Condemned)")</f>
        <v>0</v>
      </c>
      <c r="AF96" s="204">
        <f>COUNTIFS([3]Classrooms!$B:$B,$A96,[3]Classrooms!$Q:$Q,"Specialized*",[3]Classrooms!$P:$P,"Charter")</f>
        <v>0</v>
      </c>
      <c r="AG96" s="206">
        <f t="shared" si="24"/>
        <v>0</v>
      </c>
      <c r="AH96" s="207">
        <f>SUMIFS([3]Classrooms!$N:$N,[3]Classrooms!$B:$B,$A96,[3]Classrooms!$Q:$Q,AH$3,[3]Classrooms!$N:$N,"&gt;=600",[3]Classrooms!$P:$P,"&lt;&gt;Condemned")</f>
        <v>11740</v>
      </c>
      <c r="AI96" s="207">
        <f>SUMIFS([3]Classrooms!$N:$N,[3]Classrooms!$B:$B,$A96,[3]Classrooms!$Q:$Q,AI$3,[3]Classrooms!$N:$N,"&gt;=600",[3]Classrooms!$P:$P,"&lt;&gt;Condemned")</f>
        <v>0</v>
      </c>
      <c r="AJ96" s="207">
        <f>SUMIFS([3]Classrooms!$N:$N,[3]Classrooms!$B:$B,$A96,[3]Classrooms!$Q:$Q,AJ$3,[3]Classrooms!$N:$N,"&gt;=600",[3]Classrooms!$P:$P,"&lt;&gt;Condemned")</f>
        <v>0</v>
      </c>
      <c r="AK96" s="207">
        <f>SUMIFS([3]Classrooms!$N:$N,[3]Classrooms!$B:$B,$A96,[3]Classrooms!$Q:$Q,AK$3,[3]Classrooms!$N:$N,"&gt;=600",[3]Classrooms!$P:$P,"&lt;&gt;Condemned")</f>
        <v>0</v>
      </c>
      <c r="AL96" s="207">
        <f>SUMIFS('[3]NCS Rooms'!$I:$I,'[3]NCS Rooms'!$A:$A,$A96,'[3]NCS Rooms'!$L:$L,AL$3,'[3]NCS Rooms'!$M:$M,"&lt;&gt;Condemned")</f>
        <v>0</v>
      </c>
      <c r="AM96" s="207">
        <f>SUMIFS('[3]NCS Rooms'!$I:$I,'[3]NCS Rooms'!$A:$A,$A96,'[3]NCS Rooms'!$L:$L,AM$3,'[3]NCS Rooms'!$M:$M,"&lt;&gt;Condemned")</f>
        <v>0</v>
      </c>
      <c r="AN96" s="207">
        <f>SUMIFS('[3]NCS Rooms'!$I:$I,'[3]NCS Rooms'!$A:$A,$A96,'[3]NCS Rooms'!$L:$L,AN$3,'[3]NCS Rooms'!$M:$M,"&lt;&gt;Condemned")</f>
        <v>0</v>
      </c>
      <c r="AO96" s="207">
        <f>SUMIFS('[3]NCS Rooms'!$I:$I,'[3]NCS Rooms'!$A:$A,$A96,'[3]NCS Rooms'!$L:$L,AO$3,'[3]NCS Rooms'!$M:$M,"&lt;&gt;Condemned")</f>
        <v>0</v>
      </c>
      <c r="AP96" s="207">
        <f>SUMIFS('[3]NCS Rooms'!$I:$I,'[3]NCS Rooms'!$A:$A,$A96,'[3]NCS Rooms'!$L:$L,AP$3,'[3]NCS Rooms'!$M:$M,"&lt;&gt;Condemned")</f>
        <v>0</v>
      </c>
      <c r="AQ96" s="207">
        <f>SUMIFS('[3]NCS Rooms'!$I:$I,'[3]NCS Rooms'!$A:$A,$A96,'[3]NCS Rooms'!$L:$L,AQ$3,'[3]NCS Rooms'!$M:$M,"&lt;&gt;Condemned")</f>
        <v>0</v>
      </c>
      <c r="AR96" s="208">
        <f t="shared" si="25"/>
        <v>783</v>
      </c>
      <c r="AS96" s="208">
        <f t="shared" si="26"/>
        <v>0</v>
      </c>
      <c r="AT96" s="208">
        <f t="shared" si="27"/>
        <v>0</v>
      </c>
      <c r="AU96" s="208">
        <f t="shared" si="28"/>
        <v>48352</v>
      </c>
      <c r="AV96" s="208">
        <f>SUMIFS('[3]NCS Rooms'!$I:$I,'[3]NCS Rooms'!$A:$A,$A96,'[3]NCS Rooms'!$F:$F,1)+SUMIFS('[3]Rooms Removed'!$I:$I,'[3]Rooms Removed'!$A:$A,$A96,'[3]Rooms Removed'!$F:$F,1,'[3]Rooms Removed'!$K:$K,"2012-not provided to students")+SUMIFS('[3]Rooms Removed'!$I:$I,'[3]Rooms Removed'!$A:$A,$A96,'[3]Rooms Removed'!$F:$F,1,'[3]Rooms Removed'!$K:$K,"2012-condemned")</f>
        <v>0</v>
      </c>
      <c r="AW96" s="208">
        <f t="shared" si="29"/>
        <v>48352</v>
      </c>
      <c r="AX96" s="142" t="s">
        <v>7492</v>
      </c>
    </row>
    <row r="97" spans="1:50" x14ac:dyDescent="0.25">
      <c r="A97" s="214">
        <v>405</v>
      </c>
      <c r="B97" s="142" t="s">
        <v>2083</v>
      </c>
      <c r="C97" s="142" t="s">
        <v>232</v>
      </c>
      <c r="D97" s="142" t="s">
        <v>7530</v>
      </c>
      <c r="E97" s="202">
        <v>0.14000000000000001</v>
      </c>
      <c r="F97" s="203">
        <f t="shared" si="17"/>
        <v>3</v>
      </c>
      <c r="G97" s="204">
        <f t="shared" si="30"/>
        <v>0</v>
      </c>
      <c r="H97" s="204">
        <f t="shared" si="31"/>
        <v>0</v>
      </c>
      <c r="I97" s="204">
        <f t="shared" si="18"/>
        <v>0</v>
      </c>
      <c r="J97" s="204">
        <f t="shared" si="19"/>
        <v>0</v>
      </c>
      <c r="K97" s="204">
        <f t="shared" si="20"/>
        <v>3</v>
      </c>
      <c r="L97" s="205">
        <f>COUNTIFS([3]Classrooms!$B:$B,$A97,[3]Classrooms!$Q:$Q,"General Classroom")</f>
        <v>3</v>
      </c>
      <c r="M97" s="205">
        <v>0</v>
      </c>
      <c r="N97" s="205">
        <f t="shared" si="21"/>
        <v>3</v>
      </c>
      <c r="O97" s="205">
        <f>SUMIFS([3]SDC!$K:$K,[3]SDC!$L:$L,$A97)</f>
        <v>0</v>
      </c>
      <c r="P97" s="205">
        <f>COUNTIFS([3]Classrooms!$B:$B,$A97,[3]Classrooms!$Q:$Q,"General Classroom",[3]Classrooms!$P:$P,"Adult Ed")</f>
        <v>0</v>
      </c>
      <c r="Q97" s="205">
        <f>COUNTIFS([3]Classrooms!$B:$B,$A97,[3]Classrooms!$Q:$Q,"General Classroom",[3]Classrooms!$P:$P,"CDC*")</f>
        <v>0</v>
      </c>
      <c r="R97" s="205">
        <f>COUNTIFS([3]Classrooms!$B:$B,$A97,[3]Classrooms!$Q:$Q,"General Classroom",[3]Classrooms!$P:$P,"OUSD Central")</f>
        <v>0</v>
      </c>
      <c r="S97" s="205">
        <f>COUNTIFS([3]Classrooms!$B:$B,$A97,[3]Classrooms!$Q:$Q,"General Classroom",[3]Classrooms!$P:$P,"Comm-Based")</f>
        <v>0</v>
      </c>
      <c r="T97" s="205">
        <f>COUNTIFS([3]Classrooms!$B:$B,$A97,[3]Classrooms!$Q:$Q,"General Classroom",[3]Classrooms!$P:$P,"Vacant (Condemned)")</f>
        <v>3</v>
      </c>
      <c r="U97" s="205">
        <f>COUNTIFS([3]Classrooms!$B:$B,$A97,[3]Classrooms!$Q:$Q,"General Classroom",[3]Classrooms!$P:$P,"Charter")</f>
        <v>0</v>
      </c>
      <c r="V97" s="205">
        <f t="shared" si="22"/>
        <v>3</v>
      </c>
      <c r="W97" s="206">
        <f t="shared" si="23"/>
        <v>0</v>
      </c>
      <c r="X97" s="204">
        <f>COUNTIFS([3]Classrooms!$B:$B,$A97,[3]Classrooms!$Q:$Q,"Specialized*")</f>
        <v>0</v>
      </c>
      <c r="Y97" s="204">
        <v>0</v>
      </c>
      <c r="Z97" s="204">
        <v>0</v>
      </c>
      <c r="AA97" s="204">
        <f>COUNTIFS([3]Classrooms!$B:$B,$A97,[3]Classrooms!$Q:$Q,"Specialized*",[3]Classrooms!$P:$P,"Adult Ed")</f>
        <v>0</v>
      </c>
      <c r="AB97" s="204">
        <f>COUNTIFS([3]Classrooms!$B:$B,$A97,[3]Classrooms!$Q:$Q,"Specialized*",[3]Classrooms!$P:$P,"CDC*")</f>
        <v>0</v>
      </c>
      <c r="AC97" s="204">
        <f>COUNTIFS([3]Classrooms!$B:$B,$A97,[3]Classrooms!$Q:$Q,"Specialized*",[3]Classrooms!$P:$P,"OUSD Central")</f>
        <v>0</v>
      </c>
      <c r="AD97" s="204">
        <f>COUNTIFS([3]Classrooms!$B:$B,$A97,[3]Classrooms!$Q:$Q,"Specialized*",[3]Classrooms!$P:$P,"Comm-Based")</f>
        <v>0</v>
      </c>
      <c r="AE97" s="204">
        <f>COUNTIFS([3]Classrooms!$B:$B,$A97,[3]Classrooms!$Q:$Q,"Specialized*",[3]Classrooms!$P:$P,"Vacant (Condemned)")</f>
        <v>0</v>
      </c>
      <c r="AF97" s="204">
        <f>COUNTIFS([3]Classrooms!$B:$B,$A97,[3]Classrooms!$Q:$Q,"Specialized*",[3]Classrooms!$P:$P,"Charter")</f>
        <v>0</v>
      </c>
      <c r="AG97" s="206">
        <f t="shared" si="24"/>
        <v>0</v>
      </c>
      <c r="AH97" s="207">
        <f>SUMIFS([3]Classrooms!$N:$N,[3]Classrooms!$B:$B,$A97,[3]Classrooms!$Q:$Q,AH$3,[3]Classrooms!$N:$N,"&gt;=600",[3]Classrooms!$P:$P,"&lt;&gt;Condemned")</f>
        <v>2399</v>
      </c>
      <c r="AI97" s="207">
        <f>SUMIFS([3]Classrooms!$N:$N,[3]Classrooms!$B:$B,$A97,[3]Classrooms!$Q:$Q,AI$3,[3]Classrooms!$N:$N,"&gt;=600",[3]Classrooms!$P:$P,"&lt;&gt;Condemned")</f>
        <v>0</v>
      </c>
      <c r="AJ97" s="207">
        <f>SUMIFS([3]Classrooms!$N:$N,[3]Classrooms!$B:$B,$A97,[3]Classrooms!$Q:$Q,AJ$3,[3]Classrooms!$N:$N,"&gt;=600",[3]Classrooms!$P:$P,"&lt;&gt;Condemned")</f>
        <v>0</v>
      </c>
      <c r="AK97" s="207">
        <f>SUMIFS([3]Classrooms!$N:$N,[3]Classrooms!$B:$B,$A97,[3]Classrooms!$Q:$Q,AK$3,[3]Classrooms!$N:$N,"&gt;=600",[3]Classrooms!$P:$P,"&lt;&gt;Condemned")</f>
        <v>0</v>
      </c>
      <c r="AL97" s="207">
        <f>SUMIFS('[3]NCS Rooms'!$I:$I,'[3]NCS Rooms'!$A:$A,$A97,'[3]NCS Rooms'!$L:$L,AL$3,'[3]NCS Rooms'!$M:$M,"&lt;&gt;Condemned")</f>
        <v>0</v>
      </c>
      <c r="AM97" s="207">
        <f>SUMIFS('[3]NCS Rooms'!$I:$I,'[3]NCS Rooms'!$A:$A,$A97,'[3]NCS Rooms'!$L:$L,AM$3,'[3]NCS Rooms'!$M:$M,"&lt;&gt;Condemned")</f>
        <v>0</v>
      </c>
      <c r="AN97" s="207">
        <f>SUMIFS('[3]NCS Rooms'!$I:$I,'[3]NCS Rooms'!$A:$A,$A97,'[3]NCS Rooms'!$L:$L,AN$3,'[3]NCS Rooms'!$M:$M,"&lt;&gt;Condemned")</f>
        <v>0</v>
      </c>
      <c r="AO97" s="207">
        <f>SUMIFS('[3]NCS Rooms'!$I:$I,'[3]NCS Rooms'!$A:$A,$A97,'[3]NCS Rooms'!$L:$L,AO$3,'[3]NCS Rooms'!$M:$M,"&lt;&gt;Condemned")</f>
        <v>0</v>
      </c>
      <c r="AP97" s="207">
        <f>SUMIFS('[3]NCS Rooms'!$I:$I,'[3]NCS Rooms'!$A:$A,$A97,'[3]NCS Rooms'!$L:$L,AP$3,'[3]NCS Rooms'!$M:$M,"&lt;&gt;Condemned")</f>
        <v>492</v>
      </c>
      <c r="AQ97" s="207">
        <f>SUMIFS('[3]NCS Rooms'!$I:$I,'[3]NCS Rooms'!$A:$A,$A97,'[3]NCS Rooms'!$L:$L,AQ$3,'[3]NCS Rooms'!$M:$M,"&lt;&gt;Condemned")</f>
        <v>550</v>
      </c>
      <c r="AR97" s="208">
        <f t="shared" si="25"/>
        <v>800</v>
      </c>
      <c r="AS97" s="208">
        <f t="shared" si="26"/>
        <v>0</v>
      </c>
      <c r="AT97" s="208">
        <f t="shared" si="27"/>
        <v>550</v>
      </c>
      <c r="AU97" s="208">
        <f t="shared" si="28"/>
        <v>6098</v>
      </c>
      <c r="AV97" s="208">
        <f>SUMIFS('[3]NCS Rooms'!$I:$I,'[3]NCS Rooms'!$A:$A,$A97,'[3]NCS Rooms'!$F:$F,1)+SUMIFS('[3]Rooms Removed'!$I:$I,'[3]Rooms Removed'!$A:$A,$A97,'[3]Rooms Removed'!$F:$F,1,'[3]Rooms Removed'!$K:$K,"2012-not provided to students")+SUMIFS('[3]Rooms Removed'!$I:$I,'[3]Rooms Removed'!$A:$A,$A97,'[3]Rooms Removed'!$F:$F,1,'[3]Rooms Removed'!$K:$K,"2012-condemned")</f>
        <v>2643</v>
      </c>
      <c r="AW97" s="208">
        <f t="shared" si="29"/>
        <v>3455</v>
      </c>
      <c r="AX97" s="209"/>
    </row>
    <row r="98" spans="1:50" x14ac:dyDescent="0.25">
      <c r="A98" s="214">
        <v>804</v>
      </c>
      <c r="B98" s="142" t="s">
        <v>2055</v>
      </c>
      <c r="C98" s="142" t="s">
        <v>216</v>
      </c>
      <c r="D98" s="142" t="s">
        <v>7531</v>
      </c>
      <c r="E98" s="202">
        <v>0.56000000000000005</v>
      </c>
      <c r="F98" s="203">
        <f t="shared" si="17"/>
        <v>3</v>
      </c>
      <c r="G98" s="204">
        <f t="shared" si="30"/>
        <v>0</v>
      </c>
      <c r="H98" s="204">
        <f t="shared" si="31"/>
        <v>0</v>
      </c>
      <c r="I98" s="204">
        <f t="shared" si="18"/>
        <v>0</v>
      </c>
      <c r="J98" s="204">
        <f t="shared" si="19"/>
        <v>0</v>
      </c>
      <c r="K98" s="204">
        <f t="shared" si="20"/>
        <v>3</v>
      </c>
      <c r="L98" s="205">
        <f>COUNTIFS([3]Classrooms!$B:$B,$A98,[3]Classrooms!$Q:$Q,"General Classroom")</f>
        <v>3</v>
      </c>
      <c r="M98" s="205">
        <v>0</v>
      </c>
      <c r="N98" s="205">
        <f t="shared" si="21"/>
        <v>3</v>
      </c>
      <c r="O98" s="205">
        <f>SUMIFS([3]SDC!$K:$K,[3]SDC!$L:$L,$A98)</f>
        <v>0</v>
      </c>
      <c r="P98" s="205">
        <f>COUNTIFS([3]Classrooms!$B:$B,$A98,[3]Classrooms!$Q:$Q,"General Classroom",[3]Classrooms!$P:$P,"Adult Ed")</f>
        <v>0</v>
      </c>
      <c r="Q98" s="205">
        <f>COUNTIFS([3]Classrooms!$B:$B,$A98,[3]Classrooms!$Q:$Q,"General Classroom",[3]Classrooms!$P:$P,"CDC*")</f>
        <v>3</v>
      </c>
      <c r="R98" s="205">
        <f>COUNTIFS([3]Classrooms!$B:$B,$A98,[3]Classrooms!$Q:$Q,"General Classroom",[3]Classrooms!$P:$P,"OUSD Central")</f>
        <v>0</v>
      </c>
      <c r="S98" s="205">
        <f>COUNTIFS([3]Classrooms!$B:$B,$A98,[3]Classrooms!$Q:$Q,"General Classroom",[3]Classrooms!$P:$P,"Comm-Based")</f>
        <v>0</v>
      </c>
      <c r="T98" s="205">
        <f>COUNTIFS([3]Classrooms!$B:$B,$A98,[3]Classrooms!$Q:$Q,"General Classroom",[3]Classrooms!$P:$P,"Vacant (Condemned)")</f>
        <v>0</v>
      </c>
      <c r="U98" s="205">
        <f>COUNTIFS([3]Classrooms!$B:$B,$A98,[3]Classrooms!$Q:$Q,"General Classroom",[3]Classrooms!$P:$P,"Charter")</f>
        <v>0</v>
      </c>
      <c r="V98" s="205">
        <f t="shared" si="22"/>
        <v>3</v>
      </c>
      <c r="W98" s="206">
        <f t="shared" si="23"/>
        <v>0</v>
      </c>
      <c r="X98" s="204">
        <f>COUNTIFS([3]Classrooms!$B:$B,$A98,[3]Classrooms!$Q:$Q,"Specialized*")</f>
        <v>0</v>
      </c>
      <c r="Y98" s="204">
        <v>0</v>
      </c>
      <c r="Z98" s="204">
        <v>0</v>
      </c>
      <c r="AA98" s="204">
        <f>COUNTIFS([3]Classrooms!$B:$B,$A98,[3]Classrooms!$Q:$Q,"Specialized*",[3]Classrooms!$P:$P,"Adult Ed")</f>
        <v>0</v>
      </c>
      <c r="AB98" s="204">
        <f>COUNTIFS([3]Classrooms!$B:$B,$A98,[3]Classrooms!$Q:$Q,"Specialized*",[3]Classrooms!$P:$P,"CDC*")</f>
        <v>0</v>
      </c>
      <c r="AC98" s="204">
        <f>COUNTIFS([3]Classrooms!$B:$B,$A98,[3]Classrooms!$Q:$Q,"Specialized*",[3]Classrooms!$P:$P,"OUSD Central")</f>
        <v>0</v>
      </c>
      <c r="AD98" s="204">
        <f>COUNTIFS([3]Classrooms!$B:$B,$A98,[3]Classrooms!$Q:$Q,"Specialized*",[3]Classrooms!$P:$P,"Comm-Based")</f>
        <v>0</v>
      </c>
      <c r="AE98" s="204">
        <f>COUNTIFS([3]Classrooms!$B:$B,$A98,[3]Classrooms!$Q:$Q,"Specialized*",[3]Classrooms!$P:$P,"Vacant (Condemned)")</f>
        <v>0</v>
      </c>
      <c r="AF98" s="204">
        <f>COUNTIFS([3]Classrooms!$B:$B,$A98,[3]Classrooms!$Q:$Q,"Specialized*",[3]Classrooms!$P:$P,"Charter")</f>
        <v>0</v>
      </c>
      <c r="AG98" s="206">
        <f t="shared" si="24"/>
        <v>0</v>
      </c>
      <c r="AH98" s="207">
        <f>SUMIFS([3]Classrooms!$N:$N,[3]Classrooms!$B:$B,$A98,[3]Classrooms!$Q:$Q,AH$3,[3]Classrooms!$N:$N,"&gt;=600",[3]Classrooms!$P:$P,"&lt;&gt;Condemned")</f>
        <v>2204</v>
      </c>
      <c r="AI98" s="207">
        <f>SUMIFS([3]Classrooms!$N:$N,[3]Classrooms!$B:$B,$A98,[3]Classrooms!$Q:$Q,AI$3,[3]Classrooms!$N:$N,"&gt;=600",[3]Classrooms!$P:$P,"&lt;&gt;Condemned")</f>
        <v>0</v>
      </c>
      <c r="AJ98" s="207">
        <f>SUMIFS([3]Classrooms!$N:$N,[3]Classrooms!$B:$B,$A98,[3]Classrooms!$Q:$Q,AJ$3,[3]Classrooms!$N:$N,"&gt;=600",[3]Classrooms!$P:$P,"&lt;&gt;Condemned")</f>
        <v>0</v>
      </c>
      <c r="AK98" s="207">
        <f>SUMIFS([3]Classrooms!$N:$N,[3]Classrooms!$B:$B,$A98,[3]Classrooms!$Q:$Q,AK$3,[3]Classrooms!$N:$N,"&gt;=600",[3]Classrooms!$P:$P,"&lt;&gt;Condemned")</f>
        <v>0</v>
      </c>
      <c r="AL98" s="207">
        <f>SUMIFS('[3]NCS Rooms'!$I:$I,'[3]NCS Rooms'!$A:$A,$A98,'[3]NCS Rooms'!$L:$L,AL$3,'[3]NCS Rooms'!$M:$M,"&lt;&gt;Condemned")</f>
        <v>0</v>
      </c>
      <c r="AM98" s="207">
        <f>SUMIFS('[3]NCS Rooms'!$I:$I,'[3]NCS Rooms'!$A:$A,$A98,'[3]NCS Rooms'!$L:$L,AM$3,'[3]NCS Rooms'!$M:$M,"&lt;&gt;Condemned")</f>
        <v>0</v>
      </c>
      <c r="AN98" s="207">
        <f>SUMIFS('[3]NCS Rooms'!$I:$I,'[3]NCS Rooms'!$A:$A,$A98,'[3]NCS Rooms'!$L:$L,AN$3,'[3]NCS Rooms'!$M:$M,"&lt;&gt;Condemned")</f>
        <v>0</v>
      </c>
      <c r="AO98" s="207">
        <f>SUMIFS('[3]NCS Rooms'!$I:$I,'[3]NCS Rooms'!$A:$A,$A98,'[3]NCS Rooms'!$L:$L,AO$3,'[3]NCS Rooms'!$M:$M,"&lt;&gt;Condemned")</f>
        <v>0</v>
      </c>
      <c r="AP98" s="207">
        <f>SUMIFS('[3]NCS Rooms'!$I:$I,'[3]NCS Rooms'!$A:$A,$A98,'[3]NCS Rooms'!$L:$L,AP$3,'[3]NCS Rooms'!$M:$M,"&lt;&gt;Condemned")</f>
        <v>1266</v>
      </c>
      <c r="AQ98" s="207">
        <f>SUMIFS('[3]NCS Rooms'!$I:$I,'[3]NCS Rooms'!$A:$A,$A98,'[3]NCS Rooms'!$L:$L,AQ$3,'[3]NCS Rooms'!$M:$M,"&lt;&gt;Condemned")</f>
        <v>2241</v>
      </c>
      <c r="AR98" s="208">
        <f t="shared" si="25"/>
        <v>735</v>
      </c>
      <c r="AS98" s="208">
        <f t="shared" si="26"/>
        <v>0</v>
      </c>
      <c r="AT98" s="208">
        <f t="shared" si="27"/>
        <v>2241</v>
      </c>
      <c r="AU98" s="208">
        <f t="shared" si="28"/>
        <v>24394</v>
      </c>
      <c r="AV98" s="208">
        <f>SUMIFS('[3]NCS Rooms'!$I:$I,'[3]NCS Rooms'!$A:$A,$A98,'[3]NCS Rooms'!$F:$F,1)+SUMIFS('[3]Rooms Removed'!$I:$I,'[3]Rooms Removed'!$A:$A,$A98,'[3]Rooms Removed'!$F:$F,1,'[3]Rooms Removed'!$K:$K,"2012-not provided to students")+SUMIFS('[3]Rooms Removed'!$I:$I,'[3]Rooms Removed'!$A:$A,$A98,'[3]Rooms Removed'!$F:$F,1,'[3]Rooms Removed'!$K:$K,"2012-condemned")</f>
        <v>3507</v>
      </c>
      <c r="AW98" s="208">
        <f t="shared" si="29"/>
        <v>20887</v>
      </c>
      <c r="AX98" s="209"/>
    </row>
    <row r="99" spans="1:50" x14ac:dyDescent="0.25">
      <c r="A99" s="214">
        <v>805</v>
      </c>
      <c r="B99" s="142" t="s">
        <v>2072</v>
      </c>
      <c r="C99" s="142" t="s">
        <v>213</v>
      </c>
      <c r="D99" s="142" t="s">
        <v>7532</v>
      </c>
      <c r="E99" s="202">
        <v>0.49</v>
      </c>
      <c r="F99" s="203">
        <f t="shared" si="17"/>
        <v>3</v>
      </c>
      <c r="G99" s="204">
        <f t="shared" si="30"/>
        <v>0</v>
      </c>
      <c r="H99" s="204">
        <f t="shared" si="31"/>
        <v>0</v>
      </c>
      <c r="I99" s="204">
        <f t="shared" si="18"/>
        <v>0</v>
      </c>
      <c r="J99" s="204">
        <f t="shared" si="19"/>
        <v>0</v>
      </c>
      <c r="K99" s="204">
        <f t="shared" si="20"/>
        <v>3</v>
      </c>
      <c r="L99" s="205">
        <f>COUNTIFS([3]Classrooms!$B:$B,$A99,[3]Classrooms!$Q:$Q,"General Classroom")</f>
        <v>3</v>
      </c>
      <c r="M99" s="205">
        <v>0</v>
      </c>
      <c r="N99" s="205">
        <f t="shared" si="21"/>
        <v>3</v>
      </c>
      <c r="O99" s="205">
        <f>SUMIFS([3]SDC!$K:$K,[3]SDC!$L:$L,$A99)</f>
        <v>0</v>
      </c>
      <c r="P99" s="205">
        <f>COUNTIFS([3]Classrooms!$B:$B,$A99,[3]Classrooms!$Q:$Q,"General Classroom",[3]Classrooms!$P:$P,"Adult Ed")</f>
        <v>0</v>
      </c>
      <c r="Q99" s="205">
        <f>COUNTIFS([3]Classrooms!$B:$B,$A99,[3]Classrooms!$Q:$Q,"General Classroom",[3]Classrooms!$P:$P,"CDC*")</f>
        <v>3</v>
      </c>
      <c r="R99" s="205">
        <f>COUNTIFS([3]Classrooms!$B:$B,$A99,[3]Classrooms!$Q:$Q,"General Classroom",[3]Classrooms!$P:$P,"OUSD Central")</f>
        <v>0</v>
      </c>
      <c r="S99" s="205">
        <f>COUNTIFS([3]Classrooms!$B:$B,$A99,[3]Classrooms!$Q:$Q,"General Classroom",[3]Classrooms!$P:$P,"Comm-Based")</f>
        <v>0</v>
      </c>
      <c r="T99" s="205">
        <f>COUNTIFS([3]Classrooms!$B:$B,$A99,[3]Classrooms!$Q:$Q,"General Classroom",[3]Classrooms!$P:$P,"Vacant (Condemned)")</f>
        <v>0</v>
      </c>
      <c r="U99" s="205">
        <f>COUNTIFS([3]Classrooms!$B:$B,$A99,[3]Classrooms!$Q:$Q,"General Classroom",[3]Classrooms!$P:$P,"Charter")</f>
        <v>0</v>
      </c>
      <c r="V99" s="205">
        <f t="shared" si="22"/>
        <v>3</v>
      </c>
      <c r="W99" s="206">
        <f t="shared" si="23"/>
        <v>0</v>
      </c>
      <c r="X99" s="204">
        <f>COUNTIFS([3]Classrooms!$B:$B,$A99,[3]Classrooms!$Q:$Q,"Specialized*")</f>
        <v>0</v>
      </c>
      <c r="Y99" s="204">
        <v>0</v>
      </c>
      <c r="Z99" s="204">
        <v>0</v>
      </c>
      <c r="AA99" s="204">
        <f>COUNTIFS([3]Classrooms!$B:$B,$A99,[3]Classrooms!$Q:$Q,"Specialized*",[3]Classrooms!$P:$P,"Adult Ed")</f>
        <v>0</v>
      </c>
      <c r="AB99" s="204">
        <f>COUNTIFS([3]Classrooms!$B:$B,$A99,[3]Classrooms!$Q:$Q,"Specialized*",[3]Classrooms!$P:$P,"CDC*")</f>
        <v>0</v>
      </c>
      <c r="AC99" s="204">
        <f>COUNTIFS([3]Classrooms!$B:$B,$A99,[3]Classrooms!$Q:$Q,"Specialized*",[3]Classrooms!$P:$P,"OUSD Central")</f>
        <v>0</v>
      </c>
      <c r="AD99" s="204">
        <f>COUNTIFS([3]Classrooms!$B:$B,$A99,[3]Classrooms!$Q:$Q,"Specialized*",[3]Classrooms!$P:$P,"Comm-Based")</f>
        <v>0</v>
      </c>
      <c r="AE99" s="204">
        <f>COUNTIFS([3]Classrooms!$B:$B,$A99,[3]Classrooms!$Q:$Q,"Specialized*",[3]Classrooms!$P:$P,"Vacant (Condemned)")</f>
        <v>0</v>
      </c>
      <c r="AF99" s="204">
        <f>COUNTIFS([3]Classrooms!$B:$B,$A99,[3]Classrooms!$Q:$Q,"Specialized*",[3]Classrooms!$P:$P,"Charter")</f>
        <v>0</v>
      </c>
      <c r="AG99" s="206">
        <f t="shared" si="24"/>
        <v>0</v>
      </c>
      <c r="AH99" s="207">
        <f>SUMIFS([3]Classrooms!$N:$N,[3]Classrooms!$B:$B,$A99,[3]Classrooms!$Q:$Q,AH$3,[3]Classrooms!$N:$N,"&gt;=600",[3]Classrooms!$P:$P,"&lt;&gt;Condemned")</f>
        <v>2325</v>
      </c>
      <c r="AI99" s="207">
        <f>SUMIFS([3]Classrooms!$N:$N,[3]Classrooms!$B:$B,$A99,[3]Classrooms!$Q:$Q,AI$3,[3]Classrooms!$N:$N,"&gt;=600",[3]Classrooms!$P:$P,"&lt;&gt;Condemned")</f>
        <v>0</v>
      </c>
      <c r="AJ99" s="207">
        <f>SUMIFS([3]Classrooms!$N:$N,[3]Classrooms!$B:$B,$A99,[3]Classrooms!$Q:$Q,AJ$3,[3]Classrooms!$N:$N,"&gt;=600",[3]Classrooms!$P:$P,"&lt;&gt;Condemned")</f>
        <v>0</v>
      </c>
      <c r="AK99" s="207">
        <f>SUMIFS([3]Classrooms!$N:$N,[3]Classrooms!$B:$B,$A99,[3]Classrooms!$Q:$Q,AK$3,[3]Classrooms!$N:$N,"&gt;=600",[3]Classrooms!$P:$P,"&lt;&gt;Condemned")</f>
        <v>0</v>
      </c>
      <c r="AL99" s="207">
        <f>SUMIFS('[3]NCS Rooms'!$I:$I,'[3]NCS Rooms'!$A:$A,$A99,'[3]NCS Rooms'!$L:$L,AL$3,'[3]NCS Rooms'!$M:$M,"&lt;&gt;Condemned")</f>
        <v>0</v>
      </c>
      <c r="AM99" s="207">
        <f>SUMIFS('[3]NCS Rooms'!$I:$I,'[3]NCS Rooms'!$A:$A,$A99,'[3]NCS Rooms'!$L:$L,AM$3,'[3]NCS Rooms'!$M:$M,"&lt;&gt;Condemned")</f>
        <v>1083</v>
      </c>
      <c r="AN99" s="207">
        <f>SUMIFS('[3]NCS Rooms'!$I:$I,'[3]NCS Rooms'!$A:$A,$A99,'[3]NCS Rooms'!$L:$L,AN$3,'[3]NCS Rooms'!$M:$M,"&lt;&gt;Condemned")</f>
        <v>0</v>
      </c>
      <c r="AO99" s="207">
        <f>SUMIFS('[3]NCS Rooms'!$I:$I,'[3]NCS Rooms'!$A:$A,$A99,'[3]NCS Rooms'!$L:$L,AO$3,'[3]NCS Rooms'!$M:$M,"&lt;&gt;Condemned")</f>
        <v>140</v>
      </c>
      <c r="AP99" s="207">
        <f>SUMIFS('[3]NCS Rooms'!$I:$I,'[3]NCS Rooms'!$A:$A,$A99,'[3]NCS Rooms'!$L:$L,AP$3,'[3]NCS Rooms'!$M:$M,"&lt;&gt;Condemned")</f>
        <v>999</v>
      </c>
      <c r="AQ99" s="207">
        <f>SUMIFS('[3]NCS Rooms'!$I:$I,'[3]NCS Rooms'!$A:$A,$A99,'[3]NCS Rooms'!$L:$L,AQ$3,'[3]NCS Rooms'!$M:$M,"&lt;&gt;Condemned")</f>
        <v>1027</v>
      </c>
      <c r="AR99" s="208">
        <f t="shared" si="25"/>
        <v>775</v>
      </c>
      <c r="AS99" s="208">
        <f t="shared" si="26"/>
        <v>0</v>
      </c>
      <c r="AT99" s="208">
        <f t="shared" si="27"/>
        <v>1027</v>
      </c>
      <c r="AU99" s="208">
        <f t="shared" si="28"/>
        <v>21344</v>
      </c>
      <c r="AV99" s="208">
        <f>SUMIFS('[3]NCS Rooms'!$I:$I,'[3]NCS Rooms'!$A:$A,$A99,'[3]NCS Rooms'!$F:$F,1)+SUMIFS('[3]Rooms Removed'!$I:$I,'[3]Rooms Removed'!$A:$A,$A99,'[3]Rooms Removed'!$F:$F,1,'[3]Rooms Removed'!$K:$K,"2012-not provided to students")+SUMIFS('[3]Rooms Removed'!$I:$I,'[3]Rooms Removed'!$A:$A,$A99,'[3]Rooms Removed'!$F:$F,1,'[3]Rooms Removed'!$K:$K,"2012-condemned")</f>
        <v>5511</v>
      </c>
      <c r="AW99" s="208">
        <f t="shared" si="29"/>
        <v>15833</v>
      </c>
      <c r="AX99" s="209"/>
    </row>
    <row r="100" spans="1:50" x14ac:dyDescent="0.25">
      <c r="A100" s="214">
        <v>815</v>
      </c>
      <c r="B100" s="142" t="s">
        <v>2066</v>
      </c>
      <c r="C100" s="142" t="s">
        <v>216</v>
      </c>
      <c r="D100" s="142" t="s">
        <v>7533</v>
      </c>
      <c r="E100" s="202">
        <v>0.91</v>
      </c>
      <c r="F100" s="203">
        <f t="shared" si="17"/>
        <v>5</v>
      </c>
      <c r="G100" s="204">
        <f t="shared" si="30"/>
        <v>0</v>
      </c>
      <c r="H100" s="204">
        <f t="shared" si="31"/>
        <v>0</v>
      </c>
      <c r="I100" s="204">
        <f t="shared" si="18"/>
        <v>0</v>
      </c>
      <c r="J100" s="204">
        <f t="shared" si="19"/>
        <v>0</v>
      </c>
      <c r="K100" s="204">
        <f t="shared" si="20"/>
        <v>5</v>
      </c>
      <c r="L100" s="205">
        <f>COUNTIFS([3]Classrooms!$B:$B,$A100,[3]Classrooms!$Q:$Q,"General Classroom")</f>
        <v>5</v>
      </c>
      <c r="M100" s="205">
        <v>0</v>
      </c>
      <c r="N100" s="205">
        <f t="shared" ref="N100:N111" si="32">SUM(L100:M100)</f>
        <v>5</v>
      </c>
      <c r="O100" s="205">
        <f>SUMIFS([3]SDC!$K:$K,[3]SDC!$L:$L,$A100)</f>
        <v>0</v>
      </c>
      <c r="P100" s="205">
        <f>COUNTIFS([3]Classrooms!$B:$B,$A100,[3]Classrooms!$Q:$Q,"General Classroom",[3]Classrooms!$P:$P,"Adult Ed")</f>
        <v>0</v>
      </c>
      <c r="Q100" s="205">
        <f>COUNTIFS([3]Classrooms!$B:$B,$A100,[3]Classrooms!$Q:$Q,"General Classroom",[3]Classrooms!$P:$P,"CDC*")</f>
        <v>5</v>
      </c>
      <c r="R100" s="205">
        <f>COUNTIFS([3]Classrooms!$B:$B,$A100,[3]Classrooms!$Q:$Q,"General Classroom",[3]Classrooms!$P:$P,"OUSD Central")</f>
        <v>0</v>
      </c>
      <c r="S100" s="205">
        <f>COUNTIFS([3]Classrooms!$B:$B,$A100,[3]Classrooms!$Q:$Q,"General Classroom",[3]Classrooms!$P:$P,"Comm-Based")</f>
        <v>0</v>
      </c>
      <c r="T100" s="205">
        <f>COUNTIFS([3]Classrooms!$B:$B,$A100,[3]Classrooms!$Q:$Q,"General Classroom",[3]Classrooms!$P:$P,"Vacant (Condemned)")</f>
        <v>0</v>
      </c>
      <c r="U100" s="205">
        <f>COUNTIFS([3]Classrooms!$B:$B,$A100,[3]Classrooms!$Q:$Q,"General Classroom",[3]Classrooms!$P:$P,"Charter")</f>
        <v>0</v>
      </c>
      <c r="V100" s="205">
        <f t="shared" ref="V100:V111" si="33">SUM(P100:U100)</f>
        <v>5</v>
      </c>
      <c r="W100" s="206">
        <f t="shared" si="23"/>
        <v>0</v>
      </c>
      <c r="X100" s="204">
        <f>COUNTIFS([3]Classrooms!$B:$B,$A100,[3]Classrooms!$Q:$Q,"Specialized*")</f>
        <v>0</v>
      </c>
      <c r="Y100" s="204">
        <v>0</v>
      </c>
      <c r="Z100" s="204">
        <v>0</v>
      </c>
      <c r="AA100" s="204">
        <f>COUNTIFS([3]Classrooms!$B:$B,$A100,[3]Classrooms!$Q:$Q,"Specialized*",[3]Classrooms!$P:$P,"Adult Ed")</f>
        <v>0</v>
      </c>
      <c r="AB100" s="204">
        <f>COUNTIFS([3]Classrooms!$B:$B,$A100,[3]Classrooms!$Q:$Q,"Specialized*",[3]Classrooms!$P:$P,"CDC*")</f>
        <v>0</v>
      </c>
      <c r="AC100" s="204">
        <f>COUNTIFS([3]Classrooms!$B:$B,$A100,[3]Classrooms!$Q:$Q,"Specialized*",[3]Classrooms!$P:$P,"OUSD Central")</f>
        <v>0</v>
      </c>
      <c r="AD100" s="204">
        <f>COUNTIFS([3]Classrooms!$B:$B,$A100,[3]Classrooms!$Q:$Q,"Specialized*",[3]Classrooms!$P:$P,"Comm-Based")</f>
        <v>0</v>
      </c>
      <c r="AE100" s="204">
        <f>COUNTIFS([3]Classrooms!$B:$B,$A100,[3]Classrooms!$Q:$Q,"Specialized*",[3]Classrooms!$P:$P,"Vacant (Condemned)")</f>
        <v>0</v>
      </c>
      <c r="AF100" s="204">
        <f>COUNTIFS([3]Classrooms!$B:$B,$A100,[3]Classrooms!$Q:$Q,"Specialized*",[3]Classrooms!$P:$P,"Charter")</f>
        <v>0</v>
      </c>
      <c r="AG100" s="206">
        <f t="shared" si="24"/>
        <v>0</v>
      </c>
      <c r="AH100" s="207">
        <f>SUMIFS([3]Classrooms!$N:$N,[3]Classrooms!$B:$B,$A100,[3]Classrooms!$Q:$Q,AH$3,[3]Classrooms!$N:$N,"&gt;=600",[3]Classrooms!$P:$P,"&lt;&gt;Condemned")</f>
        <v>5293</v>
      </c>
      <c r="AI100" s="207">
        <f>SUMIFS([3]Classrooms!$N:$N,[3]Classrooms!$B:$B,$A100,[3]Classrooms!$Q:$Q,AI$3,[3]Classrooms!$N:$N,"&gt;=600",[3]Classrooms!$P:$P,"&lt;&gt;Condemned")</f>
        <v>0</v>
      </c>
      <c r="AJ100" s="207">
        <f>SUMIFS([3]Classrooms!$N:$N,[3]Classrooms!$B:$B,$A100,[3]Classrooms!$Q:$Q,AJ$3,[3]Classrooms!$N:$N,"&gt;=600",[3]Classrooms!$P:$P,"&lt;&gt;Condemned")</f>
        <v>0</v>
      </c>
      <c r="AK100" s="207">
        <f>SUMIFS([3]Classrooms!$N:$N,[3]Classrooms!$B:$B,$A100,[3]Classrooms!$Q:$Q,AK$3,[3]Classrooms!$N:$N,"&gt;=600",[3]Classrooms!$P:$P,"&lt;&gt;Condemned")</f>
        <v>0</v>
      </c>
      <c r="AL100" s="207">
        <f>SUMIFS('[3]NCS Rooms'!$I:$I,'[3]NCS Rooms'!$A:$A,$A100,'[3]NCS Rooms'!$L:$L,AL$3,'[3]NCS Rooms'!$M:$M,"&lt;&gt;Condemned")</f>
        <v>0</v>
      </c>
      <c r="AM100" s="207">
        <f>SUMIFS('[3]NCS Rooms'!$I:$I,'[3]NCS Rooms'!$A:$A,$A100,'[3]NCS Rooms'!$L:$L,AM$3,'[3]NCS Rooms'!$M:$M,"&lt;&gt;Condemned")</f>
        <v>0</v>
      </c>
      <c r="AN100" s="207">
        <f>SUMIFS('[3]NCS Rooms'!$I:$I,'[3]NCS Rooms'!$A:$A,$A100,'[3]NCS Rooms'!$L:$L,AN$3,'[3]NCS Rooms'!$M:$M,"&lt;&gt;Condemned")</f>
        <v>0</v>
      </c>
      <c r="AO100" s="207">
        <f>SUMIFS('[3]NCS Rooms'!$I:$I,'[3]NCS Rooms'!$A:$A,$A100,'[3]NCS Rooms'!$L:$L,AO$3,'[3]NCS Rooms'!$M:$M,"&lt;&gt;Condemned")</f>
        <v>0</v>
      </c>
      <c r="AP100" s="207">
        <f>SUMIFS('[3]NCS Rooms'!$I:$I,'[3]NCS Rooms'!$A:$A,$A100,'[3]NCS Rooms'!$L:$L,AP$3,'[3]NCS Rooms'!$M:$M,"&lt;&gt;Condemned")</f>
        <v>0</v>
      </c>
      <c r="AQ100" s="207">
        <f>SUMIFS('[3]NCS Rooms'!$I:$I,'[3]NCS Rooms'!$A:$A,$A100,'[3]NCS Rooms'!$L:$L,AQ$3,'[3]NCS Rooms'!$M:$M,"&lt;&gt;Condemned")</f>
        <v>0</v>
      </c>
      <c r="AR100" s="208">
        <f t="shared" si="25"/>
        <v>1059</v>
      </c>
      <c r="AS100" s="208">
        <f t="shared" si="26"/>
        <v>0</v>
      </c>
      <c r="AT100" s="208">
        <f t="shared" si="27"/>
        <v>0</v>
      </c>
      <c r="AU100" s="208">
        <f t="shared" si="28"/>
        <v>39640</v>
      </c>
      <c r="AV100" s="208">
        <f>SUMIFS('[3]NCS Rooms'!$I:$I,'[3]NCS Rooms'!$A:$A,$A100,'[3]NCS Rooms'!$F:$F,1)+SUMIFS('[3]Rooms Removed'!$I:$I,'[3]Rooms Removed'!$A:$A,$A100,'[3]Rooms Removed'!$F:$F,1,'[3]Rooms Removed'!$K:$K,"2012-not provided to students")+SUMIFS('[3]Rooms Removed'!$I:$I,'[3]Rooms Removed'!$A:$A,$A100,'[3]Rooms Removed'!$F:$F,1,'[3]Rooms Removed'!$K:$K,"2012-condemned")</f>
        <v>0</v>
      </c>
      <c r="AW100" s="208">
        <f t="shared" si="29"/>
        <v>39640</v>
      </c>
      <c r="AX100" s="209"/>
    </row>
    <row r="101" spans="1:50" x14ac:dyDescent="0.25">
      <c r="A101" s="141">
        <v>829</v>
      </c>
      <c r="B101" s="142" t="s">
        <v>2085</v>
      </c>
      <c r="C101" s="142" t="s">
        <v>213</v>
      </c>
      <c r="D101" s="142" t="s">
        <v>7534</v>
      </c>
      <c r="E101" s="202">
        <v>0.65</v>
      </c>
      <c r="F101" s="203">
        <f t="shared" si="17"/>
        <v>3</v>
      </c>
      <c r="G101" s="204">
        <f t="shared" si="30"/>
        <v>0</v>
      </c>
      <c r="H101" s="204">
        <f t="shared" si="31"/>
        <v>0</v>
      </c>
      <c r="I101" s="204">
        <f t="shared" si="18"/>
        <v>0</v>
      </c>
      <c r="J101" s="204">
        <f t="shared" si="19"/>
        <v>0</v>
      </c>
      <c r="K101" s="204">
        <f t="shared" si="20"/>
        <v>3</v>
      </c>
      <c r="L101" s="205">
        <f>COUNTIFS([3]Classrooms!$B:$B,$A101,[3]Classrooms!$Q:$Q,"General Classroom")</f>
        <v>3</v>
      </c>
      <c r="M101" s="205">
        <v>0</v>
      </c>
      <c r="N101" s="205">
        <f t="shared" si="32"/>
        <v>3</v>
      </c>
      <c r="O101" s="205">
        <f>SUMIFS([3]SDC!$K:$K,[3]SDC!$L:$L,$A101)</f>
        <v>0</v>
      </c>
      <c r="P101" s="205">
        <f>COUNTIFS([3]Classrooms!$B:$B,$A101,[3]Classrooms!$Q:$Q,"General Classroom",[3]Classrooms!$P:$P,"Adult Ed")</f>
        <v>0</v>
      </c>
      <c r="Q101" s="205">
        <f>COUNTIFS([3]Classrooms!$B:$B,$A101,[3]Classrooms!$Q:$Q,"General Classroom",[3]Classrooms!$P:$P,"CDC*")</f>
        <v>3</v>
      </c>
      <c r="R101" s="205">
        <f>COUNTIFS([3]Classrooms!$B:$B,$A101,[3]Classrooms!$Q:$Q,"General Classroom",[3]Classrooms!$P:$P,"OUSD Central")</f>
        <v>0</v>
      </c>
      <c r="S101" s="205">
        <f>COUNTIFS([3]Classrooms!$B:$B,$A101,[3]Classrooms!$Q:$Q,"General Classroom",[3]Classrooms!$P:$P,"Comm-Based")</f>
        <v>0</v>
      </c>
      <c r="T101" s="205">
        <f>COUNTIFS([3]Classrooms!$B:$B,$A101,[3]Classrooms!$Q:$Q,"General Classroom",[3]Classrooms!$P:$P,"Vacant (Condemned)")</f>
        <v>0</v>
      </c>
      <c r="U101" s="205">
        <f>COUNTIFS([3]Classrooms!$B:$B,$A101,[3]Classrooms!$Q:$Q,"General Classroom",[3]Classrooms!$P:$P,"Charter")</f>
        <v>0</v>
      </c>
      <c r="V101" s="205">
        <f t="shared" si="33"/>
        <v>3</v>
      </c>
      <c r="W101" s="206">
        <f t="shared" si="23"/>
        <v>0</v>
      </c>
      <c r="X101" s="204">
        <f>COUNTIFS([3]Classrooms!$B:$B,$A101,[3]Classrooms!$Q:$Q,"Specialized*")</f>
        <v>0</v>
      </c>
      <c r="Y101" s="204">
        <v>0</v>
      </c>
      <c r="Z101" s="204">
        <v>0</v>
      </c>
      <c r="AA101" s="204">
        <f>COUNTIFS([3]Classrooms!$B:$B,$A101,[3]Classrooms!$Q:$Q,"Specialized*",[3]Classrooms!$P:$P,"Adult Ed")</f>
        <v>0</v>
      </c>
      <c r="AB101" s="204">
        <f>COUNTIFS([3]Classrooms!$B:$B,$A101,[3]Classrooms!$Q:$Q,"Specialized*",[3]Classrooms!$P:$P,"CDC*")</f>
        <v>0</v>
      </c>
      <c r="AC101" s="204">
        <f>COUNTIFS([3]Classrooms!$B:$B,$A101,[3]Classrooms!$Q:$Q,"Specialized*",[3]Classrooms!$P:$P,"OUSD Central")</f>
        <v>0</v>
      </c>
      <c r="AD101" s="204">
        <f>COUNTIFS([3]Classrooms!$B:$B,$A101,[3]Classrooms!$Q:$Q,"Specialized*",[3]Classrooms!$P:$P,"Comm-Based")</f>
        <v>0</v>
      </c>
      <c r="AE101" s="204">
        <f>COUNTIFS([3]Classrooms!$B:$B,$A101,[3]Classrooms!$Q:$Q,"Specialized*",[3]Classrooms!$P:$P,"Vacant (Condemned)")</f>
        <v>0</v>
      </c>
      <c r="AF101" s="204">
        <f>COUNTIFS([3]Classrooms!$B:$B,$A101,[3]Classrooms!$Q:$Q,"Specialized*",[3]Classrooms!$P:$P,"Charter")</f>
        <v>0</v>
      </c>
      <c r="AG101" s="206">
        <f t="shared" si="24"/>
        <v>0</v>
      </c>
      <c r="AH101" s="207">
        <f>SUMIFS([3]Classrooms!$N:$N,[3]Classrooms!$B:$B,$A101,[3]Classrooms!$Q:$Q,AH$3,[3]Classrooms!$N:$N,"&gt;=600",[3]Classrooms!$P:$P,"&lt;&gt;Condemned")</f>
        <v>2380</v>
      </c>
      <c r="AI101" s="207">
        <f>SUMIFS([3]Classrooms!$N:$N,[3]Classrooms!$B:$B,$A101,[3]Classrooms!$Q:$Q,AI$3,[3]Classrooms!$N:$N,"&gt;=600",[3]Classrooms!$P:$P,"&lt;&gt;Condemned")</f>
        <v>0</v>
      </c>
      <c r="AJ101" s="207">
        <f>SUMIFS([3]Classrooms!$N:$N,[3]Classrooms!$B:$B,$A101,[3]Classrooms!$Q:$Q,AJ$3,[3]Classrooms!$N:$N,"&gt;=600",[3]Classrooms!$P:$P,"&lt;&gt;Condemned")</f>
        <v>0</v>
      </c>
      <c r="AK101" s="207">
        <f>SUMIFS([3]Classrooms!$N:$N,[3]Classrooms!$B:$B,$A101,[3]Classrooms!$Q:$Q,AK$3,[3]Classrooms!$N:$N,"&gt;=600",[3]Classrooms!$P:$P,"&lt;&gt;Condemned")</f>
        <v>0</v>
      </c>
      <c r="AL101" s="207">
        <f>SUMIFS('[3]NCS Rooms'!$I:$I,'[3]NCS Rooms'!$A:$A,$A101,'[3]NCS Rooms'!$L:$L,AL$3,'[3]NCS Rooms'!$M:$M,"&lt;&gt;Condemned")</f>
        <v>0</v>
      </c>
      <c r="AM101" s="207">
        <f>SUMIFS('[3]NCS Rooms'!$I:$I,'[3]NCS Rooms'!$A:$A,$A101,'[3]NCS Rooms'!$L:$L,AM$3,'[3]NCS Rooms'!$M:$M,"&lt;&gt;Condemned")</f>
        <v>0</v>
      </c>
      <c r="AN101" s="207">
        <f>SUMIFS('[3]NCS Rooms'!$I:$I,'[3]NCS Rooms'!$A:$A,$A101,'[3]NCS Rooms'!$L:$L,AN$3,'[3]NCS Rooms'!$M:$M,"&lt;&gt;Condemned")</f>
        <v>0</v>
      </c>
      <c r="AO101" s="207">
        <f>SUMIFS('[3]NCS Rooms'!$I:$I,'[3]NCS Rooms'!$A:$A,$A101,'[3]NCS Rooms'!$L:$L,AO$3,'[3]NCS Rooms'!$M:$M,"&lt;&gt;Condemned")</f>
        <v>0</v>
      </c>
      <c r="AP101" s="207">
        <f>SUMIFS('[3]NCS Rooms'!$I:$I,'[3]NCS Rooms'!$A:$A,$A101,'[3]NCS Rooms'!$L:$L,AP$3,'[3]NCS Rooms'!$M:$M,"&lt;&gt;Condemned")</f>
        <v>868</v>
      </c>
      <c r="AQ101" s="207">
        <f>SUMIFS('[3]NCS Rooms'!$I:$I,'[3]NCS Rooms'!$A:$A,$A101,'[3]NCS Rooms'!$L:$L,AQ$3,'[3]NCS Rooms'!$M:$M,"&lt;&gt;Condemned")</f>
        <v>907</v>
      </c>
      <c r="AR101" s="208">
        <f t="shared" si="25"/>
        <v>793</v>
      </c>
      <c r="AS101" s="208">
        <f t="shared" si="26"/>
        <v>0</v>
      </c>
      <c r="AT101" s="208">
        <f t="shared" si="27"/>
        <v>907</v>
      </c>
      <c r="AU101" s="208">
        <f t="shared" si="28"/>
        <v>28314</v>
      </c>
      <c r="AV101" s="208">
        <f>SUMIFS('[3]NCS Rooms'!$I:$I,'[3]NCS Rooms'!$A:$A,$A101,'[3]NCS Rooms'!$F:$F,1)+SUMIFS('[3]Rooms Removed'!$I:$I,'[3]Rooms Removed'!$A:$A,$A101,'[3]Rooms Removed'!$F:$F,1,'[3]Rooms Removed'!$K:$K,"2012-not provided to students")+SUMIFS('[3]Rooms Removed'!$I:$I,'[3]Rooms Removed'!$A:$A,$A101,'[3]Rooms Removed'!$F:$F,1,'[3]Rooms Removed'!$K:$K,"2012-condemned")</f>
        <v>5033</v>
      </c>
      <c r="AW101" s="208">
        <f t="shared" si="29"/>
        <v>23281</v>
      </c>
      <c r="AX101" s="209"/>
    </row>
    <row r="102" spans="1:50" x14ac:dyDescent="0.25">
      <c r="A102" s="141">
        <v>977</v>
      </c>
      <c r="B102" s="142" t="s">
        <v>2086</v>
      </c>
      <c r="C102" s="142" t="s">
        <v>221</v>
      </c>
      <c r="D102" s="142" t="s">
        <v>7535</v>
      </c>
      <c r="E102" s="202">
        <v>0.46</v>
      </c>
      <c r="F102" s="203">
        <f t="shared" si="17"/>
        <v>2</v>
      </c>
      <c r="G102" s="204">
        <f t="shared" si="30"/>
        <v>2</v>
      </c>
      <c r="H102" s="204">
        <f t="shared" si="31"/>
        <v>0</v>
      </c>
      <c r="I102" s="204">
        <f t="shared" si="18"/>
        <v>2</v>
      </c>
      <c r="J102" s="204">
        <f t="shared" si="19"/>
        <v>0</v>
      </c>
      <c r="K102" s="204">
        <f t="shared" si="20"/>
        <v>0</v>
      </c>
      <c r="L102" s="205">
        <f>COUNTIFS([3]Classrooms!$B:$B,$A102,[3]Classrooms!$Q:$Q,"General Classroom")</f>
        <v>2</v>
      </c>
      <c r="M102" s="205">
        <v>0</v>
      </c>
      <c r="N102" s="205">
        <f t="shared" si="32"/>
        <v>2</v>
      </c>
      <c r="O102" s="205">
        <f>SUMIFS([3]SDC!$K:$K,[3]SDC!$L:$L,$A102)</f>
        <v>0</v>
      </c>
      <c r="P102" s="205">
        <f>COUNTIFS([3]Classrooms!$B:$B,$A102,[3]Classrooms!$Q:$Q,"General Classroom",[3]Classrooms!$P:$P,"Adult Ed")</f>
        <v>0</v>
      </c>
      <c r="Q102" s="205">
        <f>COUNTIFS([3]Classrooms!$B:$B,$A102,[3]Classrooms!$Q:$Q,"General Classroom",[3]Classrooms!$P:$P,"CDC*")</f>
        <v>0</v>
      </c>
      <c r="R102" s="205">
        <f>COUNTIFS([3]Classrooms!$B:$B,$A102,[3]Classrooms!$Q:$Q,"General Classroom",[3]Classrooms!$P:$P,"OUSD Central")</f>
        <v>0</v>
      </c>
      <c r="S102" s="205">
        <f>COUNTIFS([3]Classrooms!$B:$B,$A102,[3]Classrooms!$Q:$Q,"General Classroom",[3]Classrooms!$P:$P,"Comm-Based")</f>
        <v>0</v>
      </c>
      <c r="T102" s="205">
        <f>COUNTIFS([3]Classrooms!$B:$B,$A102,[3]Classrooms!$Q:$Q,"General Classroom",[3]Classrooms!$P:$P,"Vacant (Condemned)")</f>
        <v>0</v>
      </c>
      <c r="U102" s="205">
        <f>COUNTIFS([3]Classrooms!$B:$B,$A102,[3]Classrooms!$Q:$Q,"General Classroom",[3]Classrooms!$P:$P,"Charter")</f>
        <v>0</v>
      </c>
      <c r="V102" s="205">
        <f t="shared" si="33"/>
        <v>0</v>
      </c>
      <c r="W102" s="206">
        <f t="shared" si="23"/>
        <v>2</v>
      </c>
      <c r="X102" s="204">
        <f>COUNTIFS([3]Classrooms!$B:$B,$A102,[3]Classrooms!$Q:$Q,"Specialized*")</f>
        <v>0</v>
      </c>
      <c r="Y102" s="204">
        <v>0</v>
      </c>
      <c r="Z102" s="204">
        <v>0</v>
      </c>
      <c r="AA102" s="204">
        <f>COUNTIFS([3]Classrooms!$B:$B,$A102,[3]Classrooms!$Q:$Q,"Specialized*",[3]Classrooms!$P:$P,"Adult Ed")</f>
        <v>0</v>
      </c>
      <c r="AB102" s="204">
        <f>COUNTIFS([3]Classrooms!$B:$B,$A102,[3]Classrooms!$Q:$Q,"Specialized*",[3]Classrooms!$P:$P,"CDC*")</f>
        <v>0</v>
      </c>
      <c r="AC102" s="204">
        <f>COUNTIFS([3]Classrooms!$B:$B,$A102,[3]Classrooms!$Q:$Q,"Specialized*",[3]Classrooms!$P:$P,"OUSD Central")</f>
        <v>0</v>
      </c>
      <c r="AD102" s="204">
        <f>COUNTIFS([3]Classrooms!$B:$B,$A102,[3]Classrooms!$Q:$Q,"Specialized*",[3]Classrooms!$P:$P,"Comm-Based")</f>
        <v>0</v>
      </c>
      <c r="AE102" s="204">
        <f>COUNTIFS([3]Classrooms!$B:$B,$A102,[3]Classrooms!$Q:$Q,"Specialized*",[3]Classrooms!$P:$P,"Vacant (Condemned)")</f>
        <v>0</v>
      </c>
      <c r="AF102" s="204">
        <f>COUNTIFS([3]Classrooms!$B:$B,$A102,[3]Classrooms!$Q:$Q,"Specialized*",[3]Classrooms!$P:$P,"Charter")</f>
        <v>0</v>
      </c>
      <c r="AG102" s="206">
        <f t="shared" si="24"/>
        <v>0</v>
      </c>
      <c r="AH102" s="207">
        <f>SUMIFS([3]Classrooms!$N:$N,[3]Classrooms!$B:$B,$A102,[3]Classrooms!$Q:$Q,AH$3,[3]Classrooms!$N:$N,"&gt;=600",[3]Classrooms!$P:$P,"&lt;&gt;Condemned")</f>
        <v>2732</v>
      </c>
      <c r="AI102" s="207">
        <f>SUMIFS([3]Classrooms!$N:$N,[3]Classrooms!$B:$B,$A102,[3]Classrooms!$Q:$Q,AI$3,[3]Classrooms!$N:$N,"&gt;=600",[3]Classrooms!$P:$P,"&lt;&gt;Condemned")</f>
        <v>0</v>
      </c>
      <c r="AJ102" s="207">
        <f>SUMIFS([3]Classrooms!$N:$N,[3]Classrooms!$B:$B,$A102,[3]Classrooms!$Q:$Q,AJ$3,[3]Classrooms!$N:$N,"&gt;=600",[3]Classrooms!$P:$P,"&lt;&gt;Condemned")</f>
        <v>0</v>
      </c>
      <c r="AK102" s="207">
        <f>SUMIFS([3]Classrooms!$N:$N,[3]Classrooms!$B:$B,$A102,[3]Classrooms!$Q:$Q,AK$3,[3]Classrooms!$N:$N,"&gt;=600",[3]Classrooms!$P:$P,"&lt;&gt;Condemned")</f>
        <v>0</v>
      </c>
      <c r="AL102" s="207">
        <f>SUMIFS('[3]NCS Rooms'!$I:$I,'[3]NCS Rooms'!$A:$A,$A102,'[3]NCS Rooms'!$L:$L,AL$3,'[3]NCS Rooms'!$M:$M,"&lt;&gt;Condemned")</f>
        <v>621</v>
      </c>
      <c r="AM102" s="207">
        <f>SUMIFS('[3]NCS Rooms'!$I:$I,'[3]NCS Rooms'!$A:$A,$A102,'[3]NCS Rooms'!$L:$L,AM$3,'[3]NCS Rooms'!$M:$M,"&lt;&gt;Condemned")</f>
        <v>0</v>
      </c>
      <c r="AN102" s="207">
        <f>SUMIFS('[3]NCS Rooms'!$I:$I,'[3]NCS Rooms'!$A:$A,$A102,'[3]NCS Rooms'!$L:$L,AN$3,'[3]NCS Rooms'!$M:$M,"&lt;&gt;Condemned")</f>
        <v>0</v>
      </c>
      <c r="AO102" s="207">
        <f>SUMIFS('[3]NCS Rooms'!$I:$I,'[3]NCS Rooms'!$A:$A,$A102,'[3]NCS Rooms'!$L:$L,AO$3,'[3]NCS Rooms'!$M:$M,"&lt;&gt;Condemned")</f>
        <v>0</v>
      </c>
      <c r="AP102" s="207">
        <f>SUMIFS('[3]NCS Rooms'!$I:$I,'[3]NCS Rooms'!$A:$A,$A102,'[3]NCS Rooms'!$L:$L,AP$3,'[3]NCS Rooms'!$M:$M,"&lt;&gt;Condemned")</f>
        <v>546</v>
      </c>
      <c r="AQ102" s="207">
        <f>SUMIFS('[3]NCS Rooms'!$I:$I,'[3]NCS Rooms'!$A:$A,$A102,'[3]NCS Rooms'!$L:$L,AQ$3,'[3]NCS Rooms'!$M:$M,"&lt;&gt;Condemned")</f>
        <v>339</v>
      </c>
      <c r="AR102" s="208">
        <f t="shared" si="25"/>
        <v>1366</v>
      </c>
      <c r="AS102" s="208">
        <f t="shared" si="26"/>
        <v>0</v>
      </c>
      <c r="AT102" s="208">
        <f t="shared" si="27"/>
        <v>339</v>
      </c>
      <c r="AU102" s="208">
        <f t="shared" si="28"/>
        <v>20038</v>
      </c>
      <c r="AV102" s="208">
        <f>SUMIFS('[3]NCS Rooms'!$I:$I,'[3]NCS Rooms'!$A:$A,$A102,'[3]NCS Rooms'!$F:$F,1)+SUMIFS('[3]Rooms Removed'!$I:$I,'[3]Rooms Removed'!$A:$A,$A102,'[3]Rooms Removed'!$F:$F,1,'[3]Rooms Removed'!$K:$K,"2012-not provided to students")+SUMIFS('[3]Rooms Removed'!$I:$I,'[3]Rooms Removed'!$A:$A,$A102,'[3]Rooms Removed'!$F:$F,1,'[3]Rooms Removed'!$K:$K,"2012-condemned")</f>
        <v>4006</v>
      </c>
      <c r="AW102" s="208">
        <f t="shared" si="29"/>
        <v>16032</v>
      </c>
      <c r="AX102" s="209"/>
    </row>
    <row r="103" spans="1:50" x14ac:dyDescent="0.25">
      <c r="A103" s="141">
        <v>814</v>
      </c>
      <c r="B103" s="142" t="s">
        <v>2056</v>
      </c>
      <c r="C103" s="142" t="s">
        <v>221</v>
      </c>
      <c r="D103" s="142" t="s">
        <v>7536</v>
      </c>
      <c r="E103" s="202">
        <v>0.73</v>
      </c>
      <c r="F103" s="203">
        <f t="shared" si="17"/>
        <v>4</v>
      </c>
      <c r="G103" s="204">
        <f t="shared" si="30"/>
        <v>4</v>
      </c>
      <c r="H103" s="204">
        <f t="shared" si="31"/>
        <v>0</v>
      </c>
      <c r="I103" s="204">
        <f t="shared" si="18"/>
        <v>4</v>
      </c>
      <c r="J103" s="204">
        <f t="shared" si="19"/>
        <v>0</v>
      </c>
      <c r="K103" s="204">
        <f t="shared" si="20"/>
        <v>0</v>
      </c>
      <c r="L103" s="205">
        <f>COUNTIFS([3]Classrooms!$B:$B,$A103,[3]Classrooms!$Q:$Q,"General Classroom")</f>
        <v>4</v>
      </c>
      <c r="M103" s="205">
        <v>0</v>
      </c>
      <c r="N103" s="205">
        <f t="shared" si="32"/>
        <v>4</v>
      </c>
      <c r="O103" s="205">
        <f>SUMIFS([3]SDC!$K:$K,[3]SDC!$L:$L,$A103)</f>
        <v>0</v>
      </c>
      <c r="P103" s="205">
        <f>COUNTIFS([3]Classrooms!$B:$B,$A103,[3]Classrooms!$Q:$Q,"General Classroom",[3]Classrooms!$P:$P,"Adult Ed")</f>
        <v>0</v>
      </c>
      <c r="Q103" s="205">
        <f>COUNTIFS([3]Classrooms!$B:$B,$A103,[3]Classrooms!$Q:$Q,"General Classroom",[3]Classrooms!$P:$P,"CDC*")</f>
        <v>0</v>
      </c>
      <c r="R103" s="205">
        <f>COUNTIFS([3]Classrooms!$B:$B,$A103,[3]Classrooms!$Q:$Q,"General Classroom",[3]Classrooms!$P:$P,"OUSD Central")</f>
        <v>0</v>
      </c>
      <c r="S103" s="205">
        <f>COUNTIFS([3]Classrooms!$B:$B,$A103,[3]Classrooms!$Q:$Q,"General Classroom",[3]Classrooms!$P:$P,"Comm-Based")</f>
        <v>0</v>
      </c>
      <c r="T103" s="205">
        <f>COUNTIFS([3]Classrooms!$B:$B,$A103,[3]Classrooms!$Q:$Q,"General Classroom",[3]Classrooms!$P:$P,"Vacant (Condemned)")</f>
        <v>0</v>
      </c>
      <c r="U103" s="205">
        <f>COUNTIFS([3]Classrooms!$B:$B,$A103,[3]Classrooms!$Q:$Q,"General Classroom",[3]Classrooms!$P:$P,"Charter")</f>
        <v>0</v>
      </c>
      <c r="V103" s="205">
        <f t="shared" si="33"/>
        <v>0</v>
      </c>
      <c r="W103" s="206">
        <f t="shared" si="23"/>
        <v>4</v>
      </c>
      <c r="X103" s="204">
        <f>COUNTIFS([3]Classrooms!$B:$B,$A103,[3]Classrooms!$Q:$Q,"Specialized*")</f>
        <v>0</v>
      </c>
      <c r="Y103" s="204">
        <v>0</v>
      </c>
      <c r="Z103" s="204">
        <v>0</v>
      </c>
      <c r="AA103" s="204">
        <f>COUNTIFS([3]Classrooms!$B:$B,$A103,[3]Classrooms!$Q:$Q,"Specialized*",[3]Classrooms!$P:$P,"Adult Ed")</f>
        <v>0</v>
      </c>
      <c r="AB103" s="204">
        <f>COUNTIFS([3]Classrooms!$B:$B,$A103,[3]Classrooms!$Q:$Q,"Specialized*",[3]Classrooms!$P:$P,"CDC*")</f>
        <v>0</v>
      </c>
      <c r="AC103" s="204">
        <f>COUNTIFS([3]Classrooms!$B:$B,$A103,[3]Classrooms!$Q:$Q,"Specialized*",[3]Classrooms!$P:$P,"OUSD Central")</f>
        <v>0</v>
      </c>
      <c r="AD103" s="204">
        <f>COUNTIFS([3]Classrooms!$B:$B,$A103,[3]Classrooms!$Q:$Q,"Specialized*",[3]Classrooms!$P:$P,"Comm-Based")</f>
        <v>0</v>
      </c>
      <c r="AE103" s="204">
        <f>COUNTIFS([3]Classrooms!$B:$B,$A103,[3]Classrooms!$Q:$Q,"Specialized*",[3]Classrooms!$P:$P,"Vacant (Condemned)")</f>
        <v>0</v>
      </c>
      <c r="AF103" s="204">
        <f>COUNTIFS([3]Classrooms!$B:$B,$A103,[3]Classrooms!$Q:$Q,"Specialized*",[3]Classrooms!$P:$P,"Charter")</f>
        <v>0</v>
      </c>
      <c r="AG103" s="206">
        <f t="shared" si="24"/>
        <v>0</v>
      </c>
      <c r="AH103" s="207">
        <f>SUMIFS([3]Classrooms!$N:$N,[3]Classrooms!$B:$B,$A103,[3]Classrooms!$Q:$Q,AH$3,[3]Classrooms!$N:$N,"&gt;=600",[3]Classrooms!$P:$P,"&lt;&gt;Condemned")</f>
        <v>2765</v>
      </c>
      <c r="AI103" s="207">
        <f>SUMIFS([3]Classrooms!$N:$N,[3]Classrooms!$B:$B,$A103,[3]Classrooms!$Q:$Q,AI$3,[3]Classrooms!$N:$N,"&gt;=600",[3]Classrooms!$P:$P,"&lt;&gt;Condemned")</f>
        <v>0</v>
      </c>
      <c r="AJ103" s="207">
        <f>SUMIFS([3]Classrooms!$N:$N,[3]Classrooms!$B:$B,$A103,[3]Classrooms!$Q:$Q,AJ$3,[3]Classrooms!$N:$N,"&gt;=600",[3]Classrooms!$P:$P,"&lt;&gt;Condemned")</f>
        <v>0</v>
      </c>
      <c r="AK103" s="207">
        <f>SUMIFS([3]Classrooms!$N:$N,[3]Classrooms!$B:$B,$A103,[3]Classrooms!$Q:$Q,AK$3,[3]Classrooms!$N:$N,"&gt;=600",[3]Classrooms!$P:$P,"&lt;&gt;Condemned")</f>
        <v>0</v>
      </c>
      <c r="AL103" s="207">
        <f>SUMIFS('[3]NCS Rooms'!$I:$I,'[3]NCS Rooms'!$A:$A,$A103,'[3]NCS Rooms'!$L:$L,AL$3,'[3]NCS Rooms'!$M:$M,"&lt;&gt;Condemned")</f>
        <v>0</v>
      </c>
      <c r="AM103" s="207">
        <f>SUMIFS('[3]NCS Rooms'!$I:$I,'[3]NCS Rooms'!$A:$A,$A103,'[3]NCS Rooms'!$L:$L,AM$3,'[3]NCS Rooms'!$M:$M,"&lt;&gt;Condemned")</f>
        <v>840</v>
      </c>
      <c r="AN103" s="207">
        <f>SUMIFS('[3]NCS Rooms'!$I:$I,'[3]NCS Rooms'!$A:$A,$A103,'[3]NCS Rooms'!$L:$L,AN$3,'[3]NCS Rooms'!$M:$M,"&lt;&gt;Condemned")</f>
        <v>0</v>
      </c>
      <c r="AO103" s="207">
        <f>SUMIFS('[3]NCS Rooms'!$I:$I,'[3]NCS Rooms'!$A:$A,$A103,'[3]NCS Rooms'!$L:$L,AO$3,'[3]NCS Rooms'!$M:$M,"&lt;&gt;Condemned")</f>
        <v>0</v>
      </c>
      <c r="AP103" s="207">
        <f>SUMIFS('[3]NCS Rooms'!$I:$I,'[3]NCS Rooms'!$A:$A,$A103,'[3]NCS Rooms'!$L:$L,AP$3,'[3]NCS Rooms'!$M:$M,"&lt;&gt;Condemned")</f>
        <v>1696</v>
      </c>
      <c r="AQ103" s="207">
        <f>SUMIFS('[3]NCS Rooms'!$I:$I,'[3]NCS Rooms'!$A:$A,$A103,'[3]NCS Rooms'!$L:$L,AQ$3,'[3]NCS Rooms'!$M:$M,"&lt;&gt;Condemned")</f>
        <v>351</v>
      </c>
      <c r="AR103" s="208">
        <f t="shared" si="25"/>
        <v>691</v>
      </c>
      <c r="AS103" s="208">
        <f t="shared" si="26"/>
        <v>0</v>
      </c>
      <c r="AT103" s="208">
        <f t="shared" si="27"/>
        <v>351</v>
      </c>
      <c r="AU103" s="208">
        <f t="shared" si="28"/>
        <v>31799</v>
      </c>
      <c r="AV103" s="208">
        <f>SUMIFS('[3]NCS Rooms'!$I:$I,'[3]NCS Rooms'!$A:$A,$A103,'[3]NCS Rooms'!$F:$F,1)+SUMIFS('[3]Rooms Removed'!$I:$I,'[3]Rooms Removed'!$A:$A,$A103,'[3]Rooms Removed'!$F:$F,1,'[3]Rooms Removed'!$K:$K,"2012-not provided to students")+SUMIFS('[3]Rooms Removed'!$I:$I,'[3]Rooms Removed'!$A:$A,$A103,'[3]Rooms Removed'!$F:$F,1,'[3]Rooms Removed'!$K:$K,"2012-condemned")</f>
        <v>7929</v>
      </c>
      <c r="AW103" s="208">
        <f t="shared" si="29"/>
        <v>23870</v>
      </c>
      <c r="AX103" s="209"/>
    </row>
    <row r="104" spans="1:50" x14ac:dyDescent="0.25">
      <c r="A104" s="141">
        <v>817</v>
      </c>
      <c r="B104" s="142" t="s">
        <v>2067</v>
      </c>
      <c r="C104" s="142" t="s">
        <v>232</v>
      </c>
      <c r="D104" s="142" t="s">
        <v>7537</v>
      </c>
      <c r="E104" s="202">
        <v>0.78</v>
      </c>
      <c r="F104" s="203">
        <f t="shared" si="17"/>
        <v>2</v>
      </c>
      <c r="G104" s="204">
        <f t="shared" si="30"/>
        <v>0</v>
      </c>
      <c r="H104" s="204">
        <f t="shared" si="31"/>
        <v>0</v>
      </c>
      <c r="I104" s="204">
        <f t="shared" si="18"/>
        <v>0</v>
      </c>
      <c r="J104" s="204">
        <f t="shared" si="19"/>
        <v>0</v>
      </c>
      <c r="K104" s="204">
        <f t="shared" si="20"/>
        <v>2</v>
      </c>
      <c r="L104" s="205">
        <f>COUNTIFS([3]Classrooms!$B:$B,$A104,[3]Classrooms!$Q:$Q,"General Classroom")</f>
        <v>2</v>
      </c>
      <c r="M104" s="205">
        <v>0</v>
      </c>
      <c r="N104" s="205">
        <f t="shared" si="32"/>
        <v>2</v>
      </c>
      <c r="O104" s="205">
        <f>SUMIFS([3]SDC!$K:$K,[3]SDC!$L:$L,$A104)</f>
        <v>0</v>
      </c>
      <c r="P104" s="205">
        <f>COUNTIFS([3]Classrooms!$B:$B,$A104,[3]Classrooms!$Q:$Q,"General Classroom",[3]Classrooms!$P:$P,"Adult Ed")</f>
        <v>0</v>
      </c>
      <c r="Q104" s="205">
        <f>COUNTIFS([3]Classrooms!$B:$B,$A104,[3]Classrooms!$Q:$Q,"General Classroom",[3]Classrooms!$P:$P,"CDC*")</f>
        <v>2</v>
      </c>
      <c r="R104" s="205">
        <f>COUNTIFS([3]Classrooms!$B:$B,$A104,[3]Classrooms!$Q:$Q,"General Classroom",[3]Classrooms!$P:$P,"OUSD Central")</f>
        <v>0</v>
      </c>
      <c r="S104" s="205">
        <f>COUNTIFS([3]Classrooms!$B:$B,$A104,[3]Classrooms!$Q:$Q,"General Classroom",[3]Classrooms!$P:$P,"Comm-Based")</f>
        <v>0</v>
      </c>
      <c r="T104" s="205">
        <f>COUNTIFS([3]Classrooms!$B:$B,$A104,[3]Classrooms!$Q:$Q,"General Classroom",[3]Classrooms!$P:$P,"Vacant (Condemned)")</f>
        <v>0</v>
      </c>
      <c r="U104" s="205">
        <f>COUNTIFS([3]Classrooms!$B:$B,$A104,[3]Classrooms!$Q:$Q,"General Classroom",[3]Classrooms!$P:$P,"Charter")</f>
        <v>0</v>
      </c>
      <c r="V104" s="205">
        <f t="shared" si="33"/>
        <v>2</v>
      </c>
      <c r="W104" s="206">
        <f t="shared" si="23"/>
        <v>0</v>
      </c>
      <c r="X104" s="204">
        <f>COUNTIFS([3]Classrooms!$B:$B,$A104,[3]Classrooms!$Q:$Q,"Specialized*")</f>
        <v>0</v>
      </c>
      <c r="Y104" s="204">
        <v>0</v>
      </c>
      <c r="Z104" s="204">
        <v>0</v>
      </c>
      <c r="AA104" s="204">
        <f>COUNTIFS([3]Classrooms!$B:$B,$A104,[3]Classrooms!$Q:$Q,"Specialized*",[3]Classrooms!$P:$P,"Adult Ed")</f>
        <v>0</v>
      </c>
      <c r="AB104" s="204">
        <f>COUNTIFS([3]Classrooms!$B:$B,$A104,[3]Classrooms!$Q:$Q,"Specialized*",[3]Classrooms!$P:$P,"CDC*")</f>
        <v>0</v>
      </c>
      <c r="AC104" s="204">
        <f>COUNTIFS([3]Classrooms!$B:$B,$A104,[3]Classrooms!$Q:$Q,"Specialized*",[3]Classrooms!$P:$P,"OUSD Central")</f>
        <v>0</v>
      </c>
      <c r="AD104" s="204">
        <f>COUNTIFS([3]Classrooms!$B:$B,$A104,[3]Classrooms!$Q:$Q,"Specialized*",[3]Classrooms!$P:$P,"Comm-Based")</f>
        <v>0</v>
      </c>
      <c r="AE104" s="204">
        <f>COUNTIFS([3]Classrooms!$B:$B,$A104,[3]Classrooms!$Q:$Q,"Specialized*",[3]Classrooms!$P:$P,"Vacant (Condemned)")</f>
        <v>0</v>
      </c>
      <c r="AF104" s="204">
        <f>COUNTIFS([3]Classrooms!$B:$B,$A104,[3]Classrooms!$Q:$Q,"Specialized*",[3]Classrooms!$P:$P,"Charter")</f>
        <v>0</v>
      </c>
      <c r="AG104" s="206">
        <f t="shared" si="24"/>
        <v>0</v>
      </c>
      <c r="AH104" s="207">
        <f>SUMIFS([3]Classrooms!$N:$N,[3]Classrooms!$B:$B,$A104,[3]Classrooms!$Q:$Q,AH$3,[3]Classrooms!$N:$N,"&gt;=600",[3]Classrooms!$P:$P,"&lt;&gt;Condemned")</f>
        <v>3233</v>
      </c>
      <c r="AI104" s="207">
        <f>SUMIFS([3]Classrooms!$N:$N,[3]Classrooms!$B:$B,$A104,[3]Classrooms!$Q:$Q,AI$3,[3]Classrooms!$N:$N,"&gt;=600",[3]Classrooms!$P:$P,"&lt;&gt;Condemned")</f>
        <v>0</v>
      </c>
      <c r="AJ104" s="207">
        <f>SUMIFS([3]Classrooms!$N:$N,[3]Classrooms!$B:$B,$A104,[3]Classrooms!$Q:$Q,AJ$3,[3]Classrooms!$N:$N,"&gt;=600",[3]Classrooms!$P:$P,"&lt;&gt;Condemned")</f>
        <v>0</v>
      </c>
      <c r="AK104" s="207">
        <f>SUMIFS([3]Classrooms!$N:$N,[3]Classrooms!$B:$B,$A104,[3]Classrooms!$Q:$Q,AK$3,[3]Classrooms!$N:$N,"&gt;=600",[3]Classrooms!$P:$P,"&lt;&gt;Condemned")</f>
        <v>0</v>
      </c>
      <c r="AL104" s="207">
        <f>SUMIFS('[3]NCS Rooms'!$I:$I,'[3]NCS Rooms'!$A:$A,$A104,'[3]NCS Rooms'!$L:$L,AL$3,'[3]NCS Rooms'!$M:$M,"&lt;&gt;Condemned")</f>
        <v>0</v>
      </c>
      <c r="AM104" s="207">
        <f>SUMIFS('[3]NCS Rooms'!$I:$I,'[3]NCS Rooms'!$A:$A,$A104,'[3]NCS Rooms'!$L:$L,AM$3,'[3]NCS Rooms'!$M:$M,"&lt;&gt;Condemned")</f>
        <v>0</v>
      </c>
      <c r="AN104" s="207">
        <f>SUMIFS('[3]NCS Rooms'!$I:$I,'[3]NCS Rooms'!$A:$A,$A104,'[3]NCS Rooms'!$L:$L,AN$3,'[3]NCS Rooms'!$M:$M,"&lt;&gt;Condemned")</f>
        <v>0</v>
      </c>
      <c r="AO104" s="207">
        <f>SUMIFS('[3]NCS Rooms'!$I:$I,'[3]NCS Rooms'!$A:$A,$A104,'[3]NCS Rooms'!$L:$L,AO$3,'[3]NCS Rooms'!$M:$M,"&lt;&gt;Condemned")</f>
        <v>0</v>
      </c>
      <c r="AP104" s="207">
        <f>SUMIFS('[3]NCS Rooms'!$I:$I,'[3]NCS Rooms'!$A:$A,$A104,'[3]NCS Rooms'!$L:$L,AP$3,'[3]NCS Rooms'!$M:$M,"&lt;&gt;Condemned")</f>
        <v>0</v>
      </c>
      <c r="AQ104" s="207">
        <f>SUMIFS('[3]NCS Rooms'!$I:$I,'[3]NCS Rooms'!$A:$A,$A104,'[3]NCS Rooms'!$L:$L,AQ$3,'[3]NCS Rooms'!$M:$M,"&lt;&gt;Condemned")</f>
        <v>6474</v>
      </c>
      <c r="AR104" s="208">
        <f t="shared" si="25"/>
        <v>1617</v>
      </c>
      <c r="AS104" s="208">
        <f t="shared" si="26"/>
        <v>0</v>
      </c>
      <c r="AT104" s="208">
        <f t="shared" si="27"/>
        <v>6474</v>
      </c>
      <c r="AU104" s="208">
        <f t="shared" si="28"/>
        <v>33977</v>
      </c>
      <c r="AV104" s="208">
        <f>SUMIFS('[3]NCS Rooms'!$I:$I,'[3]NCS Rooms'!$A:$A,$A104,'[3]NCS Rooms'!$F:$F,1)+SUMIFS('[3]Rooms Removed'!$I:$I,'[3]Rooms Removed'!$A:$A,$A104,'[3]Rooms Removed'!$F:$F,1,'[3]Rooms Removed'!$K:$K,"2012-not provided to students")+SUMIFS('[3]Rooms Removed'!$I:$I,'[3]Rooms Removed'!$A:$A,$A104,'[3]Rooms Removed'!$F:$F,1,'[3]Rooms Removed'!$K:$K,"2012-condemned")</f>
        <v>6474</v>
      </c>
      <c r="AW104" s="208">
        <f t="shared" si="29"/>
        <v>27503</v>
      </c>
      <c r="AX104" s="209"/>
    </row>
    <row r="105" spans="1:50" x14ac:dyDescent="0.25">
      <c r="A105" s="141">
        <v>824</v>
      </c>
      <c r="B105" s="142" t="s">
        <v>2077</v>
      </c>
      <c r="C105" s="142" t="s">
        <v>221</v>
      </c>
      <c r="D105" s="142" t="s">
        <v>7538</v>
      </c>
      <c r="E105" s="202">
        <v>0.69</v>
      </c>
      <c r="F105" s="203">
        <f t="shared" si="17"/>
        <v>3</v>
      </c>
      <c r="G105" s="204">
        <f t="shared" si="30"/>
        <v>0</v>
      </c>
      <c r="H105" s="204">
        <f t="shared" si="31"/>
        <v>0</v>
      </c>
      <c r="I105" s="204">
        <f t="shared" si="18"/>
        <v>0</v>
      </c>
      <c r="J105" s="204">
        <f t="shared" si="19"/>
        <v>0</v>
      </c>
      <c r="K105" s="204">
        <f t="shared" si="20"/>
        <v>3</v>
      </c>
      <c r="L105" s="205">
        <f>COUNTIFS([3]Classrooms!$B:$B,$A105,[3]Classrooms!$Q:$Q,"General Classroom")</f>
        <v>3</v>
      </c>
      <c r="M105" s="205">
        <v>0</v>
      </c>
      <c r="N105" s="205">
        <f t="shared" si="32"/>
        <v>3</v>
      </c>
      <c r="O105" s="205">
        <f>SUMIFS([3]SDC!$K:$K,[3]SDC!$L:$L,$A105)</f>
        <v>0</v>
      </c>
      <c r="P105" s="205">
        <f>COUNTIFS([3]Classrooms!$B:$B,$A105,[3]Classrooms!$Q:$Q,"General Classroom",[3]Classrooms!$P:$P,"Adult Ed")</f>
        <v>0</v>
      </c>
      <c r="Q105" s="205">
        <f>COUNTIFS([3]Classrooms!$B:$B,$A105,[3]Classrooms!$Q:$Q,"General Classroom",[3]Classrooms!$P:$P,"CDC*")</f>
        <v>3</v>
      </c>
      <c r="R105" s="205">
        <f>COUNTIFS([3]Classrooms!$B:$B,$A105,[3]Classrooms!$Q:$Q,"General Classroom",[3]Classrooms!$P:$P,"OUSD Central")</f>
        <v>0</v>
      </c>
      <c r="S105" s="205">
        <f>COUNTIFS([3]Classrooms!$B:$B,$A105,[3]Classrooms!$Q:$Q,"General Classroom",[3]Classrooms!$P:$P,"Comm-Based")</f>
        <v>0</v>
      </c>
      <c r="T105" s="205">
        <f>COUNTIFS([3]Classrooms!$B:$B,$A105,[3]Classrooms!$Q:$Q,"General Classroom",[3]Classrooms!$P:$P,"Vacant (Condemned)")</f>
        <v>0</v>
      </c>
      <c r="U105" s="205">
        <f>COUNTIFS([3]Classrooms!$B:$B,$A105,[3]Classrooms!$Q:$Q,"General Classroom",[3]Classrooms!$P:$P,"Charter")</f>
        <v>0</v>
      </c>
      <c r="V105" s="205">
        <f t="shared" si="33"/>
        <v>3</v>
      </c>
      <c r="W105" s="206">
        <f t="shared" si="23"/>
        <v>0</v>
      </c>
      <c r="X105" s="204">
        <f>COUNTIFS([3]Classrooms!$B:$B,$A105,[3]Classrooms!$Q:$Q,"Specialized*")</f>
        <v>0</v>
      </c>
      <c r="Y105" s="204">
        <v>0</v>
      </c>
      <c r="Z105" s="204">
        <v>0</v>
      </c>
      <c r="AA105" s="204">
        <f>COUNTIFS([3]Classrooms!$B:$B,$A105,[3]Classrooms!$Q:$Q,"Specialized*",[3]Classrooms!$P:$P,"Adult Ed")</f>
        <v>0</v>
      </c>
      <c r="AB105" s="204">
        <f>COUNTIFS([3]Classrooms!$B:$B,$A105,[3]Classrooms!$Q:$Q,"Specialized*",[3]Classrooms!$P:$P,"CDC*")</f>
        <v>0</v>
      </c>
      <c r="AC105" s="204">
        <f>COUNTIFS([3]Classrooms!$B:$B,$A105,[3]Classrooms!$Q:$Q,"Specialized*",[3]Classrooms!$P:$P,"OUSD Central")</f>
        <v>0</v>
      </c>
      <c r="AD105" s="204">
        <f>COUNTIFS([3]Classrooms!$B:$B,$A105,[3]Classrooms!$Q:$Q,"Specialized*",[3]Classrooms!$P:$P,"Comm-Based")</f>
        <v>0</v>
      </c>
      <c r="AE105" s="204">
        <f>COUNTIFS([3]Classrooms!$B:$B,$A105,[3]Classrooms!$Q:$Q,"Specialized*",[3]Classrooms!$P:$P,"Vacant (Condemned)")</f>
        <v>0</v>
      </c>
      <c r="AF105" s="204">
        <f>COUNTIFS([3]Classrooms!$B:$B,$A105,[3]Classrooms!$Q:$Q,"Specialized*",[3]Classrooms!$P:$P,"Charter")</f>
        <v>0</v>
      </c>
      <c r="AG105" s="206">
        <f t="shared" si="24"/>
        <v>0</v>
      </c>
      <c r="AH105" s="207">
        <f>SUMIFS([3]Classrooms!$N:$N,[3]Classrooms!$B:$B,$A105,[3]Classrooms!$Q:$Q,AH$3,[3]Classrooms!$N:$N,"&gt;=600",[3]Classrooms!$P:$P,"&lt;&gt;Condemned")</f>
        <v>4917</v>
      </c>
      <c r="AI105" s="207">
        <f>SUMIFS([3]Classrooms!$N:$N,[3]Classrooms!$B:$B,$A105,[3]Classrooms!$Q:$Q,AI$3,[3]Classrooms!$N:$N,"&gt;=600",[3]Classrooms!$P:$P,"&lt;&gt;Condemned")</f>
        <v>0</v>
      </c>
      <c r="AJ105" s="207">
        <f>SUMIFS([3]Classrooms!$N:$N,[3]Classrooms!$B:$B,$A105,[3]Classrooms!$Q:$Q,AJ$3,[3]Classrooms!$N:$N,"&gt;=600",[3]Classrooms!$P:$P,"&lt;&gt;Condemned")</f>
        <v>0</v>
      </c>
      <c r="AK105" s="207">
        <f>SUMIFS([3]Classrooms!$N:$N,[3]Classrooms!$B:$B,$A105,[3]Classrooms!$Q:$Q,AK$3,[3]Classrooms!$N:$N,"&gt;=600",[3]Classrooms!$P:$P,"&lt;&gt;Condemned")</f>
        <v>0</v>
      </c>
      <c r="AL105" s="207">
        <f>SUMIFS('[3]NCS Rooms'!$I:$I,'[3]NCS Rooms'!$A:$A,$A105,'[3]NCS Rooms'!$L:$L,AL$3,'[3]NCS Rooms'!$M:$M,"&lt;&gt;Condemned")</f>
        <v>0</v>
      </c>
      <c r="AM105" s="207">
        <f>SUMIFS('[3]NCS Rooms'!$I:$I,'[3]NCS Rooms'!$A:$A,$A105,'[3]NCS Rooms'!$L:$L,AM$3,'[3]NCS Rooms'!$M:$M,"&lt;&gt;Condemned")</f>
        <v>0</v>
      </c>
      <c r="AN105" s="207">
        <f>SUMIFS('[3]NCS Rooms'!$I:$I,'[3]NCS Rooms'!$A:$A,$A105,'[3]NCS Rooms'!$L:$L,AN$3,'[3]NCS Rooms'!$M:$M,"&lt;&gt;Condemned")</f>
        <v>0</v>
      </c>
      <c r="AO105" s="207">
        <f>SUMIFS('[3]NCS Rooms'!$I:$I,'[3]NCS Rooms'!$A:$A,$A105,'[3]NCS Rooms'!$L:$L,AO$3,'[3]NCS Rooms'!$M:$M,"&lt;&gt;Condemned")</f>
        <v>0</v>
      </c>
      <c r="AP105" s="207">
        <f>SUMIFS('[3]NCS Rooms'!$I:$I,'[3]NCS Rooms'!$A:$A,$A105,'[3]NCS Rooms'!$L:$L,AP$3,'[3]NCS Rooms'!$M:$M,"&lt;&gt;Condemned")</f>
        <v>504</v>
      </c>
      <c r="AQ105" s="207">
        <f>SUMIFS('[3]NCS Rooms'!$I:$I,'[3]NCS Rooms'!$A:$A,$A105,'[3]NCS Rooms'!$L:$L,AQ$3,'[3]NCS Rooms'!$M:$M,"&lt;&gt;Condemned")</f>
        <v>1798</v>
      </c>
      <c r="AR105" s="208">
        <f t="shared" si="25"/>
        <v>1639</v>
      </c>
      <c r="AS105" s="208">
        <f t="shared" si="26"/>
        <v>0</v>
      </c>
      <c r="AT105" s="208">
        <f t="shared" si="27"/>
        <v>1798</v>
      </c>
      <c r="AU105" s="208">
        <f t="shared" si="28"/>
        <v>30056</v>
      </c>
      <c r="AV105" s="208">
        <f>SUMIFS('[3]NCS Rooms'!$I:$I,'[3]NCS Rooms'!$A:$A,$A105,'[3]NCS Rooms'!$F:$F,1)+SUMIFS('[3]Rooms Removed'!$I:$I,'[3]Rooms Removed'!$A:$A,$A105,'[3]Rooms Removed'!$F:$F,1,'[3]Rooms Removed'!$K:$K,"2012-not provided to students")+SUMIFS('[3]Rooms Removed'!$I:$I,'[3]Rooms Removed'!$A:$A,$A105,'[3]Rooms Removed'!$F:$F,1,'[3]Rooms Removed'!$K:$K,"2012-condemned")</f>
        <v>4582</v>
      </c>
      <c r="AW105" s="208">
        <f t="shared" si="29"/>
        <v>25474</v>
      </c>
      <c r="AX105" s="209"/>
    </row>
    <row r="106" spans="1:50" x14ac:dyDescent="0.25">
      <c r="A106" s="141">
        <v>825</v>
      </c>
      <c r="B106" s="142" t="s">
        <v>2065</v>
      </c>
      <c r="C106" s="142" t="s">
        <v>285</v>
      </c>
      <c r="D106" s="142" t="s">
        <v>7539</v>
      </c>
      <c r="E106" s="202">
        <v>0.56999999999999995</v>
      </c>
      <c r="F106" s="203">
        <f t="shared" si="17"/>
        <v>4</v>
      </c>
      <c r="G106" s="204">
        <f t="shared" si="30"/>
        <v>0</v>
      </c>
      <c r="H106" s="204">
        <f t="shared" si="31"/>
        <v>0</v>
      </c>
      <c r="I106" s="204">
        <f t="shared" si="18"/>
        <v>0</v>
      </c>
      <c r="J106" s="204">
        <f t="shared" si="19"/>
        <v>0</v>
      </c>
      <c r="K106" s="204">
        <f t="shared" si="20"/>
        <v>4</v>
      </c>
      <c r="L106" s="205">
        <f>COUNTIFS([3]Classrooms!$B:$B,$A106,[3]Classrooms!$Q:$Q,"General Classroom")</f>
        <v>4</v>
      </c>
      <c r="M106" s="205">
        <v>0</v>
      </c>
      <c r="N106" s="205">
        <f t="shared" si="32"/>
        <v>4</v>
      </c>
      <c r="O106" s="205">
        <f>SUMIFS([3]SDC!$K:$K,[3]SDC!$L:$L,$A106)</f>
        <v>0</v>
      </c>
      <c r="P106" s="205">
        <f>COUNTIFS([3]Classrooms!$B:$B,$A106,[3]Classrooms!$Q:$Q,"General Classroom",[3]Classrooms!$P:$P,"Adult Ed")</f>
        <v>0</v>
      </c>
      <c r="Q106" s="205">
        <f>COUNTIFS([3]Classrooms!$B:$B,$A106,[3]Classrooms!$Q:$Q,"General Classroom",[3]Classrooms!$P:$P,"CDC*")</f>
        <v>4</v>
      </c>
      <c r="R106" s="205">
        <f>COUNTIFS([3]Classrooms!$B:$B,$A106,[3]Classrooms!$Q:$Q,"General Classroom",[3]Classrooms!$P:$P,"OUSD Central")</f>
        <v>0</v>
      </c>
      <c r="S106" s="205">
        <f>COUNTIFS([3]Classrooms!$B:$B,$A106,[3]Classrooms!$Q:$Q,"General Classroom",[3]Classrooms!$P:$P,"Comm-Based")</f>
        <v>0</v>
      </c>
      <c r="T106" s="205">
        <f>COUNTIFS([3]Classrooms!$B:$B,$A106,[3]Classrooms!$Q:$Q,"General Classroom",[3]Classrooms!$P:$P,"Vacant (Condemned)")</f>
        <v>0</v>
      </c>
      <c r="U106" s="205">
        <f>COUNTIFS([3]Classrooms!$B:$B,$A106,[3]Classrooms!$Q:$Q,"General Classroom",[3]Classrooms!$P:$P,"Charter")</f>
        <v>0</v>
      </c>
      <c r="V106" s="205">
        <f t="shared" si="33"/>
        <v>4</v>
      </c>
      <c r="W106" s="206">
        <f t="shared" si="23"/>
        <v>0</v>
      </c>
      <c r="X106" s="204">
        <f>COUNTIFS([3]Classrooms!$B:$B,$A106,[3]Classrooms!$Q:$Q,"Specialized*")</f>
        <v>0</v>
      </c>
      <c r="Y106" s="204">
        <v>0</v>
      </c>
      <c r="Z106" s="204">
        <v>0</v>
      </c>
      <c r="AA106" s="204">
        <f>COUNTIFS([3]Classrooms!$B:$B,$A106,[3]Classrooms!$Q:$Q,"Specialized*",[3]Classrooms!$P:$P,"Adult Ed")</f>
        <v>0</v>
      </c>
      <c r="AB106" s="204">
        <f>COUNTIFS([3]Classrooms!$B:$B,$A106,[3]Classrooms!$Q:$Q,"Specialized*",[3]Classrooms!$P:$P,"CDC*")</f>
        <v>0</v>
      </c>
      <c r="AC106" s="204">
        <f>COUNTIFS([3]Classrooms!$B:$B,$A106,[3]Classrooms!$Q:$Q,"Specialized*",[3]Classrooms!$P:$P,"OUSD Central")</f>
        <v>0</v>
      </c>
      <c r="AD106" s="204">
        <f>COUNTIFS([3]Classrooms!$B:$B,$A106,[3]Classrooms!$Q:$Q,"Specialized*",[3]Classrooms!$P:$P,"Comm-Based")</f>
        <v>0</v>
      </c>
      <c r="AE106" s="204">
        <f>COUNTIFS([3]Classrooms!$B:$B,$A106,[3]Classrooms!$Q:$Q,"Specialized*",[3]Classrooms!$P:$P,"Vacant (Condemned)")</f>
        <v>0</v>
      </c>
      <c r="AF106" s="204">
        <f>COUNTIFS([3]Classrooms!$B:$B,$A106,[3]Classrooms!$Q:$Q,"Specialized*",[3]Classrooms!$P:$P,"Charter")</f>
        <v>0</v>
      </c>
      <c r="AG106" s="206">
        <f t="shared" si="24"/>
        <v>0</v>
      </c>
      <c r="AH106" s="207">
        <f>SUMIFS([3]Classrooms!$N:$N,[3]Classrooms!$B:$B,$A106,[3]Classrooms!$Q:$Q,AH$3,[3]Classrooms!$N:$N,"&gt;=600",[3]Classrooms!$P:$P,"&lt;&gt;Condemned")</f>
        <v>4080</v>
      </c>
      <c r="AI106" s="207">
        <f>SUMIFS([3]Classrooms!$N:$N,[3]Classrooms!$B:$B,$A106,[3]Classrooms!$Q:$Q,AI$3,[3]Classrooms!$N:$N,"&gt;=600",[3]Classrooms!$P:$P,"&lt;&gt;Condemned")</f>
        <v>0</v>
      </c>
      <c r="AJ106" s="207">
        <f>SUMIFS([3]Classrooms!$N:$N,[3]Classrooms!$B:$B,$A106,[3]Classrooms!$Q:$Q,AJ$3,[3]Classrooms!$N:$N,"&gt;=600",[3]Classrooms!$P:$P,"&lt;&gt;Condemned")</f>
        <v>0</v>
      </c>
      <c r="AK106" s="207">
        <f>SUMIFS([3]Classrooms!$N:$N,[3]Classrooms!$B:$B,$A106,[3]Classrooms!$Q:$Q,AK$3,[3]Classrooms!$N:$N,"&gt;=600",[3]Classrooms!$P:$P,"&lt;&gt;Condemned")</f>
        <v>0</v>
      </c>
      <c r="AL106" s="207">
        <f>SUMIFS('[3]NCS Rooms'!$I:$I,'[3]NCS Rooms'!$A:$A,$A106,'[3]NCS Rooms'!$L:$L,AL$3,'[3]NCS Rooms'!$M:$M,"&lt;&gt;Condemned")</f>
        <v>1368</v>
      </c>
      <c r="AM106" s="207">
        <f>SUMIFS('[3]NCS Rooms'!$I:$I,'[3]NCS Rooms'!$A:$A,$A106,'[3]NCS Rooms'!$L:$L,AM$3,'[3]NCS Rooms'!$M:$M,"&lt;&gt;Condemned")</f>
        <v>0</v>
      </c>
      <c r="AN106" s="207">
        <f>SUMIFS('[3]NCS Rooms'!$I:$I,'[3]NCS Rooms'!$A:$A,$A106,'[3]NCS Rooms'!$L:$L,AN$3,'[3]NCS Rooms'!$M:$M,"&lt;&gt;Condemned")</f>
        <v>0</v>
      </c>
      <c r="AO106" s="207">
        <f>SUMIFS('[3]NCS Rooms'!$I:$I,'[3]NCS Rooms'!$A:$A,$A106,'[3]NCS Rooms'!$L:$L,AO$3,'[3]NCS Rooms'!$M:$M,"&lt;&gt;Condemned")</f>
        <v>0</v>
      </c>
      <c r="AP106" s="207">
        <f>SUMIFS('[3]NCS Rooms'!$I:$I,'[3]NCS Rooms'!$A:$A,$A106,'[3]NCS Rooms'!$L:$L,AP$3,'[3]NCS Rooms'!$M:$M,"&lt;&gt;Condemned")</f>
        <v>902</v>
      </c>
      <c r="AQ106" s="207">
        <f>SUMIFS('[3]NCS Rooms'!$I:$I,'[3]NCS Rooms'!$A:$A,$A106,'[3]NCS Rooms'!$L:$L,AQ$3,'[3]NCS Rooms'!$M:$M,"&lt;&gt;Condemned")</f>
        <v>543</v>
      </c>
      <c r="AR106" s="208">
        <f t="shared" si="25"/>
        <v>1020</v>
      </c>
      <c r="AS106" s="208">
        <f t="shared" si="26"/>
        <v>0</v>
      </c>
      <c r="AT106" s="208">
        <f t="shared" si="27"/>
        <v>543</v>
      </c>
      <c r="AU106" s="208">
        <f t="shared" si="28"/>
        <v>24829</v>
      </c>
      <c r="AV106" s="208">
        <f>SUMIFS('[3]NCS Rooms'!$I:$I,'[3]NCS Rooms'!$A:$A,$A106,'[3]NCS Rooms'!$F:$F,1)+SUMIFS('[3]Rooms Removed'!$I:$I,'[3]Rooms Removed'!$A:$A,$A106,'[3]Rooms Removed'!$F:$F,1,'[3]Rooms Removed'!$K:$K,"2012-not provided to students")+SUMIFS('[3]Rooms Removed'!$I:$I,'[3]Rooms Removed'!$A:$A,$A106,'[3]Rooms Removed'!$F:$F,1,'[3]Rooms Removed'!$K:$K,"2012-condemned")</f>
        <v>8150</v>
      </c>
      <c r="AW106" s="208">
        <f t="shared" si="29"/>
        <v>16679</v>
      </c>
      <c r="AX106" s="209"/>
    </row>
    <row r="107" spans="1:50" x14ac:dyDescent="0.25">
      <c r="A107" s="141">
        <v>893</v>
      </c>
      <c r="B107" s="142" t="s">
        <v>2073</v>
      </c>
      <c r="C107" s="142" t="s">
        <v>232</v>
      </c>
      <c r="D107" s="142" t="s">
        <v>7540</v>
      </c>
      <c r="E107" s="202">
        <v>0.87</v>
      </c>
      <c r="F107" s="203">
        <f t="shared" si="17"/>
        <v>3</v>
      </c>
      <c r="G107" s="204">
        <f t="shared" si="30"/>
        <v>0</v>
      </c>
      <c r="H107" s="204">
        <f t="shared" si="31"/>
        <v>0</v>
      </c>
      <c r="I107" s="204">
        <f t="shared" si="18"/>
        <v>0</v>
      </c>
      <c r="J107" s="204">
        <f t="shared" si="19"/>
        <v>0</v>
      </c>
      <c r="K107" s="204">
        <f t="shared" si="20"/>
        <v>3</v>
      </c>
      <c r="L107" s="205">
        <f>COUNTIFS([3]Classrooms!$B:$B,$A107,[3]Classrooms!$Q:$Q,"General Classroom")</f>
        <v>3</v>
      </c>
      <c r="M107" s="205">
        <v>0</v>
      </c>
      <c r="N107" s="205">
        <f t="shared" si="32"/>
        <v>3</v>
      </c>
      <c r="O107" s="205">
        <f>SUMIFS([3]SDC!$K:$K,[3]SDC!$L:$L,$A107)</f>
        <v>0</v>
      </c>
      <c r="P107" s="205">
        <f>COUNTIFS([3]Classrooms!$B:$B,$A107,[3]Classrooms!$Q:$Q,"General Classroom",[3]Classrooms!$P:$P,"Adult Ed")</f>
        <v>0</v>
      </c>
      <c r="Q107" s="205">
        <f>COUNTIFS([3]Classrooms!$B:$B,$A107,[3]Classrooms!$Q:$Q,"General Classroom",[3]Classrooms!$P:$P,"CDC*")</f>
        <v>3</v>
      </c>
      <c r="R107" s="205">
        <f>COUNTIFS([3]Classrooms!$B:$B,$A107,[3]Classrooms!$Q:$Q,"General Classroom",[3]Classrooms!$P:$P,"OUSD Central")</f>
        <v>0</v>
      </c>
      <c r="S107" s="205">
        <f>COUNTIFS([3]Classrooms!$B:$B,$A107,[3]Classrooms!$Q:$Q,"General Classroom",[3]Classrooms!$P:$P,"Comm-Based")</f>
        <v>0</v>
      </c>
      <c r="T107" s="205">
        <f>COUNTIFS([3]Classrooms!$B:$B,$A107,[3]Classrooms!$Q:$Q,"General Classroom",[3]Classrooms!$P:$P,"Vacant (Condemned)")</f>
        <v>0</v>
      </c>
      <c r="U107" s="205">
        <f>COUNTIFS([3]Classrooms!$B:$B,$A107,[3]Classrooms!$Q:$Q,"General Classroom",[3]Classrooms!$P:$P,"Charter")</f>
        <v>0</v>
      </c>
      <c r="V107" s="205">
        <f t="shared" si="33"/>
        <v>3</v>
      </c>
      <c r="W107" s="206">
        <f t="shared" si="23"/>
        <v>0</v>
      </c>
      <c r="X107" s="204">
        <f>COUNTIFS([3]Classrooms!$B:$B,$A107,[3]Classrooms!$Q:$Q,"Specialized*")</f>
        <v>0</v>
      </c>
      <c r="Y107" s="204">
        <v>0</v>
      </c>
      <c r="Z107" s="204">
        <v>0</v>
      </c>
      <c r="AA107" s="204">
        <f>COUNTIFS([3]Classrooms!$B:$B,$A107,[3]Classrooms!$Q:$Q,"Specialized*",[3]Classrooms!$P:$P,"Adult Ed")</f>
        <v>0</v>
      </c>
      <c r="AB107" s="204">
        <f>COUNTIFS([3]Classrooms!$B:$B,$A107,[3]Classrooms!$Q:$Q,"Specialized*",[3]Classrooms!$P:$P,"CDC*")</f>
        <v>0</v>
      </c>
      <c r="AC107" s="204">
        <f>COUNTIFS([3]Classrooms!$B:$B,$A107,[3]Classrooms!$Q:$Q,"Specialized*",[3]Classrooms!$P:$P,"OUSD Central")</f>
        <v>0</v>
      </c>
      <c r="AD107" s="204">
        <f>COUNTIFS([3]Classrooms!$B:$B,$A107,[3]Classrooms!$Q:$Q,"Specialized*",[3]Classrooms!$P:$P,"Comm-Based")</f>
        <v>0</v>
      </c>
      <c r="AE107" s="204">
        <f>COUNTIFS([3]Classrooms!$B:$B,$A107,[3]Classrooms!$Q:$Q,"Specialized*",[3]Classrooms!$P:$P,"Vacant (Condemned)")</f>
        <v>0</v>
      </c>
      <c r="AF107" s="204">
        <f>COUNTIFS([3]Classrooms!$B:$B,$A107,[3]Classrooms!$Q:$Q,"Specialized*",[3]Classrooms!$P:$P,"Charter")</f>
        <v>0</v>
      </c>
      <c r="AG107" s="206">
        <f t="shared" si="24"/>
        <v>0</v>
      </c>
      <c r="AH107" s="207">
        <f>SUMIFS([3]Classrooms!$N:$N,[3]Classrooms!$B:$B,$A107,[3]Classrooms!$Q:$Q,AH$3,[3]Classrooms!$N:$N,"&gt;=600",[3]Classrooms!$P:$P,"&lt;&gt;Condemned")</f>
        <v>2428</v>
      </c>
      <c r="AI107" s="207">
        <f>SUMIFS([3]Classrooms!$N:$N,[3]Classrooms!$B:$B,$A107,[3]Classrooms!$Q:$Q,AI$3,[3]Classrooms!$N:$N,"&gt;=600",[3]Classrooms!$P:$P,"&lt;&gt;Condemned")</f>
        <v>0</v>
      </c>
      <c r="AJ107" s="207">
        <f>SUMIFS([3]Classrooms!$N:$N,[3]Classrooms!$B:$B,$A107,[3]Classrooms!$Q:$Q,AJ$3,[3]Classrooms!$N:$N,"&gt;=600",[3]Classrooms!$P:$P,"&lt;&gt;Condemned")</f>
        <v>0</v>
      </c>
      <c r="AK107" s="207">
        <f>SUMIFS([3]Classrooms!$N:$N,[3]Classrooms!$B:$B,$A107,[3]Classrooms!$Q:$Q,AK$3,[3]Classrooms!$N:$N,"&gt;=600",[3]Classrooms!$P:$P,"&lt;&gt;Condemned")</f>
        <v>0</v>
      </c>
      <c r="AL107" s="207">
        <f>SUMIFS('[3]NCS Rooms'!$I:$I,'[3]NCS Rooms'!$A:$A,$A107,'[3]NCS Rooms'!$L:$L,AL$3,'[3]NCS Rooms'!$M:$M,"&lt;&gt;Condemned")</f>
        <v>0</v>
      </c>
      <c r="AM107" s="207">
        <f>SUMIFS('[3]NCS Rooms'!$I:$I,'[3]NCS Rooms'!$A:$A,$A107,'[3]NCS Rooms'!$L:$L,AM$3,'[3]NCS Rooms'!$M:$M,"&lt;&gt;Condemned")</f>
        <v>0</v>
      </c>
      <c r="AN107" s="207">
        <f>SUMIFS('[3]NCS Rooms'!$I:$I,'[3]NCS Rooms'!$A:$A,$A107,'[3]NCS Rooms'!$L:$L,AN$3,'[3]NCS Rooms'!$M:$M,"&lt;&gt;Condemned")</f>
        <v>0</v>
      </c>
      <c r="AO107" s="207">
        <f>SUMIFS('[3]NCS Rooms'!$I:$I,'[3]NCS Rooms'!$A:$A,$A107,'[3]NCS Rooms'!$L:$L,AO$3,'[3]NCS Rooms'!$M:$M,"&lt;&gt;Condemned")</f>
        <v>0</v>
      </c>
      <c r="AP107" s="207">
        <f>SUMIFS('[3]NCS Rooms'!$I:$I,'[3]NCS Rooms'!$A:$A,$A107,'[3]NCS Rooms'!$L:$L,AP$3,'[3]NCS Rooms'!$M:$M,"&lt;&gt;Condemned")</f>
        <v>1680</v>
      </c>
      <c r="AQ107" s="207">
        <f>SUMIFS('[3]NCS Rooms'!$I:$I,'[3]NCS Rooms'!$A:$A,$A107,'[3]NCS Rooms'!$L:$L,AQ$3,'[3]NCS Rooms'!$M:$M,"&lt;&gt;Condemned")</f>
        <v>1344</v>
      </c>
      <c r="AR107" s="208">
        <f t="shared" si="25"/>
        <v>809</v>
      </c>
      <c r="AS107" s="208">
        <f t="shared" si="26"/>
        <v>0</v>
      </c>
      <c r="AT107" s="208">
        <f t="shared" si="27"/>
        <v>1344</v>
      </c>
      <c r="AU107" s="208">
        <f t="shared" si="28"/>
        <v>37897</v>
      </c>
      <c r="AV107" s="208">
        <f>SUMIFS('[3]NCS Rooms'!$I:$I,'[3]NCS Rooms'!$A:$A,$A107,'[3]NCS Rooms'!$F:$F,1)+SUMIFS('[3]Rooms Removed'!$I:$I,'[3]Rooms Removed'!$A:$A,$A107,'[3]Rooms Removed'!$F:$F,1,'[3]Rooms Removed'!$K:$K,"2012-not provided to students")+SUMIFS('[3]Rooms Removed'!$I:$I,'[3]Rooms Removed'!$A:$A,$A107,'[3]Rooms Removed'!$F:$F,1,'[3]Rooms Removed'!$K:$K,"2012-condemned")</f>
        <v>6080</v>
      </c>
      <c r="AW107" s="208">
        <f t="shared" si="29"/>
        <v>31817</v>
      </c>
      <c r="AX107" s="209"/>
    </row>
    <row r="108" spans="1:50" x14ac:dyDescent="0.25">
      <c r="A108" s="214">
        <v>900</v>
      </c>
      <c r="B108" s="142" t="s">
        <v>414</v>
      </c>
      <c r="C108" s="142" t="s">
        <v>232</v>
      </c>
      <c r="D108" s="142" t="s">
        <v>7541</v>
      </c>
      <c r="E108" s="202">
        <v>4.7300000000000004</v>
      </c>
      <c r="F108" s="203">
        <f t="shared" si="17"/>
        <v>0</v>
      </c>
      <c r="G108" s="204">
        <f t="shared" si="30"/>
        <v>0</v>
      </c>
      <c r="H108" s="204">
        <f t="shared" si="31"/>
        <v>0</v>
      </c>
      <c r="I108" s="204">
        <f t="shared" si="18"/>
        <v>0</v>
      </c>
      <c r="J108" s="204">
        <f t="shared" si="19"/>
        <v>0</v>
      </c>
      <c r="K108" s="204">
        <f t="shared" si="20"/>
        <v>0</v>
      </c>
      <c r="L108" s="205">
        <f>COUNTIFS([3]Classrooms!$B:$B,$A108,[3]Classrooms!$Q:$Q,"General Classroom")</f>
        <v>0</v>
      </c>
      <c r="M108" s="205">
        <v>0</v>
      </c>
      <c r="N108" s="205">
        <f t="shared" si="32"/>
        <v>0</v>
      </c>
      <c r="O108" s="205">
        <f>SUMIFS([3]SDC!$K:$K,[3]SDC!$L:$L,$A108)</f>
        <v>0</v>
      </c>
      <c r="P108" s="205">
        <f>COUNTIFS([3]Classrooms!$B:$B,$A108,[3]Classrooms!$Q:$Q,"General Classroom",[3]Classrooms!$P:$P,"Adult Ed")</f>
        <v>0</v>
      </c>
      <c r="Q108" s="205">
        <f>COUNTIFS([3]Classrooms!$B:$B,$A108,[3]Classrooms!$Q:$Q,"General Classroom",[3]Classrooms!$P:$P,"CDC*")</f>
        <v>0</v>
      </c>
      <c r="R108" s="205">
        <f>COUNTIFS([3]Classrooms!$B:$B,$A108,[3]Classrooms!$Q:$Q,"General Classroom",[3]Classrooms!$P:$P,"OUSD Central")</f>
        <v>0</v>
      </c>
      <c r="S108" s="205">
        <f>COUNTIFS([3]Classrooms!$B:$B,$A108,[3]Classrooms!$Q:$Q,"General Classroom",[3]Classrooms!$P:$P,"Comm-Based")</f>
        <v>0</v>
      </c>
      <c r="T108" s="205">
        <f>COUNTIFS([3]Classrooms!$B:$B,$A108,[3]Classrooms!$Q:$Q,"General Classroom",[3]Classrooms!$P:$P,"Vacant (Condemned)")</f>
        <v>0</v>
      </c>
      <c r="U108" s="205">
        <f>COUNTIFS([3]Classrooms!$B:$B,$A108,[3]Classrooms!$Q:$Q,"General Classroom",[3]Classrooms!$P:$P,"Charter")</f>
        <v>0</v>
      </c>
      <c r="V108" s="205">
        <f t="shared" si="33"/>
        <v>0</v>
      </c>
      <c r="W108" s="206">
        <f t="shared" si="23"/>
        <v>0</v>
      </c>
      <c r="X108" s="204">
        <f>COUNTIFS([3]Classrooms!$B:$B,$A108,[3]Classrooms!$Q:$Q,"Specialized*")</f>
        <v>0</v>
      </c>
      <c r="Y108" s="204">
        <v>0</v>
      </c>
      <c r="Z108" s="204">
        <v>0</v>
      </c>
      <c r="AA108" s="204">
        <f>COUNTIFS([3]Classrooms!$B:$B,$A108,[3]Classrooms!$Q:$Q,"Specialized*",[3]Classrooms!$P:$P,"Adult Ed")</f>
        <v>0</v>
      </c>
      <c r="AB108" s="204">
        <f>COUNTIFS([3]Classrooms!$B:$B,$A108,[3]Classrooms!$Q:$Q,"Specialized*",[3]Classrooms!$P:$P,"CDC*")</f>
        <v>0</v>
      </c>
      <c r="AC108" s="204">
        <f>COUNTIFS([3]Classrooms!$B:$B,$A108,[3]Classrooms!$Q:$Q,"Specialized*",[3]Classrooms!$P:$P,"OUSD Central")</f>
        <v>0</v>
      </c>
      <c r="AD108" s="204">
        <f>COUNTIFS([3]Classrooms!$B:$B,$A108,[3]Classrooms!$Q:$Q,"Specialized*",[3]Classrooms!$P:$P,"Comm-Based")</f>
        <v>0</v>
      </c>
      <c r="AE108" s="204">
        <f>COUNTIFS([3]Classrooms!$B:$B,$A108,[3]Classrooms!$Q:$Q,"Specialized*",[3]Classrooms!$P:$P,"Vacant (Condemned)")</f>
        <v>0</v>
      </c>
      <c r="AF108" s="204">
        <f>COUNTIFS([3]Classrooms!$B:$B,$A108,[3]Classrooms!$Q:$Q,"Specialized*",[3]Classrooms!$P:$P,"Charter")</f>
        <v>0</v>
      </c>
      <c r="AG108" s="206">
        <f t="shared" si="24"/>
        <v>0</v>
      </c>
      <c r="AH108" s="207">
        <f>SUMIFS([3]Classrooms!$N:$N,[3]Classrooms!$B:$B,$A108,[3]Classrooms!$Q:$Q,AH$3,[3]Classrooms!$N:$N,"&gt;=600",[3]Classrooms!$P:$P,"&lt;&gt;Condemned")</f>
        <v>0</v>
      </c>
      <c r="AI108" s="207">
        <f>SUMIFS([3]Classrooms!$N:$N,[3]Classrooms!$B:$B,$A108,[3]Classrooms!$Q:$Q,AI$3,[3]Classrooms!$N:$N,"&gt;=600",[3]Classrooms!$P:$P,"&lt;&gt;Condemned")</f>
        <v>0</v>
      </c>
      <c r="AJ108" s="207">
        <f>SUMIFS([3]Classrooms!$N:$N,[3]Classrooms!$B:$B,$A108,[3]Classrooms!$Q:$Q,AJ$3,[3]Classrooms!$N:$N,"&gt;=600",[3]Classrooms!$P:$P,"&lt;&gt;Condemned")</f>
        <v>0</v>
      </c>
      <c r="AK108" s="207">
        <f>SUMIFS([3]Classrooms!$N:$N,[3]Classrooms!$B:$B,$A108,[3]Classrooms!$Q:$Q,AK$3,[3]Classrooms!$N:$N,"&gt;=600",[3]Classrooms!$P:$P,"&lt;&gt;Condemned")</f>
        <v>0</v>
      </c>
      <c r="AL108" s="207">
        <f>SUMIFS('[3]NCS Rooms'!$I:$I,'[3]NCS Rooms'!$A:$A,$A108,'[3]NCS Rooms'!$L:$L,AL$3,'[3]NCS Rooms'!$M:$M,"&lt;&gt;Condemned")</f>
        <v>0</v>
      </c>
      <c r="AM108" s="207">
        <f>SUMIFS('[3]NCS Rooms'!$I:$I,'[3]NCS Rooms'!$A:$A,$A108,'[3]NCS Rooms'!$L:$L,AM$3,'[3]NCS Rooms'!$M:$M,"&lt;&gt;Condemned")</f>
        <v>0</v>
      </c>
      <c r="AN108" s="207">
        <f>SUMIFS('[3]NCS Rooms'!$I:$I,'[3]NCS Rooms'!$A:$A,$A108,'[3]NCS Rooms'!$L:$L,AN$3,'[3]NCS Rooms'!$M:$M,"&lt;&gt;Condemned")</f>
        <v>760</v>
      </c>
      <c r="AO108" s="207">
        <f>SUMIFS('[3]NCS Rooms'!$I:$I,'[3]NCS Rooms'!$A:$A,$A108,'[3]NCS Rooms'!$L:$L,AO$3,'[3]NCS Rooms'!$M:$M,"&lt;&gt;Condemned")</f>
        <v>0</v>
      </c>
      <c r="AP108" s="207">
        <f>SUMIFS('[3]NCS Rooms'!$I:$I,'[3]NCS Rooms'!$A:$A,$A108,'[3]NCS Rooms'!$L:$L,AP$3,'[3]NCS Rooms'!$M:$M,"&lt;&gt;Condemned")</f>
        <v>46358</v>
      </c>
      <c r="AQ108" s="207">
        <f>SUMIFS('[3]NCS Rooms'!$I:$I,'[3]NCS Rooms'!$A:$A,$A108,'[3]NCS Rooms'!$L:$L,AQ$3,'[3]NCS Rooms'!$M:$M,"&lt;&gt;Condemned")</f>
        <v>12915</v>
      </c>
      <c r="AR108" s="208">
        <f t="shared" si="25"/>
        <v>0</v>
      </c>
      <c r="AS108" s="208">
        <f t="shared" si="26"/>
        <v>0</v>
      </c>
      <c r="AT108" s="208">
        <f t="shared" si="27"/>
        <v>12915</v>
      </c>
      <c r="AU108" s="208">
        <f t="shared" si="28"/>
        <v>206039</v>
      </c>
      <c r="AV108" s="208">
        <f>SUMIFS('[3]NCS Rooms'!$I:$I,'[3]NCS Rooms'!$A:$A,$A108,'[3]NCS Rooms'!$F:$F,1)+SUMIFS('[3]Rooms Removed'!$I:$I,'[3]Rooms Removed'!$A:$A,$A108,'[3]Rooms Removed'!$F:$F,1,'[3]Rooms Removed'!$K:$K,"2012-not provided to students")+SUMIFS('[3]Rooms Removed'!$I:$I,'[3]Rooms Removed'!$A:$A,$A108,'[3]Rooms Removed'!$F:$F,1,'[3]Rooms Removed'!$K:$K,"2012-condemned")</f>
        <v>40956</v>
      </c>
      <c r="AW108" s="208">
        <f t="shared" si="29"/>
        <v>165083</v>
      </c>
      <c r="AX108" s="209"/>
    </row>
    <row r="109" spans="1:50" x14ac:dyDescent="0.25">
      <c r="A109" s="141">
        <v>901</v>
      </c>
      <c r="B109" s="142" t="s">
        <v>425</v>
      </c>
      <c r="C109" s="142" t="s">
        <v>213</v>
      </c>
      <c r="D109" s="142" t="s">
        <v>425</v>
      </c>
      <c r="E109" s="202">
        <v>1.52</v>
      </c>
      <c r="F109" s="203">
        <f t="shared" si="17"/>
        <v>0</v>
      </c>
      <c r="G109" s="204">
        <f t="shared" si="30"/>
        <v>0</v>
      </c>
      <c r="H109" s="204">
        <f t="shared" si="31"/>
        <v>0</v>
      </c>
      <c r="I109" s="204">
        <f t="shared" si="18"/>
        <v>0</v>
      </c>
      <c r="J109" s="204">
        <f t="shared" si="19"/>
        <v>0</v>
      </c>
      <c r="K109" s="204">
        <f t="shared" si="20"/>
        <v>0</v>
      </c>
      <c r="L109" s="205">
        <f>COUNTIFS([3]Classrooms!$B:$B,$A109,[3]Classrooms!$Q:$Q,"General Classroom")</f>
        <v>0</v>
      </c>
      <c r="M109" s="205">
        <v>0</v>
      </c>
      <c r="N109" s="205">
        <f t="shared" si="32"/>
        <v>0</v>
      </c>
      <c r="O109" s="205">
        <f>SUMIFS([3]SDC!$K:$K,[3]SDC!$L:$L,$A109)</f>
        <v>0</v>
      </c>
      <c r="P109" s="205">
        <f>COUNTIFS([3]Classrooms!$B:$B,$A109,[3]Classrooms!$Q:$Q,"General Classroom",[3]Classrooms!$P:$P,"Adult Ed")</f>
        <v>0</v>
      </c>
      <c r="Q109" s="205">
        <f>COUNTIFS([3]Classrooms!$B:$B,$A109,[3]Classrooms!$Q:$Q,"General Classroom",[3]Classrooms!$P:$P,"CDC*")</f>
        <v>0</v>
      </c>
      <c r="R109" s="205">
        <f>COUNTIFS([3]Classrooms!$B:$B,$A109,[3]Classrooms!$Q:$Q,"General Classroom",[3]Classrooms!$P:$P,"OUSD Central")</f>
        <v>0</v>
      </c>
      <c r="S109" s="205">
        <f>COUNTIFS([3]Classrooms!$B:$B,$A109,[3]Classrooms!$Q:$Q,"General Classroom",[3]Classrooms!$P:$P,"Comm-Based")</f>
        <v>0</v>
      </c>
      <c r="T109" s="205">
        <f>COUNTIFS([3]Classrooms!$B:$B,$A109,[3]Classrooms!$Q:$Q,"General Classroom",[3]Classrooms!$P:$P,"Vacant (Condemned)")</f>
        <v>0</v>
      </c>
      <c r="U109" s="205">
        <f>COUNTIFS([3]Classrooms!$B:$B,$A109,[3]Classrooms!$Q:$Q,"General Classroom",[3]Classrooms!$P:$P,"Charter")</f>
        <v>0</v>
      </c>
      <c r="V109" s="205">
        <f t="shared" si="33"/>
        <v>0</v>
      </c>
      <c r="W109" s="206">
        <f t="shared" si="23"/>
        <v>0</v>
      </c>
      <c r="X109" s="204">
        <f>COUNTIFS([3]Classrooms!$B:$B,$A109,[3]Classrooms!$Q:$Q,"Specialized*")</f>
        <v>0</v>
      </c>
      <c r="Y109" s="204">
        <v>0</v>
      </c>
      <c r="Z109" s="204">
        <v>0</v>
      </c>
      <c r="AA109" s="204">
        <f>COUNTIFS([3]Classrooms!$B:$B,$A109,[3]Classrooms!$Q:$Q,"Specialized*",[3]Classrooms!$P:$P,"Adult Ed")</f>
        <v>0</v>
      </c>
      <c r="AB109" s="204">
        <f>COUNTIFS([3]Classrooms!$B:$B,$A109,[3]Classrooms!$Q:$Q,"Specialized*",[3]Classrooms!$P:$P,"CDC*")</f>
        <v>0</v>
      </c>
      <c r="AC109" s="204">
        <f>COUNTIFS([3]Classrooms!$B:$B,$A109,[3]Classrooms!$Q:$Q,"Specialized*",[3]Classrooms!$P:$P,"OUSD Central")</f>
        <v>0</v>
      </c>
      <c r="AD109" s="204">
        <f>COUNTIFS([3]Classrooms!$B:$B,$A109,[3]Classrooms!$Q:$Q,"Specialized*",[3]Classrooms!$P:$P,"Comm-Based")</f>
        <v>0</v>
      </c>
      <c r="AE109" s="204">
        <f>COUNTIFS([3]Classrooms!$B:$B,$A109,[3]Classrooms!$Q:$Q,"Specialized*",[3]Classrooms!$P:$P,"Vacant (Condemned)")</f>
        <v>0</v>
      </c>
      <c r="AF109" s="204">
        <f>COUNTIFS([3]Classrooms!$B:$B,$A109,[3]Classrooms!$Q:$Q,"Specialized*",[3]Classrooms!$P:$P,"Charter")</f>
        <v>0</v>
      </c>
      <c r="AG109" s="206">
        <f t="shared" si="24"/>
        <v>0</v>
      </c>
      <c r="AH109" s="207">
        <f>SUMIFS([3]Classrooms!$N:$N,[3]Classrooms!$B:$B,$A109,[3]Classrooms!$Q:$Q,AH$3,[3]Classrooms!$N:$N,"&gt;=600",[3]Classrooms!$P:$P,"&lt;&gt;Condemned")</f>
        <v>0</v>
      </c>
      <c r="AI109" s="207">
        <f>SUMIFS([3]Classrooms!$N:$N,[3]Classrooms!$B:$B,$A109,[3]Classrooms!$Q:$Q,AI$3,[3]Classrooms!$N:$N,"&gt;=600",[3]Classrooms!$P:$P,"&lt;&gt;Condemned")</f>
        <v>0</v>
      </c>
      <c r="AJ109" s="207">
        <f>SUMIFS([3]Classrooms!$N:$N,[3]Classrooms!$B:$B,$A109,[3]Classrooms!$Q:$Q,AJ$3,[3]Classrooms!$N:$N,"&gt;=600",[3]Classrooms!$P:$P,"&lt;&gt;Condemned")</f>
        <v>0</v>
      </c>
      <c r="AK109" s="207">
        <f>SUMIFS([3]Classrooms!$N:$N,[3]Classrooms!$B:$B,$A109,[3]Classrooms!$Q:$Q,AK$3,[3]Classrooms!$N:$N,"&gt;=600",[3]Classrooms!$P:$P,"&lt;&gt;Condemned")</f>
        <v>0</v>
      </c>
      <c r="AL109" s="207">
        <f>SUMIFS('[3]NCS Rooms'!$I:$I,'[3]NCS Rooms'!$A:$A,$A109,'[3]NCS Rooms'!$L:$L,AL$3,'[3]NCS Rooms'!$M:$M,"&lt;&gt;Condemned")</f>
        <v>0</v>
      </c>
      <c r="AM109" s="207">
        <f>SUMIFS('[3]NCS Rooms'!$I:$I,'[3]NCS Rooms'!$A:$A,$A109,'[3]NCS Rooms'!$L:$L,AM$3,'[3]NCS Rooms'!$M:$M,"&lt;&gt;Condemned")</f>
        <v>0</v>
      </c>
      <c r="AN109" s="207">
        <f>SUMIFS('[3]NCS Rooms'!$I:$I,'[3]NCS Rooms'!$A:$A,$A109,'[3]NCS Rooms'!$L:$L,AN$3,'[3]NCS Rooms'!$M:$M,"&lt;&gt;Condemned")</f>
        <v>0</v>
      </c>
      <c r="AO109" s="207">
        <f>SUMIFS('[3]NCS Rooms'!$I:$I,'[3]NCS Rooms'!$A:$A,$A109,'[3]NCS Rooms'!$L:$L,AO$3,'[3]NCS Rooms'!$M:$M,"&lt;&gt;Condemned")</f>
        <v>0</v>
      </c>
      <c r="AP109" s="207">
        <f>SUMIFS('[3]NCS Rooms'!$I:$I,'[3]NCS Rooms'!$A:$A,$A109,'[3]NCS Rooms'!$L:$L,AP$3,'[3]NCS Rooms'!$M:$M,"&lt;&gt;Condemned")</f>
        <v>0</v>
      </c>
      <c r="AQ109" s="207">
        <f>SUMIFS('[3]NCS Rooms'!$I:$I,'[3]NCS Rooms'!$A:$A,$A109,'[3]NCS Rooms'!$L:$L,AQ$3,'[3]NCS Rooms'!$M:$M,"&lt;&gt;Condemned")</f>
        <v>0</v>
      </c>
      <c r="AR109" s="208">
        <f t="shared" si="25"/>
        <v>0</v>
      </c>
      <c r="AS109" s="208">
        <f t="shared" si="26"/>
        <v>0</v>
      </c>
      <c r="AT109" s="208">
        <f t="shared" si="27"/>
        <v>0</v>
      </c>
      <c r="AU109" s="208">
        <f t="shared" si="28"/>
        <v>66211</v>
      </c>
      <c r="AV109" s="208">
        <f>SUMIFS('[3]NCS Rooms'!$I:$I,'[3]NCS Rooms'!$A:$A,$A109,'[3]NCS Rooms'!$F:$F,1)+SUMIFS('[3]Rooms Removed'!$I:$I,'[3]Rooms Removed'!$A:$A,$A109,'[3]Rooms Removed'!$F:$F,1,'[3]Rooms Removed'!$K:$K,"2012-not provided to students")+SUMIFS('[3]Rooms Removed'!$I:$I,'[3]Rooms Removed'!$A:$A,$A109,'[3]Rooms Removed'!$F:$F,1,'[3]Rooms Removed'!$K:$K,"2012-condemned")</f>
        <v>0</v>
      </c>
      <c r="AW109" s="208">
        <f t="shared" si="29"/>
        <v>66211</v>
      </c>
      <c r="AX109" s="142" t="s">
        <v>7492</v>
      </c>
    </row>
    <row r="110" spans="1:50" x14ac:dyDescent="0.25">
      <c r="A110" s="141">
        <v>906</v>
      </c>
      <c r="B110" s="142" t="s">
        <v>870</v>
      </c>
      <c r="C110" s="142" t="s">
        <v>210</v>
      </c>
      <c r="D110" s="142" t="s">
        <v>7542</v>
      </c>
      <c r="E110" s="202">
        <v>17.37</v>
      </c>
      <c r="F110" s="203">
        <f t="shared" si="17"/>
        <v>6</v>
      </c>
      <c r="G110" s="204">
        <f t="shared" si="30"/>
        <v>6</v>
      </c>
      <c r="H110" s="204">
        <f t="shared" si="31"/>
        <v>0</v>
      </c>
      <c r="I110" s="204">
        <f t="shared" si="18"/>
        <v>6</v>
      </c>
      <c r="J110" s="204">
        <f t="shared" si="19"/>
        <v>0</v>
      </c>
      <c r="K110" s="204">
        <f t="shared" si="20"/>
        <v>0</v>
      </c>
      <c r="L110" s="205">
        <f>COUNTIFS([3]Classrooms!$B:$B,$A110,[3]Classrooms!$Q:$Q,"General Classroom")</f>
        <v>6</v>
      </c>
      <c r="M110" s="205">
        <v>0</v>
      </c>
      <c r="N110" s="205">
        <f t="shared" si="32"/>
        <v>6</v>
      </c>
      <c r="O110" s="205">
        <f>SUMIFS([3]SDC!$K:$K,[3]SDC!$L:$L,$A110)</f>
        <v>0</v>
      </c>
      <c r="P110" s="205">
        <f>COUNTIFS([3]Classrooms!$B:$B,$A110,[3]Classrooms!$Q:$Q,"General Classroom",[3]Classrooms!$P:$P,"Adult Ed")</f>
        <v>0</v>
      </c>
      <c r="Q110" s="205">
        <f>COUNTIFS([3]Classrooms!$B:$B,$A110,[3]Classrooms!$Q:$Q,"General Classroom",[3]Classrooms!$P:$P,"CDC*")</f>
        <v>0</v>
      </c>
      <c r="R110" s="205">
        <f>COUNTIFS([3]Classrooms!$B:$B,$A110,[3]Classrooms!$Q:$Q,"General Classroom",[3]Classrooms!$P:$P,"OUSD Central")</f>
        <v>0</v>
      </c>
      <c r="S110" s="205">
        <f>COUNTIFS([3]Classrooms!$B:$B,$A110,[3]Classrooms!$Q:$Q,"General Classroom",[3]Classrooms!$P:$P,"Comm-Based")</f>
        <v>0</v>
      </c>
      <c r="T110" s="205">
        <f>COUNTIFS([3]Classrooms!$B:$B,$A110,[3]Classrooms!$Q:$Q,"General Classroom",[3]Classrooms!$P:$P,"Vacant (Condemned)")</f>
        <v>0</v>
      </c>
      <c r="U110" s="205">
        <f>COUNTIFS([3]Classrooms!$B:$B,$A110,[3]Classrooms!$Q:$Q,"General Classroom",[3]Classrooms!$P:$P,"Charter")</f>
        <v>0</v>
      </c>
      <c r="V110" s="205">
        <f t="shared" si="33"/>
        <v>0</v>
      </c>
      <c r="W110" s="206">
        <f t="shared" si="23"/>
        <v>6</v>
      </c>
      <c r="X110" s="204">
        <f>COUNTIFS([3]Classrooms!$B:$B,$A110,[3]Classrooms!$Q:$Q,"Specialized*")</f>
        <v>0</v>
      </c>
      <c r="Y110" s="204">
        <v>0</v>
      </c>
      <c r="Z110" s="204">
        <v>0</v>
      </c>
      <c r="AA110" s="204">
        <f>COUNTIFS([3]Classrooms!$B:$B,$A110,[3]Classrooms!$Q:$Q,"Specialized*",[3]Classrooms!$P:$P,"Adult Ed")</f>
        <v>0</v>
      </c>
      <c r="AB110" s="204">
        <f>COUNTIFS([3]Classrooms!$B:$B,$A110,[3]Classrooms!$Q:$Q,"Specialized*",[3]Classrooms!$P:$P,"CDC*")</f>
        <v>0</v>
      </c>
      <c r="AC110" s="204">
        <f>COUNTIFS([3]Classrooms!$B:$B,$A110,[3]Classrooms!$Q:$Q,"Specialized*",[3]Classrooms!$P:$P,"OUSD Central")</f>
        <v>0</v>
      </c>
      <c r="AD110" s="204">
        <f>COUNTIFS([3]Classrooms!$B:$B,$A110,[3]Classrooms!$Q:$Q,"Specialized*",[3]Classrooms!$P:$P,"Comm-Based")</f>
        <v>0</v>
      </c>
      <c r="AE110" s="204">
        <f>COUNTIFS([3]Classrooms!$B:$B,$A110,[3]Classrooms!$Q:$Q,"Specialized*",[3]Classrooms!$P:$P,"Vacant (Condemned)")</f>
        <v>0</v>
      </c>
      <c r="AF110" s="204">
        <f>COUNTIFS([3]Classrooms!$B:$B,$A110,[3]Classrooms!$Q:$Q,"Specialized*",[3]Classrooms!$P:$P,"Charter")</f>
        <v>0</v>
      </c>
      <c r="AG110" s="206">
        <f t="shared" si="24"/>
        <v>0</v>
      </c>
      <c r="AH110" s="207">
        <f>SUMIFS([3]Classrooms!$N:$N,[3]Classrooms!$B:$B,$A110,[3]Classrooms!$Q:$Q,AH$3,[3]Classrooms!$N:$N,"&gt;=600",[3]Classrooms!$P:$P,"&lt;&gt;Condemned")</f>
        <v>4499</v>
      </c>
      <c r="AI110" s="207">
        <f>SUMIFS([3]Classrooms!$N:$N,[3]Classrooms!$B:$B,$A110,[3]Classrooms!$Q:$Q,AI$3,[3]Classrooms!$N:$N,"&gt;=600",[3]Classrooms!$P:$P,"&lt;&gt;Condemned")</f>
        <v>0</v>
      </c>
      <c r="AJ110" s="207">
        <f>SUMIFS([3]Classrooms!$N:$N,[3]Classrooms!$B:$B,$A110,[3]Classrooms!$Q:$Q,AJ$3,[3]Classrooms!$N:$N,"&gt;=600",[3]Classrooms!$P:$P,"&lt;&gt;Condemned")</f>
        <v>0</v>
      </c>
      <c r="AK110" s="207">
        <f>SUMIFS([3]Classrooms!$N:$N,[3]Classrooms!$B:$B,$A110,[3]Classrooms!$Q:$Q,AK$3,[3]Classrooms!$N:$N,"&gt;=600",[3]Classrooms!$P:$P,"&lt;&gt;Condemned")</f>
        <v>0</v>
      </c>
      <c r="AL110" s="207">
        <f>SUMIFS('[3]NCS Rooms'!$I:$I,'[3]NCS Rooms'!$A:$A,$A110,'[3]NCS Rooms'!$L:$L,AL$3,'[3]NCS Rooms'!$M:$M,"&lt;&gt;Condemned")</f>
        <v>1320</v>
      </c>
      <c r="AM110" s="207">
        <f>SUMIFS('[3]NCS Rooms'!$I:$I,'[3]NCS Rooms'!$A:$A,$A110,'[3]NCS Rooms'!$L:$L,AM$3,'[3]NCS Rooms'!$M:$M,"&lt;&gt;Condemned")</f>
        <v>0</v>
      </c>
      <c r="AN110" s="207">
        <f>SUMIFS('[3]NCS Rooms'!$I:$I,'[3]NCS Rooms'!$A:$A,$A110,'[3]NCS Rooms'!$L:$L,AN$3,'[3]NCS Rooms'!$M:$M,"&lt;&gt;Condemned")</f>
        <v>0</v>
      </c>
      <c r="AO110" s="207">
        <f>SUMIFS('[3]NCS Rooms'!$I:$I,'[3]NCS Rooms'!$A:$A,$A110,'[3]NCS Rooms'!$L:$L,AO$3,'[3]NCS Rooms'!$M:$M,"&lt;&gt;Condemned")</f>
        <v>0</v>
      </c>
      <c r="AP110" s="207">
        <f>SUMIFS('[3]NCS Rooms'!$I:$I,'[3]NCS Rooms'!$A:$A,$A110,'[3]NCS Rooms'!$L:$L,AP$3,'[3]NCS Rooms'!$M:$M,"&lt;&gt;Condemned")</f>
        <v>2237</v>
      </c>
      <c r="AQ110" s="207">
        <f>SUMIFS('[3]NCS Rooms'!$I:$I,'[3]NCS Rooms'!$A:$A,$A110,'[3]NCS Rooms'!$L:$L,AQ$3,'[3]NCS Rooms'!$M:$M,"&lt;&gt;Condemned")</f>
        <v>4082</v>
      </c>
      <c r="AR110" s="208">
        <f t="shared" si="25"/>
        <v>750</v>
      </c>
      <c r="AS110" s="208">
        <f t="shared" si="26"/>
        <v>0</v>
      </c>
      <c r="AT110" s="208">
        <f t="shared" si="27"/>
        <v>4082</v>
      </c>
      <c r="AU110" s="208">
        <f t="shared" si="28"/>
        <v>756637</v>
      </c>
      <c r="AV110" s="208">
        <f>SUMIFS('[3]NCS Rooms'!$I:$I,'[3]NCS Rooms'!$A:$A,$A110,'[3]NCS Rooms'!$F:$F,1)+SUMIFS('[3]Rooms Removed'!$I:$I,'[3]Rooms Removed'!$A:$A,$A110,'[3]Rooms Removed'!$F:$F,1,'[3]Rooms Removed'!$K:$K,"2012-not provided to students")+SUMIFS('[3]Rooms Removed'!$I:$I,'[3]Rooms Removed'!$A:$A,$A110,'[3]Rooms Removed'!$F:$F,1,'[3]Rooms Removed'!$K:$K,"2012-condemned")</f>
        <v>11439</v>
      </c>
      <c r="AW110" s="208">
        <f t="shared" si="29"/>
        <v>745198</v>
      </c>
      <c r="AX110" s="142"/>
    </row>
    <row r="111" spans="1:50" x14ac:dyDescent="0.25">
      <c r="A111" s="214">
        <v>988</v>
      </c>
      <c r="B111" s="142" t="s">
        <v>420</v>
      </c>
      <c r="C111" s="142" t="s">
        <v>232</v>
      </c>
      <c r="D111" s="142" t="s">
        <v>7543</v>
      </c>
      <c r="E111" s="202">
        <v>2.1</v>
      </c>
      <c r="F111" s="203">
        <f t="shared" si="17"/>
        <v>0</v>
      </c>
      <c r="G111" s="204">
        <f t="shared" si="30"/>
        <v>0</v>
      </c>
      <c r="H111" s="204">
        <f t="shared" si="31"/>
        <v>0</v>
      </c>
      <c r="I111" s="204">
        <f t="shared" si="18"/>
        <v>0</v>
      </c>
      <c r="J111" s="204">
        <f t="shared" si="19"/>
        <v>0</v>
      </c>
      <c r="K111" s="204">
        <f t="shared" si="20"/>
        <v>0</v>
      </c>
      <c r="L111" s="205">
        <f>COUNTIFS([3]Classrooms!$B:$B,$A111,[3]Classrooms!$Q:$Q,"General Classroom")</f>
        <v>0</v>
      </c>
      <c r="M111" s="205">
        <v>0</v>
      </c>
      <c r="N111" s="205">
        <f t="shared" si="32"/>
        <v>0</v>
      </c>
      <c r="O111" s="205">
        <f>SUMIFS([3]SDC!$K:$K,[3]SDC!$L:$L,$A111)</f>
        <v>0</v>
      </c>
      <c r="P111" s="205">
        <f>COUNTIFS([3]Classrooms!$B:$B,$A111,[3]Classrooms!$Q:$Q,"General Classroom",[3]Classrooms!$P:$P,"Adult Ed")</f>
        <v>0</v>
      </c>
      <c r="Q111" s="205">
        <f>COUNTIFS([3]Classrooms!$B:$B,$A111,[3]Classrooms!$Q:$Q,"General Classroom",[3]Classrooms!$P:$P,"CDC*")</f>
        <v>0</v>
      </c>
      <c r="R111" s="205">
        <f>COUNTIFS([3]Classrooms!$B:$B,$A111,[3]Classrooms!$Q:$Q,"General Classroom",[3]Classrooms!$P:$P,"OUSD Central")</f>
        <v>0</v>
      </c>
      <c r="S111" s="205">
        <f>COUNTIFS([3]Classrooms!$B:$B,$A111,[3]Classrooms!$Q:$Q,"General Classroom",[3]Classrooms!$P:$P,"Comm-Based")</f>
        <v>0</v>
      </c>
      <c r="T111" s="205">
        <f>COUNTIFS([3]Classrooms!$B:$B,$A111,[3]Classrooms!$Q:$Q,"General Classroom",[3]Classrooms!$P:$P,"Vacant (Condemned)")</f>
        <v>0</v>
      </c>
      <c r="U111" s="205">
        <f>COUNTIFS([3]Classrooms!$B:$B,$A111,[3]Classrooms!$Q:$Q,"General Classroom",[3]Classrooms!$P:$P,"Charter")</f>
        <v>0</v>
      </c>
      <c r="V111" s="205">
        <f t="shared" si="33"/>
        <v>0</v>
      </c>
      <c r="W111" s="206">
        <f t="shared" si="23"/>
        <v>0</v>
      </c>
      <c r="X111" s="204">
        <f>COUNTIFS([3]Classrooms!$B:$B,$A111,[3]Classrooms!$Q:$Q,"Specialized*")</f>
        <v>0</v>
      </c>
      <c r="Y111" s="204">
        <v>0</v>
      </c>
      <c r="Z111" s="204">
        <v>0</v>
      </c>
      <c r="AA111" s="204">
        <f>COUNTIFS([3]Classrooms!$B:$B,$A111,[3]Classrooms!$Q:$Q,"Specialized*",[3]Classrooms!$P:$P,"Adult Ed")</f>
        <v>0</v>
      </c>
      <c r="AB111" s="204">
        <f>COUNTIFS([3]Classrooms!$B:$B,$A111,[3]Classrooms!$Q:$Q,"Specialized*",[3]Classrooms!$P:$P,"CDC*")</f>
        <v>0</v>
      </c>
      <c r="AC111" s="204">
        <f>COUNTIFS([3]Classrooms!$B:$B,$A111,[3]Classrooms!$Q:$Q,"Specialized*",[3]Classrooms!$P:$P,"OUSD Central")</f>
        <v>0</v>
      </c>
      <c r="AD111" s="204">
        <f>COUNTIFS([3]Classrooms!$B:$B,$A111,[3]Classrooms!$Q:$Q,"Specialized*",[3]Classrooms!$P:$P,"Comm-Based")</f>
        <v>0</v>
      </c>
      <c r="AE111" s="204">
        <f>COUNTIFS([3]Classrooms!$B:$B,$A111,[3]Classrooms!$Q:$Q,"Specialized*",[3]Classrooms!$P:$P,"Vacant (Condemned)")</f>
        <v>0</v>
      </c>
      <c r="AF111" s="204">
        <f>COUNTIFS([3]Classrooms!$B:$B,$A111,[3]Classrooms!$Q:$Q,"Specialized*",[3]Classrooms!$P:$P,"Charter")</f>
        <v>0</v>
      </c>
      <c r="AG111" s="206">
        <f t="shared" si="24"/>
        <v>0</v>
      </c>
      <c r="AH111" s="207">
        <f>SUMIFS([3]Classrooms!$N:$N,[3]Classrooms!$B:$B,$A111,[3]Classrooms!$Q:$Q,AH$3,[3]Classrooms!$N:$N,"&gt;=600",[3]Classrooms!$P:$P,"&lt;&gt;Condemned")</f>
        <v>0</v>
      </c>
      <c r="AI111" s="207">
        <f>SUMIFS([3]Classrooms!$N:$N,[3]Classrooms!$B:$B,$A111,[3]Classrooms!$Q:$Q,AI$3,[3]Classrooms!$N:$N,"&gt;=600",[3]Classrooms!$P:$P,"&lt;&gt;Condemned")</f>
        <v>0</v>
      </c>
      <c r="AJ111" s="207">
        <f>SUMIFS([3]Classrooms!$N:$N,[3]Classrooms!$B:$B,$A111,[3]Classrooms!$Q:$Q,AJ$3,[3]Classrooms!$N:$N,"&gt;=600",[3]Classrooms!$P:$P,"&lt;&gt;Condemned")</f>
        <v>0</v>
      </c>
      <c r="AK111" s="207">
        <f>SUMIFS([3]Classrooms!$N:$N,[3]Classrooms!$B:$B,$A111,[3]Classrooms!$Q:$Q,AK$3,[3]Classrooms!$N:$N,"&gt;=600",[3]Classrooms!$P:$P,"&lt;&gt;Condemned")</f>
        <v>0</v>
      </c>
      <c r="AL111" s="207">
        <f>SUMIFS('[3]NCS Rooms'!$I:$I,'[3]NCS Rooms'!$A:$A,$A111,'[3]NCS Rooms'!$L:$L,AL$3,'[3]NCS Rooms'!$M:$M,"&lt;&gt;Condemned")</f>
        <v>0</v>
      </c>
      <c r="AM111" s="207">
        <f>SUMIFS('[3]NCS Rooms'!$I:$I,'[3]NCS Rooms'!$A:$A,$A111,'[3]NCS Rooms'!$L:$L,AM$3,'[3]NCS Rooms'!$M:$M,"&lt;&gt;Condemned")</f>
        <v>0</v>
      </c>
      <c r="AN111" s="207">
        <f>SUMIFS('[3]NCS Rooms'!$I:$I,'[3]NCS Rooms'!$A:$A,$A111,'[3]NCS Rooms'!$L:$L,AN$3,'[3]NCS Rooms'!$M:$M,"&lt;&gt;Condemned")</f>
        <v>0</v>
      </c>
      <c r="AO111" s="207">
        <f>SUMIFS('[3]NCS Rooms'!$I:$I,'[3]NCS Rooms'!$A:$A,$A111,'[3]NCS Rooms'!$L:$L,AO$3,'[3]NCS Rooms'!$M:$M,"&lt;&gt;Condemned")</f>
        <v>0</v>
      </c>
      <c r="AP111" s="207">
        <f>SUMIFS('[3]NCS Rooms'!$I:$I,'[3]NCS Rooms'!$A:$A,$A111,'[3]NCS Rooms'!$L:$L,AP$3,'[3]NCS Rooms'!$M:$M,"&lt;&gt;Condemned")</f>
        <v>8910</v>
      </c>
      <c r="AQ111" s="207">
        <f>SUMIFS('[3]NCS Rooms'!$I:$I,'[3]NCS Rooms'!$A:$A,$A111,'[3]NCS Rooms'!$L:$L,AQ$3,'[3]NCS Rooms'!$M:$M,"&lt;&gt;Condemned")</f>
        <v>7968</v>
      </c>
      <c r="AR111" s="208">
        <f t="shared" si="25"/>
        <v>0</v>
      </c>
      <c r="AS111" s="208">
        <f t="shared" si="26"/>
        <v>0</v>
      </c>
      <c r="AT111" s="208">
        <f t="shared" si="27"/>
        <v>7968</v>
      </c>
      <c r="AU111" s="208">
        <f t="shared" si="28"/>
        <v>91476</v>
      </c>
      <c r="AV111" s="208">
        <f>SUMIFS('[3]NCS Rooms'!$I:$I,'[3]NCS Rooms'!$A:$A,$A111,'[3]NCS Rooms'!$F:$F,1)+SUMIFS('[3]Rooms Removed'!$I:$I,'[3]Rooms Removed'!$A:$A,$A111,'[3]Rooms Removed'!$F:$F,1,'[3]Rooms Removed'!$K:$K,"2012-not provided to students")+SUMIFS('[3]Rooms Removed'!$I:$I,'[3]Rooms Removed'!$A:$A,$A111,'[3]Rooms Removed'!$F:$F,1,'[3]Rooms Removed'!$K:$K,"2012-condemned")</f>
        <v>15902</v>
      </c>
      <c r="AW111" s="208">
        <f t="shared" si="29"/>
        <v>75574</v>
      </c>
      <c r="AX111" s="209"/>
    </row>
  </sheetData>
  <mergeCells count="4">
    <mergeCell ref="F1:K1"/>
    <mergeCell ref="L1:W1"/>
    <mergeCell ref="X1:AG1"/>
    <mergeCell ref="AH1:AW1"/>
  </mergeCells>
  <pageMargins left="0.75" right="0.75" top="1" bottom="1" header="0.5" footer="0.5"/>
  <pageSetup orientation="portrait" verticalDpi="12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AD37BE-2C47-45D9-9297-733AB7368185}">
  <sheetPr>
    <tabColor rgb="FF92D050"/>
    <pageSetUpPr fitToPage="1"/>
  </sheetPr>
  <dimension ref="A1:R3913"/>
  <sheetViews>
    <sheetView showGridLines="0" tabSelected="1" zoomScaleNormal="100" workbookViewId="0">
      <selection activeCell="E14" sqref="E14"/>
    </sheetView>
  </sheetViews>
  <sheetFormatPr defaultColWidth="9.42578125" defaultRowHeight="12.75" x14ac:dyDescent="0.2"/>
  <cols>
    <col min="1" max="1" width="9.5703125" style="122" bestFit="1" customWidth="1"/>
    <col min="2" max="2" width="7.5703125" style="122" customWidth="1"/>
    <col min="3" max="3" width="14.42578125" style="122" customWidth="1"/>
    <col min="4" max="4" width="11.5703125" style="122" customWidth="1"/>
    <col min="5" max="5" width="8.5703125" style="122" customWidth="1"/>
    <col min="6" max="6" width="15.5703125" style="122" customWidth="1"/>
    <col min="7" max="7" width="12" style="122" customWidth="1"/>
    <col min="8" max="8" width="7" style="122" customWidth="1"/>
    <col min="9" max="9" width="11.42578125" style="122" customWidth="1"/>
    <col min="10" max="10" width="9.42578125" style="122" customWidth="1"/>
    <col min="11" max="11" width="11" style="122" customWidth="1"/>
    <col min="12" max="12" width="14.5703125" style="122" customWidth="1"/>
    <col min="13" max="13" width="31.42578125" style="122" customWidth="1"/>
    <col min="14" max="14" width="7.42578125" style="122" customWidth="1"/>
    <col min="15" max="15" width="19.5703125" style="122" customWidth="1"/>
    <col min="16" max="16" width="25" style="129" bestFit="1" customWidth="1"/>
    <col min="17" max="17" width="28.42578125" style="122" bestFit="1" customWidth="1"/>
    <col min="18" max="18" width="16.140625" style="122" bestFit="1" customWidth="1"/>
    <col min="19" max="16384" width="9.42578125" style="122"/>
  </cols>
  <sheetData>
    <row r="1" spans="1:18" s="120" customFormat="1" ht="38.25" x14ac:dyDescent="0.25">
      <c r="A1" s="117" t="s">
        <v>357</v>
      </c>
      <c r="B1" s="117" t="s">
        <v>358</v>
      </c>
      <c r="C1" s="118" t="s">
        <v>359</v>
      </c>
      <c r="D1" s="118" t="s">
        <v>360</v>
      </c>
      <c r="E1" s="118" t="s">
        <v>361</v>
      </c>
      <c r="F1" s="118" t="s">
        <v>362</v>
      </c>
      <c r="G1" s="118" t="s">
        <v>363</v>
      </c>
      <c r="H1" s="118" t="s">
        <v>364</v>
      </c>
      <c r="I1" s="118" t="s">
        <v>365</v>
      </c>
      <c r="J1" s="118" t="s">
        <v>366</v>
      </c>
      <c r="K1" s="118" t="s">
        <v>367</v>
      </c>
      <c r="L1" s="118" t="s">
        <v>368</v>
      </c>
      <c r="M1" s="118" t="s">
        <v>369</v>
      </c>
      <c r="N1" s="119" t="s">
        <v>370</v>
      </c>
      <c r="O1" s="119" t="s">
        <v>371</v>
      </c>
      <c r="P1" s="119" t="s">
        <v>372</v>
      </c>
      <c r="Q1" s="118" t="s">
        <v>373</v>
      </c>
      <c r="R1" s="118" t="s">
        <v>374</v>
      </c>
    </row>
    <row r="2" spans="1:18" x14ac:dyDescent="0.2">
      <c r="A2" s="121">
        <v>1</v>
      </c>
      <c r="B2" s="121">
        <v>335</v>
      </c>
      <c r="C2" s="121" t="s">
        <v>336</v>
      </c>
      <c r="D2" s="121">
        <v>925</v>
      </c>
      <c r="E2" s="121" t="s">
        <v>375</v>
      </c>
      <c r="F2" s="121" t="s">
        <v>376</v>
      </c>
      <c r="G2" s="121">
        <v>1102</v>
      </c>
      <c r="H2" s="121">
        <v>2</v>
      </c>
      <c r="I2" s="121" t="s">
        <v>377</v>
      </c>
      <c r="J2" s="121">
        <v>1488</v>
      </c>
      <c r="K2" s="121">
        <v>13</v>
      </c>
      <c r="L2" s="121" t="s">
        <v>378</v>
      </c>
      <c r="M2" s="121" t="s">
        <v>379</v>
      </c>
      <c r="N2" s="121">
        <v>631</v>
      </c>
      <c r="O2" s="121" t="s">
        <v>380</v>
      </c>
      <c r="P2" s="121" t="s">
        <v>1</v>
      </c>
      <c r="Q2" s="121" t="s">
        <v>381</v>
      </c>
      <c r="R2" s="121"/>
    </row>
    <row r="3" spans="1:18" x14ac:dyDescent="0.2">
      <c r="A3" s="121">
        <v>1</v>
      </c>
      <c r="B3" s="121">
        <v>335</v>
      </c>
      <c r="C3" s="121" t="s">
        <v>336</v>
      </c>
      <c r="D3" s="121">
        <v>925</v>
      </c>
      <c r="E3" s="121" t="s">
        <v>375</v>
      </c>
      <c r="F3" s="121" t="s">
        <v>376</v>
      </c>
      <c r="G3" s="121">
        <v>1102</v>
      </c>
      <c r="H3" s="121">
        <v>2</v>
      </c>
      <c r="I3" s="121" t="s">
        <v>377</v>
      </c>
      <c r="J3" s="121">
        <v>1503</v>
      </c>
      <c r="K3" s="121">
        <v>14</v>
      </c>
      <c r="L3" s="121" t="s">
        <v>382</v>
      </c>
      <c r="M3" s="121" t="s">
        <v>383</v>
      </c>
      <c r="N3" s="121">
        <v>660</v>
      </c>
      <c r="O3" s="121" t="s">
        <v>380</v>
      </c>
      <c r="P3" s="121" t="s">
        <v>1</v>
      </c>
      <c r="Q3" s="121" t="s">
        <v>381</v>
      </c>
      <c r="R3" s="121"/>
    </row>
    <row r="4" spans="1:18" x14ac:dyDescent="0.2">
      <c r="A4" s="121">
        <v>1</v>
      </c>
      <c r="B4" s="121">
        <v>335</v>
      </c>
      <c r="C4" s="121" t="s">
        <v>336</v>
      </c>
      <c r="D4" s="121">
        <v>925</v>
      </c>
      <c r="E4" s="121" t="s">
        <v>375</v>
      </c>
      <c r="F4" s="121" t="s">
        <v>376</v>
      </c>
      <c r="G4" s="121">
        <v>1102</v>
      </c>
      <c r="H4" s="121">
        <v>2</v>
      </c>
      <c r="I4" s="121" t="s">
        <v>377</v>
      </c>
      <c r="J4" s="121">
        <v>1504</v>
      </c>
      <c r="K4" s="121">
        <v>15</v>
      </c>
      <c r="L4" s="121" t="s">
        <v>384</v>
      </c>
      <c r="M4" s="121" t="s">
        <v>383</v>
      </c>
      <c r="N4" s="121">
        <v>749</v>
      </c>
      <c r="O4" s="121" t="s">
        <v>380</v>
      </c>
      <c r="P4" s="121" t="s">
        <v>1</v>
      </c>
      <c r="Q4" s="121" t="s">
        <v>381</v>
      </c>
      <c r="R4" s="121"/>
    </row>
    <row r="5" spans="1:18" x14ac:dyDescent="0.2">
      <c r="A5" s="121">
        <v>1</v>
      </c>
      <c r="B5" s="121">
        <v>335</v>
      </c>
      <c r="C5" s="121" t="s">
        <v>336</v>
      </c>
      <c r="D5" s="121">
        <v>925</v>
      </c>
      <c r="E5" s="121" t="s">
        <v>375</v>
      </c>
      <c r="F5" s="121" t="s">
        <v>376</v>
      </c>
      <c r="G5" s="121">
        <v>925</v>
      </c>
      <c r="H5" s="121">
        <v>1</v>
      </c>
      <c r="I5" s="121" t="s">
        <v>385</v>
      </c>
      <c r="J5" s="121">
        <v>1505</v>
      </c>
      <c r="K5" s="121" t="s">
        <v>386</v>
      </c>
      <c r="L5" s="121" t="s">
        <v>386</v>
      </c>
      <c r="M5" s="121" t="s">
        <v>379</v>
      </c>
      <c r="N5" s="121">
        <v>1092</v>
      </c>
      <c r="O5" s="121" t="s">
        <v>380</v>
      </c>
      <c r="P5" s="121" t="s">
        <v>1</v>
      </c>
      <c r="Q5" s="121" t="s">
        <v>381</v>
      </c>
      <c r="R5" s="121"/>
    </row>
    <row r="6" spans="1:18" x14ac:dyDescent="0.2">
      <c r="A6" s="121">
        <v>1</v>
      </c>
      <c r="B6" s="121">
        <v>335</v>
      </c>
      <c r="C6" s="121" t="s">
        <v>336</v>
      </c>
      <c r="D6" s="121">
        <v>925</v>
      </c>
      <c r="E6" s="121" t="s">
        <v>375</v>
      </c>
      <c r="F6" s="121" t="s">
        <v>376</v>
      </c>
      <c r="G6" s="121">
        <v>925</v>
      </c>
      <c r="H6" s="121">
        <v>1</v>
      </c>
      <c r="I6" s="121" t="s">
        <v>385</v>
      </c>
      <c r="J6" s="121">
        <v>1507</v>
      </c>
      <c r="K6" s="121" t="s">
        <v>387</v>
      </c>
      <c r="L6" s="121" t="s">
        <v>388</v>
      </c>
      <c r="M6" s="121" t="s">
        <v>389</v>
      </c>
      <c r="N6" s="121">
        <v>1075</v>
      </c>
      <c r="O6" s="121" t="s">
        <v>390</v>
      </c>
      <c r="P6" s="121" t="s">
        <v>1</v>
      </c>
      <c r="Q6" s="121" t="s">
        <v>391</v>
      </c>
      <c r="R6" s="121"/>
    </row>
    <row r="7" spans="1:18" x14ac:dyDescent="0.2">
      <c r="A7" s="121">
        <v>1</v>
      </c>
      <c r="B7" s="121">
        <v>335</v>
      </c>
      <c r="C7" s="121" t="s">
        <v>336</v>
      </c>
      <c r="D7" s="121">
        <v>925</v>
      </c>
      <c r="E7" s="121" t="s">
        <v>375</v>
      </c>
      <c r="F7" s="121" t="s">
        <v>376</v>
      </c>
      <c r="G7" s="121">
        <v>1102</v>
      </c>
      <c r="H7" s="121">
        <v>2</v>
      </c>
      <c r="I7" s="121" t="s">
        <v>377</v>
      </c>
      <c r="J7" s="121">
        <v>1508</v>
      </c>
      <c r="K7" s="121">
        <v>9</v>
      </c>
      <c r="L7" s="121" t="s">
        <v>392</v>
      </c>
      <c r="M7" s="121" t="s">
        <v>393</v>
      </c>
      <c r="N7" s="121">
        <v>870</v>
      </c>
      <c r="O7" s="121" t="s">
        <v>380</v>
      </c>
      <c r="P7" s="121" t="s">
        <v>1</v>
      </c>
      <c r="Q7" s="121" t="s">
        <v>381</v>
      </c>
      <c r="R7" s="121"/>
    </row>
    <row r="8" spans="1:18" x14ac:dyDescent="0.2">
      <c r="A8" s="121">
        <v>1</v>
      </c>
      <c r="B8" s="121">
        <v>335</v>
      </c>
      <c r="C8" s="121" t="s">
        <v>336</v>
      </c>
      <c r="D8" s="121">
        <v>925</v>
      </c>
      <c r="E8" s="121" t="s">
        <v>375</v>
      </c>
      <c r="F8" s="121" t="s">
        <v>376</v>
      </c>
      <c r="G8" s="121">
        <v>1102</v>
      </c>
      <c r="H8" s="121">
        <v>2</v>
      </c>
      <c r="I8" s="121" t="s">
        <v>377</v>
      </c>
      <c r="J8" s="121">
        <v>1509</v>
      </c>
      <c r="K8" s="121">
        <v>8</v>
      </c>
      <c r="L8" s="121" t="s">
        <v>394</v>
      </c>
      <c r="M8" s="121" t="s">
        <v>395</v>
      </c>
      <c r="N8" s="121">
        <v>510</v>
      </c>
      <c r="O8" s="121" t="s">
        <v>380</v>
      </c>
      <c r="P8" s="121" t="s">
        <v>1</v>
      </c>
      <c r="Q8" s="121" t="s">
        <v>391</v>
      </c>
      <c r="R8" s="121"/>
    </row>
    <row r="9" spans="1:18" x14ac:dyDescent="0.2">
      <c r="A9" s="121">
        <v>1</v>
      </c>
      <c r="B9" s="121">
        <v>335</v>
      </c>
      <c r="C9" s="121" t="s">
        <v>336</v>
      </c>
      <c r="D9" s="121">
        <v>925</v>
      </c>
      <c r="E9" s="121" t="s">
        <v>375</v>
      </c>
      <c r="F9" s="121" t="s">
        <v>376</v>
      </c>
      <c r="G9" s="121">
        <v>1102</v>
      </c>
      <c r="H9" s="121">
        <v>2</v>
      </c>
      <c r="I9" s="121" t="s">
        <v>377</v>
      </c>
      <c r="J9" s="121">
        <v>1510</v>
      </c>
      <c r="K9" s="121">
        <v>7</v>
      </c>
      <c r="L9" s="121" t="s">
        <v>396</v>
      </c>
      <c r="M9" s="121" t="s">
        <v>393</v>
      </c>
      <c r="N9" s="121">
        <v>903</v>
      </c>
      <c r="O9" s="121" t="s">
        <v>380</v>
      </c>
      <c r="P9" s="121" t="s">
        <v>1</v>
      </c>
      <c r="Q9" s="121" t="s">
        <v>381</v>
      </c>
      <c r="R9" s="121"/>
    </row>
    <row r="10" spans="1:18" x14ac:dyDescent="0.2">
      <c r="A10" s="121">
        <v>1</v>
      </c>
      <c r="B10" s="121">
        <v>335</v>
      </c>
      <c r="C10" s="121" t="s">
        <v>336</v>
      </c>
      <c r="D10" s="121">
        <v>925</v>
      </c>
      <c r="E10" s="121" t="s">
        <v>375</v>
      </c>
      <c r="F10" s="121" t="s">
        <v>376</v>
      </c>
      <c r="G10" s="121">
        <v>1102</v>
      </c>
      <c r="H10" s="121">
        <v>2</v>
      </c>
      <c r="I10" s="121" t="s">
        <v>377</v>
      </c>
      <c r="J10" s="121">
        <v>1511</v>
      </c>
      <c r="K10" s="121">
        <v>6</v>
      </c>
      <c r="L10" s="121" t="s">
        <v>397</v>
      </c>
      <c r="M10" s="121" t="s">
        <v>398</v>
      </c>
      <c r="N10" s="121">
        <v>443</v>
      </c>
      <c r="O10" s="121" t="s">
        <v>399</v>
      </c>
      <c r="P10" s="121" t="s">
        <v>1</v>
      </c>
      <c r="Q10" s="121" t="s">
        <v>391</v>
      </c>
      <c r="R10" s="121"/>
    </row>
    <row r="11" spans="1:18" x14ac:dyDescent="0.2">
      <c r="A11" s="121">
        <v>1</v>
      </c>
      <c r="B11" s="121">
        <v>335</v>
      </c>
      <c r="C11" s="121" t="s">
        <v>336</v>
      </c>
      <c r="D11" s="121">
        <v>925</v>
      </c>
      <c r="E11" s="121" t="s">
        <v>375</v>
      </c>
      <c r="F11" s="121" t="s">
        <v>376</v>
      </c>
      <c r="G11" s="121">
        <v>1102</v>
      </c>
      <c r="H11" s="121">
        <v>2</v>
      </c>
      <c r="I11" s="121" t="s">
        <v>377</v>
      </c>
      <c r="J11" s="121">
        <v>1512</v>
      </c>
      <c r="K11" s="121">
        <v>5</v>
      </c>
      <c r="L11" s="121" t="s">
        <v>400</v>
      </c>
      <c r="M11" s="121" t="s">
        <v>393</v>
      </c>
      <c r="N11" s="121">
        <v>755</v>
      </c>
      <c r="O11" s="121" t="s">
        <v>380</v>
      </c>
      <c r="P11" s="121" t="s">
        <v>1</v>
      </c>
      <c r="Q11" s="121" t="s">
        <v>381</v>
      </c>
      <c r="R11" s="121"/>
    </row>
    <row r="12" spans="1:18" x14ac:dyDescent="0.2">
      <c r="A12" s="121">
        <v>1</v>
      </c>
      <c r="B12" s="121">
        <v>335</v>
      </c>
      <c r="C12" s="121" t="s">
        <v>336</v>
      </c>
      <c r="D12" s="121">
        <v>925</v>
      </c>
      <c r="E12" s="121" t="s">
        <v>375</v>
      </c>
      <c r="F12" s="121" t="s">
        <v>376</v>
      </c>
      <c r="G12" s="121">
        <v>1102</v>
      </c>
      <c r="H12" s="121">
        <v>2</v>
      </c>
      <c r="I12" s="121" t="s">
        <v>377</v>
      </c>
      <c r="J12" s="121">
        <v>1513</v>
      </c>
      <c r="K12" s="121">
        <v>44259</v>
      </c>
      <c r="L12" s="121" t="s">
        <v>401</v>
      </c>
      <c r="M12" s="121" t="s">
        <v>393</v>
      </c>
      <c r="N12" s="121">
        <v>980</v>
      </c>
      <c r="O12" s="121" t="s">
        <v>380</v>
      </c>
      <c r="P12" s="121" t="s">
        <v>1</v>
      </c>
      <c r="Q12" s="121" t="s">
        <v>381</v>
      </c>
      <c r="R12" s="121"/>
    </row>
    <row r="13" spans="1:18" x14ac:dyDescent="0.2">
      <c r="A13" s="121">
        <v>1</v>
      </c>
      <c r="B13" s="121">
        <v>335</v>
      </c>
      <c r="C13" s="121" t="s">
        <v>336</v>
      </c>
      <c r="D13" s="121">
        <v>925</v>
      </c>
      <c r="E13" s="121" t="s">
        <v>375</v>
      </c>
      <c r="F13" s="121" t="s">
        <v>376</v>
      </c>
      <c r="G13" s="121">
        <v>1102</v>
      </c>
      <c r="H13" s="121">
        <v>2</v>
      </c>
      <c r="I13" s="121" t="s">
        <v>377</v>
      </c>
      <c r="J13" s="121">
        <v>1514</v>
      </c>
      <c r="K13" s="121" t="s">
        <v>402</v>
      </c>
      <c r="L13" s="121" t="s">
        <v>403</v>
      </c>
      <c r="M13" s="121" t="s">
        <v>379</v>
      </c>
      <c r="N13" s="121">
        <v>1127</v>
      </c>
      <c r="O13" s="121" t="s">
        <v>380</v>
      </c>
      <c r="P13" s="121" t="s">
        <v>1</v>
      </c>
      <c r="Q13" s="121" t="s">
        <v>381</v>
      </c>
      <c r="R13" s="121"/>
    </row>
    <row r="14" spans="1:18" x14ac:dyDescent="0.2">
      <c r="A14" s="121">
        <v>1</v>
      </c>
      <c r="B14" s="121">
        <v>335</v>
      </c>
      <c r="C14" s="121" t="s">
        <v>336</v>
      </c>
      <c r="D14" s="121">
        <v>925</v>
      </c>
      <c r="E14" s="121" t="s">
        <v>375</v>
      </c>
      <c r="F14" s="121" t="s">
        <v>376</v>
      </c>
      <c r="G14" s="121">
        <v>1102</v>
      </c>
      <c r="H14" s="121">
        <v>2</v>
      </c>
      <c r="I14" s="121" t="s">
        <v>377</v>
      </c>
      <c r="J14" s="121">
        <v>1515</v>
      </c>
      <c r="K14" s="121">
        <v>10</v>
      </c>
      <c r="L14" s="121" t="s">
        <v>404</v>
      </c>
      <c r="M14" s="121" t="s">
        <v>395</v>
      </c>
      <c r="N14" s="121">
        <v>593</v>
      </c>
      <c r="O14" s="121" t="s">
        <v>380</v>
      </c>
      <c r="P14" s="121" t="s">
        <v>1</v>
      </c>
      <c r="Q14" s="121" t="s">
        <v>391</v>
      </c>
      <c r="R14" s="121"/>
    </row>
    <row r="15" spans="1:18" x14ac:dyDescent="0.2">
      <c r="A15" s="121">
        <v>1</v>
      </c>
      <c r="B15" s="121">
        <v>335</v>
      </c>
      <c r="C15" s="121" t="s">
        <v>336</v>
      </c>
      <c r="D15" s="121">
        <v>925</v>
      </c>
      <c r="E15" s="121" t="s">
        <v>375</v>
      </c>
      <c r="F15" s="121" t="s">
        <v>376</v>
      </c>
      <c r="G15" s="121">
        <v>1102</v>
      </c>
      <c r="H15" s="121">
        <v>2</v>
      </c>
      <c r="I15" s="121" t="s">
        <v>377</v>
      </c>
      <c r="J15" s="121">
        <v>1516</v>
      </c>
      <c r="K15" s="121">
        <v>11</v>
      </c>
      <c r="L15" s="121" t="s">
        <v>405</v>
      </c>
      <c r="M15" s="121" t="s">
        <v>393</v>
      </c>
      <c r="N15" s="121">
        <v>655</v>
      </c>
      <c r="O15" s="121" t="s">
        <v>380</v>
      </c>
      <c r="P15" s="121" t="s">
        <v>1</v>
      </c>
      <c r="Q15" s="121" t="s">
        <v>381</v>
      </c>
      <c r="R15" s="121"/>
    </row>
    <row r="16" spans="1:18" x14ac:dyDescent="0.2">
      <c r="A16" s="121">
        <v>1</v>
      </c>
      <c r="B16" s="121">
        <v>335</v>
      </c>
      <c r="C16" s="121" t="s">
        <v>336</v>
      </c>
      <c r="D16" s="121">
        <v>925</v>
      </c>
      <c r="E16" s="121" t="s">
        <v>375</v>
      </c>
      <c r="F16" s="121" t="s">
        <v>376</v>
      </c>
      <c r="G16" s="121">
        <v>1102</v>
      </c>
      <c r="H16" s="121">
        <v>2</v>
      </c>
      <c r="I16" s="121" t="s">
        <v>377</v>
      </c>
      <c r="J16" s="121">
        <v>1517</v>
      </c>
      <c r="K16" s="121">
        <v>12</v>
      </c>
      <c r="L16" s="121" t="s">
        <v>406</v>
      </c>
      <c r="M16" s="121" t="s">
        <v>393</v>
      </c>
      <c r="N16" s="121">
        <v>614</v>
      </c>
      <c r="O16" s="121" t="s">
        <v>380</v>
      </c>
      <c r="P16" s="121" t="s">
        <v>1</v>
      </c>
      <c r="Q16" s="121" t="s">
        <v>381</v>
      </c>
      <c r="R16" s="121"/>
    </row>
    <row r="17" spans="1:18" x14ac:dyDescent="0.2">
      <c r="A17" s="121">
        <v>1</v>
      </c>
      <c r="B17" s="121">
        <v>335</v>
      </c>
      <c r="C17" s="121" t="s">
        <v>336</v>
      </c>
      <c r="D17" s="121">
        <v>925</v>
      </c>
      <c r="E17" s="121" t="s">
        <v>375</v>
      </c>
      <c r="F17" s="121" t="s">
        <v>376</v>
      </c>
      <c r="G17" s="121">
        <v>1102</v>
      </c>
      <c r="H17" s="121">
        <v>2</v>
      </c>
      <c r="I17" s="121" t="s">
        <v>377</v>
      </c>
      <c r="J17" s="121">
        <v>3705</v>
      </c>
      <c r="K17" s="121">
        <v>16</v>
      </c>
      <c r="L17" s="121" t="s">
        <v>407</v>
      </c>
      <c r="M17" s="121" t="s">
        <v>408</v>
      </c>
      <c r="N17" s="121">
        <v>746</v>
      </c>
      <c r="O17" s="121" t="s">
        <v>380</v>
      </c>
      <c r="P17" s="121" t="s">
        <v>1</v>
      </c>
      <c r="Q17" s="121" t="s">
        <v>381</v>
      </c>
      <c r="R17" s="121"/>
    </row>
    <row r="18" spans="1:18" x14ac:dyDescent="0.2">
      <c r="A18" s="121">
        <v>1</v>
      </c>
      <c r="B18" s="121">
        <v>335</v>
      </c>
      <c r="C18" s="121" t="s">
        <v>336</v>
      </c>
      <c r="D18" s="121">
        <v>925</v>
      </c>
      <c r="E18" s="121" t="s">
        <v>375</v>
      </c>
      <c r="F18" s="121" t="s">
        <v>376</v>
      </c>
      <c r="G18" s="121">
        <v>1102</v>
      </c>
      <c r="H18" s="121">
        <v>2</v>
      </c>
      <c r="I18" s="121" t="s">
        <v>377</v>
      </c>
      <c r="J18" s="121">
        <v>3706</v>
      </c>
      <c r="K18" s="121" t="s">
        <v>409</v>
      </c>
      <c r="L18" s="121" t="s">
        <v>409</v>
      </c>
      <c r="M18" s="121" t="s">
        <v>410</v>
      </c>
      <c r="N18" s="121">
        <v>341</v>
      </c>
      <c r="O18" s="121" t="s">
        <v>411</v>
      </c>
      <c r="P18" s="121" t="s">
        <v>1</v>
      </c>
      <c r="Q18" s="121" t="s">
        <v>391</v>
      </c>
      <c r="R18" s="121"/>
    </row>
    <row r="19" spans="1:18" x14ac:dyDescent="0.2">
      <c r="A19" s="121">
        <v>1</v>
      </c>
      <c r="B19" s="121">
        <v>335</v>
      </c>
      <c r="C19" s="121" t="s">
        <v>336</v>
      </c>
      <c r="D19" s="121">
        <v>925</v>
      </c>
      <c r="E19" s="121" t="s">
        <v>375</v>
      </c>
      <c r="F19" s="121" t="s">
        <v>376</v>
      </c>
      <c r="G19" s="121">
        <v>1102</v>
      </c>
      <c r="H19" s="121">
        <v>2</v>
      </c>
      <c r="I19" s="121" t="s">
        <v>377</v>
      </c>
      <c r="J19" s="121">
        <v>3707</v>
      </c>
      <c r="K19" s="123" t="s">
        <v>412</v>
      </c>
      <c r="L19" s="121" t="s">
        <v>412</v>
      </c>
      <c r="M19" s="121" t="s">
        <v>413</v>
      </c>
      <c r="N19" s="121">
        <v>265</v>
      </c>
      <c r="O19" s="121" t="s">
        <v>411</v>
      </c>
      <c r="P19" s="121" t="s">
        <v>1</v>
      </c>
      <c r="Q19" s="121" t="s">
        <v>391</v>
      </c>
      <c r="R19" s="121"/>
    </row>
    <row r="20" spans="1:18" x14ac:dyDescent="0.2">
      <c r="A20" s="121">
        <v>2</v>
      </c>
      <c r="B20" s="121">
        <v>900</v>
      </c>
      <c r="C20" s="121" t="s">
        <v>414</v>
      </c>
      <c r="D20" s="121">
        <v>1156</v>
      </c>
      <c r="E20" s="121" t="s">
        <v>375</v>
      </c>
      <c r="F20" s="121" t="s">
        <v>376</v>
      </c>
      <c r="G20" s="121">
        <v>1364</v>
      </c>
      <c r="H20" s="121">
        <v>1</v>
      </c>
      <c r="I20" s="121" t="s">
        <v>385</v>
      </c>
      <c r="J20" s="121">
        <v>3758</v>
      </c>
      <c r="K20" s="121" t="s">
        <v>415</v>
      </c>
      <c r="L20" s="121" t="s">
        <v>415</v>
      </c>
      <c r="M20" s="121" t="s">
        <v>416</v>
      </c>
      <c r="N20" s="121">
        <v>600</v>
      </c>
      <c r="O20" s="121" t="s">
        <v>417</v>
      </c>
      <c r="P20" s="121" t="s">
        <v>418</v>
      </c>
      <c r="Q20" s="121" t="s">
        <v>391</v>
      </c>
      <c r="R20" s="121"/>
    </row>
    <row r="21" spans="1:18" x14ac:dyDescent="0.2">
      <c r="A21" s="121">
        <v>2</v>
      </c>
      <c r="B21" s="121">
        <v>900</v>
      </c>
      <c r="C21" s="121" t="s">
        <v>414</v>
      </c>
      <c r="D21" s="121">
        <v>1156</v>
      </c>
      <c r="E21" s="121" t="s">
        <v>375</v>
      </c>
      <c r="F21" s="121" t="s">
        <v>376</v>
      </c>
      <c r="G21" s="121">
        <v>1364</v>
      </c>
      <c r="H21" s="121">
        <v>1</v>
      </c>
      <c r="I21" s="121" t="s">
        <v>385</v>
      </c>
      <c r="J21" s="121">
        <v>3759</v>
      </c>
      <c r="K21" s="121" t="s">
        <v>419</v>
      </c>
      <c r="L21" s="121" t="s">
        <v>419</v>
      </c>
      <c r="M21" s="121" t="s">
        <v>416</v>
      </c>
      <c r="N21" s="121">
        <v>600</v>
      </c>
      <c r="O21" s="121" t="s">
        <v>417</v>
      </c>
      <c r="P21" s="121" t="s">
        <v>418</v>
      </c>
      <c r="Q21" s="121" t="s">
        <v>391</v>
      </c>
      <c r="R21" s="121"/>
    </row>
    <row r="22" spans="1:18" x14ac:dyDescent="0.2">
      <c r="A22" s="121">
        <v>3</v>
      </c>
      <c r="B22" s="121">
        <v>988</v>
      </c>
      <c r="C22" s="121" t="s">
        <v>420</v>
      </c>
      <c r="D22" s="121">
        <v>1158</v>
      </c>
      <c r="E22" s="121" t="s">
        <v>421</v>
      </c>
      <c r="F22" s="121" t="s">
        <v>422</v>
      </c>
      <c r="G22" s="121">
        <v>1366</v>
      </c>
      <c r="H22" s="121">
        <v>1</v>
      </c>
      <c r="I22" s="121" t="s">
        <v>385</v>
      </c>
      <c r="J22" s="121">
        <v>3762</v>
      </c>
      <c r="K22" s="121" t="s">
        <v>423</v>
      </c>
      <c r="L22" s="121" t="s">
        <v>423</v>
      </c>
      <c r="M22" s="121" t="s">
        <v>416</v>
      </c>
      <c r="N22" s="121">
        <v>600</v>
      </c>
      <c r="O22" s="121" t="s">
        <v>417</v>
      </c>
      <c r="P22" s="121" t="s">
        <v>418</v>
      </c>
      <c r="Q22" s="121" t="s">
        <v>391</v>
      </c>
      <c r="R22" s="121"/>
    </row>
    <row r="23" spans="1:18" x14ac:dyDescent="0.2">
      <c r="A23" s="121">
        <v>3</v>
      </c>
      <c r="B23" s="121">
        <v>988</v>
      </c>
      <c r="C23" s="121" t="s">
        <v>420</v>
      </c>
      <c r="D23" s="121">
        <v>1158</v>
      </c>
      <c r="E23" s="121" t="s">
        <v>421</v>
      </c>
      <c r="F23" s="121" t="s">
        <v>422</v>
      </c>
      <c r="G23" s="121">
        <v>1366</v>
      </c>
      <c r="H23" s="121">
        <v>1</v>
      </c>
      <c r="I23" s="121" t="s">
        <v>385</v>
      </c>
      <c r="J23" s="121">
        <v>3763</v>
      </c>
      <c r="K23" s="121" t="s">
        <v>424</v>
      </c>
      <c r="L23" s="121" t="s">
        <v>424</v>
      </c>
      <c r="M23" s="121" t="s">
        <v>416</v>
      </c>
      <c r="N23" s="121">
        <v>600</v>
      </c>
      <c r="O23" s="121" t="s">
        <v>417</v>
      </c>
      <c r="P23" s="121" t="s">
        <v>418</v>
      </c>
      <c r="Q23" s="121" t="s">
        <v>391</v>
      </c>
      <c r="R23" s="121"/>
    </row>
    <row r="24" spans="1:18" x14ac:dyDescent="0.2">
      <c r="A24" s="121">
        <v>4</v>
      </c>
      <c r="B24" s="121">
        <v>901</v>
      </c>
      <c r="C24" s="121" t="s">
        <v>425</v>
      </c>
      <c r="D24" s="121">
        <v>954</v>
      </c>
      <c r="E24" s="121" t="s">
        <v>375</v>
      </c>
      <c r="F24" s="121" t="s">
        <v>376</v>
      </c>
      <c r="G24" s="121">
        <v>954</v>
      </c>
      <c r="H24" s="121">
        <v>1</v>
      </c>
      <c r="I24" s="121" t="s">
        <v>385</v>
      </c>
      <c r="J24" s="121">
        <v>1015</v>
      </c>
      <c r="K24" s="121">
        <v>101</v>
      </c>
      <c r="L24" s="121">
        <v>101</v>
      </c>
      <c r="M24" s="121" t="s">
        <v>426</v>
      </c>
      <c r="N24" s="121">
        <v>500</v>
      </c>
      <c r="O24" s="121" t="s">
        <v>411</v>
      </c>
      <c r="P24" s="121" t="s">
        <v>427</v>
      </c>
      <c r="Q24" s="121" t="s">
        <v>391</v>
      </c>
      <c r="R24" s="121"/>
    </row>
    <row r="25" spans="1:18" x14ac:dyDescent="0.2">
      <c r="A25" s="121">
        <v>4</v>
      </c>
      <c r="B25" s="121">
        <v>901</v>
      </c>
      <c r="C25" s="121" t="s">
        <v>425</v>
      </c>
      <c r="D25" s="121">
        <v>954</v>
      </c>
      <c r="E25" s="121" t="s">
        <v>375</v>
      </c>
      <c r="F25" s="121" t="s">
        <v>376</v>
      </c>
      <c r="G25" s="121">
        <v>954</v>
      </c>
      <c r="H25" s="121">
        <v>1</v>
      </c>
      <c r="I25" s="121" t="s">
        <v>385</v>
      </c>
      <c r="J25" s="121">
        <v>1016</v>
      </c>
      <c r="K25" s="121" t="s">
        <v>428</v>
      </c>
      <c r="L25" s="121" t="s">
        <v>428</v>
      </c>
      <c r="M25" s="121" t="s">
        <v>429</v>
      </c>
      <c r="N25" s="121">
        <v>900</v>
      </c>
      <c r="O25" s="121" t="s">
        <v>411</v>
      </c>
      <c r="P25" s="121" t="s">
        <v>427</v>
      </c>
      <c r="Q25" s="121" t="s">
        <v>391</v>
      </c>
      <c r="R25" s="121"/>
    </row>
    <row r="26" spans="1:18" x14ac:dyDescent="0.2">
      <c r="A26" s="121">
        <v>4</v>
      </c>
      <c r="B26" s="121">
        <v>901</v>
      </c>
      <c r="C26" s="121" t="s">
        <v>425</v>
      </c>
      <c r="D26" s="121">
        <v>954</v>
      </c>
      <c r="E26" s="121" t="s">
        <v>375</v>
      </c>
      <c r="F26" s="121" t="s">
        <v>376</v>
      </c>
      <c r="G26" s="121">
        <v>954</v>
      </c>
      <c r="H26" s="121">
        <v>1</v>
      </c>
      <c r="I26" s="121" t="s">
        <v>385</v>
      </c>
      <c r="J26" s="121">
        <v>1017</v>
      </c>
      <c r="K26" s="121" t="s">
        <v>430</v>
      </c>
      <c r="L26" s="121" t="s">
        <v>430</v>
      </c>
      <c r="M26" s="121" t="s">
        <v>431</v>
      </c>
      <c r="N26" s="121">
        <v>700</v>
      </c>
      <c r="O26" s="121" t="s">
        <v>411</v>
      </c>
      <c r="P26" s="121" t="s">
        <v>427</v>
      </c>
      <c r="Q26" s="121" t="s">
        <v>391</v>
      </c>
      <c r="R26" s="121"/>
    </row>
    <row r="27" spans="1:18" x14ac:dyDescent="0.2">
      <c r="A27" s="121">
        <v>4</v>
      </c>
      <c r="B27" s="121">
        <v>901</v>
      </c>
      <c r="C27" s="121" t="s">
        <v>425</v>
      </c>
      <c r="D27" s="121">
        <v>954</v>
      </c>
      <c r="E27" s="121" t="s">
        <v>375</v>
      </c>
      <c r="F27" s="121" t="s">
        <v>376</v>
      </c>
      <c r="G27" s="121">
        <v>954</v>
      </c>
      <c r="H27" s="121">
        <v>1</v>
      </c>
      <c r="I27" s="121" t="s">
        <v>385</v>
      </c>
      <c r="J27" s="121">
        <v>1018</v>
      </c>
      <c r="K27" s="121" t="s">
        <v>432</v>
      </c>
      <c r="L27" s="121" t="s">
        <v>432</v>
      </c>
      <c r="M27" s="121" t="s">
        <v>426</v>
      </c>
      <c r="N27" s="124">
        <v>500</v>
      </c>
      <c r="O27" s="124" t="s">
        <v>411</v>
      </c>
      <c r="P27" s="124" t="s">
        <v>427</v>
      </c>
      <c r="Q27" s="121" t="s">
        <v>391</v>
      </c>
      <c r="R27" s="121"/>
    </row>
    <row r="28" spans="1:18" x14ac:dyDescent="0.2">
      <c r="A28" s="121">
        <v>4</v>
      </c>
      <c r="B28" s="121">
        <v>901</v>
      </c>
      <c r="C28" s="121" t="s">
        <v>425</v>
      </c>
      <c r="D28" s="121">
        <v>954</v>
      </c>
      <c r="E28" s="121" t="s">
        <v>375</v>
      </c>
      <c r="F28" s="121" t="s">
        <v>376</v>
      </c>
      <c r="G28" s="121">
        <v>954</v>
      </c>
      <c r="H28" s="121">
        <v>1</v>
      </c>
      <c r="I28" s="121" t="s">
        <v>385</v>
      </c>
      <c r="J28" s="121">
        <v>1019</v>
      </c>
      <c r="K28" s="121">
        <v>102</v>
      </c>
      <c r="L28" s="121">
        <v>102</v>
      </c>
      <c r="M28" s="121" t="s">
        <v>429</v>
      </c>
      <c r="N28" s="124">
        <v>900</v>
      </c>
      <c r="O28" s="124" t="s">
        <v>411</v>
      </c>
      <c r="P28" s="124" t="s">
        <v>427</v>
      </c>
      <c r="Q28" s="121" t="s">
        <v>391</v>
      </c>
      <c r="R28" s="121"/>
    </row>
    <row r="29" spans="1:18" x14ac:dyDescent="0.2">
      <c r="A29" s="121">
        <v>4</v>
      </c>
      <c r="B29" s="121">
        <v>901</v>
      </c>
      <c r="C29" s="121" t="s">
        <v>425</v>
      </c>
      <c r="D29" s="121">
        <v>954</v>
      </c>
      <c r="E29" s="121" t="s">
        <v>375</v>
      </c>
      <c r="F29" s="121" t="s">
        <v>376</v>
      </c>
      <c r="G29" s="121">
        <v>954</v>
      </c>
      <c r="H29" s="121">
        <v>1</v>
      </c>
      <c r="I29" s="121" t="s">
        <v>385</v>
      </c>
      <c r="J29" s="121">
        <v>1020</v>
      </c>
      <c r="K29" s="121">
        <v>103</v>
      </c>
      <c r="L29" s="121">
        <v>103</v>
      </c>
      <c r="M29" s="121" t="s">
        <v>431</v>
      </c>
      <c r="N29" s="124">
        <v>700</v>
      </c>
      <c r="O29" s="124" t="s">
        <v>411</v>
      </c>
      <c r="P29" s="124" t="s">
        <v>427</v>
      </c>
      <c r="Q29" s="121" t="s">
        <v>391</v>
      </c>
      <c r="R29" s="121"/>
    </row>
    <row r="30" spans="1:18" x14ac:dyDescent="0.2">
      <c r="A30" s="121">
        <v>4</v>
      </c>
      <c r="B30" s="121">
        <v>901</v>
      </c>
      <c r="C30" s="121" t="s">
        <v>425</v>
      </c>
      <c r="D30" s="121">
        <v>954</v>
      </c>
      <c r="E30" s="121" t="s">
        <v>375</v>
      </c>
      <c r="F30" s="121" t="s">
        <v>376</v>
      </c>
      <c r="G30" s="121">
        <v>954</v>
      </c>
      <c r="H30" s="121">
        <v>1</v>
      </c>
      <c r="I30" s="121" t="s">
        <v>385</v>
      </c>
      <c r="J30" s="121">
        <v>1021</v>
      </c>
      <c r="K30" s="121" t="s">
        <v>433</v>
      </c>
      <c r="L30" s="121" t="s">
        <v>433</v>
      </c>
      <c r="M30" s="121" t="s">
        <v>429</v>
      </c>
      <c r="N30" s="124">
        <v>900</v>
      </c>
      <c r="O30" s="124" t="s">
        <v>411</v>
      </c>
      <c r="P30" s="124" t="s">
        <v>427</v>
      </c>
      <c r="Q30" s="121" t="s">
        <v>391</v>
      </c>
      <c r="R30" s="121"/>
    </row>
    <row r="31" spans="1:18" x14ac:dyDescent="0.2">
      <c r="A31" s="121">
        <v>6</v>
      </c>
      <c r="B31" s="121">
        <v>101</v>
      </c>
      <c r="C31" s="121" t="s">
        <v>208</v>
      </c>
      <c r="D31" s="121">
        <v>3</v>
      </c>
      <c r="E31" s="121" t="s">
        <v>434</v>
      </c>
      <c r="F31" s="121" t="s">
        <v>435</v>
      </c>
      <c r="G31" s="121">
        <v>3</v>
      </c>
      <c r="H31" s="121">
        <v>1</v>
      </c>
      <c r="I31" s="121" t="s">
        <v>385</v>
      </c>
      <c r="J31" s="121">
        <v>419</v>
      </c>
      <c r="K31" s="121" t="s">
        <v>436</v>
      </c>
      <c r="L31" s="121" t="s">
        <v>436</v>
      </c>
      <c r="M31" s="121" t="s">
        <v>379</v>
      </c>
      <c r="N31" s="124">
        <v>897</v>
      </c>
      <c r="O31" s="124" t="s">
        <v>380</v>
      </c>
      <c r="P31" s="124" t="s">
        <v>437</v>
      </c>
      <c r="Q31" s="121" t="s">
        <v>381</v>
      </c>
      <c r="R31" s="121"/>
    </row>
    <row r="32" spans="1:18" x14ac:dyDescent="0.2">
      <c r="A32" s="121">
        <v>6</v>
      </c>
      <c r="B32" s="121">
        <v>101</v>
      </c>
      <c r="C32" s="121" t="s">
        <v>208</v>
      </c>
      <c r="D32" s="121">
        <v>1</v>
      </c>
      <c r="E32" s="121" t="s">
        <v>375</v>
      </c>
      <c r="F32" s="121" t="s">
        <v>376</v>
      </c>
      <c r="G32" s="121">
        <v>1</v>
      </c>
      <c r="H32" s="121">
        <v>1</v>
      </c>
      <c r="I32" s="121" t="s">
        <v>385</v>
      </c>
      <c r="J32" s="121">
        <v>2295</v>
      </c>
      <c r="K32" s="121">
        <v>7</v>
      </c>
      <c r="L32" s="121">
        <v>7</v>
      </c>
      <c r="M32" s="121" t="s">
        <v>379</v>
      </c>
      <c r="N32" s="124">
        <v>853</v>
      </c>
      <c r="O32" s="124" t="s">
        <v>380</v>
      </c>
      <c r="P32" s="124"/>
      <c r="Q32" s="121" t="s">
        <v>381</v>
      </c>
      <c r="R32" s="121"/>
    </row>
    <row r="33" spans="1:18" x14ac:dyDescent="0.2">
      <c r="A33" s="121">
        <v>6</v>
      </c>
      <c r="B33" s="121">
        <v>101</v>
      </c>
      <c r="C33" s="121" t="s">
        <v>208</v>
      </c>
      <c r="D33" s="121">
        <v>1</v>
      </c>
      <c r="E33" s="121" t="s">
        <v>375</v>
      </c>
      <c r="F33" s="121" t="s">
        <v>376</v>
      </c>
      <c r="G33" s="121">
        <v>1</v>
      </c>
      <c r="H33" s="121">
        <v>1</v>
      </c>
      <c r="I33" s="121" t="s">
        <v>385</v>
      </c>
      <c r="J33" s="121">
        <v>2296</v>
      </c>
      <c r="K33" s="121">
        <v>5</v>
      </c>
      <c r="L33" s="121">
        <v>5</v>
      </c>
      <c r="M33" s="121" t="s">
        <v>379</v>
      </c>
      <c r="N33" s="124">
        <v>853</v>
      </c>
      <c r="O33" s="124" t="s">
        <v>380</v>
      </c>
      <c r="P33" s="124"/>
      <c r="Q33" s="121" t="s">
        <v>381</v>
      </c>
      <c r="R33" s="121"/>
    </row>
    <row r="34" spans="1:18" x14ac:dyDescent="0.2">
      <c r="A34" s="121">
        <v>6</v>
      </c>
      <c r="B34" s="121">
        <v>101</v>
      </c>
      <c r="C34" s="121" t="s">
        <v>208</v>
      </c>
      <c r="D34" s="121">
        <v>1</v>
      </c>
      <c r="E34" s="121" t="s">
        <v>375</v>
      </c>
      <c r="F34" s="121" t="s">
        <v>376</v>
      </c>
      <c r="G34" s="121">
        <v>1</v>
      </c>
      <c r="H34" s="121">
        <v>1</v>
      </c>
      <c r="I34" s="121" t="s">
        <v>385</v>
      </c>
      <c r="J34" s="121">
        <v>2297</v>
      </c>
      <c r="K34" s="121">
        <v>6</v>
      </c>
      <c r="L34" s="121">
        <v>6</v>
      </c>
      <c r="M34" s="121" t="s">
        <v>379</v>
      </c>
      <c r="N34" s="124">
        <v>853</v>
      </c>
      <c r="O34" s="124" t="s">
        <v>380</v>
      </c>
      <c r="P34" s="124"/>
      <c r="Q34" s="121" t="s">
        <v>381</v>
      </c>
      <c r="R34" s="121"/>
    </row>
    <row r="35" spans="1:18" x14ac:dyDescent="0.2">
      <c r="A35" s="121">
        <v>6</v>
      </c>
      <c r="B35" s="121">
        <v>101</v>
      </c>
      <c r="C35" s="121" t="s">
        <v>208</v>
      </c>
      <c r="D35" s="121">
        <v>1</v>
      </c>
      <c r="E35" s="121" t="s">
        <v>375</v>
      </c>
      <c r="F35" s="121" t="s">
        <v>376</v>
      </c>
      <c r="G35" s="121">
        <v>1</v>
      </c>
      <c r="H35" s="121">
        <v>1</v>
      </c>
      <c r="I35" s="121" t="s">
        <v>385</v>
      </c>
      <c r="J35" s="121">
        <v>2298</v>
      </c>
      <c r="K35" s="121">
        <v>4</v>
      </c>
      <c r="L35" s="121">
        <v>4</v>
      </c>
      <c r="M35" s="121" t="s">
        <v>383</v>
      </c>
      <c r="N35" s="124">
        <v>853</v>
      </c>
      <c r="O35" s="124" t="s">
        <v>380</v>
      </c>
      <c r="P35" s="124"/>
      <c r="Q35" s="121" t="s">
        <v>381</v>
      </c>
      <c r="R35" s="121"/>
    </row>
    <row r="36" spans="1:18" x14ac:dyDescent="0.2">
      <c r="A36" s="121">
        <v>6</v>
      </c>
      <c r="B36" s="121">
        <v>101</v>
      </c>
      <c r="C36" s="121" t="s">
        <v>208</v>
      </c>
      <c r="D36" s="121">
        <v>1</v>
      </c>
      <c r="E36" s="121" t="s">
        <v>375</v>
      </c>
      <c r="F36" s="121" t="s">
        <v>376</v>
      </c>
      <c r="G36" s="121">
        <v>1</v>
      </c>
      <c r="H36" s="121">
        <v>1</v>
      </c>
      <c r="I36" s="121" t="s">
        <v>385</v>
      </c>
      <c r="J36" s="121">
        <v>2299</v>
      </c>
      <c r="K36" s="121">
        <v>3</v>
      </c>
      <c r="L36" s="121">
        <v>3</v>
      </c>
      <c r="M36" s="121" t="s">
        <v>379</v>
      </c>
      <c r="N36" s="124">
        <v>853</v>
      </c>
      <c r="O36" s="124" t="s">
        <v>380</v>
      </c>
      <c r="P36" s="124"/>
      <c r="Q36" s="121" t="s">
        <v>381</v>
      </c>
      <c r="R36" s="121"/>
    </row>
    <row r="37" spans="1:18" x14ac:dyDescent="0.2">
      <c r="A37" s="121">
        <v>6</v>
      </c>
      <c r="B37" s="121">
        <v>101</v>
      </c>
      <c r="C37" s="121" t="s">
        <v>208</v>
      </c>
      <c r="D37" s="121">
        <v>1</v>
      </c>
      <c r="E37" s="121" t="s">
        <v>375</v>
      </c>
      <c r="F37" s="121" t="s">
        <v>376</v>
      </c>
      <c r="G37" s="121">
        <v>1</v>
      </c>
      <c r="H37" s="121">
        <v>1</v>
      </c>
      <c r="I37" s="121" t="s">
        <v>385</v>
      </c>
      <c r="J37" s="121">
        <v>2300</v>
      </c>
      <c r="K37" s="121">
        <v>2</v>
      </c>
      <c r="L37" s="121">
        <v>2</v>
      </c>
      <c r="M37" s="121" t="s">
        <v>383</v>
      </c>
      <c r="N37" s="124">
        <v>853</v>
      </c>
      <c r="O37" s="124" t="s">
        <v>380</v>
      </c>
      <c r="P37" s="124"/>
      <c r="Q37" s="121" t="s">
        <v>381</v>
      </c>
      <c r="R37" s="121"/>
    </row>
    <row r="38" spans="1:18" x14ac:dyDescent="0.2">
      <c r="A38" s="121">
        <v>6</v>
      </c>
      <c r="B38" s="121">
        <v>101</v>
      </c>
      <c r="C38" s="121" t="s">
        <v>208</v>
      </c>
      <c r="D38" s="121">
        <v>1</v>
      </c>
      <c r="E38" s="121" t="s">
        <v>375</v>
      </c>
      <c r="F38" s="121" t="s">
        <v>376</v>
      </c>
      <c r="G38" s="121">
        <v>1</v>
      </c>
      <c r="H38" s="121">
        <v>1</v>
      </c>
      <c r="I38" s="121" t="s">
        <v>385</v>
      </c>
      <c r="J38" s="121">
        <v>2301</v>
      </c>
      <c r="K38" s="121">
        <v>1</v>
      </c>
      <c r="L38" s="121">
        <v>1</v>
      </c>
      <c r="M38" s="121" t="s">
        <v>438</v>
      </c>
      <c r="N38" s="124">
        <v>1156</v>
      </c>
      <c r="O38" s="124" t="s">
        <v>380</v>
      </c>
      <c r="P38" s="124" t="s">
        <v>439</v>
      </c>
      <c r="Q38" s="121" t="s">
        <v>381</v>
      </c>
      <c r="R38" s="121"/>
    </row>
    <row r="39" spans="1:18" x14ac:dyDescent="0.2">
      <c r="A39" s="121">
        <v>6</v>
      </c>
      <c r="B39" s="121">
        <v>101</v>
      </c>
      <c r="C39" s="121" t="s">
        <v>208</v>
      </c>
      <c r="D39" s="121">
        <v>1</v>
      </c>
      <c r="E39" s="121" t="s">
        <v>375</v>
      </c>
      <c r="F39" s="121" t="s">
        <v>376</v>
      </c>
      <c r="G39" s="121">
        <v>1</v>
      </c>
      <c r="H39" s="121">
        <v>1</v>
      </c>
      <c r="I39" s="121" t="s">
        <v>385</v>
      </c>
      <c r="J39" s="121">
        <v>2302</v>
      </c>
      <c r="K39" s="121">
        <v>14</v>
      </c>
      <c r="L39" s="121">
        <v>14</v>
      </c>
      <c r="M39" s="121" t="s">
        <v>395</v>
      </c>
      <c r="N39" s="124">
        <v>837</v>
      </c>
      <c r="O39" s="124" t="s">
        <v>380</v>
      </c>
      <c r="P39" s="124"/>
      <c r="Q39" s="121" t="s">
        <v>381</v>
      </c>
      <c r="R39" s="121"/>
    </row>
    <row r="40" spans="1:18" x14ac:dyDescent="0.2">
      <c r="A40" s="121">
        <v>6</v>
      </c>
      <c r="B40" s="121">
        <v>101</v>
      </c>
      <c r="C40" s="121" t="s">
        <v>208</v>
      </c>
      <c r="D40" s="121">
        <v>1</v>
      </c>
      <c r="E40" s="121" t="s">
        <v>375</v>
      </c>
      <c r="F40" s="121" t="s">
        <v>376</v>
      </c>
      <c r="G40" s="121">
        <v>1</v>
      </c>
      <c r="H40" s="121">
        <v>1</v>
      </c>
      <c r="I40" s="121" t="s">
        <v>385</v>
      </c>
      <c r="J40" s="121">
        <v>2303</v>
      </c>
      <c r="K40" s="121">
        <v>15</v>
      </c>
      <c r="L40" s="121">
        <v>15</v>
      </c>
      <c r="M40" s="121" t="s">
        <v>379</v>
      </c>
      <c r="N40" s="124">
        <v>853</v>
      </c>
      <c r="O40" s="124" t="s">
        <v>380</v>
      </c>
      <c r="P40" s="124"/>
      <c r="Q40" s="121" t="s">
        <v>381</v>
      </c>
      <c r="R40" s="121"/>
    </row>
    <row r="41" spans="1:18" x14ac:dyDescent="0.2">
      <c r="A41" s="121">
        <v>6</v>
      </c>
      <c r="B41" s="121">
        <v>101</v>
      </c>
      <c r="C41" s="121" t="s">
        <v>208</v>
      </c>
      <c r="D41" s="121">
        <v>1</v>
      </c>
      <c r="E41" s="121" t="s">
        <v>375</v>
      </c>
      <c r="F41" s="121" t="s">
        <v>376</v>
      </c>
      <c r="G41" s="121">
        <v>1</v>
      </c>
      <c r="H41" s="121">
        <v>1</v>
      </c>
      <c r="I41" s="121" t="s">
        <v>385</v>
      </c>
      <c r="J41" s="121">
        <v>2304</v>
      </c>
      <c r="K41" s="121" t="s">
        <v>440</v>
      </c>
      <c r="L41" s="121" t="s">
        <v>440</v>
      </c>
      <c r="M41" s="121" t="s">
        <v>441</v>
      </c>
      <c r="N41" s="124">
        <v>837</v>
      </c>
      <c r="O41" s="124" t="s">
        <v>442</v>
      </c>
      <c r="P41" s="124"/>
      <c r="Q41" s="121" t="s">
        <v>391</v>
      </c>
      <c r="R41" s="121"/>
    </row>
    <row r="42" spans="1:18" x14ac:dyDescent="0.2">
      <c r="A42" s="121">
        <v>6</v>
      </c>
      <c r="B42" s="121">
        <v>101</v>
      </c>
      <c r="C42" s="121" t="s">
        <v>208</v>
      </c>
      <c r="D42" s="121">
        <v>1</v>
      </c>
      <c r="E42" s="121" t="s">
        <v>375</v>
      </c>
      <c r="F42" s="121" t="s">
        <v>376</v>
      </c>
      <c r="G42" s="121">
        <v>1</v>
      </c>
      <c r="H42" s="121">
        <v>1</v>
      </c>
      <c r="I42" s="121" t="s">
        <v>385</v>
      </c>
      <c r="J42" s="121">
        <v>2305</v>
      </c>
      <c r="K42" s="121">
        <v>13</v>
      </c>
      <c r="L42" s="121">
        <v>13</v>
      </c>
      <c r="M42" s="121" t="s">
        <v>393</v>
      </c>
      <c r="N42" s="124">
        <v>853</v>
      </c>
      <c r="O42" s="124" t="s">
        <v>380</v>
      </c>
      <c r="P42" s="124"/>
      <c r="Q42" s="121" t="s">
        <v>381</v>
      </c>
      <c r="R42" s="121"/>
    </row>
    <row r="43" spans="1:18" x14ac:dyDescent="0.2">
      <c r="A43" s="121">
        <v>6</v>
      </c>
      <c r="B43" s="121">
        <v>101</v>
      </c>
      <c r="C43" s="121" t="s">
        <v>208</v>
      </c>
      <c r="D43" s="121">
        <v>1</v>
      </c>
      <c r="E43" s="121" t="s">
        <v>375</v>
      </c>
      <c r="F43" s="121" t="s">
        <v>376</v>
      </c>
      <c r="G43" s="121">
        <v>1</v>
      </c>
      <c r="H43" s="121">
        <v>1</v>
      </c>
      <c r="I43" s="121" t="s">
        <v>385</v>
      </c>
      <c r="J43" s="121">
        <v>2306</v>
      </c>
      <c r="K43" s="121">
        <v>12</v>
      </c>
      <c r="L43" s="121">
        <v>12</v>
      </c>
      <c r="M43" s="121" t="s">
        <v>393</v>
      </c>
      <c r="N43" s="124">
        <v>853</v>
      </c>
      <c r="O43" s="124" t="s">
        <v>380</v>
      </c>
      <c r="P43" s="124"/>
      <c r="Q43" s="121" t="s">
        <v>381</v>
      </c>
      <c r="R43" s="121"/>
    </row>
    <row r="44" spans="1:18" x14ac:dyDescent="0.2">
      <c r="A44" s="121">
        <v>6</v>
      </c>
      <c r="B44" s="121">
        <v>101</v>
      </c>
      <c r="C44" s="121" t="s">
        <v>208</v>
      </c>
      <c r="D44" s="121">
        <v>1</v>
      </c>
      <c r="E44" s="121" t="s">
        <v>375</v>
      </c>
      <c r="F44" s="121" t="s">
        <v>376</v>
      </c>
      <c r="G44" s="121">
        <v>1</v>
      </c>
      <c r="H44" s="121">
        <v>1</v>
      </c>
      <c r="I44" s="121" t="s">
        <v>385</v>
      </c>
      <c r="J44" s="121">
        <v>2307</v>
      </c>
      <c r="K44" s="121">
        <v>11</v>
      </c>
      <c r="L44" s="121">
        <v>11</v>
      </c>
      <c r="M44" s="121" t="s">
        <v>393</v>
      </c>
      <c r="N44" s="124">
        <v>853</v>
      </c>
      <c r="O44" s="124" t="s">
        <v>380</v>
      </c>
      <c r="P44" s="124"/>
      <c r="Q44" s="121" t="s">
        <v>381</v>
      </c>
      <c r="R44" s="121"/>
    </row>
    <row r="45" spans="1:18" x14ac:dyDescent="0.2">
      <c r="A45" s="121">
        <v>6</v>
      </c>
      <c r="B45" s="121">
        <v>101</v>
      </c>
      <c r="C45" s="121" t="s">
        <v>208</v>
      </c>
      <c r="D45" s="121">
        <v>1</v>
      </c>
      <c r="E45" s="121" t="s">
        <v>375</v>
      </c>
      <c r="F45" s="121" t="s">
        <v>376</v>
      </c>
      <c r="G45" s="121">
        <v>1</v>
      </c>
      <c r="H45" s="121">
        <v>1</v>
      </c>
      <c r="I45" s="121" t="s">
        <v>385</v>
      </c>
      <c r="J45" s="121">
        <v>2308</v>
      </c>
      <c r="K45" s="121">
        <v>10</v>
      </c>
      <c r="L45" s="121">
        <v>10</v>
      </c>
      <c r="M45" s="121" t="s">
        <v>393</v>
      </c>
      <c r="N45" s="124">
        <v>853</v>
      </c>
      <c r="O45" s="124" t="s">
        <v>380</v>
      </c>
      <c r="P45" s="124"/>
      <c r="Q45" s="121" t="s">
        <v>381</v>
      </c>
      <c r="R45" s="121"/>
    </row>
    <row r="46" spans="1:18" x14ac:dyDescent="0.2">
      <c r="A46" s="121">
        <v>6</v>
      </c>
      <c r="B46" s="121">
        <v>101</v>
      </c>
      <c r="C46" s="121" t="s">
        <v>208</v>
      </c>
      <c r="D46" s="121">
        <v>1</v>
      </c>
      <c r="E46" s="121" t="s">
        <v>375</v>
      </c>
      <c r="F46" s="121" t="s">
        <v>376</v>
      </c>
      <c r="G46" s="121">
        <v>1</v>
      </c>
      <c r="H46" s="121">
        <v>1</v>
      </c>
      <c r="I46" s="121" t="s">
        <v>385</v>
      </c>
      <c r="J46" s="121">
        <v>2309</v>
      </c>
      <c r="K46" s="121">
        <v>9</v>
      </c>
      <c r="L46" s="121">
        <v>9</v>
      </c>
      <c r="M46" s="121" t="s">
        <v>379</v>
      </c>
      <c r="N46" s="124">
        <v>853</v>
      </c>
      <c r="O46" s="124" t="s">
        <v>380</v>
      </c>
      <c r="P46" s="124"/>
      <c r="Q46" s="121" t="s">
        <v>381</v>
      </c>
      <c r="R46" s="121"/>
    </row>
    <row r="47" spans="1:18" x14ac:dyDescent="0.2">
      <c r="A47" s="121">
        <v>6</v>
      </c>
      <c r="B47" s="121">
        <v>101</v>
      </c>
      <c r="C47" s="121" t="s">
        <v>208</v>
      </c>
      <c r="D47" s="121">
        <v>1</v>
      </c>
      <c r="E47" s="121" t="s">
        <v>375</v>
      </c>
      <c r="F47" s="121" t="s">
        <v>376</v>
      </c>
      <c r="G47" s="121">
        <v>1</v>
      </c>
      <c r="H47" s="121">
        <v>1</v>
      </c>
      <c r="I47" s="121" t="s">
        <v>385</v>
      </c>
      <c r="J47" s="121">
        <v>2310</v>
      </c>
      <c r="K47" s="121">
        <v>8</v>
      </c>
      <c r="L47" s="121">
        <v>8</v>
      </c>
      <c r="M47" s="121" t="s">
        <v>393</v>
      </c>
      <c r="N47" s="124">
        <v>853</v>
      </c>
      <c r="O47" s="124" t="s">
        <v>380</v>
      </c>
      <c r="P47" s="124"/>
      <c r="Q47" s="121" t="s">
        <v>381</v>
      </c>
      <c r="R47" s="121"/>
    </row>
    <row r="48" spans="1:18" x14ac:dyDescent="0.2">
      <c r="A48" s="121">
        <v>6</v>
      </c>
      <c r="B48" s="121">
        <v>101</v>
      </c>
      <c r="C48" s="121" t="s">
        <v>208</v>
      </c>
      <c r="D48" s="121">
        <v>1</v>
      </c>
      <c r="E48" s="121" t="s">
        <v>375</v>
      </c>
      <c r="F48" s="121" t="s">
        <v>376</v>
      </c>
      <c r="G48" s="121">
        <v>1</v>
      </c>
      <c r="H48" s="121">
        <v>1</v>
      </c>
      <c r="I48" s="121" t="s">
        <v>385</v>
      </c>
      <c r="J48" s="121">
        <v>2311</v>
      </c>
      <c r="K48" s="121" t="s">
        <v>388</v>
      </c>
      <c r="L48" s="121" t="s">
        <v>388</v>
      </c>
      <c r="M48" s="121" t="s">
        <v>389</v>
      </c>
      <c r="N48" s="124">
        <v>2706</v>
      </c>
      <c r="O48" s="124" t="s">
        <v>390</v>
      </c>
      <c r="P48" s="124"/>
      <c r="Q48" s="121" t="s">
        <v>391</v>
      </c>
      <c r="R48" s="121"/>
    </row>
    <row r="49" spans="1:18" x14ac:dyDescent="0.2">
      <c r="A49" s="121">
        <v>6</v>
      </c>
      <c r="B49" s="121">
        <v>101</v>
      </c>
      <c r="C49" s="121" t="s">
        <v>208</v>
      </c>
      <c r="D49" s="121">
        <v>2</v>
      </c>
      <c r="E49" s="121" t="s">
        <v>443</v>
      </c>
      <c r="F49" s="121" t="s">
        <v>444</v>
      </c>
      <c r="G49" s="121">
        <v>2</v>
      </c>
      <c r="H49" s="121">
        <v>1</v>
      </c>
      <c r="I49" s="121" t="s">
        <v>385</v>
      </c>
      <c r="J49" s="121">
        <v>2312</v>
      </c>
      <c r="K49" s="121">
        <v>16</v>
      </c>
      <c r="L49" s="121">
        <v>16</v>
      </c>
      <c r="M49" s="121" t="s">
        <v>393</v>
      </c>
      <c r="N49" s="124">
        <v>899</v>
      </c>
      <c r="O49" s="124" t="s">
        <v>380</v>
      </c>
      <c r="P49" s="124"/>
      <c r="Q49" s="121" t="s">
        <v>381</v>
      </c>
      <c r="R49" s="121"/>
    </row>
    <row r="50" spans="1:18" x14ac:dyDescent="0.2">
      <c r="A50" s="121">
        <v>6</v>
      </c>
      <c r="B50" s="121">
        <v>101</v>
      </c>
      <c r="C50" s="121" t="s">
        <v>208</v>
      </c>
      <c r="D50" s="121">
        <v>2</v>
      </c>
      <c r="E50" s="121" t="s">
        <v>443</v>
      </c>
      <c r="F50" s="121" t="s">
        <v>444</v>
      </c>
      <c r="G50" s="121">
        <v>2</v>
      </c>
      <c r="H50" s="121">
        <v>1</v>
      </c>
      <c r="I50" s="121" t="s">
        <v>385</v>
      </c>
      <c r="J50" s="121">
        <v>2313</v>
      </c>
      <c r="K50" s="121">
        <v>17</v>
      </c>
      <c r="L50" s="121">
        <v>17</v>
      </c>
      <c r="M50" s="121" t="s">
        <v>393</v>
      </c>
      <c r="N50" s="124">
        <v>899</v>
      </c>
      <c r="O50" s="124" t="s">
        <v>380</v>
      </c>
      <c r="P50" s="124"/>
      <c r="Q50" s="121" t="s">
        <v>381</v>
      </c>
      <c r="R50" s="121"/>
    </row>
    <row r="51" spans="1:18" x14ac:dyDescent="0.2">
      <c r="A51" s="121">
        <v>6</v>
      </c>
      <c r="B51" s="121">
        <v>101</v>
      </c>
      <c r="C51" s="121" t="s">
        <v>208</v>
      </c>
      <c r="D51" s="121">
        <v>2</v>
      </c>
      <c r="E51" s="121" t="s">
        <v>443</v>
      </c>
      <c r="F51" s="121" t="s">
        <v>444</v>
      </c>
      <c r="G51" s="121">
        <v>2</v>
      </c>
      <c r="H51" s="121">
        <v>1</v>
      </c>
      <c r="I51" s="121" t="s">
        <v>385</v>
      </c>
      <c r="J51" s="121">
        <v>2314</v>
      </c>
      <c r="K51" s="121">
        <v>18</v>
      </c>
      <c r="L51" s="121">
        <v>18</v>
      </c>
      <c r="M51" s="121" t="s">
        <v>393</v>
      </c>
      <c r="N51" s="124">
        <v>899</v>
      </c>
      <c r="O51" s="124" t="s">
        <v>380</v>
      </c>
      <c r="P51" s="124"/>
      <c r="Q51" s="121" t="s">
        <v>381</v>
      </c>
      <c r="R51" s="121"/>
    </row>
    <row r="52" spans="1:18" x14ac:dyDescent="0.2">
      <c r="A52" s="121">
        <v>6</v>
      </c>
      <c r="B52" s="121">
        <v>101</v>
      </c>
      <c r="C52" s="121" t="s">
        <v>208</v>
      </c>
      <c r="D52" s="121">
        <v>2</v>
      </c>
      <c r="E52" s="121" t="s">
        <v>443</v>
      </c>
      <c r="F52" s="121" t="s">
        <v>444</v>
      </c>
      <c r="G52" s="121">
        <v>2</v>
      </c>
      <c r="H52" s="121">
        <v>1</v>
      </c>
      <c r="I52" s="121" t="s">
        <v>385</v>
      </c>
      <c r="J52" s="121">
        <v>2315</v>
      </c>
      <c r="K52" s="121">
        <v>19</v>
      </c>
      <c r="L52" s="121">
        <v>19</v>
      </c>
      <c r="M52" s="121" t="s">
        <v>393</v>
      </c>
      <c r="N52" s="124">
        <v>899</v>
      </c>
      <c r="O52" s="124" t="s">
        <v>380</v>
      </c>
      <c r="P52" s="124"/>
      <c r="Q52" s="121" t="s">
        <v>381</v>
      </c>
      <c r="R52" s="121"/>
    </row>
    <row r="53" spans="1:18" x14ac:dyDescent="0.2">
      <c r="A53" s="121">
        <v>6</v>
      </c>
      <c r="B53" s="121">
        <v>101</v>
      </c>
      <c r="C53" s="121" t="s">
        <v>208</v>
      </c>
      <c r="D53" s="121">
        <v>2</v>
      </c>
      <c r="E53" s="121" t="s">
        <v>443</v>
      </c>
      <c r="F53" s="121" t="s">
        <v>444</v>
      </c>
      <c r="G53" s="121">
        <v>2</v>
      </c>
      <c r="H53" s="121">
        <v>1</v>
      </c>
      <c r="I53" s="121" t="s">
        <v>385</v>
      </c>
      <c r="J53" s="121">
        <v>2316</v>
      </c>
      <c r="K53" s="121">
        <v>20</v>
      </c>
      <c r="L53" s="121">
        <v>20</v>
      </c>
      <c r="M53" s="121" t="s">
        <v>393</v>
      </c>
      <c r="N53" s="124">
        <v>899</v>
      </c>
      <c r="O53" s="124" t="s">
        <v>380</v>
      </c>
      <c r="P53" s="124"/>
      <c r="Q53" s="121" t="s">
        <v>381</v>
      </c>
      <c r="R53" s="121"/>
    </row>
    <row r="54" spans="1:18" x14ac:dyDescent="0.2">
      <c r="A54" s="121">
        <v>6</v>
      </c>
      <c r="B54" s="121">
        <v>101</v>
      </c>
      <c r="C54" s="121" t="s">
        <v>208</v>
      </c>
      <c r="D54" s="121">
        <v>2</v>
      </c>
      <c r="E54" s="121" t="s">
        <v>443</v>
      </c>
      <c r="F54" s="121" t="s">
        <v>444</v>
      </c>
      <c r="G54" s="121">
        <v>1237</v>
      </c>
      <c r="H54" s="121">
        <v>2</v>
      </c>
      <c r="I54" s="121" t="s">
        <v>445</v>
      </c>
      <c r="J54" s="121">
        <v>2317</v>
      </c>
      <c r="K54" s="121">
        <v>25</v>
      </c>
      <c r="L54" s="121">
        <v>25</v>
      </c>
      <c r="M54" s="121" t="s">
        <v>393</v>
      </c>
      <c r="N54" s="124">
        <v>899</v>
      </c>
      <c r="O54" s="124" t="s">
        <v>380</v>
      </c>
      <c r="P54" s="124"/>
      <c r="Q54" s="121" t="s">
        <v>381</v>
      </c>
      <c r="R54" s="121"/>
    </row>
    <row r="55" spans="1:18" x14ac:dyDescent="0.2">
      <c r="A55" s="121">
        <v>6</v>
      </c>
      <c r="B55" s="121">
        <v>101</v>
      </c>
      <c r="C55" s="121" t="s">
        <v>208</v>
      </c>
      <c r="D55" s="121">
        <v>2</v>
      </c>
      <c r="E55" s="121" t="s">
        <v>443</v>
      </c>
      <c r="F55" s="121" t="s">
        <v>444</v>
      </c>
      <c r="G55" s="121">
        <v>1237</v>
      </c>
      <c r="H55" s="121">
        <v>2</v>
      </c>
      <c r="I55" s="121" t="s">
        <v>445</v>
      </c>
      <c r="J55" s="121">
        <v>2318</v>
      </c>
      <c r="K55" s="121">
        <v>24</v>
      </c>
      <c r="L55" s="121">
        <v>24</v>
      </c>
      <c r="M55" s="121" t="s">
        <v>393</v>
      </c>
      <c r="N55" s="121">
        <v>899</v>
      </c>
      <c r="O55" s="121" t="s">
        <v>380</v>
      </c>
      <c r="P55" s="121"/>
      <c r="Q55" s="121" t="s">
        <v>381</v>
      </c>
      <c r="R55" s="121"/>
    </row>
    <row r="56" spans="1:18" x14ac:dyDescent="0.2">
      <c r="A56" s="121">
        <v>6</v>
      </c>
      <c r="B56" s="121">
        <v>101</v>
      </c>
      <c r="C56" s="121" t="s">
        <v>208</v>
      </c>
      <c r="D56" s="121">
        <v>2</v>
      </c>
      <c r="E56" s="121" t="s">
        <v>443</v>
      </c>
      <c r="F56" s="121" t="s">
        <v>444</v>
      </c>
      <c r="G56" s="121">
        <v>1237</v>
      </c>
      <c r="H56" s="121">
        <v>2</v>
      </c>
      <c r="I56" s="121" t="s">
        <v>445</v>
      </c>
      <c r="J56" s="121">
        <v>2319</v>
      </c>
      <c r="K56" s="121">
        <v>23</v>
      </c>
      <c r="L56" s="121">
        <v>23</v>
      </c>
      <c r="M56" s="121" t="s">
        <v>393</v>
      </c>
      <c r="N56" s="121">
        <v>899</v>
      </c>
      <c r="O56" s="121" t="s">
        <v>380</v>
      </c>
      <c r="P56" s="121"/>
      <c r="Q56" s="121" t="s">
        <v>381</v>
      </c>
      <c r="R56" s="121"/>
    </row>
    <row r="57" spans="1:18" x14ac:dyDescent="0.2">
      <c r="A57" s="121">
        <v>6</v>
      </c>
      <c r="B57" s="121">
        <v>101</v>
      </c>
      <c r="C57" s="121" t="s">
        <v>208</v>
      </c>
      <c r="D57" s="121">
        <v>2</v>
      </c>
      <c r="E57" s="121" t="s">
        <v>443</v>
      </c>
      <c r="F57" s="121" t="s">
        <v>444</v>
      </c>
      <c r="G57" s="121">
        <v>1237</v>
      </c>
      <c r="H57" s="121">
        <v>2</v>
      </c>
      <c r="I57" s="121" t="s">
        <v>445</v>
      </c>
      <c r="J57" s="121">
        <v>2320</v>
      </c>
      <c r="K57" s="121">
        <v>22</v>
      </c>
      <c r="L57" s="121">
        <v>22</v>
      </c>
      <c r="M57" s="121" t="s">
        <v>393</v>
      </c>
      <c r="N57" s="121">
        <v>899</v>
      </c>
      <c r="O57" s="121" t="s">
        <v>380</v>
      </c>
      <c r="P57" s="121"/>
      <c r="Q57" s="121" t="s">
        <v>381</v>
      </c>
      <c r="R57" s="121"/>
    </row>
    <row r="58" spans="1:18" x14ac:dyDescent="0.2">
      <c r="A58" s="121">
        <v>6</v>
      </c>
      <c r="B58" s="121">
        <v>101</v>
      </c>
      <c r="C58" s="121" t="s">
        <v>208</v>
      </c>
      <c r="D58" s="121">
        <v>2</v>
      </c>
      <c r="E58" s="121" t="s">
        <v>443</v>
      </c>
      <c r="F58" s="121" t="s">
        <v>444</v>
      </c>
      <c r="G58" s="121">
        <v>1237</v>
      </c>
      <c r="H58" s="121">
        <v>2</v>
      </c>
      <c r="I58" s="121" t="s">
        <v>445</v>
      </c>
      <c r="J58" s="121">
        <v>2321</v>
      </c>
      <c r="K58" s="121">
        <v>21</v>
      </c>
      <c r="L58" s="121">
        <v>21</v>
      </c>
      <c r="M58" s="121" t="s">
        <v>393</v>
      </c>
      <c r="N58" s="124">
        <v>899</v>
      </c>
      <c r="O58" s="124" t="s">
        <v>380</v>
      </c>
      <c r="P58" s="124"/>
      <c r="Q58" s="121" t="s">
        <v>381</v>
      </c>
      <c r="R58" s="121"/>
    </row>
    <row r="59" spans="1:18" x14ac:dyDescent="0.2">
      <c r="A59" s="121">
        <v>206</v>
      </c>
      <c r="B59" s="121">
        <v>804</v>
      </c>
      <c r="C59" s="121" t="s">
        <v>2055</v>
      </c>
      <c r="D59" s="121">
        <v>1145</v>
      </c>
      <c r="E59" s="121" t="s">
        <v>375</v>
      </c>
      <c r="F59" s="121" t="s">
        <v>376</v>
      </c>
      <c r="G59" s="121">
        <v>1354</v>
      </c>
      <c r="H59" s="121">
        <v>1</v>
      </c>
      <c r="I59" s="121" t="s">
        <v>385</v>
      </c>
      <c r="J59" s="121">
        <v>3727</v>
      </c>
      <c r="K59" s="121">
        <v>1</v>
      </c>
      <c r="L59" s="121" t="s">
        <v>1218</v>
      </c>
      <c r="M59" s="121" t="s">
        <v>438</v>
      </c>
      <c r="N59" s="124">
        <v>885</v>
      </c>
      <c r="O59" s="124" t="s">
        <v>380</v>
      </c>
      <c r="P59" s="124" t="s">
        <v>725</v>
      </c>
      <c r="Q59" s="121" t="s">
        <v>381</v>
      </c>
      <c r="R59" s="121"/>
    </row>
    <row r="60" spans="1:18" x14ac:dyDescent="0.2">
      <c r="A60" s="121">
        <v>206</v>
      </c>
      <c r="B60" s="121">
        <v>804</v>
      </c>
      <c r="C60" s="121" t="s">
        <v>2055</v>
      </c>
      <c r="D60" s="121">
        <v>1145</v>
      </c>
      <c r="E60" s="121" t="s">
        <v>375</v>
      </c>
      <c r="F60" s="121" t="s">
        <v>376</v>
      </c>
      <c r="G60" s="121">
        <v>1354</v>
      </c>
      <c r="H60" s="121">
        <v>1</v>
      </c>
      <c r="I60" s="121" t="s">
        <v>385</v>
      </c>
      <c r="J60" s="121">
        <v>3728</v>
      </c>
      <c r="K60" s="121">
        <v>3</v>
      </c>
      <c r="L60" s="121" t="s">
        <v>1116</v>
      </c>
      <c r="M60" s="121" t="s">
        <v>438</v>
      </c>
      <c r="N60" s="124">
        <v>719</v>
      </c>
      <c r="O60" s="124" t="s">
        <v>380</v>
      </c>
      <c r="P60" s="124" t="s">
        <v>725</v>
      </c>
      <c r="Q60" s="121" t="s">
        <v>381</v>
      </c>
      <c r="R60" s="121"/>
    </row>
    <row r="61" spans="1:18" x14ac:dyDescent="0.2">
      <c r="A61" s="121">
        <v>8</v>
      </c>
      <c r="B61" s="121">
        <v>106</v>
      </c>
      <c r="C61" s="121" t="s">
        <v>220</v>
      </c>
      <c r="D61" s="121">
        <v>55</v>
      </c>
      <c r="E61" s="121" t="s">
        <v>375</v>
      </c>
      <c r="F61" s="121" t="s">
        <v>376</v>
      </c>
      <c r="G61" s="121">
        <v>55</v>
      </c>
      <c r="H61" s="121">
        <v>1</v>
      </c>
      <c r="I61" s="121" t="s">
        <v>385</v>
      </c>
      <c r="J61" s="121">
        <v>3</v>
      </c>
      <c r="K61" s="121" t="s">
        <v>448</v>
      </c>
      <c r="L61" s="121" t="s">
        <v>448</v>
      </c>
      <c r="M61" s="121" t="s">
        <v>449</v>
      </c>
      <c r="N61" s="124">
        <v>685</v>
      </c>
      <c r="O61" s="124" t="s">
        <v>187</v>
      </c>
      <c r="P61" s="124"/>
      <c r="Q61" s="121" t="s">
        <v>187</v>
      </c>
      <c r="R61" s="121"/>
    </row>
    <row r="62" spans="1:18" x14ac:dyDescent="0.2">
      <c r="A62" s="121">
        <v>8</v>
      </c>
      <c r="B62" s="121">
        <v>106</v>
      </c>
      <c r="C62" s="121" t="s">
        <v>220</v>
      </c>
      <c r="D62" s="121">
        <v>55</v>
      </c>
      <c r="E62" s="121" t="s">
        <v>375</v>
      </c>
      <c r="F62" s="121" t="s">
        <v>376</v>
      </c>
      <c r="G62" s="121">
        <v>55</v>
      </c>
      <c r="H62" s="121">
        <v>1</v>
      </c>
      <c r="I62" s="121" t="s">
        <v>385</v>
      </c>
      <c r="J62" s="121">
        <v>4</v>
      </c>
      <c r="K62" s="121" t="s">
        <v>450</v>
      </c>
      <c r="L62" s="121" t="s">
        <v>450</v>
      </c>
      <c r="M62" s="121" t="s">
        <v>451</v>
      </c>
      <c r="N62" s="124">
        <v>958</v>
      </c>
      <c r="O62" s="124" t="s">
        <v>186</v>
      </c>
      <c r="P62" s="124"/>
      <c r="Q62" s="121" t="s">
        <v>186</v>
      </c>
      <c r="R62" s="121"/>
    </row>
    <row r="63" spans="1:18" x14ac:dyDescent="0.2">
      <c r="A63" s="121">
        <v>206</v>
      </c>
      <c r="B63" s="121">
        <v>804</v>
      </c>
      <c r="C63" s="121" t="s">
        <v>2055</v>
      </c>
      <c r="D63" s="121">
        <v>1145</v>
      </c>
      <c r="E63" s="121" t="s">
        <v>375</v>
      </c>
      <c r="F63" s="121" t="s">
        <v>376</v>
      </c>
      <c r="G63" s="121">
        <v>1354</v>
      </c>
      <c r="H63" s="121">
        <v>1</v>
      </c>
      <c r="I63" s="121" t="s">
        <v>385</v>
      </c>
      <c r="J63" s="121">
        <v>3729</v>
      </c>
      <c r="K63" s="121" t="s">
        <v>1241</v>
      </c>
      <c r="L63" s="121" t="s">
        <v>1241</v>
      </c>
      <c r="M63" s="121" t="s">
        <v>408</v>
      </c>
      <c r="N63" s="124">
        <v>600</v>
      </c>
      <c r="O63" s="124" t="s">
        <v>380</v>
      </c>
      <c r="P63" s="124" t="s">
        <v>725</v>
      </c>
      <c r="Q63" s="121" t="s">
        <v>381</v>
      </c>
      <c r="R63" s="121"/>
    </row>
    <row r="64" spans="1:18" x14ac:dyDescent="0.2">
      <c r="A64" s="121">
        <v>46</v>
      </c>
      <c r="B64" s="121">
        <v>314</v>
      </c>
      <c r="C64" s="121" t="s">
        <v>353</v>
      </c>
      <c r="D64" s="121">
        <v>985</v>
      </c>
      <c r="E64" s="121" t="s">
        <v>456</v>
      </c>
      <c r="F64" s="121" t="s">
        <v>993</v>
      </c>
      <c r="G64" s="121">
        <v>995</v>
      </c>
      <c r="H64" s="121">
        <v>1</v>
      </c>
      <c r="I64" s="121" t="s">
        <v>385</v>
      </c>
      <c r="J64" s="121">
        <v>1664</v>
      </c>
      <c r="K64" s="121">
        <v>4</v>
      </c>
      <c r="L64" s="121">
        <v>4</v>
      </c>
      <c r="M64" s="121" t="s">
        <v>536</v>
      </c>
      <c r="N64" s="124">
        <v>823</v>
      </c>
      <c r="O64" s="124" t="s">
        <v>380</v>
      </c>
      <c r="P64" s="124"/>
      <c r="Q64" s="121" t="s">
        <v>381</v>
      </c>
      <c r="R64" s="121"/>
    </row>
    <row r="65" spans="1:18" x14ac:dyDescent="0.2">
      <c r="A65" s="121">
        <v>8</v>
      </c>
      <c r="B65" s="121">
        <v>106</v>
      </c>
      <c r="C65" s="121" t="s">
        <v>220</v>
      </c>
      <c r="D65" s="121">
        <v>56</v>
      </c>
      <c r="E65" s="121" t="s">
        <v>454</v>
      </c>
      <c r="F65" s="121" t="s">
        <v>455</v>
      </c>
      <c r="G65" s="121">
        <v>56</v>
      </c>
      <c r="H65" s="121">
        <v>1</v>
      </c>
      <c r="I65" s="121" t="s">
        <v>385</v>
      </c>
      <c r="J65" s="121">
        <v>7</v>
      </c>
      <c r="K65" s="121" t="s">
        <v>440</v>
      </c>
      <c r="L65" s="121" t="s">
        <v>440</v>
      </c>
      <c r="M65" s="121" t="s">
        <v>441</v>
      </c>
      <c r="N65" s="121">
        <v>1679</v>
      </c>
      <c r="O65" s="121" t="s">
        <v>442</v>
      </c>
      <c r="P65" s="121"/>
      <c r="Q65" s="121" t="s">
        <v>391</v>
      </c>
      <c r="R65" s="121"/>
    </row>
    <row r="66" spans="1:18" x14ac:dyDescent="0.2">
      <c r="A66" s="121">
        <v>8</v>
      </c>
      <c r="B66" s="121">
        <v>106</v>
      </c>
      <c r="C66" s="121" t="s">
        <v>220</v>
      </c>
      <c r="D66" s="121">
        <v>57</v>
      </c>
      <c r="E66" s="121" t="s">
        <v>456</v>
      </c>
      <c r="F66" s="121" t="s">
        <v>457</v>
      </c>
      <c r="G66" s="121">
        <v>57</v>
      </c>
      <c r="H66" s="121">
        <v>1</v>
      </c>
      <c r="I66" s="121" t="s">
        <v>385</v>
      </c>
      <c r="J66" s="121">
        <v>8</v>
      </c>
      <c r="K66" s="121" t="s">
        <v>458</v>
      </c>
      <c r="L66" s="121" t="s">
        <v>458</v>
      </c>
      <c r="M66" s="121" t="s">
        <v>389</v>
      </c>
      <c r="N66" s="121">
        <v>3700</v>
      </c>
      <c r="O66" s="121" t="s">
        <v>390</v>
      </c>
      <c r="P66" s="121"/>
      <c r="Q66" s="121" t="s">
        <v>391</v>
      </c>
      <c r="R66" s="121"/>
    </row>
    <row r="67" spans="1:18" x14ac:dyDescent="0.2">
      <c r="A67" s="121">
        <v>46</v>
      </c>
      <c r="B67" s="121">
        <v>314</v>
      </c>
      <c r="C67" s="121" t="s">
        <v>353</v>
      </c>
      <c r="D67" s="121">
        <v>985</v>
      </c>
      <c r="E67" s="121" t="s">
        <v>456</v>
      </c>
      <c r="F67" s="121" t="s">
        <v>993</v>
      </c>
      <c r="G67" s="121">
        <v>995</v>
      </c>
      <c r="H67" s="121">
        <v>1</v>
      </c>
      <c r="I67" s="121" t="s">
        <v>385</v>
      </c>
      <c r="J67" s="121">
        <v>1665</v>
      </c>
      <c r="K67" s="121">
        <v>5</v>
      </c>
      <c r="L67" s="121">
        <v>5</v>
      </c>
      <c r="M67" s="121" t="s">
        <v>536</v>
      </c>
      <c r="N67" s="124">
        <v>823</v>
      </c>
      <c r="O67" s="124" t="s">
        <v>380</v>
      </c>
      <c r="P67" s="124"/>
      <c r="Q67" s="121" t="s">
        <v>381</v>
      </c>
      <c r="R67" s="121"/>
    </row>
    <row r="68" spans="1:18" x14ac:dyDescent="0.2">
      <c r="A68" s="121">
        <v>46</v>
      </c>
      <c r="B68" s="121">
        <v>314</v>
      </c>
      <c r="C68" s="121" t="s">
        <v>353</v>
      </c>
      <c r="D68" s="121">
        <v>985</v>
      </c>
      <c r="E68" s="121" t="s">
        <v>456</v>
      </c>
      <c r="F68" s="121" t="s">
        <v>993</v>
      </c>
      <c r="G68" s="121">
        <v>995</v>
      </c>
      <c r="H68" s="121">
        <v>1</v>
      </c>
      <c r="I68" s="121" t="s">
        <v>385</v>
      </c>
      <c r="J68" s="121">
        <v>1667</v>
      </c>
      <c r="K68" s="121">
        <v>7</v>
      </c>
      <c r="L68" s="121">
        <v>7</v>
      </c>
      <c r="M68" s="121" t="s">
        <v>734</v>
      </c>
      <c r="N68" s="121">
        <v>823</v>
      </c>
      <c r="O68" s="121" t="s">
        <v>380</v>
      </c>
      <c r="P68" s="124"/>
      <c r="Q68" s="121" t="s">
        <v>381</v>
      </c>
      <c r="R68" s="121"/>
    </row>
    <row r="69" spans="1:18" x14ac:dyDescent="0.2">
      <c r="A69" s="121">
        <v>46</v>
      </c>
      <c r="B69" s="121">
        <v>314</v>
      </c>
      <c r="C69" s="121" t="s">
        <v>353</v>
      </c>
      <c r="D69" s="121">
        <v>989</v>
      </c>
      <c r="E69" s="121" t="s">
        <v>618</v>
      </c>
      <c r="F69" s="121" t="s">
        <v>959</v>
      </c>
      <c r="G69" s="121">
        <v>999</v>
      </c>
      <c r="H69" s="121">
        <v>1</v>
      </c>
      <c r="I69" s="121" t="s">
        <v>385</v>
      </c>
      <c r="J69" s="121">
        <v>1668</v>
      </c>
      <c r="K69" s="121">
        <v>8</v>
      </c>
      <c r="L69" s="121">
        <v>8</v>
      </c>
      <c r="M69" s="121" t="s">
        <v>734</v>
      </c>
      <c r="N69" s="121">
        <v>823</v>
      </c>
      <c r="O69" s="121" t="s">
        <v>380</v>
      </c>
      <c r="P69" s="124"/>
      <c r="Q69" s="121" t="s">
        <v>381</v>
      </c>
      <c r="R69" s="121"/>
    </row>
    <row r="70" spans="1:18" x14ac:dyDescent="0.2">
      <c r="A70" s="121">
        <v>46</v>
      </c>
      <c r="B70" s="121">
        <v>314</v>
      </c>
      <c r="C70" s="121" t="s">
        <v>353</v>
      </c>
      <c r="D70" s="121">
        <v>989</v>
      </c>
      <c r="E70" s="121" t="s">
        <v>618</v>
      </c>
      <c r="F70" s="121" t="s">
        <v>959</v>
      </c>
      <c r="G70" s="121">
        <v>999</v>
      </c>
      <c r="H70" s="121">
        <v>1</v>
      </c>
      <c r="I70" s="121" t="s">
        <v>385</v>
      </c>
      <c r="J70" s="121">
        <v>1669</v>
      </c>
      <c r="K70" s="121">
        <v>9</v>
      </c>
      <c r="L70" s="121">
        <v>9</v>
      </c>
      <c r="M70" s="121" t="s">
        <v>536</v>
      </c>
      <c r="N70" s="121">
        <v>823</v>
      </c>
      <c r="O70" s="121" t="s">
        <v>380</v>
      </c>
      <c r="P70" s="124"/>
      <c r="Q70" s="121" t="s">
        <v>381</v>
      </c>
      <c r="R70" s="121"/>
    </row>
    <row r="71" spans="1:18" x14ac:dyDescent="0.2">
      <c r="A71" s="121">
        <v>46</v>
      </c>
      <c r="B71" s="121">
        <v>314</v>
      </c>
      <c r="C71" s="121" t="s">
        <v>353</v>
      </c>
      <c r="D71" s="121">
        <v>989</v>
      </c>
      <c r="E71" s="121" t="s">
        <v>618</v>
      </c>
      <c r="F71" s="121" t="s">
        <v>959</v>
      </c>
      <c r="G71" s="121">
        <v>999</v>
      </c>
      <c r="H71" s="121">
        <v>1</v>
      </c>
      <c r="I71" s="121" t="s">
        <v>385</v>
      </c>
      <c r="J71" s="121">
        <v>1670</v>
      </c>
      <c r="K71" s="121">
        <v>10</v>
      </c>
      <c r="L71" s="121">
        <v>10</v>
      </c>
      <c r="M71" s="121" t="s">
        <v>734</v>
      </c>
      <c r="N71" s="124">
        <v>766</v>
      </c>
      <c r="O71" s="124" t="s">
        <v>380</v>
      </c>
      <c r="P71" s="124"/>
      <c r="Q71" s="121" t="s">
        <v>381</v>
      </c>
      <c r="R71" s="121"/>
    </row>
    <row r="72" spans="1:18" x14ac:dyDescent="0.2">
      <c r="A72" s="121">
        <v>46</v>
      </c>
      <c r="B72" s="121">
        <v>314</v>
      </c>
      <c r="C72" s="121" t="s">
        <v>353</v>
      </c>
      <c r="D72" s="121">
        <v>989</v>
      </c>
      <c r="E72" s="121" t="s">
        <v>618</v>
      </c>
      <c r="F72" s="121" t="s">
        <v>959</v>
      </c>
      <c r="G72" s="121">
        <v>999</v>
      </c>
      <c r="H72" s="121">
        <v>1</v>
      </c>
      <c r="I72" s="121" t="s">
        <v>385</v>
      </c>
      <c r="J72" s="121">
        <v>1671</v>
      </c>
      <c r="K72" s="121">
        <v>11</v>
      </c>
      <c r="L72" s="121">
        <v>11</v>
      </c>
      <c r="M72" s="121" t="s">
        <v>734</v>
      </c>
      <c r="N72" s="124">
        <v>823</v>
      </c>
      <c r="O72" s="124" t="s">
        <v>380</v>
      </c>
      <c r="P72" s="124"/>
      <c r="Q72" s="121" t="s">
        <v>381</v>
      </c>
      <c r="R72" s="121"/>
    </row>
    <row r="73" spans="1:18" x14ac:dyDescent="0.2">
      <c r="A73" s="121">
        <v>46</v>
      </c>
      <c r="B73" s="121">
        <v>314</v>
      </c>
      <c r="C73" s="121" t="s">
        <v>353</v>
      </c>
      <c r="D73" s="121">
        <v>990</v>
      </c>
      <c r="E73" s="121" t="s">
        <v>994</v>
      </c>
      <c r="F73" s="121" t="s">
        <v>961</v>
      </c>
      <c r="G73" s="121">
        <v>1000</v>
      </c>
      <c r="H73" s="121">
        <v>1</v>
      </c>
      <c r="I73" s="121" t="s">
        <v>385</v>
      </c>
      <c r="J73" s="121">
        <v>1673</v>
      </c>
      <c r="K73" s="121">
        <v>14</v>
      </c>
      <c r="L73" s="121">
        <v>14</v>
      </c>
      <c r="M73" s="121" t="s">
        <v>734</v>
      </c>
      <c r="N73" s="124">
        <v>823</v>
      </c>
      <c r="O73" s="124" t="s">
        <v>380</v>
      </c>
      <c r="P73" s="124"/>
      <c r="Q73" s="121" t="s">
        <v>381</v>
      </c>
      <c r="R73" s="121"/>
    </row>
    <row r="74" spans="1:18" x14ac:dyDescent="0.2">
      <c r="A74" s="121">
        <v>46</v>
      </c>
      <c r="B74" s="121">
        <v>314</v>
      </c>
      <c r="C74" s="121" t="s">
        <v>353</v>
      </c>
      <c r="D74" s="121">
        <v>990</v>
      </c>
      <c r="E74" s="121" t="s">
        <v>994</v>
      </c>
      <c r="F74" s="121" t="s">
        <v>961</v>
      </c>
      <c r="G74" s="121">
        <v>1000</v>
      </c>
      <c r="H74" s="121">
        <v>1</v>
      </c>
      <c r="I74" s="121" t="s">
        <v>385</v>
      </c>
      <c r="J74" s="121">
        <v>1674</v>
      </c>
      <c r="K74" s="121">
        <v>15</v>
      </c>
      <c r="L74" s="121">
        <v>15</v>
      </c>
      <c r="M74" s="121" t="s">
        <v>734</v>
      </c>
      <c r="N74" s="124">
        <v>823</v>
      </c>
      <c r="O74" s="124" t="s">
        <v>380</v>
      </c>
      <c r="P74" s="124"/>
      <c r="Q74" s="121" t="s">
        <v>381</v>
      </c>
      <c r="R74" s="121"/>
    </row>
    <row r="75" spans="1:18" x14ac:dyDescent="0.2">
      <c r="A75" s="121">
        <v>10</v>
      </c>
      <c r="B75" s="121">
        <v>185</v>
      </c>
      <c r="C75" s="121" t="s">
        <v>333</v>
      </c>
      <c r="D75" s="121">
        <v>551</v>
      </c>
      <c r="E75" s="121" t="s">
        <v>375</v>
      </c>
      <c r="F75" s="121" t="s">
        <v>376</v>
      </c>
      <c r="G75" s="121">
        <v>551</v>
      </c>
      <c r="H75" s="121">
        <v>1</v>
      </c>
      <c r="I75" s="121" t="s">
        <v>385</v>
      </c>
      <c r="J75" s="121">
        <v>652</v>
      </c>
      <c r="K75" s="121">
        <v>110</v>
      </c>
      <c r="L75" s="121">
        <v>110</v>
      </c>
      <c r="M75" s="121" t="s">
        <v>379</v>
      </c>
      <c r="N75" s="124">
        <v>936</v>
      </c>
      <c r="O75" s="124" t="s">
        <v>380</v>
      </c>
      <c r="P75" s="124" t="s">
        <v>1</v>
      </c>
      <c r="Q75" s="121" t="s">
        <v>381</v>
      </c>
      <c r="R75" s="121"/>
    </row>
    <row r="76" spans="1:18" x14ac:dyDescent="0.2">
      <c r="A76" s="121">
        <v>10</v>
      </c>
      <c r="B76" s="121">
        <v>185</v>
      </c>
      <c r="C76" s="121" t="s">
        <v>333</v>
      </c>
      <c r="D76" s="121">
        <v>551</v>
      </c>
      <c r="E76" s="121" t="s">
        <v>375</v>
      </c>
      <c r="F76" s="121" t="s">
        <v>376</v>
      </c>
      <c r="G76" s="121">
        <v>551</v>
      </c>
      <c r="H76" s="121">
        <v>1</v>
      </c>
      <c r="I76" s="121" t="s">
        <v>385</v>
      </c>
      <c r="J76" s="121">
        <v>653</v>
      </c>
      <c r="K76" s="121">
        <v>109</v>
      </c>
      <c r="L76" s="121">
        <v>109</v>
      </c>
      <c r="M76" s="121" t="s">
        <v>393</v>
      </c>
      <c r="N76" s="124">
        <v>935</v>
      </c>
      <c r="O76" s="124" t="s">
        <v>380</v>
      </c>
      <c r="P76" s="124" t="s">
        <v>1</v>
      </c>
      <c r="Q76" s="121" t="s">
        <v>381</v>
      </c>
      <c r="R76" s="121"/>
    </row>
    <row r="77" spans="1:18" x14ac:dyDescent="0.2">
      <c r="A77" s="121">
        <v>10</v>
      </c>
      <c r="B77" s="121">
        <v>185</v>
      </c>
      <c r="C77" s="121" t="s">
        <v>333</v>
      </c>
      <c r="D77" s="121">
        <v>551</v>
      </c>
      <c r="E77" s="121" t="s">
        <v>375</v>
      </c>
      <c r="F77" s="121" t="s">
        <v>376</v>
      </c>
      <c r="G77" s="121">
        <v>551</v>
      </c>
      <c r="H77" s="121">
        <v>1</v>
      </c>
      <c r="I77" s="121" t="s">
        <v>385</v>
      </c>
      <c r="J77" s="121">
        <v>654</v>
      </c>
      <c r="K77" s="121">
        <v>108</v>
      </c>
      <c r="L77" s="121">
        <v>108</v>
      </c>
      <c r="M77" s="121" t="s">
        <v>379</v>
      </c>
      <c r="N77" s="124">
        <v>940</v>
      </c>
      <c r="O77" s="124" t="s">
        <v>380</v>
      </c>
      <c r="P77" s="124" t="s">
        <v>1</v>
      </c>
      <c r="Q77" s="121" t="s">
        <v>381</v>
      </c>
      <c r="R77" s="121"/>
    </row>
    <row r="78" spans="1:18" x14ac:dyDescent="0.2">
      <c r="A78" s="121">
        <v>10</v>
      </c>
      <c r="B78" s="121">
        <v>185</v>
      </c>
      <c r="C78" s="121" t="s">
        <v>333</v>
      </c>
      <c r="D78" s="121">
        <v>551</v>
      </c>
      <c r="E78" s="121" t="s">
        <v>375</v>
      </c>
      <c r="F78" s="121" t="s">
        <v>376</v>
      </c>
      <c r="G78" s="121">
        <v>551</v>
      </c>
      <c r="H78" s="121">
        <v>1</v>
      </c>
      <c r="I78" s="121" t="s">
        <v>385</v>
      </c>
      <c r="J78" s="121">
        <v>656</v>
      </c>
      <c r="K78" s="121">
        <v>106</v>
      </c>
      <c r="L78" s="121">
        <v>106</v>
      </c>
      <c r="M78" s="121" t="s">
        <v>379</v>
      </c>
      <c r="N78" s="124">
        <v>944</v>
      </c>
      <c r="O78" s="124" t="s">
        <v>380</v>
      </c>
      <c r="P78" s="124" t="s">
        <v>1</v>
      </c>
      <c r="Q78" s="121" t="s">
        <v>381</v>
      </c>
      <c r="R78" s="121"/>
    </row>
    <row r="79" spans="1:18" x14ac:dyDescent="0.2">
      <c r="A79" s="121">
        <v>10</v>
      </c>
      <c r="B79" s="121">
        <v>185</v>
      </c>
      <c r="C79" s="121" t="s">
        <v>333</v>
      </c>
      <c r="D79" s="121">
        <v>551</v>
      </c>
      <c r="E79" s="121" t="s">
        <v>375</v>
      </c>
      <c r="F79" s="121" t="s">
        <v>376</v>
      </c>
      <c r="G79" s="121">
        <v>551</v>
      </c>
      <c r="H79" s="121">
        <v>1</v>
      </c>
      <c r="I79" s="121" t="s">
        <v>385</v>
      </c>
      <c r="J79" s="121">
        <v>657</v>
      </c>
      <c r="K79" s="121">
        <v>105</v>
      </c>
      <c r="L79" s="121">
        <v>105</v>
      </c>
      <c r="M79" s="121" t="s">
        <v>379</v>
      </c>
      <c r="N79" s="124">
        <v>930</v>
      </c>
      <c r="O79" s="124" t="s">
        <v>380</v>
      </c>
      <c r="P79" s="124" t="s">
        <v>1</v>
      </c>
      <c r="Q79" s="121" t="s">
        <v>381</v>
      </c>
      <c r="R79" s="121"/>
    </row>
    <row r="80" spans="1:18" x14ac:dyDescent="0.2">
      <c r="A80" s="121">
        <v>10</v>
      </c>
      <c r="B80" s="121">
        <v>185</v>
      </c>
      <c r="C80" s="121" t="s">
        <v>333</v>
      </c>
      <c r="D80" s="121">
        <v>551</v>
      </c>
      <c r="E80" s="121" t="s">
        <v>375</v>
      </c>
      <c r="F80" s="121" t="s">
        <v>376</v>
      </c>
      <c r="G80" s="121">
        <v>551</v>
      </c>
      <c r="H80" s="121">
        <v>1</v>
      </c>
      <c r="I80" s="121" t="s">
        <v>385</v>
      </c>
      <c r="J80" s="121">
        <v>658</v>
      </c>
      <c r="K80" s="121">
        <v>104</v>
      </c>
      <c r="L80" s="121">
        <v>104</v>
      </c>
      <c r="M80" s="121" t="s">
        <v>379</v>
      </c>
      <c r="N80" s="124">
        <v>938</v>
      </c>
      <c r="O80" s="124" t="s">
        <v>380</v>
      </c>
      <c r="P80" s="124" t="s">
        <v>1</v>
      </c>
      <c r="Q80" s="121" t="s">
        <v>381</v>
      </c>
      <c r="R80" s="121"/>
    </row>
    <row r="81" spans="1:18" x14ac:dyDescent="0.2">
      <c r="A81" s="121">
        <v>10</v>
      </c>
      <c r="B81" s="121">
        <v>185</v>
      </c>
      <c r="C81" s="121" t="s">
        <v>333</v>
      </c>
      <c r="D81" s="121">
        <v>551</v>
      </c>
      <c r="E81" s="121" t="s">
        <v>375</v>
      </c>
      <c r="F81" s="121" t="s">
        <v>376</v>
      </c>
      <c r="G81" s="121">
        <v>551</v>
      </c>
      <c r="H81" s="121">
        <v>1</v>
      </c>
      <c r="I81" s="121" t="s">
        <v>385</v>
      </c>
      <c r="J81" s="121">
        <v>659</v>
      </c>
      <c r="K81" s="121">
        <v>100</v>
      </c>
      <c r="L81" s="121">
        <v>100</v>
      </c>
      <c r="M81" s="121" t="s">
        <v>383</v>
      </c>
      <c r="N81" s="124">
        <v>1076</v>
      </c>
      <c r="O81" s="124" t="s">
        <v>380</v>
      </c>
      <c r="P81" s="124" t="s">
        <v>1</v>
      </c>
      <c r="Q81" s="121" t="s">
        <v>381</v>
      </c>
      <c r="R81" s="121"/>
    </row>
    <row r="82" spans="1:18" x14ac:dyDescent="0.2">
      <c r="A82" s="121">
        <v>10</v>
      </c>
      <c r="B82" s="121">
        <v>185</v>
      </c>
      <c r="C82" s="121" t="s">
        <v>333</v>
      </c>
      <c r="D82" s="121">
        <v>551</v>
      </c>
      <c r="E82" s="121" t="s">
        <v>375</v>
      </c>
      <c r="F82" s="121" t="s">
        <v>376</v>
      </c>
      <c r="G82" s="121">
        <v>551</v>
      </c>
      <c r="H82" s="121">
        <v>1</v>
      </c>
      <c r="I82" s="121" t="s">
        <v>385</v>
      </c>
      <c r="J82" s="121">
        <v>660</v>
      </c>
      <c r="K82" s="121">
        <v>101</v>
      </c>
      <c r="L82" s="121">
        <v>101</v>
      </c>
      <c r="M82" s="121" t="s">
        <v>383</v>
      </c>
      <c r="N82" s="124">
        <v>1071</v>
      </c>
      <c r="O82" s="124" t="s">
        <v>380</v>
      </c>
      <c r="P82" s="124" t="s">
        <v>1</v>
      </c>
      <c r="Q82" s="121" t="s">
        <v>381</v>
      </c>
      <c r="R82" s="121"/>
    </row>
    <row r="83" spans="1:18" x14ac:dyDescent="0.2">
      <c r="A83" s="121">
        <v>10</v>
      </c>
      <c r="B83" s="121">
        <v>185</v>
      </c>
      <c r="C83" s="121" t="s">
        <v>333</v>
      </c>
      <c r="D83" s="121">
        <v>551</v>
      </c>
      <c r="E83" s="121" t="s">
        <v>375</v>
      </c>
      <c r="F83" s="121" t="s">
        <v>376</v>
      </c>
      <c r="G83" s="121">
        <v>1003</v>
      </c>
      <c r="H83" s="121">
        <v>2</v>
      </c>
      <c r="I83" s="121" t="s">
        <v>377</v>
      </c>
      <c r="J83" s="121">
        <v>661</v>
      </c>
      <c r="K83" s="121">
        <v>233</v>
      </c>
      <c r="L83" s="121" t="s">
        <v>501</v>
      </c>
      <c r="M83" s="121" t="s">
        <v>393</v>
      </c>
      <c r="N83" s="124">
        <v>860</v>
      </c>
      <c r="O83" s="124" t="s">
        <v>380</v>
      </c>
      <c r="P83" s="124" t="s">
        <v>1</v>
      </c>
      <c r="Q83" s="121" t="s">
        <v>381</v>
      </c>
      <c r="R83" s="121"/>
    </row>
    <row r="84" spans="1:18" x14ac:dyDescent="0.2">
      <c r="A84" s="121">
        <v>10</v>
      </c>
      <c r="B84" s="121">
        <v>185</v>
      </c>
      <c r="C84" s="121" t="s">
        <v>333</v>
      </c>
      <c r="D84" s="121">
        <v>551</v>
      </c>
      <c r="E84" s="121" t="s">
        <v>375</v>
      </c>
      <c r="F84" s="121" t="s">
        <v>376</v>
      </c>
      <c r="G84" s="121">
        <v>1003</v>
      </c>
      <c r="H84" s="121">
        <v>2</v>
      </c>
      <c r="I84" s="121" t="s">
        <v>377</v>
      </c>
      <c r="J84" s="121">
        <v>662</v>
      </c>
      <c r="K84" s="121">
        <v>200</v>
      </c>
      <c r="L84" s="121">
        <v>200</v>
      </c>
      <c r="M84" s="121" t="s">
        <v>502</v>
      </c>
      <c r="N84" s="124">
        <v>934</v>
      </c>
      <c r="O84" s="124" t="s">
        <v>380</v>
      </c>
      <c r="P84" s="124" t="s">
        <v>1</v>
      </c>
      <c r="Q84" s="121" t="s">
        <v>381</v>
      </c>
      <c r="R84" s="121"/>
    </row>
    <row r="85" spans="1:18" x14ac:dyDescent="0.2">
      <c r="A85" s="121">
        <v>8</v>
      </c>
      <c r="B85" s="121">
        <v>106</v>
      </c>
      <c r="C85" s="121" t="s">
        <v>220</v>
      </c>
      <c r="D85" s="121">
        <v>65</v>
      </c>
      <c r="E85" s="121" t="s">
        <v>491</v>
      </c>
      <c r="F85" s="121" t="s">
        <v>492</v>
      </c>
      <c r="G85" s="121">
        <v>65</v>
      </c>
      <c r="H85" s="121">
        <v>1</v>
      </c>
      <c r="I85" s="121" t="s">
        <v>385</v>
      </c>
      <c r="J85" s="121">
        <v>27</v>
      </c>
      <c r="K85" s="121" t="s">
        <v>491</v>
      </c>
      <c r="L85" s="121" t="s">
        <v>493</v>
      </c>
      <c r="M85" s="121" t="s">
        <v>416</v>
      </c>
      <c r="N85" s="124">
        <v>1354</v>
      </c>
      <c r="O85" s="124" t="s">
        <v>417</v>
      </c>
      <c r="P85" s="124"/>
      <c r="Q85" s="121" t="s">
        <v>391</v>
      </c>
      <c r="R85" s="121"/>
    </row>
    <row r="86" spans="1:18" x14ac:dyDescent="0.2">
      <c r="A86" s="121">
        <v>8</v>
      </c>
      <c r="B86" s="121">
        <v>106</v>
      </c>
      <c r="C86" s="121" t="s">
        <v>220</v>
      </c>
      <c r="D86" s="121">
        <v>55</v>
      </c>
      <c r="E86" s="121" t="s">
        <v>375</v>
      </c>
      <c r="F86" s="121" t="s">
        <v>376</v>
      </c>
      <c r="G86" s="121">
        <v>55</v>
      </c>
      <c r="H86" s="121">
        <v>1</v>
      </c>
      <c r="I86" s="121" t="s">
        <v>385</v>
      </c>
      <c r="J86" s="121">
        <v>1036</v>
      </c>
      <c r="K86" s="121" t="s">
        <v>494</v>
      </c>
      <c r="L86" s="121" t="s">
        <v>494</v>
      </c>
      <c r="M86" s="121" t="s">
        <v>395</v>
      </c>
      <c r="N86" s="124">
        <v>271</v>
      </c>
      <c r="O86" s="124" t="s">
        <v>380</v>
      </c>
      <c r="P86" s="124"/>
      <c r="Q86" s="121" t="s">
        <v>391</v>
      </c>
      <c r="R86" s="121"/>
    </row>
    <row r="87" spans="1:18" x14ac:dyDescent="0.2">
      <c r="A87" s="121">
        <v>8</v>
      </c>
      <c r="B87" s="121">
        <v>106</v>
      </c>
      <c r="C87" s="121" t="s">
        <v>220</v>
      </c>
      <c r="D87" s="121">
        <v>55</v>
      </c>
      <c r="E87" s="121" t="s">
        <v>375</v>
      </c>
      <c r="F87" s="121" t="s">
        <v>376</v>
      </c>
      <c r="G87" s="121">
        <v>1081</v>
      </c>
      <c r="H87" s="121">
        <v>0</v>
      </c>
      <c r="I87" s="121" t="s">
        <v>495</v>
      </c>
      <c r="J87" s="121">
        <v>1037</v>
      </c>
      <c r="K87" s="121" t="s">
        <v>496</v>
      </c>
      <c r="L87" s="121" t="s">
        <v>496</v>
      </c>
      <c r="M87" s="121" t="s">
        <v>497</v>
      </c>
      <c r="N87" s="124">
        <v>941</v>
      </c>
      <c r="O87" s="124" t="s">
        <v>186</v>
      </c>
      <c r="P87" s="124"/>
      <c r="Q87" s="121" t="s">
        <v>186</v>
      </c>
      <c r="R87" s="121"/>
    </row>
    <row r="88" spans="1:18" x14ac:dyDescent="0.2">
      <c r="A88" s="121">
        <v>8</v>
      </c>
      <c r="B88" s="121">
        <v>106</v>
      </c>
      <c r="C88" s="121" t="s">
        <v>220</v>
      </c>
      <c r="D88" s="121">
        <v>58</v>
      </c>
      <c r="E88" s="121" t="s">
        <v>459</v>
      </c>
      <c r="F88" s="121" t="s">
        <v>460</v>
      </c>
      <c r="G88" s="121">
        <v>979</v>
      </c>
      <c r="H88" s="121">
        <v>2</v>
      </c>
      <c r="I88" s="121" t="s">
        <v>377</v>
      </c>
      <c r="J88" s="121">
        <v>1038</v>
      </c>
      <c r="K88" s="121" t="s">
        <v>498</v>
      </c>
      <c r="L88" s="121" t="s">
        <v>498</v>
      </c>
      <c r="M88" s="121" t="s">
        <v>395</v>
      </c>
      <c r="N88" s="124">
        <v>88</v>
      </c>
      <c r="O88" s="124" t="s">
        <v>380</v>
      </c>
      <c r="P88" s="124"/>
      <c r="Q88" s="121" t="s">
        <v>391</v>
      </c>
      <c r="R88" s="121"/>
    </row>
    <row r="89" spans="1:18" x14ac:dyDescent="0.2">
      <c r="A89" s="121">
        <v>8</v>
      </c>
      <c r="B89" s="121">
        <v>106</v>
      </c>
      <c r="C89" s="121" t="s">
        <v>220</v>
      </c>
      <c r="D89" s="121">
        <v>56</v>
      </c>
      <c r="E89" s="121" t="s">
        <v>454</v>
      </c>
      <c r="F89" s="121" t="s">
        <v>455</v>
      </c>
      <c r="G89" s="121">
        <v>56</v>
      </c>
      <c r="H89" s="121">
        <v>1</v>
      </c>
      <c r="I89" s="121" t="s">
        <v>385</v>
      </c>
      <c r="J89" s="121">
        <v>1039</v>
      </c>
      <c r="K89" s="121" t="s">
        <v>499</v>
      </c>
      <c r="L89" s="121" t="s">
        <v>499</v>
      </c>
      <c r="M89" s="121" t="s">
        <v>398</v>
      </c>
      <c r="N89" s="124">
        <v>903</v>
      </c>
      <c r="O89" s="124" t="s">
        <v>399</v>
      </c>
      <c r="P89" s="124"/>
      <c r="Q89" s="121" t="s">
        <v>188</v>
      </c>
      <c r="R89" s="121"/>
    </row>
    <row r="90" spans="1:18" x14ac:dyDescent="0.2">
      <c r="A90" s="121">
        <v>10</v>
      </c>
      <c r="B90" s="121">
        <v>185</v>
      </c>
      <c r="C90" s="121" t="s">
        <v>333</v>
      </c>
      <c r="D90" s="121">
        <v>551</v>
      </c>
      <c r="E90" s="121" t="s">
        <v>375</v>
      </c>
      <c r="F90" s="121" t="s">
        <v>376</v>
      </c>
      <c r="G90" s="121">
        <v>551</v>
      </c>
      <c r="H90" s="121">
        <v>1</v>
      </c>
      <c r="I90" s="121" t="s">
        <v>385</v>
      </c>
      <c r="J90" s="121">
        <v>650</v>
      </c>
      <c r="K90" s="121">
        <v>125</v>
      </c>
      <c r="L90" s="121" t="s">
        <v>500</v>
      </c>
      <c r="M90" s="121" t="s">
        <v>389</v>
      </c>
      <c r="N90" s="124">
        <v>4067</v>
      </c>
      <c r="O90" s="124" t="s">
        <v>390</v>
      </c>
      <c r="P90" s="124" t="s">
        <v>1</v>
      </c>
      <c r="Q90" s="121" t="s">
        <v>391</v>
      </c>
      <c r="R90" s="121"/>
    </row>
    <row r="91" spans="1:18" x14ac:dyDescent="0.2">
      <c r="A91" s="121">
        <v>10</v>
      </c>
      <c r="B91" s="121">
        <v>185</v>
      </c>
      <c r="C91" s="121" t="s">
        <v>333</v>
      </c>
      <c r="D91" s="121">
        <v>551</v>
      </c>
      <c r="E91" s="121" t="s">
        <v>375</v>
      </c>
      <c r="F91" s="121" t="s">
        <v>376</v>
      </c>
      <c r="G91" s="121">
        <v>551</v>
      </c>
      <c r="H91" s="121">
        <v>1</v>
      </c>
      <c r="I91" s="121" t="s">
        <v>385</v>
      </c>
      <c r="J91" s="121">
        <v>651</v>
      </c>
      <c r="K91" s="121">
        <v>111</v>
      </c>
      <c r="L91" s="121">
        <v>111</v>
      </c>
      <c r="M91" s="121" t="s">
        <v>449</v>
      </c>
      <c r="N91" s="124">
        <v>935</v>
      </c>
      <c r="O91" s="124" t="s">
        <v>187</v>
      </c>
      <c r="P91" s="124" t="s">
        <v>1</v>
      </c>
      <c r="Q91" s="121" t="s">
        <v>187</v>
      </c>
      <c r="R91" s="121"/>
    </row>
    <row r="92" spans="1:18" x14ac:dyDescent="0.2">
      <c r="A92" s="121">
        <v>10</v>
      </c>
      <c r="B92" s="121">
        <v>185</v>
      </c>
      <c r="C92" s="121" t="s">
        <v>333</v>
      </c>
      <c r="D92" s="121">
        <v>551</v>
      </c>
      <c r="E92" s="121" t="s">
        <v>375</v>
      </c>
      <c r="F92" s="121" t="s">
        <v>376</v>
      </c>
      <c r="G92" s="121">
        <v>1003</v>
      </c>
      <c r="H92" s="121">
        <v>2</v>
      </c>
      <c r="I92" s="121" t="s">
        <v>377</v>
      </c>
      <c r="J92" s="121">
        <v>663</v>
      </c>
      <c r="K92" s="121">
        <v>201</v>
      </c>
      <c r="L92" s="121">
        <v>201</v>
      </c>
      <c r="M92" s="121" t="s">
        <v>502</v>
      </c>
      <c r="N92" s="124">
        <v>940</v>
      </c>
      <c r="O92" s="124" t="s">
        <v>380</v>
      </c>
      <c r="P92" s="125" t="s">
        <v>1</v>
      </c>
      <c r="Q92" s="121" t="s">
        <v>381</v>
      </c>
      <c r="R92" s="121"/>
    </row>
    <row r="93" spans="1:18" x14ac:dyDescent="0.2">
      <c r="A93" s="121">
        <v>10</v>
      </c>
      <c r="B93" s="121">
        <v>185</v>
      </c>
      <c r="C93" s="121" t="s">
        <v>333</v>
      </c>
      <c r="D93" s="121">
        <v>551</v>
      </c>
      <c r="E93" s="121" t="s">
        <v>375</v>
      </c>
      <c r="F93" s="121" t="s">
        <v>376</v>
      </c>
      <c r="G93" s="121">
        <v>1003</v>
      </c>
      <c r="H93" s="121">
        <v>2</v>
      </c>
      <c r="I93" s="121" t="s">
        <v>377</v>
      </c>
      <c r="J93" s="121">
        <v>664</v>
      </c>
      <c r="K93" s="121">
        <v>202</v>
      </c>
      <c r="L93" s="121">
        <v>202</v>
      </c>
      <c r="M93" s="121" t="s">
        <v>502</v>
      </c>
      <c r="N93" s="124">
        <v>938</v>
      </c>
      <c r="O93" s="124" t="s">
        <v>380</v>
      </c>
      <c r="P93" s="125" t="s">
        <v>1</v>
      </c>
      <c r="Q93" s="121" t="s">
        <v>381</v>
      </c>
      <c r="R93" s="121"/>
    </row>
    <row r="94" spans="1:18" x14ac:dyDescent="0.2">
      <c r="A94" s="121">
        <v>10</v>
      </c>
      <c r="B94" s="121">
        <v>185</v>
      </c>
      <c r="C94" s="121" t="s">
        <v>333</v>
      </c>
      <c r="D94" s="121">
        <v>551</v>
      </c>
      <c r="E94" s="121" t="s">
        <v>375</v>
      </c>
      <c r="F94" s="121" t="s">
        <v>376</v>
      </c>
      <c r="G94" s="121">
        <v>1003</v>
      </c>
      <c r="H94" s="121">
        <v>2</v>
      </c>
      <c r="I94" s="121" t="s">
        <v>377</v>
      </c>
      <c r="J94" s="121">
        <v>665</v>
      </c>
      <c r="K94" s="121">
        <v>203</v>
      </c>
      <c r="L94" s="121">
        <v>203</v>
      </c>
      <c r="M94" s="121" t="s">
        <v>502</v>
      </c>
      <c r="N94" s="124">
        <v>938</v>
      </c>
      <c r="O94" s="124" t="s">
        <v>380</v>
      </c>
      <c r="P94" s="125" t="s">
        <v>1</v>
      </c>
      <c r="Q94" s="121" t="s">
        <v>381</v>
      </c>
      <c r="R94" s="121"/>
    </row>
    <row r="95" spans="1:18" x14ac:dyDescent="0.2">
      <c r="A95" s="121">
        <v>10</v>
      </c>
      <c r="B95" s="121">
        <v>185</v>
      </c>
      <c r="C95" s="121" t="s">
        <v>333</v>
      </c>
      <c r="D95" s="121">
        <v>551</v>
      </c>
      <c r="E95" s="121" t="s">
        <v>375</v>
      </c>
      <c r="F95" s="121" t="s">
        <v>376</v>
      </c>
      <c r="G95" s="121">
        <v>1003</v>
      </c>
      <c r="H95" s="121">
        <v>2</v>
      </c>
      <c r="I95" s="121" t="s">
        <v>377</v>
      </c>
      <c r="J95" s="121">
        <v>666</v>
      </c>
      <c r="K95" s="121">
        <v>204</v>
      </c>
      <c r="L95" s="121">
        <v>204</v>
      </c>
      <c r="M95" s="121" t="s">
        <v>393</v>
      </c>
      <c r="N95" s="124">
        <v>943</v>
      </c>
      <c r="O95" s="124" t="s">
        <v>380</v>
      </c>
      <c r="P95" s="125" t="s">
        <v>1</v>
      </c>
      <c r="Q95" s="121" t="s">
        <v>381</v>
      </c>
      <c r="R95" s="121"/>
    </row>
    <row r="96" spans="1:18" x14ac:dyDescent="0.2">
      <c r="A96" s="121">
        <v>10</v>
      </c>
      <c r="B96" s="121">
        <v>185</v>
      </c>
      <c r="C96" s="121" t="s">
        <v>333</v>
      </c>
      <c r="D96" s="121">
        <v>551</v>
      </c>
      <c r="E96" s="121" t="s">
        <v>375</v>
      </c>
      <c r="F96" s="121" t="s">
        <v>376</v>
      </c>
      <c r="G96" s="121">
        <v>1003</v>
      </c>
      <c r="H96" s="121">
        <v>2</v>
      </c>
      <c r="I96" s="121" t="s">
        <v>377</v>
      </c>
      <c r="J96" s="121">
        <v>667</v>
      </c>
      <c r="K96" s="121">
        <v>205</v>
      </c>
      <c r="L96" s="121">
        <v>205</v>
      </c>
      <c r="M96" s="121" t="s">
        <v>393</v>
      </c>
      <c r="N96" s="124">
        <v>948</v>
      </c>
      <c r="O96" s="124" t="s">
        <v>380</v>
      </c>
      <c r="P96" s="125" t="s">
        <v>1</v>
      </c>
      <c r="Q96" s="121" t="s">
        <v>381</v>
      </c>
      <c r="R96" s="121"/>
    </row>
    <row r="97" spans="1:18" x14ac:dyDescent="0.2">
      <c r="A97" s="121">
        <v>10</v>
      </c>
      <c r="B97" s="121">
        <v>185</v>
      </c>
      <c r="C97" s="121" t="s">
        <v>333</v>
      </c>
      <c r="D97" s="121">
        <v>551</v>
      </c>
      <c r="E97" s="121" t="s">
        <v>375</v>
      </c>
      <c r="F97" s="121" t="s">
        <v>376</v>
      </c>
      <c r="G97" s="121">
        <v>1003</v>
      </c>
      <c r="H97" s="121">
        <v>2</v>
      </c>
      <c r="I97" s="121" t="s">
        <v>377</v>
      </c>
      <c r="J97" s="121">
        <v>668</v>
      </c>
      <c r="K97" s="121">
        <v>206</v>
      </c>
      <c r="L97" s="121">
        <v>206</v>
      </c>
      <c r="M97" s="121" t="s">
        <v>393</v>
      </c>
      <c r="N97" s="124">
        <v>932</v>
      </c>
      <c r="O97" s="124" t="s">
        <v>380</v>
      </c>
      <c r="P97" s="125" t="s">
        <v>1</v>
      </c>
      <c r="Q97" s="121" t="s">
        <v>381</v>
      </c>
      <c r="R97" s="121"/>
    </row>
    <row r="98" spans="1:18" x14ac:dyDescent="0.2">
      <c r="A98" s="121">
        <v>10</v>
      </c>
      <c r="B98" s="121">
        <v>185</v>
      </c>
      <c r="C98" s="121" t="s">
        <v>333</v>
      </c>
      <c r="D98" s="121">
        <v>551</v>
      </c>
      <c r="E98" s="121" t="s">
        <v>375</v>
      </c>
      <c r="F98" s="121" t="s">
        <v>376</v>
      </c>
      <c r="G98" s="121">
        <v>1003</v>
      </c>
      <c r="H98" s="121">
        <v>2</v>
      </c>
      <c r="I98" s="121" t="s">
        <v>377</v>
      </c>
      <c r="J98" s="121">
        <v>669</v>
      </c>
      <c r="K98" s="121">
        <v>207</v>
      </c>
      <c r="L98" s="121">
        <v>207</v>
      </c>
      <c r="M98" s="121" t="s">
        <v>393</v>
      </c>
      <c r="N98" s="121">
        <v>938</v>
      </c>
      <c r="O98" s="121" t="s">
        <v>380</v>
      </c>
      <c r="P98" s="121" t="s">
        <v>1</v>
      </c>
      <c r="Q98" s="121" t="s">
        <v>381</v>
      </c>
      <c r="R98" s="121"/>
    </row>
    <row r="99" spans="1:18" x14ac:dyDescent="0.2">
      <c r="A99" s="121">
        <v>10</v>
      </c>
      <c r="B99" s="121">
        <v>185</v>
      </c>
      <c r="C99" s="121" t="s">
        <v>333</v>
      </c>
      <c r="D99" s="121">
        <v>551</v>
      </c>
      <c r="E99" s="121" t="s">
        <v>375</v>
      </c>
      <c r="F99" s="121" t="s">
        <v>376</v>
      </c>
      <c r="G99" s="121">
        <v>551</v>
      </c>
      <c r="H99" s="121">
        <v>1</v>
      </c>
      <c r="I99" s="121" t="s">
        <v>385</v>
      </c>
      <c r="J99" s="121">
        <v>3499</v>
      </c>
      <c r="K99" s="121">
        <v>107</v>
      </c>
      <c r="L99" s="121">
        <v>107</v>
      </c>
      <c r="M99" s="121" t="s">
        <v>379</v>
      </c>
      <c r="N99" s="124">
        <v>944</v>
      </c>
      <c r="O99" s="124" t="s">
        <v>380</v>
      </c>
      <c r="P99" s="124" t="s">
        <v>1</v>
      </c>
      <c r="Q99" s="121" t="s">
        <v>381</v>
      </c>
      <c r="R99" s="121"/>
    </row>
    <row r="100" spans="1:18" x14ac:dyDescent="0.2">
      <c r="A100" s="121">
        <v>12</v>
      </c>
      <c r="B100" s="121">
        <v>102</v>
      </c>
      <c r="C100" s="121" t="s">
        <v>212</v>
      </c>
      <c r="D100" s="121">
        <v>13</v>
      </c>
      <c r="E100" s="121" t="s">
        <v>516</v>
      </c>
      <c r="F100" s="121" t="s">
        <v>517</v>
      </c>
      <c r="G100" s="121">
        <v>13</v>
      </c>
      <c r="H100" s="121">
        <v>1</v>
      </c>
      <c r="I100" s="121" t="s">
        <v>385</v>
      </c>
      <c r="J100" s="121">
        <v>428</v>
      </c>
      <c r="K100" s="121" t="s">
        <v>443</v>
      </c>
      <c r="L100" s="121" t="s">
        <v>518</v>
      </c>
      <c r="M100" s="121" t="s">
        <v>393</v>
      </c>
      <c r="N100" s="124">
        <v>860</v>
      </c>
      <c r="O100" s="124" t="s">
        <v>380</v>
      </c>
      <c r="P100" s="124"/>
      <c r="Q100" s="121" t="s">
        <v>381</v>
      </c>
      <c r="R100" s="121"/>
    </row>
    <row r="101" spans="1:18" x14ac:dyDescent="0.2">
      <c r="A101" s="121">
        <v>12</v>
      </c>
      <c r="B101" s="121">
        <v>102</v>
      </c>
      <c r="C101" s="121" t="s">
        <v>212</v>
      </c>
      <c r="D101" s="121">
        <v>14</v>
      </c>
      <c r="E101" s="121" t="s">
        <v>519</v>
      </c>
      <c r="F101" s="121" t="s">
        <v>520</v>
      </c>
      <c r="G101" s="121">
        <v>14</v>
      </c>
      <c r="H101" s="121">
        <v>1</v>
      </c>
      <c r="I101" s="121" t="s">
        <v>385</v>
      </c>
      <c r="J101" s="121">
        <v>429</v>
      </c>
      <c r="K101" s="121" t="s">
        <v>521</v>
      </c>
      <c r="L101" s="121" t="s">
        <v>522</v>
      </c>
      <c r="M101" s="121" t="s">
        <v>379</v>
      </c>
      <c r="N101" s="124">
        <v>860</v>
      </c>
      <c r="O101" s="124" t="s">
        <v>380</v>
      </c>
      <c r="P101" s="124"/>
      <c r="Q101" s="121" t="s">
        <v>381</v>
      </c>
      <c r="R101" s="121"/>
    </row>
    <row r="102" spans="1:18" x14ac:dyDescent="0.2">
      <c r="A102" s="121">
        <v>12</v>
      </c>
      <c r="B102" s="121">
        <v>102</v>
      </c>
      <c r="C102" s="121" t="s">
        <v>212</v>
      </c>
      <c r="D102" s="121">
        <v>15</v>
      </c>
      <c r="E102" s="121" t="s">
        <v>523</v>
      </c>
      <c r="F102" s="121" t="s">
        <v>524</v>
      </c>
      <c r="G102" s="121">
        <v>15</v>
      </c>
      <c r="H102" s="121">
        <v>1</v>
      </c>
      <c r="I102" s="121" t="s">
        <v>385</v>
      </c>
      <c r="J102" s="121">
        <v>430</v>
      </c>
      <c r="K102" s="121" t="s">
        <v>525</v>
      </c>
      <c r="L102" s="121" t="s">
        <v>526</v>
      </c>
      <c r="M102" s="121" t="s">
        <v>379</v>
      </c>
      <c r="N102" s="124">
        <v>860</v>
      </c>
      <c r="O102" s="124" t="s">
        <v>380</v>
      </c>
      <c r="P102" s="124"/>
      <c r="Q102" s="121" t="s">
        <v>381</v>
      </c>
      <c r="R102" s="121"/>
    </row>
    <row r="103" spans="1:18" x14ac:dyDescent="0.2">
      <c r="A103" s="121">
        <v>12</v>
      </c>
      <c r="B103" s="121">
        <v>102</v>
      </c>
      <c r="C103" s="121" t="s">
        <v>212</v>
      </c>
      <c r="D103" s="121">
        <v>16</v>
      </c>
      <c r="E103" s="121" t="s">
        <v>527</v>
      </c>
      <c r="F103" s="121" t="s">
        <v>528</v>
      </c>
      <c r="G103" s="121">
        <v>16</v>
      </c>
      <c r="H103" s="121">
        <v>1</v>
      </c>
      <c r="I103" s="121" t="s">
        <v>385</v>
      </c>
      <c r="J103" s="121">
        <v>431</v>
      </c>
      <c r="K103" s="121" t="s">
        <v>332</v>
      </c>
      <c r="L103" s="121" t="s">
        <v>529</v>
      </c>
      <c r="M103" s="121" t="s">
        <v>379</v>
      </c>
      <c r="N103" s="124">
        <v>860</v>
      </c>
      <c r="O103" s="124" t="s">
        <v>380</v>
      </c>
      <c r="P103" s="124"/>
      <c r="Q103" s="121" t="s">
        <v>381</v>
      </c>
      <c r="R103" s="121"/>
    </row>
    <row r="104" spans="1:18" x14ac:dyDescent="0.2">
      <c r="A104" s="121">
        <v>12</v>
      </c>
      <c r="B104" s="121">
        <v>102</v>
      </c>
      <c r="C104" s="121" t="s">
        <v>212</v>
      </c>
      <c r="D104" s="121">
        <v>17</v>
      </c>
      <c r="E104" s="121" t="s">
        <v>530</v>
      </c>
      <c r="F104" s="121" t="s">
        <v>531</v>
      </c>
      <c r="G104" s="121">
        <v>17</v>
      </c>
      <c r="H104" s="121">
        <v>1</v>
      </c>
      <c r="I104" s="121" t="s">
        <v>385</v>
      </c>
      <c r="J104" s="121">
        <v>432</v>
      </c>
      <c r="K104" s="121" t="s">
        <v>532</v>
      </c>
      <c r="L104" s="121" t="s">
        <v>533</v>
      </c>
      <c r="M104" s="121" t="s">
        <v>379</v>
      </c>
      <c r="N104" s="124">
        <v>860</v>
      </c>
      <c r="O104" s="124" t="s">
        <v>380</v>
      </c>
      <c r="P104" s="124"/>
      <c r="Q104" s="121" t="s">
        <v>381</v>
      </c>
      <c r="R104" s="121"/>
    </row>
    <row r="105" spans="1:18" x14ac:dyDescent="0.2">
      <c r="A105" s="121">
        <v>12</v>
      </c>
      <c r="B105" s="121">
        <v>102</v>
      </c>
      <c r="C105" s="121" t="s">
        <v>212</v>
      </c>
      <c r="D105" s="121">
        <v>4</v>
      </c>
      <c r="E105" s="121" t="s">
        <v>375</v>
      </c>
      <c r="F105" s="121" t="s">
        <v>534</v>
      </c>
      <c r="G105" s="121">
        <v>1103</v>
      </c>
      <c r="H105" s="121">
        <v>2</v>
      </c>
      <c r="I105" s="121" t="s">
        <v>535</v>
      </c>
      <c r="J105" s="121">
        <v>1519</v>
      </c>
      <c r="K105" s="121">
        <v>12</v>
      </c>
      <c r="L105" s="121">
        <v>12</v>
      </c>
      <c r="M105" s="121" t="s">
        <v>379</v>
      </c>
      <c r="N105" s="124">
        <v>852</v>
      </c>
      <c r="O105" s="124" t="s">
        <v>380</v>
      </c>
      <c r="P105" s="124"/>
      <c r="Q105" s="121" t="s">
        <v>381</v>
      </c>
      <c r="R105" s="121"/>
    </row>
    <row r="106" spans="1:18" x14ac:dyDescent="0.2">
      <c r="A106" s="121">
        <v>12</v>
      </c>
      <c r="B106" s="121">
        <v>102</v>
      </c>
      <c r="C106" s="121" t="s">
        <v>212</v>
      </c>
      <c r="D106" s="121">
        <v>4</v>
      </c>
      <c r="E106" s="121" t="s">
        <v>375</v>
      </c>
      <c r="F106" s="121" t="s">
        <v>534</v>
      </c>
      <c r="G106" s="121">
        <v>1103</v>
      </c>
      <c r="H106" s="121">
        <v>2</v>
      </c>
      <c r="I106" s="121" t="s">
        <v>535</v>
      </c>
      <c r="J106" s="121">
        <v>1520</v>
      </c>
      <c r="K106" s="121">
        <v>11</v>
      </c>
      <c r="L106" s="121">
        <v>11</v>
      </c>
      <c r="M106" s="121" t="s">
        <v>438</v>
      </c>
      <c r="N106" s="124">
        <v>852</v>
      </c>
      <c r="O106" s="124" t="s">
        <v>380</v>
      </c>
      <c r="P106" s="124"/>
      <c r="Q106" s="121" t="s">
        <v>381</v>
      </c>
      <c r="R106" s="121"/>
    </row>
    <row r="107" spans="1:18" x14ac:dyDescent="0.2">
      <c r="A107" s="121">
        <v>12</v>
      </c>
      <c r="B107" s="121">
        <v>102</v>
      </c>
      <c r="C107" s="121" t="s">
        <v>212</v>
      </c>
      <c r="D107" s="121">
        <v>4</v>
      </c>
      <c r="E107" s="121" t="s">
        <v>375</v>
      </c>
      <c r="F107" s="121" t="s">
        <v>534</v>
      </c>
      <c r="G107" s="121">
        <v>1103</v>
      </c>
      <c r="H107" s="121">
        <v>2</v>
      </c>
      <c r="I107" s="121" t="s">
        <v>535</v>
      </c>
      <c r="J107" s="121">
        <v>1521</v>
      </c>
      <c r="K107" s="121">
        <v>13</v>
      </c>
      <c r="L107" s="121">
        <v>13</v>
      </c>
      <c r="M107" s="121" t="s">
        <v>438</v>
      </c>
      <c r="N107" s="124">
        <v>852</v>
      </c>
      <c r="O107" s="124" t="s">
        <v>380</v>
      </c>
      <c r="P107" s="124"/>
      <c r="Q107" s="121" t="s">
        <v>381</v>
      </c>
      <c r="R107" s="121"/>
    </row>
    <row r="108" spans="1:18" x14ac:dyDescent="0.2">
      <c r="A108" s="121">
        <v>12</v>
      </c>
      <c r="B108" s="121">
        <v>102</v>
      </c>
      <c r="C108" s="121" t="s">
        <v>212</v>
      </c>
      <c r="D108" s="121">
        <v>4</v>
      </c>
      <c r="E108" s="121" t="s">
        <v>375</v>
      </c>
      <c r="F108" s="121" t="s">
        <v>534</v>
      </c>
      <c r="G108" s="121">
        <v>1103</v>
      </c>
      <c r="H108" s="121">
        <v>2</v>
      </c>
      <c r="I108" s="121" t="s">
        <v>535</v>
      </c>
      <c r="J108" s="121">
        <v>1523</v>
      </c>
      <c r="K108" s="121">
        <v>14</v>
      </c>
      <c r="L108" s="121">
        <v>14</v>
      </c>
      <c r="M108" s="121" t="s">
        <v>379</v>
      </c>
      <c r="N108" s="124">
        <v>852</v>
      </c>
      <c r="O108" s="124" t="s">
        <v>380</v>
      </c>
      <c r="P108" s="124"/>
      <c r="Q108" s="121" t="s">
        <v>381</v>
      </c>
      <c r="R108" s="121"/>
    </row>
    <row r="109" spans="1:18" x14ac:dyDescent="0.2">
      <c r="A109" s="121">
        <v>10</v>
      </c>
      <c r="B109" s="121">
        <v>185</v>
      </c>
      <c r="C109" s="121" t="s">
        <v>333</v>
      </c>
      <c r="D109" s="121">
        <v>551</v>
      </c>
      <c r="E109" s="121" t="s">
        <v>375</v>
      </c>
      <c r="F109" s="121" t="s">
        <v>376</v>
      </c>
      <c r="G109" s="121">
        <v>1003</v>
      </c>
      <c r="H109" s="121">
        <v>2</v>
      </c>
      <c r="I109" s="121" t="s">
        <v>377</v>
      </c>
      <c r="J109" s="121">
        <v>670</v>
      </c>
      <c r="K109" s="121">
        <v>213</v>
      </c>
      <c r="L109" s="121" t="s">
        <v>503</v>
      </c>
      <c r="M109" s="121" t="s">
        <v>398</v>
      </c>
      <c r="N109" s="121">
        <v>918</v>
      </c>
      <c r="O109" s="121" t="s">
        <v>399</v>
      </c>
      <c r="P109" s="121" t="s">
        <v>1</v>
      </c>
      <c r="Q109" s="121" t="s">
        <v>188</v>
      </c>
      <c r="R109" s="121"/>
    </row>
    <row r="110" spans="1:18" x14ac:dyDescent="0.2">
      <c r="A110" s="121">
        <v>10</v>
      </c>
      <c r="B110" s="121">
        <v>185</v>
      </c>
      <c r="C110" s="121" t="s">
        <v>333</v>
      </c>
      <c r="D110" s="121">
        <v>551</v>
      </c>
      <c r="E110" s="121" t="s">
        <v>375</v>
      </c>
      <c r="F110" s="121" t="s">
        <v>376</v>
      </c>
      <c r="G110" s="121">
        <v>1003</v>
      </c>
      <c r="H110" s="121">
        <v>2</v>
      </c>
      <c r="I110" s="121" t="s">
        <v>377</v>
      </c>
      <c r="J110" s="121">
        <v>671</v>
      </c>
      <c r="K110" s="121">
        <v>210</v>
      </c>
      <c r="L110" s="121" t="s">
        <v>504</v>
      </c>
      <c r="M110" s="121" t="s">
        <v>505</v>
      </c>
      <c r="N110" s="124">
        <v>429</v>
      </c>
      <c r="O110" s="124" t="s">
        <v>380</v>
      </c>
      <c r="P110" s="124" t="s">
        <v>1</v>
      </c>
      <c r="Q110" s="121" t="s">
        <v>391</v>
      </c>
      <c r="R110" s="121"/>
    </row>
    <row r="111" spans="1:18" x14ac:dyDescent="0.2">
      <c r="A111" s="121">
        <v>10</v>
      </c>
      <c r="B111" s="121">
        <v>185</v>
      </c>
      <c r="C111" s="121" t="s">
        <v>333</v>
      </c>
      <c r="D111" s="121">
        <v>551</v>
      </c>
      <c r="E111" s="121" t="s">
        <v>375</v>
      </c>
      <c r="F111" s="121" t="s">
        <v>376</v>
      </c>
      <c r="G111" s="121">
        <v>551</v>
      </c>
      <c r="H111" s="121">
        <v>1</v>
      </c>
      <c r="I111" s="121" t="s">
        <v>385</v>
      </c>
      <c r="J111" s="121">
        <v>3295</v>
      </c>
      <c r="K111" s="121">
        <v>117</v>
      </c>
      <c r="L111" s="121" t="s">
        <v>506</v>
      </c>
      <c r="M111" s="121" t="s">
        <v>451</v>
      </c>
      <c r="N111" s="124">
        <v>1208</v>
      </c>
      <c r="O111" s="124" t="s">
        <v>186</v>
      </c>
      <c r="P111" s="124" t="s">
        <v>1</v>
      </c>
      <c r="Q111" s="121" t="s">
        <v>186</v>
      </c>
      <c r="R111" s="121"/>
    </row>
    <row r="112" spans="1:18" x14ac:dyDescent="0.2">
      <c r="A112" s="121">
        <v>10</v>
      </c>
      <c r="B112" s="121">
        <v>185</v>
      </c>
      <c r="C112" s="121" t="s">
        <v>333</v>
      </c>
      <c r="D112" s="121">
        <v>551</v>
      </c>
      <c r="E112" s="121" t="s">
        <v>375</v>
      </c>
      <c r="F112" s="121" t="s">
        <v>376</v>
      </c>
      <c r="G112" s="121">
        <v>551</v>
      </c>
      <c r="H112" s="121">
        <v>1</v>
      </c>
      <c r="I112" s="121" t="s">
        <v>385</v>
      </c>
      <c r="J112" s="121">
        <v>3296</v>
      </c>
      <c r="K112" s="121">
        <v>122</v>
      </c>
      <c r="L112" s="121" t="s">
        <v>507</v>
      </c>
      <c r="M112" s="121" t="s">
        <v>497</v>
      </c>
      <c r="N112" s="124">
        <v>967</v>
      </c>
      <c r="O112" s="124" t="s">
        <v>186</v>
      </c>
      <c r="P112" s="124" t="s">
        <v>1</v>
      </c>
      <c r="Q112" s="121" t="s">
        <v>186</v>
      </c>
      <c r="R112" s="121"/>
    </row>
    <row r="113" spans="1:18" x14ac:dyDescent="0.2">
      <c r="A113" s="121">
        <v>10</v>
      </c>
      <c r="B113" s="121">
        <v>185</v>
      </c>
      <c r="C113" s="121" t="s">
        <v>333</v>
      </c>
      <c r="D113" s="121">
        <v>551</v>
      </c>
      <c r="E113" s="121" t="s">
        <v>375</v>
      </c>
      <c r="F113" s="121" t="s">
        <v>376</v>
      </c>
      <c r="G113" s="121">
        <v>1003</v>
      </c>
      <c r="H113" s="121">
        <v>2</v>
      </c>
      <c r="I113" s="121" t="s">
        <v>377</v>
      </c>
      <c r="J113" s="121">
        <v>3297</v>
      </c>
      <c r="K113" s="121" t="s">
        <v>440</v>
      </c>
      <c r="L113" s="121" t="s">
        <v>440</v>
      </c>
      <c r="M113" s="121" t="s">
        <v>441</v>
      </c>
      <c r="N113" s="124">
        <v>1849</v>
      </c>
      <c r="O113" s="124" t="s">
        <v>442</v>
      </c>
      <c r="P113" s="124" t="s">
        <v>1</v>
      </c>
      <c r="Q113" s="121" t="s">
        <v>391</v>
      </c>
      <c r="R113" s="121"/>
    </row>
    <row r="114" spans="1:18" x14ac:dyDescent="0.2">
      <c r="A114" s="121">
        <v>10</v>
      </c>
      <c r="B114" s="121">
        <v>185</v>
      </c>
      <c r="C114" s="121" t="s">
        <v>333</v>
      </c>
      <c r="D114" s="121">
        <v>551</v>
      </c>
      <c r="E114" s="121" t="s">
        <v>375</v>
      </c>
      <c r="F114" s="121" t="s">
        <v>376</v>
      </c>
      <c r="G114" s="121">
        <v>1003</v>
      </c>
      <c r="H114" s="121">
        <v>2</v>
      </c>
      <c r="I114" s="121" t="s">
        <v>377</v>
      </c>
      <c r="J114" s="121">
        <v>3298</v>
      </c>
      <c r="K114" s="121">
        <v>232</v>
      </c>
      <c r="L114" s="121" t="s">
        <v>508</v>
      </c>
      <c r="M114" s="121" t="s">
        <v>509</v>
      </c>
      <c r="N114" s="124">
        <v>708</v>
      </c>
      <c r="O114" s="124" t="s">
        <v>411</v>
      </c>
      <c r="P114" s="124" t="s">
        <v>1</v>
      </c>
      <c r="Q114" s="121" t="s">
        <v>391</v>
      </c>
      <c r="R114" s="121"/>
    </row>
    <row r="115" spans="1:18" x14ac:dyDescent="0.2">
      <c r="A115" s="121">
        <v>12</v>
      </c>
      <c r="B115" s="121">
        <v>102</v>
      </c>
      <c r="C115" s="121" t="s">
        <v>212</v>
      </c>
      <c r="D115" s="121">
        <v>4</v>
      </c>
      <c r="E115" s="121" t="s">
        <v>375</v>
      </c>
      <c r="F115" s="121" t="s">
        <v>534</v>
      </c>
      <c r="G115" s="121">
        <v>1103</v>
      </c>
      <c r="H115" s="121">
        <v>2</v>
      </c>
      <c r="I115" s="121" t="s">
        <v>535</v>
      </c>
      <c r="J115" s="121">
        <v>1524</v>
      </c>
      <c r="K115" s="121">
        <v>15</v>
      </c>
      <c r="L115" s="121">
        <v>15</v>
      </c>
      <c r="M115" s="121" t="s">
        <v>438</v>
      </c>
      <c r="N115" s="124">
        <v>852</v>
      </c>
      <c r="O115" s="124" t="s">
        <v>380</v>
      </c>
      <c r="P115" s="124"/>
      <c r="Q115" s="121" t="s">
        <v>381</v>
      </c>
      <c r="R115" s="121"/>
    </row>
    <row r="116" spans="1:18" x14ac:dyDescent="0.2">
      <c r="A116" s="121">
        <v>10</v>
      </c>
      <c r="B116" s="121">
        <v>185</v>
      </c>
      <c r="C116" s="121" t="s">
        <v>333</v>
      </c>
      <c r="D116" s="121">
        <v>551</v>
      </c>
      <c r="E116" s="121" t="s">
        <v>375</v>
      </c>
      <c r="F116" s="121" t="s">
        <v>376</v>
      </c>
      <c r="G116" s="121">
        <v>1003</v>
      </c>
      <c r="H116" s="121">
        <v>2</v>
      </c>
      <c r="I116" s="121" t="s">
        <v>377</v>
      </c>
      <c r="J116" s="121">
        <v>7577</v>
      </c>
      <c r="K116" s="121" t="s">
        <v>510</v>
      </c>
      <c r="L116" s="121" t="s">
        <v>511</v>
      </c>
      <c r="M116" s="121" t="s">
        <v>395</v>
      </c>
      <c r="N116" s="124">
        <v>167</v>
      </c>
      <c r="O116" s="124" t="s">
        <v>380</v>
      </c>
      <c r="P116" s="124" t="s">
        <v>1</v>
      </c>
      <c r="Q116" s="121" t="s">
        <v>391</v>
      </c>
      <c r="R116" s="121"/>
    </row>
    <row r="117" spans="1:18" x14ac:dyDescent="0.2">
      <c r="A117" s="121">
        <v>10</v>
      </c>
      <c r="B117" s="121">
        <v>185</v>
      </c>
      <c r="C117" s="121" t="s">
        <v>333</v>
      </c>
      <c r="D117" s="121">
        <v>551</v>
      </c>
      <c r="E117" s="121" t="s">
        <v>375</v>
      </c>
      <c r="F117" s="121" t="s">
        <v>376</v>
      </c>
      <c r="G117" s="121">
        <v>1003</v>
      </c>
      <c r="H117" s="121">
        <v>2</v>
      </c>
      <c r="I117" s="121" t="s">
        <v>377</v>
      </c>
      <c r="J117" s="121">
        <v>7578</v>
      </c>
      <c r="K117" s="121" t="s">
        <v>512</v>
      </c>
      <c r="L117" s="121" t="s">
        <v>511</v>
      </c>
      <c r="M117" s="121" t="s">
        <v>395</v>
      </c>
      <c r="N117" s="124">
        <v>175</v>
      </c>
      <c r="O117" s="124" t="s">
        <v>380</v>
      </c>
      <c r="P117" s="124" t="s">
        <v>1</v>
      </c>
      <c r="Q117" s="121" t="s">
        <v>391</v>
      </c>
      <c r="R117" s="121"/>
    </row>
    <row r="118" spans="1:18" x14ac:dyDescent="0.2">
      <c r="A118" s="121">
        <v>10</v>
      </c>
      <c r="B118" s="121">
        <v>185</v>
      </c>
      <c r="C118" s="121" t="s">
        <v>333</v>
      </c>
      <c r="D118" s="121">
        <v>551</v>
      </c>
      <c r="E118" s="121" t="s">
        <v>375</v>
      </c>
      <c r="F118" s="121" t="s">
        <v>376</v>
      </c>
      <c r="G118" s="121">
        <v>1003</v>
      </c>
      <c r="H118" s="121">
        <v>2</v>
      </c>
      <c r="I118" s="121" t="s">
        <v>377</v>
      </c>
      <c r="J118" s="121">
        <v>7579</v>
      </c>
      <c r="K118" s="121" t="s">
        <v>513</v>
      </c>
      <c r="L118" s="121" t="s">
        <v>513</v>
      </c>
      <c r="M118" s="121" t="s">
        <v>395</v>
      </c>
      <c r="N118" s="124">
        <v>361</v>
      </c>
      <c r="O118" s="124" t="s">
        <v>380</v>
      </c>
      <c r="P118" s="124" t="s">
        <v>1</v>
      </c>
      <c r="Q118" s="121" t="s">
        <v>391</v>
      </c>
      <c r="R118" s="121"/>
    </row>
    <row r="119" spans="1:18" x14ac:dyDescent="0.2">
      <c r="A119" s="121">
        <v>10</v>
      </c>
      <c r="B119" s="121">
        <v>185</v>
      </c>
      <c r="C119" s="121" t="s">
        <v>333</v>
      </c>
      <c r="D119" s="121">
        <v>551</v>
      </c>
      <c r="E119" s="121" t="s">
        <v>375</v>
      </c>
      <c r="F119" s="121" t="s">
        <v>376</v>
      </c>
      <c r="G119" s="121">
        <v>1003</v>
      </c>
      <c r="H119" s="121">
        <v>2</v>
      </c>
      <c r="I119" s="121" t="s">
        <v>377</v>
      </c>
      <c r="J119" s="121">
        <v>7580</v>
      </c>
      <c r="K119" s="121" t="s">
        <v>514</v>
      </c>
      <c r="L119" s="121" t="s">
        <v>514</v>
      </c>
      <c r="M119" s="121" t="s">
        <v>395</v>
      </c>
      <c r="N119" s="124">
        <v>127</v>
      </c>
      <c r="O119" s="124" t="s">
        <v>380</v>
      </c>
      <c r="P119" s="124" t="s">
        <v>1</v>
      </c>
      <c r="Q119" s="121" t="s">
        <v>391</v>
      </c>
      <c r="R119" s="121"/>
    </row>
    <row r="120" spans="1:18" x14ac:dyDescent="0.2">
      <c r="A120" s="121">
        <v>10</v>
      </c>
      <c r="B120" s="121">
        <v>185</v>
      </c>
      <c r="C120" s="121" t="s">
        <v>333</v>
      </c>
      <c r="D120" s="121">
        <v>551</v>
      </c>
      <c r="E120" s="121" t="s">
        <v>375</v>
      </c>
      <c r="F120" s="121" t="s">
        <v>376</v>
      </c>
      <c r="G120" s="121">
        <v>1003</v>
      </c>
      <c r="H120" s="121">
        <v>2</v>
      </c>
      <c r="I120" s="121" t="s">
        <v>377</v>
      </c>
      <c r="J120" s="121">
        <v>7581</v>
      </c>
      <c r="K120" s="121" t="s">
        <v>515</v>
      </c>
      <c r="L120" s="121" t="s">
        <v>515</v>
      </c>
      <c r="M120" s="121" t="s">
        <v>410</v>
      </c>
      <c r="N120" s="124">
        <v>284</v>
      </c>
      <c r="O120" s="124" t="s">
        <v>411</v>
      </c>
      <c r="P120" s="124" t="s">
        <v>1</v>
      </c>
      <c r="Q120" s="121" t="s">
        <v>391</v>
      </c>
      <c r="R120" s="121"/>
    </row>
    <row r="121" spans="1:18" x14ac:dyDescent="0.2">
      <c r="A121" s="121">
        <v>10</v>
      </c>
      <c r="B121" s="121">
        <v>185</v>
      </c>
      <c r="C121" s="121" t="s">
        <v>333</v>
      </c>
      <c r="D121" s="121">
        <v>551</v>
      </c>
      <c r="E121" s="121" t="s">
        <v>375</v>
      </c>
      <c r="F121" s="121" t="s">
        <v>376</v>
      </c>
      <c r="G121" s="121">
        <v>1003</v>
      </c>
      <c r="H121" s="121">
        <v>2</v>
      </c>
      <c r="I121" s="121" t="s">
        <v>377</v>
      </c>
      <c r="J121" s="121">
        <v>7581</v>
      </c>
      <c r="K121" s="121" t="s">
        <v>514</v>
      </c>
      <c r="L121" s="121" t="s">
        <v>514</v>
      </c>
      <c r="M121" s="121" t="s">
        <v>395</v>
      </c>
      <c r="N121" s="124">
        <v>119</v>
      </c>
      <c r="O121" s="124" t="s">
        <v>380</v>
      </c>
      <c r="P121" s="124" t="s">
        <v>1</v>
      </c>
      <c r="Q121" s="121" t="s">
        <v>391</v>
      </c>
      <c r="R121" s="121"/>
    </row>
    <row r="122" spans="1:18" x14ac:dyDescent="0.2">
      <c r="A122" s="121">
        <v>12</v>
      </c>
      <c r="B122" s="121">
        <v>102</v>
      </c>
      <c r="C122" s="121" t="s">
        <v>212</v>
      </c>
      <c r="D122" s="121">
        <v>4</v>
      </c>
      <c r="E122" s="121" t="s">
        <v>375</v>
      </c>
      <c r="F122" s="121" t="s">
        <v>534</v>
      </c>
      <c r="G122" s="121">
        <v>1103</v>
      </c>
      <c r="H122" s="121">
        <v>2</v>
      </c>
      <c r="I122" s="121" t="s">
        <v>535</v>
      </c>
      <c r="J122" s="121">
        <v>1525</v>
      </c>
      <c r="K122" s="121">
        <v>16</v>
      </c>
      <c r="L122" s="121">
        <v>16</v>
      </c>
      <c r="M122" s="121" t="s">
        <v>379</v>
      </c>
      <c r="N122" s="124">
        <v>852</v>
      </c>
      <c r="O122" s="124" t="s">
        <v>380</v>
      </c>
      <c r="P122" s="124"/>
      <c r="Q122" s="121" t="s">
        <v>381</v>
      </c>
      <c r="R122" s="121"/>
    </row>
    <row r="123" spans="1:18" x14ac:dyDescent="0.2">
      <c r="A123" s="121">
        <v>12</v>
      </c>
      <c r="B123" s="121">
        <v>102</v>
      </c>
      <c r="C123" s="121" t="s">
        <v>212</v>
      </c>
      <c r="D123" s="121">
        <v>4</v>
      </c>
      <c r="E123" s="121" t="s">
        <v>375</v>
      </c>
      <c r="F123" s="121" t="s">
        <v>534</v>
      </c>
      <c r="G123" s="121">
        <v>1103</v>
      </c>
      <c r="H123" s="121">
        <v>2</v>
      </c>
      <c r="I123" s="121" t="s">
        <v>535</v>
      </c>
      <c r="J123" s="121">
        <v>1526</v>
      </c>
      <c r="K123" s="121">
        <v>18</v>
      </c>
      <c r="L123" s="121">
        <v>18</v>
      </c>
      <c r="M123" s="121" t="s">
        <v>536</v>
      </c>
      <c r="N123" s="124">
        <v>640</v>
      </c>
      <c r="O123" s="124" t="s">
        <v>380</v>
      </c>
      <c r="P123" s="124"/>
      <c r="Q123" s="121" t="s">
        <v>381</v>
      </c>
      <c r="R123" s="121"/>
    </row>
    <row r="124" spans="1:18" x14ac:dyDescent="0.2">
      <c r="A124" s="121">
        <v>12</v>
      </c>
      <c r="B124" s="121">
        <v>102</v>
      </c>
      <c r="C124" s="121" t="s">
        <v>212</v>
      </c>
      <c r="D124" s="121">
        <v>4</v>
      </c>
      <c r="E124" s="121" t="s">
        <v>375</v>
      </c>
      <c r="F124" s="121" t="s">
        <v>534</v>
      </c>
      <c r="G124" s="121">
        <v>4</v>
      </c>
      <c r="H124" s="121">
        <v>1</v>
      </c>
      <c r="I124" s="121" t="s">
        <v>538</v>
      </c>
      <c r="J124" s="121">
        <v>1529</v>
      </c>
      <c r="K124" s="121" t="s">
        <v>375</v>
      </c>
      <c r="L124" s="121" t="s">
        <v>539</v>
      </c>
      <c r="M124" s="121" t="s">
        <v>536</v>
      </c>
      <c r="N124" s="124">
        <v>867</v>
      </c>
      <c r="O124" s="124" t="s">
        <v>380</v>
      </c>
      <c r="P124" s="124"/>
      <c r="Q124" s="121" t="s">
        <v>381</v>
      </c>
      <c r="R124" s="121"/>
    </row>
    <row r="125" spans="1:18" x14ac:dyDescent="0.2">
      <c r="A125" s="121">
        <v>12</v>
      </c>
      <c r="B125" s="121">
        <v>102</v>
      </c>
      <c r="C125" s="121" t="s">
        <v>212</v>
      </c>
      <c r="D125" s="121">
        <v>4</v>
      </c>
      <c r="E125" s="121" t="s">
        <v>375</v>
      </c>
      <c r="F125" s="121" t="s">
        <v>534</v>
      </c>
      <c r="G125" s="121">
        <v>4</v>
      </c>
      <c r="H125" s="121">
        <v>1</v>
      </c>
      <c r="I125" s="121" t="s">
        <v>538</v>
      </c>
      <c r="J125" s="121">
        <v>1530</v>
      </c>
      <c r="K125" s="121" t="s">
        <v>454</v>
      </c>
      <c r="L125" s="121" t="s">
        <v>540</v>
      </c>
      <c r="M125" s="121" t="s">
        <v>536</v>
      </c>
      <c r="N125" s="124">
        <v>985</v>
      </c>
      <c r="O125" s="124" t="s">
        <v>380</v>
      </c>
      <c r="P125" s="124"/>
      <c r="Q125" s="121" t="s">
        <v>381</v>
      </c>
      <c r="R125" s="121"/>
    </row>
    <row r="126" spans="1:18" x14ac:dyDescent="0.2">
      <c r="A126" s="121">
        <v>12</v>
      </c>
      <c r="B126" s="121">
        <v>102</v>
      </c>
      <c r="C126" s="121" t="s">
        <v>212</v>
      </c>
      <c r="D126" s="121">
        <v>4</v>
      </c>
      <c r="E126" s="121" t="s">
        <v>375</v>
      </c>
      <c r="F126" s="121" t="s">
        <v>534</v>
      </c>
      <c r="G126" s="121">
        <v>1104</v>
      </c>
      <c r="H126" s="121">
        <v>3</v>
      </c>
      <c r="I126" s="121" t="s">
        <v>541</v>
      </c>
      <c r="J126" s="121">
        <v>1532</v>
      </c>
      <c r="K126" s="121">
        <v>30</v>
      </c>
      <c r="L126" s="121">
        <v>30</v>
      </c>
      <c r="M126" s="121" t="s">
        <v>393</v>
      </c>
      <c r="N126" s="124">
        <v>909</v>
      </c>
      <c r="O126" s="124" t="s">
        <v>380</v>
      </c>
      <c r="P126" s="124"/>
      <c r="Q126" s="121" t="s">
        <v>381</v>
      </c>
      <c r="R126" s="121"/>
    </row>
    <row r="127" spans="1:18" x14ac:dyDescent="0.2">
      <c r="A127" s="121">
        <v>12</v>
      </c>
      <c r="B127" s="121">
        <v>102</v>
      </c>
      <c r="C127" s="121" t="s">
        <v>212</v>
      </c>
      <c r="D127" s="121">
        <v>4</v>
      </c>
      <c r="E127" s="121" t="s">
        <v>375</v>
      </c>
      <c r="F127" s="121" t="s">
        <v>534</v>
      </c>
      <c r="G127" s="121">
        <v>1104</v>
      </c>
      <c r="H127" s="121">
        <v>3</v>
      </c>
      <c r="I127" s="121" t="s">
        <v>541</v>
      </c>
      <c r="J127" s="121">
        <v>1533</v>
      </c>
      <c r="K127" s="121">
        <v>20</v>
      </c>
      <c r="L127" s="121">
        <v>20</v>
      </c>
      <c r="M127" s="121" t="s">
        <v>393</v>
      </c>
      <c r="N127" s="124">
        <v>852</v>
      </c>
      <c r="O127" s="124" t="s">
        <v>380</v>
      </c>
      <c r="P127" s="124"/>
      <c r="Q127" s="121" t="s">
        <v>381</v>
      </c>
      <c r="R127" s="121"/>
    </row>
    <row r="128" spans="1:18" x14ac:dyDescent="0.2">
      <c r="A128" s="121">
        <v>12</v>
      </c>
      <c r="B128" s="121">
        <v>102</v>
      </c>
      <c r="C128" s="121" t="s">
        <v>212</v>
      </c>
      <c r="D128" s="121">
        <v>4</v>
      </c>
      <c r="E128" s="121" t="s">
        <v>375</v>
      </c>
      <c r="F128" s="121" t="s">
        <v>534</v>
      </c>
      <c r="G128" s="121">
        <v>1104</v>
      </c>
      <c r="H128" s="121">
        <v>3</v>
      </c>
      <c r="I128" s="121" t="s">
        <v>541</v>
      </c>
      <c r="J128" s="121">
        <v>1534</v>
      </c>
      <c r="K128" s="121">
        <v>21</v>
      </c>
      <c r="L128" s="121" t="s">
        <v>542</v>
      </c>
      <c r="M128" s="121" t="s">
        <v>505</v>
      </c>
      <c r="N128" s="124">
        <v>859</v>
      </c>
      <c r="O128" s="124" t="s">
        <v>380</v>
      </c>
      <c r="P128" s="124"/>
      <c r="Q128" s="121" t="s">
        <v>381</v>
      </c>
      <c r="R128" s="121"/>
    </row>
    <row r="129" spans="1:18" x14ac:dyDescent="0.2">
      <c r="A129" s="121">
        <v>12</v>
      </c>
      <c r="B129" s="121">
        <v>102</v>
      </c>
      <c r="C129" s="121" t="s">
        <v>212</v>
      </c>
      <c r="D129" s="121">
        <v>4</v>
      </c>
      <c r="E129" s="121" t="s">
        <v>375</v>
      </c>
      <c r="F129" s="121" t="s">
        <v>534</v>
      </c>
      <c r="G129" s="121">
        <v>1104</v>
      </c>
      <c r="H129" s="121">
        <v>3</v>
      </c>
      <c r="I129" s="121" t="s">
        <v>541</v>
      </c>
      <c r="J129" s="121">
        <v>1536</v>
      </c>
      <c r="K129" s="121">
        <v>22</v>
      </c>
      <c r="L129" s="121" t="s">
        <v>543</v>
      </c>
      <c r="M129" s="121" t="s">
        <v>393</v>
      </c>
      <c r="N129" s="124">
        <v>857</v>
      </c>
      <c r="O129" s="124" t="s">
        <v>380</v>
      </c>
      <c r="P129" s="124"/>
      <c r="Q129" s="121" t="s">
        <v>381</v>
      </c>
      <c r="R129" s="121"/>
    </row>
    <row r="130" spans="1:18" x14ac:dyDescent="0.2">
      <c r="A130" s="121">
        <v>12</v>
      </c>
      <c r="B130" s="121">
        <v>102</v>
      </c>
      <c r="C130" s="121" t="s">
        <v>212</v>
      </c>
      <c r="D130" s="121">
        <v>4</v>
      </c>
      <c r="E130" s="121" t="s">
        <v>375</v>
      </c>
      <c r="F130" s="121" t="s">
        <v>534</v>
      </c>
      <c r="G130" s="121">
        <v>1103</v>
      </c>
      <c r="H130" s="121">
        <v>2</v>
      </c>
      <c r="I130" s="121" t="s">
        <v>535</v>
      </c>
      <c r="J130" s="121">
        <v>1522</v>
      </c>
      <c r="K130" s="121">
        <v>17</v>
      </c>
      <c r="L130" s="121">
        <v>17</v>
      </c>
      <c r="M130" s="121" t="s">
        <v>505</v>
      </c>
      <c r="N130" s="124">
        <v>352</v>
      </c>
      <c r="O130" s="124" t="s">
        <v>380</v>
      </c>
      <c r="P130" s="124"/>
      <c r="Q130" s="121" t="s">
        <v>391</v>
      </c>
      <c r="R130" s="121"/>
    </row>
    <row r="131" spans="1:18" x14ac:dyDescent="0.2">
      <c r="A131" s="121">
        <v>12</v>
      </c>
      <c r="B131" s="121">
        <v>102</v>
      </c>
      <c r="C131" s="121" t="s">
        <v>212</v>
      </c>
      <c r="D131" s="121">
        <v>4</v>
      </c>
      <c r="E131" s="121" t="s">
        <v>375</v>
      </c>
      <c r="F131" s="121" t="s">
        <v>534</v>
      </c>
      <c r="G131" s="121">
        <v>1104</v>
      </c>
      <c r="H131" s="121">
        <v>3</v>
      </c>
      <c r="I131" s="121" t="s">
        <v>541</v>
      </c>
      <c r="J131" s="121">
        <v>1538</v>
      </c>
      <c r="K131" s="121">
        <v>23</v>
      </c>
      <c r="L131" s="121">
        <v>23</v>
      </c>
      <c r="M131" s="121" t="s">
        <v>393</v>
      </c>
      <c r="N131" s="124">
        <v>859</v>
      </c>
      <c r="O131" s="124" t="s">
        <v>380</v>
      </c>
      <c r="P131" s="124"/>
      <c r="Q131" s="121" t="s">
        <v>381</v>
      </c>
      <c r="R131" s="121"/>
    </row>
    <row r="132" spans="1:18" x14ac:dyDescent="0.2">
      <c r="A132" s="121">
        <v>12</v>
      </c>
      <c r="B132" s="121">
        <v>102</v>
      </c>
      <c r="C132" s="121" t="s">
        <v>212</v>
      </c>
      <c r="D132" s="121">
        <v>4</v>
      </c>
      <c r="E132" s="121" t="s">
        <v>375</v>
      </c>
      <c r="F132" s="121" t="s">
        <v>534</v>
      </c>
      <c r="G132" s="121">
        <v>1104</v>
      </c>
      <c r="H132" s="121">
        <v>3</v>
      </c>
      <c r="I132" s="121" t="s">
        <v>541</v>
      </c>
      <c r="J132" s="121">
        <v>1539</v>
      </c>
      <c r="K132" s="121">
        <v>28</v>
      </c>
      <c r="L132" s="121">
        <v>28</v>
      </c>
      <c r="M132" s="121" t="s">
        <v>393</v>
      </c>
      <c r="N132" s="124">
        <v>852</v>
      </c>
      <c r="O132" s="124" t="s">
        <v>380</v>
      </c>
      <c r="P132" s="124"/>
      <c r="Q132" s="121" t="s">
        <v>381</v>
      </c>
      <c r="R132" s="121"/>
    </row>
    <row r="133" spans="1:18" x14ac:dyDescent="0.2">
      <c r="A133" s="121">
        <v>12</v>
      </c>
      <c r="B133" s="121">
        <v>102</v>
      </c>
      <c r="C133" s="121" t="s">
        <v>212</v>
      </c>
      <c r="D133" s="121">
        <v>4</v>
      </c>
      <c r="E133" s="121" t="s">
        <v>375</v>
      </c>
      <c r="F133" s="121" t="s">
        <v>534</v>
      </c>
      <c r="G133" s="121">
        <v>1104</v>
      </c>
      <c r="H133" s="121">
        <v>3</v>
      </c>
      <c r="I133" s="121" t="s">
        <v>541</v>
      </c>
      <c r="J133" s="121">
        <v>1540</v>
      </c>
      <c r="K133" s="121">
        <v>24</v>
      </c>
      <c r="L133" s="121" t="s">
        <v>545</v>
      </c>
      <c r="M133" s="121" t="s">
        <v>393</v>
      </c>
      <c r="N133" s="124">
        <v>859</v>
      </c>
      <c r="O133" s="124" t="s">
        <v>380</v>
      </c>
      <c r="P133" s="124"/>
      <c r="Q133" s="121" t="s">
        <v>381</v>
      </c>
      <c r="R133" s="121"/>
    </row>
    <row r="134" spans="1:18" x14ac:dyDescent="0.2">
      <c r="A134" s="121">
        <v>12</v>
      </c>
      <c r="B134" s="121">
        <v>102</v>
      </c>
      <c r="C134" s="121" t="s">
        <v>212</v>
      </c>
      <c r="D134" s="121">
        <v>4</v>
      </c>
      <c r="E134" s="121" t="s">
        <v>375</v>
      </c>
      <c r="F134" s="121" t="s">
        <v>534</v>
      </c>
      <c r="G134" s="121">
        <v>1104</v>
      </c>
      <c r="H134" s="121">
        <v>3</v>
      </c>
      <c r="I134" s="121" t="s">
        <v>541</v>
      </c>
      <c r="J134" s="121">
        <v>1541</v>
      </c>
      <c r="K134" s="121">
        <v>25</v>
      </c>
      <c r="L134" s="121">
        <v>25</v>
      </c>
      <c r="M134" s="121" t="s">
        <v>393</v>
      </c>
      <c r="N134" s="124">
        <v>857</v>
      </c>
      <c r="O134" s="124" t="s">
        <v>380</v>
      </c>
      <c r="P134" s="124"/>
      <c r="Q134" s="121" t="s">
        <v>381</v>
      </c>
      <c r="R134" s="121"/>
    </row>
    <row r="135" spans="1:18" x14ac:dyDescent="0.2">
      <c r="A135" s="121">
        <v>12</v>
      </c>
      <c r="B135" s="121">
        <v>102</v>
      </c>
      <c r="C135" s="121" t="s">
        <v>212</v>
      </c>
      <c r="D135" s="121">
        <v>4</v>
      </c>
      <c r="E135" s="121" t="s">
        <v>375</v>
      </c>
      <c r="F135" s="121" t="s">
        <v>534</v>
      </c>
      <c r="G135" s="121">
        <v>1103</v>
      </c>
      <c r="H135" s="121">
        <v>2</v>
      </c>
      <c r="I135" s="121" t="s">
        <v>535</v>
      </c>
      <c r="J135" s="121">
        <v>1527</v>
      </c>
      <c r="K135" s="121" t="s">
        <v>500</v>
      </c>
      <c r="L135" s="121" t="s">
        <v>500</v>
      </c>
      <c r="M135" s="121" t="s">
        <v>537</v>
      </c>
      <c r="N135" s="124">
        <v>2838</v>
      </c>
      <c r="O135" s="124" t="s">
        <v>417</v>
      </c>
      <c r="P135" s="124"/>
      <c r="Q135" s="121" t="s">
        <v>391</v>
      </c>
      <c r="R135" s="121"/>
    </row>
    <row r="136" spans="1:18" x14ac:dyDescent="0.2">
      <c r="A136" s="121">
        <v>12</v>
      </c>
      <c r="B136" s="121">
        <v>102</v>
      </c>
      <c r="C136" s="121" t="s">
        <v>212</v>
      </c>
      <c r="D136" s="121">
        <v>4</v>
      </c>
      <c r="E136" s="121" t="s">
        <v>375</v>
      </c>
      <c r="F136" s="121" t="s">
        <v>534</v>
      </c>
      <c r="G136" s="121">
        <v>1103</v>
      </c>
      <c r="H136" s="121">
        <v>2</v>
      </c>
      <c r="I136" s="121" t="s">
        <v>535</v>
      </c>
      <c r="J136" s="121">
        <v>1528</v>
      </c>
      <c r="K136" s="121" t="s">
        <v>496</v>
      </c>
      <c r="L136" s="121" t="s">
        <v>496</v>
      </c>
      <c r="M136" s="121" t="s">
        <v>497</v>
      </c>
      <c r="N136" s="124">
        <v>303</v>
      </c>
      <c r="O136" s="124" t="s">
        <v>186</v>
      </c>
      <c r="P136" s="124"/>
      <c r="Q136" s="121" t="s">
        <v>391</v>
      </c>
      <c r="R136" s="121"/>
    </row>
    <row r="137" spans="1:18" x14ac:dyDescent="0.2">
      <c r="A137" s="121">
        <v>12</v>
      </c>
      <c r="B137" s="121">
        <v>102</v>
      </c>
      <c r="C137" s="121" t="s">
        <v>212</v>
      </c>
      <c r="D137" s="121">
        <v>4</v>
      </c>
      <c r="E137" s="121" t="s">
        <v>375</v>
      </c>
      <c r="F137" s="121" t="s">
        <v>534</v>
      </c>
      <c r="G137" s="121">
        <v>1104</v>
      </c>
      <c r="H137" s="121">
        <v>3</v>
      </c>
      <c r="I137" s="121" t="s">
        <v>541</v>
      </c>
      <c r="J137" s="121">
        <v>1543</v>
      </c>
      <c r="K137" s="121">
        <v>27</v>
      </c>
      <c r="L137" s="121">
        <v>27</v>
      </c>
      <c r="M137" s="121" t="s">
        <v>393</v>
      </c>
      <c r="N137" s="124">
        <v>819</v>
      </c>
      <c r="O137" s="124" t="s">
        <v>380</v>
      </c>
      <c r="P137" s="124"/>
      <c r="Q137" s="121" t="s">
        <v>381</v>
      </c>
      <c r="R137" s="121"/>
    </row>
    <row r="138" spans="1:18" x14ac:dyDescent="0.2">
      <c r="A138" s="121">
        <v>12</v>
      </c>
      <c r="B138" s="121">
        <v>102</v>
      </c>
      <c r="C138" s="121" t="s">
        <v>212</v>
      </c>
      <c r="D138" s="121">
        <v>4</v>
      </c>
      <c r="E138" s="121" t="s">
        <v>375</v>
      </c>
      <c r="F138" s="121" t="s">
        <v>534</v>
      </c>
      <c r="G138" s="121">
        <v>1103</v>
      </c>
      <c r="H138" s="121">
        <v>2</v>
      </c>
      <c r="I138" s="121" t="s">
        <v>535</v>
      </c>
      <c r="J138" s="121">
        <v>3832</v>
      </c>
      <c r="K138" s="121" t="s">
        <v>575</v>
      </c>
      <c r="L138" s="121" t="s">
        <v>576</v>
      </c>
      <c r="M138" s="121" t="s">
        <v>577</v>
      </c>
      <c r="N138" s="124" t="s">
        <v>550</v>
      </c>
      <c r="O138" s="124" t="s">
        <v>380</v>
      </c>
      <c r="P138" s="124"/>
      <c r="Q138" s="121" t="s">
        <v>381</v>
      </c>
      <c r="R138" s="121"/>
    </row>
    <row r="139" spans="1:18" x14ac:dyDescent="0.2">
      <c r="A139" s="121">
        <v>12</v>
      </c>
      <c r="B139" s="121">
        <v>102</v>
      </c>
      <c r="C139" s="121" t="s">
        <v>212</v>
      </c>
      <c r="D139" s="121">
        <v>4</v>
      </c>
      <c r="E139" s="121" t="s">
        <v>375</v>
      </c>
      <c r="F139" s="121" t="s">
        <v>534</v>
      </c>
      <c r="G139" s="121">
        <v>4</v>
      </c>
      <c r="H139" s="121">
        <v>1</v>
      </c>
      <c r="I139" s="121" t="s">
        <v>538</v>
      </c>
      <c r="J139" s="121">
        <v>1531</v>
      </c>
      <c r="K139" s="121" t="s">
        <v>388</v>
      </c>
      <c r="L139" s="121" t="s">
        <v>388</v>
      </c>
      <c r="M139" s="121" t="s">
        <v>389</v>
      </c>
      <c r="N139" s="124">
        <v>2213</v>
      </c>
      <c r="O139" s="124" t="s">
        <v>390</v>
      </c>
      <c r="P139" s="124"/>
      <c r="Q139" s="121" t="s">
        <v>391</v>
      </c>
      <c r="R139" s="121"/>
    </row>
    <row r="140" spans="1:18" x14ac:dyDescent="0.2">
      <c r="A140" s="121">
        <v>12</v>
      </c>
      <c r="B140" s="121">
        <v>102</v>
      </c>
      <c r="C140" s="121" t="s">
        <v>212</v>
      </c>
      <c r="D140" s="121">
        <v>4</v>
      </c>
      <c r="E140" s="121" t="s">
        <v>375</v>
      </c>
      <c r="F140" s="121" t="s">
        <v>534</v>
      </c>
      <c r="G140" s="121">
        <v>1103</v>
      </c>
      <c r="H140" s="121">
        <v>2</v>
      </c>
      <c r="I140" s="121" t="s">
        <v>535</v>
      </c>
      <c r="J140" s="121">
        <v>3837</v>
      </c>
      <c r="K140" s="121" t="s">
        <v>586</v>
      </c>
      <c r="L140" s="121" t="s">
        <v>587</v>
      </c>
      <c r="M140" s="121" t="s">
        <v>577</v>
      </c>
      <c r="N140" s="124" t="s">
        <v>550</v>
      </c>
      <c r="O140" s="124" t="s">
        <v>380</v>
      </c>
      <c r="P140" s="124"/>
      <c r="Q140" s="121" t="s">
        <v>381</v>
      </c>
      <c r="R140" s="121"/>
    </row>
    <row r="141" spans="1:18" x14ac:dyDescent="0.2">
      <c r="A141" s="121">
        <v>214</v>
      </c>
      <c r="B141" s="121">
        <v>805</v>
      </c>
      <c r="C141" s="121" t="s">
        <v>2072</v>
      </c>
      <c r="D141" s="121">
        <v>1146</v>
      </c>
      <c r="E141" s="121" t="s">
        <v>375</v>
      </c>
      <c r="F141" s="121" t="s">
        <v>376</v>
      </c>
      <c r="G141" s="121">
        <v>1355</v>
      </c>
      <c r="H141" s="121">
        <v>1</v>
      </c>
      <c r="I141" s="121" t="s">
        <v>385</v>
      </c>
      <c r="J141" s="121">
        <v>3730</v>
      </c>
      <c r="K141" s="121">
        <v>2</v>
      </c>
      <c r="L141" s="121">
        <v>2</v>
      </c>
      <c r="M141" s="121" t="s">
        <v>438</v>
      </c>
      <c r="N141" s="124">
        <v>777</v>
      </c>
      <c r="O141" s="124" t="s">
        <v>380</v>
      </c>
      <c r="P141" s="124" t="s">
        <v>725</v>
      </c>
      <c r="Q141" s="121" t="s">
        <v>381</v>
      </c>
      <c r="R141" s="121"/>
    </row>
    <row r="142" spans="1:18" x14ac:dyDescent="0.2">
      <c r="A142" s="121">
        <v>214</v>
      </c>
      <c r="B142" s="121">
        <v>805</v>
      </c>
      <c r="C142" s="121" t="s">
        <v>2072</v>
      </c>
      <c r="D142" s="121">
        <v>1146</v>
      </c>
      <c r="E142" s="121" t="s">
        <v>375</v>
      </c>
      <c r="F142" s="121" t="s">
        <v>376</v>
      </c>
      <c r="G142" s="121">
        <v>1355</v>
      </c>
      <c r="H142" s="121">
        <v>1</v>
      </c>
      <c r="I142" s="121" t="s">
        <v>385</v>
      </c>
      <c r="J142" s="121">
        <v>3731</v>
      </c>
      <c r="K142" s="121">
        <v>3</v>
      </c>
      <c r="L142" s="121">
        <v>3</v>
      </c>
      <c r="M142" s="121" t="s">
        <v>438</v>
      </c>
      <c r="N142" s="124">
        <v>777</v>
      </c>
      <c r="O142" s="124" t="s">
        <v>380</v>
      </c>
      <c r="P142" s="124" t="s">
        <v>725</v>
      </c>
      <c r="Q142" s="121" t="s">
        <v>381</v>
      </c>
      <c r="R142" s="121"/>
    </row>
    <row r="143" spans="1:18" x14ac:dyDescent="0.2">
      <c r="A143" s="121">
        <v>12</v>
      </c>
      <c r="B143" s="121">
        <v>102</v>
      </c>
      <c r="C143" s="121" t="s">
        <v>212</v>
      </c>
      <c r="D143" s="121">
        <v>4</v>
      </c>
      <c r="E143" s="121" t="s">
        <v>375</v>
      </c>
      <c r="F143" s="121" t="s">
        <v>534</v>
      </c>
      <c r="G143" s="121">
        <v>1104</v>
      </c>
      <c r="H143" s="121">
        <v>3</v>
      </c>
      <c r="I143" s="121" t="s">
        <v>541</v>
      </c>
      <c r="J143" s="121">
        <v>1535</v>
      </c>
      <c r="K143" s="121" t="s">
        <v>440</v>
      </c>
      <c r="L143" s="121" t="s">
        <v>440</v>
      </c>
      <c r="M143" s="121" t="s">
        <v>441</v>
      </c>
      <c r="N143" s="124">
        <v>859</v>
      </c>
      <c r="O143" s="124" t="s">
        <v>442</v>
      </c>
      <c r="P143" s="124"/>
      <c r="Q143" s="121" t="s">
        <v>391</v>
      </c>
      <c r="R143" s="121"/>
    </row>
    <row r="144" spans="1:18" x14ac:dyDescent="0.2">
      <c r="A144" s="121">
        <v>214</v>
      </c>
      <c r="B144" s="121">
        <v>805</v>
      </c>
      <c r="C144" s="121" t="s">
        <v>2072</v>
      </c>
      <c r="D144" s="121">
        <v>1146</v>
      </c>
      <c r="E144" s="121" t="s">
        <v>375</v>
      </c>
      <c r="F144" s="121" t="s">
        <v>376</v>
      </c>
      <c r="G144" s="121">
        <v>1355</v>
      </c>
      <c r="H144" s="121">
        <v>1</v>
      </c>
      <c r="I144" s="121" t="s">
        <v>385</v>
      </c>
      <c r="J144" s="121">
        <v>3734</v>
      </c>
      <c r="K144" s="121">
        <v>5</v>
      </c>
      <c r="L144" s="121">
        <v>5</v>
      </c>
      <c r="M144" s="121" t="s">
        <v>438</v>
      </c>
      <c r="N144" s="124">
        <v>771</v>
      </c>
      <c r="O144" s="124" t="s">
        <v>380</v>
      </c>
      <c r="P144" s="124" t="s">
        <v>725</v>
      </c>
      <c r="Q144" s="121" t="s">
        <v>381</v>
      </c>
      <c r="R144" s="121"/>
    </row>
    <row r="145" spans="1:18" x14ac:dyDescent="0.2">
      <c r="A145" s="121">
        <v>12</v>
      </c>
      <c r="B145" s="121">
        <v>102</v>
      </c>
      <c r="C145" s="121" t="s">
        <v>212</v>
      </c>
      <c r="D145" s="121">
        <v>4</v>
      </c>
      <c r="E145" s="121" t="s">
        <v>375</v>
      </c>
      <c r="F145" s="121" t="s">
        <v>534</v>
      </c>
      <c r="G145" s="121">
        <v>1104</v>
      </c>
      <c r="H145" s="121">
        <v>3</v>
      </c>
      <c r="I145" s="121" t="s">
        <v>541</v>
      </c>
      <c r="J145" s="121">
        <v>1537</v>
      </c>
      <c r="K145" s="121">
        <v>29</v>
      </c>
      <c r="L145" s="121" t="s">
        <v>544</v>
      </c>
      <c r="M145" s="121" t="s">
        <v>398</v>
      </c>
      <c r="N145" s="124">
        <v>857</v>
      </c>
      <c r="O145" s="124" t="s">
        <v>399</v>
      </c>
      <c r="P145" s="124"/>
      <c r="Q145" s="121" t="s">
        <v>188</v>
      </c>
      <c r="R145" s="121"/>
    </row>
    <row r="146" spans="1:18" x14ac:dyDescent="0.2">
      <c r="A146" s="121">
        <v>224</v>
      </c>
      <c r="B146" s="121">
        <v>405</v>
      </c>
      <c r="C146" s="121" t="s">
        <v>2083</v>
      </c>
      <c r="D146" s="121">
        <v>1143</v>
      </c>
      <c r="E146" s="121" t="s">
        <v>375</v>
      </c>
      <c r="F146" s="121" t="s">
        <v>376</v>
      </c>
      <c r="G146" s="121">
        <v>1352</v>
      </c>
      <c r="H146" s="121">
        <v>1</v>
      </c>
      <c r="I146" s="121" t="s">
        <v>385</v>
      </c>
      <c r="J146" s="121">
        <v>3722</v>
      </c>
      <c r="K146" s="121">
        <v>1</v>
      </c>
      <c r="L146" s="121">
        <v>1</v>
      </c>
      <c r="M146" s="121" t="s">
        <v>408</v>
      </c>
      <c r="N146" s="124">
        <v>915</v>
      </c>
      <c r="O146" s="124" t="s">
        <v>380</v>
      </c>
      <c r="P146" s="124" t="s">
        <v>427</v>
      </c>
      <c r="Q146" s="121" t="s">
        <v>381</v>
      </c>
      <c r="R146" s="121"/>
    </row>
    <row r="147" spans="1:18" x14ac:dyDescent="0.2">
      <c r="A147" s="121">
        <v>224</v>
      </c>
      <c r="B147" s="121">
        <v>405</v>
      </c>
      <c r="C147" s="121" t="s">
        <v>2083</v>
      </c>
      <c r="D147" s="121">
        <v>1143</v>
      </c>
      <c r="E147" s="121" t="s">
        <v>375</v>
      </c>
      <c r="F147" s="121" t="s">
        <v>376</v>
      </c>
      <c r="G147" s="121">
        <v>1352</v>
      </c>
      <c r="H147" s="121">
        <v>1</v>
      </c>
      <c r="I147" s="121" t="s">
        <v>385</v>
      </c>
      <c r="J147" s="121">
        <v>3723</v>
      </c>
      <c r="K147" s="121">
        <v>2</v>
      </c>
      <c r="L147" s="121">
        <v>2</v>
      </c>
      <c r="M147" s="121" t="s">
        <v>408</v>
      </c>
      <c r="N147" s="124">
        <v>826</v>
      </c>
      <c r="O147" s="124" t="s">
        <v>380</v>
      </c>
      <c r="P147" s="124" t="s">
        <v>427</v>
      </c>
      <c r="Q147" s="121" t="s">
        <v>381</v>
      </c>
      <c r="R147" s="121"/>
    </row>
    <row r="148" spans="1:18" x14ac:dyDescent="0.2">
      <c r="A148" s="121">
        <v>224</v>
      </c>
      <c r="B148" s="121">
        <v>405</v>
      </c>
      <c r="C148" s="121" t="s">
        <v>2083</v>
      </c>
      <c r="D148" s="121">
        <v>1143</v>
      </c>
      <c r="E148" s="121" t="s">
        <v>375</v>
      </c>
      <c r="F148" s="121" t="s">
        <v>376</v>
      </c>
      <c r="G148" s="121">
        <v>1352</v>
      </c>
      <c r="H148" s="121">
        <v>1</v>
      </c>
      <c r="I148" s="121" t="s">
        <v>385</v>
      </c>
      <c r="J148" s="121">
        <v>7652</v>
      </c>
      <c r="K148" s="121">
        <v>3</v>
      </c>
      <c r="L148" s="121">
        <v>3</v>
      </c>
      <c r="M148" s="121" t="s">
        <v>408</v>
      </c>
      <c r="N148" s="124">
        <v>658</v>
      </c>
      <c r="O148" s="124" t="s">
        <v>380</v>
      </c>
      <c r="P148" s="124" t="s">
        <v>427</v>
      </c>
      <c r="Q148" s="121" t="s">
        <v>381</v>
      </c>
      <c r="R148" s="121"/>
    </row>
    <row r="149" spans="1:18" x14ac:dyDescent="0.2">
      <c r="A149" s="121">
        <v>14</v>
      </c>
      <c r="B149" s="121">
        <v>206</v>
      </c>
      <c r="C149" s="121" t="s">
        <v>309</v>
      </c>
      <c r="D149" s="121">
        <v>614</v>
      </c>
      <c r="E149" s="121" t="s">
        <v>597</v>
      </c>
      <c r="F149" s="121" t="s">
        <v>598</v>
      </c>
      <c r="G149" s="121">
        <v>614</v>
      </c>
      <c r="H149" s="121">
        <v>1</v>
      </c>
      <c r="I149" s="121" t="s">
        <v>385</v>
      </c>
      <c r="J149" s="121">
        <v>602</v>
      </c>
      <c r="K149" s="121" t="s">
        <v>597</v>
      </c>
      <c r="L149" s="121" t="s">
        <v>597</v>
      </c>
      <c r="M149" s="121" t="s">
        <v>502</v>
      </c>
      <c r="N149" s="124">
        <v>881</v>
      </c>
      <c r="O149" s="124" t="s">
        <v>380</v>
      </c>
      <c r="P149" s="124"/>
      <c r="Q149" s="121" t="s">
        <v>381</v>
      </c>
      <c r="R149" s="121"/>
    </row>
    <row r="150" spans="1:18" x14ac:dyDescent="0.2">
      <c r="A150" s="121">
        <v>12</v>
      </c>
      <c r="B150" s="121">
        <v>102</v>
      </c>
      <c r="C150" s="121" t="s">
        <v>212</v>
      </c>
      <c r="D150" s="121">
        <v>4</v>
      </c>
      <c r="E150" s="121" t="s">
        <v>375</v>
      </c>
      <c r="F150" s="121" t="s">
        <v>534</v>
      </c>
      <c r="G150" s="121">
        <v>1104</v>
      </c>
      <c r="H150" s="121">
        <v>3</v>
      </c>
      <c r="I150" s="121" t="s">
        <v>541</v>
      </c>
      <c r="J150" s="121">
        <v>1542</v>
      </c>
      <c r="K150" s="121">
        <v>26</v>
      </c>
      <c r="L150" s="121" t="s">
        <v>546</v>
      </c>
      <c r="M150" s="121" t="s">
        <v>505</v>
      </c>
      <c r="N150" s="124">
        <v>320</v>
      </c>
      <c r="O150" s="124" t="s">
        <v>380</v>
      </c>
      <c r="P150" s="124"/>
      <c r="Q150" s="121" t="s">
        <v>391</v>
      </c>
      <c r="R150" s="121"/>
    </row>
    <row r="151" spans="1:18" x14ac:dyDescent="0.2">
      <c r="A151" s="121">
        <v>14</v>
      </c>
      <c r="B151" s="121">
        <v>206</v>
      </c>
      <c r="C151" s="121" t="s">
        <v>309</v>
      </c>
      <c r="D151" s="121">
        <v>615</v>
      </c>
      <c r="E151" s="121" t="s">
        <v>599</v>
      </c>
      <c r="F151" s="121" t="s">
        <v>600</v>
      </c>
      <c r="G151" s="121">
        <v>615</v>
      </c>
      <c r="H151" s="121">
        <v>1</v>
      </c>
      <c r="I151" s="121" t="s">
        <v>385</v>
      </c>
      <c r="J151" s="121">
        <v>603</v>
      </c>
      <c r="K151" s="121" t="s">
        <v>599</v>
      </c>
      <c r="L151" s="121" t="s">
        <v>599</v>
      </c>
      <c r="M151" s="121" t="s">
        <v>502</v>
      </c>
      <c r="N151" s="124">
        <v>881</v>
      </c>
      <c r="O151" s="124" t="s">
        <v>380</v>
      </c>
      <c r="P151" s="124"/>
      <c r="Q151" s="121" t="s">
        <v>381</v>
      </c>
      <c r="R151" s="121"/>
    </row>
    <row r="152" spans="1:18" x14ac:dyDescent="0.2">
      <c r="A152" s="121">
        <v>12</v>
      </c>
      <c r="B152" s="121">
        <v>102</v>
      </c>
      <c r="C152" s="121" t="s">
        <v>212</v>
      </c>
      <c r="D152" s="121">
        <v>4</v>
      </c>
      <c r="E152" s="121" t="s">
        <v>375</v>
      </c>
      <c r="F152" s="121" t="s">
        <v>534</v>
      </c>
      <c r="G152" s="121">
        <v>4</v>
      </c>
      <c r="H152" s="121">
        <v>1</v>
      </c>
      <c r="I152" s="121" t="s">
        <v>538</v>
      </c>
      <c r="J152" s="121">
        <v>3821</v>
      </c>
      <c r="K152" s="121" t="s">
        <v>547</v>
      </c>
      <c r="L152" s="121" t="s">
        <v>548</v>
      </c>
      <c r="M152" s="121" t="s">
        <v>549</v>
      </c>
      <c r="N152" s="124" t="s">
        <v>550</v>
      </c>
      <c r="O152" s="124" t="s">
        <v>548</v>
      </c>
      <c r="P152" s="124"/>
      <c r="Q152" s="121" t="s">
        <v>391</v>
      </c>
      <c r="R152" s="121"/>
    </row>
    <row r="153" spans="1:18" x14ac:dyDescent="0.2">
      <c r="A153" s="121">
        <v>12</v>
      </c>
      <c r="B153" s="121">
        <v>102</v>
      </c>
      <c r="C153" s="121" t="s">
        <v>212</v>
      </c>
      <c r="D153" s="121">
        <v>4</v>
      </c>
      <c r="E153" s="121" t="s">
        <v>375</v>
      </c>
      <c r="F153" s="121" t="s">
        <v>534</v>
      </c>
      <c r="G153" s="121">
        <v>4</v>
      </c>
      <c r="H153" s="121">
        <v>1</v>
      </c>
      <c r="I153" s="121" t="s">
        <v>538</v>
      </c>
      <c r="J153" s="121">
        <v>3822</v>
      </c>
      <c r="K153" s="121" t="s">
        <v>443</v>
      </c>
      <c r="L153" s="121" t="s">
        <v>551</v>
      </c>
      <c r="M153" s="121" t="s">
        <v>552</v>
      </c>
      <c r="N153" s="124" t="s">
        <v>550</v>
      </c>
      <c r="O153" s="124" t="s">
        <v>390</v>
      </c>
      <c r="P153" s="124"/>
      <c r="Q153" s="121" t="s">
        <v>391</v>
      </c>
      <c r="R153" s="121"/>
    </row>
    <row r="154" spans="1:18" x14ac:dyDescent="0.2">
      <c r="A154" s="121">
        <v>12</v>
      </c>
      <c r="B154" s="121">
        <v>102</v>
      </c>
      <c r="C154" s="121" t="s">
        <v>212</v>
      </c>
      <c r="D154" s="121">
        <v>4</v>
      </c>
      <c r="E154" s="121" t="s">
        <v>375</v>
      </c>
      <c r="F154" s="121" t="s">
        <v>534</v>
      </c>
      <c r="G154" s="121">
        <v>4</v>
      </c>
      <c r="H154" s="121">
        <v>1</v>
      </c>
      <c r="I154" s="121" t="s">
        <v>538</v>
      </c>
      <c r="J154" s="121">
        <v>3823</v>
      </c>
      <c r="K154" s="121" t="s">
        <v>521</v>
      </c>
      <c r="L154" s="121" t="s">
        <v>553</v>
      </c>
      <c r="M154" s="121" t="s">
        <v>509</v>
      </c>
      <c r="N154" s="124">
        <v>425</v>
      </c>
      <c r="O154" s="124" t="s">
        <v>411</v>
      </c>
      <c r="P154" s="124"/>
      <c r="Q154" s="121" t="s">
        <v>391</v>
      </c>
      <c r="R154" s="121"/>
    </row>
    <row r="155" spans="1:18" x14ac:dyDescent="0.2">
      <c r="A155" s="121">
        <v>12</v>
      </c>
      <c r="B155" s="121">
        <v>102</v>
      </c>
      <c r="C155" s="121" t="s">
        <v>212</v>
      </c>
      <c r="D155" s="121">
        <v>4</v>
      </c>
      <c r="E155" s="121" t="s">
        <v>375</v>
      </c>
      <c r="F155" s="121" t="s">
        <v>534</v>
      </c>
      <c r="G155" s="121">
        <v>4</v>
      </c>
      <c r="H155" s="121">
        <v>1</v>
      </c>
      <c r="I155" s="121" t="s">
        <v>538</v>
      </c>
      <c r="J155" s="121">
        <v>3824</v>
      </c>
      <c r="K155" s="121" t="s">
        <v>554</v>
      </c>
      <c r="L155" s="121" t="s">
        <v>554</v>
      </c>
      <c r="M155" s="121" t="s">
        <v>554</v>
      </c>
      <c r="N155" s="124" t="s">
        <v>550</v>
      </c>
      <c r="O155" s="124" t="s">
        <v>555</v>
      </c>
      <c r="P155" s="124"/>
      <c r="Q155" s="121" t="s">
        <v>391</v>
      </c>
      <c r="R155" s="121"/>
    </row>
    <row r="156" spans="1:18" x14ac:dyDescent="0.2">
      <c r="A156" s="121">
        <v>12</v>
      </c>
      <c r="B156" s="121">
        <v>102</v>
      </c>
      <c r="C156" s="121" t="s">
        <v>212</v>
      </c>
      <c r="D156" s="121">
        <v>4</v>
      </c>
      <c r="E156" s="121" t="s">
        <v>375</v>
      </c>
      <c r="F156" s="121" t="s">
        <v>534</v>
      </c>
      <c r="G156" s="121">
        <v>4</v>
      </c>
      <c r="H156" s="121">
        <v>1</v>
      </c>
      <c r="I156" s="121" t="s">
        <v>538</v>
      </c>
      <c r="J156" s="121">
        <v>3825</v>
      </c>
      <c r="K156" s="121" t="s">
        <v>556</v>
      </c>
      <c r="L156" s="121" t="s">
        <v>557</v>
      </c>
      <c r="M156" s="121" t="s">
        <v>549</v>
      </c>
      <c r="N156" s="124" t="s">
        <v>550</v>
      </c>
      <c r="O156" s="124" t="s">
        <v>548</v>
      </c>
      <c r="P156" s="124"/>
      <c r="Q156" s="121" t="s">
        <v>391</v>
      </c>
      <c r="R156" s="121"/>
    </row>
    <row r="157" spans="1:18" x14ac:dyDescent="0.2">
      <c r="A157" s="121">
        <v>12</v>
      </c>
      <c r="B157" s="121">
        <v>102</v>
      </c>
      <c r="C157" s="121" t="s">
        <v>212</v>
      </c>
      <c r="D157" s="121">
        <v>4</v>
      </c>
      <c r="E157" s="121" t="s">
        <v>375</v>
      </c>
      <c r="F157" s="121" t="s">
        <v>534</v>
      </c>
      <c r="G157" s="121">
        <v>4</v>
      </c>
      <c r="H157" s="121">
        <v>1</v>
      </c>
      <c r="I157" s="121" t="s">
        <v>538</v>
      </c>
      <c r="J157" s="121">
        <v>3826</v>
      </c>
      <c r="K157" s="121" t="s">
        <v>558</v>
      </c>
      <c r="L157" s="121" t="s">
        <v>559</v>
      </c>
      <c r="M157" s="121" t="s">
        <v>560</v>
      </c>
      <c r="N157" s="124" t="s">
        <v>550</v>
      </c>
      <c r="O157" s="124" t="s">
        <v>561</v>
      </c>
      <c r="P157" s="124"/>
      <c r="Q157" s="121" t="s">
        <v>391</v>
      </c>
      <c r="R157" s="121"/>
    </row>
    <row r="158" spans="1:18" x14ac:dyDescent="0.2">
      <c r="A158" s="121">
        <v>12</v>
      </c>
      <c r="B158" s="121">
        <v>102</v>
      </c>
      <c r="C158" s="121" t="s">
        <v>212</v>
      </c>
      <c r="D158" s="121">
        <v>4</v>
      </c>
      <c r="E158" s="121" t="s">
        <v>375</v>
      </c>
      <c r="F158" s="121" t="s">
        <v>534</v>
      </c>
      <c r="G158" s="121">
        <v>4</v>
      </c>
      <c r="H158" s="121">
        <v>1</v>
      </c>
      <c r="I158" s="121" t="s">
        <v>538</v>
      </c>
      <c r="J158" s="121">
        <v>3827</v>
      </c>
      <c r="K158" s="121" t="s">
        <v>562</v>
      </c>
      <c r="L158" s="121" t="s">
        <v>559</v>
      </c>
      <c r="M158" s="121" t="s">
        <v>560</v>
      </c>
      <c r="N158" s="124" t="s">
        <v>550</v>
      </c>
      <c r="O158" s="124" t="s">
        <v>561</v>
      </c>
      <c r="P158" s="124"/>
      <c r="Q158" s="121" t="s">
        <v>391</v>
      </c>
      <c r="R158" s="121"/>
    </row>
    <row r="159" spans="1:18" x14ac:dyDescent="0.2">
      <c r="A159" s="121">
        <v>12</v>
      </c>
      <c r="B159" s="121">
        <v>102</v>
      </c>
      <c r="C159" s="121" t="s">
        <v>212</v>
      </c>
      <c r="D159" s="121">
        <v>4</v>
      </c>
      <c r="E159" s="121" t="s">
        <v>375</v>
      </c>
      <c r="F159" s="121" t="s">
        <v>534</v>
      </c>
      <c r="G159" s="121">
        <v>4</v>
      </c>
      <c r="H159" s="121">
        <v>1</v>
      </c>
      <c r="I159" s="121" t="s">
        <v>538</v>
      </c>
      <c r="J159" s="121">
        <v>3828</v>
      </c>
      <c r="K159" s="121" t="s">
        <v>563</v>
      </c>
      <c r="L159" s="121" t="s">
        <v>564</v>
      </c>
      <c r="M159" s="121" t="s">
        <v>565</v>
      </c>
      <c r="N159" s="124" t="s">
        <v>550</v>
      </c>
      <c r="O159" s="124" t="s">
        <v>561</v>
      </c>
      <c r="P159" s="124"/>
      <c r="Q159" s="121" t="s">
        <v>391</v>
      </c>
      <c r="R159" s="121"/>
    </row>
    <row r="160" spans="1:18" x14ac:dyDescent="0.2">
      <c r="A160" s="121">
        <v>12</v>
      </c>
      <c r="B160" s="121">
        <v>102</v>
      </c>
      <c r="C160" s="121" t="s">
        <v>212</v>
      </c>
      <c r="D160" s="121">
        <v>4</v>
      </c>
      <c r="E160" s="121" t="s">
        <v>375</v>
      </c>
      <c r="F160" s="121" t="s">
        <v>534</v>
      </c>
      <c r="G160" s="121">
        <v>4</v>
      </c>
      <c r="H160" s="121">
        <v>1</v>
      </c>
      <c r="I160" s="121" t="s">
        <v>538</v>
      </c>
      <c r="J160" s="121">
        <v>3829</v>
      </c>
      <c r="K160" s="121" t="s">
        <v>566</v>
      </c>
      <c r="L160" s="121" t="s">
        <v>567</v>
      </c>
      <c r="M160" s="121" t="s">
        <v>568</v>
      </c>
      <c r="N160" s="124" t="s">
        <v>550</v>
      </c>
      <c r="O160" s="124" t="s">
        <v>561</v>
      </c>
      <c r="P160" s="124"/>
      <c r="Q160" s="121" t="s">
        <v>391</v>
      </c>
      <c r="R160" s="121"/>
    </row>
    <row r="161" spans="1:18" x14ac:dyDescent="0.2">
      <c r="A161" s="121">
        <v>12</v>
      </c>
      <c r="B161" s="121">
        <v>102</v>
      </c>
      <c r="C161" s="121" t="s">
        <v>212</v>
      </c>
      <c r="D161" s="121">
        <v>4</v>
      </c>
      <c r="E161" s="121" t="s">
        <v>375</v>
      </c>
      <c r="F161" s="121" t="s">
        <v>534</v>
      </c>
      <c r="G161" s="121">
        <v>4</v>
      </c>
      <c r="H161" s="121">
        <v>1</v>
      </c>
      <c r="I161" s="121" t="s">
        <v>538</v>
      </c>
      <c r="J161" s="121">
        <v>3830</v>
      </c>
      <c r="K161" s="121" t="s">
        <v>569</v>
      </c>
      <c r="L161" s="121" t="s">
        <v>570</v>
      </c>
      <c r="M161" s="121" t="s">
        <v>571</v>
      </c>
      <c r="N161" s="124" t="s">
        <v>550</v>
      </c>
      <c r="O161" s="124" t="s">
        <v>561</v>
      </c>
      <c r="P161" s="124"/>
      <c r="Q161" s="121" t="s">
        <v>391</v>
      </c>
      <c r="R161" s="121"/>
    </row>
    <row r="162" spans="1:18" x14ac:dyDescent="0.2">
      <c r="A162" s="121">
        <v>12</v>
      </c>
      <c r="B162" s="121">
        <v>102</v>
      </c>
      <c r="C162" s="121" t="s">
        <v>212</v>
      </c>
      <c r="D162" s="121">
        <v>4</v>
      </c>
      <c r="E162" s="121" t="s">
        <v>375</v>
      </c>
      <c r="F162" s="121" t="s">
        <v>534</v>
      </c>
      <c r="G162" s="121">
        <v>1103</v>
      </c>
      <c r="H162" s="121">
        <v>2</v>
      </c>
      <c r="I162" s="121" t="s">
        <v>535</v>
      </c>
      <c r="J162" s="121">
        <v>3831</v>
      </c>
      <c r="K162" s="121" t="s">
        <v>572</v>
      </c>
      <c r="L162" s="121" t="s">
        <v>573</v>
      </c>
      <c r="M162" s="121" t="s">
        <v>574</v>
      </c>
      <c r="N162" s="124">
        <v>907</v>
      </c>
      <c r="O162" s="124" t="s">
        <v>417</v>
      </c>
      <c r="P162" s="124"/>
      <c r="Q162" s="121" t="s">
        <v>391</v>
      </c>
      <c r="R162" s="121"/>
    </row>
    <row r="163" spans="1:18" x14ac:dyDescent="0.2">
      <c r="A163" s="121">
        <v>14</v>
      </c>
      <c r="B163" s="121">
        <v>206</v>
      </c>
      <c r="C163" s="121" t="s">
        <v>309</v>
      </c>
      <c r="D163" s="121">
        <v>616</v>
      </c>
      <c r="E163" s="121" t="s">
        <v>601</v>
      </c>
      <c r="F163" s="121" t="s">
        <v>602</v>
      </c>
      <c r="G163" s="121">
        <v>616</v>
      </c>
      <c r="H163" s="121">
        <v>1</v>
      </c>
      <c r="I163" s="121" t="s">
        <v>385</v>
      </c>
      <c r="J163" s="121">
        <v>604</v>
      </c>
      <c r="K163" s="121" t="s">
        <v>601</v>
      </c>
      <c r="L163" s="121" t="s">
        <v>601</v>
      </c>
      <c r="M163" s="121" t="s">
        <v>502</v>
      </c>
      <c r="N163" s="124">
        <v>881</v>
      </c>
      <c r="O163" s="124" t="s">
        <v>380</v>
      </c>
      <c r="P163" s="124"/>
      <c r="Q163" s="121" t="s">
        <v>381</v>
      </c>
      <c r="R163" s="121"/>
    </row>
    <row r="164" spans="1:18" x14ac:dyDescent="0.2">
      <c r="A164" s="121">
        <v>12</v>
      </c>
      <c r="B164" s="121">
        <v>102</v>
      </c>
      <c r="C164" s="121" t="s">
        <v>212</v>
      </c>
      <c r="D164" s="121">
        <v>4</v>
      </c>
      <c r="E164" s="121" t="s">
        <v>375</v>
      </c>
      <c r="F164" s="121" t="s">
        <v>534</v>
      </c>
      <c r="G164" s="121">
        <v>1103</v>
      </c>
      <c r="H164" s="121">
        <v>2</v>
      </c>
      <c r="I164" s="121" t="s">
        <v>535</v>
      </c>
      <c r="J164" s="121">
        <v>3833</v>
      </c>
      <c r="K164" s="121" t="s">
        <v>578</v>
      </c>
      <c r="L164" s="121" t="s">
        <v>412</v>
      </c>
      <c r="M164" s="121" t="s">
        <v>413</v>
      </c>
      <c r="N164" s="124" t="s">
        <v>550</v>
      </c>
      <c r="O164" s="124" t="s">
        <v>411</v>
      </c>
      <c r="P164" s="124"/>
      <c r="Q164" s="121" t="s">
        <v>391</v>
      </c>
      <c r="R164" s="121"/>
    </row>
    <row r="165" spans="1:18" x14ac:dyDescent="0.2">
      <c r="A165" s="121">
        <v>12</v>
      </c>
      <c r="B165" s="121">
        <v>102</v>
      </c>
      <c r="C165" s="121" t="s">
        <v>212</v>
      </c>
      <c r="D165" s="121">
        <v>4</v>
      </c>
      <c r="E165" s="121" t="s">
        <v>375</v>
      </c>
      <c r="F165" s="121" t="s">
        <v>534</v>
      </c>
      <c r="G165" s="121">
        <v>1103</v>
      </c>
      <c r="H165" s="121">
        <v>2</v>
      </c>
      <c r="I165" s="121" t="s">
        <v>535</v>
      </c>
      <c r="J165" s="121">
        <v>3834</v>
      </c>
      <c r="K165" s="121" t="s">
        <v>579</v>
      </c>
      <c r="L165" s="121" t="s">
        <v>580</v>
      </c>
      <c r="M165" s="121" t="s">
        <v>413</v>
      </c>
      <c r="N165" s="124" t="s">
        <v>550</v>
      </c>
      <c r="O165" s="124" t="s">
        <v>411</v>
      </c>
      <c r="P165" s="124"/>
      <c r="Q165" s="121" t="s">
        <v>391</v>
      </c>
      <c r="R165" s="121"/>
    </row>
    <row r="166" spans="1:18" x14ac:dyDescent="0.2">
      <c r="A166" s="121">
        <v>12</v>
      </c>
      <c r="B166" s="121">
        <v>102</v>
      </c>
      <c r="C166" s="121" t="s">
        <v>212</v>
      </c>
      <c r="D166" s="121">
        <v>4</v>
      </c>
      <c r="E166" s="121" t="s">
        <v>375</v>
      </c>
      <c r="F166" s="121" t="s">
        <v>534</v>
      </c>
      <c r="G166" s="121">
        <v>1103</v>
      </c>
      <c r="H166" s="121">
        <v>2</v>
      </c>
      <c r="I166" s="121" t="s">
        <v>535</v>
      </c>
      <c r="J166" s="121">
        <v>3835</v>
      </c>
      <c r="K166" s="121" t="s">
        <v>581</v>
      </c>
      <c r="L166" s="121" t="s">
        <v>582</v>
      </c>
      <c r="M166" s="121" t="s">
        <v>410</v>
      </c>
      <c r="N166" s="124" t="s">
        <v>550</v>
      </c>
      <c r="O166" s="124" t="s">
        <v>411</v>
      </c>
      <c r="P166" s="124"/>
      <c r="Q166" s="121" t="s">
        <v>391</v>
      </c>
      <c r="R166" s="121"/>
    </row>
    <row r="167" spans="1:18" x14ac:dyDescent="0.2">
      <c r="A167" s="121">
        <v>12</v>
      </c>
      <c r="B167" s="121">
        <v>102</v>
      </c>
      <c r="C167" s="121" t="s">
        <v>212</v>
      </c>
      <c r="D167" s="121">
        <v>4</v>
      </c>
      <c r="E167" s="121" t="s">
        <v>375</v>
      </c>
      <c r="F167" s="121" t="s">
        <v>534</v>
      </c>
      <c r="G167" s="121">
        <v>1103</v>
      </c>
      <c r="H167" s="121">
        <v>2</v>
      </c>
      <c r="I167" s="121" t="s">
        <v>535</v>
      </c>
      <c r="J167" s="121">
        <v>3836</v>
      </c>
      <c r="K167" s="121" t="s">
        <v>583</v>
      </c>
      <c r="L167" s="121" t="s">
        <v>584</v>
      </c>
      <c r="M167" s="121" t="s">
        <v>585</v>
      </c>
      <c r="N167" s="124" t="s">
        <v>550</v>
      </c>
      <c r="O167" s="124" t="s">
        <v>411</v>
      </c>
      <c r="P167" s="124"/>
      <c r="Q167" s="121" t="s">
        <v>391</v>
      </c>
      <c r="R167" s="121"/>
    </row>
    <row r="168" spans="1:18" x14ac:dyDescent="0.2">
      <c r="A168" s="121">
        <v>14</v>
      </c>
      <c r="B168" s="121">
        <v>206</v>
      </c>
      <c r="C168" s="121" t="s">
        <v>309</v>
      </c>
      <c r="D168" s="121">
        <v>617</v>
      </c>
      <c r="E168" s="121" t="s">
        <v>603</v>
      </c>
      <c r="F168" s="121" t="s">
        <v>604</v>
      </c>
      <c r="G168" s="121">
        <v>617</v>
      </c>
      <c r="H168" s="121">
        <v>1</v>
      </c>
      <c r="I168" s="121" t="s">
        <v>385</v>
      </c>
      <c r="J168" s="121">
        <v>605</v>
      </c>
      <c r="K168" s="121" t="s">
        <v>603</v>
      </c>
      <c r="L168" s="121" t="s">
        <v>603</v>
      </c>
      <c r="M168" s="121" t="s">
        <v>502</v>
      </c>
      <c r="N168" s="124">
        <v>858</v>
      </c>
      <c r="O168" s="124" t="s">
        <v>380</v>
      </c>
      <c r="P168" s="124"/>
      <c r="Q168" s="121" t="s">
        <v>381</v>
      </c>
      <c r="R168" s="121"/>
    </row>
    <row r="169" spans="1:18" x14ac:dyDescent="0.2">
      <c r="A169" s="121">
        <v>12</v>
      </c>
      <c r="B169" s="121">
        <v>102</v>
      </c>
      <c r="C169" s="121" t="s">
        <v>212</v>
      </c>
      <c r="D169" s="121">
        <v>4</v>
      </c>
      <c r="E169" s="121" t="s">
        <v>375</v>
      </c>
      <c r="F169" s="121" t="s">
        <v>534</v>
      </c>
      <c r="G169" s="121">
        <v>1103</v>
      </c>
      <c r="H169" s="121">
        <v>2</v>
      </c>
      <c r="I169" s="121" t="s">
        <v>535</v>
      </c>
      <c r="J169" s="121">
        <v>3838</v>
      </c>
      <c r="K169" s="121" t="s">
        <v>588</v>
      </c>
      <c r="L169" s="121" t="s">
        <v>546</v>
      </c>
      <c r="M169" s="121" t="s">
        <v>577</v>
      </c>
      <c r="N169" s="124">
        <v>164</v>
      </c>
      <c r="O169" s="124" t="s">
        <v>380</v>
      </c>
      <c r="P169" s="124"/>
      <c r="Q169" s="121" t="s">
        <v>391</v>
      </c>
      <c r="R169" s="121"/>
    </row>
    <row r="170" spans="1:18" x14ac:dyDescent="0.2">
      <c r="A170" s="121">
        <v>12</v>
      </c>
      <c r="B170" s="121">
        <v>102</v>
      </c>
      <c r="C170" s="121" t="s">
        <v>212</v>
      </c>
      <c r="D170" s="121">
        <v>4</v>
      </c>
      <c r="E170" s="121" t="s">
        <v>375</v>
      </c>
      <c r="F170" s="121" t="s">
        <v>534</v>
      </c>
      <c r="G170" s="121">
        <v>1103</v>
      </c>
      <c r="H170" s="121">
        <v>2</v>
      </c>
      <c r="I170" s="121" t="s">
        <v>535</v>
      </c>
      <c r="J170" s="121">
        <v>3839</v>
      </c>
      <c r="K170" s="121" t="s">
        <v>547</v>
      </c>
      <c r="L170" s="121" t="s">
        <v>589</v>
      </c>
      <c r="M170" s="121" t="s">
        <v>590</v>
      </c>
      <c r="N170" s="124">
        <v>255</v>
      </c>
      <c r="O170" s="124" t="s">
        <v>548</v>
      </c>
      <c r="P170" s="124"/>
      <c r="Q170" s="121" t="s">
        <v>391</v>
      </c>
      <c r="R170" s="121"/>
    </row>
    <row r="171" spans="1:18" x14ac:dyDescent="0.2">
      <c r="A171" s="121">
        <v>12</v>
      </c>
      <c r="B171" s="121">
        <v>102</v>
      </c>
      <c r="C171" s="121" t="s">
        <v>212</v>
      </c>
      <c r="D171" s="121">
        <v>4</v>
      </c>
      <c r="E171" s="121" t="s">
        <v>375</v>
      </c>
      <c r="F171" s="121" t="s">
        <v>534</v>
      </c>
      <c r="G171" s="121">
        <v>1103</v>
      </c>
      <c r="H171" s="121">
        <v>2</v>
      </c>
      <c r="I171" s="121" t="s">
        <v>535</v>
      </c>
      <c r="J171" s="121">
        <v>3840</v>
      </c>
      <c r="K171" s="121" t="s">
        <v>547</v>
      </c>
      <c r="L171" s="121" t="s">
        <v>589</v>
      </c>
      <c r="M171" s="121" t="s">
        <v>590</v>
      </c>
      <c r="N171" s="124" t="s">
        <v>550</v>
      </c>
      <c r="O171" s="124" t="s">
        <v>548</v>
      </c>
      <c r="P171" s="124"/>
      <c r="Q171" s="121" t="s">
        <v>391</v>
      </c>
      <c r="R171" s="121"/>
    </row>
    <row r="172" spans="1:18" x14ac:dyDescent="0.2">
      <c r="A172" s="121">
        <v>12</v>
      </c>
      <c r="B172" s="121">
        <v>102</v>
      </c>
      <c r="C172" s="121" t="s">
        <v>212</v>
      </c>
      <c r="D172" s="121">
        <v>4</v>
      </c>
      <c r="E172" s="121" t="s">
        <v>375</v>
      </c>
      <c r="F172" s="121" t="s">
        <v>534</v>
      </c>
      <c r="G172" s="121">
        <v>1103</v>
      </c>
      <c r="H172" s="121">
        <v>2</v>
      </c>
      <c r="I172" s="121" t="s">
        <v>535</v>
      </c>
      <c r="J172" s="121">
        <v>3841</v>
      </c>
      <c r="K172" s="121" t="s">
        <v>591</v>
      </c>
      <c r="L172" s="121" t="s">
        <v>592</v>
      </c>
      <c r="M172" s="121" t="s">
        <v>592</v>
      </c>
      <c r="N172" s="124" t="s">
        <v>550</v>
      </c>
      <c r="O172" s="124" t="s">
        <v>555</v>
      </c>
      <c r="P172" s="124"/>
      <c r="Q172" s="121" t="s">
        <v>391</v>
      </c>
      <c r="R172" s="121"/>
    </row>
    <row r="173" spans="1:18" x14ac:dyDescent="0.2">
      <c r="A173" s="121">
        <v>12</v>
      </c>
      <c r="B173" s="121">
        <v>102</v>
      </c>
      <c r="C173" s="121" t="s">
        <v>212</v>
      </c>
      <c r="D173" s="121">
        <v>4</v>
      </c>
      <c r="E173" s="121" t="s">
        <v>375</v>
      </c>
      <c r="F173" s="121" t="s">
        <v>534</v>
      </c>
      <c r="G173" s="121">
        <v>1103</v>
      </c>
      <c r="H173" s="121">
        <v>2</v>
      </c>
      <c r="I173" s="121" t="s">
        <v>535</v>
      </c>
      <c r="J173" s="121">
        <v>3842</v>
      </c>
      <c r="K173" s="121" t="s">
        <v>569</v>
      </c>
      <c r="L173" s="121" t="s">
        <v>570</v>
      </c>
      <c r="M173" s="121" t="s">
        <v>571</v>
      </c>
      <c r="N173" s="124" t="s">
        <v>550</v>
      </c>
      <c r="O173" s="124" t="s">
        <v>561</v>
      </c>
      <c r="P173" s="124"/>
      <c r="Q173" s="121" t="s">
        <v>391</v>
      </c>
      <c r="R173" s="121"/>
    </row>
    <row r="174" spans="1:18" x14ac:dyDescent="0.2">
      <c r="A174" s="121">
        <v>12</v>
      </c>
      <c r="B174" s="121">
        <v>102</v>
      </c>
      <c r="C174" s="121" t="s">
        <v>212</v>
      </c>
      <c r="D174" s="121">
        <v>4</v>
      </c>
      <c r="E174" s="121" t="s">
        <v>375</v>
      </c>
      <c r="F174" s="121" t="s">
        <v>534</v>
      </c>
      <c r="G174" s="121">
        <v>1103</v>
      </c>
      <c r="H174" s="121">
        <v>2</v>
      </c>
      <c r="I174" s="121" t="s">
        <v>535</v>
      </c>
      <c r="J174" s="121">
        <v>3843</v>
      </c>
      <c r="K174" s="121" t="s">
        <v>569</v>
      </c>
      <c r="L174" s="121" t="s">
        <v>570</v>
      </c>
      <c r="M174" s="121" t="s">
        <v>571</v>
      </c>
      <c r="N174" s="121" t="s">
        <v>550</v>
      </c>
      <c r="O174" s="121" t="s">
        <v>561</v>
      </c>
      <c r="P174" s="121"/>
      <c r="Q174" s="121" t="s">
        <v>391</v>
      </c>
      <c r="R174" s="121"/>
    </row>
    <row r="175" spans="1:18" x14ac:dyDescent="0.2">
      <c r="A175" s="121">
        <v>12</v>
      </c>
      <c r="B175" s="121">
        <v>102</v>
      </c>
      <c r="C175" s="121" t="s">
        <v>212</v>
      </c>
      <c r="D175" s="121">
        <v>4</v>
      </c>
      <c r="E175" s="121" t="s">
        <v>375</v>
      </c>
      <c r="F175" s="121" t="s">
        <v>534</v>
      </c>
      <c r="G175" s="121">
        <v>1103</v>
      </c>
      <c r="H175" s="121">
        <v>2</v>
      </c>
      <c r="I175" s="121" t="s">
        <v>535</v>
      </c>
      <c r="J175" s="121">
        <v>3844</v>
      </c>
      <c r="K175" s="121" t="s">
        <v>569</v>
      </c>
      <c r="L175" s="121" t="s">
        <v>570</v>
      </c>
      <c r="M175" s="121" t="s">
        <v>571</v>
      </c>
      <c r="N175" s="121" t="s">
        <v>550</v>
      </c>
      <c r="O175" s="121" t="s">
        <v>561</v>
      </c>
      <c r="P175" s="121"/>
      <c r="Q175" s="121" t="s">
        <v>391</v>
      </c>
      <c r="R175" s="121"/>
    </row>
    <row r="176" spans="1:18" x14ac:dyDescent="0.2">
      <c r="A176" s="121">
        <v>12</v>
      </c>
      <c r="B176" s="121">
        <v>102</v>
      </c>
      <c r="C176" s="121" t="s">
        <v>212</v>
      </c>
      <c r="D176" s="121">
        <v>4</v>
      </c>
      <c r="E176" s="121" t="s">
        <v>375</v>
      </c>
      <c r="F176" s="121" t="s">
        <v>534</v>
      </c>
      <c r="G176" s="121">
        <v>1103</v>
      </c>
      <c r="H176" s="121">
        <v>2</v>
      </c>
      <c r="I176" s="121" t="s">
        <v>535</v>
      </c>
      <c r="J176" s="121">
        <v>3845</v>
      </c>
      <c r="K176" s="121" t="s">
        <v>566</v>
      </c>
      <c r="L176" s="121" t="s">
        <v>567</v>
      </c>
      <c r="M176" s="121" t="s">
        <v>568</v>
      </c>
      <c r="N176" s="121" t="s">
        <v>550</v>
      </c>
      <c r="O176" s="121" t="s">
        <v>561</v>
      </c>
      <c r="P176" s="121"/>
      <c r="Q176" s="121" t="s">
        <v>391</v>
      </c>
      <c r="R176" s="121"/>
    </row>
    <row r="177" spans="1:18" x14ac:dyDescent="0.2">
      <c r="A177" s="121">
        <v>12</v>
      </c>
      <c r="B177" s="121">
        <v>102</v>
      </c>
      <c r="C177" s="121" t="s">
        <v>212</v>
      </c>
      <c r="D177" s="121">
        <v>4</v>
      </c>
      <c r="E177" s="121" t="s">
        <v>375</v>
      </c>
      <c r="F177" s="121" t="s">
        <v>534</v>
      </c>
      <c r="G177" s="121">
        <v>1103</v>
      </c>
      <c r="H177" s="121">
        <v>2</v>
      </c>
      <c r="I177" s="121" t="s">
        <v>535</v>
      </c>
      <c r="J177" s="121">
        <v>3846</v>
      </c>
      <c r="K177" s="121" t="s">
        <v>563</v>
      </c>
      <c r="L177" s="121" t="s">
        <v>564</v>
      </c>
      <c r="M177" s="121" t="s">
        <v>565</v>
      </c>
      <c r="N177" s="121" t="s">
        <v>550</v>
      </c>
      <c r="O177" s="121" t="s">
        <v>561</v>
      </c>
      <c r="P177" s="121"/>
      <c r="Q177" s="121" t="s">
        <v>391</v>
      </c>
      <c r="R177" s="121"/>
    </row>
    <row r="178" spans="1:18" x14ac:dyDescent="0.2">
      <c r="A178" s="121">
        <v>12</v>
      </c>
      <c r="B178" s="121">
        <v>102</v>
      </c>
      <c r="C178" s="121" t="s">
        <v>212</v>
      </c>
      <c r="D178" s="121">
        <v>4</v>
      </c>
      <c r="E178" s="121" t="s">
        <v>375</v>
      </c>
      <c r="F178" s="121" t="s">
        <v>534</v>
      </c>
      <c r="G178" s="121">
        <v>1104</v>
      </c>
      <c r="H178" s="121">
        <v>3</v>
      </c>
      <c r="I178" s="121" t="s">
        <v>541</v>
      </c>
      <c r="J178" s="121">
        <v>3847</v>
      </c>
      <c r="K178" s="121" t="s">
        <v>581</v>
      </c>
      <c r="L178" s="121" t="s">
        <v>593</v>
      </c>
      <c r="M178" s="121" t="s">
        <v>410</v>
      </c>
      <c r="N178" s="121">
        <v>180</v>
      </c>
      <c r="O178" s="121" t="s">
        <v>411</v>
      </c>
      <c r="P178" s="121"/>
      <c r="Q178" s="121" t="s">
        <v>391</v>
      </c>
      <c r="R178" s="121"/>
    </row>
    <row r="179" spans="1:18" x14ac:dyDescent="0.2">
      <c r="A179" s="121">
        <v>12</v>
      </c>
      <c r="B179" s="121">
        <v>102</v>
      </c>
      <c r="C179" s="121" t="s">
        <v>212</v>
      </c>
      <c r="D179" s="121">
        <v>4</v>
      </c>
      <c r="E179" s="121" t="s">
        <v>375</v>
      </c>
      <c r="F179" s="121" t="s">
        <v>534</v>
      </c>
      <c r="G179" s="121">
        <v>1104</v>
      </c>
      <c r="H179" s="121">
        <v>3</v>
      </c>
      <c r="I179" s="121" t="s">
        <v>541</v>
      </c>
      <c r="J179" s="121">
        <v>3848</v>
      </c>
      <c r="K179" s="121" t="s">
        <v>594</v>
      </c>
      <c r="L179" s="121" t="s">
        <v>595</v>
      </c>
      <c r="M179" s="121" t="s">
        <v>590</v>
      </c>
      <c r="N179" s="121" t="s">
        <v>550</v>
      </c>
      <c r="O179" s="121" t="s">
        <v>548</v>
      </c>
      <c r="P179" s="121"/>
      <c r="Q179" s="121" t="s">
        <v>391</v>
      </c>
      <c r="R179" s="121"/>
    </row>
    <row r="180" spans="1:18" x14ac:dyDescent="0.2">
      <c r="A180" s="121">
        <v>12</v>
      </c>
      <c r="B180" s="121">
        <v>102</v>
      </c>
      <c r="C180" s="121" t="s">
        <v>212</v>
      </c>
      <c r="D180" s="121">
        <v>4</v>
      </c>
      <c r="E180" s="121" t="s">
        <v>375</v>
      </c>
      <c r="F180" s="121" t="s">
        <v>534</v>
      </c>
      <c r="G180" s="121">
        <v>1104</v>
      </c>
      <c r="H180" s="121">
        <v>3</v>
      </c>
      <c r="I180" s="121" t="s">
        <v>541</v>
      </c>
      <c r="J180" s="121">
        <v>3849</v>
      </c>
      <c r="K180" s="121" t="s">
        <v>566</v>
      </c>
      <c r="L180" s="121" t="s">
        <v>567</v>
      </c>
      <c r="M180" s="121" t="s">
        <v>568</v>
      </c>
      <c r="N180" s="121" t="s">
        <v>550</v>
      </c>
      <c r="O180" s="121" t="s">
        <v>561</v>
      </c>
      <c r="P180" s="121"/>
      <c r="Q180" s="121" t="s">
        <v>391</v>
      </c>
      <c r="R180" s="121"/>
    </row>
    <row r="181" spans="1:18" x14ac:dyDescent="0.2">
      <c r="A181" s="121">
        <v>12</v>
      </c>
      <c r="B181" s="121">
        <v>102</v>
      </c>
      <c r="C181" s="121" t="s">
        <v>212</v>
      </c>
      <c r="D181" s="121">
        <v>4</v>
      </c>
      <c r="E181" s="121" t="s">
        <v>375</v>
      </c>
      <c r="F181" s="121" t="s">
        <v>534</v>
      </c>
      <c r="G181" s="121">
        <v>1104</v>
      </c>
      <c r="H181" s="121">
        <v>3</v>
      </c>
      <c r="I181" s="121" t="s">
        <v>541</v>
      </c>
      <c r="J181" s="121">
        <v>3850</v>
      </c>
      <c r="K181" s="121" t="s">
        <v>563</v>
      </c>
      <c r="L181" s="121" t="s">
        <v>564</v>
      </c>
      <c r="M181" s="121" t="s">
        <v>565</v>
      </c>
      <c r="N181" s="121" t="s">
        <v>550</v>
      </c>
      <c r="O181" s="121" t="s">
        <v>561</v>
      </c>
      <c r="P181" s="126"/>
      <c r="Q181" s="121" t="s">
        <v>391</v>
      </c>
      <c r="R181" s="121"/>
    </row>
    <row r="182" spans="1:18" x14ac:dyDescent="0.2">
      <c r="A182" s="121">
        <v>12</v>
      </c>
      <c r="B182" s="121">
        <v>102</v>
      </c>
      <c r="C182" s="121" t="s">
        <v>212</v>
      </c>
      <c r="D182" s="121">
        <v>4</v>
      </c>
      <c r="E182" s="121" t="s">
        <v>375</v>
      </c>
      <c r="F182" s="121" t="s">
        <v>534</v>
      </c>
      <c r="G182" s="121">
        <v>1104</v>
      </c>
      <c r="H182" s="121">
        <v>3</v>
      </c>
      <c r="I182" s="121" t="s">
        <v>541</v>
      </c>
      <c r="J182" s="121">
        <v>3851</v>
      </c>
      <c r="K182" s="121" t="s">
        <v>569</v>
      </c>
      <c r="L182" s="121" t="s">
        <v>570</v>
      </c>
      <c r="M182" s="121" t="s">
        <v>571</v>
      </c>
      <c r="N182" s="124" t="s">
        <v>550</v>
      </c>
      <c r="O182" s="124" t="s">
        <v>561</v>
      </c>
      <c r="P182" s="124"/>
      <c r="Q182" s="121" t="s">
        <v>391</v>
      </c>
      <c r="R182" s="121"/>
    </row>
    <row r="183" spans="1:18" x14ac:dyDescent="0.2">
      <c r="A183" s="121">
        <v>12</v>
      </c>
      <c r="B183" s="121">
        <v>102</v>
      </c>
      <c r="C183" s="121" t="s">
        <v>212</v>
      </c>
      <c r="D183" s="121">
        <v>4</v>
      </c>
      <c r="E183" s="121" t="s">
        <v>375</v>
      </c>
      <c r="F183" s="121" t="s">
        <v>534</v>
      </c>
      <c r="G183" s="121">
        <v>1103</v>
      </c>
      <c r="H183" s="121">
        <v>2</v>
      </c>
      <c r="I183" s="121" t="s">
        <v>535</v>
      </c>
      <c r="J183" s="121">
        <v>3852</v>
      </c>
      <c r="K183" s="121" t="s">
        <v>554</v>
      </c>
      <c r="L183" s="121" t="s">
        <v>554</v>
      </c>
      <c r="M183" s="121" t="s">
        <v>554</v>
      </c>
      <c r="N183" s="124" t="s">
        <v>550</v>
      </c>
      <c r="O183" s="124" t="s">
        <v>555</v>
      </c>
      <c r="P183" s="124"/>
      <c r="Q183" s="121" t="s">
        <v>391</v>
      </c>
      <c r="R183" s="121"/>
    </row>
    <row r="184" spans="1:18" x14ac:dyDescent="0.2">
      <c r="A184" s="121">
        <v>12</v>
      </c>
      <c r="B184" s="121">
        <v>102</v>
      </c>
      <c r="C184" s="121" t="s">
        <v>212</v>
      </c>
      <c r="D184" s="121">
        <v>4</v>
      </c>
      <c r="E184" s="121" t="s">
        <v>375</v>
      </c>
      <c r="F184" s="121" t="s">
        <v>534</v>
      </c>
      <c r="G184" s="121">
        <v>4</v>
      </c>
      <c r="H184" s="121">
        <v>1</v>
      </c>
      <c r="I184" s="121" t="s">
        <v>538</v>
      </c>
      <c r="J184" s="121">
        <v>7477</v>
      </c>
      <c r="K184" s="121" t="s">
        <v>596</v>
      </c>
      <c r="L184" s="121" t="s">
        <v>596</v>
      </c>
      <c r="M184" s="121" t="s">
        <v>410</v>
      </c>
      <c r="N184" s="124">
        <v>148</v>
      </c>
      <c r="O184" s="124" t="s">
        <v>411</v>
      </c>
      <c r="P184" s="124"/>
      <c r="Q184" s="121" t="s">
        <v>391</v>
      </c>
      <c r="R184" s="121"/>
    </row>
    <row r="185" spans="1:18" x14ac:dyDescent="0.2">
      <c r="A185" s="121">
        <v>12</v>
      </c>
      <c r="B185" s="121">
        <v>102</v>
      </c>
      <c r="C185" s="121" t="s">
        <v>212</v>
      </c>
      <c r="D185" s="121">
        <v>4</v>
      </c>
      <c r="E185" s="121" t="s">
        <v>375</v>
      </c>
      <c r="F185" s="121" t="s">
        <v>534</v>
      </c>
      <c r="G185" s="121">
        <v>4</v>
      </c>
      <c r="H185" s="121">
        <v>1</v>
      </c>
      <c r="I185" s="121" t="s">
        <v>538</v>
      </c>
      <c r="J185" s="121">
        <v>7478</v>
      </c>
      <c r="K185" s="121" t="s">
        <v>596</v>
      </c>
      <c r="L185" s="121" t="s">
        <v>596</v>
      </c>
      <c r="M185" s="121" t="s">
        <v>410</v>
      </c>
      <c r="N185" s="124">
        <v>370</v>
      </c>
      <c r="O185" s="124" t="s">
        <v>411</v>
      </c>
      <c r="P185" s="124"/>
      <c r="Q185" s="121" t="s">
        <v>391</v>
      </c>
      <c r="R185" s="121"/>
    </row>
    <row r="186" spans="1:18" x14ac:dyDescent="0.2">
      <c r="A186" s="121">
        <v>14</v>
      </c>
      <c r="B186" s="121">
        <v>206</v>
      </c>
      <c r="C186" s="121" t="s">
        <v>309</v>
      </c>
      <c r="D186" s="121">
        <v>618</v>
      </c>
      <c r="E186" s="121" t="s">
        <v>605</v>
      </c>
      <c r="F186" s="121" t="s">
        <v>606</v>
      </c>
      <c r="G186" s="121">
        <v>618</v>
      </c>
      <c r="H186" s="121">
        <v>1</v>
      </c>
      <c r="I186" s="121" t="s">
        <v>385</v>
      </c>
      <c r="J186" s="121">
        <v>606</v>
      </c>
      <c r="K186" s="121" t="s">
        <v>605</v>
      </c>
      <c r="L186" s="121" t="s">
        <v>605</v>
      </c>
      <c r="M186" s="121" t="s">
        <v>502</v>
      </c>
      <c r="N186" s="124">
        <v>881</v>
      </c>
      <c r="O186" s="124" t="s">
        <v>380</v>
      </c>
      <c r="P186" s="124" t="s">
        <v>418</v>
      </c>
      <c r="Q186" s="121" t="s">
        <v>381</v>
      </c>
      <c r="R186" s="121"/>
    </row>
    <row r="187" spans="1:18" x14ac:dyDescent="0.2">
      <c r="A187" s="121">
        <v>14</v>
      </c>
      <c r="B187" s="121">
        <v>206</v>
      </c>
      <c r="C187" s="121" t="s">
        <v>309</v>
      </c>
      <c r="D187" s="121">
        <v>619</v>
      </c>
      <c r="E187" s="121" t="s">
        <v>607</v>
      </c>
      <c r="F187" s="121" t="s">
        <v>608</v>
      </c>
      <c r="G187" s="121">
        <v>619</v>
      </c>
      <c r="H187" s="121">
        <v>1</v>
      </c>
      <c r="I187" s="121" t="s">
        <v>385</v>
      </c>
      <c r="J187" s="121">
        <v>607</v>
      </c>
      <c r="K187" s="121" t="s">
        <v>607</v>
      </c>
      <c r="L187" s="121" t="s">
        <v>607</v>
      </c>
      <c r="M187" s="121" t="s">
        <v>502</v>
      </c>
      <c r="N187" s="124">
        <v>881</v>
      </c>
      <c r="O187" s="124" t="s">
        <v>380</v>
      </c>
      <c r="P187" s="124" t="s">
        <v>418</v>
      </c>
      <c r="Q187" s="121" t="s">
        <v>381</v>
      </c>
      <c r="R187" s="121"/>
    </row>
    <row r="188" spans="1:18" x14ac:dyDescent="0.2">
      <c r="A188" s="121">
        <v>14</v>
      </c>
      <c r="B188" s="121">
        <v>206</v>
      </c>
      <c r="C188" s="121" t="s">
        <v>309</v>
      </c>
      <c r="D188" s="121">
        <v>611</v>
      </c>
      <c r="E188" s="121" t="s">
        <v>454</v>
      </c>
      <c r="F188" s="121" t="s">
        <v>455</v>
      </c>
      <c r="G188" s="121">
        <v>611</v>
      </c>
      <c r="H188" s="121">
        <v>1</v>
      </c>
      <c r="I188" s="121" t="s">
        <v>385</v>
      </c>
      <c r="J188" s="121">
        <v>2122</v>
      </c>
      <c r="K188" s="121">
        <v>101</v>
      </c>
      <c r="L188" s="121">
        <v>101</v>
      </c>
      <c r="M188" s="121" t="s">
        <v>502</v>
      </c>
      <c r="N188" s="124">
        <v>992</v>
      </c>
      <c r="O188" s="124" t="s">
        <v>380</v>
      </c>
      <c r="P188" s="124"/>
      <c r="Q188" s="121" t="s">
        <v>381</v>
      </c>
      <c r="R188" s="121"/>
    </row>
    <row r="189" spans="1:18" x14ac:dyDescent="0.2">
      <c r="A189" s="121">
        <v>14</v>
      </c>
      <c r="B189" s="121">
        <v>206</v>
      </c>
      <c r="C189" s="121" t="s">
        <v>309</v>
      </c>
      <c r="D189" s="121">
        <v>610</v>
      </c>
      <c r="E189" s="121" t="s">
        <v>375</v>
      </c>
      <c r="F189" s="121" t="s">
        <v>376</v>
      </c>
      <c r="G189" s="121">
        <v>1236</v>
      </c>
      <c r="H189" s="121">
        <v>2</v>
      </c>
      <c r="I189" s="121" t="s">
        <v>445</v>
      </c>
      <c r="J189" s="121">
        <v>2149</v>
      </c>
      <c r="K189" s="121">
        <v>225</v>
      </c>
      <c r="L189" s="121">
        <v>225</v>
      </c>
      <c r="M189" s="121" t="s">
        <v>502</v>
      </c>
      <c r="N189" s="124">
        <v>618</v>
      </c>
      <c r="O189" s="124" t="s">
        <v>380</v>
      </c>
      <c r="P189" s="124"/>
      <c r="Q189" s="121" t="s">
        <v>381</v>
      </c>
      <c r="R189" s="121"/>
    </row>
    <row r="190" spans="1:18" x14ac:dyDescent="0.2">
      <c r="A190" s="121">
        <v>14</v>
      </c>
      <c r="B190" s="121">
        <v>206</v>
      </c>
      <c r="C190" s="121" t="s">
        <v>309</v>
      </c>
      <c r="D190" s="121">
        <v>610</v>
      </c>
      <c r="E190" s="121" t="s">
        <v>375</v>
      </c>
      <c r="F190" s="121" t="s">
        <v>376</v>
      </c>
      <c r="G190" s="121">
        <v>610</v>
      </c>
      <c r="H190" s="121">
        <v>1</v>
      </c>
      <c r="I190" s="121" t="s">
        <v>385</v>
      </c>
      <c r="J190" s="121">
        <v>2153</v>
      </c>
      <c r="K190" s="121">
        <v>110</v>
      </c>
      <c r="L190" s="121">
        <v>110</v>
      </c>
      <c r="M190" s="121" t="s">
        <v>502</v>
      </c>
      <c r="N190" s="124">
        <v>757</v>
      </c>
      <c r="O190" s="124" t="s">
        <v>380</v>
      </c>
      <c r="P190" s="124"/>
      <c r="Q190" s="121" t="s">
        <v>381</v>
      </c>
      <c r="R190" s="121"/>
    </row>
    <row r="191" spans="1:18" x14ac:dyDescent="0.2">
      <c r="A191" s="121">
        <v>14</v>
      </c>
      <c r="B191" s="121">
        <v>206</v>
      </c>
      <c r="C191" s="121" t="s">
        <v>309</v>
      </c>
      <c r="D191" s="121">
        <v>613</v>
      </c>
      <c r="E191" s="121" t="s">
        <v>459</v>
      </c>
      <c r="F191" s="121" t="s">
        <v>460</v>
      </c>
      <c r="G191" s="121">
        <v>613</v>
      </c>
      <c r="H191" s="121">
        <v>1</v>
      </c>
      <c r="I191" s="121" t="s">
        <v>385</v>
      </c>
      <c r="J191" s="121">
        <v>2160</v>
      </c>
      <c r="K191" s="121">
        <v>300</v>
      </c>
      <c r="L191" s="121">
        <v>300</v>
      </c>
      <c r="M191" s="121" t="s">
        <v>502</v>
      </c>
      <c r="N191" s="124">
        <v>853</v>
      </c>
      <c r="O191" s="124" t="s">
        <v>380</v>
      </c>
      <c r="P191" s="124"/>
      <c r="Q191" s="121" t="s">
        <v>381</v>
      </c>
      <c r="R191" s="121"/>
    </row>
    <row r="192" spans="1:18" x14ac:dyDescent="0.2">
      <c r="A192" s="121">
        <v>14</v>
      </c>
      <c r="B192" s="121">
        <v>206</v>
      </c>
      <c r="C192" s="121" t="s">
        <v>309</v>
      </c>
      <c r="D192" s="121">
        <v>613</v>
      </c>
      <c r="E192" s="121" t="s">
        <v>459</v>
      </c>
      <c r="F192" s="121" t="s">
        <v>460</v>
      </c>
      <c r="G192" s="121">
        <v>613</v>
      </c>
      <c r="H192" s="121">
        <v>1</v>
      </c>
      <c r="I192" s="121" t="s">
        <v>385</v>
      </c>
      <c r="J192" s="121">
        <v>2161</v>
      </c>
      <c r="K192" s="121">
        <v>301</v>
      </c>
      <c r="L192" s="121">
        <v>301</v>
      </c>
      <c r="M192" s="121" t="s">
        <v>502</v>
      </c>
      <c r="N192" s="124">
        <v>850</v>
      </c>
      <c r="O192" s="124" t="s">
        <v>380</v>
      </c>
      <c r="P192" s="124"/>
      <c r="Q192" s="121" t="s">
        <v>381</v>
      </c>
      <c r="R192" s="121"/>
    </row>
    <row r="193" spans="1:18" x14ac:dyDescent="0.2">
      <c r="A193" s="121">
        <v>14</v>
      </c>
      <c r="B193" s="121">
        <v>206</v>
      </c>
      <c r="C193" s="121" t="s">
        <v>309</v>
      </c>
      <c r="D193" s="121">
        <v>611</v>
      </c>
      <c r="E193" s="121" t="s">
        <v>454</v>
      </c>
      <c r="F193" s="121" t="s">
        <v>455</v>
      </c>
      <c r="G193" s="121">
        <v>611</v>
      </c>
      <c r="H193" s="121">
        <v>1</v>
      </c>
      <c r="I193" s="121" t="s">
        <v>385</v>
      </c>
      <c r="J193" s="121">
        <v>2125</v>
      </c>
      <c r="K193" s="121">
        <v>107</v>
      </c>
      <c r="L193" s="121">
        <v>107</v>
      </c>
      <c r="M193" s="121" t="s">
        <v>609</v>
      </c>
      <c r="N193" s="124">
        <v>1336</v>
      </c>
      <c r="O193" s="124" t="s">
        <v>380</v>
      </c>
      <c r="P193" s="124"/>
      <c r="Q193" s="121" t="s">
        <v>187</v>
      </c>
      <c r="R193" s="121"/>
    </row>
    <row r="194" spans="1:18" x14ac:dyDescent="0.2">
      <c r="A194" s="121">
        <v>14</v>
      </c>
      <c r="B194" s="121">
        <v>206</v>
      </c>
      <c r="C194" s="121" t="s">
        <v>309</v>
      </c>
      <c r="D194" s="121">
        <v>611</v>
      </c>
      <c r="E194" s="121" t="s">
        <v>454</v>
      </c>
      <c r="F194" s="121" t="s">
        <v>455</v>
      </c>
      <c r="G194" s="121">
        <v>611</v>
      </c>
      <c r="H194" s="121">
        <v>1</v>
      </c>
      <c r="I194" s="121" t="s">
        <v>385</v>
      </c>
      <c r="J194" s="121">
        <v>2496</v>
      </c>
      <c r="K194" s="121">
        <v>108</v>
      </c>
      <c r="L194" s="121">
        <v>108</v>
      </c>
      <c r="M194" s="121" t="s">
        <v>536</v>
      </c>
      <c r="N194" s="124">
        <v>743</v>
      </c>
      <c r="O194" s="124" t="s">
        <v>380</v>
      </c>
      <c r="P194" s="124"/>
      <c r="Q194" s="121" t="s">
        <v>381</v>
      </c>
      <c r="R194" s="121"/>
    </row>
    <row r="195" spans="1:18" x14ac:dyDescent="0.2">
      <c r="A195" s="121">
        <v>14</v>
      </c>
      <c r="B195" s="121">
        <v>206</v>
      </c>
      <c r="C195" s="121" t="s">
        <v>309</v>
      </c>
      <c r="D195" s="121">
        <v>610</v>
      </c>
      <c r="E195" s="121" t="s">
        <v>375</v>
      </c>
      <c r="F195" s="121" t="s">
        <v>376</v>
      </c>
      <c r="G195" s="121">
        <v>1236</v>
      </c>
      <c r="H195" s="121">
        <v>2</v>
      </c>
      <c r="I195" s="121" t="s">
        <v>445</v>
      </c>
      <c r="J195" s="121">
        <v>2150</v>
      </c>
      <c r="K195" s="121">
        <v>227</v>
      </c>
      <c r="L195" s="121">
        <v>227</v>
      </c>
      <c r="M195" s="121" t="s">
        <v>610</v>
      </c>
      <c r="N195" s="124">
        <v>1030</v>
      </c>
      <c r="O195" s="124" t="s">
        <v>186</v>
      </c>
      <c r="P195" s="124"/>
      <c r="Q195" s="121" t="s">
        <v>186</v>
      </c>
      <c r="R195" s="121"/>
    </row>
    <row r="196" spans="1:18" x14ac:dyDescent="0.2">
      <c r="A196" s="121">
        <v>14</v>
      </c>
      <c r="B196" s="121">
        <v>206</v>
      </c>
      <c r="C196" s="121" t="s">
        <v>309</v>
      </c>
      <c r="D196" s="121">
        <v>611</v>
      </c>
      <c r="E196" s="121" t="s">
        <v>454</v>
      </c>
      <c r="F196" s="121" t="s">
        <v>455</v>
      </c>
      <c r="G196" s="121">
        <v>1235</v>
      </c>
      <c r="H196" s="121">
        <v>2</v>
      </c>
      <c r="I196" s="121" t="s">
        <v>445</v>
      </c>
      <c r="J196" s="121">
        <v>2497</v>
      </c>
      <c r="K196" s="121">
        <v>220</v>
      </c>
      <c r="L196" s="121">
        <v>220</v>
      </c>
      <c r="M196" s="121" t="s">
        <v>536</v>
      </c>
      <c r="N196" s="124">
        <v>814</v>
      </c>
      <c r="O196" s="124" t="s">
        <v>380</v>
      </c>
      <c r="P196" s="124"/>
      <c r="Q196" s="121" t="s">
        <v>381</v>
      </c>
      <c r="R196" s="121"/>
    </row>
    <row r="197" spans="1:18" x14ac:dyDescent="0.2">
      <c r="A197" s="121">
        <v>14</v>
      </c>
      <c r="B197" s="121">
        <v>206</v>
      </c>
      <c r="C197" s="121" t="s">
        <v>309</v>
      </c>
      <c r="D197" s="121">
        <v>610</v>
      </c>
      <c r="E197" s="121" t="s">
        <v>375</v>
      </c>
      <c r="F197" s="121" t="s">
        <v>376</v>
      </c>
      <c r="G197" s="121">
        <v>610</v>
      </c>
      <c r="H197" s="121">
        <v>1</v>
      </c>
      <c r="I197" s="121" t="s">
        <v>385</v>
      </c>
      <c r="J197" s="121">
        <v>2155</v>
      </c>
      <c r="K197" s="121">
        <v>113</v>
      </c>
      <c r="L197" s="121">
        <v>113</v>
      </c>
      <c r="M197" s="121" t="s">
        <v>609</v>
      </c>
      <c r="N197" s="124">
        <v>965</v>
      </c>
      <c r="O197" s="124" t="s">
        <v>187</v>
      </c>
      <c r="P197" s="124"/>
      <c r="Q197" s="121" t="s">
        <v>187</v>
      </c>
      <c r="R197" s="121"/>
    </row>
    <row r="198" spans="1:18" x14ac:dyDescent="0.2">
      <c r="A198" s="121">
        <v>14</v>
      </c>
      <c r="B198" s="121">
        <v>206</v>
      </c>
      <c r="C198" s="121" t="s">
        <v>309</v>
      </c>
      <c r="D198" s="121">
        <v>610</v>
      </c>
      <c r="E198" s="121" t="s">
        <v>375</v>
      </c>
      <c r="F198" s="121" t="s">
        <v>376</v>
      </c>
      <c r="G198" s="121">
        <v>610</v>
      </c>
      <c r="H198" s="121">
        <v>1</v>
      </c>
      <c r="I198" s="121" t="s">
        <v>385</v>
      </c>
      <c r="J198" s="121">
        <v>2156</v>
      </c>
      <c r="K198" s="121">
        <v>115</v>
      </c>
      <c r="L198" s="121">
        <v>115</v>
      </c>
      <c r="M198" s="121" t="s">
        <v>609</v>
      </c>
      <c r="N198" s="124">
        <v>960</v>
      </c>
      <c r="O198" s="124" t="s">
        <v>187</v>
      </c>
      <c r="P198" s="124"/>
      <c r="Q198" s="121" t="s">
        <v>187</v>
      </c>
      <c r="R198" s="121"/>
    </row>
    <row r="199" spans="1:18" x14ac:dyDescent="0.2">
      <c r="A199" s="121">
        <v>14</v>
      </c>
      <c r="B199" s="121">
        <v>206</v>
      </c>
      <c r="C199" s="121" t="s">
        <v>309</v>
      </c>
      <c r="D199" s="121">
        <v>610</v>
      </c>
      <c r="E199" s="121" t="s">
        <v>375</v>
      </c>
      <c r="F199" s="121" t="s">
        <v>376</v>
      </c>
      <c r="G199" s="121">
        <v>610</v>
      </c>
      <c r="H199" s="121">
        <v>1</v>
      </c>
      <c r="I199" s="121" t="s">
        <v>385</v>
      </c>
      <c r="J199" s="121">
        <v>2157</v>
      </c>
      <c r="K199" s="121">
        <v>114</v>
      </c>
      <c r="L199" s="121">
        <v>114</v>
      </c>
      <c r="M199" s="121" t="s">
        <v>441</v>
      </c>
      <c r="N199" s="124">
        <v>2394</v>
      </c>
      <c r="O199" s="124" t="s">
        <v>442</v>
      </c>
      <c r="P199" s="124"/>
      <c r="Q199" s="121" t="s">
        <v>391</v>
      </c>
      <c r="R199" s="121"/>
    </row>
    <row r="200" spans="1:18" x14ac:dyDescent="0.2">
      <c r="A200" s="121">
        <v>14</v>
      </c>
      <c r="B200" s="121">
        <v>206</v>
      </c>
      <c r="C200" s="121" t="s">
        <v>309</v>
      </c>
      <c r="D200" s="121">
        <v>612</v>
      </c>
      <c r="E200" s="121" t="s">
        <v>456</v>
      </c>
      <c r="F200" s="121" t="s">
        <v>457</v>
      </c>
      <c r="G200" s="121">
        <v>1273</v>
      </c>
      <c r="H200" s="121">
        <v>2</v>
      </c>
      <c r="I200" s="121" t="s">
        <v>377</v>
      </c>
      <c r="J200" s="121">
        <v>2158</v>
      </c>
      <c r="K200" s="121" t="s">
        <v>458</v>
      </c>
      <c r="L200" s="121" t="s">
        <v>458</v>
      </c>
      <c r="M200" s="121" t="s">
        <v>611</v>
      </c>
      <c r="N200" s="124">
        <v>6097</v>
      </c>
      <c r="O200" s="124" t="s">
        <v>612</v>
      </c>
      <c r="P200" s="124"/>
      <c r="Q200" s="121" t="s">
        <v>391</v>
      </c>
      <c r="R200" s="121"/>
    </row>
    <row r="201" spans="1:18" x14ac:dyDescent="0.2">
      <c r="A201" s="121">
        <v>14</v>
      </c>
      <c r="B201" s="121">
        <v>206</v>
      </c>
      <c r="C201" s="121" t="s">
        <v>309</v>
      </c>
      <c r="D201" s="121">
        <v>612</v>
      </c>
      <c r="E201" s="121" t="s">
        <v>456</v>
      </c>
      <c r="F201" s="121" t="s">
        <v>457</v>
      </c>
      <c r="G201" s="121">
        <v>612</v>
      </c>
      <c r="H201" s="121">
        <v>1</v>
      </c>
      <c r="I201" s="121" t="s">
        <v>385</v>
      </c>
      <c r="J201" s="121">
        <v>2159</v>
      </c>
      <c r="K201" s="121" t="s">
        <v>613</v>
      </c>
      <c r="L201" s="121" t="s">
        <v>613</v>
      </c>
      <c r="M201" s="121" t="s">
        <v>614</v>
      </c>
      <c r="N201" s="124">
        <v>1375</v>
      </c>
      <c r="O201" s="124" t="s">
        <v>612</v>
      </c>
      <c r="P201" s="124"/>
      <c r="Q201" s="121" t="s">
        <v>391</v>
      </c>
      <c r="R201" s="121"/>
    </row>
    <row r="202" spans="1:18" x14ac:dyDescent="0.2">
      <c r="A202" s="121">
        <v>14</v>
      </c>
      <c r="B202" s="121">
        <v>206</v>
      </c>
      <c r="C202" s="121" t="s">
        <v>309</v>
      </c>
      <c r="D202" s="121">
        <v>611</v>
      </c>
      <c r="E202" s="121" t="s">
        <v>454</v>
      </c>
      <c r="F202" s="121" t="s">
        <v>455</v>
      </c>
      <c r="G202" s="121">
        <v>1235</v>
      </c>
      <c r="H202" s="121">
        <v>2</v>
      </c>
      <c r="I202" s="121" t="s">
        <v>445</v>
      </c>
      <c r="J202" s="121">
        <v>2498</v>
      </c>
      <c r="K202" s="121">
        <v>218</v>
      </c>
      <c r="L202" s="121">
        <v>218</v>
      </c>
      <c r="M202" s="121" t="s">
        <v>502</v>
      </c>
      <c r="N202" s="124">
        <v>814</v>
      </c>
      <c r="O202" s="124" t="s">
        <v>380</v>
      </c>
      <c r="P202" s="124"/>
      <c r="Q202" s="121" t="s">
        <v>381</v>
      </c>
      <c r="R202" s="121"/>
    </row>
    <row r="203" spans="1:18" x14ac:dyDescent="0.2">
      <c r="A203" s="121">
        <v>14</v>
      </c>
      <c r="B203" s="121">
        <v>206</v>
      </c>
      <c r="C203" s="121" t="s">
        <v>309</v>
      </c>
      <c r="D203" s="121">
        <v>611</v>
      </c>
      <c r="E203" s="121" t="s">
        <v>454</v>
      </c>
      <c r="F203" s="121" t="s">
        <v>455</v>
      </c>
      <c r="G203" s="121">
        <v>1235</v>
      </c>
      <c r="H203" s="121">
        <v>2</v>
      </c>
      <c r="I203" s="121" t="s">
        <v>445</v>
      </c>
      <c r="J203" s="121">
        <v>2499</v>
      </c>
      <c r="K203" s="121">
        <v>216</v>
      </c>
      <c r="L203" s="121">
        <v>216</v>
      </c>
      <c r="M203" s="121" t="s">
        <v>502</v>
      </c>
      <c r="N203" s="124">
        <v>814</v>
      </c>
      <c r="O203" s="124" t="s">
        <v>380</v>
      </c>
      <c r="P203" s="124"/>
      <c r="Q203" s="121" t="s">
        <v>381</v>
      </c>
      <c r="R203" s="121"/>
    </row>
    <row r="204" spans="1:18" x14ac:dyDescent="0.2">
      <c r="A204" s="121">
        <v>14</v>
      </c>
      <c r="B204" s="121">
        <v>206</v>
      </c>
      <c r="C204" s="121" t="s">
        <v>309</v>
      </c>
      <c r="D204" s="121">
        <v>611</v>
      </c>
      <c r="E204" s="121" t="s">
        <v>454</v>
      </c>
      <c r="F204" s="121" t="s">
        <v>455</v>
      </c>
      <c r="G204" s="121">
        <v>611</v>
      </c>
      <c r="H204" s="121">
        <v>1</v>
      </c>
      <c r="I204" s="121" t="s">
        <v>385</v>
      </c>
      <c r="J204" s="121">
        <v>2493</v>
      </c>
      <c r="K204" s="121">
        <v>102</v>
      </c>
      <c r="L204" s="121">
        <v>102</v>
      </c>
      <c r="M204" s="121" t="s">
        <v>615</v>
      </c>
      <c r="N204" s="124">
        <v>460</v>
      </c>
      <c r="O204" s="124" t="s">
        <v>380</v>
      </c>
      <c r="P204" s="124"/>
      <c r="Q204" s="121" t="s">
        <v>391</v>
      </c>
      <c r="R204" s="121"/>
    </row>
    <row r="205" spans="1:18" x14ac:dyDescent="0.2">
      <c r="A205" s="121">
        <v>14</v>
      </c>
      <c r="B205" s="121">
        <v>206</v>
      </c>
      <c r="C205" s="121" t="s">
        <v>309</v>
      </c>
      <c r="D205" s="121">
        <v>611</v>
      </c>
      <c r="E205" s="121" t="s">
        <v>454</v>
      </c>
      <c r="F205" s="121" t="s">
        <v>455</v>
      </c>
      <c r="G205" s="121">
        <v>611</v>
      </c>
      <c r="H205" s="121">
        <v>1</v>
      </c>
      <c r="I205" s="121" t="s">
        <v>385</v>
      </c>
      <c r="J205" s="121">
        <v>2494</v>
      </c>
      <c r="K205" s="121">
        <v>103</v>
      </c>
      <c r="L205" s="121">
        <v>103</v>
      </c>
      <c r="M205" s="121" t="s">
        <v>615</v>
      </c>
      <c r="N205" s="124">
        <v>550</v>
      </c>
      <c r="O205" s="124" t="s">
        <v>380</v>
      </c>
      <c r="P205" s="124"/>
      <c r="Q205" s="121" t="s">
        <v>391</v>
      </c>
      <c r="R205" s="121"/>
    </row>
    <row r="206" spans="1:18" x14ac:dyDescent="0.2">
      <c r="A206" s="121">
        <v>14</v>
      </c>
      <c r="B206" s="121">
        <v>206</v>
      </c>
      <c r="C206" s="121" t="s">
        <v>309</v>
      </c>
      <c r="D206" s="121">
        <v>611</v>
      </c>
      <c r="E206" s="121" t="s">
        <v>454</v>
      </c>
      <c r="F206" s="121" t="s">
        <v>455</v>
      </c>
      <c r="G206" s="121">
        <v>1235</v>
      </c>
      <c r="H206" s="121">
        <v>2</v>
      </c>
      <c r="I206" s="121" t="s">
        <v>445</v>
      </c>
      <c r="J206" s="121">
        <v>2500</v>
      </c>
      <c r="K206" s="121">
        <v>214</v>
      </c>
      <c r="L206" s="121">
        <v>214</v>
      </c>
      <c r="M206" s="121" t="s">
        <v>536</v>
      </c>
      <c r="N206" s="124">
        <v>793</v>
      </c>
      <c r="O206" s="124" t="s">
        <v>380</v>
      </c>
      <c r="P206" s="124"/>
      <c r="Q206" s="121" t="s">
        <v>381</v>
      </c>
      <c r="R206" s="121"/>
    </row>
    <row r="207" spans="1:18" x14ac:dyDescent="0.2">
      <c r="A207" s="121">
        <v>14</v>
      </c>
      <c r="B207" s="121">
        <v>206</v>
      </c>
      <c r="C207" s="121" t="s">
        <v>309</v>
      </c>
      <c r="D207" s="121">
        <v>611</v>
      </c>
      <c r="E207" s="121" t="s">
        <v>454</v>
      </c>
      <c r="F207" s="121" t="s">
        <v>455</v>
      </c>
      <c r="G207" s="121">
        <v>1235</v>
      </c>
      <c r="H207" s="121">
        <v>2</v>
      </c>
      <c r="I207" s="121" t="s">
        <v>445</v>
      </c>
      <c r="J207" s="121">
        <v>2501</v>
      </c>
      <c r="K207" s="121">
        <v>213</v>
      </c>
      <c r="L207" s="121">
        <v>213</v>
      </c>
      <c r="M207" s="121" t="s">
        <v>502</v>
      </c>
      <c r="N207" s="124">
        <v>648</v>
      </c>
      <c r="O207" s="124" t="s">
        <v>380</v>
      </c>
      <c r="P207" s="124"/>
      <c r="Q207" s="121" t="s">
        <v>381</v>
      </c>
      <c r="R207" s="121"/>
    </row>
    <row r="208" spans="1:18" x14ac:dyDescent="0.2">
      <c r="A208" s="121">
        <v>14</v>
      </c>
      <c r="B208" s="121">
        <v>206</v>
      </c>
      <c r="C208" s="121" t="s">
        <v>309</v>
      </c>
      <c r="D208" s="121">
        <v>611</v>
      </c>
      <c r="E208" s="121" t="s">
        <v>454</v>
      </c>
      <c r="F208" s="121" t="s">
        <v>455</v>
      </c>
      <c r="G208" s="121">
        <v>1235</v>
      </c>
      <c r="H208" s="121">
        <v>2</v>
      </c>
      <c r="I208" s="121" t="s">
        <v>445</v>
      </c>
      <c r="J208" s="121">
        <v>2502</v>
      </c>
      <c r="K208" s="121">
        <v>212</v>
      </c>
      <c r="L208" s="121">
        <v>212</v>
      </c>
      <c r="M208" s="121" t="s">
        <v>502</v>
      </c>
      <c r="N208" s="124">
        <v>661</v>
      </c>
      <c r="O208" s="124" t="s">
        <v>380</v>
      </c>
      <c r="P208" s="124"/>
      <c r="Q208" s="121" t="s">
        <v>381</v>
      </c>
      <c r="R208" s="121"/>
    </row>
    <row r="209" spans="1:18" x14ac:dyDescent="0.2">
      <c r="A209" s="121">
        <v>14</v>
      </c>
      <c r="B209" s="121">
        <v>206</v>
      </c>
      <c r="C209" s="121" t="s">
        <v>309</v>
      </c>
      <c r="D209" s="121">
        <v>611</v>
      </c>
      <c r="E209" s="121" t="s">
        <v>454</v>
      </c>
      <c r="F209" s="121" t="s">
        <v>455</v>
      </c>
      <c r="G209" s="121">
        <v>1235</v>
      </c>
      <c r="H209" s="121">
        <v>2</v>
      </c>
      <c r="I209" s="121" t="s">
        <v>445</v>
      </c>
      <c r="J209" s="121">
        <v>2503</v>
      </c>
      <c r="K209" s="121">
        <v>210</v>
      </c>
      <c r="L209" s="121">
        <v>210</v>
      </c>
      <c r="M209" s="121" t="s">
        <v>502</v>
      </c>
      <c r="N209" s="124">
        <v>906</v>
      </c>
      <c r="O209" s="124" t="s">
        <v>380</v>
      </c>
      <c r="P209" s="124"/>
      <c r="Q209" s="121" t="s">
        <v>381</v>
      </c>
      <c r="R209" s="121"/>
    </row>
    <row r="210" spans="1:18" x14ac:dyDescent="0.2">
      <c r="A210" s="121">
        <v>14</v>
      </c>
      <c r="B210" s="121">
        <v>206</v>
      </c>
      <c r="C210" s="121" t="s">
        <v>309</v>
      </c>
      <c r="D210" s="121">
        <v>611</v>
      </c>
      <c r="E210" s="121" t="s">
        <v>454</v>
      </c>
      <c r="F210" s="121" t="s">
        <v>455</v>
      </c>
      <c r="G210" s="121">
        <v>1235</v>
      </c>
      <c r="H210" s="121">
        <v>2</v>
      </c>
      <c r="I210" s="121" t="s">
        <v>445</v>
      </c>
      <c r="J210" s="121">
        <v>2504</v>
      </c>
      <c r="K210" s="121">
        <v>208</v>
      </c>
      <c r="L210" s="121">
        <v>208</v>
      </c>
      <c r="M210" s="121" t="s">
        <v>502</v>
      </c>
      <c r="N210" s="124">
        <v>874</v>
      </c>
      <c r="O210" s="124" t="s">
        <v>380</v>
      </c>
      <c r="P210" s="124"/>
      <c r="Q210" s="121" t="s">
        <v>381</v>
      </c>
      <c r="R210" s="121"/>
    </row>
    <row r="211" spans="1:18" x14ac:dyDescent="0.2">
      <c r="A211" s="121">
        <v>14</v>
      </c>
      <c r="B211" s="121">
        <v>206</v>
      </c>
      <c r="C211" s="121" t="s">
        <v>309</v>
      </c>
      <c r="D211" s="121">
        <v>611</v>
      </c>
      <c r="E211" s="121" t="s">
        <v>454</v>
      </c>
      <c r="F211" s="121" t="s">
        <v>455</v>
      </c>
      <c r="G211" s="121">
        <v>1235</v>
      </c>
      <c r="H211" s="121">
        <v>2</v>
      </c>
      <c r="I211" s="121" t="s">
        <v>445</v>
      </c>
      <c r="J211" s="121">
        <v>2505</v>
      </c>
      <c r="K211" s="121">
        <v>206</v>
      </c>
      <c r="L211" s="121">
        <v>206</v>
      </c>
      <c r="M211" s="121" t="s">
        <v>536</v>
      </c>
      <c r="N211" s="124">
        <v>866</v>
      </c>
      <c r="O211" s="124" t="s">
        <v>380</v>
      </c>
      <c r="P211" s="124"/>
      <c r="Q211" s="121" t="s">
        <v>381</v>
      </c>
      <c r="R211" s="121"/>
    </row>
    <row r="212" spans="1:18" x14ac:dyDescent="0.2">
      <c r="A212" s="121">
        <v>14</v>
      </c>
      <c r="B212" s="121">
        <v>206</v>
      </c>
      <c r="C212" s="121" t="s">
        <v>309</v>
      </c>
      <c r="D212" s="121">
        <v>611</v>
      </c>
      <c r="E212" s="121" t="s">
        <v>454</v>
      </c>
      <c r="F212" s="121" t="s">
        <v>455</v>
      </c>
      <c r="G212" s="121">
        <v>1235</v>
      </c>
      <c r="H212" s="121">
        <v>2</v>
      </c>
      <c r="I212" s="121" t="s">
        <v>445</v>
      </c>
      <c r="J212" s="121">
        <v>2506</v>
      </c>
      <c r="K212" s="121">
        <v>209</v>
      </c>
      <c r="L212" s="121">
        <v>209</v>
      </c>
      <c r="M212" s="121" t="s">
        <v>536</v>
      </c>
      <c r="N212" s="124">
        <v>858</v>
      </c>
      <c r="O212" s="124" t="s">
        <v>380</v>
      </c>
      <c r="P212" s="124"/>
      <c r="Q212" s="121" t="s">
        <v>381</v>
      </c>
      <c r="R212" s="121"/>
    </row>
    <row r="213" spans="1:18" x14ac:dyDescent="0.2">
      <c r="A213" s="121">
        <v>14</v>
      </c>
      <c r="B213" s="121">
        <v>206</v>
      </c>
      <c r="C213" s="121" t="s">
        <v>309</v>
      </c>
      <c r="D213" s="121">
        <v>611</v>
      </c>
      <c r="E213" s="121" t="s">
        <v>454</v>
      </c>
      <c r="F213" s="121" t="s">
        <v>455</v>
      </c>
      <c r="G213" s="121">
        <v>1235</v>
      </c>
      <c r="H213" s="121">
        <v>2</v>
      </c>
      <c r="I213" s="121" t="s">
        <v>445</v>
      </c>
      <c r="J213" s="121">
        <v>2507</v>
      </c>
      <c r="K213" s="121">
        <v>207</v>
      </c>
      <c r="L213" s="121">
        <v>207</v>
      </c>
      <c r="M213" s="121" t="s">
        <v>502</v>
      </c>
      <c r="N213" s="124">
        <v>849</v>
      </c>
      <c r="O213" s="124" t="s">
        <v>380</v>
      </c>
      <c r="P213" s="124"/>
      <c r="Q213" s="121" t="s">
        <v>381</v>
      </c>
      <c r="R213" s="121"/>
    </row>
    <row r="214" spans="1:18" x14ac:dyDescent="0.2">
      <c r="A214" s="121">
        <v>14</v>
      </c>
      <c r="B214" s="121">
        <v>206</v>
      </c>
      <c r="C214" s="121" t="s">
        <v>309</v>
      </c>
      <c r="D214" s="121">
        <v>611</v>
      </c>
      <c r="E214" s="121" t="s">
        <v>454</v>
      </c>
      <c r="F214" s="121" t="s">
        <v>455</v>
      </c>
      <c r="G214" s="121">
        <v>1235</v>
      </c>
      <c r="H214" s="121">
        <v>2</v>
      </c>
      <c r="I214" s="121" t="s">
        <v>445</v>
      </c>
      <c r="J214" s="121">
        <v>2508</v>
      </c>
      <c r="K214" s="121">
        <v>205</v>
      </c>
      <c r="L214" s="121">
        <v>205</v>
      </c>
      <c r="M214" s="121" t="s">
        <v>536</v>
      </c>
      <c r="N214" s="124">
        <v>867</v>
      </c>
      <c r="O214" s="124" t="s">
        <v>380</v>
      </c>
      <c r="P214" s="124"/>
      <c r="Q214" s="121" t="s">
        <v>381</v>
      </c>
      <c r="R214" s="121"/>
    </row>
    <row r="215" spans="1:18" x14ac:dyDescent="0.2">
      <c r="A215" s="121">
        <v>14</v>
      </c>
      <c r="B215" s="121">
        <v>206</v>
      </c>
      <c r="C215" s="121" t="s">
        <v>309</v>
      </c>
      <c r="D215" s="121">
        <v>611</v>
      </c>
      <c r="E215" s="121" t="s">
        <v>454</v>
      </c>
      <c r="F215" s="121" t="s">
        <v>455</v>
      </c>
      <c r="G215" s="121">
        <v>1235</v>
      </c>
      <c r="H215" s="121">
        <v>2</v>
      </c>
      <c r="I215" s="121" t="s">
        <v>445</v>
      </c>
      <c r="J215" s="121">
        <v>2509</v>
      </c>
      <c r="K215" s="121">
        <v>202</v>
      </c>
      <c r="L215" s="121">
        <v>202</v>
      </c>
      <c r="M215" s="121" t="s">
        <v>502</v>
      </c>
      <c r="N215" s="124">
        <v>935</v>
      </c>
      <c r="O215" s="124" t="s">
        <v>380</v>
      </c>
      <c r="P215" s="124"/>
      <c r="Q215" s="121" t="s">
        <v>381</v>
      </c>
      <c r="R215" s="121"/>
    </row>
    <row r="216" spans="1:18" x14ac:dyDescent="0.2">
      <c r="A216" s="121">
        <v>14</v>
      </c>
      <c r="B216" s="121">
        <v>206</v>
      </c>
      <c r="C216" s="121" t="s">
        <v>309</v>
      </c>
      <c r="D216" s="121">
        <v>611</v>
      </c>
      <c r="E216" s="121" t="s">
        <v>454</v>
      </c>
      <c r="F216" s="121" t="s">
        <v>455</v>
      </c>
      <c r="G216" s="121">
        <v>1235</v>
      </c>
      <c r="H216" s="121">
        <v>2</v>
      </c>
      <c r="I216" s="121" t="s">
        <v>445</v>
      </c>
      <c r="J216" s="121">
        <v>2510</v>
      </c>
      <c r="K216" s="121">
        <v>204</v>
      </c>
      <c r="L216" s="121">
        <v>204</v>
      </c>
      <c r="M216" s="121" t="s">
        <v>536</v>
      </c>
      <c r="N216" s="124">
        <v>866</v>
      </c>
      <c r="O216" s="124" t="s">
        <v>380</v>
      </c>
      <c r="P216" s="124"/>
      <c r="Q216" s="121" t="s">
        <v>381</v>
      </c>
      <c r="R216" s="121"/>
    </row>
    <row r="217" spans="1:18" x14ac:dyDescent="0.2">
      <c r="A217" s="121">
        <v>14</v>
      </c>
      <c r="B217" s="121">
        <v>206</v>
      </c>
      <c r="C217" s="121" t="s">
        <v>309</v>
      </c>
      <c r="D217" s="121">
        <v>611</v>
      </c>
      <c r="E217" s="121" t="s">
        <v>454</v>
      </c>
      <c r="F217" s="121" t="s">
        <v>455</v>
      </c>
      <c r="G217" s="121">
        <v>1235</v>
      </c>
      <c r="H217" s="121">
        <v>2</v>
      </c>
      <c r="I217" s="121" t="s">
        <v>445</v>
      </c>
      <c r="J217" s="121">
        <v>2511</v>
      </c>
      <c r="K217" s="121">
        <v>200</v>
      </c>
      <c r="L217" s="121">
        <v>200</v>
      </c>
      <c r="M217" s="121" t="s">
        <v>536</v>
      </c>
      <c r="N217" s="124">
        <v>743</v>
      </c>
      <c r="O217" s="124" t="s">
        <v>380</v>
      </c>
      <c r="P217" s="124"/>
      <c r="Q217" s="121" t="s">
        <v>381</v>
      </c>
      <c r="R217" s="121"/>
    </row>
    <row r="218" spans="1:18" x14ac:dyDescent="0.2">
      <c r="A218" s="121">
        <v>14</v>
      </c>
      <c r="B218" s="121">
        <v>206</v>
      </c>
      <c r="C218" s="121" t="s">
        <v>309</v>
      </c>
      <c r="D218" s="121">
        <v>611</v>
      </c>
      <c r="E218" s="121" t="s">
        <v>454</v>
      </c>
      <c r="F218" s="121" t="s">
        <v>455</v>
      </c>
      <c r="G218" s="121">
        <v>1235</v>
      </c>
      <c r="H218" s="121">
        <v>2</v>
      </c>
      <c r="I218" s="121" t="s">
        <v>445</v>
      </c>
      <c r="J218" s="121">
        <v>2512</v>
      </c>
      <c r="K218" s="121">
        <v>203</v>
      </c>
      <c r="L218" s="121">
        <v>203</v>
      </c>
      <c r="M218" s="121" t="s">
        <v>502</v>
      </c>
      <c r="N218" s="124">
        <v>867</v>
      </c>
      <c r="O218" s="124" t="s">
        <v>380</v>
      </c>
      <c r="P218" s="124"/>
      <c r="Q218" s="121" t="s">
        <v>381</v>
      </c>
      <c r="R218" s="121"/>
    </row>
    <row r="219" spans="1:18" x14ac:dyDescent="0.2">
      <c r="A219" s="121">
        <v>14</v>
      </c>
      <c r="B219" s="121">
        <v>206</v>
      </c>
      <c r="C219" s="121" t="s">
        <v>309</v>
      </c>
      <c r="D219" s="121">
        <v>611</v>
      </c>
      <c r="E219" s="121" t="s">
        <v>454</v>
      </c>
      <c r="F219" s="121" t="s">
        <v>455</v>
      </c>
      <c r="G219" s="121">
        <v>1235</v>
      </c>
      <c r="H219" s="121">
        <v>2</v>
      </c>
      <c r="I219" s="121" t="s">
        <v>445</v>
      </c>
      <c r="J219" s="121">
        <v>2513</v>
      </c>
      <c r="K219" s="121">
        <v>201</v>
      </c>
      <c r="L219" s="121">
        <v>201</v>
      </c>
      <c r="M219" s="121" t="s">
        <v>502</v>
      </c>
      <c r="N219" s="124">
        <v>686</v>
      </c>
      <c r="O219" s="124" t="s">
        <v>380</v>
      </c>
      <c r="P219" s="124"/>
      <c r="Q219" s="121" t="s">
        <v>381</v>
      </c>
      <c r="R219" s="121"/>
    </row>
    <row r="220" spans="1:18" x14ac:dyDescent="0.2">
      <c r="A220" s="121">
        <v>14</v>
      </c>
      <c r="B220" s="121">
        <v>206</v>
      </c>
      <c r="C220" s="121" t="s">
        <v>309</v>
      </c>
      <c r="D220" s="121">
        <v>610</v>
      </c>
      <c r="E220" s="121" t="s">
        <v>375</v>
      </c>
      <c r="F220" s="121" t="s">
        <v>376</v>
      </c>
      <c r="G220" s="121">
        <v>1236</v>
      </c>
      <c r="H220" s="121">
        <v>2</v>
      </c>
      <c r="I220" s="121" t="s">
        <v>445</v>
      </c>
      <c r="J220" s="121">
        <v>2517</v>
      </c>
      <c r="K220" s="121">
        <v>223</v>
      </c>
      <c r="L220" s="121">
        <v>223</v>
      </c>
      <c r="M220" s="121" t="s">
        <v>502</v>
      </c>
      <c r="N220" s="124">
        <v>762</v>
      </c>
      <c r="O220" s="124" t="s">
        <v>380</v>
      </c>
      <c r="P220" s="124"/>
      <c r="Q220" s="121" t="s">
        <v>381</v>
      </c>
      <c r="R220" s="121"/>
    </row>
    <row r="221" spans="1:18" x14ac:dyDescent="0.2">
      <c r="A221" s="121">
        <v>14</v>
      </c>
      <c r="B221" s="121">
        <v>206</v>
      </c>
      <c r="C221" s="121" t="s">
        <v>309</v>
      </c>
      <c r="D221" s="121">
        <v>613</v>
      </c>
      <c r="E221" s="121" t="s">
        <v>459</v>
      </c>
      <c r="F221" s="121" t="s">
        <v>460</v>
      </c>
      <c r="G221" s="121">
        <v>613</v>
      </c>
      <c r="H221" s="121">
        <v>1</v>
      </c>
      <c r="I221" s="121" t="s">
        <v>385</v>
      </c>
      <c r="J221" s="121">
        <v>2559</v>
      </c>
      <c r="K221" s="121">
        <v>302</v>
      </c>
      <c r="L221" s="121">
        <v>302</v>
      </c>
      <c r="M221" s="121" t="s">
        <v>502</v>
      </c>
      <c r="N221" s="124">
        <v>2176</v>
      </c>
      <c r="O221" s="124" t="s">
        <v>380</v>
      </c>
      <c r="P221" s="124"/>
      <c r="Q221" s="121" t="s">
        <v>381</v>
      </c>
      <c r="R221" s="121"/>
    </row>
    <row r="222" spans="1:18" x14ac:dyDescent="0.2">
      <c r="A222" s="121">
        <v>15</v>
      </c>
      <c r="B222" s="121">
        <v>103</v>
      </c>
      <c r="C222" s="121" t="s">
        <v>215</v>
      </c>
      <c r="D222" s="121">
        <v>1028</v>
      </c>
      <c r="E222" s="121" t="s">
        <v>620</v>
      </c>
      <c r="F222" s="121" t="s">
        <v>621</v>
      </c>
      <c r="G222" s="121">
        <v>1063</v>
      </c>
      <c r="H222" s="121">
        <v>1</v>
      </c>
      <c r="I222" s="121" t="s">
        <v>385</v>
      </c>
      <c r="J222" s="121">
        <v>2693</v>
      </c>
      <c r="K222" s="121">
        <v>3</v>
      </c>
      <c r="L222" s="121">
        <v>3</v>
      </c>
      <c r="M222" s="121" t="s">
        <v>536</v>
      </c>
      <c r="N222" s="124">
        <v>785</v>
      </c>
      <c r="O222" s="124" t="s">
        <v>380</v>
      </c>
      <c r="P222" s="124"/>
      <c r="Q222" s="121" t="s">
        <v>381</v>
      </c>
      <c r="R222" s="121"/>
    </row>
    <row r="223" spans="1:18" x14ac:dyDescent="0.2">
      <c r="A223" s="121">
        <v>15</v>
      </c>
      <c r="B223" s="121">
        <v>103</v>
      </c>
      <c r="C223" s="121" t="s">
        <v>215</v>
      </c>
      <c r="D223" s="121">
        <v>1028</v>
      </c>
      <c r="E223" s="121" t="s">
        <v>620</v>
      </c>
      <c r="F223" s="121" t="s">
        <v>621</v>
      </c>
      <c r="G223" s="121">
        <v>1063</v>
      </c>
      <c r="H223" s="121">
        <v>1</v>
      </c>
      <c r="I223" s="121" t="s">
        <v>385</v>
      </c>
      <c r="J223" s="121">
        <v>2694</v>
      </c>
      <c r="K223" s="121">
        <v>4</v>
      </c>
      <c r="L223" s="121">
        <v>4</v>
      </c>
      <c r="M223" s="121" t="s">
        <v>536</v>
      </c>
      <c r="N223" s="124">
        <v>802</v>
      </c>
      <c r="O223" s="124" t="s">
        <v>380</v>
      </c>
      <c r="P223" s="124" t="s">
        <v>1</v>
      </c>
      <c r="Q223" s="121" t="s">
        <v>381</v>
      </c>
      <c r="R223" s="121"/>
    </row>
    <row r="224" spans="1:18" x14ac:dyDescent="0.2">
      <c r="A224" s="121">
        <v>14</v>
      </c>
      <c r="B224" s="121">
        <v>206</v>
      </c>
      <c r="C224" s="121" t="s">
        <v>309</v>
      </c>
      <c r="D224" s="121">
        <v>610</v>
      </c>
      <c r="E224" s="121" t="s">
        <v>375</v>
      </c>
      <c r="F224" s="121" t="s">
        <v>376</v>
      </c>
      <c r="G224" s="121">
        <v>1236</v>
      </c>
      <c r="H224" s="121">
        <v>2</v>
      </c>
      <c r="I224" s="121" t="s">
        <v>445</v>
      </c>
      <c r="J224" s="121">
        <v>2514</v>
      </c>
      <c r="K224" s="121">
        <v>215</v>
      </c>
      <c r="L224" s="121">
        <v>215</v>
      </c>
      <c r="M224" s="121" t="s">
        <v>609</v>
      </c>
      <c r="N224" s="124">
        <v>1286</v>
      </c>
      <c r="O224" s="124" t="s">
        <v>187</v>
      </c>
      <c r="P224" s="124"/>
      <c r="Q224" s="121" t="s">
        <v>187</v>
      </c>
      <c r="R224" s="121"/>
    </row>
    <row r="225" spans="1:18" x14ac:dyDescent="0.2">
      <c r="A225" s="121">
        <v>14</v>
      </c>
      <c r="B225" s="121">
        <v>206</v>
      </c>
      <c r="C225" s="121" t="s">
        <v>309</v>
      </c>
      <c r="D225" s="121">
        <v>610</v>
      </c>
      <c r="E225" s="121" t="s">
        <v>375</v>
      </c>
      <c r="F225" s="121" t="s">
        <v>376</v>
      </c>
      <c r="G225" s="121">
        <v>1236</v>
      </c>
      <c r="H225" s="121">
        <v>2</v>
      </c>
      <c r="I225" s="121" t="s">
        <v>445</v>
      </c>
      <c r="J225" s="121">
        <v>2515</v>
      </c>
      <c r="K225" s="121">
        <v>217</v>
      </c>
      <c r="L225" s="121">
        <v>217</v>
      </c>
      <c r="M225" s="121" t="s">
        <v>609</v>
      </c>
      <c r="N225" s="124">
        <v>1127</v>
      </c>
      <c r="O225" s="124" t="s">
        <v>187</v>
      </c>
      <c r="P225" s="124"/>
      <c r="Q225" s="121" t="s">
        <v>187</v>
      </c>
      <c r="R225" s="121"/>
    </row>
    <row r="226" spans="1:18" x14ac:dyDescent="0.2">
      <c r="A226" s="121">
        <v>14</v>
      </c>
      <c r="B226" s="121">
        <v>206</v>
      </c>
      <c r="C226" s="121" t="s">
        <v>309</v>
      </c>
      <c r="D226" s="121">
        <v>610</v>
      </c>
      <c r="E226" s="121" t="s">
        <v>375</v>
      </c>
      <c r="F226" s="121" t="s">
        <v>376</v>
      </c>
      <c r="G226" s="121">
        <v>1236</v>
      </c>
      <c r="H226" s="121">
        <v>2</v>
      </c>
      <c r="I226" s="121" t="s">
        <v>445</v>
      </c>
      <c r="J226" s="121">
        <v>2516</v>
      </c>
      <c r="K226" s="121">
        <v>221</v>
      </c>
      <c r="L226" s="121">
        <v>221</v>
      </c>
      <c r="M226" s="121" t="s">
        <v>609</v>
      </c>
      <c r="N226" s="124">
        <v>1118</v>
      </c>
      <c r="O226" s="124" t="s">
        <v>187</v>
      </c>
      <c r="P226" s="124"/>
      <c r="Q226" s="121" t="s">
        <v>187</v>
      </c>
      <c r="R226" s="121"/>
    </row>
    <row r="227" spans="1:18" x14ac:dyDescent="0.2">
      <c r="A227" s="121">
        <v>15</v>
      </c>
      <c r="B227" s="121">
        <v>103</v>
      </c>
      <c r="C227" s="121" t="s">
        <v>215</v>
      </c>
      <c r="D227" s="121">
        <v>1028</v>
      </c>
      <c r="E227" s="121" t="s">
        <v>620</v>
      </c>
      <c r="F227" s="121" t="s">
        <v>621</v>
      </c>
      <c r="G227" s="121">
        <v>1063</v>
      </c>
      <c r="H227" s="121">
        <v>1</v>
      </c>
      <c r="I227" s="121" t="s">
        <v>385</v>
      </c>
      <c r="J227" s="121">
        <v>2695</v>
      </c>
      <c r="K227" s="121">
        <v>5</v>
      </c>
      <c r="L227" s="121">
        <v>5</v>
      </c>
      <c r="M227" s="121" t="s">
        <v>379</v>
      </c>
      <c r="N227" s="124">
        <v>802</v>
      </c>
      <c r="O227" s="124" t="s">
        <v>380</v>
      </c>
      <c r="P227" s="124"/>
      <c r="Q227" s="121" t="s">
        <v>381</v>
      </c>
      <c r="R227" s="121"/>
    </row>
    <row r="228" spans="1:18" x14ac:dyDescent="0.2">
      <c r="A228" s="121">
        <v>14</v>
      </c>
      <c r="B228" s="121">
        <v>206</v>
      </c>
      <c r="C228" s="121" t="s">
        <v>309</v>
      </c>
      <c r="D228" s="121">
        <v>610</v>
      </c>
      <c r="E228" s="121" t="s">
        <v>375</v>
      </c>
      <c r="F228" s="121" t="s">
        <v>376</v>
      </c>
      <c r="G228" s="121">
        <v>1236</v>
      </c>
      <c r="H228" s="121">
        <v>2</v>
      </c>
      <c r="I228" s="121" t="s">
        <v>445</v>
      </c>
      <c r="J228" s="121">
        <v>2518</v>
      </c>
      <c r="K228" s="121" t="s">
        <v>388</v>
      </c>
      <c r="L228" s="121" t="s">
        <v>388</v>
      </c>
      <c r="M228" s="121" t="s">
        <v>389</v>
      </c>
      <c r="N228" s="124">
        <v>4290</v>
      </c>
      <c r="O228" s="124" t="s">
        <v>390</v>
      </c>
      <c r="P228" s="124"/>
      <c r="Q228" s="121" t="s">
        <v>391</v>
      </c>
      <c r="R228" s="121"/>
    </row>
    <row r="229" spans="1:18" x14ac:dyDescent="0.2">
      <c r="A229" s="121">
        <v>14</v>
      </c>
      <c r="B229" s="121">
        <v>206</v>
      </c>
      <c r="C229" s="121" t="s">
        <v>309</v>
      </c>
      <c r="D229" s="121">
        <v>610</v>
      </c>
      <c r="E229" s="121" t="s">
        <v>375</v>
      </c>
      <c r="F229" s="121" t="s">
        <v>376</v>
      </c>
      <c r="G229" s="121">
        <v>1236</v>
      </c>
      <c r="H229" s="121">
        <v>2</v>
      </c>
      <c r="I229" s="121" t="s">
        <v>445</v>
      </c>
      <c r="J229" s="121">
        <v>2521</v>
      </c>
      <c r="K229" s="121">
        <v>229</v>
      </c>
      <c r="L229" s="121">
        <v>229</v>
      </c>
      <c r="M229" s="121" t="s">
        <v>616</v>
      </c>
      <c r="N229" s="124">
        <v>983</v>
      </c>
      <c r="O229" s="124" t="s">
        <v>186</v>
      </c>
      <c r="P229" s="124"/>
      <c r="Q229" s="121" t="s">
        <v>186</v>
      </c>
      <c r="R229" s="121"/>
    </row>
    <row r="230" spans="1:18" x14ac:dyDescent="0.2">
      <c r="A230" s="121">
        <v>14</v>
      </c>
      <c r="B230" s="121">
        <v>206</v>
      </c>
      <c r="C230" s="121" t="s">
        <v>309</v>
      </c>
      <c r="D230" s="121">
        <v>610</v>
      </c>
      <c r="E230" s="121" t="s">
        <v>375</v>
      </c>
      <c r="F230" s="121" t="s">
        <v>376</v>
      </c>
      <c r="G230" s="121">
        <v>1236</v>
      </c>
      <c r="H230" s="121">
        <v>2</v>
      </c>
      <c r="I230" s="121" t="s">
        <v>445</v>
      </c>
      <c r="J230" s="121">
        <v>2522</v>
      </c>
      <c r="K230" s="121">
        <v>222</v>
      </c>
      <c r="L230" s="121">
        <v>222</v>
      </c>
      <c r="M230" s="121" t="s">
        <v>617</v>
      </c>
      <c r="N230" s="124">
        <v>816</v>
      </c>
      <c r="O230" s="124" t="s">
        <v>399</v>
      </c>
      <c r="P230" s="124"/>
      <c r="Q230" s="121" t="s">
        <v>188</v>
      </c>
      <c r="R230" s="121"/>
    </row>
    <row r="231" spans="1:18" x14ac:dyDescent="0.2">
      <c r="A231" s="121">
        <v>14</v>
      </c>
      <c r="B231" s="121">
        <v>206</v>
      </c>
      <c r="C231" s="121" t="s">
        <v>309</v>
      </c>
      <c r="D231" s="121">
        <v>610</v>
      </c>
      <c r="E231" s="121" t="s">
        <v>375</v>
      </c>
      <c r="F231" s="121" t="s">
        <v>376</v>
      </c>
      <c r="G231" s="121">
        <v>610</v>
      </c>
      <c r="H231" s="121">
        <v>1</v>
      </c>
      <c r="I231" s="121" t="s">
        <v>385</v>
      </c>
      <c r="J231" s="121">
        <v>2524</v>
      </c>
      <c r="K231" s="121">
        <v>111</v>
      </c>
      <c r="L231" s="121">
        <v>111</v>
      </c>
      <c r="M231" s="121" t="s">
        <v>615</v>
      </c>
      <c r="N231" s="124">
        <v>437</v>
      </c>
      <c r="O231" s="124" t="s">
        <v>380</v>
      </c>
      <c r="P231" s="124"/>
      <c r="Q231" s="121" t="s">
        <v>391</v>
      </c>
      <c r="R231" s="121"/>
    </row>
    <row r="232" spans="1:18" x14ac:dyDescent="0.2">
      <c r="A232" s="121">
        <v>14</v>
      </c>
      <c r="B232" s="121">
        <v>206</v>
      </c>
      <c r="C232" s="121" t="s">
        <v>309</v>
      </c>
      <c r="D232" s="121">
        <v>613</v>
      </c>
      <c r="E232" s="121" t="s">
        <v>459</v>
      </c>
      <c r="F232" s="121" t="s">
        <v>460</v>
      </c>
      <c r="G232" s="121">
        <v>613</v>
      </c>
      <c r="H232" s="121">
        <v>1</v>
      </c>
      <c r="I232" s="121" t="s">
        <v>385</v>
      </c>
      <c r="J232" s="121">
        <v>2532</v>
      </c>
      <c r="K232" s="121">
        <v>303</v>
      </c>
      <c r="L232" s="121">
        <v>303</v>
      </c>
      <c r="M232" s="121" t="s">
        <v>609</v>
      </c>
      <c r="N232" s="124">
        <v>1278</v>
      </c>
      <c r="O232" s="124" t="s">
        <v>187</v>
      </c>
      <c r="P232" s="124"/>
      <c r="Q232" s="121" t="s">
        <v>187</v>
      </c>
      <c r="R232" s="121"/>
    </row>
    <row r="233" spans="1:18" x14ac:dyDescent="0.2">
      <c r="A233" s="121">
        <v>15</v>
      </c>
      <c r="B233" s="121">
        <v>103</v>
      </c>
      <c r="C233" s="121" t="s">
        <v>215</v>
      </c>
      <c r="D233" s="121">
        <v>1028</v>
      </c>
      <c r="E233" s="121" t="s">
        <v>620</v>
      </c>
      <c r="F233" s="121" t="s">
        <v>621</v>
      </c>
      <c r="G233" s="121">
        <v>1063</v>
      </c>
      <c r="H233" s="121">
        <v>1</v>
      </c>
      <c r="I233" s="121" t="s">
        <v>385</v>
      </c>
      <c r="J233" s="121">
        <v>2697</v>
      </c>
      <c r="K233" s="121">
        <v>6</v>
      </c>
      <c r="L233" s="121">
        <v>6</v>
      </c>
      <c r="M233" s="121" t="s">
        <v>379</v>
      </c>
      <c r="N233" s="124">
        <v>868</v>
      </c>
      <c r="O233" s="124" t="s">
        <v>380</v>
      </c>
      <c r="P233" s="124" t="s">
        <v>1</v>
      </c>
      <c r="Q233" s="121" t="s">
        <v>381</v>
      </c>
      <c r="R233" s="121"/>
    </row>
    <row r="234" spans="1:18" x14ac:dyDescent="0.2">
      <c r="A234" s="121">
        <v>15</v>
      </c>
      <c r="B234" s="121">
        <v>103</v>
      </c>
      <c r="C234" s="121" t="s">
        <v>215</v>
      </c>
      <c r="D234" s="121">
        <v>25</v>
      </c>
      <c r="E234" s="121" t="s">
        <v>618</v>
      </c>
      <c r="F234" s="121" t="s">
        <v>619</v>
      </c>
      <c r="G234" s="121">
        <v>25</v>
      </c>
      <c r="H234" s="121">
        <v>1</v>
      </c>
      <c r="I234" s="121" t="s">
        <v>385</v>
      </c>
      <c r="J234" s="121">
        <v>681</v>
      </c>
      <c r="K234" s="121">
        <v>33</v>
      </c>
      <c r="L234" s="121">
        <v>33</v>
      </c>
      <c r="M234" s="121" t="s">
        <v>449</v>
      </c>
      <c r="N234" s="124">
        <v>1166</v>
      </c>
      <c r="O234" s="124" t="s">
        <v>187</v>
      </c>
      <c r="P234" s="124"/>
      <c r="Q234" s="121" t="s">
        <v>187</v>
      </c>
      <c r="R234" s="121"/>
    </row>
    <row r="235" spans="1:18" x14ac:dyDescent="0.2">
      <c r="A235" s="121">
        <v>15</v>
      </c>
      <c r="B235" s="121">
        <v>103</v>
      </c>
      <c r="C235" s="121" t="s">
        <v>215</v>
      </c>
      <c r="D235" s="121">
        <v>1028</v>
      </c>
      <c r="E235" s="121" t="s">
        <v>620</v>
      </c>
      <c r="F235" s="121" t="s">
        <v>621</v>
      </c>
      <c r="G235" s="121">
        <v>1063</v>
      </c>
      <c r="H235" s="121">
        <v>1</v>
      </c>
      <c r="I235" s="121" t="s">
        <v>385</v>
      </c>
      <c r="J235" s="121">
        <v>2698</v>
      </c>
      <c r="K235" s="121">
        <v>7</v>
      </c>
      <c r="L235" s="121">
        <v>7</v>
      </c>
      <c r="M235" s="121" t="s">
        <v>379</v>
      </c>
      <c r="N235" s="124">
        <v>814</v>
      </c>
      <c r="O235" s="124" t="s">
        <v>380</v>
      </c>
      <c r="P235" s="124" t="s">
        <v>1</v>
      </c>
      <c r="Q235" s="121" t="s">
        <v>381</v>
      </c>
      <c r="R235" s="121"/>
    </row>
    <row r="236" spans="1:18" x14ac:dyDescent="0.2">
      <c r="A236" s="121">
        <v>15</v>
      </c>
      <c r="B236" s="121">
        <v>103</v>
      </c>
      <c r="C236" s="121" t="s">
        <v>215</v>
      </c>
      <c r="D236" s="121">
        <v>1028</v>
      </c>
      <c r="E236" s="121" t="s">
        <v>620</v>
      </c>
      <c r="F236" s="121" t="s">
        <v>621</v>
      </c>
      <c r="G236" s="121">
        <v>1063</v>
      </c>
      <c r="H236" s="121">
        <v>1</v>
      </c>
      <c r="I236" s="121" t="s">
        <v>385</v>
      </c>
      <c r="J236" s="121">
        <v>2719</v>
      </c>
      <c r="K236" s="121">
        <v>9</v>
      </c>
      <c r="L236" s="121">
        <v>9</v>
      </c>
      <c r="M236" s="121" t="s">
        <v>438</v>
      </c>
      <c r="N236" s="124">
        <v>783</v>
      </c>
      <c r="O236" s="124" t="s">
        <v>380</v>
      </c>
      <c r="P236" s="124" t="s">
        <v>439</v>
      </c>
      <c r="Q236" s="121" t="s">
        <v>381</v>
      </c>
      <c r="R236" s="121"/>
    </row>
    <row r="237" spans="1:18" x14ac:dyDescent="0.2">
      <c r="A237" s="121">
        <v>15</v>
      </c>
      <c r="B237" s="121">
        <v>103</v>
      </c>
      <c r="C237" s="121" t="s">
        <v>215</v>
      </c>
      <c r="D237" s="121">
        <v>1028</v>
      </c>
      <c r="E237" s="121" t="s">
        <v>620</v>
      </c>
      <c r="F237" s="121" t="s">
        <v>621</v>
      </c>
      <c r="G237" s="121">
        <v>1063</v>
      </c>
      <c r="H237" s="121">
        <v>1</v>
      </c>
      <c r="I237" s="121" t="s">
        <v>385</v>
      </c>
      <c r="J237" s="121">
        <v>2701</v>
      </c>
      <c r="K237" s="121">
        <v>10</v>
      </c>
      <c r="L237" s="121">
        <v>10</v>
      </c>
      <c r="M237" s="121" t="s">
        <v>379</v>
      </c>
      <c r="N237" s="124">
        <v>868</v>
      </c>
      <c r="O237" s="124" t="s">
        <v>380</v>
      </c>
      <c r="P237" s="124" t="s">
        <v>1</v>
      </c>
      <c r="Q237" s="121" t="s">
        <v>381</v>
      </c>
      <c r="R237" s="121"/>
    </row>
    <row r="238" spans="1:18" x14ac:dyDescent="0.2">
      <c r="A238" s="121">
        <v>15</v>
      </c>
      <c r="B238" s="121">
        <v>103</v>
      </c>
      <c r="C238" s="121" t="s">
        <v>215</v>
      </c>
      <c r="D238" s="121">
        <v>1028</v>
      </c>
      <c r="E238" s="121" t="s">
        <v>620</v>
      </c>
      <c r="F238" s="121" t="s">
        <v>621</v>
      </c>
      <c r="G238" s="121">
        <v>1063</v>
      </c>
      <c r="H238" s="121">
        <v>1</v>
      </c>
      <c r="I238" s="121" t="s">
        <v>385</v>
      </c>
      <c r="J238" s="121">
        <v>2702</v>
      </c>
      <c r="K238" s="121">
        <v>11</v>
      </c>
      <c r="L238" s="121">
        <v>11</v>
      </c>
      <c r="M238" s="121" t="s">
        <v>379</v>
      </c>
      <c r="N238" s="124">
        <v>868</v>
      </c>
      <c r="O238" s="124" t="s">
        <v>380</v>
      </c>
      <c r="P238" s="124" t="s">
        <v>1</v>
      </c>
      <c r="Q238" s="121" t="s">
        <v>381</v>
      </c>
      <c r="R238" s="121"/>
    </row>
    <row r="239" spans="1:18" x14ac:dyDescent="0.2">
      <c r="A239" s="121">
        <v>15</v>
      </c>
      <c r="B239" s="121">
        <v>103</v>
      </c>
      <c r="C239" s="121" t="s">
        <v>215</v>
      </c>
      <c r="D239" s="121">
        <v>1028</v>
      </c>
      <c r="E239" s="121" t="s">
        <v>620</v>
      </c>
      <c r="F239" s="121" t="s">
        <v>621</v>
      </c>
      <c r="G239" s="121">
        <v>1063</v>
      </c>
      <c r="H239" s="121">
        <v>1</v>
      </c>
      <c r="I239" s="121" t="s">
        <v>385</v>
      </c>
      <c r="J239" s="121">
        <v>2703</v>
      </c>
      <c r="K239" s="121">
        <v>12</v>
      </c>
      <c r="L239" s="121">
        <v>12</v>
      </c>
      <c r="M239" s="121" t="s">
        <v>379</v>
      </c>
      <c r="N239" s="124">
        <v>868</v>
      </c>
      <c r="O239" s="124" t="s">
        <v>380</v>
      </c>
      <c r="P239" s="124" t="s">
        <v>1</v>
      </c>
      <c r="Q239" s="121" t="s">
        <v>381</v>
      </c>
      <c r="R239" s="121"/>
    </row>
    <row r="240" spans="1:18" x14ac:dyDescent="0.2">
      <c r="A240" s="121">
        <v>15</v>
      </c>
      <c r="B240" s="121">
        <v>103</v>
      </c>
      <c r="C240" s="121" t="s">
        <v>215</v>
      </c>
      <c r="D240" s="121">
        <v>1028</v>
      </c>
      <c r="E240" s="121" t="s">
        <v>620</v>
      </c>
      <c r="F240" s="121" t="s">
        <v>621</v>
      </c>
      <c r="G240" s="121">
        <v>1063</v>
      </c>
      <c r="H240" s="121">
        <v>1</v>
      </c>
      <c r="I240" s="121" t="s">
        <v>385</v>
      </c>
      <c r="J240" s="121">
        <v>2704</v>
      </c>
      <c r="K240" s="121">
        <v>13</v>
      </c>
      <c r="L240" s="121">
        <v>13</v>
      </c>
      <c r="M240" s="121" t="s">
        <v>379</v>
      </c>
      <c r="N240" s="124">
        <v>868</v>
      </c>
      <c r="O240" s="124" t="s">
        <v>380</v>
      </c>
      <c r="P240" s="124" t="s">
        <v>1</v>
      </c>
      <c r="Q240" s="121" t="s">
        <v>381</v>
      </c>
      <c r="R240" s="121"/>
    </row>
    <row r="241" spans="1:18" x14ac:dyDescent="0.2">
      <c r="A241" s="121">
        <v>15</v>
      </c>
      <c r="B241" s="121">
        <v>103</v>
      </c>
      <c r="C241" s="121" t="s">
        <v>215</v>
      </c>
      <c r="D241" s="121">
        <v>1028</v>
      </c>
      <c r="E241" s="121" t="s">
        <v>620</v>
      </c>
      <c r="F241" s="121" t="s">
        <v>621</v>
      </c>
      <c r="G241" s="121">
        <v>1063</v>
      </c>
      <c r="H241" s="121">
        <v>1</v>
      </c>
      <c r="I241" s="121" t="s">
        <v>385</v>
      </c>
      <c r="J241" s="121">
        <v>2705</v>
      </c>
      <c r="K241" s="121">
        <v>14</v>
      </c>
      <c r="L241" s="121">
        <v>14</v>
      </c>
      <c r="M241" s="121" t="s">
        <v>379</v>
      </c>
      <c r="N241" s="124">
        <v>810</v>
      </c>
      <c r="O241" s="124" t="s">
        <v>380</v>
      </c>
      <c r="P241" s="124"/>
      <c r="Q241" s="121" t="s">
        <v>381</v>
      </c>
      <c r="R241" s="121"/>
    </row>
    <row r="242" spans="1:18" x14ac:dyDescent="0.2">
      <c r="A242" s="121">
        <v>15</v>
      </c>
      <c r="B242" s="121">
        <v>103</v>
      </c>
      <c r="C242" s="121" t="s">
        <v>215</v>
      </c>
      <c r="D242" s="121">
        <v>1028</v>
      </c>
      <c r="E242" s="121" t="s">
        <v>620</v>
      </c>
      <c r="F242" s="121" t="s">
        <v>621</v>
      </c>
      <c r="G242" s="121">
        <v>1063</v>
      </c>
      <c r="H242" s="121">
        <v>1</v>
      </c>
      <c r="I242" s="121" t="s">
        <v>385</v>
      </c>
      <c r="J242" s="121">
        <v>2696</v>
      </c>
      <c r="K242" s="121" t="s">
        <v>440</v>
      </c>
      <c r="L242" s="121" t="s">
        <v>440</v>
      </c>
      <c r="M242" s="121" t="s">
        <v>441</v>
      </c>
      <c r="N242" s="124">
        <v>911</v>
      </c>
      <c r="O242" s="124" t="s">
        <v>442</v>
      </c>
      <c r="P242" s="124"/>
      <c r="Q242" s="121" t="s">
        <v>391</v>
      </c>
      <c r="R242" s="121"/>
    </row>
    <row r="243" spans="1:18" x14ac:dyDescent="0.2">
      <c r="A243" s="121">
        <v>15</v>
      </c>
      <c r="B243" s="121">
        <v>103</v>
      </c>
      <c r="C243" s="121" t="s">
        <v>215</v>
      </c>
      <c r="D243" s="121">
        <v>19</v>
      </c>
      <c r="E243" s="121" t="s">
        <v>454</v>
      </c>
      <c r="F243" s="121" t="s">
        <v>455</v>
      </c>
      <c r="G243" s="121">
        <v>19</v>
      </c>
      <c r="H243" s="121">
        <v>1</v>
      </c>
      <c r="I243" s="121" t="s">
        <v>385</v>
      </c>
      <c r="J243" s="121">
        <v>2707</v>
      </c>
      <c r="K243" s="121">
        <v>15</v>
      </c>
      <c r="L243" s="121">
        <v>15</v>
      </c>
      <c r="M243" s="121" t="s">
        <v>393</v>
      </c>
      <c r="N243" s="124">
        <v>847</v>
      </c>
      <c r="O243" s="124" t="s">
        <v>380</v>
      </c>
      <c r="P243" s="124"/>
      <c r="Q243" s="121" t="s">
        <v>381</v>
      </c>
      <c r="R243" s="121"/>
    </row>
    <row r="244" spans="1:18" x14ac:dyDescent="0.2">
      <c r="A244" s="121">
        <v>15</v>
      </c>
      <c r="B244" s="121">
        <v>103</v>
      </c>
      <c r="C244" s="121" t="s">
        <v>215</v>
      </c>
      <c r="D244" s="121">
        <v>19</v>
      </c>
      <c r="E244" s="121" t="s">
        <v>454</v>
      </c>
      <c r="F244" s="121" t="s">
        <v>455</v>
      </c>
      <c r="G244" s="121">
        <v>19</v>
      </c>
      <c r="H244" s="121">
        <v>1</v>
      </c>
      <c r="I244" s="121" t="s">
        <v>385</v>
      </c>
      <c r="J244" s="121">
        <v>2708</v>
      </c>
      <c r="K244" s="121">
        <v>16</v>
      </c>
      <c r="L244" s="121">
        <v>16</v>
      </c>
      <c r="M244" s="121" t="s">
        <v>393</v>
      </c>
      <c r="N244" s="124">
        <v>847</v>
      </c>
      <c r="O244" s="124" t="s">
        <v>380</v>
      </c>
      <c r="P244" s="124" t="s">
        <v>1</v>
      </c>
      <c r="Q244" s="121" t="s">
        <v>381</v>
      </c>
      <c r="R244" s="121"/>
    </row>
    <row r="245" spans="1:18" x14ac:dyDescent="0.2">
      <c r="A245" s="121">
        <v>15</v>
      </c>
      <c r="B245" s="121">
        <v>103</v>
      </c>
      <c r="C245" s="121" t="s">
        <v>215</v>
      </c>
      <c r="D245" s="121">
        <v>1028</v>
      </c>
      <c r="E245" s="121" t="s">
        <v>620</v>
      </c>
      <c r="F245" s="121" t="s">
        <v>621</v>
      </c>
      <c r="G245" s="121">
        <v>1063</v>
      </c>
      <c r="H245" s="121">
        <v>1</v>
      </c>
      <c r="I245" s="121" t="s">
        <v>385</v>
      </c>
      <c r="J245" s="121">
        <v>2699</v>
      </c>
      <c r="K245" s="121">
        <v>8</v>
      </c>
      <c r="L245" s="121">
        <v>8</v>
      </c>
      <c r="M245" s="121" t="s">
        <v>379</v>
      </c>
      <c r="N245" s="124">
        <v>575</v>
      </c>
      <c r="O245" s="124" t="s">
        <v>380</v>
      </c>
      <c r="P245" s="124"/>
      <c r="Q245" s="121" t="s">
        <v>391</v>
      </c>
      <c r="R245" s="121"/>
    </row>
    <row r="246" spans="1:18" x14ac:dyDescent="0.2">
      <c r="A246" s="121">
        <v>15</v>
      </c>
      <c r="B246" s="121">
        <v>103</v>
      </c>
      <c r="C246" s="121" t="s">
        <v>215</v>
      </c>
      <c r="D246" s="121">
        <v>1028</v>
      </c>
      <c r="E246" s="121" t="s">
        <v>620</v>
      </c>
      <c r="F246" s="121" t="s">
        <v>621</v>
      </c>
      <c r="G246" s="121">
        <v>1063</v>
      </c>
      <c r="H246" s="121">
        <v>1</v>
      </c>
      <c r="I246" s="121" t="s">
        <v>385</v>
      </c>
      <c r="J246" s="121">
        <v>2700</v>
      </c>
      <c r="K246" s="121" t="s">
        <v>622</v>
      </c>
      <c r="L246" s="121" t="s">
        <v>622</v>
      </c>
      <c r="M246" s="121" t="s">
        <v>537</v>
      </c>
      <c r="N246" s="124">
        <v>3204</v>
      </c>
      <c r="O246" s="124" t="s">
        <v>417</v>
      </c>
      <c r="P246" s="124"/>
      <c r="Q246" s="121" t="s">
        <v>391</v>
      </c>
      <c r="R246" s="121"/>
    </row>
    <row r="247" spans="1:18" x14ac:dyDescent="0.2">
      <c r="A247" s="121">
        <v>15</v>
      </c>
      <c r="B247" s="121">
        <v>103</v>
      </c>
      <c r="C247" s="121" t="s">
        <v>215</v>
      </c>
      <c r="D247" s="121">
        <v>19</v>
      </c>
      <c r="E247" s="121" t="s">
        <v>454</v>
      </c>
      <c r="F247" s="121" t="s">
        <v>455</v>
      </c>
      <c r="G247" s="121">
        <v>19</v>
      </c>
      <c r="H247" s="121">
        <v>1</v>
      </c>
      <c r="I247" s="121" t="s">
        <v>385</v>
      </c>
      <c r="J247" s="121">
        <v>2709</v>
      </c>
      <c r="K247" s="121">
        <v>17</v>
      </c>
      <c r="L247" s="121">
        <v>17</v>
      </c>
      <c r="M247" s="121" t="s">
        <v>393</v>
      </c>
      <c r="N247" s="124">
        <v>847</v>
      </c>
      <c r="O247" s="124" t="s">
        <v>380</v>
      </c>
      <c r="P247" s="124"/>
      <c r="Q247" s="121" t="s">
        <v>381</v>
      </c>
      <c r="R247" s="121"/>
    </row>
    <row r="248" spans="1:18" x14ac:dyDescent="0.2">
      <c r="A248" s="121">
        <v>15</v>
      </c>
      <c r="B248" s="121">
        <v>103</v>
      </c>
      <c r="C248" s="121" t="s">
        <v>215</v>
      </c>
      <c r="D248" s="121">
        <v>19</v>
      </c>
      <c r="E248" s="121" t="s">
        <v>454</v>
      </c>
      <c r="F248" s="121" t="s">
        <v>455</v>
      </c>
      <c r="G248" s="121">
        <v>19</v>
      </c>
      <c r="H248" s="121">
        <v>1</v>
      </c>
      <c r="I248" s="121" t="s">
        <v>385</v>
      </c>
      <c r="J248" s="121">
        <v>2710</v>
      </c>
      <c r="K248" s="121">
        <v>18</v>
      </c>
      <c r="L248" s="121">
        <v>18</v>
      </c>
      <c r="M248" s="121" t="s">
        <v>393</v>
      </c>
      <c r="N248" s="124">
        <v>847</v>
      </c>
      <c r="O248" s="124" t="s">
        <v>380</v>
      </c>
      <c r="P248" s="124" t="s">
        <v>1</v>
      </c>
      <c r="Q248" s="121" t="s">
        <v>381</v>
      </c>
      <c r="R248" s="121"/>
    </row>
    <row r="249" spans="1:18" x14ac:dyDescent="0.2">
      <c r="A249" s="121">
        <v>15</v>
      </c>
      <c r="B249" s="121">
        <v>103</v>
      </c>
      <c r="C249" s="121" t="s">
        <v>215</v>
      </c>
      <c r="D249" s="121">
        <v>19</v>
      </c>
      <c r="E249" s="121" t="s">
        <v>454</v>
      </c>
      <c r="F249" s="121" t="s">
        <v>455</v>
      </c>
      <c r="G249" s="121">
        <v>19</v>
      </c>
      <c r="H249" s="121">
        <v>1</v>
      </c>
      <c r="I249" s="121" t="s">
        <v>385</v>
      </c>
      <c r="J249" s="121">
        <v>2712</v>
      </c>
      <c r="K249" s="121">
        <v>20</v>
      </c>
      <c r="L249" s="121">
        <v>20</v>
      </c>
      <c r="M249" s="121" t="s">
        <v>393</v>
      </c>
      <c r="N249" s="124">
        <v>847</v>
      </c>
      <c r="O249" s="124" t="s">
        <v>380</v>
      </c>
      <c r="P249" s="124" t="s">
        <v>1</v>
      </c>
      <c r="Q249" s="121" t="s">
        <v>381</v>
      </c>
      <c r="R249" s="121"/>
    </row>
    <row r="250" spans="1:18" x14ac:dyDescent="0.2">
      <c r="A250" s="121">
        <v>15</v>
      </c>
      <c r="B250" s="121">
        <v>103</v>
      </c>
      <c r="C250" s="121" t="s">
        <v>215</v>
      </c>
      <c r="D250" s="121">
        <v>19</v>
      </c>
      <c r="E250" s="121" t="s">
        <v>454</v>
      </c>
      <c r="F250" s="121" t="s">
        <v>455</v>
      </c>
      <c r="G250" s="121">
        <v>19</v>
      </c>
      <c r="H250" s="121">
        <v>1</v>
      </c>
      <c r="I250" s="121" t="s">
        <v>385</v>
      </c>
      <c r="J250" s="121">
        <v>2718</v>
      </c>
      <c r="K250" s="121">
        <v>21</v>
      </c>
      <c r="L250" s="121">
        <v>21</v>
      </c>
      <c r="M250" s="121" t="s">
        <v>393</v>
      </c>
      <c r="N250" s="124">
        <v>856</v>
      </c>
      <c r="O250" s="124" t="s">
        <v>380</v>
      </c>
      <c r="P250" s="124" t="s">
        <v>1</v>
      </c>
      <c r="Q250" s="121" t="s">
        <v>381</v>
      </c>
      <c r="R250" s="121"/>
    </row>
    <row r="251" spans="1:18" x14ac:dyDescent="0.2">
      <c r="A251" s="121">
        <v>15</v>
      </c>
      <c r="B251" s="121">
        <v>103</v>
      </c>
      <c r="C251" s="121" t="s">
        <v>215</v>
      </c>
      <c r="D251" s="121">
        <v>19</v>
      </c>
      <c r="E251" s="121" t="s">
        <v>454</v>
      </c>
      <c r="F251" s="121" t="s">
        <v>455</v>
      </c>
      <c r="G251" s="121">
        <v>19</v>
      </c>
      <c r="H251" s="121">
        <v>1</v>
      </c>
      <c r="I251" s="121" t="s">
        <v>385</v>
      </c>
      <c r="J251" s="121">
        <v>2717</v>
      </c>
      <c r="K251" s="121">
        <v>22</v>
      </c>
      <c r="L251" s="121">
        <v>22</v>
      </c>
      <c r="M251" s="121" t="s">
        <v>393</v>
      </c>
      <c r="N251" s="124">
        <v>856</v>
      </c>
      <c r="O251" s="124" t="s">
        <v>380</v>
      </c>
      <c r="P251" s="124"/>
      <c r="Q251" s="121" t="s">
        <v>381</v>
      </c>
      <c r="R251" s="121"/>
    </row>
    <row r="252" spans="1:18" x14ac:dyDescent="0.2">
      <c r="A252" s="121">
        <v>15</v>
      </c>
      <c r="B252" s="121">
        <v>103</v>
      </c>
      <c r="C252" s="121" t="s">
        <v>215</v>
      </c>
      <c r="D252" s="121">
        <v>19</v>
      </c>
      <c r="E252" s="121" t="s">
        <v>454</v>
      </c>
      <c r="F252" s="121" t="s">
        <v>455</v>
      </c>
      <c r="G252" s="121">
        <v>19</v>
      </c>
      <c r="H252" s="121">
        <v>1</v>
      </c>
      <c r="I252" s="121" t="s">
        <v>385</v>
      </c>
      <c r="J252" s="121">
        <v>2706</v>
      </c>
      <c r="K252" s="121" t="s">
        <v>387</v>
      </c>
      <c r="L252" s="121" t="s">
        <v>387</v>
      </c>
      <c r="M252" s="121" t="s">
        <v>389</v>
      </c>
      <c r="N252" s="124">
        <v>3282</v>
      </c>
      <c r="O252" s="124" t="s">
        <v>390</v>
      </c>
      <c r="P252" s="124"/>
      <c r="Q252" s="121" t="s">
        <v>391</v>
      </c>
      <c r="R252" s="121"/>
    </row>
    <row r="253" spans="1:18" x14ac:dyDescent="0.2">
      <c r="A253" s="121">
        <v>15</v>
      </c>
      <c r="B253" s="121">
        <v>103</v>
      </c>
      <c r="C253" s="121" t="s">
        <v>215</v>
      </c>
      <c r="D253" s="121">
        <v>19</v>
      </c>
      <c r="E253" s="121" t="s">
        <v>454</v>
      </c>
      <c r="F253" s="121" t="s">
        <v>455</v>
      </c>
      <c r="G253" s="121">
        <v>19</v>
      </c>
      <c r="H253" s="121">
        <v>1</v>
      </c>
      <c r="I253" s="121" t="s">
        <v>385</v>
      </c>
      <c r="J253" s="121">
        <v>2716</v>
      </c>
      <c r="K253" s="121">
        <v>23</v>
      </c>
      <c r="L253" s="121">
        <v>23</v>
      </c>
      <c r="M253" s="121" t="s">
        <v>393</v>
      </c>
      <c r="N253" s="124">
        <v>856</v>
      </c>
      <c r="O253" s="124" t="s">
        <v>380</v>
      </c>
      <c r="P253" s="124"/>
      <c r="Q253" s="121" t="s">
        <v>381</v>
      </c>
      <c r="R253" s="121"/>
    </row>
    <row r="254" spans="1:18" x14ac:dyDescent="0.2">
      <c r="A254" s="121">
        <v>15</v>
      </c>
      <c r="B254" s="121">
        <v>103</v>
      </c>
      <c r="C254" s="121" t="s">
        <v>215</v>
      </c>
      <c r="D254" s="121">
        <v>19</v>
      </c>
      <c r="E254" s="121" t="s">
        <v>454</v>
      </c>
      <c r="F254" s="121" t="s">
        <v>455</v>
      </c>
      <c r="G254" s="121">
        <v>19</v>
      </c>
      <c r="H254" s="121">
        <v>1</v>
      </c>
      <c r="I254" s="121" t="s">
        <v>385</v>
      </c>
      <c r="J254" s="121">
        <v>2715</v>
      </c>
      <c r="K254" s="121">
        <v>24</v>
      </c>
      <c r="L254" s="121">
        <v>24</v>
      </c>
      <c r="M254" s="121" t="s">
        <v>393</v>
      </c>
      <c r="N254" s="124">
        <v>856</v>
      </c>
      <c r="O254" s="124" t="s">
        <v>380</v>
      </c>
      <c r="P254" s="124"/>
      <c r="Q254" s="121" t="s">
        <v>381</v>
      </c>
      <c r="R254" s="121"/>
    </row>
    <row r="255" spans="1:18" x14ac:dyDescent="0.2">
      <c r="A255" s="121">
        <v>15</v>
      </c>
      <c r="B255" s="121">
        <v>103</v>
      </c>
      <c r="C255" s="121" t="s">
        <v>215</v>
      </c>
      <c r="D255" s="121">
        <v>19</v>
      </c>
      <c r="E255" s="121" t="s">
        <v>454</v>
      </c>
      <c r="F255" s="121" t="s">
        <v>455</v>
      </c>
      <c r="G255" s="121">
        <v>19</v>
      </c>
      <c r="H255" s="121">
        <v>1</v>
      </c>
      <c r="I255" s="121" t="s">
        <v>385</v>
      </c>
      <c r="J255" s="121">
        <v>2714</v>
      </c>
      <c r="K255" s="121">
        <v>25</v>
      </c>
      <c r="L255" s="121">
        <v>25</v>
      </c>
      <c r="M255" s="121" t="s">
        <v>393</v>
      </c>
      <c r="N255" s="124">
        <v>856</v>
      </c>
      <c r="O255" s="124" t="s">
        <v>380</v>
      </c>
      <c r="P255" s="124"/>
      <c r="Q255" s="121" t="s">
        <v>381</v>
      </c>
      <c r="R255" s="121"/>
    </row>
    <row r="256" spans="1:18" x14ac:dyDescent="0.2">
      <c r="A256" s="121">
        <v>15</v>
      </c>
      <c r="B256" s="121">
        <v>103</v>
      </c>
      <c r="C256" s="121" t="s">
        <v>215</v>
      </c>
      <c r="D256" s="121">
        <v>19</v>
      </c>
      <c r="E256" s="121" t="s">
        <v>454</v>
      </c>
      <c r="F256" s="121" t="s">
        <v>455</v>
      </c>
      <c r="G256" s="121">
        <v>19</v>
      </c>
      <c r="H256" s="121">
        <v>1</v>
      </c>
      <c r="I256" s="121" t="s">
        <v>385</v>
      </c>
      <c r="J256" s="121">
        <v>2713</v>
      </c>
      <c r="K256" s="121">
        <v>26</v>
      </c>
      <c r="L256" s="121">
        <v>26</v>
      </c>
      <c r="M256" s="121" t="s">
        <v>393</v>
      </c>
      <c r="N256" s="124">
        <v>856</v>
      </c>
      <c r="O256" s="124" t="s">
        <v>380</v>
      </c>
      <c r="P256" s="124" t="s">
        <v>1</v>
      </c>
      <c r="Q256" s="121" t="s">
        <v>381</v>
      </c>
      <c r="R256" s="121"/>
    </row>
    <row r="257" spans="1:18" x14ac:dyDescent="0.2">
      <c r="A257" s="121">
        <v>15</v>
      </c>
      <c r="B257" s="121">
        <v>103</v>
      </c>
      <c r="C257" s="121" t="s">
        <v>215</v>
      </c>
      <c r="D257" s="121">
        <v>19</v>
      </c>
      <c r="E257" s="121" t="s">
        <v>454</v>
      </c>
      <c r="F257" s="121" t="s">
        <v>455</v>
      </c>
      <c r="G257" s="121">
        <v>19</v>
      </c>
      <c r="H257" s="121">
        <v>1</v>
      </c>
      <c r="I257" s="121" t="s">
        <v>385</v>
      </c>
      <c r="J257" s="121">
        <v>2711</v>
      </c>
      <c r="K257" s="121">
        <v>19</v>
      </c>
      <c r="L257" s="121">
        <v>19</v>
      </c>
      <c r="M257" s="121" t="s">
        <v>398</v>
      </c>
      <c r="N257" s="124">
        <v>847</v>
      </c>
      <c r="O257" s="124" t="s">
        <v>399</v>
      </c>
      <c r="P257" s="124"/>
      <c r="Q257" s="121" t="s">
        <v>188</v>
      </c>
      <c r="R257" s="121"/>
    </row>
    <row r="258" spans="1:18" x14ac:dyDescent="0.2">
      <c r="A258" s="121">
        <v>15</v>
      </c>
      <c r="B258" s="121">
        <v>103</v>
      </c>
      <c r="C258" s="121" t="s">
        <v>215</v>
      </c>
      <c r="D258" s="121">
        <v>34</v>
      </c>
      <c r="E258" s="121" t="s">
        <v>623</v>
      </c>
      <c r="F258" s="121" t="s">
        <v>624</v>
      </c>
      <c r="G258" s="121">
        <v>34</v>
      </c>
      <c r="H258" s="121">
        <v>1</v>
      </c>
      <c r="I258" s="121" t="s">
        <v>385</v>
      </c>
      <c r="J258" s="121">
        <v>690</v>
      </c>
      <c r="K258" s="121" t="s">
        <v>623</v>
      </c>
      <c r="L258" s="121" t="s">
        <v>623</v>
      </c>
      <c r="M258" s="121" t="s">
        <v>393</v>
      </c>
      <c r="N258" s="124">
        <v>664</v>
      </c>
      <c r="O258" s="124" t="s">
        <v>380</v>
      </c>
      <c r="P258" s="124" t="s">
        <v>1</v>
      </c>
      <c r="Q258" s="121" t="s">
        <v>381</v>
      </c>
      <c r="R258" s="121"/>
    </row>
    <row r="259" spans="1:18" x14ac:dyDescent="0.2">
      <c r="A259" s="121">
        <v>15</v>
      </c>
      <c r="B259" s="121">
        <v>103</v>
      </c>
      <c r="C259" s="121" t="s">
        <v>215</v>
      </c>
      <c r="D259" s="121">
        <v>35</v>
      </c>
      <c r="E259" s="121" t="s">
        <v>625</v>
      </c>
      <c r="F259" s="121" t="s">
        <v>626</v>
      </c>
      <c r="G259" s="121">
        <v>35</v>
      </c>
      <c r="H259" s="121">
        <v>1</v>
      </c>
      <c r="I259" s="121" t="s">
        <v>385</v>
      </c>
      <c r="J259" s="121">
        <v>691</v>
      </c>
      <c r="K259" s="121" t="s">
        <v>625</v>
      </c>
      <c r="L259" s="121" t="s">
        <v>625</v>
      </c>
      <c r="M259" s="121" t="s">
        <v>393</v>
      </c>
      <c r="N259" s="124">
        <v>896</v>
      </c>
      <c r="O259" s="124" t="s">
        <v>380</v>
      </c>
      <c r="P259" s="124" t="s">
        <v>1</v>
      </c>
      <c r="Q259" s="121" t="s">
        <v>381</v>
      </c>
      <c r="R259" s="121"/>
    </row>
    <row r="260" spans="1:18" x14ac:dyDescent="0.2">
      <c r="A260" s="121">
        <v>15</v>
      </c>
      <c r="B260" s="121">
        <v>103</v>
      </c>
      <c r="C260" s="121" t="s">
        <v>215</v>
      </c>
      <c r="D260" s="121">
        <v>36</v>
      </c>
      <c r="E260" s="121" t="s">
        <v>627</v>
      </c>
      <c r="F260" s="121" t="s">
        <v>628</v>
      </c>
      <c r="G260" s="121">
        <v>36</v>
      </c>
      <c r="H260" s="121">
        <v>1</v>
      </c>
      <c r="I260" s="121" t="s">
        <v>385</v>
      </c>
      <c r="J260" s="121">
        <v>692</v>
      </c>
      <c r="K260" s="121" t="s">
        <v>627</v>
      </c>
      <c r="L260" s="121" t="s">
        <v>627</v>
      </c>
      <c r="M260" s="121" t="s">
        <v>393</v>
      </c>
      <c r="N260" s="124">
        <v>896</v>
      </c>
      <c r="O260" s="124" t="s">
        <v>380</v>
      </c>
      <c r="P260" s="124" t="s">
        <v>1</v>
      </c>
      <c r="Q260" s="121" t="s">
        <v>381</v>
      </c>
      <c r="R260" s="121"/>
    </row>
    <row r="261" spans="1:18" x14ac:dyDescent="0.2">
      <c r="A261" s="121">
        <v>15</v>
      </c>
      <c r="B261" s="121">
        <v>103</v>
      </c>
      <c r="C261" s="121" t="s">
        <v>215</v>
      </c>
      <c r="D261" s="121">
        <v>37</v>
      </c>
      <c r="E261" s="121" t="s">
        <v>629</v>
      </c>
      <c r="F261" s="121" t="s">
        <v>630</v>
      </c>
      <c r="G261" s="121">
        <v>37</v>
      </c>
      <c r="H261" s="121">
        <v>1</v>
      </c>
      <c r="I261" s="121" t="s">
        <v>385</v>
      </c>
      <c r="J261" s="121">
        <v>693</v>
      </c>
      <c r="K261" s="121" t="s">
        <v>629</v>
      </c>
      <c r="L261" s="121" t="s">
        <v>629</v>
      </c>
      <c r="M261" s="121" t="s">
        <v>393</v>
      </c>
      <c r="N261" s="124">
        <v>896</v>
      </c>
      <c r="O261" s="124" t="s">
        <v>380</v>
      </c>
      <c r="P261" s="124" t="s">
        <v>1</v>
      </c>
      <c r="Q261" s="121" t="s">
        <v>381</v>
      </c>
      <c r="R261" s="121"/>
    </row>
    <row r="262" spans="1:18" x14ac:dyDescent="0.2">
      <c r="A262" s="121">
        <v>15</v>
      </c>
      <c r="B262" s="121">
        <v>103</v>
      </c>
      <c r="C262" s="121" t="s">
        <v>215</v>
      </c>
      <c r="D262" s="121">
        <v>1113</v>
      </c>
      <c r="E262" s="121" t="s">
        <v>490</v>
      </c>
      <c r="F262" s="121" t="s">
        <v>636</v>
      </c>
      <c r="G262" s="121">
        <v>1313</v>
      </c>
      <c r="H262" s="121">
        <v>1</v>
      </c>
      <c r="I262" s="121" t="s">
        <v>385</v>
      </c>
      <c r="J262" s="121">
        <v>3513</v>
      </c>
      <c r="K262" s="121" t="s">
        <v>490</v>
      </c>
      <c r="L262" s="121" t="s">
        <v>490</v>
      </c>
      <c r="M262" s="121" t="s">
        <v>438</v>
      </c>
      <c r="N262" s="124">
        <v>874</v>
      </c>
      <c r="O262" s="124" t="s">
        <v>380</v>
      </c>
      <c r="P262" s="124" t="s">
        <v>1</v>
      </c>
      <c r="Q262" s="121" t="s">
        <v>381</v>
      </c>
      <c r="R262" s="121"/>
    </row>
    <row r="263" spans="1:18" x14ac:dyDescent="0.2">
      <c r="A263" s="121">
        <v>15</v>
      </c>
      <c r="B263" s="121">
        <v>103</v>
      </c>
      <c r="C263" s="121" t="s">
        <v>215</v>
      </c>
      <c r="D263" s="121">
        <v>1115</v>
      </c>
      <c r="E263" s="121" t="s">
        <v>640</v>
      </c>
      <c r="F263" s="121" t="s">
        <v>641</v>
      </c>
      <c r="G263" s="121">
        <v>1315</v>
      </c>
      <c r="H263" s="121">
        <v>1</v>
      </c>
      <c r="I263" s="121" t="s">
        <v>385</v>
      </c>
      <c r="J263" s="121">
        <v>3515</v>
      </c>
      <c r="K263" s="121" t="s">
        <v>640</v>
      </c>
      <c r="L263" s="121" t="s">
        <v>640</v>
      </c>
      <c r="M263" s="121" t="s">
        <v>438</v>
      </c>
      <c r="N263" s="124">
        <v>874</v>
      </c>
      <c r="O263" s="124" t="s">
        <v>380</v>
      </c>
      <c r="P263" s="124" t="s">
        <v>1</v>
      </c>
      <c r="Q263" s="121" t="s">
        <v>381</v>
      </c>
      <c r="R263" s="121"/>
    </row>
    <row r="264" spans="1:18" x14ac:dyDescent="0.2">
      <c r="A264" s="121">
        <v>15</v>
      </c>
      <c r="B264" s="121">
        <v>103</v>
      </c>
      <c r="C264" s="121" t="s">
        <v>215</v>
      </c>
      <c r="D264" s="121">
        <v>1116</v>
      </c>
      <c r="E264" s="121" t="s">
        <v>642</v>
      </c>
      <c r="F264" s="121" t="s">
        <v>643</v>
      </c>
      <c r="G264" s="121">
        <v>1316</v>
      </c>
      <c r="H264" s="121">
        <v>1</v>
      </c>
      <c r="I264" s="121" t="s">
        <v>385</v>
      </c>
      <c r="J264" s="121">
        <v>3516</v>
      </c>
      <c r="K264" s="121" t="s">
        <v>642</v>
      </c>
      <c r="L264" s="121" t="s">
        <v>642</v>
      </c>
      <c r="M264" s="121" t="s">
        <v>438</v>
      </c>
      <c r="N264" s="124">
        <v>874</v>
      </c>
      <c r="O264" s="124" t="s">
        <v>380</v>
      </c>
      <c r="P264" s="124" t="s">
        <v>1</v>
      </c>
      <c r="Q264" s="121" t="s">
        <v>381</v>
      </c>
      <c r="R264" s="121"/>
    </row>
    <row r="265" spans="1:18" x14ac:dyDescent="0.2">
      <c r="A265" s="121">
        <v>117</v>
      </c>
      <c r="B265" s="121">
        <v>173</v>
      </c>
      <c r="C265" s="121" t="s">
        <v>1570</v>
      </c>
      <c r="D265" s="121">
        <v>741</v>
      </c>
      <c r="E265" s="121" t="s">
        <v>718</v>
      </c>
      <c r="F265" s="121" t="s">
        <v>719</v>
      </c>
      <c r="G265" s="121">
        <v>741</v>
      </c>
      <c r="H265" s="121">
        <v>1</v>
      </c>
      <c r="I265" s="121" t="s">
        <v>385</v>
      </c>
      <c r="J265" s="121">
        <v>351</v>
      </c>
      <c r="K265" s="121">
        <v>19</v>
      </c>
      <c r="L265" s="121">
        <v>19</v>
      </c>
      <c r="M265" s="121" t="s">
        <v>536</v>
      </c>
      <c r="N265" s="124">
        <v>714</v>
      </c>
      <c r="O265" s="124" t="s">
        <v>380</v>
      </c>
      <c r="P265" s="124" t="s">
        <v>427</v>
      </c>
      <c r="Q265" s="121" t="s">
        <v>381</v>
      </c>
      <c r="R265" s="121"/>
    </row>
    <row r="266" spans="1:18" x14ac:dyDescent="0.2">
      <c r="A266" s="121">
        <v>15</v>
      </c>
      <c r="B266" s="121">
        <v>103</v>
      </c>
      <c r="C266" s="121" t="s">
        <v>215</v>
      </c>
      <c r="D266" s="121">
        <v>1108</v>
      </c>
      <c r="E266" s="121" t="s">
        <v>475</v>
      </c>
      <c r="F266" s="121" t="s">
        <v>631</v>
      </c>
      <c r="G266" s="121">
        <v>1308</v>
      </c>
      <c r="H266" s="121">
        <v>1</v>
      </c>
      <c r="I266" s="121" t="s">
        <v>385</v>
      </c>
      <c r="J266" s="121">
        <v>3508</v>
      </c>
      <c r="K266" s="121" t="s">
        <v>475</v>
      </c>
      <c r="L266" s="121" t="s">
        <v>475</v>
      </c>
      <c r="M266" s="121" t="s">
        <v>413</v>
      </c>
      <c r="N266" s="124">
        <v>874</v>
      </c>
      <c r="O266" s="124" t="s">
        <v>411</v>
      </c>
      <c r="P266" s="124" t="s">
        <v>427</v>
      </c>
      <c r="Q266" s="121" t="s">
        <v>391</v>
      </c>
      <c r="R266" s="121"/>
    </row>
    <row r="267" spans="1:18" x14ac:dyDescent="0.2">
      <c r="A267" s="121">
        <v>15</v>
      </c>
      <c r="B267" s="121">
        <v>103</v>
      </c>
      <c r="C267" s="121" t="s">
        <v>215</v>
      </c>
      <c r="D267" s="121">
        <v>1109</v>
      </c>
      <c r="E267" s="121" t="s">
        <v>478</v>
      </c>
      <c r="F267" s="121" t="s">
        <v>632</v>
      </c>
      <c r="G267" s="121">
        <v>1309</v>
      </c>
      <c r="H267" s="121">
        <v>1</v>
      </c>
      <c r="I267" s="121" t="s">
        <v>385</v>
      </c>
      <c r="J267" s="121">
        <v>3509</v>
      </c>
      <c r="K267" s="121" t="s">
        <v>478</v>
      </c>
      <c r="L267" s="121" t="s">
        <v>478</v>
      </c>
      <c r="M267" s="121" t="s">
        <v>413</v>
      </c>
      <c r="N267" s="124">
        <v>874</v>
      </c>
      <c r="O267" s="124" t="s">
        <v>411</v>
      </c>
      <c r="P267" s="124" t="s">
        <v>427</v>
      </c>
      <c r="Q267" s="121" t="s">
        <v>391</v>
      </c>
      <c r="R267" s="121"/>
    </row>
    <row r="268" spans="1:18" x14ac:dyDescent="0.2">
      <c r="A268" s="121">
        <v>15</v>
      </c>
      <c r="B268" s="121">
        <v>103</v>
      </c>
      <c r="C268" s="121" t="s">
        <v>215</v>
      </c>
      <c r="D268" s="121">
        <v>1110</v>
      </c>
      <c r="E268" s="121" t="s">
        <v>481</v>
      </c>
      <c r="F268" s="121" t="s">
        <v>633</v>
      </c>
      <c r="G268" s="121">
        <v>1310</v>
      </c>
      <c r="H268" s="121">
        <v>1</v>
      </c>
      <c r="I268" s="121" t="s">
        <v>385</v>
      </c>
      <c r="J268" s="121">
        <v>3510</v>
      </c>
      <c r="K268" s="121" t="s">
        <v>481</v>
      </c>
      <c r="L268" s="121" t="s">
        <v>481</v>
      </c>
      <c r="M268" s="121" t="s">
        <v>413</v>
      </c>
      <c r="N268" s="124">
        <v>874</v>
      </c>
      <c r="O268" s="124" t="s">
        <v>411</v>
      </c>
      <c r="P268" s="124" t="s">
        <v>427</v>
      </c>
      <c r="Q268" s="121" t="s">
        <v>391</v>
      </c>
      <c r="R268" s="121"/>
    </row>
    <row r="269" spans="1:18" x14ac:dyDescent="0.2">
      <c r="A269" s="121">
        <v>15</v>
      </c>
      <c r="B269" s="121">
        <v>103</v>
      </c>
      <c r="C269" s="121" t="s">
        <v>215</v>
      </c>
      <c r="D269" s="121">
        <v>1111</v>
      </c>
      <c r="E269" s="121" t="s">
        <v>484</v>
      </c>
      <c r="F269" s="121" t="s">
        <v>634</v>
      </c>
      <c r="G269" s="121">
        <v>1311</v>
      </c>
      <c r="H269" s="121">
        <v>1</v>
      </c>
      <c r="I269" s="121" t="s">
        <v>385</v>
      </c>
      <c r="J269" s="121">
        <v>3511</v>
      </c>
      <c r="K269" s="121" t="s">
        <v>484</v>
      </c>
      <c r="L269" s="121" t="s">
        <v>484</v>
      </c>
      <c r="M269" s="121" t="s">
        <v>413</v>
      </c>
      <c r="N269" s="124">
        <v>874</v>
      </c>
      <c r="O269" s="124" t="s">
        <v>411</v>
      </c>
      <c r="P269" s="124" t="s">
        <v>427</v>
      </c>
      <c r="Q269" s="121" t="s">
        <v>391</v>
      </c>
      <c r="R269" s="121"/>
    </row>
    <row r="270" spans="1:18" x14ac:dyDescent="0.2">
      <c r="A270" s="121">
        <v>15</v>
      </c>
      <c r="B270" s="121">
        <v>103</v>
      </c>
      <c r="C270" s="121" t="s">
        <v>215</v>
      </c>
      <c r="D270" s="121">
        <v>1112</v>
      </c>
      <c r="E270" s="121" t="s">
        <v>487</v>
      </c>
      <c r="F270" s="121" t="s">
        <v>635</v>
      </c>
      <c r="G270" s="121">
        <v>1312</v>
      </c>
      <c r="H270" s="121">
        <v>1</v>
      </c>
      <c r="I270" s="121" t="s">
        <v>385</v>
      </c>
      <c r="J270" s="121">
        <v>3512</v>
      </c>
      <c r="K270" s="121" t="s">
        <v>487</v>
      </c>
      <c r="L270" s="121" t="s">
        <v>487</v>
      </c>
      <c r="M270" s="121" t="s">
        <v>413</v>
      </c>
      <c r="N270" s="124">
        <v>874</v>
      </c>
      <c r="O270" s="124" t="s">
        <v>411</v>
      </c>
      <c r="P270" s="124" t="s">
        <v>427</v>
      </c>
      <c r="Q270" s="121" t="s">
        <v>391</v>
      </c>
      <c r="R270" s="121"/>
    </row>
    <row r="271" spans="1:18" x14ac:dyDescent="0.2">
      <c r="A271" s="121">
        <v>117</v>
      </c>
      <c r="B271" s="121">
        <v>173</v>
      </c>
      <c r="C271" s="121" t="s">
        <v>1570</v>
      </c>
      <c r="D271" s="121">
        <v>742</v>
      </c>
      <c r="E271" s="121" t="s">
        <v>729</v>
      </c>
      <c r="F271" s="121" t="s">
        <v>730</v>
      </c>
      <c r="G271" s="121">
        <v>742</v>
      </c>
      <c r="H271" s="121">
        <v>1</v>
      </c>
      <c r="I271" s="121" t="s">
        <v>385</v>
      </c>
      <c r="J271" s="121">
        <v>352</v>
      </c>
      <c r="K271" s="121">
        <v>18</v>
      </c>
      <c r="L271" s="121">
        <v>18</v>
      </c>
      <c r="M271" s="121" t="s">
        <v>536</v>
      </c>
      <c r="N271" s="124">
        <v>897</v>
      </c>
      <c r="O271" s="124" t="s">
        <v>380</v>
      </c>
      <c r="P271" s="124" t="s">
        <v>427</v>
      </c>
      <c r="Q271" s="121" t="s">
        <v>381</v>
      </c>
      <c r="R271" s="121"/>
    </row>
    <row r="272" spans="1:18" x14ac:dyDescent="0.2">
      <c r="A272" s="121">
        <v>15</v>
      </c>
      <c r="B272" s="121">
        <v>103</v>
      </c>
      <c r="C272" s="121" t="s">
        <v>215</v>
      </c>
      <c r="D272" s="121">
        <v>1114</v>
      </c>
      <c r="E272" s="121" t="s">
        <v>637</v>
      </c>
      <c r="F272" s="121" t="s">
        <v>638</v>
      </c>
      <c r="G272" s="121">
        <v>1314</v>
      </c>
      <c r="H272" s="121">
        <v>1</v>
      </c>
      <c r="I272" s="121" t="s">
        <v>385</v>
      </c>
      <c r="J272" s="121">
        <v>3514</v>
      </c>
      <c r="K272" s="121" t="s">
        <v>637</v>
      </c>
      <c r="L272" s="121" t="s">
        <v>637</v>
      </c>
      <c r="M272" s="121" t="s">
        <v>413</v>
      </c>
      <c r="N272" s="124">
        <v>874</v>
      </c>
      <c r="O272" s="124" t="s">
        <v>411</v>
      </c>
      <c r="P272" s="124" t="s">
        <v>639</v>
      </c>
      <c r="Q272" s="121" t="s">
        <v>391</v>
      </c>
      <c r="R272" s="121"/>
    </row>
    <row r="273" spans="1:18" x14ac:dyDescent="0.2">
      <c r="A273" s="121">
        <v>117</v>
      </c>
      <c r="B273" s="121">
        <v>173</v>
      </c>
      <c r="C273" s="121" t="s">
        <v>1570</v>
      </c>
      <c r="D273" s="121">
        <v>745</v>
      </c>
      <c r="E273" s="121" t="s">
        <v>1204</v>
      </c>
      <c r="F273" s="121" t="s">
        <v>1418</v>
      </c>
      <c r="G273" s="121">
        <v>745</v>
      </c>
      <c r="H273" s="121">
        <v>1</v>
      </c>
      <c r="I273" s="121" t="s">
        <v>385</v>
      </c>
      <c r="J273" s="121">
        <v>355</v>
      </c>
      <c r="K273" s="121">
        <v>15</v>
      </c>
      <c r="L273" s="121">
        <v>15</v>
      </c>
      <c r="M273" s="121" t="s">
        <v>734</v>
      </c>
      <c r="N273" s="124">
        <v>805</v>
      </c>
      <c r="O273" s="124" t="s">
        <v>380</v>
      </c>
      <c r="P273" s="124" t="s">
        <v>427</v>
      </c>
      <c r="Q273" s="121" t="s">
        <v>381</v>
      </c>
      <c r="R273" s="121"/>
    </row>
    <row r="274" spans="1:18" x14ac:dyDescent="0.2">
      <c r="A274" s="121">
        <v>117</v>
      </c>
      <c r="B274" s="121">
        <v>173</v>
      </c>
      <c r="C274" s="121" t="s">
        <v>1570</v>
      </c>
      <c r="D274" s="121">
        <v>746</v>
      </c>
      <c r="E274" s="121" t="s">
        <v>1416</v>
      </c>
      <c r="F274" s="121" t="s">
        <v>1417</v>
      </c>
      <c r="G274" s="121">
        <v>746</v>
      </c>
      <c r="H274" s="121">
        <v>1</v>
      </c>
      <c r="I274" s="121" t="s">
        <v>385</v>
      </c>
      <c r="J274" s="121">
        <v>356</v>
      </c>
      <c r="K274" s="121">
        <v>14</v>
      </c>
      <c r="L274" s="121">
        <v>14</v>
      </c>
      <c r="M274" s="121" t="s">
        <v>734</v>
      </c>
      <c r="N274" s="124">
        <v>714</v>
      </c>
      <c r="O274" s="124" t="s">
        <v>380</v>
      </c>
      <c r="P274" s="124" t="s">
        <v>427</v>
      </c>
      <c r="Q274" s="121" t="s">
        <v>381</v>
      </c>
      <c r="R274" s="121"/>
    </row>
    <row r="275" spans="1:18" x14ac:dyDescent="0.2">
      <c r="A275" s="121">
        <v>15</v>
      </c>
      <c r="B275" s="121">
        <v>103</v>
      </c>
      <c r="C275" s="121" t="s">
        <v>215</v>
      </c>
      <c r="D275" s="121">
        <v>19</v>
      </c>
      <c r="E275" s="121" t="s">
        <v>454</v>
      </c>
      <c r="F275" s="121" t="s">
        <v>455</v>
      </c>
      <c r="G275" s="121">
        <v>19</v>
      </c>
      <c r="H275" s="121">
        <v>1</v>
      </c>
      <c r="I275" s="121" t="s">
        <v>385</v>
      </c>
      <c r="J275" s="121">
        <v>7211</v>
      </c>
      <c r="K275" s="121" t="s">
        <v>569</v>
      </c>
      <c r="L275" s="121" t="s">
        <v>570</v>
      </c>
      <c r="M275" s="121" t="s">
        <v>560</v>
      </c>
      <c r="N275" s="124" t="s">
        <v>550</v>
      </c>
      <c r="O275" s="124" t="s">
        <v>561</v>
      </c>
      <c r="P275" s="124"/>
      <c r="Q275" s="121" t="s">
        <v>391</v>
      </c>
      <c r="R275" s="121"/>
    </row>
    <row r="276" spans="1:18" x14ac:dyDescent="0.2">
      <c r="A276" s="121">
        <v>15</v>
      </c>
      <c r="B276" s="121">
        <v>103</v>
      </c>
      <c r="C276" s="121" t="s">
        <v>215</v>
      </c>
      <c r="D276" s="121">
        <v>19</v>
      </c>
      <c r="E276" s="121" t="s">
        <v>454</v>
      </c>
      <c r="F276" s="121" t="s">
        <v>455</v>
      </c>
      <c r="G276" s="121">
        <v>19</v>
      </c>
      <c r="H276" s="121">
        <v>1</v>
      </c>
      <c r="I276" s="121" t="s">
        <v>385</v>
      </c>
      <c r="J276" s="121">
        <v>7212</v>
      </c>
      <c r="K276" s="121" t="s">
        <v>644</v>
      </c>
      <c r="L276" s="121" t="s">
        <v>645</v>
      </c>
      <c r="M276" s="121" t="s">
        <v>549</v>
      </c>
      <c r="N276" s="124" t="s">
        <v>550</v>
      </c>
      <c r="O276" s="124" t="s">
        <v>548</v>
      </c>
      <c r="P276" s="124"/>
      <c r="Q276" s="121" t="s">
        <v>391</v>
      </c>
      <c r="R276" s="121"/>
    </row>
    <row r="277" spans="1:18" x14ac:dyDescent="0.2">
      <c r="A277" s="121">
        <v>15</v>
      </c>
      <c r="B277" s="121">
        <v>103</v>
      </c>
      <c r="C277" s="121" t="s">
        <v>215</v>
      </c>
      <c r="D277" s="121">
        <v>19</v>
      </c>
      <c r="E277" s="121" t="s">
        <v>454</v>
      </c>
      <c r="F277" s="121" t="s">
        <v>455</v>
      </c>
      <c r="G277" s="121">
        <v>19</v>
      </c>
      <c r="H277" s="121">
        <v>1</v>
      </c>
      <c r="I277" s="121" t="s">
        <v>385</v>
      </c>
      <c r="J277" s="121">
        <v>7213</v>
      </c>
      <c r="K277" s="121" t="s">
        <v>563</v>
      </c>
      <c r="L277" s="121" t="s">
        <v>646</v>
      </c>
      <c r="M277" s="121" t="s">
        <v>565</v>
      </c>
      <c r="N277" s="124" t="s">
        <v>550</v>
      </c>
      <c r="O277" s="124" t="s">
        <v>561</v>
      </c>
      <c r="P277" s="124"/>
      <c r="Q277" s="121" t="s">
        <v>391</v>
      </c>
      <c r="R277" s="121"/>
    </row>
    <row r="278" spans="1:18" x14ac:dyDescent="0.2">
      <c r="A278" s="121">
        <v>15</v>
      </c>
      <c r="B278" s="121">
        <v>103</v>
      </c>
      <c r="C278" s="121" t="s">
        <v>215</v>
      </c>
      <c r="D278" s="121">
        <v>19</v>
      </c>
      <c r="E278" s="121" t="s">
        <v>454</v>
      </c>
      <c r="F278" s="121" t="s">
        <v>455</v>
      </c>
      <c r="G278" s="121">
        <v>19</v>
      </c>
      <c r="H278" s="121">
        <v>1</v>
      </c>
      <c r="I278" s="121" t="s">
        <v>385</v>
      </c>
      <c r="J278" s="121">
        <v>7214</v>
      </c>
      <c r="K278" s="121" t="s">
        <v>566</v>
      </c>
      <c r="L278" s="121" t="s">
        <v>647</v>
      </c>
      <c r="M278" s="121" t="s">
        <v>568</v>
      </c>
      <c r="N278" s="124" t="s">
        <v>550</v>
      </c>
      <c r="O278" s="124" t="s">
        <v>561</v>
      </c>
      <c r="P278" s="124"/>
      <c r="Q278" s="121" t="s">
        <v>391</v>
      </c>
      <c r="R278" s="121"/>
    </row>
    <row r="279" spans="1:18" x14ac:dyDescent="0.2">
      <c r="A279" s="121">
        <v>15</v>
      </c>
      <c r="B279" s="121">
        <v>103</v>
      </c>
      <c r="C279" s="121" t="s">
        <v>215</v>
      </c>
      <c r="D279" s="121">
        <v>19</v>
      </c>
      <c r="E279" s="121" t="s">
        <v>454</v>
      </c>
      <c r="F279" s="121" t="s">
        <v>455</v>
      </c>
      <c r="G279" s="121">
        <v>19</v>
      </c>
      <c r="H279" s="121">
        <v>1</v>
      </c>
      <c r="I279" s="121" t="s">
        <v>385</v>
      </c>
      <c r="J279" s="121">
        <v>7215</v>
      </c>
      <c r="K279" s="121" t="s">
        <v>648</v>
      </c>
      <c r="L279" s="121" t="s">
        <v>649</v>
      </c>
      <c r="M279" s="121" t="s">
        <v>549</v>
      </c>
      <c r="N279" s="124" t="s">
        <v>550</v>
      </c>
      <c r="O279" s="124" t="s">
        <v>548</v>
      </c>
      <c r="P279" s="124"/>
      <c r="Q279" s="121" t="s">
        <v>391</v>
      </c>
      <c r="R279" s="121"/>
    </row>
    <row r="280" spans="1:18" x14ac:dyDescent="0.2">
      <c r="A280" s="121">
        <v>15</v>
      </c>
      <c r="B280" s="121">
        <v>103</v>
      </c>
      <c r="C280" s="121" t="s">
        <v>215</v>
      </c>
      <c r="D280" s="121">
        <v>19</v>
      </c>
      <c r="E280" s="121" t="s">
        <v>454</v>
      </c>
      <c r="F280" s="121" t="s">
        <v>455</v>
      </c>
      <c r="G280" s="121">
        <v>19</v>
      </c>
      <c r="H280" s="121">
        <v>1</v>
      </c>
      <c r="I280" s="121" t="s">
        <v>385</v>
      </c>
      <c r="J280" s="121">
        <v>7216</v>
      </c>
      <c r="K280" s="121" t="s">
        <v>547</v>
      </c>
      <c r="L280" s="121" t="s">
        <v>650</v>
      </c>
      <c r="M280" s="121" t="s">
        <v>651</v>
      </c>
      <c r="N280" s="124" t="s">
        <v>550</v>
      </c>
      <c r="O280" s="124" t="s">
        <v>555</v>
      </c>
      <c r="P280" s="124"/>
      <c r="Q280" s="121" t="s">
        <v>391</v>
      </c>
      <c r="R280" s="121"/>
    </row>
    <row r="281" spans="1:18" x14ac:dyDescent="0.2">
      <c r="A281" s="121">
        <v>15</v>
      </c>
      <c r="B281" s="121">
        <v>103</v>
      </c>
      <c r="C281" s="121" t="s">
        <v>215</v>
      </c>
      <c r="D281" s="121">
        <v>19</v>
      </c>
      <c r="E281" s="121" t="s">
        <v>454</v>
      </c>
      <c r="F281" s="121" t="s">
        <v>455</v>
      </c>
      <c r="G281" s="121">
        <v>19</v>
      </c>
      <c r="H281" s="121">
        <v>1</v>
      </c>
      <c r="I281" s="121" t="s">
        <v>385</v>
      </c>
      <c r="J281" s="121">
        <v>7217</v>
      </c>
      <c r="K281" s="121" t="s">
        <v>547</v>
      </c>
      <c r="L281" s="121" t="s">
        <v>548</v>
      </c>
      <c r="M281" s="121" t="s">
        <v>549</v>
      </c>
      <c r="N281" s="124" t="s">
        <v>550</v>
      </c>
      <c r="O281" s="124" t="s">
        <v>548</v>
      </c>
      <c r="P281" s="124"/>
      <c r="Q281" s="121" t="s">
        <v>391</v>
      </c>
      <c r="R281" s="121"/>
    </row>
    <row r="282" spans="1:18" x14ac:dyDescent="0.2">
      <c r="A282" s="121">
        <v>15</v>
      </c>
      <c r="B282" s="121">
        <v>103</v>
      </c>
      <c r="C282" s="121" t="s">
        <v>215</v>
      </c>
      <c r="D282" s="121">
        <v>19</v>
      </c>
      <c r="E282" s="121" t="s">
        <v>454</v>
      </c>
      <c r="F282" s="121" t="s">
        <v>455</v>
      </c>
      <c r="G282" s="121">
        <v>19</v>
      </c>
      <c r="H282" s="121">
        <v>1</v>
      </c>
      <c r="I282" s="121" t="s">
        <v>385</v>
      </c>
      <c r="J282" s="121">
        <v>7218</v>
      </c>
      <c r="K282" s="121" t="s">
        <v>652</v>
      </c>
      <c r="L282" s="121" t="s">
        <v>653</v>
      </c>
      <c r="M282" s="121" t="s">
        <v>509</v>
      </c>
      <c r="N282" s="124" t="s">
        <v>550</v>
      </c>
      <c r="O282" s="124" t="s">
        <v>411</v>
      </c>
      <c r="P282" s="124"/>
      <c r="Q282" s="121" t="s">
        <v>391</v>
      </c>
      <c r="R282" s="121"/>
    </row>
    <row r="283" spans="1:18" x14ac:dyDescent="0.2">
      <c r="A283" s="121">
        <v>15</v>
      </c>
      <c r="B283" s="121">
        <v>103</v>
      </c>
      <c r="C283" s="121" t="s">
        <v>215</v>
      </c>
      <c r="D283" s="121">
        <v>19</v>
      </c>
      <c r="E283" s="121" t="s">
        <v>454</v>
      </c>
      <c r="F283" s="121" t="s">
        <v>455</v>
      </c>
      <c r="G283" s="121">
        <v>19</v>
      </c>
      <c r="H283" s="121">
        <v>1</v>
      </c>
      <c r="I283" s="121" t="s">
        <v>385</v>
      </c>
      <c r="J283" s="121">
        <v>7219</v>
      </c>
      <c r="K283" s="121" t="s">
        <v>654</v>
      </c>
      <c r="L283" s="121" t="s">
        <v>551</v>
      </c>
      <c r="M283" s="121" t="s">
        <v>552</v>
      </c>
      <c r="N283" s="124" t="s">
        <v>550</v>
      </c>
      <c r="O283" s="124" t="s">
        <v>390</v>
      </c>
      <c r="P283" s="124"/>
      <c r="Q283" s="121" t="s">
        <v>391</v>
      </c>
      <c r="R283" s="121"/>
    </row>
    <row r="284" spans="1:18" x14ac:dyDescent="0.2">
      <c r="A284" s="121">
        <v>15</v>
      </c>
      <c r="B284" s="121">
        <v>103</v>
      </c>
      <c r="C284" s="121" t="s">
        <v>215</v>
      </c>
      <c r="D284" s="121">
        <v>19</v>
      </c>
      <c r="E284" s="121" t="s">
        <v>454</v>
      </c>
      <c r="F284" s="121" t="s">
        <v>455</v>
      </c>
      <c r="G284" s="121">
        <v>19</v>
      </c>
      <c r="H284" s="121">
        <v>1</v>
      </c>
      <c r="I284" s="121" t="s">
        <v>385</v>
      </c>
      <c r="J284" s="121">
        <v>7220</v>
      </c>
      <c r="K284" s="121" t="s">
        <v>569</v>
      </c>
      <c r="L284" s="121" t="s">
        <v>570</v>
      </c>
      <c r="M284" s="121" t="s">
        <v>571</v>
      </c>
      <c r="N284" s="124" t="s">
        <v>550</v>
      </c>
      <c r="O284" s="124" t="s">
        <v>561</v>
      </c>
      <c r="P284" s="124"/>
      <c r="Q284" s="121" t="s">
        <v>391</v>
      </c>
      <c r="R284" s="121"/>
    </row>
    <row r="285" spans="1:18" x14ac:dyDescent="0.2">
      <c r="A285" s="121">
        <v>15</v>
      </c>
      <c r="B285" s="121">
        <v>103</v>
      </c>
      <c r="C285" s="121" t="s">
        <v>215</v>
      </c>
      <c r="D285" s="121">
        <v>19</v>
      </c>
      <c r="E285" s="121" t="s">
        <v>454</v>
      </c>
      <c r="F285" s="121" t="s">
        <v>455</v>
      </c>
      <c r="G285" s="121">
        <v>19</v>
      </c>
      <c r="H285" s="121">
        <v>1</v>
      </c>
      <c r="I285" s="121" t="s">
        <v>385</v>
      </c>
      <c r="J285" s="121">
        <v>7221</v>
      </c>
      <c r="K285" s="121" t="s">
        <v>547</v>
      </c>
      <c r="L285" s="121" t="s">
        <v>548</v>
      </c>
      <c r="M285" s="121" t="s">
        <v>549</v>
      </c>
      <c r="N285" s="124" t="s">
        <v>550</v>
      </c>
      <c r="O285" s="124" t="s">
        <v>548</v>
      </c>
      <c r="P285" s="124"/>
      <c r="Q285" s="121" t="s">
        <v>391</v>
      </c>
      <c r="R285" s="121"/>
    </row>
    <row r="286" spans="1:18" x14ac:dyDescent="0.2">
      <c r="A286" s="121">
        <v>15</v>
      </c>
      <c r="B286" s="121">
        <v>103</v>
      </c>
      <c r="C286" s="121" t="s">
        <v>215</v>
      </c>
      <c r="D286" s="121">
        <v>19</v>
      </c>
      <c r="E286" s="121" t="s">
        <v>454</v>
      </c>
      <c r="F286" s="121" t="s">
        <v>455</v>
      </c>
      <c r="G286" s="121">
        <v>19</v>
      </c>
      <c r="H286" s="121">
        <v>1</v>
      </c>
      <c r="I286" s="121" t="s">
        <v>385</v>
      </c>
      <c r="J286" s="121">
        <v>7222</v>
      </c>
      <c r="K286" s="121" t="s">
        <v>547</v>
      </c>
      <c r="L286" s="121" t="s">
        <v>548</v>
      </c>
      <c r="M286" s="121" t="s">
        <v>549</v>
      </c>
      <c r="N286" s="124" t="s">
        <v>550</v>
      </c>
      <c r="O286" s="124" t="s">
        <v>548</v>
      </c>
      <c r="P286" s="124"/>
      <c r="Q286" s="121" t="s">
        <v>391</v>
      </c>
      <c r="R286" s="121"/>
    </row>
    <row r="287" spans="1:18" x14ac:dyDescent="0.2">
      <c r="A287" s="121">
        <v>15</v>
      </c>
      <c r="B287" s="121">
        <v>103</v>
      </c>
      <c r="C287" s="121" t="s">
        <v>215</v>
      </c>
      <c r="D287" s="121">
        <v>1028</v>
      </c>
      <c r="E287" s="121" t="s">
        <v>620</v>
      </c>
      <c r="F287" s="121" t="s">
        <v>621</v>
      </c>
      <c r="G287" s="121">
        <v>1063</v>
      </c>
      <c r="H287" s="121">
        <v>1</v>
      </c>
      <c r="I287" s="121" t="s">
        <v>385</v>
      </c>
      <c r="J287" s="121">
        <v>7223</v>
      </c>
      <c r="K287" s="121" t="s">
        <v>655</v>
      </c>
      <c r="L287" s="121" t="s">
        <v>656</v>
      </c>
      <c r="M287" s="121" t="s">
        <v>441</v>
      </c>
      <c r="N287" s="124">
        <v>314</v>
      </c>
      <c r="O287" s="124" t="s">
        <v>442</v>
      </c>
      <c r="P287" s="124"/>
      <c r="Q287" s="121" t="s">
        <v>391</v>
      </c>
      <c r="R287" s="121"/>
    </row>
    <row r="288" spans="1:18" x14ac:dyDescent="0.2">
      <c r="A288" s="121">
        <v>15</v>
      </c>
      <c r="B288" s="121">
        <v>103</v>
      </c>
      <c r="C288" s="121" t="s">
        <v>215</v>
      </c>
      <c r="D288" s="121">
        <v>1028</v>
      </c>
      <c r="E288" s="121" t="s">
        <v>620</v>
      </c>
      <c r="F288" s="121" t="s">
        <v>621</v>
      </c>
      <c r="G288" s="121">
        <v>1063</v>
      </c>
      <c r="H288" s="121">
        <v>1</v>
      </c>
      <c r="I288" s="121" t="s">
        <v>385</v>
      </c>
      <c r="J288" s="121">
        <v>7224</v>
      </c>
      <c r="K288" s="121" t="s">
        <v>657</v>
      </c>
      <c r="L288" s="121" t="s">
        <v>658</v>
      </c>
      <c r="M288" s="121" t="s">
        <v>590</v>
      </c>
      <c r="N288" s="124" t="s">
        <v>550</v>
      </c>
      <c r="O288" s="124" t="s">
        <v>548</v>
      </c>
      <c r="P288" s="124"/>
      <c r="Q288" s="121" t="s">
        <v>391</v>
      </c>
      <c r="R288" s="121"/>
    </row>
    <row r="289" spans="1:18" x14ac:dyDescent="0.2">
      <c r="A289" s="121">
        <v>15</v>
      </c>
      <c r="B289" s="121">
        <v>103</v>
      </c>
      <c r="C289" s="121" t="s">
        <v>215</v>
      </c>
      <c r="D289" s="121">
        <v>1028</v>
      </c>
      <c r="E289" s="121" t="s">
        <v>620</v>
      </c>
      <c r="F289" s="121" t="s">
        <v>621</v>
      </c>
      <c r="G289" s="121">
        <v>1063</v>
      </c>
      <c r="H289" s="121">
        <v>1</v>
      </c>
      <c r="I289" s="121" t="s">
        <v>385</v>
      </c>
      <c r="J289" s="121">
        <v>7225</v>
      </c>
      <c r="K289" s="121" t="s">
        <v>644</v>
      </c>
      <c r="L289" s="121" t="s">
        <v>645</v>
      </c>
      <c r="M289" s="121" t="s">
        <v>549</v>
      </c>
      <c r="N289" s="124">
        <v>228</v>
      </c>
      <c r="O289" s="124" t="s">
        <v>548</v>
      </c>
      <c r="P289" s="124"/>
      <c r="Q289" s="121" t="s">
        <v>391</v>
      </c>
      <c r="R289" s="121"/>
    </row>
    <row r="290" spans="1:18" x14ac:dyDescent="0.2">
      <c r="A290" s="121">
        <v>15</v>
      </c>
      <c r="B290" s="121">
        <v>103</v>
      </c>
      <c r="C290" s="121" t="s">
        <v>215</v>
      </c>
      <c r="D290" s="121">
        <v>1028</v>
      </c>
      <c r="E290" s="121" t="s">
        <v>620</v>
      </c>
      <c r="F290" s="121" t="s">
        <v>621</v>
      </c>
      <c r="G290" s="121">
        <v>1063</v>
      </c>
      <c r="H290" s="121">
        <v>1</v>
      </c>
      <c r="I290" s="121" t="s">
        <v>385</v>
      </c>
      <c r="J290" s="121">
        <v>7226</v>
      </c>
      <c r="K290" s="121" t="s">
        <v>659</v>
      </c>
      <c r="L290" s="121" t="s">
        <v>660</v>
      </c>
      <c r="M290" s="121" t="s">
        <v>651</v>
      </c>
      <c r="N290" s="124" t="s">
        <v>550</v>
      </c>
      <c r="O290" s="124" t="s">
        <v>555</v>
      </c>
      <c r="P290" s="124"/>
      <c r="Q290" s="121" t="s">
        <v>391</v>
      </c>
      <c r="R290" s="121"/>
    </row>
    <row r="291" spans="1:18" x14ac:dyDescent="0.2">
      <c r="A291" s="121">
        <v>15</v>
      </c>
      <c r="B291" s="121">
        <v>103</v>
      </c>
      <c r="C291" s="121" t="s">
        <v>215</v>
      </c>
      <c r="D291" s="121">
        <v>1028</v>
      </c>
      <c r="E291" s="121" t="s">
        <v>620</v>
      </c>
      <c r="F291" s="121" t="s">
        <v>621</v>
      </c>
      <c r="G291" s="121">
        <v>1063</v>
      </c>
      <c r="H291" s="121">
        <v>1</v>
      </c>
      <c r="I291" s="121" t="s">
        <v>385</v>
      </c>
      <c r="J291" s="121">
        <v>7227</v>
      </c>
      <c r="K291" s="121" t="s">
        <v>661</v>
      </c>
      <c r="L291" s="121" t="s">
        <v>662</v>
      </c>
      <c r="M291" s="121" t="s">
        <v>410</v>
      </c>
      <c r="N291" s="124">
        <v>211</v>
      </c>
      <c r="O291" s="124" t="s">
        <v>411</v>
      </c>
      <c r="P291" s="124"/>
      <c r="Q291" s="121" t="s">
        <v>391</v>
      </c>
      <c r="R291" s="121"/>
    </row>
    <row r="292" spans="1:18" x14ac:dyDescent="0.2">
      <c r="A292" s="121">
        <v>15</v>
      </c>
      <c r="B292" s="121">
        <v>103</v>
      </c>
      <c r="C292" s="121" t="s">
        <v>215</v>
      </c>
      <c r="D292" s="121">
        <v>1028</v>
      </c>
      <c r="E292" s="121" t="s">
        <v>620</v>
      </c>
      <c r="F292" s="121" t="s">
        <v>621</v>
      </c>
      <c r="G292" s="121">
        <v>1063</v>
      </c>
      <c r="H292" s="121">
        <v>1</v>
      </c>
      <c r="I292" s="121" t="s">
        <v>385</v>
      </c>
      <c r="J292" s="121">
        <v>7228</v>
      </c>
      <c r="K292" s="121" t="s">
        <v>644</v>
      </c>
      <c r="L292" s="121" t="s">
        <v>645</v>
      </c>
      <c r="M292" s="121" t="s">
        <v>549</v>
      </c>
      <c r="N292" s="124" t="s">
        <v>550</v>
      </c>
      <c r="O292" s="124" t="s">
        <v>548</v>
      </c>
      <c r="P292" s="124"/>
      <c r="Q292" s="121" t="s">
        <v>391</v>
      </c>
      <c r="R292" s="121"/>
    </row>
    <row r="293" spans="1:18" x14ac:dyDescent="0.2">
      <c r="A293" s="121">
        <v>15</v>
      </c>
      <c r="B293" s="121">
        <v>103</v>
      </c>
      <c r="C293" s="121" t="s">
        <v>215</v>
      </c>
      <c r="D293" s="121">
        <v>1028</v>
      </c>
      <c r="E293" s="121" t="s">
        <v>620</v>
      </c>
      <c r="F293" s="121" t="s">
        <v>621</v>
      </c>
      <c r="G293" s="121">
        <v>1063</v>
      </c>
      <c r="H293" s="121">
        <v>1</v>
      </c>
      <c r="I293" s="121" t="s">
        <v>385</v>
      </c>
      <c r="J293" s="121">
        <v>7229</v>
      </c>
      <c r="K293" s="121" t="s">
        <v>644</v>
      </c>
      <c r="L293" s="121" t="s">
        <v>645</v>
      </c>
      <c r="M293" s="121" t="s">
        <v>549</v>
      </c>
      <c r="N293" s="124" t="s">
        <v>550</v>
      </c>
      <c r="O293" s="124" t="s">
        <v>548</v>
      </c>
      <c r="P293" s="124"/>
      <c r="Q293" s="121" t="s">
        <v>391</v>
      </c>
      <c r="R293" s="121"/>
    </row>
    <row r="294" spans="1:18" x14ac:dyDescent="0.2">
      <c r="A294" s="121">
        <v>15</v>
      </c>
      <c r="B294" s="121">
        <v>103</v>
      </c>
      <c r="C294" s="121" t="s">
        <v>215</v>
      </c>
      <c r="D294" s="121">
        <v>1028</v>
      </c>
      <c r="E294" s="121" t="s">
        <v>620</v>
      </c>
      <c r="F294" s="121" t="s">
        <v>621</v>
      </c>
      <c r="G294" s="121">
        <v>1063</v>
      </c>
      <c r="H294" s="121">
        <v>1</v>
      </c>
      <c r="I294" s="121" t="s">
        <v>385</v>
      </c>
      <c r="J294" s="121">
        <v>7230</v>
      </c>
      <c r="K294" s="121" t="s">
        <v>663</v>
      </c>
      <c r="L294" s="121" t="s">
        <v>546</v>
      </c>
      <c r="M294" s="121" t="s">
        <v>577</v>
      </c>
      <c r="N294" s="124">
        <v>231</v>
      </c>
      <c r="O294" s="124" t="s">
        <v>380</v>
      </c>
      <c r="P294" s="124"/>
      <c r="Q294" s="121" t="s">
        <v>391</v>
      </c>
      <c r="R294" s="121"/>
    </row>
    <row r="295" spans="1:18" x14ac:dyDescent="0.2">
      <c r="A295" s="121">
        <v>15</v>
      </c>
      <c r="B295" s="121">
        <v>103</v>
      </c>
      <c r="C295" s="121" t="s">
        <v>215</v>
      </c>
      <c r="D295" s="121">
        <v>1028</v>
      </c>
      <c r="E295" s="121" t="s">
        <v>620</v>
      </c>
      <c r="F295" s="121" t="s">
        <v>621</v>
      </c>
      <c r="G295" s="121">
        <v>1063</v>
      </c>
      <c r="H295" s="121">
        <v>1</v>
      </c>
      <c r="I295" s="121" t="s">
        <v>385</v>
      </c>
      <c r="J295" s="121">
        <v>7231</v>
      </c>
      <c r="K295" s="121" t="s">
        <v>664</v>
      </c>
      <c r="L295" s="121" t="s">
        <v>556</v>
      </c>
      <c r="M295" s="121" t="s">
        <v>590</v>
      </c>
      <c r="N295" s="124" t="s">
        <v>550</v>
      </c>
      <c r="O295" s="124" t="s">
        <v>548</v>
      </c>
      <c r="P295" s="124"/>
      <c r="Q295" s="121" t="s">
        <v>391</v>
      </c>
      <c r="R295" s="121"/>
    </row>
    <row r="296" spans="1:18" x14ac:dyDescent="0.2">
      <c r="A296" s="121">
        <v>15</v>
      </c>
      <c r="B296" s="121">
        <v>103</v>
      </c>
      <c r="C296" s="121" t="s">
        <v>215</v>
      </c>
      <c r="D296" s="121">
        <v>1028</v>
      </c>
      <c r="E296" s="121" t="s">
        <v>620</v>
      </c>
      <c r="F296" s="121" t="s">
        <v>621</v>
      </c>
      <c r="G296" s="121">
        <v>1063</v>
      </c>
      <c r="H296" s="121">
        <v>1</v>
      </c>
      <c r="I296" s="121" t="s">
        <v>385</v>
      </c>
      <c r="J296" s="121">
        <v>7232</v>
      </c>
      <c r="K296" s="121" t="s">
        <v>569</v>
      </c>
      <c r="L296" s="121" t="s">
        <v>561</v>
      </c>
      <c r="M296" s="121" t="s">
        <v>571</v>
      </c>
      <c r="N296" s="124" t="s">
        <v>550</v>
      </c>
      <c r="O296" s="124" t="s">
        <v>561</v>
      </c>
      <c r="P296" s="124"/>
      <c r="Q296" s="121" t="s">
        <v>391</v>
      </c>
      <c r="R296" s="121"/>
    </row>
    <row r="297" spans="1:18" x14ac:dyDescent="0.2">
      <c r="A297" s="121">
        <v>15</v>
      </c>
      <c r="B297" s="121">
        <v>103</v>
      </c>
      <c r="C297" s="121" t="s">
        <v>215</v>
      </c>
      <c r="D297" s="121">
        <v>1028</v>
      </c>
      <c r="E297" s="121" t="s">
        <v>620</v>
      </c>
      <c r="F297" s="121" t="s">
        <v>621</v>
      </c>
      <c r="G297" s="121">
        <v>1063</v>
      </c>
      <c r="H297" s="121">
        <v>1</v>
      </c>
      <c r="I297" s="121" t="s">
        <v>385</v>
      </c>
      <c r="J297" s="121">
        <v>7233</v>
      </c>
      <c r="K297" s="121" t="s">
        <v>566</v>
      </c>
      <c r="L297" s="121" t="s">
        <v>647</v>
      </c>
      <c r="M297" s="121" t="s">
        <v>568</v>
      </c>
      <c r="N297" s="124" t="s">
        <v>550</v>
      </c>
      <c r="O297" s="124" t="s">
        <v>561</v>
      </c>
      <c r="P297" s="124"/>
      <c r="Q297" s="121" t="s">
        <v>391</v>
      </c>
      <c r="R297" s="121"/>
    </row>
    <row r="298" spans="1:18" x14ac:dyDescent="0.2">
      <c r="A298" s="121">
        <v>15</v>
      </c>
      <c r="B298" s="121">
        <v>103</v>
      </c>
      <c r="C298" s="121" t="s">
        <v>215</v>
      </c>
      <c r="D298" s="121">
        <v>1028</v>
      </c>
      <c r="E298" s="121" t="s">
        <v>620</v>
      </c>
      <c r="F298" s="121" t="s">
        <v>621</v>
      </c>
      <c r="G298" s="121">
        <v>1063</v>
      </c>
      <c r="H298" s="121">
        <v>1</v>
      </c>
      <c r="I298" s="121" t="s">
        <v>385</v>
      </c>
      <c r="J298" s="121">
        <v>7234</v>
      </c>
      <c r="K298" s="121" t="s">
        <v>644</v>
      </c>
      <c r="L298" s="121" t="s">
        <v>645</v>
      </c>
      <c r="M298" s="121" t="s">
        <v>549</v>
      </c>
      <c r="N298" s="124" t="s">
        <v>550</v>
      </c>
      <c r="O298" s="124" t="s">
        <v>548</v>
      </c>
      <c r="P298" s="124"/>
      <c r="Q298" s="121" t="s">
        <v>391</v>
      </c>
      <c r="R298" s="121"/>
    </row>
    <row r="299" spans="1:18" x14ac:dyDescent="0.2">
      <c r="A299" s="121">
        <v>15</v>
      </c>
      <c r="B299" s="121">
        <v>103</v>
      </c>
      <c r="C299" s="121" t="s">
        <v>215</v>
      </c>
      <c r="D299" s="121">
        <v>1028</v>
      </c>
      <c r="E299" s="121" t="s">
        <v>620</v>
      </c>
      <c r="F299" s="121" t="s">
        <v>621</v>
      </c>
      <c r="G299" s="121">
        <v>1063</v>
      </c>
      <c r="H299" s="121">
        <v>1</v>
      </c>
      <c r="I299" s="121" t="s">
        <v>385</v>
      </c>
      <c r="J299" s="121">
        <v>7235</v>
      </c>
      <c r="K299" s="121" t="s">
        <v>547</v>
      </c>
      <c r="L299" s="121" t="s">
        <v>548</v>
      </c>
      <c r="M299" s="121" t="s">
        <v>549</v>
      </c>
      <c r="N299" s="124" t="s">
        <v>550</v>
      </c>
      <c r="O299" s="124" t="s">
        <v>548</v>
      </c>
      <c r="P299" s="124"/>
      <c r="Q299" s="121" t="s">
        <v>391</v>
      </c>
      <c r="R299" s="121"/>
    </row>
    <row r="300" spans="1:18" x14ac:dyDescent="0.2">
      <c r="A300" s="121">
        <v>15</v>
      </c>
      <c r="B300" s="121">
        <v>103</v>
      </c>
      <c r="C300" s="121" t="s">
        <v>215</v>
      </c>
      <c r="D300" s="121">
        <v>1028</v>
      </c>
      <c r="E300" s="121" t="s">
        <v>620</v>
      </c>
      <c r="F300" s="121" t="s">
        <v>621</v>
      </c>
      <c r="G300" s="121">
        <v>1063</v>
      </c>
      <c r="H300" s="121">
        <v>1</v>
      </c>
      <c r="I300" s="121" t="s">
        <v>385</v>
      </c>
      <c r="J300" s="121">
        <v>7236</v>
      </c>
      <c r="K300" s="121" t="s">
        <v>547</v>
      </c>
      <c r="L300" s="121" t="s">
        <v>548</v>
      </c>
      <c r="M300" s="121" t="s">
        <v>549</v>
      </c>
      <c r="N300" s="124" t="s">
        <v>550</v>
      </c>
      <c r="O300" s="124" t="s">
        <v>548</v>
      </c>
      <c r="P300" s="124"/>
      <c r="Q300" s="121" t="s">
        <v>391</v>
      </c>
      <c r="R300" s="121"/>
    </row>
    <row r="301" spans="1:18" x14ac:dyDescent="0.2">
      <c r="A301" s="121">
        <v>15</v>
      </c>
      <c r="B301" s="121">
        <v>103</v>
      </c>
      <c r="C301" s="121" t="s">
        <v>215</v>
      </c>
      <c r="D301" s="121">
        <v>1028</v>
      </c>
      <c r="E301" s="121" t="s">
        <v>620</v>
      </c>
      <c r="F301" s="121" t="s">
        <v>621</v>
      </c>
      <c r="G301" s="121">
        <v>1063</v>
      </c>
      <c r="H301" s="121">
        <v>1</v>
      </c>
      <c r="I301" s="121" t="s">
        <v>385</v>
      </c>
      <c r="J301" s="121">
        <v>7237</v>
      </c>
      <c r="K301" s="121" t="s">
        <v>572</v>
      </c>
      <c r="L301" s="121" t="s">
        <v>573</v>
      </c>
      <c r="M301" s="121" t="s">
        <v>573</v>
      </c>
      <c r="N301" s="124">
        <v>410</v>
      </c>
      <c r="O301" s="124" t="s">
        <v>417</v>
      </c>
      <c r="P301" s="124"/>
      <c r="Q301" s="121" t="s">
        <v>391</v>
      </c>
      <c r="R301" s="121"/>
    </row>
    <row r="302" spans="1:18" x14ac:dyDescent="0.2">
      <c r="A302" s="121">
        <v>15</v>
      </c>
      <c r="B302" s="121">
        <v>103</v>
      </c>
      <c r="C302" s="121" t="s">
        <v>215</v>
      </c>
      <c r="D302" s="121">
        <v>1028</v>
      </c>
      <c r="E302" s="121" t="s">
        <v>620</v>
      </c>
      <c r="F302" s="121" t="s">
        <v>621</v>
      </c>
      <c r="G302" s="121">
        <v>1063</v>
      </c>
      <c r="H302" s="121">
        <v>1</v>
      </c>
      <c r="I302" s="121" t="s">
        <v>385</v>
      </c>
      <c r="J302" s="121">
        <v>7238</v>
      </c>
      <c r="K302" s="121" t="s">
        <v>563</v>
      </c>
      <c r="L302" s="121" t="s">
        <v>646</v>
      </c>
      <c r="M302" s="121" t="s">
        <v>665</v>
      </c>
      <c r="N302" s="124" t="s">
        <v>550</v>
      </c>
      <c r="O302" s="124" t="s">
        <v>561</v>
      </c>
      <c r="P302" s="124"/>
      <c r="Q302" s="121" t="s">
        <v>391</v>
      </c>
      <c r="R302" s="121"/>
    </row>
    <row r="303" spans="1:18" x14ac:dyDescent="0.2">
      <c r="A303" s="121">
        <v>15</v>
      </c>
      <c r="B303" s="121">
        <v>103</v>
      </c>
      <c r="C303" s="121" t="s">
        <v>215</v>
      </c>
      <c r="D303" s="121">
        <v>1028</v>
      </c>
      <c r="E303" s="121" t="s">
        <v>620</v>
      </c>
      <c r="F303" s="121" t="s">
        <v>621</v>
      </c>
      <c r="G303" s="121">
        <v>1063</v>
      </c>
      <c r="H303" s="121">
        <v>1</v>
      </c>
      <c r="I303" s="121" t="s">
        <v>385</v>
      </c>
      <c r="J303" s="121">
        <v>7239</v>
      </c>
      <c r="K303" s="121" t="s">
        <v>666</v>
      </c>
      <c r="L303" s="121" t="s">
        <v>667</v>
      </c>
      <c r="M303" s="121" t="s">
        <v>668</v>
      </c>
      <c r="N303" s="124">
        <v>670</v>
      </c>
      <c r="O303" s="124" t="s">
        <v>417</v>
      </c>
      <c r="P303" s="124"/>
      <c r="Q303" s="121" t="s">
        <v>391</v>
      </c>
      <c r="R303" s="121"/>
    </row>
    <row r="304" spans="1:18" x14ac:dyDescent="0.2">
      <c r="A304" s="121">
        <v>15</v>
      </c>
      <c r="B304" s="121">
        <v>103</v>
      </c>
      <c r="C304" s="121" t="s">
        <v>215</v>
      </c>
      <c r="D304" s="121">
        <v>1028</v>
      </c>
      <c r="E304" s="121" t="s">
        <v>620</v>
      </c>
      <c r="F304" s="121" t="s">
        <v>621</v>
      </c>
      <c r="G304" s="121">
        <v>1063</v>
      </c>
      <c r="H304" s="121">
        <v>1</v>
      </c>
      <c r="I304" s="121" t="s">
        <v>385</v>
      </c>
      <c r="J304" s="121">
        <v>7240</v>
      </c>
      <c r="K304" s="121" t="s">
        <v>669</v>
      </c>
      <c r="L304" s="121" t="s">
        <v>580</v>
      </c>
      <c r="M304" s="121" t="s">
        <v>585</v>
      </c>
      <c r="N304" s="124">
        <v>204</v>
      </c>
      <c r="O304" s="124" t="s">
        <v>411</v>
      </c>
      <c r="P304" s="124"/>
      <c r="Q304" s="121" t="s">
        <v>391</v>
      </c>
      <c r="R304" s="121"/>
    </row>
    <row r="305" spans="1:18" x14ac:dyDescent="0.2">
      <c r="A305" s="121">
        <v>15</v>
      </c>
      <c r="B305" s="121">
        <v>103</v>
      </c>
      <c r="C305" s="121" t="s">
        <v>215</v>
      </c>
      <c r="D305" s="121">
        <v>1028</v>
      </c>
      <c r="E305" s="121" t="s">
        <v>620</v>
      </c>
      <c r="F305" s="121" t="s">
        <v>621</v>
      </c>
      <c r="G305" s="121">
        <v>1063</v>
      </c>
      <c r="H305" s="121">
        <v>1</v>
      </c>
      <c r="I305" s="121" t="s">
        <v>385</v>
      </c>
      <c r="J305" s="121">
        <v>7241</v>
      </c>
      <c r="K305" s="121" t="s">
        <v>532</v>
      </c>
      <c r="L305" s="121" t="s">
        <v>578</v>
      </c>
      <c r="M305" s="121" t="s">
        <v>413</v>
      </c>
      <c r="N305" s="124">
        <v>358</v>
      </c>
      <c r="O305" s="124" t="s">
        <v>411</v>
      </c>
      <c r="P305" s="124"/>
      <c r="Q305" s="121" t="s">
        <v>391</v>
      </c>
      <c r="R305" s="121"/>
    </row>
    <row r="306" spans="1:18" x14ac:dyDescent="0.2">
      <c r="A306" s="121">
        <v>15</v>
      </c>
      <c r="B306" s="121">
        <v>103</v>
      </c>
      <c r="C306" s="121" t="s">
        <v>215</v>
      </c>
      <c r="D306" s="121">
        <v>1028</v>
      </c>
      <c r="E306" s="121" t="s">
        <v>620</v>
      </c>
      <c r="F306" s="121" t="s">
        <v>621</v>
      </c>
      <c r="G306" s="121">
        <v>1063</v>
      </c>
      <c r="H306" s="121">
        <v>1</v>
      </c>
      <c r="I306" s="121" t="s">
        <v>385</v>
      </c>
      <c r="J306" s="121">
        <v>7242</v>
      </c>
      <c r="K306" s="121" t="s">
        <v>547</v>
      </c>
      <c r="L306" s="121" t="s">
        <v>670</v>
      </c>
      <c r="M306" s="121" t="s">
        <v>590</v>
      </c>
      <c r="N306" s="124">
        <v>280</v>
      </c>
      <c r="O306" s="124" t="s">
        <v>548</v>
      </c>
      <c r="P306" s="124"/>
      <c r="Q306" s="121" t="s">
        <v>391</v>
      </c>
      <c r="R306" s="121"/>
    </row>
    <row r="307" spans="1:18" x14ac:dyDescent="0.2">
      <c r="A307" s="121">
        <v>15</v>
      </c>
      <c r="B307" s="121">
        <v>103</v>
      </c>
      <c r="C307" s="121" t="s">
        <v>215</v>
      </c>
      <c r="D307" s="121">
        <v>1028</v>
      </c>
      <c r="E307" s="121" t="s">
        <v>620</v>
      </c>
      <c r="F307" s="121" t="s">
        <v>621</v>
      </c>
      <c r="G307" s="121">
        <v>1063</v>
      </c>
      <c r="H307" s="121">
        <v>1</v>
      </c>
      <c r="I307" s="121" t="s">
        <v>385</v>
      </c>
      <c r="J307" s="121">
        <v>7243</v>
      </c>
      <c r="K307" s="121" t="s">
        <v>671</v>
      </c>
      <c r="L307" s="121" t="s">
        <v>672</v>
      </c>
      <c r="M307" s="121" t="s">
        <v>410</v>
      </c>
      <c r="N307" s="124">
        <v>158</v>
      </c>
      <c r="O307" s="124" t="s">
        <v>411</v>
      </c>
      <c r="P307" s="124"/>
      <c r="Q307" s="121" t="s">
        <v>391</v>
      </c>
      <c r="R307" s="121"/>
    </row>
    <row r="308" spans="1:18" x14ac:dyDescent="0.2">
      <c r="A308" s="121">
        <v>15</v>
      </c>
      <c r="B308" s="121">
        <v>103</v>
      </c>
      <c r="C308" s="121" t="s">
        <v>215</v>
      </c>
      <c r="D308" s="121">
        <v>1028</v>
      </c>
      <c r="E308" s="121" t="s">
        <v>620</v>
      </c>
      <c r="F308" s="121" t="s">
        <v>621</v>
      </c>
      <c r="G308" s="121">
        <v>1063</v>
      </c>
      <c r="H308" s="121">
        <v>1</v>
      </c>
      <c r="I308" s="121" t="s">
        <v>385</v>
      </c>
      <c r="J308" s="121">
        <v>7244</v>
      </c>
      <c r="K308" s="121">
        <v>2</v>
      </c>
      <c r="L308" s="121">
        <v>2</v>
      </c>
      <c r="M308" s="121" t="s">
        <v>413</v>
      </c>
      <c r="N308" s="124">
        <v>179</v>
      </c>
      <c r="O308" s="124" t="s">
        <v>411</v>
      </c>
      <c r="P308" s="124"/>
      <c r="Q308" s="121" t="s">
        <v>391</v>
      </c>
      <c r="R308" s="121"/>
    </row>
    <row r="309" spans="1:18" x14ac:dyDescent="0.2">
      <c r="A309" s="121">
        <v>15</v>
      </c>
      <c r="B309" s="121">
        <v>103</v>
      </c>
      <c r="C309" s="121" t="s">
        <v>215</v>
      </c>
      <c r="D309" s="121">
        <v>1028</v>
      </c>
      <c r="E309" s="121" t="s">
        <v>620</v>
      </c>
      <c r="F309" s="121" t="s">
        <v>621</v>
      </c>
      <c r="G309" s="121">
        <v>1063</v>
      </c>
      <c r="H309" s="121">
        <v>1</v>
      </c>
      <c r="I309" s="121" t="s">
        <v>385</v>
      </c>
      <c r="J309" s="121">
        <v>7245</v>
      </c>
      <c r="K309" s="121" t="s">
        <v>456</v>
      </c>
      <c r="L309" s="121" t="s">
        <v>673</v>
      </c>
      <c r="M309" s="121" t="s">
        <v>577</v>
      </c>
      <c r="N309" s="124">
        <v>217</v>
      </c>
      <c r="O309" s="124" t="s">
        <v>380</v>
      </c>
      <c r="P309" s="124"/>
      <c r="Q309" s="121" t="s">
        <v>391</v>
      </c>
      <c r="R309" s="121"/>
    </row>
    <row r="310" spans="1:18" x14ac:dyDescent="0.2">
      <c r="A310" s="121">
        <v>15</v>
      </c>
      <c r="B310" s="121">
        <v>103</v>
      </c>
      <c r="C310" s="121" t="s">
        <v>215</v>
      </c>
      <c r="D310" s="121">
        <v>1028</v>
      </c>
      <c r="E310" s="121" t="s">
        <v>620</v>
      </c>
      <c r="F310" s="121" t="s">
        <v>621</v>
      </c>
      <c r="G310" s="121">
        <v>1063</v>
      </c>
      <c r="H310" s="121">
        <v>1</v>
      </c>
      <c r="I310" s="121" t="s">
        <v>385</v>
      </c>
      <c r="J310" s="121">
        <v>7246</v>
      </c>
      <c r="K310" s="121" t="s">
        <v>674</v>
      </c>
      <c r="L310" s="121" t="s">
        <v>542</v>
      </c>
      <c r="M310" s="121" t="s">
        <v>577</v>
      </c>
      <c r="N310" s="124">
        <v>373</v>
      </c>
      <c r="O310" s="124" t="s">
        <v>380</v>
      </c>
      <c r="P310" s="124"/>
      <c r="Q310" s="121" t="s">
        <v>391</v>
      </c>
      <c r="R310" s="121"/>
    </row>
    <row r="311" spans="1:18" x14ac:dyDescent="0.2">
      <c r="A311" s="121">
        <v>15</v>
      </c>
      <c r="B311" s="121">
        <v>103</v>
      </c>
      <c r="C311" s="121" t="s">
        <v>215</v>
      </c>
      <c r="D311" s="121">
        <v>1028</v>
      </c>
      <c r="E311" s="121" t="s">
        <v>620</v>
      </c>
      <c r="F311" s="121" t="s">
        <v>621</v>
      </c>
      <c r="G311" s="121">
        <v>1063</v>
      </c>
      <c r="H311" s="121">
        <v>1</v>
      </c>
      <c r="I311" s="121" t="s">
        <v>385</v>
      </c>
      <c r="J311" s="121">
        <v>7247</v>
      </c>
      <c r="K311" s="121" t="s">
        <v>547</v>
      </c>
      <c r="L311" s="121" t="s">
        <v>675</v>
      </c>
      <c r="M311" s="121" t="s">
        <v>590</v>
      </c>
      <c r="N311" s="124" t="s">
        <v>550</v>
      </c>
      <c r="O311" s="124" t="s">
        <v>548</v>
      </c>
      <c r="P311" s="124"/>
      <c r="Q311" s="121" t="s">
        <v>391</v>
      </c>
      <c r="R311" s="121"/>
    </row>
    <row r="312" spans="1:18" x14ac:dyDescent="0.2">
      <c r="A312" s="121">
        <v>15</v>
      </c>
      <c r="B312" s="121">
        <v>103</v>
      </c>
      <c r="C312" s="121" t="s">
        <v>215</v>
      </c>
      <c r="D312" s="121">
        <v>1028</v>
      </c>
      <c r="E312" s="121" t="s">
        <v>620</v>
      </c>
      <c r="F312" s="121" t="s">
        <v>621</v>
      </c>
      <c r="G312" s="121">
        <v>1063</v>
      </c>
      <c r="H312" s="121">
        <v>1</v>
      </c>
      <c r="I312" s="121" t="s">
        <v>385</v>
      </c>
      <c r="J312" s="121">
        <v>7248</v>
      </c>
      <c r="K312" s="121" t="s">
        <v>676</v>
      </c>
      <c r="L312" s="121" t="s">
        <v>677</v>
      </c>
      <c r="M312" s="121" t="s">
        <v>590</v>
      </c>
      <c r="N312" s="124" t="s">
        <v>550</v>
      </c>
      <c r="O312" s="124" t="s">
        <v>548</v>
      </c>
      <c r="P312" s="124"/>
      <c r="Q312" s="121" t="s">
        <v>391</v>
      </c>
      <c r="R312" s="121"/>
    </row>
    <row r="313" spans="1:18" x14ac:dyDescent="0.2">
      <c r="A313" s="121">
        <v>15</v>
      </c>
      <c r="B313" s="121">
        <v>103</v>
      </c>
      <c r="C313" s="121" t="s">
        <v>215</v>
      </c>
      <c r="D313" s="121">
        <v>1028</v>
      </c>
      <c r="E313" s="121" t="s">
        <v>620</v>
      </c>
      <c r="F313" s="121" t="s">
        <v>621</v>
      </c>
      <c r="G313" s="121">
        <v>1063</v>
      </c>
      <c r="H313" s="121">
        <v>1</v>
      </c>
      <c r="I313" s="121" t="s">
        <v>385</v>
      </c>
      <c r="J313" s="121">
        <v>7249</v>
      </c>
      <c r="K313" s="121" t="s">
        <v>547</v>
      </c>
      <c r="L313" s="121" t="s">
        <v>678</v>
      </c>
      <c r="M313" s="121" t="s">
        <v>590</v>
      </c>
      <c r="N313" s="124" t="s">
        <v>550</v>
      </c>
      <c r="O313" s="124" t="s">
        <v>548</v>
      </c>
      <c r="P313" s="124"/>
      <c r="Q313" s="121" t="s">
        <v>391</v>
      </c>
      <c r="R313" s="121"/>
    </row>
    <row r="314" spans="1:18" x14ac:dyDescent="0.2">
      <c r="A314" s="121">
        <v>15</v>
      </c>
      <c r="B314" s="121">
        <v>103</v>
      </c>
      <c r="C314" s="121" t="s">
        <v>215</v>
      </c>
      <c r="D314" s="121">
        <v>1028</v>
      </c>
      <c r="E314" s="121" t="s">
        <v>620</v>
      </c>
      <c r="F314" s="121" t="s">
        <v>621</v>
      </c>
      <c r="G314" s="121">
        <v>1063</v>
      </c>
      <c r="H314" s="121">
        <v>1</v>
      </c>
      <c r="I314" s="121" t="s">
        <v>385</v>
      </c>
      <c r="J314" s="121">
        <v>7250</v>
      </c>
      <c r="K314" s="121" t="s">
        <v>547</v>
      </c>
      <c r="L314" s="121" t="s">
        <v>679</v>
      </c>
      <c r="M314" s="121" t="s">
        <v>590</v>
      </c>
      <c r="N314" s="124" t="s">
        <v>550</v>
      </c>
      <c r="O314" s="124" t="s">
        <v>548</v>
      </c>
      <c r="P314" s="124"/>
      <c r="Q314" s="121" t="s">
        <v>391</v>
      </c>
      <c r="R314" s="121"/>
    </row>
    <row r="315" spans="1:18" x14ac:dyDescent="0.2">
      <c r="A315" s="121">
        <v>15</v>
      </c>
      <c r="B315" s="121">
        <v>103</v>
      </c>
      <c r="C315" s="121" t="s">
        <v>215</v>
      </c>
      <c r="D315" s="121">
        <v>1028</v>
      </c>
      <c r="E315" s="121" t="s">
        <v>620</v>
      </c>
      <c r="F315" s="121" t="s">
        <v>621</v>
      </c>
      <c r="G315" s="121">
        <v>1063</v>
      </c>
      <c r="H315" s="121">
        <v>1</v>
      </c>
      <c r="I315" s="121" t="s">
        <v>385</v>
      </c>
      <c r="J315" s="121">
        <v>7251</v>
      </c>
      <c r="K315" s="121" t="s">
        <v>569</v>
      </c>
      <c r="L315" s="121" t="s">
        <v>680</v>
      </c>
      <c r="M315" s="121" t="s">
        <v>681</v>
      </c>
      <c r="N315" s="124" t="s">
        <v>550</v>
      </c>
      <c r="O315" s="124" t="s">
        <v>561</v>
      </c>
      <c r="P315" s="124"/>
      <c r="Q315" s="121" t="s">
        <v>391</v>
      </c>
      <c r="R315" s="121"/>
    </row>
    <row r="316" spans="1:18" x14ac:dyDescent="0.2">
      <c r="A316" s="121">
        <v>15</v>
      </c>
      <c r="B316" s="121">
        <v>103</v>
      </c>
      <c r="C316" s="121" t="s">
        <v>215</v>
      </c>
      <c r="D316" s="121">
        <v>1028</v>
      </c>
      <c r="E316" s="121" t="s">
        <v>620</v>
      </c>
      <c r="F316" s="121" t="s">
        <v>621</v>
      </c>
      <c r="G316" s="121">
        <v>1063</v>
      </c>
      <c r="H316" s="121">
        <v>1</v>
      </c>
      <c r="I316" s="121" t="s">
        <v>385</v>
      </c>
      <c r="J316" s="121">
        <v>7252</v>
      </c>
      <c r="K316" s="121" t="s">
        <v>682</v>
      </c>
      <c r="L316" s="121" t="s">
        <v>683</v>
      </c>
      <c r="M316" s="121" t="s">
        <v>590</v>
      </c>
      <c r="N316" s="124" t="s">
        <v>550</v>
      </c>
      <c r="O316" s="124" t="s">
        <v>548</v>
      </c>
      <c r="P316" s="124"/>
      <c r="Q316" s="121" t="s">
        <v>391</v>
      </c>
      <c r="R316" s="121"/>
    </row>
    <row r="317" spans="1:18" x14ac:dyDescent="0.2">
      <c r="A317" s="121">
        <v>15</v>
      </c>
      <c r="B317" s="121">
        <v>103</v>
      </c>
      <c r="C317" s="121" t="s">
        <v>215</v>
      </c>
      <c r="D317" s="121">
        <v>1028</v>
      </c>
      <c r="E317" s="121" t="s">
        <v>620</v>
      </c>
      <c r="F317" s="121" t="s">
        <v>621</v>
      </c>
      <c r="G317" s="121">
        <v>1063</v>
      </c>
      <c r="H317" s="121">
        <v>1</v>
      </c>
      <c r="I317" s="121" t="s">
        <v>385</v>
      </c>
      <c r="J317" s="121">
        <v>7253</v>
      </c>
      <c r="K317" s="121" t="s">
        <v>547</v>
      </c>
      <c r="L317" s="121" t="s">
        <v>684</v>
      </c>
      <c r="M317" s="121" t="s">
        <v>651</v>
      </c>
      <c r="N317" s="124" t="s">
        <v>550</v>
      </c>
      <c r="O317" s="124" t="s">
        <v>555</v>
      </c>
      <c r="P317" s="124"/>
      <c r="Q317" s="121" t="s">
        <v>391</v>
      </c>
      <c r="R317" s="121"/>
    </row>
    <row r="318" spans="1:18" x14ac:dyDescent="0.2">
      <c r="A318" s="121">
        <v>15</v>
      </c>
      <c r="B318" s="121">
        <v>103</v>
      </c>
      <c r="C318" s="121" t="s">
        <v>215</v>
      </c>
      <c r="D318" s="121">
        <v>1028</v>
      </c>
      <c r="E318" s="121" t="s">
        <v>620</v>
      </c>
      <c r="F318" s="121" t="s">
        <v>621</v>
      </c>
      <c r="G318" s="121">
        <v>1063</v>
      </c>
      <c r="H318" s="121">
        <v>1</v>
      </c>
      <c r="I318" s="121" t="s">
        <v>385</v>
      </c>
      <c r="J318" s="121">
        <v>7254</v>
      </c>
      <c r="K318" s="121" t="s">
        <v>685</v>
      </c>
      <c r="L318" s="121" t="s">
        <v>686</v>
      </c>
      <c r="M318" s="121" t="s">
        <v>549</v>
      </c>
      <c r="N318" s="124" t="s">
        <v>550</v>
      </c>
      <c r="O318" s="124" t="s">
        <v>548</v>
      </c>
      <c r="P318" s="124"/>
      <c r="Q318" s="121" t="s">
        <v>391</v>
      </c>
      <c r="R318" s="121"/>
    </row>
    <row r="319" spans="1:18" x14ac:dyDescent="0.2">
      <c r="A319" s="121">
        <v>15</v>
      </c>
      <c r="B319" s="121">
        <v>103</v>
      </c>
      <c r="C319" s="121" t="s">
        <v>215</v>
      </c>
      <c r="D319" s="121">
        <v>1028</v>
      </c>
      <c r="E319" s="121" t="s">
        <v>620</v>
      </c>
      <c r="F319" s="121" t="s">
        <v>621</v>
      </c>
      <c r="G319" s="121">
        <v>1063</v>
      </c>
      <c r="H319" s="121">
        <v>1</v>
      </c>
      <c r="I319" s="121" t="s">
        <v>385</v>
      </c>
      <c r="J319" s="121">
        <v>7255</v>
      </c>
      <c r="K319" s="121" t="s">
        <v>687</v>
      </c>
      <c r="L319" s="121" t="s">
        <v>688</v>
      </c>
      <c r="M319" s="121" t="s">
        <v>665</v>
      </c>
      <c r="N319" s="124" t="s">
        <v>550</v>
      </c>
      <c r="O319" s="124" t="s">
        <v>561</v>
      </c>
      <c r="P319" s="124"/>
      <c r="Q319" s="121" t="s">
        <v>391</v>
      </c>
      <c r="R319" s="121"/>
    </row>
    <row r="320" spans="1:18" x14ac:dyDescent="0.2">
      <c r="A320" s="121">
        <v>15</v>
      </c>
      <c r="B320" s="121">
        <v>103</v>
      </c>
      <c r="C320" s="121" t="s">
        <v>215</v>
      </c>
      <c r="D320" s="121">
        <v>1028</v>
      </c>
      <c r="E320" s="121" t="s">
        <v>620</v>
      </c>
      <c r="F320" s="121" t="s">
        <v>621</v>
      </c>
      <c r="G320" s="121">
        <v>1063</v>
      </c>
      <c r="H320" s="121">
        <v>1</v>
      </c>
      <c r="I320" s="121" t="s">
        <v>385</v>
      </c>
      <c r="J320" s="121">
        <v>7256</v>
      </c>
      <c r="K320" s="121" t="s">
        <v>586</v>
      </c>
      <c r="L320" s="121" t="s">
        <v>587</v>
      </c>
      <c r="M320" s="121" t="s">
        <v>577</v>
      </c>
      <c r="N320" s="124">
        <v>284</v>
      </c>
      <c r="O320" s="124" t="s">
        <v>380</v>
      </c>
      <c r="P320" s="124"/>
      <c r="Q320" s="121" t="s">
        <v>391</v>
      </c>
      <c r="R320" s="121"/>
    </row>
    <row r="321" spans="1:18" x14ac:dyDescent="0.2">
      <c r="A321" s="121">
        <v>15</v>
      </c>
      <c r="B321" s="121">
        <v>103</v>
      </c>
      <c r="C321" s="121" t="s">
        <v>215</v>
      </c>
      <c r="D321" s="121">
        <v>1028</v>
      </c>
      <c r="E321" s="121" t="s">
        <v>620</v>
      </c>
      <c r="F321" s="121" t="s">
        <v>621</v>
      </c>
      <c r="G321" s="121">
        <v>1063</v>
      </c>
      <c r="H321" s="121">
        <v>1</v>
      </c>
      <c r="I321" s="121" t="s">
        <v>385</v>
      </c>
      <c r="J321" s="121">
        <v>7257</v>
      </c>
      <c r="K321" s="121" t="s">
        <v>569</v>
      </c>
      <c r="L321" s="121" t="s">
        <v>561</v>
      </c>
      <c r="M321" s="121" t="s">
        <v>571</v>
      </c>
      <c r="N321" s="124" t="s">
        <v>550</v>
      </c>
      <c r="O321" s="124" t="s">
        <v>561</v>
      </c>
      <c r="P321" s="124"/>
      <c r="Q321" s="121" t="s">
        <v>391</v>
      </c>
      <c r="R321" s="121"/>
    </row>
    <row r="322" spans="1:18" x14ac:dyDescent="0.2">
      <c r="A322" s="121">
        <v>15</v>
      </c>
      <c r="B322" s="121">
        <v>103</v>
      </c>
      <c r="C322" s="121" t="s">
        <v>215</v>
      </c>
      <c r="D322" s="121">
        <v>1028</v>
      </c>
      <c r="E322" s="121" t="s">
        <v>620</v>
      </c>
      <c r="F322" s="121" t="s">
        <v>621</v>
      </c>
      <c r="G322" s="121">
        <v>1063</v>
      </c>
      <c r="H322" s="121">
        <v>1</v>
      </c>
      <c r="I322" s="121" t="s">
        <v>385</v>
      </c>
      <c r="J322" s="121">
        <v>7258</v>
      </c>
      <c r="K322" s="121" t="s">
        <v>525</v>
      </c>
      <c r="L322" s="121" t="s">
        <v>689</v>
      </c>
      <c r="M322" s="121" t="s">
        <v>497</v>
      </c>
      <c r="N322" s="124">
        <v>265</v>
      </c>
      <c r="O322" s="124" t="s">
        <v>186</v>
      </c>
      <c r="P322" s="124"/>
      <c r="Q322" s="121" t="s">
        <v>391</v>
      </c>
      <c r="R322" s="121"/>
    </row>
    <row r="323" spans="1:18" x14ac:dyDescent="0.2">
      <c r="A323" s="121">
        <v>117</v>
      </c>
      <c r="B323" s="121">
        <v>173</v>
      </c>
      <c r="C323" s="121" t="s">
        <v>1570</v>
      </c>
      <c r="D323" s="121">
        <v>747</v>
      </c>
      <c r="E323" s="121" t="s">
        <v>694</v>
      </c>
      <c r="F323" s="121" t="s">
        <v>1415</v>
      </c>
      <c r="G323" s="121">
        <v>747</v>
      </c>
      <c r="H323" s="121">
        <v>1</v>
      </c>
      <c r="I323" s="121" t="s">
        <v>385</v>
      </c>
      <c r="J323" s="121">
        <v>357</v>
      </c>
      <c r="K323" s="121">
        <v>13</v>
      </c>
      <c r="L323" s="121">
        <v>13</v>
      </c>
      <c r="M323" s="121" t="s">
        <v>383</v>
      </c>
      <c r="N323" s="124">
        <v>805</v>
      </c>
      <c r="O323" s="124" t="s">
        <v>380</v>
      </c>
      <c r="P323" s="124" t="s">
        <v>427</v>
      </c>
      <c r="Q323" s="121" t="s">
        <v>381</v>
      </c>
      <c r="R323" s="121"/>
    </row>
    <row r="324" spans="1:18" x14ac:dyDescent="0.2">
      <c r="A324" s="121">
        <v>117</v>
      </c>
      <c r="B324" s="121">
        <v>173</v>
      </c>
      <c r="C324" s="121" t="s">
        <v>1570</v>
      </c>
      <c r="D324" s="121">
        <v>748</v>
      </c>
      <c r="E324" s="121" t="s">
        <v>1413</v>
      </c>
      <c r="F324" s="121" t="s">
        <v>1414</v>
      </c>
      <c r="G324" s="121">
        <v>748</v>
      </c>
      <c r="H324" s="121">
        <v>1</v>
      </c>
      <c r="I324" s="121" t="s">
        <v>385</v>
      </c>
      <c r="J324" s="121">
        <v>358</v>
      </c>
      <c r="K324" s="121">
        <v>12</v>
      </c>
      <c r="L324" s="121">
        <v>12</v>
      </c>
      <c r="M324" s="121" t="s">
        <v>734</v>
      </c>
      <c r="N324" s="124">
        <v>805</v>
      </c>
      <c r="O324" s="124" t="s">
        <v>380</v>
      </c>
      <c r="P324" s="124" t="s">
        <v>427</v>
      </c>
      <c r="Q324" s="121" t="s">
        <v>381</v>
      </c>
      <c r="R324" s="121"/>
    </row>
    <row r="325" spans="1:18" x14ac:dyDescent="0.2">
      <c r="A325" s="121">
        <v>117</v>
      </c>
      <c r="B325" s="121">
        <v>173</v>
      </c>
      <c r="C325" s="121" t="s">
        <v>1570</v>
      </c>
      <c r="D325" s="121">
        <v>749</v>
      </c>
      <c r="E325" s="121" t="s">
        <v>1411</v>
      </c>
      <c r="F325" s="121" t="s">
        <v>1412</v>
      </c>
      <c r="G325" s="121">
        <v>749</v>
      </c>
      <c r="H325" s="121">
        <v>1</v>
      </c>
      <c r="I325" s="121" t="s">
        <v>385</v>
      </c>
      <c r="J325" s="121">
        <v>359</v>
      </c>
      <c r="K325" s="121">
        <v>11</v>
      </c>
      <c r="L325" s="121">
        <v>11</v>
      </c>
      <c r="M325" s="121" t="s">
        <v>383</v>
      </c>
      <c r="N325" s="124">
        <v>770</v>
      </c>
      <c r="O325" s="124" t="s">
        <v>380</v>
      </c>
      <c r="P325" s="124" t="s">
        <v>427</v>
      </c>
      <c r="Q325" s="121" t="s">
        <v>381</v>
      </c>
      <c r="R325" s="121"/>
    </row>
    <row r="326" spans="1:18" x14ac:dyDescent="0.2">
      <c r="A326" s="121">
        <v>117</v>
      </c>
      <c r="B326" s="121">
        <v>173</v>
      </c>
      <c r="C326" s="121" t="s">
        <v>1570</v>
      </c>
      <c r="D326" s="121">
        <v>750</v>
      </c>
      <c r="E326" s="121" t="s">
        <v>1409</v>
      </c>
      <c r="F326" s="121" t="s">
        <v>1410</v>
      </c>
      <c r="G326" s="121">
        <v>750</v>
      </c>
      <c r="H326" s="121">
        <v>1</v>
      </c>
      <c r="I326" s="121" t="s">
        <v>385</v>
      </c>
      <c r="J326" s="121">
        <v>360</v>
      </c>
      <c r="K326" s="121">
        <v>10</v>
      </c>
      <c r="L326" s="121">
        <v>10</v>
      </c>
      <c r="M326" s="121" t="s">
        <v>383</v>
      </c>
      <c r="N326" s="124">
        <v>805</v>
      </c>
      <c r="O326" s="124" t="s">
        <v>380</v>
      </c>
      <c r="P326" s="124" t="s">
        <v>427</v>
      </c>
      <c r="Q326" s="121" t="s">
        <v>381</v>
      </c>
      <c r="R326" s="121"/>
    </row>
    <row r="327" spans="1:18" x14ac:dyDescent="0.2">
      <c r="A327" s="121">
        <v>117</v>
      </c>
      <c r="B327" s="121">
        <v>173</v>
      </c>
      <c r="C327" s="121" t="s">
        <v>1570</v>
      </c>
      <c r="D327" s="121">
        <v>751</v>
      </c>
      <c r="E327" s="121" t="s">
        <v>642</v>
      </c>
      <c r="F327" s="121" t="s">
        <v>643</v>
      </c>
      <c r="G327" s="121">
        <v>751</v>
      </c>
      <c r="H327" s="121">
        <v>1</v>
      </c>
      <c r="I327" s="121" t="s">
        <v>385</v>
      </c>
      <c r="J327" s="121">
        <v>361</v>
      </c>
      <c r="K327" s="121">
        <v>9</v>
      </c>
      <c r="L327" s="121">
        <v>9</v>
      </c>
      <c r="M327" s="121" t="s">
        <v>383</v>
      </c>
      <c r="N327" s="124">
        <v>805</v>
      </c>
      <c r="O327" s="124" t="s">
        <v>380</v>
      </c>
      <c r="P327" s="124" t="s">
        <v>427</v>
      </c>
      <c r="Q327" s="121" t="s">
        <v>381</v>
      </c>
      <c r="R327" s="121"/>
    </row>
    <row r="328" spans="1:18" x14ac:dyDescent="0.2">
      <c r="A328" s="121">
        <v>117</v>
      </c>
      <c r="B328" s="121">
        <v>173</v>
      </c>
      <c r="C328" s="121" t="s">
        <v>1570</v>
      </c>
      <c r="D328" s="121">
        <v>752</v>
      </c>
      <c r="E328" s="121" t="s">
        <v>640</v>
      </c>
      <c r="F328" s="121" t="s">
        <v>641</v>
      </c>
      <c r="G328" s="121">
        <v>752</v>
      </c>
      <c r="H328" s="121">
        <v>1</v>
      </c>
      <c r="I328" s="121" t="s">
        <v>385</v>
      </c>
      <c r="J328" s="121">
        <v>362</v>
      </c>
      <c r="K328" s="121">
        <v>8</v>
      </c>
      <c r="L328" s="121">
        <v>8</v>
      </c>
      <c r="M328" s="121" t="s">
        <v>536</v>
      </c>
      <c r="N328" s="124">
        <v>805</v>
      </c>
      <c r="O328" s="124" t="s">
        <v>380</v>
      </c>
      <c r="P328" s="124" t="s">
        <v>427</v>
      </c>
      <c r="Q328" s="121" t="s">
        <v>381</v>
      </c>
      <c r="R328" s="121"/>
    </row>
    <row r="329" spans="1:18" x14ac:dyDescent="0.2">
      <c r="A329" s="121">
        <v>117</v>
      </c>
      <c r="B329" s="121">
        <v>173</v>
      </c>
      <c r="C329" s="121" t="s">
        <v>1570</v>
      </c>
      <c r="D329" s="121">
        <v>753</v>
      </c>
      <c r="E329" s="121" t="s">
        <v>637</v>
      </c>
      <c r="F329" s="121" t="s">
        <v>638</v>
      </c>
      <c r="G329" s="121">
        <v>753</v>
      </c>
      <c r="H329" s="121">
        <v>1</v>
      </c>
      <c r="I329" s="121" t="s">
        <v>385</v>
      </c>
      <c r="J329" s="121">
        <v>363</v>
      </c>
      <c r="K329" s="121">
        <v>7</v>
      </c>
      <c r="L329" s="121">
        <v>7</v>
      </c>
      <c r="M329" s="121" t="s">
        <v>383</v>
      </c>
      <c r="N329" s="124">
        <v>805</v>
      </c>
      <c r="O329" s="124" t="s">
        <v>380</v>
      </c>
      <c r="P329" s="124" t="s">
        <v>427</v>
      </c>
      <c r="Q329" s="121" t="s">
        <v>381</v>
      </c>
      <c r="R329" s="121"/>
    </row>
    <row r="330" spans="1:18" x14ac:dyDescent="0.2">
      <c r="A330" s="121">
        <v>17</v>
      </c>
      <c r="B330" s="121">
        <v>104</v>
      </c>
      <c r="C330" s="121" t="s">
        <v>690</v>
      </c>
      <c r="D330" s="121">
        <v>1023</v>
      </c>
      <c r="E330" s="121" t="s">
        <v>697</v>
      </c>
      <c r="F330" s="121" t="s">
        <v>698</v>
      </c>
      <c r="G330" s="121">
        <v>1054</v>
      </c>
      <c r="H330" s="121">
        <v>1</v>
      </c>
      <c r="I330" s="121" t="s">
        <v>385</v>
      </c>
      <c r="J330" s="121">
        <v>3115</v>
      </c>
      <c r="K330" s="121" t="s">
        <v>454</v>
      </c>
      <c r="L330" s="121" t="s">
        <v>699</v>
      </c>
      <c r="M330" s="121" t="s">
        <v>505</v>
      </c>
      <c r="N330" s="124">
        <v>277</v>
      </c>
      <c r="O330" s="124" t="s">
        <v>380</v>
      </c>
      <c r="P330" s="124" t="s">
        <v>691</v>
      </c>
      <c r="Q330" s="121" t="s">
        <v>391</v>
      </c>
      <c r="R330" s="121"/>
    </row>
    <row r="331" spans="1:18" x14ac:dyDescent="0.2">
      <c r="A331" s="121">
        <v>117</v>
      </c>
      <c r="B331" s="121">
        <v>173</v>
      </c>
      <c r="C331" s="121" t="s">
        <v>1570</v>
      </c>
      <c r="D331" s="121">
        <v>754</v>
      </c>
      <c r="E331" s="121" t="s">
        <v>490</v>
      </c>
      <c r="F331" s="121" t="s">
        <v>636</v>
      </c>
      <c r="G331" s="121">
        <v>754</v>
      </c>
      <c r="H331" s="121">
        <v>1</v>
      </c>
      <c r="I331" s="121" t="s">
        <v>385</v>
      </c>
      <c r="J331" s="121">
        <v>364</v>
      </c>
      <c r="K331" s="121">
        <v>6</v>
      </c>
      <c r="L331" s="121">
        <v>6</v>
      </c>
      <c r="M331" s="121" t="s">
        <v>379</v>
      </c>
      <c r="N331" s="124">
        <v>667</v>
      </c>
      <c r="O331" s="124" t="s">
        <v>380</v>
      </c>
      <c r="P331" s="124" t="s">
        <v>427</v>
      </c>
      <c r="Q331" s="121" t="s">
        <v>381</v>
      </c>
      <c r="R331" s="121"/>
    </row>
    <row r="332" spans="1:18" x14ac:dyDescent="0.2">
      <c r="A332" s="121">
        <v>117</v>
      </c>
      <c r="B332" s="121">
        <v>173</v>
      </c>
      <c r="C332" s="121" t="s">
        <v>1570</v>
      </c>
      <c r="D332" s="121">
        <v>755</v>
      </c>
      <c r="E332" s="121" t="s">
        <v>487</v>
      </c>
      <c r="F332" s="121" t="s">
        <v>635</v>
      </c>
      <c r="G332" s="121">
        <v>755</v>
      </c>
      <c r="H332" s="121">
        <v>1</v>
      </c>
      <c r="I332" s="121" t="s">
        <v>385</v>
      </c>
      <c r="J332" s="121">
        <v>365</v>
      </c>
      <c r="K332" s="121">
        <v>5</v>
      </c>
      <c r="L332" s="121">
        <v>5</v>
      </c>
      <c r="M332" s="121" t="s">
        <v>379</v>
      </c>
      <c r="N332" s="124">
        <v>874</v>
      </c>
      <c r="O332" s="124" t="s">
        <v>380</v>
      </c>
      <c r="P332" s="124" t="s">
        <v>427</v>
      </c>
      <c r="Q332" s="121" t="s">
        <v>381</v>
      </c>
      <c r="R332" s="121"/>
    </row>
    <row r="333" spans="1:18" x14ac:dyDescent="0.2">
      <c r="A333" s="121">
        <v>117</v>
      </c>
      <c r="B333" s="121">
        <v>173</v>
      </c>
      <c r="C333" s="121" t="s">
        <v>1570</v>
      </c>
      <c r="D333" s="121">
        <v>756</v>
      </c>
      <c r="E333" s="121" t="s">
        <v>484</v>
      </c>
      <c r="F333" s="121" t="s">
        <v>634</v>
      </c>
      <c r="G333" s="121">
        <v>756</v>
      </c>
      <c r="H333" s="121">
        <v>1</v>
      </c>
      <c r="I333" s="121" t="s">
        <v>385</v>
      </c>
      <c r="J333" s="121">
        <v>366</v>
      </c>
      <c r="K333" s="121">
        <v>4</v>
      </c>
      <c r="L333" s="121">
        <v>4</v>
      </c>
      <c r="M333" s="121" t="s">
        <v>379</v>
      </c>
      <c r="N333" s="124">
        <v>667</v>
      </c>
      <c r="O333" s="124" t="s">
        <v>380</v>
      </c>
      <c r="P333" s="124" t="s">
        <v>427</v>
      </c>
      <c r="Q333" s="121" t="s">
        <v>381</v>
      </c>
      <c r="R333" s="121"/>
    </row>
    <row r="334" spans="1:18" x14ac:dyDescent="0.2">
      <c r="A334" s="121">
        <v>117</v>
      </c>
      <c r="B334" s="121">
        <v>173</v>
      </c>
      <c r="C334" s="121" t="s">
        <v>1570</v>
      </c>
      <c r="D334" s="121">
        <v>757</v>
      </c>
      <c r="E334" s="121" t="s">
        <v>481</v>
      </c>
      <c r="F334" s="121" t="s">
        <v>633</v>
      </c>
      <c r="G334" s="121">
        <v>757</v>
      </c>
      <c r="H334" s="121">
        <v>1</v>
      </c>
      <c r="I334" s="121" t="s">
        <v>385</v>
      </c>
      <c r="J334" s="121">
        <v>367</v>
      </c>
      <c r="K334" s="121">
        <v>3</v>
      </c>
      <c r="L334" s="121">
        <v>3</v>
      </c>
      <c r="M334" s="121" t="s">
        <v>536</v>
      </c>
      <c r="N334" s="124">
        <v>805</v>
      </c>
      <c r="O334" s="124" t="s">
        <v>380</v>
      </c>
      <c r="P334" s="124" t="s">
        <v>427</v>
      </c>
      <c r="Q334" s="121" t="s">
        <v>381</v>
      </c>
      <c r="R334" s="121"/>
    </row>
    <row r="335" spans="1:18" x14ac:dyDescent="0.2">
      <c r="A335" s="121">
        <v>117</v>
      </c>
      <c r="B335" s="121">
        <v>173</v>
      </c>
      <c r="C335" s="121" t="s">
        <v>1570</v>
      </c>
      <c r="D335" s="121">
        <v>758</v>
      </c>
      <c r="E335" s="121" t="s">
        <v>478</v>
      </c>
      <c r="F335" s="121" t="s">
        <v>632</v>
      </c>
      <c r="G335" s="121">
        <v>758</v>
      </c>
      <c r="H335" s="121">
        <v>1</v>
      </c>
      <c r="I335" s="121" t="s">
        <v>385</v>
      </c>
      <c r="J335" s="121">
        <v>368</v>
      </c>
      <c r="K335" s="121">
        <v>2</v>
      </c>
      <c r="L335" s="121">
        <v>2</v>
      </c>
      <c r="M335" s="121" t="s">
        <v>536</v>
      </c>
      <c r="N335" s="124">
        <v>805</v>
      </c>
      <c r="O335" s="124" t="s">
        <v>380</v>
      </c>
      <c r="P335" s="124" t="s">
        <v>427</v>
      </c>
      <c r="Q335" s="121" t="s">
        <v>381</v>
      </c>
      <c r="R335" s="121"/>
    </row>
    <row r="336" spans="1:18" x14ac:dyDescent="0.2">
      <c r="A336" s="121">
        <v>117</v>
      </c>
      <c r="B336" s="121">
        <v>173</v>
      </c>
      <c r="C336" s="121" t="s">
        <v>1570</v>
      </c>
      <c r="D336" s="121">
        <v>744</v>
      </c>
      <c r="E336" s="121" t="s">
        <v>716</v>
      </c>
      <c r="F336" s="121" t="s">
        <v>717</v>
      </c>
      <c r="G336" s="121">
        <v>744</v>
      </c>
      <c r="H336" s="121">
        <v>1</v>
      </c>
      <c r="I336" s="121" t="s">
        <v>385</v>
      </c>
      <c r="J336" s="121">
        <v>371</v>
      </c>
      <c r="K336" s="121">
        <v>16</v>
      </c>
      <c r="L336" s="121">
        <v>16</v>
      </c>
      <c r="M336" s="121" t="s">
        <v>408</v>
      </c>
      <c r="N336" s="124">
        <v>805</v>
      </c>
      <c r="O336" s="124" t="s">
        <v>380</v>
      </c>
      <c r="P336" s="124" t="s">
        <v>427</v>
      </c>
      <c r="Q336" s="121" t="s">
        <v>381</v>
      </c>
      <c r="R336" s="121"/>
    </row>
    <row r="337" spans="1:18" x14ac:dyDescent="0.2">
      <c r="A337" s="121">
        <v>117</v>
      </c>
      <c r="B337" s="121">
        <v>173</v>
      </c>
      <c r="C337" s="121" t="s">
        <v>1570</v>
      </c>
      <c r="D337" s="121">
        <v>743</v>
      </c>
      <c r="E337" s="121" t="s">
        <v>731</v>
      </c>
      <c r="F337" s="121" t="s">
        <v>732</v>
      </c>
      <c r="G337" s="121">
        <v>743</v>
      </c>
      <c r="H337" s="121">
        <v>1</v>
      </c>
      <c r="I337" s="121" t="s">
        <v>385</v>
      </c>
      <c r="J337" s="121">
        <v>372</v>
      </c>
      <c r="K337" s="121">
        <v>17</v>
      </c>
      <c r="L337" s="121">
        <v>17</v>
      </c>
      <c r="M337" s="121" t="s">
        <v>408</v>
      </c>
      <c r="N337" s="124">
        <v>805</v>
      </c>
      <c r="O337" s="124" t="s">
        <v>380</v>
      </c>
      <c r="P337" s="124" t="s">
        <v>427</v>
      </c>
      <c r="Q337" s="121" t="s">
        <v>381</v>
      </c>
      <c r="R337" s="121"/>
    </row>
    <row r="338" spans="1:18" x14ac:dyDescent="0.2">
      <c r="A338" s="121">
        <v>17</v>
      </c>
      <c r="B338" s="121">
        <v>104</v>
      </c>
      <c r="C338" s="121" t="s">
        <v>690</v>
      </c>
      <c r="D338" s="121">
        <v>1023</v>
      </c>
      <c r="E338" s="121" t="s">
        <v>697</v>
      </c>
      <c r="F338" s="121" t="s">
        <v>698</v>
      </c>
      <c r="G338" s="121">
        <v>1054</v>
      </c>
      <c r="H338" s="121">
        <v>1</v>
      </c>
      <c r="I338" s="121" t="s">
        <v>385</v>
      </c>
      <c r="J338" s="121">
        <v>3123</v>
      </c>
      <c r="K338" s="121">
        <v>10</v>
      </c>
      <c r="L338" s="121" t="s">
        <v>700</v>
      </c>
      <c r="M338" s="121" t="s">
        <v>536</v>
      </c>
      <c r="N338" s="124">
        <v>196</v>
      </c>
      <c r="O338" s="124" t="s">
        <v>380</v>
      </c>
      <c r="P338" s="124" t="s">
        <v>691</v>
      </c>
      <c r="Q338" s="121" t="s">
        <v>391</v>
      </c>
      <c r="R338" s="121"/>
    </row>
    <row r="339" spans="1:18" x14ac:dyDescent="0.2">
      <c r="A339" s="121">
        <v>17</v>
      </c>
      <c r="B339" s="121">
        <v>104</v>
      </c>
      <c r="C339" s="121" t="s">
        <v>690</v>
      </c>
      <c r="D339" s="121">
        <v>1023</v>
      </c>
      <c r="E339" s="121" t="s">
        <v>697</v>
      </c>
      <c r="F339" s="121" t="s">
        <v>698</v>
      </c>
      <c r="G339" s="121">
        <v>1054</v>
      </c>
      <c r="H339" s="121">
        <v>1</v>
      </c>
      <c r="I339" s="121" t="s">
        <v>385</v>
      </c>
      <c r="J339" s="121">
        <v>3124</v>
      </c>
      <c r="K339" s="121" t="s">
        <v>387</v>
      </c>
      <c r="L339" s="121" t="s">
        <v>387</v>
      </c>
      <c r="M339" s="121" t="s">
        <v>389</v>
      </c>
      <c r="N339" s="124">
        <v>2360</v>
      </c>
      <c r="O339" s="124" t="s">
        <v>390</v>
      </c>
      <c r="P339" s="124" t="s">
        <v>691</v>
      </c>
      <c r="Q339" s="121" t="s">
        <v>391</v>
      </c>
      <c r="R339" s="121"/>
    </row>
    <row r="340" spans="1:18" x14ac:dyDescent="0.2">
      <c r="A340" s="121">
        <v>117</v>
      </c>
      <c r="B340" s="121">
        <v>173</v>
      </c>
      <c r="C340" s="121" t="s">
        <v>1570</v>
      </c>
      <c r="D340" s="121">
        <v>740</v>
      </c>
      <c r="E340" s="121" t="s">
        <v>491</v>
      </c>
      <c r="F340" s="121" t="s">
        <v>492</v>
      </c>
      <c r="G340" s="121">
        <v>740</v>
      </c>
      <c r="H340" s="121">
        <v>1</v>
      </c>
      <c r="I340" s="121" t="s">
        <v>385</v>
      </c>
      <c r="J340" s="121">
        <v>373</v>
      </c>
      <c r="K340" s="121">
        <v>20</v>
      </c>
      <c r="L340" s="121">
        <v>20</v>
      </c>
      <c r="M340" s="121" t="s">
        <v>408</v>
      </c>
      <c r="N340" s="124">
        <v>805</v>
      </c>
      <c r="O340" s="124" t="s">
        <v>380</v>
      </c>
      <c r="P340" s="124" t="s">
        <v>427</v>
      </c>
      <c r="Q340" s="121" t="s">
        <v>381</v>
      </c>
      <c r="R340" s="121"/>
    </row>
    <row r="341" spans="1:18" x14ac:dyDescent="0.2">
      <c r="A341" s="121">
        <v>17</v>
      </c>
      <c r="B341" s="121">
        <v>104</v>
      </c>
      <c r="C341" s="121" t="s">
        <v>690</v>
      </c>
      <c r="D341" s="121">
        <v>1023</v>
      </c>
      <c r="E341" s="121" t="s">
        <v>697</v>
      </c>
      <c r="F341" s="121" t="s">
        <v>698</v>
      </c>
      <c r="G341" s="121">
        <v>1054</v>
      </c>
      <c r="H341" s="121">
        <v>1</v>
      </c>
      <c r="I341" s="121" t="s">
        <v>385</v>
      </c>
      <c r="J341" s="121">
        <v>7582</v>
      </c>
      <c r="K341" s="121">
        <v>1</v>
      </c>
      <c r="L341" s="121" t="s">
        <v>440</v>
      </c>
      <c r="M341" s="121" t="s">
        <v>441</v>
      </c>
      <c r="N341" s="124">
        <v>858</v>
      </c>
      <c r="O341" s="124" t="s">
        <v>442</v>
      </c>
      <c r="P341" s="124" t="s">
        <v>691</v>
      </c>
      <c r="Q341" s="121" t="s">
        <v>391</v>
      </c>
      <c r="R341" s="121"/>
    </row>
    <row r="342" spans="1:18" x14ac:dyDescent="0.2">
      <c r="A342" s="121">
        <v>17</v>
      </c>
      <c r="B342" s="121">
        <v>104</v>
      </c>
      <c r="C342" s="121" t="s">
        <v>690</v>
      </c>
      <c r="D342" s="121">
        <v>1023</v>
      </c>
      <c r="E342" s="121" t="s">
        <v>697</v>
      </c>
      <c r="F342" s="121" t="s">
        <v>698</v>
      </c>
      <c r="G342" s="121">
        <v>1054</v>
      </c>
      <c r="H342" s="121">
        <v>1</v>
      </c>
      <c r="I342" s="121" t="s">
        <v>385</v>
      </c>
      <c r="J342" s="121">
        <v>7583</v>
      </c>
      <c r="K342" s="121" t="s">
        <v>701</v>
      </c>
      <c r="L342" s="121" t="s">
        <v>701</v>
      </c>
      <c r="M342" s="121" t="s">
        <v>413</v>
      </c>
      <c r="N342" s="124">
        <v>434</v>
      </c>
      <c r="O342" s="124" t="s">
        <v>411</v>
      </c>
      <c r="P342" s="124" t="s">
        <v>691</v>
      </c>
      <c r="Q342" s="121" t="s">
        <v>391</v>
      </c>
      <c r="R342" s="121"/>
    </row>
    <row r="343" spans="1:18" x14ac:dyDescent="0.2">
      <c r="A343" s="121">
        <v>17</v>
      </c>
      <c r="B343" s="121">
        <v>104</v>
      </c>
      <c r="C343" s="121" t="s">
        <v>690</v>
      </c>
      <c r="D343" s="121">
        <v>42</v>
      </c>
      <c r="E343" s="121" t="s">
        <v>473</v>
      </c>
      <c r="F343" s="121" t="s">
        <v>474</v>
      </c>
      <c r="G343" s="121">
        <v>42</v>
      </c>
      <c r="H343" s="121">
        <v>1</v>
      </c>
      <c r="I343" s="121" t="s">
        <v>385</v>
      </c>
      <c r="J343" s="121">
        <v>2642</v>
      </c>
      <c r="K343" s="121" t="s">
        <v>473</v>
      </c>
      <c r="L343" s="121" t="s">
        <v>473</v>
      </c>
      <c r="M343" s="121" t="s">
        <v>438</v>
      </c>
      <c r="N343" s="124">
        <v>891</v>
      </c>
      <c r="O343" s="124" t="s">
        <v>380</v>
      </c>
      <c r="P343" s="124" t="s">
        <v>691</v>
      </c>
      <c r="Q343" s="121" t="s">
        <v>381</v>
      </c>
      <c r="R343" s="121"/>
    </row>
    <row r="344" spans="1:18" x14ac:dyDescent="0.2">
      <c r="A344" s="121">
        <v>17</v>
      </c>
      <c r="B344" s="121">
        <v>104</v>
      </c>
      <c r="C344" s="121" t="s">
        <v>690</v>
      </c>
      <c r="D344" s="121">
        <v>43</v>
      </c>
      <c r="E344" s="121" t="s">
        <v>476</v>
      </c>
      <c r="F344" s="121" t="s">
        <v>477</v>
      </c>
      <c r="G344" s="121">
        <v>43</v>
      </c>
      <c r="H344" s="121">
        <v>1</v>
      </c>
      <c r="I344" s="121" t="s">
        <v>385</v>
      </c>
      <c r="J344" s="121">
        <v>2643</v>
      </c>
      <c r="K344" s="121" t="s">
        <v>476</v>
      </c>
      <c r="L344" s="121" t="s">
        <v>476</v>
      </c>
      <c r="M344" s="121" t="s">
        <v>438</v>
      </c>
      <c r="N344" s="124">
        <v>891</v>
      </c>
      <c r="O344" s="124" t="s">
        <v>380</v>
      </c>
      <c r="P344" s="124" t="s">
        <v>691</v>
      </c>
      <c r="Q344" s="121" t="s">
        <v>381</v>
      </c>
      <c r="R344" s="121"/>
    </row>
    <row r="345" spans="1:18" x14ac:dyDescent="0.2">
      <c r="A345" s="121">
        <v>17</v>
      </c>
      <c r="B345" s="121">
        <v>104</v>
      </c>
      <c r="C345" s="121" t="s">
        <v>690</v>
      </c>
      <c r="D345" s="121">
        <v>44</v>
      </c>
      <c r="E345" s="121" t="s">
        <v>479</v>
      </c>
      <c r="F345" s="121" t="s">
        <v>480</v>
      </c>
      <c r="G345" s="121">
        <v>44</v>
      </c>
      <c r="H345" s="121">
        <v>1</v>
      </c>
      <c r="I345" s="121" t="s">
        <v>385</v>
      </c>
      <c r="J345" s="121">
        <v>2644</v>
      </c>
      <c r="K345" s="121" t="s">
        <v>479</v>
      </c>
      <c r="L345" s="121" t="s">
        <v>479</v>
      </c>
      <c r="M345" s="121" t="s">
        <v>438</v>
      </c>
      <c r="N345" s="124">
        <v>891</v>
      </c>
      <c r="O345" s="124" t="s">
        <v>380</v>
      </c>
      <c r="P345" s="124" t="s">
        <v>691</v>
      </c>
      <c r="Q345" s="121" t="s">
        <v>381</v>
      </c>
      <c r="R345" s="121"/>
    </row>
    <row r="346" spans="1:18" x14ac:dyDescent="0.2">
      <c r="A346" s="121">
        <v>17</v>
      </c>
      <c r="B346" s="121">
        <v>104</v>
      </c>
      <c r="C346" s="121" t="s">
        <v>690</v>
      </c>
      <c r="D346" s="121">
        <v>45</v>
      </c>
      <c r="E346" s="121" t="s">
        <v>482</v>
      </c>
      <c r="F346" s="121" t="s">
        <v>483</v>
      </c>
      <c r="G346" s="121">
        <v>45</v>
      </c>
      <c r="H346" s="121">
        <v>1</v>
      </c>
      <c r="I346" s="121" t="s">
        <v>385</v>
      </c>
      <c r="J346" s="121">
        <v>2645</v>
      </c>
      <c r="K346" s="121" t="s">
        <v>482</v>
      </c>
      <c r="L346" s="121" t="s">
        <v>482</v>
      </c>
      <c r="M346" s="121" t="s">
        <v>438</v>
      </c>
      <c r="N346" s="124">
        <v>891</v>
      </c>
      <c r="O346" s="124" t="s">
        <v>380</v>
      </c>
      <c r="P346" s="124" t="s">
        <v>691</v>
      </c>
      <c r="Q346" s="121" t="s">
        <v>381</v>
      </c>
      <c r="R346" s="121"/>
    </row>
    <row r="347" spans="1:18" x14ac:dyDescent="0.2">
      <c r="A347" s="121">
        <v>19</v>
      </c>
      <c r="B347" s="121">
        <v>105</v>
      </c>
      <c r="C347" s="121" t="s">
        <v>218</v>
      </c>
      <c r="D347" s="121">
        <v>53</v>
      </c>
      <c r="E347" s="121" t="s">
        <v>692</v>
      </c>
      <c r="F347" s="121" t="s">
        <v>711</v>
      </c>
      <c r="G347" s="121">
        <v>53</v>
      </c>
      <c r="H347" s="121">
        <v>1</v>
      </c>
      <c r="I347" s="121" t="s">
        <v>385</v>
      </c>
      <c r="J347" s="121">
        <v>697</v>
      </c>
      <c r="K347" s="121" t="s">
        <v>712</v>
      </c>
      <c r="L347" s="121" t="s">
        <v>712</v>
      </c>
      <c r="M347" s="121" t="s">
        <v>395</v>
      </c>
      <c r="N347" s="124">
        <v>437</v>
      </c>
      <c r="O347" s="124" t="s">
        <v>380</v>
      </c>
      <c r="P347" s="124"/>
      <c r="Q347" s="121" t="s">
        <v>391</v>
      </c>
      <c r="R347" s="121"/>
    </row>
    <row r="348" spans="1:18" x14ac:dyDescent="0.2">
      <c r="A348" s="121">
        <v>17</v>
      </c>
      <c r="B348" s="121">
        <v>104</v>
      </c>
      <c r="C348" s="121" t="s">
        <v>690</v>
      </c>
      <c r="D348" s="121">
        <v>46</v>
      </c>
      <c r="E348" s="121" t="s">
        <v>485</v>
      </c>
      <c r="F348" s="121" t="s">
        <v>486</v>
      </c>
      <c r="G348" s="121">
        <v>46</v>
      </c>
      <c r="H348" s="121">
        <v>1</v>
      </c>
      <c r="I348" s="121" t="s">
        <v>385</v>
      </c>
      <c r="J348" s="121">
        <v>2646</v>
      </c>
      <c r="K348" s="121" t="s">
        <v>485</v>
      </c>
      <c r="L348" s="121" t="s">
        <v>485</v>
      </c>
      <c r="M348" s="121" t="s">
        <v>438</v>
      </c>
      <c r="N348" s="124">
        <v>891</v>
      </c>
      <c r="O348" s="124" t="s">
        <v>380</v>
      </c>
      <c r="P348" s="124" t="s">
        <v>691</v>
      </c>
      <c r="Q348" s="121" t="s">
        <v>381</v>
      </c>
      <c r="R348" s="121"/>
    </row>
    <row r="349" spans="1:18" x14ac:dyDescent="0.2">
      <c r="A349" s="121">
        <v>17</v>
      </c>
      <c r="B349" s="121">
        <v>104</v>
      </c>
      <c r="C349" s="121" t="s">
        <v>690</v>
      </c>
      <c r="D349" s="121">
        <v>47</v>
      </c>
      <c r="E349" s="121" t="s">
        <v>488</v>
      </c>
      <c r="F349" s="121" t="s">
        <v>489</v>
      </c>
      <c r="G349" s="121">
        <v>47</v>
      </c>
      <c r="H349" s="121">
        <v>1</v>
      </c>
      <c r="I349" s="121" t="s">
        <v>385</v>
      </c>
      <c r="J349" s="121">
        <v>2647</v>
      </c>
      <c r="K349" s="121" t="s">
        <v>488</v>
      </c>
      <c r="L349" s="121" t="s">
        <v>488</v>
      </c>
      <c r="M349" s="121" t="s">
        <v>438</v>
      </c>
      <c r="N349" s="124">
        <v>891</v>
      </c>
      <c r="O349" s="124" t="s">
        <v>380</v>
      </c>
      <c r="P349" s="124" t="s">
        <v>691</v>
      </c>
      <c r="Q349" s="121" t="s">
        <v>381</v>
      </c>
      <c r="R349" s="121"/>
    </row>
    <row r="350" spans="1:18" x14ac:dyDescent="0.2">
      <c r="A350" s="121">
        <v>17</v>
      </c>
      <c r="B350" s="121">
        <v>104</v>
      </c>
      <c r="C350" s="121" t="s">
        <v>690</v>
      </c>
      <c r="D350" s="121">
        <v>41</v>
      </c>
      <c r="E350" s="121" t="s">
        <v>692</v>
      </c>
      <c r="F350" s="121" t="s">
        <v>693</v>
      </c>
      <c r="G350" s="121">
        <v>41</v>
      </c>
      <c r="H350" s="121">
        <v>1</v>
      </c>
      <c r="I350" s="121" t="s">
        <v>385</v>
      </c>
      <c r="J350" s="121">
        <v>2648</v>
      </c>
      <c r="K350" s="121" t="s">
        <v>694</v>
      </c>
      <c r="L350" s="121" t="s">
        <v>695</v>
      </c>
      <c r="M350" s="121" t="s">
        <v>438</v>
      </c>
      <c r="N350" s="124">
        <v>765</v>
      </c>
      <c r="O350" s="124" t="s">
        <v>380</v>
      </c>
      <c r="P350" s="124" t="s">
        <v>696</v>
      </c>
      <c r="Q350" s="121" t="s">
        <v>381</v>
      </c>
      <c r="R350" s="121"/>
    </row>
    <row r="351" spans="1:18" x14ac:dyDescent="0.2">
      <c r="A351" s="121">
        <v>17</v>
      </c>
      <c r="B351" s="121">
        <v>104</v>
      </c>
      <c r="C351" s="121" t="s">
        <v>690</v>
      </c>
      <c r="D351" s="121">
        <v>1023</v>
      </c>
      <c r="E351" s="121" t="s">
        <v>697</v>
      </c>
      <c r="F351" s="121" t="s">
        <v>698</v>
      </c>
      <c r="G351" s="121">
        <v>1054</v>
      </c>
      <c r="H351" s="121">
        <v>1</v>
      </c>
      <c r="I351" s="121" t="s">
        <v>385</v>
      </c>
      <c r="J351" s="121">
        <v>3116</v>
      </c>
      <c r="K351" s="121">
        <v>2</v>
      </c>
      <c r="L351" s="121">
        <v>2</v>
      </c>
      <c r="M351" s="121" t="s">
        <v>536</v>
      </c>
      <c r="N351" s="124">
        <v>739</v>
      </c>
      <c r="O351" s="124" t="s">
        <v>380</v>
      </c>
      <c r="P351" s="124" t="s">
        <v>691</v>
      </c>
      <c r="Q351" s="121" t="s">
        <v>381</v>
      </c>
      <c r="R351" s="121"/>
    </row>
    <row r="352" spans="1:18" x14ac:dyDescent="0.2">
      <c r="A352" s="121">
        <v>17</v>
      </c>
      <c r="B352" s="121">
        <v>104</v>
      </c>
      <c r="C352" s="121" t="s">
        <v>690</v>
      </c>
      <c r="D352" s="121">
        <v>1023</v>
      </c>
      <c r="E352" s="121" t="s">
        <v>697</v>
      </c>
      <c r="F352" s="121" t="s">
        <v>698</v>
      </c>
      <c r="G352" s="121">
        <v>1054</v>
      </c>
      <c r="H352" s="121">
        <v>1</v>
      </c>
      <c r="I352" s="121" t="s">
        <v>385</v>
      </c>
      <c r="J352" s="121">
        <v>3117</v>
      </c>
      <c r="K352" s="121">
        <v>3</v>
      </c>
      <c r="L352" s="121">
        <v>3</v>
      </c>
      <c r="M352" s="121" t="s">
        <v>536</v>
      </c>
      <c r="N352" s="124">
        <v>663</v>
      </c>
      <c r="O352" s="124" t="s">
        <v>380</v>
      </c>
      <c r="P352" s="124" t="s">
        <v>691</v>
      </c>
      <c r="Q352" s="121" t="s">
        <v>381</v>
      </c>
      <c r="R352" s="121"/>
    </row>
    <row r="353" spans="1:18" x14ac:dyDescent="0.2">
      <c r="A353" s="121">
        <v>17</v>
      </c>
      <c r="B353" s="121">
        <v>104</v>
      </c>
      <c r="C353" s="121" t="s">
        <v>690</v>
      </c>
      <c r="D353" s="121">
        <v>1023</v>
      </c>
      <c r="E353" s="121" t="s">
        <v>697</v>
      </c>
      <c r="F353" s="121" t="s">
        <v>698</v>
      </c>
      <c r="G353" s="121">
        <v>1054</v>
      </c>
      <c r="H353" s="121">
        <v>1</v>
      </c>
      <c r="I353" s="121" t="s">
        <v>385</v>
      </c>
      <c r="J353" s="121">
        <v>3118</v>
      </c>
      <c r="K353" s="121">
        <v>4</v>
      </c>
      <c r="L353" s="121">
        <v>4</v>
      </c>
      <c r="M353" s="121" t="s">
        <v>536</v>
      </c>
      <c r="N353" s="124">
        <v>731</v>
      </c>
      <c r="O353" s="124" t="s">
        <v>380</v>
      </c>
      <c r="P353" s="124" t="s">
        <v>691</v>
      </c>
      <c r="Q353" s="121" t="s">
        <v>381</v>
      </c>
      <c r="R353" s="121"/>
    </row>
    <row r="354" spans="1:18" x14ac:dyDescent="0.2">
      <c r="A354" s="121">
        <v>19</v>
      </c>
      <c r="B354" s="121">
        <v>105</v>
      </c>
      <c r="C354" s="121" t="s">
        <v>218</v>
      </c>
      <c r="D354" s="121">
        <v>48</v>
      </c>
      <c r="E354" s="121" t="s">
        <v>375</v>
      </c>
      <c r="F354" s="121" t="s">
        <v>376</v>
      </c>
      <c r="G354" s="121">
        <v>48</v>
      </c>
      <c r="H354" s="121">
        <v>1</v>
      </c>
      <c r="I354" s="121" t="s">
        <v>385</v>
      </c>
      <c r="J354" s="121">
        <v>2871</v>
      </c>
      <c r="K354" s="121" t="s">
        <v>622</v>
      </c>
      <c r="L354" s="121" t="s">
        <v>622</v>
      </c>
      <c r="M354" s="121" t="s">
        <v>537</v>
      </c>
      <c r="N354" s="124">
        <v>2280</v>
      </c>
      <c r="O354" s="124" t="s">
        <v>417</v>
      </c>
      <c r="P354" s="124"/>
      <c r="Q354" s="121" t="s">
        <v>391</v>
      </c>
      <c r="R354" s="121"/>
    </row>
    <row r="355" spans="1:18" x14ac:dyDescent="0.2">
      <c r="A355" s="121">
        <v>19</v>
      </c>
      <c r="B355" s="121">
        <v>105</v>
      </c>
      <c r="C355" s="121" t="s">
        <v>218</v>
      </c>
      <c r="D355" s="121">
        <v>48</v>
      </c>
      <c r="E355" s="121" t="s">
        <v>375</v>
      </c>
      <c r="F355" s="121" t="s">
        <v>376</v>
      </c>
      <c r="G355" s="121">
        <v>48</v>
      </c>
      <c r="H355" s="121">
        <v>1</v>
      </c>
      <c r="I355" s="121" t="s">
        <v>385</v>
      </c>
      <c r="J355" s="121">
        <v>2872</v>
      </c>
      <c r="K355" s="121" t="s">
        <v>550</v>
      </c>
      <c r="L355" s="121" t="s">
        <v>550</v>
      </c>
      <c r="M355" s="121" t="s">
        <v>413</v>
      </c>
      <c r="N355" s="124">
        <v>327</v>
      </c>
      <c r="O355" s="124" t="s">
        <v>411</v>
      </c>
      <c r="P355" s="124"/>
      <c r="Q355" s="121" t="s">
        <v>391</v>
      </c>
      <c r="R355" s="121"/>
    </row>
    <row r="356" spans="1:18" x14ac:dyDescent="0.2">
      <c r="A356" s="121">
        <v>19</v>
      </c>
      <c r="B356" s="121">
        <v>105</v>
      </c>
      <c r="C356" s="121" t="s">
        <v>218</v>
      </c>
      <c r="D356" s="121">
        <v>48</v>
      </c>
      <c r="E356" s="121" t="s">
        <v>375</v>
      </c>
      <c r="F356" s="121" t="s">
        <v>376</v>
      </c>
      <c r="G356" s="121">
        <v>1255</v>
      </c>
      <c r="H356" s="121">
        <v>2</v>
      </c>
      <c r="I356" s="121" t="s">
        <v>445</v>
      </c>
      <c r="J356" s="121">
        <v>2873</v>
      </c>
      <c r="K356" s="121">
        <v>10</v>
      </c>
      <c r="L356" s="121">
        <v>10</v>
      </c>
      <c r="M356" s="121" t="s">
        <v>395</v>
      </c>
      <c r="N356" s="124">
        <v>340</v>
      </c>
      <c r="O356" s="124" t="s">
        <v>380</v>
      </c>
      <c r="P356" s="124"/>
      <c r="Q356" s="121" t="s">
        <v>391</v>
      </c>
      <c r="R356" s="121"/>
    </row>
    <row r="357" spans="1:18" x14ac:dyDescent="0.2">
      <c r="A357" s="121">
        <v>17</v>
      </c>
      <c r="B357" s="121">
        <v>104</v>
      </c>
      <c r="C357" s="121" t="s">
        <v>690</v>
      </c>
      <c r="D357" s="121">
        <v>1023</v>
      </c>
      <c r="E357" s="121" t="s">
        <v>697</v>
      </c>
      <c r="F357" s="121" t="s">
        <v>698</v>
      </c>
      <c r="G357" s="121">
        <v>1054</v>
      </c>
      <c r="H357" s="121">
        <v>1</v>
      </c>
      <c r="I357" s="121" t="s">
        <v>385</v>
      </c>
      <c r="J357" s="121">
        <v>3119</v>
      </c>
      <c r="K357" s="121">
        <v>5</v>
      </c>
      <c r="L357" s="121">
        <v>5</v>
      </c>
      <c r="M357" s="121" t="s">
        <v>536</v>
      </c>
      <c r="N357" s="124">
        <v>727</v>
      </c>
      <c r="O357" s="124" t="s">
        <v>380</v>
      </c>
      <c r="P357" s="124" t="s">
        <v>691</v>
      </c>
      <c r="Q357" s="121" t="s">
        <v>381</v>
      </c>
      <c r="R357" s="121"/>
    </row>
    <row r="358" spans="1:18" x14ac:dyDescent="0.2">
      <c r="A358" s="121">
        <v>17</v>
      </c>
      <c r="B358" s="121">
        <v>104</v>
      </c>
      <c r="C358" s="121" t="s">
        <v>690</v>
      </c>
      <c r="D358" s="121">
        <v>1023</v>
      </c>
      <c r="E358" s="121" t="s">
        <v>697</v>
      </c>
      <c r="F358" s="121" t="s">
        <v>698</v>
      </c>
      <c r="G358" s="121">
        <v>1054</v>
      </c>
      <c r="H358" s="121">
        <v>1</v>
      </c>
      <c r="I358" s="121" t="s">
        <v>385</v>
      </c>
      <c r="J358" s="121">
        <v>3120</v>
      </c>
      <c r="K358" s="121">
        <v>6</v>
      </c>
      <c r="L358" s="121">
        <v>6</v>
      </c>
      <c r="M358" s="121" t="s">
        <v>536</v>
      </c>
      <c r="N358" s="124">
        <v>782</v>
      </c>
      <c r="O358" s="124" t="s">
        <v>380</v>
      </c>
      <c r="P358" s="124" t="s">
        <v>691</v>
      </c>
      <c r="Q358" s="121" t="s">
        <v>381</v>
      </c>
      <c r="R358" s="121"/>
    </row>
    <row r="359" spans="1:18" x14ac:dyDescent="0.2">
      <c r="A359" s="121">
        <v>17</v>
      </c>
      <c r="B359" s="121">
        <v>104</v>
      </c>
      <c r="C359" s="121" t="s">
        <v>690</v>
      </c>
      <c r="D359" s="121">
        <v>1023</v>
      </c>
      <c r="E359" s="121" t="s">
        <v>697</v>
      </c>
      <c r="F359" s="121" t="s">
        <v>698</v>
      </c>
      <c r="G359" s="121">
        <v>1054</v>
      </c>
      <c r="H359" s="121">
        <v>1</v>
      </c>
      <c r="I359" s="121" t="s">
        <v>385</v>
      </c>
      <c r="J359" s="121">
        <v>3121</v>
      </c>
      <c r="K359" s="121">
        <v>7</v>
      </c>
      <c r="L359" s="121">
        <v>7</v>
      </c>
      <c r="M359" s="121" t="s">
        <v>536</v>
      </c>
      <c r="N359" s="124">
        <v>744</v>
      </c>
      <c r="O359" s="124" t="s">
        <v>380</v>
      </c>
      <c r="P359" s="124" t="s">
        <v>691</v>
      </c>
      <c r="Q359" s="121" t="s">
        <v>381</v>
      </c>
      <c r="R359" s="121"/>
    </row>
    <row r="360" spans="1:18" x14ac:dyDescent="0.2">
      <c r="A360" s="121">
        <v>19</v>
      </c>
      <c r="B360" s="121">
        <v>105</v>
      </c>
      <c r="C360" s="121" t="s">
        <v>218</v>
      </c>
      <c r="D360" s="121">
        <v>48</v>
      </c>
      <c r="E360" s="121" t="s">
        <v>375</v>
      </c>
      <c r="F360" s="121" t="s">
        <v>376</v>
      </c>
      <c r="G360" s="121">
        <v>1255</v>
      </c>
      <c r="H360" s="121">
        <v>2</v>
      </c>
      <c r="I360" s="121" t="s">
        <v>445</v>
      </c>
      <c r="J360" s="121">
        <v>2877</v>
      </c>
      <c r="K360" s="121">
        <v>18</v>
      </c>
      <c r="L360" s="121">
        <v>18</v>
      </c>
      <c r="M360" s="121" t="s">
        <v>441</v>
      </c>
      <c r="N360" s="124">
        <v>854</v>
      </c>
      <c r="O360" s="124" t="s">
        <v>442</v>
      </c>
      <c r="P360" s="124"/>
      <c r="Q360" s="121" t="s">
        <v>391</v>
      </c>
      <c r="R360" s="121"/>
    </row>
    <row r="361" spans="1:18" x14ac:dyDescent="0.2">
      <c r="A361" s="121">
        <v>19</v>
      </c>
      <c r="B361" s="121">
        <v>105</v>
      </c>
      <c r="C361" s="121" t="s">
        <v>218</v>
      </c>
      <c r="D361" s="121">
        <v>48</v>
      </c>
      <c r="E361" s="121" t="s">
        <v>375</v>
      </c>
      <c r="F361" s="121" t="s">
        <v>376</v>
      </c>
      <c r="G361" s="121">
        <v>1255</v>
      </c>
      <c r="H361" s="121">
        <v>2</v>
      </c>
      <c r="I361" s="121" t="s">
        <v>445</v>
      </c>
      <c r="J361" s="121">
        <v>2878</v>
      </c>
      <c r="K361" s="121">
        <v>17</v>
      </c>
      <c r="L361" s="121">
        <v>17</v>
      </c>
      <c r="M361" s="121" t="s">
        <v>398</v>
      </c>
      <c r="N361" s="124">
        <v>854</v>
      </c>
      <c r="O361" s="124" t="s">
        <v>399</v>
      </c>
      <c r="P361" s="125"/>
      <c r="Q361" s="121" t="s">
        <v>188</v>
      </c>
      <c r="R361" s="121"/>
    </row>
    <row r="362" spans="1:18" x14ac:dyDescent="0.2">
      <c r="A362" s="121">
        <v>17</v>
      </c>
      <c r="B362" s="121">
        <v>104</v>
      </c>
      <c r="C362" s="121" t="s">
        <v>690</v>
      </c>
      <c r="D362" s="121">
        <v>1023</v>
      </c>
      <c r="E362" s="121" t="s">
        <v>697</v>
      </c>
      <c r="F362" s="121" t="s">
        <v>698</v>
      </c>
      <c r="G362" s="121">
        <v>1054</v>
      </c>
      <c r="H362" s="121">
        <v>1</v>
      </c>
      <c r="I362" s="121" t="s">
        <v>385</v>
      </c>
      <c r="J362" s="121">
        <v>3122</v>
      </c>
      <c r="K362" s="121">
        <v>8</v>
      </c>
      <c r="L362" s="121">
        <v>8</v>
      </c>
      <c r="M362" s="121" t="s">
        <v>536</v>
      </c>
      <c r="N362" s="124">
        <v>752</v>
      </c>
      <c r="O362" s="124" t="s">
        <v>380</v>
      </c>
      <c r="P362" s="124" t="s">
        <v>691</v>
      </c>
      <c r="Q362" s="121" t="s">
        <v>381</v>
      </c>
      <c r="R362" s="121"/>
    </row>
    <row r="363" spans="1:18" x14ac:dyDescent="0.2">
      <c r="A363" s="121">
        <v>17</v>
      </c>
      <c r="B363" s="121">
        <v>104</v>
      </c>
      <c r="C363" s="121" t="s">
        <v>690</v>
      </c>
      <c r="D363" s="121">
        <v>1023</v>
      </c>
      <c r="E363" s="121" t="s">
        <v>697</v>
      </c>
      <c r="F363" s="121" t="s">
        <v>698</v>
      </c>
      <c r="G363" s="121">
        <v>1054</v>
      </c>
      <c r="H363" s="121">
        <v>1</v>
      </c>
      <c r="I363" s="121" t="s">
        <v>385</v>
      </c>
      <c r="J363" s="121">
        <v>3927</v>
      </c>
      <c r="K363" s="121">
        <v>1</v>
      </c>
      <c r="L363" s="121">
        <v>1</v>
      </c>
      <c r="M363" s="121" t="s">
        <v>536</v>
      </c>
      <c r="N363" s="124">
        <v>839</v>
      </c>
      <c r="O363" s="124" t="s">
        <v>380</v>
      </c>
      <c r="P363" s="124" t="s">
        <v>691</v>
      </c>
      <c r="Q363" s="121" t="s">
        <v>381</v>
      </c>
      <c r="R363" s="121"/>
    </row>
    <row r="364" spans="1:18" x14ac:dyDescent="0.2">
      <c r="A364" s="121">
        <v>17</v>
      </c>
      <c r="B364" s="121">
        <v>104</v>
      </c>
      <c r="C364" s="121" t="s">
        <v>690</v>
      </c>
      <c r="D364" s="121">
        <v>1023</v>
      </c>
      <c r="E364" s="121" t="s">
        <v>697</v>
      </c>
      <c r="F364" s="121" t="s">
        <v>698</v>
      </c>
      <c r="G364" s="121">
        <v>1054</v>
      </c>
      <c r="H364" s="121">
        <v>1</v>
      </c>
      <c r="I364" s="121" t="s">
        <v>385</v>
      </c>
      <c r="J364" s="121">
        <v>7584</v>
      </c>
      <c r="K364" s="121">
        <v>9</v>
      </c>
      <c r="L364" s="121" t="s">
        <v>702</v>
      </c>
      <c r="M364" s="121" t="s">
        <v>438</v>
      </c>
      <c r="N364" s="124">
        <v>922</v>
      </c>
      <c r="O364" s="124" t="s">
        <v>380</v>
      </c>
      <c r="P364" s="124" t="s">
        <v>691</v>
      </c>
      <c r="Q364" s="121" t="s">
        <v>381</v>
      </c>
      <c r="R364" s="121"/>
    </row>
    <row r="365" spans="1:18" x14ac:dyDescent="0.2">
      <c r="A365" s="121">
        <v>19</v>
      </c>
      <c r="B365" s="121">
        <v>105</v>
      </c>
      <c r="C365" s="121" t="s">
        <v>218</v>
      </c>
      <c r="D365" s="121">
        <v>49</v>
      </c>
      <c r="E365" s="121" t="s">
        <v>454</v>
      </c>
      <c r="F365" s="121" t="s">
        <v>455</v>
      </c>
      <c r="G365" s="121">
        <v>49</v>
      </c>
      <c r="H365" s="121">
        <v>1</v>
      </c>
      <c r="I365" s="121" t="s">
        <v>385</v>
      </c>
      <c r="J365" s="121">
        <v>2882</v>
      </c>
      <c r="K365" s="121" t="s">
        <v>388</v>
      </c>
      <c r="L365" s="121" t="s">
        <v>388</v>
      </c>
      <c r="M365" s="121" t="s">
        <v>389</v>
      </c>
      <c r="N365" s="124">
        <v>1190</v>
      </c>
      <c r="O365" s="124" t="s">
        <v>390</v>
      </c>
      <c r="P365" s="124"/>
      <c r="Q365" s="121" t="s">
        <v>391</v>
      </c>
      <c r="R365" s="121"/>
    </row>
    <row r="366" spans="1:18" x14ac:dyDescent="0.2">
      <c r="A366" s="121">
        <v>19</v>
      </c>
      <c r="B366" s="121">
        <v>105</v>
      </c>
      <c r="C366" s="121" t="s">
        <v>218</v>
      </c>
      <c r="D366" s="121">
        <v>53</v>
      </c>
      <c r="E366" s="121" t="s">
        <v>692</v>
      </c>
      <c r="F366" s="121" t="s">
        <v>711</v>
      </c>
      <c r="G366" s="121">
        <v>53</v>
      </c>
      <c r="H366" s="121">
        <v>1</v>
      </c>
      <c r="I366" s="121" t="s">
        <v>385</v>
      </c>
      <c r="J366" s="121">
        <v>3304</v>
      </c>
      <c r="K366" s="121" t="s">
        <v>713</v>
      </c>
      <c r="L366" s="121" t="s">
        <v>713</v>
      </c>
      <c r="M366" s="121" t="s">
        <v>714</v>
      </c>
      <c r="N366" s="124">
        <v>460</v>
      </c>
      <c r="O366" s="124" t="s">
        <v>555</v>
      </c>
      <c r="P366" s="124"/>
      <c r="Q366" s="121" t="s">
        <v>391</v>
      </c>
      <c r="R366" s="121"/>
    </row>
    <row r="367" spans="1:18" x14ac:dyDescent="0.2">
      <c r="A367" s="121">
        <v>19</v>
      </c>
      <c r="B367" s="121">
        <v>105</v>
      </c>
      <c r="C367" s="121" t="s">
        <v>218</v>
      </c>
      <c r="D367" s="121">
        <v>54</v>
      </c>
      <c r="E367" s="121" t="s">
        <v>715</v>
      </c>
      <c r="F367" s="121" t="s">
        <v>561</v>
      </c>
      <c r="G367" s="121">
        <v>54</v>
      </c>
      <c r="H367" s="121">
        <v>1</v>
      </c>
      <c r="I367" s="121" t="s">
        <v>385</v>
      </c>
      <c r="J367" s="121">
        <v>3305</v>
      </c>
      <c r="K367" s="121" t="s">
        <v>715</v>
      </c>
      <c r="L367" s="121" t="s">
        <v>715</v>
      </c>
      <c r="M367" s="121" t="s">
        <v>560</v>
      </c>
      <c r="N367" s="124">
        <v>650</v>
      </c>
      <c r="O367" s="124" t="s">
        <v>561</v>
      </c>
      <c r="P367" s="124"/>
      <c r="Q367" s="121" t="s">
        <v>391</v>
      </c>
      <c r="R367" s="121"/>
    </row>
    <row r="368" spans="1:18" x14ac:dyDescent="0.2">
      <c r="A368" s="121">
        <v>19</v>
      </c>
      <c r="B368" s="121">
        <v>105</v>
      </c>
      <c r="C368" s="121" t="s">
        <v>218</v>
      </c>
      <c r="D368" s="121">
        <v>50</v>
      </c>
      <c r="E368" s="121" t="s">
        <v>421</v>
      </c>
      <c r="F368" s="121" t="s">
        <v>703</v>
      </c>
      <c r="G368" s="121">
        <v>50</v>
      </c>
      <c r="H368" s="121">
        <v>1</v>
      </c>
      <c r="I368" s="121" t="s">
        <v>385</v>
      </c>
      <c r="J368" s="121">
        <v>694</v>
      </c>
      <c r="K368" s="121" t="s">
        <v>704</v>
      </c>
      <c r="L368" s="121" t="s">
        <v>704</v>
      </c>
      <c r="M368" s="121" t="s">
        <v>379</v>
      </c>
      <c r="N368" s="124">
        <v>1247</v>
      </c>
      <c r="O368" s="124" t="s">
        <v>380</v>
      </c>
      <c r="P368" s="124"/>
      <c r="Q368" s="121" t="s">
        <v>381</v>
      </c>
      <c r="R368" s="121"/>
    </row>
    <row r="369" spans="1:18" x14ac:dyDescent="0.2">
      <c r="A369" s="121">
        <v>19</v>
      </c>
      <c r="B369" s="121">
        <v>105</v>
      </c>
      <c r="C369" s="121" t="s">
        <v>218</v>
      </c>
      <c r="D369" s="121">
        <v>51</v>
      </c>
      <c r="E369" s="121" t="s">
        <v>705</v>
      </c>
      <c r="F369" s="121" t="s">
        <v>706</v>
      </c>
      <c r="G369" s="121">
        <v>51</v>
      </c>
      <c r="H369" s="121">
        <v>1</v>
      </c>
      <c r="I369" s="121" t="s">
        <v>385</v>
      </c>
      <c r="J369" s="121">
        <v>695</v>
      </c>
      <c r="K369" s="121" t="s">
        <v>707</v>
      </c>
      <c r="L369" s="121" t="s">
        <v>707</v>
      </c>
      <c r="M369" s="121" t="s">
        <v>379</v>
      </c>
      <c r="N369" s="124">
        <v>1247</v>
      </c>
      <c r="O369" s="124" t="s">
        <v>380</v>
      </c>
      <c r="P369" s="124"/>
      <c r="Q369" s="121" t="s">
        <v>381</v>
      </c>
      <c r="R369" s="121"/>
    </row>
    <row r="370" spans="1:18" x14ac:dyDescent="0.2">
      <c r="A370" s="121">
        <v>19</v>
      </c>
      <c r="B370" s="121">
        <v>105</v>
      </c>
      <c r="C370" s="121" t="s">
        <v>218</v>
      </c>
      <c r="D370" s="121">
        <v>52</v>
      </c>
      <c r="E370" s="121" t="s">
        <v>708</v>
      </c>
      <c r="F370" s="121" t="s">
        <v>709</v>
      </c>
      <c r="G370" s="121">
        <v>52</v>
      </c>
      <c r="H370" s="121">
        <v>1</v>
      </c>
      <c r="I370" s="121" t="s">
        <v>385</v>
      </c>
      <c r="J370" s="121">
        <v>696</v>
      </c>
      <c r="K370" s="121" t="s">
        <v>710</v>
      </c>
      <c r="L370" s="121" t="s">
        <v>710</v>
      </c>
      <c r="M370" s="121" t="s">
        <v>379</v>
      </c>
      <c r="N370" s="124">
        <v>895</v>
      </c>
      <c r="O370" s="124" t="s">
        <v>380</v>
      </c>
      <c r="P370" s="124"/>
      <c r="Q370" s="121" t="s">
        <v>381</v>
      </c>
      <c r="R370" s="121"/>
    </row>
    <row r="371" spans="1:18" x14ac:dyDescent="0.2">
      <c r="A371" s="121">
        <v>19</v>
      </c>
      <c r="B371" s="121">
        <v>105</v>
      </c>
      <c r="C371" s="121" t="s">
        <v>218</v>
      </c>
      <c r="D371" s="121">
        <v>48</v>
      </c>
      <c r="E371" s="121" t="s">
        <v>375</v>
      </c>
      <c r="F371" s="121" t="s">
        <v>376</v>
      </c>
      <c r="G371" s="121">
        <v>48</v>
      </c>
      <c r="H371" s="121">
        <v>1</v>
      </c>
      <c r="I371" s="121" t="s">
        <v>385</v>
      </c>
      <c r="J371" s="121">
        <v>2865</v>
      </c>
      <c r="K371" s="121">
        <v>5</v>
      </c>
      <c r="L371" s="121">
        <v>5</v>
      </c>
      <c r="M371" s="121" t="s">
        <v>383</v>
      </c>
      <c r="N371" s="124">
        <v>920</v>
      </c>
      <c r="O371" s="124" t="s">
        <v>380</v>
      </c>
      <c r="P371" s="124"/>
      <c r="Q371" s="121" t="s">
        <v>381</v>
      </c>
      <c r="R371" s="121"/>
    </row>
    <row r="372" spans="1:18" x14ac:dyDescent="0.2">
      <c r="A372" s="121">
        <v>19</v>
      </c>
      <c r="B372" s="121">
        <v>105</v>
      </c>
      <c r="C372" s="121" t="s">
        <v>218</v>
      </c>
      <c r="D372" s="121">
        <v>48</v>
      </c>
      <c r="E372" s="121" t="s">
        <v>375</v>
      </c>
      <c r="F372" s="121" t="s">
        <v>376</v>
      </c>
      <c r="G372" s="121">
        <v>48</v>
      </c>
      <c r="H372" s="121">
        <v>1</v>
      </c>
      <c r="I372" s="121" t="s">
        <v>385</v>
      </c>
      <c r="J372" s="121">
        <v>2866</v>
      </c>
      <c r="K372" s="121">
        <v>4</v>
      </c>
      <c r="L372" s="121">
        <v>4</v>
      </c>
      <c r="M372" s="121" t="s">
        <v>383</v>
      </c>
      <c r="N372" s="124">
        <v>896</v>
      </c>
      <c r="O372" s="124" t="s">
        <v>380</v>
      </c>
      <c r="P372" s="124"/>
      <c r="Q372" s="121" t="s">
        <v>381</v>
      </c>
      <c r="R372" s="121"/>
    </row>
    <row r="373" spans="1:18" x14ac:dyDescent="0.2">
      <c r="A373" s="121">
        <v>19</v>
      </c>
      <c r="B373" s="121">
        <v>105</v>
      </c>
      <c r="C373" s="121" t="s">
        <v>218</v>
      </c>
      <c r="D373" s="121">
        <v>48</v>
      </c>
      <c r="E373" s="121" t="s">
        <v>375</v>
      </c>
      <c r="F373" s="121" t="s">
        <v>376</v>
      </c>
      <c r="G373" s="121">
        <v>48</v>
      </c>
      <c r="H373" s="121">
        <v>1</v>
      </c>
      <c r="I373" s="121" t="s">
        <v>385</v>
      </c>
      <c r="J373" s="121">
        <v>2867</v>
      </c>
      <c r="K373" s="121">
        <v>3</v>
      </c>
      <c r="L373" s="121">
        <v>3</v>
      </c>
      <c r="M373" s="121" t="s">
        <v>379</v>
      </c>
      <c r="N373" s="124">
        <v>856</v>
      </c>
      <c r="O373" s="124" t="s">
        <v>380</v>
      </c>
      <c r="P373" s="124"/>
      <c r="Q373" s="121" t="s">
        <v>381</v>
      </c>
      <c r="R373" s="121"/>
    </row>
    <row r="374" spans="1:18" x14ac:dyDescent="0.2">
      <c r="A374" s="121">
        <v>19</v>
      </c>
      <c r="B374" s="121">
        <v>105</v>
      </c>
      <c r="C374" s="121" t="s">
        <v>218</v>
      </c>
      <c r="D374" s="121">
        <v>48</v>
      </c>
      <c r="E374" s="121" t="s">
        <v>375</v>
      </c>
      <c r="F374" s="121" t="s">
        <v>376</v>
      </c>
      <c r="G374" s="121">
        <v>48</v>
      </c>
      <c r="H374" s="121">
        <v>1</v>
      </c>
      <c r="I374" s="121" t="s">
        <v>385</v>
      </c>
      <c r="J374" s="121">
        <v>2868</v>
      </c>
      <c r="K374" s="121">
        <v>6</v>
      </c>
      <c r="L374" s="121">
        <v>6</v>
      </c>
      <c r="M374" s="121" t="s">
        <v>438</v>
      </c>
      <c r="N374" s="124">
        <v>861</v>
      </c>
      <c r="O374" s="124" t="s">
        <v>380</v>
      </c>
      <c r="P374" s="124" t="s">
        <v>691</v>
      </c>
      <c r="Q374" s="121" t="s">
        <v>381</v>
      </c>
      <c r="R374" s="121"/>
    </row>
    <row r="375" spans="1:18" x14ac:dyDescent="0.2">
      <c r="A375" s="121">
        <v>19</v>
      </c>
      <c r="B375" s="121">
        <v>105</v>
      </c>
      <c r="C375" s="121" t="s">
        <v>218</v>
      </c>
      <c r="D375" s="121">
        <v>48</v>
      </c>
      <c r="E375" s="121" t="s">
        <v>375</v>
      </c>
      <c r="F375" s="121" t="s">
        <v>376</v>
      </c>
      <c r="G375" s="121">
        <v>48</v>
      </c>
      <c r="H375" s="121">
        <v>1</v>
      </c>
      <c r="I375" s="121" t="s">
        <v>385</v>
      </c>
      <c r="J375" s="121">
        <v>2869</v>
      </c>
      <c r="K375" s="121">
        <v>2</v>
      </c>
      <c r="L375" s="121">
        <v>2</v>
      </c>
      <c r="M375" s="121" t="s">
        <v>536</v>
      </c>
      <c r="N375" s="124">
        <v>843</v>
      </c>
      <c r="O375" s="124" t="s">
        <v>380</v>
      </c>
      <c r="P375" s="124"/>
      <c r="Q375" s="121" t="s">
        <v>381</v>
      </c>
      <c r="R375" s="121"/>
    </row>
    <row r="376" spans="1:18" x14ac:dyDescent="0.2">
      <c r="A376" s="121">
        <v>19</v>
      </c>
      <c r="B376" s="121">
        <v>105</v>
      </c>
      <c r="C376" s="121" t="s">
        <v>218</v>
      </c>
      <c r="D376" s="121">
        <v>48</v>
      </c>
      <c r="E376" s="121" t="s">
        <v>375</v>
      </c>
      <c r="F376" s="121" t="s">
        <v>376</v>
      </c>
      <c r="G376" s="121">
        <v>48</v>
      </c>
      <c r="H376" s="121">
        <v>1</v>
      </c>
      <c r="I376" s="121" t="s">
        <v>385</v>
      </c>
      <c r="J376" s="121">
        <v>2870</v>
      </c>
      <c r="K376" s="121">
        <v>1</v>
      </c>
      <c r="L376" s="121">
        <v>1</v>
      </c>
      <c r="M376" s="121" t="s">
        <v>379</v>
      </c>
      <c r="N376" s="124">
        <v>720</v>
      </c>
      <c r="O376" s="124" t="s">
        <v>380</v>
      </c>
      <c r="P376" s="124"/>
      <c r="Q376" s="121" t="s">
        <v>381</v>
      </c>
      <c r="R376" s="121"/>
    </row>
    <row r="377" spans="1:18" x14ac:dyDescent="0.2">
      <c r="A377" s="121">
        <v>19</v>
      </c>
      <c r="B377" s="121">
        <v>105</v>
      </c>
      <c r="C377" s="121" t="s">
        <v>218</v>
      </c>
      <c r="D377" s="121">
        <v>48</v>
      </c>
      <c r="E377" s="121" t="s">
        <v>375</v>
      </c>
      <c r="F377" s="121" t="s">
        <v>376</v>
      </c>
      <c r="G377" s="121">
        <v>1255</v>
      </c>
      <c r="H377" s="121">
        <v>2</v>
      </c>
      <c r="I377" s="121" t="s">
        <v>445</v>
      </c>
      <c r="J377" s="121">
        <v>2874</v>
      </c>
      <c r="K377" s="121">
        <v>11</v>
      </c>
      <c r="L377" s="121">
        <v>11</v>
      </c>
      <c r="M377" s="121" t="s">
        <v>379</v>
      </c>
      <c r="N377" s="124">
        <v>856</v>
      </c>
      <c r="O377" s="124" t="s">
        <v>380</v>
      </c>
      <c r="P377" s="124"/>
      <c r="Q377" s="121" t="s">
        <v>381</v>
      </c>
      <c r="R377" s="121"/>
    </row>
    <row r="378" spans="1:18" x14ac:dyDescent="0.2">
      <c r="A378" s="121">
        <v>19</v>
      </c>
      <c r="B378" s="121">
        <v>105</v>
      </c>
      <c r="C378" s="121" t="s">
        <v>218</v>
      </c>
      <c r="D378" s="121">
        <v>48</v>
      </c>
      <c r="E378" s="121" t="s">
        <v>375</v>
      </c>
      <c r="F378" s="121" t="s">
        <v>376</v>
      </c>
      <c r="G378" s="121">
        <v>1255</v>
      </c>
      <c r="H378" s="121">
        <v>2</v>
      </c>
      <c r="I378" s="121" t="s">
        <v>445</v>
      </c>
      <c r="J378" s="121">
        <v>2875</v>
      </c>
      <c r="K378" s="121">
        <v>12</v>
      </c>
      <c r="L378" s="121">
        <v>12</v>
      </c>
      <c r="M378" s="121" t="s">
        <v>379</v>
      </c>
      <c r="N378" s="124">
        <v>846</v>
      </c>
      <c r="O378" s="124" t="s">
        <v>380</v>
      </c>
      <c r="P378" s="124"/>
      <c r="Q378" s="121" t="s">
        <v>381</v>
      </c>
      <c r="R378" s="121"/>
    </row>
    <row r="379" spans="1:18" x14ac:dyDescent="0.2">
      <c r="A379" s="121">
        <v>19</v>
      </c>
      <c r="B379" s="121">
        <v>105</v>
      </c>
      <c r="C379" s="121" t="s">
        <v>218</v>
      </c>
      <c r="D379" s="121">
        <v>48</v>
      </c>
      <c r="E379" s="121" t="s">
        <v>375</v>
      </c>
      <c r="F379" s="121" t="s">
        <v>376</v>
      </c>
      <c r="G379" s="121">
        <v>1255</v>
      </c>
      <c r="H379" s="121">
        <v>2</v>
      </c>
      <c r="I379" s="121" t="s">
        <v>445</v>
      </c>
      <c r="J379" s="121">
        <v>2876</v>
      </c>
      <c r="K379" s="121">
        <v>13</v>
      </c>
      <c r="L379" s="121">
        <v>13</v>
      </c>
      <c r="M379" s="121" t="s">
        <v>379</v>
      </c>
      <c r="N379" s="124">
        <v>842</v>
      </c>
      <c r="O379" s="124" t="s">
        <v>380</v>
      </c>
      <c r="P379" s="124"/>
      <c r="Q379" s="121" t="s">
        <v>381</v>
      </c>
      <c r="R379" s="121"/>
    </row>
    <row r="380" spans="1:18" x14ac:dyDescent="0.2">
      <c r="A380" s="121">
        <v>19</v>
      </c>
      <c r="B380" s="121">
        <v>105</v>
      </c>
      <c r="C380" s="121" t="s">
        <v>218</v>
      </c>
      <c r="D380" s="121">
        <v>48</v>
      </c>
      <c r="E380" s="121" t="s">
        <v>375</v>
      </c>
      <c r="F380" s="121" t="s">
        <v>376</v>
      </c>
      <c r="G380" s="121">
        <v>1255</v>
      </c>
      <c r="H380" s="121">
        <v>2</v>
      </c>
      <c r="I380" s="121" t="s">
        <v>445</v>
      </c>
      <c r="J380" s="121">
        <v>2879</v>
      </c>
      <c r="K380" s="121">
        <v>14</v>
      </c>
      <c r="L380" s="121">
        <v>14</v>
      </c>
      <c r="M380" s="121" t="s">
        <v>379</v>
      </c>
      <c r="N380" s="124">
        <v>854</v>
      </c>
      <c r="O380" s="124" t="s">
        <v>380</v>
      </c>
      <c r="P380" s="125"/>
      <c r="Q380" s="121" t="s">
        <v>381</v>
      </c>
      <c r="R380" s="121"/>
    </row>
    <row r="381" spans="1:18" x14ac:dyDescent="0.2">
      <c r="A381" s="121">
        <v>20</v>
      </c>
      <c r="B381" s="121">
        <v>168</v>
      </c>
      <c r="C381" s="121" t="s">
        <v>282</v>
      </c>
      <c r="D381" s="121">
        <v>504</v>
      </c>
      <c r="E381" s="121" t="s">
        <v>375</v>
      </c>
      <c r="F381" s="121" t="s">
        <v>376</v>
      </c>
      <c r="G381" s="121">
        <v>504</v>
      </c>
      <c r="H381" s="121">
        <v>1</v>
      </c>
      <c r="I381" s="121" t="s">
        <v>385</v>
      </c>
      <c r="J381" s="121">
        <v>2428</v>
      </c>
      <c r="K381" s="121">
        <v>3</v>
      </c>
      <c r="L381" s="121">
        <v>3</v>
      </c>
      <c r="M381" s="121" t="s">
        <v>398</v>
      </c>
      <c r="N381" s="124">
        <v>845</v>
      </c>
      <c r="O381" s="124" t="s">
        <v>399</v>
      </c>
      <c r="P381" s="124"/>
      <c r="Q381" s="121" t="s">
        <v>188</v>
      </c>
      <c r="R381" s="121"/>
    </row>
    <row r="382" spans="1:18" x14ac:dyDescent="0.2">
      <c r="A382" s="121">
        <v>20</v>
      </c>
      <c r="B382" s="121">
        <v>168</v>
      </c>
      <c r="C382" s="121" t="s">
        <v>282</v>
      </c>
      <c r="D382" s="121">
        <v>504</v>
      </c>
      <c r="E382" s="121" t="s">
        <v>375</v>
      </c>
      <c r="F382" s="121" t="s">
        <v>376</v>
      </c>
      <c r="G382" s="121">
        <v>504</v>
      </c>
      <c r="H382" s="121">
        <v>1</v>
      </c>
      <c r="I382" s="121" t="s">
        <v>385</v>
      </c>
      <c r="J382" s="121">
        <v>2429</v>
      </c>
      <c r="K382" s="121" t="s">
        <v>440</v>
      </c>
      <c r="L382" s="121" t="s">
        <v>440</v>
      </c>
      <c r="M382" s="121" t="s">
        <v>441</v>
      </c>
      <c r="N382" s="124">
        <v>845</v>
      </c>
      <c r="O382" s="124" t="s">
        <v>442</v>
      </c>
      <c r="P382" s="124"/>
      <c r="Q382" s="121" t="s">
        <v>391</v>
      </c>
      <c r="R382" s="121"/>
    </row>
    <row r="383" spans="1:18" x14ac:dyDescent="0.2">
      <c r="A383" s="121">
        <v>20</v>
      </c>
      <c r="B383" s="121">
        <v>168</v>
      </c>
      <c r="C383" s="121" t="s">
        <v>282</v>
      </c>
      <c r="D383" s="121">
        <v>504</v>
      </c>
      <c r="E383" s="121" t="s">
        <v>375</v>
      </c>
      <c r="F383" s="121" t="s">
        <v>376</v>
      </c>
      <c r="G383" s="121">
        <v>504</v>
      </c>
      <c r="H383" s="121">
        <v>1</v>
      </c>
      <c r="I383" s="121" t="s">
        <v>385</v>
      </c>
      <c r="J383" s="121">
        <v>2430</v>
      </c>
      <c r="K383" s="121">
        <v>23</v>
      </c>
      <c r="L383" s="121" t="s">
        <v>720</v>
      </c>
      <c r="M383" s="121" t="s">
        <v>395</v>
      </c>
      <c r="N383" s="124">
        <v>234</v>
      </c>
      <c r="O383" s="124" t="s">
        <v>380</v>
      </c>
      <c r="P383" s="124"/>
      <c r="Q383" s="121" t="s">
        <v>391</v>
      </c>
      <c r="R383" s="121"/>
    </row>
    <row r="384" spans="1:18" x14ac:dyDescent="0.2">
      <c r="A384" s="121">
        <v>19</v>
      </c>
      <c r="B384" s="121">
        <v>105</v>
      </c>
      <c r="C384" s="121" t="s">
        <v>218</v>
      </c>
      <c r="D384" s="121">
        <v>48</v>
      </c>
      <c r="E384" s="121" t="s">
        <v>375</v>
      </c>
      <c r="F384" s="121" t="s">
        <v>376</v>
      </c>
      <c r="G384" s="121">
        <v>1255</v>
      </c>
      <c r="H384" s="121">
        <v>2</v>
      </c>
      <c r="I384" s="121" t="s">
        <v>445</v>
      </c>
      <c r="J384" s="121">
        <v>2880</v>
      </c>
      <c r="K384" s="121">
        <v>15</v>
      </c>
      <c r="L384" s="121">
        <v>15</v>
      </c>
      <c r="M384" s="121" t="s">
        <v>379</v>
      </c>
      <c r="N384" s="124">
        <v>896</v>
      </c>
      <c r="O384" s="124" t="s">
        <v>380</v>
      </c>
      <c r="P384" s="125"/>
      <c r="Q384" s="121" t="s">
        <v>381</v>
      </c>
      <c r="R384" s="121"/>
    </row>
    <row r="385" spans="1:18" x14ac:dyDescent="0.2">
      <c r="A385" s="121">
        <v>20</v>
      </c>
      <c r="B385" s="121">
        <v>168</v>
      </c>
      <c r="C385" s="121" t="s">
        <v>282</v>
      </c>
      <c r="D385" s="121">
        <v>504</v>
      </c>
      <c r="E385" s="121" t="s">
        <v>375</v>
      </c>
      <c r="F385" s="121" t="s">
        <v>376</v>
      </c>
      <c r="G385" s="121">
        <v>504</v>
      </c>
      <c r="H385" s="121">
        <v>1</v>
      </c>
      <c r="I385" s="121" t="s">
        <v>385</v>
      </c>
      <c r="J385" s="121">
        <v>2432</v>
      </c>
      <c r="K385" s="121" t="s">
        <v>500</v>
      </c>
      <c r="L385" s="121" t="s">
        <v>500</v>
      </c>
      <c r="M385" s="121" t="s">
        <v>389</v>
      </c>
      <c r="N385" s="124">
        <v>2296</v>
      </c>
      <c r="O385" s="124" t="s">
        <v>390</v>
      </c>
      <c r="P385" s="124"/>
      <c r="Q385" s="121" t="s">
        <v>391</v>
      </c>
      <c r="R385" s="121"/>
    </row>
    <row r="386" spans="1:18" x14ac:dyDescent="0.2">
      <c r="A386" s="121">
        <v>19</v>
      </c>
      <c r="B386" s="121">
        <v>105</v>
      </c>
      <c r="C386" s="121" t="s">
        <v>218</v>
      </c>
      <c r="D386" s="121">
        <v>48</v>
      </c>
      <c r="E386" s="121" t="s">
        <v>375</v>
      </c>
      <c r="F386" s="121" t="s">
        <v>376</v>
      </c>
      <c r="G386" s="121">
        <v>1255</v>
      </c>
      <c r="H386" s="121">
        <v>2</v>
      </c>
      <c r="I386" s="121" t="s">
        <v>445</v>
      </c>
      <c r="J386" s="121">
        <v>2881</v>
      </c>
      <c r="K386" s="121">
        <v>16</v>
      </c>
      <c r="L386" s="121">
        <v>16</v>
      </c>
      <c r="M386" s="121" t="s">
        <v>379</v>
      </c>
      <c r="N386" s="124">
        <v>861</v>
      </c>
      <c r="O386" s="124" t="s">
        <v>380</v>
      </c>
      <c r="P386" s="124"/>
      <c r="Q386" s="121" t="s">
        <v>381</v>
      </c>
      <c r="R386" s="121"/>
    </row>
    <row r="387" spans="1:18" x14ac:dyDescent="0.2">
      <c r="A387" s="121">
        <v>126</v>
      </c>
      <c r="B387" s="121">
        <v>205</v>
      </c>
      <c r="C387" s="121" t="s">
        <v>315</v>
      </c>
      <c r="D387" s="121">
        <v>607</v>
      </c>
      <c r="E387" s="121" t="s">
        <v>485</v>
      </c>
      <c r="F387" s="121" t="s">
        <v>486</v>
      </c>
      <c r="G387" s="121">
        <v>607</v>
      </c>
      <c r="H387" s="121">
        <v>1</v>
      </c>
      <c r="I387" s="121" t="s">
        <v>385</v>
      </c>
      <c r="J387" s="121">
        <v>608</v>
      </c>
      <c r="K387" s="121" t="s">
        <v>485</v>
      </c>
      <c r="L387" s="121" t="s">
        <v>485</v>
      </c>
      <c r="M387" s="121" t="s">
        <v>502</v>
      </c>
      <c r="N387" s="124">
        <v>894</v>
      </c>
      <c r="O387" s="124" t="s">
        <v>380</v>
      </c>
      <c r="P387" s="124"/>
      <c r="Q387" s="121" t="s">
        <v>381</v>
      </c>
      <c r="R387" s="121"/>
    </row>
    <row r="388" spans="1:18" x14ac:dyDescent="0.2">
      <c r="A388" s="121">
        <v>126</v>
      </c>
      <c r="B388" s="121">
        <v>205</v>
      </c>
      <c r="C388" s="121" t="s">
        <v>315</v>
      </c>
      <c r="D388" s="121">
        <v>608</v>
      </c>
      <c r="E388" s="121" t="s">
        <v>488</v>
      </c>
      <c r="F388" s="121" t="s">
        <v>489</v>
      </c>
      <c r="G388" s="121">
        <v>608</v>
      </c>
      <c r="H388" s="121">
        <v>1</v>
      </c>
      <c r="I388" s="121" t="s">
        <v>385</v>
      </c>
      <c r="J388" s="121">
        <v>609</v>
      </c>
      <c r="K388" s="121" t="s">
        <v>488</v>
      </c>
      <c r="L388" s="121" t="s">
        <v>488</v>
      </c>
      <c r="M388" s="121" t="s">
        <v>502</v>
      </c>
      <c r="N388" s="124">
        <v>894</v>
      </c>
      <c r="O388" s="124" t="s">
        <v>380</v>
      </c>
      <c r="P388" s="124"/>
      <c r="Q388" s="121" t="s">
        <v>381</v>
      </c>
      <c r="R388" s="121"/>
    </row>
    <row r="389" spans="1:18" x14ac:dyDescent="0.2">
      <c r="A389" s="121">
        <v>126</v>
      </c>
      <c r="B389" s="121">
        <v>205</v>
      </c>
      <c r="C389" s="121" t="s">
        <v>315</v>
      </c>
      <c r="D389" s="121">
        <v>609</v>
      </c>
      <c r="E389" s="121" t="s">
        <v>985</v>
      </c>
      <c r="F389" s="121" t="s">
        <v>986</v>
      </c>
      <c r="G389" s="121">
        <v>609</v>
      </c>
      <c r="H389" s="121">
        <v>1</v>
      </c>
      <c r="I389" s="121" t="s">
        <v>385</v>
      </c>
      <c r="J389" s="121">
        <v>610</v>
      </c>
      <c r="K389" s="121" t="s">
        <v>985</v>
      </c>
      <c r="L389" s="121" t="s">
        <v>985</v>
      </c>
      <c r="M389" s="121" t="s">
        <v>502</v>
      </c>
      <c r="N389" s="124">
        <v>894</v>
      </c>
      <c r="O389" s="124" t="s">
        <v>380</v>
      </c>
      <c r="P389" s="124"/>
      <c r="Q389" s="121" t="s">
        <v>381</v>
      </c>
      <c r="R389" s="121"/>
    </row>
    <row r="390" spans="1:18" x14ac:dyDescent="0.2">
      <c r="A390" s="121">
        <v>126</v>
      </c>
      <c r="B390" s="121">
        <v>205</v>
      </c>
      <c r="C390" s="121" t="s">
        <v>315</v>
      </c>
      <c r="D390" s="121">
        <v>1024</v>
      </c>
      <c r="E390" s="121" t="s">
        <v>930</v>
      </c>
      <c r="F390" s="121" t="s">
        <v>931</v>
      </c>
      <c r="G390" s="121">
        <v>1056</v>
      </c>
      <c r="H390" s="121">
        <v>1</v>
      </c>
      <c r="I390" s="121" t="s">
        <v>385</v>
      </c>
      <c r="J390" s="121">
        <v>2762</v>
      </c>
      <c r="K390" s="121">
        <v>7</v>
      </c>
      <c r="L390" s="121">
        <v>7</v>
      </c>
      <c r="M390" s="121" t="s">
        <v>502</v>
      </c>
      <c r="N390" s="124">
        <v>797</v>
      </c>
      <c r="O390" s="124" t="s">
        <v>380</v>
      </c>
      <c r="P390" s="124"/>
      <c r="Q390" s="121" t="s">
        <v>381</v>
      </c>
      <c r="R390" s="121"/>
    </row>
    <row r="391" spans="1:18" x14ac:dyDescent="0.2">
      <c r="A391" s="121">
        <v>126</v>
      </c>
      <c r="B391" s="121">
        <v>205</v>
      </c>
      <c r="C391" s="121" t="s">
        <v>315</v>
      </c>
      <c r="D391" s="121">
        <v>1024</v>
      </c>
      <c r="E391" s="121" t="s">
        <v>930</v>
      </c>
      <c r="F391" s="121" t="s">
        <v>931</v>
      </c>
      <c r="G391" s="121">
        <v>1056</v>
      </c>
      <c r="H391" s="121">
        <v>1</v>
      </c>
      <c r="I391" s="121" t="s">
        <v>385</v>
      </c>
      <c r="J391" s="121">
        <v>2764</v>
      </c>
      <c r="K391" s="121">
        <v>8</v>
      </c>
      <c r="L391" s="121">
        <v>8</v>
      </c>
      <c r="M391" s="121" t="s">
        <v>502</v>
      </c>
      <c r="N391" s="124">
        <v>800</v>
      </c>
      <c r="O391" s="124" t="s">
        <v>380</v>
      </c>
      <c r="P391" s="124"/>
      <c r="Q391" s="121" t="s">
        <v>381</v>
      </c>
      <c r="R391" s="121"/>
    </row>
    <row r="392" spans="1:18" x14ac:dyDescent="0.2">
      <c r="A392" s="121">
        <v>126</v>
      </c>
      <c r="B392" s="121">
        <v>205</v>
      </c>
      <c r="C392" s="121" t="s">
        <v>315</v>
      </c>
      <c r="D392" s="121">
        <v>1024</v>
      </c>
      <c r="E392" s="121" t="s">
        <v>930</v>
      </c>
      <c r="F392" s="121" t="s">
        <v>931</v>
      </c>
      <c r="G392" s="121">
        <v>1056</v>
      </c>
      <c r="H392" s="121">
        <v>1</v>
      </c>
      <c r="I392" s="121" t="s">
        <v>385</v>
      </c>
      <c r="J392" s="121">
        <v>2767</v>
      </c>
      <c r="K392" s="121">
        <v>4</v>
      </c>
      <c r="L392" s="121">
        <v>4</v>
      </c>
      <c r="M392" s="121" t="s">
        <v>502</v>
      </c>
      <c r="N392" s="124">
        <v>1047</v>
      </c>
      <c r="O392" s="124" t="s">
        <v>380</v>
      </c>
      <c r="P392" s="124"/>
      <c r="Q392" s="121" t="s">
        <v>381</v>
      </c>
      <c r="R392" s="121"/>
    </row>
    <row r="393" spans="1:18" x14ac:dyDescent="0.2">
      <c r="A393" s="121">
        <v>20</v>
      </c>
      <c r="B393" s="121">
        <v>168</v>
      </c>
      <c r="C393" s="121" t="s">
        <v>282</v>
      </c>
      <c r="D393" s="121">
        <v>504</v>
      </c>
      <c r="E393" s="121" t="s">
        <v>375</v>
      </c>
      <c r="F393" s="121" t="s">
        <v>376</v>
      </c>
      <c r="G393" s="121">
        <v>504</v>
      </c>
      <c r="H393" s="121">
        <v>1</v>
      </c>
      <c r="I393" s="121" t="s">
        <v>385</v>
      </c>
      <c r="J393" s="121">
        <v>7429</v>
      </c>
      <c r="K393" s="121">
        <v>15</v>
      </c>
      <c r="L393" s="121" t="s">
        <v>733</v>
      </c>
      <c r="M393" s="121" t="s">
        <v>395</v>
      </c>
      <c r="N393" s="124">
        <v>343</v>
      </c>
      <c r="O393" s="124" t="s">
        <v>380</v>
      </c>
      <c r="P393" s="124"/>
      <c r="Q393" s="121" t="s">
        <v>391</v>
      </c>
      <c r="R393" s="121"/>
    </row>
    <row r="394" spans="1:18" x14ac:dyDescent="0.2">
      <c r="A394" s="121">
        <v>126</v>
      </c>
      <c r="B394" s="121">
        <v>205</v>
      </c>
      <c r="C394" s="121" t="s">
        <v>315</v>
      </c>
      <c r="D394" s="121">
        <v>1024</v>
      </c>
      <c r="E394" s="121" t="s">
        <v>930</v>
      </c>
      <c r="F394" s="121" t="s">
        <v>931</v>
      </c>
      <c r="G394" s="121">
        <v>1056</v>
      </c>
      <c r="H394" s="121">
        <v>1</v>
      </c>
      <c r="I394" s="121" t="s">
        <v>385</v>
      </c>
      <c r="J394" s="121">
        <v>2769</v>
      </c>
      <c r="K394" s="121">
        <v>3</v>
      </c>
      <c r="L394" s="121">
        <v>3</v>
      </c>
      <c r="M394" s="121" t="s">
        <v>502</v>
      </c>
      <c r="N394" s="124">
        <v>659</v>
      </c>
      <c r="O394" s="124" t="s">
        <v>380</v>
      </c>
      <c r="P394" s="124"/>
      <c r="Q394" s="121" t="s">
        <v>381</v>
      </c>
      <c r="R394" s="121"/>
    </row>
    <row r="395" spans="1:18" x14ac:dyDescent="0.2">
      <c r="A395" s="121">
        <v>126</v>
      </c>
      <c r="B395" s="121">
        <v>205</v>
      </c>
      <c r="C395" s="121" t="s">
        <v>315</v>
      </c>
      <c r="D395" s="121">
        <v>1024</v>
      </c>
      <c r="E395" s="121" t="s">
        <v>930</v>
      </c>
      <c r="F395" s="121" t="s">
        <v>931</v>
      </c>
      <c r="G395" s="121">
        <v>1056</v>
      </c>
      <c r="H395" s="121">
        <v>1</v>
      </c>
      <c r="I395" s="121" t="s">
        <v>385</v>
      </c>
      <c r="J395" s="121">
        <v>2770</v>
      </c>
      <c r="K395" s="121">
        <v>2</v>
      </c>
      <c r="L395" s="121">
        <v>2</v>
      </c>
      <c r="M395" s="121" t="s">
        <v>502</v>
      </c>
      <c r="N395" s="124">
        <v>1050</v>
      </c>
      <c r="O395" s="124" t="s">
        <v>380</v>
      </c>
      <c r="P395" s="124"/>
      <c r="Q395" s="121" t="s">
        <v>381</v>
      </c>
      <c r="R395" s="121"/>
    </row>
    <row r="396" spans="1:18" x14ac:dyDescent="0.2">
      <c r="A396" s="121">
        <v>126</v>
      </c>
      <c r="B396" s="121">
        <v>205</v>
      </c>
      <c r="C396" s="121" t="s">
        <v>315</v>
      </c>
      <c r="D396" s="121">
        <v>1024</v>
      </c>
      <c r="E396" s="121" t="s">
        <v>930</v>
      </c>
      <c r="F396" s="121" t="s">
        <v>931</v>
      </c>
      <c r="G396" s="121">
        <v>1056</v>
      </c>
      <c r="H396" s="121">
        <v>1</v>
      </c>
      <c r="I396" s="121" t="s">
        <v>385</v>
      </c>
      <c r="J396" s="121">
        <v>2772</v>
      </c>
      <c r="K396" s="121">
        <v>1</v>
      </c>
      <c r="L396" s="121">
        <v>1</v>
      </c>
      <c r="M396" s="121" t="s">
        <v>502</v>
      </c>
      <c r="N396" s="124">
        <v>659</v>
      </c>
      <c r="O396" s="124" t="s">
        <v>380</v>
      </c>
      <c r="P396" s="124"/>
      <c r="Q396" s="121" t="s">
        <v>381</v>
      </c>
      <c r="R396" s="121"/>
    </row>
    <row r="397" spans="1:18" x14ac:dyDescent="0.2">
      <c r="A397" s="121">
        <v>126</v>
      </c>
      <c r="B397" s="121">
        <v>205</v>
      </c>
      <c r="C397" s="121" t="s">
        <v>315</v>
      </c>
      <c r="D397" s="121">
        <v>1024</v>
      </c>
      <c r="E397" s="121" t="s">
        <v>930</v>
      </c>
      <c r="F397" s="121" t="s">
        <v>931</v>
      </c>
      <c r="G397" s="121">
        <v>1056</v>
      </c>
      <c r="H397" s="121">
        <v>1</v>
      </c>
      <c r="I397" s="121" t="s">
        <v>385</v>
      </c>
      <c r="J397" s="121">
        <v>2773</v>
      </c>
      <c r="K397" s="121">
        <v>12</v>
      </c>
      <c r="L397" s="121">
        <v>12</v>
      </c>
      <c r="M397" s="121" t="s">
        <v>502</v>
      </c>
      <c r="N397" s="124">
        <v>1091</v>
      </c>
      <c r="O397" s="124" t="s">
        <v>380</v>
      </c>
      <c r="P397" s="124"/>
      <c r="Q397" s="121" t="s">
        <v>381</v>
      </c>
      <c r="R397" s="121"/>
    </row>
    <row r="398" spans="1:18" x14ac:dyDescent="0.2">
      <c r="A398" s="121">
        <v>126</v>
      </c>
      <c r="B398" s="121">
        <v>205</v>
      </c>
      <c r="C398" s="121" t="s">
        <v>315</v>
      </c>
      <c r="D398" s="121">
        <v>1024</v>
      </c>
      <c r="E398" s="121" t="s">
        <v>930</v>
      </c>
      <c r="F398" s="121" t="s">
        <v>931</v>
      </c>
      <c r="G398" s="121">
        <v>1058</v>
      </c>
      <c r="H398" s="121">
        <v>1</v>
      </c>
      <c r="I398" s="121" t="s">
        <v>385</v>
      </c>
      <c r="J398" s="121">
        <v>2775</v>
      </c>
      <c r="K398" s="121">
        <v>13</v>
      </c>
      <c r="L398" s="121">
        <v>13</v>
      </c>
      <c r="M398" s="121" t="s">
        <v>502</v>
      </c>
      <c r="N398" s="124">
        <v>646</v>
      </c>
      <c r="O398" s="124" t="s">
        <v>380</v>
      </c>
      <c r="P398" s="124"/>
      <c r="Q398" s="121" t="s">
        <v>381</v>
      </c>
      <c r="R398" s="121"/>
    </row>
    <row r="399" spans="1:18" x14ac:dyDescent="0.2">
      <c r="A399" s="121">
        <v>22</v>
      </c>
      <c r="B399" s="121">
        <v>301</v>
      </c>
      <c r="C399" s="121" t="s">
        <v>319</v>
      </c>
      <c r="D399" s="121">
        <v>778</v>
      </c>
      <c r="E399" s="121" t="s">
        <v>456</v>
      </c>
      <c r="F399" s="121" t="s">
        <v>457</v>
      </c>
      <c r="G399" s="121">
        <v>1114</v>
      </c>
      <c r="H399" s="121">
        <v>2</v>
      </c>
      <c r="I399" s="121" t="s">
        <v>377</v>
      </c>
      <c r="J399" s="121">
        <v>1877</v>
      </c>
      <c r="K399" s="121">
        <v>231</v>
      </c>
      <c r="L399" s="121">
        <v>231</v>
      </c>
      <c r="M399" s="121" t="s">
        <v>735</v>
      </c>
      <c r="N399" s="124">
        <v>1150</v>
      </c>
      <c r="O399" s="124" t="s">
        <v>399</v>
      </c>
      <c r="P399" s="124"/>
      <c r="Q399" s="121" t="s">
        <v>188</v>
      </c>
      <c r="R399" s="121"/>
    </row>
    <row r="400" spans="1:18" x14ac:dyDescent="0.2">
      <c r="A400" s="121">
        <v>126</v>
      </c>
      <c r="B400" s="121">
        <v>205</v>
      </c>
      <c r="C400" s="121" t="s">
        <v>315</v>
      </c>
      <c r="D400" s="121">
        <v>1024</v>
      </c>
      <c r="E400" s="121" t="s">
        <v>930</v>
      </c>
      <c r="F400" s="121" t="s">
        <v>931</v>
      </c>
      <c r="G400" s="121">
        <v>1058</v>
      </c>
      <c r="H400" s="121">
        <v>1</v>
      </c>
      <c r="I400" s="121" t="s">
        <v>385</v>
      </c>
      <c r="J400" s="121">
        <v>2776</v>
      </c>
      <c r="K400" s="121">
        <v>14</v>
      </c>
      <c r="L400" s="121">
        <v>14</v>
      </c>
      <c r="M400" s="121" t="s">
        <v>502</v>
      </c>
      <c r="N400" s="124">
        <v>595</v>
      </c>
      <c r="O400" s="124" t="s">
        <v>380</v>
      </c>
      <c r="P400" s="124"/>
      <c r="Q400" s="121" t="s">
        <v>381</v>
      </c>
      <c r="R400" s="121" t="s">
        <v>381</v>
      </c>
    </row>
    <row r="401" spans="1:18" x14ac:dyDescent="0.2">
      <c r="A401" s="121">
        <v>126</v>
      </c>
      <c r="B401" s="121">
        <v>205</v>
      </c>
      <c r="C401" s="121" t="s">
        <v>315</v>
      </c>
      <c r="D401" s="121">
        <v>1025</v>
      </c>
      <c r="E401" s="121" t="s">
        <v>1643</v>
      </c>
      <c r="F401" s="121" t="s">
        <v>1644</v>
      </c>
      <c r="G401" s="121">
        <v>1058</v>
      </c>
      <c r="H401" s="121">
        <v>1</v>
      </c>
      <c r="I401" s="121" t="s">
        <v>385</v>
      </c>
      <c r="J401" s="121">
        <v>2781</v>
      </c>
      <c r="K401" s="121">
        <v>15</v>
      </c>
      <c r="L401" s="121">
        <v>15</v>
      </c>
      <c r="M401" s="121" t="s">
        <v>502</v>
      </c>
      <c r="N401" s="124">
        <v>869</v>
      </c>
      <c r="O401" s="124" t="s">
        <v>380</v>
      </c>
      <c r="P401" s="124"/>
      <c r="Q401" s="121" t="s">
        <v>381</v>
      </c>
      <c r="R401" s="121"/>
    </row>
    <row r="402" spans="1:18" x14ac:dyDescent="0.2">
      <c r="A402" s="121">
        <v>126</v>
      </c>
      <c r="B402" s="121">
        <v>205</v>
      </c>
      <c r="C402" s="121" t="s">
        <v>315</v>
      </c>
      <c r="D402" s="121">
        <v>1025</v>
      </c>
      <c r="E402" s="121" t="s">
        <v>1643</v>
      </c>
      <c r="F402" s="121" t="s">
        <v>1644</v>
      </c>
      <c r="G402" s="121">
        <v>1058</v>
      </c>
      <c r="H402" s="121">
        <v>1</v>
      </c>
      <c r="I402" s="121" t="s">
        <v>385</v>
      </c>
      <c r="J402" s="121">
        <v>2782</v>
      </c>
      <c r="K402" s="121">
        <v>16</v>
      </c>
      <c r="L402" s="121">
        <v>16</v>
      </c>
      <c r="M402" s="121" t="s">
        <v>502</v>
      </c>
      <c r="N402" s="124">
        <v>593</v>
      </c>
      <c r="O402" s="124" t="s">
        <v>380</v>
      </c>
      <c r="P402" s="124"/>
      <c r="Q402" s="121" t="s">
        <v>381</v>
      </c>
      <c r="R402" s="121" t="s">
        <v>381</v>
      </c>
    </row>
    <row r="403" spans="1:18" x14ac:dyDescent="0.2">
      <c r="A403" s="121">
        <v>22</v>
      </c>
      <c r="B403" s="121">
        <v>301</v>
      </c>
      <c r="C403" s="121" t="s">
        <v>319</v>
      </c>
      <c r="D403" s="121">
        <v>778</v>
      </c>
      <c r="E403" s="121" t="s">
        <v>456</v>
      </c>
      <c r="F403" s="121" t="s">
        <v>457</v>
      </c>
      <c r="G403" s="121">
        <v>1114</v>
      </c>
      <c r="H403" s="121">
        <v>2</v>
      </c>
      <c r="I403" s="121" t="s">
        <v>377</v>
      </c>
      <c r="J403" s="121">
        <v>1882</v>
      </c>
      <c r="K403" s="121" t="s">
        <v>736</v>
      </c>
      <c r="L403" s="121" t="s">
        <v>736</v>
      </c>
      <c r="M403" s="121" t="s">
        <v>734</v>
      </c>
      <c r="N403" s="124">
        <v>589</v>
      </c>
      <c r="O403" s="124" t="s">
        <v>380</v>
      </c>
      <c r="P403" s="124"/>
      <c r="Q403" s="121" t="s">
        <v>391</v>
      </c>
      <c r="R403" s="121"/>
    </row>
    <row r="404" spans="1:18" x14ac:dyDescent="0.2">
      <c r="A404" s="121">
        <v>22</v>
      </c>
      <c r="B404" s="121">
        <v>301</v>
      </c>
      <c r="C404" s="121" t="s">
        <v>319</v>
      </c>
      <c r="D404" s="121">
        <v>778</v>
      </c>
      <c r="E404" s="121" t="s">
        <v>456</v>
      </c>
      <c r="F404" s="121" t="s">
        <v>457</v>
      </c>
      <c r="G404" s="121">
        <v>1114</v>
      </c>
      <c r="H404" s="121">
        <v>2</v>
      </c>
      <c r="I404" s="121" t="s">
        <v>377</v>
      </c>
      <c r="J404" s="121">
        <v>1883</v>
      </c>
      <c r="K404" s="121" t="s">
        <v>737</v>
      </c>
      <c r="L404" s="121" t="s">
        <v>737</v>
      </c>
      <c r="M404" s="121" t="s">
        <v>734</v>
      </c>
      <c r="N404" s="124">
        <v>575</v>
      </c>
      <c r="O404" s="124" t="s">
        <v>380</v>
      </c>
      <c r="P404" s="124"/>
      <c r="Q404" s="121" t="s">
        <v>391</v>
      </c>
      <c r="R404" s="121"/>
    </row>
    <row r="405" spans="1:18" x14ac:dyDescent="0.2">
      <c r="A405" s="121">
        <v>126</v>
      </c>
      <c r="B405" s="121">
        <v>205</v>
      </c>
      <c r="C405" s="121" t="s">
        <v>315</v>
      </c>
      <c r="D405" s="121">
        <v>1025</v>
      </c>
      <c r="E405" s="121" t="s">
        <v>1643</v>
      </c>
      <c r="F405" s="121" t="s">
        <v>1644</v>
      </c>
      <c r="G405" s="121">
        <v>1058</v>
      </c>
      <c r="H405" s="121">
        <v>1</v>
      </c>
      <c r="I405" s="121" t="s">
        <v>385</v>
      </c>
      <c r="J405" s="121">
        <v>2783</v>
      </c>
      <c r="K405" s="121">
        <v>18</v>
      </c>
      <c r="L405" s="121">
        <v>18</v>
      </c>
      <c r="M405" s="121" t="s">
        <v>502</v>
      </c>
      <c r="N405" s="124">
        <v>595</v>
      </c>
      <c r="O405" s="124" t="s">
        <v>380</v>
      </c>
      <c r="P405" s="124"/>
      <c r="Q405" s="121" t="s">
        <v>381</v>
      </c>
      <c r="R405" s="121" t="s">
        <v>381</v>
      </c>
    </row>
    <row r="406" spans="1:18" x14ac:dyDescent="0.2">
      <c r="A406" s="121">
        <v>22</v>
      </c>
      <c r="B406" s="121">
        <v>301</v>
      </c>
      <c r="C406" s="121" t="s">
        <v>319</v>
      </c>
      <c r="D406" s="121">
        <v>778</v>
      </c>
      <c r="E406" s="121" t="s">
        <v>456</v>
      </c>
      <c r="F406" s="121" t="s">
        <v>457</v>
      </c>
      <c r="G406" s="121">
        <v>1114</v>
      </c>
      <c r="H406" s="121">
        <v>2</v>
      </c>
      <c r="I406" s="121" t="s">
        <v>377</v>
      </c>
      <c r="J406" s="121">
        <v>1885</v>
      </c>
      <c r="K406" s="121">
        <v>221</v>
      </c>
      <c r="L406" s="121">
        <v>221</v>
      </c>
      <c r="M406" s="121" t="s">
        <v>738</v>
      </c>
      <c r="N406" s="124">
        <v>1569</v>
      </c>
      <c r="O406" s="124" t="s">
        <v>187</v>
      </c>
      <c r="P406" s="124"/>
      <c r="Q406" s="121" t="s">
        <v>187</v>
      </c>
      <c r="R406" s="121"/>
    </row>
    <row r="407" spans="1:18" x14ac:dyDescent="0.2">
      <c r="A407" s="121">
        <v>22</v>
      </c>
      <c r="B407" s="121">
        <v>301</v>
      </c>
      <c r="C407" s="121" t="s">
        <v>319</v>
      </c>
      <c r="D407" s="121">
        <v>778</v>
      </c>
      <c r="E407" s="121" t="s">
        <v>456</v>
      </c>
      <c r="F407" s="121" t="s">
        <v>457</v>
      </c>
      <c r="G407" s="121">
        <v>1114</v>
      </c>
      <c r="H407" s="121">
        <v>2</v>
      </c>
      <c r="I407" s="121" t="s">
        <v>377</v>
      </c>
      <c r="J407" s="121">
        <v>1886</v>
      </c>
      <c r="K407" s="121">
        <v>220</v>
      </c>
      <c r="L407" s="121">
        <v>220</v>
      </c>
      <c r="M407" s="121" t="s">
        <v>738</v>
      </c>
      <c r="N407" s="124">
        <v>1175</v>
      </c>
      <c r="O407" s="124" t="s">
        <v>187</v>
      </c>
      <c r="P407" s="124"/>
      <c r="Q407" s="121" t="s">
        <v>187</v>
      </c>
      <c r="R407" s="121"/>
    </row>
    <row r="408" spans="1:18" x14ac:dyDescent="0.2">
      <c r="A408" s="121">
        <v>22</v>
      </c>
      <c r="B408" s="121">
        <v>301</v>
      </c>
      <c r="C408" s="121" t="s">
        <v>319</v>
      </c>
      <c r="D408" s="121">
        <v>776</v>
      </c>
      <c r="E408" s="121" t="s">
        <v>375</v>
      </c>
      <c r="F408" s="121" t="s">
        <v>376</v>
      </c>
      <c r="G408" s="121">
        <v>776</v>
      </c>
      <c r="H408" s="121">
        <v>1</v>
      </c>
      <c r="I408" s="121" t="s">
        <v>385</v>
      </c>
      <c r="J408" s="121">
        <v>1887</v>
      </c>
      <c r="K408" s="121" t="s">
        <v>458</v>
      </c>
      <c r="L408" s="121" t="s">
        <v>458</v>
      </c>
      <c r="M408" s="121" t="s">
        <v>739</v>
      </c>
      <c r="N408" s="124">
        <v>7810</v>
      </c>
      <c r="O408" s="124" t="s">
        <v>612</v>
      </c>
      <c r="P408" s="124"/>
      <c r="Q408" s="121" t="s">
        <v>391</v>
      </c>
      <c r="R408" s="121"/>
    </row>
    <row r="409" spans="1:18" x14ac:dyDescent="0.2">
      <c r="A409" s="121">
        <v>22</v>
      </c>
      <c r="B409" s="121">
        <v>301</v>
      </c>
      <c r="C409" s="121" t="s">
        <v>319</v>
      </c>
      <c r="D409" s="121">
        <v>776</v>
      </c>
      <c r="E409" s="121" t="s">
        <v>375</v>
      </c>
      <c r="F409" s="121" t="s">
        <v>376</v>
      </c>
      <c r="G409" s="121">
        <v>776</v>
      </c>
      <c r="H409" s="121">
        <v>1</v>
      </c>
      <c r="I409" s="121" t="s">
        <v>385</v>
      </c>
      <c r="J409" s="121">
        <v>1888</v>
      </c>
      <c r="K409" s="121" t="s">
        <v>740</v>
      </c>
      <c r="L409" s="121" t="s">
        <v>740</v>
      </c>
      <c r="M409" s="121" t="s">
        <v>741</v>
      </c>
      <c r="N409" s="124">
        <v>1760</v>
      </c>
      <c r="O409" s="124" t="s">
        <v>612</v>
      </c>
      <c r="P409" s="124"/>
      <c r="Q409" s="121" t="s">
        <v>391</v>
      </c>
      <c r="R409" s="121"/>
    </row>
    <row r="410" spans="1:18" x14ac:dyDescent="0.2">
      <c r="A410" s="121">
        <v>22</v>
      </c>
      <c r="B410" s="121">
        <v>301</v>
      </c>
      <c r="C410" s="121" t="s">
        <v>319</v>
      </c>
      <c r="D410" s="121">
        <v>776</v>
      </c>
      <c r="E410" s="121" t="s">
        <v>375</v>
      </c>
      <c r="F410" s="121" t="s">
        <v>376</v>
      </c>
      <c r="G410" s="121">
        <v>776</v>
      </c>
      <c r="H410" s="121">
        <v>1</v>
      </c>
      <c r="I410" s="121" t="s">
        <v>385</v>
      </c>
      <c r="J410" s="121">
        <v>1889</v>
      </c>
      <c r="K410" s="121" t="s">
        <v>742</v>
      </c>
      <c r="L410" s="121" t="s">
        <v>742</v>
      </c>
      <c r="M410" s="121" t="s">
        <v>614</v>
      </c>
      <c r="N410" s="124">
        <v>1568</v>
      </c>
      <c r="O410" s="124" t="s">
        <v>612</v>
      </c>
      <c r="P410" s="124"/>
      <c r="Q410" s="121" t="s">
        <v>391</v>
      </c>
      <c r="R410" s="121"/>
    </row>
    <row r="411" spans="1:18" x14ac:dyDescent="0.2">
      <c r="A411" s="121">
        <v>22</v>
      </c>
      <c r="B411" s="121">
        <v>301</v>
      </c>
      <c r="C411" s="121" t="s">
        <v>319</v>
      </c>
      <c r="D411" s="121">
        <v>780</v>
      </c>
      <c r="E411" s="121" t="s">
        <v>743</v>
      </c>
      <c r="F411" s="121" t="s">
        <v>744</v>
      </c>
      <c r="G411" s="121">
        <v>780</v>
      </c>
      <c r="H411" s="121">
        <v>1</v>
      </c>
      <c r="I411" s="121" t="s">
        <v>385</v>
      </c>
      <c r="J411" s="121">
        <v>1890</v>
      </c>
      <c r="K411" s="121" t="s">
        <v>745</v>
      </c>
      <c r="L411" s="121" t="s">
        <v>745</v>
      </c>
      <c r="M411" s="121" t="s">
        <v>574</v>
      </c>
      <c r="N411" s="124">
        <v>8809</v>
      </c>
      <c r="O411" s="124" t="s">
        <v>417</v>
      </c>
      <c r="P411" s="124"/>
      <c r="Q411" s="121" t="s">
        <v>391</v>
      </c>
      <c r="R411" s="121"/>
    </row>
    <row r="412" spans="1:18" x14ac:dyDescent="0.2">
      <c r="A412" s="121">
        <v>22</v>
      </c>
      <c r="B412" s="121">
        <v>301</v>
      </c>
      <c r="C412" s="121" t="s">
        <v>319</v>
      </c>
      <c r="D412" s="121">
        <v>780</v>
      </c>
      <c r="E412" s="121" t="s">
        <v>743</v>
      </c>
      <c r="F412" s="121" t="s">
        <v>744</v>
      </c>
      <c r="G412" s="121">
        <v>780</v>
      </c>
      <c r="H412" s="121">
        <v>1</v>
      </c>
      <c r="I412" s="121" t="s">
        <v>385</v>
      </c>
      <c r="J412" s="121">
        <v>1891</v>
      </c>
      <c r="K412" s="121" t="s">
        <v>746</v>
      </c>
      <c r="L412" s="121" t="s">
        <v>746</v>
      </c>
      <c r="M412" s="121" t="s">
        <v>747</v>
      </c>
      <c r="N412" s="124">
        <v>540</v>
      </c>
      <c r="O412" s="124" t="s">
        <v>186</v>
      </c>
      <c r="P412" s="124" t="s">
        <v>1</v>
      </c>
      <c r="Q412" s="121" t="s">
        <v>391</v>
      </c>
      <c r="R412" s="121"/>
    </row>
    <row r="413" spans="1:18" x14ac:dyDescent="0.2">
      <c r="A413" s="121">
        <v>22</v>
      </c>
      <c r="B413" s="121">
        <v>301</v>
      </c>
      <c r="C413" s="121" t="s">
        <v>319</v>
      </c>
      <c r="D413" s="121">
        <v>780</v>
      </c>
      <c r="E413" s="121" t="s">
        <v>743</v>
      </c>
      <c r="F413" s="121" t="s">
        <v>744</v>
      </c>
      <c r="G413" s="121">
        <v>780</v>
      </c>
      <c r="H413" s="121">
        <v>1</v>
      </c>
      <c r="I413" s="121" t="s">
        <v>385</v>
      </c>
      <c r="J413" s="121">
        <v>1892</v>
      </c>
      <c r="K413" s="121" t="s">
        <v>748</v>
      </c>
      <c r="L413" s="121" t="s">
        <v>748</v>
      </c>
      <c r="M413" s="121" t="s">
        <v>749</v>
      </c>
      <c r="N413" s="124">
        <v>1100</v>
      </c>
      <c r="O413" s="124" t="s">
        <v>186</v>
      </c>
      <c r="P413" s="124"/>
      <c r="Q413" s="121" t="s">
        <v>186</v>
      </c>
      <c r="R413" s="121"/>
    </row>
    <row r="414" spans="1:18" x14ac:dyDescent="0.2">
      <c r="A414" s="121">
        <v>22</v>
      </c>
      <c r="B414" s="121">
        <v>301</v>
      </c>
      <c r="C414" s="121" t="s">
        <v>319</v>
      </c>
      <c r="D414" s="121">
        <v>780</v>
      </c>
      <c r="E414" s="121" t="s">
        <v>743</v>
      </c>
      <c r="F414" s="121" t="s">
        <v>744</v>
      </c>
      <c r="G414" s="121">
        <v>780</v>
      </c>
      <c r="H414" s="121">
        <v>1</v>
      </c>
      <c r="I414" s="121" t="s">
        <v>385</v>
      </c>
      <c r="J414" s="121">
        <v>1893</v>
      </c>
      <c r="K414" s="121" t="s">
        <v>750</v>
      </c>
      <c r="L414" s="121" t="s">
        <v>750</v>
      </c>
      <c r="M414" s="121" t="s">
        <v>751</v>
      </c>
      <c r="N414" s="124">
        <v>1112</v>
      </c>
      <c r="O414" s="124" t="s">
        <v>186</v>
      </c>
      <c r="P414" s="124"/>
      <c r="Q414" s="121" t="s">
        <v>186</v>
      </c>
      <c r="R414" s="121"/>
    </row>
    <row r="415" spans="1:18" x14ac:dyDescent="0.2">
      <c r="A415" s="121">
        <v>126</v>
      </c>
      <c r="B415" s="121">
        <v>205</v>
      </c>
      <c r="C415" s="121" t="s">
        <v>315</v>
      </c>
      <c r="D415" s="121">
        <v>1025</v>
      </c>
      <c r="E415" s="121" t="s">
        <v>1643</v>
      </c>
      <c r="F415" s="121" t="s">
        <v>1644</v>
      </c>
      <c r="G415" s="121">
        <v>1058</v>
      </c>
      <c r="H415" s="121">
        <v>1</v>
      </c>
      <c r="I415" s="121" t="s">
        <v>385</v>
      </c>
      <c r="J415" s="121">
        <v>2784</v>
      </c>
      <c r="K415" s="121">
        <v>17</v>
      </c>
      <c r="L415" s="121">
        <v>17</v>
      </c>
      <c r="M415" s="121" t="s">
        <v>502</v>
      </c>
      <c r="N415" s="124">
        <v>867</v>
      </c>
      <c r="O415" s="124" t="s">
        <v>380</v>
      </c>
      <c r="P415" s="124"/>
      <c r="Q415" s="121" t="s">
        <v>381</v>
      </c>
      <c r="R415" s="121"/>
    </row>
    <row r="416" spans="1:18" x14ac:dyDescent="0.2">
      <c r="A416" s="121">
        <v>22</v>
      </c>
      <c r="B416" s="121">
        <v>301</v>
      </c>
      <c r="C416" s="121" t="s">
        <v>319</v>
      </c>
      <c r="D416" s="121">
        <v>782</v>
      </c>
      <c r="E416" s="121" t="s">
        <v>618</v>
      </c>
      <c r="F416" s="121" t="s">
        <v>619</v>
      </c>
      <c r="G416" s="121">
        <v>782</v>
      </c>
      <c r="H416" s="121">
        <v>1</v>
      </c>
      <c r="I416" s="121" t="s">
        <v>385</v>
      </c>
      <c r="J416" s="121">
        <v>1895</v>
      </c>
      <c r="K416" s="121" t="s">
        <v>440</v>
      </c>
      <c r="L416" s="121" t="s">
        <v>440</v>
      </c>
      <c r="M416" s="121" t="s">
        <v>441</v>
      </c>
      <c r="N416" s="124">
        <v>3456</v>
      </c>
      <c r="O416" s="124" t="s">
        <v>442</v>
      </c>
      <c r="P416" s="124"/>
      <c r="Q416" s="121" t="s">
        <v>391</v>
      </c>
      <c r="R416" s="121"/>
    </row>
    <row r="417" spans="1:18" x14ac:dyDescent="0.2">
      <c r="A417" s="121">
        <v>22</v>
      </c>
      <c r="B417" s="121">
        <v>301</v>
      </c>
      <c r="C417" s="121" t="s">
        <v>319</v>
      </c>
      <c r="D417" s="121">
        <v>782</v>
      </c>
      <c r="E417" s="121" t="s">
        <v>618</v>
      </c>
      <c r="F417" s="121" t="s">
        <v>619</v>
      </c>
      <c r="G417" s="121">
        <v>782</v>
      </c>
      <c r="H417" s="121">
        <v>1</v>
      </c>
      <c r="I417" s="121" t="s">
        <v>385</v>
      </c>
      <c r="J417" s="121">
        <v>1896</v>
      </c>
      <c r="K417" s="121" t="s">
        <v>753</v>
      </c>
      <c r="L417" s="121" t="s">
        <v>753</v>
      </c>
      <c r="M417" s="121" t="s">
        <v>754</v>
      </c>
      <c r="N417" s="124">
        <v>1696</v>
      </c>
      <c r="O417" s="124" t="s">
        <v>442</v>
      </c>
      <c r="P417" s="124"/>
      <c r="Q417" s="121" t="s">
        <v>391</v>
      </c>
      <c r="R417" s="121"/>
    </row>
    <row r="418" spans="1:18" x14ac:dyDescent="0.2">
      <c r="A418" s="121">
        <v>126</v>
      </c>
      <c r="B418" s="121">
        <v>205</v>
      </c>
      <c r="C418" s="121" t="s">
        <v>315</v>
      </c>
      <c r="D418" s="121">
        <v>1025</v>
      </c>
      <c r="E418" s="121" t="s">
        <v>1643</v>
      </c>
      <c r="F418" s="121" t="s">
        <v>1644</v>
      </c>
      <c r="G418" s="121">
        <v>1058</v>
      </c>
      <c r="H418" s="121">
        <v>1</v>
      </c>
      <c r="I418" s="121" t="s">
        <v>385</v>
      </c>
      <c r="J418" s="121">
        <v>2786</v>
      </c>
      <c r="K418" s="121">
        <v>20</v>
      </c>
      <c r="L418" s="121">
        <v>20</v>
      </c>
      <c r="M418" s="121" t="s">
        <v>502</v>
      </c>
      <c r="N418" s="124">
        <v>694</v>
      </c>
      <c r="O418" s="124" t="s">
        <v>380</v>
      </c>
      <c r="P418" s="124"/>
      <c r="Q418" s="121" t="s">
        <v>381</v>
      </c>
      <c r="R418" s="121"/>
    </row>
    <row r="419" spans="1:18" x14ac:dyDescent="0.2">
      <c r="A419" s="121">
        <v>126</v>
      </c>
      <c r="B419" s="121">
        <v>205</v>
      </c>
      <c r="C419" s="121" t="s">
        <v>315</v>
      </c>
      <c r="D419" s="121">
        <v>1025</v>
      </c>
      <c r="E419" s="121" t="s">
        <v>1643</v>
      </c>
      <c r="F419" s="121" t="s">
        <v>1644</v>
      </c>
      <c r="G419" s="121">
        <v>1058</v>
      </c>
      <c r="H419" s="121">
        <v>1</v>
      </c>
      <c r="I419" s="121" t="s">
        <v>385</v>
      </c>
      <c r="J419" s="121">
        <v>2787</v>
      </c>
      <c r="K419" s="121">
        <v>23</v>
      </c>
      <c r="L419" s="121">
        <v>23</v>
      </c>
      <c r="M419" s="121" t="s">
        <v>502</v>
      </c>
      <c r="N419" s="124">
        <v>595</v>
      </c>
      <c r="O419" s="124" t="s">
        <v>380</v>
      </c>
      <c r="P419" s="124"/>
      <c r="Q419" s="121" t="s">
        <v>381</v>
      </c>
      <c r="R419" s="121" t="s">
        <v>381</v>
      </c>
    </row>
    <row r="420" spans="1:18" x14ac:dyDescent="0.2">
      <c r="A420" s="121">
        <v>126</v>
      </c>
      <c r="B420" s="121">
        <v>205</v>
      </c>
      <c r="C420" s="121" t="s">
        <v>315</v>
      </c>
      <c r="D420" s="121">
        <v>1025</v>
      </c>
      <c r="E420" s="121" t="s">
        <v>1643</v>
      </c>
      <c r="F420" s="121" t="s">
        <v>1644</v>
      </c>
      <c r="G420" s="121">
        <v>1058</v>
      </c>
      <c r="H420" s="121">
        <v>1</v>
      </c>
      <c r="I420" s="121" t="s">
        <v>385</v>
      </c>
      <c r="J420" s="121">
        <v>2788</v>
      </c>
      <c r="K420" s="121">
        <v>22</v>
      </c>
      <c r="L420" s="121">
        <v>22</v>
      </c>
      <c r="M420" s="121" t="s">
        <v>502</v>
      </c>
      <c r="N420" s="124">
        <v>798</v>
      </c>
      <c r="O420" s="124" t="s">
        <v>380</v>
      </c>
      <c r="P420" s="124"/>
      <c r="Q420" s="121" t="s">
        <v>381</v>
      </c>
      <c r="R420" s="121"/>
    </row>
    <row r="421" spans="1:18" x14ac:dyDescent="0.2">
      <c r="A421" s="121">
        <v>126</v>
      </c>
      <c r="B421" s="121">
        <v>205</v>
      </c>
      <c r="C421" s="121" t="s">
        <v>315</v>
      </c>
      <c r="D421" s="121">
        <v>1025</v>
      </c>
      <c r="E421" s="121" t="s">
        <v>1643</v>
      </c>
      <c r="F421" s="121" t="s">
        <v>1644</v>
      </c>
      <c r="G421" s="121">
        <v>1058</v>
      </c>
      <c r="H421" s="121">
        <v>1</v>
      </c>
      <c r="I421" s="121" t="s">
        <v>385</v>
      </c>
      <c r="J421" s="121">
        <v>2789</v>
      </c>
      <c r="K421" s="121">
        <v>24</v>
      </c>
      <c r="L421" s="121">
        <v>24</v>
      </c>
      <c r="M421" s="121" t="s">
        <v>502</v>
      </c>
      <c r="N421" s="124">
        <v>644</v>
      </c>
      <c r="O421" s="124" t="s">
        <v>380</v>
      </c>
      <c r="P421" s="124"/>
      <c r="Q421" s="121" t="s">
        <v>381</v>
      </c>
      <c r="R421" s="121"/>
    </row>
    <row r="422" spans="1:18" x14ac:dyDescent="0.2">
      <c r="A422" s="121">
        <v>126</v>
      </c>
      <c r="B422" s="121">
        <v>205</v>
      </c>
      <c r="C422" s="121" t="s">
        <v>315</v>
      </c>
      <c r="D422" s="121">
        <v>1025</v>
      </c>
      <c r="E422" s="121" t="s">
        <v>1643</v>
      </c>
      <c r="F422" s="121" t="s">
        <v>1644</v>
      </c>
      <c r="G422" s="121">
        <v>1058</v>
      </c>
      <c r="H422" s="121">
        <v>1</v>
      </c>
      <c r="I422" s="121" t="s">
        <v>385</v>
      </c>
      <c r="J422" s="121">
        <v>2790</v>
      </c>
      <c r="K422" s="121">
        <v>26</v>
      </c>
      <c r="L422" s="121">
        <v>26</v>
      </c>
      <c r="M422" s="121" t="s">
        <v>502</v>
      </c>
      <c r="N422" s="124">
        <v>818</v>
      </c>
      <c r="O422" s="124" t="s">
        <v>380</v>
      </c>
      <c r="P422" s="124"/>
      <c r="Q422" s="121" t="s">
        <v>381</v>
      </c>
      <c r="R422" s="121"/>
    </row>
    <row r="423" spans="1:18" x14ac:dyDescent="0.2">
      <c r="A423" s="121">
        <v>22</v>
      </c>
      <c r="B423" s="121">
        <v>301</v>
      </c>
      <c r="C423" s="121" t="s">
        <v>319</v>
      </c>
      <c r="D423" s="121">
        <v>777</v>
      </c>
      <c r="E423" s="121" t="s">
        <v>454</v>
      </c>
      <c r="F423" s="121" t="s">
        <v>455</v>
      </c>
      <c r="G423" s="121">
        <v>777</v>
      </c>
      <c r="H423" s="121">
        <v>1</v>
      </c>
      <c r="I423" s="121" t="s">
        <v>385</v>
      </c>
      <c r="J423" s="121">
        <v>1902</v>
      </c>
      <c r="K423" s="121">
        <v>302</v>
      </c>
      <c r="L423" s="121">
        <v>302</v>
      </c>
      <c r="M423" s="121" t="s">
        <v>734</v>
      </c>
      <c r="N423" s="124">
        <v>495</v>
      </c>
      <c r="O423" s="124" t="s">
        <v>380</v>
      </c>
      <c r="P423" s="124"/>
      <c r="Q423" s="121" t="s">
        <v>391</v>
      </c>
      <c r="R423" s="121"/>
    </row>
    <row r="424" spans="1:18" x14ac:dyDescent="0.2">
      <c r="A424" s="121">
        <v>126</v>
      </c>
      <c r="B424" s="121">
        <v>205</v>
      </c>
      <c r="C424" s="121" t="s">
        <v>315</v>
      </c>
      <c r="D424" s="121">
        <v>1025</v>
      </c>
      <c r="E424" s="121" t="s">
        <v>1643</v>
      </c>
      <c r="F424" s="121" t="s">
        <v>1644</v>
      </c>
      <c r="G424" s="121">
        <v>1058</v>
      </c>
      <c r="H424" s="121">
        <v>1</v>
      </c>
      <c r="I424" s="121" t="s">
        <v>385</v>
      </c>
      <c r="J424" s="121">
        <v>2791</v>
      </c>
      <c r="K424" s="121">
        <v>28</v>
      </c>
      <c r="L424" s="121">
        <v>28</v>
      </c>
      <c r="M424" s="121" t="s">
        <v>502</v>
      </c>
      <c r="N424" s="124">
        <v>650</v>
      </c>
      <c r="O424" s="124" t="s">
        <v>380</v>
      </c>
      <c r="P424" s="124"/>
      <c r="Q424" s="121" t="s">
        <v>381</v>
      </c>
      <c r="R424" s="121"/>
    </row>
    <row r="425" spans="1:18" x14ac:dyDescent="0.2">
      <c r="A425" s="121">
        <v>126</v>
      </c>
      <c r="B425" s="121">
        <v>205</v>
      </c>
      <c r="C425" s="121" t="s">
        <v>315</v>
      </c>
      <c r="D425" s="121">
        <v>1025</v>
      </c>
      <c r="E425" s="121" t="s">
        <v>1643</v>
      </c>
      <c r="F425" s="121" t="s">
        <v>1644</v>
      </c>
      <c r="G425" s="121">
        <v>1059</v>
      </c>
      <c r="H425" s="121">
        <v>2</v>
      </c>
      <c r="I425" s="121" t="s">
        <v>377</v>
      </c>
      <c r="J425" s="121">
        <v>2792</v>
      </c>
      <c r="K425" s="121">
        <v>250</v>
      </c>
      <c r="L425" s="121">
        <v>250</v>
      </c>
      <c r="M425" s="121" t="s">
        <v>502</v>
      </c>
      <c r="N425" s="124">
        <v>669</v>
      </c>
      <c r="O425" s="124" t="s">
        <v>380</v>
      </c>
      <c r="P425" s="124"/>
      <c r="Q425" s="121" t="s">
        <v>381</v>
      </c>
      <c r="R425" s="121"/>
    </row>
    <row r="426" spans="1:18" x14ac:dyDescent="0.2">
      <c r="A426" s="121">
        <v>126</v>
      </c>
      <c r="B426" s="121">
        <v>205</v>
      </c>
      <c r="C426" s="121" t="s">
        <v>315</v>
      </c>
      <c r="D426" s="121">
        <v>1025</v>
      </c>
      <c r="E426" s="121" t="s">
        <v>1643</v>
      </c>
      <c r="F426" s="121" t="s">
        <v>1644</v>
      </c>
      <c r="G426" s="121">
        <v>1059</v>
      </c>
      <c r="H426" s="121">
        <v>2</v>
      </c>
      <c r="I426" s="121" t="s">
        <v>377</v>
      </c>
      <c r="J426" s="121">
        <v>2793</v>
      </c>
      <c r="K426" s="121">
        <v>249</v>
      </c>
      <c r="L426" s="121">
        <v>249</v>
      </c>
      <c r="M426" s="121" t="s">
        <v>502</v>
      </c>
      <c r="N426" s="124">
        <v>838</v>
      </c>
      <c r="O426" s="124" t="s">
        <v>380</v>
      </c>
      <c r="P426" s="124"/>
      <c r="Q426" s="121" t="s">
        <v>381</v>
      </c>
      <c r="R426" s="121"/>
    </row>
    <row r="427" spans="1:18" x14ac:dyDescent="0.2">
      <c r="A427" s="121">
        <v>126</v>
      </c>
      <c r="B427" s="121">
        <v>205</v>
      </c>
      <c r="C427" s="121" t="s">
        <v>315</v>
      </c>
      <c r="D427" s="121">
        <v>1025</v>
      </c>
      <c r="E427" s="121" t="s">
        <v>1643</v>
      </c>
      <c r="F427" s="121" t="s">
        <v>1644</v>
      </c>
      <c r="G427" s="121">
        <v>1059</v>
      </c>
      <c r="H427" s="121">
        <v>2</v>
      </c>
      <c r="I427" s="121" t="s">
        <v>377</v>
      </c>
      <c r="J427" s="121">
        <v>2794</v>
      </c>
      <c r="K427" s="121">
        <v>248</v>
      </c>
      <c r="L427" s="121">
        <v>248</v>
      </c>
      <c r="M427" s="121" t="s">
        <v>502</v>
      </c>
      <c r="N427" s="124">
        <v>847</v>
      </c>
      <c r="O427" s="124" t="s">
        <v>380</v>
      </c>
      <c r="P427" s="124"/>
      <c r="Q427" s="121" t="s">
        <v>381</v>
      </c>
      <c r="R427" s="121"/>
    </row>
    <row r="428" spans="1:18" x14ac:dyDescent="0.2">
      <c r="A428" s="121">
        <v>126</v>
      </c>
      <c r="B428" s="121">
        <v>205</v>
      </c>
      <c r="C428" s="121" t="s">
        <v>315</v>
      </c>
      <c r="D428" s="121">
        <v>1025</v>
      </c>
      <c r="E428" s="121" t="s">
        <v>1643</v>
      </c>
      <c r="F428" s="121" t="s">
        <v>1644</v>
      </c>
      <c r="G428" s="121">
        <v>1059</v>
      </c>
      <c r="H428" s="121">
        <v>2</v>
      </c>
      <c r="I428" s="121" t="s">
        <v>377</v>
      </c>
      <c r="J428" s="121">
        <v>2795</v>
      </c>
      <c r="K428" s="121">
        <v>245</v>
      </c>
      <c r="L428" s="121">
        <v>245</v>
      </c>
      <c r="M428" s="121" t="s">
        <v>502</v>
      </c>
      <c r="N428" s="124">
        <v>859</v>
      </c>
      <c r="O428" s="124" t="s">
        <v>380</v>
      </c>
      <c r="P428" s="124"/>
      <c r="Q428" s="121" t="s">
        <v>381</v>
      </c>
      <c r="R428" s="121"/>
    </row>
    <row r="429" spans="1:18" x14ac:dyDescent="0.2">
      <c r="A429" s="121">
        <v>126</v>
      </c>
      <c r="B429" s="121">
        <v>205</v>
      </c>
      <c r="C429" s="121" t="s">
        <v>315</v>
      </c>
      <c r="D429" s="121">
        <v>1025</v>
      </c>
      <c r="E429" s="121" t="s">
        <v>1643</v>
      </c>
      <c r="F429" s="121" t="s">
        <v>1644</v>
      </c>
      <c r="G429" s="121">
        <v>1059</v>
      </c>
      <c r="H429" s="121">
        <v>2</v>
      </c>
      <c r="I429" s="121" t="s">
        <v>377</v>
      </c>
      <c r="J429" s="121">
        <v>2796</v>
      </c>
      <c r="K429" s="121">
        <v>247</v>
      </c>
      <c r="L429" s="121">
        <v>247</v>
      </c>
      <c r="M429" s="121" t="s">
        <v>502</v>
      </c>
      <c r="N429" s="124">
        <v>655</v>
      </c>
      <c r="O429" s="124" t="s">
        <v>380</v>
      </c>
      <c r="P429" s="124"/>
      <c r="Q429" s="121" t="s">
        <v>381</v>
      </c>
      <c r="R429" s="121"/>
    </row>
    <row r="430" spans="1:18" x14ac:dyDescent="0.2">
      <c r="A430" s="121">
        <v>22</v>
      </c>
      <c r="B430" s="121">
        <v>301</v>
      </c>
      <c r="C430" s="121" t="s">
        <v>319</v>
      </c>
      <c r="D430" s="121">
        <v>777</v>
      </c>
      <c r="E430" s="121" t="s">
        <v>454</v>
      </c>
      <c r="F430" s="121" t="s">
        <v>455</v>
      </c>
      <c r="G430" s="121">
        <v>1115</v>
      </c>
      <c r="H430" s="121">
        <v>2</v>
      </c>
      <c r="I430" s="121" t="s">
        <v>755</v>
      </c>
      <c r="J430" s="121">
        <v>1909</v>
      </c>
      <c r="K430" s="121">
        <v>321</v>
      </c>
      <c r="L430" s="121">
        <v>321</v>
      </c>
      <c r="M430" s="121" t="s">
        <v>738</v>
      </c>
      <c r="N430" s="124">
        <v>1067</v>
      </c>
      <c r="O430" s="124" t="s">
        <v>187</v>
      </c>
      <c r="P430" s="124"/>
      <c r="Q430" s="121" t="s">
        <v>187</v>
      </c>
      <c r="R430" s="121"/>
    </row>
    <row r="431" spans="1:18" x14ac:dyDescent="0.2">
      <c r="A431" s="121">
        <v>22</v>
      </c>
      <c r="B431" s="121">
        <v>301</v>
      </c>
      <c r="C431" s="121" t="s">
        <v>319</v>
      </c>
      <c r="D431" s="121">
        <v>777</v>
      </c>
      <c r="E431" s="121" t="s">
        <v>454</v>
      </c>
      <c r="F431" s="121" t="s">
        <v>455</v>
      </c>
      <c r="G431" s="121">
        <v>1115</v>
      </c>
      <c r="H431" s="121">
        <v>2</v>
      </c>
      <c r="I431" s="121" t="s">
        <v>755</v>
      </c>
      <c r="J431" s="121">
        <v>1910</v>
      </c>
      <c r="K431" s="121">
        <v>320</v>
      </c>
      <c r="L431" s="121">
        <v>320</v>
      </c>
      <c r="M431" s="121" t="s">
        <v>756</v>
      </c>
      <c r="N431" s="124">
        <v>1089</v>
      </c>
      <c r="O431" s="124" t="s">
        <v>187</v>
      </c>
      <c r="P431" s="124"/>
      <c r="Q431" s="121" t="s">
        <v>187</v>
      </c>
      <c r="R431" s="121"/>
    </row>
    <row r="432" spans="1:18" x14ac:dyDescent="0.2">
      <c r="A432" s="121">
        <v>126</v>
      </c>
      <c r="B432" s="121">
        <v>205</v>
      </c>
      <c r="C432" s="121" t="s">
        <v>315</v>
      </c>
      <c r="D432" s="121">
        <v>1025</v>
      </c>
      <c r="E432" s="121" t="s">
        <v>1643</v>
      </c>
      <c r="F432" s="121" t="s">
        <v>1644</v>
      </c>
      <c r="G432" s="121">
        <v>1059</v>
      </c>
      <c r="H432" s="121">
        <v>2</v>
      </c>
      <c r="I432" s="121" t="s">
        <v>377</v>
      </c>
      <c r="J432" s="121">
        <v>2800</v>
      </c>
      <c r="K432" s="121">
        <v>241</v>
      </c>
      <c r="L432" s="121">
        <v>241</v>
      </c>
      <c r="M432" s="121" t="s">
        <v>502</v>
      </c>
      <c r="N432" s="124">
        <v>964</v>
      </c>
      <c r="O432" s="124" t="s">
        <v>380</v>
      </c>
      <c r="P432" s="124"/>
      <c r="Q432" s="121" t="s">
        <v>381</v>
      </c>
      <c r="R432" s="121"/>
    </row>
    <row r="433" spans="1:18" x14ac:dyDescent="0.2">
      <c r="A433" s="121">
        <v>22</v>
      </c>
      <c r="B433" s="121">
        <v>301</v>
      </c>
      <c r="C433" s="121" t="s">
        <v>319</v>
      </c>
      <c r="D433" s="121">
        <v>777</v>
      </c>
      <c r="E433" s="121" t="s">
        <v>454</v>
      </c>
      <c r="F433" s="121" t="s">
        <v>455</v>
      </c>
      <c r="G433" s="121">
        <v>1115</v>
      </c>
      <c r="H433" s="121">
        <v>2</v>
      </c>
      <c r="I433" s="121" t="s">
        <v>755</v>
      </c>
      <c r="J433" s="121">
        <v>1912</v>
      </c>
      <c r="K433" s="121">
        <v>326</v>
      </c>
      <c r="L433" s="121">
        <v>326</v>
      </c>
      <c r="M433" s="121" t="s">
        <v>738</v>
      </c>
      <c r="N433" s="124">
        <v>1061</v>
      </c>
      <c r="O433" s="124" t="s">
        <v>187</v>
      </c>
      <c r="P433" s="124"/>
      <c r="Q433" s="121" t="s">
        <v>187</v>
      </c>
      <c r="R433" s="121"/>
    </row>
    <row r="434" spans="1:18" x14ac:dyDescent="0.2">
      <c r="A434" s="121">
        <v>126</v>
      </c>
      <c r="B434" s="121">
        <v>205</v>
      </c>
      <c r="C434" s="121" t="s">
        <v>315</v>
      </c>
      <c r="D434" s="121">
        <v>1025</v>
      </c>
      <c r="E434" s="121" t="s">
        <v>1643</v>
      </c>
      <c r="F434" s="121" t="s">
        <v>1644</v>
      </c>
      <c r="G434" s="121">
        <v>1059</v>
      </c>
      <c r="H434" s="121">
        <v>2</v>
      </c>
      <c r="I434" s="121" t="s">
        <v>377</v>
      </c>
      <c r="J434" s="121">
        <v>2802</v>
      </c>
      <c r="K434" s="121">
        <v>239</v>
      </c>
      <c r="L434" s="121">
        <v>239</v>
      </c>
      <c r="M434" s="121" t="s">
        <v>502</v>
      </c>
      <c r="N434" s="124">
        <v>872</v>
      </c>
      <c r="O434" s="124" t="s">
        <v>380</v>
      </c>
      <c r="P434" s="124"/>
      <c r="Q434" s="121" t="s">
        <v>381</v>
      </c>
      <c r="R434" s="121"/>
    </row>
    <row r="435" spans="1:18" x14ac:dyDescent="0.2">
      <c r="A435" s="121">
        <v>22</v>
      </c>
      <c r="B435" s="121">
        <v>301</v>
      </c>
      <c r="C435" s="121" t="s">
        <v>319</v>
      </c>
      <c r="D435" s="121">
        <v>777</v>
      </c>
      <c r="E435" s="121" t="s">
        <v>454</v>
      </c>
      <c r="F435" s="121" t="s">
        <v>455</v>
      </c>
      <c r="G435" s="121">
        <v>1115</v>
      </c>
      <c r="H435" s="121">
        <v>2</v>
      </c>
      <c r="I435" s="121" t="s">
        <v>755</v>
      </c>
      <c r="J435" s="121">
        <v>1914</v>
      </c>
      <c r="K435" s="121">
        <v>324</v>
      </c>
      <c r="L435" s="121">
        <v>324</v>
      </c>
      <c r="M435" s="121" t="s">
        <v>738</v>
      </c>
      <c r="N435" s="124">
        <v>1125</v>
      </c>
      <c r="O435" s="124" t="s">
        <v>187</v>
      </c>
      <c r="P435" s="124"/>
      <c r="Q435" s="121" t="s">
        <v>187</v>
      </c>
      <c r="R435" s="121"/>
    </row>
    <row r="436" spans="1:18" x14ac:dyDescent="0.2">
      <c r="A436" s="121">
        <v>22</v>
      </c>
      <c r="B436" s="121">
        <v>301</v>
      </c>
      <c r="C436" s="121" t="s">
        <v>319</v>
      </c>
      <c r="D436" s="121">
        <v>781</v>
      </c>
      <c r="E436" s="121" t="s">
        <v>721</v>
      </c>
      <c r="F436" s="121" t="s">
        <v>722</v>
      </c>
      <c r="G436" s="121">
        <v>781</v>
      </c>
      <c r="H436" s="121">
        <v>1</v>
      </c>
      <c r="I436" s="121" t="s">
        <v>385</v>
      </c>
      <c r="J436" s="121">
        <v>1915</v>
      </c>
      <c r="K436" s="121" t="s">
        <v>387</v>
      </c>
      <c r="L436" s="121" t="s">
        <v>387</v>
      </c>
      <c r="M436" s="121" t="s">
        <v>389</v>
      </c>
      <c r="N436" s="124">
        <v>3848</v>
      </c>
      <c r="O436" s="124" t="s">
        <v>390</v>
      </c>
      <c r="P436" s="124"/>
      <c r="Q436" s="121" t="s">
        <v>391</v>
      </c>
      <c r="R436" s="121"/>
    </row>
    <row r="437" spans="1:18" x14ac:dyDescent="0.2">
      <c r="A437" s="121">
        <v>126</v>
      </c>
      <c r="B437" s="121">
        <v>205</v>
      </c>
      <c r="C437" s="121" t="s">
        <v>315</v>
      </c>
      <c r="D437" s="121">
        <v>1025</v>
      </c>
      <c r="E437" s="121" t="s">
        <v>1643</v>
      </c>
      <c r="F437" s="121" t="s">
        <v>1644</v>
      </c>
      <c r="G437" s="121">
        <v>1059</v>
      </c>
      <c r="H437" s="121">
        <v>2</v>
      </c>
      <c r="I437" s="121" t="s">
        <v>377</v>
      </c>
      <c r="J437" s="121">
        <v>2803</v>
      </c>
      <c r="K437" s="121">
        <v>237</v>
      </c>
      <c r="L437" s="121">
        <v>237</v>
      </c>
      <c r="M437" s="121" t="s">
        <v>502</v>
      </c>
      <c r="N437" s="124">
        <v>874</v>
      </c>
      <c r="O437" s="124" t="s">
        <v>380</v>
      </c>
      <c r="P437" s="124"/>
      <c r="Q437" s="121" t="s">
        <v>381</v>
      </c>
      <c r="R437" s="121"/>
    </row>
    <row r="438" spans="1:18" x14ac:dyDescent="0.2">
      <c r="A438" s="121">
        <v>126</v>
      </c>
      <c r="B438" s="121">
        <v>205</v>
      </c>
      <c r="C438" s="121" t="s">
        <v>315</v>
      </c>
      <c r="D438" s="121">
        <v>1025</v>
      </c>
      <c r="E438" s="121" t="s">
        <v>1643</v>
      </c>
      <c r="F438" s="121" t="s">
        <v>1644</v>
      </c>
      <c r="G438" s="121">
        <v>1059</v>
      </c>
      <c r="H438" s="121">
        <v>2</v>
      </c>
      <c r="I438" s="121" t="s">
        <v>377</v>
      </c>
      <c r="J438" s="121">
        <v>2804</v>
      </c>
      <c r="K438" s="121">
        <v>240</v>
      </c>
      <c r="L438" s="121">
        <v>240</v>
      </c>
      <c r="M438" s="121" t="s">
        <v>502</v>
      </c>
      <c r="N438" s="124">
        <v>597</v>
      </c>
      <c r="O438" s="124" t="s">
        <v>380</v>
      </c>
      <c r="P438" s="124"/>
      <c r="Q438" s="121" t="s">
        <v>381</v>
      </c>
      <c r="R438" s="121" t="s">
        <v>381</v>
      </c>
    </row>
    <row r="439" spans="1:18" x14ac:dyDescent="0.2">
      <c r="A439" s="121">
        <v>126</v>
      </c>
      <c r="B439" s="121">
        <v>205</v>
      </c>
      <c r="C439" s="121" t="s">
        <v>315</v>
      </c>
      <c r="D439" s="121">
        <v>1025</v>
      </c>
      <c r="E439" s="121" t="s">
        <v>1643</v>
      </c>
      <c r="F439" s="121" t="s">
        <v>1644</v>
      </c>
      <c r="G439" s="121">
        <v>1059</v>
      </c>
      <c r="H439" s="121">
        <v>2</v>
      </c>
      <c r="I439" s="121" t="s">
        <v>377</v>
      </c>
      <c r="J439" s="121">
        <v>2805</v>
      </c>
      <c r="K439" s="121">
        <v>238</v>
      </c>
      <c r="L439" s="121">
        <v>238</v>
      </c>
      <c r="M439" s="121" t="s">
        <v>502</v>
      </c>
      <c r="N439" s="124">
        <v>596</v>
      </c>
      <c r="O439" s="124" t="s">
        <v>380</v>
      </c>
      <c r="P439" s="124"/>
      <c r="Q439" s="121" t="s">
        <v>381</v>
      </c>
      <c r="R439" s="121" t="s">
        <v>381</v>
      </c>
    </row>
    <row r="440" spans="1:18" x14ac:dyDescent="0.2">
      <c r="A440" s="121">
        <v>126</v>
      </c>
      <c r="B440" s="121">
        <v>205</v>
      </c>
      <c r="C440" s="121" t="s">
        <v>315</v>
      </c>
      <c r="D440" s="121">
        <v>1025</v>
      </c>
      <c r="E440" s="121" t="s">
        <v>1643</v>
      </c>
      <c r="F440" s="121" t="s">
        <v>1644</v>
      </c>
      <c r="G440" s="121">
        <v>1059</v>
      </c>
      <c r="H440" s="121">
        <v>2</v>
      </c>
      <c r="I440" s="121" t="s">
        <v>377</v>
      </c>
      <c r="J440" s="121">
        <v>2806</v>
      </c>
      <c r="K440" s="121">
        <v>236</v>
      </c>
      <c r="L440" s="121">
        <v>236</v>
      </c>
      <c r="M440" s="121" t="s">
        <v>502</v>
      </c>
      <c r="N440" s="124">
        <v>588</v>
      </c>
      <c r="O440" s="124" t="s">
        <v>380</v>
      </c>
      <c r="P440" s="124"/>
      <c r="Q440" s="121" t="s">
        <v>381</v>
      </c>
      <c r="R440" s="121" t="s">
        <v>381</v>
      </c>
    </row>
    <row r="441" spans="1:18" x14ac:dyDescent="0.2">
      <c r="A441" s="121">
        <v>126</v>
      </c>
      <c r="B441" s="121">
        <v>205</v>
      </c>
      <c r="C441" s="121" t="s">
        <v>315</v>
      </c>
      <c r="D441" s="121">
        <v>1025</v>
      </c>
      <c r="E441" s="121" t="s">
        <v>1643</v>
      </c>
      <c r="F441" s="121" t="s">
        <v>1644</v>
      </c>
      <c r="G441" s="121">
        <v>1059</v>
      </c>
      <c r="H441" s="121">
        <v>2</v>
      </c>
      <c r="I441" s="121" t="s">
        <v>377</v>
      </c>
      <c r="J441" s="121">
        <v>2807</v>
      </c>
      <c r="K441" s="121">
        <v>235</v>
      </c>
      <c r="L441" s="121">
        <v>235</v>
      </c>
      <c r="M441" s="121" t="s">
        <v>502</v>
      </c>
      <c r="N441" s="124">
        <v>649</v>
      </c>
      <c r="O441" s="124" t="s">
        <v>380</v>
      </c>
      <c r="P441" s="124"/>
      <c r="Q441" s="121" t="s">
        <v>381</v>
      </c>
      <c r="R441" s="121"/>
    </row>
    <row r="442" spans="1:18" x14ac:dyDescent="0.2">
      <c r="A442" s="121">
        <v>20</v>
      </c>
      <c r="B442" s="121">
        <v>168</v>
      </c>
      <c r="C442" s="121" t="s">
        <v>282</v>
      </c>
      <c r="D442" s="121">
        <v>506</v>
      </c>
      <c r="E442" s="121" t="s">
        <v>716</v>
      </c>
      <c r="F442" s="121" t="s">
        <v>717</v>
      </c>
      <c r="G442" s="121">
        <v>506</v>
      </c>
      <c r="H442" s="121">
        <v>1</v>
      </c>
      <c r="I442" s="121" t="s">
        <v>385</v>
      </c>
      <c r="J442" s="121">
        <v>698</v>
      </c>
      <c r="K442" s="121">
        <v>16</v>
      </c>
      <c r="L442" s="121">
        <v>16</v>
      </c>
      <c r="M442" s="121" t="s">
        <v>379</v>
      </c>
      <c r="N442" s="124">
        <v>806</v>
      </c>
      <c r="O442" s="124" t="s">
        <v>380</v>
      </c>
      <c r="P442" s="124"/>
      <c r="Q442" s="121" t="s">
        <v>381</v>
      </c>
      <c r="R442" s="121"/>
    </row>
    <row r="443" spans="1:18" x14ac:dyDescent="0.2">
      <c r="A443" s="121">
        <v>20</v>
      </c>
      <c r="B443" s="121">
        <v>168</v>
      </c>
      <c r="C443" s="121" t="s">
        <v>282</v>
      </c>
      <c r="D443" s="121">
        <v>508</v>
      </c>
      <c r="E443" s="121" t="s">
        <v>718</v>
      </c>
      <c r="F443" s="121" t="s">
        <v>719</v>
      </c>
      <c r="G443" s="121">
        <v>508</v>
      </c>
      <c r="H443" s="121">
        <v>1</v>
      </c>
      <c r="I443" s="121" t="s">
        <v>385</v>
      </c>
      <c r="J443" s="121">
        <v>701</v>
      </c>
      <c r="K443" s="121">
        <v>19</v>
      </c>
      <c r="L443" s="121">
        <v>19</v>
      </c>
      <c r="M443" s="121" t="s">
        <v>379</v>
      </c>
      <c r="N443" s="124">
        <v>898</v>
      </c>
      <c r="O443" s="124" t="s">
        <v>380</v>
      </c>
      <c r="P443" s="124"/>
      <c r="Q443" s="121" t="s">
        <v>381</v>
      </c>
      <c r="R443" s="121"/>
    </row>
    <row r="444" spans="1:18" x14ac:dyDescent="0.2">
      <c r="A444" s="121">
        <v>20</v>
      </c>
      <c r="B444" s="121">
        <v>168</v>
      </c>
      <c r="C444" s="121" t="s">
        <v>282</v>
      </c>
      <c r="D444" s="121">
        <v>510</v>
      </c>
      <c r="E444" s="121" t="s">
        <v>491</v>
      </c>
      <c r="F444" s="121" t="s">
        <v>492</v>
      </c>
      <c r="G444" s="121">
        <v>510</v>
      </c>
      <c r="H444" s="121">
        <v>1</v>
      </c>
      <c r="I444" s="121" t="s">
        <v>385</v>
      </c>
      <c r="J444" s="121">
        <v>702</v>
      </c>
      <c r="K444" s="121">
        <v>20</v>
      </c>
      <c r="L444" s="121">
        <v>20</v>
      </c>
      <c r="M444" s="121" t="s">
        <v>379</v>
      </c>
      <c r="N444" s="124">
        <v>893</v>
      </c>
      <c r="O444" s="124" t="s">
        <v>380</v>
      </c>
      <c r="P444" s="124"/>
      <c r="Q444" s="121" t="s">
        <v>381</v>
      </c>
      <c r="R444" s="121"/>
    </row>
    <row r="445" spans="1:18" x14ac:dyDescent="0.2">
      <c r="A445" s="121">
        <v>20</v>
      </c>
      <c r="B445" s="121">
        <v>168</v>
      </c>
      <c r="C445" s="121" t="s">
        <v>282</v>
      </c>
      <c r="D445" s="121">
        <v>504</v>
      </c>
      <c r="E445" s="121" t="s">
        <v>375</v>
      </c>
      <c r="F445" s="121" t="s">
        <v>376</v>
      </c>
      <c r="G445" s="121">
        <v>504</v>
      </c>
      <c r="H445" s="121">
        <v>1</v>
      </c>
      <c r="I445" s="121" t="s">
        <v>385</v>
      </c>
      <c r="J445" s="121">
        <v>2418</v>
      </c>
      <c r="K445" s="121">
        <v>13</v>
      </c>
      <c r="L445" s="121">
        <v>13</v>
      </c>
      <c r="M445" s="121" t="s">
        <v>379</v>
      </c>
      <c r="N445" s="124">
        <v>848</v>
      </c>
      <c r="O445" s="124" t="s">
        <v>380</v>
      </c>
      <c r="P445" s="124"/>
      <c r="Q445" s="121" t="s">
        <v>381</v>
      </c>
      <c r="R445" s="121"/>
    </row>
    <row r="446" spans="1:18" x14ac:dyDescent="0.2">
      <c r="A446" s="121">
        <v>20</v>
      </c>
      <c r="B446" s="121">
        <v>168</v>
      </c>
      <c r="C446" s="121" t="s">
        <v>282</v>
      </c>
      <c r="D446" s="121">
        <v>504</v>
      </c>
      <c r="E446" s="121" t="s">
        <v>375</v>
      </c>
      <c r="F446" s="121" t="s">
        <v>376</v>
      </c>
      <c r="G446" s="121">
        <v>504</v>
      </c>
      <c r="H446" s="121">
        <v>1</v>
      </c>
      <c r="I446" s="121" t="s">
        <v>385</v>
      </c>
      <c r="J446" s="121">
        <v>2419</v>
      </c>
      <c r="K446" s="121">
        <v>12</v>
      </c>
      <c r="L446" s="121">
        <v>12</v>
      </c>
      <c r="M446" s="121" t="s">
        <v>379</v>
      </c>
      <c r="N446" s="124">
        <v>845</v>
      </c>
      <c r="O446" s="124" t="s">
        <v>380</v>
      </c>
      <c r="P446" s="124"/>
      <c r="Q446" s="121" t="s">
        <v>381</v>
      </c>
      <c r="R446" s="121"/>
    </row>
    <row r="447" spans="1:18" x14ac:dyDescent="0.2">
      <c r="A447" s="121">
        <v>20</v>
      </c>
      <c r="B447" s="121">
        <v>168</v>
      </c>
      <c r="C447" s="121" t="s">
        <v>282</v>
      </c>
      <c r="D447" s="121">
        <v>504</v>
      </c>
      <c r="E447" s="121" t="s">
        <v>375</v>
      </c>
      <c r="F447" s="121" t="s">
        <v>376</v>
      </c>
      <c r="G447" s="121">
        <v>504</v>
      </c>
      <c r="H447" s="121">
        <v>1</v>
      </c>
      <c r="I447" s="121" t="s">
        <v>385</v>
      </c>
      <c r="J447" s="121">
        <v>2420</v>
      </c>
      <c r="K447" s="121">
        <v>10</v>
      </c>
      <c r="L447" s="121">
        <v>10</v>
      </c>
      <c r="M447" s="121" t="s">
        <v>379</v>
      </c>
      <c r="N447" s="124">
        <v>845</v>
      </c>
      <c r="O447" s="124" t="s">
        <v>380</v>
      </c>
      <c r="P447" s="124"/>
      <c r="Q447" s="121" t="s">
        <v>381</v>
      </c>
      <c r="R447" s="121"/>
    </row>
    <row r="448" spans="1:18" x14ac:dyDescent="0.2">
      <c r="A448" s="121">
        <v>22</v>
      </c>
      <c r="B448" s="121">
        <v>301</v>
      </c>
      <c r="C448" s="121" t="s">
        <v>319</v>
      </c>
      <c r="D448" s="121">
        <v>786</v>
      </c>
      <c r="E448" s="121" t="s">
        <v>443</v>
      </c>
      <c r="F448" s="121" t="s">
        <v>444</v>
      </c>
      <c r="G448" s="121">
        <v>786</v>
      </c>
      <c r="H448" s="121">
        <v>1</v>
      </c>
      <c r="I448" s="121" t="s">
        <v>385</v>
      </c>
      <c r="J448" s="121">
        <v>1928</v>
      </c>
      <c r="K448" s="121" t="s">
        <v>765</v>
      </c>
      <c r="L448" s="121" t="s">
        <v>766</v>
      </c>
      <c r="M448" s="121" t="s">
        <v>614</v>
      </c>
      <c r="N448" s="124">
        <v>2540</v>
      </c>
      <c r="O448" s="124" t="s">
        <v>612</v>
      </c>
      <c r="P448" s="124"/>
      <c r="Q448" s="121" t="s">
        <v>391</v>
      </c>
      <c r="R448" s="121"/>
    </row>
    <row r="449" spans="1:18" x14ac:dyDescent="0.2">
      <c r="A449" s="121">
        <v>20</v>
      </c>
      <c r="B449" s="121">
        <v>168</v>
      </c>
      <c r="C449" s="121" t="s">
        <v>282</v>
      </c>
      <c r="D449" s="121">
        <v>504</v>
      </c>
      <c r="E449" s="121" t="s">
        <v>375</v>
      </c>
      <c r="F449" s="121" t="s">
        <v>376</v>
      </c>
      <c r="G449" s="121">
        <v>504</v>
      </c>
      <c r="H449" s="121">
        <v>1</v>
      </c>
      <c r="I449" s="121" t="s">
        <v>385</v>
      </c>
      <c r="J449" s="121">
        <v>2421</v>
      </c>
      <c r="K449" s="121">
        <v>11</v>
      </c>
      <c r="L449" s="121">
        <v>11</v>
      </c>
      <c r="M449" s="121" t="s">
        <v>379</v>
      </c>
      <c r="N449" s="124">
        <v>845</v>
      </c>
      <c r="O449" s="124" t="s">
        <v>380</v>
      </c>
      <c r="P449" s="124"/>
      <c r="Q449" s="121" t="s">
        <v>381</v>
      </c>
      <c r="R449" s="121"/>
    </row>
    <row r="450" spans="1:18" x14ac:dyDescent="0.2">
      <c r="A450" s="121">
        <v>20</v>
      </c>
      <c r="B450" s="121">
        <v>168</v>
      </c>
      <c r="C450" s="121" t="s">
        <v>282</v>
      </c>
      <c r="D450" s="121">
        <v>504</v>
      </c>
      <c r="E450" s="121" t="s">
        <v>375</v>
      </c>
      <c r="F450" s="121" t="s">
        <v>376</v>
      </c>
      <c r="G450" s="121">
        <v>504</v>
      </c>
      <c r="H450" s="121">
        <v>1</v>
      </c>
      <c r="I450" s="121" t="s">
        <v>385</v>
      </c>
      <c r="J450" s="121">
        <v>2422</v>
      </c>
      <c r="K450" s="121">
        <v>9</v>
      </c>
      <c r="L450" s="121">
        <v>9</v>
      </c>
      <c r="M450" s="121" t="s">
        <v>379</v>
      </c>
      <c r="N450" s="124">
        <v>845</v>
      </c>
      <c r="O450" s="124" t="s">
        <v>380</v>
      </c>
      <c r="P450" s="124"/>
      <c r="Q450" s="121" t="s">
        <v>381</v>
      </c>
      <c r="R450" s="121"/>
    </row>
    <row r="451" spans="1:18" x14ac:dyDescent="0.2">
      <c r="A451" s="121">
        <v>22</v>
      </c>
      <c r="B451" s="121">
        <v>301</v>
      </c>
      <c r="C451" s="121" t="s">
        <v>319</v>
      </c>
      <c r="D451" s="121">
        <v>786</v>
      </c>
      <c r="E451" s="121" t="s">
        <v>443</v>
      </c>
      <c r="F451" s="121" t="s">
        <v>444</v>
      </c>
      <c r="G451" s="121">
        <v>786</v>
      </c>
      <c r="H451" s="121">
        <v>1</v>
      </c>
      <c r="I451" s="121" t="s">
        <v>385</v>
      </c>
      <c r="J451" s="121">
        <v>1931</v>
      </c>
      <c r="K451" s="121" t="s">
        <v>769</v>
      </c>
      <c r="L451" s="121" t="s">
        <v>770</v>
      </c>
      <c r="M451" s="121" t="s">
        <v>747</v>
      </c>
      <c r="N451" s="124">
        <v>1003</v>
      </c>
      <c r="O451" s="124" t="s">
        <v>186</v>
      </c>
      <c r="P451" s="124"/>
      <c r="Q451" s="121" t="s">
        <v>186</v>
      </c>
      <c r="R451" s="121"/>
    </row>
    <row r="452" spans="1:18" x14ac:dyDescent="0.2">
      <c r="A452" s="121">
        <v>20</v>
      </c>
      <c r="B452" s="121">
        <v>168</v>
      </c>
      <c r="C452" s="121" t="s">
        <v>282</v>
      </c>
      <c r="D452" s="121">
        <v>504</v>
      </c>
      <c r="E452" s="121" t="s">
        <v>375</v>
      </c>
      <c r="F452" s="121" t="s">
        <v>376</v>
      </c>
      <c r="G452" s="121">
        <v>504</v>
      </c>
      <c r="H452" s="121">
        <v>1</v>
      </c>
      <c r="I452" s="121" t="s">
        <v>385</v>
      </c>
      <c r="J452" s="121">
        <v>2423</v>
      </c>
      <c r="K452" s="121">
        <v>8</v>
      </c>
      <c r="L452" s="121">
        <v>8</v>
      </c>
      <c r="M452" s="121" t="s">
        <v>379</v>
      </c>
      <c r="N452" s="124">
        <v>845</v>
      </c>
      <c r="O452" s="124" t="s">
        <v>380</v>
      </c>
      <c r="P452" s="124"/>
      <c r="Q452" s="121" t="s">
        <v>381</v>
      </c>
      <c r="R452" s="121"/>
    </row>
    <row r="453" spans="1:18" x14ac:dyDescent="0.2">
      <c r="A453" s="121">
        <v>20</v>
      </c>
      <c r="B453" s="121">
        <v>168</v>
      </c>
      <c r="C453" s="121" t="s">
        <v>282</v>
      </c>
      <c r="D453" s="121">
        <v>504</v>
      </c>
      <c r="E453" s="121" t="s">
        <v>375</v>
      </c>
      <c r="F453" s="121" t="s">
        <v>376</v>
      </c>
      <c r="G453" s="121">
        <v>504</v>
      </c>
      <c r="H453" s="121">
        <v>1</v>
      </c>
      <c r="I453" s="121" t="s">
        <v>385</v>
      </c>
      <c r="J453" s="121">
        <v>2424</v>
      </c>
      <c r="K453" s="121">
        <v>7</v>
      </c>
      <c r="L453" s="121">
        <v>7</v>
      </c>
      <c r="M453" s="121" t="s">
        <v>379</v>
      </c>
      <c r="N453" s="124">
        <v>845</v>
      </c>
      <c r="O453" s="124" t="s">
        <v>380</v>
      </c>
      <c r="P453" s="124"/>
      <c r="Q453" s="121" t="s">
        <v>381</v>
      </c>
      <c r="R453" s="121"/>
    </row>
    <row r="454" spans="1:18" x14ac:dyDescent="0.2">
      <c r="A454" s="121">
        <v>20</v>
      </c>
      <c r="B454" s="121">
        <v>168</v>
      </c>
      <c r="C454" s="121" t="s">
        <v>282</v>
      </c>
      <c r="D454" s="121">
        <v>504</v>
      </c>
      <c r="E454" s="121" t="s">
        <v>375</v>
      </c>
      <c r="F454" s="121" t="s">
        <v>376</v>
      </c>
      <c r="G454" s="121">
        <v>504</v>
      </c>
      <c r="H454" s="121">
        <v>1</v>
      </c>
      <c r="I454" s="121" t="s">
        <v>385</v>
      </c>
      <c r="J454" s="121">
        <v>2425</v>
      </c>
      <c r="K454" s="121">
        <v>6</v>
      </c>
      <c r="L454" s="121">
        <v>6</v>
      </c>
      <c r="M454" s="121" t="s">
        <v>379</v>
      </c>
      <c r="N454" s="124">
        <v>845</v>
      </c>
      <c r="O454" s="124" t="s">
        <v>380</v>
      </c>
      <c r="P454" s="124"/>
      <c r="Q454" s="121" t="s">
        <v>381</v>
      </c>
      <c r="R454" s="121"/>
    </row>
    <row r="455" spans="1:18" x14ac:dyDescent="0.2">
      <c r="A455" s="121">
        <v>20</v>
      </c>
      <c r="B455" s="121">
        <v>168</v>
      </c>
      <c r="C455" s="121" t="s">
        <v>282</v>
      </c>
      <c r="D455" s="121">
        <v>504</v>
      </c>
      <c r="E455" s="121" t="s">
        <v>375</v>
      </c>
      <c r="F455" s="121" t="s">
        <v>376</v>
      </c>
      <c r="G455" s="121">
        <v>504</v>
      </c>
      <c r="H455" s="121">
        <v>1</v>
      </c>
      <c r="I455" s="121" t="s">
        <v>385</v>
      </c>
      <c r="J455" s="121">
        <v>2426</v>
      </c>
      <c r="K455" s="121">
        <v>5</v>
      </c>
      <c r="L455" s="121">
        <v>5</v>
      </c>
      <c r="M455" s="121" t="s">
        <v>379</v>
      </c>
      <c r="N455" s="124">
        <v>845</v>
      </c>
      <c r="O455" s="124" t="s">
        <v>380</v>
      </c>
      <c r="P455" s="124"/>
      <c r="Q455" s="121" t="s">
        <v>381</v>
      </c>
      <c r="R455" s="121"/>
    </row>
    <row r="456" spans="1:18" x14ac:dyDescent="0.2">
      <c r="A456" s="121">
        <v>20</v>
      </c>
      <c r="B456" s="121">
        <v>168</v>
      </c>
      <c r="C456" s="121" t="s">
        <v>282</v>
      </c>
      <c r="D456" s="121">
        <v>504</v>
      </c>
      <c r="E456" s="121" t="s">
        <v>375</v>
      </c>
      <c r="F456" s="121" t="s">
        <v>376</v>
      </c>
      <c r="G456" s="121">
        <v>504</v>
      </c>
      <c r="H456" s="121">
        <v>1</v>
      </c>
      <c r="I456" s="121" t="s">
        <v>385</v>
      </c>
      <c r="J456" s="121">
        <v>2427</v>
      </c>
      <c r="K456" s="121">
        <v>4</v>
      </c>
      <c r="L456" s="121">
        <v>4</v>
      </c>
      <c r="M456" s="121" t="s">
        <v>379</v>
      </c>
      <c r="N456" s="124">
        <v>845</v>
      </c>
      <c r="O456" s="124" t="s">
        <v>380</v>
      </c>
      <c r="P456" s="124"/>
      <c r="Q456" s="121" t="s">
        <v>381</v>
      </c>
      <c r="R456" s="121"/>
    </row>
    <row r="457" spans="1:18" x14ac:dyDescent="0.2">
      <c r="A457" s="121">
        <v>20</v>
      </c>
      <c r="B457" s="121">
        <v>168</v>
      </c>
      <c r="C457" s="121" t="s">
        <v>282</v>
      </c>
      <c r="D457" s="121">
        <v>504</v>
      </c>
      <c r="E457" s="121" t="s">
        <v>375</v>
      </c>
      <c r="F457" s="121" t="s">
        <v>376</v>
      </c>
      <c r="G457" s="121">
        <v>504</v>
      </c>
      <c r="H457" s="121">
        <v>1</v>
      </c>
      <c r="I457" s="121" t="s">
        <v>385</v>
      </c>
      <c r="J457" s="121">
        <v>2431</v>
      </c>
      <c r="K457" s="121">
        <v>1</v>
      </c>
      <c r="L457" s="121">
        <v>1</v>
      </c>
      <c r="M457" s="121" t="s">
        <v>383</v>
      </c>
      <c r="N457" s="124">
        <v>1138</v>
      </c>
      <c r="O457" s="124" t="s">
        <v>380</v>
      </c>
      <c r="P457" s="124"/>
      <c r="Q457" s="121" t="s">
        <v>381</v>
      </c>
      <c r="R457" s="121"/>
    </row>
    <row r="458" spans="1:18" x14ac:dyDescent="0.2">
      <c r="A458" s="121">
        <v>20</v>
      </c>
      <c r="B458" s="121">
        <v>168</v>
      </c>
      <c r="C458" s="121" t="s">
        <v>282</v>
      </c>
      <c r="D458" s="121">
        <v>511</v>
      </c>
      <c r="E458" s="121" t="s">
        <v>721</v>
      </c>
      <c r="F458" s="121" t="s">
        <v>722</v>
      </c>
      <c r="G458" s="121">
        <v>511</v>
      </c>
      <c r="H458" s="121">
        <v>1</v>
      </c>
      <c r="I458" s="121" t="s">
        <v>385</v>
      </c>
      <c r="J458" s="121">
        <v>2433</v>
      </c>
      <c r="K458" s="121" t="s">
        <v>723</v>
      </c>
      <c r="L458" s="121" t="s">
        <v>723</v>
      </c>
      <c r="M458" s="121" t="s">
        <v>438</v>
      </c>
      <c r="N458" s="124">
        <v>808</v>
      </c>
      <c r="O458" s="124" t="s">
        <v>380</v>
      </c>
      <c r="P458" s="124" t="s">
        <v>691</v>
      </c>
      <c r="Q458" s="121" t="s">
        <v>381</v>
      </c>
      <c r="R458" s="121"/>
    </row>
    <row r="459" spans="1:18" x14ac:dyDescent="0.2">
      <c r="A459" s="121">
        <v>20</v>
      </c>
      <c r="B459" s="121">
        <v>168</v>
      </c>
      <c r="C459" s="121" t="s">
        <v>282</v>
      </c>
      <c r="D459" s="121">
        <v>511</v>
      </c>
      <c r="E459" s="121" t="s">
        <v>721</v>
      </c>
      <c r="F459" s="121" t="s">
        <v>722</v>
      </c>
      <c r="G459" s="121">
        <v>511</v>
      </c>
      <c r="H459" s="121">
        <v>1</v>
      </c>
      <c r="I459" s="121" t="s">
        <v>385</v>
      </c>
      <c r="J459" s="121">
        <v>2434</v>
      </c>
      <c r="K459" s="121">
        <v>2</v>
      </c>
      <c r="L459" s="121" t="s">
        <v>724</v>
      </c>
      <c r="M459" s="121" t="s">
        <v>438</v>
      </c>
      <c r="N459" s="124">
        <v>813</v>
      </c>
      <c r="O459" s="124" t="s">
        <v>380</v>
      </c>
      <c r="P459" s="124" t="s">
        <v>725</v>
      </c>
      <c r="Q459" s="121" t="s">
        <v>381</v>
      </c>
      <c r="R459" s="121"/>
    </row>
    <row r="460" spans="1:18" x14ac:dyDescent="0.2">
      <c r="A460" s="121">
        <v>20</v>
      </c>
      <c r="B460" s="121">
        <v>168</v>
      </c>
      <c r="C460" s="121" t="s">
        <v>282</v>
      </c>
      <c r="D460" s="121">
        <v>511</v>
      </c>
      <c r="E460" s="121" t="s">
        <v>721</v>
      </c>
      <c r="F460" s="121" t="s">
        <v>722</v>
      </c>
      <c r="G460" s="121">
        <v>511</v>
      </c>
      <c r="H460" s="121">
        <v>1</v>
      </c>
      <c r="I460" s="121" t="s">
        <v>385</v>
      </c>
      <c r="J460" s="121">
        <v>2435</v>
      </c>
      <c r="K460" s="121">
        <v>3</v>
      </c>
      <c r="L460" s="121" t="s">
        <v>726</v>
      </c>
      <c r="M460" s="121" t="s">
        <v>438</v>
      </c>
      <c r="N460" s="124">
        <v>808</v>
      </c>
      <c r="O460" s="124" t="s">
        <v>380</v>
      </c>
      <c r="P460" s="124" t="s">
        <v>725</v>
      </c>
      <c r="Q460" s="121" t="s">
        <v>381</v>
      </c>
      <c r="R460" s="121"/>
    </row>
    <row r="461" spans="1:18" x14ac:dyDescent="0.2">
      <c r="A461" s="121">
        <v>22</v>
      </c>
      <c r="B461" s="121">
        <v>301</v>
      </c>
      <c r="C461" s="121" t="s">
        <v>319</v>
      </c>
      <c r="D461" s="121">
        <v>779</v>
      </c>
      <c r="E461" s="121" t="s">
        <v>459</v>
      </c>
      <c r="F461" s="121" t="s">
        <v>460</v>
      </c>
      <c r="G461" s="121">
        <v>1116</v>
      </c>
      <c r="H461" s="121">
        <v>2</v>
      </c>
      <c r="I461" s="121" t="s">
        <v>377</v>
      </c>
      <c r="J461" s="121">
        <v>1961</v>
      </c>
      <c r="K461" s="121">
        <v>123</v>
      </c>
      <c r="L461" s="121">
        <v>123</v>
      </c>
      <c r="M461" s="121" t="s">
        <v>738</v>
      </c>
      <c r="N461" s="124">
        <v>1171</v>
      </c>
      <c r="O461" s="124" t="s">
        <v>187</v>
      </c>
      <c r="P461" s="124" t="s">
        <v>1</v>
      </c>
      <c r="Q461" s="121" t="s">
        <v>187</v>
      </c>
      <c r="R461" s="121"/>
    </row>
    <row r="462" spans="1:18" x14ac:dyDescent="0.2">
      <c r="A462" s="121">
        <v>20</v>
      </c>
      <c r="B462" s="121">
        <v>168</v>
      </c>
      <c r="C462" s="121" t="s">
        <v>282</v>
      </c>
      <c r="D462" s="121">
        <v>511</v>
      </c>
      <c r="E462" s="121" t="s">
        <v>721</v>
      </c>
      <c r="F462" s="121" t="s">
        <v>722</v>
      </c>
      <c r="G462" s="121">
        <v>511</v>
      </c>
      <c r="H462" s="121">
        <v>1</v>
      </c>
      <c r="I462" s="121" t="s">
        <v>385</v>
      </c>
      <c r="J462" s="121">
        <v>2436</v>
      </c>
      <c r="K462" s="121">
        <v>1</v>
      </c>
      <c r="L462" s="121" t="s">
        <v>727</v>
      </c>
      <c r="M462" s="121" t="s">
        <v>438</v>
      </c>
      <c r="N462" s="124">
        <v>741</v>
      </c>
      <c r="O462" s="124" t="s">
        <v>380</v>
      </c>
      <c r="P462" s="124" t="s">
        <v>725</v>
      </c>
      <c r="Q462" s="121" t="s">
        <v>381</v>
      </c>
      <c r="R462" s="121"/>
    </row>
    <row r="463" spans="1:18" x14ac:dyDescent="0.2">
      <c r="A463" s="121">
        <v>20</v>
      </c>
      <c r="B463" s="121">
        <v>168</v>
      </c>
      <c r="C463" s="121" t="s">
        <v>282</v>
      </c>
      <c r="D463" s="121">
        <v>511</v>
      </c>
      <c r="E463" s="121" t="s">
        <v>721</v>
      </c>
      <c r="F463" s="121" t="s">
        <v>722</v>
      </c>
      <c r="G463" s="121">
        <v>511</v>
      </c>
      <c r="H463" s="121">
        <v>1</v>
      </c>
      <c r="I463" s="121" t="s">
        <v>385</v>
      </c>
      <c r="J463" s="121">
        <v>2437</v>
      </c>
      <c r="K463" s="121" t="s">
        <v>728</v>
      </c>
      <c r="L463" s="121" t="s">
        <v>728</v>
      </c>
      <c r="M463" s="121" t="s">
        <v>438</v>
      </c>
      <c r="N463" s="124">
        <v>736</v>
      </c>
      <c r="O463" s="124" t="s">
        <v>380</v>
      </c>
      <c r="P463" s="124" t="s">
        <v>725</v>
      </c>
      <c r="Q463" s="121" t="s">
        <v>381</v>
      </c>
      <c r="R463" s="121"/>
    </row>
    <row r="464" spans="1:18" x14ac:dyDescent="0.2">
      <c r="A464" s="121">
        <v>20</v>
      </c>
      <c r="B464" s="121">
        <v>168</v>
      </c>
      <c r="C464" s="121" t="s">
        <v>282</v>
      </c>
      <c r="D464" s="121">
        <v>1053</v>
      </c>
      <c r="E464" s="121" t="s">
        <v>729</v>
      </c>
      <c r="F464" s="121" t="s">
        <v>730</v>
      </c>
      <c r="G464" s="121">
        <v>1245</v>
      </c>
      <c r="H464" s="121">
        <v>1</v>
      </c>
      <c r="I464" s="121" t="s">
        <v>385</v>
      </c>
      <c r="J464" s="121">
        <v>2575</v>
      </c>
      <c r="K464" s="121">
        <v>18</v>
      </c>
      <c r="L464" s="121">
        <v>18</v>
      </c>
      <c r="M464" s="121" t="s">
        <v>379</v>
      </c>
      <c r="N464" s="124">
        <v>898</v>
      </c>
      <c r="O464" s="124" t="s">
        <v>380</v>
      </c>
      <c r="P464" s="124"/>
      <c r="Q464" s="121" t="s">
        <v>381</v>
      </c>
      <c r="R464" s="121"/>
    </row>
    <row r="465" spans="1:18" x14ac:dyDescent="0.2">
      <c r="A465" s="121">
        <v>22</v>
      </c>
      <c r="B465" s="121">
        <v>301</v>
      </c>
      <c r="C465" s="121" t="s">
        <v>319</v>
      </c>
      <c r="D465" s="121">
        <v>779</v>
      </c>
      <c r="E465" s="121" t="s">
        <v>459</v>
      </c>
      <c r="F465" s="121" t="s">
        <v>460</v>
      </c>
      <c r="G465" s="121">
        <v>1116</v>
      </c>
      <c r="H465" s="121">
        <v>2</v>
      </c>
      <c r="I465" s="121" t="s">
        <v>377</v>
      </c>
      <c r="J465" s="121">
        <v>1965</v>
      </c>
      <c r="K465" s="121">
        <v>127</v>
      </c>
      <c r="L465" s="121">
        <v>127</v>
      </c>
      <c r="M465" s="121" t="s">
        <v>738</v>
      </c>
      <c r="N465" s="124">
        <v>1128</v>
      </c>
      <c r="O465" s="124" t="s">
        <v>187</v>
      </c>
      <c r="P465" s="124" t="s">
        <v>1</v>
      </c>
      <c r="Q465" s="121" t="s">
        <v>187</v>
      </c>
      <c r="R465" s="121"/>
    </row>
    <row r="466" spans="1:18" x14ac:dyDescent="0.2">
      <c r="A466" s="121">
        <v>20</v>
      </c>
      <c r="B466" s="121">
        <v>168</v>
      </c>
      <c r="C466" s="121" t="s">
        <v>282</v>
      </c>
      <c r="D466" s="121">
        <v>1054</v>
      </c>
      <c r="E466" s="121" t="s">
        <v>731</v>
      </c>
      <c r="F466" s="121" t="s">
        <v>732</v>
      </c>
      <c r="G466" s="121">
        <v>1246</v>
      </c>
      <c r="H466" s="121">
        <v>1</v>
      </c>
      <c r="I466" s="121" t="s">
        <v>385</v>
      </c>
      <c r="J466" s="121">
        <v>2576</v>
      </c>
      <c r="K466" s="121">
        <v>17</v>
      </c>
      <c r="L466" s="121">
        <v>17</v>
      </c>
      <c r="M466" s="121" t="s">
        <v>379</v>
      </c>
      <c r="N466" s="124">
        <v>805</v>
      </c>
      <c r="O466" s="124" t="s">
        <v>380</v>
      </c>
      <c r="P466" s="124"/>
      <c r="Q466" s="121" t="s">
        <v>381</v>
      </c>
      <c r="R466" s="121"/>
    </row>
    <row r="467" spans="1:18" x14ac:dyDescent="0.2">
      <c r="A467" s="121">
        <v>22</v>
      </c>
      <c r="B467" s="121">
        <v>301</v>
      </c>
      <c r="C467" s="121" t="s">
        <v>319</v>
      </c>
      <c r="D467" s="121">
        <v>779</v>
      </c>
      <c r="E467" s="121" t="s">
        <v>459</v>
      </c>
      <c r="F467" s="121" t="s">
        <v>460</v>
      </c>
      <c r="G467" s="121">
        <v>1116</v>
      </c>
      <c r="H467" s="121">
        <v>2</v>
      </c>
      <c r="I467" s="121" t="s">
        <v>377</v>
      </c>
      <c r="J467" s="121">
        <v>1967</v>
      </c>
      <c r="K467" s="121">
        <v>125</v>
      </c>
      <c r="L467" s="121">
        <v>125</v>
      </c>
      <c r="M467" s="121" t="s">
        <v>738</v>
      </c>
      <c r="N467" s="124">
        <v>1224</v>
      </c>
      <c r="O467" s="124" t="s">
        <v>187</v>
      </c>
      <c r="P467" s="124" t="s">
        <v>1</v>
      </c>
      <c r="Q467" s="121" t="s">
        <v>187</v>
      </c>
      <c r="R467" s="121"/>
    </row>
    <row r="468" spans="1:18" x14ac:dyDescent="0.2">
      <c r="A468" s="121">
        <v>22</v>
      </c>
      <c r="B468" s="121">
        <v>301</v>
      </c>
      <c r="C468" s="121" t="s">
        <v>319</v>
      </c>
      <c r="D468" s="121">
        <v>779</v>
      </c>
      <c r="E468" s="121" t="s">
        <v>459</v>
      </c>
      <c r="F468" s="121" t="s">
        <v>460</v>
      </c>
      <c r="G468" s="121">
        <v>1116</v>
      </c>
      <c r="H468" s="121">
        <v>2</v>
      </c>
      <c r="I468" s="121" t="s">
        <v>377</v>
      </c>
      <c r="J468" s="121">
        <v>1968</v>
      </c>
      <c r="K468" s="121" t="s">
        <v>780</v>
      </c>
      <c r="L468" s="121" t="s">
        <v>780</v>
      </c>
      <c r="M468" s="121" t="s">
        <v>747</v>
      </c>
      <c r="N468" s="124">
        <v>1285</v>
      </c>
      <c r="O468" s="124" t="s">
        <v>186</v>
      </c>
      <c r="P468" s="124" t="s">
        <v>1</v>
      </c>
      <c r="Q468" s="121" t="s">
        <v>186</v>
      </c>
      <c r="R468" s="121"/>
    </row>
    <row r="469" spans="1:18" x14ac:dyDescent="0.2">
      <c r="A469" s="121">
        <v>139</v>
      </c>
      <c r="B469" s="121">
        <v>214</v>
      </c>
      <c r="C469" s="121" t="s">
        <v>328</v>
      </c>
      <c r="D469" s="121">
        <v>689</v>
      </c>
      <c r="E469" s="121" t="s">
        <v>454</v>
      </c>
      <c r="F469" s="121" t="s">
        <v>455</v>
      </c>
      <c r="G469" s="121">
        <v>689</v>
      </c>
      <c r="H469" s="121">
        <v>1</v>
      </c>
      <c r="I469" s="121" t="s">
        <v>385</v>
      </c>
      <c r="J469" s="121">
        <v>1609</v>
      </c>
      <c r="K469" s="121">
        <v>1</v>
      </c>
      <c r="L469" s="121">
        <v>1</v>
      </c>
      <c r="M469" s="121" t="s">
        <v>734</v>
      </c>
      <c r="N469" s="124">
        <v>799</v>
      </c>
      <c r="O469" s="124" t="s">
        <v>380</v>
      </c>
      <c r="P469" s="124"/>
      <c r="Q469" s="121" t="s">
        <v>381</v>
      </c>
      <c r="R469" s="121"/>
    </row>
    <row r="470" spans="1:18" x14ac:dyDescent="0.2">
      <c r="A470" s="121">
        <v>139</v>
      </c>
      <c r="B470" s="121">
        <v>214</v>
      </c>
      <c r="C470" s="121" t="s">
        <v>328</v>
      </c>
      <c r="D470" s="121">
        <v>689</v>
      </c>
      <c r="E470" s="121" t="s">
        <v>454</v>
      </c>
      <c r="F470" s="121" t="s">
        <v>455</v>
      </c>
      <c r="G470" s="121">
        <v>689</v>
      </c>
      <c r="H470" s="121">
        <v>1</v>
      </c>
      <c r="I470" s="121" t="s">
        <v>385</v>
      </c>
      <c r="J470" s="121">
        <v>1610</v>
      </c>
      <c r="K470" s="121">
        <v>2</v>
      </c>
      <c r="L470" s="121">
        <v>2</v>
      </c>
      <c r="M470" s="121" t="s">
        <v>734</v>
      </c>
      <c r="N470" s="124">
        <v>1106</v>
      </c>
      <c r="O470" s="124" t="s">
        <v>380</v>
      </c>
      <c r="P470" s="124"/>
      <c r="Q470" s="121" t="s">
        <v>381</v>
      </c>
      <c r="R470" s="121"/>
    </row>
    <row r="471" spans="1:18" x14ac:dyDescent="0.2">
      <c r="A471" s="121">
        <v>139</v>
      </c>
      <c r="B471" s="121">
        <v>214</v>
      </c>
      <c r="C471" s="121" t="s">
        <v>328</v>
      </c>
      <c r="D471" s="121">
        <v>689</v>
      </c>
      <c r="E471" s="121" t="s">
        <v>454</v>
      </c>
      <c r="F471" s="121" t="s">
        <v>455</v>
      </c>
      <c r="G471" s="121">
        <v>689</v>
      </c>
      <c r="H471" s="121">
        <v>1</v>
      </c>
      <c r="I471" s="121" t="s">
        <v>385</v>
      </c>
      <c r="J471" s="121">
        <v>1611</v>
      </c>
      <c r="K471" s="121">
        <v>3</v>
      </c>
      <c r="L471" s="121">
        <v>3</v>
      </c>
      <c r="M471" s="121" t="s">
        <v>734</v>
      </c>
      <c r="N471" s="124">
        <v>817</v>
      </c>
      <c r="O471" s="124" t="s">
        <v>380</v>
      </c>
      <c r="P471" s="124"/>
      <c r="Q471" s="121" t="s">
        <v>381</v>
      </c>
      <c r="R471" s="121"/>
    </row>
    <row r="472" spans="1:18" x14ac:dyDescent="0.2">
      <c r="A472" s="121">
        <v>139</v>
      </c>
      <c r="B472" s="121">
        <v>214</v>
      </c>
      <c r="C472" s="121" t="s">
        <v>328</v>
      </c>
      <c r="D472" s="121">
        <v>689</v>
      </c>
      <c r="E472" s="121" t="s">
        <v>454</v>
      </c>
      <c r="F472" s="121" t="s">
        <v>455</v>
      </c>
      <c r="G472" s="121">
        <v>689</v>
      </c>
      <c r="H472" s="121">
        <v>1</v>
      </c>
      <c r="I472" s="121" t="s">
        <v>385</v>
      </c>
      <c r="J472" s="121">
        <v>1612</v>
      </c>
      <c r="K472" s="121">
        <v>6</v>
      </c>
      <c r="L472" s="121">
        <v>6</v>
      </c>
      <c r="M472" s="121" t="s">
        <v>734</v>
      </c>
      <c r="N472" s="124">
        <v>817</v>
      </c>
      <c r="O472" s="124" t="s">
        <v>380</v>
      </c>
      <c r="P472" s="124"/>
      <c r="Q472" s="121" t="s">
        <v>381</v>
      </c>
      <c r="R472" s="121"/>
    </row>
    <row r="473" spans="1:18" x14ac:dyDescent="0.2">
      <c r="A473" s="121">
        <v>139</v>
      </c>
      <c r="B473" s="121">
        <v>214</v>
      </c>
      <c r="C473" s="121" t="s">
        <v>328</v>
      </c>
      <c r="D473" s="121">
        <v>689</v>
      </c>
      <c r="E473" s="121" t="s">
        <v>454</v>
      </c>
      <c r="F473" s="121" t="s">
        <v>455</v>
      </c>
      <c r="G473" s="121">
        <v>689</v>
      </c>
      <c r="H473" s="121">
        <v>1</v>
      </c>
      <c r="I473" s="121" t="s">
        <v>385</v>
      </c>
      <c r="J473" s="121">
        <v>1613</v>
      </c>
      <c r="K473" s="121">
        <v>5</v>
      </c>
      <c r="L473" s="121">
        <v>5</v>
      </c>
      <c r="M473" s="121" t="s">
        <v>734</v>
      </c>
      <c r="N473" s="124">
        <v>817</v>
      </c>
      <c r="O473" s="124" t="s">
        <v>380</v>
      </c>
      <c r="P473" s="124"/>
      <c r="Q473" s="121" t="s">
        <v>381</v>
      </c>
      <c r="R473" s="121"/>
    </row>
    <row r="474" spans="1:18" x14ac:dyDescent="0.2">
      <c r="A474" s="121">
        <v>139</v>
      </c>
      <c r="B474" s="121">
        <v>214</v>
      </c>
      <c r="C474" s="121" t="s">
        <v>328</v>
      </c>
      <c r="D474" s="121">
        <v>689</v>
      </c>
      <c r="E474" s="121" t="s">
        <v>454</v>
      </c>
      <c r="F474" s="121" t="s">
        <v>455</v>
      </c>
      <c r="G474" s="121">
        <v>689</v>
      </c>
      <c r="H474" s="121">
        <v>1</v>
      </c>
      <c r="I474" s="121" t="s">
        <v>385</v>
      </c>
      <c r="J474" s="121">
        <v>1614</v>
      </c>
      <c r="K474" s="121">
        <v>4</v>
      </c>
      <c r="L474" s="121">
        <v>4</v>
      </c>
      <c r="M474" s="121" t="s">
        <v>408</v>
      </c>
      <c r="N474" s="124">
        <v>817</v>
      </c>
      <c r="O474" s="124" t="s">
        <v>380</v>
      </c>
      <c r="P474" s="124"/>
      <c r="Q474" s="121" t="s">
        <v>381</v>
      </c>
      <c r="R474" s="121"/>
    </row>
    <row r="475" spans="1:18" x14ac:dyDescent="0.2">
      <c r="A475" s="121">
        <v>139</v>
      </c>
      <c r="B475" s="121">
        <v>214</v>
      </c>
      <c r="C475" s="121" t="s">
        <v>328</v>
      </c>
      <c r="D475" s="121">
        <v>690</v>
      </c>
      <c r="E475" s="121" t="s">
        <v>456</v>
      </c>
      <c r="F475" s="121" t="s">
        <v>457</v>
      </c>
      <c r="G475" s="121">
        <v>690</v>
      </c>
      <c r="H475" s="121">
        <v>1</v>
      </c>
      <c r="I475" s="121" t="s">
        <v>385</v>
      </c>
      <c r="J475" s="121">
        <v>1616</v>
      </c>
      <c r="K475" s="121">
        <v>7</v>
      </c>
      <c r="L475" s="121">
        <v>7</v>
      </c>
      <c r="M475" s="121" t="s">
        <v>734</v>
      </c>
      <c r="N475" s="124">
        <v>814</v>
      </c>
      <c r="O475" s="124" t="s">
        <v>380</v>
      </c>
      <c r="P475" s="124"/>
      <c r="Q475" s="121" t="s">
        <v>381</v>
      </c>
      <c r="R475" s="121"/>
    </row>
    <row r="476" spans="1:18" x14ac:dyDescent="0.2">
      <c r="A476" s="121">
        <v>139</v>
      </c>
      <c r="B476" s="121">
        <v>214</v>
      </c>
      <c r="C476" s="121" t="s">
        <v>328</v>
      </c>
      <c r="D476" s="121">
        <v>690</v>
      </c>
      <c r="E476" s="121" t="s">
        <v>456</v>
      </c>
      <c r="F476" s="121" t="s">
        <v>457</v>
      </c>
      <c r="G476" s="121">
        <v>690</v>
      </c>
      <c r="H476" s="121">
        <v>1</v>
      </c>
      <c r="I476" s="121" t="s">
        <v>385</v>
      </c>
      <c r="J476" s="121">
        <v>1617</v>
      </c>
      <c r="K476" s="121">
        <v>8</v>
      </c>
      <c r="L476" s="121">
        <v>8</v>
      </c>
      <c r="M476" s="121" t="s">
        <v>734</v>
      </c>
      <c r="N476" s="124">
        <v>814</v>
      </c>
      <c r="O476" s="124" t="s">
        <v>380</v>
      </c>
      <c r="P476" s="124"/>
      <c r="Q476" s="121" t="s">
        <v>381</v>
      </c>
      <c r="R476" s="121"/>
    </row>
    <row r="477" spans="1:18" x14ac:dyDescent="0.2">
      <c r="A477" s="121">
        <v>139</v>
      </c>
      <c r="B477" s="121">
        <v>214</v>
      </c>
      <c r="C477" s="121" t="s">
        <v>328</v>
      </c>
      <c r="D477" s="121">
        <v>690</v>
      </c>
      <c r="E477" s="121" t="s">
        <v>456</v>
      </c>
      <c r="F477" s="121" t="s">
        <v>457</v>
      </c>
      <c r="G477" s="121">
        <v>690</v>
      </c>
      <c r="H477" s="121">
        <v>1</v>
      </c>
      <c r="I477" s="121" t="s">
        <v>385</v>
      </c>
      <c r="J477" s="121">
        <v>1618</v>
      </c>
      <c r="K477" s="121">
        <v>9</v>
      </c>
      <c r="L477" s="121">
        <v>9</v>
      </c>
      <c r="M477" s="121" t="s">
        <v>734</v>
      </c>
      <c r="N477" s="124">
        <v>814</v>
      </c>
      <c r="O477" s="124" t="s">
        <v>380</v>
      </c>
      <c r="P477" s="124"/>
      <c r="Q477" s="121" t="s">
        <v>381</v>
      </c>
      <c r="R477" s="121"/>
    </row>
    <row r="478" spans="1:18" x14ac:dyDescent="0.2">
      <c r="A478" s="121">
        <v>139</v>
      </c>
      <c r="B478" s="121">
        <v>214</v>
      </c>
      <c r="C478" s="121" t="s">
        <v>328</v>
      </c>
      <c r="D478" s="121">
        <v>690</v>
      </c>
      <c r="E478" s="121" t="s">
        <v>456</v>
      </c>
      <c r="F478" s="121" t="s">
        <v>457</v>
      </c>
      <c r="G478" s="121">
        <v>690</v>
      </c>
      <c r="H478" s="121">
        <v>1</v>
      </c>
      <c r="I478" s="121" t="s">
        <v>385</v>
      </c>
      <c r="J478" s="121">
        <v>1619</v>
      </c>
      <c r="K478" s="121">
        <v>10</v>
      </c>
      <c r="L478" s="121">
        <v>10</v>
      </c>
      <c r="M478" s="121" t="s">
        <v>734</v>
      </c>
      <c r="N478" s="124">
        <v>814</v>
      </c>
      <c r="O478" s="124" t="s">
        <v>380</v>
      </c>
      <c r="P478" s="124"/>
      <c r="Q478" s="121" t="s">
        <v>381</v>
      </c>
      <c r="R478" s="121"/>
    </row>
    <row r="479" spans="1:18" x14ac:dyDescent="0.2">
      <c r="A479" s="121">
        <v>139</v>
      </c>
      <c r="B479" s="121">
        <v>214</v>
      </c>
      <c r="C479" s="121" t="s">
        <v>328</v>
      </c>
      <c r="D479" s="121">
        <v>691</v>
      </c>
      <c r="E479" s="121" t="s">
        <v>459</v>
      </c>
      <c r="F479" s="121" t="s">
        <v>460</v>
      </c>
      <c r="G479" s="121">
        <v>691</v>
      </c>
      <c r="H479" s="121">
        <v>1</v>
      </c>
      <c r="I479" s="121" t="s">
        <v>385</v>
      </c>
      <c r="J479" s="121">
        <v>1621</v>
      </c>
      <c r="K479" s="121">
        <v>13</v>
      </c>
      <c r="L479" s="121">
        <v>13</v>
      </c>
      <c r="M479" s="121" t="s">
        <v>734</v>
      </c>
      <c r="N479" s="124">
        <v>768</v>
      </c>
      <c r="O479" s="124" t="s">
        <v>380</v>
      </c>
      <c r="P479" s="124"/>
      <c r="Q479" s="121" t="s">
        <v>381</v>
      </c>
      <c r="R479" s="121"/>
    </row>
    <row r="480" spans="1:18" x14ac:dyDescent="0.2">
      <c r="A480" s="121">
        <v>139</v>
      </c>
      <c r="B480" s="121">
        <v>214</v>
      </c>
      <c r="C480" s="121" t="s">
        <v>328</v>
      </c>
      <c r="D480" s="121">
        <v>691</v>
      </c>
      <c r="E480" s="121" t="s">
        <v>459</v>
      </c>
      <c r="F480" s="121" t="s">
        <v>460</v>
      </c>
      <c r="G480" s="121">
        <v>691</v>
      </c>
      <c r="H480" s="121">
        <v>1</v>
      </c>
      <c r="I480" s="121" t="s">
        <v>385</v>
      </c>
      <c r="J480" s="121">
        <v>1624</v>
      </c>
      <c r="K480" s="121">
        <v>14</v>
      </c>
      <c r="L480" s="121">
        <v>14</v>
      </c>
      <c r="M480" s="121" t="s">
        <v>734</v>
      </c>
      <c r="N480" s="124">
        <v>905</v>
      </c>
      <c r="O480" s="124" t="s">
        <v>380</v>
      </c>
      <c r="P480" s="124"/>
      <c r="Q480" s="121" t="s">
        <v>381</v>
      </c>
      <c r="R480" s="121"/>
    </row>
    <row r="481" spans="1:18" x14ac:dyDescent="0.2">
      <c r="A481" s="121">
        <v>139</v>
      </c>
      <c r="B481" s="121">
        <v>214</v>
      </c>
      <c r="C481" s="121" t="s">
        <v>328</v>
      </c>
      <c r="D481" s="121">
        <v>691</v>
      </c>
      <c r="E481" s="121" t="s">
        <v>459</v>
      </c>
      <c r="F481" s="121" t="s">
        <v>460</v>
      </c>
      <c r="G481" s="121">
        <v>691</v>
      </c>
      <c r="H481" s="121">
        <v>1</v>
      </c>
      <c r="I481" s="121" t="s">
        <v>385</v>
      </c>
      <c r="J481" s="121">
        <v>1625</v>
      </c>
      <c r="K481" s="121">
        <v>12</v>
      </c>
      <c r="L481" s="121" t="s">
        <v>544</v>
      </c>
      <c r="M481" s="121" t="s">
        <v>734</v>
      </c>
      <c r="N481" s="124">
        <v>866</v>
      </c>
      <c r="O481" s="124" t="s">
        <v>380</v>
      </c>
      <c r="P481" s="124"/>
      <c r="Q481" s="121" t="s">
        <v>381</v>
      </c>
      <c r="R481" s="121"/>
    </row>
    <row r="482" spans="1:18" x14ac:dyDescent="0.2">
      <c r="A482" s="121">
        <v>139</v>
      </c>
      <c r="B482" s="121">
        <v>214</v>
      </c>
      <c r="C482" s="121" t="s">
        <v>328</v>
      </c>
      <c r="D482" s="121">
        <v>692</v>
      </c>
      <c r="E482" s="121" t="s">
        <v>743</v>
      </c>
      <c r="F482" s="121" t="s">
        <v>744</v>
      </c>
      <c r="G482" s="121">
        <v>692</v>
      </c>
      <c r="H482" s="121">
        <v>1</v>
      </c>
      <c r="I482" s="121" t="s">
        <v>385</v>
      </c>
      <c r="J482" s="121">
        <v>1626</v>
      </c>
      <c r="K482" s="121" t="s">
        <v>1799</v>
      </c>
      <c r="L482" s="121" t="s">
        <v>1799</v>
      </c>
      <c r="M482" s="121" t="s">
        <v>734</v>
      </c>
      <c r="N482" s="124">
        <v>656</v>
      </c>
      <c r="O482" s="124" t="s">
        <v>380</v>
      </c>
      <c r="P482" s="124"/>
      <c r="Q482" s="121" t="s">
        <v>381</v>
      </c>
      <c r="R482" s="121"/>
    </row>
    <row r="483" spans="1:18" x14ac:dyDescent="0.2">
      <c r="A483" s="121">
        <v>139</v>
      </c>
      <c r="B483" s="121">
        <v>214</v>
      </c>
      <c r="C483" s="121" t="s">
        <v>328</v>
      </c>
      <c r="D483" s="121">
        <v>692</v>
      </c>
      <c r="E483" s="121" t="s">
        <v>743</v>
      </c>
      <c r="F483" s="121" t="s">
        <v>744</v>
      </c>
      <c r="G483" s="121">
        <v>692</v>
      </c>
      <c r="H483" s="121">
        <v>1</v>
      </c>
      <c r="I483" s="121" t="s">
        <v>385</v>
      </c>
      <c r="J483" s="121">
        <v>1627</v>
      </c>
      <c r="K483" s="121" t="s">
        <v>1800</v>
      </c>
      <c r="L483" s="121" t="s">
        <v>1800</v>
      </c>
      <c r="M483" s="121" t="s">
        <v>734</v>
      </c>
      <c r="N483" s="124">
        <v>731</v>
      </c>
      <c r="O483" s="124" t="s">
        <v>380</v>
      </c>
      <c r="P483" s="124"/>
      <c r="Q483" s="121" t="s">
        <v>381</v>
      </c>
      <c r="R483" s="121"/>
    </row>
    <row r="484" spans="1:18" x14ac:dyDescent="0.2">
      <c r="A484" s="121">
        <v>26</v>
      </c>
      <c r="B484" s="121">
        <v>186</v>
      </c>
      <c r="C484" s="121" t="s">
        <v>300</v>
      </c>
      <c r="D484" s="121">
        <v>553</v>
      </c>
      <c r="E484" s="121" t="s">
        <v>454</v>
      </c>
      <c r="F484" s="121" t="s">
        <v>455</v>
      </c>
      <c r="G484" s="121">
        <v>553</v>
      </c>
      <c r="H484" s="121">
        <v>1</v>
      </c>
      <c r="I484" s="121" t="s">
        <v>385</v>
      </c>
      <c r="J484" s="121">
        <v>436</v>
      </c>
      <c r="K484" s="121" t="s">
        <v>387</v>
      </c>
      <c r="L484" s="121" t="s">
        <v>387</v>
      </c>
      <c r="M484" s="121" t="s">
        <v>389</v>
      </c>
      <c r="N484" s="124">
        <v>3536</v>
      </c>
      <c r="O484" s="124" t="s">
        <v>390</v>
      </c>
      <c r="P484" s="124"/>
      <c r="Q484" s="121" t="s">
        <v>391</v>
      </c>
      <c r="R484" s="121"/>
    </row>
    <row r="485" spans="1:18" x14ac:dyDescent="0.2">
      <c r="A485" s="121">
        <v>139</v>
      </c>
      <c r="B485" s="121">
        <v>214</v>
      </c>
      <c r="C485" s="121" t="s">
        <v>328</v>
      </c>
      <c r="D485" s="121">
        <v>692</v>
      </c>
      <c r="E485" s="121" t="s">
        <v>743</v>
      </c>
      <c r="F485" s="121" t="s">
        <v>744</v>
      </c>
      <c r="G485" s="121">
        <v>692</v>
      </c>
      <c r="H485" s="121">
        <v>1</v>
      </c>
      <c r="I485" s="121" t="s">
        <v>385</v>
      </c>
      <c r="J485" s="121">
        <v>1629</v>
      </c>
      <c r="K485" s="121" t="s">
        <v>1801</v>
      </c>
      <c r="L485" s="121" t="s">
        <v>1801</v>
      </c>
      <c r="M485" s="121" t="s">
        <v>734</v>
      </c>
      <c r="N485" s="124">
        <v>918</v>
      </c>
      <c r="O485" s="124" t="s">
        <v>380</v>
      </c>
      <c r="P485" s="125"/>
      <c r="Q485" s="121" t="s">
        <v>381</v>
      </c>
      <c r="R485" s="121"/>
    </row>
    <row r="486" spans="1:18" x14ac:dyDescent="0.2">
      <c r="A486" s="121">
        <v>139</v>
      </c>
      <c r="B486" s="121">
        <v>214</v>
      </c>
      <c r="C486" s="121" t="s">
        <v>328</v>
      </c>
      <c r="D486" s="121">
        <v>692</v>
      </c>
      <c r="E486" s="121" t="s">
        <v>743</v>
      </c>
      <c r="F486" s="121" t="s">
        <v>744</v>
      </c>
      <c r="G486" s="121">
        <v>692</v>
      </c>
      <c r="H486" s="121">
        <v>1</v>
      </c>
      <c r="I486" s="121" t="s">
        <v>385</v>
      </c>
      <c r="J486" s="121">
        <v>1630</v>
      </c>
      <c r="K486" s="121" t="s">
        <v>1802</v>
      </c>
      <c r="L486" s="121" t="s">
        <v>1802</v>
      </c>
      <c r="M486" s="121" t="s">
        <v>734</v>
      </c>
      <c r="N486" s="124">
        <v>852</v>
      </c>
      <c r="O486" s="124" t="s">
        <v>380</v>
      </c>
      <c r="P486" s="125"/>
      <c r="Q486" s="121" t="s">
        <v>381</v>
      </c>
      <c r="R486" s="121"/>
    </row>
    <row r="487" spans="1:18" x14ac:dyDescent="0.2">
      <c r="A487" s="121">
        <v>139</v>
      </c>
      <c r="B487" s="121">
        <v>214</v>
      </c>
      <c r="C487" s="121" t="s">
        <v>328</v>
      </c>
      <c r="D487" s="121">
        <v>693</v>
      </c>
      <c r="E487" s="121" t="s">
        <v>721</v>
      </c>
      <c r="F487" s="121" t="s">
        <v>722</v>
      </c>
      <c r="G487" s="121">
        <v>693</v>
      </c>
      <c r="H487" s="121">
        <v>1</v>
      </c>
      <c r="I487" s="121" t="s">
        <v>385</v>
      </c>
      <c r="J487" s="121">
        <v>1631</v>
      </c>
      <c r="K487" s="121">
        <v>20</v>
      </c>
      <c r="L487" s="121">
        <v>20</v>
      </c>
      <c r="M487" s="121" t="s">
        <v>734</v>
      </c>
      <c r="N487" s="124">
        <v>1042</v>
      </c>
      <c r="O487" s="124" t="s">
        <v>380</v>
      </c>
      <c r="P487" s="124"/>
      <c r="Q487" s="121" t="s">
        <v>381</v>
      </c>
      <c r="R487" s="121"/>
    </row>
    <row r="488" spans="1:18" x14ac:dyDescent="0.2">
      <c r="A488" s="121">
        <v>139</v>
      </c>
      <c r="B488" s="121">
        <v>214</v>
      </c>
      <c r="C488" s="121" t="s">
        <v>328</v>
      </c>
      <c r="D488" s="121">
        <v>694</v>
      </c>
      <c r="E488" s="121" t="s">
        <v>960</v>
      </c>
      <c r="F488" s="121" t="s">
        <v>632</v>
      </c>
      <c r="G488" s="121">
        <v>694</v>
      </c>
      <c r="H488" s="121">
        <v>1</v>
      </c>
      <c r="I488" s="121" t="s">
        <v>385</v>
      </c>
      <c r="J488" s="121">
        <v>2060</v>
      </c>
      <c r="K488" s="121">
        <v>2</v>
      </c>
      <c r="L488" s="121" t="s">
        <v>632</v>
      </c>
      <c r="M488" s="121" t="s">
        <v>734</v>
      </c>
      <c r="N488" s="124">
        <v>894</v>
      </c>
      <c r="O488" s="124" t="s">
        <v>380</v>
      </c>
      <c r="P488" s="124"/>
      <c r="Q488" s="121" t="s">
        <v>381</v>
      </c>
      <c r="R488" s="121"/>
    </row>
    <row r="489" spans="1:18" x14ac:dyDescent="0.2">
      <c r="A489" s="121">
        <v>139</v>
      </c>
      <c r="B489" s="121">
        <v>214</v>
      </c>
      <c r="C489" s="121" t="s">
        <v>328</v>
      </c>
      <c r="D489" s="121">
        <v>695</v>
      </c>
      <c r="E489" s="121" t="s">
        <v>1005</v>
      </c>
      <c r="F489" s="121" t="s">
        <v>633</v>
      </c>
      <c r="G489" s="121">
        <v>695</v>
      </c>
      <c r="H489" s="121">
        <v>1</v>
      </c>
      <c r="I489" s="121" t="s">
        <v>385</v>
      </c>
      <c r="J489" s="121">
        <v>2061</v>
      </c>
      <c r="K489" s="121">
        <v>3</v>
      </c>
      <c r="L489" s="121" t="s">
        <v>633</v>
      </c>
      <c r="M489" s="121" t="s">
        <v>734</v>
      </c>
      <c r="N489" s="124">
        <v>894</v>
      </c>
      <c r="O489" s="124" t="s">
        <v>380</v>
      </c>
      <c r="P489" s="124"/>
      <c r="Q489" s="121" t="s">
        <v>381</v>
      </c>
      <c r="R489" s="121"/>
    </row>
    <row r="490" spans="1:18" x14ac:dyDescent="0.2">
      <c r="A490" s="121">
        <v>139</v>
      </c>
      <c r="B490" s="121">
        <v>214</v>
      </c>
      <c r="C490" s="121" t="s">
        <v>328</v>
      </c>
      <c r="D490" s="121">
        <v>696</v>
      </c>
      <c r="E490" s="121" t="s">
        <v>434</v>
      </c>
      <c r="F490" s="121" t="s">
        <v>634</v>
      </c>
      <c r="G490" s="121">
        <v>696</v>
      </c>
      <c r="H490" s="121">
        <v>1</v>
      </c>
      <c r="I490" s="121" t="s">
        <v>385</v>
      </c>
      <c r="J490" s="121">
        <v>2062</v>
      </c>
      <c r="K490" s="121">
        <v>68</v>
      </c>
      <c r="L490" s="121" t="s">
        <v>634</v>
      </c>
      <c r="M490" s="121" t="s">
        <v>734</v>
      </c>
      <c r="N490" s="124">
        <v>894</v>
      </c>
      <c r="O490" s="124" t="s">
        <v>380</v>
      </c>
      <c r="P490" s="124"/>
      <c r="Q490" s="121" t="s">
        <v>381</v>
      </c>
      <c r="R490" s="121"/>
    </row>
    <row r="491" spans="1:18" x14ac:dyDescent="0.2">
      <c r="A491" s="121">
        <v>139</v>
      </c>
      <c r="B491" s="121">
        <v>214</v>
      </c>
      <c r="C491" s="121" t="s">
        <v>328</v>
      </c>
      <c r="D491" s="121">
        <v>691</v>
      </c>
      <c r="E491" s="121" t="s">
        <v>459</v>
      </c>
      <c r="F491" s="121" t="s">
        <v>460</v>
      </c>
      <c r="G491" s="121">
        <v>691</v>
      </c>
      <c r="H491" s="121">
        <v>1</v>
      </c>
      <c r="I491" s="121" t="s">
        <v>385</v>
      </c>
      <c r="J491" s="121">
        <v>7004</v>
      </c>
      <c r="K491" s="121">
        <v>11</v>
      </c>
      <c r="L491" s="121">
        <v>11</v>
      </c>
      <c r="M491" s="121" t="s">
        <v>408</v>
      </c>
      <c r="N491" s="124">
        <v>857</v>
      </c>
      <c r="O491" s="124" t="s">
        <v>380</v>
      </c>
      <c r="P491" s="124"/>
      <c r="Q491" s="121" t="s">
        <v>381</v>
      </c>
      <c r="R491" s="121"/>
    </row>
    <row r="492" spans="1:18" x14ac:dyDescent="0.2">
      <c r="A492" s="121">
        <v>139</v>
      </c>
      <c r="B492" s="121">
        <v>214</v>
      </c>
      <c r="C492" s="121" t="s">
        <v>328</v>
      </c>
      <c r="D492" s="121">
        <v>1174</v>
      </c>
      <c r="E492" s="121" t="s">
        <v>375</v>
      </c>
      <c r="F492" s="121" t="s">
        <v>376</v>
      </c>
      <c r="G492" s="121">
        <v>3180</v>
      </c>
      <c r="H492" s="121">
        <v>1</v>
      </c>
      <c r="I492" s="121" t="s">
        <v>385</v>
      </c>
      <c r="J492" s="121">
        <v>7121</v>
      </c>
      <c r="K492" s="121" t="s">
        <v>1863</v>
      </c>
      <c r="L492" s="121" t="s">
        <v>1864</v>
      </c>
      <c r="M492" s="121" t="s">
        <v>577</v>
      </c>
      <c r="N492" s="124" t="s">
        <v>550</v>
      </c>
      <c r="O492" s="124" t="s">
        <v>380</v>
      </c>
      <c r="P492" s="124"/>
      <c r="Q492" s="121" t="s">
        <v>381</v>
      </c>
      <c r="R492" s="121"/>
    </row>
    <row r="493" spans="1:18" x14ac:dyDescent="0.2">
      <c r="A493" s="121">
        <v>26</v>
      </c>
      <c r="B493" s="121">
        <v>186</v>
      </c>
      <c r="C493" s="121" t="s">
        <v>300</v>
      </c>
      <c r="D493" s="121">
        <v>553</v>
      </c>
      <c r="E493" s="121" t="s">
        <v>454</v>
      </c>
      <c r="F493" s="121" t="s">
        <v>455</v>
      </c>
      <c r="G493" s="121">
        <v>986</v>
      </c>
      <c r="H493" s="121">
        <v>2</v>
      </c>
      <c r="I493" s="121" t="s">
        <v>377</v>
      </c>
      <c r="J493" s="121">
        <v>445</v>
      </c>
      <c r="K493" s="121" t="s">
        <v>794</v>
      </c>
      <c r="L493" s="121" t="s">
        <v>794</v>
      </c>
      <c r="M493" s="121" t="s">
        <v>451</v>
      </c>
      <c r="N493" s="124">
        <v>848</v>
      </c>
      <c r="O493" s="124" t="s">
        <v>186</v>
      </c>
      <c r="P493" s="124"/>
      <c r="Q493" s="121" t="s">
        <v>186</v>
      </c>
      <c r="R493" s="121"/>
    </row>
    <row r="494" spans="1:18" x14ac:dyDescent="0.2">
      <c r="A494" s="121">
        <v>139</v>
      </c>
      <c r="B494" s="121">
        <v>214</v>
      </c>
      <c r="C494" s="121" t="s">
        <v>328</v>
      </c>
      <c r="D494" s="121">
        <v>1174</v>
      </c>
      <c r="E494" s="121" t="s">
        <v>375</v>
      </c>
      <c r="F494" s="121" t="s">
        <v>376</v>
      </c>
      <c r="G494" s="121">
        <v>3180</v>
      </c>
      <c r="H494" s="121">
        <v>1</v>
      </c>
      <c r="I494" s="121" t="s">
        <v>385</v>
      </c>
      <c r="J494" s="121">
        <v>7122</v>
      </c>
      <c r="K494" s="121" t="s">
        <v>1865</v>
      </c>
      <c r="L494" s="121" t="s">
        <v>1866</v>
      </c>
      <c r="M494" s="121" t="s">
        <v>577</v>
      </c>
      <c r="N494" s="124" t="s">
        <v>550</v>
      </c>
      <c r="O494" s="124" t="s">
        <v>380</v>
      </c>
      <c r="P494" s="124"/>
      <c r="Q494" s="121" t="s">
        <v>381</v>
      </c>
      <c r="R494" s="121"/>
    </row>
    <row r="495" spans="1:18" x14ac:dyDescent="0.2">
      <c r="A495" s="121">
        <v>22</v>
      </c>
      <c r="B495" s="121">
        <v>301</v>
      </c>
      <c r="C495" s="121" t="s">
        <v>319</v>
      </c>
      <c r="D495" s="121">
        <v>778</v>
      </c>
      <c r="E495" s="121" t="s">
        <v>456</v>
      </c>
      <c r="F495" s="121" t="s">
        <v>457</v>
      </c>
      <c r="G495" s="121">
        <v>778</v>
      </c>
      <c r="H495" s="121">
        <v>1</v>
      </c>
      <c r="I495" s="121" t="s">
        <v>385</v>
      </c>
      <c r="J495" s="121">
        <v>1865</v>
      </c>
      <c r="K495" s="121">
        <v>204</v>
      </c>
      <c r="L495" s="121">
        <v>204</v>
      </c>
      <c r="M495" s="121" t="s">
        <v>734</v>
      </c>
      <c r="N495" s="124">
        <v>884</v>
      </c>
      <c r="O495" s="124" t="s">
        <v>380</v>
      </c>
      <c r="P495" s="124"/>
      <c r="Q495" s="121" t="s">
        <v>381</v>
      </c>
      <c r="R495" s="121"/>
    </row>
    <row r="496" spans="1:18" x14ac:dyDescent="0.2">
      <c r="A496" s="121">
        <v>22</v>
      </c>
      <c r="B496" s="121">
        <v>301</v>
      </c>
      <c r="C496" s="121" t="s">
        <v>319</v>
      </c>
      <c r="D496" s="121">
        <v>778</v>
      </c>
      <c r="E496" s="121" t="s">
        <v>456</v>
      </c>
      <c r="F496" s="121" t="s">
        <v>457</v>
      </c>
      <c r="G496" s="121">
        <v>778</v>
      </c>
      <c r="H496" s="121">
        <v>1</v>
      </c>
      <c r="I496" s="121" t="s">
        <v>385</v>
      </c>
      <c r="J496" s="121">
        <v>1868</v>
      </c>
      <c r="K496" s="121">
        <v>206</v>
      </c>
      <c r="L496" s="121">
        <v>206</v>
      </c>
      <c r="M496" s="121" t="s">
        <v>734</v>
      </c>
      <c r="N496" s="124">
        <v>765</v>
      </c>
      <c r="O496" s="124" t="s">
        <v>380</v>
      </c>
      <c r="P496" s="124"/>
      <c r="Q496" s="121" t="s">
        <v>381</v>
      </c>
      <c r="R496" s="121"/>
    </row>
    <row r="497" spans="1:18" x14ac:dyDescent="0.2">
      <c r="A497" s="121">
        <v>26</v>
      </c>
      <c r="B497" s="121">
        <v>186</v>
      </c>
      <c r="C497" s="121" t="s">
        <v>300</v>
      </c>
      <c r="D497" s="121">
        <v>554</v>
      </c>
      <c r="E497" s="121" t="s">
        <v>456</v>
      </c>
      <c r="F497" s="121" t="s">
        <v>457</v>
      </c>
      <c r="G497" s="121">
        <v>554</v>
      </c>
      <c r="H497" s="121">
        <v>1</v>
      </c>
      <c r="I497" s="121" t="s">
        <v>385</v>
      </c>
      <c r="J497" s="121">
        <v>450</v>
      </c>
      <c r="K497" s="121" t="s">
        <v>440</v>
      </c>
      <c r="L497" s="121" t="s">
        <v>440</v>
      </c>
      <c r="M497" s="121" t="s">
        <v>441</v>
      </c>
      <c r="N497" s="124">
        <v>1925</v>
      </c>
      <c r="O497" s="124" t="s">
        <v>442</v>
      </c>
      <c r="P497" s="124"/>
      <c r="Q497" s="121" t="s">
        <v>391</v>
      </c>
      <c r="R497" s="121"/>
    </row>
    <row r="498" spans="1:18" x14ac:dyDescent="0.2">
      <c r="A498" s="121">
        <v>22</v>
      </c>
      <c r="B498" s="121">
        <v>301</v>
      </c>
      <c r="C498" s="121" t="s">
        <v>319</v>
      </c>
      <c r="D498" s="121">
        <v>778</v>
      </c>
      <c r="E498" s="121" t="s">
        <v>456</v>
      </c>
      <c r="F498" s="121" t="s">
        <v>457</v>
      </c>
      <c r="G498" s="121">
        <v>778</v>
      </c>
      <c r="H498" s="121">
        <v>1</v>
      </c>
      <c r="I498" s="121" t="s">
        <v>385</v>
      </c>
      <c r="J498" s="121">
        <v>1870</v>
      </c>
      <c r="K498" s="121">
        <v>203</v>
      </c>
      <c r="L498" s="121">
        <v>203</v>
      </c>
      <c r="M498" s="121" t="s">
        <v>734</v>
      </c>
      <c r="N498" s="124">
        <v>781</v>
      </c>
      <c r="O498" s="124" t="s">
        <v>380</v>
      </c>
      <c r="P498" s="124"/>
      <c r="Q498" s="121" t="s">
        <v>381</v>
      </c>
      <c r="R498" s="121"/>
    </row>
    <row r="499" spans="1:18" x14ac:dyDescent="0.2">
      <c r="A499" s="121">
        <v>22</v>
      </c>
      <c r="B499" s="121">
        <v>301</v>
      </c>
      <c r="C499" s="121" t="s">
        <v>319</v>
      </c>
      <c r="D499" s="121">
        <v>778</v>
      </c>
      <c r="E499" s="121" t="s">
        <v>456</v>
      </c>
      <c r="F499" s="121" t="s">
        <v>457</v>
      </c>
      <c r="G499" s="121">
        <v>778</v>
      </c>
      <c r="H499" s="121">
        <v>1</v>
      </c>
      <c r="I499" s="121" t="s">
        <v>385</v>
      </c>
      <c r="J499" s="121">
        <v>1871</v>
      </c>
      <c r="K499" s="121">
        <v>202</v>
      </c>
      <c r="L499" s="121">
        <v>202</v>
      </c>
      <c r="M499" s="121" t="s">
        <v>734</v>
      </c>
      <c r="N499" s="124">
        <v>755</v>
      </c>
      <c r="O499" s="124" t="s">
        <v>380</v>
      </c>
      <c r="P499" s="124"/>
      <c r="Q499" s="121" t="s">
        <v>381</v>
      </c>
      <c r="R499" s="121"/>
    </row>
    <row r="500" spans="1:18" x14ac:dyDescent="0.2">
      <c r="A500" s="121">
        <v>22</v>
      </c>
      <c r="B500" s="121">
        <v>301</v>
      </c>
      <c r="C500" s="121" t="s">
        <v>319</v>
      </c>
      <c r="D500" s="121">
        <v>778</v>
      </c>
      <c r="E500" s="121" t="s">
        <v>456</v>
      </c>
      <c r="F500" s="121" t="s">
        <v>457</v>
      </c>
      <c r="G500" s="121">
        <v>1114</v>
      </c>
      <c r="H500" s="121">
        <v>2</v>
      </c>
      <c r="I500" s="121" t="s">
        <v>377</v>
      </c>
      <c r="J500" s="121">
        <v>1875</v>
      </c>
      <c r="K500" s="121">
        <v>233</v>
      </c>
      <c r="L500" s="121">
        <v>233</v>
      </c>
      <c r="M500" s="121" t="s">
        <v>734</v>
      </c>
      <c r="N500" s="124">
        <v>782</v>
      </c>
      <c r="O500" s="124" t="s">
        <v>380</v>
      </c>
      <c r="P500" s="124"/>
      <c r="Q500" s="121" t="s">
        <v>381</v>
      </c>
      <c r="R500" s="121"/>
    </row>
    <row r="501" spans="1:18" x14ac:dyDescent="0.2">
      <c r="A501" s="121">
        <v>22</v>
      </c>
      <c r="B501" s="121">
        <v>301</v>
      </c>
      <c r="C501" s="121" t="s">
        <v>319</v>
      </c>
      <c r="D501" s="121">
        <v>778</v>
      </c>
      <c r="E501" s="121" t="s">
        <v>456</v>
      </c>
      <c r="F501" s="121" t="s">
        <v>457</v>
      </c>
      <c r="G501" s="121">
        <v>1114</v>
      </c>
      <c r="H501" s="121">
        <v>2</v>
      </c>
      <c r="I501" s="121" t="s">
        <v>377</v>
      </c>
      <c r="J501" s="121">
        <v>1879</v>
      </c>
      <c r="K501" s="121">
        <v>227</v>
      </c>
      <c r="L501" s="121">
        <v>227</v>
      </c>
      <c r="M501" s="121" t="s">
        <v>734</v>
      </c>
      <c r="N501" s="124">
        <v>792</v>
      </c>
      <c r="O501" s="124" t="s">
        <v>380</v>
      </c>
      <c r="P501" s="124"/>
      <c r="Q501" s="121" t="s">
        <v>381</v>
      </c>
      <c r="R501" s="121"/>
    </row>
    <row r="502" spans="1:18" x14ac:dyDescent="0.2">
      <c r="A502" s="121">
        <v>22</v>
      </c>
      <c r="B502" s="121">
        <v>301</v>
      </c>
      <c r="C502" s="121" t="s">
        <v>319</v>
      </c>
      <c r="D502" s="121">
        <v>778</v>
      </c>
      <c r="E502" s="121" t="s">
        <v>456</v>
      </c>
      <c r="F502" s="121" t="s">
        <v>457</v>
      </c>
      <c r="G502" s="121">
        <v>1114</v>
      </c>
      <c r="H502" s="121">
        <v>2</v>
      </c>
      <c r="I502" s="121" t="s">
        <v>377</v>
      </c>
      <c r="J502" s="121">
        <v>1880</v>
      </c>
      <c r="K502" s="121">
        <v>226</v>
      </c>
      <c r="L502" s="121">
        <v>226</v>
      </c>
      <c r="M502" s="121" t="s">
        <v>734</v>
      </c>
      <c r="N502" s="124">
        <v>793</v>
      </c>
      <c r="O502" s="124" t="s">
        <v>380</v>
      </c>
      <c r="P502" s="124"/>
      <c r="Q502" s="121" t="s">
        <v>381</v>
      </c>
      <c r="R502" s="121"/>
    </row>
    <row r="503" spans="1:18" x14ac:dyDescent="0.2">
      <c r="A503" s="121">
        <v>22</v>
      </c>
      <c r="B503" s="121">
        <v>301</v>
      </c>
      <c r="C503" s="121" t="s">
        <v>319</v>
      </c>
      <c r="D503" s="121">
        <v>778</v>
      </c>
      <c r="E503" s="121" t="s">
        <v>456</v>
      </c>
      <c r="F503" s="121" t="s">
        <v>457</v>
      </c>
      <c r="G503" s="121">
        <v>1114</v>
      </c>
      <c r="H503" s="121">
        <v>2</v>
      </c>
      <c r="I503" s="121" t="s">
        <v>377</v>
      </c>
      <c r="J503" s="121">
        <v>1881</v>
      </c>
      <c r="K503" s="121">
        <v>225</v>
      </c>
      <c r="L503" s="121">
        <v>225</v>
      </c>
      <c r="M503" s="121" t="s">
        <v>734</v>
      </c>
      <c r="N503" s="124">
        <v>689</v>
      </c>
      <c r="O503" s="124" t="s">
        <v>380</v>
      </c>
      <c r="P503" s="124"/>
      <c r="Q503" s="121" t="s">
        <v>381</v>
      </c>
      <c r="R503" s="121"/>
    </row>
    <row r="504" spans="1:18" x14ac:dyDescent="0.2">
      <c r="A504" s="121">
        <v>22</v>
      </c>
      <c r="B504" s="121">
        <v>301</v>
      </c>
      <c r="C504" s="121" t="s">
        <v>319</v>
      </c>
      <c r="D504" s="121">
        <v>778</v>
      </c>
      <c r="E504" s="121" t="s">
        <v>456</v>
      </c>
      <c r="F504" s="121" t="s">
        <v>457</v>
      </c>
      <c r="G504" s="121">
        <v>1114</v>
      </c>
      <c r="H504" s="121">
        <v>2</v>
      </c>
      <c r="I504" s="121" t="s">
        <v>377</v>
      </c>
      <c r="J504" s="121">
        <v>1884</v>
      </c>
      <c r="K504" s="121">
        <v>222</v>
      </c>
      <c r="L504" s="121">
        <v>222</v>
      </c>
      <c r="M504" s="121" t="s">
        <v>734</v>
      </c>
      <c r="N504" s="124">
        <v>1175</v>
      </c>
      <c r="O504" s="124" t="s">
        <v>380</v>
      </c>
      <c r="P504" s="124"/>
      <c r="Q504" s="121" t="s">
        <v>381</v>
      </c>
      <c r="R504" s="121"/>
    </row>
    <row r="505" spans="1:18" x14ac:dyDescent="0.2">
      <c r="A505" s="121">
        <v>22</v>
      </c>
      <c r="B505" s="121">
        <v>301</v>
      </c>
      <c r="C505" s="121" t="s">
        <v>319</v>
      </c>
      <c r="D505" s="121">
        <v>780</v>
      </c>
      <c r="E505" s="121" t="s">
        <v>743</v>
      </c>
      <c r="F505" s="121" t="s">
        <v>744</v>
      </c>
      <c r="G505" s="121">
        <v>780</v>
      </c>
      <c r="H505" s="121">
        <v>1</v>
      </c>
      <c r="I505" s="121" t="s">
        <v>385</v>
      </c>
      <c r="J505" s="121">
        <v>1894</v>
      </c>
      <c r="K505" s="121" t="s">
        <v>752</v>
      </c>
      <c r="L505" s="121" t="s">
        <v>752</v>
      </c>
      <c r="M505" s="121" t="s">
        <v>734</v>
      </c>
      <c r="N505" s="124">
        <v>648</v>
      </c>
      <c r="O505" s="124" t="s">
        <v>380</v>
      </c>
      <c r="P505" s="124" t="s">
        <v>1</v>
      </c>
      <c r="Q505" s="121" t="s">
        <v>381</v>
      </c>
      <c r="R505" s="121"/>
    </row>
    <row r="506" spans="1:18" x14ac:dyDescent="0.2">
      <c r="A506" s="121">
        <v>26</v>
      </c>
      <c r="B506" s="121">
        <v>186</v>
      </c>
      <c r="C506" s="121" t="s">
        <v>300</v>
      </c>
      <c r="D506" s="121">
        <v>554</v>
      </c>
      <c r="E506" s="121" t="s">
        <v>456</v>
      </c>
      <c r="F506" s="121" t="s">
        <v>457</v>
      </c>
      <c r="G506" s="121">
        <v>987</v>
      </c>
      <c r="H506" s="121">
        <v>2</v>
      </c>
      <c r="I506" s="121" t="s">
        <v>377</v>
      </c>
      <c r="J506" s="121">
        <v>459</v>
      </c>
      <c r="K506" s="121" t="s">
        <v>807</v>
      </c>
      <c r="L506" s="121" t="s">
        <v>807</v>
      </c>
      <c r="M506" s="121" t="s">
        <v>497</v>
      </c>
      <c r="N506" s="124">
        <v>1010</v>
      </c>
      <c r="O506" s="124" t="s">
        <v>186</v>
      </c>
      <c r="P506" s="124"/>
      <c r="Q506" s="121" t="s">
        <v>186</v>
      </c>
      <c r="R506" s="121"/>
    </row>
    <row r="507" spans="1:18" x14ac:dyDescent="0.2">
      <c r="A507" s="121">
        <v>22</v>
      </c>
      <c r="B507" s="121">
        <v>301</v>
      </c>
      <c r="C507" s="121" t="s">
        <v>319</v>
      </c>
      <c r="D507" s="121">
        <v>777</v>
      </c>
      <c r="E507" s="121" t="s">
        <v>454</v>
      </c>
      <c r="F507" s="121" t="s">
        <v>455</v>
      </c>
      <c r="G507" s="121">
        <v>777</v>
      </c>
      <c r="H507" s="121">
        <v>1</v>
      </c>
      <c r="I507" s="121" t="s">
        <v>385</v>
      </c>
      <c r="J507" s="121">
        <v>1897</v>
      </c>
      <c r="K507" s="121">
        <v>308</v>
      </c>
      <c r="L507" s="121">
        <v>308</v>
      </c>
      <c r="M507" s="121" t="s">
        <v>734</v>
      </c>
      <c r="N507" s="124">
        <v>810</v>
      </c>
      <c r="O507" s="124" t="s">
        <v>380</v>
      </c>
      <c r="P507" s="124"/>
      <c r="Q507" s="121" t="s">
        <v>381</v>
      </c>
      <c r="R507" s="121"/>
    </row>
    <row r="508" spans="1:18" x14ac:dyDescent="0.2">
      <c r="A508" s="121">
        <v>26</v>
      </c>
      <c r="B508" s="121">
        <v>186</v>
      </c>
      <c r="C508" s="121" t="s">
        <v>300</v>
      </c>
      <c r="D508" s="121">
        <v>554</v>
      </c>
      <c r="E508" s="121" t="s">
        <v>456</v>
      </c>
      <c r="F508" s="121" t="s">
        <v>457</v>
      </c>
      <c r="G508" s="121">
        <v>987</v>
      </c>
      <c r="H508" s="121">
        <v>2</v>
      </c>
      <c r="I508" s="121" t="s">
        <v>377</v>
      </c>
      <c r="J508" s="121">
        <v>461</v>
      </c>
      <c r="K508" s="121" t="s">
        <v>808</v>
      </c>
      <c r="L508" s="121" t="s">
        <v>808</v>
      </c>
      <c r="M508" s="121" t="s">
        <v>449</v>
      </c>
      <c r="N508" s="124">
        <v>844</v>
      </c>
      <c r="O508" s="124" t="s">
        <v>187</v>
      </c>
      <c r="P508" s="124"/>
      <c r="Q508" s="121" t="s">
        <v>187</v>
      </c>
      <c r="R508" s="121"/>
    </row>
    <row r="509" spans="1:18" x14ac:dyDescent="0.2">
      <c r="A509" s="121">
        <v>22</v>
      </c>
      <c r="B509" s="121">
        <v>301</v>
      </c>
      <c r="C509" s="121" t="s">
        <v>319</v>
      </c>
      <c r="D509" s="121">
        <v>777</v>
      </c>
      <c r="E509" s="121" t="s">
        <v>454</v>
      </c>
      <c r="F509" s="121" t="s">
        <v>455</v>
      </c>
      <c r="G509" s="121">
        <v>777</v>
      </c>
      <c r="H509" s="121">
        <v>1</v>
      </c>
      <c r="I509" s="121" t="s">
        <v>385</v>
      </c>
      <c r="J509" s="121">
        <v>1898</v>
      </c>
      <c r="K509" s="121">
        <v>311</v>
      </c>
      <c r="L509" s="121">
        <v>311</v>
      </c>
      <c r="M509" s="121" t="s">
        <v>734</v>
      </c>
      <c r="N509" s="124">
        <v>767</v>
      </c>
      <c r="O509" s="124" t="s">
        <v>380</v>
      </c>
      <c r="P509" s="124"/>
      <c r="Q509" s="121" t="s">
        <v>381</v>
      </c>
      <c r="R509" s="121"/>
    </row>
    <row r="510" spans="1:18" x14ac:dyDescent="0.2">
      <c r="A510" s="121">
        <v>22</v>
      </c>
      <c r="B510" s="121">
        <v>301</v>
      </c>
      <c r="C510" s="121" t="s">
        <v>319</v>
      </c>
      <c r="D510" s="121">
        <v>777</v>
      </c>
      <c r="E510" s="121" t="s">
        <v>454</v>
      </c>
      <c r="F510" s="121" t="s">
        <v>455</v>
      </c>
      <c r="G510" s="121">
        <v>777</v>
      </c>
      <c r="H510" s="121">
        <v>1</v>
      </c>
      <c r="I510" s="121" t="s">
        <v>385</v>
      </c>
      <c r="J510" s="121">
        <v>1899</v>
      </c>
      <c r="K510" s="121">
        <v>300</v>
      </c>
      <c r="L510" s="121">
        <v>300</v>
      </c>
      <c r="M510" s="121" t="s">
        <v>734</v>
      </c>
      <c r="N510" s="124">
        <v>769</v>
      </c>
      <c r="O510" s="124" t="s">
        <v>380</v>
      </c>
      <c r="P510" s="124"/>
      <c r="Q510" s="121" t="s">
        <v>381</v>
      </c>
      <c r="R510" s="121"/>
    </row>
    <row r="511" spans="1:18" x14ac:dyDescent="0.2">
      <c r="A511" s="121">
        <v>22</v>
      </c>
      <c r="B511" s="121">
        <v>301</v>
      </c>
      <c r="C511" s="121" t="s">
        <v>319</v>
      </c>
      <c r="D511" s="121">
        <v>777</v>
      </c>
      <c r="E511" s="121" t="s">
        <v>454</v>
      </c>
      <c r="F511" s="121" t="s">
        <v>455</v>
      </c>
      <c r="G511" s="121">
        <v>777</v>
      </c>
      <c r="H511" s="121">
        <v>1</v>
      </c>
      <c r="I511" s="121" t="s">
        <v>385</v>
      </c>
      <c r="J511" s="121">
        <v>1900</v>
      </c>
      <c r="K511" s="121">
        <v>301</v>
      </c>
      <c r="L511" s="121">
        <v>301</v>
      </c>
      <c r="M511" s="121" t="s">
        <v>734</v>
      </c>
      <c r="N511" s="124">
        <v>768</v>
      </c>
      <c r="O511" s="124" t="s">
        <v>380</v>
      </c>
      <c r="P511" s="124"/>
      <c r="Q511" s="121" t="s">
        <v>381</v>
      </c>
      <c r="R511" s="121"/>
    </row>
    <row r="512" spans="1:18" x14ac:dyDescent="0.2">
      <c r="A512" s="121">
        <v>22</v>
      </c>
      <c r="B512" s="121">
        <v>301</v>
      </c>
      <c r="C512" s="121" t="s">
        <v>319</v>
      </c>
      <c r="D512" s="121">
        <v>777</v>
      </c>
      <c r="E512" s="121" t="s">
        <v>454</v>
      </c>
      <c r="F512" s="121" t="s">
        <v>455</v>
      </c>
      <c r="G512" s="121">
        <v>777</v>
      </c>
      <c r="H512" s="121">
        <v>1</v>
      </c>
      <c r="I512" s="121" t="s">
        <v>385</v>
      </c>
      <c r="J512" s="121">
        <v>1901</v>
      </c>
      <c r="K512" s="121">
        <v>310</v>
      </c>
      <c r="L512" s="121">
        <v>310</v>
      </c>
      <c r="M512" s="121" t="s">
        <v>734</v>
      </c>
      <c r="N512" s="124">
        <v>763</v>
      </c>
      <c r="O512" s="124" t="s">
        <v>380</v>
      </c>
      <c r="P512" s="124"/>
      <c r="Q512" s="121" t="s">
        <v>381</v>
      </c>
      <c r="R512" s="121"/>
    </row>
    <row r="513" spans="1:18" x14ac:dyDescent="0.2">
      <c r="A513" s="121">
        <v>22</v>
      </c>
      <c r="B513" s="121">
        <v>301</v>
      </c>
      <c r="C513" s="121" t="s">
        <v>319</v>
      </c>
      <c r="D513" s="121">
        <v>777</v>
      </c>
      <c r="E513" s="121" t="s">
        <v>454</v>
      </c>
      <c r="F513" s="121" t="s">
        <v>455</v>
      </c>
      <c r="G513" s="121">
        <v>777</v>
      </c>
      <c r="H513" s="121">
        <v>1</v>
      </c>
      <c r="I513" s="121" t="s">
        <v>385</v>
      </c>
      <c r="J513" s="121">
        <v>1903</v>
      </c>
      <c r="K513" s="121">
        <v>309</v>
      </c>
      <c r="L513" s="121">
        <v>309</v>
      </c>
      <c r="M513" s="121" t="s">
        <v>734</v>
      </c>
      <c r="N513" s="124">
        <v>763</v>
      </c>
      <c r="O513" s="124" t="s">
        <v>380</v>
      </c>
      <c r="P513" s="124"/>
      <c r="Q513" s="121" t="s">
        <v>381</v>
      </c>
      <c r="R513" s="121"/>
    </row>
    <row r="514" spans="1:18" x14ac:dyDescent="0.2">
      <c r="A514" s="121">
        <v>26</v>
      </c>
      <c r="B514" s="121">
        <v>186</v>
      </c>
      <c r="C514" s="121" t="s">
        <v>300</v>
      </c>
      <c r="D514" s="121">
        <v>555</v>
      </c>
      <c r="E514" s="121" t="s">
        <v>459</v>
      </c>
      <c r="F514" s="121" t="s">
        <v>460</v>
      </c>
      <c r="G514" s="121">
        <v>555</v>
      </c>
      <c r="H514" s="121">
        <v>1</v>
      </c>
      <c r="I514" s="121" t="s">
        <v>385</v>
      </c>
      <c r="J514" s="121">
        <v>467</v>
      </c>
      <c r="K514" s="121" t="s">
        <v>458</v>
      </c>
      <c r="L514" s="121" t="s">
        <v>458</v>
      </c>
      <c r="M514" s="121" t="s">
        <v>814</v>
      </c>
      <c r="N514" s="124">
        <v>7920</v>
      </c>
      <c r="O514" s="124" t="s">
        <v>612</v>
      </c>
      <c r="P514" s="124"/>
      <c r="Q514" s="121" t="s">
        <v>391</v>
      </c>
      <c r="R514" s="121"/>
    </row>
    <row r="515" spans="1:18" x14ac:dyDescent="0.2">
      <c r="A515" s="121">
        <v>22</v>
      </c>
      <c r="B515" s="121">
        <v>301</v>
      </c>
      <c r="C515" s="121" t="s">
        <v>319</v>
      </c>
      <c r="D515" s="121">
        <v>777</v>
      </c>
      <c r="E515" s="121" t="s">
        <v>454</v>
      </c>
      <c r="F515" s="121" t="s">
        <v>455</v>
      </c>
      <c r="G515" s="121">
        <v>777</v>
      </c>
      <c r="H515" s="121">
        <v>1</v>
      </c>
      <c r="I515" s="121" t="s">
        <v>385</v>
      </c>
      <c r="J515" s="121">
        <v>1904</v>
      </c>
      <c r="K515" s="121">
        <v>303</v>
      </c>
      <c r="L515" s="121">
        <v>303</v>
      </c>
      <c r="M515" s="121" t="s">
        <v>734</v>
      </c>
      <c r="N515" s="124">
        <v>773</v>
      </c>
      <c r="O515" s="124" t="s">
        <v>380</v>
      </c>
      <c r="P515" s="124"/>
      <c r="Q515" s="121" t="s">
        <v>381</v>
      </c>
      <c r="R515" s="121"/>
    </row>
    <row r="516" spans="1:18" x14ac:dyDescent="0.2">
      <c r="A516" s="121">
        <v>22</v>
      </c>
      <c r="B516" s="121">
        <v>301</v>
      </c>
      <c r="C516" s="121" t="s">
        <v>319</v>
      </c>
      <c r="D516" s="121">
        <v>777</v>
      </c>
      <c r="E516" s="121" t="s">
        <v>454</v>
      </c>
      <c r="F516" s="121" t="s">
        <v>455</v>
      </c>
      <c r="G516" s="121">
        <v>777</v>
      </c>
      <c r="H516" s="121">
        <v>1</v>
      </c>
      <c r="I516" s="121" t="s">
        <v>385</v>
      </c>
      <c r="J516" s="121">
        <v>1905</v>
      </c>
      <c r="K516" s="121">
        <v>304</v>
      </c>
      <c r="L516" s="121">
        <v>304</v>
      </c>
      <c r="M516" s="121" t="s">
        <v>734</v>
      </c>
      <c r="N516" s="124">
        <v>1031</v>
      </c>
      <c r="O516" s="124" t="s">
        <v>380</v>
      </c>
      <c r="P516" s="124"/>
      <c r="Q516" s="121" t="s">
        <v>381</v>
      </c>
      <c r="R516" s="121"/>
    </row>
    <row r="517" spans="1:18" x14ac:dyDescent="0.2">
      <c r="A517" s="121">
        <v>22</v>
      </c>
      <c r="B517" s="121">
        <v>301</v>
      </c>
      <c r="C517" s="121" t="s">
        <v>319</v>
      </c>
      <c r="D517" s="121">
        <v>777</v>
      </c>
      <c r="E517" s="121" t="s">
        <v>454</v>
      </c>
      <c r="F517" s="121" t="s">
        <v>455</v>
      </c>
      <c r="G517" s="121">
        <v>777</v>
      </c>
      <c r="H517" s="121">
        <v>1</v>
      </c>
      <c r="I517" s="121" t="s">
        <v>385</v>
      </c>
      <c r="J517" s="121">
        <v>1906</v>
      </c>
      <c r="K517" s="121">
        <v>307</v>
      </c>
      <c r="L517" s="121">
        <v>307</v>
      </c>
      <c r="M517" s="121" t="s">
        <v>734</v>
      </c>
      <c r="N517" s="124">
        <v>765</v>
      </c>
      <c r="O517" s="124" t="s">
        <v>380</v>
      </c>
      <c r="P517" s="124"/>
      <c r="Q517" s="121" t="s">
        <v>381</v>
      </c>
      <c r="R517" s="121"/>
    </row>
    <row r="518" spans="1:18" x14ac:dyDescent="0.2">
      <c r="A518" s="121">
        <v>22</v>
      </c>
      <c r="B518" s="121">
        <v>301</v>
      </c>
      <c r="C518" s="121" t="s">
        <v>319</v>
      </c>
      <c r="D518" s="121">
        <v>777</v>
      </c>
      <c r="E518" s="121" t="s">
        <v>454</v>
      </c>
      <c r="F518" s="121" t="s">
        <v>455</v>
      </c>
      <c r="G518" s="121">
        <v>777</v>
      </c>
      <c r="H518" s="121">
        <v>1</v>
      </c>
      <c r="I518" s="121" t="s">
        <v>385</v>
      </c>
      <c r="J518" s="121">
        <v>1907</v>
      </c>
      <c r="K518" s="121">
        <v>305</v>
      </c>
      <c r="L518" s="121">
        <v>305</v>
      </c>
      <c r="M518" s="121" t="s">
        <v>734</v>
      </c>
      <c r="N518" s="124">
        <v>893</v>
      </c>
      <c r="O518" s="124" t="s">
        <v>380</v>
      </c>
      <c r="P518" s="124"/>
      <c r="Q518" s="121" t="s">
        <v>381</v>
      </c>
      <c r="R518" s="121"/>
    </row>
    <row r="519" spans="1:18" x14ac:dyDescent="0.2">
      <c r="A519" s="121">
        <v>22</v>
      </c>
      <c r="B519" s="121">
        <v>301</v>
      </c>
      <c r="C519" s="121" t="s">
        <v>319</v>
      </c>
      <c r="D519" s="121">
        <v>777</v>
      </c>
      <c r="E519" s="121" t="s">
        <v>454</v>
      </c>
      <c r="F519" s="121" t="s">
        <v>455</v>
      </c>
      <c r="G519" s="121">
        <v>1115</v>
      </c>
      <c r="H519" s="121">
        <v>2</v>
      </c>
      <c r="I519" s="121" t="s">
        <v>755</v>
      </c>
      <c r="J519" s="121">
        <v>1908</v>
      </c>
      <c r="K519" s="121">
        <v>322</v>
      </c>
      <c r="L519" s="121">
        <v>322</v>
      </c>
      <c r="M519" s="121" t="s">
        <v>734</v>
      </c>
      <c r="N519" s="124">
        <v>1482</v>
      </c>
      <c r="O519" s="124" t="s">
        <v>380</v>
      </c>
      <c r="P519" s="124"/>
      <c r="Q519" s="121" t="s">
        <v>381</v>
      </c>
      <c r="R519" s="121"/>
    </row>
    <row r="520" spans="1:18" x14ac:dyDescent="0.2">
      <c r="A520" s="121">
        <v>22</v>
      </c>
      <c r="B520" s="121">
        <v>301</v>
      </c>
      <c r="C520" s="121" t="s">
        <v>319</v>
      </c>
      <c r="D520" s="121">
        <v>777</v>
      </c>
      <c r="E520" s="121" t="s">
        <v>454</v>
      </c>
      <c r="F520" s="121" t="s">
        <v>455</v>
      </c>
      <c r="G520" s="121">
        <v>1115</v>
      </c>
      <c r="H520" s="121">
        <v>2</v>
      </c>
      <c r="I520" s="121" t="s">
        <v>755</v>
      </c>
      <c r="J520" s="121">
        <v>1911</v>
      </c>
      <c r="K520" s="121">
        <v>327</v>
      </c>
      <c r="L520" s="121">
        <v>327</v>
      </c>
      <c r="M520" s="121" t="s">
        <v>734</v>
      </c>
      <c r="N520" s="124">
        <v>783</v>
      </c>
      <c r="O520" s="124" t="s">
        <v>380</v>
      </c>
      <c r="P520" s="124"/>
      <c r="Q520" s="121" t="s">
        <v>381</v>
      </c>
      <c r="R520" s="121"/>
    </row>
    <row r="521" spans="1:18" x14ac:dyDescent="0.2">
      <c r="A521" s="121">
        <v>29</v>
      </c>
      <c r="B521" s="121">
        <v>201</v>
      </c>
      <c r="C521" s="121" t="s">
        <v>307</v>
      </c>
      <c r="D521" s="121">
        <v>557</v>
      </c>
      <c r="E521" s="121" t="s">
        <v>375</v>
      </c>
      <c r="F521" s="121" t="s">
        <v>376</v>
      </c>
      <c r="G521" s="121">
        <v>557</v>
      </c>
      <c r="H521" s="121">
        <v>1</v>
      </c>
      <c r="I521" s="121" t="s">
        <v>385</v>
      </c>
      <c r="J521" s="121">
        <v>224</v>
      </c>
      <c r="K521" s="121">
        <v>1</v>
      </c>
      <c r="L521" s="121">
        <v>1</v>
      </c>
      <c r="M521" s="121" t="s">
        <v>609</v>
      </c>
      <c r="N521" s="124">
        <v>1032</v>
      </c>
      <c r="O521" s="124" t="s">
        <v>187</v>
      </c>
      <c r="P521" s="124"/>
      <c r="Q521" s="121" t="s">
        <v>187</v>
      </c>
      <c r="R521" s="121"/>
    </row>
    <row r="522" spans="1:18" x14ac:dyDescent="0.2">
      <c r="A522" s="121">
        <v>22</v>
      </c>
      <c r="B522" s="121">
        <v>301</v>
      </c>
      <c r="C522" s="121" t="s">
        <v>319</v>
      </c>
      <c r="D522" s="121">
        <v>777</v>
      </c>
      <c r="E522" s="121" t="s">
        <v>454</v>
      </c>
      <c r="F522" s="121" t="s">
        <v>455</v>
      </c>
      <c r="G522" s="121">
        <v>1115</v>
      </c>
      <c r="H522" s="121">
        <v>2</v>
      </c>
      <c r="I522" s="121" t="s">
        <v>755</v>
      </c>
      <c r="J522" s="121">
        <v>1913</v>
      </c>
      <c r="K522" s="121">
        <v>325</v>
      </c>
      <c r="L522" s="121">
        <v>325</v>
      </c>
      <c r="M522" s="121" t="s">
        <v>734</v>
      </c>
      <c r="N522" s="124">
        <v>1211</v>
      </c>
      <c r="O522" s="124" t="s">
        <v>380</v>
      </c>
      <c r="P522" s="124"/>
      <c r="Q522" s="121" t="s">
        <v>381</v>
      </c>
      <c r="R522" s="121"/>
    </row>
    <row r="523" spans="1:18" x14ac:dyDescent="0.2">
      <c r="A523" s="121">
        <v>22</v>
      </c>
      <c r="B523" s="121">
        <v>301</v>
      </c>
      <c r="C523" s="121" t="s">
        <v>319</v>
      </c>
      <c r="D523" s="121">
        <v>779</v>
      </c>
      <c r="E523" s="121" t="s">
        <v>459</v>
      </c>
      <c r="F523" s="121" t="s">
        <v>460</v>
      </c>
      <c r="G523" s="121">
        <v>779</v>
      </c>
      <c r="H523" s="121">
        <v>1</v>
      </c>
      <c r="I523" s="121" t="s">
        <v>385</v>
      </c>
      <c r="J523" s="121">
        <v>1916</v>
      </c>
      <c r="K523" s="121">
        <v>105</v>
      </c>
      <c r="L523" s="121">
        <v>105</v>
      </c>
      <c r="M523" s="121" t="s">
        <v>734</v>
      </c>
      <c r="N523" s="124">
        <v>772</v>
      </c>
      <c r="O523" s="124" t="s">
        <v>380</v>
      </c>
      <c r="P523" s="124" t="s">
        <v>1</v>
      </c>
      <c r="Q523" s="121" t="s">
        <v>381</v>
      </c>
      <c r="R523" s="121"/>
    </row>
    <row r="524" spans="1:18" x14ac:dyDescent="0.2">
      <c r="A524" s="121">
        <v>22</v>
      </c>
      <c r="B524" s="121">
        <v>301</v>
      </c>
      <c r="C524" s="121" t="s">
        <v>319</v>
      </c>
      <c r="D524" s="121">
        <v>779</v>
      </c>
      <c r="E524" s="121" t="s">
        <v>459</v>
      </c>
      <c r="F524" s="121" t="s">
        <v>460</v>
      </c>
      <c r="G524" s="121">
        <v>779</v>
      </c>
      <c r="H524" s="121">
        <v>1</v>
      </c>
      <c r="I524" s="121" t="s">
        <v>385</v>
      </c>
      <c r="J524" s="121">
        <v>1918</v>
      </c>
      <c r="K524" s="121">
        <v>102</v>
      </c>
      <c r="L524" s="121">
        <v>102</v>
      </c>
      <c r="M524" s="121" t="s">
        <v>734</v>
      </c>
      <c r="N524" s="124">
        <v>770</v>
      </c>
      <c r="O524" s="124" t="s">
        <v>380</v>
      </c>
      <c r="P524" s="124" t="s">
        <v>1</v>
      </c>
      <c r="Q524" s="121" t="s">
        <v>381</v>
      </c>
      <c r="R524" s="121"/>
    </row>
    <row r="525" spans="1:18" x14ac:dyDescent="0.2">
      <c r="A525" s="121">
        <v>22</v>
      </c>
      <c r="B525" s="121">
        <v>301</v>
      </c>
      <c r="C525" s="121" t="s">
        <v>319</v>
      </c>
      <c r="D525" s="121">
        <v>779</v>
      </c>
      <c r="E525" s="121" t="s">
        <v>459</v>
      </c>
      <c r="F525" s="121" t="s">
        <v>460</v>
      </c>
      <c r="G525" s="121">
        <v>779</v>
      </c>
      <c r="H525" s="121">
        <v>1</v>
      </c>
      <c r="I525" s="121" t="s">
        <v>385</v>
      </c>
      <c r="J525" s="121">
        <v>1919</v>
      </c>
      <c r="K525" s="121">
        <v>100</v>
      </c>
      <c r="L525" s="121">
        <v>100</v>
      </c>
      <c r="M525" s="121" t="s">
        <v>734</v>
      </c>
      <c r="N525" s="124">
        <v>766</v>
      </c>
      <c r="O525" s="124" t="s">
        <v>380</v>
      </c>
      <c r="P525" s="124" t="s">
        <v>1</v>
      </c>
      <c r="Q525" s="121" t="s">
        <v>381</v>
      </c>
      <c r="R525" s="121"/>
    </row>
    <row r="526" spans="1:18" x14ac:dyDescent="0.2">
      <c r="A526" s="121">
        <v>22</v>
      </c>
      <c r="B526" s="121">
        <v>301</v>
      </c>
      <c r="C526" s="121" t="s">
        <v>319</v>
      </c>
      <c r="D526" s="121">
        <v>779</v>
      </c>
      <c r="E526" s="121" t="s">
        <v>459</v>
      </c>
      <c r="F526" s="121" t="s">
        <v>460</v>
      </c>
      <c r="G526" s="121">
        <v>779</v>
      </c>
      <c r="H526" s="121">
        <v>1</v>
      </c>
      <c r="I526" s="121" t="s">
        <v>385</v>
      </c>
      <c r="J526" s="121">
        <v>1920</v>
      </c>
      <c r="K526" s="121">
        <v>101</v>
      </c>
      <c r="L526" s="121">
        <v>101</v>
      </c>
      <c r="M526" s="121" t="s">
        <v>734</v>
      </c>
      <c r="N526" s="124">
        <v>781</v>
      </c>
      <c r="O526" s="124" t="s">
        <v>380</v>
      </c>
      <c r="P526" s="124" t="s">
        <v>1</v>
      </c>
      <c r="Q526" s="121" t="s">
        <v>381</v>
      </c>
      <c r="R526" s="121"/>
    </row>
    <row r="527" spans="1:18" x14ac:dyDescent="0.2">
      <c r="A527" s="121">
        <v>22</v>
      </c>
      <c r="B527" s="121">
        <v>301</v>
      </c>
      <c r="C527" s="121" t="s">
        <v>319</v>
      </c>
      <c r="D527" s="121">
        <v>785</v>
      </c>
      <c r="E527" s="121" t="s">
        <v>436</v>
      </c>
      <c r="F527" s="121" t="s">
        <v>757</v>
      </c>
      <c r="G527" s="121">
        <v>785</v>
      </c>
      <c r="H527" s="121">
        <v>1</v>
      </c>
      <c r="I527" s="121" t="s">
        <v>385</v>
      </c>
      <c r="J527" s="121">
        <v>1921</v>
      </c>
      <c r="K527" s="121" t="s">
        <v>758</v>
      </c>
      <c r="L527" s="121" t="s">
        <v>758</v>
      </c>
      <c r="M527" s="121" t="s">
        <v>734</v>
      </c>
      <c r="N527" s="124">
        <v>828</v>
      </c>
      <c r="O527" s="124" t="s">
        <v>380</v>
      </c>
      <c r="P527" s="124" t="s">
        <v>1</v>
      </c>
      <c r="Q527" s="121" t="s">
        <v>381</v>
      </c>
      <c r="R527" s="121"/>
    </row>
    <row r="528" spans="1:18" x14ac:dyDescent="0.2">
      <c r="A528" s="121">
        <v>22</v>
      </c>
      <c r="B528" s="121">
        <v>301</v>
      </c>
      <c r="C528" s="121" t="s">
        <v>319</v>
      </c>
      <c r="D528" s="121">
        <v>785</v>
      </c>
      <c r="E528" s="121" t="s">
        <v>436</v>
      </c>
      <c r="F528" s="121" t="s">
        <v>757</v>
      </c>
      <c r="G528" s="121">
        <v>785</v>
      </c>
      <c r="H528" s="121">
        <v>1</v>
      </c>
      <c r="I528" s="121" t="s">
        <v>385</v>
      </c>
      <c r="J528" s="121">
        <v>1922</v>
      </c>
      <c r="K528" s="121" t="s">
        <v>759</v>
      </c>
      <c r="L528" s="121" t="s">
        <v>759</v>
      </c>
      <c r="M528" s="121" t="s">
        <v>734</v>
      </c>
      <c r="N528" s="124">
        <v>820</v>
      </c>
      <c r="O528" s="124" t="s">
        <v>380</v>
      </c>
      <c r="P528" s="124" t="s">
        <v>1</v>
      </c>
      <c r="Q528" s="121" t="s">
        <v>381</v>
      </c>
      <c r="R528" s="121"/>
    </row>
    <row r="529" spans="1:18" x14ac:dyDescent="0.2">
      <c r="A529" s="121">
        <v>29</v>
      </c>
      <c r="B529" s="121">
        <v>201</v>
      </c>
      <c r="C529" s="121" t="s">
        <v>307</v>
      </c>
      <c r="D529" s="121">
        <v>557</v>
      </c>
      <c r="E529" s="121" t="s">
        <v>375</v>
      </c>
      <c r="F529" s="121" t="s">
        <v>376</v>
      </c>
      <c r="G529" s="121">
        <v>557</v>
      </c>
      <c r="H529" s="121">
        <v>1</v>
      </c>
      <c r="I529" s="121" t="s">
        <v>385</v>
      </c>
      <c r="J529" s="121">
        <v>234</v>
      </c>
      <c r="K529" s="121" t="s">
        <v>440</v>
      </c>
      <c r="L529" s="121" t="s">
        <v>440</v>
      </c>
      <c r="M529" s="121" t="s">
        <v>441</v>
      </c>
      <c r="N529" s="124">
        <v>1309</v>
      </c>
      <c r="O529" s="124" t="s">
        <v>442</v>
      </c>
      <c r="P529" s="124"/>
      <c r="Q529" s="121" t="s">
        <v>391</v>
      </c>
      <c r="R529" s="121"/>
    </row>
    <row r="530" spans="1:18" x14ac:dyDescent="0.2">
      <c r="A530" s="121">
        <v>29</v>
      </c>
      <c r="B530" s="121">
        <v>201</v>
      </c>
      <c r="C530" s="121" t="s">
        <v>307</v>
      </c>
      <c r="D530" s="121">
        <v>557</v>
      </c>
      <c r="E530" s="121" t="s">
        <v>375</v>
      </c>
      <c r="F530" s="121" t="s">
        <v>376</v>
      </c>
      <c r="G530" s="121">
        <v>557</v>
      </c>
      <c r="H530" s="121">
        <v>1</v>
      </c>
      <c r="I530" s="121" t="s">
        <v>385</v>
      </c>
      <c r="J530" s="121">
        <v>235</v>
      </c>
      <c r="K530" s="121">
        <v>44512</v>
      </c>
      <c r="L530" s="121">
        <v>44512</v>
      </c>
      <c r="M530" s="121" t="s">
        <v>441</v>
      </c>
      <c r="N530" s="124">
        <v>1334</v>
      </c>
      <c r="O530" s="124" t="s">
        <v>442</v>
      </c>
      <c r="P530" s="124"/>
      <c r="Q530" s="121" t="s">
        <v>391</v>
      </c>
      <c r="R530" s="121"/>
    </row>
    <row r="531" spans="1:18" x14ac:dyDescent="0.2">
      <c r="A531" s="121">
        <v>22</v>
      </c>
      <c r="B531" s="121">
        <v>301</v>
      </c>
      <c r="C531" s="121" t="s">
        <v>319</v>
      </c>
      <c r="D531" s="121">
        <v>785</v>
      </c>
      <c r="E531" s="121" t="s">
        <v>436</v>
      </c>
      <c r="F531" s="121" t="s">
        <v>757</v>
      </c>
      <c r="G531" s="121">
        <v>785</v>
      </c>
      <c r="H531" s="121">
        <v>1</v>
      </c>
      <c r="I531" s="121" t="s">
        <v>385</v>
      </c>
      <c r="J531" s="121">
        <v>1923</v>
      </c>
      <c r="K531" s="121" t="s">
        <v>760</v>
      </c>
      <c r="L531" s="121" t="s">
        <v>760</v>
      </c>
      <c r="M531" s="121" t="s">
        <v>734</v>
      </c>
      <c r="N531" s="124">
        <v>820</v>
      </c>
      <c r="O531" s="124" t="s">
        <v>380</v>
      </c>
      <c r="P531" s="125" t="s">
        <v>1</v>
      </c>
      <c r="Q531" s="121" t="s">
        <v>381</v>
      </c>
      <c r="R531" s="121"/>
    </row>
    <row r="532" spans="1:18" x14ac:dyDescent="0.2">
      <c r="A532" s="121">
        <v>22</v>
      </c>
      <c r="B532" s="121">
        <v>301</v>
      </c>
      <c r="C532" s="121" t="s">
        <v>319</v>
      </c>
      <c r="D532" s="121">
        <v>785</v>
      </c>
      <c r="E532" s="121" t="s">
        <v>436</v>
      </c>
      <c r="F532" s="121" t="s">
        <v>757</v>
      </c>
      <c r="G532" s="121">
        <v>785</v>
      </c>
      <c r="H532" s="121">
        <v>1</v>
      </c>
      <c r="I532" s="121" t="s">
        <v>385</v>
      </c>
      <c r="J532" s="121">
        <v>1924</v>
      </c>
      <c r="K532" s="121" t="s">
        <v>761</v>
      </c>
      <c r="L532" s="121" t="s">
        <v>761</v>
      </c>
      <c r="M532" s="121" t="s">
        <v>734</v>
      </c>
      <c r="N532" s="124">
        <v>736</v>
      </c>
      <c r="O532" s="124" t="s">
        <v>380</v>
      </c>
      <c r="P532" s="125" t="s">
        <v>1</v>
      </c>
      <c r="Q532" s="121" t="s">
        <v>381</v>
      </c>
      <c r="R532" s="121"/>
    </row>
    <row r="533" spans="1:18" x14ac:dyDescent="0.2">
      <c r="A533" s="121">
        <v>22</v>
      </c>
      <c r="B533" s="121">
        <v>301</v>
      </c>
      <c r="C533" s="121" t="s">
        <v>319</v>
      </c>
      <c r="D533" s="121">
        <v>786</v>
      </c>
      <c r="E533" s="121" t="s">
        <v>443</v>
      </c>
      <c r="F533" s="121" t="s">
        <v>444</v>
      </c>
      <c r="G533" s="121">
        <v>786</v>
      </c>
      <c r="H533" s="121">
        <v>1</v>
      </c>
      <c r="I533" s="121" t="s">
        <v>385</v>
      </c>
      <c r="J533" s="121">
        <v>1925</v>
      </c>
      <c r="K533" s="121" t="s">
        <v>762</v>
      </c>
      <c r="L533" s="121" t="s">
        <v>762</v>
      </c>
      <c r="M533" s="121" t="s">
        <v>734</v>
      </c>
      <c r="N533" s="124">
        <v>872</v>
      </c>
      <c r="O533" s="124" t="s">
        <v>380</v>
      </c>
      <c r="P533" s="124"/>
      <c r="Q533" s="121" t="s">
        <v>381</v>
      </c>
      <c r="R533" s="121"/>
    </row>
    <row r="534" spans="1:18" x14ac:dyDescent="0.2">
      <c r="A534" s="121">
        <v>22</v>
      </c>
      <c r="B534" s="121">
        <v>301</v>
      </c>
      <c r="C534" s="121" t="s">
        <v>319</v>
      </c>
      <c r="D534" s="121">
        <v>786</v>
      </c>
      <c r="E534" s="121" t="s">
        <v>443</v>
      </c>
      <c r="F534" s="121" t="s">
        <v>444</v>
      </c>
      <c r="G534" s="121">
        <v>786</v>
      </c>
      <c r="H534" s="121">
        <v>1</v>
      </c>
      <c r="I534" s="121" t="s">
        <v>385</v>
      </c>
      <c r="J534" s="121">
        <v>1926</v>
      </c>
      <c r="K534" s="121" t="s">
        <v>763</v>
      </c>
      <c r="L534" s="121" t="s">
        <v>763</v>
      </c>
      <c r="M534" s="121" t="s">
        <v>734</v>
      </c>
      <c r="N534" s="124">
        <v>885</v>
      </c>
      <c r="O534" s="124" t="s">
        <v>380</v>
      </c>
      <c r="P534" s="124"/>
      <c r="Q534" s="121" t="s">
        <v>381</v>
      </c>
      <c r="R534" s="121"/>
    </row>
    <row r="535" spans="1:18" x14ac:dyDescent="0.2">
      <c r="A535" s="121">
        <v>22</v>
      </c>
      <c r="B535" s="121">
        <v>301</v>
      </c>
      <c r="C535" s="121" t="s">
        <v>319</v>
      </c>
      <c r="D535" s="121">
        <v>786</v>
      </c>
      <c r="E535" s="121" t="s">
        <v>443</v>
      </c>
      <c r="F535" s="121" t="s">
        <v>444</v>
      </c>
      <c r="G535" s="121">
        <v>786</v>
      </c>
      <c r="H535" s="121">
        <v>1</v>
      </c>
      <c r="I535" s="121" t="s">
        <v>385</v>
      </c>
      <c r="J535" s="121">
        <v>1927</v>
      </c>
      <c r="K535" s="121" t="s">
        <v>764</v>
      </c>
      <c r="L535" s="121" t="s">
        <v>764</v>
      </c>
      <c r="M535" s="121" t="s">
        <v>734</v>
      </c>
      <c r="N535" s="124">
        <v>881</v>
      </c>
      <c r="O535" s="124" t="s">
        <v>380</v>
      </c>
      <c r="P535" s="124"/>
      <c r="Q535" s="121" t="s">
        <v>381</v>
      </c>
      <c r="R535" s="121"/>
    </row>
    <row r="536" spans="1:18" x14ac:dyDescent="0.2">
      <c r="A536" s="121">
        <v>29</v>
      </c>
      <c r="B536" s="121">
        <v>201</v>
      </c>
      <c r="C536" s="121" t="s">
        <v>307</v>
      </c>
      <c r="D536" s="121">
        <v>558</v>
      </c>
      <c r="E536" s="121" t="s">
        <v>454</v>
      </c>
      <c r="F536" s="121" t="s">
        <v>455</v>
      </c>
      <c r="G536" s="121">
        <v>558</v>
      </c>
      <c r="H536" s="121">
        <v>1</v>
      </c>
      <c r="I536" s="121" t="s">
        <v>385</v>
      </c>
      <c r="J536" s="121">
        <v>242</v>
      </c>
      <c r="K536" s="121">
        <v>18</v>
      </c>
      <c r="L536" s="121">
        <v>18</v>
      </c>
      <c r="M536" s="121" t="s">
        <v>609</v>
      </c>
      <c r="N536" s="124">
        <v>1119</v>
      </c>
      <c r="O536" s="124" t="s">
        <v>187</v>
      </c>
      <c r="P536" s="124"/>
      <c r="Q536" s="121" t="s">
        <v>187</v>
      </c>
      <c r="R536" s="121"/>
    </row>
    <row r="537" spans="1:18" x14ac:dyDescent="0.2">
      <c r="A537" s="121">
        <v>22</v>
      </c>
      <c r="B537" s="121">
        <v>301</v>
      </c>
      <c r="C537" s="121" t="s">
        <v>319</v>
      </c>
      <c r="D537" s="121">
        <v>786</v>
      </c>
      <c r="E537" s="121" t="s">
        <v>443</v>
      </c>
      <c r="F537" s="121" t="s">
        <v>444</v>
      </c>
      <c r="G537" s="121">
        <v>786</v>
      </c>
      <c r="H537" s="121">
        <v>1</v>
      </c>
      <c r="I537" s="121" t="s">
        <v>385</v>
      </c>
      <c r="J537" s="121">
        <v>1929</v>
      </c>
      <c r="K537" s="121" t="s">
        <v>767</v>
      </c>
      <c r="L537" s="121" t="s">
        <v>766</v>
      </c>
      <c r="M537" s="121" t="s">
        <v>734</v>
      </c>
      <c r="N537" s="124">
        <v>1069</v>
      </c>
      <c r="O537" s="124" t="s">
        <v>380</v>
      </c>
      <c r="P537" s="124" t="s">
        <v>1</v>
      </c>
      <c r="Q537" s="121" t="s">
        <v>381</v>
      </c>
      <c r="R537" s="121"/>
    </row>
    <row r="538" spans="1:18" x14ac:dyDescent="0.2">
      <c r="A538" s="121">
        <v>22</v>
      </c>
      <c r="B538" s="121">
        <v>301</v>
      </c>
      <c r="C538" s="121" t="s">
        <v>319</v>
      </c>
      <c r="D538" s="121">
        <v>786</v>
      </c>
      <c r="E538" s="121" t="s">
        <v>443</v>
      </c>
      <c r="F538" s="121" t="s">
        <v>444</v>
      </c>
      <c r="G538" s="121">
        <v>786</v>
      </c>
      <c r="H538" s="121">
        <v>1</v>
      </c>
      <c r="I538" s="121" t="s">
        <v>385</v>
      </c>
      <c r="J538" s="121">
        <v>1930</v>
      </c>
      <c r="K538" s="121" t="s">
        <v>768</v>
      </c>
      <c r="L538" s="121" t="s">
        <v>766</v>
      </c>
      <c r="M538" s="121" t="s">
        <v>734</v>
      </c>
      <c r="N538" s="124">
        <v>2288</v>
      </c>
      <c r="O538" s="124" t="s">
        <v>380</v>
      </c>
      <c r="P538" s="124"/>
      <c r="Q538" s="121" t="s">
        <v>381</v>
      </c>
      <c r="R538" s="121"/>
    </row>
    <row r="539" spans="1:18" x14ac:dyDescent="0.2">
      <c r="A539" s="121">
        <v>22</v>
      </c>
      <c r="B539" s="121">
        <v>301</v>
      </c>
      <c r="C539" s="121" t="s">
        <v>319</v>
      </c>
      <c r="D539" s="121">
        <v>786</v>
      </c>
      <c r="E539" s="121" t="s">
        <v>443</v>
      </c>
      <c r="F539" s="121" t="s">
        <v>444</v>
      </c>
      <c r="G539" s="121">
        <v>786</v>
      </c>
      <c r="H539" s="121">
        <v>1</v>
      </c>
      <c r="I539" s="121" t="s">
        <v>385</v>
      </c>
      <c r="J539" s="121">
        <v>1932</v>
      </c>
      <c r="K539" s="121" t="s">
        <v>771</v>
      </c>
      <c r="L539" s="121" t="s">
        <v>771</v>
      </c>
      <c r="M539" s="121" t="s">
        <v>734</v>
      </c>
      <c r="N539" s="124">
        <v>781</v>
      </c>
      <c r="O539" s="124" t="s">
        <v>380</v>
      </c>
      <c r="P539" s="124"/>
      <c r="Q539" s="121" t="s">
        <v>381</v>
      </c>
      <c r="R539" s="121"/>
    </row>
    <row r="540" spans="1:18" x14ac:dyDescent="0.2">
      <c r="A540" s="121">
        <v>22</v>
      </c>
      <c r="B540" s="121">
        <v>301</v>
      </c>
      <c r="C540" s="121" t="s">
        <v>319</v>
      </c>
      <c r="D540" s="121">
        <v>786</v>
      </c>
      <c r="E540" s="121" t="s">
        <v>443</v>
      </c>
      <c r="F540" s="121" t="s">
        <v>444</v>
      </c>
      <c r="G540" s="121">
        <v>786</v>
      </c>
      <c r="H540" s="121">
        <v>1</v>
      </c>
      <c r="I540" s="121" t="s">
        <v>385</v>
      </c>
      <c r="J540" s="121">
        <v>1933</v>
      </c>
      <c r="K540" s="121" t="s">
        <v>772</v>
      </c>
      <c r="L540" s="121" t="s">
        <v>772</v>
      </c>
      <c r="M540" s="121" t="s">
        <v>734</v>
      </c>
      <c r="N540" s="124">
        <v>792</v>
      </c>
      <c r="O540" s="124" t="s">
        <v>380</v>
      </c>
      <c r="P540" s="124"/>
      <c r="Q540" s="121" t="s">
        <v>381</v>
      </c>
      <c r="R540" s="121"/>
    </row>
    <row r="541" spans="1:18" x14ac:dyDescent="0.2">
      <c r="A541" s="121">
        <v>29</v>
      </c>
      <c r="B541" s="121">
        <v>201</v>
      </c>
      <c r="C541" s="121" t="s">
        <v>307</v>
      </c>
      <c r="D541" s="121">
        <v>559</v>
      </c>
      <c r="E541" s="121" t="s">
        <v>456</v>
      </c>
      <c r="F541" s="121" t="s">
        <v>457</v>
      </c>
      <c r="G541" s="121">
        <v>559</v>
      </c>
      <c r="H541" s="121">
        <v>1</v>
      </c>
      <c r="I541" s="121" t="s">
        <v>385</v>
      </c>
      <c r="J541" s="121">
        <v>248</v>
      </c>
      <c r="K541" s="121">
        <v>42</v>
      </c>
      <c r="L541" s="121">
        <v>42</v>
      </c>
      <c r="M541" s="121" t="s">
        <v>616</v>
      </c>
      <c r="N541" s="124">
        <v>1578</v>
      </c>
      <c r="O541" s="124" t="s">
        <v>186</v>
      </c>
      <c r="P541" s="124"/>
      <c r="Q541" s="121" t="s">
        <v>186</v>
      </c>
      <c r="R541" s="121"/>
    </row>
    <row r="542" spans="1:18" x14ac:dyDescent="0.2">
      <c r="A542" s="121">
        <v>29</v>
      </c>
      <c r="B542" s="121">
        <v>201</v>
      </c>
      <c r="C542" s="121" t="s">
        <v>307</v>
      </c>
      <c r="D542" s="121">
        <v>561</v>
      </c>
      <c r="E542" s="121" t="s">
        <v>743</v>
      </c>
      <c r="F542" s="121" t="s">
        <v>744</v>
      </c>
      <c r="G542" s="121">
        <v>561</v>
      </c>
      <c r="H542" s="121">
        <v>1</v>
      </c>
      <c r="I542" s="121" t="s">
        <v>385</v>
      </c>
      <c r="J542" s="121">
        <v>251</v>
      </c>
      <c r="K542" s="121" t="s">
        <v>458</v>
      </c>
      <c r="L542" s="121" t="s">
        <v>458</v>
      </c>
      <c r="M542" s="121" t="s">
        <v>611</v>
      </c>
      <c r="N542" s="124">
        <v>3816</v>
      </c>
      <c r="O542" s="124" t="s">
        <v>612</v>
      </c>
      <c r="P542" s="124"/>
      <c r="Q542" s="121" t="s">
        <v>391</v>
      </c>
      <c r="R542" s="121"/>
    </row>
    <row r="543" spans="1:18" x14ac:dyDescent="0.2">
      <c r="A543" s="121">
        <v>22</v>
      </c>
      <c r="B543" s="121">
        <v>301</v>
      </c>
      <c r="C543" s="121" t="s">
        <v>319</v>
      </c>
      <c r="D543" s="121">
        <v>786</v>
      </c>
      <c r="E543" s="121" t="s">
        <v>443</v>
      </c>
      <c r="F543" s="121" t="s">
        <v>444</v>
      </c>
      <c r="G543" s="121">
        <v>786</v>
      </c>
      <c r="H543" s="121">
        <v>1</v>
      </c>
      <c r="I543" s="121" t="s">
        <v>385</v>
      </c>
      <c r="J543" s="121">
        <v>1934</v>
      </c>
      <c r="K543" s="121" t="s">
        <v>773</v>
      </c>
      <c r="L543" s="121" t="s">
        <v>773</v>
      </c>
      <c r="M543" s="121" t="s">
        <v>734</v>
      </c>
      <c r="N543" s="124">
        <v>911</v>
      </c>
      <c r="O543" s="124" t="s">
        <v>380</v>
      </c>
      <c r="P543" s="124"/>
      <c r="Q543" s="121" t="s">
        <v>381</v>
      </c>
      <c r="R543" s="121"/>
    </row>
    <row r="544" spans="1:18" x14ac:dyDescent="0.2">
      <c r="A544" s="121">
        <v>22</v>
      </c>
      <c r="B544" s="121">
        <v>301</v>
      </c>
      <c r="C544" s="121" t="s">
        <v>319</v>
      </c>
      <c r="D544" s="121">
        <v>786</v>
      </c>
      <c r="E544" s="121" t="s">
        <v>443</v>
      </c>
      <c r="F544" s="121" t="s">
        <v>444</v>
      </c>
      <c r="G544" s="121">
        <v>786</v>
      </c>
      <c r="H544" s="121">
        <v>1</v>
      </c>
      <c r="I544" s="121" t="s">
        <v>385</v>
      </c>
      <c r="J544" s="121">
        <v>1935</v>
      </c>
      <c r="K544" s="121" t="s">
        <v>774</v>
      </c>
      <c r="L544" s="121" t="s">
        <v>775</v>
      </c>
      <c r="M544" s="121" t="s">
        <v>734</v>
      </c>
      <c r="N544" s="124">
        <v>795</v>
      </c>
      <c r="O544" s="124" t="s">
        <v>380</v>
      </c>
      <c r="P544" s="124"/>
      <c r="Q544" s="121" t="s">
        <v>381</v>
      </c>
      <c r="R544" s="121"/>
    </row>
    <row r="545" spans="1:18" x14ac:dyDescent="0.2">
      <c r="A545" s="121">
        <v>29</v>
      </c>
      <c r="B545" s="121">
        <v>201</v>
      </c>
      <c r="C545" s="121" t="s">
        <v>307</v>
      </c>
      <c r="D545" s="121">
        <v>558</v>
      </c>
      <c r="E545" s="121" t="s">
        <v>454</v>
      </c>
      <c r="F545" s="121" t="s">
        <v>455</v>
      </c>
      <c r="G545" s="121">
        <v>1089</v>
      </c>
      <c r="H545" s="121">
        <v>2</v>
      </c>
      <c r="I545" s="121" t="s">
        <v>445</v>
      </c>
      <c r="J545" s="121">
        <v>1123</v>
      </c>
      <c r="K545" s="121">
        <v>26</v>
      </c>
      <c r="L545" s="121">
        <v>26</v>
      </c>
      <c r="M545" s="121" t="s">
        <v>609</v>
      </c>
      <c r="N545" s="124">
        <v>1127</v>
      </c>
      <c r="O545" s="124" t="s">
        <v>187</v>
      </c>
      <c r="P545" s="124"/>
      <c r="Q545" s="121" t="s">
        <v>187</v>
      </c>
      <c r="R545" s="121"/>
    </row>
    <row r="546" spans="1:18" x14ac:dyDescent="0.2">
      <c r="A546" s="121">
        <v>29</v>
      </c>
      <c r="B546" s="121">
        <v>201</v>
      </c>
      <c r="C546" s="121" t="s">
        <v>307</v>
      </c>
      <c r="D546" s="121">
        <v>562</v>
      </c>
      <c r="E546" s="121" t="s">
        <v>473</v>
      </c>
      <c r="F546" s="121" t="s">
        <v>474</v>
      </c>
      <c r="G546" s="121">
        <v>562</v>
      </c>
      <c r="H546" s="121">
        <v>1</v>
      </c>
      <c r="I546" s="121" t="s">
        <v>385</v>
      </c>
      <c r="J546" s="121">
        <v>2070</v>
      </c>
      <c r="K546" s="121" t="s">
        <v>475</v>
      </c>
      <c r="L546" s="121" t="s">
        <v>475</v>
      </c>
      <c r="M546" s="121" t="s">
        <v>389</v>
      </c>
      <c r="N546" s="124">
        <v>2730</v>
      </c>
      <c r="O546" s="124" t="s">
        <v>390</v>
      </c>
      <c r="P546" s="124"/>
      <c r="Q546" s="121" t="s">
        <v>391</v>
      </c>
      <c r="R546" s="121"/>
    </row>
    <row r="547" spans="1:18" x14ac:dyDescent="0.2">
      <c r="A547" s="121">
        <v>29</v>
      </c>
      <c r="B547" s="121">
        <v>201</v>
      </c>
      <c r="C547" s="121" t="s">
        <v>307</v>
      </c>
      <c r="D547" s="121">
        <v>564</v>
      </c>
      <c r="E547" s="121" t="s">
        <v>482</v>
      </c>
      <c r="F547" s="121" t="s">
        <v>483</v>
      </c>
      <c r="G547" s="121">
        <v>564</v>
      </c>
      <c r="H547" s="121">
        <v>1</v>
      </c>
      <c r="I547" s="121" t="s">
        <v>385</v>
      </c>
      <c r="J547" s="121">
        <v>2071</v>
      </c>
      <c r="K547" s="121" t="s">
        <v>484</v>
      </c>
      <c r="L547" s="121" t="s">
        <v>484</v>
      </c>
      <c r="M547" s="121" t="s">
        <v>416</v>
      </c>
      <c r="N547" s="124">
        <v>898</v>
      </c>
      <c r="O547" s="124" t="s">
        <v>417</v>
      </c>
      <c r="P547" s="124" t="s">
        <v>696</v>
      </c>
      <c r="Q547" s="121" t="s">
        <v>391</v>
      </c>
      <c r="R547" s="121"/>
    </row>
    <row r="548" spans="1:18" x14ac:dyDescent="0.2">
      <c r="A548" s="121">
        <v>22</v>
      </c>
      <c r="B548" s="121">
        <v>301</v>
      </c>
      <c r="C548" s="121" t="s">
        <v>319</v>
      </c>
      <c r="D548" s="121">
        <v>779</v>
      </c>
      <c r="E548" s="121" t="s">
        <v>459</v>
      </c>
      <c r="F548" s="121" t="s">
        <v>460</v>
      </c>
      <c r="G548" s="121">
        <v>779</v>
      </c>
      <c r="H548" s="121">
        <v>1</v>
      </c>
      <c r="I548" s="121" t="s">
        <v>385</v>
      </c>
      <c r="J548" s="121">
        <v>1956</v>
      </c>
      <c r="K548" s="121">
        <v>110</v>
      </c>
      <c r="L548" s="121">
        <v>110</v>
      </c>
      <c r="M548" s="121" t="s">
        <v>734</v>
      </c>
      <c r="N548" s="124">
        <v>780</v>
      </c>
      <c r="O548" s="124" t="s">
        <v>380</v>
      </c>
      <c r="P548" s="124" t="s">
        <v>1</v>
      </c>
      <c r="Q548" s="121" t="s">
        <v>381</v>
      </c>
      <c r="R548" s="121"/>
    </row>
    <row r="549" spans="1:18" x14ac:dyDescent="0.2">
      <c r="A549" s="121">
        <v>22</v>
      </c>
      <c r="B549" s="121">
        <v>301</v>
      </c>
      <c r="C549" s="121" t="s">
        <v>319</v>
      </c>
      <c r="D549" s="121">
        <v>779</v>
      </c>
      <c r="E549" s="121" t="s">
        <v>459</v>
      </c>
      <c r="F549" s="121" t="s">
        <v>460</v>
      </c>
      <c r="G549" s="121">
        <v>779</v>
      </c>
      <c r="H549" s="121">
        <v>1</v>
      </c>
      <c r="I549" s="121" t="s">
        <v>385</v>
      </c>
      <c r="J549" s="121">
        <v>1957</v>
      </c>
      <c r="K549" s="121" t="s">
        <v>776</v>
      </c>
      <c r="L549" s="121" t="s">
        <v>776</v>
      </c>
      <c r="M549" s="121" t="s">
        <v>734</v>
      </c>
      <c r="N549" s="124">
        <v>946</v>
      </c>
      <c r="O549" s="124" t="s">
        <v>380</v>
      </c>
      <c r="P549" s="124" t="s">
        <v>1</v>
      </c>
      <c r="Q549" s="121" t="s">
        <v>381</v>
      </c>
      <c r="R549" s="121"/>
    </row>
    <row r="550" spans="1:18" x14ac:dyDescent="0.2">
      <c r="A550" s="121">
        <v>22</v>
      </c>
      <c r="B550" s="121">
        <v>301</v>
      </c>
      <c r="C550" s="121" t="s">
        <v>319</v>
      </c>
      <c r="D550" s="121">
        <v>779</v>
      </c>
      <c r="E550" s="121" t="s">
        <v>459</v>
      </c>
      <c r="F550" s="121" t="s">
        <v>460</v>
      </c>
      <c r="G550" s="121">
        <v>779</v>
      </c>
      <c r="H550" s="121">
        <v>1</v>
      </c>
      <c r="I550" s="121" t="s">
        <v>385</v>
      </c>
      <c r="J550" s="121">
        <v>1958</v>
      </c>
      <c r="K550" s="121">
        <v>108</v>
      </c>
      <c r="L550" s="121">
        <v>108</v>
      </c>
      <c r="M550" s="121" t="s">
        <v>734</v>
      </c>
      <c r="N550" s="124">
        <v>979</v>
      </c>
      <c r="O550" s="124" t="s">
        <v>380</v>
      </c>
      <c r="P550" s="124" t="s">
        <v>1</v>
      </c>
      <c r="Q550" s="121" t="s">
        <v>381</v>
      </c>
      <c r="R550" s="121"/>
    </row>
    <row r="551" spans="1:18" x14ac:dyDescent="0.2">
      <c r="A551" s="121">
        <v>22</v>
      </c>
      <c r="B551" s="121">
        <v>301</v>
      </c>
      <c r="C551" s="121" t="s">
        <v>319</v>
      </c>
      <c r="D551" s="121">
        <v>779</v>
      </c>
      <c r="E551" s="121" t="s">
        <v>459</v>
      </c>
      <c r="F551" s="121" t="s">
        <v>460</v>
      </c>
      <c r="G551" s="121">
        <v>779</v>
      </c>
      <c r="H551" s="121">
        <v>1</v>
      </c>
      <c r="I551" s="121" t="s">
        <v>385</v>
      </c>
      <c r="J551" s="121">
        <v>1959</v>
      </c>
      <c r="K551" s="121">
        <v>107</v>
      </c>
      <c r="L551" s="121">
        <v>107</v>
      </c>
      <c r="M551" s="121" t="s">
        <v>734</v>
      </c>
      <c r="N551" s="124">
        <v>976</v>
      </c>
      <c r="O551" s="124" t="s">
        <v>380</v>
      </c>
      <c r="P551" s="124" t="s">
        <v>1</v>
      </c>
      <c r="Q551" s="121" t="s">
        <v>381</v>
      </c>
      <c r="R551" s="121"/>
    </row>
    <row r="552" spans="1:18" x14ac:dyDescent="0.2">
      <c r="A552" s="121">
        <v>22</v>
      </c>
      <c r="B552" s="121">
        <v>301</v>
      </c>
      <c r="C552" s="121" t="s">
        <v>319</v>
      </c>
      <c r="D552" s="121">
        <v>779</v>
      </c>
      <c r="E552" s="121" t="s">
        <v>459</v>
      </c>
      <c r="F552" s="121" t="s">
        <v>460</v>
      </c>
      <c r="G552" s="121">
        <v>779</v>
      </c>
      <c r="H552" s="121">
        <v>1</v>
      </c>
      <c r="I552" s="121" t="s">
        <v>385</v>
      </c>
      <c r="J552" s="121">
        <v>1960</v>
      </c>
      <c r="K552" s="121">
        <v>106</v>
      </c>
      <c r="L552" s="121">
        <v>106</v>
      </c>
      <c r="M552" s="121" t="s">
        <v>734</v>
      </c>
      <c r="N552" s="124">
        <v>901</v>
      </c>
      <c r="O552" s="124" t="s">
        <v>380</v>
      </c>
      <c r="P552" s="124" t="s">
        <v>1</v>
      </c>
      <c r="Q552" s="121" t="s">
        <v>381</v>
      </c>
      <c r="R552" s="121"/>
    </row>
    <row r="553" spans="1:18" x14ac:dyDescent="0.2">
      <c r="A553" s="121">
        <v>22</v>
      </c>
      <c r="B553" s="121">
        <v>301</v>
      </c>
      <c r="C553" s="121" t="s">
        <v>319</v>
      </c>
      <c r="D553" s="121">
        <v>779</v>
      </c>
      <c r="E553" s="121" t="s">
        <v>459</v>
      </c>
      <c r="F553" s="121" t="s">
        <v>460</v>
      </c>
      <c r="G553" s="121">
        <v>1116</v>
      </c>
      <c r="H553" s="121">
        <v>2</v>
      </c>
      <c r="I553" s="121" t="s">
        <v>377</v>
      </c>
      <c r="J553" s="121">
        <v>1962</v>
      </c>
      <c r="K553" s="121" t="s">
        <v>777</v>
      </c>
      <c r="L553" s="121" t="s">
        <v>777</v>
      </c>
      <c r="M553" s="121" t="s">
        <v>734</v>
      </c>
      <c r="N553" s="124">
        <v>764</v>
      </c>
      <c r="O553" s="124" t="s">
        <v>380</v>
      </c>
      <c r="P553" s="124" t="s">
        <v>1</v>
      </c>
      <c r="Q553" s="121" t="s">
        <v>381</v>
      </c>
      <c r="R553" s="121"/>
    </row>
    <row r="554" spans="1:18" x14ac:dyDescent="0.2">
      <c r="A554" s="121">
        <v>22</v>
      </c>
      <c r="B554" s="121">
        <v>301</v>
      </c>
      <c r="C554" s="121" t="s">
        <v>319</v>
      </c>
      <c r="D554" s="121">
        <v>779</v>
      </c>
      <c r="E554" s="121" t="s">
        <v>459</v>
      </c>
      <c r="F554" s="121" t="s">
        <v>460</v>
      </c>
      <c r="G554" s="121">
        <v>1116</v>
      </c>
      <c r="H554" s="121">
        <v>2</v>
      </c>
      <c r="I554" s="121" t="s">
        <v>377</v>
      </c>
      <c r="J554" s="121">
        <v>1963</v>
      </c>
      <c r="K554" s="121">
        <v>121</v>
      </c>
      <c r="L554" s="121">
        <v>121</v>
      </c>
      <c r="M554" s="121" t="s">
        <v>734</v>
      </c>
      <c r="N554" s="124">
        <v>778</v>
      </c>
      <c r="O554" s="124" t="s">
        <v>380</v>
      </c>
      <c r="P554" s="124" t="s">
        <v>1</v>
      </c>
      <c r="Q554" s="121" t="s">
        <v>381</v>
      </c>
      <c r="R554" s="121"/>
    </row>
    <row r="555" spans="1:18" x14ac:dyDescent="0.2">
      <c r="A555" s="121">
        <v>30</v>
      </c>
      <c r="B555" s="121">
        <v>108</v>
      </c>
      <c r="C555" s="121" t="s">
        <v>225</v>
      </c>
      <c r="D555" s="121">
        <v>66</v>
      </c>
      <c r="E555" s="121" t="s">
        <v>375</v>
      </c>
      <c r="F555" s="121" t="s">
        <v>534</v>
      </c>
      <c r="G555" s="121">
        <v>66</v>
      </c>
      <c r="H555" s="121">
        <v>1</v>
      </c>
      <c r="I555" s="121" t="s">
        <v>385</v>
      </c>
      <c r="J555" s="121">
        <v>1544</v>
      </c>
      <c r="K555" s="121" t="s">
        <v>500</v>
      </c>
      <c r="L555" s="121" t="s">
        <v>500</v>
      </c>
      <c r="M555" s="121" t="s">
        <v>389</v>
      </c>
      <c r="N555" s="124">
        <v>1736</v>
      </c>
      <c r="O555" s="124" t="s">
        <v>390</v>
      </c>
      <c r="P555" s="124"/>
      <c r="Q555" s="121" t="s">
        <v>391</v>
      </c>
      <c r="R555" s="121"/>
    </row>
    <row r="556" spans="1:18" x14ac:dyDescent="0.2">
      <c r="A556" s="121">
        <v>30</v>
      </c>
      <c r="B556" s="121">
        <v>108</v>
      </c>
      <c r="C556" s="121" t="s">
        <v>225</v>
      </c>
      <c r="D556" s="121">
        <v>66</v>
      </c>
      <c r="E556" s="121" t="s">
        <v>375</v>
      </c>
      <c r="F556" s="121" t="s">
        <v>534</v>
      </c>
      <c r="G556" s="121">
        <v>66</v>
      </c>
      <c r="H556" s="121">
        <v>1</v>
      </c>
      <c r="I556" s="121" t="s">
        <v>385</v>
      </c>
      <c r="J556" s="121">
        <v>1545</v>
      </c>
      <c r="K556" s="121" t="s">
        <v>543</v>
      </c>
      <c r="L556" s="121" t="s">
        <v>827</v>
      </c>
      <c r="M556" s="121" t="s">
        <v>505</v>
      </c>
      <c r="N556" s="124">
        <v>333</v>
      </c>
      <c r="O556" s="124" t="s">
        <v>380</v>
      </c>
      <c r="P556" s="124"/>
      <c r="Q556" s="121" t="s">
        <v>391</v>
      </c>
      <c r="R556" s="121"/>
    </row>
    <row r="557" spans="1:18" x14ac:dyDescent="0.2">
      <c r="A557" s="121">
        <v>22</v>
      </c>
      <c r="B557" s="121">
        <v>301</v>
      </c>
      <c r="C557" s="121" t="s">
        <v>319</v>
      </c>
      <c r="D557" s="121">
        <v>779</v>
      </c>
      <c r="E557" s="121" t="s">
        <v>459</v>
      </c>
      <c r="F557" s="121" t="s">
        <v>460</v>
      </c>
      <c r="G557" s="121">
        <v>1116</v>
      </c>
      <c r="H557" s="121">
        <v>2</v>
      </c>
      <c r="I557" s="121" t="s">
        <v>377</v>
      </c>
      <c r="J557" s="121">
        <v>1964</v>
      </c>
      <c r="K557" s="121" t="s">
        <v>778</v>
      </c>
      <c r="L557" s="121" t="s">
        <v>778</v>
      </c>
      <c r="M557" s="121" t="s">
        <v>734</v>
      </c>
      <c r="N557" s="124">
        <v>771</v>
      </c>
      <c r="O557" s="124" t="s">
        <v>380</v>
      </c>
      <c r="P557" s="124" t="s">
        <v>1</v>
      </c>
      <c r="Q557" s="121" t="s">
        <v>381</v>
      </c>
      <c r="R557" s="121"/>
    </row>
    <row r="558" spans="1:18" x14ac:dyDescent="0.2">
      <c r="A558" s="121">
        <v>22</v>
      </c>
      <c r="B558" s="121">
        <v>301</v>
      </c>
      <c r="C558" s="121" t="s">
        <v>319</v>
      </c>
      <c r="D558" s="121">
        <v>779</v>
      </c>
      <c r="E558" s="121" t="s">
        <v>459</v>
      </c>
      <c r="F558" s="121" t="s">
        <v>460</v>
      </c>
      <c r="G558" s="121">
        <v>1116</v>
      </c>
      <c r="H558" s="121">
        <v>2</v>
      </c>
      <c r="I558" s="121" t="s">
        <v>377</v>
      </c>
      <c r="J558" s="121">
        <v>1966</v>
      </c>
      <c r="K558" s="121" t="s">
        <v>779</v>
      </c>
      <c r="L558" s="121" t="s">
        <v>779</v>
      </c>
      <c r="M558" s="121" t="s">
        <v>734</v>
      </c>
      <c r="N558" s="124">
        <v>875</v>
      </c>
      <c r="O558" s="124" t="s">
        <v>380</v>
      </c>
      <c r="P558" s="124" t="s">
        <v>1</v>
      </c>
      <c r="Q558" s="121" t="s">
        <v>381</v>
      </c>
      <c r="R558" s="121"/>
    </row>
    <row r="559" spans="1:18" x14ac:dyDescent="0.2">
      <c r="A559" s="121">
        <v>22</v>
      </c>
      <c r="B559" s="121">
        <v>301</v>
      </c>
      <c r="C559" s="121" t="s">
        <v>319</v>
      </c>
      <c r="D559" s="121">
        <v>1021</v>
      </c>
      <c r="E559" s="121" t="s">
        <v>781</v>
      </c>
      <c r="F559" s="121" t="s">
        <v>782</v>
      </c>
      <c r="G559" s="121">
        <v>1052</v>
      </c>
      <c r="H559" s="121">
        <v>1</v>
      </c>
      <c r="I559" s="121" t="s">
        <v>385</v>
      </c>
      <c r="J559" s="121">
        <v>1969</v>
      </c>
      <c r="K559" s="121">
        <v>1</v>
      </c>
      <c r="L559" s="121">
        <v>1</v>
      </c>
      <c r="M559" s="121" t="s">
        <v>734</v>
      </c>
      <c r="N559" s="124">
        <v>1748</v>
      </c>
      <c r="O559" s="124" t="s">
        <v>380</v>
      </c>
      <c r="P559" s="124" t="s">
        <v>639</v>
      </c>
      <c r="Q559" s="121" t="s">
        <v>381</v>
      </c>
      <c r="R559" s="121"/>
    </row>
    <row r="560" spans="1:18" x14ac:dyDescent="0.2">
      <c r="A560" s="121">
        <v>22</v>
      </c>
      <c r="B560" s="121">
        <v>301</v>
      </c>
      <c r="C560" s="121" t="s">
        <v>319</v>
      </c>
      <c r="D560" s="121">
        <v>1021</v>
      </c>
      <c r="E560" s="121" t="s">
        <v>781</v>
      </c>
      <c r="F560" s="121" t="s">
        <v>782</v>
      </c>
      <c r="G560" s="121">
        <v>1052</v>
      </c>
      <c r="H560" s="121">
        <v>1</v>
      </c>
      <c r="I560" s="121" t="s">
        <v>385</v>
      </c>
      <c r="J560" s="121">
        <v>1970</v>
      </c>
      <c r="K560" s="121">
        <v>2</v>
      </c>
      <c r="L560" s="121">
        <v>2</v>
      </c>
      <c r="M560" s="121" t="s">
        <v>734</v>
      </c>
      <c r="N560" s="124">
        <v>1330</v>
      </c>
      <c r="O560" s="124" t="s">
        <v>380</v>
      </c>
      <c r="P560" s="124" t="s">
        <v>639</v>
      </c>
      <c r="Q560" s="121" t="s">
        <v>381</v>
      </c>
      <c r="R560" s="121"/>
    </row>
    <row r="561" spans="1:18" x14ac:dyDescent="0.2">
      <c r="A561" s="121">
        <v>22</v>
      </c>
      <c r="B561" s="121">
        <v>301</v>
      </c>
      <c r="C561" s="121" t="s">
        <v>319</v>
      </c>
      <c r="D561" s="121">
        <v>1021</v>
      </c>
      <c r="E561" s="121" t="s">
        <v>781</v>
      </c>
      <c r="F561" s="121" t="s">
        <v>782</v>
      </c>
      <c r="G561" s="121">
        <v>1052</v>
      </c>
      <c r="H561" s="121">
        <v>1</v>
      </c>
      <c r="I561" s="121" t="s">
        <v>385</v>
      </c>
      <c r="J561" s="121">
        <v>1971</v>
      </c>
      <c r="K561" s="121">
        <v>3</v>
      </c>
      <c r="L561" s="121">
        <v>3</v>
      </c>
      <c r="M561" s="121" t="s">
        <v>734</v>
      </c>
      <c r="N561" s="124">
        <v>1102</v>
      </c>
      <c r="O561" s="124" t="s">
        <v>380</v>
      </c>
      <c r="P561" s="124" t="s">
        <v>639</v>
      </c>
      <c r="Q561" s="121" t="s">
        <v>381</v>
      </c>
      <c r="R561" s="121"/>
    </row>
    <row r="562" spans="1:18" x14ac:dyDescent="0.2">
      <c r="A562" s="121">
        <v>22</v>
      </c>
      <c r="B562" s="121">
        <v>301</v>
      </c>
      <c r="C562" s="121" t="s">
        <v>319</v>
      </c>
      <c r="D562" s="121">
        <v>777</v>
      </c>
      <c r="E562" s="121" t="s">
        <v>454</v>
      </c>
      <c r="F562" s="121" t="s">
        <v>455</v>
      </c>
      <c r="G562" s="121">
        <v>777</v>
      </c>
      <c r="H562" s="121">
        <v>1</v>
      </c>
      <c r="I562" s="121" t="s">
        <v>385</v>
      </c>
      <c r="J562" s="121">
        <v>7415</v>
      </c>
      <c r="K562" s="121">
        <v>312</v>
      </c>
      <c r="L562" s="121">
        <v>312</v>
      </c>
      <c r="M562" s="121" t="s">
        <v>734</v>
      </c>
      <c r="N562" s="124">
        <v>783</v>
      </c>
      <c r="O562" s="124" t="s">
        <v>380</v>
      </c>
      <c r="P562" s="124"/>
      <c r="Q562" s="121" t="s">
        <v>381</v>
      </c>
      <c r="R562" s="121"/>
    </row>
    <row r="563" spans="1:18" x14ac:dyDescent="0.2">
      <c r="A563" s="121">
        <v>22</v>
      </c>
      <c r="B563" s="121">
        <v>301</v>
      </c>
      <c r="C563" s="121" t="s">
        <v>319</v>
      </c>
      <c r="D563" s="121">
        <v>778</v>
      </c>
      <c r="E563" s="121" t="s">
        <v>456</v>
      </c>
      <c r="F563" s="121" t="s">
        <v>457</v>
      </c>
      <c r="G563" s="121">
        <v>778</v>
      </c>
      <c r="H563" s="121">
        <v>1</v>
      </c>
      <c r="I563" s="121" t="s">
        <v>385</v>
      </c>
      <c r="J563" s="121">
        <v>7416</v>
      </c>
      <c r="K563" s="121">
        <v>200</v>
      </c>
      <c r="L563" s="121">
        <v>200</v>
      </c>
      <c r="M563" s="121" t="s">
        <v>734</v>
      </c>
      <c r="N563" s="124">
        <v>885</v>
      </c>
      <c r="O563" s="124" t="s">
        <v>380</v>
      </c>
      <c r="P563" s="124"/>
      <c r="Q563" s="121" t="s">
        <v>381</v>
      </c>
      <c r="R563" s="121"/>
    </row>
    <row r="564" spans="1:18" x14ac:dyDescent="0.2">
      <c r="A564" s="121">
        <v>22</v>
      </c>
      <c r="B564" s="121">
        <v>301</v>
      </c>
      <c r="C564" s="121" t="s">
        <v>319</v>
      </c>
      <c r="D564" s="121">
        <v>778</v>
      </c>
      <c r="E564" s="121" t="s">
        <v>456</v>
      </c>
      <c r="F564" s="121" t="s">
        <v>457</v>
      </c>
      <c r="G564" s="121">
        <v>778</v>
      </c>
      <c r="H564" s="121">
        <v>1</v>
      </c>
      <c r="I564" s="121" t="s">
        <v>385</v>
      </c>
      <c r="J564" s="121">
        <v>7417</v>
      </c>
      <c r="K564" s="121">
        <v>201</v>
      </c>
      <c r="L564" s="121">
        <v>201</v>
      </c>
      <c r="M564" s="121" t="s">
        <v>734</v>
      </c>
      <c r="N564" s="124">
        <v>866</v>
      </c>
      <c r="O564" s="124" t="s">
        <v>380</v>
      </c>
      <c r="P564" s="124"/>
      <c r="Q564" s="121" t="s">
        <v>381</v>
      </c>
      <c r="R564" s="121"/>
    </row>
    <row r="565" spans="1:18" x14ac:dyDescent="0.2">
      <c r="A565" s="121">
        <v>30</v>
      </c>
      <c r="B565" s="121">
        <v>108</v>
      </c>
      <c r="C565" s="121" t="s">
        <v>225</v>
      </c>
      <c r="D565" s="121">
        <v>66</v>
      </c>
      <c r="E565" s="121" t="s">
        <v>375</v>
      </c>
      <c r="F565" s="121" t="s">
        <v>534</v>
      </c>
      <c r="G565" s="121">
        <v>1105</v>
      </c>
      <c r="H565" s="121">
        <v>2</v>
      </c>
      <c r="I565" s="121" t="s">
        <v>377</v>
      </c>
      <c r="J565" s="121">
        <v>1554</v>
      </c>
      <c r="K565" s="121">
        <v>13</v>
      </c>
      <c r="L565" s="121">
        <v>13</v>
      </c>
      <c r="M565" s="121" t="s">
        <v>441</v>
      </c>
      <c r="N565" s="124">
        <v>669</v>
      </c>
      <c r="O565" s="124" t="s">
        <v>442</v>
      </c>
      <c r="P565" s="124"/>
      <c r="Q565" s="121" t="s">
        <v>391</v>
      </c>
      <c r="R565" s="121"/>
    </row>
    <row r="566" spans="1:18" x14ac:dyDescent="0.2">
      <c r="A566" s="121">
        <v>30</v>
      </c>
      <c r="B566" s="121">
        <v>108</v>
      </c>
      <c r="C566" s="121" t="s">
        <v>225</v>
      </c>
      <c r="D566" s="121">
        <v>66</v>
      </c>
      <c r="E566" s="121" t="s">
        <v>375</v>
      </c>
      <c r="F566" s="121" t="s">
        <v>534</v>
      </c>
      <c r="G566" s="121">
        <v>1105</v>
      </c>
      <c r="H566" s="121">
        <v>2</v>
      </c>
      <c r="I566" s="121" t="s">
        <v>377</v>
      </c>
      <c r="J566" s="121">
        <v>1555</v>
      </c>
      <c r="K566" s="121">
        <v>14</v>
      </c>
      <c r="L566" s="121">
        <v>14</v>
      </c>
      <c r="M566" s="121" t="s">
        <v>505</v>
      </c>
      <c r="N566" s="124">
        <v>525</v>
      </c>
      <c r="O566" s="124" t="s">
        <v>380</v>
      </c>
      <c r="P566" s="124"/>
      <c r="Q566" s="121" t="s">
        <v>391</v>
      </c>
      <c r="R566" s="121"/>
    </row>
    <row r="567" spans="1:18" x14ac:dyDescent="0.2">
      <c r="A567" s="121">
        <v>22</v>
      </c>
      <c r="B567" s="121">
        <v>301</v>
      </c>
      <c r="C567" s="121" t="s">
        <v>319</v>
      </c>
      <c r="D567" s="121">
        <v>778</v>
      </c>
      <c r="E567" s="121" t="s">
        <v>456</v>
      </c>
      <c r="F567" s="121" t="s">
        <v>457</v>
      </c>
      <c r="G567" s="121">
        <v>778</v>
      </c>
      <c r="H567" s="121">
        <v>1</v>
      </c>
      <c r="I567" s="121" t="s">
        <v>385</v>
      </c>
      <c r="J567" s="121">
        <v>7418</v>
      </c>
      <c r="K567" s="121">
        <v>207</v>
      </c>
      <c r="L567" s="121">
        <v>207</v>
      </c>
      <c r="M567" s="121" t="s">
        <v>734</v>
      </c>
      <c r="N567" s="124">
        <v>1281</v>
      </c>
      <c r="O567" s="124" t="s">
        <v>380</v>
      </c>
      <c r="P567" s="124"/>
      <c r="Q567" s="121" t="s">
        <v>381</v>
      </c>
      <c r="R567" s="121"/>
    </row>
    <row r="568" spans="1:18" x14ac:dyDescent="0.2">
      <c r="A568" s="121">
        <v>22</v>
      </c>
      <c r="B568" s="121">
        <v>301</v>
      </c>
      <c r="C568" s="121" t="s">
        <v>319</v>
      </c>
      <c r="D568" s="121">
        <v>778</v>
      </c>
      <c r="E568" s="121" t="s">
        <v>456</v>
      </c>
      <c r="F568" s="121" t="s">
        <v>457</v>
      </c>
      <c r="G568" s="121">
        <v>778</v>
      </c>
      <c r="H568" s="121">
        <v>1</v>
      </c>
      <c r="I568" s="121" t="s">
        <v>385</v>
      </c>
      <c r="J568" s="121">
        <v>7419</v>
      </c>
      <c r="K568" s="121">
        <v>208</v>
      </c>
      <c r="L568" s="121">
        <v>208</v>
      </c>
      <c r="M568" s="121" t="s">
        <v>734</v>
      </c>
      <c r="N568" s="124">
        <v>828</v>
      </c>
      <c r="O568" s="124" t="s">
        <v>380</v>
      </c>
      <c r="P568" s="124"/>
      <c r="Q568" s="121" t="s">
        <v>381</v>
      </c>
      <c r="R568" s="121"/>
    </row>
    <row r="569" spans="1:18" x14ac:dyDescent="0.2">
      <c r="A569" s="121">
        <v>22</v>
      </c>
      <c r="B569" s="121">
        <v>301</v>
      </c>
      <c r="C569" s="121" t="s">
        <v>319</v>
      </c>
      <c r="D569" s="121">
        <v>778</v>
      </c>
      <c r="E569" s="121" t="s">
        <v>456</v>
      </c>
      <c r="F569" s="121" t="s">
        <v>457</v>
      </c>
      <c r="G569" s="121">
        <v>1114</v>
      </c>
      <c r="H569" s="121">
        <v>2</v>
      </c>
      <c r="I569" s="121" t="s">
        <v>377</v>
      </c>
      <c r="J569" s="121">
        <v>7420</v>
      </c>
      <c r="K569" s="121">
        <v>228</v>
      </c>
      <c r="L569" s="121">
        <v>228</v>
      </c>
      <c r="M569" s="121" t="s">
        <v>734</v>
      </c>
      <c r="N569" s="124">
        <v>776</v>
      </c>
      <c r="O569" s="124" t="s">
        <v>380</v>
      </c>
      <c r="P569" s="124"/>
      <c r="Q569" s="121" t="s">
        <v>381</v>
      </c>
      <c r="R569" s="121"/>
    </row>
    <row r="570" spans="1:18" x14ac:dyDescent="0.2">
      <c r="A570" s="121">
        <v>22</v>
      </c>
      <c r="B570" s="121">
        <v>301</v>
      </c>
      <c r="C570" s="121" t="s">
        <v>319</v>
      </c>
      <c r="D570" s="121">
        <v>778</v>
      </c>
      <c r="E570" s="121" t="s">
        <v>456</v>
      </c>
      <c r="F570" s="121" t="s">
        <v>457</v>
      </c>
      <c r="G570" s="121">
        <v>1114</v>
      </c>
      <c r="H570" s="121">
        <v>2</v>
      </c>
      <c r="I570" s="121" t="s">
        <v>377</v>
      </c>
      <c r="J570" s="121">
        <v>7421</v>
      </c>
      <c r="K570" s="121">
        <v>232</v>
      </c>
      <c r="L570" s="121">
        <v>232</v>
      </c>
      <c r="M570" s="121" t="s">
        <v>734</v>
      </c>
      <c r="N570" s="124">
        <v>782</v>
      </c>
      <c r="O570" s="124" t="s">
        <v>380</v>
      </c>
      <c r="P570" s="124"/>
      <c r="Q570" s="121" t="s">
        <v>381</v>
      </c>
      <c r="R570" s="121"/>
    </row>
    <row r="571" spans="1:18" x14ac:dyDescent="0.2">
      <c r="A571" s="121">
        <v>30</v>
      </c>
      <c r="B571" s="121">
        <v>108</v>
      </c>
      <c r="C571" s="121" t="s">
        <v>225</v>
      </c>
      <c r="D571" s="121">
        <v>67</v>
      </c>
      <c r="E571" s="121" t="s">
        <v>454</v>
      </c>
      <c r="F571" s="121" t="s">
        <v>828</v>
      </c>
      <c r="G571" s="121">
        <v>67</v>
      </c>
      <c r="H571" s="121">
        <v>1</v>
      </c>
      <c r="I571" s="121" t="s">
        <v>385</v>
      </c>
      <c r="J571" s="121">
        <v>1560</v>
      </c>
      <c r="K571" s="121" t="s">
        <v>829</v>
      </c>
      <c r="L571" s="121" t="s">
        <v>829</v>
      </c>
      <c r="M571" s="121" t="s">
        <v>441</v>
      </c>
      <c r="N571" s="124">
        <v>1051</v>
      </c>
      <c r="O571" s="124" t="s">
        <v>442</v>
      </c>
      <c r="P571" s="124"/>
      <c r="Q571" s="121" t="s">
        <v>391</v>
      </c>
      <c r="R571" s="121"/>
    </row>
    <row r="572" spans="1:18" x14ac:dyDescent="0.2">
      <c r="A572" s="121">
        <v>22</v>
      </c>
      <c r="B572" s="121">
        <v>301</v>
      </c>
      <c r="C572" s="121" t="s">
        <v>319</v>
      </c>
      <c r="D572" s="121">
        <v>778</v>
      </c>
      <c r="E572" s="121" t="s">
        <v>456</v>
      </c>
      <c r="F572" s="121" t="s">
        <v>457</v>
      </c>
      <c r="G572" s="121">
        <v>1114</v>
      </c>
      <c r="H572" s="121">
        <v>2</v>
      </c>
      <c r="I572" s="121" t="s">
        <v>377</v>
      </c>
      <c r="J572" s="121">
        <v>7422</v>
      </c>
      <c r="K572" s="121">
        <v>234</v>
      </c>
      <c r="L572" s="121">
        <v>234</v>
      </c>
      <c r="M572" s="121" t="s">
        <v>734</v>
      </c>
      <c r="N572" s="124">
        <v>742</v>
      </c>
      <c r="O572" s="124" t="s">
        <v>380</v>
      </c>
      <c r="P572" s="124"/>
      <c r="Q572" s="121" t="s">
        <v>381</v>
      </c>
      <c r="R572" s="121"/>
    </row>
    <row r="573" spans="1:18" x14ac:dyDescent="0.2">
      <c r="A573" s="121">
        <v>30</v>
      </c>
      <c r="B573" s="121">
        <v>108</v>
      </c>
      <c r="C573" s="121" t="s">
        <v>225</v>
      </c>
      <c r="D573" s="121">
        <v>67</v>
      </c>
      <c r="E573" s="121" t="s">
        <v>454</v>
      </c>
      <c r="F573" s="121" t="s">
        <v>828</v>
      </c>
      <c r="G573" s="121">
        <v>67</v>
      </c>
      <c r="H573" s="121">
        <v>1</v>
      </c>
      <c r="I573" s="121" t="s">
        <v>385</v>
      </c>
      <c r="J573" s="121">
        <v>3797</v>
      </c>
      <c r="K573" s="121" t="s">
        <v>652</v>
      </c>
      <c r="L573" s="121" t="s">
        <v>830</v>
      </c>
      <c r="M573" s="121" t="s">
        <v>410</v>
      </c>
      <c r="N573" s="124">
        <v>169</v>
      </c>
      <c r="O573" s="124" t="s">
        <v>411</v>
      </c>
      <c r="P573" s="124"/>
      <c r="Q573" s="121" t="s">
        <v>391</v>
      </c>
      <c r="R573" s="121"/>
    </row>
    <row r="574" spans="1:18" x14ac:dyDescent="0.2">
      <c r="A574" s="121">
        <v>30</v>
      </c>
      <c r="B574" s="121">
        <v>108</v>
      </c>
      <c r="C574" s="121" t="s">
        <v>225</v>
      </c>
      <c r="D574" s="121">
        <v>67</v>
      </c>
      <c r="E574" s="121" t="s">
        <v>454</v>
      </c>
      <c r="F574" s="121" t="s">
        <v>828</v>
      </c>
      <c r="G574" s="121">
        <v>67</v>
      </c>
      <c r="H574" s="121">
        <v>1</v>
      </c>
      <c r="I574" s="121" t="s">
        <v>385</v>
      </c>
      <c r="J574" s="121">
        <v>3798</v>
      </c>
      <c r="K574" s="121" t="s">
        <v>831</v>
      </c>
      <c r="L574" s="121" t="s">
        <v>832</v>
      </c>
      <c r="M574" s="121" t="s">
        <v>413</v>
      </c>
      <c r="N574" s="124">
        <v>99</v>
      </c>
      <c r="O574" s="124" t="s">
        <v>411</v>
      </c>
      <c r="P574" s="124"/>
      <c r="Q574" s="121" t="s">
        <v>391</v>
      </c>
      <c r="R574" s="121"/>
    </row>
    <row r="575" spans="1:18" x14ac:dyDescent="0.2">
      <c r="A575" s="121">
        <v>30</v>
      </c>
      <c r="B575" s="121">
        <v>108</v>
      </c>
      <c r="C575" s="121" t="s">
        <v>225</v>
      </c>
      <c r="D575" s="121">
        <v>67</v>
      </c>
      <c r="E575" s="121" t="s">
        <v>454</v>
      </c>
      <c r="F575" s="121" t="s">
        <v>828</v>
      </c>
      <c r="G575" s="121">
        <v>67</v>
      </c>
      <c r="H575" s="121">
        <v>1</v>
      </c>
      <c r="I575" s="121" t="s">
        <v>385</v>
      </c>
      <c r="J575" s="121">
        <v>3799</v>
      </c>
      <c r="K575" s="121" t="s">
        <v>833</v>
      </c>
      <c r="L575" s="121" t="s">
        <v>834</v>
      </c>
      <c r="M575" s="121" t="s">
        <v>577</v>
      </c>
      <c r="N575" s="124">
        <v>124</v>
      </c>
      <c r="O575" s="124" t="s">
        <v>380</v>
      </c>
      <c r="P575" s="124"/>
      <c r="Q575" s="121" t="s">
        <v>391</v>
      </c>
      <c r="R575" s="121"/>
    </row>
    <row r="576" spans="1:18" x14ac:dyDescent="0.2">
      <c r="A576" s="121">
        <v>30</v>
      </c>
      <c r="B576" s="121">
        <v>108</v>
      </c>
      <c r="C576" s="121" t="s">
        <v>225</v>
      </c>
      <c r="D576" s="121">
        <v>67</v>
      </c>
      <c r="E576" s="121" t="s">
        <v>454</v>
      </c>
      <c r="F576" s="121" t="s">
        <v>828</v>
      </c>
      <c r="G576" s="121">
        <v>67</v>
      </c>
      <c r="H576" s="121">
        <v>1</v>
      </c>
      <c r="I576" s="121" t="s">
        <v>385</v>
      </c>
      <c r="J576" s="121">
        <v>3800</v>
      </c>
      <c r="K576" s="121" t="s">
        <v>558</v>
      </c>
      <c r="L576" s="121" t="s">
        <v>559</v>
      </c>
      <c r="M576" s="121" t="s">
        <v>560</v>
      </c>
      <c r="N576" s="124" t="s">
        <v>550</v>
      </c>
      <c r="O576" s="124" t="s">
        <v>561</v>
      </c>
      <c r="P576" s="124"/>
      <c r="Q576" s="121" t="s">
        <v>391</v>
      </c>
      <c r="R576" s="121"/>
    </row>
    <row r="577" spans="1:18" x14ac:dyDescent="0.2">
      <c r="A577" s="121">
        <v>30</v>
      </c>
      <c r="B577" s="121">
        <v>108</v>
      </c>
      <c r="C577" s="121" t="s">
        <v>225</v>
      </c>
      <c r="D577" s="121">
        <v>67</v>
      </c>
      <c r="E577" s="121" t="s">
        <v>454</v>
      </c>
      <c r="F577" s="121" t="s">
        <v>828</v>
      </c>
      <c r="G577" s="121">
        <v>67</v>
      </c>
      <c r="H577" s="121" t="s">
        <v>826</v>
      </c>
      <c r="I577" s="121" t="s">
        <v>385</v>
      </c>
      <c r="J577" s="121">
        <v>3801</v>
      </c>
      <c r="K577" s="121" t="s">
        <v>562</v>
      </c>
      <c r="L577" s="121" t="s">
        <v>559</v>
      </c>
      <c r="M577" s="121" t="s">
        <v>560</v>
      </c>
      <c r="N577" s="124" t="s">
        <v>550</v>
      </c>
      <c r="O577" s="124" t="s">
        <v>561</v>
      </c>
      <c r="P577" s="124"/>
      <c r="Q577" s="121" t="s">
        <v>391</v>
      </c>
      <c r="R577" s="121"/>
    </row>
    <row r="578" spans="1:18" x14ac:dyDescent="0.2">
      <c r="A578" s="121">
        <v>30</v>
      </c>
      <c r="B578" s="121">
        <v>108</v>
      </c>
      <c r="C578" s="121" t="s">
        <v>225</v>
      </c>
      <c r="D578" s="121">
        <v>67</v>
      </c>
      <c r="E578" s="121" t="s">
        <v>454</v>
      </c>
      <c r="F578" s="121" t="s">
        <v>828</v>
      </c>
      <c r="G578" s="121">
        <v>67</v>
      </c>
      <c r="H578" s="121">
        <v>1</v>
      </c>
      <c r="I578" s="121" t="s">
        <v>385</v>
      </c>
      <c r="J578" s="121">
        <v>3802</v>
      </c>
      <c r="K578" s="121" t="s">
        <v>563</v>
      </c>
      <c r="L578" s="121" t="s">
        <v>564</v>
      </c>
      <c r="M578" s="121" t="s">
        <v>565</v>
      </c>
      <c r="N578" s="124" t="s">
        <v>550</v>
      </c>
      <c r="O578" s="124" t="s">
        <v>561</v>
      </c>
      <c r="P578" s="124"/>
      <c r="Q578" s="121" t="s">
        <v>391</v>
      </c>
      <c r="R578" s="121"/>
    </row>
    <row r="579" spans="1:18" x14ac:dyDescent="0.2">
      <c r="A579" s="121">
        <v>30</v>
      </c>
      <c r="B579" s="121">
        <v>108</v>
      </c>
      <c r="C579" s="121" t="s">
        <v>225</v>
      </c>
      <c r="D579" s="121">
        <v>67</v>
      </c>
      <c r="E579" s="121" t="s">
        <v>454</v>
      </c>
      <c r="F579" s="121" t="s">
        <v>828</v>
      </c>
      <c r="G579" s="121">
        <v>67</v>
      </c>
      <c r="H579" s="121">
        <v>1</v>
      </c>
      <c r="I579" s="121" t="s">
        <v>385</v>
      </c>
      <c r="J579" s="121">
        <v>3803</v>
      </c>
      <c r="K579" s="121" t="s">
        <v>566</v>
      </c>
      <c r="L579" s="121" t="s">
        <v>567</v>
      </c>
      <c r="M579" s="121" t="s">
        <v>568</v>
      </c>
      <c r="N579" s="124" t="s">
        <v>550</v>
      </c>
      <c r="O579" s="124" t="s">
        <v>561</v>
      </c>
      <c r="P579" s="124"/>
      <c r="Q579" s="121" t="s">
        <v>391</v>
      </c>
      <c r="R579" s="121"/>
    </row>
    <row r="580" spans="1:18" x14ac:dyDescent="0.2">
      <c r="A580" s="121">
        <v>30</v>
      </c>
      <c r="B580" s="121">
        <v>108</v>
      </c>
      <c r="C580" s="121" t="s">
        <v>225</v>
      </c>
      <c r="D580" s="121">
        <v>66</v>
      </c>
      <c r="E580" s="121" t="s">
        <v>375</v>
      </c>
      <c r="F580" s="121" t="s">
        <v>534</v>
      </c>
      <c r="G580" s="121">
        <v>66</v>
      </c>
      <c r="H580" s="121">
        <v>1</v>
      </c>
      <c r="I580" s="121" t="s">
        <v>385</v>
      </c>
      <c r="J580" s="121">
        <v>3804</v>
      </c>
      <c r="K580" s="121" t="s">
        <v>835</v>
      </c>
      <c r="L580" s="121" t="s">
        <v>830</v>
      </c>
      <c r="M580" s="121" t="s">
        <v>410</v>
      </c>
      <c r="N580" s="124">
        <v>169</v>
      </c>
      <c r="O580" s="124" t="s">
        <v>411</v>
      </c>
      <c r="P580" s="124"/>
      <c r="Q580" s="121" t="s">
        <v>391</v>
      </c>
      <c r="R580" s="121"/>
    </row>
    <row r="581" spans="1:18" x14ac:dyDescent="0.2">
      <c r="A581" s="121">
        <v>30</v>
      </c>
      <c r="B581" s="121">
        <v>108</v>
      </c>
      <c r="C581" s="121" t="s">
        <v>225</v>
      </c>
      <c r="D581" s="121">
        <v>66</v>
      </c>
      <c r="E581" s="121" t="s">
        <v>375</v>
      </c>
      <c r="F581" s="121" t="s">
        <v>534</v>
      </c>
      <c r="G581" s="121">
        <v>66</v>
      </c>
      <c r="H581" s="121">
        <v>1</v>
      </c>
      <c r="I581" s="121" t="s">
        <v>385</v>
      </c>
      <c r="J581" s="121">
        <v>3805</v>
      </c>
      <c r="K581" s="121" t="s">
        <v>563</v>
      </c>
      <c r="L581" s="121" t="s">
        <v>564</v>
      </c>
      <c r="M581" s="121" t="s">
        <v>565</v>
      </c>
      <c r="N581" s="124" t="s">
        <v>550</v>
      </c>
      <c r="O581" s="124" t="s">
        <v>561</v>
      </c>
      <c r="P581" s="124"/>
      <c r="Q581" s="121" t="s">
        <v>391</v>
      </c>
      <c r="R581" s="121"/>
    </row>
    <row r="582" spans="1:18" x14ac:dyDescent="0.2">
      <c r="A582" s="121">
        <v>30</v>
      </c>
      <c r="B582" s="121">
        <v>108</v>
      </c>
      <c r="C582" s="121" t="s">
        <v>225</v>
      </c>
      <c r="D582" s="121">
        <v>66</v>
      </c>
      <c r="E582" s="121" t="s">
        <v>375</v>
      </c>
      <c r="F582" s="121" t="s">
        <v>534</v>
      </c>
      <c r="G582" s="121">
        <v>66</v>
      </c>
      <c r="H582" s="121">
        <v>1</v>
      </c>
      <c r="I582" s="121" t="s">
        <v>385</v>
      </c>
      <c r="J582" s="121">
        <v>3806</v>
      </c>
      <c r="K582" s="121" t="s">
        <v>566</v>
      </c>
      <c r="L582" s="121" t="s">
        <v>567</v>
      </c>
      <c r="M582" s="121" t="s">
        <v>568</v>
      </c>
      <c r="N582" s="124" t="s">
        <v>550</v>
      </c>
      <c r="O582" s="124" t="s">
        <v>561</v>
      </c>
      <c r="P582" s="124"/>
      <c r="Q582" s="121" t="s">
        <v>391</v>
      </c>
      <c r="R582" s="121"/>
    </row>
    <row r="583" spans="1:18" x14ac:dyDescent="0.2">
      <c r="A583" s="121">
        <v>30</v>
      </c>
      <c r="B583" s="121">
        <v>108</v>
      </c>
      <c r="C583" s="121" t="s">
        <v>225</v>
      </c>
      <c r="D583" s="121">
        <v>66</v>
      </c>
      <c r="E583" s="121" t="s">
        <v>375</v>
      </c>
      <c r="F583" s="121" t="s">
        <v>534</v>
      </c>
      <c r="G583" s="121">
        <v>66</v>
      </c>
      <c r="H583" s="121">
        <v>1</v>
      </c>
      <c r="I583" s="121" t="s">
        <v>385</v>
      </c>
      <c r="J583" s="121">
        <v>3807</v>
      </c>
      <c r="K583" s="121" t="s">
        <v>578</v>
      </c>
      <c r="L583" s="121" t="s">
        <v>412</v>
      </c>
      <c r="M583" s="121" t="s">
        <v>413</v>
      </c>
      <c r="N583" s="124" t="s">
        <v>550</v>
      </c>
      <c r="O583" s="124" t="s">
        <v>411</v>
      </c>
      <c r="P583" s="124"/>
      <c r="Q583" s="121" t="s">
        <v>391</v>
      </c>
      <c r="R583" s="121"/>
    </row>
    <row r="584" spans="1:18" x14ac:dyDescent="0.2">
      <c r="A584" s="121">
        <v>30</v>
      </c>
      <c r="B584" s="121">
        <v>108</v>
      </c>
      <c r="C584" s="121" t="s">
        <v>225</v>
      </c>
      <c r="D584" s="121">
        <v>66</v>
      </c>
      <c r="E584" s="121" t="s">
        <v>375</v>
      </c>
      <c r="F584" s="121" t="s">
        <v>534</v>
      </c>
      <c r="G584" s="121">
        <v>66</v>
      </c>
      <c r="H584" s="121">
        <v>1</v>
      </c>
      <c r="I584" s="121" t="s">
        <v>385</v>
      </c>
      <c r="J584" s="121">
        <v>3808</v>
      </c>
      <c r="K584" s="121" t="s">
        <v>547</v>
      </c>
      <c r="L584" s="121" t="s">
        <v>836</v>
      </c>
      <c r="M584" s="121" t="s">
        <v>590</v>
      </c>
      <c r="N584" s="124" t="s">
        <v>550</v>
      </c>
      <c r="O584" s="124" t="s">
        <v>548</v>
      </c>
      <c r="P584" s="124"/>
      <c r="Q584" s="121" t="s">
        <v>391</v>
      </c>
      <c r="R584" s="121"/>
    </row>
    <row r="585" spans="1:18" x14ac:dyDescent="0.2">
      <c r="A585" s="121">
        <v>30</v>
      </c>
      <c r="B585" s="121">
        <v>108</v>
      </c>
      <c r="C585" s="121" t="s">
        <v>225</v>
      </c>
      <c r="D585" s="121">
        <v>66</v>
      </c>
      <c r="E585" s="121" t="s">
        <v>375</v>
      </c>
      <c r="F585" s="121" t="s">
        <v>534</v>
      </c>
      <c r="G585" s="121">
        <v>66</v>
      </c>
      <c r="H585" s="121">
        <v>1</v>
      </c>
      <c r="I585" s="121" t="s">
        <v>385</v>
      </c>
      <c r="J585" s="121">
        <v>3809</v>
      </c>
      <c r="K585" s="121" t="s">
        <v>669</v>
      </c>
      <c r="L585" s="121" t="s">
        <v>580</v>
      </c>
      <c r="M585" s="121" t="s">
        <v>413</v>
      </c>
      <c r="N585" s="124" t="s">
        <v>550</v>
      </c>
      <c r="O585" s="124" t="s">
        <v>411</v>
      </c>
      <c r="P585" s="124"/>
      <c r="Q585" s="121" t="s">
        <v>391</v>
      </c>
      <c r="R585" s="121"/>
    </row>
    <row r="586" spans="1:18" x14ac:dyDescent="0.2">
      <c r="A586" s="121">
        <v>30</v>
      </c>
      <c r="B586" s="121">
        <v>108</v>
      </c>
      <c r="C586" s="121" t="s">
        <v>225</v>
      </c>
      <c r="D586" s="121">
        <v>66</v>
      </c>
      <c r="E586" s="121" t="s">
        <v>375</v>
      </c>
      <c r="F586" s="121" t="s">
        <v>534</v>
      </c>
      <c r="G586" s="121">
        <v>66</v>
      </c>
      <c r="H586" s="121">
        <v>1</v>
      </c>
      <c r="I586" s="121" t="s">
        <v>385</v>
      </c>
      <c r="J586" s="121">
        <v>3810</v>
      </c>
      <c r="K586" s="121" t="s">
        <v>332</v>
      </c>
      <c r="L586" s="121" t="s">
        <v>837</v>
      </c>
      <c r="M586" s="121" t="s">
        <v>838</v>
      </c>
      <c r="N586" s="124" t="s">
        <v>550</v>
      </c>
      <c r="O586" s="124" t="s">
        <v>411</v>
      </c>
      <c r="P586" s="124"/>
      <c r="Q586" s="121" t="s">
        <v>391</v>
      </c>
      <c r="R586" s="121"/>
    </row>
    <row r="587" spans="1:18" x14ac:dyDescent="0.2">
      <c r="A587" s="121">
        <v>30</v>
      </c>
      <c r="B587" s="121">
        <v>108</v>
      </c>
      <c r="C587" s="121" t="s">
        <v>225</v>
      </c>
      <c r="D587" s="121">
        <v>66</v>
      </c>
      <c r="E587" s="121" t="s">
        <v>375</v>
      </c>
      <c r="F587" s="121" t="s">
        <v>534</v>
      </c>
      <c r="G587" s="121">
        <v>66</v>
      </c>
      <c r="H587" s="121">
        <v>1</v>
      </c>
      <c r="I587" s="121" t="s">
        <v>385</v>
      </c>
      <c r="J587" s="121">
        <v>3811</v>
      </c>
      <c r="K587" s="121" t="s">
        <v>547</v>
      </c>
      <c r="L587" s="121" t="s">
        <v>836</v>
      </c>
      <c r="M587" s="121" t="s">
        <v>590</v>
      </c>
      <c r="N587" s="124" t="s">
        <v>550</v>
      </c>
      <c r="O587" s="124" t="s">
        <v>548</v>
      </c>
      <c r="P587" s="124"/>
      <c r="Q587" s="121" t="s">
        <v>391</v>
      </c>
      <c r="R587" s="121"/>
    </row>
    <row r="588" spans="1:18" x14ac:dyDescent="0.2">
      <c r="A588" s="121">
        <v>30</v>
      </c>
      <c r="B588" s="121">
        <v>108</v>
      </c>
      <c r="C588" s="121" t="s">
        <v>225</v>
      </c>
      <c r="D588" s="121">
        <v>66</v>
      </c>
      <c r="E588" s="121" t="s">
        <v>375</v>
      </c>
      <c r="F588" s="121" t="s">
        <v>534</v>
      </c>
      <c r="G588" s="121">
        <v>66</v>
      </c>
      <c r="H588" s="121">
        <v>1</v>
      </c>
      <c r="I588" s="121" t="s">
        <v>385</v>
      </c>
      <c r="J588" s="121">
        <v>3812</v>
      </c>
      <c r="K588" s="121" t="s">
        <v>572</v>
      </c>
      <c r="L588" s="121" t="s">
        <v>573</v>
      </c>
      <c r="M588" s="121" t="s">
        <v>573</v>
      </c>
      <c r="N588" s="124">
        <v>642</v>
      </c>
      <c r="O588" s="124" t="s">
        <v>417</v>
      </c>
      <c r="P588" s="124"/>
      <c r="Q588" s="121" t="s">
        <v>391</v>
      </c>
      <c r="R588" s="121"/>
    </row>
    <row r="589" spans="1:18" x14ac:dyDescent="0.2">
      <c r="A589" s="121">
        <v>30</v>
      </c>
      <c r="B589" s="121">
        <v>108</v>
      </c>
      <c r="C589" s="121" t="s">
        <v>225</v>
      </c>
      <c r="D589" s="121">
        <v>66</v>
      </c>
      <c r="E589" s="121" t="s">
        <v>375</v>
      </c>
      <c r="F589" s="121" t="s">
        <v>534</v>
      </c>
      <c r="G589" s="121">
        <v>66</v>
      </c>
      <c r="H589" s="121">
        <v>1</v>
      </c>
      <c r="I589" s="121" t="s">
        <v>385</v>
      </c>
      <c r="J589" s="121">
        <v>3813</v>
      </c>
      <c r="K589" s="121" t="s">
        <v>839</v>
      </c>
      <c r="L589" s="121" t="s">
        <v>551</v>
      </c>
      <c r="M589" s="121" t="s">
        <v>552</v>
      </c>
      <c r="N589" s="124" t="s">
        <v>550</v>
      </c>
      <c r="O589" s="124" t="s">
        <v>390</v>
      </c>
      <c r="P589" s="124"/>
      <c r="Q589" s="121" t="s">
        <v>391</v>
      </c>
      <c r="R589" s="121"/>
    </row>
    <row r="590" spans="1:18" x14ac:dyDescent="0.2">
      <c r="A590" s="121">
        <v>30</v>
      </c>
      <c r="B590" s="121">
        <v>108</v>
      </c>
      <c r="C590" s="121" t="s">
        <v>225</v>
      </c>
      <c r="D590" s="121">
        <v>66</v>
      </c>
      <c r="E590" s="121" t="s">
        <v>375</v>
      </c>
      <c r="F590" s="121" t="s">
        <v>534</v>
      </c>
      <c r="G590" s="121">
        <v>66</v>
      </c>
      <c r="H590" s="121">
        <v>1</v>
      </c>
      <c r="I590" s="121" t="s">
        <v>385</v>
      </c>
      <c r="J590" s="121">
        <v>3814</v>
      </c>
      <c r="K590" s="121" t="s">
        <v>591</v>
      </c>
      <c r="L590" s="121" t="s">
        <v>592</v>
      </c>
      <c r="M590" s="121" t="s">
        <v>592</v>
      </c>
      <c r="N590" s="124" t="s">
        <v>550</v>
      </c>
      <c r="O590" s="124" t="s">
        <v>555</v>
      </c>
      <c r="P590" s="124"/>
      <c r="Q590" s="121" t="s">
        <v>391</v>
      </c>
      <c r="R590" s="121"/>
    </row>
    <row r="591" spans="1:18" x14ac:dyDescent="0.2">
      <c r="A591" s="121">
        <v>30</v>
      </c>
      <c r="B591" s="121">
        <v>108</v>
      </c>
      <c r="C591" s="121" t="s">
        <v>225</v>
      </c>
      <c r="D591" s="121">
        <v>66</v>
      </c>
      <c r="E591" s="121" t="s">
        <v>375</v>
      </c>
      <c r="F591" s="121" t="s">
        <v>534</v>
      </c>
      <c r="G591" s="121">
        <v>1105</v>
      </c>
      <c r="H591" s="121">
        <v>2</v>
      </c>
      <c r="I591" s="121" t="s">
        <v>377</v>
      </c>
      <c r="J591" s="121">
        <v>3815</v>
      </c>
      <c r="K591" s="121" t="s">
        <v>840</v>
      </c>
      <c r="L591" s="121" t="s">
        <v>841</v>
      </c>
      <c r="M591" s="121" t="s">
        <v>410</v>
      </c>
      <c r="N591" s="124">
        <v>169</v>
      </c>
      <c r="O591" s="124" t="s">
        <v>411</v>
      </c>
      <c r="P591" s="124"/>
      <c r="Q591" s="121" t="s">
        <v>391</v>
      </c>
      <c r="R591" s="121"/>
    </row>
    <row r="592" spans="1:18" x14ac:dyDescent="0.2">
      <c r="A592" s="121">
        <v>22</v>
      </c>
      <c r="B592" s="121">
        <v>301</v>
      </c>
      <c r="C592" s="121" t="s">
        <v>319</v>
      </c>
      <c r="D592" s="121">
        <v>779</v>
      </c>
      <c r="E592" s="121" t="s">
        <v>459</v>
      </c>
      <c r="F592" s="121" t="s">
        <v>460</v>
      </c>
      <c r="G592" s="121">
        <v>779</v>
      </c>
      <c r="H592" s="121">
        <v>1</v>
      </c>
      <c r="I592" s="121" t="s">
        <v>385</v>
      </c>
      <c r="J592" s="121">
        <v>7423</v>
      </c>
      <c r="K592" s="121">
        <v>103</v>
      </c>
      <c r="L592" s="121">
        <v>103</v>
      </c>
      <c r="M592" s="121" t="s">
        <v>734</v>
      </c>
      <c r="N592" s="124">
        <v>776</v>
      </c>
      <c r="O592" s="124" t="s">
        <v>380</v>
      </c>
      <c r="P592" s="124" t="s">
        <v>1</v>
      </c>
      <c r="Q592" s="121" t="s">
        <v>381</v>
      </c>
      <c r="R592" s="121"/>
    </row>
    <row r="593" spans="1:18" x14ac:dyDescent="0.2">
      <c r="A593" s="121">
        <v>30</v>
      </c>
      <c r="B593" s="121">
        <v>108</v>
      </c>
      <c r="C593" s="121" t="s">
        <v>225</v>
      </c>
      <c r="D593" s="121">
        <v>66</v>
      </c>
      <c r="E593" s="121" t="s">
        <v>375</v>
      </c>
      <c r="F593" s="121" t="s">
        <v>534</v>
      </c>
      <c r="G593" s="121">
        <v>66</v>
      </c>
      <c r="H593" s="121">
        <v>1</v>
      </c>
      <c r="I593" s="121" t="s">
        <v>385</v>
      </c>
      <c r="J593" s="121">
        <v>3819</v>
      </c>
      <c r="K593" s="121" t="s">
        <v>844</v>
      </c>
      <c r="L593" s="121" t="s">
        <v>845</v>
      </c>
      <c r="M593" s="121" t="s">
        <v>846</v>
      </c>
      <c r="N593" s="124" t="s">
        <v>550</v>
      </c>
      <c r="O593" s="124" t="s">
        <v>561</v>
      </c>
      <c r="P593" s="124"/>
      <c r="Q593" s="121" t="s">
        <v>391</v>
      </c>
      <c r="R593" s="121"/>
    </row>
    <row r="594" spans="1:18" x14ac:dyDescent="0.2">
      <c r="A594" s="121">
        <v>30</v>
      </c>
      <c r="B594" s="121">
        <v>108</v>
      </c>
      <c r="C594" s="121" t="s">
        <v>225</v>
      </c>
      <c r="D594" s="121">
        <v>66</v>
      </c>
      <c r="E594" s="121" t="s">
        <v>375</v>
      </c>
      <c r="F594" s="121" t="s">
        <v>534</v>
      </c>
      <c r="G594" s="121">
        <v>66</v>
      </c>
      <c r="H594" s="121">
        <v>1</v>
      </c>
      <c r="I594" s="121" t="s">
        <v>385</v>
      </c>
      <c r="J594" s="121">
        <v>3820</v>
      </c>
      <c r="K594" s="121" t="s">
        <v>687</v>
      </c>
      <c r="L594" s="121" t="s">
        <v>847</v>
      </c>
      <c r="M594" s="121" t="s">
        <v>665</v>
      </c>
      <c r="N594" s="124" t="s">
        <v>550</v>
      </c>
      <c r="O594" s="124" t="s">
        <v>561</v>
      </c>
      <c r="P594" s="124"/>
      <c r="Q594" s="121" t="s">
        <v>391</v>
      </c>
      <c r="R594" s="121"/>
    </row>
    <row r="595" spans="1:18" x14ac:dyDescent="0.2">
      <c r="A595" s="121">
        <v>300</v>
      </c>
      <c r="B595" s="121">
        <v>300</v>
      </c>
      <c r="C595" s="121" t="s">
        <v>2084</v>
      </c>
      <c r="D595" s="121">
        <v>1138</v>
      </c>
      <c r="E595" s="121" t="s">
        <v>1137</v>
      </c>
      <c r="F595" s="121" t="s">
        <v>1138</v>
      </c>
      <c r="G595" s="121">
        <v>1343</v>
      </c>
      <c r="H595" s="121">
        <v>1</v>
      </c>
      <c r="I595" s="121" t="s">
        <v>385</v>
      </c>
      <c r="J595" s="121">
        <v>3679</v>
      </c>
      <c r="K595" s="121">
        <v>1</v>
      </c>
      <c r="L595" s="121">
        <v>1</v>
      </c>
      <c r="M595" s="121" t="s">
        <v>408</v>
      </c>
      <c r="N595" s="124">
        <v>690</v>
      </c>
      <c r="O595" s="124" t="s">
        <v>380</v>
      </c>
      <c r="P595" s="124"/>
      <c r="Q595" s="121" t="s">
        <v>381</v>
      </c>
      <c r="R595" s="121"/>
    </row>
    <row r="596" spans="1:18" x14ac:dyDescent="0.2">
      <c r="A596" s="121">
        <v>300</v>
      </c>
      <c r="B596" s="121">
        <v>300</v>
      </c>
      <c r="C596" s="121" t="s">
        <v>2084</v>
      </c>
      <c r="D596" s="121">
        <v>1138</v>
      </c>
      <c r="E596" s="121" t="s">
        <v>1137</v>
      </c>
      <c r="F596" s="121" t="s">
        <v>1138</v>
      </c>
      <c r="G596" s="121">
        <v>1343</v>
      </c>
      <c r="H596" s="121">
        <v>1</v>
      </c>
      <c r="I596" s="121" t="s">
        <v>385</v>
      </c>
      <c r="J596" s="121">
        <v>3680</v>
      </c>
      <c r="K596" s="121">
        <v>2</v>
      </c>
      <c r="L596" s="121">
        <v>2</v>
      </c>
      <c r="M596" s="121" t="s">
        <v>408</v>
      </c>
      <c r="N596" s="124">
        <v>656</v>
      </c>
      <c r="O596" s="124" t="s">
        <v>380</v>
      </c>
      <c r="P596" s="124"/>
      <c r="Q596" s="121" t="s">
        <v>381</v>
      </c>
      <c r="R596" s="121"/>
    </row>
    <row r="597" spans="1:18" x14ac:dyDescent="0.2">
      <c r="A597" s="121">
        <v>300</v>
      </c>
      <c r="B597" s="121">
        <v>300</v>
      </c>
      <c r="C597" s="121" t="s">
        <v>2084</v>
      </c>
      <c r="D597" s="121">
        <v>1138</v>
      </c>
      <c r="E597" s="121" t="s">
        <v>1137</v>
      </c>
      <c r="F597" s="121" t="s">
        <v>1138</v>
      </c>
      <c r="G597" s="121">
        <v>1343</v>
      </c>
      <c r="H597" s="121">
        <v>1</v>
      </c>
      <c r="I597" s="121" t="s">
        <v>385</v>
      </c>
      <c r="J597" s="121">
        <v>3681</v>
      </c>
      <c r="K597" s="121">
        <v>3</v>
      </c>
      <c r="L597" s="121">
        <v>3</v>
      </c>
      <c r="M597" s="121" t="s">
        <v>408</v>
      </c>
      <c r="N597" s="124">
        <v>690</v>
      </c>
      <c r="O597" s="124" t="s">
        <v>380</v>
      </c>
      <c r="P597" s="124"/>
      <c r="Q597" s="121" t="s">
        <v>381</v>
      </c>
      <c r="R597" s="121"/>
    </row>
    <row r="598" spans="1:18" x14ac:dyDescent="0.2">
      <c r="A598" s="121">
        <v>300</v>
      </c>
      <c r="B598" s="121">
        <v>300</v>
      </c>
      <c r="C598" s="121" t="s">
        <v>2084</v>
      </c>
      <c r="D598" s="121">
        <v>1138</v>
      </c>
      <c r="E598" s="121" t="s">
        <v>1137</v>
      </c>
      <c r="F598" s="121" t="s">
        <v>1138</v>
      </c>
      <c r="G598" s="121">
        <v>1343</v>
      </c>
      <c r="H598" s="121">
        <v>1</v>
      </c>
      <c r="I598" s="121" t="s">
        <v>385</v>
      </c>
      <c r="J598" s="121">
        <v>3682</v>
      </c>
      <c r="K598" s="121">
        <v>4</v>
      </c>
      <c r="L598" s="121">
        <v>4</v>
      </c>
      <c r="M598" s="121" t="s">
        <v>408</v>
      </c>
      <c r="N598" s="124">
        <v>656</v>
      </c>
      <c r="O598" s="124" t="s">
        <v>380</v>
      </c>
      <c r="P598" s="125"/>
      <c r="Q598" s="121" t="s">
        <v>381</v>
      </c>
      <c r="R598" s="121"/>
    </row>
    <row r="599" spans="1:18" x14ac:dyDescent="0.2">
      <c r="A599" s="121">
        <v>300</v>
      </c>
      <c r="B599" s="121">
        <v>300</v>
      </c>
      <c r="C599" s="121" t="s">
        <v>2084</v>
      </c>
      <c r="D599" s="121">
        <v>1138</v>
      </c>
      <c r="E599" s="121" t="s">
        <v>1137</v>
      </c>
      <c r="F599" s="121" t="s">
        <v>1138</v>
      </c>
      <c r="G599" s="121">
        <v>1343</v>
      </c>
      <c r="H599" s="121">
        <v>1</v>
      </c>
      <c r="I599" s="121" t="s">
        <v>385</v>
      </c>
      <c r="J599" s="121">
        <v>3683</v>
      </c>
      <c r="K599" s="121">
        <v>5</v>
      </c>
      <c r="L599" s="121">
        <v>5</v>
      </c>
      <c r="M599" s="121" t="s">
        <v>408</v>
      </c>
      <c r="N599" s="124">
        <v>690</v>
      </c>
      <c r="O599" s="124" t="s">
        <v>380</v>
      </c>
      <c r="P599" s="125"/>
      <c r="Q599" s="121" t="s">
        <v>381</v>
      </c>
      <c r="R599" s="121"/>
    </row>
    <row r="600" spans="1:18" x14ac:dyDescent="0.2">
      <c r="A600" s="121">
        <v>31</v>
      </c>
      <c r="B600" s="121">
        <v>109</v>
      </c>
      <c r="C600" s="121" t="s">
        <v>848</v>
      </c>
      <c r="D600" s="121">
        <v>71</v>
      </c>
      <c r="E600" s="121" t="s">
        <v>375</v>
      </c>
      <c r="F600" s="121" t="s">
        <v>376</v>
      </c>
      <c r="G600" s="121">
        <v>71</v>
      </c>
      <c r="H600" s="121">
        <v>1</v>
      </c>
      <c r="I600" s="121" t="s">
        <v>385</v>
      </c>
      <c r="J600" s="121">
        <v>3039</v>
      </c>
      <c r="K600" s="121" t="s">
        <v>440</v>
      </c>
      <c r="L600" s="121" t="s">
        <v>853</v>
      </c>
      <c r="M600" s="121" t="s">
        <v>441</v>
      </c>
      <c r="N600" s="124">
        <v>1540</v>
      </c>
      <c r="O600" s="124" t="s">
        <v>442</v>
      </c>
      <c r="P600" s="124" t="s">
        <v>418</v>
      </c>
      <c r="Q600" s="121" t="s">
        <v>391</v>
      </c>
      <c r="R600" s="121"/>
    </row>
    <row r="601" spans="1:18" x14ac:dyDescent="0.2">
      <c r="A601" s="121">
        <v>300</v>
      </c>
      <c r="B601" s="121">
        <v>300</v>
      </c>
      <c r="C601" s="121" t="s">
        <v>2084</v>
      </c>
      <c r="D601" s="121">
        <v>1138</v>
      </c>
      <c r="E601" s="121" t="s">
        <v>1137</v>
      </c>
      <c r="F601" s="121" t="s">
        <v>1138</v>
      </c>
      <c r="G601" s="121">
        <v>1343</v>
      </c>
      <c r="H601" s="121">
        <v>1</v>
      </c>
      <c r="I601" s="121" t="s">
        <v>385</v>
      </c>
      <c r="J601" s="121">
        <v>3684</v>
      </c>
      <c r="K601" s="121">
        <v>6</v>
      </c>
      <c r="L601" s="121">
        <v>6</v>
      </c>
      <c r="M601" s="121" t="s">
        <v>408</v>
      </c>
      <c r="N601" s="121">
        <v>656</v>
      </c>
      <c r="O601" s="121" t="s">
        <v>380</v>
      </c>
      <c r="P601" s="121"/>
      <c r="Q601" s="121" t="s">
        <v>381</v>
      </c>
      <c r="R601" s="121"/>
    </row>
    <row r="602" spans="1:18" x14ac:dyDescent="0.2">
      <c r="A602" s="121">
        <v>300</v>
      </c>
      <c r="B602" s="121">
        <v>300</v>
      </c>
      <c r="C602" s="121" t="s">
        <v>2084</v>
      </c>
      <c r="D602" s="121">
        <v>1138</v>
      </c>
      <c r="E602" s="121" t="s">
        <v>1137</v>
      </c>
      <c r="F602" s="121" t="s">
        <v>1138</v>
      </c>
      <c r="G602" s="121">
        <v>1343</v>
      </c>
      <c r="H602" s="121">
        <v>1</v>
      </c>
      <c r="I602" s="121" t="s">
        <v>385</v>
      </c>
      <c r="J602" s="121">
        <v>3685</v>
      </c>
      <c r="K602" s="121">
        <v>7</v>
      </c>
      <c r="L602" s="121">
        <v>7</v>
      </c>
      <c r="M602" s="121" t="s">
        <v>408</v>
      </c>
      <c r="N602" s="121">
        <v>690</v>
      </c>
      <c r="O602" s="121" t="s">
        <v>380</v>
      </c>
      <c r="P602" s="121"/>
      <c r="Q602" s="121" t="s">
        <v>381</v>
      </c>
      <c r="R602" s="121"/>
    </row>
    <row r="603" spans="1:18" x14ac:dyDescent="0.2">
      <c r="A603" s="121">
        <v>216</v>
      </c>
      <c r="B603" s="121">
        <v>893</v>
      </c>
      <c r="C603" s="121" t="s">
        <v>2073</v>
      </c>
      <c r="D603" s="121">
        <v>1155</v>
      </c>
      <c r="E603" s="121" t="s">
        <v>375</v>
      </c>
      <c r="F603" s="121" t="s">
        <v>376</v>
      </c>
      <c r="G603" s="121">
        <v>1363</v>
      </c>
      <c r="H603" s="121">
        <v>1</v>
      </c>
      <c r="I603" s="121" t="s">
        <v>385</v>
      </c>
      <c r="J603" s="121">
        <v>3754</v>
      </c>
      <c r="K603" s="121" t="s">
        <v>375</v>
      </c>
      <c r="L603" s="121" t="s">
        <v>2074</v>
      </c>
      <c r="M603" s="121" t="s">
        <v>438</v>
      </c>
      <c r="N603" s="124">
        <v>871</v>
      </c>
      <c r="O603" s="124" t="s">
        <v>380</v>
      </c>
      <c r="P603" s="124" t="s">
        <v>725</v>
      </c>
      <c r="Q603" s="121" t="s">
        <v>381</v>
      </c>
      <c r="R603" s="121"/>
    </row>
    <row r="604" spans="1:18" x14ac:dyDescent="0.2">
      <c r="A604" s="121">
        <v>216</v>
      </c>
      <c r="B604" s="121">
        <v>893</v>
      </c>
      <c r="C604" s="121" t="s">
        <v>2073</v>
      </c>
      <c r="D604" s="121">
        <v>1155</v>
      </c>
      <c r="E604" s="121" t="s">
        <v>375</v>
      </c>
      <c r="F604" s="121" t="s">
        <v>376</v>
      </c>
      <c r="G604" s="121">
        <v>1363</v>
      </c>
      <c r="H604" s="121">
        <v>1</v>
      </c>
      <c r="I604" s="121" t="s">
        <v>385</v>
      </c>
      <c r="J604" s="121">
        <v>3755</v>
      </c>
      <c r="K604" s="121" t="s">
        <v>459</v>
      </c>
      <c r="L604" s="121" t="s">
        <v>2075</v>
      </c>
      <c r="M604" s="121" t="s">
        <v>438</v>
      </c>
      <c r="N604" s="124">
        <v>957</v>
      </c>
      <c r="O604" s="124" t="s">
        <v>380</v>
      </c>
      <c r="P604" s="124" t="s">
        <v>725</v>
      </c>
      <c r="Q604" s="121" t="s">
        <v>381</v>
      </c>
      <c r="R604" s="121"/>
    </row>
    <row r="605" spans="1:18" x14ac:dyDescent="0.2">
      <c r="A605" s="121">
        <v>216</v>
      </c>
      <c r="B605" s="121">
        <v>893</v>
      </c>
      <c r="C605" s="121" t="s">
        <v>2073</v>
      </c>
      <c r="D605" s="121">
        <v>1155</v>
      </c>
      <c r="E605" s="121" t="s">
        <v>375</v>
      </c>
      <c r="F605" s="121" t="s">
        <v>376</v>
      </c>
      <c r="G605" s="121">
        <v>1363</v>
      </c>
      <c r="H605" s="121">
        <v>1</v>
      </c>
      <c r="I605" s="121" t="s">
        <v>385</v>
      </c>
      <c r="J605" s="121">
        <v>3757</v>
      </c>
      <c r="K605" s="121" t="s">
        <v>1247</v>
      </c>
      <c r="L605" s="121" t="s">
        <v>1247</v>
      </c>
      <c r="M605" s="121" t="s">
        <v>408</v>
      </c>
      <c r="N605" s="124">
        <v>600</v>
      </c>
      <c r="O605" s="124" t="s">
        <v>380</v>
      </c>
      <c r="P605" s="124" t="s">
        <v>725</v>
      </c>
      <c r="Q605" s="121" t="s">
        <v>381</v>
      </c>
      <c r="R605" s="121"/>
    </row>
    <row r="606" spans="1:18" x14ac:dyDescent="0.2">
      <c r="A606" s="121">
        <v>26</v>
      </c>
      <c r="B606" s="121">
        <v>186</v>
      </c>
      <c r="C606" s="121" t="s">
        <v>300</v>
      </c>
      <c r="D606" s="121">
        <v>552</v>
      </c>
      <c r="E606" s="121" t="s">
        <v>375</v>
      </c>
      <c r="F606" s="121" t="s">
        <v>376</v>
      </c>
      <c r="G606" s="121">
        <v>552</v>
      </c>
      <c r="H606" s="121">
        <v>1</v>
      </c>
      <c r="I606" s="121" t="s">
        <v>385</v>
      </c>
      <c r="J606" s="121">
        <v>433</v>
      </c>
      <c r="K606" s="121" t="s">
        <v>783</v>
      </c>
      <c r="L606" s="121" t="s">
        <v>783</v>
      </c>
      <c r="M606" s="121" t="s">
        <v>438</v>
      </c>
      <c r="N606" s="124">
        <v>1215</v>
      </c>
      <c r="O606" s="124" t="s">
        <v>380</v>
      </c>
      <c r="P606" s="124" t="s">
        <v>725</v>
      </c>
      <c r="Q606" s="121" t="s">
        <v>381</v>
      </c>
      <c r="R606" s="121"/>
    </row>
    <row r="607" spans="1:18" x14ac:dyDescent="0.2">
      <c r="A607" s="121">
        <v>26</v>
      </c>
      <c r="B607" s="121">
        <v>186</v>
      </c>
      <c r="C607" s="121" t="s">
        <v>300</v>
      </c>
      <c r="D607" s="121">
        <v>552</v>
      </c>
      <c r="E607" s="121" t="s">
        <v>375</v>
      </c>
      <c r="F607" s="121" t="s">
        <v>376</v>
      </c>
      <c r="G607" s="121">
        <v>552</v>
      </c>
      <c r="H607" s="121">
        <v>1</v>
      </c>
      <c r="I607" s="121" t="s">
        <v>385</v>
      </c>
      <c r="J607" s="121">
        <v>434</v>
      </c>
      <c r="K607" s="121" t="s">
        <v>784</v>
      </c>
      <c r="L607" s="121" t="s">
        <v>784</v>
      </c>
      <c r="M607" s="121" t="s">
        <v>438</v>
      </c>
      <c r="N607" s="124">
        <v>1215</v>
      </c>
      <c r="O607" s="124" t="s">
        <v>380</v>
      </c>
      <c r="P607" s="124" t="s">
        <v>725</v>
      </c>
      <c r="Q607" s="121" t="s">
        <v>381</v>
      </c>
      <c r="R607" s="121"/>
    </row>
    <row r="608" spans="1:18" x14ac:dyDescent="0.2">
      <c r="A608" s="121">
        <v>26</v>
      </c>
      <c r="B608" s="121">
        <v>186</v>
      </c>
      <c r="C608" s="121" t="s">
        <v>300</v>
      </c>
      <c r="D608" s="121">
        <v>552</v>
      </c>
      <c r="E608" s="121" t="s">
        <v>375</v>
      </c>
      <c r="F608" s="121" t="s">
        <v>376</v>
      </c>
      <c r="G608" s="121">
        <v>552</v>
      </c>
      <c r="H608" s="121">
        <v>1</v>
      </c>
      <c r="I608" s="121" t="s">
        <v>385</v>
      </c>
      <c r="J608" s="121">
        <v>435</v>
      </c>
      <c r="K608" s="121" t="s">
        <v>785</v>
      </c>
      <c r="L608" s="121" t="s">
        <v>785</v>
      </c>
      <c r="M608" s="121" t="s">
        <v>438</v>
      </c>
      <c r="N608" s="124">
        <v>1215</v>
      </c>
      <c r="O608" s="124" t="s">
        <v>380</v>
      </c>
      <c r="P608" s="124" t="s">
        <v>725</v>
      </c>
      <c r="Q608" s="121" t="s">
        <v>381</v>
      </c>
      <c r="R608" s="121"/>
    </row>
    <row r="609" spans="1:18" x14ac:dyDescent="0.2">
      <c r="A609" s="121">
        <v>26</v>
      </c>
      <c r="B609" s="121">
        <v>186</v>
      </c>
      <c r="C609" s="121" t="s">
        <v>300</v>
      </c>
      <c r="D609" s="121">
        <v>553</v>
      </c>
      <c r="E609" s="121" t="s">
        <v>454</v>
      </c>
      <c r="F609" s="121" t="s">
        <v>455</v>
      </c>
      <c r="G609" s="121">
        <v>553</v>
      </c>
      <c r="H609" s="121">
        <v>1</v>
      </c>
      <c r="I609" s="121" t="s">
        <v>385</v>
      </c>
      <c r="J609" s="121">
        <v>437</v>
      </c>
      <c r="K609" s="121" t="s">
        <v>786</v>
      </c>
      <c r="L609" s="121" t="s">
        <v>786</v>
      </c>
      <c r="M609" s="121" t="s">
        <v>393</v>
      </c>
      <c r="N609" s="124">
        <v>849</v>
      </c>
      <c r="O609" s="124" t="s">
        <v>380</v>
      </c>
      <c r="P609" s="124"/>
      <c r="Q609" s="121" t="s">
        <v>381</v>
      </c>
      <c r="R609" s="121"/>
    </row>
    <row r="610" spans="1:18" x14ac:dyDescent="0.2">
      <c r="A610" s="121">
        <v>26</v>
      </c>
      <c r="B610" s="121">
        <v>186</v>
      </c>
      <c r="C610" s="121" t="s">
        <v>300</v>
      </c>
      <c r="D610" s="121">
        <v>553</v>
      </c>
      <c r="E610" s="121" t="s">
        <v>454</v>
      </c>
      <c r="F610" s="121" t="s">
        <v>455</v>
      </c>
      <c r="G610" s="121">
        <v>553</v>
      </c>
      <c r="H610" s="121">
        <v>1</v>
      </c>
      <c r="I610" s="121" t="s">
        <v>385</v>
      </c>
      <c r="J610" s="121">
        <v>438</v>
      </c>
      <c r="K610" s="121" t="s">
        <v>787</v>
      </c>
      <c r="L610" s="121" t="s">
        <v>787</v>
      </c>
      <c r="M610" s="121" t="s">
        <v>379</v>
      </c>
      <c r="N610" s="124">
        <v>857</v>
      </c>
      <c r="O610" s="124" t="s">
        <v>380</v>
      </c>
      <c r="P610" s="124"/>
      <c r="Q610" s="121" t="s">
        <v>381</v>
      </c>
      <c r="R610" s="121"/>
    </row>
    <row r="611" spans="1:18" x14ac:dyDescent="0.2">
      <c r="A611" s="121">
        <v>26</v>
      </c>
      <c r="B611" s="121">
        <v>186</v>
      </c>
      <c r="C611" s="121" t="s">
        <v>300</v>
      </c>
      <c r="D611" s="121">
        <v>553</v>
      </c>
      <c r="E611" s="121" t="s">
        <v>454</v>
      </c>
      <c r="F611" s="121" t="s">
        <v>455</v>
      </c>
      <c r="G611" s="121">
        <v>553</v>
      </c>
      <c r="H611" s="121">
        <v>1</v>
      </c>
      <c r="I611" s="121" t="s">
        <v>385</v>
      </c>
      <c r="J611" s="121">
        <v>439</v>
      </c>
      <c r="K611" s="121" t="s">
        <v>788</v>
      </c>
      <c r="L611" s="121" t="s">
        <v>788</v>
      </c>
      <c r="M611" s="121" t="s">
        <v>393</v>
      </c>
      <c r="N611" s="124">
        <v>857</v>
      </c>
      <c r="O611" s="124" t="s">
        <v>380</v>
      </c>
      <c r="P611" s="124"/>
      <c r="Q611" s="121" t="s">
        <v>381</v>
      </c>
      <c r="R611" s="121"/>
    </row>
    <row r="612" spans="1:18" x14ac:dyDescent="0.2">
      <c r="A612" s="121">
        <v>31</v>
      </c>
      <c r="B612" s="121">
        <v>109</v>
      </c>
      <c r="C612" s="121" t="s">
        <v>848</v>
      </c>
      <c r="D612" s="121">
        <v>71</v>
      </c>
      <c r="E612" s="121" t="s">
        <v>375</v>
      </c>
      <c r="F612" s="121" t="s">
        <v>376</v>
      </c>
      <c r="G612" s="121">
        <v>71</v>
      </c>
      <c r="H612" s="121">
        <v>1</v>
      </c>
      <c r="I612" s="121" t="s">
        <v>385</v>
      </c>
      <c r="J612" s="121">
        <v>3051</v>
      </c>
      <c r="K612" s="121" t="s">
        <v>622</v>
      </c>
      <c r="L612" s="121" t="s">
        <v>864</v>
      </c>
      <c r="M612" s="121" t="s">
        <v>574</v>
      </c>
      <c r="N612" s="124">
        <v>2585</v>
      </c>
      <c r="O612" s="124" t="s">
        <v>417</v>
      </c>
      <c r="P612" s="124" t="s">
        <v>418</v>
      </c>
      <c r="Q612" s="121" t="s">
        <v>391</v>
      </c>
      <c r="R612" s="121"/>
    </row>
    <row r="613" spans="1:18" x14ac:dyDescent="0.2">
      <c r="A613" s="121">
        <v>26</v>
      </c>
      <c r="B613" s="121">
        <v>186</v>
      </c>
      <c r="C613" s="121" t="s">
        <v>300</v>
      </c>
      <c r="D613" s="121">
        <v>553</v>
      </c>
      <c r="E613" s="121" t="s">
        <v>454</v>
      </c>
      <c r="F613" s="121" t="s">
        <v>455</v>
      </c>
      <c r="G613" s="121">
        <v>553</v>
      </c>
      <c r="H613" s="121">
        <v>1</v>
      </c>
      <c r="I613" s="121" t="s">
        <v>385</v>
      </c>
      <c r="J613" s="121">
        <v>440</v>
      </c>
      <c r="K613" s="121" t="s">
        <v>789</v>
      </c>
      <c r="L613" s="121" t="s">
        <v>789</v>
      </c>
      <c r="M613" s="121" t="s">
        <v>379</v>
      </c>
      <c r="N613" s="124">
        <v>857</v>
      </c>
      <c r="O613" s="124" t="s">
        <v>380</v>
      </c>
      <c r="P613" s="124"/>
      <c r="Q613" s="121" t="s">
        <v>381</v>
      </c>
      <c r="R613" s="121"/>
    </row>
    <row r="614" spans="1:18" x14ac:dyDescent="0.2">
      <c r="A614" s="121">
        <v>26</v>
      </c>
      <c r="B614" s="121">
        <v>186</v>
      </c>
      <c r="C614" s="121" t="s">
        <v>300</v>
      </c>
      <c r="D614" s="121">
        <v>553</v>
      </c>
      <c r="E614" s="121" t="s">
        <v>454</v>
      </c>
      <c r="F614" s="121" t="s">
        <v>455</v>
      </c>
      <c r="G614" s="121">
        <v>553</v>
      </c>
      <c r="H614" s="121">
        <v>1</v>
      </c>
      <c r="I614" s="121" t="s">
        <v>385</v>
      </c>
      <c r="J614" s="121">
        <v>441</v>
      </c>
      <c r="K614" s="121" t="s">
        <v>790</v>
      </c>
      <c r="L614" s="121" t="s">
        <v>790</v>
      </c>
      <c r="M614" s="121" t="s">
        <v>379</v>
      </c>
      <c r="N614" s="124">
        <v>857</v>
      </c>
      <c r="O614" s="124" t="s">
        <v>380</v>
      </c>
      <c r="P614" s="124"/>
      <c r="Q614" s="121" t="s">
        <v>381</v>
      </c>
      <c r="R614" s="121"/>
    </row>
    <row r="615" spans="1:18" x14ac:dyDescent="0.2">
      <c r="A615" s="121">
        <v>26</v>
      </c>
      <c r="B615" s="121">
        <v>186</v>
      </c>
      <c r="C615" s="121" t="s">
        <v>300</v>
      </c>
      <c r="D615" s="121">
        <v>553</v>
      </c>
      <c r="E615" s="121" t="s">
        <v>454</v>
      </c>
      <c r="F615" s="121" t="s">
        <v>455</v>
      </c>
      <c r="G615" s="121">
        <v>553</v>
      </c>
      <c r="H615" s="121">
        <v>1</v>
      </c>
      <c r="I615" s="121" t="s">
        <v>385</v>
      </c>
      <c r="J615" s="121">
        <v>442</v>
      </c>
      <c r="K615" s="121" t="s">
        <v>791</v>
      </c>
      <c r="L615" s="121" t="s">
        <v>791</v>
      </c>
      <c r="M615" s="121" t="s">
        <v>379</v>
      </c>
      <c r="N615" s="124">
        <v>848</v>
      </c>
      <c r="O615" s="124" t="s">
        <v>380</v>
      </c>
      <c r="P615" s="124"/>
      <c r="Q615" s="121" t="s">
        <v>381</v>
      </c>
      <c r="R615" s="121"/>
    </row>
    <row r="616" spans="1:18" x14ac:dyDescent="0.2">
      <c r="A616" s="121">
        <v>26</v>
      </c>
      <c r="B616" s="121">
        <v>186</v>
      </c>
      <c r="C616" s="121" t="s">
        <v>300</v>
      </c>
      <c r="D616" s="121">
        <v>553</v>
      </c>
      <c r="E616" s="121" t="s">
        <v>454</v>
      </c>
      <c r="F616" s="121" t="s">
        <v>455</v>
      </c>
      <c r="G616" s="121">
        <v>553</v>
      </c>
      <c r="H616" s="121">
        <v>1</v>
      </c>
      <c r="I616" s="121" t="s">
        <v>385</v>
      </c>
      <c r="J616" s="121">
        <v>443</v>
      </c>
      <c r="K616" s="121" t="s">
        <v>792</v>
      </c>
      <c r="L616" s="121" t="s">
        <v>792</v>
      </c>
      <c r="M616" s="121" t="s">
        <v>379</v>
      </c>
      <c r="N616" s="124">
        <v>848</v>
      </c>
      <c r="O616" s="124" t="s">
        <v>380</v>
      </c>
      <c r="P616" s="124"/>
      <c r="Q616" s="121" t="s">
        <v>381</v>
      </c>
      <c r="R616" s="121"/>
    </row>
    <row r="617" spans="1:18" x14ac:dyDescent="0.2">
      <c r="A617" s="121">
        <v>32</v>
      </c>
      <c r="B617" s="121">
        <v>906</v>
      </c>
      <c r="C617" s="121" t="s">
        <v>870</v>
      </c>
      <c r="D617" s="121">
        <v>983</v>
      </c>
      <c r="E617" s="121">
        <v>500</v>
      </c>
      <c r="F617" s="121" t="s">
        <v>871</v>
      </c>
      <c r="G617" s="121">
        <v>993</v>
      </c>
      <c r="H617" s="121">
        <v>1</v>
      </c>
      <c r="I617" s="121" t="s">
        <v>385</v>
      </c>
      <c r="J617" s="121">
        <v>2856</v>
      </c>
      <c r="K617" s="121" t="s">
        <v>872</v>
      </c>
      <c r="L617" s="121" t="s">
        <v>872</v>
      </c>
      <c r="M617" s="121" t="s">
        <v>741</v>
      </c>
      <c r="N617" s="124">
        <v>660</v>
      </c>
      <c r="O617" s="124" t="s">
        <v>612</v>
      </c>
      <c r="P617" s="124"/>
      <c r="Q617" s="121" t="s">
        <v>391</v>
      </c>
      <c r="R617" s="121"/>
    </row>
    <row r="618" spans="1:18" x14ac:dyDescent="0.2">
      <c r="A618" s="121">
        <v>32</v>
      </c>
      <c r="B618" s="121">
        <v>906</v>
      </c>
      <c r="C618" s="121" t="s">
        <v>870</v>
      </c>
      <c r="D618" s="121">
        <v>981</v>
      </c>
      <c r="E618" s="121">
        <v>200</v>
      </c>
      <c r="F618" s="121" t="s">
        <v>873</v>
      </c>
      <c r="G618" s="121">
        <v>991</v>
      </c>
      <c r="H618" s="121">
        <v>1</v>
      </c>
      <c r="I618" s="121" t="s">
        <v>385</v>
      </c>
      <c r="J618" s="121">
        <v>2857</v>
      </c>
      <c r="K618" s="121">
        <v>201</v>
      </c>
      <c r="L618" s="121">
        <v>201</v>
      </c>
      <c r="M618" s="121" t="s">
        <v>502</v>
      </c>
      <c r="N618" s="124">
        <v>546</v>
      </c>
      <c r="O618" s="124" t="s">
        <v>380</v>
      </c>
      <c r="P618" s="124"/>
      <c r="Q618" s="121" t="s">
        <v>391</v>
      </c>
      <c r="R618" s="121"/>
    </row>
    <row r="619" spans="1:18" x14ac:dyDescent="0.2">
      <c r="A619" s="121">
        <v>26</v>
      </c>
      <c r="B619" s="121">
        <v>186</v>
      </c>
      <c r="C619" s="121" t="s">
        <v>300</v>
      </c>
      <c r="D619" s="121">
        <v>553</v>
      </c>
      <c r="E619" s="121" t="s">
        <v>454</v>
      </c>
      <c r="F619" s="121" t="s">
        <v>455</v>
      </c>
      <c r="G619" s="121">
        <v>986</v>
      </c>
      <c r="H619" s="121">
        <v>2</v>
      </c>
      <c r="I619" s="121" t="s">
        <v>377</v>
      </c>
      <c r="J619" s="121">
        <v>444</v>
      </c>
      <c r="K619" s="121" t="s">
        <v>793</v>
      </c>
      <c r="L619" s="121" t="s">
        <v>793</v>
      </c>
      <c r="M619" s="121" t="s">
        <v>393</v>
      </c>
      <c r="N619" s="124">
        <v>848</v>
      </c>
      <c r="O619" s="124" t="s">
        <v>380</v>
      </c>
      <c r="P619" s="124"/>
      <c r="Q619" s="121" t="s">
        <v>381</v>
      </c>
      <c r="R619" s="121"/>
    </row>
    <row r="620" spans="1:18" x14ac:dyDescent="0.2">
      <c r="A620" s="121">
        <v>32</v>
      </c>
      <c r="B620" s="121">
        <v>906</v>
      </c>
      <c r="C620" s="121" t="s">
        <v>870</v>
      </c>
      <c r="D620" s="121">
        <v>981</v>
      </c>
      <c r="E620" s="121">
        <v>200</v>
      </c>
      <c r="F620" s="121" t="s">
        <v>873</v>
      </c>
      <c r="G620" s="121">
        <v>991</v>
      </c>
      <c r="H620" s="121">
        <v>1</v>
      </c>
      <c r="I620" s="121" t="s">
        <v>385</v>
      </c>
      <c r="J620" s="121">
        <v>2859</v>
      </c>
      <c r="K620" s="121">
        <v>203</v>
      </c>
      <c r="L620" s="121">
        <v>203</v>
      </c>
      <c r="M620" s="121" t="s">
        <v>615</v>
      </c>
      <c r="N620" s="124">
        <v>459</v>
      </c>
      <c r="O620" s="124" t="s">
        <v>380</v>
      </c>
      <c r="P620" s="124"/>
      <c r="Q620" s="121" t="s">
        <v>391</v>
      </c>
      <c r="R620" s="121"/>
    </row>
    <row r="621" spans="1:18" x14ac:dyDescent="0.2">
      <c r="A621" s="121">
        <v>26</v>
      </c>
      <c r="B621" s="121">
        <v>186</v>
      </c>
      <c r="C621" s="121" t="s">
        <v>300</v>
      </c>
      <c r="D621" s="121">
        <v>553</v>
      </c>
      <c r="E621" s="121" t="s">
        <v>454</v>
      </c>
      <c r="F621" s="121" t="s">
        <v>455</v>
      </c>
      <c r="G621" s="121">
        <v>986</v>
      </c>
      <c r="H621" s="121">
        <v>2</v>
      </c>
      <c r="I621" s="121" t="s">
        <v>377</v>
      </c>
      <c r="J621" s="121">
        <v>446</v>
      </c>
      <c r="K621" s="121" t="s">
        <v>795</v>
      </c>
      <c r="L621" s="121" t="s">
        <v>795</v>
      </c>
      <c r="M621" s="121" t="s">
        <v>393</v>
      </c>
      <c r="N621" s="124">
        <v>848</v>
      </c>
      <c r="O621" s="124" t="s">
        <v>380</v>
      </c>
      <c r="P621" s="124"/>
      <c r="Q621" s="121" t="s">
        <v>381</v>
      </c>
      <c r="R621" s="121"/>
    </row>
    <row r="622" spans="1:18" x14ac:dyDescent="0.2">
      <c r="A622" s="121">
        <v>26</v>
      </c>
      <c r="B622" s="121">
        <v>186</v>
      </c>
      <c r="C622" s="121" t="s">
        <v>300</v>
      </c>
      <c r="D622" s="121">
        <v>553</v>
      </c>
      <c r="E622" s="121" t="s">
        <v>454</v>
      </c>
      <c r="F622" s="121" t="s">
        <v>455</v>
      </c>
      <c r="G622" s="121">
        <v>986</v>
      </c>
      <c r="H622" s="121">
        <v>2</v>
      </c>
      <c r="I622" s="121" t="s">
        <v>377</v>
      </c>
      <c r="J622" s="121">
        <v>447</v>
      </c>
      <c r="K622" s="121" t="s">
        <v>796</v>
      </c>
      <c r="L622" s="121" t="s">
        <v>796</v>
      </c>
      <c r="M622" s="121" t="s">
        <v>393</v>
      </c>
      <c r="N622" s="124">
        <v>848</v>
      </c>
      <c r="O622" s="124" t="s">
        <v>380</v>
      </c>
      <c r="P622" s="124"/>
      <c r="Q622" s="121" t="s">
        <v>381</v>
      </c>
      <c r="R622" s="121"/>
    </row>
    <row r="623" spans="1:18" x14ac:dyDescent="0.2">
      <c r="A623" s="121">
        <v>26</v>
      </c>
      <c r="B623" s="121">
        <v>186</v>
      </c>
      <c r="C623" s="121" t="s">
        <v>300</v>
      </c>
      <c r="D623" s="121">
        <v>553</v>
      </c>
      <c r="E623" s="121" t="s">
        <v>454</v>
      </c>
      <c r="F623" s="121" t="s">
        <v>455</v>
      </c>
      <c r="G623" s="121">
        <v>986</v>
      </c>
      <c r="H623" s="121">
        <v>2</v>
      </c>
      <c r="I623" s="121" t="s">
        <v>377</v>
      </c>
      <c r="J623" s="121">
        <v>449</v>
      </c>
      <c r="K623" s="121" t="s">
        <v>797</v>
      </c>
      <c r="L623" s="121" t="s">
        <v>797</v>
      </c>
      <c r="M623" s="121" t="s">
        <v>393</v>
      </c>
      <c r="N623" s="124">
        <v>848</v>
      </c>
      <c r="O623" s="124" t="s">
        <v>380</v>
      </c>
      <c r="P623" s="124"/>
      <c r="Q623" s="121" t="s">
        <v>381</v>
      </c>
      <c r="R623" s="121"/>
    </row>
    <row r="624" spans="1:18" x14ac:dyDescent="0.2">
      <c r="A624" s="121">
        <v>32</v>
      </c>
      <c r="B624" s="121">
        <v>906</v>
      </c>
      <c r="C624" s="121" t="s">
        <v>870</v>
      </c>
      <c r="D624" s="121">
        <v>983</v>
      </c>
      <c r="E624" s="121">
        <v>500</v>
      </c>
      <c r="F624" s="121" t="s">
        <v>871</v>
      </c>
      <c r="G624" s="121">
        <v>993</v>
      </c>
      <c r="H624" s="121">
        <v>1</v>
      </c>
      <c r="I624" s="121" t="s">
        <v>385</v>
      </c>
      <c r="J624" s="121">
        <v>3052</v>
      </c>
      <c r="K624" s="121" t="s">
        <v>875</v>
      </c>
      <c r="L624" s="121" t="s">
        <v>875</v>
      </c>
      <c r="M624" s="121" t="s">
        <v>741</v>
      </c>
      <c r="N624" s="124">
        <v>660</v>
      </c>
      <c r="O624" s="124" t="s">
        <v>612</v>
      </c>
      <c r="P624" s="124"/>
      <c r="Q624" s="121" t="s">
        <v>391</v>
      </c>
      <c r="R624" s="121"/>
    </row>
    <row r="625" spans="1:18" x14ac:dyDescent="0.2">
      <c r="A625" s="121">
        <v>32</v>
      </c>
      <c r="B625" s="121">
        <v>906</v>
      </c>
      <c r="C625" s="121" t="s">
        <v>870</v>
      </c>
      <c r="D625" s="121">
        <v>980</v>
      </c>
      <c r="E625" s="121">
        <v>100</v>
      </c>
      <c r="F625" s="121" t="s">
        <v>874</v>
      </c>
      <c r="G625" s="121">
        <v>990</v>
      </c>
      <c r="H625" s="121">
        <v>1</v>
      </c>
      <c r="I625" s="121" t="s">
        <v>385</v>
      </c>
      <c r="J625" s="121">
        <v>3317</v>
      </c>
      <c r="K625" s="121" t="s">
        <v>544</v>
      </c>
      <c r="L625" s="121" t="s">
        <v>544</v>
      </c>
      <c r="M625" s="121" t="s">
        <v>735</v>
      </c>
      <c r="N625" s="124">
        <v>228</v>
      </c>
      <c r="O625" s="124" t="s">
        <v>399</v>
      </c>
      <c r="P625" s="124"/>
      <c r="Q625" s="121" t="s">
        <v>391</v>
      </c>
      <c r="R625" s="121"/>
    </row>
    <row r="626" spans="1:18" x14ac:dyDescent="0.2">
      <c r="A626" s="121">
        <v>26</v>
      </c>
      <c r="B626" s="121">
        <v>186</v>
      </c>
      <c r="C626" s="121" t="s">
        <v>300</v>
      </c>
      <c r="D626" s="121">
        <v>554</v>
      </c>
      <c r="E626" s="121" t="s">
        <v>456</v>
      </c>
      <c r="F626" s="121" t="s">
        <v>457</v>
      </c>
      <c r="G626" s="121">
        <v>554</v>
      </c>
      <c r="H626" s="121">
        <v>1</v>
      </c>
      <c r="I626" s="121" t="s">
        <v>385</v>
      </c>
      <c r="J626" s="121">
        <v>451</v>
      </c>
      <c r="K626" s="121" t="s">
        <v>798</v>
      </c>
      <c r="L626" s="121" t="s">
        <v>798</v>
      </c>
      <c r="M626" s="121" t="s">
        <v>393</v>
      </c>
      <c r="N626" s="124">
        <v>848</v>
      </c>
      <c r="O626" s="124" t="s">
        <v>380</v>
      </c>
      <c r="P626" s="124"/>
      <c r="Q626" s="121" t="s">
        <v>381</v>
      </c>
      <c r="R626" s="121"/>
    </row>
    <row r="627" spans="1:18" x14ac:dyDescent="0.2">
      <c r="A627" s="121">
        <v>26</v>
      </c>
      <c r="B627" s="121">
        <v>186</v>
      </c>
      <c r="C627" s="121" t="s">
        <v>300</v>
      </c>
      <c r="D627" s="121">
        <v>554</v>
      </c>
      <c r="E627" s="121" t="s">
        <v>456</v>
      </c>
      <c r="F627" s="121" t="s">
        <v>457</v>
      </c>
      <c r="G627" s="121">
        <v>554</v>
      </c>
      <c r="H627" s="121">
        <v>1</v>
      </c>
      <c r="I627" s="121" t="s">
        <v>385</v>
      </c>
      <c r="J627" s="121">
        <v>452</v>
      </c>
      <c r="K627" s="121" t="s">
        <v>799</v>
      </c>
      <c r="L627" s="121" t="s">
        <v>799</v>
      </c>
      <c r="M627" s="121" t="s">
        <v>379</v>
      </c>
      <c r="N627" s="124">
        <v>848</v>
      </c>
      <c r="O627" s="124" t="s">
        <v>380</v>
      </c>
      <c r="P627" s="124"/>
      <c r="Q627" s="121" t="s">
        <v>381</v>
      </c>
      <c r="R627" s="121"/>
    </row>
    <row r="628" spans="1:18" x14ac:dyDescent="0.2">
      <c r="A628" s="121">
        <v>32</v>
      </c>
      <c r="B628" s="121">
        <v>906</v>
      </c>
      <c r="C628" s="121" t="s">
        <v>870</v>
      </c>
      <c r="D628" s="121">
        <v>980</v>
      </c>
      <c r="E628" s="121">
        <v>100</v>
      </c>
      <c r="F628" s="121" t="s">
        <v>874</v>
      </c>
      <c r="G628" s="121">
        <v>990</v>
      </c>
      <c r="H628" s="121">
        <v>1</v>
      </c>
      <c r="I628" s="121" t="s">
        <v>385</v>
      </c>
      <c r="J628" s="121">
        <v>7590</v>
      </c>
      <c r="K628" s="121" t="s">
        <v>578</v>
      </c>
      <c r="L628" s="121" t="s">
        <v>578</v>
      </c>
      <c r="M628" s="121" t="s">
        <v>413</v>
      </c>
      <c r="N628" s="124">
        <v>549</v>
      </c>
      <c r="O628" s="124" t="s">
        <v>411</v>
      </c>
      <c r="P628" s="124"/>
      <c r="Q628" s="121" t="s">
        <v>391</v>
      </c>
      <c r="R628" s="121"/>
    </row>
    <row r="629" spans="1:18" x14ac:dyDescent="0.2">
      <c r="A629" s="121">
        <v>26</v>
      </c>
      <c r="B629" s="121">
        <v>186</v>
      </c>
      <c r="C629" s="121" t="s">
        <v>300</v>
      </c>
      <c r="D629" s="121">
        <v>554</v>
      </c>
      <c r="E629" s="121" t="s">
        <v>456</v>
      </c>
      <c r="F629" s="121" t="s">
        <v>457</v>
      </c>
      <c r="G629" s="121">
        <v>554</v>
      </c>
      <c r="H629" s="121">
        <v>1</v>
      </c>
      <c r="I629" s="121" t="s">
        <v>385</v>
      </c>
      <c r="J629" s="121">
        <v>453</v>
      </c>
      <c r="K629" s="121" t="s">
        <v>800</v>
      </c>
      <c r="L629" s="121" t="s">
        <v>800</v>
      </c>
      <c r="M629" s="121" t="s">
        <v>393</v>
      </c>
      <c r="N629" s="124">
        <v>855</v>
      </c>
      <c r="O629" s="124" t="s">
        <v>380</v>
      </c>
      <c r="P629" s="124"/>
      <c r="Q629" s="121" t="s">
        <v>381</v>
      </c>
      <c r="R629" s="121"/>
    </row>
    <row r="630" spans="1:18" x14ac:dyDescent="0.2">
      <c r="A630" s="121">
        <v>26</v>
      </c>
      <c r="B630" s="121">
        <v>186</v>
      </c>
      <c r="C630" s="121" t="s">
        <v>300</v>
      </c>
      <c r="D630" s="121">
        <v>554</v>
      </c>
      <c r="E630" s="121" t="s">
        <v>456</v>
      </c>
      <c r="F630" s="121" t="s">
        <v>457</v>
      </c>
      <c r="G630" s="121">
        <v>554</v>
      </c>
      <c r="H630" s="121">
        <v>1</v>
      </c>
      <c r="I630" s="121" t="s">
        <v>385</v>
      </c>
      <c r="J630" s="121">
        <v>454</v>
      </c>
      <c r="K630" s="121" t="s">
        <v>801</v>
      </c>
      <c r="L630" s="121" t="s">
        <v>801</v>
      </c>
      <c r="M630" s="121" t="s">
        <v>379</v>
      </c>
      <c r="N630" s="124">
        <v>855</v>
      </c>
      <c r="O630" s="124" t="s">
        <v>380</v>
      </c>
      <c r="P630" s="124"/>
      <c r="Q630" s="121" t="s">
        <v>381</v>
      </c>
      <c r="R630" s="121"/>
    </row>
    <row r="631" spans="1:18" x14ac:dyDescent="0.2">
      <c r="A631" s="121">
        <v>26</v>
      </c>
      <c r="B631" s="121">
        <v>186</v>
      </c>
      <c r="C631" s="121" t="s">
        <v>300</v>
      </c>
      <c r="D631" s="121">
        <v>554</v>
      </c>
      <c r="E631" s="121" t="s">
        <v>456</v>
      </c>
      <c r="F631" s="121" t="s">
        <v>457</v>
      </c>
      <c r="G631" s="121">
        <v>554</v>
      </c>
      <c r="H631" s="121">
        <v>1</v>
      </c>
      <c r="I631" s="121" t="s">
        <v>385</v>
      </c>
      <c r="J631" s="121">
        <v>455</v>
      </c>
      <c r="K631" s="121" t="s">
        <v>802</v>
      </c>
      <c r="L631" s="121" t="s">
        <v>803</v>
      </c>
      <c r="M631" s="121" t="s">
        <v>379</v>
      </c>
      <c r="N631" s="124">
        <v>855</v>
      </c>
      <c r="O631" s="124" t="s">
        <v>380</v>
      </c>
      <c r="P631" s="124" t="s">
        <v>696</v>
      </c>
      <c r="Q631" s="121" t="s">
        <v>381</v>
      </c>
      <c r="R631" s="121"/>
    </row>
    <row r="632" spans="1:18" x14ac:dyDescent="0.2">
      <c r="A632" s="121">
        <v>35</v>
      </c>
      <c r="B632" s="121">
        <v>111</v>
      </c>
      <c r="C632" s="121" t="s">
        <v>227</v>
      </c>
      <c r="D632" s="121">
        <v>95</v>
      </c>
      <c r="E632" s="121" t="s">
        <v>375</v>
      </c>
      <c r="F632" s="121" t="s">
        <v>376</v>
      </c>
      <c r="G632" s="121">
        <v>95</v>
      </c>
      <c r="H632" s="121">
        <v>1</v>
      </c>
      <c r="I632" s="121" t="s">
        <v>385</v>
      </c>
      <c r="J632" s="121">
        <v>2088</v>
      </c>
      <c r="K632" s="121">
        <v>14</v>
      </c>
      <c r="L632" s="121">
        <v>14</v>
      </c>
      <c r="M632" s="121" t="s">
        <v>379</v>
      </c>
      <c r="N632" s="124">
        <v>544</v>
      </c>
      <c r="O632" s="124" t="s">
        <v>380</v>
      </c>
      <c r="P632" s="124"/>
      <c r="Q632" s="121" t="s">
        <v>391</v>
      </c>
      <c r="R632" s="121"/>
    </row>
    <row r="633" spans="1:18" x14ac:dyDescent="0.2">
      <c r="A633" s="121">
        <v>26</v>
      </c>
      <c r="B633" s="121">
        <v>186</v>
      </c>
      <c r="C633" s="121" t="s">
        <v>300</v>
      </c>
      <c r="D633" s="121">
        <v>554</v>
      </c>
      <c r="E633" s="121" t="s">
        <v>456</v>
      </c>
      <c r="F633" s="121" t="s">
        <v>457</v>
      </c>
      <c r="G633" s="121">
        <v>554</v>
      </c>
      <c r="H633" s="121">
        <v>1</v>
      </c>
      <c r="I633" s="121" t="s">
        <v>385</v>
      </c>
      <c r="J633" s="121">
        <v>456</v>
      </c>
      <c r="K633" s="121" t="s">
        <v>804</v>
      </c>
      <c r="L633" s="121" t="s">
        <v>804</v>
      </c>
      <c r="M633" s="121" t="s">
        <v>379</v>
      </c>
      <c r="N633" s="124">
        <v>855</v>
      </c>
      <c r="O633" s="124" t="s">
        <v>380</v>
      </c>
      <c r="P633" s="124"/>
      <c r="Q633" s="121" t="s">
        <v>381</v>
      </c>
      <c r="R633" s="121"/>
    </row>
    <row r="634" spans="1:18" x14ac:dyDescent="0.2">
      <c r="A634" s="121">
        <v>35</v>
      </c>
      <c r="B634" s="121">
        <v>111</v>
      </c>
      <c r="C634" s="121" t="s">
        <v>227</v>
      </c>
      <c r="D634" s="121">
        <v>95</v>
      </c>
      <c r="E634" s="121" t="s">
        <v>375</v>
      </c>
      <c r="F634" s="121" t="s">
        <v>376</v>
      </c>
      <c r="G634" s="121">
        <v>95</v>
      </c>
      <c r="H634" s="121">
        <v>1</v>
      </c>
      <c r="I634" s="121" t="s">
        <v>385</v>
      </c>
      <c r="J634" s="121">
        <v>2164</v>
      </c>
      <c r="K634" s="121">
        <v>18</v>
      </c>
      <c r="L634" s="121">
        <v>18</v>
      </c>
      <c r="M634" s="121" t="s">
        <v>395</v>
      </c>
      <c r="N634" s="124">
        <v>150</v>
      </c>
      <c r="O634" s="124" t="s">
        <v>380</v>
      </c>
      <c r="P634" s="124"/>
      <c r="Q634" s="121" t="s">
        <v>391</v>
      </c>
      <c r="R634" s="121"/>
    </row>
    <row r="635" spans="1:18" x14ac:dyDescent="0.2">
      <c r="A635" s="121">
        <v>26</v>
      </c>
      <c r="B635" s="121">
        <v>186</v>
      </c>
      <c r="C635" s="121" t="s">
        <v>300</v>
      </c>
      <c r="D635" s="121">
        <v>554</v>
      </c>
      <c r="E635" s="121" t="s">
        <v>456</v>
      </c>
      <c r="F635" s="121" t="s">
        <v>457</v>
      </c>
      <c r="G635" s="121">
        <v>554</v>
      </c>
      <c r="H635" s="121">
        <v>1</v>
      </c>
      <c r="I635" s="121" t="s">
        <v>385</v>
      </c>
      <c r="J635" s="121">
        <v>457</v>
      </c>
      <c r="K635" s="121" t="s">
        <v>805</v>
      </c>
      <c r="L635" s="121" t="s">
        <v>803</v>
      </c>
      <c r="M635" s="121" t="s">
        <v>379</v>
      </c>
      <c r="N635" s="124">
        <v>855</v>
      </c>
      <c r="O635" s="124" t="s">
        <v>380</v>
      </c>
      <c r="P635" s="124" t="s">
        <v>696</v>
      </c>
      <c r="Q635" s="121" t="s">
        <v>381</v>
      </c>
      <c r="R635" s="121"/>
    </row>
    <row r="636" spans="1:18" x14ac:dyDescent="0.2">
      <c r="A636" s="121">
        <v>26</v>
      </c>
      <c r="B636" s="121">
        <v>186</v>
      </c>
      <c r="C636" s="121" t="s">
        <v>300</v>
      </c>
      <c r="D636" s="121">
        <v>554</v>
      </c>
      <c r="E636" s="121" t="s">
        <v>456</v>
      </c>
      <c r="F636" s="121" t="s">
        <v>457</v>
      </c>
      <c r="G636" s="121">
        <v>554</v>
      </c>
      <c r="H636" s="121">
        <v>1</v>
      </c>
      <c r="I636" s="121" t="s">
        <v>385</v>
      </c>
      <c r="J636" s="121">
        <v>458</v>
      </c>
      <c r="K636" s="121" t="s">
        <v>806</v>
      </c>
      <c r="L636" s="121" t="s">
        <v>806</v>
      </c>
      <c r="M636" s="121" t="s">
        <v>379</v>
      </c>
      <c r="N636" s="124">
        <v>855</v>
      </c>
      <c r="O636" s="124" t="s">
        <v>380</v>
      </c>
      <c r="P636" s="124"/>
      <c r="Q636" s="121" t="s">
        <v>381</v>
      </c>
      <c r="R636" s="121"/>
    </row>
    <row r="637" spans="1:18" x14ac:dyDescent="0.2">
      <c r="A637" s="121">
        <v>26</v>
      </c>
      <c r="B637" s="121">
        <v>186</v>
      </c>
      <c r="C637" s="121" t="s">
        <v>300</v>
      </c>
      <c r="D637" s="121">
        <v>554</v>
      </c>
      <c r="E637" s="121" t="s">
        <v>456</v>
      </c>
      <c r="F637" s="121" t="s">
        <v>457</v>
      </c>
      <c r="G637" s="121">
        <v>987</v>
      </c>
      <c r="H637" s="121">
        <v>2</v>
      </c>
      <c r="I637" s="121" t="s">
        <v>377</v>
      </c>
      <c r="J637" s="121">
        <v>460</v>
      </c>
      <c r="K637" s="121"/>
      <c r="L637" s="121"/>
      <c r="M637" s="121" t="s">
        <v>393</v>
      </c>
      <c r="N637" s="124">
        <v>1211</v>
      </c>
      <c r="O637" s="124" t="s">
        <v>380</v>
      </c>
      <c r="P637" s="124"/>
      <c r="Q637" s="121" t="s">
        <v>381</v>
      </c>
      <c r="R637" s="121"/>
    </row>
    <row r="638" spans="1:18" x14ac:dyDescent="0.2">
      <c r="A638" s="121">
        <v>35</v>
      </c>
      <c r="B638" s="121">
        <v>111</v>
      </c>
      <c r="C638" s="121" t="s">
        <v>227</v>
      </c>
      <c r="D638" s="121">
        <v>95</v>
      </c>
      <c r="E638" s="121" t="s">
        <v>375</v>
      </c>
      <c r="F638" s="121" t="s">
        <v>376</v>
      </c>
      <c r="G638" s="121">
        <v>1233</v>
      </c>
      <c r="H638" s="121">
        <v>0</v>
      </c>
      <c r="I638" s="121" t="s">
        <v>876</v>
      </c>
      <c r="J638" s="121">
        <v>2169</v>
      </c>
      <c r="K638" s="121">
        <v>20</v>
      </c>
      <c r="L638" s="121">
        <v>20</v>
      </c>
      <c r="M638" s="121" t="s">
        <v>395</v>
      </c>
      <c r="N638" s="124">
        <v>150</v>
      </c>
      <c r="O638" s="124" t="s">
        <v>380</v>
      </c>
      <c r="P638" s="124"/>
      <c r="Q638" s="121" t="s">
        <v>391</v>
      </c>
      <c r="R638" s="121"/>
    </row>
    <row r="639" spans="1:18" x14ac:dyDescent="0.2">
      <c r="A639" s="121">
        <v>26</v>
      </c>
      <c r="B639" s="121">
        <v>186</v>
      </c>
      <c r="C639" s="121" t="s">
        <v>300</v>
      </c>
      <c r="D639" s="121">
        <v>554</v>
      </c>
      <c r="E639" s="121" t="s">
        <v>456</v>
      </c>
      <c r="F639" s="121" t="s">
        <v>457</v>
      </c>
      <c r="G639" s="121">
        <v>987</v>
      </c>
      <c r="H639" s="121">
        <v>2</v>
      </c>
      <c r="I639" s="121" t="s">
        <v>377</v>
      </c>
      <c r="J639" s="121">
        <v>462</v>
      </c>
      <c r="K639" s="121" t="s">
        <v>809</v>
      </c>
      <c r="L639" s="121" t="s">
        <v>809</v>
      </c>
      <c r="M639" s="121" t="s">
        <v>393</v>
      </c>
      <c r="N639" s="124">
        <v>844</v>
      </c>
      <c r="O639" s="124" t="s">
        <v>380</v>
      </c>
      <c r="P639" s="124"/>
      <c r="Q639" s="121" t="s">
        <v>381</v>
      </c>
      <c r="R639" s="121"/>
    </row>
    <row r="640" spans="1:18" x14ac:dyDescent="0.2">
      <c r="A640" s="121">
        <v>26</v>
      </c>
      <c r="B640" s="121">
        <v>186</v>
      </c>
      <c r="C640" s="121" t="s">
        <v>300</v>
      </c>
      <c r="D640" s="121">
        <v>554</v>
      </c>
      <c r="E640" s="121" t="s">
        <v>456</v>
      </c>
      <c r="F640" s="121" t="s">
        <v>457</v>
      </c>
      <c r="G640" s="121">
        <v>987</v>
      </c>
      <c r="H640" s="121">
        <v>2</v>
      </c>
      <c r="I640" s="121" t="s">
        <v>377</v>
      </c>
      <c r="J640" s="121">
        <v>463</v>
      </c>
      <c r="K640" s="121" t="s">
        <v>810</v>
      </c>
      <c r="L640" s="121" t="s">
        <v>810</v>
      </c>
      <c r="M640" s="121" t="s">
        <v>393</v>
      </c>
      <c r="N640" s="124">
        <v>855</v>
      </c>
      <c r="O640" s="124" t="s">
        <v>380</v>
      </c>
      <c r="P640" s="124"/>
      <c r="Q640" s="121" t="s">
        <v>381</v>
      </c>
      <c r="R640" s="121"/>
    </row>
    <row r="641" spans="1:18" x14ac:dyDescent="0.2">
      <c r="A641" s="121">
        <v>26</v>
      </c>
      <c r="B641" s="121">
        <v>186</v>
      </c>
      <c r="C641" s="121" t="s">
        <v>300</v>
      </c>
      <c r="D641" s="121">
        <v>554</v>
      </c>
      <c r="E641" s="121" t="s">
        <v>456</v>
      </c>
      <c r="F641" s="121" t="s">
        <v>457</v>
      </c>
      <c r="G641" s="121">
        <v>987</v>
      </c>
      <c r="H641" s="121">
        <v>2</v>
      </c>
      <c r="I641" s="121" t="s">
        <v>377</v>
      </c>
      <c r="J641" s="121">
        <v>464</v>
      </c>
      <c r="K641" s="121" t="s">
        <v>811</v>
      </c>
      <c r="L641" s="121" t="s">
        <v>811</v>
      </c>
      <c r="M641" s="121" t="s">
        <v>393</v>
      </c>
      <c r="N641" s="124">
        <v>855</v>
      </c>
      <c r="O641" s="124" t="s">
        <v>380</v>
      </c>
      <c r="P641" s="124"/>
      <c r="Q641" s="121" t="s">
        <v>381</v>
      </c>
      <c r="R641" s="121"/>
    </row>
    <row r="642" spans="1:18" x14ac:dyDescent="0.2">
      <c r="A642" s="121">
        <v>35</v>
      </c>
      <c r="B642" s="121">
        <v>111</v>
      </c>
      <c r="C642" s="121" t="s">
        <v>227</v>
      </c>
      <c r="D642" s="121">
        <v>95</v>
      </c>
      <c r="E642" s="121" t="s">
        <v>375</v>
      </c>
      <c r="F642" s="121" t="s">
        <v>376</v>
      </c>
      <c r="G642" s="121">
        <v>1233</v>
      </c>
      <c r="H642" s="121">
        <v>0</v>
      </c>
      <c r="I642" s="121" t="s">
        <v>876</v>
      </c>
      <c r="J642" s="121">
        <v>2173</v>
      </c>
      <c r="K642" s="121" t="s">
        <v>500</v>
      </c>
      <c r="L642" s="121" t="s">
        <v>500</v>
      </c>
      <c r="M642" s="121" t="s">
        <v>389</v>
      </c>
      <c r="N642" s="124">
        <v>2796</v>
      </c>
      <c r="O642" s="124" t="s">
        <v>390</v>
      </c>
      <c r="P642" s="124"/>
      <c r="Q642" s="121" t="s">
        <v>391</v>
      </c>
      <c r="R642" s="121"/>
    </row>
    <row r="643" spans="1:18" x14ac:dyDescent="0.2">
      <c r="A643" s="121">
        <v>26</v>
      </c>
      <c r="B643" s="121">
        <v>186</v>
      </c>
      <c r="C643" s="121" t="s">
        <v>300</v>
      </c>
      <c r="D643" s="121">
        <v>554</v>
      </c>
      <c r="E643" s="121" t="s">
        <v>456</v>
      </c>
      <c r="F643" s="121" t="s">
        <v>457</v>
      </c>
      <c r="G643" s="121">
        <v>987</v>
      </c>
      <c r="H643" s="121">
        <v>2</v>
      </c>
      <c r="I643" s="121" t="s">
        <v>377</v>
      </c>
      <c r="J643" s="121">
        <v>465</v>
      </c>
      <c r="K643" s="121" t="s">
        <v>812</v>
      </c>
      <c r="L643" s="121" t="s">
        <v>812</v>
      </c>
      <c r="M643" s="121" t="s">
        <v>393</v>
      </c>
      <c r="N643" s="124">
        <v>855</v>
      </c>
      <c r="O643" s="124" t="s">
        <v>380</v>
      </c>
      <c r="P643" s="124"/>
      <c r="Q643" s="121" t="s">
        <v>381</v>
      </c>
      <c r="R643" s="121"/>
    </row>
    <row r="644" spans="1:18" x14ac:dyDescent="0.2">
      <c r="A644" s="121">
        <v>26</v>
      </c>
      <c r="B644" s="121">
        <v>186</v>
      </c>
      <c r="C644" s="121" t="s">
        <v>300</v>
      </c>
      <c r="D644" s="121">
        <v>554</v>
      </c>
      <c r="E644" s="121" t="s">
        <v>456</v>
      </c>
      <c r="F644" s="121" t="s">
        <v>457</v>
      </c>
      <c r="G644" s="121">
        <v>987</v>
      </c>
      <c r="H644" s="121">
        <v>2</v>
      </c>
      <c r="I644" s="121" t="s">
        <v>377</v>
      </c>
      <c r="J644" s="121">
        <v>466</v>
      </c>
      <c r="K644" s="121" t="s">
        <v>813</v>
      </c>
      <c r="L644" s="121" t="s">
        <v>813</v>
      </c>
      <c r="M644" s="121" t="s">
        <v>393</v>
      </c>
      <c r="N644" s="124">
        <v>855</v>
      </c>
      <c r="O644" s="124" t="s">
        <v>380</v>
      </c>
      <c r="P644" s="124"/>
      <c r="Q644" s="121" t="s">
        <v>381</v>
      </c>
      <c r="R644" s="121"/>
    </row>
    <row r="645" spans="1:18" x14ac:dyDescent="0.2">
      <c r="A645" s="121">
        <v>35</v>
      </c>
      <c r="B645" s="121">
        <v>111</v>
      </c>
      <c r="C645" s="121" t="s">
        <v>227</v>
      </c>
      <c r="D645" s="121">
        <v>95</v>
      </c>
      <c r="E645" s="121" t="s">
        <v>375</v>
      </c>
      <c r="F645" s="121" t="s">
        <v>376</v>
      </c>
      <c r="G645" s="121">
        <v>95</v>
      </c>
      <c r="H645" s="121">
        <v>1</v>
      </c>
      <c r="I645" s="121" t="s">
        <v>385</v>
      </c>
      <c r="J645" s="121">
        <v>2179</v>
      </c>
      <c r="K645" s="121" t="s">
        <v>440</v>
      </c>
      <c r="L645" s="121" t="s">
        <v>440</v>
      </c>
      <c r="M645" s="121" t="s">
        <v>441</v>
      </c>
      <c r="N645" s="124">
        <v>1479</v>
      </c>
      <c r="O645" s="124" t="s">
        <v>442</v>
      </c>
      <c r="P645" s="124"/>
      <c r="Q645" s="121" t="s">
        <v>391</v>
      </c>
      <c r="R645" s="121"/>
    </row>
    <row r="646" spans="1:18" x14ac:dyDescent="0.2">
      <c r="A646" s="121">
        <v>35</v>
      </c>
      <c r="B646" s="121">
        <v>111</v>
      </c>
      <c r="C646" s="121" t="s">
        <v>227</v>
      </c>
      <c r="D646" s="121">
        <v>95</v>
      </c>
      <c r="E646" s="121" t="s">
        <v>375</v>
      </c>
      <c r="F646" s="121" t="s">
        <v>376</v>
      </c>
      <c r="G646" s="121">
        <v>95</v>
      </c>
      <c r="H646" s="121">
        <v>1</v>
      </c>
      <c r="I646" s="121" t="s">
        <v>385</v>
      </c>
      <c r="J646" s="121">
        <v>2180</v>
      </c>
      <c r="K646" s="121">
        <v>5</v>
      </c>
      <c r="L646" s="121">
        <v>5</v>
      </c>
      <c r="M646" s="121" t="s">
        <v>451</v>
      </c>
      <c r="N646" s="124">
        <v>986</v>
      </c>
      <c r="O646" s="124" t="s">
        <v>186</v>
      </c>
      <c r="P646" s="124"/>
      <c r="Q646" s="121" t="s">
        <v>186</v>
      </c>
      <c r="R646" s="121"/>
    </row>
    <row r="647" spans="1:18" x14ac:dyDescent="0.2">
      <c r="A647" s="121">
        <v>26</v>
      </c>
      <c r="B647" s="121">
        <v>186</v>
      </c>
      <c r="C647" s="121" t="s">
        <v>300</v>
      </c>
      <c r="D647" s="121">
        <v>555</v>
      </c>
      <c r="E647" s="121" t="s">
        <v>459</v>
      </c>
      <c r="F647" s="121" t="s">
        <v>460</v>
      </c>
      <c r="G647" s="121">
        <v>555</v>
      </c>
      <c r="H647" s="121">
        <v>1</v>
      </c>
      <c r="I647" s="121" t="s">
        <v>385</v>
      </c>
      <c r="J647" s="121">
        <v>468</v>
      </c>
      <c r="K647" s="121">
        <v>101</v>
      </c>
      <c r="L647" s="121">
        <v>101</v>
      </c>
      <c r="M647" s="121" t="s">
        <v>393</v>
      </c>
      <c r="N647" s="124">
        <v>932</v>
      </c>
      <c r="O647" s="124" t="s">
        <v>380</v>
      </c>
      <c r="P647" s="124"/>
      <c r="Q647" s="121" t="s">
        <v>381</v>
      </c>
      <c r="R647" s="121"/>
    </row>
    <row r="648" spans="1:18" x14ac:dyDescent="0.2">
      <c r="A648" s="121">
        <v>26</v>
      </c>
      <c r="B648" s="121">
        <v>186</v>
      </c>
      <c r="C648" s="121" t="s">
        <v>300</v>
      </c>
      <c r="D648" s="121">
        <v>556</v>
      </c>
      <c r="E648" s="121" t="s">
        <v>743</v>
      </c>
      <c r="F648" s="121" t="s">
        <v>744</v>
      </c>
      <c r="G648" s="121">
        <v>556</v>
      </c>
      <c r="H648" s="121">
        <v>1</v>
      </c>
      <c r="I648" s="121" t="s">
        <v>385</v>
      </c>
      <c r="J648" s="121">
        <v>469</v>
      </c>
      <c r="K648" s="121" t="s">
        <v>815</v>
      </c>
      <c r="L648" s="121" t="s">
        <v>815</v>
      </c>
      <c r="M648" s="121" t="s">
        <v>383</v>
      </c>
      <c r="N648" s="124">
        <v>1315</v>
      </c>
      <c r="O648" s="124" t="s">
        <v>380</v>
      </c>
      <c r="P648" s="124"/>
      <c r="Q648" s="121" t="s">
        <v>381</v>
      </c>
      <c r="R648" s="121"/>
    </row>
    <row r="649" spans="1:18" x14ac:dyDescent="0.2">
      <c r="A649" s="121">
        <v>35</v>
      </c>
      <c r="B649" s="121">
        <v>111</v>
      </c>
      <c r="C649" s="121" t="s">
        <v>227</v>
      </c>
      <c r="D649" s="121">
        <v>95</v>
      </c>
      <c r="E649" s="121" t="s">
        <v>375</v>
      </c>
      <c r="F649" s="121" t="s">
        <v>376</v>
      </c>
      <c r="G649" s="121">
        <v>95</v>
      </c>
      <c r="H649" s="121">
        <v>1</v>
      </c>
      <c r="I649" s="121" t="s">
        <v>385</v>
      </c>
      <c r="J649" s="121">
        <v>2186</v>
      </c>
      <c r="K649" s="121">
        <v>10</v>
      </c>
      <c r="L649" s="121">
        <v>10</v>
      </c>
      <c r="M649" s="121" t="s">
        <v>536</v>
      </c>
      <c r="N649" s="124">
        <v>536</v>
      </c>
      <c r="O649" s="124" t="s">
        <v>380</v>
      </c>
      <c r="P649" s="124"/>
      <c r="Q649" s="121" t="s">
        <v>391</v>
      </c>
      <c r="R649" s="121"/>
    </row>
    <row r="650" spans="1:18" x14ac:dyDescent="0.2">
      <c r="A650" s="121">
        <v>26</v>
      </c>
      <c r="B650" s="121">
        <v>186</v>
      </c>
      <c r="C650" s="121" t="s">
        <v>300</v>
      </c>
      <c r="D650" s="121">
        <v>556</v>
      </c>
      <c r="E650" s="121" t="s">
        <v>743</v>
      </c>
      <c r="F650" s="121" t="s">
        <v>744</v>
      </c>
      <c r="G650" s="121">
        <v>556</v>
      </c>
      <c r="H650" s="121">
        <v>1</v>
      </c>
      <c r="I650" s="121" t="s">
        <v>385</v>
      </c>
      <c r="J650" s="121">
        <v>470</v>
      </c>
      <c r="K650" s="121" t="s">
        <v>816</v>
      </c>
      <c r="L650" s="121" t="s">
        <v>816</v>
      </c>
      <c r="M650" s="121" t="s">
        <v>383</v>
      </c>
      <c r="N650" s="124">
        <v>1315</v>
      </c>
      <c r="O650" s="124" t="s">
        <v>380</v>
      </c>
      <c r="P650" s="124"/>
      <c r="Q650" s="121" t="s">
        <v>381</v>
      </c>
      <c r="R650" s="121"/>
    </row>
    <row r="651" spans="1:18" x14ac:dyDescent="0.2">
      <c r="A651" s="121">
        <v>26</v>
      </c>
      <c r="B651" s="121">
        <v>186</v>
      </c>
      <c r="C651" s="121" t="s">
        <v>300</v>
      </c>
      <c r="D651" s="121">
        <v>556</v>
      </c>
      <c r="E651" s="121" t="s">
        <v>743</v>
      </c>
      <c r="F651" s="121" t="s">
        <v>744</v>
      </c>
      <c r="G651" s="121">
        <v>556</v>
      </c>
      <c r="H651" s="121">
        <v>1</v>
      </c>
      <c r="I651" s="121" t="s">
        <v>385</v>
      </c>
      <c r="J651" s="121">
        <v>471</v>
      </c>
      <c r="K651" s="121" t="s">
        <v>817</v>
      </c>
      <c r="L651" s="121" t="s">
        <v>817</v>
      </c>
      <c r="M651" s="121" t="s">
        <v>383</v>
      </c>
      <c r="N651" s="124">
        <v>1285</v>
      </c>
      <c r="O651" s="124" t="s">
        <v>380</v>
      </c>
      <c r="P651" s="124"/>
      <c r="Q651" s="121" t="s">
        <v>381</v>
      </c>
      <c r="R651" s="121"/>
    </row>
    <row r="652" spans="1:18" x14ac:dyDescent="0.2">
      <c r="A652" s="121">
        <v>26</v>
      </c>
      <c r="B652" s="121">
        <v>186</v>
      </c>
      <c r="C652" s="121" t="s">
        <v>300</v>
      </c>
      <c r="D652" s="121">
        <v>556</v>
      </c>
      <c r="E652" s="121" t="s">
        <v>743</v>
      </c>
      <c r="F652" s="121" t="s">
        <v>744</v>
      </c>
      <c r="G652" s="121">
        <v>556</v>
      </c>
      <c r="H652" s="121">
        <v>1</v>
      </c>
      <c r="I652" s="121" t="s">
        <v>385</v>
      </c>
      <c r="J652" s="121">
        <v>472</v>
      </c>
      <c r="K652" s="121" t="s">
        <v>818</v>
      </c>
      <c r="L652" s="121" t="s">
        <v>818</v>
      </c>
      <c r="M652" s="121" t="s">
        <v>383</v>
      </c>
      <c r="N652" s="124">
        <v>1285</v>
      </c>
      <c r="O652" s="124" t="s">
        <v>380</v>
      </c>
      <c r="P652" s="124"/>
      <c r="Q652" s="121" t="s">
        <v>381</v>
      </c>
      <c r="R652" s="121"/>
    </row>
    <row r="653" spans="1:18" x14ac:dyDescent="0.2">
      <c r="A653" s="121">
        <v>35</v>
      </c>
      <c r="B653" s="121">
        <v>111</v>
      </c>
      <c r="C653" s="121" t="s">
        <v>227</v>
      </c>
      <c r="D653" s="121">
        <v>95</v>
      </c>
      <c r="E653" s="121" t="s">
        <v>375</v>
      </c>
      <c r="F653" s="121" t="s">
        <v>376</v>
      </c>
      <c r="G653" s="121">
        <v>1233</v>
      </c>
      <c r="H653" s="121">
        <v>0</v>
      </c>
      <c r="I653" s="121" t="s">
        <v>876</v>
      </c>
      <c r="J653" s="121">
        <v>7382</v>
      </c>
      <c r="K653" s="121" t="s">
        <v>878</v>
      </c>
      <c r="L653" s="121" t="s">
        <v>878</v>
      </c>
      <c r="M653" s="121" t="s">
        <v>395</v>
      </c>
      <c r="N653" s="124">
        <v>323</v>
      </c>
      <c r="O653" s="124" t="s">
        <v>380</v>
      </c>
      <c r="P653" s="124"/>
      <c r="Q653" s="121" t="s">
        <v>391</v>
      </c>
      <c r="R653" s="121"/>
    </row>
    <row r="654" spans="1:18" x14ac:dyDescent="0.2">
      <c r="A654" s="121">
        <v>35</v>
      </c>
      <c r="B654" s="121">
        <v>111</v>
      </c>
      <c r="C654" s="121" t="s">
        <v>227</v>
      </c>
      <c r="D654" s="121">
        <v>95</v>
      </c>
      <c r="E654" s="121" t="s">
        <v>375</v>
      </c>
      <c r="F654" s="121" t="s">
        <v>376</v>
      </c>
      <c r="G654" s="121">
        <v>1233</v>
      </c>
      <c r="H654" s="121">
        <v>0</v>
      </c>
      <c r="I654" s="121" t="s">
        <v>876</v>
      </c>
      <c r="J654" s="121">
        <v>7383</v>
      </c>
      <c r="K654" s="121" t="s">
        <v>879</v>
      </c>
      <c r="L654" s="121" t="s">
        <v>879</v>
      </c>
      <c r="M654" s="121" t="s">
        <v>395</v>
      </c>
      <c r="N654" s="124">
        <v>331</v>
      </c>
      <c r="O654" s="124" t="s">
        <v>380</v>
      </c>
      <c r="P654" s="124"/>
      <c r="Q654" s="121" t="s">
        <v>391</v>
      </c>
      <c r="R654" s="121"/>
    </row>
    <row r="655" spans="1:18" x14ac:dyDescent="0.2">
      <c r="A655" s="121">
        <v>35</v>
      </c>
      <c r="B655" s="121">
        <v>111</v>
      </c>
      <c r="C655" s="121" t="s">
        <v>227</v>
      </c>
      <c r="D655" s="121">
        <v>95</v>
      </c>
      <c r="E655" s="121" t="s">
        <v>375</v>
      </c>
      <c r="F655" s="121" t="s">
        <v>376</v>
      </c>
      <c r="G655" s="121">
        <v>1233</v>
      </c>
      <c r="H655" s="121">
        <v>0</v>
      </c>
      <c r="I655" s="121" t="s">
        <v>876</v>
      </c>
      <c r="J655" s="121">
        <v>7384</v>
      </c>
      <c r="K655" s="121" t="s">
        <v>496</v>
      </c>
      <c r="L655" s="121" t="s">
        <v>496</v>
      </c>
      <c r="M655" s="121" t="s">
        <v>497</v>
      </c>
      <c r="N655" s="124">
        <v>268</v>
      </c>
      <c r="O655" s="124" t="s">
        <v>186</v>
      </c>
      <c r="P655" s="124"/>
      <c r="Q655" s="121" t="s">
        <v>391</v>
      </c>
      <c r="R655" s="121"/>
    </row>
    <row r="656" spans="1:18" x14ac:dyDescent="0.2">
      <c r="A656" s="121">
        <v>35</v>
      </c>
      <c r="B656" s="121">
        <v>111</v>
      </c>
      <c r="C656" s="121" t="s">
        <v>227</v>
      </c>
      <c r="D656" s="121">
        <v>95</v>
      </c>
      <c r="E656" s="121" t="s">
        <v>375</v>
      </c>
      <c r="F656" s="121" t="s">
        <v>376</v>
      </c>
      <c r="G656" s="121">
        <v>95</v>
      </c>
      <c r="H656" s="121">
        <v>1</v>
      </c>
      <c r="I656" s="121" t="s">
        <v>385</v>
      </c>
      <c r="J656" s="121">
        <v>7385</v>
      </c>
      <c r="K656" s="121" t="s">
        <v>412</v>
      </c>
      <c r="L656" s="121" t="s">
        <v>412</v>
      </c>
      <c r="M656" s="121" t="s">
        <v>413</v>
      </c>
      <c r="N656" s="124">
        <v>436</v>
      </c>
      <c r="O656" s="124" t="s">
        <v>411</v>
      </c>
      <c r="P656" s="124"/>
      <c r="Q656" s="121" t="s">
        <v>391</v>
      </c>
      <c r="R656" s="121"/>
    </row>
    <row r="657" spans="1:18" x14ac:dyDescent="0.2">
      <c r="A657" s="121">
        <v>35</v>
      </c>
      <c r="B657" s="121">
        <v>111</v>
      </c>
      <c r="C657" s="121" t="s">
        <v>227</v>
      </c>
      <c r="D657" s="121">
        <v>95</v>
      </c>
      <c r="E657" s="121" t="s">
        <v>375</v>
      </c>
      <c r="F657" s="121" t="s">
        <v>376</v>
      </c>
      <c r="G657" s="121">
        <v>95</v>
      </c>
      <c r="H657" s="121">
        <v>1</v>
      </c>
      <c r="I657" s="121" t="s">
        <v>385</v>
      </c>
      <c r="J657" s="121">
        <v>7386</v>
      </c>
      <c r="K657" s="121" t="s">
        <v>580</v>
      </c>
      <c r="L657" s="121" t="s">
        <v>580</v>
      </c>
      <c r="M657" s="121" t="s">
        <v>585</v>
      </c>
      <c r="N657" s="124">
        <v>165</v>
      </c>
      <c r="O657" s="124" t="s">
        <v>411</v>
      </c>
      <c r="P657" s="124"/>
      <c r="Q657" s="121" t="s">
        <v>391</v>
      </c>
      <c r="R657" s="121"/>
    </row>
    <row r="658" spans="1:18" x14ac:dyDescent="0.2">
      <c r="A658" s="121">
        <v>35</v>
      </c>
      <c r="B658" s="121">
        <v>111</v>
      </c>
      <c r="C658" s="121" t="s">
        <v>227</v>
      </c>
      <c r="D658" s="121">
        <v>95</v>
      </c>
      <c r="E658" s="121" t="s">
        <v>375</v>
      </c>
      <c r="F658" s="121" t="s">
        <v>376</v>
      </c>
      <c r="G658" s="121">
        <v>1233</v>
      </c>
      <c r="H658" s="121">
        <v>0</v>
      </c>
      <c r="I658" s="121" t="s">
        <v>876</v>
      </c>
      <c r="J658" s="121">
        <v>7387</v>
      </c>
      <c r="K658" s="121" t="s">
        <v>880</v>
      </c>
      <c r="L658" s="121" t="s">
        <v>880</v>
      </c>
      <c r="M658" s="121" t="s">
        <v>590</v>
      </c>
      <c r="N658" s="124" t="s">
        <v>550</v>
      </c>
      <c r="O658" s="124" t="s">
        <v>548</v>
      </c>
      <c r="P658" s="124"/>
      <c r="Q658" s="121" t="s">
        <v>391</v>
      </c>
      <c r="R658" s="121"/>
    </row>
    <row r="659" spans="1:18" x14ac:dyDescent="0.2">
      <c r="A659" s="121">
        <v>35</v>
      </c>
      <c r="B659" s="121">
        <v>111</v>
      </c>
      <c r="C659" s="121" t="s">
        <v>227</v>
      </c>
      <c r="D659" s="121">
        <v>95</v>
      </c>
      <c r="E659" s="121" t="s">
        <v>375</v>
      </c>
      <c r="F659" s="121" t="s">
        <v>376</v>
      </c>
      <c r="G659" s="121">
        <v>1233</v>
      </c>
      <c r="H659" s="121">
        <v>0</v>
      </c>
      <c r="I659" s="121" t="s">
        <v>876</v>
      </c>
      <c r="J659" s="121">
        <v>7388</v>
      </c>
      <c r="K659" s="121" t="s">
        <v>551</v>
      </c>
      <c r="L659" s="121" t="s">
        <v>551</v>
      </c>
      <c r="M659" s="121" t="s">
        <v>552</v>
      </c>
      <c r="N659" s="124">
        <v>105</v>
      </c>
      <c r="O659" s="124" t="s">
        <v>390</v>
      </c>
      <c r="P659" s="124"/>
      <c r="Q659" s="121" t="s">
        <v>391</v>
      </c>
      <c r="R659" s="121"/>
    </row>
    <row r="660" spans="1:18" x14ac:dyDescent="0.2">
      <c r="A660" s="121">
        <v>35</v>
      </c>
      <c r="B660" s="121">
        <v>111</v>
      </c>
      <c r="C660" s="121" t="s">
        <v>227</v>
      </c>
      <c r="D660" s="121">
        <v>95</v>
      </c>
      <c r="E660" s="121" t="s">
        <v>375</v>
      </c>
      <c r="F660" s="121" t="s">
        <v>376</v>
      </c>
      <c r="G660" s="121">
        <v>1233</v>
      </c>
      <c r="H660" s="121">
        <v>0</v>
      </c>
      <c r="I660" s="121" t="s">
        <v>876</v>
      </c>
      <c r="J660" s="121">
        <v>7389</v>
      </c>
      <c r="K660" s="121" t="s">
        <v>551</v>
      </c>
      <c r="L660" s="121" t="s">
        <v>551</v>
      </c>
      <c r="M660" s="121" t="s">
        <v>552</v>
      </c>
      <c r="N660" s="124">
        <v>229</v>
      </c>
      <c r="O660" s="124" t="s">
        <v>390</v>
      </c>
      <c r="P660" s="124"/>
      <c r="Q660" s="121" t="s">
        <v>391</v>
      </c>
      <c r="R660" s="121"/>
    </row>
    <row r="661" spans="1:18" x14ac:dyDescent="0.2">
      <c r="A661" s="121">
        <v>26</v>
      </c>
      <c r="B661" s="121">
        <v>186</v>
      </c>
      <c r="C661" s="121" t="s">
        <v>300</v>
      </c>
      <c r="D661" s="121">
        <v>553</v>
      </c>
      <c r="E661" s="121" t="s">
        <v>454</v>
      </c>
      <c r="F661" s="121" t="s">
        <v>455</v>
      </c>
      <c r="G661" s="121">
        <v>986</v>
      </c>
      <c r="H661" s="121">
        <v>2</v>
      </c>
      <c r="I661" s="121" t="s">
        <v>377</v>
      </c>
      <c r="J661" s="121">
        <v>2811</v>
      </c>
      <c r="K661" s="121" t="s">
        <v>819</v>
      </c>
      <c r="L661" s="121" t="s">
        <v>819</v>
      </c>
      <c r="M661" s="121" t="s">
        <v>393</v>
      </c>
      <c r="N661" s="124">
        <v>848</v>
      </c>
      <c r="O661" s="124" t="s">
        <v>380</v>
      </c>
      <c r="P661" s="124"/>
      <c r="Q661" s="121" t="s">
        <v>381</v>
      </c>
      <c r="R661" s="121"/>
    </row>
    <row r="662" spans="1:18" x14ac:dyDescent="0.2">
      <c r="A662" s="121">
        <v>8</v>
      </c>
      <c r="B662" s="121">
        <v>106</v>
      </c>
      <c r="C662" s="121" t="s">
        <v>220</v>
      </c>
      <c r="D662" s="121">
        <v>55</v>
      </c>
      <c r="E662" s="121" t="s">
        <v>375</v>
      </c>
      <c r="F662" s="121" t="s">
        <v>376</v>
      </c>
      <c r="G662" s="121">
        <v>55</v>
      </c>
      <c r="H662" s="121">
        <v>1</v>
      </c>
      <c r="I662" s="121" t="s">
        <v>385</v>
      </c>
      <c r="J662" s="121">
        <v>1</v>
      </c>
      <c r="K662" s="121" t="s">
        <v>446</v>
      </c>
      <c r="L662" s="121" t="s">
        <v>446</v>
      </c>
      <c r="M662" s="121" t="s">
        <v>393</v>
      </c>
      <c r="N662" s="124">
        <v>655</v>
      </c>
      <c r="O662" s="124" t="s">
        <v>380</v>
      </c>
      <c r="P662" s="124"/>
      <c r="Q662" s="121" t="s">
        <v>381</v>
      </c>
      <c r="R662" s="121"/>
    </row>
    <row r="663" spans="1:18" x14ac:dyDescent="0.2">
      <c r="A663" s="121">
        <v>8</v>
      </c>
      <c r="B663" s="121">
        <v>106</v>
      </c>
      <c r="C663" s="121" t="s">
        <v>220</v>
      </c>
      <c r="D663" s="121">
        <v>55</v>
      </c>
      <c r="E663" s="121" t="s">
        <v>375</v>
      </c>
      <c r="F663" s="121" t="s">
        <v>376</v>
      </c>
      <c r="G663" s="121">
        <v>55</v>
      </c>
      <c r="H663" s="121">
        <v>1</v>
      </c>
      <c r="I663" s="121" t="s">
        <v>385</v>
      </c>
      <c r="J663" s="121">
        <v>2</v>
      </c>
      <c r="K663" s="121" t="s">
        <v>447</v>
      </c>
      <c r="L663" s="121" t="s">
        <v>447</v>
      </c>
      <c r="M663" s="121" t="s">
        <v>393</v>
      </c>
      <c r="N663" s="124">
        <v>652</v>
      </c>
      <c r="O663" s="124" t="s">
        <v>380</v>
      </c>
      <c r="P663" s="124"/>
      <c r="Q663" s="121" t="s">
        <v>381</v>
      </c>
      <c r="R663" s="121"/>
    </row>
    <row r="664" spans="1:18" x14ac:dyDescent="0.2">
      <c r="A664" s="121">
        <v>8</v>
      </c>
      <c r="B664" s="121">
        <v>106</v>
      </c>
      <c r="C664" s="121" t="s">
        <v>220</v>
      </c>
      <c r="D664" s="121">
        <v>55</v>
      </c>
      <c r="E664" s="121" t="s">
        <v>375</v>
      </c>
      <c r="F664" s="121" t="s">
        <v>376</v>
      </c>
      <c r="G664" s="121">
        <v>55</v>
      </c>
      <c r="H664" s="121">
        <v>1</v>
      </c>
      <c r="I664" s="121" t="s">
        <v>385</v>
      </c>
      <c r="J664" s="121">
        <v>5</v>
      </c>
      <c r="K664" s="121" t="s">
        <v>452</v>
      </c>
      <c r="L664" s="121" t="s">
        <v>452</v>
      </c>
      <c r="M664" s="121" t="s">
        <v>393</v>
      </c>
      <c r="N664" s="124">
        <v>652</v>
      </c>
      <c r="O664" s="124" t="s">
        <v>380</v>
      </c>
      <c r="P664" s="124"/>
      <c r="Q664" s="121" t="s">
        <v>381</v>
      </c>
      <c r="R664" s="121"/>
    </row>
    <row r="665" spans="1:18" x14ac:dyDescent="0.2">
      <c r="A665" s="121">
        <v>36</v>
      </c>
      <c r="B665" s="121">
        <v>310</v>
      </c>
      <c r="C665" s="121" t="s">
        <v>324</v>
      </c>
      <c r="D665" s="121">
        <v>897</v>
      </c>
      <c r="E665" s="121" t="s">
        <v>881</v>
      </c>
      <c r="F665" s="121" t="s">
        <v>882</v>
      </c>
      <c r="G665" s="121">
        <v>897</v>
      </c>
      <c r="H665" s="121">
        <v>1</v>
      </c>
      <c r="I665" s="121" t="s">
        <v>385</v>
      </c>
      <c r="J665" s="121">
        <v>1000</v>
      </c>
      <c r="K665" s="121" t="s">
        <v>883</v>
      </c>
      <c r="L665" s="121" t="s">
        <v>883</v>
      </c>
      <c r="M665" s="121" t="s">
        <v>741</v>
      </c>
      <c r="N665" s="124">
        <v>1646</v>
      </c>
      <c r="O665" s="124" t="s">
        <v>612</v>
      </c>
      <c r="P665" s="124"/>
      <c r="Q665" s="121" t="s">
        <v>391</v>
      </c>
      <c r="R665" s="121"/>
    </row>
    <row r="666" spans="1:18" x14ac:dyDescent="0.2">
      <c r="A666" s="121">
        <v>36</v>
      </c>
      <c r="B666" s="121">
        <v>310</v>
      </c>
      <c r="C666" s="121" t="s">
        <v>324</v>
      </c>
      <c r="D666" s="121">
        <v>901</v>
      </c>
      <c r="E666" s="121" t="s">
        <v>884</v>
      </c>
      <c r="F666" s="121" t="s">
        <v>885</v>
      </c>
      <c r="G666" s="121">
        <v>901</v>
      </c>
      <c r="H666" s="121">
        <v>1</v>
      </c>
      <c r="I666" s="121" t="s">
        <v>385</v>
      </c>
      <c r="J666" s="121">
        <v>1001</v>
      </c>
      <c r="K666" s="121">
        <v>101</v>
      </c>
      <c r="L666" s="121">
        <v>101</v>
      </c>
      <c r="M666" s="121" t="s">
        <v>738</v>
      </c>
      <c r="N666" s="124">
        <v>862</v>
      </c>
      <c r="O666" s="124" t="s">
        <v>187</v>
      </c>
      <c r="P666" s="124"/>
      <c r="Q666" s="121" t="s">
        <v>187</v>
      </c>
      <c r="R666" s="121"/>
    </row>
    <row r="667" spans="1:18" x14ac:dyDescent="0.2">
      <c r="A667" s="121">
        <v>8</v>
      </c>
      <c r="B667" s="121">
        <v>106</v>
      </c>
      <c r="C667" s="121" t="s">
        <v>220</v>
      </c>
      <c r="D667" s="121">
        <v>55</v>
      </c>
      <c r="E667" s="121" t="s">
        <v>375</v>
      </c>
      <c r="F667" s="121" t="s">
        <v>376</v>
      </c>
      <c r="G667" s="121">
        <v>55</v>
      </c>
      <c r="H667" s="121">
        <v>1</v>
      </c>
      <c r="I667" s="121" t="s">
        <v>385</v>
      </c>
      <c r="J667" s="121">
        <v>6</v>
      </c>
      <c r="K667" s="121" t="s">
        <v>453</v>
      </c>
      <c r="L667" s="121" t="s">
        <v>453</v>
      </c>
      <c r="M667" s="121" t="s">
        <v>393</v>
      </c>
      <c r="N667" s="124">
        <v>656</v>
      </c>
      <c r="O667" s="124" t="s">
        <v>380</v>
      </c>
      <c r="P667" s="124"/>
      <c r="Q667" s="121" t="s">
        <v>381</v>
      </c>
      <c r="R667" s="121"/>
    </row>
    <row r="668" spans="1:18" x14ac:dyDescent="0.2">
      <c r="A668" s="121">
        <v>8</v>
      </c>
      <c r="B668" s="121">
        <v>106</v>
      </c>
      <c r="C668" s="121" t="s">
        <v>220</v>
      </c>
      <c r="D668" s="121">
        <v>58</v>
      </c>
      <c r="E668" s="121" t="s">
        <v>459</v>
      </c>
      <c r="F668" s="121" t="s">
        <v>460</v>
      </c>
      <c r="G668" s="121">
        <v>58</v>
      </c>
      <c r="H668" s="121">
        <v>1</v>
      </c>
      <c r="I668" s="121" t="s">
        <v>385</v>
      </c>
      <c r="J668" s="121">
        <v>9</v>
      </c>
      <c r="K668" s="121" t="s">
        <v>461</v>
      </c>
      <c r="L668" s="121" t="s">
        <v>461</v>
      </c>
      <c r="M668" s="121" t="s">
        <v>383</v>
      </c>
      <c r="N668" s="124">
        <v>1003</v>
      </c>
      <c r="O668" s="124" t="s">
        <v>380</v>
      </c>
      <c r="P668" s="124"/>
      <c r="Q668" s="121" t="s">
        <v>381</v>
      </c>
      <c r="R668" s="121"/>
    </row>
    <row r="669" spans="1:18" x14ac:dyDescent="0.2">
      <c r="A669" s="121">
        <v>8</v>
      </c>
      <c r="B669" s="121">
        <v>106</v>
      </c>
      <c r="C669" s="121" t="s">
        <v>220</v>
      </c>
      <c r="D669" s="121">
        <v>58</v>
      </c>
      <c r="E669" s="121" t="s">
        <v>459</v>
      </c>
      <c r="F669" s="121" t="s">
        <v>460</v>
      </c>
      <c r="G669" s="121">
        <v>58</v>
      </c>
      <c r="H669" s="121">
        <v>1</v>
      </c>
      <c r="I669" s="121" t="s">
        <v>385</v>
      </c>
      <c r="J669" s="121">
        <v>10</v>
      </c>
      <c r="K669" s="121" t="s">
        <v>462</v>
      </c>
      <c r="L669" s="121" t="s">
        <v>462</v>
      </c>
      <c r="M669" s="121" t="s">
        <v>383</v>
      </c>
      <c r="N669" s="124">
        <v>1172</v>
      </c>
      <c r="O669" s="124" t="s">
        <v>380</v>
      </c>
      <c r="P669" s="124"/>
      <c r="Q669" s="121" t="s">
        <v>381</v>
      </c>
      <c r="R669" s="121"/>
    </row>
    <row r="670" spans="1:18" x14ac:dyDescent="0.2">
      <c r="A670" s="121">
        <v>8</v>
      </c>
      <c r="B670" s="121">
        <v>106</v>
      </c>
      <c r="C670" s="121" t="s">
        <v>220</v>
      </c>
      <c r="D670" s="121">
        <v>58</v>
      </c>
      <c r="E670" s="121" t="s">
        <v>459</v>
      </c>
      <c r="F670" s="121" t="s">
        <v>460</v>
      </c>
      <c r="G670" s="121">
        <v>58</v>
      </c>
      <c r="H670" s="121">
        <v>1</v>
      </c>
      <c r="I670" s="121" t="s">
        <v>385</v>
      </c>
      <c r="J670" s="121">
        <v>11</v>
      </c>
      <c r="K670" s="121" t="s">
        <v>463</v>
      </c>
      <c r="L670" s="121" t="s">
        <v>463</v>
      </c>
      <c r="M670" s="121" t="s">
        <v>383</v>
      </c>
      <c r="N670" s="121">
        <v>1175</v>
      </c>
      <c r="O670" s="121" t="s">
        <v>380</v>
      </c>
      <c r="P670" s="121"/>
      <c r="Q670" s="121" t="s">
        <v>381</v>
      </c>
      <c r="R670" s="121"/>
    </row>
    <row r="671" spans="1:18" x14ac:dyDescent="0.2">
      <c r="A671" s="121">
        <v>8</v>
      </c>
      <c r="B671" s="121">
        <v>106</v>
      </c>
      <c r="C671" s="121" t="s">
        <v>220</v>
      </c>
      <c r="D671" s="121">
        <v>58</v>
      </c>
      <c r="E671" s="121" t="s">
        <v>459</v>
      </c>
      <c r="F671" s="121" t="s">
        <v>460</v>
      </c>
      <c r="G671" s="121">
        <v>58</v>
      </c>
      <c r="H671" s="121">
        <v>1</v>
      </c>
      <c r="I671" s="121" t="s">
        <v>385</v>
      </c>
      <c r="J671" s="121">
        <v>12</v>
      </c>
      <c r="K671" s="121" t="s">
        <v>464</v>
      </c>
      <c r="L671" s="121" t="s">
        <v>464</v>
      </c>
      <c r="M671" s="121" t="s">
        <v>383</v>
      </c>
      <c r="N671" s="121">
        <v>1146</v>
      </c>
      <c r="O671" s="121" t="s">
        <v>380</v>
      </c>
      <c r="P671" s="121"/>
      <c r="Q671" s="121" t="s">
        <v>381</v>
      </c>
      <c r="R671" s="121"/>
    </row>
    <row r="672" spans="1:18" x14ac:dyDescent="0.2">
      <c r="A672" s="121">
        <v>8</v>
      </c>
      <c r="B672" s="121">
        <v>106</v>
      </c>
      <c r="C672" s="121" t="s">
        <v>220</v>
      </c>
      <c r="D672" s="121">
        <v>58</v>
      </c>
      <c r="E672" s="121" t="s">
        <v>459</v>
      </c>
      <c r="F672" s="121" t="s">
        <v>460</v>
      </c>
      <c r="G672" s="121">
        <v>58</v>
      </c>
      <c r="H672" s="121">
        <v>1</v>
      </c>
      <c r="I672" s="121" t="s">
        <v>385</v>
      </c>
      <c r="J672" s="121">
        <v>13</v>
      </c>
      <c r="K672" s="121" t="s">
        <v>465</v>
      </c>
      <c r="L672" s="121" t="s">
        <v>465</v>
      </c>
      <c r="M672" s="121" t="s">
        <v>379</v>
      </c>
      <c r="N672" s="121">
        <v>899</v>
      </c>
      <c r="O672" s="121" t="s">
        <v>380</v>
      </c>
      <c r="P672" s="121"/>
      <c r="Q672" s="121" t="s">
        <v>381</v>
      </c>
      <c r="R672" s="121"/>
    </row>
    <row r="673" spans="1:18" x14ac:dyDescent="0.2">
      <c r="A673" s="121">
        <v>36</v>
      </c>
      <c r="B673" s="121">
        <v>310</v>
      </c>
      <c r="C673" s="121" t="s">
        <v>324</v>
      </c>
      <c r="D673" s="121">
        <v>904</v>
      </c>
      <c r="E673" s="121">
        <v>8</v>
      </c>
      <c r="F673" s="121" t="s">
        <v>886</v>
      </c>
      <c r="G673" s="121">
        <v>904</v>
      </c>
      <c r="H673" s="121">
        <v>1</v>
      </c>
      <c r="I673" s="121" t="s">
        <v>385</v>
      </c>
      <c r="J673" s="121">
        <v>1470</v>
      </c>
      <c r="K673" s="121" t="s">
        <v>388</v>
      </c>
      <c r="L673" s="121" t="s">
        <v>388</v>
      </c>
      <c r="M673" s="121" t="s">
        <v>389</v>
      </c>
      <c r="N673" s="121">
        <v>1405</v>
      </c>
      <c r="O673" s="121" t="s">
        <v>390</v>
      </c>
      <c r="P673" s="121"/>
      <c r="Q673" s="121" t="s">
        <v>391</v>
      </c>
      <c r="R673" s="121"/>
    </row>
    <row r="674" spans="1:18" x14ac:dyDescent="0.2">
      <c r="A674" s="121">
        <v>36</v>
      </c>
      <c r="B674" s="121">
        <v>310</v>
      </c>
      <c r="C674" s="121" t="s">
        <v>324</v>
      </c>
      <c r="D674" s="121">
        <v>904</v>
      </c>
      <c r="E674" s="121">
        <v>8</v>
      </c>
      <c r="F674" s="121" t="s">
        <v>886</v>
      </c>
      <c r="G674" s="121">
        <v>1098</v>
      </c>
      <c r="H674" s="121">
        <v>2</v>
      </c>
      <c r="I674" s="121" t="s">
        <v>377</v>
      </c>
      <c r="J674" s="121">
        <v>1471</v>
      </c>
      <c r="K674" s="121" t="s">
        <v>544</v>
      </c>
      <c r="L674" s="121" t="s">
        <v>544</v>
      </c>
      <c r="M674" s="121" t="s">
        <v>735</v>
      </c>
      <c r="N674" s="124">
        <v>918</v>
      </c>
      <c r="O674" s="124" t="s">
        <v>399</v>
      </c>
      <c r="P674" s="124"/>
      <c r="Q674" s="121" t="s">
        <v>188</v>
      </c>
      <c r="R674" s="121"/>
    </row>
    <row r="675" spans="1:18" x14ac:dyDescent="0.2">
      <c r="A675" s="121">
        <v>36</v>
      </c>
      <c r="B675" s="121">
        <v>310</v>
      </c>
      <c r="C675" s="121" t="s">
        <v>324</v>
      </c>
      <c r="D675" s="121">
        <v>904</v>
      </c>
      <c r="E675" s="121">
        <v>8</v>
      </c>
      <c r="F675" s="121" t="s">
        <v>886</v>
      </c>
      <c r="G675" s="121">
        <v>1098</v>
      </c>
      <c r="H675" s="121">
        <v>2</v>
      </c>
      <c r="I675" s="121" t="s">
        <v>377</v>
      </c>
      <c r="J675" s="121">
        <v>1472</v>
      </c>
      <c r="K675" s="121" t="s">
        <v>672</v>
      </c>
      <c r="L675" s="121" t="s">
        <v>672</v>
      </c>
      <c r="M675" s="121" t="s">
        <v>410</v>
      </c>
      <c r="N675" s="124">
        <v>899</v>
      </c>
      <c r="O675" s="124" t="s">
        <v>411</v>
      </c>
      <c r="P675" s="124"/>
      <c r="Q675" s="121" t="s">
        <v>391</v>
      </c>
      <c r="R675" s="121"/>
    </row>
    <row r="676" spans="1:18" x14ac:dyDescent="0.2">
      <c r="A676" s="121">
        <v>8</v>
      </c>
      <c r="B676" s="121">
        <v>106</v>
      </c>
      <c r="C676" s="121" t="s">
        <v>220</v>
      </c>
      <c r="D676" s="121">
        <v>58</v>
      </c>
      <c r="E676" s="121" t="s">
        <v>459</v>
      </c>
      <c r="F676" s="121" t="s">
        <v>460</v>
      </c>
      <c r="G676" s="121">
        <v>58</v>
      </c>
      <c r="H676" s="121">
        <v>1</v>
      </c>
      <c r="I676" s="121" t="s">
        <v>385</v>
      </c>
      <c r="J676" s="121">
        <v>14</v>
      </c>
      <c r="K676" s="121" t="s">
        <v>466</v>
      </c>
      <c r="L676" s="121" t="s">
        <v>466</v>
      </c>
      <c r="M676" s="121" t="s">
        <v>379</v>
      </c>
      <c r="N676" s="124">
        <v>850</v>
      </c>
      <c r="O676" s="124" t="s">
        <v>380</v>
      </c>
      <c r="P676" s="124"/>
      <c r="Q676" s="121" t="s">
        <v>381</v>
      </c>
      <c r="R676" s="121"/>
    </row>
    <row r="677" spans="1:18" x14ac:dyDescent="0.2">
      <c r="A677" s="121">
        <v>8</v>
      </c>
      <c r="B677" s="121">
        <v>106</v>
      </c>
      <c r="C677" s="121" t="s">
        <v>220</v>
      </c>
      <c r="D677" s="121">
        <v>58</v>
      </c>
      <c r="E677" s="121" t="s">
        <v>459</v>
      </c>
      <c r="F677" s="121" t="s">
        <v>460</v>
      </c>
      <c r="G677" s="121">
        <v>979</v>
      </c>
      <c r="H677" s="121">
        <v>2</v>
      </c>
      <c r="I677" s="121" t="s">
        <v>377</v>
      </c>
      <c r="J677" s="121">
        <v>15</v>
      </c>
      <c r="K677" s="121" t="s">
        <v>467</v>
      </c>
      <c r="L677" s="121" t="s">
        <v>467</v>
      </c>
      <c r="M677" s="121" t="s">
        <v>379</v>
      </c>
      <c r="N677" s="124">
        <v>848</v>
      </c>
      <c r="O677" s="124" t="s">
        <v>380</v>
      </c>
      <c r="P677" s="124"/>
      <c r="Q677" s="121" t="s">
        <v>381</v>
      </c>
      <c r="R677" s="121"/>
    </row>
    <row r="678" spans="1:18" x14ac:dyDescent="0.2">
      <c r="A678" s="121">
        <v>8</v>
      </c>
      <c r="B678" s="121">
        <v>106</v>
      </c>
      <c r="C678" s="121" t="s">
        <v>220</v>
      </c>
      <c r="D678" s="121">
        <v>58</v>
      </c>
      <c r="E678" s="121" t="s">
        <v>459</v>
      </c>
      <c r="F678" s="121" t="s">
        <v>460</v>
      </c>
      <c r="G678" s="121">
        <v>979</v>
      </c>
      <c r="H678" s="121">
        <v>2</v>
      </c>
      <c r="I678" s="121" t="s">
        <v>377</v>
      </c>
      <c r="J678" s="121">
        <v>16</v>
      </c>
      <c r="K678" s="121" t="s">
        <v>468</v>
      </c>
      <c r="L678" s="121" t="s">
        <v>468</v>
      </c>
      <c r="M678" s="121" t="s">
        <v>379</v>
      </c>
      <c r="N678" s="124">
        <v>888</v>
      </c>
      <c r="O678" s="124" t="s">
        <v>380</v>
      </c>
      <c r="P678" s="125"/>
      <c r="Q678" s="121" t="s">
        <v>381</v>
      </c>
      <c r="R678" s="121"/>
    </row>
    <row r="679" spans="1:18" x14ac:dyDescent="0.2">
      <c r="A679" s="121">
        <v>8</v>
      </c>
      <c r="B679" s="121">
        <v>106</v>
      </c>
      <c r="C679" s="121" t="s">
        <v>220</v>
      </c>
      <c r="D679" s="121">
        <v>58</v>
      </c>
      <c r="E679" s="121" t="s">
        <v>459</v>
      </c>
      <c r="F679" s="121" t="s">
        <v>460</v>
      </c>
      <c r="G679" s="121">
        <v>979</v>
      </c>
      <c r="H679" s="121">
        <v>2</v>
      </c>
      <c r="I679" s="121" t="s">
        <v>377</v>
      </c>
      <c r="J679" s="121">
        <v>17</v>
      </c>
      <c r="K679" s="121" t="s">
        <v>469</v>
      </c>
      <c r="L679" s="121" t="s">
        <v>469</v>
      </c>
      <c r="M679" s="121" t="s">
        <v>379</v>
      </c>
      <c r="N679" s="124">
        <v>891</v>
      </c>
      <c r="O679" s="124" t="s">
        <v>380</v>
      </c>
      <c r="P679" s="125"/>
      <c r="Q679" s="121" t="s">
        <v>381</v>
      </c>
      <c r="R679" s="121"/>
    </row>
    <row r="680" spans="1:18" x14ac:dyDescent="0.2">
      <c r="A680" s="121">
        <v>8</v>
      </c>
      <c r="B680" s="121">
        <v>106</v>
      </c>
      <c r="C680" s="121" t="s">
        <v>220</v>
      </c>
      <c r="D680" s="121">
        <v>58</v>
      </c>
      <c r="E680" s="121" t="s">
        <v>459</v>
      </c>
      <c r="F680" s="121" t="s">
        <v>460</v>
      </c>
      <c r="G680" s="121">
        <v>979</v>
      </c>
      <c r="H680" s="121">
        <v>2</v>
      </c>
      <c r="I680" s="121" t="s">
        <v>377</v>
      </c>
      <c r="J680" s="121">
        <v>18</v>
      </c>
      <c r="K680" s="121" t="s">
        <v>470</v>
      </c>
      <c r="L680" s="121" t="s">
        <v>470</v>
      </c>
      <c r="M680" s="121" t="s">
        <v>379</v>
      </c>
      <c r="N680" s="124">
        <v>888</v>
      </c>
      <c r="O680" s="124" t="s">
        <v>380</v>
      </c>
      <c r="P680" s="124"/>
      <c r="Q680" s="121" t="s">
        <v>381</v>
      </c>
      <c r="R680" s="121"/>
    </row>
    <row r="681" spans="1:18" x14ac:dyDescent="0.2">
      <c r="A681" s="121">
        <v>8</v>
      </c>
      <c r="B681" s="121">
        <v>106</v>
      </c>
      <c r="C681" s="121" t="s">
        <v>220</v>
      </c>
      <c r="D681" s="121">
        <v>58</v>
      </c>
      <c r="E681" s="121" t="s">
        <v>459</v>
      </c>
      <c r="F681" s="121" t="s">
        <v>460</v>
      </c>
      <c r="G681" s="121">
        <v>979</v>
      </c>
      <c r="H681" s="121">
        <v>2</v>
      </c>
      <c r="I681" s="121" t="s">
        <v>377</v>
      </c>
      <c r="J681" s="121">
        <v>19</v>
      </c>
      <c r="K681" s="121" t="s">
        <v>471</v>
      </c>
      <c r="L681" s="121" t="s">
        <v>471</v>
      </c>
      <c r="M681" s="121" t="s">
        <v>379</v>
      </c>
      <c r="N681" s="124">
        <v>890</v>
      </c>
      <c r="O681" s="124" t="s">
        <v>380</v>
      </c>
      <c r="P681" s="124"/>
      <c r="Q681" s="121" t="s">
        <v>381</v>
      </c>
      <c r="R681" s="121"/>
    </row>
    <row r="682" spans="1:18" x14ac:dyDescent="0.2">
      <c r="A682" s="121">
        <v>8</v>
      </c>
      <c r="B682" s="121">
        <v>106</v>
      </c>
      <c r="C682" s="121" t="s">
        <v>220</v>
      </c>
      <c r="D682" s="121">
        <v>58</v>
      </c>
      <c r="E682" s="121" t="s">
        <v>459</v>
      </c>
      <c r="F682" s="121" t="s">
        <v>460</v>
      </c>
      <c r="G682" s="121">
        <v>979</v>
      </c>
      <c r="H682" s="121">
        <v>2</v>
      </c>
      <c r="I682" s="121" t="s">
        <v>377</v>
      </c>
      <c r="J682" s="121">
        <v>20</v>
      </c>
      <c r="K682" s="121" t="s">
        <v>472</v>
      </c>
      <c r="L682" s="121" t="s">
        <v>472</v>
      </c>
      <c r="M682" s="121" t="s">
        <v>379</v>
      </c>
      <c r="N682" s="124">
        <v>895</v>
      </c>
      <c r="O682" s="124" t="s">
        <v>380</v>
      </c>
      <c r="P682" s="124"/>
      <c r="Q682" s="121" t="s">
        <v>381</v>
      </c>
      <c r="R682" s="121"/>
    </row>
    <row r="683" spans="1:18" x14ac:dyDescent="0.2">
      <c r="A683" s="121">
        <v>8</v>
      </c>
      <c r="B683" s="121">
        <v>106</v>
      </c>
      <c r="C683" s="121" t="s">
        <v>220</v>
      </c>
      <c r="D683" s="121">
        <v>59</v>
      </c>
      <c r="E683" s="121" t="s">
        <v>473</v>
      </c>
      <c r="F683" s="121" t="s">
        <v>474</v>
      </c>
      <c r="G683" s="121">
        <v>59</v>
      </c>
      <c r="H683" s="121">
        <v>1</v>
      </c>
      <c r="I683" s="121" t="s">
        <v>385</v>
      </c>
      <c r="J683" s="121">
        <v>21</v>
      </c>
      <c r="K683" s="121" t="s">
        <v>475</v>
      </c>
      <c r="L683" s="121" t="s">
        <v>475</v>
      </c>
      <c r="M683" s="121" t="s">
        <v>393</v>
      </c>
      <c r="N683" s="124">
        <v>898</v>
      </c>
      <c r="O683" s="124" t="s">
        <v>380</v>
      </c>
      <c r="P683" s="124"/>
      <c r="Q683" s="121" t="s">
        <v>381</v>
      </c>
      <c r="R683" s="121"/>
    </row>
    <row r="684" spans="1:18" x14ac:dyDescent="0.2">
      <c r="A684" s="121">
        <v>8</v>
      </c>
      <c r="B684" s="121">
        <v>106</v>
      </c>
      <c r="C684" s="121" t="s">
        <v>220</v>
      </c>
      <c r="D684" s="121">
        <v>60</v>
      </c>
      <c r="E684" s="121" t="s">
        <v>476</v>
      </c>
      <c r="F684" s="121" t="s">
        <v>477</v>
      </c>
      <c r="G684" s="121">
        <v>60</v>
      </c>
      <c r="H684" s="121">
        <v>1</v>
      </c>
      <c r="I684" s="121" t="s">
        <v>385</v>
      </c>
      <c r="J684" s="121">
        <v>22</v>
      </c>
      <c r="K684" s="121" t="s">
        <v>478</v>
      </c>
      <c r="L684" s="121" t="s">
        <v>478</v>
      </c>
      <c r="M684" s="121" t="s">
        <v>393</v>
      </c>
      <c r="N684" s="124">
        <v>898</v>
      </c>
      <c r="O684" s="124" t="s">
        <v>380</v>
      </c>
      <c r="P684" s="124"/>
      <c r="Q684" s="121" t="s">
        <v>381</v>
      </c>
      <c r="R684" s="121"/>
    </row>
    <row r="685" spans="1:18" x14ac:dyDescent="0.2">
      <c r="A685" s="121">
        <v>8</v>
      </c>
      <c r="B685" s="121">
        <v>106</v>
      </c>
      <c r="C685" s="121" t="s">
        <v>220</v>
      </c>
      <c r="D685" s="121">
        <v>61</v>
      </c>
      <c r="E685" s="121" t="s">
        <v>479</v>
      </c>
      <c r="F685" s="121" t="s">
        <v>480</v>
      </c>
      <c r="G685" s="121">
        <v>61</v>
      </c>
      <c r="H685" s="121">
        <v>1</v>
      </c>
      <c r="I685" s="121" t="s">
        <v>385</v>
      </c>
      <c r="J685" s="121">
        <v>23</v>
      </c>
      <c r="K685" s="121" t="s">
        <v>481</v>
      </c>
      <c r="L685" s="121" t="s">
        <v>481</v>
      </c>
      <c r="M685" s="121" t="s">
        <v>393</v>
      </c>
      <c r="N685" s="124">
        <v>898</v>
      </c>
      <c r="O685" s="124" t="s">
        <v>380</v>
      </c>
      <c r="P685" s="124"/>
      <c r="Q685" s="121" t="s">
        <v>381</v>
      </c>
      <c r="R685" s="121"/>
    </row>
    <row r="686" spans="1:18" x14ac:dyDescent="0.2">
      <c r="A686" s="121">
        <v>8</v>
      </c>
      <c r="B686" s="121">
        <v>106</v>
      </c>
      <c r="C686" s="121" t="s">
        <v>220</v>
      </c>
      <c r="D686" s="121">
        <v>62</v>
      </c>
      <c r="E686" s="121" t="s">
        <v>482</v>
      </c>
      <c r="F686" s="121" t="s">
        <v>483</v>
      </c>
      <c r="G686" s="121">
        <v>62</v>
      </c>
      <c r="H686" s="121">
        <v>1</v>
      </c>
      <c r="I686" s="121" t="s">
        <v>385</v>
      </c>
      <c r="J686" s="121">
        <v>24</v>
      </c>
      <c r="K686" s="121" t="s">
        <v>484</v>
      </c>
      <c r="L686" s="121" t="s">
        <v>484</v>
      </c>
      <c r="M686" s="121" t="s">
        <v>393</v>
      </c>
      <c r="N686" s="124">
        <v>898</v>
      </c>
      <c r="O686" s="124" t="s">
        <v>380</v>
      </c>
      <c r="P686" s="124"/>
      <c r="Q686" s="121" t="s">
        <v>381</v>
      </c>
      <c r="R686" s="121"/>
    </row>
    <row r="687" spans="1:18" x14ac:dyDescent="0.2">
      <c r="A687" s="121">
        <v>8</v>
      </c>
      <c r="B687" s="121">
        <v>106</v>
      </c>
      <c r="C687" s="121" t="s">
        <v>220</v>
      </c>
      <c r="D687" s="121">
        <v>63</v>
      </c>
      <c r="E687" s="121" t="s">
        <v>485</v>
      </c>
      <c r="F687" s="121" t="s">
        <v>486</v>
      </c>
      <c r="G687" s="121">
        <v>63</v>
      </c>
      <c r="H687" s="121">
        <v>1</v>
      </c>
      <c r="I687" s="121" t="s">
        <v>385</v>
      </c>
      <c r="J687" s="121">
        <v>25</v>
      </c>
      <c r="K687" s="121" t="s">
        <v>487</v>
      </c>
      <c r="L687" s="121" t="s">
        <v>487</v>
      </c>
      <c r="M687" s="121" t="s">
        <v>393</v>
      </c>
      <c r="N687" s="124">
        <v>898</v>
      </c>
      <c r="O687" s="124" t="s">
        <v>380</v>
      </c>
      <c r="P687" s="124"/>
      <c r="Q687" s="121" t="s">
        <v>381</v>
      </c>
      <c r="R687" s="121"/>
    </row>
    <row r="688" spans="1:18" x14ac:dyDescent="0.2">
      <c r="A688" s="121">
        <v>8</v>
      </c>
      <c r="B688" s="121">
        <v>106</v>
      </c>
      <c r="C688" s="121" t="s">
        <v>220</v>
      </c>
      <c r="D688" s="121">
        <v>64</v>
      </c>
      <c r="E688" s="121" t="s">
        <v>488</v>
      </c>
      <c r="F688" s="121" t="s">
        <v>489</v>
      </c>
      <c r="G688" s="121">
        <v>64</v>
      </c>
      <c r="H688" s="121">
        <v>1</v>
      </c>
      <c r="I688" s="121" t="s">
        <v>385</v>
      </c>
      <c r="J688" s="121">
        <v>26</v>
      </c>
      <c r="K688" s="121" t="s">
        <v>490</v>
      </c>
      <c r="L688" s="121" t="s">
        <v>490</v>
      </c>
      <c r="M688" s="121" t="s">
        <v>393</v>
      </c>
      <c r="N688" s="124">
        <v>898</v>
      </c>
      <c r="O688" s="124" t="s">
        <v>380</v>
      </c>
      <c r="P688" s="124"/>
      <c r="Q688" s="121" t="s">
        <v>381</v>
      </c>
      <c r="R688" s="121"/>
    </row>
    <row r="689" spans="1:18" x14ac:dyDescent="0.2">
      <c r="A689" s="121">
        <v>29</v>
      </c>
      <c r="B689" s="121">
        <v>201</v>
      </c>
      <c r="C689" s="121" t="s">
        <v>307</v>
      </c>
      <c r="D689" s="121">
        <v>557</v>
      </c>
      <c r="E689" s="121" t="s">
        <v>375</v>
      </c>
      <c r="F689" s="121" t="s">
        <v>376</v>
      </c>
      <c r="G689" s="121">
        <v>557</v>
      </c>
      <c r="H689" s="121">
        <v>1</v>
      </c>
      <c r="I689" s="121" t="s">
        <v>385</v>
      </c>
      <c r="J689" s="121">
        <v>225</v>
      </c>
      <c r="K689" s="121">
        <v>2</v>
      </c>
      <c r="L689" s="121">
        <v>2</v>
      </c>
      <c r="M689" s="121" t="s">
        <v>502</v>
      </c>
      <c r="N689" s="124">
        <v>755</v>
      </c>
      <c r="O689" s="124" t="s">
        <v>380</v>
      </c>
      <c r="P689" s="124"/>
      <c r="Q689" s="121" t="s">
        <v>381</v>
      </c>
      <c r="R689" s="121"/>
    </row>
    <row r="690" spans="1:18" x14ac:dyDescent="0.2">
      <c r="A690" s="121">
        <v>29</v>
      </c>
      <c r="B690" s="121">
        <v>201</v>
      </c>
      <c r="C690" s="121" t="s">
        <v>307</v>
      </c>
      <c r="D690" s="121">
        <v>557</v>
      </c>
      <c r="E690" s="121" t="s">
        <v>375</v>
      </c>
      <c r="F690" s="121" t="s">
        <v>376</v>
      </c>
      <c r="G690" s="121">
        <v>557</v>
      </c>
      <c r="H690" s="121">
        <v>1</v>
      </c>
      <c r="I690" s="121" t="s">
        <v>385</v>
      </c>
      <c r="J690" s="121">
        <v>226</v>
      </c>
      <c r="K690" s="121">
        <v>3</v>
      </c>
      <c r="L690" s="121">
        <v>3</v>
      </c>
      <c r="M690" s="121" t="s">
        <v>502</v>
      </c>
      <c r="N690" s="124">
        <v>750</v>
      </c>
      <c r="O690" s="124" t="s">
        <v>380</v>
      </c>
      <c r="P690" s="124"/>
      <c r="Q690" s="121" t="s">
        <v>381</v>
      </c>
      <c r="R690" s="121"/>
    </row>
    <row r="691" spans="1:18" x14ac:dyDescent="0.2">
      <c r="A691" s="121">
        <v>37</v>
      </c>
      <c r="B691" s="121">
        <v>110</v>
      </c>
      <c r="C691" s="121" t="s">
        <v>303</v>
      </c>
      <c r="D691" s="121">
        <v>78</v>
      </c>
      <c r="E691" s="121" t="s">
        <v>743</v>
      </c>
      <c r="F691" s="121" t="s">
        <v>744</v>
      </c>
      <c r="G691" s="121">
        <v>78</v>
      </c>
      <c r="H691" s="121">
        <v>1</v>
      </c>
      <c r="I691" s="121" t="s">
        <v>385</v>
      </c>
      <c r="J691" s="121">
        <v>1822</v>
      </c>
      <c r="K691" s="121">
        <v>111</v>
      </c>
      <c r="L691" s="121" t="s">
        <v>913</v>
      </c>
      <c r="M691" s="121" t="s">
        <v>537</v>
      </c>
      <c r="N691" s="124">
        <v>2181</v>
      </c>
      <c r="O691" s="124" t="s">
        <v>417</v>
      </c>
      <c r="P691" s="124"/>
      <c r="Q691" s="121" t="s">
        <v>391</v>
      </c>
      <c r="R691" s="121"/>
    </row>
    <row r="692" spans="1:18" x14ac:dyDescent="0.2">
      <c r="A692" s="121">
        <v>37</v>
      </c>
      <c r="B692" s="121">
        <v>110</v>
      </c>
      <c r="C692" s="121" t="s">
        <v>303</v>
      </c>
      <c r="D692" s="121">
        <v>78</v>
      </c>
      <c r="E692" s="121" t="s">
        <v>743</v>
      </c>
      <c r="F692" s="121" t="s">
        <v>744</v>
      </c>
      <c r="G692" s="121">
        <v>78</v>
      </c>
      <c r="H692" s="121">
        <v>1</v>
      </c>
      <c r="I692" s="121" t="s">
        <v>385</v>
      </c>
      <c r="J692" s="121">
        <v>1823</v>
      </c>
      <c r="K692" s="121">
        <v>120</v>
      </c>
      <c r="L692" s="121" t="s">
        <v>914</v>
      </c>
      <c r="M692" s="121" t="s">
        <v>398</v>
      </c>
      <c r="N692" s="124">
        <v>912</v>
      </c>
      <c r="O692" s="124" t="s">
        <v>399</v>
      </c>
      <c r="P692" s="124"/>
      <c r="Q692" s="121" t="s">
        <v>188</v>
      </c>
      <c r="R692" s="121"/>
    </row>
    <row r="693" spans="1:18" x14ac:dyDescent="0.2">
      <c r="A693" s="121">
        <v>29</v>
      </c>
      <c r="B693" s="121">
        <v>201</v>
      </c>
      <c r="C693" s="121" t="s">
        <v>307</v>
      </c>
      <c r="D693" s="121">
        <v>557</v>
      </c>
      <c r="E693" s="121" t="s">
        <v>375</v>
      </c>
      <c r="F693" s="121" t="s">
        <v>376</v>
      </c>
      <c r="G693" s="121">
        <v>557</v>
      </c>
      <c r="H693" s="121">
        <v>1</v>
      </c>
      <c r="I693" s="121" t="s">
        <v>385</v>
      </c>
      <c r="J693" s="121">
        <v>227</v>
      </c>
      <c r="K693" s="121">
        <v>4</v>
      </c>
      <c r="L693" s="121">
        <v>4</v>
      </c>
      <c r="M693" s="121" t="s">
        <v>502</v>
      </c>
      <c r="N693" s="124">
        <v>706</v>
      </c>
      <c r="O693" s="124" t="s">
        <v>380</v>
      </c>
      <c r="P693" s="124"/>
      <c r="Q693" s="121" t="s">
        <v>381</v>
      </c>
      <c r="R693" s="121"/>
    </row>
    <row r="694" spans="1:18" x14ac:dyDescent="0.2">
      <c r="A694" s="121">
        <v>37</v>
      </c>
      <c r="B694" s="121">
        <v>110</v>
      </c>
      <c r="C694" s="121" t="s">
        <v>303</v>
      </c>
      <c r="D694" s="121">
        <v>78</v>
      </c>
      <c r="E694" s="121" t="s">
        <v>743</v>
      </c>
      <c r="F694" s="121" t="s">
        <v>744</v>
      </c>
      <c r="G694" s="121">
        <v>78</v>
      </c>
      <c r="H694" s="121">
        <v>1</v>
      </c>
      <c r="I694" s="121" t="s">
        <v>385</v>
      </c>
      <c r="J694" s="121">
        <v>1825</v>
      </c>
      <c r="K694" s="121">
        <v>113</v>
      </c>
      <c r="L694" s="121" t="s">
        <v>916</v>
      </c>
      <c r="M694" s="121" t="s">
        <v>497</v>
      </c>
      <c r="N694" s="124">
        <v>871</v>
      </c>
      <c r="O694" s="124" t="s">
        <v>186</v>
      </c>
      <c r="P694" s="124"/>
      <c r="Q694" s="121" t="s">
        <v>186</v>
      </c>
      <c r="R694" s="121"/>
    </row>
    <row r="695" spans="1:18" x14ac:dyDescent="0.2">
      <c r="A695" s="121">
        <v>29</v>
      </c>
      <c r="B695" s="121">
        <v>201</v>
      </c>
      <c r="C695" s="121" t="s">
        <v>307</v>
      </c>
      <c r="D695" s="121">
        <v>557</v>
      </c>
      <c r="E695" s="121" t="s">
        <v>375</v>
      </c>
      <c r="F695" s="121" t="s">
        <v>376</v>
      </c>
      <c r="G695" s="121">
        <v>557</v>
      </c>
      <c r="H695" s="121">
        <v>1</v>
      </c>
      <c r="I695" s="121" t="s">
        <v>385</v>
      </c>
      <c r="J695" s="121">
        <v>228</v>
      </c>
      <c r="K695" s="121">
        <v>5</v>
      </c>
      <c r="L695" s="121">
        <v>5</v>
      </c>
      <c r="M695" s="121" t="s">
        <v>502</v>
      </c>
      <c r="N695" s="124">
        <v>701</v>
      </c>
      <c r="O695" s="124" t="s">
        <v>380</v>
      </c>
      <c r="P695" s="124"/>
      <c r="Q695" s="121" t="s">
        <v>381</v>
      </c>
      <c r="R695" s="121"/>
    </row>
    <row r="696" spans="1:18" x14ac:dyDescent="0.2">
      <c r="A696" s="121">
        <v>29</v>
      </c>
      <c r="B696" s="121">
        <v>201</v>
      </c>
      <c r="C696" s="121" t="s">
        <v>307</v>
      </c>
      <c r="D696" s="121">
        <v>557</v>
      </c>
      <c r="E696" s="121" t="s">
        <v>375</v>
      </c>
      <c r="F696" s="121" t="s">
        <v>376</v>
      </c>
      <c r="G696" s="121">
        <v>557</v>
      </c>
      <c r="H696" s="121">
        <v>1</v>
      </c>
      <c r="I696" s="121" t="s">
        <v>385</v>
      </c>
      <c r="J696" s="121">
        <v>229</v>
      </c>
      <c r="K696" s="121">
        <v>6</v>
      </c>
      <c r="L696" s="121">
        <v>6</v>
      </c>
      <c r="M696" s="121" t="s">
        <v>502</v>
      </c>
      <c r="N696" s="124">
        <v>731</v>
      </c>
      <c r="O696" s="124" t="s">
        <v>380</v>
      </c>
      <c r="P696" s="124"/>
      <c r="Q696" s="121" t="s">
        <v>381</v>
      </c>
      <c r="R696" s="121"/>
    </row>
    <row r="697" spans="1:18" x14ac:dyDescent="0.2">
      <c r="A697" s="121">
        <v>29</v>
      </c>
      <c r="B697" s="121">
        <v>201</v>
      </c>
      <c r="C697" s="121" t="s">
        <v>307</v>
      </c>
      <c r="D697" s="121">
        <v>557</v>
      </c>
      <c r="E697" s="121" t="s">
        <v>375</v>
      </c>
      <c r="F697" s="121" t="s">
        <v>376</v>
      </c>
      <c r="G697" s="121">
        <v>557</v>
      </c>
      <c r="H697" s="121">
        <v>1</v>
      </c>
      <c r="I697" s="121" t="s">
        <v>385</v>
      </c>
      <c r="J697" s="121">
        <v>230</v>
      </c>
      <c r="K697" s="121">
        <v>7</v>
      </c>
      <c r="L697" s="121">
        <v>7</v>
      </c>
      <c r="M697" s="121" t="s">
        <v>502</v>
      </c>
      <c r="N697" s="124">
        <v>712</v>
      </c>
      <c r="O697" s="124" t="s">
        <v>380</v>
      </c>
      <c r="P697" s="124"/>
      <c r="Q697" s="121" t="s">
        <v>381</v>
      </c>
      <c r="R697" s="121"/>
    </row>
    <row r="698" spans="1:18" x14ac:dyDescent="0.2">
      <c r="A698" s="121">
        <v>29</v>
      </c>
      <c r="B698" s="121">
        <v>201</v>
      </c>
      <c r="C698" s="121" t="s">
        <v>307</v>
      </c>
      <c r="D698" s="121">
        <v>557</v>
      </c>
      <c r="E698" s="121" t="s">
        <v>375</v>
      </c>
      <c r="F698" s="121" t="s">
        <v>376</v>
      </c>
      <c r="G698" s="121">
        <v>557</v>
      </c>
      <c r="H698" s="121">
        <v>1</v>
      </c>
      <c r="I698" s="121" t="s">
        <v>385</v>
      </c>
      <c r="J698" s="121">
        <v>232</v>
      </c>
      <c r="K698" s="121">
        <v>9</v>
      </c>
      <c r="L698" s="121">
        <v>9</v>
      </c>
      <c r="M698" s="121" t="s">
        <v>502</v>
      </c>
      <c r="N698" s="124">
        <v>710</v>
      </c>
      <c r="O698" s="124" t="s">
        <v>380</v>
      </c>
      <c r="P698" s="124"/>
      <c r="Q698" s="121" t="s">
        <v>381</v>
      </c>
      <c r="R698" s="121"/>
    </row>
    <row r="699" spans="1:18" x14ac:dyDescent="0.2">
      <c r="A699" s="121">
        <v>29</v>
      </c>
      <c r="B699" s="121">
        <v>201</v>
      </c>
      <c r="C699" s="121" t="s">
        <v>307</v>
      </c>
      <c r="D699" s="121">
        <v>558</v>
      </c>
      <c r="E699" s="121" t="s">
        <v>454</v>
      </c>
      <c r="F699" s="121" t="s">
        <v>455</v>
      </c>
      <c r="G699" s="121">
        <v>558</v>
      </c>
      <c r="H699" s="121">
        <v>1</v>
      </c>
      <c r="I699" s="121" t="s">
        <v>385</v>
      </c>
      <c r="J699" s="121">
        <v>237</v>
      </c>
      <c r="K699" s="121">
        <v>14</v>
      </c>
      <c r="L699" s="121">
        <v>14</v>
      </c>
      <c r="M699" s="121" t="s">
        <v>502</v>
      </c>
      <c r="N699" s="124">
        <v>777</v>
      </c>
      <c r="O699" s="124" t="s">
        <v>380</v>
      </c>
      <c r="P699" s="124"/>
      <c r="Q699" s="121" t="s">
        <v>381</v>
      </c>
      <c r="R699" s="121"/>
    </row>
    <row r="700" spans="1:18" x14ac:dyDescent="0.2">
      <c r="A700" s="121">
        <v>29</v>
      </c>
      <c r="B700" s="121">
        <v>201</v>
      </c>
      <c r="C700" s="121" t="s">
        <v>307</v>
      </c>
      <c r="D700" s="121">
        <v>558</v>
      </c>
      <c r="E700" s="121" t="s">
        <v>454</v>
      </c>
      <c r="F700" s="121" t="s">
        <v>455</v>
      </c>
      <c r="G700" s="121">
        <v>558</v>
      </c>
      <c r="H700" s="121">
        <v>1</v>
      </c>
      <c r="I700" s="121" t="s">
        <v>385</v>
      </c>
      <c r="J700" s="121">
        <v>238</v>
      </c>
      <c r="K700" s="121">
        <v>15</v>
      </c>
      <c r="L700" s="121">
        <v>15</v>
      </c>
      <c r="M700" s="121" t="s">
        <v>502</v>
      </c>
      <c r="N700" s="124">
        <v>780</v>
      </c>
      <c r="O700" s="124" t="s">
        <v>380</v>
      </c>
      <c r="P700" s="124"/>
      <c r="Q700" s="121" t="s">
        <v>381</v>
      </c>
      <c r="R700" s="121"/>
    </row>
    <row r="701" spans="1:18" x14ac:dyDescent="0.2">
      <c r="A701" s="121">
        <v>29</v>
      </c>
      <c r="B701" s="121">
        <v>201</v>
      </c>
      <c r="C701" s="121" t="s">
        <v>307</v>
      </c>
      <c r="D701" s="121">
        <v>558</v>
      </c>
      <c r="E701" s="121" t="s">
        <v>454</v>
      </c>
      <c r="F701" s="121" t="s">
        <v>455</v>
      </c>
      <c r="G701" s="121">
        <v>558</v>
      </c>
      <c r="H701" s="121">
        <v>1</v>
      </c>
      <c r="I701" s="121" t="s">
        <v>385</v>
      </c>
      <c r="J701" s="121">
        <v>239</v>
      </c>
      <c r="K701" s="121" t="s">
        <v>820</v>
      </c>
      <c r="L701" s="121" t="s">
        <v>820</v>
      </c>
      <c r="M701" s="121" t="s">
        <v>502</v>
      </c>
      <c r="N701" s="124">
        <v>830</v>
      </c>
      <c r="O701" s="124" t="s">
        <v>380</v>
      </c>
      <c r="P701" s="124"/>
      <c r="Q701" s="121" t="s">
        <v>381</v>
      </c>
      <c r="R701" s="121"/>
    </row>
    <row r="702" spans="1:18" x14ac:dyDescent="0.2">
      <c r="A702" s="121">
        <v>29</v>
      </c>
      <c r="B702" s="121">
        <v>201</v>
      </c>
      <c r="C702" s="121" t="s">
        <v>307</v>
      </c>
      <c r="D702" s="121">
        <v>558</v>
      </c>
      <c r="E702" s="121" t="s">
        <v>454</v>
      </c>
      <c r="F702" s="121" t="s">
        <v>455</v>
      </c>
      <c r="G702" s="121">
        <v>558</v>
      </c>
      <c r="H702" s="121">
        <v>1</v>
      </c>
      <c r="I702" s="121" t="s">
        <v>385</v>
      </c>
      <c r="J702" s="121">
        <v>240</v>
      </c>
      <c r="K702" s="121" t="s">
        <v>821</v>
      </c>
      <c r="L702" s="121" t="s">
        <v>821</v>
      </c>
      <c r="M702" s="121" t="s">
        <v>502</v>
      </c>
      <c r="N702" s="124">
        <v>614</v>
      </c>
      <c r="O702" s="124" t="s">
        <v>380</v>
      </c>
      <c r="P702" s="124"/>
      <c r="Q702" s="121" t="s">
        <v>381</v>
      </c>
      <c r="R702" s="121"/>
    </row>
    <row r="703" spans="1:18" x14ac:dyDescent="0.2">
      <c r="A703" s="121">
        <v>29</v>
      </c>
      <c r="B703" s="121">
        <v>201</v>
      </c>
      <c r="C703" s="121" t="s">
        <v>307</v>
      </c>
      <c r="D703" s="121">
        <v>558</v>
      </c>
      <c r="E703" s="121" t="s">
        <v>454</v>
      </c>
      <c r="F703" s="121" t="s">
        <v>455</v>
      </c>
      <c r="G703" s="121">
        <v>558</v>
      </c>
      <c r="H703" s="121">
        <v>1</v>
      </c>
      <c r="I703" s="121" t="s">
        <v>385</v>
      </c>
      <c r="J703" s="121">
        <v>241</v>
      </c>
      <c r="K703" s="121">
        <v>17</v>
      </c>
      <c r="L703" s="121">
        <v>17</v>
      </c>
      <c r="M703" s="121" t="s">
        <v>502</v>
      </c>
      <c r="N703" s="124">
        <v>915</v>
      </c>
      <c r="O703" s="124" t="s">
        <v>380</v>
      </c>
      <c r="P703" s="124"/>
      <c r="Q703" s="121" t="s">
        <v>381</v>
      </c>
      <c r="R703" s="121"/>
    </row>
    <row r="704" spans="1:18" x14ac:dyDescent="0.2">
      <c r="A704" s="121">
        <v>37</v>
      </c>
      <c r="B704" s="121">
        <v>110</v>
      </c>
      <c r="C704" s="121" t="s">
        <v>303</v>
      </c>
      <c r="D704" s="121">
        <v>1036</v>
      </c>
      <c r="E704" s="121" t="s">
        <v>454</v>
      </c>
      <c r="F704" s="121" t="s">
        <v>455</v>
      </c>
      <c r="G704" s="121">
        <v>1075</v>
      </c>
      <c r="H704" s="121">
        <v>1</v>
      </c>
      <c r="I704" s="121" t="s">
        <v>385</v>
      </c>
      <c r="J704" s="121">
        <v>1835</v>
      </c>
      <c r="K704" s="121" t="s">
        <v>926</v>
      </c>
      <c r="L704" s="121" t="s">
        <v>926</v>
      </c>
      <c r="M704" s="121" t="s">
        <v>449</v>
      </c>
      <c r="N704" s="124">
        <v>867</v>
      </c>
      <c r="O704" s="124" t="s">
        <v>187</v>
      </c>
      <c r="P704" s="124"/>
      <c r="Q704" s="121" t="s">
        <v>187</v>
      </c>
      <c r="R704" s="121"/>
    </row>
    <row r="705" spans="1:18" x14ac:dyDescent="0.2">
      <c r="A705" s="121">
        <v>29</v>
      </c>
      <c r="B705" s="121">
        <v>201</v>
      </c>
      <c r="C705" s="121" t="s">
        <v>307</v>
      </c>
      <c r="D705" s="121">
        <v>558</v>
      </c>
      <c r="E705" s="121" t="s">
        <v>454</v>
      </c>
      <c r="F705" s="121" t="s">
        <v>455</v>
      </c>
      <c r="G705" s="121">
        <v>558</v>
      </c>
      <c r="H705" s="121">
        <v>1</v>
      </c>
      <c r="I705" s="121" t="s">
        <v>385</v>
      </c>
      <c r="J705" s="121">
        <v>243</v>
      </c>
      <c r="K705" s="121">
        <v>19</v>
      </c>
      <c r="L705" s="121">
        <v>19</v>
      </c>
      <c r="M705" s="121" t="s">
        <v>502</v>
      </c>
      <c r="N705" s="124">
        <v>780</v>
      </c>
      <c r="O705" s="124" t="s">
        <v>380</v>
      </c>
      <c r="P705" s="124"/>
      <c r="Q705" s="121" t="s">
        <v>381</v>
      </c>
      <c r="R705" s="121"/>
    </row>
    <row r="706" spans="1:18" x14ac:dyDescent="0.2">
      <c r="A706" s="121">
        <v>29</v>
      </c>
      <c r="B706" s="121">
        <v>201</v>
      </c>
      <c r="C706" s="121" t="s">
        <v>307</v>
      </c>
      <c r="D706" s="121">
        <v>559</v>
      </c>
      <c r="E706" s="121" t="s">
        <v>456</v>
      </c>
      <c r="F706" s="121" t="s">
        <v>457</v>
      </c>
      <c r="G706" s="121">
        <v>559</v>
      </c>
      <c r="H706" s="121">
        <v>1</v>
      </c>
      <c r="I706" s="121" t="s">
        <v>385</v>
      </c>
      <c r="J706" s="121">
        <v>244</v>
      </c>
      <c r="K706" s="121" t="s">
        <v>822</v>
      </c>
      <c r="L706" s="121" t="s">
        <v>822</v>
      </c>
      <c r="M706" s="121" t="s">
        <v>502</v>
      </c>
      <c r="N706" s="124">
        <v>918</v>
      </c>
      <c r="O706" s="124" t="s">
        <v>380</v>
      </c>
      <c r="P706" s="124"/>
      <c r="Q706" s="121" t="s">
        <v>381</v>
      </c>
      <c r="R706" s="121"/>
    </row>
    <row r="707" spans="1:18" x14ac:dyDescent="0.2">
      <c r="A707" s="121">
        <v>29</v>
      </c>
      <c r="B707" s="121">
        <v>201</v>
      </c>
      <c r="C707" s="121" t="s">
        <v>307</v>
      </c>
      <c r="D707" s="121">
        <v>559</v>
      </c>
      <c r="E707" s="121" t="s">
        <v>456</v>
      </c>
      <c r="F707" s="121" t="s">
        <v>457</v>
      </c>
      <c r="G707" s="121">
        <v>559</v>
      </c>
      <c r="H707" s="121">
        <v>1</v>
      </c>
      <c r="I707" s="121" t="s">
        <v>385</v>
      </c>
      <c r="J707" s="121">
        <v>245</v>
      </c>
      <c r="K707" s="121" t="s">
        <v>823</v>
      </c>
      <c r="L707" s="121" t="s">
        <v>823</v>
      </c>
      <c r="M707" s="121" t="s">
        <v>502</v>
      </c>
      <c r="N707" s="124">
        <v>923</v>
      </c>
      <c r="O707" s="124" t="s">
        <v>380</v>
      </c>
      <c r="P707" s="124"/>
      <c r="Q707" s="121" t="s">
        <v>381</v>
      </c>
      <c r="R707" s="121"/>
    </row>
    <row r="708" spans="1:18" x14ac:dyDescent="0.2">
      <c r="A708" s="121">
        <v>37</v>
      </c>
      <c r="B708" s="121">
        <v>110</v>
      </c>
      <c r="C708" s="121" t="s">
        <v>303</v>
      </c>
      <c r="D708" s="121">
        <v>1036</v>
      </c>
      <c r="E708" s="121" t="s">
        <v>454</v>
      </c>
      <c r="F708" s="121" t="s">
        <v>455</v>
      </c>
      <c r="G708" s="121">
        <v>1075</v>
      </c>
      <c r="H708" s="121">
        <v>1</v>
      </c>
      <c r="I708" s="121" t="s">
        <v>385</v>
      </c>
      <c r="J708" s="121">
        <v>1839</v>
      </c>
      <c r="K708" s="121" t="s">
        <v>788</v>
      </c>
      <c r="L708" s="121" t="s">
        <v>788</v>
      </c>
      <c r="M708" s="121" t="s">
        <v>441</v>
      </c>
      <c r="N708" s="124">
        <v>870</v>
      </c>
      <c r="O708" s="124" t="s">
        <v>442</v>
      </c>
      <c r="P708" s="124"/>
      <c r="Q708" s="121" t="s">
        <v>391</v>
      </c>
      <c r="R708" s="121"/>
    </row>
    <row r="709" spans="1:18" x14ac:dyDescent="0.2">
      <c r="A709" s="121">
        <v>29</v>
      </c>
      <c r="B709" s="121">
        <v>201</v>
      </c>
      <c r="C709" s="121" t="s">
        <v>307</v>
      </c>
      <c r="D709" s="121">
        <v>559</v>
      </c>
      <c r="E709" s="121" t="s">
        <v>456</v>
      </c>
      <c r="F709" s="121" t="s">
        <v>457</v>
      </c>
      <c r="G709" s="121">
        <v>559</v>
      </c>
      <c r="H709" s="121">
        <v>1</v>
      </c>
      <c r="I709" s="121" t="s">
        <v>385</v>
      </c>
      <c r="J709" s="121">
        <v>246</v>
      </c>
      <c r="K709" s="121" t="s">
        <v>824</v>
      </c>
      <c r="L709" s="121" t="s">
        <v>824</v>
      </c>
      <c r="M709" s="121" t="s">
        <v>502</v>
      </c>
      <c r="N709" s="124">
        <v>928</v>
      </c>
      <c r="O709" s="124" t="s">
        <v>380</v>
      </c>
      <c r="P709" s="124"/>
      <c r="Q709" s="121" t="s">
        <v>381</v>
      </c>
      <c r="R709" s="121"/>
    </row>
    <row r="710" spans="1:18" x14ac:dyDescent="0.2">
      <c r="A710" s="121">
        <v>29</v>
      </c>
      <c r="B710" s="121">
        <v>201</v>
      </c>
      <c r="C710" s="121" t="s">
        <v>307</v>
      </c>
      <c r="D710" s="121">
        <v>563</v>
      </c>
      <c r="E710" s="121" t="s">
        <v>479</v>
      </c>
      <c r="F710" s="121" t="s">
        <v>480</v>
      </c>
      <c r="G710" s="121">
        <v>563</v>
      </c>
      <c r="H710" s="121">
        <v>1</v>
      </c>
      <c r="I710" s="121" t="s">
        <v>385</v>
      </c>
      <c r="J710" s="121">
        <v>252</v>
      </c>
      <c r="K710" s="121" t="s">
        <v>481</v>
      </c>
      <c r="L710" s="121" t="s">
        <v>481</v>
      </c>
      <c r="M710" s="121" t="s">
        <v>536</v>
      </c>
      <c r="N710" s="124">
        <v>844</v>
      </c>
      <c r="O710" s="124" t="s">
        <v>380</v>
      </c>
      <c r="P710" s="124"/>
      <c r="Q710" s="121" t="s">
        <v>381</v>
      </c>
      <c r="R710" s="121"/>
    </row>
    <row r="711" spans="1:18" x14ac:dyDescent="0.2">
      <c r="A711" s="121">
        <v>29</v>
      </c>
      <c r="B711" s="121">
        <v>201</v>
      </c>
      <c r="C711" s="121" t="s">
        <v>307</v>
      </c>
      <c r="D711" s="121">
        <v>558</v>
      </c>
      <c r="E711" s="121" t="s">
        <v>454</v>
      </c>
      <c r="F711" s="121" t="s">
        <v>455</v>
      </c>
      <c r="G711" s="121">
        <v>1089</v>
      </c>
      <c r="H711" s="121">
        <v>2</v>
      </c>
      <c r="I711" s="121" t="s">
        <v>445</v>
      </c>
      <c r="J711" s="121">
        <v>1122</v>
      </c>
      <c r="K711" s="121">
        <v>20</v>
      </c>
      <c r="L711" s="121">
        <v>20</v>
      </c>
      <c r="M711" s="121" t="s">
        <v>502</v>
      </c>
      <c r="N711" s="124">
        <v>918</v>
      </c>
      <c r="O711" s="124" t="s">
        <v>380</v>
      </c>
      <c r="P711" s="124"/>
      <c r="Q711" s="121" t="s">
        <v>381</v>
      </c>
      <c r="R711" s="121"/>
    </row>
    <row r="712" spans="1:18" x14ac:dyDescent="0.2">
      <c r="A712" s="121">
        <v>29</v>
      </c>
      <c r="B712" s="121">
        <v>201</v>
      </c>
      <c r="C712" s="121" t="s">
        <v>307</v>
      </c>
      <c r="D712" s="121">
        <v>565</v>
      </c>
      <c r="E712" s="121" t="s">
        <v>485</v>
      </c>
      <c r="F712" s="121" t="s">
        <v>486</v>
      </c>
      <c r="G712" s="121">
        <v>565</v>
      </c>
      <c r="H712" s="121">
        <v>1</v>
      </c>
      <c r="I712" s="121" t="s">
        <v>385</v>
      </c>
      <c r="J712" s="121">
        <v>2072</v>
      </c>
      <c r="K712" s="121" t="s">
        <v>487</v>
      </c>
      <c r="L712" s="121" t="s">
        <v>487</v>
      </c>
      <c r="M712" s="121" t="s">
        <v>502</v>
      </c>
      <c r="N712" s="124">
        <v>898</v>
      </c>
      <c r="O712" s="124" t="s">
        <v>380</v>
      </c>
      <c r="P712" s="124"/>
      <c r="Q712" s="121" t="s">
        <v>381</v>
      </c>
      <c r="R712" s="121"/>
    </row>
    <row r="713" spans="1:18" x14ac:dyDescent="0.2">
      <c r="A713" s="121">
        <v>29</v>
      </c>
      <c r="B713" s="121">
        <v>201</v>
      </c>
      <c r="C713" s="121" t="s">
        <v>307</v>
      </c>
      <c r="D713" s="121">
        <v>557</v>
      </c>
      <c r="E713" s="121" t="s">
        <v>375</v>
      </c>
      <c r="F713" s="121" t="s">
        <v>376</v>
      </c>
      <c r="G713" s="121">
        <v>557</v>
      </c>
      <c r="H713" s="121">
        <v>1</v>
      </c>
      <c r="I713" s="121" t="s">
        <v>385</v>
      </c>
      <c r="J713" s="121">
        <v>3653</v>
      </c>
      <c r="K713" s="121">
        <v>10</v>
      </c>
      <c r="L713" s="121">
        <v>10</v>
      </c>
      <c r="M713" s="121" t="s">
        <v>502</v>
      </c>
      <c r="N713" s="124">
        <v>735</v>
      </c>
      <c r="O713" s="124" t="s">
        <v>380</v>
      </c>
      <c r="P713" s="124"/>
      <c r="Q713" s="121" t="s">
        <v>381</v>
      </c>
      <c r="R713" s="121"/>
    </row>
    <row r="714" spans="1:18" x14ac:dyDescent="0.2">
      <c r="A714" s="121">
        <v>29</v>
      </c>
      <c r="B714" s="121">
        <v>201</v>
      </c>
      <c r="C714" s="121" t="s">
        <v>307</v>
      </c>
      <c r="D714" s="121">
        <v>557</v>
      </c>
      <c r="E714" s="121" t="s">
        <v>375</v>
      </c>
      <c r="F714" s="121" t="s">
        <v>376</v>
      </c>
      <c r="G714" s="121">
        <v>557</v>
      </c>
      <c r="H714" s="121">
        <v>1</v>
      </c>
      <c r="I714" s="121" t="s">
        <v>385</v>
      </c>
      <c r="J714" s="121">
        <v>7495</v>
      </c>
      <c r="K714" s="121">
        <v>8</v>
      </c>
      <c r="L714" s="121">
        <v>8</v>
      </c>
      <c r="M714" s="121" t="s">
        <v>502</v>
      </c>
      <c r="N714" s="124">
        <v>633</v>
      </c>
      <c r="O714" s="124" t="s">
        <v>380</v>
      </c>
      <c r="P714" s="124"/>
      <c r="Q714" s="121" t="s">
        <v>381</v>
      </c>
      <c r="R714" s="121"/>
    </row>
    <row r="715" spans="1:18" x14ac:dyDescent="0.2">
      <c r="A715" s="121">
        <v>29</v>
      </c>
      <c r="B715" s="121">
        <v>201</v>
      </c>
      <c r="C715" s="121" t="s">
        <v>307</v>
      </c>
      <c r="D715" s="121">
        <v>559</v>
      </c>
      <c r="E715" s="121" t="s">
        <v>456</v>
      </c>
      <c r="F715" s="121" t="s">
        <v>457</v>
      </c>
      <c r="G715" s="121">
        <v>559</v>
      </c>
      <c r="H715" s="121">
        <v>1</v>
      </c>
      <c r="I715" s="121" t="s">
        <v>385</v>
      </c>
      <c r="J715" s="121">
        <v>7496</v>
      </c>
      <c r="K715" s="121" t="s">
        <v>825</v>
      </c>
      <c r="L715" s="121" t="s">
        <v>825</v>
      </c>
      <c r="M715" s="121" t="s">
        <v>502</v>
      </c>
      <c r="N715" s="124">
        <v>954</v>
      </c>
      <c r="O715" s="124" t="s">
        <v>380</v>
      </c>
      <c r="P715" s="124"/>
      <c r="Q715" s="121" t="s">
        <v>381</v>
      </c>
      <c r="R715" s="121"/>
    </row>
    <row r="716" spans="1:18" x14ac:dyDescent="0.2">
      <c r="A716" s="121">
        <v>30</v>
      </c>
      <c r="B716" s="121">
        <v>108</v>
      </c>
      <c r="C716" s="121" t="s">
        <v>225</v>
      </c>
      <c r="D716" s="121">
        <v>69</v>
      </c>
      <c r="E716" s="121" t="s">
        <v>473</v>
      </c>
      <c r="F716" s="121" t="s">
        <v>474</v>
      </c>
      <c r="G716" s="121">
        <v>69</v>
      </c>
      <c r="H716" s="121" t="s">
        <v>826</v>
      </c>
      <c r="I716" s="121" t="s">
        <v>385</v>
      </c>
      <c r="J716" s="121">
        <v>28</v>
      </c>
      <c r="K716" s="121" t="s">
        <v>478</v>
      </c>
      <c r="L716" s="121" t="s">
        <v>478</v>
      </c>
      <c r="M716" s="121" t="s">
        <v>393</v>
      </c>
      <c r="N716" s="124">
        <v>905</v>
      </c>
      <c r="O716" s="124" t="s">
        <v>380</v>
      </c>
      <c r="P716" s="124"/>
      <c r="Q716" s="121" t="s">
        <v>381</v>
      </c>
      <c r="R716" s="121"/>
    </row>
    <row r="717" spans="1:18" x14ac:dyDescent="0.2">
      <c r="A717" s="121">
        <v>37</v>
      </c>
      <c r="B717" s="121">
        <v>110</v>
      </c>
      <c r="C717" s="121" t="s">
        <v>303</v>
      </c>
      <c r="D717" s="121">
        <v>1035</v>
      </c>
      <c r="E717" s="121" t="s">
        <v>930</v>
      </c>
      <c r="F717" s="121" t="s">
        <v>931</v>
      </c>
      <c r="G717" s="121">
        <v>1074</v>
      </c>
      <c r="H717" s="121">
        <v>1</v>
      </c>
      <c r="I717" s="121" t="s">
        <v>385</v>
      </c>
      <c r="J717" s="121">
        <v>1848</v>
      </c>
      <c r="K717" s="121">
        <v>122</v>
      </c>
      <c r="L717" s="121" t="s">
        <v>936</v>
      </c>
      <c r="M717" s="121" t="s">
        <v>383</v>
      </c>
      <c r="N717" s="124">
        <v>448</v>
      </c>
      <c r="O717" s="124" t="s">
        <v>380</v>
      </c>
      <c r="P717" s="124" t="s">
        <v>1</v>
      </c>
      <c r="Q717" s="121" t="s">
        <v>391</v>
      </c>
      <c r="R717" s="121"/>
    </row>
    <row r="718" spans="1:18" x14ac:dyDescent="0.2">
      <c r="A718" s="121">
        <v>30</v>
      </c>
      <c r="B718" s="121">
        <v>108</v>
      </c>
      <c r="C718" s="121" t="s">
        <v>225</v>
      </c>
      <c r="D718" s="121">
        <v>70</v>
      </c>
      <c r="E718" s="121" t="s">
        <v>476</v>
      </c>
      <c r="F718" s="121" t="s">
        <v>477</v>
      </c>
      <c r="G718" s="121">
        <v>70</v>
      </c>
      <c r="H718" s="121" t="s">
        <v>826</v>
      </c>
      <c r="I718" s="121" t="s">
        <v>385</v>
      </c>
      <c r="J718" s="121">
        <v>29</v>
      </c>
      <c r="K718" s="121" t="s">
        <v>481</v>
      </c>
      <c r="L718" s="121" t="s">
        <v>481</v>
      </c>
      <c r="M718" s="121" t="s">
        <v>379</v>
      </c>
      <c r="N718" s="124">
        <v>911</v>
      </c>
      <c r="O718" s="124" t="s">
        <v>380</v>
      </c>
      <c r="P718" s="124"/>
      <c r="Q718" s="121" t="s">
        <v>381</v>
      </c>
      <c r="R718" s="121"/>
    </row>
    <row r="719" spans="1:18" x14ac:dyDescent="0.2">
      <c r="A719" s="121">
        <v>30</v>
      </c>
      <c r="B719" s="121">
        <v>108</v>
      </c>
      <c r="C719" s="121" t="s">
        <v>225</v>
      </c>
      <c r="D719" s="121">
        <v>68</v>
      </c>
      <c r="E719" s="121" t="s">
        <v>479</v>
      </c>
      <c r="F719" s="121" t="s">
        <v>480</v>
      </c>
      <c r="G719" s="121">
        <v>68</v>
      </c>
      <c r="H719" s="121" t="s">
        <v>826</v>
      </c>
      <c r="I719" s="121" t="s">
        <v>385</v>
      </c>
      <c r="J719" s="121">
        <v>30</v>
      </c>
      <c r="K719" s="121" t="s">
        <v>475</v>
      </c>
      <c r="L719" s="121" t="s">
        <v>475</v>
      </c>
      <c r="M719" s="121" t="s">
        <v>393</v>
      </c>
      <c r="N719" s="124">
        <v>911</v>
      </c>
      <c r="O719" s="124" t="s">
        <v>380</v>
      </c>
      <c r="P719" s="124"/>
      <c r="Q719" s="121" t="s">
        <v>381</v>
      </c>
      <c r="R719" s="121"/>
    </row>
    <row r="720" spans="1:18" x14ac:dyDescent="0.2">
      <c r="A720" s="121">
        <v>30</v>
      </c>
      <c r="B720" s="121">
        <v>108</v>
      </c>
      <c r="C720" s="121" t="s">
        <v>225</v>
      </c>
      <c r="D720" s="121">
        <v>66</v>
      </c>
      <c r="E720" s="121" t="s">
        <v>375</v>
      </c>
      <c r="F720" s="121" t="s">
        <v>534</v>
      </c>
      <c r="G720" s="121">
        <v>66</v>
      </c>
      <c r="H720" s="121">
        <v>1</v>
      </c>
      <c r="I720" s="121" t="s">
        <v>385</v>
      </c>
      <c r="J720" s="121">
        <v>1546</v>
      </c>
      <c r="K720" s="121">
        <v>5</v>
      </c>
      <c r="L720" s="121">
        <v>5</v>
      </c>
      <c r="M720" s="121" t="s">
        <v>379</v>
      </c>
      <c r="N720" s="124">
        <v>1010</v>
      </c>
      <c r="O720" s="124" t="s">
        <v>380</v>
      </c>
      <c r="P720" s="124"/>
      <c r="Q720" s="121" t="s">
        <v>381</v>
      </c>
      <c r="R720" s="121"/>
    </row>
    <row r="721" spans="1:18" x14ac:dyDescent="0.2">
      <c r="A721" s="121">
        <v>30</v>
      </c>
      <c r="B721" s="121">
        <v>108</v>
      </c>
      <c r="C721" s="121" t="s">
        <v>225</v>
      </c>
      <c r="D721" s="121">
        <v>66</v>
      </c>
      <c r="E721" s="121" t="s">
        <v>375</v>
      </c>
      <c r="F721" s="121" t="s">
        <v>534</v>
      </c>
      <c r="G721" s="121">
        <v>66</v>
      </c>
      <c r="H721" s="121">
        <v>1</v>
      </c>
      <c r="I721" s="121" t="s">
        <v>385</v>
      </c>
      <c r="J721" s="121">
        <v>1547</v>
      </c>
      <c r="K721" s="121">
        <v>6</v>
      </c>
      <c r="L721" s="121">
        <v>6</v>
      </c>
      <c r="M721" s="121" t="s">
        <v>379</v>
      </c>
      <c r="N721" s="124">
        <v>807</v>
      </c>
      <c r="O721" s="124" t="s">
        <v>380</v>
      </c>
      <c r="P721" s="124"/>
      <c r="Q721" s="121" t="s">
        <v>381</v>
      </c>
      <c r="R721" s="121"/>
    </row>
    <row r="722" spans="1:18" x14ac:dyDescent="0.2">
      <c r="A722" s="121">
        <v>30</v>
      </c>
      <c r="B722" s="121">
        <v>108</v>
      </c>
      <c r="C722" s="121" t="s">
        <v>225</v>
      </c>
      <c r="D722" s="121">
        <v>66</v>
      </c>
      <c r="E722" s="121" t="s">
        <v>375</v>
      </c>
      <c r="F722" s="121" t="s">
        <v>534</v>
      </c>
      <c r="G722" s="121">
        <v>66</v>
      </c>
      <c r="H722" s="121">
        <v>1</v>
      </c>
      <c r="I722" s="121" t="s">
        <v>385</v>
      </c>
      <c r="J722" s="121">
        <v>1548</v>
      </c>
      <c r="K722" s="121">
        <v>7</v>
      </c>
      <c r="L722" s="121">
        <v>7</v>
      </c>
      <c r="M722" s="121" t="s">
        <v>393</v>
      </c>
      <c r="N722" s="124">
        <v>807</v>
      </c>
      <c r="O722" s="124" t="s">
        <v>380</v>
      </c>
      <c r="P722" s="124"/>
      <c r="Q722" s="121" t="s">
        <v>381</v>
      </c>
      <c r="R722" s="121"/>
    </row>
    <row r="723" spans="1:18" x14ac:dyDescent="0.2">
      <c r="A723" s="121">
        <v>30</v>
      </c>
      <c r="B723" s="121">
        <v>108</v>
      </c>
      <c r="C723" s="121" t="s">
        <v>225</v>
      </c>
      <c r="D723" s="121">
        <v>66</v>
      </c>
      <c r="E723" s="121" t="s">
        <v>375</v>
      </c>
      <c r="F723" s="121" t="s">
        <v>534</v>
      </c>
      <c r="G723" s="121">
        <v>66</v>
      </c>
      <c r="H723" s="121">
        <v>1</v>
      </c>
      <c r="I723" s="121" t="s">
        <v>385</v>
      </c>
      <c r="J723" s="121">
        <v>1549</v>
      </c>
      <c r="K723" s="121">
        <v>8</v>
      </c>
      <c r="L723" s="121">
        <v>8</v>
      </c>
      <c r="M723" s="121" t="s">
        <v>393</v>
      </c>
      <c r="N723" s="124">
        <v>1010</v>
      </c>
      <c r="O723" s="124" t="s">
        <v>380</v>
      </c>
      <c r="P723" s="124"/>
      <c r="Q723" s="121" t="s">
        <v>381</v>
      </c>
      <c r="R723" s="121"/>
    </row>
    <row r="724" spans="1:18" x14ac:dyDescent="0.2">
      <c r="A724" s="121">
        <v>37</v>
      </c>
      <c r="B724" s="121">
        <v>110</v>
      </c>
      <c r="C724" s="121" t="s">
        <v>303</v>
      </c>
      <c r="D724" s="121">
        <v>1035</v>
      </c>
      <c r="E724" s="121" t="s">
        <v>930</v>
      </c>
      <c r="F724" s="121" t="s">
        <v>931</v>
      </c>
      <c r="G724" s="121">
        <v>1074</v>
      </c>
      <c r="H724" s="121">
        <v>1</v>
      </c>
      <c r="I724" s="121" t="s">
        <v>385</v>
      </c>
      <c r="J724" s="121">
        <v>1855</v>
      </c>
      <c r="K724" s="121">
        <v>101</v>
      </c>
      <c r="L724" s="121" t="s">
        <v>941</v>
      </c>
      <c r="M724" s="121" t="s">
        <v>574</v>
      </c>
      <c r="N724" s="124">
        <v>3633</v>
      </c>
      <c r="O724" s="124" t="s">
        <v>417</v>
      </c>
      <c r="P724" s="124" t="s">
        <v>1</v>
      </c>
      <c r="Q724" s="121" t="s">
        <v>391</v>
      </c>
      <c r="R724" s="121"/>
    </row>
    <row r="725" spans="1:18" x14ac:dyDescent="0.2">
      <c r="A725" s="121">
        <v>30</v>
      </c>
      <c r="B725" s="121">
        <v>108</v>
      </c>
      <c r="C725" s="121" t="s">
        <v>225</v>
      </c>
      <c r="D725" s="121">
        <v>66</v>
      </c>
      <c r="E725" s="121" t="s">
        <v>375</v>
      </c>
      <c r="F725" s="121" t="s">
        <v>534</v>
      </c>
      <c r="G725" s="121">
        <v>1105</v>
      </c>
      <c r="H725" s="121">
        <v>2</v>
      </c>
      <c r="I725" s="121" t="s">
        <v>377</v>
      </c>
      <c r="J725" s="121">
        <v>1550</v>
      </c>
      <c r="K725" s="121">
        <v>9</v>
      </c>
      <c r="L725" s="121">
        <v>9</v>
      </c>
      <c r="M725" s="121" t="s">
        <v>393</v>
      </c>
      <c r="N725" s="124">
        <v>1014</v>
      </c>
      <c r="O725" s="124" t="s">
        <v>380</v>
      </c>
      <c r="P725" s="124"/>
      <c r="Q725" s="121" t="s">
        <v>381</v>
      </c>
      <c r="R725" s="121"/>
    </row>
    <row r="726" spans="1:18" x14ac:dyDescent="0.2">
      <c r="A726" s="121">
        <v>30</v>
      </c>
      <c r="B726" s="121">
        <v>108</v>
      </c>
      <c r="C726" s="121" t="s">
        <v>225</v>
      </c>
      <c r="D726" s="121">
        <v>66</v>
      </c>
      <c r="E726" s="121" t="s">
        <v>375</v>
      </c>
      <c r="F726" s="121" t="s">
        <v>534</v>
      </c>
      <c r="G726" s="121">
        <v>1105</v>
      </c>
      <c r="H726" s="121">
        <v>2</v>
      </c>
      <c r="I726" s="121" t="s">
        <v>377</v>
      </c>
      <c r="J726" s="121">
        <v>1551</v>
      </c>
      <c r="K726" s="121">
        <v>10</v>
      </c>
      <c r="L726" s="121">
        <v>10</v>
      </c>
      <c r="M726" s="121" t="s">
        <v>393</v>
      </c>
      <c r="N726" s="124">
        <v>807</v>
      </c>
      <c r="O726" s="124" t="s">
        <v>380</v>
      </c>
      <c r="P726" s="124"/>
      <c r="Q726" s="121" t="s">
        <v>381</v>
      </c>
      <c r="R726" s="121"/>
    </row>
    <row r="727" spans="1:18" x14ac:dyDescent="0.2">
      <c r="A727" s="121">
        <v>37</v>
      </c>
      <c r="B727" s="121">
        <v>110</v>
      </c>
      <c r="C727" s="121" t="s">
        <v>303</v>
      </c>
      <c r="D727" s="121">
        <v>77</v>
      </c>
      <c r="E727" s="121" t="s">
        <v>459</v>
      </c>
      <c r="F727" s="121" t="s">
        <v>460</v>
      </c>
      <c r="G727" s="121">
        <v>77</v>
      </c>
      <c r="H727" s="121">
        <v>1</v>
      </c>
      <c r="I727" s="121" t="s">
        <v>385</v>
      </c>
      <c r="J727" s="121">
        <v>1858</v>
      </c>
      <c r="K727" s="121">
        <v>4</v>
      </c>
      <c r="L727" s="121" t="s">
        <v>464</v>
      </c>
      <c r="M727" s="121" t="s">
        <v>497</v>
      </c>
      <c r="N727" s="124">
        <v>860</v>
      </c>
      <c r="O727" s="124" t="s">
        <v>186</v>
      </c>
      <c r="P727" s="124" t="s">
        <v>1</v>
      </c>
      <c r="Q727" s="121" t="s">
        <v>186</v>
      </c>
      <c r="R727" s="121"/>
    </row>
    <row r="728" spans="1:18" x14ac:dyDescent="0.2">
      <c r="A728" s="121">
        <v>37</v>
      </c>
      <c r="B728" s="121">
        <v>110</v>
      </c>
      <c r="C728" s="121" t="s">
        <v>303</v>
      </c>
      <c r="D728" s="121">
        <v>77</v>
      </c>
      <c r="E728" s="121" t="s">
        <v>459</v>
      </c>
      <c r="F728" s="121" t="s">
        <v>460</v>
      </c>
      <c r="G728" s="121">
        <v>77</v>
      </c>
      <c r="H728" s="121">
        <v>1</v>
      </c>
      <c r="I728" s="121" t="s">
        <v>385</v>
      </c>
      <c r="J728" s="121">
        <v>1859</v>
      </c>
      <c r="K728" s="121">
        <v>3</v>
      </c>
      <c r="L728" s="121" t="s">
        <v>463</v>
      </c>
      <c r="M728" s="121" t="s">
        <v>449</v>
      </c>
      <c r="N728" s="124">
        <v>860</v>
      </c>
      <c r="O728" s="124" t="s">
        <v>187</v>
      </c>
      <c r="P728" s="124" t="s">
        <v>1</v>
      </c>
      <c r="Q728" s="121" t="s">
        <v>187</v>
      </c>
      <c r="R728" s="121"/>
    </row>
    <row r="729" spans="1:18" x14ac:dyDescent="0.2">
      <c r="A729" s="121">
        <v>30</v>
      </c>
      <c r="B729" s="121">
        <v>108</v>
      </c>
      <c r="C729" s="121" t="s">
        <v>225</v>
      </c>
      <c r="D729" s="121">
        <v>66</v>
      </c>
      <c r="E729" s="121" t="s">
        <v>375</v>
      </c>
      <c r="F729" s="121" t="s">
        <v>534</v>
      </c>
      <c r="G729" s="121">
        <v>1105</v>
      </c>
      <c r="H729" s="121">
        <v>2</v>
      </c>
      <c r="I729" s="121" t="s">
        <v>377</v>
      </c>
      <c r="J729" s="121">
        <v>1552</v>
      </c>
      <c r="K729" s="121">
        <v>11</v>
      </c>
      <c r="L729" s="121">
        <v>11</v>
      </c>
      <c r="M729" s="121" t="s">
        <v>393</v>
      </c>
      <c r="N729" s="124">
        <v>807</v>
      </c>
      <c r="O729" s="124" t="s">
        <v>380</v>
      </c>
      <c r="P729" s="124"/>
      <c r="Q729" s="121" t="s">
        <v>381</v>
      </c>
      <c r="R729" s="121"/>
    </row>
    <row r="730" spans="1:18" x14ac:dyDescent="0.2">
      <c r="A730" s="121">
        <v>30</v>
      </c>
      <c r="B730" s="121">
        <v>108</v>
      </c>
      <c r="C730" s="121" t="s">
        <v>225</v>
      </c>
      <c r="D730" s="121">
        <v>66</v>
      </c>
      <c r="E730" s="121" t="s">
        <v>375</v>
      </c>
      <c r="F730" s="121" t="s">
        <v>534</v>
      </c>
      <c r="G730" s="121">
        <v>1105</v>
      </c>
      <c r="H730" s="121">
        <v>2</v>
      </c>
      <c r="I730" s="121" t="s">
        <v>377</v>
      </c>
      <c r="J730" s="121">
        <v>1553</v>
      </c>
      <c r="K730" s="121">
        <v>12</v>
      </c>
      <c r="L730" s="121">
        <v>12</v>
      </c>
      <c r="M730" s="121" t="s">
        <v>393</v>
      </c>
      <c r="N730" s="124">
        <v>1014</v>
      </c>
      <c r="O730" s="124" t="s">
        <v>380</v>
      </c>
      <c r="P730" s="124"/>
      <c r="Q730" s="121" t="s">
        <v>381</v>
      </c>
      <c r="R730" s="121"/>
    </row>
    <row r="731" spans="1:18" x14ac:dyDescent="0.2">
      <c r="A731" s="121">
        <v>30</v>
      </c>
      <c r="B731" s="121">
        <v>108</v>
      </c>
      <c r="C731" s="121" t="s">
        <v>225</v>
      </c>
      <c r="D731" s="121">
        <v>67</v>
      </c>
      <c r="E731" s="121" t="s">
        <v>454</v>
      </c>
      <c r="F731" s="121" t="s">
        <v>828</v>
      </c>
      <c r="G731" s="121">
        <v>67</v>
      </c>
      <c r="H731" s="121">
        <v>1</v>
      </c>
      <c r="I731" s="121" t="s">
        <v>385</v>
      </c>
      <c r="J731" s="121">
        <v>1556</v>
      </c>
      <c r="K731" s="121">
        <v>1</v>
      </c>
      <c r="L731" s="121">
        <v>1</v>
      </c>
      <c r="M731" s="121" t="s">
        <v>379</v>
      </c>
      <c r="N731" s="124">
        <v>921</v>
      </c>
      <c r="O731" s="124" t="s">
        <v>380</v>
      </c>
      <c r="P731" s="124"/>
      <c r="Q731" s="121" t="s">
        <v>381</v>
      </c>
      <c r="R731" s="121"/>
    </row>
    <row r="732" spans="1:18" x14ac:dyDescent="0.2">
      <c r="A732" s="121">
        <v>30</v>
      </c>
      <c r="B732" s="121">
        <v>108</v>
      </c>
      <c r="C732" s="121" t="s">
        <v>225</v>
      </c>
      <c r="D732" s="121">
        <v>67</v>
      </c>
      <c r="E732" s="121" t="s">
        <v>454</v>
      </c>
      <c r="F732" s="121" t="s">
        <v>828</v>
      </c>
      <c r="G732" s="121">
        <v>67</v>
      </c>
      <c r="H732" s="121">
        <v>1</v>
      </c>
      <c r="I732" s="121" t="s">
        <v>385</v>
      </c>
      <c r="J732" s="121">
        <v>1557</v>
      </c>
      <c r="K732" s="121">
        <v>2</v>
      </c>
      <c r="L732" s="121">
        <v>2</v>
      </c>
      <c r="M732" s="121" t="s">
        <v>383</v>
      </c>
      <c r="N732" s="124">
        <v>785</v>
      </c>
      <c r="O732" s="124" t="s">
        <v>380</v>
      </c>
      <c r="P732" s="124"/>
      <c r="Q732" s="121" t="s">
        <v>381</v>
      </c>
      <c r="R732" s="121"/>
    </row>
    <row r="733" spans="1:18" x14ac:dyDescent="0.2">
      <c r="A733" s="121">
        <v>37</v>
      </c>
      <c r="B733" s="121">
        <v>110</v>
      </c>
      <c r="C733" s="121" t="s">
        <v>303</v>
      </c>
      <c r="D733" s="121">
        <v>77</v>
      </c>
      <c r="E733" s="121" t="s">
        <v>459</v>
      </c>
      <c r="F733" s="121" t="s">
        <v>460</v>
      </c>
      <c r="G733" s="121">
        <v>77</v>
      </c>
      <c r="H733" s="121">
        <v>1</v>
      </c>
      <c r="I733" s="121" t="s">
        <v>385</v>
      </c>
      <c r="J733" s="121">
        <v>1864</v>
      </c>
      <c r="K733" s="121">
        <v>5</v>
      </c>
      <c r="L733" s="121">
        <v>5</v>
      </c>
      <c r="M733" s="121" t="s">
        <v>451</v>
      </c>
      <c r="N733" s="124">
        <v>851</v>
      </c>
      <c r="O733" s="124" t="s">
        <v>186</v>
      </c>
      <c r="P733" s="124" t="s">
        <v>1</v>
      </c>
      <c r="Q733" s="121" t="s">
        <v>186</v>
      </c>
      <c r="R733" s="121"/>
    </row>
    <row r="734" spans="1:18" x14ac:dyDescent="0.2">
      <c r="A734" s="121">
        <v>30</v>
      </c>
      <c r="B734" s="121">
        <v>108</v>
      </c>
      <c r="C734" s="121" t="s">
        <v>225</v>
      </c>
      <c r="D734" s="121">
        <v>67</v>
      </c>
      <c r="E734" s="121" t="s">
        <v>454</v>
      </c>
      <c r="F734" s="121" t="s">
        <v>828</v>
      </c>
      <c r="G734" s="121">
        <v>67</v>
      </c>
      <c r="H734" s="121">
        <v>1</v>
      </c>
      <c r="I734" s="121" t="s">
        <v>385</v>
      </c>
      <c r="J734" s="121">
        <v>1558</v>
      </c>
      <c r="K734" s="121">
        <v>3</v>
      </c>
      <c r="L734" s="121">
        <v>3</v>
      </c>
      <c r="M734" s="121" t="s">
        <v>383</v>
      </c>
      <c r="N734" s="124">
        <v>794</v>
      </c>
      <c r="O734" s="124" t="s">
        <v>380</v>
      </c>
      <c r="P734" s="124"/>
      <c r="Q734" s="121" t="s">
        <v>381</v>
      </c>
      <c r="R734" s="121"/>
    </row>
    <row r="735" spans="1:18" x14ac:dyDescent="0.2">
      <c r="A735" s="121">
        <v>30</v>
      </c>
      <c r="B735" s="121">
        <v>108</v>
      </c>
      <c r="C735" s="121" t="s">
        <v>225</v>
      </c>
      <c r="D735" s="121">
        <v>67</v>
      </c>
      <c r="E735" s="121" t="s">
        <v>454</v>
      </c>
      <c r="F735" s="121" t="s">
        <v>828</v>
      </c>
      <c r="G735" s="121">
        <v>67</v>
      </c>
      <c r="H735" s="121">
        <v>1</v>
      </c>
      <c r="I735" s="121" t="s">
        <v>385</v>
      </c>
      <c r="J735" s="121">
        <v>1559</v>
      </c>
      <c r="K735" s="121">
        <v>4</v>
      </c>
      <c r="L735" s="121">
        <v>4</v>
      </c>
      <c r="M735" s="121" t="s">
        <v>379</v>
      </c>
      <c r="N735" s="124">
        <v>1013</v>
      </c>
      <c r="O735" s="124" t="s">
        <v>380</v>
      </c>
      <c r="P735" s="124"/>
      <c r="Q735" s="121" t="s">
        <v>381</v>
      </c>
      <c r="R735" s="121"/>
    </row>
    <row r="736" spans="1:18" x14ac:dyDescent="0.2">
      <c r="A736" s="121">
        <v>37</v>
      </c>
      <c r="B736" s="121">
        <v>110</v>
      </c>
      <c r="C736" s="121" t="s">
        <v>303</v>
      </c>
      <c r="D736" s="121">
        <v>84</v>
      </c>
      <c r="E736" s="121" t="s">
        <v>895</v>
      </c>
      <c r="F736" s="121" t="s">
        <v>896</v>
      </c>
      <c r="G736" s="121">
        <v>84</v>
      </c>
      <c r="H736" s="121">
        <v>1</v>
      </c>
      <c r="I736" s="121" t="s">
        <v>385</v>
      </c>
      <c r="J736" s="121">
        <v>7533</v>
      </c>
      <c r="K736" s="121">
        <v>2</v>
      </c>
      <c r="L736" s="121" t="s">
        <v>945</v>
      </c>
      <c r="M736" s="121" t="s">
        <v>413</v>
      </c>
      <c r="N736" s="124">
        <v>334</v>
      </c>
      <c r="O736" s="124" t="s">
        <v>411</v>
      </c>
      <c r="P736" s="124" t="s">
        <v>1</v>
      </c>
      <c r="Q736" s="121" t="s">
        <v>391</v>
      </c>
      <c r="R736" s="121"/>
    </row>
    <row r="737" spans="1:18" x14ac:dyDescent="0.2">
      <c r="A737" s="121">
        <v>37</v>
      </c>
      <c r="B737" s="121">
        <v>110</v>
      </c>
      <c r="C737" s="121" t="s">
        <v>303</v>
      </c>
      <c r="D737" s="121">
        <v>84</v>
      </c>
      <c r="E737" s="121" t="s">
        <v>895</v>
      </c>
      <c r="F737" s="121" t="s">
        <v>896</v>
      </c>
      <c r="G737" s="121">
        <v>84</v>
      </c>
      <c r="H737" s="121">
        <v>1</v>
      </c>
      <c r="I737" s="121" t="s">
        <v>385</v>
      </c>
      <c r="J737" s="121">
        <v>7534</v>
      </c>
      <c r="K737" s="121">
        <v>1</v>
      </c>
      <c r="L737" s="121" t="s">
        <v>946</v>
      </c>
      <c r="M737" s="121" t="s">
        <v>413</v>
      </c>
      <c r="N737" s="124">
        <v>334</v>
      </c>
      <c r="O737" s="124" t="s">
        <v>411</v>
      </c>
      <c r="P737" s="124" t="s">
        <v>1</v>
      </c>
      <c r="Q737" s="121" t="s">
        <v>391</v>
      </c>
      <c r="R737" s="121"/>
    </row>
    <row r="738" spans="1:18" x14ac:dyDescent="0.2">
      <c r="A738" s="121">
        <v>40</v>
      </c>
      <c r="B738" s="121">
        <v>210</v>
      </c>
      <c r="C738" s="121" t="s">
        <v>310</v>
      </c>
      <c r="D738" s="121">
        <v>634</v>
      </c>
      <c r="E738" s="121" t="s">
        <v>375</v>
      </c>
      <c r="F738" s="121" t="s">
        <v>376</v>
      </c>
      <c r="G738" s="121">
        <v>634</v>
      </c>
      <c r="H738" s="121">
        <v>1</v>
      </c>
      <c r="I738" s="121" t="s">
        <v>385</v>
      </c>
      <c r="J738" s="121">
        <v>2252</v>
      </c>
      <c r="K738" s="121" t="s">
        <v>388</v>
      </c>
      <c r="L738" s="121" t="s">
        <v>388</v>
      </c>
      <c r="M738" s="121" t="s">
        <v>389</v>
      </c>
      <c r="N738" s="124">
        <v>2872</v>
      </c>
      <c r="O738" s="124" t="s">
        <v>390</v>
      </c>
      <c r="P738" s="124"/>
      <c r="Q738" s="121" t="s">
        <v>391</v>
      </c>
      <c r="R738" s="121"/>
    </row>
    <row r="739" spans="1:18" x14ac:dyDescent="0.2">
      <c r="A739" s="121">
        <v>30</v>
      </c>
      <c r="B739" s="121">
        <v>108</v>
      </c>
      <c r="C739" s="121" t="s">
        <v>225</v>
      </c>
      <c r="D739" s="121">
        <v>67</v>
      </c>
      <c r="E739" s="121" t="s">
        <v>454</v>
      </c>
      <c r="F739" s="121" t="s">
        <v>828</v>
      </c>
      <c r="G739" s="121">
        <v>67</v>
      </c>
      <c r="H739" s="121">
        <v>1</v>
      </c>
      <c r="I739" s="121" t="s">
        <v>385</v>
      </c>
      <c r="J739" s="121">
        <v>1561</v>
      </c>
      <c r="K739" s="121" t="s">
        <v>443</v>
      </c>
      <c r="L739" s="121" t="s">
        <v>443</v>
      </c>
      <c r="M739" s="121" t="s">
        <v>383</v>
      </c>
      <c r="N739" s="124">
        <v>1058</v>
      </c>
      <c r="O739" s="124" t="s">
        <v>380</v>
      </c>
      <c r="P739" s="124"/>
      <c r="Q739" s="121" t="s">
        <v>381</v>
      </c>
      <c r="R739" s="121"/>
    </row>
    <row r="740" spans="1:18" x14ac:dyDescent="0.2">
      <c r="A740" s="121">
        <v>40</v>
      </c>
      <c r="B740" s="121">
        <v>210</v>
      </c>
      <c r="C740" s="121" t="s">
        <v>310</v>
      </c>
      <c r="D740" s="121">
        <v>634</v>
      </c>
      <c r="E740" s="121" t="s">
        <v>375</v>
      </c>
      <c r="F740" s="121" t="s">
        <v>376</v>
      </c>
      <c r="G740" s="121">
        <v>634</v>
      </c>
      <c r="H740" s="121">
        <v>1</v>
      </c>
      <c r="I740" s="121" t="s">
        <v>385</v>
      </c>
      <c r="J740" s="121">
        <v>2254</v>
      </c>
      <c r="K740" s="121" t="s">
        <v>947</v>
      </c>
      <c r="L740" s="121" t="s">
        <v>947</v>
      </c>
      <c r="M740" s="121" t="s">
        <v>615</v>
      </c>
      <c r="N740" s="124">
        <v>385</v>
      </c>
      <c r="O740" s="124" t="s">
        <v>380</v>
      </c>
      <c r="P740" s="124"/>
      <c r="Q740" s="121" t="s">
        <v>391</v>
      </c>
      <c r="R740" s="121"/>
    </row>
    <row r="741" spans="1:18" x14ac:dyDescent="0.2">
      <c r="A741" s="121">
        <v>40</v>
      </c>
      <c r="B741" s="121">
        <v>210</v>
      </c>
      <c r="C741" s="121" t="s">
        <v>310</v>
      </c>
      <c r="D741" s="121">
        <v>634</v>
      </c>
      <c r="E741" s="121" t="s">
        <v>375</v>
      </c>
      <c r="F741" s="121" t="s">
        <v>376</v>
      </c>
      <c r="G741" s="121">
        <v>634</v>
      </c>
      <c r="H741" s="121">
        <v>1</v>
      </c>
      <c r="I741" s="121" t="s">
        <v>385</v>
      </c>
      <c r="J741" s="121">
        <v>2255</v>
      </c>
      <c r="K741" s="121" t="s">
        <v>622</v>
      </c>
      <c r="L741" s="121" t="s">
        <v>622</v>
      </c>
      <c r="M741" s="121" t="s">
        <v>574</v>
      </c>
      <c r="N741" s="124">
        <v>1662</v>
      </c>
      <c r="O741" s="124" t="s">
        <v>417</v>
      </c>
      <c r="P741" s="124"/>
      <c r="Q741" s="121" t="s">
        <v>391</v>
      </c>
      <c r="R741" s="121"/>
    </row>
    <row r="742" spans="1:18" x14ac:dyDescent="0.2">
      <c r="A742" s="121">
        <v>30</v>
      </c>
      <c r="B742" s="121">
        <v>108</v>
      </c>
      <c r="C742" s="121" t="s">
        <v>225</v>
      </c>
      <c r="D742" s="121">
        <v>66</v>
      </c>
      <c r="E742" s="121" t="s">
        <v>375</v>
      </c>
      <c r="F742" s="121" t="s">
        <v>534</v>
      </c>
      <c r="G742" s="121">
        <v>1105</v>
      </c>
      <c r="H742" s="121">
        <v>2</v>
      </c>
      <c r="I742" s="121" t="s">
        <v>377</v>
      </c>
      <c r="J742" s="121">
        <v>3816</v>
      </c>
      <c r="K742" s="121" t="s">
        <v>842</v>
      </c>
      <c r="L742" s="121" t="s">
        <v>843</v>
      </c>
      <c r="M742" s="121" t="s">
        <v>577</v>
      </c>
      <c r="N742" s="124" t="s">
        <v>550</v>
      </c>
      <c r="O742" s="124" t="s">
        <v>380</v>
      </c>
      <c r="P742" s="124"/>
      <c r="Q742" s="121" t="s">
        <v>381</v>
      </c>
      <c r="R742" s="121"/>
    </row>
    <row r="743" spans="1:18" x14ac:dyDescent="0.2">
      <c r="A743" s="121">
        <v>31</v>
      </c>
      <c r="B743" s="121">
        <v>109</v>
      </c>
      <c r="C743" s="121" t="s">
        <v>848</v>
      </c>
      <c r="D743" s="121">
        <v>71</v>
      </c>
      <c r="E743" s="121" t="s">
        <v>375</v>
      </c>
      <c r="F743" s="121" t="s">
        <v>376</v>
      </c>
      <c r="G743" s="121">
        <v>71</v>
      </c>
      <c r="H743" s="121">
        <v>1</v>
      </c>
      <c r="I743" s="121" t="s">
        <v>385</v>
      </c>
      <c r="J743" s="121">
        <v>3034</v>
      </c>
      <c r="K743" s="121">
        <v>7</v>
      </c>
      <c r="L743" s="121" t="s">
        <v>849</v>
      </c>
      <c r="M743" s="121" t="s">
        <v>502</v>
      </c>
      <c r="N743" s="124">
        <v>748</v>
      </c>
      <c r="O743" s="124" t="s">
        <v>380</v>
      </c>
      <c r="P743" s="124" t="s">
        <v>418</v>
      </c>
      <c r="Q743" s="121" t="s">
        <v>381</v>
      </c>
      <c r="R743" s="121"/>
    </row>
    <row r="744" spans="1:18" x14ac:dyDescent="0.2">
      <c r="A744" s="121">
        <v>31</v>
      </c>
      <c r="B744" s="121">
        <v>109</v>
      </c>
      <c r="C744" s="121" t="s">
        <v>848</v>
      </c>
      <c r="D744" s="121">
        <v>71</v>
      </c>
      <c r="E744" s="121" t="s">
        <v>375</v>
      </c>
      <c r="F744" s="121" t="s">
        <v>376</v>
      </c>
      <c r="G744" s="121">
        <v>71</v>
      </c>
      <c r="H744" s="121">
        <v>1</v>
      </c>
      <c r="I744" s="121" t="s">
        <v>385</v>
      </c>
      <c r="J744" s="121">
        <v>3035</v>
      </c>
      <c r="K744" s="121">
        <v>6</v>
      </c>
      <c r="L744" s="121" t="s">
        <v>783</v>
      </c>
      <c r="M744" s="121" t="s">
        <v>502</v>
      </c>
      <c r="N744" s="124">
        <v>770</v>
      </c>
      <c r="O744" s="124" t="s">
        <v>380</v>
      </c>
      <c r="P744" s="124" t="s">
        <v>418</v>
      </c>
      <c r="Q744" s="121" t="s">
        <v>381</v>
      </c>
      <c r="R744" s="121"/>
    </row>
    <row r="745" spans="1:18" x14ac:dyDescent="0.2">
      <c r="A745" s="121">
        <v>31</v>
      </c>
      <c r="B745" s="121">
        <v>109</v>
      </c>
      <c r="C745" s="121" t="s">
        <v>848</v>
      </c>
      <c r="D745" s="121">
        <v>71</v>
      </c>
      <c r="E745" s="121" t="s">
        <v>375</v>
      </c>
      <c r="F745" s="121" t="s">
        <v>376</v>
      </c>
      <c r="G745" s="121">
        <v>71</v>
      </c>
      <c r="H745" s="121">
        <v>1</v>
      </c>
      <c r="I745" s="121" t="s">
        <v>385</v>
      </c>
      <c r="J745" s="121">
        <v>3036</v>
      </c>
      <c r="K745" s="121">
        <v>5</v>
      </c>
      <c r="L745" s="121" t="s">
        <v>850</v>
      </c>
      <c r="M745" s="121" t="s">
        <v>502</v>
      </c>
      <c r="N745" s="124">
        <v>770</v>
      </c>
      <c r="O745" s="124" t="s">
        <v>380</v>
      </c>
      <c r="P745" s="124" t="s">
        <v>418</v>
      </c>
      <c r="Q745" s="121" t="s">
        <v>381</v>
      </c>
      <c r="R745" s="121"/>
    </row>
    <row r="746" spans="1:18" x14ac:dyDescent="0.2">
      <c r="A746" s="121">
        <v>31</v>
      </c>
      <c r="B746" s="121">
        <v>109</v>
      </c>
      <c r="C746" s="121" t="s">
        <v>848</v>
      </c>
      <c r="D746" s="121">
        <v>71</v>
      </c>
      <c r="E746" s="121" t="s">
        <v>375</v>
      </c>
      <c r="F746" s="121" t="s">
        <v>376</v>
      </c>
      <c r="G746" s="121">
        <v>71</v>
      </c>
      <c r="H746" s="121">
        <v>1</v>
      </c>
      <c r="I746" s="121" t="s">
        <v>385</v>
      </c>
      <c r="J746" s="121">
        <v>3037</v>
      </c>
      <c r="K746" s="121">
        <v>4</v>
      </c>
      <c r="L746" s="121" t="s">
        <v>851</v>
      </c>
      <c r="M746" s="121" t="s">
        <v>502</v>
      </c>
      <c r="N746" s="124">
        <v>660</v>
      </c>
      <c r="O746" s="124" t="s">
        <v>380</v>
      </c>
      <c r="P746" s="124" t="s">
        <v>418</v>
      </c>
      <c r="Q746" s="121" t="s">
        <v>381</v>
      </c>
      <c r="R746" s="121"/>
    </row>
    <row r="747" spans="1:18" x14ac:dyDescent="0.2">
      <c r="A747" s="121">
        <v>31</v>
      </c>
      <c r="B747" s="121">
        <v>109</v>
      </c>
      <c r="C747" s="121" t="s">
        <v>848</v>
      </c>
      <c r="D747" s="121">
        <v>71</v>
      </c>
      <c r="E747" s="121" t="s">
        <v>375</v>
      </c>
      <c r="F747" s="121" t="s">
        <v>376</v>
      </c>
      <c r="G747" s="121">
        <v>71</v>
      </c>
      <c r="H747" s="121">
        <v>1</v>
      </c>
      <c r="I747" s="121" t="s">
        <v>385</v>
      </c>
      <c r="J747" s="121">
        <v>3038</v>
      </c>
      <c r="K747" s="121">
        <v>3</v>
      </c>
      <c r="L747" s="121" t="s">
        <v>852</v>
      </c>
      <c r="M747" s="121" t="s">
        <v>502</v>
      </c>
      <c r="N747" s="124">
        <v>660</v>
      </c>
      <c r="O747" s="124" t="s">
        <v>380</v>
      </c>
      <c r="P747" s="124" t="s">
        <v>418</v>
      </c>
      <c r="Q747" s="121" t="s">
        <v>381</v>
      </c>
      <c r="R747" s="121"/>
    </row>
    <row r="748" spans="1:18" x14ac:dyDescent="0.2">
      <c r="A748" s="121">
        <v>31</v>
      </c>
      <c r="B748" s="121">
        <v>109</v>
      </c>
      <c r="C748" s="121" t="s">
        <v>848</v>
      </c>
      <c r="D748" s="121">
        <v>71</v>
      </c>
      <c r="E748" s="121" t="s">
        <v>375</v>
      </c>
      <c r="F748" s="121" t="s">
        <v>376</v>
      </c>
      <c r="G748" s="121">
        <v>71</v>
      </c>
      <c r="H748" s="121">
        <v>1</v>
      </c>
      <c r="I748" s="121" t="s">
        <v>385</v>
      </c>
      <c r="J748" s="121">
        <v>3040</v>
      </c>
      <c r="K748" s="121">
        <v>1</v>
      </c>
      <c r="L748" s="121" t="s">
        <v>854</v>
      </c>
      <c r="M748" s="121" t="s">
        <v>502</v>
      </c>
      <c r="N748" s="124">
        <v>660</v>
      </c>
      <c r="O748" s="124" t="s">
        <v>380</v>
      </c>
      <c r="P748" s="124" t="s">
        <v>418</v>
      </c>
      <c r="Q748" s="121" t="s">
        <v>381</v>
      </c>
      <c r="R748" s="121"/>
    </row>
    <row r="749" spans="1:18" x14ac:dyDescent="0.2">
      <c r="A749" s="121">
        <v>31</v>
      </c>
      <c r="B749" s="121">
        <v>109</v>
      </c>
      <c r="C749" s="121" t="s">
        <v>848</v>
      </c>
      <c r="D749" s="121">
        <v>71</v>
      </c>
      <c r="E749" s="121" t="s">
        <v>375</v>
      </c>
      <c r="F749" s="121" t="s">
        <v>376</v>
      </c>
      <c r="G749" s="121">
        <v>71</v>
      </c>
      <c r="H749" s="121">
        <v>1</v>
      </c>
      <c r="I749" s="121" t="s">
        <v>385</v>
      </c>
      <c r="J749" s="121">
        <v>3041</v>
      </c>
      <c r="K749" s="121">
        <v>2</v>
      </c>
      <c r="L749" s="121" t="s">
        <v>855</v>
      </c>
      <c r="M749" s="121" t="s">
        <v>536</v>
      </c>
      <c r="N749" s="124">
        <v>660</v>
      </c>
      <c r="O749" s="124" t="s">
        <v>380</v>
      </c>
      <c r="P749" s="124" t="s">
        <v>418</v>
      </c>
      <c r="Q749" s="121" t="s">
        <v>381</v>
      </c>
      <c r="R749" s="121"/>
    </row>
    <row r="750" spans="1:18" x14ac:dyDescent="0.2">
      <c r="A750" s="121">
        <v>31</v>
      </c>
      <c r="B750" s="121">
        <v>109</v>
      </c>
      <c r="C750" s="121" t="s">
        <v>848</v>
      </c>
      <c r="D750" s="121">
        <v>71</v>
      </c>
      <c r="E750" s="121" t="s">
        <v>375</v>
      </c>
      <c r="F750" s="121" t="s">
        <v>376</v>
      </c>
      <c r="G750" s="121">
        <v>1258</v>
      </c>
      <c r="H750" s="121">
        <v>2</v>
      </c>
      <c r="I750" s="121" t="s">
        <v>445</v>
      </c>
      <c r="J750" s="121">
        <v>3042</v>
      </c>
      <c r="K750" s="121">
        <v>10</v>
      </c>
      <c r="L750" s="121" t="s">
        <v>856</v>
      </c>
      <c r="M750" s="121" t="s">
        <v>502</v>
      </c>
      <c r="N750" s="124">
        <v>792</v>
      </c>
      <c r="O750" s="124" t="s">
        <v>380</v>
      </c>
      <c r="P750" s="124" t="s">
        <v>418</v>
      </c>
      <c r="Q750" s="121" t="s">
        <v>381</v>
      </c>
      <c r="R750" s="121"/>
    </row>
    <row r="751" spans="1:18" x14ac:dyDescent="0.2">
      <c r="A751" s="121">
        <v>31</v>
      </c>
      <c r="B751" s="121">
        <v>109</v>
      </c>
      <c r="C751" s="121" t="s">
        <v>848</v>
      </c>
      <c r="D751" s="121">
        <v>71</v>
      </c>
      <c r="E751" s="121" t="s">
        <v>375</v>
      </c>
      <c r="F751" s="121" t="s">
        <v>376</v>
      </c>
      <c r="G751" s="121">
        <v>1258</v>
      </c>
      <c r="H751" s="121">
        <v>2</v>
      </c>
      <c r="I751" s="121" t="s">
        <v>445</v>
      </c>
      <c r="J751" s="121">
        <v>3043</v>
      </c>
      <c r="K751" s="121">
        <v>8</v>
      </c>
      <c r="L751" s="121" t="s">
        <v>857</v>
      </c>
      <c r="M751" s="121" t="s">
        <v>502</v>
      </c>
      <c r="N751" s="124">
        <v>805</v>
      </c>
      <c r="O751" s="124" t="s">
        <v>380</v>
      </c>
      <c r="P751" s="124" t="s">
        <v>418</v>
      </c>
      <c r="Q751" s="121" t="s">
        <v>381</v>
      </c>
      <c r="R751" s="121"/>
    </row>
    <row r="752" spans="1:18" x14ac:dyDescent="0.2">
      <c r="A752" s="121">
        <v>40</v>
      </c>
      <c r="B752" s="121">
        <v>210</v>
      </c>
      <c r="C752" s="121" t="s">
        <v>310</v>
      </c>
      <c r="D752" s="121">
        <v>634</v>
      </c>
      <c r="E752" s="121" t="s">
        <v>375</v>
      </c>
      <c r="F752" s="121" t="s">
        <v>376</v>
      </c>
      <c r="G752" s="121">
        <v>1244</v>
      </c>
      <c r="H752" s="121">
        <v>2</v>
      </c>
      <c r="I752" s="121" t="s">
        <v>445</v>
      </c>
      <c r="J752" s="121">
        <v>2266</v>
      </c>
      <c r="K752" s="121" t="s">
        <v>440</v>
      </c>
      <c r="L752" s="121" t="s">
        <v>440</v>
      </c>
      <c r="M752" s="121" t="s">
        <v>441</v>
      </c>
      <c r="N752" s="124">
        <v>1192</v>
      </c>
      <c r="O752" s="124" t="s">
        <v>442</v>
      </c>
      <c r="P752" s="124"/>
      <c r="Q752" s="121" t="s">
        <v>391</v>
      </c>
      <c r="R752" s="121"/>
    </row>
    <row r="753" spans="1:18" x14ac:dyDescent="0.2">
      <c r="A753" s="121">
        <v>40</v>
      </c>
      <c r="B753" s="121">
        <v>210</v>
      </c>
      <c r="C753" s="121" t="s">
        <v>310</v>
      </c>
      <c r="D753" s="121">
        <v>634</v>
      </c>
      <c r="E753" s="121" t="s">
        <v>375</v>
      </c>
      <c r="F753" s="121" t="s">
        <v>376</v>
      </c>
      <c r="G753" s="121">
        <v>1244</v>
      </c>
      <c r="H753" s="121">
        <v>2</v>
      </c>
      <c r="I753" s="121" t="s">
        <v>445</v>
      </c>
      <c r="J753" s="121">
        <v>2267</v>
      </c>
      <c r="K753" s="121">
        <v>14</v>
      </c>
      <c r="L753" s="121">
        <v>14</v>
      </c>
      <c r="M753" s="121" t="s">
        <v>502</v>
      </c>
      <c r="N753" s="124">
        <v>504</v>
      </c>
      <c r="O753" s="124" t="s">
        <v>380</v>
      </c>
      <c r="P753" s="124"/>
      <c r="Q753" s="121" t="s">
        <v>391</v>
      </c>
      <c r="R753" s="121"/>
    </row>
    <row r="754" spans="1:18" x14ac:dyDescent="0.2">
      <c r="A754" s="121">
        <v>31</v>
      </c>
      <c r="B754" s="121">
        <v>109</v>
      </c>
      <c r="C754" s="121" t="s">
        <v>848</v>
      </c>
      <c r="D754" s="121">
        <v>71</v>
      </c>
      <c r="E754" s="121" t="s">
        <v>375</v>
      </c>
      <c r="F754" s="121" t="s">
        <v>376</v>
      </c>
      <c r="G754" s="121">
        <v>1258</v>
      </c>
      <c r="H754" s="121">
        <v>2</v>
      </c>
      <c r="I754" s="121" t="s">
        <v>445</v>
      </c>
      <c r="J754" s="121">
        <v>3044</v>
      </c>
      <c r="K754" s="121">
        <v>9</v>
      </c>
      <c r="L754" s="121" t="s">
        <v>858</v>
      </c>
      <c r="M754" s="121" t="s">
        <v>502</v>
      </c>
      <c r="N754" s="124">
        <v>805</v>
      </c>
      <c r="O754" s="124" t="s">
        <v>380</v>
      </c>
      <c r="P754" s="124" t="s">
        <v>418</v>
      </c>
      <c r="Q754" s="121" t="s">
        <v>381</v>
      </c>
      <c r="R754" s="121"/>
    </row>
    <row r="755" spans="1:18" x14ac:dyDescent="0.2">
      <c r="A755" s="121">
        <v>31</v>
      </c>
      <c r="B755" s="121">
        <v>109</v>
      </c>
      <c r="C755" s="121" t="s">
        <v>848</v>
      </c>
      <c r="D755" s="121">
        <v>71</v>
      </c>
      <c r="E755" s="121" t="s">
        <v>375</v>
      </c>
      <c r="F755" s="121" t="s">
        <v>376</v>
      </c>
      <c r="G755" s="121">
        <v>1258</v>
      </c>
      <c r="H755" s="121">
        <v>2</v>
      </c>
      <c r="I755" s="121" t="s">
        <v>445</v>
      </c>
      <c r="J755" s="121">
        <v>3045</v>
      </c>
      <c r="K755" s="121">
        <v>11</v>
      </c>
      <c r="L755" s="121" t="s">
        <v>859</v>
      </c>
      <c r="M755" s="121" t="s">
        <v>502</v>
      </c>
      <c r="N755" s="124">
        <v>805</v>
      </c>
      <c r="O755" s="124" t="s">
        <v>380</v>
      </c>
      <c r="P755" s="124" t="s">
        <v>418</v>
      </c>
      <c r="Q755" s="121" t="s">
        <v>381</v>
      </c>
      <c r="R755" s="121"/>
    </row>
    <row r="756" spans="1:18" x14ac:dyDescent="0.2">
      <c r="A756" s="121">
        <v>31</v>
      </c>
      <c r="B756" s="121">
        <v>109</v>
      </c>
      <c r="C756" s="121" t="s">
        <v>848</v>
      </c>
      <c r="D756" s="121">
        <v>71</v>
      </c>
      <c r="E756" s="121" t="s">
        <v>375</v>
      </c>
      <c r="F756" s="121" t="s">
        <v>376</v>
      </c>
      <c r="G756" s="121">
        <v>1258</v>
      </c>
      <c r="H756" s="121">
        <v>2</v>
      </c>
      <c r="I756" s="121" t="s">
        <v>445</v>
      </c>
      <c r="J756" s="121">
        <v>3046</v>
      </c>
      <c r="K756" s="121">
        <v>13</v>
      </c>
      <c r="L756" s="121" t="s">
        <v>860</v>
      </c>
      <c r="M756" s="121" t="s">
        <v>502</v>
      </c>
      <c r="N756" s="124">
        <v>770</v>
      </c>
      <c r="O756" s="124" t="s">
        <v>380</v>
      </c>
      <c r="P756" s="124" t="s">
        <v>418</v>
      </c>
      <c r="Q756" s="121" t="s">
        <v>381</v>
      </c>
      <c r="R756" s="121"/>
    </row>
    <row r="757" spans="1:18" x14ac:dyDescent="0.2">
      <c r="A757" s="121">
        <v>31</v>
      </c>
      <c r="B757" s="121">
        <v>109</v>
      </c>
      <c r="C757" s="121" t="s">
        <v>848</v>
      </c>
      <c r="D757" s="121">
        <v>71</v>
      </c>
      <c r="E757" s="121" t="s">
        <v>375</v>
      </c>
      <c r="F757" s="121" t="s">
        <v>376</v>
      </c>
      <c r="G757" s="121">
        <v>1258</v>
      </c>
      <c r="H757" s="121">
        <v>2</v>
      </c>
      <c r="I757" s="121" t="s">
        <v>445</v>
      </c>
      <c r="J757" s="121">
        <v>3047</v>
      </c>
      <c r="K757" s="121">
        <v>14</v>
      </c>
      <c r="L757" s="121" t="s">
        <v>861</v>
      </c>
      <c r="M757" s="121" t="s">
        <v>502</v>
      </c>
      <c r="N757" s="124">
        <v>770</v>
      </c>
      <c r="O757" s="124" t="s">
        <v>380</v>
      </c>
      <c r="P757" s="124" t="s">
        <v>418</v>
      </c>
      <c r="Q757" s="121" t="s">
        <v>381</v>
      </c>
      <c r="R757" s="121"/>
    </row>
    <row r="758" spans="1:18" x14ac:dyDescent="0.2">
      <c r="A758" s="121">
        <v>31</v>
      </c>
      <c r="B758" s="121">
        <v>109</v>
      </c>
      <c r="C758" s="121" t="s">
        <v>848</v>
      </c>
      <c r="D758" s="121">
        <v>71</v>
      </c>
      <c r="E758" s="121" t="s">
        <v>375</v>
      </c>
      <c r="F758" s="121" t="s">
        <v>376</v>
      </c>
      <c r="G758" s="121">
        <v>1258</v>
      </c>
      <c r="H758" s="121">
        <v>2</v>
      </c>
      <c r="I758" s="121" t="s">
        <v>445</v>
      </c>
      <c r="J758" s="121">
        <v>3048</v>
      </c>
      <c r="K758" s="121">
        <v>15</v>
      </c>
      <c r="L758" s="121">
        <v>15</v>
      </c>
      <c r="M758" s="121" t="s">
        <v>502</v>
      </c>
      <c r="N758" s="124">
        <v>770</v>
      </c>
      <c r="O758" s="124" t="s">
        <v>380</v>
      </c>
      <c r="P758" s="124" t="s">
        <v>418</v>
      </c>
      <c r="Q758" s="121" t="s">
        <v>381</v>
      </c>
      <c r="R758" s="121"/>
    </row>
    <row r="759" spans="1:18" x14ac:dyDescent="0.2">
      <c r="A759" s="121">
        <v>40</v>
      </c>
      <c r="B759" s="121">
        <v>210</v>
      </c>
      <c r="C759" s="121" t="s">
        <v>310</v>
      </c>
      <c r="D759" s="121">
        <v>638</v>
      </c>
      <c r="E759" s="121" t="s">
        <v>525</v>
      </c>
      <c r="F759" s="121" t="s">
        <v>948</v>
      </c>
      <c r="G759" s="121">
        <v>638</v>
      </c>
      <c r="H759" s="121">
        <v>1</v>
      </c>
      <c r="I759" s="121" t="s">
        <v>385</v>
      </c>
      <c r="J759" s="121">
        <v>2273</v>
      </c>
      <c r="K759" s="121">
        <v>53</v>
      </c>
      <c r="L759" s="121">
        <v>53</v>
      </c>
      <c r="M759" s="121" t="s">
        <v>617</v>
      </c>
      <c r="N759" s="124">
        <v>947</v>
      </c>
      <c r="O759" s="124" t="s">
        <v>399</v>
      </c>
      <c r="P759" s="124"/>
      <c r="Q759" s="121" t="s">
        <v>188</v>
      </c>
      <c r="R759" s="121"/>
    </row>
    <row r="760" spans="1:18" x14ac:dyDescent="0.2">
      <c r="A760" s="121">
        <v>40</v>
      </c>
      <c r="B760" s="121">
        <v>210</v>
      </c>
      <c r="C760" s="121" t="s">
        <v>310</v>
      </c>
      <c r="D760" s="121">
        <v>638</v>
      </c>
      <c r="E760" s="121" t="s">
        <v>525</v>
      </c>
      <c r="F760" s="121" t="s">
        <v>948</v>
      </c>
      <c r="G760" s="121">
        <v>638</v>
      </c>
      <c r="H760" s="121">
        <v>1</v>
      </c>
      <c r="I760" s="121" t="s">
        <v>385</v>
      </c>
      <c r="J760" s="121">
        <v>2274</v>
      </c>
      <c r="K760" s="121">
        <v>54</v>
      </c>
      <c r="L760" s="121">
        <v>54</v>
      </c>
      <c r="M760" s="121" t="s">
        <v>617</v>
      </c>
      <c r="N760" s="124">
        <v>1182</v>
      </c>
      <c r="O760" s="124" t="s">
        <v>399</v>
      </c>
      <c r="P760" s="124"/>
      <c r="Q760" s="121" t="s">
        <v>188</v>
      </c>
      <c r="R760" s="121"/>
    </row>
    <row r="761" spans="1:18" x14ac:dyDescent="0.2">
      <c r="A761" s="121">
        <v>31</v>
      </c>
      <c r="B761" s="121">
        <v>109</v>
      </c>
      <c r="C761" s="121" t="s">
        <v>848</v>
      </c>
      <c r="D761" s="121">
        <v>71</v>
      </c>
      <c r="E761" s="121" t="s">
        <v>375</v>
      </c>
      <c r="F761" s="121" t="s">
        <v>376</v>
      </c>
      <c r="G761" s="121">
        <v>1258</v>
      </c>
      <c r="H761" s="121">
        <v>2</v>
      </c>
      <c r="I761" s="121" t="s">
        <v>445</v>
      </c>
      <c r="J761" s="121">
        <v>3049</v>
      </c>
      <c r="K761" s="121">
        <v>16</v>
      </c>
      <c r="L761" s="121" t="s">
        <v>862</v>
      </c>
      <c r="M761" s="121" t="s">
        <v>502</v>
      </c>
      <c r="N761" s="124">
        <v>770</v>
      </c>
      <c r="O761" s="124" t="s">
        <v>380</v>
      </c>
      <c r="P761" s="124" t="s">
        <v>418</v>
      </c>
      <c r="Q761" s="121" t="s">
        <v>381</v>
      </c>
      <c r="R761" s="121"/>
    </row>
    <row r="762" spans="1:18" x14ac:dyDescent="0.2">
      <c r="A762" s="121">
        <v>40</v>
      </c>
      <c r="B762" s="121">
        <v>210</v>
      </c>
      <c r="C762" s="121" t="s">
        <v>310</v>
      </c>
      <c r="D762" s="121">
        <v>636</v>
      </c>
      <c r="E762" s="121" t="s">
        <v>456</v>
      </c>
      <c r="F762" s="121" t="s">
        <v>457</v>
      </c>
      <c r="G762" s="121">
        <v>636</v>
      </c>
      <c r="H762" s="121">
        <v>1</v>
      </c>
      <c r="I762" s="121" t="s">
        <v>385</v>
      </c>
      <c r="J762" s="121">
        <v>2276</v>
      </c>
      <c r="K762" s="121">
        <v>42</v>
      </c>
      <c r="L762" s="121">
        <v>42</v>
      </c>
      <c r="M762" s="121" t="s">
        <v>609</v>
      </c>
      <c r="N762" s="124">
        <v>1144</v>
      </c>
      <c r="O762" s="124" t="s">
        <v>187</v>
      </c>
      <c r="P762" s="124"/>
      <c r="Q762" s="121" t="s">
        <v>187</v>
      </c>
      <c r="R762" s="121"/>
    </row>
    <row r="763" spans="1:18" x14ac:dyDescent="0.2">
      <c r="A763" s="121">
        <v>40</v>
      </c>
      <c r="B763" s="121">
        <v>210</v>
      </c>
      <c r="C763" s="121" t="s">
        <v>310</v>
      </c>
      <c r="D763" s="121">
        <v>636</v>
      </c>
      <c r="E763" s="121" t="s">
        <v>456</v>
      </c>
      <c r="F763" s="121" t="s">
        <v>457</v>
      </c>
      <c r="G763" s="121">
        <v>636</v>
      </c>
      <c r="H763" s="121">
        <v>1</v>
      </c>
      <c r="I763" s="121" t="s">
        <v>385</v>
      </c>
      <c r="J763" s="121">
        <v>2277</v>
      </c>
      <c r="K763" s="121">
        <v>43</v>
      </c>
      <c r="L763" s="121">
        <v>43</v>
      </c>
      <c r="M763" s="121" t="s">
        <v>609</v>
      </c>
      <c r="N763" s="124">
        <v>1117</v>
      </c>
      <c r="O763" s="124" t="s">
        <v>187</v>
      </c>
      <c r="P763" s="124"/>
      <c r="Q763" s="121" t="s">
        <v>187</v>
      </c>
      <c r="R763" s="121"/>
    </row>
    <row r="764" spans="1:18" x14ac:dyDescent="0.2">
      <c r="A764" s="121">
        <v>31</v>
      </c>
      <c r="B764" s="121">
        <v>109</v>
      </c>
      <c r="C764" s="121" t="s">
        <v>848</v>
      </c>
      <c r="D764" s="121">
        <v>71</v>
      </c>
      <c r="E764" s="121" t="s">
        <v>375</v>
      </c>
      <c r="F764" s="121" t="s">
        <v>376</v>
      </c>
      <c r="G764" s="121">
        <v>1258</v>
      </c>
      <c r="H764" s="121">
        <v>2</v>
      </c>
      <c r="I764" s="121" t="s">
        <v>445</v>
      </c>
      <c r="J764" s="121">
        <v>3050</v>
      </c>
      <c r="K764" s="121">
        <v>17</v>
      </c>
      <c r="L764" s="121" t="s">
        <v>863</v>
      </c>
      <c r="M764" s="121" t="s">
        <v>502</v>
      </c>
      <c r="N764" s="124">
        <v>770</v>
      </c>
      <c r="O764" s="124" t="s">
        <v>380</v>
      </c>
      <c r="P764" s="124" t="s">
        <v>418</v>
      </c>
      <c r="Q764" s="121" t="s">
        <v>381</v>
      </c>
      <c r="R764" s="121"/>
    </row>
    <row r="765" spans="1:18" x14ac:dyDescent="0.2">
      <c r="A765" s="121">
        <v>31</v>
      </c>
      <c r="B765" s="121">
        <v>109</v>
      </c>
      <c r="C765" s="121" t="s">
        <v>848</v>
      </c>
      <c r="D765" s="121">
        <v>71</v>
      </c>
      <c r="E765" s="121" t="s">
        <v>375</v>
      </c>
      <c r="F765" s="121" t="s">
        <v>376</v>
      </c>
      <c r="G765" s="121">
        <v>1258</v>
      </c>
      <c r="H765" s="121">
        <v>2</v>
      </c>
      <c r="I765" s="121" t="s">
        <v>445</v>
      </c>
      <c r="J765" s="121">
        <v>3518</v>
      </c>
      <c r="K765" s="121">
        <v>18</v>
      </c>
      <c r="L765" s="121" t="s">
        <v>865</v>
      </c>
      <c r="M765" s="121" t="s">
        <v>502</v>
      </c>
      <c r="N765" s="124">
        <v>770</v>
      </c>
      <c r="O765" s="124" t="s">
        <v>380</v>
      </c>
      <c r="P765" s="124" t="s">
        <v>418</v>
      </c>
      <c r="Q765" s="121" t="s">
        <v>381</v>
      </c>
      <c r="R765" s="121"/>
    </row>
    <row r="766" spans="1:18" x14ac:dyDescent="0.2">
      <c r="A766" s="121">
        <v>40</v>
      </c>
      <c r="B766" s="121">
        <v>210</v>
      </c>
      <c r="C766" s="121" t="s">
        <v>310</v>
      </c>
      <c r="D766" s="121">
        <v>637</v>
      </c>
      <c r="E766" s="121" t="s">
        <v>459</v>
      </c>
      <c r="F766" s="121" t="s">
        <v>460</v>
      </c>
      <c r="G766" s="121">
        <v>637</v>
      </c>
      <c r="H766" s="121">
        <v>1</v>
      </c>
      <c r="I766" s="121" t="s">
        <v>385</v>
      </c>
      <c r="J766" s="121">
        <v>2280</v>
      </c>
      <c r="K766" s="121">
        <v>60</v>
      </c>
      <c r="L766" s="121">
        <v>60</v>
      </c>
      <c r="M766" s="121" t="s">
        <v>616</v>
      </c>
      <c r="N766" s="124">
        <v>1231</v>
      </c>
      <c r="O766" s="124" t="s">
        <v>186</v>
      </c>
      <c r="P766" s="124"/>
      <c r="Q766" s="121" t="s">
        <v>186</v>
      </c>
      <c r="R766" s="121"/>
    </row>
    <row r="767" spans="1:18" x14ac:dyDescent="0.2">
      <c r="A767" s="121">
        <v>40</v>
      </c>
      <c r="B767" s="121">
        <v>210</v>
      </c>
      <c r="C767" s="121" t="s">
        <v>310</v>
      </c>
      <c r="D767" s="121">
        <v>637</v>
      </c>
      <c r="E767" s="121" t="s">
        <v>459</v>
      </c>
      <c r="F767" s="121" t="s">
        <v>460</v>
      </c>
      <c r="G767" s="121">
        <v>637</v>
      </c>
      <c r="H767" s="121">
        <v>1</v>
      </c>
      <c r="I767" s="121" t="s">
        <v>385</v>
      </c>
      <c r="J767" s="121">
        <v>2281</v>
      </c>
      <c r="K767" s="121" t="s">
        <v>458</v>
      </c>
      <c r="L767" s="121" t="s">
        <v>458</v>
      </c>
      <c r="M767" s="121" t="s">
        <v>611</v>
      </c>
      <c r="N767" s="124">
        <v>6463</v>
      </c>
      <c r="O767" s="124" t="s">
        <v>612</v>
      </c>
      <c r="P767" s="124"/>
      <c r="Q767" s="121" t="s">
        <v>391</v>
      </c>
      <c r="R767" s="121"/>
    </row>
    <row r="768" spans="1:18" x14ac:dyDescent="0.2">
      <c r="A768" s="121">
        <v>40</v>
      </c>
      <c r="B768" s="121">
        <v>210</v>
      </c>
      <c r="C768" s="121" t="s">
        <v>310</v>
      </c>
      <c r="D768" s="121">
        <v>637</v>
      </c>
      <c r="E768" s="121" t="s">
        <v>459</v>
      </c>
      <c r="F768" s="121" t="s">
        <v>460</v>
      </c>
      <c r="G768" s="121">
        <v>637</v>
      </c>
      <c r="H768" s="121">
        <v>1</v>
      </c>
      <c r="I768" s="121" t="s">
        <v>385</v>
      </c>
      <c r="J768" s="121">
        <v>2282</v>
      </c>
      <c r="K768" s="121" t="s">
        <v>949</v>
      </c>
      <c r="L768" s="121" t="s">
        <v>949</v>
      </c>
      <c r="M768" s="121" t="s">
        <v>614</v>
      </c>
      <c r="N768" s="124">
        <v>546</v>
      </c>
      <c r="O768" s="124" t="s">
        <v>612</v>
      </c>
      <c r="P768" s="124"/>
      <c r="Q768" s="121" t="s">
        <v>391</v>
      </c>
      <c r="R768" s="121"/>
    </row>
    <row r="769" spans="1:18" x14ac:dyDescent="0.2">
      <c r="A769" s="121">
        <v>40</v>
      </c>
      <c r="B769" s="121">
        <v>210</v>
      </c>
      <c r="C769" s="121" t="s">
        <v>310</v>
      </c>
      <c r="D769" s="121">
        <v>637</v>
      </c>
      <c r="E769" s="121" t="s">
        <v>459</v>
      </c>
      <c r="F769" s="121" t="s">
        <v>460</v>
      </c>
      <c r="G769" s="121">
        <v>637</v>
      </c>
      <c r="H769" s="121">
        <v>1</v>
      </c>
      <c r="I769" s="121" t="s">
        <v>385</v>
      </c>
      <c r="J769" s="121">
        <v>2283</v>
      </c>
      <c r="K769" s="121" t="s">
        <v>950</v>
      </c>
      <c r="L769" s="121" t="s">
        <v>950</v>
      </c>
      <c r="M769" s="121" t="s">
        <v>614</v>
      </c>
      <c r="N769" s="124">
        <v>778</v>
      </c>
      <c r="O769" s="124" t="s">
        <v>612</v>
      </c>
      <c r="P769" s="124"/>
      <c r="Q769" s="121" t="s">
        <v>391</v>
      </c>
      <c r="R769" s="121"/>
    </row>
    <row r="770" spans="1:18" x14ac:dyDescent="0.2">
      <c r="A770" s="121">
        <v>40</v>
      </c>
      <c r="B770" s="121">
        <v>210</v>
      </c>
      <c r="C770" s="121" t="s">
        <v>310</v>
      </c>
      <c r="D770" s="121">
        <v>637</v>
      </c>
      <c r="E770" s="121" t="s">
        <v>459</v>
      </c>
      <c r="F770" s="121" t="s">
        <v>460</v>
      </c>
      <c r="G770" s="121">
        <v>637</v>
      </c>
      <c r="H770" s="121">
        <v>1</v>
      </c>
      <c r="I770" s="121" t="s">
        <v>385</v>
      </c>
      <c r="J770" s="121">
        <v>2284</v>
      </c>
      <c r="K770" s="121" t="s">
        <v>951</v>
      </c>
      <c r="L770" s="121" t="s">
        <v>951</v>
      </c>
      <c r="M770" s="121" t="s">
        <v>614</v>
      </c>
      <c r="N770" s="124">
        <v>609</v>
      </c>
      <c r="O770" s="124" t="s">
        <v>612</v>
      </c>
      <c r="P770" s="124"/>
      <c r="Q770" s="121" t="s">
        <v>391</v>
      </c>
      <c r="R770" s="121"/>
    </row>
    <row r="771" spans="1:18" x14ac:dyDescent="0.2">
      <c r="A771" s="121">
        <v>31</v>
      </c>
      <c r="B771" s="121">
        <v>109</v>
      </c>
      <c r="C771" s="121" t="s">
        <v>848</v>
      </c>
      <c r="D771" s="121">
        <v>71</v>
      </c>
      <c r="E771" s="121" t="s">
        <v>375</v>
      </c>
      <c r="F771" s="121" t="s">
        <v>376</v>
      </c>
      <c r="G771" s="121">
        <v>1258</v>
      </c>
      <c r="H771" s="121">
        <v>2</v>
      </c>
      <c r="I771" s="121" t="s">
        <v>445</v>
      </c>
      <c r="J771" s="121">
        <v>3519</v>
      </c>
      <c r="K771" s="121">
        <v>19</v>
      </c>
      <c r="L771" s="121" t="s">
        <v>866</v>
      </c>
      <c r="M771" s="121" t="s">
        <v>502</v>
      </c>
      <c r="N771" s="124">
        <v>770</v>
      </c>
      <c r="O771" s="124" t="s">
        <v>380</v>
      </c>
      <c r="P771" s="124" t="s">
        <v>418</v>
      </c>
      <c r="Q771" s="121" t="s">
        <v>381</v>
      </c>
      <c r="R771" s="121"/>
    </row>
    <row r="772" spans="1:18" x14ac:dyDescent="0.2">
      <c r="A772" s="121">
        <v>31</v>
      </c>
      <c r="B772" s="121">
        <v>109</v>
      </c>
      <c r="C772" s="121" t="s">
        <v>848</v>
      </c>
      <c r="D772" s="121">
        <v>71</v>
      </c>
      <c r="E772" s="121" t="s">
        <v>375</v>
      </c>
      <c r="F772" s="121" t="s">
        <v>376</v>
      </c>
      <c r="G772" s="121">
        <v>1258</v>
      </c>
      <c r="H772" s="121">
        <v>2</v>
      </c>
      <c r="I772" s="121" t="s">
        <v>445</v>
      </c>
      <c r="J772" s="121">
        <v>3520</v>
      </c>
      <c r="K772" s="121" t="s">
        <v>652</v>
      </c>
      <c r="L772" s="121" t="s">
        <v>867</v>
      </c>
      <c r="M772" s="121" t="s">
        <v>502</v>
      </c>
      <c r="N772" s="124">
        <v>770</v>
      </c>
      <c r="O772" s="124" t="s">
        <v>380</v>
      </c>
      <c r="P772" s="124" t="s">
        <v>418</v>
      </c>
      <c r="Q772" s="121" t="s">
        <v>381</v>
      </c>
      <c r="R772" s="121"/>
    </row>
    <row r="773" spans="1:18" x14ac:dyDescent="0.2">
      <c r="A773" s="121">
        <v>40</v>
      </c>
      <c r="B773" s="121">
        <v>210</v>
      </c>
      <c r="C773" s="121" t="s">
        <v>310</v>
      </c>
      <c r="D773" s="121">
        <v>635</v>
      </c>
      <c r="E773" s="121" t="s">
        <v>454</v>
      </c>
      <c r="F773" s="121" t="s">
        <v>455</v>
      </c>
      <c r="G773" s="121">
        <v>635</v>
      </c>
      <c r="H773" s="121">
        <v>1</v>
      </c>
      <c r="I773" s="121" t="s">
        <v>385</v>
      </c>
      <c r="J773" s="121">
        <v>2287</v>
      </c>
      <c r="K773" s="121">
        <v>35</v>
      </c>
      <c r="L773" s="121">
        <v>35</v>
      </c>
      <c r="M773" s="121" t="s">
        <v>609</v>
      </c>
      <c r="N773" s="124">
        <v>939</v>
      </c>
      <c r="O773" s="124" t="s">
        <v>187</v>
      </c>
      <c r="P773" s="124"/>
      <c r="Q773" s="121" t="s">
        <v>187</v>
      </c>
      <c r="R773" s="121"/>
    </row>
    <row r="774" spans="1:18" x14ac:dyDescent="0.2">
      <c r="A774" s="121">
        <v>40</v>
      </c>
      <c r="B774" s="121">
        <v>210</v>
      </c>
      <c r="C774" s="121" t="s">
        <v>310</v>
      </c>
      <c r="D774" s="121">
        <v>635</v>
      </c>
      <c r="E774" s="121" t="s">
        <v>454</v>
      </c>
      <c r="F774" s="121" t="s">
        <v>455</v>
      </c>
      <c r="G774" s="121">
        <v>635</v>
      </c>
      <c r="H774" s="121">
        <v>1</v>
      </c>
      <c r="I774" s="121" t="s">
        <v>385</v>
      </c>
      <c r="J774" s="121">
        <v>2288</v>
      </c>
      <c r="K774" s="121">
        <v>33</v>
      </c>
      <c r="L774" s="121">
        <v>33</v>
      </c>
      <c r="M774" s="121" t="s">
        <v>609</v>
      </c>
      <c r="N774" s="124">
        <v>939</v>
      </c>
      <c r="O774" s="124" t="s">
        <v>187</v>
      </c>
      <c r="P774" s="124"/>
      <c r="Q774" s="121" t="s">
        <v>187</v>
      </c>
      <c r="R774" s="121"/>
    </row>
    <row r="775" spans="1:18" x14ac:dyDescent="0.2">
      <c r="A775" s="121">
        <v>31</v>
      </c>
      <c r="B775" s="121">
        <v>109</v>
      </c>
      <c r="C775" s="121" t="s">
        <v>848</v>
      </c>
      <c r="D775" s="121">
        <v>71</v>
      </c>
      <c r="E775" s="121" t="s">
        <v>375</v>
      </c>
      <c r="F775" s="121" t="s">
        <v>376</v>
      </c>
      <c r="G775" s="121">
        <v>1258</v>
      </c>
      <c r="H775" s="121">
        <v>2</v>
      </c>
      <c r="I775" s="121" t="s">
        <v>445</v>
      </c>
      <c r="J775" s="121">
        <v>3521</v>
      </c>
      <c r="K775" s="121" t="s">
        <v>868</v>
      </c>
      <c r="L775" s="121" t="s">
        <v>869</v>
      </c>
      <c r="M775" s="121" t="s">
        <v>502</v>
      </c>
      <c r="N775" s="124">
        <v>770</v>
      </c>
      <c r="O775" s="124" t="s">
        <v>380</v>
      </c>
      <c r="P775" s="124" t="s">
        <v>418</v>
      </c>
      <c r="Q775" s="121" t="s">
        <v>381</v>
      </c>
      <c r="R775" s="121"/>
    </row>
    <row r="776" spans="1:18" x14ac:dyDescent="0.2">
      <c r="A776" s="121">
        <v>32</v>
      </c>
      <c r="B776" s="121">
        <v>906</v>
      </c>
      <c r="C776" s="121" t="s">
        <v>870</v>
      </c>
      <c r="D776" s="121">
        <v>981</v>
      </c>
      <c r="E776" s="121">
        <v>200</v>
      </c>
      <c r="F776" s="121" t="s">
        <v>873</v>
      </c>
      <c r="G776" s="121">
        <v>991</v>
      </c>
      <c r="H776" s="121">
        <v>1</v>
      </c>
      <c r="I776" s="121" t="s">
        <v>385</v>
      </c>
      <c r="J776" s="121">
        <v>2858</v>
      </c>
      <c r="K776" s="121">
        <v>202</v>
      </c>
      <c r="L776" s="121">
        <v>202</v>
      </c>
      <c r="M776" s="121" t="s">
        <v>502</v>
      </c>
      <c r="N776" s="124">
        <v>811</v>
      </c>
      <c r="O776" s="124" t="s">
        <v>380</v>
      </c>
      <c r="P776" s="124"/>
      <c r="Q776" s="121" t="s">
        <v>381</v>
      </c>
      <c r="R776" s="121"/>
    </row>
    <row r="777" spans="1:18" x14ac:dyDescent="0.2">
      <c r="A777" s="121">
        <v>32</v>
      </c>
      <c r="B777" s="121">
        <v>906</v>
      </c>
      <c r="C777" s="121" t="s">
        <v>870</v>
      </c>
      <c r="D777" s="121">
        <v>981</v>
      </c>
      <c r="E777" s="121">
        <v>200</v>
      </c>
      <c r="F777" s="121" t="s">
        <v>873</v>
      </c>
      <c r="G777" s="121">
        <v>991</v>
      </c>
      <c r="H777" s="121">
        <v>1</v>
      </c>
      <c r="I777" s="121" t="s">
        <v>385</v>
      </c>
      <c r="J777" s="121">
        <v>2860</v>
      </c>
      <c r="K777" s="121">
        <v>204</v>
      </c>
      <c r="L777" s="121">
        <v>204</v>
      </c>
      <c r="M777" s="121" t="s">
        <v>502</v>
      </c>
      <c r="N777" s="124">
        <v>811</v>
      </c>
      <c r="O777" s="124" t="s">
        <v>380</v>
      </c>
      <c r="P777" s="124"/>
      <c r="Q777" s="121" t="s">
        <v>381</v>
      </c>
      <c r="R777" s="121"/>
    </row>
    <row r="778" spans="1:18" x14ac:dyDescent="0.2">
      <c r="A778" s="121">
        <v>32</v>
      </c>
      <c r="B778" s="121">
        <v>906</v>
      </c>
      <c r="C778" s="121" t="s">
        <v>870</v>
      </c>
      <c r="D778" s="121">
        <v>980</v>
      </c>
      <c r="E778" s="121">
        <v>100</v>
      </c>
      <c r="F778" s="121" t="s">
        <v>874</v>
      </c>
      <c r="G778" s="121">
        <v>990</v>
      </c>
      <c r="H778" s="121">
        <v>1</v>
      </c>
      <c r="I778" s="121" t="s">
        <v>385</v>
      </c>
      <c r="J778" s="121">
        <v>2863</v>
      </c>
      <c r="K778" s="121">
        <v>101</v>
      </c>
      <c r="L778" s="121">
        <v>101</v>
      </c>
      <c r="M778" s="121" t="s">
        <v>734</v>
      </c>
      <c r="N778" s="124">
        <v>810</v>
      </c>
      <c r="O778" s="124" t="s">
        <v>380</v>
      </c>
      <c r="P778" s="124"/>
      <c r="Q778" s="121" t="s">
        <v>381</v>
      </c>
      <c r="R778" s="121"/>
    </row>
    <row r="779" spans="1:18" x14ac:dyDescent="0.2">
      <c r="A779" s="121">
        <v>32</v>
      </c>
      <c r="B779" s="121">
        <v>906</v>
      </c>
      <c r="C779" s="121" t="s">
        <v>870</v>
      </c>
      <c r="D779" s="121">
        <v>980</v>
      </c>
      <c r="E779" s="121">
        <v>100</v>
      </c>
      <c r="F779" s="121" t="s">
        <v>874</v>
      </c>
      <c r="G779" s="121">
        <v>990</v>
      </c>
      <c r="H779" s="121">
        <v>1</v>
      </c>
      <c r="I779" s="121" t="s">
        <v>385</v>
      </c>
      <c r="J779" s="121">
        <v>2864</v>
      </c>
      <c r="K779" s="121">
        <v>106</v>
      </c>
      <c r="L779" s="121">
        <v>106</v>
      </c>
      <c r="M779" s="121" t="s">
        <v>734</v>
      </c>
      <c r="N779" s="124">
        <v>618</v>
      </c>
      <c r="O779" s="124" t="s">
        <v>380</v>
      </c>
      <c r="P779" s="124"/>
      <c r="Q779" s="121" t="s">
        <v>381</v>
      </c>
      <c r="R779" s="121"/>
    </row>
    <row r="780" spans="1:18" x14ac:dyDescent="0.2">
      <c r="A780" s="121">
        <v>32</v>
      </c>
      <c r="B780" s="121">
        <v>906</v>
      </c>
      <c r="C780" s="121" t="s">
        <v>870</v>
      </c>
      <c r="D780" s="121">
        <v>981</v>
      </c>
      <c r="E780" s="121">
        <v>200</v>
      </c>
      <c r="F780" s="121" t="s">
        <v>873</v>
      </c>
      <c r="G780" s="121">
        <v>991</v>
      </c>
      <c r="H780" s="121">
        <v>1</v>
      </c>
      <c r="I780" s="121" t="s">
        <v>385</v>
      </c>
      <c r="J780" s="121">
        <v>7588</v>
      </c>
      <c r="K780" s="121">
        <v>205</v>
      </c>
      <c r="L780" s="121">
        <v>205</v>
      </c>
      <c r="M780" s="121" t="s">
        <v>502</v>
      </c>
      <c r="N780" s="124">
        <v>729</v>
      </c>
      <c r="O780" s="124" t="s">
        <v>380</v>
      </c>
      <c r="P780" s="124"/>
      <c r="Q780" s="121" t="s">
        <v>381</v>
      </c>
      <c r="R780" s="121"/>
    </row>
    <row r="781" spans="1:18" x14ac:dyDescent="0.2">
      <c r="A781" s="121">
        <v>40</v>
      </c>
      <c r="B781" s="121">
        <v>210</v>
      </c>
      <c r="C781" s="121" t="s">
        <v>310</v>
      </c>
      <c r="D781" s="121">
        <v>634</v>
      </c>
      <c r="E781" s="121" t="s">
        <v>375</v>
      </c>
      <c r="F781" s="121" t="s">
        <v>376</v>
      </c>
      <c r="G781" s="121">
        <v>634</v>
      </c>
      <c r="H781" s="121">
        <v>1</v>
      </c>
      <c r="I781" s="121" t="s">
        <v>385</v>
      </c>
      <c r="J781" s="121">
        <v>7571</v>
      </c>
      <c r="K781" s="121" t="s">
        <v>827</v>
      </c>
      <c r="L781" s="121" t="s">
        <v>827</v>
      </c>
      <c r="M781" s="121" t="s">
        <v>509</v>
      </c>
      <c r="N781" s="124">
        <v>455</v>
      </c>
      <c r="O781" s="124" t="s">
        <v>411</v>
      </c>
      <c r="P781" s="124"/>
      <c r="Q781" s="121" t="s">
        <v>391</v>
      </c>
      <c r="R781" s="121"/>
    </row>
    <row r="782" spans="1:18" x14ac:dyDescent="0.2">
      <c r="A782" s="121">
        <v>40</v>
      </c>
      <c r="B782" s="121">
        <v>210</v>
      </c>
      <c r="C782" s="121" t="s">
        <v>310</v>
      </c>
      <c r="D782" s="121">
        <v>634</v>
      </c>
      <c r="E782" s="121" t="s">
        <v>375</v>
      </c>
      <c r="F782" s="121" t="s">
        <v>376</v>
      </c>
      <c r="G782" s="121">
        <v>634</v>
      </c>
      <c r="H782" s="121">
        <v>1</v>
      </c>
      <c r="I782" s="121" t="s">
        <v>385</v>
      </c>
      <c r="J782" s="121">
        <v>7572</v>
      </c>
      <c r="K782" s="121" t="s">
        <v>573</v>
      </c>
      <c r="L782" s="121" t="s">
        <v>573</v>
      </c>
      <c r="M782" s="121" t="s">
        <v>573</v>
      </c>
      <c r="N782" s="124">
        <v>353</v>
      </c>
      <c r="O782" s="124" t="s">
        <v>417</v>
      </c>
      <c r="P782" s="124"/>
      <c r="Q782" s="121" t="s">
        <v>391</v>
      </c>
      <c r="R782" s="121"/>
    </row>
    <row r="783" spans="1:18" x14ac:dyDescent="0.2">
      <c r="A783" s="121">
        <v>40</v>
      </c>
      <c r="B783" s="121">
        <v>210</v>
      </c>
      <c r="C783" s="121" t="s">
        <v>310</v>
      </c>
      <c r="D783" s="121">
        <v>634</v>
      </c>
      <c r="E783" s="121" t="s">
        <v>375</v>
      </c>
      <c r="F783" s="121" t="s">
        <v>376</v>
      </c>
      <c r="G783" s="121">
        <v>634</v>
      </c>
      <c r="H783" s="121">
        <v>1</v>
      </c>
      <c r="I783" s="121" t="s">
        <v>385</v>
      </c>
      <c r="J783" s="121">
        <v>7573</v>
      </c>
      <c r="K783" s="121" t="s">
        <v>952</v>
      </c>
      <c r="L783" s="121" t="s">
        <v>952</v>
      </c>
      <c r="M783" s="121" t="s">
        <v>953</v>
      </c>
      <c r="N783" s="124">
        <v>445</v>
      </c>
      <c r="O783" s="124" t="s">
        <v>548</v>
      </c>
      <c r="P783" s="124"/>
      <c r="Q783" s="121" t="s">
        <v>391</v>
      </c>
      <c r="R783" s="121"/>
    </row>
    <row r="784" spans="1:18" x14ac:dyDescent="0.2">
      <c r="A784" s="121">
        <v>40</v>
      </c>
      <c r="B784" s="121">
        <v>210</v>
      </c>
      <c r="C784" s="121" t="s">
        <v>310</v>
      </c>
      <c r="D784" s="121">
        <v>637</v>
      </c>
      <c r="E784" s="121" t="s">
        <v>459</v>
      </c>
      <c r="F784" s="121" t="s">
        <v>460</v>
      </c>
      <c r="G784" s="121">
        <v>637</v>
      </c>
      <c r="H784" s="121">
        <v>1</v>
      </c>
      <c r="I784" s="121" t="s">
        <v>385</v>
      </c>
      <c r="J784" s="121">
        <v>7574</v>
      </c>
      <c r="K784" s="121" t="s">
        <v>573</v>
      </c>
      <c r="L784" s="121" t="s">
        <v>573</v>
      </c>
      <c r="M784" s="121" t="s">
        <v>573</v>
      </c>
      <c r="N784" s="124">
        <v>1097</v>
      </c>
      <c r="O784" s="124" t="s">
        <v>417</v>
      </c>
      <c r="P784" s="124"/>
      <c r="Q784" s="121" t="s">
        <v>391</v>
      </c>
      <c r="R784" s="121"/>
    </row>
    <row r="785" spans="1:18" x14ac:dyDescent="0.2">
      <c r="A785" s="121">
        <v>32</v>
      </c>
      <c r="B785" s="121">
        <v>906</v>
      </c>
      <c r="C785" s="121" t="s">
        <v>870</v>
      </c>
      <c r="D785" s="121">
        <v>981</v>
      </c>
      <c r="E785" s="121">
        <v>200</v>
      </c>
      <c r="F785" s="121" t="s">
        <v>873</v>
      </c>
      <c r="G785" s="121">
        <v>991</v>
      </c>
      <c r="H785" s="121">
        <v>1</v>
      </c>
      <c r="I785" s="121" t="s">
        <v>385</v>
      </c>
      <c r="J785" s="121">
        <v>7589</v>
      </c>
      <c r="K785" s="121">
        <v>206</v>
      </c>
      <c r="L785" s="121">
        <v>206</v>
      </c>
      <c r="M785" s="121" t="s">
        <v>502</v>
      </c>
      <c r="N785" s="124">
        <v>720</v>
      </c>
      <c r="O785" s="124" t="s">
        <v>380</v>
      </c>
      <c r="P785" s="124"/>
      <c r="Q785" s="121" t="s">
        <v>381</v>
      </c>
      <c r="R785" s="121"/>
    </row>
    <row r="786" spans="1:18" x14ac:dyDescent="0.2">
      <c r="A786" s="121">
        <v>37</v>
      </c>
      <c r="B786" s="121">
        <v>110</v>
      </c>
      <c r="C786" s="121" t="s">
        <v>303</v>
      </c>
      <c r="D786" s="121">
        <v>80</v>
      </c>
      <c r="E786" s="121" t="s">
        <v>889</v>
      </c>
      <c r="F786" s="121" t="s">
        <v>890</v>
      </c>
      <c r="G786" s="121">
        <v>80</v>
      </c>
      <c r="H786" s="121">
        <v>1</v>
      </c>
      <c r="I786" s="121" t="s">
        <v>385</v>
      </c>
      <c r="J786" s="121">
        <v>703</v>
      </c>
      <c r="K786" s="121">
        <v>31</v>
      </c>
      <c r="L786" s="121">
        <v>31</v>
      </c>
      <c r="M786" s="121" t="s">
        <v>393</v>
      </c>
      <c r="N786" s="124">
        <v>894</v>
      </c>
      <c r="O786" s="124" t="s">
        <v>380</v>
      </c>
      <c r="P786" s="124" t="s">
        <v>1</v>
      </c>
      <c r="Q786" s="121" t="s">
        <v>381</v>
      </c>
      <c r="R786" s="121"/>
    </row>
    <row r="787" spans="1:18" x14ac:dyDescent="0.2">
      <c r="A787" s="121">
        <v>42</v>
      </c>
      <c r="B787" s="121">
        <v>202</v>
      </c>
      <c r="C787" s="121" t="s">
        <v>316</v>
      </c>
      <c r="D787" s="121">
        <v>572</v>
      </c>
      <c r="E787" s="121" t="s">
        <v>958</v>
      </c>
      <c r="F787" s="121" t="s">
        <v>959</v>
      </c>
      <c r="G787" s="121">
        <v>572</v>
      </c>
      <c r="H787" s="121">
        <v>1</v>
      </c>
      <c r="I787" s="121" t="s">
        <v>385</v>
      </c>
      <c r="J787" s="121">
        <v>896</v>
      </c>
      <c r="K787" s="121" t="s">
        <v>958</v>
      </c>
      <c r="L787" s="121" t="s">
        <v>958</v>
      </c>
      <c r="M787" s="121" t="s">
        <v>502</v>
      </c>
      <c r="N787" s="124">
        <v>573</v>
      </c>
      <c r="O787" s="124" t="s">
        <v>380</v>
      </c>
      <c r="P787" s="124"/>
      <c r="Q787" s="121" t="s">
        <v>391</v>
      </c>
      <c r="R787" s="121"/>
    </row>
    <row r="788" spans="1:18" x14ac:dyDescent="0.2">
      <c r="A788" s="121">
        <v>37</v>
      </c>
      <c r="B788" s="121">
        <v>110</v>
      </c>
      <c r="C788" s="121" t="s">
        <v>303</v>
      </c>
      <c r="D788" s="121">
        <v>81</v>
      </c>
      <c r="E788" s="121" t="s">
        <v>629</v>
      </c>
      <c r="F788" s="121" t="s">
        <v>630</v>
      </c>
      <c r="G788" s="121">
        <v>81</v>
      </c>
      <c r="H788" s="121">
        <v>1</v>
      </c>
      <c r="I788" s="121" t="s">
        <v>385</v>
      </c>
      <c r="J788" s="121">
        <v>704</v>
      </c>
      <c r="K788" s="121">
        <v>30</v>
      </c>
      <c r="L788" s="121">
        <v>30</v>
      </c>
      <c r="M788" s="121" t="s">
        <v>393</v>
      </c>
      <c r="N788" s="124">
        <v>894</v>
      </c>
      <c r="O788" s="124" t="s">
        <v>380</v>
      </c>
      <c r="P788" s="124" t="s">
        <v>1</v>
      </c>
      <c r="Q788" s="121" t="s">
        <v>381</v>
      </c>
      <c r="R788" s="121"/>
    </row>
    <row r="789" spans="1:18" x14ac:dyDescent="0.2">
      <c r="A789" s="121">
        <v>37</v>
      </c>
      <c r="B789" s="121">
        <v>110</v>
      </c>
      <c r="C789" s="121" t="s">
        <v>303</v>
      </c>
      <c r="D789" s="121">
        <v>82</v>
      </c>
      <c r="E789" s="121" t="s">
        <v>891</v>
      </c>
      <c r="F789" s="121" t="s">
        <v>892</v>
      </c>
      <c r="G789" s="121">
        <v>82</v>
      </c>
      <c r="H789" s="121">
        <v>1</v>
      </c>
      <c r="I789" s="121" t="s">
        <v>385</v>
      </c>
      <c r="J789" s="121">
        <v>705</v>
      </c>
      <c r="K789" s="121">
        <v>55</v>
      </c>
      <c r="L789" s="121">
        <v>55</v>
      </c>
      <c r="M789" s="121" t="s">
        <v>393</v>
      </c>
      <c r="N789" s="124">
        <v>894</v>
      </c>
      <c r="O789" s="124" t="s">
        <v>380</v>
      </c>
      <c r="P789" s="124" t="s">
        <v>1</v>
      </c>
      <c r="Q789" s="121" t="s">
        <v>381</v>
      </c>
      <c r="R789" s="121"/>
    </row>
    <row r="790" spans="1:18" x14ac:dyDescent="0.2">
      <c r="A790" s="121">
        <v>37</v>
      </c>
      <c r="B790" s="121">
        <v>110</v>
      </c>
      <c r="C790" s="121" t="s">
        <v>303</v>
      </c>
      <c r="D790" s="121">
        <v>83</v>
      </c>
      <c r="E790" s="121" t="s">
        <v>893</v>
      </c>
      <c r="F790" s="121" t="s">
        <v>894</v>
      </c>
      <c r="G790" s="121">
        <v>83</v>
      </c>
      <c r="H790" s="121">
        <v>1</v>
      </c>
      <c r="I790" s="121" t="s">
        <v>385</v>
      </c>
      <c r="J790" s="121">
        <v>706</v>
      </c>
      <c r="K790" s="121">
        <v>52</v>
      </c>
      <c r="L790" s="121">
        <v>52</v>
      </c>
      <c r="M790" s="121" t="s">
        <v>393</v>
      </c>
      <c r="N790" s="124">
        <v>894</v>
      </c>
      <c r="O790" s="124" t="s">
        <v>380</v>
      </c>
      <c r="P790" s="124" t="s">
        <v>1</v>
      </c>
      <c r="Q790" s="121" t="s">
        <v>381</v>
      </c>
      <c r="R790" s="121"/>
    </row>
    <row r="791" spans="1:18" x14ac:dyDescent="0.2">
      <c r="A791" s="121">
        <v>37</v>
      </c>
      <c r="B791" s="121">
        <v>110</v>
      </c>
      <c r="C791" s="121" t="s">
        <v>303</v>
      </c>
      <c r="D791" s="121">
        <v>84</v>
      </c>
      <c r="E791" s="121" t="s">
        <v>895</v>
      </c>
      <c r="F791" s="121" t="s">
        <v>896</v>
      </c>
      <c r="G791" s="121">
        <v>84</v>
      </c>
      <c r="H791" s="121">
        <v>1</v>
      </c>
      <c r="I791" s="121" t="s">
        <v>385</v>
      </c>
      <c r="J791" s="121">
        <v>707</v>
      </c>
      <c r="K791" s="121">
        <v>51</v>
      </c>
      <c r="L791" s="121">
        <v>51</v>
      </c>
      <c r="M791" s="121" t="s">
        <v>393</v>
      </c>
      <c r="N791" s="124">
        <v>938</v>
      </c>
      <c r="O791" s="124" t="s">
        <v>380</v>
      </c>
      <c r="P791" s="124" t="s">
        <v>1</v>
      </c>
      <c r="Q791" s="121" t="s">
        <v>381</v>
      </c>
      <c r="R791" s="121"/>
    </row>
    <row r="792" spans="1:18" x14ac:dyDescent="0.2">
      <c r="A792" s="121">
        <v>42</v>
      </c>
      <c r="B792" s="121">
        <v>202</v>
      </c>
      <c r="C792" s="121" t="s">
        <v>316</v>
      </c>
      <c r="D792" s="121">
        <v>577</v>
      </c>
      <c r="E792" s="121" t="s">
        <v>527</v>
      </c>
      <c r="F792" s="121" t="s">
        <v>528</v>
      </c>
      <c r="G792" s="121">
        <v>577</v>
      </c>
      <c r="H792" s="121">
        <v>1</v>
      </c>
      <c r="I792" s="121" t="s">
        <v>385</v>
      </c>
      <c r="J792" s="121">
        <v>901</v>
      </c>
      <c r="K792" s="121" t="s">
        <v>527</v>
      </c>
      <c r="L792" s="121" t="s">
        <v>962</v>
      </c>
      <c r="M792" s="121" t="s">
        <v>838</v>
      </c>
      <c r="N792" s="124">
        <v>828</v>
      </c>
      <c r="O792" s="124" t="s">
        <v>411</v>
      </c>
      <c r="P792" s="124" t="s">
        <v>696</v>
      </c>
      <c r="Q792" s="121" t="s">
        <v>391</v>
      </c>
      <c r="R792" s="121"/>
    </row>
    <row r="793" spans="1:18" x14ac:dyDescent="0.2">
      <c r="A793" s="121">
        <v>42</v>
      </c>
      <c r="B793" s="121">
        <v>202</v>
      </c>
      <c r="C793" s="121" t="s">
        <v>316</v>
      </c>
      <c r="D793" s="121">
        <v>578</v>
      </c>
      <c r="E793" s="121" t="s">
        <v>963</v>
      </c>
      <c r="F793" s="121" t="s">
        <v>964</v>
      </c>
      <c r="G793" s="121">
        <v>578</v>
      </c>
      <c r="H793" s="121">
        <v>1</v>
      </c>
      <c r="I793" s="121" t="s">
        <v>385</v>
      </c>
      <c r="J793" s="121">
        <v>902</v>
      </c>
      <c r="K793" s="121" t="s">
        <v>965</v>
      </c>
      <c r="L793" s="121" t="s">
        <v>966</v>
      </c>
      <c r="M793" s="121" t="s">
        <v>560</v>
      </c>
      <c r="N793" s="124">
        <v>432</v>
      </c>
      <c r="O793" s="124" t="s">
        <v>561</v>
      </c>
      <c r="P793" s="124"/>
      <c r="Q793" s="121" t="s">
        <v>391</v>
      </c>
      <c r="R793" s="121"/>
    </row>
    <row r="794" spans="1:18" x14ac:dyDescent="0.2">
      <c r="A794" s="121">
        <v>37</v>
      </c>
      <c r="B794" s="121">
        <v>110</v>
      </c>
      <c r="C794" s="121" t="s">
        <v>303</v>
      </c>
      <c r="D794" s="121">
        <v>85</v>
      </c>
      <c r="E794" s="121" t="s">
        <v>897</v>
      </c>
      <c r="F794" s="121" t="s">
        <v>898</v>
      </c>
      <c r="G794" s="121">
        <v>85</v>
      </c>
      <c r="H794" s="121">
        <v>1</v>
      </c>
      <c r="I794" s="121" t="s">
        <v>385</v>
      </c>
      <c r="J794" s="121">
        <v>708</v>
      </c>
      <c r="K794" s="121">
        <v>50</v>
      </c>
      <c r="L794" s="121">
        <v>50</v>
      </c>
      <c r="M794" s="121" t="s">
        <v>379</v>
      </c>
      <c r="N794" s="124">
        <v>898</v>
      </c>
      <c r="O794" s="124" t="s">
        <v>380</v>
      </c>
      <c r="P794" s="124" t="s">
        <v>1</v>
      </c>
      <c r="Q794" s="121" t="s">
        <v>381</v>
      </c>
      <c r="R794" s="121"/>
    </row>
    <row r="795" spans="1:18" x14ac:dyDescent="0.2">
      <c r="A795" s="121">
        <v>42</v>
      </c>
      <c r="B795" s="121">
        <v>202</v>
      </c>
      <c r="C795" s="121" t="s">
        <v>316</v>
      </c>
      <c r="D795" s="121">
        <v>567</v>
      </c>
      <c r="E795" s="121" t="s">
        <v>454</v>
      </c>
      <c r="F795" s="121" t="s">
        <v>455</v>
      </c>
      <c r="G795" s="121">
        <v>567</v>
      </c>
      <c r="H795" s="121">
        <v>1</v>
      </c>
      <c r="I795" s="121" t="s">
        <v>385</v>
      </c>
      <c r="J795" s="121">
        <v>1256</v>
      </c>
      <c r="K795" s="121">
        <v>223</v>
      </c>
      <c r="L795" s="121">
        <v>223</v>
      </c>
      <c r="M795" s="121" t="s">
        <v>610</v>
      </c>
      <c r="N795" s="124">
        <v>733</v>
      </c>
      <c r="O795" s="124" t="s">
        <v>186</v>
      </c>
      <c r="P795" s="124"/>
      <c r="Q795" s="121" t="s">
        <v>186</v>
      </c>
      <c r="R795" s="121"/>
    </row>
    <row r="796" spans="1:18" x14ac:dyDescent="0.2">
      <c r="A796" s="121">
        <v>37</v>
      </c>
      <c r="B796" s="121">
        <v>110</v>
      </c>
      <c r="C796" s="121" t="s">
        <v>303</v>
      </c>
      <c r="D796" s="121">
        <v>86</v>
      </c>
      <c r="E796" s="121" t="s">
        <v>899</v>
      </c>
      <c r="F796" s="121" t="s">
        <v>900</v>
      </c>
      <c r="G796" s="121">
        <v>86</v>
      </c>
      <c r="H796" s="121">
        <v>1</v>
      </c>
      <c r="I796" s="121" t="s">
        <v>385</v>
      </c>
      <c r="J796" s="121">
        <v>709</v>
      </c>
      <c r="K796" s="121">
        <v>45</v>
      </c>
      <c r="L796" s="121">
        <v>45</v>
      </c>
      <c r="M796" s="121" t="s">
        <v>379</v>
      </c>
      <c r="N796" s="124">
        <v>898</v>
      </c>
      <c r="O796" s="124" t="s">
        <v>380</v>
      </c>
      <c r="P796" s="124" t="s">
        <v>1</v>
      </c>
      <c r="Q796" s="121" t="s">
        <v>381</v>
      </c>
      <c r="R796" s="121"/>
    </row>
    <row r="797" spans="1:18" x14ac:dyDescent="0.2">
      <c r="A797" s="121">
        <v>37</v>
      </c>
      <c r="B797" s="121">
        <v>110</v>
      </c>
      <c r="C797" s="121" t="s">
        <v>303</v>
      </c>
      <c r="D797" s="121">
        <v>87</v>
      </c>
      <c r="E797" s="121" t="s">
        <v>901</v>
      </c>
      <c r="F797" s="121" t="s">
        <v>902</v>
      </c>
      <c r="G797" s="121">
        <v>87</v>
      </c>
      <c r="H797" s="121">
        <v>1</v>
      </c>
      <c r="I797" s="121" t="s">
        <v>385</v>
      </c>
      <c r="J797" s="121">
        <v>710</v>
      </c>
      <c r="K797" s="121">
        <v>42</v>
      </c>
      <c r="L797" s="121">
        <v>42</v>
      </c>
      <c r="M797" s="121" t="s">
        <v>393</v>
      </c>
      <c r="N797" s="124">
        <v>721</v>
      </c>
      <c r="O797" s="124" t="s">
        <v>380</v>
      </c>
      <c r="P797" s="124" t="s">
        <v>1</v>
      </c>
      <c r="Q797" s="121" t="s">
        <v>381</v>
      </c>
      <c r="R797" s="121"/>
    </row>
    <row r="798" spans="1:18" x14ac:dyDescent="0.2">
      <c r="A798" s="121">
        <v>42</v>
      </c>
      <c r="B798" s="121">
        <v>202</v>
      </c>
      <c r="C798" s="121" t="s">
        <v>316</v>
      </c>
      <c r="D798" s="121">
        <v>567</v>
      </c>
      <c r="E798" s="121" t="s">
        <v>454</v>
      </c>
      <c r="F798" s="121" t="s">
        <v>455</v>
      </c>
      <c r="G798" s="121">
        <v>567</v>
      </c>
      <c r="H798" s="121">
        <v>1</v>
      </c>
      <c r="I798" s="121" t="s">
        <v>385</v>
      </c>
      <c r="J798" s="121">
        <v>1375</v>
      </c>
      <c r="K798" s="121">
        <v>226</v>
      </c>
      <c r="L798" s="121">
        <v>226</v>
      </c>
      <c r="M798" s="121" t="s">
        <v>609</v>
      </c>
      <c r="N798" s="124">
        <v>968</v>
      </c>
      <c r="O798" s="124" t="s">
        <v>187</v>
      </c>
      <c r="P798" s="124"/>
      <c r="Q798" s="121" t="s">
        <v>187</v>
      </c>
      <c r="R798" s="121"/>
    </row>
    <row r="799" spans="1:18" x14ac:dyDescent="0.2">
      <c r="A799" s="121">
        <v>42</v>
      </c>
      <c r="B799" s="121">
        <v>202</v>
      </c>
      <c r="C799" s="121" t="s">
        <v>316</v>
      </c>
      <c r="D799" s="121">
        <v>567</v>
      </c>
      <c r="E799" s="121" t="s">
        <v>454</v>
      </c>
      <c r="F799" s="121" t="s">
        <v>455</v>
      </c>
      <c r="G799" s="121">
        <v>567</v>
      </c>
      <c r="H799" s="121">
        <v>1</v>
      </c>
      <c r="I799" s="121" t="s">
        <v>385</v>
      </c>
      <c r="J799" s="121">
        <v>1376</v>
      </c>
      <c r="K799" s="121">
        <v>224</v>
      </c>
      <c r="L799" s="121">
        <v>224</v>
      </c>
      <c r="M799" s="121" t="s">
        <v>609</v>
      </c>
      <c r="N799" s="124">
        <v>891</v>
      </c>
      <c r="O799" s="124" t="s">
        <v>187</v>
      </c>
      <c r="P799" s="124"/>
      <c r="Q799" s="121" t="s">
        <v>187</v>
      </c>
      <c r="R799" s="121"/>
    </row>
    <row r="800" spans="1:18" x14ac:dyDescent="0.2">
      <c r="A800" s="121">
        <v>42</v>
      </c>
      <c r="B800" s="121">
        <v>202</v>
      </c>
      <c r="C800" s="121" t="s">
        <v>316</v>
      </c>
      <c r="D800" s="121">
        <v>567</v>
      </c>
      <c r="E800" s="121" t="s">
        <v>454</v>
      </c>
      <c r="F800" s="121" t="s">
        <v>455</v>
      </c>
      <c r="G800" s="121">
        <v>567</v>
      </c>
      <c r="H800" s="121">
        <v>1</v>
      </c>
      <c r="I800" s="121" t="s">
        <v>385</v>
      </c>
      <c r="J800" s="121">
        <v>1377</v>
      </c>
      <c r="K800" s="121">
        <v>222</v>
      </c>
      <c r="L800" s="121" t="s">
        <v>440</v>
      </c>
      <c r="M800" s="121" t="s">
        <v>441</v>
      </c>
      <c r="N800" s="124">
        <v>1610</v>
      </c>
      <c r="O800" s="124" t="s">
        <v>442</v>
      </c>
      <c r="P800" s="124"/>
      <c r="Q800" s="121" t="s">
        <v>391</v>
      </c>
      <c r="R800" s="121"/>
    </row>
    <row r="801" spans="1:18" x14ac:dyDescent="0.2">
      <c r="A801" s="121">
        <v>42</v>
      </c>
      <c r="B801" s="121">
        <v>202</v>
      </c>
      <c r="C801" s="121" t="s">
        <v>316</v>
      </c>
      <c r="D801" s="121">
        <v>567</v>
      </c>
      <c r="E801" s="121" t="s">
        <v>454</v>
      </c>
      <c r="F801" s="121" t="s">
        <v>455</v>
      </c>
      <c r="G801" s="121">
        <v>567</v>
      </c>
      <c r="H801" s="127">
        <v>1</v>
      </c>
      <c r="I801" s="121" t="s">
        <v>385</v>
      </c>
      <c r="J801" s="121">
        <v>1378</v>
      </c>
      <c r="K801" s="121">
        <v>201</v>
      </c>
      <c r="L801" s="121" t="s">
        <v>967</v>
      </c>
      <c r="M801" s="121" t="s">
        <v>389</v>
      </c>
      <c r="N801" s="124">
        <v>2395</v>
      </c>
      <c r="O801" s="124" t="s">
        <v>390</v>
      </c>
      <c r="P801" s="124"/>
      <c r="Q801" s="121" t="s">
        <v>391</v>
      </c>
      <c r="R801" s="121"/>
    </row>
    <row r="802" spans="1:18" x14ac:dyDescent="0.2">
      <c r="A802" s="121">
        <v>37</v>
      </c>
      <c r="B802" s="121">
        <v>110</v>
      </c>
      <c r="C802" s="121" t="s">
        <v>303</v>
      </c>
      <c r="D802" s="121">
        <v>88</v>
      </c>
      <c r="E802" s="121" t="s">
        <v>903</v>
      </c>
      <c r="F802" s="121" t="s">
        <v>904</v>
      </c>
      <c r="G802" s="121">
        <v>88</v>
      </c>
      <c r="H802" s="121">
        <v>1</v>
      </c>
      <c r="I802" s="121" t="s">
        <v>385</v>
      </c>
      <c r="J802" s="121">
        <v>711</v>
      </c>
      <c r="K802" s="121">
        <v>43</v>
      </c>
      <c r="L802" s="121">
        <v>43</v>
      </c>
      <c r="M802" s="121" t="s">
        <v>393</v>
      </c>
      <c r="N802" s="124">
        <v>721</v>
      </c>
      <c r="O802" s="124" t="s">
        <v>380</v>
      </c>
      <c r="P802" s="124" t="s">
        <v>1</v>
      </c>
      <c r="Q802" s="121" t="s">
        <v>381</v>
      </c>
      <c r="R802" s="121"/>
    </row>
    <row r="803" spans="1:18" x14ac:dyDescent="0.2">
      <c r="A803" s="121">
        <v>37</v>
      </c>
      <c r="B803" s="121">
        <v>110</v>
      </c>
      <c r="C803" s="121" t="s">
        <v>303</v>
      </c>
      <c r="D803" s="121">
        <v>89</v>
      </c>
      <c r="E803" s="121" t="s">
        <v>905</v>
      </c>
      <c r="F803" s="121" t="s">
        <v>906</v>
      </c>
      <c r="G803" s="121">
        <v>89</v>
      </c>
      <c r="H803" s="121">
        <v>1</v>
      </c>
      <c r="I803" s="121" t="s">
        <v>385</v>
      </c>
      <c r="J803" s="121">
        <v>712</v>
      </c>
      <c r="K803" s="121">
        <v>46</v>
      </c>
      <c r="L803" s="121">
        <v>46</v>
      </c>
      <c r="M803" s="121" t="s">
        <v>393</v>
      </c>
      <c r="N803" s="124">
        <v>898</v>
      </c>
      <c r="O803" s="124" t="s">
        <v>380</v>
      </c>
      <c r="P803" s="124" t="s">
        <v>1</v>
      </c>
      <c r="Q803" s="121" t="s">
        <v>381</v>
      </c>
      <c r="R803" s="121"/>
    </row>
    <row r="804" spans="1:18" x14ac:dyDescent="0.2">
      <c r="A804" s="121">
        <v>42</v>
      </c>
      <c r="B804" s="121">
        <v>202</v>
      </c>
      <c r="C804" s="121" t="s">
        <v>316</v>
      </c>
      <c r="D804" s="121">
        <v>566</v>
      </c>
      <c r="E804" s="121" t="s">
        <v>375</v>
      </c>
      <c r="F804" s="121" t="s">
        <v>376</v>
      </c>
      <c r="G804" s="121">
        <v>566</v>
      </c>
      <c r="H804" s="121">
        <v>1</v>
      </c>
      <c r="I804" s="121" t="s">
        <v>385</v>
      </c>
      <c r="J804" s="121">
        <v>1381</v>
      </c>
      <c r="K804" s="121">
        <v>13</v>
      </c>
      <c r="L804" s="121">
        <v>13</v>
      </c>
      <c r="M804" s="121" t="s">
        <v>609</v>
      </c>
      <c r="N804" s="124">
        <v>719</v>
      </c>
      <c r="O804" s="124" t="s">
        <v>187</v>
      </c>
      <c r="P804" s="124"/>
      <c r="Q804" s="121" t="s">
        <v>187</v>
      </c>
      <c r="R804" s="121"/>
    </row>
    <row r="805" spans="1:18" x14ac:dyDescent="0.2">
      <c r="A805" s="121">
        <v>37</v>
      </c>
      <c r="B805" s="121">
        <v>110</v>
      </c>
      <c r="C805" s="121" t="s">
        <v>303</v>
      </c>
      <c r="D805" s="121">
        <v>90</v>
      </c>
      <c r="E805" s="121" t="s">
        <v>907</v>
      </c>
      <c r="F805" s="121" t="s">
        <v>908</v>
      </c>
      <c r="G805" s="121">
        <v>90</v>
      </c>
      <c r="H805" s="121">
        <v>1</v>
      </c>
      <c r="I805" s="121" t="s">
        <v>385</v>
      </c>
      <c r="J805" s="121">
        <v>713</v>
      </c>
      <c r="K805" s="121">
        <v>47</v>
      </c>
      <c r="L805" s="121">
        <v>47</v>
      </c>
      <c r="M805" s="121" t="s">
        <v>393</v>
      </c>
      <c r="N805" s="124">
        <v>898</v>
      </c>
      <c r="O805" s="124" t="s">
        <v>380</v>
      </c>
      <c r="P805" s="124" t="s">
        <v>1</v>
      </c>
      <c r="Q805" s="121" t="s">
        <v>381</v>
      </c>
      <c r="R805" s="121"/>
    </row>
    <row r="806" spans="1:18" x14ac:dyDescent="0.2">
      <c r="A806" s="121">
        <v>37</v>
      </c>
      <c r="B806" s="121">
        <v>110</v>
      </c>
      <c r="C806" s="121" t="s">
        <v>303</v>
      </c>
      <c r="D806" s="121">
        <v>91</v>
      </c>
      <c r="E806" s="121" t="s">
        <v>909</v>
      </c>
      <c r="F806" s="121" t="s">
        <v>910</v>
      </c>
      <c r="G806" s="121">
        <v>91</v>
      </c>
      <c r="H806" s="121">
        <v>1</v>
      </c>
      <c r="I806" s="121" t="s">
        <v>385</v>
      </c>
      <c r="J806" s="121">
        <v>714</v>
      </c>
      <c r="K806" s="121">
        <v>48</v>
      </c>
      <c r="L806" s="121">
        <v>48</v>
      </c>
      <c r="M806" s="121" t="s">
        <v>393</v>
      </c>
      <c r="N806" s="124">
        <v>898</v>
      </c>
      <c r="O806" s="124" t="s">
        <v>380</v>
      </c>
      <c r="P806" s="124" t="s">
        <v>1</v>
      </c>
      <c r="Q806" s="121" t="s">
        <v>381</v>
      </c>
      <c r="R806" s="121"/>
    </row>
    <row r="807" spans="1:18" x14ac:dyDescent="0.2">
      <c r="A807" s="121">
        <v>37</v>
      </c>
      <c r="B807" s="121">
        <v>110</v>
      </c>
      <c r="C807" s="121" t="s">
        <v>303</v>
      </c>
      <c r="D807" s="121">
        <v>92</v>
      </c>
      <c r="E807" s="121" t="s">
        <v>911</v>
      </c>
      <c r="F807" s="121" t="s">
        <v>912</v>
      </c>
      <c r="G807" s="121">
        <v>92</v>
      </c>
      <c r="H807" s="121">
        <v>1</v>
      </c>
      <c r="I807" s="121" t="s">
        <v>385</v>
      </c>
      <c r="J807" s="121">
        <v>715</v>
      </c>
      <c r="K807" s="121">
        <v>49</v>
      </c>
      <c r="L807" s="121">
        <v>49</v>
      </c>
      <c r="M807" s="121" t="s">
        <v>393</v>
      </c>
      <c r="N807" s="124">
        <v>898</v>
      </c>
      <c r="O807" s="124" t="s">
        <v>380</v>
      </c>
      <c r="P807" s="124" t="s">
        <v>1</v>
      </c>
      <c r="Q807" s="121" t="s">
        <v>381</v>
      </c>
      <c r="R807" s="121"/>
    </row>
    <row r="808" spans="1:18" x14ac:dyDescent="0.2">
      <c r="A808" s="121">
        <v>37</v>
      </c>
      <c r="B808" s="121">
        <v>110</v>
      </c>
      <c r="C808" s="121" t="s">
        <v>303</v>
      </c>
      <c r="D808" s="121">
        <v>78</v>
      </c>
      <c r="E808" s="121" t="s">
        <v>743</v>
      </c>
      <c r="F808" s="121" t="s">
        <v>744</v>
      </c>
      <c r="G808" s="121">
        <v>78</v>
      </c>
      <c r="H808" s="121">
        <v>1</v>
      </c>
      <c r="I808" s="121" t="s">
        <v>385</v>
      </c>
      <c r="J808" s="121">
        <v>1824</v>
      </c>
      <c r="K808" s="121">
        <v>122</v>
      </c>
      <c r="L808" s="121" t="s">
        <v>915</v>
      </c>
      <c r="M808" s="121" t="s">
        <v>383</v>
      </c>
      <c r="N808" s="124">
        <v>831</v>
      </c>
      <c r="O808" s="124" t="s">
        <v>380</v>
      </c>
      <c r="P808" s="124"/>
      <c r="Q808" s="121" t="s">
        <v>381</v>
      </c>
      <c r="R808" s="121"/>
    </row>
    <row r="809" spans="1:18" x14ac:dyDescent="0.2">
      <c r="A809" s="121">
        <v>37</v>
      </c>
      <c r="B809" s="121">
        <v>110</v>
      </c>
      <c r="C809" s="121" t="s">
        <v>303</v>
      </c>
      <c r="D809" s="121">
        <v>78</v>
      </c>
      <c r="E809" s="121" t="s">
        <v>743</v>
      </c>
      <c r="F809" s="121" t="s">
        <v>744</v>
      </c>
      <c r="G809" s="121">
        <v>78</v>
      </c>
      <c r="H809" s="121">
        <v>1</v>
      </c>
      <c r="I809" s="121" t="s">
        <v>385</v>
      </c>
      <c r="J809" s="121">
        <v>1826</v>
      </c>
      <c r="K809" s="121">
        <v>124</v>
      </c>
      <c r="L809" s="121" t="s">
        <v>917</v>
      </c>
      <c r="M809" s="121" t="s">
        <v>383</v>
      </c>
      <c r="N809" s="124">
        <v>866</v>
      </c>
      <c r="O809" s="124" t="s">
        <v>380</v>
      </c>
      <c r="P809" s="124"/>
      <c r="Q809" s="121" t="s">
        <v>381</v>
      </c>
      <c r="R809" s="121"/>
    </row>
    <row r="810" spans="1:18" x14ac:dyDescent="0.2">
      <c r="A810" s="121">
        <v>37</v>
      </c>
      <c r="B810" s="121">
        <v>110</v>
      </c>
      <c r="C810" s="121" t="s">
        <v>303</v>
      </c>
      <c r="D810" s="121">
        <v>78</v>
      </c>
      <c r="E810" s="121" t="s">
        <v>743</v>
      </c>
      <c r="F810" s="121" t="s">
        <v>744</v>
      </c>
      <c r="G810" s="121">
        <v>78</v>
      </c>
      <c r="H810" s="121">
        <v>1</v>
      </c>
      <c r="I810" s="121" t="s">
        <v>385</v>
      </c>
      <c r="J810" s="121">
        <v>1827</v>
      </c>
      <c r="K810" s="121">
        <v>126</v>
      </c>
      <c r="L810" s="121" t="s">
        <v>918</v>
      </c>
      <c r="M810" s="121" t="s">
        <v>383</v>
      </c>
      <c r="N810" s="124">
        <v>828</v>
      </c>
      <c r="O810" s="124" t="s">
        <v>380</v>
      </c>
      <c r="P810" s="124"/>
      <c r="Q810" s="121" t="s">
        <v>381</v>
      </c>
      <c r="R810" s="121"/>
    </row>
    <row r="811" spans="1:18" x14ac:dyDescent="0.2">
      <c r="A811" s="121">
        <v>42</v>
      </c>
      <c r="B811" s="121">
        <v>202</v>
      </c>
      <c r="C811" s="121" t="s">
        <v>316</v>
      </c>
      <c r="D811" s="121">
        <v>566</v>
      </c>
      <c r="E811" s="121" t="s">
        <v>375</v>
      </c>
      <c r="F811" s="121" t="s">
        <v>376</v>
      </c>
      <c r="G811" s="121">
        <v>566</v>
      </c>
      <c r="H811" s="121">
        <v>1</v>
      </c>
      <c r="I811" s="121" t="s">
        <v>385</v>
      </c>
      <c r="J811" s="121">
        <v>1388</v>
      </c>
      <c r="K811" s="121" t="s">
        <v>745</v>
      </c>
      <c r="L811" s="121" t="s">
        <v>745</v>
      </c>
      <c r="M811" s="121" t="s">
        <v>574</v>
      </c>
      <c r="N811" s="124">
        <v>3850</v>
      </c>
      <c r="O811" s="124" t="s">
        <v>417</v>
      </c>
      <c r="P811" s="124"/>
      <c r="Q811" s="121" t="s">
        <v>391</v>
      </c>
      <c r="R811" s="121"/>
    </row>
    <row r="812" spans="1:18" x14ac:dyDescent="0.2">
      <c r="A812" s="121">
        <v>42</v>
      </c>
      <c r="B812" s="121">
        <v>202</v>
      </c>
      <c r="C812" s="121" t="s">
        <v>316</v>
      </c>
      <c r="D812" s="121">
        <v>566</v>
      </c>
      <c r="E812" s="121" t="s">
        <v>375</v>
      </c>
      <c r="F812" s="121" t="s">
        <v>376</v>
      </c>
      <c r="G812" s="121">
        <v>566</v>
      </c>
      <c r="H812" s="121">
        <v>1</v>
      </c>
      <c r="I812" s="121" t="s">
        <v>385</v>
      </c>
      <c r="J812" s="121">
        <v>1389</v>
      </c>
      <c r="K812" s="121">
        <v>9</v>
      </c>
      <c r="L812" s="121">
        <v>9</v>
      </c>
      <c r="M812" s="121" t="s">
        <v>502</v>
      </c>
      <c r="N812" s="124">
        <v>595</v>
      </c>
      <c r="O812" s="124" t="s">
        <v>380</v>
      </c>
      <c r="P812" s="124"/>
      <c r="Q812" s="121" t="s">
        <v>391</v>
      </c>
      <c r="R812" s="121"/>
    </row>
    <row r="813" spans="1:18" x14ac:dyDescent="0.2">
      <c r="A813" s="121">
        <v>37</v>
      </c>
      <c r="B813" s="121">
        <v>110</v>
      </c>
      <c r="C813" s="121" t="s">
        <v>303</v>
      </c>
      <c r="D813" s="121">
        <v>78</v>
      </c>
      <c r="E813" s="121" t="s">
        <v>743</v>
      </c>
      <c r="F813" s="121" t="s">
        <v>744</v>
      </c>
      <c r="G813" s="121">
        <v>1274</v>
      </c>
      <c r="H813" s="121">
        <v>2</v>
      </c>
      <c r="I813" s="121" t="s">
        <v>377</v>
      </c>
      <c r="J813" s="121">
        <v>1828</v>
      </c>
      <c r="K813" s="121">
        <v>202</v>
      </c>
      <c r="L813" s="121" t="s">
        <v>919</v>
      </c>
      <c r="M813" s="121" t="s">
        <v>393</v>
      </c>
      <c r="N813" s="124">
        <v>788</v>
      </c>
      <c r="O813" s="124" t="s">
        <v>380</v>
      </c>
      <c r="P813" s="124"/>
      <c r="Q813" s="121" t="s">
        <v>381</v>
      </c>
      <c r="R813" s="121"/>
    </row>
    <row r="814" spans="1:18" x14ac:dyDescent="0.2">
      <c r="A814" s="121">
        <v>37</v>
      </c>
      <c r="B814" s="121">
        <v>110</v>
      </c>
      <c r="C814" s="121" t="s">
        <v>303</v>
      </c>
      <c r="D814" s="121">
        <v>78</v>
      </c>
      <c r="E814" s="121" t="s">
        <v>743</v>
      </c>
      <c r="F814" s="121" t="s">
        <v>744</v>
      </c>
      <c r="G814" s="121">
        <v>1274</v>
      </c>
      <c r="H814" s="121">
        <v>2</v>
      </c>
      <c r="I814" s="121" t="s">
        <v>377</v>
      </c>
      <c r="J814" s="121">
        <v>1829</v>
      </c>
      <c r="K814" s="121">
        <v>204</v>
      </c>
      <c r="L814" s="121" t="s">
        <v>920</v>
      </c>
      <c r="M814" s="121" t="s">
        <v>393</v>
      </c>
      <c r="N814" s="124">
        <v>868</v>
      </c>
      <c r="O814" s="124" t="s">
        <v>380</v>
      </c>
      <c r="P814" s="124"/>
      <c r="Q814" s="121" t="s">
        <v>381</v>
      </c>
      <c r="R814" s="121"/>
    </row>
    <row r="815" spans="1:18" x14ac:dyDescent="0.2">
      <c r="A815" s="121">
        <v>37</v>
      </c>
      <c r="B815" s="121">
        <v>110</v>
      </c>
      <c r="C815" s="121" t="s">
        <v>303</v>
      </c>
      <c r="D815" s="121">
        <v>78</v>
      </c>
      <c r="E815" s="121" t="s">
        <v>743</v>
      </c>
      <c r="F815" s="121" t="s">
        <v>744</v>
      </c>
      <c r="G815" s="121">
        <v>1274</v>
      </c>
      <c r="H815" s="121">
        <v>2</v>
      </c>
      <c r="I815" s="121" t="s">
        <v>377</v>
      </c>
      <c r="J815" s="121">
        <v>1830</v>
      </c>
      <c r="K815" s="121">
        <v>206</v>
      </c>
      <c r="L815" s="121" t="s">
        <v>921</v>
      </c>
      <c r="M815" s="121" t="s">
        <v>393</v>
      </c>
      <c r="N815" s="124">
        <v>869</v>
      </c>
      <c r="O815" s="124" t="s">
        <v>380</v>
      </c>
      <c r="P815" s="124"/>
      <c r="Q815" s="121" t="s">
        <v>381</v>
      </c>
      <c r="R815" s="121"/>
    </row>
    <row r="816" spans="1:18" x14ac:dyDescent="0.2">
      <c r="A816" s="121">
        <v>37</v>
      </c>
      <c r="B816" s="121">
        <v>110</v>
      </c>
      <c r="C816" s="121" t="s">
        <v>303</v>
      </c>
      <c r="D816" s="121">
        <v>78</v>
      </c>
      <c r="E816" s="121" t="s">
        <v>743</v>
      </c>
      <c r="F816" s="121" t="s">
        <v>744</v>
      </c>
      <c r="G816" s="121">
        <v>1274</v>
      </c>
      <c r="H816" s="121">
        <v>2</v>
      </c>
      <c r="I816" s="121" t="s">
        <v>377</v>
      </c>
      <c r="J816" s="121">
        <v>1831</v>
      </c>
      <c r="K816" s="121">
        <v>208</v>
      </c>
      <c r="L816" s="121" t="s">
        <v>922</v>
      </c>
      <c r="M816" s="121" t="s">
        <v>393</v>
      </c>
      <c r="N816" s="124">
        <v>871</v>
      </c>
      <c r="O816" s="124" t="s">
        <v>380</v>
      </c>
      <c r="P816" s="124"/>
      <c r="Q816" s="121" t="s">
        <v>381</v>
      </c>
      <c r="R816" s="121"/>
    </row>
    <row r="817" spans="1:18" x14ac:dyDescent="0.2">
      <c r="A817" s="121">
        <v>42</v>
      </c>
      <c r="B817" s="121">
        <v>202</v>
      </c>
      <c r="C817" s="121" t="s">
        <v>316</v>
      </c>
      <c r="D817" s="121">
        <v>566</v>
      </c>
      <c r="E817" s="121" t="s">
        <v>375</v>
      </c>
      <c r="F817" s="121" t="s">
        <v>376</v>
      </c>
      <c r="G817" s="121">
        <v>1095</v>
      </c>
      <c r="H817" s="121">
        <v>2</v>
      </c>
      <c r="I817" s="121" t="s">
        <v>968</v>
      </c>
      <c r="J817" s="121">
        <v>1394</v>
      </c>
      <c r="K817" s="121">
        <v>20</v>
      </c>
      <c r="L817" s="121">
        <v>20</v>
      </c>
      <c r="M817" s="121" t="s">
        <v>502</v>
      </c>
      <c r="N817" s="124">
        <v>590</v>
      </c>
      <c r="O817" s="124" t="s">
        <v>380</v>
      </c>
      <c r="P817" s="124"/>
      <c r="Q817" s="121" t="s">
        <v>391</v>
      </c>
      <c r="R817" s="121"/>
    </row>
    <row r="818" spans="1:18" x14ac:dyDescent="0.2">
      <c r="A818" s="121">
        <v>37</v>
      </c>
      <c r="B818" s="121">
        <v>110</v>
      </c>
      <c r="C818" s="121" t="s">
        <v>303</v>
      </c>
      <c r="D818" s="121">
        <v>78</v>
      </c>
      <c r="E818" s="121" t="s">
        <v>743</v>
      </c>
      <c r="F818" s="121" t="s">
        <v>744</v>
      </c>
      <c r="G818" s="121">
        <v>1274</v>
      </c>
      <c r="H818" s="121">
        <v>2</v>
      </c>
      <c r="I818" s="121" t="s">
        <v>377</v>
      </c>
      <c r="J818" s="121">
        <v>1832</v>
      </c>
      <c r="K818" s="121">
        <v>210</v>
      </c>
      <c r="L818" s="121" t="s">
        <v>923</v>
      </c>
      <c r="M818" s="121" t="s">
        <v>393</v>
      </c>
      <c r="N818" s="124">
        <v>872</v>
      </c>
      <c r="O818" s="124" t="s">
        <v>380</v>
      </c>
      <c r="P818" s="124"/>
      <c r="Q818" s="121" t="s">
        <v>381</v>
      </c>
      <c r="R818" s="121"/>
    </row>
    <row r="819" spans="1:18" x14ac:dyDescent="0.2">
      <c r="A819" s="121">
        <v>37</v>
      </c>
      <c r="B819" s="121">
        <v>110</v>
      </c>
      <c r="C819" s="121" t="s">
        <v>303</v>
      </c>
      <c r="D819" s="121">
        <v>78</v>
      </c>
      <c r="E819" s="121" t="s">
        <v>743</v>
      </c>
      <c r="F819" s="121" t="s">
        <v>744</v>
      </c>
      <c r="G819" s="121">
        <v>1274</v>
      </c>
      <c r="H819" s="121">
        <v>2</v>
      </c>
      <c r="I819" s="121" t="s">
        <v>377</v>
      </c>
      <c r="J819" s="121">
        <v>1833</v>
      </c>
      <c r="K819" s="121">
        <v>212</v>
      </c>
      <c r="L819" s="121" t="s">
        <v>924</v>
      </c>
      <c r="M819" s="121" t="s">
        <v>393</v>
      </c>
      <c r="N819" s="124">
        <v>796</v>
      </c>
      <c r="O819" s="124" t="s">
        <v>380</v>
      </c>
      <c r="P819" s="124"/>
      <c r="Q819" s="121" t="s">
        <v>381</v>
      </c>
      <c r="R819" s="121"/>
    </row>
    <row r="820" spans="1:18" x14ac:dyDescent="0.2">
      <c r="A820" s="121">
        <v>37</v>
      </c>
      <c r="B820" s="121">
        <v>110</v>
      </c>
      <c r="C820" s="121" t="s">
        <v>303</v>
      </c>
      <c r="D820" s="121">
        <v>1036</v>
      </c>
      <c r="E820" s="121" t="s">
        <v>454</v>
      </c>
      <c r="F820" s="121" t="s">
        <v>455</v>
      </c>
      <c r="G820" s="121">
        <v>1075</v>
      </c>
      <c r="H820" s="121">
        <v>1</v>
      </c>
      <c r="I820" s="121" t="s">
        <v>385</v>
      </c>
      <c r="J820" s="121">
        <v>1834</v>
      </c>
      <c r="K820" s="121" t="s">
        <v>925</v>
      </c>
      <c r="L820" s="121" t="s">
        <v>925</v>
      </c>
      <c r="M820" s="121" t="s">
        <v>379</v>
      </c>
      <c r="N820" s="124">
        <v>867</v>
      </c>
      <c r="O820" s="124" t="s">
        <v>380</v>
      </c>
      <c r="P820" s="124"/>
      <c r="Q820" s="121" t="s">
        <v>381</v>
      </c>
      <c r="R820" s="121"/>
    </row>
    <row r="821" spans="1:18" x14ac:dyDescent="0.2">
      <c r="A821" s="121">
        <v>37</v>
      </c>
      <c r="B821" s="121">
        <v>110</v>
      </c>
      <c r="C821" s="121" t="s">
        <v>303</v>
      </c>
      <c r="D821" s="121">
        <v>1036</v>
      </c>
      <c r="E821" s="121" t="s">
        <v>454</v>
      </c>
      <c r="F821" s="121" t="s">
        <v>455</v>
      </c>
      <c r="G821" s="121">
        <v>1075</v>
      </c>
      <c r="H821" s="121">
        <v>1</v>
      </c>
      <c r="I821" s="121" t="s">
        <v>385</v>
      </c>
      <c r="J821" s="121">
        <v>1836</v>
      </c>
      <c r="K821" s="121" t="s">
        <v>791</v>
      </c>
      <c r="L821" s="121" t="s">
        <v>791</v>
      </c>
      <c r="M821" s="121" t="s">
        <v>379</v>
      </c>
      <c r="N821" s="124">
        <v>867</v>
      </c>
      <c r="O821" s="124" t="s">
        <v>380</v>
      </c>
      <c r="P821" s="124"/>
      <c r="Q821" s="121" t="s">
        <v>381</v>
      </c>
      <c r="R821" s="121"/>
    </row>
    <row r="822" spans="1:18" x14ac:dyDescent="0.2">
      <c r="A822" s="121">
        <v>37</v>
      </c>
      <c r="B822" s="121">
        <v>110</v>
      </c>
      <c r="C822" s="121" t="s">
        <v>303</v>
      </c>
      <c r="D822" s="121">
        <v>1036</v>
      </c>
      <c r="E822" s="121" t="s">
        <v>454</v>
      </c>
      <c r="F822" s="121" t="s">
        <v>455</v>
      </c>
      <c r="G822" s="121">
        <v>1075</v>
      </c>
      <c r="H822" s="121">
        <v>1</v>
      </c>
      <c r="I822" s="121" t="s">
        <v>385</v>
      </c>
      <c r="J822" s="121">
        <v>1837</v>
      </c>
      <c r="K822" s="121" t="s">
        <v>927</v>
      </c>
      <c r="L822" s="121" t="s">
        <v>927</v>
      </c>
      <c r="M822" s="121" t="s">
        <v>379</v>
      </c>
      <c r="N822" s="124">
        <v>867</v>
      </c>
      <c r="O822" s="124" t="s">
        <v>380</v>
      </c>
      <c r="P822" s="124"/>
      <c r="Q822" s="121" t="s">
        <v>381</v>
      </c>
      <c r="R822" s="121"/>
    </row>
    <row r="823" spans="1:18" x14ac:dyDescent="0.2">
      <c r="A823" s="121">
        <v>37</v>
      </c>
      <c r="B823" s="121">
        <v>110</v>
      </c>
      <c r="C823" s="121" t="s">
        <v>303</v>
      </c>
      <c r="D823" s="121">
        <v>1036</v>
      </c>
      <c r="E823" s="121" t="s">
        <v>454</v>
      </c>
      <c r="F823" s="121" t="s">
        <v>455</v>
      </c>
      <c r="G823" s="121">
        <v>1075</v>
      </c>
      <c r="H823" s="121">
        <v>1</v>
      </c>
      <c r="I823" s="121" t="s">
        <v>385</v>
      </c>
      <c r="J823" s="121">
        <v>1838</v>
      </c>
      <c r="K823" s="121" t="s">
        <v>787</v>
      </c>
      <c r="L823" s="121" t="s">
        <v>787</v>
      </c>
      <c r="M823" s="121" t="s">
        <v>379</v>
      </c>
      <c r="N823" s="124">
        <v>867</v>
      </c>
      <c r="O823" s="124" t="s">
        <v>380</v>
      </c>
      <c r="P823" s="124"/>
      <c r="Q823" s="121" t="s">
        <v>381</v>
      </c>
      <c r="R823" s="121"/>
    </row>
    <row r="824" spans="1:18" x14ac:dyDescent="0.2">
      <c r="A824" s="121">
        <v>37</v>
      </c>
      <c r="B824" s="121">
        <v>110</v>
      </c>
      <c r="C824" s="121" t="s">
        <v>303</v>
      </c>
      <c r="D824" s="121">
        <v>1036</v>
      </c>
      <c r="E824" s="121" t="s">
        <v>454</v>
      </c>
      <c r="F824" s="121" t="s">
        <v>455</v>
      </c>
      <c r="G824" s="121">
        <v>1075</v>
      </c>
      <c r="H824" s="121">
        <v>1</v>
      </c>
      <c r="I824" s="121" t="s">
        <v>385</v>
      </c>
      <c r="J824" s="121">
        <v>1840</v>
      </c>
      <c r="K824" s="121" t="s">
        <v>790</v>
      </c>
      <c r="L824" s="121" t="s">
        <v>790</v>
      </c>
      <c r="M824" s="121" t="s">
        <v>379</v>
      </c>
      <c r="N824" s="124">
        <v>867</v>
      </c>
      <c r="O824" s="124" t="s">
        <v>380</v>
      </c>
      <c r="P824" s="124"/>
      <c r="Q824" s="121" t="s">
        <v>381</v>
      </c>
      <c r="R824" s="121"/>
    </row>
    <row r="825" spans="1:18" x14ac:dyDescent="0.2">
      <c r="A825" s="121">
        <v>37</v>
      </c>
      <c r="B825" s="121">
        <v>110</v>
      </c>
      <c r="C825" s="121" t="s">
        <v>303</v>
      </c>
      <c r="D825" s="121">
        <v>1036</v>
      </c>
      <c r="E825" s="121" t="s">
        <v>454</v>
      </c>
      <c r="F825" s="121" t="s">
        <v>455</v>
      </c>
      <c r="G825" s="121">
        <v>1075</v>
      </c>
      <c r="H825" s="121">
        <v>1</v>
      </c>
      <c r="I825" s="121" t="s">
        <v>385</v>
      </c>
      <c r="J825" s="121">
        <v>1841</v>
      </c>
      <c r="K825" s="121" t="s">
        <v>792</v>
      </c>
      <c r="L825" s="121" t="s">
        <v>792</v>
      </c>
      <c r="M825" s="121" t="s">
        <v>379</v>
      </c>
      <c r="N825" s="124">
        <v>870</v>
      </c>
      <c r="O825" s="124" t="s">
        <v>380</v>
      </c>
      <c r="P825" s="124"/>
      <c r="Q825" s="121" t="s">
        <v>381</v>
      </c>
      <c r="R825" s="121"/>
    </row>
    <row r="826" spans="1:18" x14ac:dyDescent="0.2">
      <c r="A826" s="121">
        <v>42</v>
      </c>
      <c r="B826" s="121">
        <v>202</v>
      </c>
      <c r="C826" s="121" t="s">
        <v>316</v>
      </c>
      <c r="D826" s="121">
        <v>568</v>
      </c>
      <c r="E826" s="121" t="s">
        <v>456</v>
      </c>
      <c r="F826" s="121" t="s">
        <v>457</v>
      </c>
      <c r="G826" s="121">
        <v>568</v>
      </c>
      <c r="H826" s="121">
        <v>1</v>
      </c>
      <c r="I826" s="121" t="s">
        <v>385</v>
      </c>
      <c r="J826" s="121">
        <v>1403</v>
      </c>
      <c r="K826" s="121" t="s">
        <v>458</v>
      </c>
      <c r="L826" s="121" t="s">
        <v>458</v>
      </c>
      <c r="M826" s="121" t="s">
        <v>611</v>
      </c>
      <c r="N826" s="121">
        <v>6288</v>
      </c>
      <c r="O826" s="121" t="s">
        <v>612</v>
      </c>
      <c r="P826" s="124"/>
      <c r="Q826" s="121" t="s">
        <v>391</v>
      </c>
      <c r="R826" s="121"/>
    </row>
    <row r="827" spans="1:18" x14ac:dyDescent="0.2">
      <c r="A827" s="121">
        <v>42</v>
      </c>
      <c r="B827" s="121">
        <v>202</v>
      </c>
      <c r="C827" s="121" t="s">
        <v>316</v>
      </c>
      <c r="D827" s="121">
        <v>568</v>
      </c>
      <c r="E827" s="121" t="s">
        <v>456</v>
      </c>
      <c r="F827" s="121" t="s">
        <v>457</v>
      </c>
      <c r="G827" s="121">
        <v>568</v>
      </c>
      <c r="H827" s="121">
        <v>1</v>
      </c>
      <c r="I827" s="121" t="s">
        <v>385</v>
      </c>
      <c r="J827" s="121">
        <v>1404</v>
      </c>
      <c r="K827" s="121" t="s">
        <v>969</v>
      </c>
      <c r="L827" s="121" t="s">
        <v>970</v>
      </c>
      <c r="M827" s="121" t="s">
        <v>614</v>
      </c>
      <c r="N827" s="124">
        <v>831</v>
      </c>
      <c r="O827" s="124" t="s">
        <v>612</v>
      </c>
      <c r="P827" s="124"/>
      <c r="Q827" s="121" t="s">
        <v>391</v>
      </c>
      <c r="R827" s="121"/>
    </row>
    <row r="828" spans="1:18" x14ac:dyDescent="0.2">
      <c r="A828" s="121">
        <v>42</v>
      </c>
      <c r="B828" s="121">
        <v>202</v>
      </c>
      <c r="C828" s="121" t="s">
        <v>316</v>
      </c>
      <c r="D828" s="121">
        <v>568</v>
      </c>
      <c r="E828" s="121" t="s">
        <v>456</v>
      </c>
      <c r="F828" s="121" t="s">
        <v>457</v>
      </c>
      <c r="G828" s="121">
        <v>568</v>
      </c>
      <c r="H828" s="121">
        <v>1</v>
      </c>
      <c r="I828" s="121" t="s">
        <v>385</v>
      </c>
      <c r="J828" s="121">
        <v>1405</v>
      </c>
      <c r="K828" s="121" t="s">
        <v>954</v>
      </c>
      <c r="L828" s="121" t="s">
        <v>971</v>
      </c>
      <c r="M828" s="121" t="s">
        <v>614</v>
      </c>
      <c r="N828" s="124">
        <v>835</v>
      </c>
      <c r="O828" s="124" t="s">
        <v>612</v>
      </c>
      <c r="P828" s="124"/>
      <c r="Q828" s="121" t="s">
        <v>391</v>
      </c>
      <c r="R828" s="121"/>
    </row>
    <row r="829" spans="1:18" x14ac:dyDescent="0.2">
      <c r="A829" s="121">
        <v>37</v>
      </c>
      <c r="B829" s="121">
        <v>110</v>
      </c>
      <c r="C829" s="121" t="s">
        <v>303</v>
      </c>
      <c r="D829" s="121">
        <v>1036</v>
      </c>
      <c r="E829" s="121" t="s">
        <v>454</v>
      </c>
      <c r="F829" s="121" t="s">
        <v>455</v>
      </c>
      <c r="G829" s="121">
        <v>1075</v>
      </c>
      <c r="H829" s="121">
        <v>1</v>
      </c>
      <c r="I829" s="121" t="s">
        <v>385</v>
      </c>
      <c r="J829" s="121">
        <v>1842</v>
      </c>
      <c r="K829" s="121" t="s">
        <v>928</v>
      </c>
      <c r="L829" s="121" t="s">
        <v>928</v>
      </c>
      <c r="M829" s="121" t="s">
        <v>379</v>
      </c>
      <c r="N829" s="124">
        <v>860</v>
      </c>
      <c r="O829" s="124" t="s">
        <v>380</v>
      </c>
      <c r="P829" s="124"/>
      <c r="Q829" s="121" t="s">
        <v>381</v>
      </c>
      <c r="R829" s="121"/>
    </row>
    <row r="830" spans="1:18" x14ac:dyDescent="0.2">
      <c r="A830" s="121">
        <v>37</v>
      </c>
      <c r="B830" s="121">
        <v>110</v>
      </c>
      <c r="C830" s="121" t="s">
        <v>303</v>
      </c>
      <c r="D830" s="121">
        <v>1036</v>
      </c>
      <c r="E830" s="121" t="s">
        <v>454</v>
      </c>
      <c r="F830" s="121" t="s">
        <v>455</v>
      </c>
      <c r="G830" s="121">
        <v>1075</v>
      </c>
      <c r="H830" s="121">
        <v>1</v>
      </c>
      <c r="I830" s="121" t="s">
        <v>385</v>
      </c>
      <c r="J830" s="121">
        <v>1843</v>
      </c>
      <c r="K830" s="121" t="s">
        <v>929</v>
      </c>
      <c r="L830" s="121" t="s">
        <v>929</v>
      </c>
      <c r="M830" s="121" t="s">
        <v>379</v>
      </c>
      <c r="N830" s="124">
        <v>870</v>
      </c>
      <c r="O830" s="124" t="s">
        <v>380</v>
      </c>
      <c r="P830" s="124"/>
      <c r="Q830" s="121" t="s">
        <v>381</v>
      </c>
      <c r="R830" s="121"/>
    </row>
    <row r="831" spans="1:18" x14ac:dyDescent="0.2">
      <c r="A831" s="121">
        <v>42</v>
      </c>
      <c r="B831" s="121">
        <v>202</v>
      </c>
      <c r="C831" s="121" t="s">
        <v>316</v>
      </c>
      <c r="D831" s="121">
        <v>569</v>
      </c>
      <c r="E831" s="121" t="s">
        <v>459</v>
      </c>
      <c r="F831" s="121" t="s">
        <v>460</v>
      </c>
      <c r="G831" s="121">
        <v>569</v>
      </c>
      <c r="H831" s="121">
        <v>1</v>
      </c>
      <c r="I831" s="121" t="s">
        <v>385</v>
      </c>
      <c r="J831" s="121">
        <v>1408</v>
      </c>
      <c r="K831" s="121">
        <v>1000</v>
      </c>
      <c r="L831" s="121">
        <v>1000</v>
      </c>
      <c r="M831" s="121" t="s">
        <v>972</v>
      </c>
      <c r="N831" s="124">
        <v>918</v>
      </c>
      <c r="O831" s="124" t="s">
        <v>186</v>
      </c>
      <c r="P831" s="124"/>
      <c r="Q831" s="121" t="s">
        <v>186</v>
      </c>
      <c r="R831" s="121"/>
    </row>
    <row r="832" spans="1:18" x14ac:dyDescent="0.2">
      <c r="A832" s="121">
        <v>37</v>
      </c>
      <c r="B832" s="121">
        <v>110</v>
      </c>
      <c r="C832" s="121" t="s">
        <v>303</v>
      </c>
      <c r="D832" s="121">
        <v>1035</v>
      </c>
      <c r="E832" s="121" t="s">
        <v>930</v>
      </c>
      <c r="F832" s="121" t="s">
        <v>931</v>
      </c>
      <c r="G832" s="121">
        <v>1074</v>
      </c>
      <c r="H832" s="121">
        <v>1</v>
      </c>
      <c r="I832" s="121" t="s">
        <v>385</v>
      </c>
      <c r="J832" s="121">
        <v>1844</v>
      </c>
      <c r="K832" s="121">
        <v>119</v>
      </c>
      <c r="L832" s="121" t="s">
        <v>932</v>
      </c>
      <c r="M832" s="121" t="s">
        <v>379</v>
      </c>
      <c r="N832" s="124">
        <v>861</v>
      </c>
      <c r="O832" s="124" t="s">
        <v>380</v>
      </c>
      <c r="P832" s="124" t="s">
        <v>1</v>
      </c>
      <c r="Q832" s="121" t="s">
        <v>381</v>
      </c>
      <c r="R832" s="121"/>
    </row>
    <row r="833" spans="1:18" x14ac:dyDescent="0.2">
      <c r="A833" s="121">
        <v>37</v>
      </c>
      <c r="B833" s="121">
        <v>110</v>
      </c>
      <c r="C833" s="121" t="s">
        <v>303</v>
      </c>
      <c r="D833" s="121">
        <v>1035</v>
      </c>
      <c r="E833" s="121" t="s">
        <v>930</v>
      </c>
      <c r="F833" s="121" t="s">
        <v>931</v>
      </c>
      <c r="G833" s="121">
        <v>1074</v>
      </c>
      <c r="H833" s="121">
        <v>1</v>
      </c>
      <c r="I833" s="121" t="s">
        <v>385</v>
      </c>
      <c r="J833" s="121">
        <v>1845</v>
      </c>
      <c r="K833" s="121">
        <v>121</v>
      </c>
      <c r="L833" s="121" t="s">
        <v>933</v>
      </c>
      <c r="M833" s="121" t="s">
        <v>379</v>
      </c>
      <c r="N833" s="124">
        <v>861</v>
      </c>
      <c r="O833" s="124" t="s">
        <v>380</v>
      </c>
      <c r="P833" s="124" t="s">
        <v>1</v>
      </c>
      <c r="Q833" s="121" t="s">
        <v>381</v>
      </c>
      <c r="R833" s="121"/>
    </row>
    <row r="834" spans="1:18" x14ac:dyDescent="0.2">
      <c r="A834" s="121">
        <v>37</v>
      </c>
      <c r="B834" s="121">
        <v>110</v>
      </c>
      <c r="C834" s="121" t="s">
        <v>303</v>
      </c>
      <c r="D834" s="121">
        <v>1035</v>
      </c>
      <c r="E834" s="121" t="s">
        <v>930</v>
      </c>
      <c r="F834" s="121" t="s">
        <v>931</v>
      </c>
      <c r="G834" s="121">
        <v>1074</v>
      </c>
      <c r="H834" s="121">
        <v>1</v>
      </c>
      <c r="I834" s="121" t="s">
        <v>385</v>
      </c>
      <c r="J834" s="121">
        <v>1846</v>
      </c>
      <c r="K834" s="121">
        <v>123</v>
      </c>
      <c r="L834" s="121" t="s">
        <v>934</v>
      </c>
      <c r="M834" s="121" t="s">
        <v>383</v>
      </c>
      <c r="N834" s="124">
        <v>861</v>
      </c>
      <c r="O834" s="124" t="s">
        <v>380</v>
      </c>
      <c r="P834" s="124" t="s">
        <v>1</v>
      </c>
      <c r="Q834" s="121" t="s">
        <v>381</v>
      </c>
      <c r="R834" s="121"/>
    </row>
    <row r="835" spans="1:18" x14ac:dyDescent="0.2">
      <c r="A835" s="121">
        <v>42</v>
      </c>
      <c r="B835" s="121">
        <v>202</v>
      </c>
      <c r="C835" s="121" t="s">
        <v>316</v>
      </c>
      <c r="D835" s="121">
        <v>566</v>
      </c>
      <c r="E835" s="121" t="s">
        <v>375</v>
      </c>
      <c r="F835" s="121" t="s">
        <v>376</v>
      </c>
      <c r="G835" s="121">
        <v>1095</v>
      </c>
      <c r="H835" s="121">
        <v>2</v>
      </c>
      <c r="I835" s="121" t="s">
        <v>968</v>
      </c>
      <c r="J835" s="121">
        <v>7562</v>
      </c>
      <c r="K835" s="121" t="s">
        <v>662</v>
      </c>
      <c r="L835" s="121" t="s">
        <v>662</v>
      </c>
      <c r="M835" s="121" t="s">
        <v>410</v>
      </c>
      <c r="N835" s="124">
        <v>334</v>
      </c>
      <c r="O835" s="124" t="s">
        <v>411</v>
      </c>
      <c r="P835" s="124"/>
      <c r="Q835" s="121" t="s">
        <v>391</v>
      </c>
      <c r="R835" s="121"/>
    </row>
    <row r="836" spans="1:18" x14ac:dyDescent="0.2">
      <c r="A836" s="121">
        <v>42</v>
      </c>
      <c r="B836" s="121">
        <v>202</v>
      </c>
      <c r="C836" s="121" t="s">
        <v>316</v>
      </c>
      <c r="D836" s="121">
        <v>566</v>
      </c>
      <c r="E836" s="121" t="s">
        <v>375</v>
      </c>
      <c r="F836" s="121" t="s">
        <v>376</v>
      </c>
      <c r="G836" s="121">
        <v>566</v>
      </c>
      <c r="H836" s="121">
        <v>1</v>
      </c>
      <c r="I836" s="121" t="s">
        <v>385</v>
      </c>
      <c r="J836" s="121">
        <v>7563</v>
      </c>
      <c r="K836" s="121">
        <v>14</v>
      </c>
      <c r="L836" s="121">
        <v>14</v>
      </c>
      <c r="M836" s="121" t="s">
        <v>410</v>
      </c>
      <c r="N836" s="124">
        <v>532</v>
      </c>
      <c r="O836" s="124" t="s">
        <v>411</v>
      </c>
      <c r="P836" s="124"/>
      <c r="Q836" s="121" t="s">
        <v>391</v>
      </c>
      <c r="R836" s="121"/>
    </row>
    <row r="837" spans="1:18" x14ac:dyDescent="0.2">
      <c r="A837" s="121">
        <v>42</v>
      </c>
      <c r="B837" s="121">
        <v>202</v>
      </c>
      <c r="C837" s="121" t="s">
        <v>316</v>
      </c>
      <c r="D837" s="121">
        <v>566</v>
      </c>
      <c r="E837" s="121" t="s">
        <v>375</v>
      </c>
      <c r="F837" s="121" t="s">
        <v>376</v>
      </c>
      <c r="G837" s="121">
        <v>566</v>
      </c>
      <c r="H837" s="121">
        <v>1</v>
      </c>
      <c r="I837" s="121" t="s">
        <v>385</v>
      </c>
      <c r="J837" s="121">
        <v>7564</v>
      </c>
      <c r="K837" s="121" t="s">
        <v>573</v>
      </c>
      <c r="L837" s="121" t="s">
        <v>973</v>
      </c>
      <c r="M837" s="121" t="s">
        <v>573</v>
      </c>
      <c r="N837" s="124">
        <v>718</v>
      </c>
      <c r="O837" s="124" t="s">
        <v>417</v>
      </c>
      <c r="P837" s="124"/>
      <c r="Q837" s="121" t="s">
        <v>391</v>
      </c>
      <c r="R837" s="121"/>
    </row>
    <row r="838" spans="1:18" x14ac:dyDescent="0.2">
      <c r="A838" s="121">
        <v>42</v>
      </c>
      <c r="B838" s="121">
        <v>202</v>
      </c>
      <c r="C838" s="121" t="s">
        <v>316</v>
      </c>
      <c r="D838" s="121">
        <v>566</v>
      </c>
      <c r="E838" s="121" t="s">
        <v>375</v>
      </c>
      <c r="F838" s="121" t="s">
        <v>376</v>
      </c>
      <c r="G838" s="121">
        <v>566</v>
      </c>
      <c r="H838" s="121">
        <v>1</v>
      </c>
      <c r="I838" s="121" t="s">
        <v>385</v>
      </c>
      <c r="J838" s="121">
        <v>7565</v>
      </c>
      <c r="K838" s="121" t="s">
        <v>548</v>
      </c>
      <c r="L838" s="121" t="s">
        <v>548</v>
      </c>
      <c r="M838" s="121" t="s">
        <v>953</v>
      </c>
      <c r="N838" s="124">
        <v>386</v>
      </c>
      <c r="O838" s="124" t="s">
        <v>548</v>
      </c>
      <c r="P838" s="124"/>
      <c r="Q838" s="121" t="s">
        <v>391</v>
      </c>
      <c r="R838" s="121"/>
    </row>
    <row r="839" spans="1:18" x14ac:dyDescent="0.2">
      <c r="A839" s="121">
        <v>42</v>
      </c>
      <c r="B839" s="121">
        <v>202</v>
      </c>
      <c r="C839" s="121" t="s">
        <v>316</v>
      </c>
      <c r="D839" s="121">
        <v>567</v>
      </c>
      <c r="E839" s="121" t="s">
        <v>454</v>
      </c>
      <c r="F839" s="121" t="s">
        <v>455</v>
      </c>
      <c r="G839" s="121">
        <v>567</v>
      </c>
      <c r="H839" s="121">
        <v>1</v>
      </c>
      <c r="I839" s="121" t="s">
        <v>385</v>
      </c>
      <c r="J839" s="121">
        <v>7566</v>
      </c>
      <c r="K839" s="121">
        <v>203</v>
      </c>
      <c r="L839" s="121" t="s">
        <v>974</v>
      </c>
      <c r="M839" s="121" t="s">
        <v>509</v>
      </c>
      <c r="N839" s="124">
        <v>468</v>
      </c>
      <c r="O839" s="124" t="s">
        <v>411</v>
      </c>
      <c r="P839" s="124"/>
      <c r="Q839" s="121" t="s">
        <v>391</v>
      </c>
      <c r="R839" s="121"/>
    </row>
    <row r="840" spans="1:18" x14ac:dyDescent="0.2">
      <c r="A840" s="121">
        <v>42</v>
      </c>
      <c r="B840" s="121">
        <v>202</v>
      </c>
      <c r="C840" s="121" t="s">
        <v>316</v>
      </c>
      <c r="D840" s="121">
        <v>567</v>
      </c>
      <c r="E840" s="121" t="s">
        <v>454</v>
      </c>
      <c r="F840" s="121" t="s">
        <v>455</v>
      </c>
      <c r="G840" s="121">
        <v>567</v>
      </c>
      <c r="H840" s="121">
        <v>1</v>
      </c>
      <c r="I840" s="121" t="s">
        <v>385</v>
      </c>
      <c r="J840" s="121">
        <v>7567</v>
      </c>
      <c r="K840" s="121">
        <v>208</v>
      </c>
      <c r="L840" s="121" t="s">
        <v>975</v>
      </c>
      <c r="M840" s="121" t="s">
        <v>754</v>
      </c>
      <c r="N840" s="124">
        <v>447</v>
      </c>
      <c r="O840" s="124" t="s">
        <v>442</v>
      </c>
      <c r="P840" s="124"/>
      <c r="Q840" s="121" t="s">
        <v>391</v>
      </c>
      <c r="R840" s="121"/>
    </row>
    <row r="841" spans="1:18" x14ac:dyDescent="0.2">
      <c r="A841" s="121">
        <v>37</v>
      </c>
      <c r="B841" s="121">
        <v>110</v>
      </c>
      <c r="C841" s="121" t="s">
        <v>303</v>
      </c>
      <c r="D841" s="121">
        <v>1035</v>
      </c>
      <c r="E841" s="121" t="s">
        <v>930</v>
      </c>
      <c r="F841" s="121" t="s">
        <v>931</v>
      </c>
      <c r="G841" s="121">
        <v>1074</v>
      </c>
      <c r="H841" s="121">
        <v>1</v>
      </c>
      <c r="I841" s="121" t="s">
        <v>385</v>
      </c>
      <c r="J841" s="121">
        <v>1847</v>
      </c>
      <c r="K841" s="121">
        <v>125</v>
      </c>
      <c r="L841" s="121" t="s">
        <v>935</v>
      </c>
      <c r="M841" s="121" t="s">
        <v>383</v>
      </c>
      <c r="N841" s="124">
        <v>861</v>
      </c>
      <c r="O841" s="124" t="s">
        <v>380</v>
      </c>
      <c r="P841" s="124" t="s">
        <v>1</v>
      </c>
      <c r="Q841" s="121" t="s">
        <v>381</v>
      </c>
      <c r="R841" s="121"/>
    </row>
    <row r="842" spans="1:18" x14ac:dyDescent="0.2">
      <c r="A842" s="121">
        <v>37</v>
      </c>
      <c r="B842" s="121">
        <v>110</v>
      </c>
      <c r="C842" s="121" t="s">
        <v>303</v>
      </c>
      <c r="D842" s="121">
        <v>1035</v>
      </c>
      <c r="E842" s="121" t="s">
        <v>930</v>
      </c>
      <c r="F842" s="121" t="s">
        <v>931</v>
      </c>
      <c r="G842" s="121">
        <v>1074</v>
      </c>
      <c r="H842" s="121">
        <v>1</v>
      </c>
      <c r="I842" s="121" t="s">
        <v>385</v>
      </c>
      <c r="J842" s="121">
        <v>1849</v>
      </c>
      <c r="K842" s="121">
        <v>120</v>
      </c>
      <c r="L842" s="121" t="s">
        <v>937</v>
      </c>
      <c r="M842" s="121" t="s">
        <v>383</v>
      </c>
      <c r="N842" s="124">
        <v>861</v>
      </c>
      <c r="O842" s="124" t="s">
        <v>380</v>
      </c>
      <c r="P842" s="124" t="s">
        <v>1</v>
      </c>
      <c r="Q842" s="121" t="s">
        <v>381</v>
      </c>
      <c r="R842" s="121"/>
    </row>
    <row r="843" spans="1:18" x14ac:dyDescent="0.2">
      <c r="A843" s="121">
        <v>37</v>
      </c>
      <c r="B843" s="121">
        <v>110</v>
      </c>
      <c r="C843" s="121" t="s">
        <v>303</v>
      </c>
      <c r="D843" s="121">
        <v>1035</v>
      </c>
      <c r="E843" s="121" t="s">
        <v>930</v>
      </c>
      <c r="F843" s="121" t="s">
        <v>931</v>
      </c>
      <c r="G843" s="121">
        <v>1074</v>
      </c>
      <c r="H843" s="121">
        <v>1</v>
      </c>
      <c r="I843" s="121" t="s">
        <v>385</v>
      </c>
      <c r="J843" s="121">
        <v>1850</v>
      </c>
      <c r="K843" s="121">
        <v>118</v>
      </c>
      <c r="L843" s="121" t="s">
        <v>938</v>
      </c>
      <c r="M843" s="121" t="s">
        <v>379</v>
      </c>
      <c r="N843" s="124">
        <v>861</v>
      </c>
      <c r="O843" s="124" t="s">
        <v>380</v>
      </c>
      <c r="P843" s="124" t="s">
        <v>1</v>
      </c>
      <c r="Q843" s="121" t="s">
        <v>381</v>
      </c>
      <c r="R843" s="121"/>
    </row>
    <row r="844" spans="1:18" x14ac:dyDescent="0.2">
      <c r="A844" s="121">
        <v>37</v>
      </c>
      <c r="B844" s="121">
        <v>110</v>
      </c>
      <c r="C844" s="121" t="s">
        <v>303</v>
      </c>
      <c r="D844" s="121">
        <v>1035</v>
      </c>
      <c r="E844" s="121" t="s">
        <v>930</v>
      </c>
      <c r="F844" s="121" t="s">
        <v>931</v>
      </c>
      <c r="G844" s="121">
        <v>1074</v>
      </c>
      <c r="H844" s="121">
        <v>1</v>
      </c>
      <c r="I844" s="121" t="s">
        <v>385</v>
      </c>
      <c r="J844" s="121">
        <v>1851</v>
      </c>
      <c r="K844" s="121">
        <v>116</v>
      </c>
      <c r="L844" s="121" t="s">
        <v>785</v>
      </c>
      <c r="M844" s="121" t="s">
        <v>379</v>
      </c>
      <c r="N844" s="124">
        <v>861</v>
      </c>
      <c r="O844" s="124" t="s">
        <v>380</v>
      </c>
      <c r="P844" s="124" t="s">
        <v>1</v>
      </c>
      <c r="Q844" s="121" t="s">
        <v>381</v>
      </c>
      <c r="R844" s="121"/>
    </row>
    <row r="845" spans="1:18" x14ac:dyDescent="0.2">
      <c r="A845" s="121">
        <v>37</v>
      </c>
      <c r="B845" s="121">
        <v>110</v>
      </c>
      <c r="C845" s="121" t="s">
        <v>303</v>
      </c>
      <c r="D845" s="121">
        <v>1035</v>
      </c>
      <c r="E845" s="121" t="s">
        <v>930</v>
      </c>
      <c r="F845" s="121" t="s">
        <v>931</v>
      </c>
      <c r="G845" s="121">
        <v>1074</v>
      </c>
      <c r="H845" s="121">
        <v>1</v>
      </c>
      <c r="I845" s="121" t="s">
        <v>385</v>
      </c>
      <c r="J845" s="121">
        <v>1852</v>
      </c>
      <c r="K845" s="121">
        <v>114</v>
      </c>
      <c r="L845" s="121" t="s">
        <v>939</v>
      </c>
      <c r="M845" s="121" t="s">
        <v>379</v>
      </c>
      <c r="N845" s="124">
        <v>861</v>
      </c>
      <c r="O845" s="124" t="s">
        <v>380</v>
      </c>
      <c r="P845" s="124" t="s">
        <v>1</v>
      </c>
      <c r="Q845" s="121" t="s">
        <v>381</v>
      </c>
      <c r="R845" s="121"/>
    </row>
    <row r="846" spans="1:18" x14ac:dyDescent="0.2">
      <c r="A846" s="121">
        <v>37</v>
      </c>
      <c r="B846" s="121">
        <v>110</v>
      </c>
      <c r="C846" s="121" t="s">
        <v>303</v>
      </c>
      <c r="D846" s="121">
        <v>1035</v>
      </c>
      <c r="E846" s="121" t="s">
        <v>930</v>
      </c>
      <c r="F846" s="121" t="s">
        <v>931</v>
      </c>
      <c r="G846" s="121">
        <v>1074</v>
      </c>
      <c r="H846" s="121">
        <v>1</v>
      </c>
      <c r="I846" s="121" t="s">
        <v>385</v>
      </c>
      <c r="J846" s="121">
        <v>1853</v>
      </c>
      <c r="K846" s="121">
        <v>112</v>
      </c>
      <c r="L846" s="121" t="s">
        <v>940</v>
      </c>
      <c r="M846" s="121" t="s">
        <v>379</v>
      </c>
      <c r="N846" s="124">
        <v>861</v>
      </c>
      <c r="O846" s="124" t="s">
        <v>380</v>
      </c>
      <c r="P846" s="124" t="s">
        <v>1</v>
      </c>
      <c r="Q846" s="121" t="s">
        <v>381</v>
      </c>
      <c r="R846" s="121"/>
    </row>
    <row r="847" spans="1:18" x14ac:dyDescent="0.2">
      <c r="A847" s="121">
        <v>37</v>
      </c>
      <c r="B847" s="121">
        <v>110</v>
      </c>
      <c r="C847" s="121" t="s">
        <v>303</v>
      </c>
      <c r="D847" s="121">
        <v>1035</v>
      </c>
      <c r="E847" s="121" t="s">
        <v>930</v>
      </c>
      <c r="F847" s="121" t="s">
        <v>931</v>
      </c>
      <c r="G847" s="121">
        <v>1074</v>
      </c>
      <c r="H847" s="121">
        <v>1</v>
      </c>
      <c r="I847" s="121" t="s">
        <v>385</v>
      </c>
      <c r="J847" s="121">
        <v>1854</v>
      </c>
      <c r="K847" s="121">
        <v>110</v>
      </c>
      <c r="L847" s="121" t="s">
        <v>850</v>
      </c>
      <c r="M847" s="121" t="s">
        <v>379</v>
      </c>
      <c r="N847" s="124">
        <v>861</v>
      </c>
      <c r="O847" s="124" t="s">
        <v>380</v>
      </c>
      <c r="P847" s="124" t="s">
        <v>1</v>
      </c>
      <c r="Q847" s="121" t="s">
        <v>381</v>
      </c>
      <c r="R847" s="121"/>
    </row>
    <row r="848" spans="1:18" x14ac:dyDescent="0.2">
      <c r="A848" s="121">
        <v>37</v>
      </c>
      <c r="B848" s="121">
        <v>110</v>
      </c>
      <c r="C848" s="121" t="s">
        <v>303</v>
      </c>
      <c r="D848" s="121">
        <v>77</v>
      </c>
      <c r="E848" s="121" t="s">
        <v>459</v>
      </c>
      <c r="F848" s="121" t="s">
        <v>460</v>
      </c>
      <c r="G848" s="121">
        <v>77</v>
      </c>
      <c r="H848" s="121">
        <v>1</v>
      </c>
      <c r="I848" s="121" t="s">
        <v>385</v>
      </c>
      <c r="J848" s="121">
        <v>1856</v>
      </c>
      <c r="K848" s="121">
        <v>2</v>
      </c>
      <c r="L848" s="121" t="s">
        <v>462</v>
      </c>
      <c r="M848" s="121" t="s">
        <v>438</v>
      </c>
      <c r="N848" s="124">
        <v>954</v>
      </c>
      <c r="O848" s="124" t="s">
        <v>380</v>
      </c>
      <c r="P848" s="124" t="s">
        <v>1</v>
      </c>
      <c r="Q848" s="121" t="s">
        <v>381</v>
      </c>
      <c r="R848" s="121"/>
    </row>
    <row r="849" spans="1:18" x14ac:dyDescent="0.2">
      <c r="A849" s="121">
        <v>37</v>
      </c>
      <c r="B849" s="121">
        <v>110</v>
      </c>
      <c r="C849" s="121" t="s">
        <v>303</v>
      </c>
      <c r="D849" s="121">
        <v>77</v>
      </c>
      <c r="E849" s="121" t="s">
        <v>459</v>
      </c>
      <c r="F849" s="121" t="s">
        <v>460</v>
      </c>
      <c r="G849" s="121">
        <v>77</v>
      </c>
      <c r="H849" s="121">
        <v>1</v>
      </c>
      <c r="I849" s="121" t="s">
        <v>385</v>
      </c>
      <c r="J849" s="121">
        <v>1857</v>
      </c>
      <c r="K849" s="121">
        <v>1</v>
      </c>
      <c r="L849" s="121" t="s">
        <v>461</v>
      </c>
      <c r="M849" s="121" t="s">
        <v>383</v>
      </c>
      <c r="N849" s="124">
        <v>954</v>
      </c>
      <c r="O849" s="124" t="s">
        <v>380</v>
      </c>
      <c r="P849" s="124" t="s">
        <v>1</v>
      </c>
      <c r="Q849" s="121" t="s">
        <v>381</v>
      </c>
      <c r="R849" s="121"/>
    </row>
    <row r="850" spans="1:18" x14ac:dyDescent="0.2">
      <c r="A850" s="121">
        <v>37</v>
      </c>
      <c r="B850" s="121">
        <v>110</v>
      </c>
      <c r="C850" s="121" t="s">
        <v>303</v>
      </c>
      <c r="D850" s="121">
        <v>77</v>
      </c>
      <c r="E850" s="121" t="s">
        <v>459</v>
      </c>
      <c r="F850" s="121" t="s">
        <v>460</v>
      </c>
      <c r="G850" s="121">
        <v>77</v>
      </c>
      <c r="H850" s="121">
        <v>1</v>
      </c>
      <c r="I850" s="121" t="s">
        <v>385</v>
      </c>
      <c r="J850" s="121">
        <v>1860</v>
      </c>
      <c r="K850" s="121">
        <v>9</v>
      </c>
      <c r="L850" s="121">
        <v>9</v>
      </c>
      <c r="M850" s="121" t="s">
        <v>393</v>
      </c>
      <c r="N850" s="124">
        <v>851</v>
      </c>
      <c r="O850" s="124" t="s">
        <v>380</v>
      </c>
      <c r="P850" s="124" t="s">
        <v>1</v>
      </c>
      <c r="Q850" s="121" t="s">
        <v>381</v>
      </c>
      <c r="R850" s="121"/>
    </row>
    <row r="851" spans="1:18" x14ac:dyDescent="0.2">
      <c r="A851" s="121">
        <v>37</v>
      </c>
      <c r="B851" s="121">
        <v>110</v>
      </c>
      <c r="C851" s="121" t="s">
        <v>303</v>
      </c>
      <c r="D851" s="121">
        <v>77</v>
      </c>
      <c r="E851" s="121" t="s">
        <v>459</v>
      </c>
      <c r="F851" s="121" t="s">
        <v>460</v>
      </c>
      <c r="G851" s="121">
        <v>77</v>
      </c>
      <c r="H851" s="121">
        <v>1</v>
      </c>
      <c r="I851" s="121" t="s">
        <v>385</v>
      </c>
      <c r="J851" s="121">
        <v>1861</v>
      </c>
      <c r="K851" s="121">
        <v>8</v>
      </c>
      <c r="L851" s="121">
        <v>8</v>
      </c>
      <c r="M851" s="121" t="s">
        <v>393</v>
      </c>
      <c r="N851" s="124">
        <v>851</v>
      </c>
      <c r="O851" s="124" t="s">
        <v>380</v>
      </c>
      <c r="P851" s="124" t="s">
        <v>1</v>
      </c>
      <c r="Q851" s="121" t="s">
        <v>381</v>
      </c>
      <c r="R851" s="121"/>
    </row>
    <row r="852" spans="1:18" x14ac:dyDescent="0.2">
      <c r="A852" s="121">
        <v>37</v>
      </c>
      <c r="B852" s="121">
        <v>110</v>
      </c>
      <c r="C852" s="121" t="s">
        <v>303</v>
      </c>
      <c r="D852" s="121">
        <v>77</v>
      </c>
      <c r="E852" s="121" t="s">
        <v>459</v>
      </c>
      <c r="F852" s="121" t="s">
        <v>460</v>
      </c>
      <c r="G852" s="121">
        <v>77</v>
      </c>
      <c r="H852" s="121">
        <v>1</v>
      </c>
      <c r="I852" s="121" t="s">
        <v>385</v>
      </c>
      <c r="J852" s="121">
        <v>1862</v>
      </c>
      <c r="K852" s="121">
        <v>6</v>
      </c>
      <c r="L852" s="121">
        <v>6</v>
      </c>
      <c r="M852" s="121" t="s">
        <v>393</v>
      </c>
      <c r="N852" s="124">
        <v>851</v>
      </c>
      <c r="O852" s="124" t="s">
        <v>380</v>
      </c>
      <c r="P852" s="124" t="s">
        <v>1</v>
      </c>
      <c r="Q852" s="121" t="s">
        <v>381</v>
      </c>
      <c r="R852" s="121"/>
    </row>
    <row r="853" spans="1:18" x14ac:dyDescent="0.2">
      <c r="A853" s="121">
        <v>37</v>
      </c>
      <c r="B853" s="121">
        <v>110</v>
      </c>
      <c r="C853" s="121" t="s">
        <v>303</v>
      </c>
      <c r="D853" s="121">
        <v>77</v>
      </c>
      <c r="E853" s="121" t="s">
        <v>459</v>
      </c>
      <c r="F853" s="121" t="s">
        <v>460</v>
      </c>
      <c r="G853" s="121">
        <v>77</v>
      </c>
      <c r="H853" s="121">
        <v>1</v>
      </c>
      <c r="I853" s="121" t="s">
        <v>385</v>
      </c>
      <c r="J853" s="121">
        <v>1863</v>
      </c>
      <c r="K853" s="121">
        <v>7</v>
      </c>
      <c r="L853" s="121">
        <v>7</v>
      </c>
      <c r="M853" s="121" t="s">
        <v>393</v>
      </c>
      <c r="N853" s="124">
        <v>851</v>
      </c>
      <c r="O853" s="124" t="s">
        <v>380</v>
      </c>
      <c r="P853" s="124" t="s">
        <v>1</v>
      </c>
      <c r="Q853" s="121" t="s">
        <v>381</v>
      </c>
      <c r="R853" s="121"/>
    </row>
    <row r="854" spans="1:18" x14ac:dyDescent="0.2">
      <c r="A854" s="121">
        <v>44</v>
      </c>
      <c r="B854" s="121">
        <v>115</v>
      </c>
      <c r="C854" s="121" t="s">
        <v>234</v>
      </c>
      <c r="D854" s="121">
        <v>97</v>
      </c>
      <c r="E854" s="121" t="s">
        <v>375</v>
      </c>
      <c r="F854" s="121" t="s">
        <v>376</v>
      </c>
      <c r="G854" s="121">
        <v>97</v>
      </c>
      <c r="H854" s="121">
        <v>1</v>
      </c>
      <c r="I854" s="121" t="s">
        <v>385</v>
      </c>
      <c r="J854" s="121">
        <v>44</v>
      </c>
      <c r="K854" s="121" t="s">
        <v>440</v>
      </c>
      <c r="L854" s="121" t="s">
        <v>440</v>
      </c>
      <c r="M854" s="121" t="s">
        <v>441</v>
      </c>
      <c r="N854" s="124">
        <v>1131</v>
      </c>
      <c r="O854" s="124" t="s">
        <v>442</v>
      </c>
      <c r="P854" s="124"/>
      <c r="Q854" s="121" t="s">
        <v>391</v>
      </c>
      <c r="R854" s="121"/>
    </row>
    <row r="855" spans="1:18" x14ac:dyDescent="0.2">
      <c r="A855" s="121">
        <v>44</v>
      </c>
      <c r="B855" s="121">
        <v>115</v>
      </c>
      <c r="C855" s="121" t="s">
        <v>234</v>
      </c>
      <c r="D855" s="121">
        <v>97</v>
      </c>
      <c r="E855" s="121" t="s">
        <v>375</v>
      </c>
      <c r="F855" s="121" t="s">
        <v>376</v>
      </c>
      <c r="G855" s="121">
        <v>97</v>
      </c>
      <c r="H855" s="121">
        <v>1</v>
      </c>
      <c r="I855" s="121" t="s">
        <v>385</v>
      </c>
      <c r="J855" s="121">
        <v>45</v>
      </c>
      <c r="K855" s="121" t="s">
        <v>982</v>
      </c>
      <c r="L855" s="121" t="s">
        <v>982</v>
      </c>
      <c r="M855" s="121" t="s">
        <v>395</v>
      </c>
      <c r="N855" s="124">
        <v>204</v>
      </c>
      <c r="O855" s="124" t="s">
        <v>380</v>
      </c>
      <c r="P855" s="124"/>
      <c r="Q855" s="121" t="s">
        <v>391</v>
      </c>
      <c r="R855" s="121"/>
    </row>
    <row r="856" spans="1:18" x14ac:dyDescent="0.2">
      <c r="A856" s="121">
        <v>44</v>
      </c>
      <c r="B856" s="121">
        <v>115</v>
      </c>
      <c r="C856" s="121" t="s">
        <v>234</v>
      </c>
      <c r="D856" s="121">
        <v>98</v>
      </c>
      <c r="E856" s="121" t="s">
        <v>454</v>
      </c>
      <c r="F856" s="121" t="s">
        <v>455</v>
      </c>
      <c r="G856" s="121">
        <v>98</v>
      </c>
      <c r="H856" s="121">
        <v>1</v>
      </c>
      <c r="I856" s="121" t="s">
        <v>385</v>
      </c>
      <c r="J856" s="121">
        <v>46</v>
      </c>
      <c r="K856" s="121" t="s">
        <v>983</v>
      </c>
      <c r="L856" s="121" t="s">
        <v>983</v>
      </c>
      <c r="M856" s="121" t="s">
        <v>395</v>
      </c>
      <c r="N856" s="124">
        <v>408</v>
      </c>
      <c r="O856" s="124" t="s">
        <v>380</v>
      </c>
      <c r="P856" s="124"/>
      <c r="Q856" s="121" t="s">
        <v>391</v>
      </c>
      <c r="R856" s="121"/>
    </row>
    <row r="857" spans="1:18" x14ac:dyDescent="0.2">
      <c r="A857" s="121">
        <v>37</v>
      </c>
      <c r="B857" s="121">
        <v>110</v>
      </c>
      <c r="C857" s="121" t="s">
        <v>303</v>
      </c>
      <c r="D857" s="121">
        <v>1117</v>
      </c>
      <c r="E857" s="121" t="s">
        <v>942</v>
      </c>
      <c r="F857" s="121" t="s">
        <v>725</v>
      </c>
      <c r="G857" s="121">
        <v>1318</v>
      </c>
      <c r="H857" s="121">
        <v>1</v>
      </c>
      <c r="I857" s="121" t="s">
        <v>385</v>
      </c>
      <c r="J857" s="121">
        <v>3522</v>
      </c>
      <c r="K857" s="121" t="s">
        <v>475</v>
      </c>
      <c r="L857" s="121" t="s">
        <v>943</v>
      </c>
      <c r="M857" s="121" t="s">
        <v>438</v>
      </c>
      <c r="N857" s="124">
        <v>979</v>
      </c>
      <c r="O857" s="124" t="s">
        <v>380</v>
      </c>
      <c r="P857" s="124" t="s">
        <v>439</v>
      </c>
      <c r="Q857" s="121" t="s">
        <v>381</v>
      </c>
      <c r="R857" s="121"/>
    </row>
    <row r="858" spans="1:18" x14ac:dyDescent="0.2">
      <c r="A858" s="121">
        <v>37</v>
      </c>
      <c r="B858" s="121">
        <v>110</v>
      </c>
      <c r="C858" s="121" t="s">
        <v>303</v>
      </c>
      <c r="D858" s="121">
        <v>1117</v>
      </c>
      <c r="E858" s="121" t="s">
        <v>942</v>
      </c>
      <c r="F858" s="121" t="s">
        <v>725</v>
      </c>
      <c r="G858" s="121">
        <v>1318</v>
      </c>
      <c r="H858" s="121">
        <v>1</v>
      </c>
      <c r="I858" s="121" t="s">
        <v>385</v>
      </c>
      <c r="J858" s="121">
        <v>3523</v>
      </c>
      <c r="K858" s="121" t="s">
        <v>478</v>
      </c>
      <c r="L858" s="121" t="s">
        <v>944</v>
      </c>
      <c r="M858" s="121" t="s">
        <v>438</v>
      </c>
      <c r="N858" s="124">
        <v>1038</v>
      </c>
      <c r="O858" s="124" t="s">
        <v>380</v>
      </c>
      <c r="P858" s="124" t="s">
        <v>439</v>
      </c>
      <c r="Q858" s="121" t="s">
        <v>381</v>
      </c>
      <c r="R858" s="121"/>
    </row>
    <row r="859" spans="1:18" x14ac:dyDescent="0.2">
      <c r="A859" s="121">
        <v>35</v>
      </c>
      <c r="B859" s="121">
        <v>111</v>
      </c>
      <c r="C859" s="121" t="s">
        <v>227</v>
      </c>
      <c r="D859" s="121">
        <v>95</v>
      </c>
      <c r="E859" s="121" t="s">
        <v>375</v>
      </c>
      <c r="F859" s="121" t="s">
        <v>376</v>
      </c>
      <c r="G859" s="121">
        <v>95</v>
      </c>
      <c r="H859" s="121">
        <v>1</v>
      </c>
      <c r="I859" s="121" t="s">
        <v>385</v>
      </c>
      <c r="J859" s="121">
        <v>2079</v>
      </c>
      <c r="K859" s="121">
        <v>1</v>
      </c>
      <c r="L859" s="121">
        <v>1</v>
      </c>
      <c r="M859" s="121" t="s">
        <v>393</v>
      </c>
      <c r="N859" s="124">
        <v>652</v>
      </c>
      <c r="O859" s="124" t="s">
        <v>380</v>
      </c>
      <c r="P859" s="124"/>
      <c r="Q859" s="121" t="s">
        <v>381</v>
      </c>
      <c r="R859" s="121"/>
    </row>
    <row r="860" spans="1:18" x14ac:dyDescent="0.2">
      <c r="A860" s="121">
        <v>44</v>
      </c>
      <c r="B860" s="121">
        <v>115</v>
      </c>
      <c r="C860" s="121" t="s">
        <v>234</v>
      </c>
      <c r="D860" s="121">
        <v>99</v>
      </c>
      <c r="E860" s="121" t="s">
        <v>456</v>
      </c>
      <c r="F860" s="121" t="s">
        <v>457</v>
      </c>
      <c r="G860" s="121">
        <v>99</v>
      </c>
      <c r="H860" s="121">
        <v>1</v>
      </c>
      <c r="I860" s="121" t="s">
        <v>385</v>
      </c>
      <c r="J860" s="121">
        <v>50</v>
      </c>
      <c r="K860" s="121" t="s">
        <v>984</v>
      </c>
      <c r="L860" s="121" t="s">
        <v>984</v>
      </c>
      <c r="M860" s="121" t="s">
        <v>537</v>
      </c>
      <c r="N860" s="124">
        <v>1935</v>
      </c>
      <c r="O860" s="124" t="s">
        <v>390</v>
      </c>
      <c r="P860" s="124"/>
      <c r="Q860" s="121" t="s">
        <v>391</v>
      </c>
      <c r="R860" s="121"/>
    </row>
    <row r="861" spans="1:18" x14ac:dyDescent="0.2">
      <c r="A861" s="121">
        <v>35</v>
      </c>
      <c r="B861" s="121">
        <v>111</v>
      </c>
      <c r="C861" s="121" t="s">
        <v>227</v>
      </c>
      <c r="D861" s="121">
        <v>95</v>
      </c>
      <c r="E861" s="121" t="s">
        <v>375</v>
      </c>
      <c r="F861" s="121" t="s">
        <v>376</v>
      </c>
      <c r="G861" s="121">
        <v>95</v>
      </c>
      <c r="H861" s="121">
        <v>1</v>
      </c>
      <c r="I861" s="121" t="s">
        <v>385</v>
      </c>
      <c r="J861" s="121">
        <v>2080</v>
      </c>
      <c r="K861" s="121">
        <v>4</v>
      </c>
      <c r="L861" s="121">
        <v>4</v>
      </c>
      <c r="M861" s="121" t="s">
        <v>393</v>
      </c>
      <c r="N861" s="124">
        <v>657</v>
      </c>
      <c r="O861" s="124" t="s">
        <v>380</v>
      </c>
      <c r="P861" s="124"/>
      <c r="Q861" s="121" t="s">
        <v>381</v>
      </c>
      <c r="R861" s="121"/>
    </row>
    <row r="862" spans="1:18" x14ac:dyDescent="0.2">
      <c r="A862" s="121">
        <v>35</v>
      </c>
      <c r="B862" s="121">
        <v>111</v>
      </c>
      <c r="C862" s="121" t="s">
        <v>227</v>
      </c>
      <c r="D862" s="121">
        <v>95</v>
      </c>
      <c r="E862" s="121" t="s">
        <v>375</v>
      </c>
      <c r="F862" s="121" t="s">
        <v>376</v>
      </c>
      <c r="G862" s="121">
        <v>95</v>
      </c>
      <c r="H862" s="121">
        <v>1</v>
      </c>
      <c r="I862" s="121" t="s">
        <v>385</v>
      </c>
      <c r="J862" s="121">
        <v>2081</v>
      </c>
      <c r="K862" s="121">
        <v>2</v>
      </c>
      <c r="L862" s="121">
        <v>2</v>
      </c>
      <c r="M862" s="121" t="s">
        <v>393</v>
      </c>
      <c r="N862" s="124">
        <v>693</v>
      </c>
      <c r="O862" s="124" t="s">
        <v>380</v>
      </c>
      <c r="P862" s="124"/>
      <c r="Q862" s="121" t="s">
        <v>381</v>
      </c>
      <c r="R862" s="121"/>
    </row>
    <row r="863" spans="1:18" x14ac:dyDescent="0.2">
      <c r="A863" s="121">
        <v>35</v>
      </c>
      <c r="B863" s="121">
        <v>111</v>
      </c>
      <c r="C863" s="121" t="s">
        <v>227</v>
      </c>
      <c r="D863" s="121">
        <v>95</v>
      </c>
      <c r="E863" s="121" t="s">
        <v>375</v>
      </c>
      <c r="F863" s="121" t="s">
        <v>376</v>
      </c>
      <c r="G863" s="121">
        <v>95</v>
      </c>
      <c r="H863" s="121">
        <v>1</v>
      </c>
      <c r="I863" s="121" t="s">
        <v>385</v>
      </c>
      <c r="J863" s="121">
        <v>2163</v>
      </c>
      <c r="K863" s="121">
        <v>13</v>
      </c>
      <c r="L863" s="121">
        <v>13</v>
      </c>
      <c r="M863" s="121" t="s">
        <v>379</v>
      </c>
      <c r="N863" s="124">
        <v>828</v>
      </c>
      <c r="O863" s="124" t="s">
        <v>380</v>
      </c>
      <c r="P863" s="124"/>
      <c r="Q863" s="121" t="s">
        <v>381</v>
      </c>
      <c r="R863" s="121"/>
    </row>
    <row r="864" spans="1:18" x14ac:dyDescent="0.2">
      <c r="A864" s="121">
        <v>35</v>
      </c>
      <c r="B864" s="121">
        <v>111</v>
      </c>
      <c r="C864" s="121" t="s">
        <v>227</v>
      </c>
      <c r="D864" s="121">
        <v>95</v>
      </c>
      <c r="E864" s="121" t="s">
        <v>375</v>
      </c>
      <c r="F864" s="121" t="s">
        <v>376</v>
      </c>
      <c r="G864" s="121">
        <v>95</v>
      </c>
      <c r="H864" s="121">
        <v>1</v>
      </c>
      <c r="I864" s="121" t="s">
        <v>385</v>
      </c>
      <c r="J864" s="121">
        <v>2165</v>
      </c>
      <c r="K864" s="121">
        <v>17</v>
      </c>
      <c r="L864" s="121">
        <v>17</v>
      </c>
      <c r="M864" s="121" t="s">
        <v>379</v>
      </c>
      <c r="N864" s="124">
        <v>676</v>
      </c>
      <c r="O864" s="124" t="s">
        <v>380</v>
      </c>
      <c r="P864" s="124"/>
      <c r="Q864" s="121" t="s">
        <v>381</v>
      </c>
      <c r="R864" s="121"/>
    </row>
    <row r="865" spans="1:18" x14ac:dyDescent="0.2">
      <c r="A865" s="121">
        <v>35</v>
      </c>
      <c r="B865" s="121">
        <v>111</v>
      </c>
      <c r="C865" s="121" t="s">
        <v>227</v>
      </c>
      <c r="D865" s="121">
        <v>95</v>
      </c>
      <c r="E865" s="121" t="s">
        <v>375</v>
      </c>
      <c r="F865" s="121" t="s">
        <v>376</v>
      </c>
      <c r="G865" s="121">
        <v>95</v>
      </c>
      <c r="H865" s="121">
        <v>1</v>
      </c>
      <c r="I865" s="121" t="s">
        <v>385</v>
      </c>
      <c r="J865" s="121">
        <v>2167</v>
      </c>
      <c r="K865" s="121">
        <v>16</v>
      </c>
      <c r="L865" s="121">
        <v>16</v>
      </c>
      <c r="M865" s="121" t="s">
        <v>379</v>
      </c>
      <c r="N865" s="124">
        <v>676</v>
      </c>
      <c r="O865" s="124" t="s">
        <v>380</v>
      </c>
      <c r="P865" s="124"/>
      <c r="Q865" s="121" t="s">
        <v>381</v>
      </c>
      <c r="R865" s="121"/>
    </row>
    <row r="866" spans="1:18" x14ac:dyDescent="0.2">
      <c r="A866" s="121">
        <v>35</v>
      </c>
      <c r="B866" s="121">
        <v>111</v>
      </c>
      <c r="C866" s="121" t="s">
        <v>227</v>
      </c>
      <c r="D866" s="121">
        <v>95</v>
      </c>
      <c r="E866" s="121" t="s">
        <v>375</v>
      </c>
      <c r="F866" s="121" t="s">
        <v>376</v>
      </c>
      <c r="G866" s="121">
        <v>95</v>
      </c>
      <c r="H866" s="121">
        <v>1</v>
      </c>
      <c r="I866" s="121" t="s">
        <v>385</v>
      </c>
      <c r="J866" s="121">
        <v>2168</v>
      </c>
      <c r="K866" s="121">
        <v>15</v>
      </c>
      <c r="L866" s="121">
        <v>15</v>
      </c>
      <c r="M866" s="121" t="s">
        <v>383</v>
      </c>
      <c r="N866" s="124">
        <v>720</v>
      </c>
      <c r="O866" s="124" t="s">
        <v>380</v>
      </c>
      <c r="P866" s="124"/>
      <c r="Q866" s="121" t="s">
        <v>381</v>
      </c>
      <c r="R866" s="121"/>
    </row>
    <row r="867" spans="1:18" x14ac:dyDescent="0.2">
      <c r="A867" s="121">
        <v>35</v>
      </c>
      <c r="B867" s="121">
        <v>111</v>
      </c>
      <c r="C867" s="121" t="s">
        <v>227</v>
      </c>
      <c r="D867" s="121">
        <v>95</v>
      </c>
      <c r="E867" s="121" t="s">
        <v>375</v>
      </c>
      <c r="F867" s="121" t="s">
        <v>376</v>
      </c>
      <c r="G867" s="121">
        <v>1233</v>
      </c>
      <c r="H867" s="121">
        <v>0</v>
      </c>
      <c r="I867" s="121" t="s">
        <v>876</v>
      </c>
      <c r="J867" s="121">
        <v>2170</v>
      </c>
      <c r="K867" s="121">
        <v>8</v>
      </c>
      <c r="L867" s="121">
        <v>8</v>
      </c>
      <c r="M867" s="121" t="s">
        <v>393</v>
      </c>
      <c r="N867" s="124">
        <v>776</v>
      </c>
      <c r="O867" s="124" t="s">
        <v>380</v>
      </c>
      <c r="P867" s="124"/>
      <c r="Q867" s="121" t="s">
        <v>381</v>
      </c>
      <c r="R867" s="121"/>
    </row>
    <row r="868" spans="1:18" x14ac:dyDescent="0.2">
      <c r="A868" s="121">
        <v>35</v>
      </c>
      <c r="B868" s="121">
        <v>111</v>
      </c>
      <c r="C868" s="121" t="s">
        <v>227</v>
      </c>
      <c r="D868" s="121">
        <v>95</v>
      </c>
      <c r="E868" s="121" t="s">
        <v>375</v>
      </c>
      <c r="F868" s="121" t="s">
        <v>376</v>
      </c>
      <c r="G868" s="121">
        <v>1233</v>
      </c>
      <c r="H868" s="121">
        <v>0</v>
      </c>
      <c r="I868" s="121" t="s">
        <v>876</v>
      </c>
      <c r="J868" s="121">
        <v>2171</v>
      </c>
      <c r="K868" s="121">
        <v>7</v>
      </c>
      <c r="L868" s="121">
        <v>7</v>
      </c>
      <c r="M868" s="121" t="s">
        <v>379</v>
      </c>
      <c r="N868" s="124">
        <v>640</v>
      </c>
      <c r="O868" s="124" t="s">
        <v>380</v>
      </c>
      <c r="P868" s="124"/>
      <c r="Q868" s="121" t="s">
        <v>381</v>
      </c>
      <c r="R868" s="121"/>
    </row>
    <row r="869" spans="1:18" x14ac:dyDescent="0.2">
      <c r="A869" s="121">
        <v>46</v>
      </c>
      <c r="B869" s="121">
        <v>314</v>
      </c>
      <c r="C869" s="121" t="s">
        <v>353</v>
      </c>
      <c r="D869" s="121">
        <v>906</v>
      </c>
      <c r="E869" s="121" t="s">
        <v>454</v>
      </c>
      <c r="F869" s="121" t="s">
        <v>455</v>
      </c>
      <c r="G869" s="121">
        <v>906</v>
      </c>
      <c r="H869" s="121">
        <v>1</v>
      </c>
      <c r="I869" s="121" t="s">
        <v>385</v>
      </c>
      <c r="J869" s="121">
        <v>1660</v>
      </c>
      <c r="K869" s="121" t="s">
        <v>500</v>
      </c>
      <c r="L869" s="121" t="s">
        <v>500</v>
      </c>
      <c r="M869" s="121" t="s">
        <v>389</v>
      </c>
      <c r="N869" s="124">
        <v>2247</v>
      </c>
      <c r="O869" s="124" t="s">
        <v>390</v>
      </c>
      <c r="P869" s="124"/>
      <c r="Q869" s="121" t="s">
        <v>391</v>
      </c>
      <c r="R869" s="121"/>
    </row>
    <row r="870" spans="1:18" x14ac:dyDescent="0.2">
      <c r="A870" s="121">
        <v>46</v>
      </c>
      <c r="B870" s="121">
        <v>314</v>
      </c>
      <c r="C870" s="121" t="s">
        <v>353</v>
      </c>
      <c r="D870" s="121">
        <v>906</v>
      </c>
      <c r="E870" s="121" t="s">
        <v>454</v>
      </c>
      <c r="F870" s="121" t="s">
        <v>455</v>
      </c>
      <c r="G870" s="121">
        <v>906</v>
      </c>
      <c r="H870" s="121">
        <v>1</v>
      </c>
      <c r="I870" s="121" t="s">
        <v>385</v>
      </c>
      <c r="J870" s="121">
        <v>1661</v>
      </c>
      <c r="K870" s="121" t="s">
        <v>990</v>
      </c>
      <c r="L870" s="121" t="s">
        <v>990</v>
      </c>
      <c r="M870" s="121" t="s">
        <v>749</v>
      </c>
      <c r="N870" s="124">
        <v>304</v>
      </c>
      <c r="O870" s="124" t="s">
        <v>186</v>
      </c>
      <c r="P870" s="124"/>
      <c r="Q870" s="121" t="s">
        <v>391</v>
      </c>
      <c r="R870" s="121"/>
    </row>
    <row r="871" spans="1:18" x14ac:dyDescent="0.2">
      <c r="A871" s="121">
        <v>46</v>
      </c>
      <c r="B871" s="121">
        <v>314</v>
      </c>
      <c r="C871" s="121" t="s">
        <v>353</v>
      </c>
      <c r="D871" s="121">
        <v>906</v>
      </c>
      <c r="E871" s="121" t="s">
        <v>454</v>
      </c>
      <c r="F871" s="121" t="s">
        <v>455</v>
      </c>
      <c r="G871" s="121">
        <v>906</v>
      </c>
      <c r="H871" s="121">
        <v>1</v>
      </c>
      <c r="I871" s="121" t="s">
        <v>385</v>
      </c>
      <c r="J871" s="121">
        <v>1662</v>
      </c>
      <c r="K871" s="121" t="s">
        <v>991</v>
      </c>
      <c r="L871" s="121" t="s">
        <v>991</v>
      </c>
      <c r="M871" s="121" t="s">
        <v>992</v>
      </c>
      <c r="N871" s="124">
        <v>653</v>
      </c>
      <c r="O871" s="124" t="s">
        <v>187</v>
      </c>
      <c r="P871" s="124"/>
      <c r="Q871" s="121" t="s">
        <v>187</v>
      </c>
      <c r="R871" s="121"/>
    </row>
    <row r="872" spans="1:18" x14ac:dyDescent="0.2">
      <c r="A872" s="121">
        <v>35</v>
      </c>
      <c r="B872" s="121">
        <v>111</v>
      </c>
      <c r="C872" s="121" t="s">
        <v>227</v>
      </c>
      <c r="D872" s="121">
        <v>95</v>
      </c>
      <c r="E872" s="121" t="s">
        <v>375</v>
      </c>
      <c r="F872" s="121" t="s">
        <v>376</v>
      </c>
      <c r="G872" s="121">
        <v>1233</v>
      </c>
      <c r="H872" s="121">
        <v>0</v>
      </c>
      <c r="I872" s="121" t="s">
        <v>876</v>
      </c>
      <c r="J872" s="121">
        <v>2172</v>
      </c>
      <c r="K872" s="121">
        <v>6</v>
      </c>
      <c r="L872" s="121">
        <v>6</v>
      </c>
      <c r="M872" s="121" t="s">
        <v>383</v>
      </c>
      <c r="N872" s="124">
        <v>620</v>
      </c>
      <c r="O872" s="124" t="s">
        <v>380</v>
      </c>
      <c r="P872" s="124"/>
      <c r="Q872" s="121" t="s">
        <v>381</v>
      </c>
      <c r="R872" s="121"/>
    </row>
    <row r="873" spans="1:18" x14ac:dyDescent="0.2">
      <c r="A873" s="121">
        <v>35</v>
      </c>
      <c r="B873" s="121">
        <v>111</v>
      </c>
      <c r="C873" s="121" t="s">
        <v>227</v>
      </c>
      <c r="D873" s="121">
        <v>95</v>
      </c>
      <c r="E873" s="121" t="s">
        <v>375</v>
      </c>
      <c r="F873" s="121" t="s">
        <v>376</v>
      </c>
      <c r="G873" s="121">
        <v>1233</v>
      </c>
      <c r="H873" s="121">
        <v>0</v>
      </c>
      <c r="I873" s="121" t="s">
        <v>876</v>
      </c>
      <c r="J873" s="121">
        <v>2174</v>
      </c>
      <c r="K873" s="121">
        <v>21</v>
      </c>
      <c r="L873" s="121">
        <v>21</v>
      </c>
      <c r="M873" s="121" t="s">
        <v>379</v>
      </c>
      <c r="N873" s="124">
        <v>709</v>
      </c>
      <c r="O873" s="124" t="s">
        <v>380</v>
      </c>
      <c r="P873" s="124"/>
      <c r="Q873" s="121" t="s">
        <v>381</v>
      </c>
      <c r="R873" s="121"/>
    </row>
    <row r="874" spans="1:18" x14ac:dyDescent="0.2">
      <c r="A874" s="121">
        <v>46</v>
      </c>
      <c r="B874" s="121">
        <v>314</v>
      </c>
      <c r="C874" s="121" t="s">
        <v>353</v>
      </c>
      <c r="D874" s="121">
        <v>985</v>
      </c>
      <c r="E874" s="121" t="s">
        <v>456</v>
      </c>
      <c r="F874" s="121" t="s">
        <v>993</v>
      </c>
      <c r="G874" s="121">
        <v>995</v>
      </c>
      <c r="H874" s="121">
        <v>1</v>
      </c>
      <c r="I874" s="121" t="s">
        <v>385</v>
      </c>
      <c r="J874" s="121">
        <v>1666</v>
      </c>
      <c r="K874" s="121">
        <v>6</v>
      </c>
      <c r="L874" s="121">
        <v>6</v>
      </c>
      <c r="M874" s="121" t="s">
        <v>735</v>
      </c>
      <c r="N874" s="121">
        <v>823</v>
      </c>
      <c r="O874" s="121" t="s">
        <v>399</v>
      </c>
      <c r="P874" s="124"/>
      <c r="Q874" s="121" t="s">
        <v>188</v>
      </c>
      <c r="R874" s="121"/>
    </row>
    <row r="875" spans="1:18" x14ac:dyDescent="0.2">
      <c r="A875" s="121">
        <v>35</v>
      </c>
      <c r="B875" s="121">
        <v>111</v>
      </c>
      <c r="C875" s="121" t="s">
        <v>227</v>
      </c>
      <c r="D875" s="121">
        <v>95</v>
      </c>
      <c r="E875" s="121" t="s">
        <v>375</v>
      </c>
      <c r="F875" s="121" t="s">
        <v>376</v>
      </c>
      <c r="G875" s="121">
        <v>1233</v>
      </c>
      <c r="H875" s="121">
        <v>0</v>
      </c>
      <c r="I875" s="121" t="s">
        <v>876</v>
      </c>
      <c r="J875" s="121">
        <v>2175</v>
      </c>
      <c r="K875" s="121">
        <v>22</v>
      </c>
      <c r="L875" s="121">
        <v>22</v>
      </c>
      <c r="M875" s="121" t="s">
        <v>393</v>
      </c>
      <c r="N875" s="124">
        <v>1033</v>
      </c>
      <c r="O875" s="124" t="s">
        <v>380</v>
      </c>
      <c r="P875" s="124"/>
      <c r="Q875" s="121" t="s">
        <v>381</v>
      </c>
      <c r="R875" s="121"/>
    </row>
    <row r="876" spans="1:18" x14ac:dyDescent="0.2">
      <c r="A876" s="121">
        <v>35</v>
      </c>
      <c r="B876" s="121">
        <v>111</v>
      </c>
      <c r="C876" s="121" t="s">
        <v>227</v>
      </c>
      <c r="D876" s="121">
        <v>95</v>
      </c>
      <c r="E876" s="121" t="s">
        <v>375</v>
      </c>
      <c r="F876" s="121" t="s">
        <v>376</v>
      </c>
      <c r="G876" s="121">
        <v>1233</v>
      </c>
      <c r="H876" s="121">
        <v>0</v>
      </c>
      <c r="I876" s="121" t="s">
        <v>876</v>
      </c>
      <c r="J876" s="121">
        <v>2181</v>
      </c>
      <c r="K876" s="121">
        <v>9</v>
      </c>
      <c r="L876" s="121">
        <v>9</v>
      </c>
      <c r="M876" s="121" t="s">
        <v>393</v>
      </c>
      <c r="N876" s="124">
        <v>1155</v>
      </c>
      <c r="O876" s="124" t="s">
        <v>380</v>
      </c>
      <c r="P876" s="124"/>
      <c r="Q876" s="121" t="s">
        <v>381</v>
      </c>
      <c r="R876" s="121"/>
    </row>
    <row r="877" spans="1:18" x14ac:dyDescent="0.2">
      <c r="A877" s="121">
        <v>35</v>
      </c>
      <c r="B877" s="121">
        <v>111</v>
      </c>
      <c r="C877" s="121" t="s">
        <v>227</v>
      </c>
      <c r="D877" s="121">
        <v>95</v>
      </c>
      <c r="E877" s="121" t="s">
        <v>375</v>
      </c>
      <c r="F877" s="121" t="s">
        <v>376</v>
      </c>
      <c r="G877" s="121">
        <v>95</v>
      </c>
      <c r="H877" s="121">
        <v>1</v>
      </c>
      <c r="I877" s="121" t="s">
        <v>385</v>
      </c>
      <c r="J877" s="121">
        <v>2182</v>
      </c>
      <c r="K877" s="121">
        <v>3</v>
      </c>
      <c r="L877" s="121">
        <v>3</v>
      </c>
      <c r="M877" s="121" t="s">
        <v>393</v>
      </c>
      <c r="N877" s="124">
        <v>657</v>
      </c>
      <c r="O877" s="124" t="s">
        <v>380</v>
      </c>
      <c r="P877" s="124"/>
      <c r="Q877" s="121" t="s">
        <v>381</v>
      </c>
      <c r="R877" s="121"/>
    </row>
    <row r="878" spans="1:18" x14ac:dyDescent="0.2">
      <c r="A878" s="121">
        <v>35</v>
      </c>
      <c r="B878" s="121">
        <v>111</v>
      </c>
      <c r="C878" s="121" t="s">
        <v>227</v>
      </c>
      <c r="D878" s="121">
        <v>95</v>
      </c>
      <c r="E878" s="121" t="s">
        <v>375</v>
      </c>
      <c r="F878" s="121" t="s">
        <v>376</v>
      </c>
      <c r="G878" s="121">
        <v>95</v>
      </c>
      <c r="H878" s="121">
        <v>1</v>
      </c>
      <c r="I878" s="121" t="s">
        <v>385</v>
      </c>
      <c r="J878" s="121">
        <v>2187</v>
      </c>
      <c r="K878" s="121">
        <v>11</v>
      </c>
      <c r="L878" s="121">
        <v>11</v>
      </c>
      <c r="M878" s="121" t="s">
        <v>393</v>
      </c>
      <c r="N878" s="124">
        <v>987</v>
      </c>
      <c r="O878" s="124" t="s">
        <v>380</v>
      </c>
      <c r="P878" s="124"/>
      <c r="Q878" s="121" t="s">
        <v>381</v>
      </c>
      <c r="R878" s="121"/>
    </row>
    <row r="879" spans="1:18" x14ac:dyDescent="0.2">
      <c r="A879" s="121">
        <v>35</v>
      </c>
      <c r="B879" s="121">
        <v>111</v>
      </c>
      <c r="C879" s="121" t="s">
        <v>227</v>
      </c>
      <c r="D879" s="121">
        <v>95</v>
      </c>
      <c r="E879" s="121" t="s">
        <v>375</v>
      </c>
      <c r="F879" s="121" t="s">
        <v>376</v>
      </c>
      <c r="G879" s="121">
        <v>95</v>
      </c>
      <c r="H879" s="121">
        <v>1</v>
      </c>
      <c r="I879" s="121" t="s">
        <v>385</v>
      </c>
      <c r="J879" s="121">
        <v>2188</v>
      </c>
      <c r="K879" s="121">
        <v>12</v>
      </c>
      <c r="L879" s="121">
        <v>12</v>
      </c>
      <c r="M879" s="121" t="s">
        <v>393</v>
      </c>
      <c r="N879" s="124">
        <v>987</v>
      </c>
      <c r="O879" s="124" t="s">
        <v>380</v>
      </c>
      <c r="P879" s="124"/>
      <c r="Q879" s="121" t="s">
        <v>381</v>
      </c>
      <c r="R879" s="121"/>
    </row>
    <row r="880" spans="1:18" x14ac:dyDescent="0.2">
      <c r="A880" s="121">
        <v>46</v>
      </c>
      <c r="B880" s="121">
        <v>314</v>
      </c>
      <c r="C880" s="121" t="s">
        <v>353</v>
      </c>
      <c r="D880" s="121">
        <v>989</v>
      </c>
      <c r="E880" s="121" t="s">
        <v>618</v>
      </c>
      <c r="F880" s="121" t="s">
        <v>959</v>
      </c>
      <c r="G880" s="121">
        <v>999</v>
      </c>
      <c r="H880" s="121">
        <v>1</v>
      </c>
      <c r="I880" s="121" t="s">
        <v>385</v>
      </c>
      <c r="J880" s="121">
        <v>1672</v>
      </c>
      <c r="K880" s="121">
        <v>12</v>
      </c>
      <c r="L880" s="121">
        <v>12</v>
      </c>
      <c r="M880" s="121" t="s">
        <v>735</v>
      </c>
      <c r="N880" s="124">
        <v>823</v>
      </c>
      <c r="O880" s="124" t="s">
        <v>399</v>
      </c>
      <c r="P880" s="124"/>
      <c r="Q880" s="121" t="s">
        <v>188</v>
      </c>
      <c r="R880" s="121"/>
    </row>
    <row r="881" spans="1:18" x14ac:dyDescent="0.2">
      <c r="A881" s="121">
        <v>35</v>
      </c>
      <c r="B881" s="121">
        <v>111</v>
      </c>
      <c r="C881" s="121" t="s">
        <v>227</v>
      </c>
      <c r="D881" s="121">
        <v>96</v>
      </c>
      <c r="E881" s="121" t="s">
        <v>705</v>
      </c>
      <c r="F881" s="121" t="s">
        <v>877</v>
      </c>
      <c r="G881" s="121">
        <v>96</v>
      </c>
      <c r="H881" s="121">
        <v>1</v>
      </c>
      <c r="I881" s="121" t="s">
        <v>385</v>
      </c>
      <c r="J881" s="121">
        <v>2561</v>
      </c>
      <c r="K881" s="121" t="s">
        <v>454</v>
      </c>
      <c r="L881" s="121" t="s">
        <v>454</v>
      </c>
      <c r="M881" s="121" t="s">
        <v>393</v>
      </c>
      <c r="N881" s="124">
        <v>735</v>
      </c>
      <c r="O881" s="124" t="s">
        <v>380</v>
      </c>
      <c r="P881" s="124"/>
      <c r="Q881" s="121" t="s">
        <v>381</v>
      </c>
      <c r="R881" s="121"/>
    </row>
    <row r="882" spans="1:18" x14ac:dyDescent="0.2">
      <c r="A882" s="121">
        <v>36</v>
      </c>
      <c r="B882" s="121">
        <v>310</v>
      </c>
      <c r="C882" s="121" t="s">
        <v>324</v>
      </c>
      <c r="D882" s="121">
        <v>897</v>
      </c>
      <c r="E882" s="121" t="s">
        <v>881</v>
      </c>
      <c r="F882" s="121" t="s">
        <v>882</v>
      </c>
      <c r="G882" s="121">
        <v>897</v>
      </c>
      <c r="H882" s="121">
        <v>1</v>
      </c>
      <c r="I882" s="121" t="s">
        <v>385</v>
      </c>
      <c r="J882" s="121">
        <v>996</v>
      </c>
      <c r="K882" s="121">
        <v>201</v>
      </c>
      <c r="L882" s="121">
        <v>201</v>
      </c>
      <c r="M882" s="121" t="s">
        <v>734</v>
      </c>
      <c r="N882" s="124">
        <v>902</v>
      </c>
      <c r="O882" s="124" t="s">
        <v>380</v>
      </c>
      <c r="P882" s="124"/>
      <c r="Q882" s="121" t="s">
        <v>381</v>
      </c>
      <c r="R882" s="121"/>
    </row>
    <row r="883" spans="1:18" x14ac:dyDescent="0.2">
      <c r="A883" s="121">
        <v>46</v>
      </c>
      <c r="B883" s="121">
        <v>314</v>
      </c>
      <c r="C883" s="121" t="s">
        <v>353</v>
      </c>
      <c r="D883" s="121">
        <v>988</v>
      </c>
      <c r="E883" s="121" t="s">
        <v>721</v>
      </c>
      <c r="F883" s="121" t="s">
        <v>957</v>
      </c>
      <c r="G883" s="121">
        <v>998</v>
      </c>
      <c r="H883" s="121">
        <v>1</v>
      </c>
      <c r="I883" s="121" t="s">
        <v>385</v>
      </c>
      <c r="J883" s="121">
        <v>1675</v>
      </c>
      <c r="K883" s="121">
        <v>16</v>
      </c>
      <c r="L883" s="121">
        <v>16</v>
      </c>
      <c r="M883" s="121" t="s">
        <v>995</v>
      </c>
      <c r="N883" s="124">
        <v>823</v>
      </c>
      <c r="O883" s="124" t="s">
        <v>187</v>
      </c>
      <c r="P883" s="124"/>
      <c r="Q883" s="121" t="s">
        <v>187</v>
      </c>
      <c r="R883" s="121"/>
    </row>
    <row r="884" spans="1:18" x14ac:dyDescent="0.2">
      <c r="A884" s="121">
        <v>46</v>
      </c>
      <c r="B884" s="121">
        <v>314</v>
      </c>
      <c r="C884" s="121" t="s">
        <v>353</v>
      </c>
      <c r="D884" s="121">
        <v>987</v>
      </c>
      <c r="E884" s="121" t="s">
        <v>743</v>
      </c>
      <c r="F884" s="121" t="s">
        <v>955</v>
      </c>
      <c r="G884" s="121">
        <v>997</v>
      </c>
      <c r="H884" s="121">
        <v>1</v>
      </c>
      <c r="I884" s="121" t="s">
        <v>385</v>
      </c>
      <c r="J884" s="121">
        <v>1676</v>
      </c>
      <c r="K884" s="121">
        <v>13</v>
      </c>
      <c r="L884" s="121">
        <v>13</v>
      </c>
      <c r="M884" s="121" t="s">
        <v>996</v>
      </c>
      <c r="N884" s="124">
        <v>151</v>
      </c>
      <c r="O884" s="124" t="s">
        <v>380</v>
      </c>
      <c r="P884" s="124"/>
      <c r="Q884" s="121" t="s">
        <v>391</v>
      </c>
      <c r="R884" s="121"/>
    </row>
    <row r="885" spans="1:18" x14ac:dyDescent="0.2">
      <c r="A885" s="121">
        <v>46</v>
      </c>
      <c r="B885" s="121">
        <v>314</v>
      </c>
      <c r="C885" s="121" t="s">
        <v>353</v>
      </c>
      <c r="D885" s="121">
        <v>906</v>
      </c>
      <c r="E885" s="121" t="s">
        <v>454</v>
      </c>
      <c r="F885" s="121" t="s">
        <v>455</v>
      </c>
      <c r="G885" s="121">
        <v>906</v>
      </c>
      <c r="H885" s="121">
        <v>1</v>
      </c>
      <c r="I885" s="121" t="s">
        <v>385</v>
      </c>
      <c r="J885" s="121">
        <v>7645</v>
      </c>
      <c r="K885" s="121" t="s">
        <v>997</v>
      </c>
      <c r="L885" s="121" t="s">
        <v>997</v>
      </c>
      <c r="M885" s="121" t="s">
        <v>410</v>
      </c>
      <c r="N885" s="124">
        <v>358</v>
      </c>
      <c r="O885" s="124" t="s">
        <v>411</v>
      </c>
      <c r="P885" s="124"/>
      <c r="Q885" s="121" t="s">
        <v>391</v>
      </c>
      <c r="R885" s="121"/>
    </row>
    <row r="886" spans="1:18" x14ac:dyDescent="0.2">
      <c r="A886" s="121">
        <v>46</v>
      </c>
      <c r="B886" s="121">
        <v>314</v>
      </c>
      <c r="C886" s="121" t="s">
        <v>353</v>
      </c>
      <c r="D886" s="121">
        <v>906</v>
      </c>
      <c r="E886" s="121" t="s">
        <v>454</v>
      </c>
      <c r="F886" s="121" t="s">
        <v>455</v>
      </c>
      <c r="G886" s="121">
        <v>906</v>
      </c>
      <c r="H886" s="121">
        <v>1</v>
      </c>
      <c r="I886" s="121" t="s">
        <v>385</v>
      </c>
      <c r="J886" s="121">
        <v>7646</v>
      </c>
      <c r="K886" s="121" t="s">
        <v>573</v>
      </c>
      <c r="L886" s="121" t="s">
        <v>573</v>
      </c>
      <c r="M886" s="121" t="s">
        <v>573</v>
      </c>
      <c r="N886" s="124">
        <v>859</v>
      </c>
      <c r="O886" s="124" t="s">
        <v>417</v>
      </c>
      <c r="P886" s="124"/>
      <c r="Q886" s="121" t="s">
        <v>391</v>
      </c>
      <c r="R886" s="121"/>
    </row>
    <row r="887" spans="1:18" x14ac:dyDescent="0.2">
      <c r="A887" s="121">
        <v>36</v>
      </c>
      <c r="B887" s="121">
        <v>310</v>
      </c>
      <c r="C887" s="121" t="s">
        <v>324</v>
      </c>
      <c r="D887" s="121">
        <v>897</v>
      </c>
      <c r="E887" s="121" t="s">
        <v>881</v>
      </c>
      <c r="F887" s="121" t="s">
        <v>882</v>
      </c>
      <c r="G887" s="121">
        <v>897</v>
      </c>
      <c r="H887" s="121">
        <v>1</v>
      </c>
      <c r="I887" s="121" t="s">
        <v>385</v>
      </c>
      <c r="J887" s="121">
        <v>997</v>
      </c>
      <c r="K887" s="121">
        <v>202</v>
      </c>
      <c r="L887" s="121">
        <v>202</v>
      </c>
      <c r="M887" s="121" t="s">
        <v>734</v>
      </c>
      <c r="N887" s="124">
        <v>902</v>
      </c>
      <c r="O887" s="124" t="s">
        <v>380</v>
      </c>
      <c r="P887" s="124"/>
      <c r="Q887" s="121" t="s">
        <v>381</v>
      </c>
      <c r="R887" s="121"/>
    </row>
    <row r="888" spans="1:18" x14ac:dyDescent="0.2">
      <c r="A888" s="121">
        <v>36</v>
      </c>
      <c r="B888" s="121">
        <v>310</v>
      </c>
      <c r="C888" s="121" t="s">
        <v>324</v>
      </c>
      <c r="D888" s="121">
        <v>897</v>
      </c>
      <c r="E888" s="121" t="s">
        <v>881</v>
      </c>
      <c r="F888" s="121" t="s">
        <v>882</v>
      </c>
      <c r="G888" s="121">
        <v>897</v>
      </c>
      <c r="H888" s="121">
        <v>1</v>
      </c>
      <c r="I888" s="121" t="s">
        <v>385</v>
      </c>
      <c r="J888" s="121">
        <v>998</v>
      </c>
      <c r="K888" s="121">
        <v>203</v>
      </c>
      <c r="L888" s="121">
        <v>203</v>
      </c>
      <c r="M888" s="121" t="s">
        <v>734</v>
      </c>
      <c r="N888" s="124">
        <v>902</v>
      </c>
      <c r="O888" s="124" t="s">
        <v>380</v>
      </c>
      <c r="P888" s="124"/>
      <c r="Q888" s="121" t="s">
        <v>381</v>
      </c>
      <c r="R888" s="121"/>
    </row>
    <row r="889" spans="1:18" x14ac:dyDescent="0.2">
      <c r="A889" s="121">
        <v>47</v>
      </c>
      <c r="B889" s="121">
        <v>184</v>
      </c>
      <c r="C889" s="121" t="s">
        <v>998</v>
      </c>
      <c r="D889" s="121">
        <v>1136</v>
      </c>
      <c r="E889" s="121" t="s">
        <v>375</v>
      </c>
      <c r="F889" s="121" t="s">
        <v>376</v>
      </c>
      <c r="G889" s="121">
        <v>1340</v>
      </c>
      <c r="H889" s="121">
        <v>1</v>
      </c>
      <c r="I889" s="121" t="s">
        <v>385</v>
      </c>
      <c r="J889" s="121">
        <v>7643</v>
      </c>
      <c r="K889" s="121" t="s">
        <v>1002</v>
      </c>
      <c r="L889" s="121" t="s">
        <v>1002</v>
      </c>
      <c r="M889" s="121" t="s">
        <v>1003</v>
      </c>
      <c r="N889" s="124">
        <v>1407</v>
      </c>
      <c r="O889" s="124" t="s">
        <v>187</v>
      </c>
      <c r="P889" s="124" t="s">
        <v>418</v>
      </c>
      <c r="Q889" s="121" t="s">
        <v>187</v>
      </c>
      <c r="R889" s="121"/>
    </row>
    <row r="890" spans="1:18" x14ac:dyDescent="0.2">
      <c r="A890" s="121">
        <v>47</v>
      </c>
      <c r="B890" s="121">
        <v>184</v>
      </c>
      <c r="C890" s="121" t="s">
        <v>998</v>
      </c>
      <c r="D890" s="121">
        <v>1136</v>
      </c>
      <c r="E890" s="121" t="s">
        <v>375</v>
      </c>
      <c r="F890" s="121" t="s">
        <v>376</v>
      </c>
      <c r="G890" s="121">
        <v>1340</v>
      </c>
      <c r="H890" s="121">
        <v>1</v>
      </c>
      <c r="I890" s="121" t="s">
        <v>385</v>
      </c>
      <c r="J890" s="121">
        <v>7644</v>
      </c>
      <c r="K890" s="121" t="s">
        <v>1004</v>
      </c>
      <c r="L890" s="121" t="s">
        <v>1004</v>
      </c>
      <c r="M890" s="121" t="s">
        <v>509</v>
      </c>
      <c r="N890" s="124">
        <v>466</v>
      </c>
      <c r="O890" s="124" t="s">
        <v>411</v>
      </c>
      <c r="P890" s="124" t="s">
        <v>418</v>
      </c>
      <c r="Q890" s="121" t="s">
        <v>391</v>
      </c>
      <c r="R890" s="121"/>
    </row>
    <row r="891" spans="1:18" x14ac:dyDescent="0.2">
      <c r="A891" s="121">
        <v>48</v>
      </c>
      <c r="B891" s="121">
        <v>116</v>
      </c>
      <c r="C891" s="121" t="s">
        <v>236</v>
      </c>
      <c r="D891" s="121">
        <v>111</v>
      </c>
      <c r="E891" s="121" t="s">
        <v>954</v>
      </c>
      <c r="F891" s="121" t="s">
        <v>955</v>
      </c>
      <c r="G891" s="121">
        <v>111</v>
      </c>
      <c r="H891" s="121">
        <v>1</v>
      </c>
      <c r="I891" s="121" t="s">
        <v>385</v>
      </c>
      <c r="J891" s="121">
        <v>473</v>
      </c>
      <c r="K891" s="121">
        <v>31</v>
      </c>
      <c r="L891" s="121">
        <v>31</v>
      </c>
      <c r="M891" s="121" t="s">
        <v>451</v>
      </c>
      <c r="N891" s="124">
        <v>809</v>
      </c>
      <c r="O891" s="124" t="s">
        <v>186</v>
      </c>
      <c r="P891" s="124"/>
      <c r="Q891" s="121" t="s">
        <v>186</v>
      </c>
      <c r="R891" s="121"/>
    </row>
    <row r="892" spans="1:18" x14ac:dyDescent="0.2">
      <c r="A892" s="121">
        <v>36</v>
      </c>
      <c r="B892" s="121">
        <v>310</v>
      </c>
      <c r="C892" s="121" t="s">
        <v>324</v>
      </c>
      <c r="D892" s="121">
        <v>897</v>
      </c>
      <c r="E892" s="121" t="s">
        <v>881</v>
      </c>
      <c r="F892" s="121" t="s">
        <v>882</v>
      </c>
      <c r="G892" s="121">
        <v>897</v>
      </c>
      <c r="H892" s="121">
        <v>1</v>
      </c>
      <c r="I892" s="121" t="s">
        <v>385</v>
      </c>
      <c r="J892" s="121">
        <v>999</v>
      </c>
      <c r="K892" s="121">
        <v>205</v>
      </c>
      <c r="L892" s="121">
        <v>205</v>
      </c>
      <c r="M892" s="121" t="s">
        <v>734</v>
      </c>
      <c r="N892" s="124">
        <v>902</v>
      </c>
      <c r="O892" s="124" t="s">
        <v>380</v>
      </c>
      <c r="P892" s="124"/>
      <c r="Q892" s="121" t="s">
        <v>381</v>
      </c>
      <c r="R892" s="121"/>
    </row>
    <row r="893" spans="1:18" x14ac:dyDescent="0.2">
      <c r="A893" s="121">
        <v>36</v>
      </c>
      <c r="B893" s="121">
        <v>310</v>
      </c>
      <c r="C893" s="121" t="s">
        <v>324</v>
      </c>
      <c r="D893" s="121">
        <v>901</v>
      </c>
      <c r="E893" s="121" t="s">
        <v>884</v>
      </c>
      <c r="F893" s="121" t="s">
        <v>885</v>
      </c>
      <c r="G893" s="121">
        <v>901</v>
      </c>
      <c r="H893" s="121">
        <v>1</v>
      </c>
      <c r="I893" s="121" t="s">
        <v>385</v>
      </c>
      <c r="J893" s="121">
        <v>1002</v>
      </c>
      <c r="K893" s="121">
        <v>102</v>
      </c>
      <c r="L893" s="121">
        <v>102</v>
      </c>
      <c r="M893" s="121" t="s">
        <v>734</v>
      </c>
      <c r="N893" s="124">
        <v>902</v>
      </c>
      <c r="O893" s="124" t="s">
        <v>380</v>
      </c>
      <c r="P893" s="124"/>
      <c r="Q893" s="121" t="s">
        <v>381</v>
      </c>
      <c r="R893" s="121"/>
    </row>
    <row r="894" spans="1:18" x14ac:dyDescent="0.2">
      <c r="A894" s="121">
        <v>36</v>
      </c>
      <c r="B894" s="121">
        <v>310</v>
      </c>
      <c r="C894" s="121" t="s">
        <v>324</v>
      </c>
      <c r="D894" s="121">
        <v>901</v>
      </c>
      <c r="E894" s="121" t="s">
        <v>884</v>
      </c>
      <c r="F894" s="121" t="s">
        <v>885</v>
      </c>
      <c r="G894" s="121">
        <v>901</v>
      </c>
      <c r="H894" s="121">
        <v>1</v>
      </c>
      <c r="I894" s="121" t="s">
        <v>385</v>
      </c>
      <c r="J894" s="121">
        <v>1003</v>
      </c>
      <c r="K894" s="121">
        <v>103</v>
      </c>
      <c r="L894" s="121">
        <v>103</v>
      </c>
      <c r="M894" s="121" t="s">
        <v>734</v>
      </c>
      <c r="N894" s="124">
        <v>902</v>
      </c>
      <c r="O894" s="124" t="s">
        <v>380</v>
      </c>
      <c r="P894" s="124"/>
      <c r="Q894" s="121" t="s">
        <v>381</v>
      </c>
      <c r="R894" s="121"/>
    </row>
    <row r="895" spans="1:18" x14ac:dyDescent="0.2">
      <c r="A895" s="121">
        <v>36</v>
      </c>
      <c r="B895" s="121">
        <v>310</v>
      </c>
      <c r="C895" s="121" t="s">
        <v>324</v>
      </c>
      <c r="D895" s="121">
        <v>901</v>
      </c>
      <c r="E895" s="121" t="s">
        <v>884</v>
      </c>
      <c r="F895" s="121" t="s">
        <v>885</v>
      </c>
      <c r="G895" s="121">
        <v>901</v>
      </c>
      <c r="H895" s="121">
        <v>1</v>
      </c>
      <c r="I895" s="121" t="s">
        <v>385</v>
      </c>
      <c r="J895" s="121">
        <v>1004</v>
      </c>
      <c r="K895" s="121">
        <v>104</v>
      </c>
      <c r="L895" s="121">
        <v>104</v>
      </c>
      <c r="M895" s="121" t="s">
        <v>734</v>
      </c>
      <c r="N895" s="124">
        <v>902</v>
      </c>
      <c r="O895" s="124" t="s">
        <v>380</v>
      </c>
      <c r="P895" s="124"/>
      <c r="Q895" s="121" t="s">
        <v>381</v>
      </c>
      <c r="R895" s="121"/>
    </row>
    <row r="896" spans="1:18" x14ac:dyDescent="0.2">
      <c r="A896" s="121">
        <v>36</v>
      </c>
      <c r="B896" s="121">
        <v>310</v>
      </c>
      <c r="C896" s="121" t="s">
        <v>324</v>
      </c>
      <c r="D896" s="121">
        <v>901</v>
      </c>
      <c r="E896" s="121" t="s">
        <v>884</v>
      </c>
      <c r="F896" s="121" t="s">
        <v>885</v>
      </c>
      <c r="G896" s="121">
        <v>901</v>
      </c>
      <c r="H896" s="121">
        <v>1</v>
      </c>
      <c r="I896" s="121" t="s">
        <v>385</v>
      </c>
      <c r="J896" s="121">
        <v>1005</v>
      </c>
      <c r="K896" s="121">
        <v>105</v>
      </c>
      <c r="L896" s="121">
        <v>105</v>
      </c>
      <c r="M896" s="121" t="s">
        <v>734</v>
      </c>
      <c r="N896" s="121">
        <v>902</v>
      </c>
      <c r="O896" s="121" t="s">
        <v>380</v>
      </c>
      <c r="P896" s="121"/>
      <c r="Q896" s="121" t="s">
        <v>381</v>
      </c>
      <c r="R896" s="121"/>
    </row>
    <row r="897" spans="1:18" x14ac:dyDescent="0.2">
      <c r="A897" s="121">
        <v>36</v>
      </c>
      <c r="B897" s="121">
        <v>310</v>
      </c>
      <c r="C897" s="121" t="s">
        <v>324</v>
      </c>
      <c r="D897" s="121">
        <v>901</v>
      </c>
      <c r="E897" s="121" t="s">
        <v>884</v>
      </c>
      <c r="F897" s="121" t="s">
        <v>885</v>
      </c>
      <c r="G897" s="121">
        <v>901</v>
      </c>
      <c r="H897" s="121">
        <v>1</v>
      </c>
      <c r="I897" s="121" t="s">
        <v>385</v>
      </c>
      <c r="J897" s="121">
        <v>1006</v>
      </c>
      <c r="K897" s="121">
        <v>106</v>
      </c>
      <c r="L897" s="121">
        <v>106</v>
      </c>
      <c r="M897" s="121" t="s">
        <v>734</v>
      </c>
      <c r="N897" s="121">
        <v>902</v>
      </c>
      <c r="O897" s="121" t="s">
        <v>380</v>
      </c>
      <c r="P897" s="121"/>
      <c r="Q897" s="121" t="s">
        <v>381</v>
      </c>
      <c r="R897" s="121"/>
    </row>
    <row r="898" spans="1:18" x14ac:dyDescent="0.2">
      <c r="A898" s="121">
        <v>36</v>
      </c>
      <c r="B898" s="121">
        <v>310</v>
      </c>
      <c r="C898" s="121" t="s">
        <v>324</v>
      </c>
      <c r="D898" s="121">
        <v>897</v>
      </c>
      <c r="E898" s="121" t="s">
        <v>881</v>
      </c>
      <c r="F898" s="121" t="s">
        <v>882</v>
      </c>
      <c r="G898" s="121">
        <v>897</v>
      </c>
      <c r="H898" s="121">
        <v>1</v>
      </c>
      <c r="I898" s="121" t="s">
        <v>385</v>
      </c>
      <c r="J898" s="121">
        <v>1469</v>
      </c>
      <c r="K898" s="121">
        <v>204</v>
      </c>
      <c r="L898" s="121">
        <v>204</v>
      </c>
      <c r="M898" s="121" t="s">
        <v>734</v>
      </c>
      <c r="N898" s="121">
        <v>902</v>
      </c>
      <c r="O898" s="121" t="s">
        <v>380</v>
      </c>
      <c r="P898" s="121"/>
      <c r="Q898" s="121" t="s">
        <v>381</v>
      </c>
      <c r="R898" s="121"/>
    </row>
    <row r="899" spans="1:18" x14ac:dyDescent="0.2">
      <c r="A899" s="121">
        <v>36</v>
      </c>
      <c r="B899" s="121">
        <v>310</v>
      </c>
      <c r="C899" s="121" t="s">
        <v>324</v>
      </c>
      <c r="D899" s="121">
        <v>1019</v>
      </c>
      <c r="E899" s="121" t="s">
        <v>421</v>
      </c>
      <c r="F899" s="121" t="s">
        <v>422</v>
      </c>
      <c r="G899" s="121">
        <v>1047</v>
      </c>
      <c r="H899" s="121">
        <v>1</v>
      </c>
      <c r="I899" s="121" t="s">
        <v>385</v>
      </c>
      <c r="J899" s="121">
        <v>2057</v>
      </c>
      <c r="K899" s="121" t="s">
        <v>887</v>
      </c>
      <c r="L899" s="121" t="s">
        <v>887</v>
      </c>
      <c r="M899" s="121" t="s">
        <v>734</v>
      </c>
      <c r="N899" s="124">
        <v>829</v>
      </c>
      <c r="O899" s="124" t="s">
        <v>380</v>
      </c>
      <c r="P899" s="124"/>
      <c r="Q899" s="121" t="s">
        <v>381</v>
      </c>
      <c r="R899" s="121"/>
    </row>
    <row r="900" spans="1:18" x14ac:dyDescent="0.2">
      <c r="A900" s="121">
        <v>36</v>
      </c>
      <c r="B900" s="121">
        <v>310</v>
      </c>
      <c r="C900" s="121" t="s">
        <v>324</v>
      </c>
      <c r="D900" s="121">
        <v>1019</v>
      </c>
      <c r="E900" s="121" t="s">
        <v>421</v>
      </c>
      <c r="F900" s="121" t="s">
        <v>422</v>
      </c>
      <c r="G900" s="121">
        <v>1047</v>
      </c>
      <c r="H900" s="121">
        <v>1</v>
      </c>
      <c r="I900" s="121" t="s">
        <v>385</v>
      </c>
      <c r="J900" s="121">
        <v>2058</v>
      </c>
      <c r="K900" s="121" t="s">
        <v>888</v>
      </c>
      <c r="L900" s="121" t="s">
        <v>888</v>
      </c>
      <c r="M900" s="121" t="s">
        <v>734</v>
      </c>
      <c r="N900" s="124">
        <v>895</v>
      </c>
      <c r="O900" s="124" t="s">
        <v>380</v>
      </c>
      <c r="P900" s="124"/>
      <c r="Q900" s="121" t="s">
        <v>381</v>
      </c>
      <c r="R900" s="121"/>
    </row>
    <row r="901" spans="1:18" x14ac:dyDescent="0.2">
      <c r="A901" s="121">
        <v>40</v>
      </c>
      <c r="B901" s="121">
        <v>210</v>
      </c>
      <c r="C901" s="121" t="s">
        <v>310</v>
      </c>
      <c r="D901" s="121">
        <v>634</v>
      </c>
      <c r="E901" s="121" t="s">
        <v>375</v>
      </c>
      <c r="F901" s="121" t="s">
        <v>376</v>
      </c>
      <c r="G901" s="121">
        <v>634</v>
      </c>
      <c r="H901" s="121">
        <v>1</v>
      </c>
      <c r="I901" s="121" t="s">
        <v>385</v>
      </c>
      <c r="J901" s="121">
        <v>2253</v>
      </c>
      <c r="K901" s="121">
        <v>17</v>
      </c>
      <c r="L901" s="121">
        <v>17</v>
      </c>
      <c r="M901" s="121" t="s">
        <v>502</v>
      </c>
      <c r="N901" s="124">
        <v>718</v>
      </c>
      <c r="O901" s="124" t="s">
        <v>380</v>
      </c>
      <c r="P901" s="124"/>
      <c r="Q901" s="121" t="s">
        <v>381</v>
      </c>
      <c r="R901" s="121"/>
    </row>
    <row r="902" spans="1:18" x14ac:dyDescent="0.2">
      <c r="A902" s="121">
        <v>40</v>
      </c>
      <c r="B902" s="121">
        <v>210</v>
      </c>
      <c r="C902" s="121" t="s">
        <v>310</v>
      </c>
      <c r="D902" s="121">
        <v>634</v>
      </c>
      <c r="E902" s="121" t="s">
        <v>375</v>
      </c>
      <c r="F902" s="121" t="s">
        <v>376</v>
      </c>
      <c r="G902" s="121">
        <v>634</v>
      </c>
      <c r="H902" s="121">
        <v>1</v>
      </c>
      <c r="I902" s="121" t="s">
        <v>385</v>
      </c>
      <c r="J902" s="121">
        <v>2256</v>
      </c>
      <c r="K902" s="121">
        <v>16</v>
      </c>
      <c r="L902" s="121">
        <v>16</v>
      </c>
      <c r="M902" s="121" t="s">
        <v>502</v>
      </c>
      <c r="N902" s="124">
        <v>752</v>
      </c>
      <c r="O902" s="124" t="s">
        <v>380</v>
      </c>
      <c r="P902" s="124"/>
      <c r="Q902" s="121" t="s">
        <v>381</v>
      </c>
      <c r="R902" s="121"/>
    </row>
    <row r="903" spans="1:18" x14ac:dyDescent="0.2">
      <c r="A903" s="121">
        <v>40</v>
      </c>
      <c r="B903" s="121">
        <v>210</v>
      </c>
      <c r="C903" s="121" t="s">
        <v>310</v>
      </c>
      <c r="D903" s="121">
        <v>634</v>
      </c>
      <c r="E903" s="121" t="s">
        <v>375</v>
      </c>
      <c r="F903" s="121" t="s">
        <v>376</v>
      </c>
      <c r="G903" s="121">
        <v>634</v>
      </c>
      <c r="H903" s="121">
        <v>1</v>
      </c>
      <c r="I903" s="121" t="s">
        <v>385</v>
      </c>
      <c r="J903" s="121">
        <v>2257</v>
      </c>
      <c r="K903" s="121">
        <v>18</v>
      </c>
      <c r="L903" s="121">
        <v>18</v>
      </c>
      <c r="M903" s="121" t="s">
        <v>502</v>
      </c>
      <c r="N903" s="124">
        <v>857</v>
      </c>
      <c r="O903" s="124" t="s">
        <v>380</v>
      </c>
      <c r="P903" s="124"/>
      <c r="Q903" s="121" t="s">
        <v>381</v>
      </c>
      <c r="R903" s="121"/>
    </row>
    <row r="904" spans="1:18" x14ac:dyDescent="0.2">
      <c r="A904" s="121">
        <v>40</v>
      </c>
      <c r="B904" s="121">
        <v>210</v>
      </c>
      <c r="C904" s="121" t="s">
        <v>310</v>
      </c>
      <c r="D904" s="121">
        <v>634</v>
      </c>
      <c r="E904" s="121" t="s">
        <v>375</v>
      </c>
      <c r="F904" s="121" t="s">
        <v>376</v>
      </c>
      <c r="G904" s="121">
        <v>634</v>
      </c>
      <c r="H904" s="121">
        <v>1</v>
      </c>
      <c r="I904" s="121" t="s">
        <v>385</v>
      </c>
      <c r="J904" s="121">
        <v>2258</v>
      </c>
      <c r="K904" s="121">
        <v>23</v>
      </c>
      <c r="L904" s="121">
        <v>23</v>
      </c>
      <c r="M904" s="121" t="s">
        <v>502</v>
      </c>
      <c r="N904" s="124">
        <v>733</v>
      </c>
      <c r="O904" s="124" t="s">
        <v>380</v>
      </c>
      <c r="P904" s="124"/>
      <c r="Q904" s="121" t="s">
        <v>381</v>
      </c>
      <c r="R904" s="121"/>
    </row>
    <row r="905" spans="1:18" x14ac:dyDescent="0.2">
      <c r="A905" s="121">
        <v>40</v>
      </c>
      <c r="B905" s="121">
        <v>210</v>
      </c>
      <c r="C905" s="121" t="s">
        <v>310</v>
      </c>
      <c r="D905" s="121">
        <v>634</v>
      </c>
      <c r="E905" s="121" t="s">
        <v>375</v>
      </c>
      <c r="F905" s="121" t="s">
        <v>376</v>
      </c>
      <c r="G905" s="121">
        <v>634</v>
      </c>
      <c r="H905" s="121">
        <v>1</v>
      </c>
      <c r="I905" s="121" t="s">
        <v>385</v>
      </c>
      <c r="J905" s="121">
        <v>2259</v>
      </c>
      <c r="K905" s="121">
        <v>20</v>
      </c>
      <c r="L905" s="121">
        <v>20</v>
      </c>
      <c r="M905" s="121" t="s">
        <v>502</v>
      </c>
      <c r="N905" s="124">
        <v>733</v>
      </c>
      <c r="O905" s="124" t="s">
        <v>380</v>
      </c>
      <c r="P905" s="124"/>
      <c r="Q905" s="121" t="s">
        <v>381</v>
      </c>
      <c r="R905" s="121"/>
    </row>
    <row r="906" spans="1:18" x14ac:dyDescent="0.2">
      <c r="A906" s="121">
        <v>40</v>
      </c>
      <c r="B906" s="121">
        <v>210</v>
      </c>
      <c r="C906" s="121" t="s">
        <v>310</v>
      </c>
      <c r="D906" s="121">
        <v>634</v>
      </c>
      <c r="E906" s="121" t="s">
        <v>375</v>
      </c>
      <c r="F906" s="121" t="s">
        <v>376</v>
      </c>
      <c r="G906" s="121">
        <v>634</v>
      </c>
      <c r="H906" s="121">
        <v>1</v>
      </c>
      <c r="I906" s="121" t="s">
        <v>385</v>
      </c>
      <c r="J906" s="121">
        <v>2260</v>
      </c>
      <c r="K906" s="121">
        <v>21</v>
      </c>
      <c r="L906" s="121">
        <v>21</v>
      </c>
      <c r="M906" s="121" t="s">
        <v>502</v>
      </c>
      <c r="N906" s="124">
        <v>744</v>
      </c>
      <c r="O906" s="124" t="s">
        <v>380</v>
      </c>
      <c r="P906" s="124"/>
      <c r="Q906" s="121" t="s">
        <v>381</v>
      </c>
      <c r="R906" s="121"/>
    </row>
    <row r="907" spans="1:18" x14ac:dyDescent="0.2">
      <c r="A907" s="121">
        <v>40</v>
      </c>
      <c r="B907" s="121">
        <v>210</v>
      </c>
      <c r="C907" s="121" t="s">
        <v>310</v>
      </c>
      <c r="D907" s="121">
        <v>634</v>
      </c>
      <c r="E907" s="121" t="s">
        <v>375</v>
      </c>
      <c r="F907" s="121" t="s">
        <v>376</v>
      </c>
      <c r="G907" s="121">
        <v>634</v>
      </c>
      <c r="H907" s="121">
        <v>1</v>
      </c>
      <c r="I907" s="121" t="s">
        <v>385</v>
      </c>
      <c r="J907" s="121">
        <v>2261</v>
      </c>
      <c r="K907" s="121">
        <v>22</v>
      </c>
      <c r="L907" s="121">
        <v>22</v>
      </c>
      <c r="M907" s="121" t="s">
        <v>502</v>
      </c>
      <c r="N907" s="124">
        <v>746</v>
      </c>
      <c r="O907" s="124" t="s">
        <v>380</v>
      </c>
      <c r="P907" s="124"/>
      <c r="Q907" s="121" t="s">
        <v>381</v>
      </c>
      <c r="R907" s="121"/>
    </row>
    <row r="908" spans="1:18" x14ac:dyDescent="0.2">
      <c r="A908" s="121">
        <v>40</v>
      </c>
      <c r="B908" s="121">
        <v>210</v>
      </c>
      <c r="C908" s="121" t="s">
        <v>310</v>
      </c>
      <c r="D908" s="121">
        <v>634</v>
      </c>
      <c r="E908" s="121" t="s">
        <v>375</v>
      </c>
      <c r="F908" s="121" t="s">
        <v>376</v>
      </c>
      <c r="G908" s="121">
        <v>1244</v>
      </c>
      <c r="H908" s="121">
        <v>2</v>
      </c>
      <c r="I908" s="121" t="s">
        <v>445</v>
      </c>
      <c r="J908" s="121">
        <v>2262</v>
      </c>
      <c r="K908" s="121">
        <v>26</v>
      </c>
      <c r="L908" s="121">
        <v>26</v>
      </c>
      <c r="M908" s="121" t="s">
        <v>502</v>
      </c>
      <c r="N908" s="124">
        <v>794</v>
      </c>
      <c r="O908" s="124" t="s">
        <v>380</v>
      </c>
      <c r="P908" s="124"/>
      <c r="Q908" s="121" t="s">
        <v>381</v>
      </c>
      <c r="R908" s="121"/>
    </row>
    <row r="909" spans="1:18" x14ac:dyDescent="0.2">
      <c r="A909" s="121">
        <v>40</v>
      </c>
      <c r="B909" s="121">
        <v>210</v>
      </c>
      <c r="C909" s="121" t="s">
        <v>310</v>
      </c>
      <c r="D909" s="121">
        <v>634</v>
      </c>
      <c r="E909" s="121" t="s">
        <v>375</v>
      </c>
      <c r="F909" s="121" t="s">
        <v>376</v>
      </c>
      <c r="G909" s="121">
        <v>1244</v>
      </c>
      <c r="H909" s="121">
        <v>2</v>
      </c>
      <c r="I909" s="121" t="s">
        <v>445</v>
      </c>
      <c r="J909" s="121">
        <v>2263</v>
      </c>
      <c r="K909" s="121">
        <v>25</v>
      </c>
      <c r="L909" s="121">
        <v>25</v>
      </c>
      <c r="M909" s="121" t="s">
        <v>502</v>
      </c>
      <c r="N909" s="124">
        <v>727</v>
      </c>
      <c r="O909" s="124" t="s">
        <v>380</v>
      </c>
      <c r="P909" s="124"/>
      <c r="Q909" s="121" t="s">
        <v>381</v>
      </c>
      <c r="R909" s="121"/>
    </row>
    <row r="910" spans="1:18" x14ac:dyDescent="0.2">
      <c r="A910" s="121">
        <v>40</v>
      </c>
      <c r="B910" s="121">
        <v>210</v>
      </c>
      <c r="C910" s="121" t="s">
        <v>310</v>
      </c>
      <c r="D910" s="121">
        <v>634</v>
      </c>
      <c r="E910" s="121" t="s">
        <v>375</v>
      </c>
      <c r="F910" s="121" t="s">
        <v>376</v>
      </c>
      <c r="G910" s="121">
        <v>1244</v>
      </c>
      <c r="H910" s="121">
        <v>2</v>
      </c>
      <c r="I910" s="121" t="s">
        <v>445</v>
      </c>
      <c r="J910" s="121">
        <v>2264</v>
      </c>
      <c r="K910" s="121">
        <v>24</v>
      </c>
      <c r="L910" s="121">
        <v>24</v>
      </c>
      <c r="M910" s="121" t="s">
        <v>502</v>
      </c>
      <c r="N910" s="124">
        <v>685</v>
      </c>
      <c r="O910" s="124" t="s">
        <v>380</v>
      </c>
      <c r="P910" s="124"/>
      <c r="Q910" s="121" t="s">
        <v>381</v>
      </c>
      <c r="R910" s="121"/>
    </row>
    <row r="911" spans="1:18" x14ac:dyDescent="0.2">
      <c r="A911" s="121">
        <v>40</v>
      </c>
      <c r="B911" s="121">
        <v>210</v>
      </c>
      <c r="C911" s="121" t="s">
        <v>310</v>
      </c>
      <c r="D911" s="121">
        <v>634</v>
      </c>
      <c r="E911" s="121" t="s">
        <v>375</v>
      </c>
      <c r="F911" s="121" t="s">
        <v>376</v>
      </c>
      <c r="G911" s="121">
        <v>1244</v>
      </c>
      <c r="H911" s="121">
        <v>2</v>
      </c>
      <c r="I911" s="121" t="s">
        <v>445</v>
      </c>
      <c r="J911" s="121">
        <v>2265</v>
      </c>
      <c r="K911" s="121">
        <v>27</v>
      </c>
      <c r="L911" s="121">
        <v>27</v>
      </c>
      <c r="M911" s="121" t="s">
        <v>502</v>
      </c>
      <c r="N911" s="124">
        <v>776</v>
      </c>
      <c r="O911" s="124" t="s">
        <v>380</v>
      </c>
      <c r="P911" s="124"/>
      <c r="Q911" s="121" t="s">
        <v>381</v>
      </c>
      <c r="R911" s="121"/>
    </row>
    <row r="912" spans="1:18" x14ac:dyDescent="0.2">
      <c r="A912" s="121">
        <v>40</v>
      </c>
      <c r="B912" s="121">
        <v>210</v>
      </c>
      <c r="C912" s="121" t="s">
        <v>310</v>
      </c>
      <c r="D912" s="121">
        <v>634</v>
      </c>
      <c r="E912" s="121" t="s">
        <v>375</v>
      </c>
      <c r="F912" s="121" t="s">
        <v>376</v>
      </c>
      <c r="G912" s="121">
        <v>1244</v>
      </c>
      <c r="H912" s="121">
        <v>2</v>
      </c>
      <c r="I912" s="121" t="s">
        <v>445</v>
      </c>
      <c r="J912" s="121">
        <v>2268</v>
      </c>
      <c r="K912" s="123">
        <v>15</v>
      </c>
      <c r="L912" s="123">
        <v>15</v>
      </c>
      <c r="M912" s="121" t="s">
        <v>536</v>
      </c>
      <c r="N912" s="124">
        <v>725</v>
      </c>
      <c r="O912" s="124" t="s">
        <v>380</v>
      </c>
      <c r="P912" s="124"/>
      <c r="Q912" s="121" t="s">
        <v>381</v>
      </c>
      <c r="R912" s="121"/>
    </row>
    <row r="913" spans="1:18" x14ac:dyDescent="0.2">
      <c r="A913" s="121">
        <v>40</v>
      </c>
      <c r="B913" s="121">
        <v>210</v>
      </c>
      <c r="C913" s="121" t="s">
        <v>310</v>
      </c>
      <c r="D913" s="121">
        <v>634</v>
      </c>
      <c r="E913" s="121" t="s">
        <v>375</v>
      </c>
      <c r="F913" s="121" t="s">
        <v>376</v>
      </c>
      <c r="G913" s="121">
        <v>1244</v>
      </c>
      <c r="H913" s="121">
        <v>2</v>
      </c>
      <c r="I913" s="121" t="s">
        <v>445</v>
      </c>
      <c r="J913" s="121">
        <v>2269</v>
      </c>
      <c r="K913" s="121">
        <v>13</v>
      </c>
      <c r="L913" s="121">
        <v>13</v>
      </c>
      <c r="M913" s="121" t="s">
        <v>536</v>
      </c>
      <c r="N913" s="124">
        <v>722</v>
      </c>
      <c r="O913" s="124" t="s">
        <v>380</v>
      </c>
      <c r="P913" s="124"/>
      <c r="Q913" s="121" t="s">
        <v>381</v>
      </c>
      <c r="R913" s="121"/>
    </row>
    <row r="914" spans="1:18" x14ac:dyDescent="0.2">
      <c r="A914" s="121">
        <v>40</v>
      </c>
      <c r="B914" s="121">
        <v>210</v>
      </c>
      <c r="C914" s="121" t="s">
        <v>310</v>
      </c>
      <c r="D914" s="121">
        <v>638</v>
      </c>
      <c r="E914" s="121" t="s">
        <v>525</v>
      </c>
      <c r="F914" s="121" t="s">
        <v>948</v>
      </c>
      <c r="G914" s="121">
        <v>638</v>
      </c>
      <c r="H914" s="121">
        <v>1</v>
      </c>
      <c r="I914" s="121" t="s">
        <v>385</v>
      </c>
      <c r="J914" s="121">
        <v>2270</v>
      </c>
      <c r="K914" s="121">
        <v>55</v>
      </c>
      <c r="L914" s="121">
        <v>55</v>
      </c>
      <c r="M914" s="121" t="s">
        <v>502</v>
      </c>
      <c r="N914" s="124">
        <v>827</v>
      </c>
      <c r="O914" s="124" t="s">
        <v>380</v>
      </c>
      <c r="P914" s="124"/>
      <c r="Q914" s="121" t="s">
        <v>381</v>
      </c>
      <c r="R914" s="121"/>
    </row>
    <row r="915" spans="1:18" x14ac:dyDescent="0.2">
      <c r="A915" s="121">
        <v>40</v>
      </c>
      <c r="B915" s="121">
        <v>210</v>
      </c>
      <c r="C915" s="121" t="s">
        <v>310</v>
      </c>
      <c r="D915" s="121">
        <v>638</v>
      </c>
      <c r="E915" s="121" t="s">
        <v>525</v>
      </c>
      <c r="F915" s="121" t="s">
        <v>948</v>
      </c>
      <c r="G915" s="121">
        <v>638</v>
      </c>
      <c r="H915" s="121">
        <v>1</v>
      </c>
      <c r="I915" s="121" t="s">
        <v>385</v>
      </c>
      <c r="J915" s="121">
        <v>2271</v>
      </c>
      <c r="K915" s="121">
        <v>56</v>
      </c>
      <c r="L915" s="121">
        <v>56</v>
      </c>
      <c r="M915" s="121" t="s">
        <v>536</v>
      </c>
      <c r="N915" s="124">
        <v>933</v>
      </c>
      <c r="O915" s="124" t="s">
        <v>380</v>
      </c>
      <c r="P915" s="124"/>
      <c r="Q915" s="121" t="s">
        <v>381</v>
      </c>
      <c r="R915" s="121"/>
    </row>
    <row r="916" spans="1:18" x14ac:dyDescent="0.2">
      <c r="A916" s="121">
        <v>48</v>
      </c>
      <c r="B916" s="121">
        <v>116</v>
      </c>
      <c r="C916" s="121" t="s">
        <v>236</v>
      </c>
      <c r="D916" s="121">
        <v>109</v>
      </c>
      <c r="E916" s="121" t="s">
        <v>456</v>
      </c>
      <c r="F916" s="121" t="s">
        <v>457</v>
      </c>
      <c r="G916" s="121">
        <v>109</v>
      </c>
      <c r="H916" s="121">
        <v>1</v>
      </c>
      <c r="I916" s="121" t="s">
        <v>385</v>
      </c>
      <c r="J916" s="121">
        <v>1795</v>
      </c>
      <c r="K916" s="121" t="s">
        <v>440</v>
      </c>
      <c r="L916" s="121" t="s">
        <v>440</v>
      </c>
      <c r="M916" s="121" t="s">
        <v>441</v>
      </c>
      <c r="N916" s="124">
        <v>1806</v>
      </c>
      <c r="O916" s="124" t="s">
        <v>442</v>
      </c>
      <c r="P916" s="124"/>
      <c r="Q916" s="121" t="s">
        <v>391</v>
      </c>
      <c r="R916" s="121"/>
    </row>
    <row r="917" spans="1:18" x14ac:dyDescent="0.2">
      <c r="A917" s="121">
        <v>40</v>
      </c>
      <c r="B917" s="121">
        <v>210</v>
      </c>
      <c r="C917" s="121" t="s">
        <v>310</v>
      </c>
      <c r="D917" s="121">
        <v>638</v>
      </c>
      <c r="E917" s="121" t="s">
        <v>525</v>
      </c>
      <c r="F917" s="121" t="s">
        <v>948</v>
      </c>
      <c r="G917" s="121">
        <v>638</v>
      </c>
      <c r="H917" s="121">
        <v>1</v>
      </c>
      <c r="I917" s="121" t="s">
        <v>385</v>
      </c>
      <c r="J917" s="121">
        <v>2272</v>
      </c>
      <c r="K917" s="121">
        <v>52</v>
      </c>
      <c r="L917" s="121">
        <v>52</v>
      </c>
      <c r="M917" s="121" t="s">
        <v>502</v>
      </c>
      <c r="N917" s="124">
        <v>933</v>
      </c>
      <c r="O917" s="124" t="s">
        <v>380</v>
      </c>
      <c r="P917" s="124"/>
      <c r="Q917" s="121" t="s">
        <v>381</v>
      </c>
      <c r="R917" s="121"/>
    </row>
    <row r="918" spans="1:18" x14ac:dyDescent="0.2">
      <c r="A918" s="121">
        <v>40</v>
      </c>
      <c r="B918" s="121">
        <v>210</v>
      </c>
      <c r="C918" s="121" t="s">
        <v>310</v>
      </c>
      <c r="D918" s="121">
        <v>638</v>
      </c>
      <c r="E918" s="121" t="s">
        <v>525</v>
      </c>
      <c r="F918" s="121" t="s">
        <v>948</v>
      </c>
      <c r="G918" s="121">
        <v>638</v>
      </c>
      <c r="H918" s="121">
        <v>1</v>
      </c>
      <c r="I918" s="121" t="s">
        <v>385</v>
      </c>
      <c r="J918" s="121">
        <v>2275</v>
      </c>
      <c r="K918" s="121">
        <v>50</v>
      </c>
      <c r="L918" s="121">
        <v>50</v>
      </c>
      <c r="M918" s="121" t="s">
        <v>502</v>
      </c>
      <c r="N918" s="124">
        <v>827</v>
      </c>
      <c r="O918" s="124" t="s">
        <v>380</v>
      </c>
      <c r="P918" s="124"/>
      <c r="Q918" s="121" t="s">
        <v>381</v>
      </c>
      <c r="R918" s="121"/>
    </row>
    <row r="919" spans="1:18" x14ac:dyDescent="0.2">
      <c r="A919" s="121">
        <v>40</v>
      </c>
      <c r="B919" s="121">
        <v>210</v>
      </c>
      <c r="C919" s="121" t="s">
        <v>310</v>
      </c>
      <c r="D919" s="121">
        <v>636</v>
      </c>
      <c r="E919" s="121" t="s">
        <v>456</v>
      </c>
      <c r="F919" s="121" t="s">
        <v>457</v>
      </c>
      <c r="G919" s="121">
        <v>636</v>
      </c>
      <c r="H919" s="121">
        <v>1</v>
      </c>
      <c r="I919" s="121" t="s">
        <v>385</v>
      </c>
      <c r="J919" s="121">
        <v>2278</v>
      </c>
      <c r="K919" s="121">
        <v>41</v>
      </c>
      <c r="L919" s="121">
        <v>41</v>
      </c>
      <c r="M919" s="121" t="s">
        <v>502</v>
      </c>
      <c r="N919" s="124">
        <v>673</v>
      </c>
      <c r="O919" s="124" t="s">
        <v>380</v>
      </c>
      <c r="P919" s="124"/>
      <c r="Q919" s="121" t="s">
        <v>381</v>
      </c>
      <c r="R919" s="121"/>
    </row>
    <row r="920" spans="1:18" x14ac:dyDescent="0.2">
      <c r="A920" s="121">
        <v>40</v>
      </c>
      <c r="B920" s="121">
        <v>210</v>
      </c>
      <c r="C920" s="121" t="s">
        <v>310</v>
      </c>
      <c r="D920" s="121">
        <v>636</v>
      </c>
      <c r="E920" s="121" t="s">
        <v>456</v>
      </c>
      <c r="F920" s="121" t="s">
        <v>457</v>
      </c>
      <c r="G920" s="121">
        <v>636</v>
      </c>
      <c r="H920" s="121">
        <v>1</v>
      </c>
      <c r="I920" s="121" t="s">
        <v>385</v>
      </c>
      <c r="J920" s="121">
        <v>2279</v>
      </c>
      <c r="K920" s="121">
        <v>40</v>
      </c>
      <c r="L920" s="121">
        <v>40</v>
      </c>
      <c r="M920" s="121" t="s">
        <v>502</v>
      </c>
      <c r="N920" s="124">
        <v>673</v>
      </c>
      <c r="O920" s="124" t="s">
        <v>380</v>
      </c>
      <c r="P920" s="124"/>
      <c r="Q920" s="121" t="s">
        <v>381</v>
      </c>
      <c r="R920" s="121"/>
    </row>
    <row r="921" spans="1:18" x14ac:dyDescent="0.2">
      <c r="A921" s="121">
        <v>40</v>
      </c>
      <c r="B921" s="121">
        <v>210</v>
      </c>
      <c r="C921" s="121" t="s">
        <v>310</v>
      </c>
      <c r="D921" s="121">
        <v>635</v>
      </c>
      <c r="E921" s="121" t="s">
        <v>454</v>
      </c>
      <c r="F921" s="121" t="s">
        <v>455</v>
      </c>
      <c r="G921" s="121">
        <v>635</v>
      </c>
      <c r="H921" s="121">
        <v>1</v>
      </c>
      <c r="I921" s="121" t="s">
        <v>385</v>
      </c>
      <c r="J921" s="121">
        <v>2285</v>
      </c>
      <c r="K921" s="121">
        <v>39</v>
      </c>
      <c r="L921" s="121">
        <v>39</v>
      </c>
      <c r="M921" s="121" t="s">
        <v>502</v>
      </c>
      <c r="N921" s="124">
        <v>749</v>
      </c>
      <c r="O921" s="124" t="s">
        <v>380</v>
      </c>
      <c r="P921" s="124"/>
      <c r="Q921" s="121" t="s">
        <v>381</v>
      </c>
      <c r="R921" s="121"/>
    </row>
    <row r="922" spans="1:18" x14ac:dyDescent="0.2">
      <c r="A922" s="121">
        <v>40</v>
      </c>
      <c r="B922" s="121">
        <v>210</v>
      </c>
      <c r="C922" s="121" t="s">
        <v>310</v>
      </c>
      <c r="D922" s="121">
        <v>635</v>
      </c>
      <c r="E922" s="121" t="s">
        <v>454</v>
      </c>
      <c r="F922" s="121" t="s">
        <v>455</v>
      </c>
      <c r="G922" s="121">
        <v>635</v>
      </c>
      <c r="H922" s="121">
        <v>1</v>
      </c>
      <c r="I922" s="121" t="s">
        <v>385</v>
      </c>
      <c r="J922" s="121">
        <v>2286</v>
      </c>
      <c r="K922" s="121">
        <v>37</v>
      </c>
      <c r="L922" s="121">
        <v>37</v>
      </c>
      <c r="M922" s="121" t="s">
        <v>502</v>
      </c>
      <c r="N922" s="124">
        <v>747</v>
      </c>
      <c r="O922" s="124" t="s">
        <v>380</v>
      </c>
      <c r="P922" s="124"/>
      <c r="Q922" s="121" t="s">
        <v>381</v>
      </c>
      <c r="R922" s="121"/>
    </row>
    <row r="923" spans="1:18" x14ac:dyDescent="0.2">
      <c r="A923" s="121">
        <v>40</v>
      </c>
      <c r="B923" s="121">
        <v>210</v>
      </c>
      <c r="C923" s="121" t="s">
        <v>310</v>
      </c>
      <c r="D923" s="121">
        <v>635</v>
      </c>
      <c r="E923" s="121" t="s">
        <v>454</v>
      </c>
      <c r="F923" s="121" t="s">
        <v>455</v>
      </c>
      <c r="G923" s="121">
        <v>635</v>
      </c>
      <c r="H923" s="121">
        <v>1</v>
      </c>
      <c r="I923" s="121" t="s">
        <v>385</v>
      </c>
      <c r="J923" s="121">
        <v>2289</v>
      </c>
      <c r="K923" s="121">
        <v>31</v>
      </c>
      <c r="L923" s="121">
        <v>31</v>
      </c>
      <c r="M923" s="121" t="s">
        <v>502</v>
      </c>
      <c r="N923" s="124">
        <v>749</v>
      </c>
      <c r="O923" s="124" t="s">
        <v>380</v>
      </c>
      <c r="P923" s="124"/>
      <c r="Q923" s="121" t="s">
        <v>381</v>
      </c>
      <c r="R923" s="121"/>
    </row>
    <row r="924" spans="1:18" x14ac:dyDescent="0.2">
      <c r="A924" s="121">
        <v>40</v>
      </c>
      <c r="B924" s="121">
        <v>210</v>
      </c>
      <c r="C924" s="121" t="s">
        <v>310</v>
      </c>
      <c r="D924" s="121">
        <v>635</v>
      </c>
      <c r="E924" s="121" t="s">
        <v>454</v>
      </c>
      <c r="F924" s="121" t="s">
        <v>455</v>
      </c>
      <c r="G924" s="121">
        <v>635</v>
      </c>
      <c r="H924" s="127">
        <v>1</v>
      </c>
      <c r="I924" s="121" t="s">
        <v>385</v>
      </c>
      <c r="J924" s="121">
        <v>2290</v>
      </c>
      <c r="K924" s="121">
        <v>30</v>
      </c>
      <c r="L924" s="121">
        <v>30</v>
      </c>
      <c r="M924" s="121" t="s">
        <v>502</v>
      </c>
      <c r="N924" s="124">
        <v>747</v>
      </c>
      <c r="O924" s="124" t="s">
        <v>380</v>
      </c>
      <c r="P924" s="124"/>
      <c r="Q924" s="121" t="s">
        <v>381</v>
      </c>
      <c r="R924" s="121"/>
    </row>
    <row r="925" spans="1:18" x14ac:dyDescent="0.2">
      <c r="A925" s="121">
        <v>40</v>
      </c>
      <c r="B925" s="121">
        <v>210</v>
      </c>
      <c r="C925" s="121" t="s">
        <v>310</v>
      </c>
      <c r="D925" s="121">
        <v>635</v>
      </c>
      <c r="E925" s="121" t="s">
        <v>454</v>
      </c>
      <c r="F925" s="121" t="s">
        <v>455</v>
      </c>
      <c r="G925" s="121">
        <v>635</v>
      </c>
      <c r="H925" s="127">
        <v>1</v>
      </c>
      <c r="I925" s="121" t="s">
        <v>385</v>
      </c>
      <c r="J925" s="121">
        <v>2291</v>
      </c>
      <c r="K925" s="121">
        <v>32</v>
      </c>
      <c r="L925" s="121">
        <v>32</v>
      </c>
      <c r="M925" s="121" t="s">
        <v>502</v>
      </c>
      <c r="N925" s="124">
        <v>749</v>
      </c>
      <c r="O925" s="124" t="s">
        <v>380</v>
      </c>
      <c r="P925" s="124"/>
      <c r="Q925" s="121" t="s">
        <v>381</v>
      </c>
      <c r="R925" s="121"/>
    </row>
    <row r="926" spans="1:18" x14ac:dyDescent="0.2">
      <c r="A926" s="121">
        <v>40</v>
      </c>
      <c r="B926" s="121">
        <v>210</v>
      </c>
      <c r="C926" s="121" t="s">
        <v>310</v>
      </c>
      <c r="D926" s="121">
        <v>635</v>
      </c>
      <c r="E926" s="121" t="s">
        <v>454</v>
      </c>
      <c r="F926" s="121" t="s">
        <v>455</v>
      </c>
      <c r="G926" s="121">
        <v>635</v>
      </c>
      <c r="H926" s="127">
        <v>1</v>
      </c>
      <c r="I926" s="121" t="s">
        <v>385</v>
      </c>
      <c r="J926" s="121">
        <v>2292</v>
      </c>
      <c r="K926" s="121">
        <v>34</v>
      </c>
      <c r="L926" s="121">
        <v>34</v>
      </c>
      <c r="M926" s="121" t="s">
        <v>502</v>
      </c>
      <c r="N926" s="124">
        <v>747</v>
      </c>
      <c r="O926" s="124" t="s">
        <v>380</v>
      </c>
      <c r="P926" s="124"/>
      <c r="Q926" s="121" t="s">
        <v>381</v>
      </c>
      <c r="R926" s="121"/>
    </row>
    <row r="927" spans="1:18" x14ac:dyDescent="0.2">
      <c r="A927" s="121">
        <v>48</v>
      </c>
      <c r="B927" s="121">
        <v>116</v>
      </c>
      <c r="C927" s="121" t="s">
        <v>236</v>
      </c>
      <c r="D927" s="121">
        <v>110</v>
      </c>
      <c r="E927" s="121" t="s">
        <v>459</v>
      </c>
      <c r="F927" s="121" t="s">
        <v>460</v>
      </c>
      <c r="G927" s="121">
        <v>110</v>
      </c>
      <c r="H927" s="121">
        <v>1</v>
      </c>
      <c r="I927" s="121" t="s">
        <v>385</v>
      </c>
      <c r="J927" s="121">
        <v>1806</v>
      </c>
      <c r="K927" s="121" t="s">
        <v>1007</v>
      </c>
      <c r="L927" s="121" t="s">
        <v>1007</v>
      </c>
      <c r="M927" s="121" t="s">
        <v>389</v>
      </c>
      <c r="N927" s="124">
        <v>2257</v>
      </c>
      <c r="O927" s="124" t="s">
        <v>390</v>
      </c>
      <c r="P927" s="124"/>
      <c r="Q927" s="121" t="s">
        <v>391</v>
      </c>
      <c r="R927" s="121"/>
    </row>
    <row r="928" spans="1:18" x14ac:dyDescent="0.2">
      <c r="A928" s="121">
        <v>40</v>
      </c>
      <c r="B928" s="121">
        <v>210</v>
      </c>
      <c r="C928" s="121" t="s">
        <v>310</v>
      </c>
      <c r="D928" s="121">
        <v>635</v>
      </c>
      <c r="E928" s="121" t="s">
        <v>454</v>
      </c>
      <c r="F928" s="121" t="s">
        <v>455</v>
      </c>
      <c r="G928" s="121">
        <v>635</v>
      </c>
      <c r="H928" s="121">
        <v>1</v>
      </c>
      <c r="I928" s="121" t="s">
        <v>385</v>
      </c>
      <c r="J928" s="121">
        <v>2293</v>
      </c>
      <c r="K928" s="121">
        <v>36</v>
      </c>
      <c r="L928" s="121">
        <v>36</v>
      </c>
      <c r="M928" s="121" t="s">
        <v>502</v>
      </c>
      <c r="N928" s="124">
        <v>747</v>
      </c>
      <c r="O928" s="124" t="s">
        <v>380</v>
      </c>
      <c r="P928" s="124"/>
      <c r="Q928" s="121" t="s">
        <v>381</v>
      </c>
      <c r="R928" s="121"/>
    </row>
    <row r="929" spans="1:18" x14ac:dyDescent="0.2">
      <c r="A929" s="121">
        <v>40</v>
      </c>
      <c r="B929" s="121">
        <v>210</v>
      </c>
      <c r="C929" s="121" t="s">
        <v>310</v>
      </c>
      <c r="D929" s="121">
        <v>635</v>
      </c>
      <c r="E929" s="121" t="s">
        <v>454</v>
      </c>
      <c r="F929" s="121" t="s">
        <v>455</v>
      </c>
      <c r="G929" s="121">
        <v>635</v>
      </c>
      <c r="H929" s="121">
        <v>1</v>
      </c>
      <c r="I929" s="121" t="s">
        <v>385</v>
      </c>
      <c r="J929" s="121">
        <v>2294</v>
      </c>
      <c r="K929" s="121">
        <v>38</v>
      </c>
      <c r="L929" s="121">
        <v>38</v>
      </c>
      <c r="M929" s="121" t="s">
        <v>502</v>
      </c>
      <c r="N929" s="124">
        <v>747</v>
      </c>
      <c r="O929" s="124" t="s">
        <v>380</v>
      </c>
      <c r="P929" s="124"/>
      <c r="Q929" s="121" t="s">
        <v>381</v>
      </c>
      <c r="R929" s="121"/>
    </row>
    <row r="930" spans="1:18" x14ac:dyDescent="0.2">
      <c r="A930" s="121">
        <v>174</v>
      </c>
      <c r="B930" s="121">
        <v>404</v>
      </c>
      <c r="C930" s="121" t="s">
        <v>2023</v>
      </c>
      <c r="D930" s="121">
        <v>1140</v>
      </c>
      <c r="E930" s="121" t="s">
        <v>454</v>
      </c>
      <c r="F930" s="121" t="s">
        <v>455</v>
      </c>
      <c r="G930" s="121">
        <v>1346</v>
      </c>
      <c r="H930" s="121">
        <v>1</v>
      </c>
      <c r="I930" s="121" t="s">
        <v>385</v>
      </c>
      <c r="J930" s="121">
        <v>3708</v>
      </c>
      <c r="K930" s="121" t="s">
        <v>2024</v>
      </c>
      <c r="L930" s="121" t="s">
        <v>2024</v>
      </c>
      <c r="M930" s="121" t="s">
        <v>408</v>
      </c>
      <c r="N930" s="124">
        <v>720</v>
      </c>
      <c r="O930" s="124" t="s">
        <v>380</v>
      </c>
      <c r="P930" s="124" t="s">
        <v>427</v>
      </c>
      <c r="Q930" s="121" t="s">
        <v>381</v>
      </c>
      <c r="R930" s="121"/>
    </row>
    <row r="931" spans="1:18" x14ac:dyDescent="0.2">
      <c r="A931" s="121">
        <v>174</v>
      </c>
      <c r="B931" s="121">
        <v>404</v>
      </c>
      <c r="C931" s="121" t="s">
        <v>2023</v>
      </c>
      <c r="D931" s="121">
        <v>1140</v>
      </c>
      <c r="E931" s="121" t="s">
        <v>454</v>
      </c>
      <c r="F931" s="121" t="s">
        <v>455</v>
      </c>
      <c r="G931" s="121">
        <v>1346</v>
      </c>
      <c r="H931" s="121">
        <v>1</v>
      </c>
      <c r="I931" s="121" t="s">
        <v>385</v>
      </c>
      <c r="J931" s="121">
        <v>3709</v>
      </c>
      <c r="K931" s="121" t="s">
        <v>2025</v>
      </c>
      <c r="L931" s="121" t="s">
        <v>2025</v>
      </c>
      <c r="M931" s="121" t="s">
        <v>408</v>
      </c>
      <c r="N931" s="124">
        <v>720</v>
      </c>
      <c r="O931" s="124" t="s">
        <v>380</v>
      </c>
      <c r="P931" s="124" t="s">
        <v>427</v>
      </c>
      <c r="Q931" s="121" t="s">
        <v>381</v>
      </c>
      <c r="R931" s="121"/>
    </row>
    <row r="932" spans="1:18" x14ac:dyDescent="0.2">
      <c r="A932" s="121">
        <v>48</v>
      </c>
      <c r="B932" s="121">
        <v>116</v>
      </c>
      <c r="C932" s="121" t="s">
        <v>236</v>
      </c>
      <c r="D932" s="121">
        <v>109</v>
      </c>
      <c r="E932" s="121" t="s">
        <v>456</v>
      </c>
      <c r="F932" s="121" t="s">
        <v>457</v>
      </c>
      <c r="G932" s="121">
        <v>1112</v>
      </c>
      <c r="H932" s="121">
        <v>2</v>
      </c>
      <c r="I932" s="121" t="s">
        <v>377</v>
      </c>
      <c r="J932" s="121">
        <v>1811</v>
      </c>
      <c r="K932" s="121" t="s">
        <v>1008</v>
      </c>
      <c r="L932" s="121" t="s">
        <v>1008</v>
      </c>
      <c r="M932" s="121" t="s">
        <v>395</v>
      </c>
      <c r="N932" s="124">
        <v>254</v>
      </c>
      <c r="O932" s="124" t="s">
        <v>380</v>
      </c>
      <c r="P932" s="124"/>
      <c r="Q932" s="121" t="s">
        <v>391</v>
      </c>
      <c r="R932" s="121"/>
    </row>
    <row r="933" spans="1:18" x14ac:dyDescent="0.2">
      <c r="A933" s="121">
        <v>48</v>
      </c>
      <c r="B933" s="121">
        <v>116</v>
      </c>
      <c r="C933" s="121" t="s">
        <v>236</v>
      </c>
      <c r="D933" s="121">
        <v>108</v>
      </c>
      <c r="E933" s="121" t="s">
        <v>454</v>
      </c>
      <c r="F933" s="121" t="s">
        <v>455</v>
      </c>
      <c r="G933" s="121">
        <v>108</v>
      </c>
      <c r="H933" s="121">
        <v>1</v>
      </c>
      <c r="I933" s="121" t="s">
        <v>385</v>
      </c>
      <c r="J933" s="121">
        <v>1812</v>
      </c>
      <c r="K933" s="121" t="s">
        <v>887</v>
      </c>
      <c r="L933" s="121" t="s">
        <v>887</v>
      </c>
      <c r="M933" s="121" t="s">
        <v>395</v>
      </c>
      <c r="N933" s="124">
        <v>351</v>
      </c>
      <c r="O933" s="124" t="s">
        <v>380</v>
      </c>
      <c r="P933" s="124"/>
      <c r="Q933" s="121" t="s">
        <v>391</v>
      </c>
      <c r="R933" s="121"/>
    </row>
    <row r="934" spans="1:18" x14ac:dyDescent="0.2">
      <c r="A934" s="121">
        <v>174</v>
      </c>
      <c r="B934" s="121">
        <v>404</v>
      </c>
      <c r="C934" s="121" t="s">
        <v>2023</v>
      </c>
      <c r="D934" s="121">
        <v>1140</v>
      </c>
      <c r="E934" s="121" t="s">
        <v>454</v>
      </c>
      <c r="F934" s="121" t="s">
        <v>455</v>
      </c>
      <c r="G934" s="121">
        <v>1346</v>
      </c>
      <c r="H934" s="121">
        <v>1</v>
      </c>
      <c r="I934" s="121" t="s">
        <v>385</v>
      </c>
      <c r="J934" s="121">
        <v>3710</v>
      </c>
      <c r="K934" s="121" t="s">
        <v>2026</v>
      </c>
      <c r="L934" s="121" t="s">
        <v>2026</v>
      </c>
      <c r="M934" s="121" t="s">
        <v>408</v>
      </c>
      <c r="N934" s="124">
        <v>720</v>
      </c>
      <c r="O934" s="124" t="s">
        <v>380</v>
      </c>
      <c r="P934" s="124" t="s">
        <v>427</v>
      </c>
      <c r="Q934" s="121" t="s">
        <v>381</v>
      </c>
      <c r="R934" s="121"/>
    </row>
    <row r="935" spans="1:18" x14ac:dyDescent="0.2">
      <c r="A935" s="121">
        <v>174</v>
      </c>
      <c r="B935" s="121">
        <v>404</v>
      </c>
      <c r="C935" s="121" t="s">
        <v>2023</v>
      </c>
      <c r="D935" s="121">
        <v>1140</v>
      </c>
      <c r="E935" s="121" t="s">
        <v>454</v>
      </c>
      <c r="F935" s="121" t="s">
        <v>455</v>
      </c>
      <c r="G935" s="121">
        <v>1347</v>
      </c>
      <c r="H935" s="121">
        <v>2</v>
      </c>
      <c r="I935" s="121" t="s">
        <v>377</v>
      </c>
      <c r="J935" s="121">
        <v>3711</v>
      </c>
      <c r="K935" s="121" t="s">
        <v>2027</v>
      </c>
      <c r="L935" s="121" t="s">
        <v>2027</v>
      </c>
      <c r="M935" s="121" t="s">
        <v>408</v>
      </c>
      <c r="N935" s="124">
        <v>720</v>
      </c>
      <c r="O935" s="124" t="s">
        <v>380</v>
      </c>
      <c r="P935" s="125" t="s">
        <v>427</v>
      </c>
      <c r="Q935" s="121" t="s">
        <v>381</v>
      </c>
      <c r="R935" s="121"/>
    </row>
    <row r="936" spans="1:18" x14ac:dyDescent="0.2">
      <c r="A936" s="121">
        <v>174</v>
      </c>
      <c r="B936" s="121">
        <v>404</v>
      </c>
      <c r="C936" s="121" t="s">
        <v>2023</v>
      </c>
      <c r="D936" s="121">
        <v>1140</v>
      </c>
      <c r="E936" s="121" t="s">
        <v>454</v>
      </c>
      <c r="F936" s="121" t="s">
        <v>455</v>
      </c>
      <c r="G936" s="121">
        <v>1347</v>
      </c>
      <c r="H936" s="121">
        <v>2</v>
      </c>
      <c r="I936" s="121" t="s">
        <v>377</v>
      </c>
      <c r="J936" s="121">
        <v>3712</v>
      </c>
      <c r="K936" s="121" t="s">
        <v>2028</v>
      </c>
      <c r="L936" s="121" t="s">
        <v>2028</v>
      </c>
      <c r="M936" s="121" t="s">
        <v>408</v>
      </c>
      <c r="N936" s="124">
        <v>720</v>
      </c>
      <c r="O936" s="124" t="s">
        <v>380</v>
      </c>
      <c r="P936" s="125" t="s">
        <v>427</v>
      </c>
      <c r="Q936" s="121" t="s">
        <v>381</v>
      </c>
      <c r="R936" s="121"/>
    </row>
    <row r="937" spans="1:18" x14ac:dyDescent="0.2">
      <c r="A937" s="121">
        <v>49</v>
      </c>
      <c r="B937" s="121">
        <v>302</v>
      </c>
      <c r="C937" s="121" t="s">
        <v>320</v>
      </c>
      <c r="D937" s="121">
        <v>795</v>
      </c>
      <c r="E937" s="121" t="s">
        <v>454</v>
      </c>
      <c r="F937" s="121" t="s">
        <v>455</v>
      </c>
      <c r="G937" s="121">
        <v>795</v>
      </c>
      <c r="H937" s="121">
        <v>1</v>
      </c>
      <c r="I937" s="121" t="s">
        <v>385</v>
      </c>
      <c r="J937" s="121">
        <v>3243</v>
      </c>
      <c r="K937" s="121">
        <v>1109</v>
      </c>
      <c r="L937" s="121">
        <v>1109</v>
      </c>
      <c r="M937" s="121" t="s">
        <v>756</v>
      </c>
      <c r="N937" s="124">
        <v>1702.1</v>
      </c>
      <c r="O937" s="124" t="s">
        <v>187</v>
      </c>
      <c r="P937" s="124"/>
      <c r="Q937" s="121" t="s">
        <v>187</v>
      </c>
      <c r="R937" s="121"/>
    </row>
    <row r="938" spans="1:18" x14ac:dyDescent="0.2">
      <c r="A938" s="121">
        <v>174</v>
      </c>
      <c r="B938" s="121">
        <v>404</v>
      </c>
      <c r="C938" s="121" t="s">
        <v>2023</v>
      </c>
      <c r="D938" s="121">
        <v>1140</v>
      </c>
      <c r="E938" s="121" t="s">
        <v>454</v>
      </c>
      <c r="F938" s="121" t="s">
        <v>455</v>
      </c>
      <c r="G938" s="121">
        <v>1347</v>
      </c>
      <c r="H938" s="121">
        <v>2</v>
      </c>
      <c r="I938" s="121" t="s">
        <v>377</v>
      </c>
      <c r="J938" s="121">
        <v>3713</v>
      </c>
      <c r="K938" s="121" t="s">
        <v>2029</v>
      </c>
      <c r="L938" s="121" t="s">
        <v>2029</v>
      </c>
      <c r="M938" s="121" t="s">
        <v>408</v>
      </c>
      <c r="N938" s="121">
        <v>720</v>
      </c>
      <c r="O938" s="121" t="s">
        <v>380</v>
      </c>
      <c r="P938" s="121" t="s">
        <v>427</v>
      </c>
      <c r="Q938" s="121" t="s">
        <v>381</v>
      </c>
      <c r="R938" s="121"/>
    </row>
    <row r="939" spans="1:18" x14ac:dyDescent="0.2">
      <c r="A939" s="121">
        <v>174</v>
      </c>
      <c r="B939" s="121">
        <v>404</v>
      </c>
      <c r="C939" s="121" t="s">
        <v>2023</v>
      </c>
      <c r="D939" s="121">
        <v>1141</v>
      </c>
      <c r="E939" s="121" t="s">
        <v>456</v>
      </c>
      <c r="F939" s="121" t="s">
        <v>457</v>
      </c>
      <c r="G939" s="121">
        <v>1348</v>
      </c>
      <c r="H939" s="121">
        <v>1</v>
      </c>
      <c r="I939" s="121" t="s">
        <v>385</v>
      </c>
      <c r="J939" s="121">
        <v>3714</v>
      </c>
      <c r="K939" s="121" t="s">
        <v>2030</v>
      </c>
      <c r="L939" s="121" t="s">
        <v>2030</v>
      </c>
      <c r="M939" s="121" t="s">
        <v>408</v>
      </c>
      <c r="N939" s="121">
        <v>720</v>
      </c>
      <c r="O939" s="121" t="s">
        <v>380</v>
      </c>
      <c r="P939" s="121" t="s">
        <v>427</v>
      </c>
      <c r="Q939" s="121" t="s">
        <v>381</v>
      </c>
      <c r="R939" s="121"/>
    </row>
    <row r="940" spans="1:18" x14ac:dyDescent="0.2">
      <c r="A940" s="121">
        <v>49</v>
      </c>
      <c r="B940" s="121">
        <v>302</v>
      </c>
      <c r="C940" s="121" t="s">
        <v>320</v>
      </c>
      <c r="D940" s="121">
        <v>795</v>
      </c>
      <c r="E940" s="121" t="s">
        <v>454</v>
      </c>
      <c r="F940" s="121" t="s">
        <v>455</v>
      </c>
      <c r="G940" s="121">
        <v>795</v>
      </c>
      <c r="H940" s="121">
        <v>1</v>
      </c>
      <c r="I940" s="121" t="s">
        <v>385</v>
      </c>
      <c r="J940" s="121">
        <v>3247</v>
      </c>
      <c r="K940" s="121">
        <v>1114</v>
      </c>
      <c r="L940" s="121">
        <v>1114</v>
      </c>
      <c r="M940" s="121" t="s">
        <v>1010</v>
      </c>
      <c r="N940" s="124">
        <v>1941</v>
      </c>
      <c r="O940" s="124" t="s">
        <v>187</v>
      </c>
      <c r="P940" s="124"/>
      <c r="Q940" s="121" t="s">
        <v>187</v>
      </c>
      <c r="R940" s="121"/>
    </row>
    <row r="941" spans="1:18" x14ac:dyDescent="0.2">
      <c r="A941" s="121">
        <v>49</v>
      </c>
      <c r="B941" s="121">
        <v>302</v>
      </c>
      <c r="C941" s="121" t="s">
        <v>320</v>
      </c>
      <c r="D941" s="121">
        <v>795</v>
      </c>
      <c r="E941" s="121" t="s">
        <v>454</v>
      </c>
      <c r="F941" s="121" t="s">
        <v>455</v>
      </c>
      <c r="G941" s="121">
        <v>795</v>
      </c>
      <c r="H941" s="121">
        <v>1</v>
      </c>
      <c r="I941" s="121" t="s">
        <v>385</v>
      </c>
      <c r="J941" s="121">
        <v>3249</v>
      </c>
      <c r="K941" s="121">
        <v>1116</v>
      </c>
      <c r="L941" s="121">
        <v>1116</v>
      </c>
      <c r="M941" s="121" t="s">
        <v>1011</v>
      </c>
      <c r="N941" s="124">
        <v>1273.0999999999999</v>
      </c>
      <c r="O941" s="124" t="s">
        <v>187</v>
      </c>
      <c r="P941" s="124"/>
      <c r="Q941" s="121" t="s">
        <v>187</v>
      </c>
      <c r="R941" s="121"/>
    </row>
    <row r="942" spans="1:18" x14ac:dyDescent="0.2">
      <c r="A942" s="121">
        <v>174</v>
      </c>
      <c r="B942" s="121">
        <v>404</v>
      </c>
      <c r="C942" s="121" t="s">
        <v>2023</v>
      </c>
      <c r="D942" s="121">
        <v>1141</v>
      </c>
      <c r="E942" s="121" t="s">
        <v>456</v>
      </c>
      <c r="F942" s="121" t="s">
        <v>457</v>
      </c>
      <c r="G942" s="121">
        <v>1348</v>
      </c>
      <c r="H942" s="121">
        <v>1</v>
      </c>
      <c r="I942" s="121" t="s">
        <v>385</v>
      </c>
      <c r="J942" s="121">
        <v>3715</v>
      </c>
      <c r="K942" s="121" t="s">
        <v>2031</v>
      </c>
      <c r="L942" s="121" t="s">
        <v>2031</v>
      </c>
      <c r="M942" s="121" t="s">
        <v>408</v>
      </c>
      <c r="N942" s="124">
        <v>720</v>
      </c>
      <c r="O942" s="124" t="s">
        <v>380</v>
      </c>
      <c r="P942" s="124" t="s">
        <v>427</v>
      </c>
      <c r="Q942" s="121" t="s">
        <v>381</v>
      </c>
      <c r="R942" s="121"/>
    </row>
    <row r="943" spans="1:18" x14ac:dyDescent="0.2">
      <c r="A943" s="121">
        <v>174</v>
      </c>
      <c r="B943" s="121">
        <v>404</v>
      </c>
      <c r="C943" s="121" t="s">
        <v>2023</v>
      </c>
      <c r="D943" s="121">
        <v>1141</v>
      </c>
      <c r="E943" s="121" t="s">
        <v>456</v>
      </c>
      <c r="F943" s="121" t="s">
        <v>457</v>
      </c>
      <c r="G943" s="121">
        <v>1348</v>
      </c>
      <c r="H943" s="121">
        <v>1</v>
      </c>
      <c r="I943" s="121" t="s">
        <v>385</v>
      </c>
      <c r="J943" s="121">
        <v>3716</v>
      </c>
      <c r="K943" s="121" t="s">
        <v>2032</v>
      </c>
      <c r="L943" s="121" t="s">
        <v>2032</v>
      </c>
      <c r="M943" s="121" t="s">
        <v>408</v>
      </c>
      <c r="N943" s="124">
        <v>720</v>
      </c>
      <c r="O943" s="124" t="s">
        <v>380</v>
      </c>
      <c r="P943" s="124" t="s">
        <v>427</v>
      </c>
      <c r="Q943" s="121" t="s">
        <v>381</v>
      </c>
      <c r="R943" s="121"/>
    </row>
    <row r="944" spans="1:18" x14ac:dyDescent="0.2">
      <c r="A944" s="121">
        <v>49</v>
      </c>
      <c r="B944" s="121">
        <v>302</v>
      </c>
      <c r="C944" s="121" t="s">
        <v>320</v>
      </c>
      <c r="D944" s="121">
        <v>795</v>
      </c>
      <c r="E944" s="121" t="s">
        <v>454</v>
      </c>
      <c r="F944" s="121" t="s">
        <v>455</v>
      </c>
      <c r="G944" s="121">
        <v>1269</v>
      </c>
      <c r="H944" s="121">
        <v>2</v>
      </c>
      <c r="I944" s="121" t="s">
        <v>377</v>
      </c>
      <c r="J944" s="121">
        <v>3263</v>
      </c>
      <c r="K944" s="121">
        <v>1209</v>
      </c>
      <c r="L944" s="121">
        <v>1209</v>
      </c>
      <c r="M944" s="121" t="s">
        <v>735</v>
      </c>
      <c r="N944" s="124">
        <v>987</v>
      </c>
      <c r="O944" s="124" t="s">
        <v>399</v>
      </c>
      <c r="P944" s="124"/>
      <c r="Q944" s="121" t="s">
        <v>188</v>
      </c>
      <c r="R944" s="121"/>
    </row>
    <row r="945" spans="1:18" x14ac:dyDescent="0.2">
      <c r="A945" s="121">
        <v>49</v>
      </c>
      <c r="B945" s="121">
        <v>302</v>
      </c>
      <c r="C945" s="121" t="s">
        <v>320</v>
      </c>
      <c r="D945" s="121">
        <v>795</v>
      </c>
      <c r="E945" s="121" t="s">
        <v>454</v>
      </c>
      <c r="F945" s="121" t="s">
        <v>455</v>
      </c>
      <c r="G945" s="121">
        <v>1269</v>
      </c>
      <c r="H945" s="121">
        <v>2</v>
      </c>
      <c r="I945" s="121" t="s">
        <v>377</v>
      </c>
      <c r="J945" s="121">
        <v>3264</v>
      </c>
      <c r="K945" s="121">
        <v>1208</v>
      </c>
      <c r="L945" s="121">
        <v>1208</v>
      </c>
      <c r="M945" s="121" t="s">
        <v>756</v>
      </c>
      <c r="N945" s="124">
        <v>1682.1</v>
      </c>
      <c r="O945" s="124" t="s">
        <v>187</v>
      </c>
      <c r="P945" s="124"/>
      <c r="Q945" s="121" t="s">
        <v>187</v>
      </c>
      <c r="R945" s="121"/>
    </row>
    <row r="946" spans="1:18" x14ac:dyDescent="0.2">
      <c r="A946" s="121">
        <v>49</v>
      </c>
      <c r="B946" s="121">
        <v>302</v>
      </c>
      <c r="C946" s="121" t="s">
        <v>320</v>
      </c>
      <c r="D946" s="121">
        <v>795</v>
      </c>
      <c r="E946" s="121" t="s">
        <v>454</v>
      </c>
      <c r="F946" s="121" t="s">
        <v>455</v>
      </c>
      <c r="G946" s="121">
        <v>1269</v>
      </c>
      <c r="H946" s="121">
        <v>2</v>
      </c>
      <c r="I946" s="121" t="s">
        <v>377</v>
      </c>
      <c r="J946" s="121">
        <v>3265</v>
      </c>
      <c r="K946" s="121">
        <v>1211</v>
      </c>
      <c r="L946" s="121">
        <v>1211</v>
      </c>
      <c r="M946" s="121" t="s">
        <v>735</v>
      </c>
      <c r="N946" s="124">
        <v>866.6</v>
      </c>
      <c r="O946" s="124" t="s">
        <v>399</v>
      </c>
      <c r="P946" s="124"/>
      <c r="Q946" s="121" t="s">
        <v>188</v>
      </c>
      <c r="R946" s="121"/>
    </row>
    <row r="947" spans="1:18" x14ac:dyDescent="0.2">
      <c r="A947" s="121">
        <v>49</v>
      </c>
      <c r="B947" s="121">
        <v>302</v>
      </c>
      <c r="C947" s="121" t="s">
        <v>320</v>
      </c>
      <c r="D947" s="121">
        <v>796</v>
      </c>
      <c r="E947" s="121" t="s">
        <v>456</v>
      </c>
      <c r="F947" s="121" t="s">
        <v>457</v>
      </c>
      <c r="G947" s="121">
        <v>796</v>
      </c>
      <c r="H947" s="121">
        <v>1</v>
      </c>
      <c r="I947" s="121" t="s">
        <v>385</v>
      </c>
      <c r="J947" s="121">
        <v>3268</v>
      </c>
      <c r="K947" s="121" t="s">
        <v>440</v>
      </c>
      <c r="L947" s="121" t="s">
        <v>440</v>
      </c>
      <c r="M947" s="121" t="s">
        <v>441</v>
      </c>
      <c r="N947" s="124">
        <v>3824</v>
      </c>
      <c r="O947" s="124" t="s">
        <v>442</v>
      </c>
      <c r="P947" s="124"/>
      <c r="Q947" s="121" t="s">
        <v>391</v>
      </c>
      <c r="R947" s="121"/>
    </row>
    <row r="948" spans="1:18" x14ac:dyDescent="0.2">
      <c r="A948" s="121">
        <v>174</v>
      </c>
      <c r="B948" s="121">
        <v>404</v>
      </c>
      <c r="C948" s="121" t="s">
        <v>2023</v>
      </c>
      <c r="D948" s="121">
        <v>1141</v>
      </c>
      <c r="E948" s="121" t="s">
        <v>456</v>
      </c>
      <c r="F948" s="121" t="s">
        <v>457</v>
      </c>
      <c r="G948" s="121">
        <v>1349</v>
      </c>
      <c r="H948" s="121">
        <v>2</v>
      </c>
      <c r="I948" s="121" t="s">
        <v>377</v>
      </c>
      <c r="J948" s="121">
        <v>3717</v>
      </c>
      <c r="K948" s="121" t="s">
        <v>2033</v>
      </c>
      <c r="L948" s="121" t="s">
        <v>2033</v>
      </c>
      <c r="M948" s="121" t="s">
        <v>408</v>
      </c>
      <c r="N948" s="124">
        <v>720</v>
      </c>
      <c r="O948" s="124" t="s">
        <v>380</v>
      </c>
      <c r="P948" s="124" t="s">
        <v>427</v>
      </c>
      <c r="Q948" s="121" t="s">
        <v>381</v>
      </c>
      <c r="R948" s="121"/>
    </row>
    <row r="949" spans="1:18" x14ac:dyDescent="0.2">
      <c r="A949" s="121">
        <v>174</v>
      </c>
      <c r="B949" s="121">
        <v>404</v>
      </c>
      <c r="C949" s="121" t="s">
        <v>2023</v>
      </c>
      <c r="D949" s="121">
        <v>1141</v>
      </c>
      <c r="E949" s="121" t="s">
        <v>456</v>
      </c>
      <c r="F949" s="121" t="s">
        <v>457</v>
      </c>
      <c r="G949" s="121">
        <v>1349</v>
      </c>
      <c r="H949" s="121">
        <v>2</v>
      </c>
      <c r="I949" s="121" t="s">
        <v>377</v>
      </c>
      <c r="J949" s="121">
        <v>3718</v>
      </c>
      <c r="K949" s="121" t="s">
        <v>2034</v>
      </c>
      <c r="L949" s="121" t="s">
        <v>2035</v>
      </c>
      <c r="M949" s="121" t="s">
        <v>408</v>
      </c>
      <c r="N949" s="124">
        <v>720</v>
      </c>
      <c r="O949" s="124" t="s">
        <v>380</v>
      </c>
      <c r="P949" s="124" t="s">
        <v>427</v>
      </c>
      <c r="Q949" s="121" t="s">
        <v>381</v>
      </c>
      <c r="R949" s="121"/>
    </row>
    <row r="950" spans="1:18" x14ac:dyDescent="0.2">
      <c r="A950" s="121">
        <v>174</v>
      </c>
      <c r="B950" s="121">
        <v>404</v>
      </c>
      <c r="C950" s="121" t="s">
        <v>2023</v>
      </c>
      <c r="D950" s="121">
        <v>1141</v>
      </c>
      <c r="E950" s="121" t="s">
        <v>456</v>
      </c>
      <c r="F950" s="121" t="s">
        <v>457</v>
      </c>
      <c r="G950" s="121">
        <v>1349</v>
      </c>
      <c r="H950" s="121">
        <v>2</v>
      </c>
      <c r="I950" s="121" t="s">
        <v>377</v>
      </c>
      <c r="J950" s="121">
        <v>3719</v>
      </c>
      <c r="K950" s="121" t="s">
        <v>2034</v>
      </c>
      <c r="L950" s="121" t="s">
        <v>2034</v>
      </c>
      <c r="M950" s="121" t="s">
        <v>408</v>
      </c>
      <c r="N950" s="124">
        <v>720</v>
      </c>
      <c r="O950" s="124" t="s">
        <v>380</v>
      </c>
      <c r="P950" s="124" t="s">
        <v>427</v>
      </c>
      <c r="Q950" s="121" t="s">
        <v>381</v>
      </c>
      <c r="R950" s="121"/>
    </row>
    <row r="951" spans="1:18" x14ac:dyDescent="0.2">
      <c r="A951" s="121">
        <v>174</v>
      </c>
      <c r="B951" s="121">
        <v>404</v>
      </c>
      <c r="C951" s="121" t="s">
        <v>2023</v>
      </c>
      <c r="D951" s="121">
        <v>1142</v>
      </c>
      <c r="E951" s="121" t="s">
        <v>459</v>
      </c>
      <c r="F951" s="121" t="s">
        <v>460</v>
      </c>
      <c r="G951" s="121">
        <v>1350</v>
      </c>
      <c r="H951" s="121">
        <v>1</v>
      </c>
      <c r="I951" s="121" t="s">
        <v>385</v>
      </c>
      <c r="J951" s="121">
        <v>3720</v>
      </c>
      <c r="K951" s="121" t="s">
        <v>2036</v>
      </c>
      <c r="L951" s="121" t="s">
        <v>2036</v>
      </c>
      <c r="M951" s="121" t="s">
        <v>408</v>
      </c>
      <c r="N951" s="124">
        <v>720</v>
      </c>
      <c r="O951" s="124" t="s">
        <v>380</v>
      </c>
      <c r="P951" s="124" t="s">
        <v>427</v>
      </c>
      <c r="Q951" s="121" t="s">
        <v>381</v>
      </c>
      <c r="R951" s="121"/>
    </row>
    <row r="952" spans="1:18" x14ac:dyDescent="0.2">
      <c r="A952" s="121">
        <v>174</v>
      </c>
      <c r="B952" s="121">
        <v>404</v>
      </c>
      <c r="C952" s="121" t="s">
        <v>2023</v>
      </c>
      <c r="D952" s="121">
        <v>1142</v>
      </c>
      <c r="E952" s="121" t="s">
        <v>459</v>
      </c>
      <c r="F952" s="121" t="s">
        <v>460</v>
      </c>
      <c r="G952" s="121">
        <v>1351</v>
      </c>
      <c r="H952" s="121">
        <v>2</v>
      </c>
      <c r="I952" s="121" t="s">
        <v>377</v>
      </c>
      <c r="J952" s="121">
        <v>3721</v>
      </c>
      <c r="K952" s="121" t="s">
        <v>2037</v>
      </c>
      <c r="L952" s="121" t="s">
        <v>2037</v>
      </c>
      <c r="M952" s="121" t="s">
        <v>408</v>
      </c>
      <c r="N952" s="124">
        <v>720</v>
      </c>
      <c r="O952" s="124" t="s">
        <v>380</v>
      </c>
      <c r="P952" s="124" t="s">
        <v>427</v>
      </c>
      <c r="Q952" s="121" t="s">
        <v>381</v>
      </c>
      <c r="R952" s="121"/>
    </row>
    <row r="953" spans="1:18" x14ac:dyDescent="0.2">
      <c r="A953" s="121">
        <v>49</v>
      </c>
      <c r="B953" s="121">
        <v>302</v>
      </c>
      <c r="C953" s="121" t="s">
        <v>320</v>
      </c>
      <c r="D953" s="121">
        <v>794</v>
      </c>
      <c r="E953" s="121" t="s">
        <v>375</v>
      </c>
      <c r="F953" s="121" t="s">
        <v>376</v>
      </c>
      <c r="G953" s="121">
        <v>1271</v>
      </c>
      <c r="H953" s="121">
        <v>2</v>
      </c>
      <c r="I953" s="121" t="s">
        <v>377</v>
      </c>
      <c r="J953" s="121">
        <v>3274</v>
      </c>
      <c r="K953" s="121">
        <v>3208</v>
      </c>
      <c r="L953" s="121">
        <v>3208</v>
      </c>
      <c r="M953" s="121" t="s">
        <v>738</v>
      </c>
      <c r="N953" s="124">
        <v>982</v>
      </c>
      <c r="O953" s="124" t="s">
        <v>187</v>
      </c>
      <c r="P953" s="124"/>
      <c r="Q953" s="121" t="s">
        <v>187</v>
      </c>
      <c r="R953" s="121"/>
    </row>
    <row r="954" spans="1:18" x14ac:dyDescent="0.2">
      <c r="A954" s="121">
        <v>174</v>
      </c>
      <c r="B954" s="121">
        <v>404</v>
      </c>
      <c r="C954" s="121" t="s">
        <v>2023</v>
      </c>
      <c r="D954" s="121">
        <v>1142</v>
      </c>
      <c r="E954" s="121" t="s">
        <v>459</v>
      </c>
      <c r="F954" s="121" t="s">
        <v>460</v>
      </c>
      <c r="G954" s="121">
        <v>1351</v>
      </c>
      <c r="H954" s="121">
        <v>2</v>
      </c>
      <c r="I954" s="121" t="s">
        <v>377</v>
      </c>
      <c r="J954" s="121">
        <v>7732</v>
      </c>
      <c r="K954" s="121" t="s">
        <v>2038</v>
      </c>
      <c r="L954" s="121" t="s">
        <v>2038</v>
      </c>
      <c r="M954" s="121" t="s">
        <v>408</v>
      </c>
      <c r="N954" s="124">
        <v>1660</v>
      </c>
      <c r="O954" s="124" t="s">
        <v>380</v>
      </c>
      <c r="P954" s="124" t="s">
        <v>427</v>
      </c>
      <c r="Q954" s="121" t="s">
        <v>381</v>
      </c>
      <c r="R954" s="121"/>
    </row>
    <row r="955" spans="1:18" x14ac:dyDescent="0.2">
      <c r="A955" s="121">
        <v>42</v>
      </c>
      <c r="B955" s="121">
        <v>202</v>
      </c>
      <c r="C955" s="121" t="s">
        <v>316</v>
      </c>
      <c r="D955" s="121">
        <v>570</v>
      </c>
      <c r="E955" s="121" t="s">
        <v>954</v>
      </c>
      <c r="F955" s="121" t="s">
        <v>955</v>
      </c>
      <c r="G955" s="121">
        <v>570</v>
      </c>
      <c r="H955" s="121">
        <v>1</v>
      </c>
      <c r="I955" s="121" t="s">
        <v>385</v>
      </c>
      <c r="J955" s="121">
        <v>894</v>
      </c>
      <c r="K955" s="121">
        <v>112</v>
      </c>
      <c r="L955" s="121" t="s">
        <v>954</v>
      </c>
      <c r="M955" s="121" t="s">
        <v>502</v>
      </c>
      <c r="N955" s="124">
        <v>673</v>
      </c>
      <c r="O955" s="124" t="s">
        <v>380</v>
      </c>
      <c r="P955" s="124"/>
      <c r="Q955" s="121" t="s">
        <v>381</v>
      </c>
      <c r="R955" s="121"/>
    </row>
    <row r="956" spans="1:18" x14ac:dyDescent="0.2">
      <c r="A956" s="121">
        <v>49</v>
      </c>
      <c r="B956" s="121">
        <v>302</v>
      </c>
      <c r="C956" s="121" t="s">
        <v>320</v>
      </c>
      <c r="D956" s="121">
        <v>794</v>
      </c>
      <c r="E956" s="121" t="s">
        <v>375</v>
      </c>
      <c r="F956" s="121" t="s">
        <v>376</v>
      </c>
      <c r="G956" s="121">
        <v>1271</v>
      </c>
      <c r="H956" s="121">
        <v>2</v>
      </c>
      <c r="I956" s="121" t="s">
        <v>377</v>
      </c>
      <c r="J956" s="121">
        <v>3277</v>
      </c>
      <c r="K956" s="121">
        <v>3205</v>
      </c>
      <c r="L956" s="121">
        <v>3205</v>
      </c>
      <c r="M956" s="121" t="s">
        <v>734</v>
      </c>
      <c r="N956" s="124">
        <v>551</v>
      </c>
      <c r="O956" s="124" t="s">
        <v>380</v>
      </c>
      <c r="P956" s="124"/>
      <c r="Q956" s="121" t="s">
        <v>391</v>
      </c>
      <c r="R956" s="121"/>
    </row>
    <row r="957" spans="1:18" x14ac:dyDescent="0.2">
      <c r="A957" s="121">
        <v>49</v>
      </c>
      <c r="B957" s="121">
        <v>302</v>
      </c>
      <c r="C957" s="121" t="s">
        <v>320</v>
      </c>
      <c r="D957" s="121">
        <v>794</v>
      </c>
      <c r="E957" s="121" t="s">
        <v>375</v>
      </c>
      <c r="F957" s="121" t="s">
        <v>376</v>
      </c>
      <c r="G957" s="121">
        <v>1271</v>
      </c>
      <c r="H957" s="121">
        <v>2</v>
      </c>
      <c r="I957" s="121" t="s">
        <v>377</v>
      </c>
      <c r="J957" s="121">
        <v>3278</v>
      </c>
      <c r="K957" s="121">
        <v>3206</v>
      </c>
      <c r="L957" s="121">
        <v>3206</v>
      </c>
      <c r="M957" s="121" t="s">
        <v>738</v>
      </c>
      <c r="N957" s="124">
        <v>1221</v>
      </c>
      <c r="O957" s="124" t="s">
        <v>187</v>
      </c>
      <c r="P957" s="124"/>
      <c r="Q957" s="121" t="s">
        <v>187</v>
      </c>
      <c r="R957" s="121"/>
    </row>
    <row r="958" spans="1:18" x14ac:dyDescent="0.2">
      <c r="A958" s="121">
        <v>49</v>
      </c>
      <c r="B958" s="121">
        <v>302</v>
      </c>
      <c r="C958" s="121" t="s">
        <v>320</v>
      </c>
      <c r="D958" s="121">
        <v>794</v>
      </c>
      <c r="E958" s="121" t="s">
        <v>375</v>
      </c>
      <c r="F958" s="121" t="s">
        <v>376</v>
      </c>
      <c r="G958" s="121">
        <v>794</v>
      </c>
      <c r="H958" s="121">
        <v>1</v>
      </c>
      <c r="I958" s="121" t="s">
        <v>385</v>
      </c>
      <c r="J958" s="121">
        <v>3279</v>
      </c>
      <c r="K958" s="121" t="s">
        <v>387</v>
      </c>
      <c r="L958" s="121" t="s">
        <v>387</v>
      </c>
      <c r="M958" s="121" t="s">
        <v>389</v>
      </c>
      <c r="N958" s="124">
        <v>5865</v>
      </c>
      <c r="O958" s="124" t="s">
        <v>390</v>
      </c>
      <c r="P958" s="124"/>
      <c r="Q958" s="121" t="s">
        <v>391</v>
      </c>
      <c r="R958" s="121"/>
    </row>
    <row r="959" spans="1:18" x14ac:dyDescent="0.2">
      <c r="A959" s="121">
        <v>49</v>
      </c>
      <c r="B959" s="121">
        <v>302</v>
      </c>
      <c r="C959" s="121" t="s">
        <v>320</v>
      </c>
      <c r="D959" s="121">
        <v>794</v>
      </c>
      <c r="E959" s="121" t="s">
        <v>375</v>
      </c>
      <c r="F959" s="121" t="s">
        <v>376</v>
      </c>
      <c r="G959" s="121">
        <v>794</v>
      </c>
      <c r="H959" s="121">
        <v>1</v>
      </c>
      <c r="I959" s="121" t="s">
        <v>385</v>
      </c>
      <c r="J959" s="121">
        <v>3280</v>
      </c>
      <c r="K959" s="121" t="s">
        <v>745</v>
      </c>
      <c r="L959" s="121" t="s">
        <v>745</v>
      </c>
      <c r="M959" s="121" t="s">
        <v>574</v>
      </c>
      <c r="N959" s="124">
        <v>4236</v>
      </c>
      <c r="O959" s="124" t="s">
        <v>417</v>
      </c>
      <c r="P959" s="124"/>
      <c r="Q959" s="121" t="s">
        <v>391</v>
      </c>
      <c r="R959" s="121"/>
    </row>
    <row r="960" spans="1:18" x14ac:dyDescent="0.2">
      <c r="A960" s="121">
        <v>49</v>
      </c>
      <c r="B960" s="121">
        <v>302</v>
      </c>
      <c r="C960" s="121" t="s">
        <v>320</v>
      </c>
      <c r="D960" s="121">
        <v>794</v>
      </c>
      <c r="E960" s="121" t="s">
        <v>375</v>
      </c>
      <c r="F960" s="121" t="s">
        <v>376</v>
      </c>
      <c r="G960" s="121">
        <v>794</v>
      </c>
      <c r="H960" s="121">
        <v>1</v>
      </c>
      <c r="I960" s="121" t="s">
        <v>385</v>
      </c>
      <c r="J960" s="121">
        <v>3281</v>
      </c>
      <c r="K960" s="121">
        <v>3101</v>
      </c>
      <c r="L960" s="121" t="s">
        <v>748</v>
      </c>
      <c r="M960" s="121" t="s">
        <v>749</v>
      </c>
      <c r="N960" s="124">
        <v>1438</v>
      </c>
      <c r="O960" s="124" t="s">
        <v>186</v>
      </c>
      <c r="P960" s="124"/>
      <c r="Q960" s="121" t="s">
        <v>186</v>
      </c>
      <c r="R960" s="121"/>
    </row>
    <row r="961" spans="1:18" x14ac:dyDescent="0.2">
      <c r="A961" s="121">
        <v>49</v>
      </c>
      <c r="B961" s="121">
        <v>302</v>
      </c>
      <c r="C961" s="121" t="s">
        <v>320</v>
      </c>
      <c r="D961" s="121">
        <v>794</v>
      </c>
      <c r="E961" s="121" t="s">
        <v>375</v>
      </c>
      <c r="F961" s="121" t="s">
        <v>376</v>
      </c>
      <c r="G961" s="121">
        <v>794</v>
      </c>
      <c r="H961" s="121">
        <v>1</v>
      </c>
      <c r="I961" s="121" t="s">
        <v>385</v>
      </c>
      <c r="J961" s="121">
        <v>3282</v>
      </c>
      <c r="K961" s="121">
        <v>3102</v>
      </c>
      <c r="L961" s="121">
        <v>3102</v>
      </c>
      <c r="M961" s="121" t="s">
        <v>413</v>
      </c>
      <c r="N961" s="124">
        <v>696</v>
      </c>
      <c r="O961" s="124" t="s">
        <v>411</v>
      </c>
      <c r="P961" s="124"/>
      <c r="Q961" s="121" t="s">
        <v>391</v>
      </c>
      <c r="R961" s="121"/>
    </row>
    <row r="962" spans="1:18" x14ac:dyDescent="0.2">
      <c r="A962" s="121">
        <v>49</v>
      </c>
      <c r="B962" s="121">
        <v>302</v>
      </c>
      <c r="C962" s="121" t="s">
        <v>320</v>
      </c>
      <c r="D962" s="121">
        <v>794</v>
      </c>
      <c r="E962" s="121" t="s">
        <v>375</v>
      </c>
      <c r="F962" s="121" t="s">
        <v>376</v>
      </c>
      <c r="G962" s="121">
        <v>794</v>
      </c>
      <c r="H962" s="121">
        <v>1</v>
      </c>
      <c r="I962" s="121" t="s">
        <v>385</v>
      </c>
      <c r="J962" s="121">
        <v>3283</v>
      </c>
      <c r="K962" s="121" t="s">
        <v>448</v>
      </c>
      <c r="L962" s="121" t="s">
        <v>448</v>
      </c>
      <c r="M962" s="121" t="s">
        <v>735</v>
      </c>
      <c r="N962" s="124">
        <v>780</v>
      </c>
      <c r="O962" s="124" t="s">
        <v>399</v>
      </c>
      <c r="P962" s="124"/>
      <c r="Q962" s="121" t="s">
        <v>188</v>
      </c>
      <c r="R962" s="121"/>
    </row>
    <row r="963" spans="1:18" x14ac:dyDescent="0.2">
      <c r="A963" s="121">
        <v>42</v>
      </c>
      <c r="B963" s="121">
        <v>202</v>
      </c>
      <c r="C963" s="121" t="s">
        <v>316</v>
      </c>
      <c r="D963" s="121">
        <v>571</v>
      </c>
      <c r="E963" s="121" t="s">
        <v>956</v>
      </c>
      <c r="F963" s="121" t="s">
        <v>957</v>
      </c>
      <c r="G963" s="121">
        <v>571</v>
      </c>
      <c r="H963" s="121">
        <v>1</v>
      </c>
      <c r="I963" s="121" t="s">
        <v>385</v>
      </c>
      <c r="J963" s="121">
        <v>895</v>
      </c>
      <c r="K963" s="121">
        <v>116</v>
      </c>
      <c r="L963" s="121" t="s">
        <v>956</v>
      </c>
      <c r="M963" s="121" t="s">
        <v>577</v>
      </c>
      <c r="N963" s="124">
        <v>751</v>
      </c>
      <c r="O963" s="124" t="s">
        <v>380</v>
      </c>
      <c r="P963" s="124"/>
      <c r="Q963" s="121" t="s">
        <v>381</v>
      </c>
      <c r="R963" s="121"/>
    </row>
    <row r="964" spans="1:18" x14ac:dyDescent="0.2">
      <c r="A964" s="121">
        <v>49</v>
      </c>
      <c r="B964" s="121">
        <v>302</v>
      </c>
      <c r="C964" s="121" t="s">
        <v>320</v>
      </c>
      <c r="D964" s="121">
        <v>1139</v>
      </c>
      <c r="E964" s="121" t="s">
        <v>1012</v>
      </c>
      <c r="F964" s="121" t="s">
        <v>1012</v>
      </c>
      <c r="G964" s="121">
        <v>1344</v>
      </c>
      <c r="H964" s="121">
        <v>1</v>
      </c>
      <c r="I964" s="121" t="s">
        <v>385</v>
      </c>
      <c r="J964" s="121">
        <v>3285</v>
      </c>
      <c r="K964" s="121">
        <v>4301</v>
      </c>
      <c r="L964" s="121">
        <v>4301</v>
      </c>
      <c r="M964" s="121" t="s">
        <v>738</v>
      </c>
      <c r="N964" s="124">
        <v>1528</v>
      </c>
      <c r="O964" s="124" t="s">
        <v>187</v>
      </c>
      <c r="P964" s="124"/>
      <c r="Q964" s="121" t="s">
        <v>187</v>
      </c>
      <c r="R964" s="121"/>
    </row>
    <row r="965" spans="1:18" x14ac:dyDescent="0.2">
      <c r="A965" s="121">
        <v>49</v>
      </c>
      <c r="B965" s="121">
        <v>302</v>
      </c>
      <c r="C965" s="121" t="s">
        <v>320</v>
      </c>
      <c r="D965" s="121">
        <v>1188</v>
      </c>
      <c r="E965" s="121" t="s">
        <v>618</v>
      </c>
      <c r="F965" s="121"/>
      <c r="G965" s="121">
        <v>3202</v>
      </c>
      <c r="H965" s="121">
        <v>1</v>
      </c>
      <c r="I965" s="121"/>
      <c r="J965" s="121">
        <v>3286</v>
      </c>
      <c r="K965" s="121">
        <v>4300</v>
      </c>
      <c r="L965" s="121">
        <v>4300</v>
      </c>
      <c r="M965" s="121" t="s">
        <v>738</v>
      </c>
      <c r="N965" s="124">
        <v>863</v>
      </c>
      <c r="O965" s="124" t="s">
        <v>187</v>
      </c>
      <c r="P965" s="124"/>
      <c r="Q965" s="121" t="s">
        <v>187</v>
      </c>
      <c r="R965" s="121"/>
    </row>
    <row r="966" spans="1:18" x14ac:dyDescent="0.2">
      <c r="A966" s="121">
        <v>42</v>
      </c>
      <c r="B966" s="121">
        <v>202</v>
      </c>
      <c r="C966" s="121" t="s">
        <v>316</v>
      </c>
      <c r="D966" s="121">
        <v>573</v>
      </c>
      <c r="E966" s="121" t="s">
        <v>960</v>
      </c>
      <c r="F966" s="121" t="s">
        <v>961</v>
      </c>
      <c r="G966" s="121">
        <v>573</v>
      </c>
      <c r="H966" s="121">
        <v>1</v>
      </c>
      <c r="I966" s="121" t="s">
        <v>385</v>
      </c>
      <c r="J966" s="121">
        <v>897</v>
      </c>
      <c r="K966" s="121">
        <v>104</v>
      </c>
      <c r="L966" s="121" t="s">
        <v>960</v>
      </c>
      <c r="M966" s="121" t="s">
        <v>502</v>
      </c>
      <c r="N966" s="124">
        <v>719</v>
      </c>
      <c r="O966" s="124" t="s">
        <v>380</v>
      </c>
      <c r="P966" s="124"/>
      <c r="Q966" s="121" t="s">
        <v>381</v>
      </c>
      <c r="R966" s="121"/>
    </row>
    <row r="967" spans="1:18" x14ac:dyDescent="0.2">
      <c r="A967" s="121">
        <v>49</v>
      </c>
      <c r="B967" s="121">
        <v>302</v>
      </c>
      <c r="C967" s="121" t="s">
        <v>320</v>
      </c>
      <c r="D967" s="121">
        <v>1189</v>
      </c>
      <c r="E967" s="121" t="s">
        <v>994</v>
      </c>
      <c r="F967" s="121"/>
      <c r="G967" s="121">
        <v>3203</v>
      </c>
      <c r="H967" s="121">
        <v>1</v>
      </c>
      <c r="I967" s="121"/>
      <c r="J967" s="121">
        <v>3288</v>
      </c>
      <c r="K967" s="121">
        <v>4303</v>
      </c>
      <c r="L967" s="121">
        <v>4303</v>
      </c>
      <c r="M967" s="121" t="s">
        <v>738</v>
      </c>
      <c r="N967" s="124">
        <v>1643</v>
      </c>
      <c r="O967" s="124" t="s">
        <v>187</v>
      </c>
      <c r="P967" s="124"/>
      <c r="Q967" s="121" t="s">
        <v>187</v>
      </c>
      <c r="R967" s="121"/>
    </row>
    <row r="968" spans="1:18" x14ac:dyDescent="0.2">
      <c r="A968" s="121">
        <v>49</v>
      </c>
      <c r="B968" s="121">
        <v>302</v>
      </c>
      <c r="C968" s="121" t="s">
        <v>320</v>
      </c>
      <c r="D968" s="121">
        <v>1187</v>
      </c>
      <c r="E968" s="121">
        <v>4000</v>
      </c>
      <c r="F968" s="121"/>
      <c r="G968" s="121">
        <v>3201</v>
      </c>
      <c r="H968" s="121">
        <v>2</v>
      </c>
      <c r="I968" s="121"/>
      <c r="J968" s="121">
        <v>3289</v>
      </c>
      <c r="K968" s="121">
        <v>4202</v>
      </c>
      <c r="L968" s="121">
        <v>4202</v>
      </c>
      <c r="M968" s="121" t="s">
        <v>1013</v>
      </c>
      <c r="N968" s="124">
        <v>2464</v>
      </c>
      <c r="O968" s="124" t="s">
        <v>399</v>
      </c>
      <c r="P968" s="124"/>
      <c r="Q968" s="121" t="s">
        <v>188</v>
      </c>
      <c r="R968" s="121"/>
    </row>
    <row r="969" spans="1:18" x14ac:dyDescent="0.2">
      <c r="A969" s="121">
        <v>42</v>
      </c>
      <c r="B969" s="121">
        <v>202</v>
      </c>
      <c r="C969" s="121" t="s">
        <v>316</v>
      </c>
      <c r="D969" s="121">
        <v>574</v>
      </c>
      <c r="E969" s="121" t="s">
        <v>516</v>
      </c>
      <c r="F969" s="121" t="s">
        <v>517</v>
      </c>
      <c r="G969" s="121">
        <v>574</v>
      </c>
      <c r="H969" s="121">
        <v>1</v>
      </c>
      <c r="I969" s="121" t="s">
        <v>385</v>
      </c>
      <c r="J969" s="121">
        <v>898</v>
      </c>
      <c r="K969" s="121">
        <v>118</v>
      </c>
      <c r="L969" s="121" t="s">
        <v>516</v>
      </c>
      <c r="M969" s="121" t="s">
        <v>502</v>
      </c>
      <c r="N969" s="124">
        <v>898</v>
      </c>
      <c r="O969" s="124" t="s">
        <v>380</v>
      </c>
      <c r="P969" s="124"/>
      <c r="Q969" s="121" t="s">
        <v>381</v>
      </c>
      <c r="R969" s="121"/>
    </row>
    <row r="970" spans="1:18" x14ac:dyDescent="0.2">
      <c r="A970" s="121">
        <v>42</v>
      </c>
      <c r="B970" s="121">
        <v>202</v>
      </c>
      <c r="C970" s="121" t="s">
        <v>316</v>
      </c>
      <c r="D970" s="121">
        <v>575</v>
      </c>
      <c r="E970" s="121" t="s">
        <v>519</v>
      </c>
      <c r="F970" s="121" t="s">
        <v>520</v>
      </c>
      <c r="G970" s="121">
        <v>575</v>
      </c>
      <c r="H970" s="121">
        <v>1</v>
      </c>
      <c r="I970" s="121" t="s">
        <v>385</v>
      </c>
      <c r="J970" s="121">
        <v>899</v>
      </c>
      <c r="K970" s="121">
        <v>117</v>
      </c>
      <c r="L970" s="121" t="s">
        <v>519</v>
      </c>
      <c r="M970" s="121" t="s">
        <v>502</v>
      </c>
      <c r="N970" s="124">
        <v>878</v>
      </c>
      <c r="O970" s="124" t="s">
        <v>380</v>
      </c>
      <c r="P970" s="124"/>
      <c r="Q970" s="121" t="s">
        <v>381</v>
      </c>
      <c r="R970" s="121"/>
    </row>
    <row r="971" spans="1:18" x14ac:dyDescent="0.2">
      <c r="A971" s="121">
        <v>42</v>
      </c>
      <c r="B971" s="121">
        <v>202</v>
      </c>
      <c r="C971" s="121" t="s">
        <v>316</v>
      </c>
      <c r="D971" s="121">
        <v>576</v>
      </c>
      <c r="E971" s="121" t="s">
        <v>523</v>
      </c>
      <c r="F971" s="121" t="s">
        <v>524</v>
      </c>
      <c r="G971" s="121">
        <v>576</v>
      </c>
      <c r="H971" s="121">
        <v>1</v>
      </c>
      <c r="I971" s="121" t="s">
        <v>385</v>
      </c>
      <c r="J971" s="121">
        <v>900</v>
      </c>
      <c r="K971" s="121">
        <v>110</v>
      </c>
      <c r="L971" s="121" t="s">
        <v>523</v>
      </c>
      <c r="M971" s="121" t="s">
        <v>502</v>
      </c>
      <c r="N971" s="124">
        <v>894</v>
      </c>
      <c r="O971" s="124" t="s">
        <v>380</v>
      </c>
      <c r="P971" s="124"/>
      <c r="Q971" s="121" t="s">
        <v>381</v>
      </c>
      <c r="R971" s="121"/>
    </row>
    <row r="972" spans="1:18" x14ac:dyDescent="0.2">
      <c r="A972" s="121">
        <v>49</v>
      </c>
      <c r="B972" s="121">
        <v>302</v>
      </c>
      <c r="C972" s="121" t="s">
        <v>320</v>
      </c>
      <c r="D972" s="121">
        <v>1187</v>
      </c>
      <c r="E972" s="121">
        <v>4000</v>
      </c>
      <c r="F972" s="121"/>
      <c r="G972" s="121">
        <v>3201</v>
      </c>
      <c r="H972" s="121">
        <v>2</v>
      </c>
      <c r="I972" s="121"/>
      <c r="J972" s="121">
        <v>3294</v>
      </c>
      <c r="K972" s="121">
        <v>4201</v>
      </c>
      <c r="L972" s="121">
        <v>4201</v>
      </c>
      <c r="M972" s="121" t="s">
        <v>735</v>
      </c>
      <c r="N972" s="124">
        <v>1046</v>
      </c>
      <c r="O972" s="124" t="s">
        <v>399</v>
      </c>
      <c r="P972" s="124"/>
      <c r="Q972" s="121" t="s">
        <v>188</v>
      </c>
      <c r="R972" s="121"/>
    </row>
    <row r="973" spans="1:18" x14ac:dyDescent="0.2">
      <c r="A973" s="121">
        <v>42</v>
      </c>
      <c r="B973" s="121">
        <v>202</v>
      </c>
      <c r="C973" s="121" t="s">
        <v>316</v>
      </c>
      <c r="D973" s="121">
        <v>567</v>
      </c>
      <c r="E973" s="121" t="s">
        <v>454</v>
      </c>
      <c r="F973" s="121" t="s">
        <v>455</v>
      </c>
      <c r="G973" s="121">
        <v>567</v>
      </c>
      <c r="H973" s="121">
        <v>1</v>
      </c>
      <c r="I973" s="121" t="s">
        <v>385</v>
      </c>
      <c r="J973" s="121">
        <v>1255</v>
      </c>
      <c r="K973" s="121">
        <v>221</v>
      </c>
      <c r="L973" s="121">
        <v>221</v>
      </c>
      <c r="M973" s="121" t="s">
        <v>502</v>
      </c>
      <c r="N973" s="124">
        <v>962</v>
      </c>
      <c r="O973" s="124" t="s">
        <v>380</v>
      </c>
      <c r="P973" s="124"/>
      <c r="Q973" s="121" t="s">
        <v>381</v>
      </c>
      <c r="R973" s="121"/>
    </row>
    <row r="974" spans="1:18" x14ac:dyDescent="0.2">
      <c r="A974" s="121">
        <v>42</v>
      </c>
      <c r="B974" s="121">
        <v>202</v>
      </c>
      <c r="C974" s="121" t="s">
        <v>316</v>
      </c>
      <c r="D974" s="121">
        <v>567</v>
      </c>
      <c r="E974" s="121" t="s">
        <v>454</v>
      </c>
      <c r="F974" s="121" t="s">
        <v>455</v>
      </c>
      <c r="G974" s="121">
        <v>567</v>
      </c>
      <c r="H974" s="121">
        <v>1</v>
      </c>
      <c r="I974" s="121" t="s">
        <v>385</v>
      </c>
      <c r="J974" s="121">
        <v>1257</v>
      </c>
      <c r="K974" s="121">
        <v>225</v>
      </c>
      <c r="L974" s="121">
        <v>225</v>
      </c>
      <c r="M974" s="121" t="s">
        <v>502</v>
      </c>
      <c r="N974" s="124">
        <v>945</v>
      </c>
      <c r="O974" s="124" t="s">
        <v>380</v>
      </c>
      <c r="P974" s="124"/>
      <c r="Q974" s="121" t="s">
        <v>381</v>
      </c>
      <c r="R974" s="121"/>
    </row>
    <row r="975" spans="1:18" x14ac:dyDescent="0.2">
      <c r="A975" s="121">
        <v>42</v>
      </c>
      <c r="B975" s="121">
        <v>202</v>
      </c>
      <c r="C975" s="121" t="s">
        <v>316</v>
      </c>
      <c r="D975" s="121">
        <v>567</v>
      </c>
      <c r="E975" s="121" t="s">
        <v>454</v>
      </c>
      <c r="F975" s="121" t="s">
        <v>455</v>
      </c>
      <c r="G975" s="121">
        <v>567</v>
      </c>
      <c r="H975" s="121">
        <v>1</v>
      </c>
      <c r="I975" s="121" t="s">
        <v>385</v>
      </c>
      <c r="J975" s="121">
        <v>1374</v>
      </c>
      <c r="K975" s="121">
        <v>227</v>
      </c>
      <c r="L975" s="121">
        <v>227</v>
      </c>
      <c r="M975" s="121" t="s">
        <v>502</v>
      </c>
      <c r="N975" s="124">
        <v>805</v>
      </c>
      <c r="O975" s="124" t="s">
        <v>380</v>
      </c>
      <c r="P975" s="124"/>
      <c r="Q975" s="121" t="s">
        <v>381</v>
      </c>
      <c r="R975" s="121"/>
    </row>
    <row r="976" spans="1:18" x14ac:dyDescent="0.2">
      <c r="A976" s="121">
        <v>42</v>
      </c>
      <c r="B976" s="121">
        <v>202</v>
      </c>
      <c r="C976" s="121" t="s">
        <v>316</v>
      </c>
      <c r="D976" s="121">
        <v>566</v>
      </c>
      <c r="E976" s="121" t="s">
        <v>375</v>
      </c>
      <c r="F976" s="121" t="s">
        <v>376</v>
      </c>
      <c r="G976" s="121">
        <v>566</v>
      </c>
      <c r="H976" s="121">
        <v>1</v>
      </c>
      <c r="I976" s="121" t="s">
        <v>385</v>
      </c>
      <c r="J976" s="121">
        <v>1379</v>
      </c>
      <c r="K976" s="121">
        <v>11</v>
      </c>
      <c r="L976" s="121">
        <v>11</v>
      </c>
      <c r="M976" s="121" t="s">
        <v>502</v>
      </c>
      <c r="N976" s="124">
        <v>733</v>
      </c>
      <c r="O976" s="124" t="s">
        <v>380</v>
      </c>
      <c r="P976" s="124"/>
      <c r="Q976" s="121" t="s">
        <v>381</v>
      </c>
      <c r="R976" s="121"/>
    </row>
    <row r="977" spans="1:18" x14ac:dyDescent="0.2">
      <c r="A977" s="121">
        <v>42</v>
      </c>
      <c r="B977" s="121">
        <v>202</v>
      </c>
      <c r="C977" s="121" t="s">
        <v>316</v>
      </c>
      <c r="D977" s="121">
        <v>566</v>
      </c>
      <c r="E977" s="121" t="s">
        <v>375</v>
      </c>
      <c r="F977" s="121" t="s">
        <v>376</v>
      </c>
      <c r="G977" s="121">
        <v>566</v>
      </c>
      <c r="H977" s="121">
        <v>1</v>
      </c>
      <c r="I977" s="121" t="s">
        <v>385</v>
      </c>
      <c r="J977" s="121">
        <v>1380</v>
      </c>
      <c r="K977" s="121">
        <v>12</v>
      </c>
      <c r="L977" s="121">
        <v>12</v>
      </c>
      <c r="M977" s="121" t="s">
        <v>502</v>
      </c>
      <c r="N977" s="124">
        <v>677</v>
      </c>
      <c r="O977" s="124" t="s">
        <v>380</v>
      </c>
      <c r="P977" s="124"/>
      <c r="Q977" s="121" t="s">
        <v>381</v>
      </c>
      <c r="R977" s="121"/>
    </row>
    <row r="978" spans="1:18" x14ac:dyDescent="0.2">
      <c r="A978" s="121">
        <v>42</v>
      </c>
      <c r="B978" s="121">
        <v>202</v>
      </c>
      <c r="C978" s="121" t="s">
        <v>316</v>
      </c>
      <c r="D978" s="121">
        <v>566</v>
      </c>
      <c r="E978" s="121" t="s">
        <v>375</v>
      </c>
      <c r="F978" s="121" t="s">
        <v>376</v>
      </c>
      <c r="G978" s="121">
        <v>566</v>
      </c>
      <c r="H978" s="121">
        <v>1</v>
      </c>
      <c r="I978" s="121" t="s">
        <v>385</v>
      </c>
      <c r="J978" s="121">
        <v>1382</v>
      </c>
      <c r="K978" s="121">
        <v>2</v>
      </c>
      <c r="L978" s="121">
        <v>2</v>
      </c>
      <c r="M978" s="121" t="s">
        <v>502</v>
      </c>
      <c r="N978" s="124">
        <v>746</v>
      </c>
      <c r="O978" s="124" t="s">
        <v>380</v>
      </c>
      <c r="P978" s="124"/>
      <c r="Q978" s="121" t="s">
        <v>381</v>
      </c>
      <c r="R978" s="121"/>
    </row>
    <row r="979" spans="1:18" x14ac:dyDescent="0.2">
      <c r="A979" s="121">
        <v>49</v>
      </c>
      <c r="B979" s="121">
        <v>302</v>
      </c>
      <c r="C979" s="121" t="s">
        <v>320</v>
      </c>
      <c r="D979" s="121">
        <v>795</v>
      </c>
      <c r="E979" s="121" t="s">
        <v>454</v>
      </c>
      <c r="F979" s="121" t="s">
        <v>455</v>
      </c>
      <c r="G979" s="121">
        <v>795</v>
      </c>
      <c r="H979" s="121">
        <v>1</v>
      </c>
      <c r="I979" s="121" t="s">
        <v>385</v>
      </c>
      <c r="J979" s="121">
        <v>3916</v>
      </c>
      <c r="K979" s="121" t="s">
        <v>1014</v>
      </c>
      <c r="L979" s="121" t="s">
        <v>1014</v>
      </c>
      <c r="M979" s="121" t="s">
        <v>1015</v>
      </c>
      <c r="N979" s="124">
        <v>279</v>
      </c>
      <c r="O979" s="124" t="s">
        <v>187</v>
      </c>
      <c r="P979" s="124"/>
      <c r="Q979" s="121" t="s">
        <v>391</v>
      </c>
      <c r="R979" s="121"/>
    </row>
    <row r="980" spans="1:18" x14ac:dyDescent="0.2">
      <c r="A980" s="121">
        <v>42</v>
      </c>
      <c r="B980" s="121">
        <v>202</v>
      </c>
      <c r="C980" s="121" t="s">
        <v>316</v>
      </c>
      <c r="D980" s="121">
        <v>566</v>
      </c>
      <c r="E980" s="121" t="s">
        <v>375</v>
      </c>
      <c r="F980" s="121" t="s">
        <v>376</v>
      </c>
      <c r="G980" s="121">
        <v>566</v>
      </c>
      <c r="H980" s="121">
        <v>1</v>
      </c>
      <c r="I980" s="121" t="s">
        <v>385</v>
      </c>
      <c r="J980" s="121">
        <v>1383</v>
      </c>
      <c r="K980" s="121">
        <v>1</v>
      </c>
      <c r="L980" s="121">
        <v>1</v>
      </c>
      <c r="M980" s="121" t="s">
        <v>502</v>
      </c>
      <c r="N980" s="124">
        <v>733</v>
      </c>
      <c r="O980" s="124" t="s">
        <v>380</v>
      </c>
      <c r="P980" s="124"/>
      <c r="Q980" s="121" t="s">
        <v>381</v>
      </c>
      <c r="R980" s="121"/>
    </row>
    <row r="981" spans="1:18" x14ac:dyDescent="0.2">
      <c r="A981" s="121">
        <v>42</v>
      </c>
      <c r="B981" s="121">
        <v>202</v>
      </c>
      <c r="C981" s="121" t="s">
        <v>316</v>
      </c>
      <c r="D981" s="121">
        <v>566</v>
      </c>
      <c r="E981" s="121" t="s">
        <v>375</v>
      </c>
      <c r="F981" s="121" t="s">
        <v>376</v>
      </c>
      <c r="G981" s="121">
        <v>566</v>
      </c>
      <c r="H981" s="121">
        <v>1</v>
      </c>
      <c r="I981" s="121" t="s">
        <v>385</v>
      </c>
      <c r="J981" s="121">
        <v>1384</v>
      </c>
      <c r="K981" s="121">
        <v>5</v>
      </c>
      <c r="L981" s="121">
        <v>5</v>
      </c>
      <c r="M981" s="121" t="s">
        <v>502</v>
      </c>
      <c r="N981" s="124">
        <v>600</v>
      </c>
      <c r="O981" s="124" t="s">
        <v>380</v>
      </c>
      <c r="P981" s="124"/>
      <c r="Q981" s="121" t="s">
        <v>381</v>
      </c>
      <c r="R981" s="121"/>
    </row>
    <row r="982" spans="1:18" x14ac:dyDescent="0.2">
      <c r="A982" s="121">
        <v>42</v>
      </c>
      <c r="B982" s="121">
        <v>202</v>
      </c>
      <c r="C982" s="121" t="s">
        <v>316</v>
      </c>
      <c r="D982" s="121">
        <v>566</v>
      </c>
      <c r="E982" s="121" t="s">
        <v>375</v>
      </c>
      <c r="F982" s="121" t="s">
        <v>376</v>
      </c>
      <c r="G982" s="121">
        <v>566</v>
      </c>
      <c r="H982" s="121">
        <v>1</v>
      </c>
      <c r="I982" s="121" t="s">
        <v>385</v>
      </c>
      <c r="J982" s="121">
        <v>1385</v>
      </c>
      <c r="K982" s="121">
        <v>6</v>
      </c>
      <c r="L982" s="121">
        <v>6</v>
      </c>
      <c r="M982" s="121" t="s">
        <v>502</v>
      </c>
      <c r="N982" s="124">
        <v>600</v>
      </c>
      <c r="O982" s="124" t="s">
        <v>380</v>
      </c>
      <c r="P982" s="124"/>
      <c r="Q982" s="121" t="s">
        <v>381</v>
      </c>
      <c r="R982" s="121"/>
    </row>
    <row r="983" spans="1:18" x14ac:dyDescent="0.2">
      <c r="A983" s="121">
        <v>42</v>
      </c>
      <c r="B983" s="121">
        <v>202</v>
      </c>
      <c r="C983" s="121" t="s">
        <v>316</v>
      </c>
      <c r="D983" s="121">
        <v>566</v>
      </c>
      <c r="E983" s="121" t="s">
        <v>375</v>
      </c>
      <c r="F983" s="121" t="s">
        <v>376</v>
      </c>
      <c r="G983" s="121">
        <v>566</v>
      </c>
      <c r="H983" s="121">
        <v>1</v>
      </c>
      <c r="I983" s="121" t="s">
        <v>385</v>
      </c>
      <c r="J983" s="121">
        <v>1386</v>
      </c>
      <c r="K983" s="121">
        <v>7</v>
      </c>
      <c r="L983" s="121">
        <v>7</v>
      </c>
      <c r="M983" s="121" t="s">
        <v>502</v>
      </c>
      <c r="N983" s="124">
        <v>605</v>
      </c>
      <c r="O983" s="124" t="s">
        <v>380</v>
      </c>
      <c r="P983" s="124"/>
      <c r="Q983" s="121" t="s">
        <v>381</v>
      </c>
      <c r="R983" s="121"/>
    </row>
    <row r="984" spans="1:18" x14ac:dyDescent="0.2">
      <c r="A984" s="121">
        <v>42</v>
      </c>
      <c r="B984" s="121">
        <v>202</v>
      </c>
      <c r="C984" s="121" t="s">
        <v>316</v>
      </c>
      <c r="D984" s="121">
        <v>566</v>
      </c>
      <c r="E984" s="121" t="s">
        <v>375</v>
      </c>
      <c r="F984" s="121" t="s">
        <v>376</v>
      </c>
      <c r="G984" s="121">
        <v>566</v>
      </c>
      <c r="H984" s="121">
        <v>1</v>
      </c>
      <c r="I984" s="121" t="s">
        <v>385</v>
      </c>
      <c r="J984" s="121">
        <v>1387</v>
      </c>
      <c r="K984" s="121">
        <v>8</v>
      </c>
      <c r="L984" s="121">
        <v>8</v>
      </c>
      <c r="M984" s="121" t="s">
        <v>502</v>
      </c>
      <c r="N984" s="124">
        <v>654</v>
      </c>
      <c r="O984" s="124" t="s">
        <v>380</v>
      </c>
      <c r="P984" s="124"/>
      <c r="Q984" s="121" t="s">
        <v>381</v>
      </c>
      <c r="R984" s="121"/>
    </row>
    <row r="985" spans="1:18" x14ac:dyDescent="0.2">
      <c r="A985" s="121">
        <v>42</v>
      </c>
      <c r="B985" s="121">
        <v>202</v>
      </c>
      <c r="C985" s="121" t="s">
        <v>316</v>
      </c>
      <c r="D985" s="121">
        <v>566</v>
      </c>
      <c r="E985" s="121" t="s">
        <v>375</v>
      </c>
      <c r="F985" s="121" t="s">
        <v>376</v>
      </c>
      <c r="G985" s="121">
        <v>566</v>
      </c>
      <c r="H985" s="121">
        <v>1</v>
      </c>
      <c r="I985" s="121" t="s">
        <v>385</v>
      </c>
      <c r="J985" s="121">
        <v>1390</v>
      </c>
      <c r="K985" s="121">
        <v>10</v>
      </c>
      <c r="L985" s="121">
        <v>10</v>
      </c>
      <c r="M985" s="121" t="s">
        <v>502</v>
      </c>
      <c r="N985" s="124">
        <v>634</v>
      </c>
      <c r="O985" s="124" t="s">
        <v>380</v>
      </c>
      <c r="P985" s="124"/>
      <c r="Q985" s="121" t="s">
        <v>381</v>
      </c>
      <c r="R985" s="121"/>
    </row>
    <row r="986" spans="1:18" x14ac:dyDescent="0.2">
      <c r="A986" s="121">
        <v>42</v>
      </c>
      <c r="B986" s="121">
        <v>202</v>
      </c>
      <c r="C986" s="121" t="s">
        <v>316</v>
      </c>
      <c r="D986" s="121">
        <v>566</v>
      </c>
      <c r="E986" s="121" t="s">
        <v>375</v>
      </c>
      <c r="F986" s="121" t="s">
        <v>376</v>
      </c>
      <c r="G986" s="121">
        <v>1095</v>
      </c>
      <c r="H986" s="121">
        <v>2</v>
      </c>
      <c r="I986" s="121" t="s">
        <v>968</v>
      </c>
      <c r="J986" s="121">
        <v>1391</v>
      </c>
      <c r="K986" s="121">
        <v>23</v>
      </c>
      <c r="L986" s="121">
        <v>23</v>
      </c>
      <c r="M986" s="121" t="s">
        <v>502</v>
      </c>
      <c r="N986" s="124">
        <v>661</v>
      </c>
      <c r="O986" s="124" t="s">
        <v>380</v>
      </c>
      <c r="P986" s="124"/>
      <c r="Q986" s="121" t="s">
        <v>381</v>
      </c>
      <c r="R986" s="121"/>
    </row>
    <row r="987" spans="1:18" x14ac:dyDescent="0.2">
      <c r="A987" s="121">
        <v>42</v>
      </c>
      <c r="B987" s="121">
        <v>202</v>
      </c>
      <c r="C987" s="121" t="s">
        <v>316</v>
      </c>
      <c r="D987" s="121">
        <v>566</v>
      </c>
      <c r="E987" s="121" t="s">
        <v>375</v>
      </c>
      <c r="F987" s="121" t="s">
        <v>376</v>
      </c>
      <c r="G987" s="121">
        <v>1095</v>
      </c>
      <c r="H987" s="121">
        <v>2</v>
      </c>
      <c r="I987" s="121" t="s">
        <v>968</v>
      </c>
      <c r="J987" s="121">
        <v>1392</v>
      </c>
      <c r="K987" s="121">
        <v>22</v>
      </c>
      <c r="L987" s="121">
        <v>22</v>
      </c>
      <c r="M987" s="121" t="s">
        <v>502</v>
      </c>
      <c r="N987" s="124">
        <v>600</v>
      </c>
      <c r="O987" s="124" t="s">
        <v>380</v>
      </c>
      <c r="P987" s="124"/>
      <c r="Q987" s="121" t="s">
        <v>381</v>
      </c>
      <c r="R987" s="121"/>
    </row>
    <row r="988" spans="1:18" x14ac:dyDescent="0.2">
      <c r="A988" s="121">
        <v>42</v>
      </c>
      <c r="B988" s="121">
        <v>202</v>
      </c>
      <c r="C988" s="121" t="s">
        <v>316</v>
      </c>
      <c r="D988" s="121">
        <v>566</v>
      </c>
      <c r="E988" s="121" t="s">
        <v>375</v>
      </c>
      <c r="F988" s="121" t="s">
        <v>376</v>
      </c>
      <c r="G988" s="121">
        <v>1095</v>
      </c>
      <c r="H988" s="121">
        <v>2</v>
      </c>
      <c r="I988" s="121" t="s">
        <v>968</v>
      </c>
      <c r="J988" s="121">
        <v>1393</v>
      </c>
      <c r="K988" s="121">
        <v>21</v>
      </c>
      <c r="L988" s="121">
        <v>21</v>
      </c>
      <c r="M988" s="121" t="s">
        <v>502</v>
      </c>
      <c r="N988" s="124">
        <v>679</v>
      </c>
      <c r="O988" s="124" t="s">
        <v>380</v>
      </c>
      <c r="P988" s="124"/>
      <c r="Q988" s="121" t="s">
        <v>381</v>
      </c>
      <c r="R988" s="121"/>
    </row>
    <row r="989" spans="1:18" x14ac:dyDescent="0.2">
      <c r="A989" s="121">
        <v>42</v>
      </c>
      <c r="B989" s="121">
        <v>202</v>
      </c>
      <c r="C989" s="121" t="s">
        <v>316</v>
      </c>
      <c r="D989" s="121">
        <v>566</v>
      </c>
      <c r="E989" s="121" t="s">
        <v>375</v>
      </c>
      <c r="F989" s="121" t="s">
        <v>376</v>
      </c>
      <c r="G989" s="121">
        <v>1095</v>
      </c>
      <c r="H989" s="121">
        <v>2</v>
      </c>
      <c r="I989" s="121" t="s">
        <v>968</v>
      </c>
      <c r="J989" s="121">
        <v>1395</v>
      </c>
      <c r="K989" s="121">
        <v>19</v>
      </c>
      <c r="L989" s="121">
        <v>19</v>
      </c>
      <c r="M989" s="121" t="s">
        <v>502</v>
      </c>
      <c r="N989" s="124">
        <v>601</v>
      </c>
      <c r="O989" s="124" t="s">
        <v>380</v>
      </c>
      <c r="P989" s="124"/>
      <c r="Q989" s="121" t="s">
        <v>381</v>
      </c>
      <c r="R989" s="121"/>
    </row>
    <row r="990" spans="1:18" x14ac:dyDescent="0.2">
      <c r="A990" s="121">
        <v>42</v>
      </c>
      <c r="B990" s="121">
        <v>202</v>
      </c>
      <c r="C990" s="121" t="s">
        <v>316</v>
      </c>
      <c r="D990" s="121">
        <v>566</v>
      </c>
      <c r="E990" s="121" t="s">
        <v>375</v>
      </c>
      <c r="F990" s="121" t="s">
        <v>376</v>
      </c>
      <c r="G990" s="121">
        <v>1095</v>
      </c>
      <c r="H990" s="121">
        <v>2</v>
      </c>
      <c r="I990" s="121" t="s">
        <v>968</v>
      </c>
      <c r="J990" s="121">
        <v>1396</v>
      </c>
      <c r="K990" s="121">
        <v>18</v>
      </c>
      <c r="L990" s="121">
        <v>18</v>
      </c>
      <c r="M990" s="121" t="s">
        <v>502</v>
      </c>
      <c r="N990" s="124">
        <v>605</v>
      </c>
      <c r="O990" s="124" t="s">
        <v>380</v>
      </c>
      <c r="P990" s="124"/>
      <c r="Q990" s="121" t="s">
        <v>381</v>
      </c>
      <c r="R990" s="121"/>
    </row>
    <row r="991" spans="1:18" x14ac:dyDescent="0.2">
      <c r="A991" s="121">
        <v>42</v>
      </c>
      <c r="B991" s="121">
        <v>202</v>
      </c>
      <c r="C991" s="121" t="s">
        <v>316</v>
      </c>
      <c r="D991" s="121">
        <v>566</v>
      </c>
      <c r="E991" s="121" t="s">
        <v>375</v>
      </c>
      <c r="F991" s="121" t="s">
        <v>376</v>
      </c>
      <c r="G991" s="121">
        <v>1095</v>
      </c>
      <c r="H991" s="121">
        <v>2</v>
      </c>
      <c r="I991" s="121" t="s">
        <v>968</v>
      </c>
      <c r="J991" s="121">
        <v>1397</v>
      </c>
      <c r="K991" s="121">
        <v>17</v>
      </c>
      <c r="L991" s="121">
        <v>17</v>
      </c>
      <c r="M991" s="121" t="s">
        <v>502</v>
      </c>
      <c r="N991" s="124">
        <v>709</v>
      </c>
      <c r="O991" s="124" t="s">
        <v>380</v>
      </c>
      <c r="P991" s="124"/>
      <c r="Q991" s="121" t="s">
        <v>381</v>
      </c>
      <c r="R991" s="121"/>
    </row>
    <row r="992" spans="1:18" x14ac:dyDescent="0.2">
      <c r="A992" s="121">
        <v>42</v>
      </c>
      <c r="B992" s="121">
        <v>202</v>
      </c>
      <c r="C992" s="121" t="s">
        <v>316</v>
      </c>
      <c r="D992" s="121">
        <v>566</v>
      </c>
      <c r="E992" s="121" t="s">
        <v>375</v>
      </c>
      <c r="F992" s="121" t="s">
        <v>376</v>
      </c>
      <c r="G992" s="121">
        <v>1095</v>
      </c>
      <c r="H992" s="121">
        <v>2</v>
      </c>
      <c r="I992" s="121" t="s">
        <v>968</v>
      </c>
      <c r="J992" s="121">
        <v>1398</v>
      </c>
      <c r="K992" s="121">
        <v>15</v>
      </c>
      <c r="L992" s="121">
        <v>15</v>
      </c>
      <c r="M992" s="121" t="s">
        <v>502</v>
      </c>
      <c r="N992" s="124">
        <v>614</v>
      </c>
      <c r="O992" s="124" t="s">
        <v>380</v>
      </c>
      <c r="P992" s="124"/>
      <c r="Q992" s="121" t="s">
        <v>381</v>
      </c>
      <c r="R992" s="121"/>
    </row>
    <row r="993" spans="1:18" x14ac:dyDescent="0.2">
      <c r="A993" s="121">
        <v>42</v>
      </c>
      <c r="B993" s="121">
        <v>202</v>
      </c>
      <c r="C993" s="121" t="s">
        <v>316</v>
      </c>
      <c r="D993" s="121">
        <v>566</v>
      </c>
      <c r="E993" s="121" t="s">
        <v>375</v>
      </c>
      <c r="F993" s="121" t="s">
        <v>376</v>
      </c>
      <c r="G993" s="121">
        <v>1095</v>
      </c>
      <c r="H993" s="121">
        <v>2</v>
      </c>
      <c r="I993" s="121" t="s">
        <v>968</v>
      </c>
      <c r="J993" s="121">
        <v>1399</v>
      </c>
      <c r="K993" s="121">
        <v>27</v>
      </c>
      <c r="L993" s="121">
        <v>27</v>
      </c>
      <c r="M993" s="121" t="s">
        <v>502</v>
      </c>
      <c r="N993" s="124">
        <v>1129</v>
      </c>
      <c r="O993" s="124" t="s">
        <v>380</v>
      </c>
      <c r="P993" s="124"/>
      <c r="Q993" s="121" t="s">
        <v>381</v>
      </c>
      <c r="R993" s="121"/>
    </row>
    <row r="994" spans="1:18" x14ac:dyDescent="0.2">
      <c r="A994" s="121">
        <v>42</v>
      </c>
      <c r="B994" s="121">
        <v>202</v>
      </c>
      <c r="C994" s="121" t="s">
        <v>316</v>
      </c>
      <c r="D994" s="121">
        <v>566</v>
      </c>
      <c r="E994" s="121" t="s">
        <v>375</v>
      </c>
      <c r="F994" s="121" t="s">
        <v>376</v>
      </c>
      <c r="G994" s="121">
        <v>1095</v>
      </c>
      <c r="H994" s="121">
        <v>2</v>
      </c>
      <c r="I994" s="121" t="s">
        <v>968</v>
      </c>
      <c r="J994" s="121">
        <v>1400</v>
      </c>
      <c r="K994" s="121">
        <v>26</v>
      </c>
      <c r="L994" s="121">
        <v>26</v>
      </c>
      <c r="M994" s="121" t="s">
        <v>502</v>
      </c>
      <c r="N994" s="121">
        <v>1002</v>
      </c>
      <c r="O994" s="121" t="s">
        <v>380</v>
      </c>
      <c r="P994" s="124"/>
      <c r="Q994" s="121" t="s">
        <v>381</v>
      </c>
      <c r="R994" s="121"/>
    </row>
    <row r="995" spans="1:18" x14ac:dyDescent="0.2">
      <c r="A995" s="121">
        <v>49</v>
      </c>
      <c r="B995" s="121">
        <v>302</v>
      </c>
      <c r="C995" s="121" t="s">
        <v>320</v>
      </c>
      <c r="D995" s="121">
        <v>795</v>
      </c>
      <c r="E995" s="121" t="s">
        <v>454</v>
      </c>
      <c r="F995" s="121" t="s">
        <v>455</v>
      </c>
      <c r="G995" s="121">
        <v>1269</v>
      </c>
      <c r="H995" s="121">
        <v>2</v>
      </c>
      <c r="I995" s="121" t="s">
        <v>377</v>
      </c>
      <c r="J995" s="121">
        <v>7451</v>
      </c>
      <c r="K995" s="121">
        <v>1214</v>
      </c>
      <c r="L995" s="121">
        <v>1214</v>
      </c>
      <c r="M995" s="121" t="s">
        <v>735</v>
      </c>
      <c r="N995" s="124">
        <v>877</v>
      </c>
      <c r="O995" s="124" t="s">
        <v>399</v>
      </c>
      <c r="P995" s="124"/>
      <c r="Q995" s="121" t="s">
        <v>188</v>
      </c>
      <c r="R995" s="121"/>
    </row>
    <row r="996" spans="1:18" x14ac:dyDescent="0.2">
      <c r="A996" s="121">
        <v>49</v>
      </c>
      <c r="B996" s="121">
        <v>302</v>
      </c>
      <c r="C996" s="121" t="s">
        <v>320</v>
      </c>
      <c r="D996" s="121">
        <v>795</v>
      </c>
      <c r="E996" s="121" t="s">
        <v>454</v>
      </c>
      <c r="F996" s="121" t="s">
        <v>455</v>
      </c>
      <c r="G996" s="121">
        <v>1269</v>
      </c>
      <c r="H996" s="121">
        <v>2</v>
      </c>
      <c r="I996" s="121" t="s">
        <v>377</v>
      </c>
      <c r="J996" s="121">
        <v>7452</v>
      </c>
      <c r="K996" s="121">
        <v>1217</v>
      </c>
      <c r="L996" s="121">
        <v>1217</v>
      </c>
      <c r="M996" s="121" t="s">
        <v>735</v>
      </c>
      <c r="N996" s="124">
        <v>861</v>
      </c>
      <c r="O996" s="124" t="s">
        <v>399</v>
      </c>
      <c r="P996" s="124"/>
      <c r="Q996" s="121" t="s">
        <v>188</v>
      </c>
      <c r="R996" s="121"/>
    </row>
    <row r="997" spans="1:18" x14ac:dyDescent="0.2">
      <c r="A997" s="121">
        <v>49</v>
      </c>
      <c r="B997" s="121">
        <v>302</v>
      </c>
      <c r="C997" s="121" t="s">
        <v>320</v>
      </c>
      <c r="D997" s="121">
        <v>802</v>
      </c>
      <c r="E997" s="121" t="s">
        <v>525</v>
      </c>
      <c r="F997" s="121" t="s">
        <v>524</v>
      </c>
      <c r="G997" s="121">
        <v>802</v>
      </c>
      <c r="H997" s="121">
        <v>1</v>
      </c>
      <c r="I997" s="121" t="s">
        <v>385</v>
      </c>
      <c r="J997" s="121">
        <v>7453</v>
      </c>
      <c r="K997" s="121">
        <v>4313</v>
      </c>
      <c r="L997" s="121">
        <v>4313</v>
      </c>
      <c r="M997" s="121" t="s">
        <v>734</v>
      </c>
      <c r="N997" s="124">
        <v>561</v>
      </c>
      <c r="O997" s="124" t="s">
        <v>380</v>
      </c>
      <c r="P997" s="124" t="s">
        <v>437</v>
      </c>
      <c r="Q997" s="121" t="s">
        <v>391</v>
      </c>
      <c r="R997" s="121"/>
    </row>
    <row r="998" spans="1:18" x14ac:dyDescent="0.2">
      <c r="A998" s="121">
        <v>42</v>
      </c>
      <c r="B998" s="121">
        <v>202</v>
      </c>
      <c r="C998" s="121" t="s">
        <v>316</v>
      </c>
      <c r="D998" s="121">
        <v>566</v>
      </c>
      <c r="E998" s="121" t="s">
        <v>375</v>
      </c>
      <c r="F998" s="121" t="s">
        <v>376</v>
      </c>
      <c r="G998" s="121">
        <v>1095</v>
      </c>
      <c r="H998" s="121">
        <v>2</v>
      </c>
      <c r="I998" s="121" t="s">
        <v>968</v>
      </c>
      <c r="J998" s="121">
        <v>1401</v>
      </c>
      <c r="K998" s="121">
        <v>25</v>
      </c>
      <c r="L998" s="121">
        <v>25</v>
      </c>
      <c r="M998" s="121" t="s">
        <v>502</v>
      </c>
      <c r="N998" s="124">
        <v>776</v>
      </c>
      <c r="O998" s="124" t="s">
        <v>380</v>
      </c>
      <c r="P998" s="124"/>
      <c r="Q998" s="121" t="s">
        <v>381</v>
      </c>
      <c r="R998" s="121"/>
    </row>
    <row r="999" spans="1:18" x14ac:dyDescent="0.2">
      <c r="A999" s="121">
        <v>49</v>
      </c>
      <c r="B999" s="121">
        <v>302</v>
      </c>
      <c r="C999" s="121" t="s">
        <v>320</v>
      </c>
      <c r="D999" s="121">
        <v>794</v>
      </c>
      <c r="E999" s="121" t="s">
        <v>375</v>
      </c>
      <c r="F999" s="121" t="s">
        <v>376</v>
      </c>
      <c r="G999" s="121">
        <v>794</v>
      </c>
      <c r="H999" s="121">
        <v>1</v>
      </c>
      <c r="I999" s="121" t="s">
        <v>385</v>
      </c>
      <c r="J999" s="121">
        <v>7471</v>
      </c>
      <c r="K999" s="121" t="s">
        <v>452</v>
      </c>
      <c r="L999" s="121" t="s">
        <v>452</v>
      </c>
      <c r="M999" s="121" t="s">
        <v>735</v>
      </c>
      <c r="N999" s="124">
        <v>730</v>
      </c>
      <c r="O999" s="124" t="s">
        <v>399</v>
      </c>
      <c r="P999" s="124" t="s">
        <v>437</v>
      </c>
      <c r="Q999" s="121" t="s">
        <v>188</v>
      </c>
      <c r="R999" s="121"/>
    </row>
    <row r="1000" spans="1:18" x14ac:dyDescent="0.2">
      <c r="A1000" s="121">
        <v>49</v>
      </c>
      <c r="B1000" s="121">
        <v>302</v>
      </c>
      <c r="C1000" s="121" t="s">
        <v>320</v>
      </c>
      <c r="D1000" s="121">
        <v>794</v>
      </c>
      <c r="E1000" s="121" t="s">
        <v>375</v>
      </c>
      <c r="F1000" s="121" t="s">
        <v>376</v>
      </c>
      <c r="G1000" s="121">
        <v>1271</v>
      </c>
      <c r="H1000" s="121">
        <v>2</v>
      </c>
      <c r="I1000" s="121" t="s">
        <v>377</v>
      </c>
      <c r="J1000" s="121">
        <v>7473</v>
      </c>
      <c r="K1000" s="121">
        <v>3202</v>
      </c>
      <c r="L1000" s="121">
        <v>3202</v>
      </c>
      <c r="M1000" s="121" t="s">
        <v>734</v>
      </c>
      <c r="N1000" s="124">
        <v>589</v>
      </c>
      <c r="O1000" s="124" t="s">
        <v>380</v>
      </c>
      <c r="P1000" s="124"/>
      <c r="Q1000" s="121" t="s">
        <v>391</v>
      </c>
      <c r="R1000" s="121"/>
    </row>
    <row r="1001" spans="1:18" x14ac:dyDescent="0.2">
      <c r="A1001" s="121">
        <v>42</v>
      </c>
      <c r="B1001" s="121">
        <v>202</v>
      </c>
      <c r="C1001" s="121" t="s">
        <v>316</v>
      </c>
      <c r="D1001" s="121">
        <v>566</v>
      </c>
      <c r="E1001" s="121" t="s">
        <v>375</v>
      </c>
      <c r="F1001" s="121" t="s">
        <v>376</v>
      </c>
      <c r="G1001" s="121">
        <v>1095</v>
      </c>
      <c r="H1001" s="121">
        <v>2</v>
      </c>
      <c r="I1001" s="121" t="s">
        <v>968</v>
      </c>
      <c r="J1001" s="121">
        <v>1402</v>
      </c>
      <c r="K1001" s="121">
        <v>24</v>
      </c>
      <c r="L1001" s="121">
        <v>24</v>
      </c>
      <c r="M1001" s="121" t="s">
        <v>502</v>
      </c>
      <c r="N1001" s="121">
        <v>884</v>
      </c>
      <c r="O1001" s="121" t="s">
        <v>380</v>
      </c>
      <c r="P1001" s="124"/>
      <c r="Q1001" s="121" t="s">
        <v>381</v>
      </c>
      <c r="R1001" s="121"/>
    </row>
    <row r="1002" spans="1:18" x14ac:dyDescent="0.2">
      <c r="A1002" s="121">
        <v>49</v>
      </c>
      <c r="B1002" s="121">
        <v>302</v>
      </c>
      <c r="C1002" s="121" t="s">
        <v>320</v>
      </c>
      <c r="D1002" s="121">
        <v>794</v>
      </c>
      <c r="E1002" s="121" t="s">
        <v>375</v>
      </c>
      <c r="F1002" s="121" t="s">
        <v>376</v>
      </c>
      <c r="G1002" s="121">
        <v>794</v>
      </c>
      <c r="H1002" s="121">
        <v>1</v>
      </c>
      <c r="I1002" s="121" t="s">
        <v>385</v>
      </c>
      <c r="J1002" s="121">
        <v>7475</v>
      </c>
      <c r="K1002" s="121" t="s">
        <v>453</v>
      </c>
      <c r="L1002" s="121" t="s">
        <v>453</v>
      </c>
      <c r="M1002" s="121" t="s">
        <v>735</v>
      </c>
      <c r="N1002" s="124">
        <v>913</v>
      </c>
      <c r="O1002" s="124" t="s">
        <v>399</v>
      </c>
      <c r="P1002" s="124" t="s">
        <v>437</v>
      </c>
      <c r="Q1002" s="121" t="s">
        <v>188</v>
      </c>
      <c r="R1002" s="121"/>
    </row>
    <row r="1003" spans="1:18" x14ac:dyDescent="0.2">
      <c r="A1003" s="121">
        <v>49</v>
      </c>
      <c r="B1003" s="121">
        <v>302</v>
      </c>
      <c r="C1003" s="121" t="s">
        <v>320</v>
      </c>
      <c r="D1003" s="121">
        <v>794</v>
      </c>
      <c r="E1003" s="121" t="s">
        <v>375</v>
      </c>
      <c r="F1003" s="121" t="s">
        <v>376</v>
      </c>
      <c r="G1003" s="121">
        <v>794</v>
      </c>
      <c r="H1003" s="121">
        <v>1</v>
      </c>
      <c r="I1003" s="121" t="s">
        <v>385</v>
      </c>
      <c r="J1003" s="121">
        <v>7476</v>
      </c>
      <c r="K1003" s="121" t="s">
        <v>447</v>
      </c>
      <c r="L1003" s="121" t="s">
        <v>447</v>
      </c>
      <c r="M1003" s="121" t="s">
        <v>735</v>
      </c>
      <c r="N1003" s="124">
        <v>875</v>
      </c>
      <c r="O1003" s="124" t="s">
        <v>399</v>
      </c>
      <c r="P1003" s="124"/>
      <c r="Q1003" s="121" t="s">
        <v>188</v>
      </c>
      <c r="R1003" s="121"/>
    </row>
    <row r="1004" spans="1:18" x14ac:dyDescent="0.2">
      <c r="A1004" s="121">
        <v>42</v>
      </c>
      <c r="B1004" s="121">
        <v>202</v>
      </c>
      <c r="C1004" s="121" t="s">
        <v>316</v>
      </c>
      <c r="D1004" s="121">
        <v>569</v>
      </c>
      <c r="E1004" s="121" t="s">
        <v>459</v>
      </c>
      <c r="F1004" s="121" t="s">
        <v>460</v>
      </c>
      <c r="G1004" s="121">
        <v>569</v>
      </c>
      <c r="H1004" s="121">
        <v>1</v>
      </c>
      <c r="I1004" s="121" t="s">
        <v>385</v>
      </c>
      <c r="J1004" s="121">
        <v>1406</v>
      </c>
      <c r="K1004" s="121">
        <v>2000</v>
      </c>
      <c r="L1004" s="121">
        <v>2000</v>
      </c>
      <c r="M1004" s="121" t="s">
        <v>502</v>
      </c>
      <c r="N1004" s="124">
        <v>1044</v>
      </c>
      <c r="O1004" s="124" t="s">
        <v>380</v>
      </c>
      <c r="P1004" s="124"/>
      <c r="Q1004" s="121" t="s">
        <v>381</v>
      </c>
      <c r="R1004" s="121"/>
    </row>
    <row r="1005" spans="1:18" x14ac:dyDescent="0.2">
      <c r="A1005" s="121">
        <v>42</v>
      </c>
      <c r="B1005" s="121">
        <v>202</v>
      </c>
      <c r="C1005" s="121" t="s">
        <v>316</v>
      </c>
      <c r="D1005" s="121">
        <v>569</v>
      </c>
      <c r="E1005" s="121" t="s">
        <v>459</v>
      </c>
      <c r="F1005" s="121" t="s">
        <v>460</v>
      </c>
      <c r="G1005" s="121">
        <v>569</v>
      </c>
      <c r="H1005" s="121">
        <v>1</v>
      </c>
      <c r="I1005" s="121" t="s">
        <v>385</v>
      </c>
      <c r="J1005" s="121">
        <v>1407</v>
      </c>
      <c r="K1005" s="121">
        <v>3500</v>
      </c>
      <c r="L1005" s="121">
        <v>3500</v>
      </c>
      <c r="M1005" s="121" t="s">
        <v>502</v>
      </c>
      <c r="N1005" s="124">
        <v>1113</v>
      </c>
      <c r="O1005" s="124" t="s">
        <v>380</v>
      </c>
      <c r="P1005" s="124"/>
      <c r="Q1005" s="121" t="s">
        <v>381</v>
      </c>
      <c r="R1005" s="121"/>
    </row>
    <row r="1006" spans="1:18" x14ac:dyDescent="0.2">
      <c r="A1006" s="121">
        <v>42</v>
      </c>
      <c r="B1006" s="121">
        <v>202</v>
      </c>
      <c r="C1006" s="121" t="s">
        <v>316</v>
      </c>
      <c r="D1006" s="121">
        <v>569</v>
      </c>
      <c r="E1006" s="121" t="s">
        <v>459</v>
      </c>
      <c r="F1006" s="121" t="s">
        <v>460</v>
      </c>
      <c r="G1006" s="121">
        <v>569</v>
      </c>
      <c r="H1006" s="121">
        <v>1</v>
      </c>
      <c r="I1006" s="121" t="s">
        <v>385</v>
      </c>
      <c r="J1006" s="121">
        <v>1409</v>
      </c>
      <c r="K1006" s="121">
        <v>1500</v>
      </c>
      <c r="L1006" s="121">
        <v>1500</v>
      </c>
      <c r="M1006" s="121" t="s">
        <v>502</v>
      </c>
      <c r="N1006" s="124">
        <v>1140</v>
      </c>
      <c r="O1006" s="124" t="s">
        <v>380</v>
      </c>
      <c r="P1006" s="124"/>
      <c r="Q1006" s="121" t="s">
        <v>381</v>
      </c>
      <c r="R1006" s="121"/>
    </row>
    <row r="1007" spans="1:18" x14ac:dyDescent="0.2">
      <c r="A1007" s="121">
        <v>42</v>
      </c>
      <c r="B1007" s="121">
        <v>202</v>
      </c>
      <c r="C1007" s="121" t="s">
        <v>316</v>
      </c>
      <c r="D1007" s="121">
        <v>569</v>
      </c>
      <c r="E1007" s="121" t="s">
        <v>459</v>
      </c>
      <c r="F1007" s="121" t="s">
        <v>460</v>
      </c>
      <c r="G1007" s="121">
        <v>569</v>
      </c>
      <c r="H1007" s="121">
        <v>1</v>
      </c>
      <c r="I1007" s="121" t="s">
        <v>385</v>
      </c>
      <c r="J1007" s="121">
        <v>1410</v>
      </c>
      <c r="K1007" s="121">
        <v>2500</v>
      </c>
      <c r="L1007" s="121">
        <v>2500</v>
      </c>
      <c r="M1007" s="121" t="s">
        <v>502</v>
      </c>
      <c r="N1007" s="124">
        <v>1113</v>
      </c>
      <c r="O1007" s="124" t="s">
        <v>380</v>
      </c>
      <c r="P1007" s="125"/>
      <c r="Q1007" s="121" t="s">
        <v>381</v>
      </c>
      <c r="R1007" s="121"/>
    </row>
    <row r="1008" spans="1:18" x14ac:dyDescent="0.2">
      <c r="A1008" s="121">
        <v>42</v>
      </c>
      <c r="B1008" s="121">
        <v>202</v>
      </c>
      <c r="C1008" s="121" t="s">
        <v>316</v>
      </c>
      <c r="D1008" s="121">
        <v>566</v>
      </c>
      <c r="E1008" s="121" t="s">
        <v>375</v>
      </c>
      <c r="F1008" s="121" t="s">
        <v>376</v>
      </c>
      <c r="G1008" s="121">
        <v>1095</v>
      </c>
      <c r="H1008" s="121">
        <v>2</v>
      </c>
      <c r="I1008" s="121" t="s">
        <v>968</v>
      </c>
      <c r="J1008" s="121">
        <v>7561</v>
      </c>
      <c r="K1008" s="121">
        <v>16</v>
      </c>
      <c r="L1008" s="121">
        <v>16</v>
      </c>
      <c r="M1008" s="121" t="s">
        <v>502</v>
      </c>
      <c r="N1008" s="124">
        <v>818</v>
      </c>
      <c r="O1008" s="124" t="s">
        <v>380</v>
      </c>
      <c r="P1008" s="125"/>
      <c r="Q1008" s="121" t="s">
        <v>381</v>
      </c>
      <c r="R1008" s="121"/>
    </row>
    <row r="1009" spans="1:18" x14ac:dyDescent="0.2">
      <c r="A1009" s="121">
        <v>42</v>
      </c>
      <c r="B1009" s="121">
        <v>202</v>
      </c>
      <c r="C1009" s="121" t="s">
        <v>316</v>
      </c>
      <c r="D1009" s="121">
        <v>569</v>
      </c>
      <c r="E1009" s="121" t="s">
        <v>459</v>
      </c>
      <c r="F1009" s="121" t="s">
        <v>460</v>
      </c>
      <c r="G1009" s="121">
        <v>569</v>
      </c>
      <c r="H1009" s="121">
        <v>1</v>
      </c>
      <c r="I1009" s="121" t="s">
        <v>385</v>
      </c>
      <c r="J1009" s="121">
        <v>7568</v>
      </c>
      <c r="K1009" s="121">
        <v>3000</v>
      </c>
      <c r="L1009" s="121">
        <v>3000</v>
      </c>
      <c r="M1009" s="121" t="s">
        <v>502</v>
      </c>
      <c r="N1009" s="121">
        <v>889</v>
      </c>
      <c r="O1009" s="121" t="s">
        <v>380</v>
      </c>
      <c r="P1009" s="121"/>
      <c r="Q1009" s="121" t="s">
        <v>381</v>
      </c>
      <c r="R1009" s="121"/>
    </row>
    <row r="1010" spans="1:18" x14ac:dyDescent="0.2">
      <c r="A1010" s="121">
        <v>44</v>
      </c>
      <c r="B1010" s="121">
        <v>115</v>
      </c>
      <c r="C1010" s="121" t="s">
        <v>234</v>
      </c>
      <c r="D1010" s="121">
        <v>97</v>
      </c>
      <c r="E1010" s="121" t="s">
        <v>375</v>
      </c>
      <c r="F1010" s="121" t="s">
        <v>376</v>
      </c>
      <c r="G1010" s="121">
        <v>97</v>
      </c>
      <c r="H1010" s="121">
        <v>1</v>
      </c>
      <c r="I1010" s="121" t="s">
        <v>385</v>
      </c>
      <c r="J1010" s="121">
        <v>31</v>
      </c>
      <c r="K1010" s="121" t="s">
        <v>446</v>
      </c>
      <c r="L1010" s="121" t="s">
        <v>446</v>
      </c>
      <c r="M1010" s="121" t="s">
        <v>379</v>
      </c>
      <c r="N1010" s="121">
        <v>665</v>
      </c>
      <c r="O1010" s="121" t="s">
        <v>380</v>
      </c>
      <c r="P1010" s="121"/>
      <c r="Q1010" s="121" t="s">
        <v>381</v>
      </c>
      <c r="R1010" s="121"/>
    </row>
    <row r="1011" spans="1:18" x14ac:dyDescent="0.2">
      <c r="A1011" s="121">
        <v>50</v>
      </c>
      <c r="B1011" s="121">
        <v>203</v>
      </c>
      <c r="C1011" s="121" t="s">
        <v>314</v>
      </c>
      <c r="D1011" s="121">
        <v>1027</v>
      </c>
      <c r="E1011" s="121" t="s">
        <v>1017</v>
      </c>
      <c r="F1011" s="121" t="s">
        <v>1018</v>
      </c>
      <c r="G1011" s="121">
        <v>1061</v>
      </c>
      <c r="H1011" s="121">
        <v>1</v>
      </c>
      <c r="I1011" s="121" t="s">
        <v>385</v>
      </c>
      <c r="J1011" s="121">
        <v>3162</v>
      </c>
      <c r="K1011" s="121">
        <v>104</v>
      </c>
      <c r="L1011" s="121">
        <v>104</v>
      </c>
      <c r="M1011" s="121" t="s">
        <v>1003</v>
      </c>
      <c r="N1011" s="121">
        <v>1339</v>
      </c>
      <c r="O1011" s="121" t="s">
        <v>187</v>
      </c>
      <c r="P1011" s="121"/>
      <c r="Q1011" s="121" t="s">
        <v>187</v>
      </c>
      <c r="R1011" s="121"/>
    </row>
    <row r="1012" spans="1:18" x14ac:dyDescent="0.2">
      <c r="A1012" s="121">
        <v>50</v>
      </c>
      <c r="B1012" s="121">
        <v>203</v>
      </c>
      <c r="C1012" s="121" t="s">
        <v>314</v>
      </c>
      <c r="D1012" s="121">
        <v>1027</v>
      </c>
      <c r="E1012" s="121" t="s">
        <v>1017</v>
      </c>
      <c r="F1012" s="121" t="s">
        <v>1018</v>
      </c>
      <c r="G1012" s="121">
        <v>1061</v>
      </c>
      <c r="H1012" s="121">
        <v>1</v>
      </c>
      <c r="I1012" s="121" t="s">
        <v>385</v>
      </c>
      <c r="J1012" s="121">
        <v>3163</v>
      </c>
      <c r="K1012" s="121">
        <v>102</v>
      </c>
      <c r="L1012" s="121">
        <v>102</v>
      </c>
      <c r="M1012" s="121" t="s">
        <v>617</v>
      </c>
      <c r="N1012" s="121">
        <v>1317</v>
      </c>
      <c r="O1012" s="121" t="s">
        <v>399</v>
      </c>
      <c r="P1012" s="121"/>
      <c r="Q1012" s="121" t="s">
        <v>188</v>
      </c>
      <c r="R1012" s="121"/>
    </row>
    <row r="1013" spans="1:18" x14ac:dyDescent="0.2">
      <c r="A1013" s="121">
        <v>44</v>
      </c>
      <c r="B1013" s="121">
        <v>115</v>
      </c>
      <c r="C1013" s="121" t="s">
        <v>234</v>
      </c>
      <c r="D1013" s="121">
        <v>97</v>
      </c>
      <c r="E1013" s="121" t="s">
        <v>375</v>
      </c>
      <c r="F1013" s="121" t="s">
        <v>376</v>
      </c>
      <c r="G1013" s="121">
        <v>97</v>
      </c>
      <c r="H1013" s="121">
        <v>1</v>
      </c>
      <c r="I1013" s="121" t="s">
        <v>385</v>
      </c>
      <c r="J1013" s="121">
        <v>32</v>
      </c>
      <c r="K1013" s="121" t="s">
        <v>447</v>
      </c>
      <c r="L1013" s="121" t="s">
        <v>447</v>
      </c>
      <c r="M1013" s="121" t="s">
        <v>393</v>
      </c>
      <c r="N1013" s="121">
        <v>622</v>
      </c>
      <c r="O1013" s="121" t="s">
        <v>380</v>
      </c>
      <c r="P1013" s="121"/>
      <c r="Q1013" s="121" t="s">
        <v>381</v>
      </c>
      <c r="R1013" s="121"/>
    </row>
    <row r="1014" spans="1:18" x14ac:dyDescent="0.2">
      <c r="A1014" s="121">
        <v>44</v>
      </c>
      <c r="B1014" s="121">
        <v>115</v>
      </c>
      <c r="C1014" s="121" t="s">
        <v>234</v>
      </c>
      <c r="D1014" s="121">
        <v>97</v>
      </c>
      <c r="E1014" s="121" t="s">
        <v>375</v>
      </c>
      <c r="F1014" s="121" t="s">
        <v>376</v>
      </c>
      <c r="G1014" s="121">
        <v>97</v>
      </c>
      <c r="H1014" s="121">
        <v>1</v>
      </c>
      <c r="I1014" s="121" t="s">
        <v>385</v>
      </c>
      <c r="J1014" s="121">
        <v>33</v>
      </c>
      <c r="K1014" s="121" t="s">
        <v>448</v>
      </c>
      <c r="L1014" s="121" t="s">
        <v>448</v>
      </c>
      <c r="M1014" s="121" t="s">
        <v>379</v>
      </c>
      <c r="N1014" s="121">
        <v>683</v>
      </c>
      <c r="O1014" s="121" t="s">
        <v>380</v>
      </c>
      <c r="P1014" s="121"/>
      <c r="Q1014" s="121" t="s">
        <v>381</v>
      </c>
      <c r="R1014" s="121"/>
    </row>
    <row r="1015" spans="1:18" x14ac:dyDescent="0.2">
      <c r="A1015" s="121">
        <v>50</v>
      </c>
      <c r="B1015" s="121">
        <v>203</v>
      </c>
      <c r="C1015" s="121" t="s">
        <v>314</v>
      </c>
      <c r="D1015" s="121">
        <v>1027</v>
      </c>
      <c r="E1015" s="121" t="s">
        <v>1017</v>
      </c>
      <c r="F1015" s="121" t="s">
        <v>1018</v>
      </c>
      <c r="G1015" s="121">
        <v>1062</v>
      </c>
      <c r="H1015" s="121">
        <v>2</v>
      </c>
      <c r="I1015" s="121" t="s">
        <v>377</v>
      </c>
      <c r="J1015" s="121">
        <v>3166</v>
      </c>
      <c r="K1015" s="121" t="s">
        <v>1019</v>
      </c>
      <c r="L1015" s="121" t="s">
        <v>1019</v>
      </c>
      <c r="M1015" s="121" t="s">
        <v>441</v>
      </c>
      <c r="N1015" s="121">
        <v>1919</v>
      </c>
      <c r="O1015" s="121" t="s">
        <v>442</v>
      </c>
      <c r="P1015" s="121"/>
      <c r="Q1015" s="121" t="s">
        <v>391</v>
      </c>
      <c r="R1015" s="121"/>
    </row>
    <row r="1016" spans="1:18" x14ac:dyDescent="0.2">
      <c r="A1016" s="121">
        <v>50</v>
      </c>
      <c r="B1016" s="121">
        <v>203</v>
      </c>
      <c r="C1016" s="121" t="s">
        <v>314</v>
      </c>
      <c r="D1016" s="121">
        <v>1027</v>
      </c>
      <c r="E1016" s="121" t="s">
        <v>1017</v>
      </c>
      <c r="F1016" s="121" t="s">
        <v>1018</v>
      </c>
      <c r="G1016" s="121">
        <v>1062</v>
      </c>
      <c r="H1016" s="121">
        <v>2</v>
      </c>
      <c r="I1016" s="121" t="s">
        <v>377</v>
      </c>
      <c r="J1016" s="121">
        <v>3167</v>
      </c>
      <c r="K1016" s="121">
        <v>214</v>
      </c>
      <c r="L1016" s="121">
        <v>214</v>
      </c>
      <c r="M1016" s="121" t="s">
        <v>609</v>
      </c>
      <c r="N1016" s="121">
        <v>736</v>
      </c>
      <c r="O1016" s="121" t="s">
        <v>187</v>
      </c>
      <c r="P1016" s="121"/>
      <c r="Q1016" s="121" t="s">
        <v>187</v>
      </c>
      <c r="R1016" s="121"/>
    </row>
    <row r="1017" spans="1:18" x14ac:dyDescent="0.2">
      <c r="A1017" s="121">
        <v>44</v>
      </c>
      <c r="B1017" s="121">
        <v>115</v>
      </c>
      <c r="C1017" s="121" t="s">
        <v>234</v>
      </c>
      <c r="D1017" s="121">
        <v>97</v>
      </c>
      <c r="E1017" s="121" t="s">
        <v>375</v>
      </c>
      <c r="F1017" s="121" t="s">
        <v>376</v>
      </c>
      <c r="G1017" s="121">
        <v>97</v>
      </c>
      <c r="H1017" s="121">
        <v>1</v>
      </c>
      <c r="I1017" s="121" t="s">
        <v>385</v>
      </c>
      <c r="J1017" s="121">
        <v>34</v>
      </c>
      <c r="K1017" s="121" t="s">
        <v>976</v>
      </c>
      <c r="L1017" s="121" t="s">
        <v>976</v>
      </c>
      <c r="M1017" s="121" t="s">
        <v>438</v>
      </c>
      <c r="N1017" s="121">
        <v>619</v>
      </c>
      <c r="O1017" s="121" t="s">
        <v>380</v>
      </c>
      <c r="P1017" s="121" t="s">
        <v>691</v>
      </c>
      <c r="Q1017" s="121" t="s">
        <v>381</v>
      </c>
      <c r="R1017" s="121"/>
    </row>
    <row r="1018" spans="1:18" x14ac:dyDescent="0.2">
      <c r="A1018" s="121">
        <v>44</v>
      </c>
      <c r="B1018" s="121">
        <v>115</v>
      </c>
      <c r="C1018" s="121" t="s">
        <v>234</v>
      </c>
      <c r="D1018" s="121">
        <v>97</v>
      </c>
      <c r="E1018" s="121" t="s">
        <v>375</v>
      </c>
      <c r="F1018" s="121" t="s">
        <v>376</v>
      </c>
      <c r="G1018" s="121">
        <v>97</v>
      </c>
      <c r="H1018" s="121">
        <v>1</v>
      </c>
      <c r="I1018" s="121" t="s">
        <v>385</v>
      </c>
      <c r="J1018" s="121">
        <v>36</v>
      </c>
      <c r="K1018" s="121" t="s">
        <v>977</v>
      </c>
      <c r="L1018" s="121" t="s">
        <v>977</v>
      </c>
      <c r="M1018" s="121" t="s">
        <v>393</v>
      </c>
      <c r="N1018" s="121">
        <v>683</v>
      </c>
      <c r="O1018" s="121" t="s">
        <v>380</v>
      </c>
      <c r="P1018" s="121"/>
      <c r="Q1018" s="121" t="s">
        <v>381</v>
      </c>
      <c r="R1018" s="121"/>
    </row>
    <row r="1019" spans="1:18" x14ac:dyDescent="0.2">
      <c r="A1019" s="121">
        <v>44</v>
      </c>
      <c r="B1019" s="121">
        <v>115</v>
      </c>
      <c r="C1019" s="121" t="s">
        <v>234</v>
      </c>
      <c r="D1019" s="121">
        <v>97</v>
      </c>
      <c r="E1019" s="121" t="s">
        <v>375</v>
      </c>
      <c r="F1019" s="121" t="s">
        <v>376</v>
      </c>
      <c r="G1019" s="121">
        <v>97</v>
      </c>
      <c r="H1019" s="121">
        <v>1</v>
      </c>
      <c r="I1019" s="121" t="s">
        <v>385</v>
      </c>
      <c r="J1019" s="121">
        <v>37</v>
      </c>
      <c r="K1019" s="121" t="s">
        <v>978</v>
      </c>
      <c r="L1019" s="121" t="s">
        <v>978</v>
      </c>
      <c r="M1019" s="121" t="s">
        <v>379</v>
      </c>
      <c r="N1019" s="121">
        <v>756</v>
      </c>
      <c r="O1019" s="121" t="s">
        <v>380</v>
      </c>
      <c r="P1019" s="121"/>
      <c r="Q1019" s="121" t="s">
        <v>381</v>
      </c>
      <c r="R1019" s="121"/>
    </row>
    <row r="1020" spans="1:18" x14ac:dyDescent="0.2">
      <c r="A1020" s="121">
        <v>44</v>
      </c>
      <c r="B1020" s="121">
        <v>115</v>
      </c>
      <c r="C1020" s="121" t="s">
        <v>234</v>
      </c>
      <c r="D1020" s="121">
        <v>97</v>
      </c>
      <c r="E1020" s="121" t="s">
        <v>375</v>
      </c>
      <c r="F1020" s="121" t="s">
        <v>376</v>
      </c>
      <c r="G1020" s="121">
        <v>97</v>
      </c>
      <c r="H1020" s="121">
        <v>1</v>
      </c>
      <c r="I1020" s="121" t="s">
        <v>385</v>
      </c>
      <c r="J1020" s="121">
        <v>38</v>
      </c>
      <c r="K1020" s="121" t="s">
        <v>979</v>
      </c>
      <c r="L1020" s="121" t="s">
        <v>979</v>
      </c>
      <c r="M1020" s="121" t="s">
        <v>438</v>
      </c>
      <c r="N1020" s="121">
        <v>619</v>
      </c>
      <c r="O1020" s="121" t="s">
        <v>380</v>
      </c>
      <c r="P1020" s="126"/>
      <c r="Q1020" s="121" t="s">
        <v>381</v>
      </c>
      <c r="R1020" s="121"/>
    </row>
    <row r="1021" spans="1:18" x14ac:dyDescent="0.2">
      <c r="A1021" s="121">
        <v>50</v>
      </c>
      <c r="B1021" s="121">
        <v>203</v>
      </c>
      <c r="C1021" s="121" t="s">
        <v>314</v>
      </c>
      <c r="D1021" s="121">
        <v>1027</v>
      </c>
      <c r="E1021" s="121" t="s">
        <v>1017</v>
      </c>
      <c r="F1021" s="121" t="s">
        <v>1018</v>
      </c>
      <c r="G1021" s="121">
        <v>1062</v>
      </c>
      <c r="H1021" s="121">
        <v>2</v>
      </c>
      <c r="I1021" s="121" t="s">
        <v>377</v>
      </c>
      <c r="J1021" s="121">
        <v>3172</v>
      </c>
      <c r="K1021" s="121">
        <v>213</v>
      </c>
      <c r="L1021" s="121">
        <v>213</v>
      </c>
      <c r="M1021" s="121" t="s">
        <v>609</v>
      </c>
      <c r="N1021" s="121">
        <v>929</v>
      </c>
      <c r="O1021" s="121" t="s">
        <v>187</v>
      </c>
      <c r="P1021" s="121"/>
      <c r="Q1021" s="121" t="s">
        <v>187</v>
      </c>
      <c r="R1021" s="121"/>
    </row>
    <row r="1022" spans="1:18" x14ac:dyDescent="0.2">
      <c r="A1022" s="121">
        <v>50</v>
      </c>
      <c r="B1022" s="121">
        <v>203</v>
      </c>
      <c r="C1022" s="121" t="s">
        <v>314</v>
      </c>
      <c r="D1022" s="121">
        <v>1027</v>
      </c>
      <c r="E1022" s="121" t="s">
        <v>1017</v>
      </c>
      <c r="F1022" s="121" t="s">
        <v>1018</v>
      </c>
      <c r="G1022" s="121">
        <v>1062</v>
      </c>
      <c r="H1022" s="121">
        <v>2</v>
      </c>
      <c r="I1022" s="121" t="s">
        <v>377</v>
      </c>
      <c r="J1022" s="121">
        <v>3173</v>
      </c>
      <c r="K1022" s="121">
        <v>211</v>
      </c>
      <c r="L1022" s="121">
        <v>211</v>
      </c>
      <c r="M1022" s="121" t="s">
        <v>609</v>
      </c>
      <c r="N1022" s="121">
        <v>929</v>
      </c>
      <c r="O1022" s="121" t="s">
        <v>187</v>
      </c>
      <c r="P1022" s="121"/>
      <c r="Q1022" s="121" t="s">
        <v>187</v>
      </c>
      <c r="R1022" s="121"/>
    </row>
    <row r="1023" spans="1:18" x14ac:dyDescent="0.2">
      <c r="A1023" s="121">
        <v>44</v>
      </c>
      <c r="B1023" s="121">
        <v>115</v>
      </c>
      <c r="C1023" s="121" t="s">
        <v>234</v>
      </c>
      <c r="D1023" s="121">
        <v>97</v>
      </c>
      <c r="E1023" s="121" t="s">
        <v>375</v>
      </c>
      <c r="F1023" s="121" t="s">
        <v>376</v>
      </c>
      <c r="G1023" s="121">
        <v>97</v>
      </c>
      <c r="H1023" s="121">
        <v>1</v>
      </c>
      <c r="I1023" s="121" t="s">
        <v>385</v>
      </c>
      <c r="J1023" s="121">
        <v>39</v>
      </c>
      <c r="K1023" s="121" t="s">
        <v>980</v>
      </c>
      <c r="L1023" s="121" t="s">
        <v>980</v>
      </c>
      <c r="M1023" s="121" t="s">
        <v>383</v>
      </c>
      <c r="N1023" s="121">
        <v>649</v>
      </c>
      <c r="O1023" s="121" t="s">
        <v>380</v>
      </c>
      <c r="P1023" s="121"/>
      <c r="Q1023" s="121" t="s">
        <v>381</v>
      </c>
      <c r="R1023" s="121"/>
    </row>
    <row r="1024" spans="1:18" x14ac:dyDescent="0.2">
      <c r="A1024" s="121">
        <v>44</v>
      </c>
      <c r="B1024" s="121">
        <v>115</v>
      </c>
      <c r="C1024" s="121" t="s">
        <v>234</v>
      </c>
      <c r="D1024" s="121">
        <v>97</v>
      </c>
      <c r="E1024" s="121" t="s">
        <v>375</v>
      </c>
      <c r="F1024" s="121" t="s">
        <v>376</v>
      </c>
      <c r="G1024" s="121">
        <v>97</v>
      </c>
      <c r="H1024" s="121">
        <v>1</v>
      </c>
      <c r="I1024" s="121" t="s">
        <v>385</v>
      </c>
      <c r="J1024" s="121">
        <v>40</v>
      </c>
      <c r="K1024" s="121" t="s">
        <v>981</v>
      </c>
      <c r="L1024" s="121" t="s">
        <v>981</v>
      </c>
      <c r="M1024" s="121" t="s">
        <v>383</v>
      </c>
      <c r="N1024" s="121">
        <v>708</v>
      </c>
      <c r="O1024" s="121" t="s">
        <v>380</v>
      </c>
      <c r="P1024" s="126"/>
      <c r="Q1024" s="121" t="s">
        <v>381</v>
      </c>
      <c r="R1024" s="121"/>
    </row>
    <row r="1025" spans="1:18" x14ac:dyDescent="0.2">
      <c r="A1025" s="121">
        <v>44</v>
      </c>
      <c r="B1025" s="121">
        <v>115</v>
      </c>
      <c r="C1025" s="121" t="s">
        <v>234</v>
      </c>
      <c r="D1025" s="121">
        <v>97</v>
      </c>
      <c r="E1025" s="121" t="s">
        <v>375</v>
      </c>
      <c r="F1025" s="121" t="s">
        <v>376</v>
      </c>
      <c r="G1025" s="121">
        <v>97</v>
      </c>
      <c r="H1025" s="121">
        <v>1</v>
      </c>
      <c r="I1025" s="121" t="s">
        <v>385</v>
      </c>
      <c r="J1025" s="121">
        <v>41</v>
      </c>
      <c r="K1025" s="121" t="s">
        <v>461</v>
      </c>
      <c r="L1025" s="121" t="s">
        <v>461</v>
      </c>
      <c r="M1025" s="121" t="s">
        <v>379</v>
      </c>
      <c r="N1025" s="121">
        <v>620</v>
      </c>
      <c r="O1025" s="121" t="s">
        <v>380</v>
      </c>
      <c r="P1025" s="126"/>
      <c r="Q1025" s="121" t="s">
        <v>381</v>
      </c>
      <c r="R1025" s="121"/>
    </row>
    <row r="1026" spans="1:18" x14ac:dyDescent="0.2">
      <c r="A1026" s="121">
        <v>44</v>
      </c>
      <c r="B1026" s="121">
        <v>115</v>
      </c>
      <c r="C1026" s="121" t="s">
        <v>234</v>
      </c>
      <c r="D1026" s="121">
        <v>97</v>
      </c>
      <c r="E1026" s="121" t="s">
        <v>375</v>
      </c>
      <c r="F1026" s="121" t="s">
        <v>376</v>
      </c>
      <c r="G1026" s="121">
        <v>97</v>
      </c>
      <c r="H1026" s="121">
        <v>1</v>
      </c>
      <c r="I1026" s="121" t="s">
        <v>385</v>
      </c>
      <c r="J1026" s="121">
        <v>42</v>
      </c>
      <c r="K1026" s="121" t="s">
        <v>462</v>
      </c>
      <c r="L1026" s="121" t="s">
        <v>462</v>
      </c>
      <c r="M1026" s="121" t="s">
        <v>379</v>
      </c>
      <c r="N1026" s="121">
        <v>748</v>
      </c>
      <c r="O1026" s="121" t="s">
        <v>380</v>
      </c>
      <c r="P1026" s="126"/>
      <c r="Q1026" s="121" t="s">
        <v>381</v>
      </c>
      <c r="R1026" s="121"/>
    </row>
    <row r="1027" spans="1:18" x14ac:dyDescent="0.2">
      <c r="A1027" s="121">
        <v>44</v>
      </c>
      <c r="B1027" s="121">
        <v>115</v>
      </c>
      <c r="C1027" s="121" t="s">
        <v>234</v>
      </c>
      <c r="D1027" s="121">
        <v>97</v>
      </c>
      <c r="E1027" s="121" t="s">
        <v>375</v>
      </c>
      <c r="F1027" s="121" t="s">
        <v>376</v>
      </c>
      <c r="G1027" s="121">
        <v>97</v>
      </c>
      <c r="H1027" s="121">
        <v>1</v>
      </c>
      <c r="I1027" s="121" t="s">
        <v>385</v>
      </c>
      <c r="J1027" s="121">
        <v>43</v>
      </c>
      <c r="K1027" s="121" t="s">
        <v>463</v>
      </c>
      <c r="L1027" s="121" t="s">
        <v>463</v>
      </c>
      <c r="M1027" s="121" t="s">
        <v>379</v>
      </c>
      <c r="N1027" s="124">
        <v>685</v>
      </c>
      <c r="O1027" s="124" t="s">
        <v>380</v>
      </c>
      <c r="P1027" s="124"/>
      <c r="Q1027" s="121" t="s">
        <v>381</v>
      </c>
      <c r="R1027" s="121"/>
    </row>
    <row r="1028" spans="1:18" x14ac:dyDescent="0.2">
      <c r="A1028" s="121">
        <v>50</v>
      </c>
      <c r="B1028" s="121">
        <v>203</v>
      </c>
      <c r="C1028" s="121" t="s">
        <v>314</v>
      </c>
      <c r="D1028" s="121">
        <v>581</v>
      </c>
      <c r="E1028" s="121" t="s">
        <v>456</v>
      </c>
      <c r="F1028" s="121" t="s">
        <v>457</v>
      </c>
      <c r="G1028" s="121">
        <v>581</v>
      </c>
      <c r="H1028" s="121">
        <v>1</v>
      </c>
      <c r="I1028" s="121" t="s">
        <v>385</v>
      </c>
      <c r="J1028" s="121">
        <v>3179</v>
      </c>
      <c r="K1028" s="121" t="s">
        <v>967</v>
      </c>
      <c r="L1028" s="121" t="s">
        <v>967</v>
      </c>
      <c r="M1028" s="121" t="s">
        <v>389</v>
      </c>
      <c r="N1028" s="124">
        <v>4488</v>
      </c>
      <c r="O1028" s="124" t="s">
        <v>390</v>
      </c>
      <c r="P1028" s="124"/>
      <c r="Q1028" s="121" t="s">
        <v>391</v>
      </c>
      <c r="R1028" s="121"/>
    </row>
    <row r="1029" spans="1:18" x14ac:dyDescent="0.2">
      <c r="A1029" s="121">
        <v>50</v>
      </c>
      <c r="B1029" s="121">
        <v>203</v>
      </c>
      <c r="C1029" s="121" t="s">
        <v>314</v>
      </c>
      <c r="D1029" s="121">
        <v>581</v>
      </c>
      <c r="E1029" s="121" t="s">
        <v>456</v>
      </c>
      <c r="F1029" s="121" t="s">
        <v>457</v>
      </c>
      <c r="G1029" s="121">
        <v>581</v>
      </c>
      <c r="H1029" s="121">
        <v>1</v>
      </c>
      <c r="I1029" s="121" t="s">
        <v>385</v>
      </c>
      <c r="J1029" s="121">
        <v>3180</v>
      </c>
      <c r="K1029" s="121">
        <v>1</v>
      </c>
      <c r="L1029" s="121" t="s">
        <v>1020</v>
      </c>
      <c r="M1029" s="121" t="s">
        <v>616</v>
      </c>
      <c r="N1029" s="124">
        <v>1148</v>
      </c>
      <c r="O1029" s="124" t="s">
        <v>186</v>
      </c>
      <c r="P1029" s="124" t="s">
        <v>418</v>
      </c>
      <c r="Q1029" s="121" t="s">
        <v>186</v>
      </c>
      <c r="R1029" s="121"/>
    </row>
    <row r="1030" spans="1:18" x14ac:dyDescent="0.2">
      <c r="A1030" s="121">
        <v>50</v>
      </c>
      <c r="B1030" s="121">
        <v>203</v>
      </c>
      <c r="C1030" s="121" t="s">
        <v>314</v>
      </c>
      <c r="D1030" s="121">
        <v>581</v>
      </c>
      <c r="E1030" s="121" t="s">
        <v>456</v>
      </c>
      <c r="F1030" s="121" t="s">
        <v>457</v>
      </c>
      <c r="G1030" s="121">
        <v>581</v>
      </c>
      <c r="H1030" s="121">
        <v>1</v>
      </c>
      <c r="I1030" s="121" t="s">
        <v>385</v>
      </c>
      <c r="J1030" s="121">
        <v>3181</v>
      </c>
      <c r="K1030" s="121">
        <v>2</v>
      </c>
      <c r="L1030" s="121" t="s">
        <v>1021</v>
      </c>
      <c r="M1030" s="121" t="s">
        <v>610</v>
      </c>
      <c r="N1030" s="124">
        <v>1036</v>
      </c>
      <c r="O1030" s="124" t="s">
        <v>186</v>
      </c>
      <c r="P1030" s="124" t="s">
        <v>418</v>
      </c>
      <c r="Q1030" s="121" t="s">
        <v>186</v>
      </c>
      <c r="R1030" s="121"/>
    </row>
    <row r="1031" spans="1:18" x14ac:dyDescent="0.2">
      <c r="A1031" s="121">
        <v>50</v>
      </c>
      <c r="B1031" s="121">
        <v>203</v>
      </c>
      <c r="C1031" s="121" t="s">
        <v>314</v>
      </c>
      <c r="D1031" s="121">
        <v>584</v>
      </c>
      <c r="E1031" s="121" t="s">
        <v>721</v>
      </c>
      <c r="F1031" s="121" t="s">
        <v>722</v>
      </c>
      <c r="G1031" s="121">
        <v>584</v>
      </c>
      <c r="H1031" s="121">
        <v>1</v>
      </c>
      <c r="I1031" s="121" t="s">
        <v>385</v>
      </c>
      <c r="J1031" s="121">
        <v>3182</v>
      </c>
      <c r="K1031" s="121" t="s">
        <v>1022</v>
      </c>
      <c r="L1031" s="121" t="s">
        <v>1022</v>
      </c>
      <c r="M1031" s="121" t="s">
        <v>1023</v>
      </c>
      <c r="N1031" s="124">
        <v>1370</v>
      </c>
      <c r="O1031" s="124" t="s">
        <v>187</v>
      </c>
      <c r="P1031" s="124"/>
      <c r="Q1031" s="121" t="s">
        <v>187</v>
      </c>
      <c r="R1031" s="121"/>
    </row>
    <row r="1032" spans="1:18" x14ac:dyDescent="0.2">
      <c r="A1032" s="121">
        <v>50</v>
      </c>
      <c r="B1032" s="121">
        <v>203</v>
      </c>
      <c r="C1032" s="121" t="s">
        <v>314</v>
      </c>
      <c r="D1032" s="121">
        <v>584</v>
      </c>
      <c r="E1032" s="121" t="s">
        <v>721</v>
      </c>
      <c r="F1032" s="121" t="s">
        <v>722</v>
      </c>
      <c r="G1032" s="121">
        <v>584</v>
      </c>
      <c r="H1032" s="121">
        <v>1</v>
      </c>
      <c r="I1032" s="121" t="s">
        <v>385</v>
      </c>
      <c r="J1032" s="121">
        <v>3183</v>
      </c>
      <c r="K1032" s="121" t="s">
        <v>1024</v>
      </c>
      <c r="L1032" s="121" t="s">
        <v>1024</v>
      </c>
      <c r="M1032" s="121" t="s">
        <v>1023</v>
      </c>
      <c r="N1032" s="124">
        <v>1654</v>
      </c>
      <c r="O1032" s="124" t="s">
        <v>187</v>
      </c>
      <c r="P1032" s="124"/>
      <c r="Q1032" s="121" t="s">
        <v>187</v>
      </c>
      <c r="R1032" s="121"/>
    </row>
    <row r="1033" spans="1:18" x14ac:dyDescent="0.2">
      <c r="A1033" s="121">
        <v>50</v>
      </c>
      <c r="B1033" s="121">
        <v>203</v>
      </c>
      <c r="C1033" s="121" t="s">
        <v>314</v>
      </c>
      <c r="D1033" s="121">
        <v>583</v>
      </c>
      <c r="E1033" s="121" t="s">
        <v>743</v>
      </c>
      <c r="F1033" s="121" t="s">
        <v>744</v>
      </c>
      <c r="G1033" s="121">
        <v>583</v>
      </c>
      <c r="H1033" s="121">
        <v>1</v>
      </c>
      <c r="I1033" s="121" t="s">
        <v>385</v>
      </c>
      <c r="J1033" s="121">
        <v>3184</v>
      </c>
      <c r="K1033" s="121" t="s">
        <v>458</v>
      </c>
      <c r="L1033" s="121" t="s">
        <v>458</v>
      </c>
      <c r="M1033" s="121" t="s">
        <v>611</v>
      </c>
      <c r="N1033" s="124">
        <v>6300</v>
      </c>
      <c r="O1033" s="124" t="s">
        <v>612</v>
      </c>
      <c r="P1033" s="124"/>
      <c r="Q1033" s="121" t="s">
        <v>391</v>
      </c>
      <c r="R1033" s="121"/>
    </row>
    <row r="1034" spans="1:18" x14ac:dyDescent="0.2">
      <c r="A1034" s="121">
        <v>50</v>
      </c>
      <c r="B1034" s="121">
        <v>203</v>
      </c>
      <c r="C1034" s="121" t="s">
        <v>314</v>
      </c>
      <c r="D1034" s="121">
        <v>583</v>
      </c>
      <c r="E1034" s="121" t="s">
        <v>743</v>
      </c>
      <c r="F1034" s="121" t="s">
        <v>744</v>
      </c>
      <c r="G1034" s="121">
        <v>583</v>
      </c>
      <c r="H1034" s="121">
        <v>1</v>
      </c>
      <c r="I1034" s="121" t="s">
        <v>385</v>
      </c>
      <c r="J1034" s="121">
        <v>3185</v>
      </c>
      <c r="K1034" s="121" t="s">
        <v>1025</v>
      </c>
      <c r="L1034" s="121" t="s">
        <v>1025</v>
      </c>
      <c r="M1034" s="121" t="s">
        <v>614</v>
      </c>
      <c r="N1034" s="124">
        <v>1144</v>
      </c>
      <c r="O1034" s="124" t="s">
        <v>612</v>
      </c>
      <c r="P1034" s="124"/>
      <c r="Q1034" s="121" t="s">
        <v>391</v>
      </c>
      <c r="R1034" s="121"/>
    </row>
    <row r="1035" spans="1:18" x14ac:dyDescent="0.2">
      <c r="A1035" s="121">
        <v>50</v>
      </c>
      <c r="B1035" s="121">
        <v>203</v>
      </c>
      <c r="C1035" s="121" t="s">
        <v>314</v>
      </c>
      <c r="D1035" s="121">
        <v>581</v>
      </c>
      <c r="E1035" s="121" t="s">
        <v>456</v>
      </c>
      <c r="F1035" s="121" t="s">
        <v>457</v>
      </c>
      <c r="G1035" s="121">
        <v>581</v>
      </c>
      <c r="H1035" s="121">
        <v>1</v>
      </c>
      <c r="I1035" s="121" t="s">
        <v>385</v>
      </c>
      <c r="J1035" s="121">
        <v>7497</v>
      </c>
      <c r="K1035" s="121">
        <v>3</v>
      </c>
      <c r="L1035" s="121" t="s">
        <v>1026</v>
      </c>
      <c r="M1035" s="121" t="s">
        <v>610</v>
      </c>
      <c r="N1035" s="124">
        <v>858</v>
      </c>
      <c r="O1035" s="124" t="s">
        <v>186</v>
      </c>
      <c r="P1035" s="124" t="s">
        <v>418</v>
      </c>
      <c r="Q1035" s="121" t="s">
        <v>186</v>
      </c>
      <c r="R1035" s="121"/>
    </row>
    <row r="1036" spans="1:18" x14ac:dyDescent="0.2">
      <c r="A1036" s="121">
        <v>51</v>
      </c>
      <c r="B1036" s="121">
        <v>117</v>
      </c>
      <c r="C1036" s="121" t="s">
        <v>238</v>
      </c>
      <c r="D1036" s="121">
        <v>125</v>
      </c>
      <c r="E1036" s="121" t="s">
        <v>1027</v>
      </c>
      <c r="F1036" s="121" t="s">
        <v>1028</v>
      </c>
      <c r="G1036" s="121">
        <v>125</v>
      </c>
      <c r="H1036" s="121">
        <v>1</v>
      </c>
      <c r="I1036" s="121" t="s">
        <v>385</v>
      </c>
      <c r="J1036" s="121">
        <v>479</v>
      </c>
      <c r="K1036" s="121" t="s">
        <v>443</v>
      </c>
      <c r="L1036" s="121" t="s">
        <v>443</v>
      </c>
      <c r="M1036" s="121" t="s">
        <v>416</v>
      </c>
      <c r="N1036" s="124">
        <v>894</v>
      </c>
      <c r="O1036" s="124" t="s">
        <v>417</v>
      </c>
      <c r="P1036" s="124" t="s">
        <v>437</v>
      </c>
      <c r="Q1036" s="121" t="s">
        <v>391</v>
      </c>
      <c r="R1036" s="121"/>
    </row>
    <row r="1037" spans="1:18" x14ac:dyDescent="0.2">
      <c r="A1037" s="121">
        <v>44</v>
      </c>
      <c r="B1037" s="121">
        <v>115</v>
      </c>
      <c r="C1037" s="121" t="s">
        <v>234</v>
      </c>
      <c r="D1037" s="121">
        <v>99</v>
      </c>
      <c r="E1037" s="121" t="s">
        <v>456</v>
      </c>
      <c r="F1037" s="121" t="s">
        <v>457</v>
      </c>
      <c r="G1037" s="121">
        <v>99</v>
      </c>
      <c r="H1037" s="121">
        <v>1</v>
      </c>
      <c r="I1037" s="121" t="s">
        <v>385</v>
      </c>
      <c r="J1037" s="121">
        <v>47</v>
      </c>
      <c r="K1037" s="121" t="s">
        <v>375</v>
      </c>
      <c r="L1037" s="121" t="s">
        <v>375</v>
      </c>
      <c r="M1037" s="121" t="s">
        <v>438</v>
      </c>
      <c r="N1037" s="124">
        <v>2014</v>
      </c>
      <c r="O1037" s="124" t="s">
        <v>380</v>
      </c>
      <c r="P1037" s="124" t="s">
        <v>725</v>
      </c>
      <c r="Q1037" s="121" t="s">
        <v>381</v>
      </c>
      <c r="R1037" s="121"/>
    </row>
    <row r="1038" spans="1:18" x14ac:dyDescent="0.2">
      <c r="A1038" s="121">
        <v>44</v>
      </c>
      <c r="B1038" s="121">
        <v>115</v>
      </c>
      <c r="C1038" s="121" t="s">
        <v>234</v>
      </c>
      <c r="D1038" s="121">
        <v>99</v>
      </c>
      <c r="E1038" s="121" t="s">
        <v>456</v>
      </c>
      <c r="F1038" s="121" t="s">
        <v>457</v>
      </c>
      <c r="G1038" s="121">
        <v>99</v>
      </c>
      <c r="H1038" s="121">
        <v>1</v>
      </c>
      <c r="I1038" s="121" t="s">
        <v>385</v>
      </c>
      <c r="J1038" s="121">
        <v>48</v>
      </c>
      <c r="K1038" s="121" t="s">
        <v>454</v>
      </c>
      <c r="L1038" s="121" t="s">
        <v>454</v>
      </c>
      <c r="M1038" s="121" t="s">
        <v>438</v>
      </c>
      <c r="N1038" s="124">
        <v>1322</v>
      </c>
      <c r="O1038" s="124" t="s">
        <v>380</v>
      </c>
      <c r="P1038" s="124" t="s">
        <v>725</v>
      </c>
      <c r="Q1038" s="121" t="s">
        <v>381</v>
      </c>
      <c r="R1038" s="121"/>
    </row>
    <row r="1039" spans="1:18" x14ac:dyDescent="0.2">
      <c r="A1039" s="121">
        <v>44</v>
      </c>
      <c r="B1039" s="121">
        <v>115</v>
      </c>
      <c r="C1039" s="121" t="s">
        <v>234</v>
      </c>
      <c r="D1039" s="121">
        <v>99</v>
      </c>
      <c r="E1039" s="121" t="s">
        <v>456</v>
      </c>
      <c r="F1039" s="121" t="s">
        <v>457</v>
      </c>
      <c r="G1039" s="121">
        <v>99</v>
      </c>
      <c r="H1039" s="121">
        <v>1</v>
      </c>
      <c r="I1039" s="121" t="s">
        <v>385</v>
      </c>
      <c r="J1039" s="121">
        <v>49</v>
      </c>
      <c r="K1039" s="121" t="s">
        <v>456</v>
      </c>
      <c r="L1039" s="121" t="s">
        <v>456</v>
      </c>
      <c r="M1039" s="121" t="s">
        <v>438</v>
      </c>
      <c r="N1039" s="124">
        <v>921</v>
      </c>
      <c r="O1039" s="124" t="s">
        <v>380</v>
      </c>
      <c r="P1039" s="124" t="s">
        <v>725</v>
      </c>
      <c r="Q1039" s="121" t="s">
        <v>381</v>
      </c>
      <c r="R1039" s="121"/>
    </row>
    <row r="1040" spans="1:18" x14ac:dyDescent="0.2">
      <c r="A1040" s="121">
        <v>44</v>
      </c>
      <c r="B1040" s="121">
        <v>115</v>
      </c>
      <c r="C1040" s="121" t="s">
        <v>234</v>
      </c>
      <c r="D1040" s="121">
        <v>100</v>
      </c>
      <c r="E1040" s="121" t="s">
        <v>476</v>
      </c>
      <c r="F1040" s="121" t="s">
        <v>477</v>
      </c>
      <c r="G1040" s="121">
        <v>100</v>
      </c>
      <c r="H1040" s="121">
        <v>1</v>
      </c>
      <c r="I1040" s="121" t="s">
        <v>385</v>
      </c>
      <c r="J1040" s="121">
        <v>51</v>
      </c>
      <c r="K1040" s="121">
        <v>2</v>
      </c>
      <c r="L1040" s="121">
        <v>2</v>
      </c>
      <c r="M1040" s="121" t="s">
        <v>379</v>
      </c>
      <c r="N1040" s="124">
        <v>662</v>
      </c>
      <c r="O1040" s="124" t="s">
        <v>380</v>
      </c>
      <c r="P1040" s="124"/>
      <c r="Q1040" s="121" t="s">
        <v>381</v>
      </c>
      <c r="R1040" s="121"/>
    </row>
    <row r="1041" spans="1:18" x14ac:dyDescent="0.2">
      <c r="A1041" s="121">
        <v>51</v>
      </c>
      <c r="B1041" s="121">
        <v>117</v>
      </c>
      <c r="C1041" s="121" t="s">
        <v>238</v>
      </c>
      <c r="D1041" s="121">
        <v>122</v>
      </c>
      <c r="E1041" s="121" t="s">
        <v>523</v>
      </c>
      <c r="F1041" s="121" t="s">
        <v>524</v>
      </c>
      <c r="G1041" s="121">
        <v>122</v>
      </c>
      <c r="H1041" s="121">
        <v>1</v>
      </c>
      <c r="I1041" s="121" t="s">
        <v>385</v>
      </c>
      <c r="J1041" s="121">
        <v>484</v>
      </c>
      <c r="K1041" s="121" t="s">
        <v>525</v>
      </c>
      <c r="L1041" s="121" t="s">
        <v>525</v>
      </c>
      <c r="M1041" s="121" t="s">
        <v>416</v>
      </c>
      <c r="N1041" s="124">
        <v>894</v>
      </c>
      <c r="O1041" s="124" t="s">
        <v>417</v>
      </c>
      <c r="P1041" s="124"/>
      <c r="Q1041" s="121" t="s">
        <v>391</v>
      </c>
      <c r="R1041" s="121"/>
    </row>
    <row r="1042" spans="1:18" x14ac:dyDescent="0.2">
      <c r="A1042" s="121">
        <v>44</v>
      </c>
      <c r="B1042" s="121">
        <v>115</v>
      </c>
      <c r="C1042" s="121" t="s">
        <v>234</v>
      </c>
      <c r="D1042" s="121">
        <v>101</v>
      </c>
      <c r="E1042" s="121" t="s">
        <v>479</v>
      </c>
      <c r="F1042" s="121" t="s">
        <v>480</v>
      </c>
      <c r="G1042" s="121">
        <v>101</v>
      </c>
      <c r="H1042" s="121">
        <v>1</v>
      </c>
      <c r="I1042" s="121" t="s">
        <v>385</v>
      </c>
      <c r="J1042" s="121">
        <v>52</v>
      </c>
      <c r="K1042" s="121">
        <v>3</v>
      </c>
      <c r="L1042" s="121">
        <v>3</v>
      </c>
      <c r="M1042" s="121" t="s">
        <v>393</v>
      </c>
      <c r="N1042" s="124">
        <v>662</v>
      </c>
      <c r="O1042" s="124" t="s">
        <v>380</v>
      </c>
      <c r="P1042" s="124"/>
      <c r="Q1042" s="121" t="s">
        <v>381</v>
      </c>
      <c r="R1042" s="121"/>
    </row>
    <row r="1043" spans="1:18" x14ac:dyDescent="0.2">
      <c r="A1043" s="121">
        <v>44</v>
      </c>
      <c r="B1043" s="121">
        <v>115</v>
      </c>
      <c r="C1043" s="121" t="s">
        <v>234</v>
      </c>
      <c r="D1043" s="121">
        <v>102</v>
      </c>
      <c r="E1043" s="121" t="s">
        <v>482</v>
      </c>
      <c r="F1043" s="121" t="s">
        <v>483</v>
      </c>
      <c r="G1043" s="121">
        <v>102</v>
      </c>
      <c r="H1043" s="121">
        <v>1</v>
      </c>
      <c r="I1043" s="121" t="s">
        <v>385</v>
      </c>
      <c r="J1043" s="121">
        <v>53</v>
      </c>
      <c r="K1043" s="121">
        <v>4</v>
      </c>
      <c r="L1043" s="121">
        <v>4</v>
      </c>
      <c r="M1043" s="121" t="s">
        <v>379</v>
      </c>
      <c r="N1043" s="124">
        <v>735</v>
      </c>
      <c r="O1043" s="124" t="s">
        <v>380</v>
      </c>
      <c r="P1043" s="124"/>
      <c r="Q1043" s="121" t="s">
        <v>381</v>
      </c>
      <c r="R1043" s="121"/>
    </row>
    <row r="1044" spans="1:18" x14ac:dyDescent="0.2">
      <c r="A1044" s="121">
        <v>44</v>
      </c>
      <c r="B1044" s="121">
        <v>115</v>
      </c>
      <c r="C1044" s="121" t="s">
        <v>234</v>
      </c>
      <c r="D1044" s="121">
        <v>103</v>
      </c>
      <c r="E1044" s="121" t="s">
        <v>485</v>
      </c>
      <c r="F1044" s="121" t="s">
        <v>486</v>
      </c>
      <c r="G1044" s="121">
        <v>103</v>
      </c>
      <c r="H1044" s="121">
        <v>1</v>
      </c>
      <c r="I1044" s="121" t="s">
        <v>385</v>
      </c>
      <c r="J1044" s="121">
        <v>54</v>
      </c>
      <c r="K1044" s="121">
        <v>5</v>
      </c>
      <c r="L1044" s="121">
        <v>5</v>
      </c>
      <c r="M1044" s="121" t="s">
        <v>393</v>
      </c>
      <c r="N1044" s="124">
        <v>735</v>
      </c>
      <c r="O1044" s="124" t="s">
        <v>380</v>
      </c>
      <c r="P1044" s="124"/>
      <c r="Q1044" s="121" t="s">
        <v>381</v>
      </c>
      <c r="R1044" s="121"/>
    </row>
    <row r="1045" spans="1:18" x14ac:dyDescent="0.2">
      <c r="A1045" s="121">
        <v>44</v>
      </c>
      <c r="B1045" s="121">
        <v>115</v>
      </c>
      <c r="C1045" s="121" t="s">
        <v>234</v>
      </c>
      <c r="D1045" s="121">
        <v>104</v>
      </c>
      <c r="E1045" s="121" t="s">
        <v>488</v>
      </c>
      <c r="F1045" s="121" t="s">
        <v>489</v>
      </c>
      <c r="G1045" s="121">
        <v>104</v>
      </c>
      <c r="H1045" s="121">
        <v>1</v>
      </c>
      <c r="I1045" s="121" t="s">
        <v>385</v>
      </c>
      <c r="J1045" s="121">
        <v>55</v>
      </c>
      <c r="K1045" s="121">
        <v>6</v>
      </c>
      <c r="L1045" s="121">
        <v>6</v>
      </c>
      <c r="M1045" s="121" t="s">
        <v>393</v>
      </c>
      <c r="N1045" s="124">
        <v>735</v>
      </c>
      <c r="O1045" s="124" t="s">
        <v>380</v>
      </c>
      <c r="P1045" s="124"/>
      <c r="Q1045" s="121" t="s">
        <v>381</v>
      </c>
      <c r="R1045" s="121"/>
    </row>
    <row r="1046" spans="1:18" x14ac:dyDescent="0.2">
      <c r="A1046" s="121">
        <v>44</v>
      </c>
      <c r="B1046" s="121">
        <v>115</v>
      </c>
      <c r="C1046" s="121" t="s">
        <v>234</v>
      </c>
      <c r="D1046" s="121">
        <v>105</v>
      </c>
      <c r="E1046" s="121" t="s">
        <v>985</v>
      </c>
      <c r="F1046" s="121" t="s">
        <v>986</v>
      </c>
      <c r="G1046" s="121">
        <v>105</v>
      </c>
      <c r="H1046" s="121">
        <v>1</v>
      </c>
      <c r="I1046" s="121" t="s">
        <v>385</v>
      </c>
      <c r="J1046" s="121">
        <v>56</v>
      </c>
      <c r="K1046" s="121">
        <v>7</v>
      </c>
      <c r="L1046" s="121">
        <v>7</v>
      </c>
      <c r="M1046" s="121" t="s">
        <v>393</v>
      </c>
      <c r="N1046" s="124">
        <v>735</v>
      </c>
      <c r="O1046" s="124" t="s">
        <v>380</v>
      </c>
      <c r="P1046" s="124"/>
      <c r="Q1046" s="121" t="s">
        <v>381</v>
      </c>
      <c r="R1046" s="121"/>
    </row>
    <row r="1047" spans="1:18" x14ac:dyDescent="0.2">
      <c r="A1047" s="121">
        <v>44</v>
      </c>
      <c r="B1047" s="121">
        <v>115</v>
      </c>
      <c r="C1047" s="121" t="s">
        <v>234</v>
      </c>
      <c r="D1047" s="121">
        <v>106</v>
      </c>
      <c r="E1047" s="121" t="s">
        <v>987</v>
      </c>
      <c r="F1047" s="121" t="s">
        <v>988</v>
      </c>
      <c r="G1047" s="121">
        <v>106</v>
      </c>
      <c r="H1047" s="121">
        <v>1</v>
      </c>
      <c r="I1047" s="121" t="s">
        <v>385</v>
      </c>
      <c r="J1047" s="121">
        <v>57</v>
      </c>
      <c r="K1047" s="121">
        <v>8</v>
      </c>
      <c r="L1047" s="121">
        <v>8</v>
      </c>
      <c r="M1047" s="121" t="s">
        <v>393</v>
      </c>
      <c r="N1047" s="124">
        <v>735</v>
      </c>
      <c r="O1047" s="124" t="s">
        <v>380</v>
      </c>
      <c r="P1047" s="124"/>
      <c r="Q1047" s="121" t="s">
        <v>381</v>
      </c>
      <c r="R1047" s="121"/>
    </row>
    <row r="1048" spans="1:18" x14ac:dyDescent="0.2">
      <c r="A1048" s="121">
        <v>51</v>
      </c>
      <c r="B1048" s="121">
        <v>117</v>
      </c>
      <c r="C1048" s="121" t="s">
        <v>238</v>
      </c>
      <c r="D1048" s="121">
        <v>117</v>
      </c>
      <c r="E1048" s="121" t="s">
        <v>375</v>
      </c>
      <c r="F1048" s="121" t="s">
        <v>376</v>
      </c>
      <c r="G1048" s="121">
        <v>117</v>
      </c>
      <c r="H1048" s="121">
        <v>1</v>
      </c>
      <c r="I1048" s="121" t="s">
        <v>385</v>
      </c>
      <c r="J1048" s="121">
        <v>2326</v>
      </c>
      <c r="K1048" s="121">
        <v>5</v>
      </c>
      <c r="L1048" s="121">
        <v>5</v>
      </c>
      <c r="M1048" s="121" t="s">
        <v>395</v>
      </c>
      <c r="N1048" s="124">
        <v>560</v>
      </c>
      <c r="O1048" s="124" t="s">
        <v>380</v>
      </c>
      <c r="P1048" s="124"/>
      <c r="Q1048" s="121" t="s">
        <v>391</v>
      </c>
      <c r="R1048" s="121"/>
    </row>
    <row r="1049" spans="1:18" x14ac:dyDescent="0.2">
      <c r="A1049" s="121">
        <v>51</v>
      </c>
      <c r="B1049" s="121">
        <v>117</v>
      </c>
      <c r="C1049" s="121" t="s">
        <v>238</v>
      </c>
      <c r="D1049" s="121">
        <v>117</v>
      </c>
      <c r="E1049" s="121" t="s">
        <v>375</v>
      </c>
      <c r="F1049" s="121" t="s">
        <v>376</v>
      </c>
      <c r="G1049" s="121">
        <v>117</v>
      </c>
      <c r="H1049" s="121">
        <v>1</v>
      </c>
      <c r="I1049" s="121" t="s">
        <v>385</v>
      </c>
      <c r="J1049" s="121">
        <v>2327</v>
      </c>
      <c r="K1049" s="121">
        <v>8</v>
      </c>
      <c r="L1049" s="121" t="s">
        <v>440</v>
      </c>
      <c r="M1049" s="121" t="s">
        <v>441</v>
      </c>
      <c r="N1049" s="124">
        <v>880</v>
      </c>
      <c r="O1049" s="124" t="s">
        <v>442</v>
      </c>
      <c r="P1049" s="124"/>
      <c r="Q1049" s="121" t="s">
        <v>391</v>
      </c>
      <c r="R1049" s="121"/>
    </row>
    <row r="1050" spans="1:18" x14ac:dyDescent="0.2">
      <c r="A1050" s="121">
        <v>44</v>
      </c>
      <c r="B1050" s="121">
        <v>115</v>
      </c>
      <c r="C1050" s="121" t="s">
        <v>234</v>
      </c>
      <c r="D1050" s="121">
        <v>97</v>
      </c>
      <c r="E1050" s="121" t="s">
        <v>375</v>
      </c>
      <c r="F1050" s="121" t="s">
        <v>376</v>
      </c>
      <c r="G1050" s="121">
        <v>97</v>
      </c>
      <c r="H1050" s="121">
        <v>1</v>
      </c>
      <c r="I1050" s="121" t="s">
        <v>385</v>
      </c>
      <c r="J1050" s="121">
        <v>7430</v>
      </c>
      <c r="K1050" s="121" t="s">
        <v>989</v>
      </c>
      <c r="L1050" s="121" t="s">
        <v>989</v>
      </c>
      <c r="M1050" s="121" t="s">
        <v>383</v>
      </c>
      <c r="N1050" s="124">
        <v>665</v>
      </c>
      <c r="O1050" s="124" t="s">
        <v>380</v>
      </c>
      <c r="P1050" s="124"/>
      <c r="Q1050" s="121" t="s">
        <v>381</v>
      </c>
      <c r="R1050" s="121"/>
    </row>
    <row r="1051" spans="1:18" x14ac:dyDescent="0.2">
      <c r="A1051" s="121">
        <v>48</v>
      </c>
      <c r="B1051" s="121">
        <v>116</v>
      </c>
      <c r="C1051" s="121" t="s">
        <v>236</v>
      </c>
      <c r="D1051" s="121">
        <v>112</v>
      </c>
      <c r="E1051" s="121" t="s">
        <v>956</v>
      </c>
      <c r="F1051" s="121" t="s">
        <v>957</v>
      </c>
      <c r="G1051" s="121">
        <v>112</v>
      </c>
      <c r="H1051" s="121">
        <v>1</v>
      </c>
      <c r="I1051" s="121" t="s">
        <v>385</v>
      </c>
      <c r="J1051" s="121">
        <v>474</v>
      </c>
      <c r="K1051" s="121">
        <v>36</v>
      </c>
      <c r="L1051" s="121">
        <v>36</v>
      </c>
      <c r="M1051" s="121" t="s">
        <v>379</v>
      </c>
      <c r="N1051" s="124">
        <v>881</v>
      </c>
      <c r="O1051" s="124" t="s">
        <v>380</v>
      </c>
      <c r="P1051" s="124" t="s">
        <v>1</v>
      </c>
      <c r="Q1051" s="121" t="s">
        <v>381</v>
      </c>
      <c r="R1051" s="121"/>
    </row>
    <row r="1052" spans="1:18" x14ac:dyDescent="0.2">
      <c r="A1052" s="121">
        <v>48</v>
      </c>
      <c r="B1052" s="121">
        <v>116</v>
      </c>
      <c r="C1052" s="121" t="s">
        <v>236</v>
      </c>
      <c r="D1052" s="121">
        <v>113</v>
      </c>
      <c r="E1052" s="121" t="s">
        <v>958</v>
      </c>
      <c r="F1052" s="121" t="s">
        <v>959</v>
      </c>
      <c r="G1052" s="121">
        <v>113</v>
      </c>
      <c r="H1052" s="121">
        <v>1</v>
      </c>
      <c r="I1052" s="121" t="s">
        <v>385</v>
      </c>
      <c r="J1052" s="121">
        <v>475</v>
      </c>
      <c r="K1052" s="121">
        <v>33</v>
      </c>
      <c r="L1052" s="121">
        <v>33</v>
      </c>
      <c r="M1052" s="121" t="s">
        <v>383</v>
      </c>
      <c r="N1052" s="124">
        <v>991</v>
      </c>
      <c r="O1052" s="124" t="s">
        <v>380</v>
      </c>
      <c r="P1052" s="124"/>
      <c r="Q1052" s="121" t="s">
        <v>381</v>
      </c>
      <c r="R1052" s="121"/>
    </row>
    <row r="1053" spans="1:18" x14ac:dyDescent="0.2">
      <c r="A1053" s="121">
        <v>48</v>
      </c>
      <c r="B1053" s="121">
        <v>116</v>
      </c>
      <c r="C1053" s="121" t="s">
        <v>236</v>
      </c>
      <c r="D1053" s="121">
        <v>114</v>
      </c>
      <c r="E1053" s="121" t="s">
        <v>960</v>
      </c>
      <c r="F1053" s="121" t="s">
        <v>961</v>
      </c>
      <c r="G1053" s="121">
        <v>114</v>
      </c>
      <c r="H1053" s="121">
        <v>1</v>
      </c>
      <c r="I1053" s="121" t="s">
        <v>385</v>
      </c>
      <c r="J1053" s="121">
        <v>476</v>
      </c>
      <c r="K1053" s="121">
        <v>34</v>
      </c>
      <c r="L1053" s="121">
        <v>34</v>
      </c>
      <c r="M1053" s="121" t="s">
        <v>536</v>
      </c>
      <c r="N1053" s="124">
        <v>996</v>
      </c>
      <c r="O1053" s="124" t="s">
        <v>380</v>
      </c>
      <c r="P1053" s="124"/>
      <c r="Q1053" s="121" t="s">
        <v>381</v>
      </c>
      <c r="R1053" s="121"/>
    </row>
    <row r="1054" spans="1:18" x14ac:dyDescent="0.2">
      <c r="A1054" s="121">
        <v>48</v>
      </c>
      <c r="B1054" s="121">
        <v>116</v>
      </c>
      <c r="C1054" s="121" t="s">
        <v>236</v>
      </c>
      <c r="D1054" s="121">
        <v>115</v>
      </c>
      <c r="E1054" s="121" t="s">
        <v>1005</v>
      </c>
      <c r="F1054" s="121" t="s">
        <v>1006</v>
      </c>
      <c r="G1054" s="121">
        <v>115</v>
      </c>
      <c r="H1054" s="121">
        <v>1</v>
      </c>
      <c r="I1054" s="121" t="s">
        <v>385</v>
      </c>
      <c r="J1054" s="121">
        <v>477</v>
      </c>
      <c r="K1054" s="121">
        <v>35</v>
      </c>
      <c r="L1054" s="121">
        <v>35</v>
      </c>
      <c r="M1054" s="121" t="s">
        <v>393</v>
      </c>
      <c r="N1054" s="124">
        <v>881</v>
      </c>
      <c r="O1054" s="124" t="s">
        <v>380</v>
      </c>
      <c r="P1054" s="124" t="s">
        <v>1</v>
      </c>
      <c r="Q1054" s="121" t="s">
        <v>381</v>
      </c>
      <c r="R1054" s="121"/>
    </row>
    <row r="1055" spans="1:18" x14ac:dyDescent="0.2">
      <c r="A1055" s="121">
        <v>48</v>
      </c>
      <c r="B1055" s="121">
        <v>116</v>
      </c>
      <c r="C1055" s="121" t="s">
        <v>236</v>
      </c>
      <c r="D1055" s="121">
        <v>116</v>
      </c>
      <c r="E1055" s="121" t="s">
        <v>434</v>
      </c>
      <c r="F1055" s="121" t="s">
        <v>435</v>
      </c>
      <c r="G1055" s="121">
        <v>116</v>
      </c>
      <c r="H1055" s="121">
        <v>1</v>
      </c>
      <c r="I1055" s="121" t="s">
        <v>385</v>
      </c>
      <c r="J1055" s="121">
        <v>478</v>
      </c>
      <c r="K1055" s="121">
        <v>37</v>
      </c>
      <c r="L1055" s="121">
        <v>37</v>
      </c>
      <c r="M1055" s="121" t="s">
        <v>393</v>
      </c>
      <c r="N1055" s="124">
        <v>881</v>
      </c>
      <c r="O1055" s="124" t="s">
        <v>380</v>
      </c>
      <c r="P1055" s="124"/>
      <c r="Q1055" s="121" t="s">
        <v>381</v>
      </c>
      <c r="R1055" s="121"/>
    </row>
    <row r="1056" spans="1:18" x14ac:dyDescent="0.2">
      <c r="A1056" s="121">
        <v>48</v>
      </c>
      <c r="B1056" s="121">
        <v>116</v>
      </c>
      <c r="C1056" s="121" t="s">
        <v>236</v>
      </c>
      <c r="D1056" s="121">
        <v>108</v>
      </c>
      <c r="E1056" s="121" t="s">
        <v>454</v>
      </c>
      <c r="F1056" s="121" t="s">
        <v>455</v>
      </c>
      <c r="G1056" s="121">
        <v>108</v>
      </c>
      <c r="H1056" s="121">
        <v>1</v>
      </c>
      <c r="I1056" s="121" t="s">
        <v>385</v>
      </c>
      <c r="J1056" s="121">
        <v>1699</v>
      </c>
      <c r="K1056" s="121">
        <v>13</v>
      </c>
      <c r="L1056" s="121">
        <v>13</v>
      </c>
      <c r="M1056" s="121" t="s">
        <v>379</v>
      </c>
      <c r="N1056" s="124">
        <v>870</v>
      </c>
      <c r="O1056" s="124" t="s">
        <v>380</v>
      </c>
      <c r="P1056" s="124"/>
      <c r="Q1056" s="121" t="s">
        <v>381</v>
      </c>
      <c r="R1056" s="121"/>
    </row>
    <row r="1057" spans="1:18" x14ac:dyDescent="0.2">
      <c r="A1057" s="121">
        <v>48</v>
      </c>
      <c r="B1057" s="121">
        <v>116</v>
      </c>
      <c r="C1057" s="121" t="s">
        <v>236</v>
      </c>
      <c r="D1057" s="121">
        <v>107</v>
      </c>
      <c r="E1057" s="121" t="s">
        <v>375</v>
      </c>
      <c r="F1057" s="121" t="s">
        <v>376</v>
      </c>
      <c r="G1057" s="121">
        <v>107</v>
      </c>
      <c r="H1057" s="121">
        <v>1</v>
      </c>
      <c r="I1057" s="121" t="s">
        <v>385</v>
      </c>
      <c r="J1057" s="121">
        <v>1776</v>
      </c>
      <c r="K1057" s="121">
        <v>10</v>
      </c>
      <c r="L1057" s="121">
        <v>10</v>
      </c>
      <c r="M1057" s="121" t="s">
        <v>379</v>
      </c>
      <c r="N1057" s="124">
        <v>870</v>
      </c>
      <c r="O1057" s="124" t="s">
        <v>380</v>
      </c>
      <c r="P1057" s="124"/>
      <c r="Q1057" s="121" t="s">
        <v>381</v>
      </c>
      <c r="R1057" s="121"/>
    </row>
    <row r="1058" spans="1:18" x14ac:dyDescent="0.2">
      <c r="A1058" s="121">
        <v>48</v>
      </c>
      <c r="B1058" s="121">
        <v>116</v>
      </c>
      <c r="C1058" s="121" t="s">
        <v>236</v>
      </c>
      <c r="D1058" s="121">
        <v>107</v>
      </c>
      <c r="E1058" s="121" t="s">
        <v>375</v>
      </c>
      <c r="F1058" s="121" t="s">
        <v>376</v>
      </c>
      <c r="G1058" s="121">
        <v>107</v>
      </c>
      <c r="H1058" s="121">
        <v>1</v>
      </c>
      <c r="I1058" s="121" t="s">
        <v>385</v>
      </c>
      <c r="J1058" s="121">
        <v>1777</v>
      </c>
      <c r="K1058" s="121">
        <v>11</v>
      </c>
      <c r="L1058" s="121">
        <v>11</v>
      </c>
      <c r="M1058" s="121" t="s">
        <v>379</v>
      </c>
      <c r="N1058" s="124">
        <v>872</v>
      </c>
      <c r="O1058" s="124" t="s">
        <v>380</v>
      </c>
      <c r="P1058" s="124"/>
      <c r="Q1058" s="121" t="s">
        <v>381</v>
      </c>
      <c r="R1058" s="121"/>
    </row>
    <row r="1059" spans="1:18" x14ac:dyDescent="0.2">
      <c r="A1059" s="121">
        <v>48</v>
      </c>
      <c r="B1059" s="121">
        <v>116</v>
      </c>
      <c r="C1059" s="121" t="s">
        <v>236</v>
      </c>
      <c r="D1059" s="121">
        <v>107</v>
      </c>
      <c r="E1059" s="121" t="s">
        <v>375</v>
      </c>
      <c r="F1059" s="121" t="s">
        <v>376</v>
      </c>
      <c r="G1059" s="121">
        <v>107</v>
      </c>
      <c r="H1059" s="121">
        <v>1</v>
      </c>
      <c r="I1059" s="121" t="s">
        <v>385</v>
      </c>
      <c r="J1059" s="121">
        <v>1778</v>
      </c>
      <c r="K1059" s="121">
        <v>8</v>
      </c>
      <c r="L1059" s="121">
        <v>8</v>
      </c>
      <c r="M1059" s="121" t="s">
        <v>383</v>
      </c>
      <c r="N1059" s="124">
        <v>870</v>
      </c>
      <c r="O1059" s="124" t="s">
        <v>380</v>
      </c>
      <c r="P1059" s="124"/>
      <c r="Q1059" s="121" t="s">
        <v>381</v>
      </c>
      <c r="R1059" s="121"/>
    </row>
    <row r="1060" spans="1:18" x14ac:dyDescent="0.2">
      <c r="A1060" s="121">
        <v>48</v>
      </c>
      <c r="B1060" s="121">
        <v>116</v>
      </c>
      <c r="C1060" s="121" t="s">
        <v>236</v>
      </c>
      <c r="D1060" s="121">
        <v>107</v>
      </c>
      <c r="E1060" s="121" t="s">
        <v>375</v>
      </c>
      <c r="F1060" s="121" t="s">
        <v>376</v>
      </c>
      <c r="G1060" s="121">
        <v>107</v>
      </c>
      <c r="H1060" s="121">
        <v>1</v>
      </c>
      <c r="I1060" s="121" t="s">
        <v>385</v>
      </c>
      <c r="J1060" s="121">
        <v>1779</v>
      </c>
      <c r="K1060" s="121">
        <v>9</v>
      </c>
      <c r="L1060" s="121">
        <v>9</v>
      </c>
      <c r="M1060" s="121" t="s">
        <v>379</v>
      </c>
      <c r="N1060" s="124">
        <v>872</v>
      </c>
      <c r="O1060" s="124" t="s">
        <v>380</v>
      </c>
      <c r="P1060" s="124"/>
      <c r="Q1060" s="121" t="s">
        <v>381</v>
      </c>
      <c r="R1060" s="121"/>
    </row>
    <row r="1061" spans="1:18" x14ac:dyDescent="0.2">
      <c r="A1061" s="121">
        <v>48</v>
      </c>
      <c r="B1061" s="121">
        <v>116</v>
      </c>
      <c r="C1061" s="121" t="s">
        <v>236</v>
      </c>
      <c r="D1061" s="121">
        <v>107</v>
      </c>
      <c r="E1061" s="121" t="s">
        <v>375</v>
      </c>
      <c r="F1061" s="121" t="s">
        <v>376</v>
      </c>
      <c r="G1061" s="121">
        <v>107</v>
      </c>
      <c r="H1061" s="121">
        <v>1</v>
      </c>
      <c r="I1061" s="121" t="s">
        <v>385</v>
      </c>
      <c r="J1061" s="121">
        <v>1780</v>
      </c>
      <c r="K1061" s="121">
        <v>6</v>
      </c>
      <c r="L1061" s="121">
        <v>6</v>
      </c>
      <c r="M1061" s="121" t="s">
        <v>379</v>
      </c>
      <c r="N1061" s="124">
        <v>870</v>
      </c>
      <c r="O1061" s="124" t="s">
        <v>380</v>
      </c>
      <c r="P1061" s="124"/>
      <c r="Q1061" s="121" t="s">
        <v>381</v>
      </c>
      <c r="R1061" s="121"/>
    </row>
    <row r="1062" spans="1:18" x14ac:dyDescent="0.2">
      <c r="A1062" s="121">
        <v>48</v>
      </c>
      <c r="B1062" s="121">
        <v>116</v>
      </c>
      <c r="C1062" s="121" t="s">
        <v>236</v>
      </c>
      <c r="D1062" s="121">
        <v>107</v>
      </c>
      <c r="E1062" s="121" t="s">
        <v>375</v>
      </c>
      <c r="F1062" s="121" t="s">
        <v>376</v>
      </c>
      <c r="G1062" s="121">
        <v>107</v>
      </c>
      <c r="H1062" s="121">
        <v>1</v>
      </c>
      <c r="I1062" s="121" t="s">
        <v>385</v>
      </c>
      <c r="J1062" s="121">
        <v>1781</v>
      </c>
      <c r="K1062" s="121">
        <v>7</v>
      </c>
      <c r="L1062" s="121">
        <v>7</v>
      </c>
      <c r="M1062" s="121" t="s">
        <v>379</v>
      </c>
      <c r="N1062" s="124">
        <v>870</v>
      </c>
      <c r="O1062" s="124" t="s">
        <v>380</v>
      </c>
      <c r="P1062" s="124"/>
      <c r="Q1062" s="121" t="s">
        <v>381</v>
      </c>
      <c r="R1062" s="121"/>
    </row>
    <row r="1063" spans="1:18" x14ac:dyDescent="0.2">
      <c r="A1063" s="121">
        <v>51</v>
      </c>
      <c r="B1063" s="121">
        <v>117</v>
      </c>
      <c r="C1063" s="121" t="s">
        <v>238</v>
      </c>
      <c r="D1063" s="121">
        <v>117</v>
      </c>
      <c r="E1063" s="121" t="s">
        <v>375</v>
      </c>
      <c r="F1063" s="121" t="s">
        <v>376</v>
      </c>
      <c r="G1063" s="121">
        <v>117</v>
      </c>
      <c r="H1063" s="121">
        <v>1</v>
      </c>
      <c r="I1063" s="121" t="s">
        <v>385</v>
      </c>
      <c r="J1063" s="121">
        <v>2342</v>
      </c>
      <c r="K1063" s="121" t="s">
        <v>622</v>
      </c>
      <c r="L1063" s="121" t="s">
        <v>622</v>
      </c>
      <c r="M1063" s="121" t="s">
        <v>574</v>
      </c>
      <c r="N1063" s="124">
        <v>2952</v>
      </c>
      <c r="O1063" s="124" t="s">
        <v>417</v>
      </c>
      <c r="P1063" s="124"/>
      <c r="Q1063" s="121" t="s">
        <v>391</v>
      </c>
      <c r="R1063" s="121"/>
    </row>
    <row r="1064" spans="1:18" x14ac:dyDescent="0.2">
      <c r="A1064" s="121">
        <v>51</v>
      </c>
      <c r="B1064" s="121">
        <v>117</v>
      </c>
      <c r="C1064" s="121" t="s">
        <v>238</v>
      </c>
      <c r="D1064" s="121">
        <v>117</v>
      </c>
      <c r="E1064" s="121" t="s">
        <v>375</v>
      </c>
      <c r="F1064" s="121" t="s">
        <v>376</v>
      </c>
      <c r="G1064" s="121">
        <v>1239</v>
      </c>
      <c r="H1064" s="121">
        <v>0</v>
      </c>
      <c r="I1064" s="121" t="s">
        <v>1029</v>
      </c>
      <c r="J1064" s="121">
        <v>2343</v>
      </c>
      <c r="K1064" s="121" t="s">
        <v>388</v>
      </c>
      <c r="L1064" s="121" t="s">
        <v>388</v>
      </c>
      <c r="M1064" s="121" t="s">
        <v>389</v>
      </c>
      <c r="N1064" s="124">
        <v>2434</v>
      </c>
      <c r="O1064" s="124" t="s">
        <v>390</v>
      </c>
      <c r="P1064" s="124"/>
      <c r="Q1064" s="121" t="s">
        <v>391</v>
      </c>
      <c r="R1064" s="121"/>
    </row>
    <row r="1065" spans="1:18" x14ac:dyDescent="0.2">
      <c r="A1065" s="121">
        <v>51</v>
      </c>
      <c r="B1065" s="121">
        <v>117</v>
      </c>
      <c r="C1065" s="121" t="s">
        <v>238</v>
      </c>
      <c r="D1065" s="121">
        <v>117</v>
      </c>
      <c r="E1065" s="121" t="s">
        <v>375</v>
      </c>
      <c r="F1065" s="121" t="s">
        <v>376</v>
      </c>
      <c r="G1065" s="121">
        <v>1239</v>
      </c>
      <c r="H1065" s="121">
        <v>0</v>
      </c>
      <c r="I1065" s="121" t="s">
        <v>1029</v>
      </c>
      <c r="J1065" s="121">
        <v>7320</v>
      </c>
      <c r="K1065" s="121" t="s">
        <v>1030</v>
      </c>
      <c r="L1065" s="121" t="s">
        <v>1030</v>
      </c>
      <c r="M1065" s="121" t="s">
        <v>379</v>
      </c>
      <c r="N1065" s="124">
        <v>596</v>
      </c>
      <c r="O1065" s="124" t="s">
        <v>380</v>
      </c>
      <c r="P1065" s="124"/>
      <c r="Q1065" s="121" t="s">
        <v>391</v>
      </c>
      <c r="R1065" s="121"/>
    </row>
    <row r="1066" spans="1:18" x14ac:dyDescent="0.2">
      <c r="A1066" s="121">
        <v>51</v>
      </c>
      <c r="B1066" s="121">
        <v>117</v>
      </c>
      <c r="C1066" s="121" t="s">
        <v>238</v>
      </c>
      <c r="D1066" s="121">
        <v>117</v>
      </c>
      <c r="E1066" s="121" t="s">
        <v>375</v>
      </c>
      <c r="F1066" s="121" t="s">
        <v>376</v>
      </c>
      <c r="G1066" s="121">
        <v>1239</v>
      </c>
      <c r="H1066" s="121">
        <v>0</v>
      </c>
      <c r="I1066" s="121" t="s">
        <v>1029</v>
      </c>
      <c r="J1066" s="121">
        <v>7321</v>
      </c>
      <c r="K1066" s="121" t="s">
        <v>1031</v>
      </c>
      <c r="L1066" s="121" t="s">
        <v>592</v>
      </c>
      <c r="M1066" s="121" t="s">
        <v>592</v>
      </c>
      <c r="N1066" s="124" t="s">
        <v>550</v>
      </c>
      <c r="O1066" s="124" t="s">
        <v>555</v>
      </c>
      <c r="P1066" s="124"/>
      <c r="Q1066" s="121" t="s">
        <v>391</v>
      </c>
      <c r="R1066" s="121"/>
    </row>
    <row r="1067" spans="1:18" x14ac:dyDescent="0.2">
      <c r="A1067" s="121">
        <v>51</v>
      </c>
      <c r="B1067" s="121">
        <v>117</v>
      </c>
      <c r="C1067" s="121" t="s">
        <v>238</v>
      </c>
      <c r="D1067" s="121">
        <v>117</v>
      </c>
      <c r="E1067" s="121" t="s">
        <v>375</v>
      </c>
      <c r="F1067" s="121" t="s">
        <v>376</v>
      </c>
      <c r="G1067" s="121">
        <v>1239</v>
      </c>
      <c r="H1067" s="121">
        <v>0</v>
      </c>
      <c r="I1067" s="121" t="s">
        <v>1029</v>
      </c>
      <c r="J1067" s="121">
        <v>7322</v>
      </c>
      <c r="K1067" s="121" t="s">
        <v>654</v>
      </c>
      <c r="L1067" s="121" t="s">
        <v>551</v>
      </c>
      <c r="M1067" s="121" t="s">
        <v>552</v>
      </c>
      <c r="N1067" s="124">
        <v>382</v>
      </c>
      <c r="O1067" s="124" t="s">
        <v>390</v>
      </c>
      <c r="P1067" s="124"/>
      <c r="Q1067" s="121" t="s">
        <v>391</v>
      </c>
      <c r="R1067" s="121"/>
    </row>
    <row r="1068" spans="1:18" x14ac:dyDescent="0.2">
      <c r="A1068" s="121">
        <v>51</v>
      </c>
      <c r="B1068" s="121">
        <v>117</v>
      </c>
      <c r="C1068" s="121" t="s">
        <v>238</v>
      </c>
      <c r="D1068" s="121">
        <v>117</v>
      </c>
      <c r="E1068" s="121" t="s">
        <v>375</v>
      </c>
      <c r="F1068" s="121" t="s">
        <v>376</v>
      </c>
      <c r="G1068" s="121">
        <v>1239</v>
      </c>
      <c r="H1068" s="121">
        <v>0</v>
      </c>
      <c r="I1068" s="121" t="s">
        <v>1029</v>
      </c>
      <c r="J1068" s="121">
        <v>7323</v>
      </c>
      <c r="K1068" s="121" t="s">
        <v>569</v>
      </c>
      <c r="L1068" s="121" t="s">
        <v>570</v>
      </c>
      <c r="M1068" s="121" t="s">
        <v>571</v>
      </c>
      <c r="N1068" s="124" t="s">
        <v>550</v>
      </c>
      <c r="O1068" s="124" t="s">
        <v>561</v>
      </c>
      <c r="P1068" s="124"/>
      <c r="Q1068" s="121" t="s">
        <v>391</v>
      </c>
      <c r="R1068" s="121"/>
    </row>
    <row r="1069" spans="1:18" x14ac:dyDescent="0.2">
      <c r="A1069" s="121">
        <v>51</v>
      </c>
      <c r="B1069" s="121">
        <v>117</v>
      </c>
      <c r="C1069" s="121" t="s">
        <v>238</v>
      </c>
      <c r="D1069" s="121">
        <v>117</v>
      </c>
      <c r="E1069" s="121" t="s">
        <v>375</v>
      </c>
      <c r="F1069" s="121" t="s">
        <v>376</v>
      </c>
      <c r="G1069" s="121">
        <v>1239</v>
      </c>
      <c r="H1069" s="121">
        <v>0</v>
      </c>
      <c r="I1069" s="121" t="s">
        <v>1029</v>
      </c>
      <c r="J1069" s="121">
        <v>7324</v>
      </c>
      <c r="K1069" s="121" t="s">
        <v>1032</v>
      </c>
      <c r="L1069" s="121" t="s">
        <v>548</v>
      </c>
      <c r="M1069" s="121" t="s">
        <v>590</v>
      </c>
      <c r="N1069" s="124">
        <v>126</v>
      </c>
      <c r="O1069" s="124" t="s">
        <v>548</v>
      </c>
      <c r="P1069" s="124"/>
      <c r="Q1069" s="121" t="s">
        <v>391</v>
      </c>
      <c r="R1069" s="121"/>
    </row>
    <row r="1070" spans="1:18" x14ac:dyDescent="0.2">
      <c r="A1070" s="121">
        <v>51</v>
      </c>
      <c r="B1070" s="121">
        <v>117</v>
      </c>
      <c r="C1070" s="121" t="s">
        <v>238</v>
      </c>
      <c r="D1070" s="121">
        <v>117</v>
      </c>
      <c r="E1070" s="121" t="s">
        <v>375</v>
      </c>
      <c r="F1070" s="121" t="s">
        <v>376</v>
      </c>
      <c r="G1070" s="121">
        <v>1239</v>
      </c>
      <c r="H1070" s="121">
        <v>0</v>
      </c>
      <c r="I1070" s="121" t="s">
        <v>1029</v>
      </c>
      <c r="J1070" s="121">
        <v>7325</v>
      </c>
      <c r="K1070" s="121" t="s">
        <v>644</v>
      </c>
      <c r="L1070" s="121" t="s">
        <v>1033</v>
      </c>
      <c r="M1070" s="121" t="s">
        <v>549</v>
      </c>
      <c r="N1070" s="124">
        <v>886</v>
      </c>
      <c r="O1070" s="124" t="s">
        <v>548</v>
      </c>
      <c r="P1070" s="124"/>
      <c r="Q1070" s="121" t="s">
        <v>391</v>
      </c>
      <c r="R1070" s="121"/>
    </row>
    <row r="1071" spans="1:18" x14ac:dyDescent="0.2">
      <c r="A1071" s="121">
        <v>51</v>
      </c>
      <c r="B1071" s="121">
        <v>117</v>
      </c>
      <c r="C1071" s="121" t="s">
        <v>238</v>
      </c>
      <c r="D1071" s="121">
        <v>117</v>
      </c>
      <c r="E1071" s="121" t="s">
        <v>375</v>
      </c>
      <c r="F1071" s="121" t="s">
        <v>376</v>
      </c>
      <c r="G1071" s="121">
        <v>1239</v>
      </c>
      <c r="H1071" s="121">
        <v>0</v>
      </c>
      <c r="I1071" s="121" t="s">
        <v>1029</v>
      </c>
      <c r="J1071" s="121">
        <v>7326</v>
      </c>
      <c r="K1071" s="121" t="s">
        <v>644</v>
      </c>
      <c r="L1071" s="121" t="s">
        <v>1034</v>
      </c>
      <c r="M1071" s="121" t="s">
        <v>549</v>
      </c>
      <c r="N1071" s="124">
        <v>283</v>
      </c>
      <c r="O1071" s="124" t="s">
        <v>548</v>
      </c>
      <c r="P1071" s="124"/>
      <c r="Q1071" s="121" t="s">
        <v>391</v>
      </c>
      <c r="R1071" s="121"/>
    </row>
    <row r="1072" spans="1:18" x14ac:dyDescent="0.2">
      <c r="A1072" s="121">
        <v>51</v>
      </c>
      <c r="B1072" s="121">
        <v>117</v>
      </c>
      <c r="C1072" s="121" t="s">
        <v>238</v>
      </c>
      <c r="D1072" s="121">
        <v>117</v>
      </c>
      <c r="E1072" s="121" t="s">
        <v>375</v>
      </c>
      <c r="F1072" s="121" t="s">
        <v>376</v>
      </c>
      <c r="G1072" s="121">
        <v>1239</v>
      </c>
      <c r="H1072" s="121">
        <v>0</v>
      </c>
      <c r="I1072" s="121" t="s">
        <v>1029</v>
      </c>
      <c r="J1072" s="121">
        <v>7327</v>
      </c>
      <c r="K1072" s="121" t="s">
        <v>1035</v>
      </c>
      <c r="L1072" s="121" t="s">
        <v>650</v>
      </c>
      <c r="M1072" s="121" t="s">
        <v>651</v>
      </c>
      <c r="N1072" s="124" t="s">
        <v>550</v>
      </c>
      <c r="O1072" s="124" t="s">
        <v>555</v>
      </c>
      <c r="P1072" s="124"/>
      <c r="Q1072" s="121" t="s">
        <v>391</v>
      </c>
      <c r="R1072" s="121"/>
    </row>
    <row r="1073" spans="1:18" x14ac:dyDescent="0.2">
      <c r="A1073" s="121">
        <v>51</v>
      </c>
      <c r="B1073" s="121">
        <v>117</v>
      </c>
      <c r="C1073" s="121" t="s">
        <v>238</v>
      </c>
      <c r="D1073" s="121">
        <v>117</v>
      </c>
      <c r="E1073" s="121" t="s">
        <v>375</v>
      </c>
      <c r="F1073" s="121" t="s">
        <v>376</v>
      </c>
      <c r="G1073" s="121">
        <v>117</v>
      </c>
      <c r="H1073" s="121">
        <v>1</v>
      </c>
      <c r="I1073" s="121" t="s">
        <v>385</v>
      </c>
      <c r="J1073" s="121">
        <v>7328</v>
      </c>
      <c r="K1073" s="121" t="s">
        <v>554</v>
      </c>
      <c r="L1073" s="121" t="s">
        <v>554</v>
      </c>
      <c r="M1073" s="121" t="s">
        <v>554</v>
      </c>
      <c r="N1073" s="124" t="s">
        <v>550</v>
      </c>
      <c r="O1073" s="124" t="s">
        <v>555</v>
      </c>
      <c r="P1073" s="125"/>
      <c r="Q1073" s="121" t="s">
        <v>391</v>
      </c>
      <c r="R1073" s="121"/>
    </row>
    <row r="1074" spans="1:18" x14ac:dyDescent="0.2">
      <c r="A1074" s="121">
        <v>51</v>
      </c>
      <c r="B1074" s="121">
        <v>117</v>
      </c>
      <c r="C1074" s="121" t="s">
        <v>238</v>
      </c>
      <c r="D1074" s="121">
        <v>117</v>
      </c>
      <c r="E1074" s="121" t="s">
        <v>375</v>
      </c>
      <c r="F1074" s="121" t="s">
        <v>376</v>
      </c>
      <c r="G1074" s="121">
        <v>117</v>
      </c>
      <c r="H1074" s="121">
        <v>1</v>
      </c>
      <c r="I1074" s="121" t="s">
        <v>385</v>
      </c>
      <c r="J1074" s="121">
        <v>7329</v>
      </c>
      <c r="K1074" s="121" t="s">
        <v>572</v>
      </c>
      <c r="L1074" s="121" t="s">
        <v>573</v>
      </c>
      <c r="M1074" s="121" t="s">
        <v>573</v>
      </c>
      <c r="N1074" s="124">
        <v>932</v>
      </c>
      <c r="O1074" s="124" t="s">
        <v>417</v>
      </c>
      <c r="P1074" s="125"/>
      <c r="Q1074" s="121" t="s">
        <v>391</v>
      </c>
      <c r="R1074" s="121"/>
    </row>
    <row r="1075" spans="1:18" x14ac:dyDescent="0.2">
      <c r="A1075" s="121">
        <v>51</v>
      </c>
      <c r="B1075" s="121">
        <v>117</v>
      </c>
      <c r="C1075" s="121" t="s">
        <v>238</v>
      </c>
      <c r="D1075" s="121">
        <v>117</v>
      </c>
      <c r="E1075" s="121" t="s">
        <v>375</v>
      </c>
      <c r="F1075" s="121" t="s">
        <v>376</v>
      </c>
      <c r="G1075" s="121">
        <v>117</v>
      </c>
      <c r="H1075" s="121">
        <v>1</v>
      </c>
      <c r="I1075" s="121" t="s">
        <v>385</v>
      </c>
      <c r="J1075" s="121">
        <v>7330</v>
      </c>
      <c r="K1075" s="121" t="s">
        <v>547</v>
      </c>
      <c r="L1075" s="121" t="s">
        <v>1036</v>
      </c>
      <c r="M1075" s="121" t="s">
        <v>590</v>
      </c>
      <c r="N1075" s="124">
        <v>553</v>
      </c>
      <c r="O1075" s="124" t="s">
        <v>548</v>
      </c>
      <c r="P1075" s="125"/>
      <c r="Q1075" s="121" t="s">
        <v>391</v>
      </c>
      <c r="R1075" s="121"/>
    </row>
    <row r="1076" spans="1:18" x14ac:dyDescent="0.2">
      <c r="A1076" s="121">
        <v>51</v>
      </c>
      <c r="B1076" s="121">
        <v>117</v>
      </c>
      <c r="C1076" s="121" t="s">
        <v>238</v>
      </c>
      <c r="D1076" s="121">
        <v>117</v>
      </c>
      <c r="E1076" s="121" t="s">
        <v>375</v>
      </c>
      <c r="F1076" s="121" t="s">
        <v>376</v>
      </c>
      <c r="G1076" s="121">
        <v>117</v>
      </c>
      <c r="H1076" s="121">
        <v>1</v>
      </c>
      <c r="I1076" s="121" t="s">
        <v>385</v>
      </c>
      <c r="J1076" s="121">
        <v>7331</v>
      </c>
      <c r="K1076" s="121" t="s">
        <v>1037</v>
      </c>
      <c r="L1076" s="121" t="s">
        <v>670</v>
      </c>
      <c r="M1076" s="121" t="s">
        <v>590</v>
      </c>
      <c r="N1076" s="124">
        <v>317</v>
      </c>
      <c r="O1076" s="124" t="s">
        <v>548</v>
      </c>
      <c r="P1076" s="125"/>
      <c r="Q1076" s="121" t="s">
        <v>391</v>
      </c>
      <c r="R1076" s="121"/>
    </row>
    <row r="1077" spans="1:18" x14ac:dyDescent="0.2">
      <c r="A1077" s="121">
        <v>51</v>
      </c>
      <c r="B1077" s="121">
        <v>117</v>
      </c>
      <c r="C1077" s="121" t="s">
        <v>238</v>
      </c>
      <c r="D1077" s="121">
        <v>117</v>
      </c>
      <c r="E1077" s="121" t="s">
        <v>375</v>
      </c>
      <c r="F1077" s="121" t="s">
        <v>376</v>
      </c>
      <c r="G1077" s="121">
        <v>117</v>
      </c>
      <c r="H1077" s="121">
        <v>1</v>
      </c>
      <c r="I1077" s="121" t="s">
        <v>385</v>
      </c>
      <c r="J1077" s="121">
        <v>7332</v>
      </c>
      <c r="K1077" s="121" t="s">
        <v>1038</v>
      </c>
      <c r="L1077" s="121" t="s">
        <v>553</v>
      </c>
      <c r="M1077" s="121" t="s">
        <v>509</v>
      </c>
      <c r="N1077" s="124">
        <v>452</v>
      </c>
      <c r="O1077" s="124" t="s">
        <v>411</v>
      </c>
      <c r="P1077" s="125"/>
      <c r="Q1077" s="121" t="s">
        <v>391</v>
      </c>
      <c r="R1077" s="121"/>
    </row>
    <row r="1078" spans="1:18" x14ac:dyDescent="0.2">
      <c r="A1078" s="121">
        <v>51</v>
      </c>
      <c r="B1078" s="121">
        <v>117</v>
      </c>
      <c r="C1078" s="121" t="s">
        <v>238</v>
      </c>
      <c r="D1078" s="121">
        <v>117</v>
      </c>
      <c r="E1078" s="121" t="s">
        <v>375</v>
      </c>
      <c r="F1078" s="121" t="s">
        <v>376</v>
      </c>
      <c r="G1078" s="121">
        <v>117</v>
      </c>
      <c r="H1078" s="121">
        <v>1</v>
      </c>
      <c r="I1078" s="121" t="s">
        <v>385</v>
      </c>
      <c r="J1078" s="121">
        <v>7333</v>
      </c>
      <c r="K1078" s="121" t="s">
        <v>1039</v>
      </c>
      <c r="L1078" s="121" t="s">
        <v>593</v>
      </c>
      <c r="M1078" s="121" t="s">
        <v>410</v>
      </c>
      <c r="N1078" s="124">
        <v>213</v>
      </c>
      <c r="O1078" s="124" t="s">
        <v>411</v>
      </c>
      <c r="P1078" s="125"/>
      <c r="Q1078" s="121" t="s">
        <v>391</v>
      </c>
      <c r="R1078" s="121"/>
    </row>
    <row r="1079" spans="1:18" x14ac:dyDescent="0.2">
      <c r="A1079" s="121">
        <v>51</v>
      </c>
      <c r="B1079" s="121">
        <v>117</v>
      </c>
      <c r="C1079" s="121" t="s">
        <v>238</v>
      </c>
      <c r="D1079" s="121">
        <v>117</v>
      </c>
      <c r="E1079" s="121" t="s">
        <v>375</v>
      </c>
      <c r="F1079" s="121" t="s">
        <v>376</v>
      </c>
      <c r="G1079" s="121">
        <v>117</v>
      </c>
      <c r="H1079" s="121">
        <v>1</v>
      </c>
      <c r="I1079" s="121" t="s">
        <v>385</v>
      </c>
      <c r="J1079" s="121">
        <v>7334</v>
      </c>
      <c r="K1079" s="121">
        <v>7</v>
      </c>
      <c r="L1079" s="121" t="s">
        <v>570</v>
      </c>
      <c r="M1079" s="121" t="s">
        <v>571</v>
      </c>
      <c r="N1079" s="124" t="s">
        <v>550</v>
      </c>
      <c r="O1079" s="124" t="s">
        <v>561</v>
      </c>
      <c r="P1079" s="125"/>
      <c r="Q1079" s="121" t="s">
        <v>391</v>
      </c>
      <c r="R1079" s="121"/>
    </row>
    <row r="1080" spans="1:18" x14ac:dyDescent="0.2">
      <c r="A1080" s="121">
        <v>51</v>
      </c>
      <c r="B1080" s="121">
        <v>117</v>
      </c>
      <c r="C1080" s="121" t="s">
        <v>238</v>
      </c>
      <c r="D1080" s="121">
        <v>117</v>
      </c>
      <c r="E1080" s="121" t="s">
        <v>375</v>
      </c>
      <c r="F1080" s="121" t="s">
        <v>376</v>
      </c>
      <c r="G1080" s="121">
        <v>117</v>
      </c>
      <c r="H1080" s="121">
        <v>1</v>
      </c>
      <c r="I1080" s="121" t="s">
        <v>385</v>
      </c>
      <c r="J1080" s="121">
        <v>7335</v>
      </c>
      <c r="K1080" s="121" t="s">
        <v>532</v>
      </c>
      <c r="L1080" s="121" t="s">
        <v>1040</v>
      </c>
      <c r="M1080" s="121" t="s">
        <v>413</v>
      </c>
      <c r="N1080" s="124">
        <v>138</v>
      </c>
      <c r="O1080" s="124" t="s">
        <v>411</v>
      </c>
      <c r="P1080" s="125"/>
      <c r="Q1080" s="121" t="s">
        <v>391</v>
      </c>
      <c r="R1080" s="121"/>
    </row>
    <row r="1081" spans="1:18" x14ac:dyDescent="0.2">
      <c r="A1081" s="121">
        <v>51</v>
      </c>
      <c r="B1081" s="121">
        <v>117</v>
      </c>
      <c r="C1081" s="121" t="s">
        <v>238</v>
      </c>
      <c r="D1081" s="121">
        <v>117</v>
      </c>
      <c r="E1081" s="121" t="s">
        <v>375</v>
      </c>
      <c r="F1081" s="121" t="s">
        <v>376</v>
      </c>
      <c r="G1081" s="121">
        <v>117</v>
      </c>
      <c r="H1081" s="121">
        <v>1</v>
      </c>
      <c r="I1081" s="121" t="s">
        <v>385</v>
      </c>
      <c r="J1081" s="121">
        <v>7336</v>
      </c>
      <c r="K1081" s="121" t="s">
        <v>532</v>
      </c>
      <c r="L1081" s="121" t="s">
        <v>578</v>
      </c>
      <c r="M1081" s="121" t="s">
        <v>413</v>
      </c>
      <c r="N1081" s="124">
        <v>327</v>
      </c>
      <c r="O1081" s="124" t="s">
        <v>411</v>
      </c>
      <c r="P1081" s="124"/>
      <c r="Q1081" s="121" t="s">
        <v>391</v>
      </c>
      <c r="R1081" s="121"/>
    </row>
    <row r="1082" spans="1:18" x14ac:dyDescent="0.2">
      <c r="A1082" s="121">
        <v>51</v>
      </c>
      <c r="B1082" s="121">
        <v>117</v>
      </c>
      <c r="C1082" s="121" t="s">
        <v>238</v>
      </c>
      <c r="D1082" s="121">
        <v>117</v>
      </c>
      <c r="E1082" s="121" t="s">
        <v>375</v>
      </c>
      <c r="F1082" s="121" t="s">
        <v>376</v>
      </c>
      <c r="G1082" s="121">
        <v>117</v>
      </c>
      <c r="H1082" s="121">
        <v>1</v>
      </c>
      <c r="I1082" s="121" t="s">
        <v>385</v>
      </c>
      <c r="J1082" s="121">
        <v>7337</v>
      </c>
      <c r="K1082" s="121" t="s">
        <v>669</v>
      </c>
      <c r="L1082" s="121" t="s">
        <v>580</v>
      </c>
      <c r="M1082" s="121" t="s">
        <v>585</v>
      </c>
      <c r="N1082" s="124">
        <v>233</v>
      </c>
      <c r="O1082" s="124" t="s">
        <v>411</v>
      </c>
      <c r="P1082" s="124"/>
      <c r="Q1082" s="121" t="s">
        <v>391</v>
      </c>
      <c r="R1082" s="121"/>
    </row>
    <row r="1083" spans="1:18" x14ac:dyDescent="0.2">
      <c r="A1083" s="121">
        <v>51</v>
      </c>
      <c r="B1083" s="121">
        <v>117</v>
      </c>
      <c r="C1083" s="121" t="s">
        <v>238</v>
      </c>
      <c r="D1083" s="121">
        <v>117</v>
      </c>
      <c r="E1083" s="121" t="s">
        <v>375</v>
      </c>
      <c r="F1083" s="121" t="s">
        <v>376</v>
      </c>
      <c r="G1083" s="121">
        <v>117</v>
      </c>
      <c r="H1083" s="121">
        <v>1</v>
      </c>
      <c r="I1083" s="121" t="s">
        <v>385</v>
      </c>
      <c r="J1083" s="121">
        <v>7338</v>
      </c>
      <c r="K1083" s="121" t="s">
        <v>332</v>
      </c>
      <c r="L1083" s="121" t="s">
        <v>837</v>
      </c>
      <c r="M1083" s="121" t="s">
        <v>838</v>
      </c>
      <c r="N1083" s="124">
        <v>256</v>
      </c>
      <c r="O1083" s="124" t="s">
        <v>411</v>
      </c>
      <c r="P1083" s="124"/>
      <c r="Q1083" s="121" t="s">
        <v>391</v>
      </c>
      <c r="R1083" s="121"/>
    </row>
    <row r="1084" spans="1:18" x14ac:dyDescent="0.2">
      <c r="A1084" s="121">
        <v>51</v>
      </c>
      <c r="B1084" s="121">
        <v>117</v>
      </c>
      <c r="C1084" s="121" t="s">
        <v>238</v>
      </c>
      <c r="D1084" s="121">
        <v>117</v>
      </c>
      <c r="E1084" s="121" t="s">
        <v>375</v>
      </c>
      <c r="F1084" s="121" t="s">
        <v>376</v>
      </c>
      <c r="G1084" s="121">
        <v>117</v>
      </c>
      <c r="H1084" s="121">
        <v>1</v>
      </c>
      <c r="I1084" s="121" t="s">
        <v>385</v>
      </c>
      <c r="J1084" s="121">
        <v>7339</v>
      </c>
      <c r="K1084" s="121" t="s">
        <v>547</v>
      </c>
      <c r="L1084" s="121" t="s">
        <v>1041</v>
      </c>
      <c r="M1084" s="121" t="s">
        <v>549</v>
      </c>
      <c r="N1084" s="124">
        <v>114</v>
      </c>
      <c r="O1084" s="124" t="s">
        <v>548</v>
      </c>
      <c r="P1084" s="124"/>
      <c r="Q1084" s="121" t="s">
        <v>391</v>
      </c>
      <c r="R1084" s="121"/>
    </row>
    <row r="1085" spans="1:18" x14ac:dyDescent="0.2">
      <c r="A1085" s="121">
        <v>51</v>
      </c>
      <c r="B1085" s="121">
        <v>117</v>
      </c>
      <c r="C1085" s="121" t="s">
        <v>238</v>
      </c>
      <c r="D1085" s="121">
        <v>117</v>
      </c>
      <c r="E1085" s="121" t="s">
        <v>375</v>
      </c>
      <c r="F1085" s="121" t="s">
        <v>376</v>
      </c>
      <c r="G1085" s="121">
        <v>117</v>
      </c>
      <c r="H1085" s="121">
        <v>1</v>
      </c>
      <c r="I1085" s="121" t="s">
        <v>385</v>
      </c>
      <c r="J1085" s="121">
        <v>7340</v>
      </c>
      <c r="K1085" s="121" t="s">
        <v>547</v>
      </c>
      <c r="L1085" s="121" t="s">
        <v>548</v>
      </c>
      <c r="M1085" s="121" t="s">
        <v>590</v>
      </c>
      <c r="N1085" s="124">
        <v>36</v>
      </c>
      <c r="O1085" s="124" t="s">
        <v>548</v>
      </c>
      <c r="P1085" s="124"/>
      <c r="Q1085" s="121" t="s">
        <v>391</v>
      </c>
      <c r="R1085" s="121"/>
    </row>
    <row r="1086" spans="1:18" x14ac:dyDescent="0.2">
      <c r="A1086" s="121">
        <v>51</v>
      </c>
      <c r="B1086" s="121">
        <v>117</v>
      </c>
      <c r="C1086" s="121" t="s">
        <v>238</v>
      </c>
      <c r="D1086" s="121">
        <v>117</v>
      </c>
      <c r="E1086" s="121" t="s">
        <v>375</v>
      </c>
      <c r="F1086" s="121" t="s">
        <v>376</v>
      </c>
      <c r="G1086" s="121">
        <v>117</v>
      </c>
      <c r="H1086" s="121">
        <v>1</v>
      </c>
      <c r="I1086" s="121" t="s">
        <v>385</v>
      </c>
      <c r="J1086" s="121">
        <v>7341</v>
      </c>
      <c r="K1086" s="121" t="s">
        <v>547</v>
      </c>
      <c r="L1086" s="121" t="s">
        <v>548</v>
      </c>
      <c r="M1086" s="121" t="s">
        <v>590</v>
      </c>
      <c r="N1086" s="124">
        <v>18</v>
      </c>
      <c r="O1086" s="124" t="s">
        <v>548</v>
      </c>
      <c r="P1086" s="124"/>
      <c r="Q1086" s="121" t="s">
        <v>391</v>
      </c>
      <c r="R1086" s="121"/>
    </row>
    <row r="1087" spans="1:18" x14ac:dyDescent="0.2">
      <c r="A1087" s="121">
        <v>51</v>
      </c>
      <c r="B1087" s="121">
        <v>117</v>
      </c>
      <c r="C1087" s="121" t="s">
        <v>238</v>
      </c>
      <c r="D1087" s="121">
        <v>117</v>
      </c>
      <c r="E1087" s="121" t="s">
        <v>375</v>
      </c>
      <c r="F1087" s="121" t="s">
        <v>376</v>
      </c>
      <c r="G1087" s="121">
        <v>117</v>
      </c>
      <c r="H1087" s="121">
        <v>1</v>
      </c>
      <c r="I1087" s="121" t="s">
        <v>385</v>
      </c>
      <c r="J1087" s="121">
        <v>7342</v>
      </c>
      <c r="K1087" s="121" t="s">
        <v>547</v>
      </c>
      <c r="L1087" s="121" t="s">
        <v>548</v>
      </c>
      <c r="M1087" s="121" t="s">
        <v>590</v>
      </c>
      <c r="N1087" s="124">
        <v>21</v>
      </c>
      <c r="O1087" s="124" t="s">
        <v>548</v>
      </c>
      <c r="P1087" s="124"/>
      <c r="Q1087" s="121" t="s">
        <v>391</v>
      </c>
      <c r="R1087" s="121"/>
    </row>
    <row r="1088" spans="1:18" x14ac:dyDescent="0.2">
      <c r="A1088" s="121">
        <v>51</v>
      </c>
      <c r="B1088" s="121">
        <v>117</v>
      </c>
      <c r="C1088" s="121" t="s">
        <v>238</v>
      </c>
      <c r="D1088" s="121">
        <v>117</v>
      </c>
      <c r="E1088" s="121" t="s">
        <v>375</v>
      </c>
      <c r="F1088" s="121" t="s">
        <v>376</v>
      </c>
      <c r="G1088" s="121">
        <v>117</v>
      </c>
      <c r="H1088" s="121">
        <v>1</v>
      </c>
      <c r="I1088" s="121" t="s">
        <v>385</v>
      </c>
      <c r="J1088" s="121">
        <v>7343</v>
      </c>
      <c r="K1088" s="121" t="s">
        <v>644</v>
      </c>
      <c r="L1088" s="121" t="s">
        <v>645</v>
      </c>
      <c r="M1088" s="121" t="s">
        <v>549</v>
      </c>
      <c r="N1088" s="124">
        <v>91</v>
      </c>
      <c r="O1088" s="124" t="s">
        <v>548</v>
      </c>
      <c r="P1088" s="124"/>
      <c r="Q1088" s="121" t="s">
        <v>391</v>
      </c>
      <c r="R1088" s="121"/>
    </row>
    <row r="1089" spans="1:18" x14ac:dyDescent="0.2">
      <c r="A1089" s="121">
        <v>51</v>
      </c>
      <c r="B1089" s="121">
        <v>117</v>
      </c>
      <c r="C1089" s="121" t="s">
        <v>238</v>
      </c>
      <c r="D1089" s="121">
        <v>117</v>
      </c>
      <c r="E1089" s="121" t="s">
        <v>375</v>
      </c>
      <c r="F1089" s="121" t="s">
        <v>376</v>
      </c>
      <c r="G1089" s="121">
        <v>117</v>
      </c>
      <c r="H1089" s="121">
        <v>1</v>
      </c>
      <c r="I1089" s="121" t="s">
        <v>385</v>
      </c>
      <c r="J1089" s="121">
        <v>7344</v>
      </c>
      <c r="K1089" s="121" t="s">
        <v>1042</v>
      </c>
      <c r="L1089" s="121" t="s">
        <v>1043</v>
      </c>
      <c r="M1089" s="121" t="s">
        <v>754</v>
      </c>
      <c r="N1089" s="124">
        <v>210</v>
      </c>
      <c r="O1089" s="124" t="s">
        <v>442</v>
      </c>
      <c r="P1089" s="124"/>
      <c r="Q1089" s="121" t="s">
        <v>391</v>
      </c>
      <c r="R1089" s="121"/>
    </row>
    <row r="1090" spans="1:18" x14ac:dyDescent="0.2">
      <c r="A1090" s="121">
        <v>51</v>
      </c>
      <c r="B1090" s="121">
        <v>117</v>
      </c>
      <c r="C1090" s="121" t="s">
        <v>238</v>
      </c>
      <c r="D1090" s="121">
        <v>117</v>
      </c>
      <c r="E1090" s="121" t="s">
        <v>375</v>
      </c>
      <c r="F1090" s="121" t="s">
        <v>376</v>
      </c>
      <c r="G1090" s="121">
        <v>117</v>
      </c>
      <c r="H1090" s="121">
        <v>1</v>
      </c>
      <c r="I1090" s="121" t="s">
        <v>385</v>
      </c>
      <c r="J1090" s="121">
        <v>7345</v>
      </c>
      <c r="K1090" s="121" t="s">
        <v>547</v>
      </c>
      <c r="L1090" s="121" t="s">
        <v>548</v>
      </c>
      <c r="M1090" s="121" t="s">
        <v>590</v>
      </c>
      <c r="N1090" s="124" t="s">
        <v>550</v>
      </c>
      <c r="O1090" s="124" t="s">
        <v>548</v>
      </c>
      <c r="P1090" s="124"/>
      <c r="Q1090" s="121" t="s">
        <v>391</v>
      </c>
      <c r="R1090" s="121"/>
    </row>
    <row r="1091" spans="1:18" x14ac:dyDescent="0.2">
      <c r="A1091" s="121">
        <v>51</v>
      </c>
      <c r="B1091" s="121">
        <v>117</v>
      </c>
      <c r="C1091" s="121" t="s">
        <v>238</v>
      </c>
      <c r="D1091" s="121">
        <v>117</v>
      </c>
      <c r="E1091" s="121" t="s">
        <v>375</v>
      </c>
      <c r="F1091" s="121" t="s">
        <v>376</v>
      </c>
      <c r="G1091" s="121">
        <v>117</v>
      </c>
      <c r="H1091" s="121">
        <v>1</v>
      </c>
      <c r="I1091" s="121" t="s">
        <v>385</v>
      </c>
      <c r="J1091" s="121">
        <v>7346</v>
      </c>
      <c r="K1091" s="121" t="s">
        <v>1044</v>
      </c>
      <c r="L1091" s="121" t="s">
        <v>1045</v>
      </c>
      <c r="M1091" s="121" t="s">
        <v>651</v>
      </c>
      <c r="N1091" s="124">
        <v>54</v>
      </c>
      <c r="O1091" s="124" t="s">
        <v>555</v>
      </c>
      <c r="P1091" s="124"/>
      <c r="Q1091" s="121" t="s">
        <v>391</v>
      </c>
      <c r="R1091" s="121"/>
    </row>
    <row r="1092" spans="1:18" x14ac:dyDescent="0.2">
      <c r="A1092" s="121">
        <v>51</v>
      </c>
      <c r="B1092" s="121">
        <v>117</v>
      </c>
      <c r="C1092" s="121" t="s">
        <v>238</v>
      </c>
      <c r="D1092" s="121">
        <v>117</v>
      </c>
      <c r="E1092" s="121" t="s">
        <v>375</v>
      </c>
      <c r="F1092" s="121" t="s">
        <v>376</v>
      </c>
      <c r="G1092" s="121">
        <v>117</v>
      </c>
      <c r="H1092" s="121">
        <v>1</v>
      </c>
      <c r="I1092" s="121" t="s">
        <v>385</v>
      </c>
      <c r="J1092" s="121">
        <v>7347</v>
      </c>
      <c r="K1092" s="121" t="s">
        <v>1046</v>
      </c>
      <c r="L1092" s="121" t="s">
        <v>592</v>
      </c>
      <c r="M1092" s="121" t="s">
        <v>592</v>
      </c>
      <c r="N1092" s="124" t="s">
        <v>550</v>
      </c>
      <c r="O1092" s="124" t="s">
        <v>555</v>
      </c>
      <c r="P1092" s="124"/>
      <c r="Q1092" s="121" t="s">
        <v>391</v>
      </c>
      <c r="R1092" s="121"/>
    </row>
    <row r="1093" spans="1:18" x14ac:dyDescent="0.2">
      <c r="A1093" s="121">
        <v>51</v>
      </c>
      <c r="B1093" s="121">
        <v>117</v>
      </c>
      <c r="C1093" s="121" t="s">
        <v>238</v>
      </c>
      <c r="D1093" s="121">
        <v>117</v>
      </c>
      <c r="E1093" s="121" t="s">
        <v>375</v>
      </c>
      <c r="F1093" s="121" t="s">
        <v>376</v>
      </c>
      <c r="G1093" s="121">
        <v>117</v>
      </c>
      <c r="H1093" s="121">
        <v>1</v>
      </c>
      <c r="I1093" s="121" t="s">
        <v>385</v>
      </c>
      <c r="J1093" s="121">
        <v>7348</v>
      </c>
      <c r="K1093" s="121" t="s">
        <v>566</v>
      </c>
      <c r="L1093" s="121" t="s">
        <v>647</v>
      </c>
      <c r="M1093" s="121" t="s">
        <v>568</v>
      </c>
      <c r="N1093" s="124" t="s">
        <v>550</v>
      </c>
      <c r="O1093" s="124" t="s">
        <v>561</v>
      </c>
      <c r="P1093" s="124"/>
      <c r="Q1093" s="121" t="s">
        <v>391</v>
      </c>
      <c r="R1093" s="121"/>
    </row>
    <row r="1094" spans="1:18" x14ac:dyDescent="0.2">
      <c r="A1094" s="121">
        <v>51</v>
      </c>
      <c r="B1094" s="121">
        <v>117</v>
      </c>
      <c r="C1094" s="121" t="s">
        <v>238</v>
      </c>
      <c r="D1094" s="121">
        <v>117</v>
      </c>
      <c r="E1094" s="121" t="s">
        <v>375</v>
      </c>
      <c r="F1094" s="121" t="s">
        <v>376</v>
      </c>
      <c r="G1094" s="121">
        <v>117</v>
      </c>
      <c r="H1094" s="121">
        <v>1</v>
      </c>
      <c r="I1094" s="121" t="s">
        <v>385</v>
      </c>
      <c r="J1094" s="121">
        <v>7349</v>
      </c>
      <c r="K1094" s="121" t="s">
        <v>563</v>
      </c>
      <c r="L1094" s="121" t="s">
        <v>646</v>
      </c>
      <c r="M1094" s="121" t="s">
        <v>565</v>
      </c>
      <c r="N1094" s="124" t="s">
        <v>550</v>
      </c>
      <c r="O1094" s="124" t="s">
        <v>561</v>
      </c>
      <c r="P1094" s="124"/>
      <c r="Q1094" s="121" t="s">
        <v>391</v>
      </c>
      <c r="R1094" s="121"/>
    </row>
    <row r="1095" spans="1:18" x14ac:dyDescent="0.2">
      <c r="A1095" s="121">
        <v>51</v>
      </c>
      <c r="B1095" s="121">
        <v>117</v>
      </c>
      <c r="C1095" s="121" t="s">
        <v>238</v>
      </c>
      <c r="D1095" s="121">
        <v>117</v>
      </c>
      <c r="E1095" s="121" t="s">
        <v>375</v>
      </c>
      <c r="F1095" s="121" t="s">
        <v>376</v>
      </c>
      <c r="G1095" s="121">
        <v>117</v>
      </c>
      <c r="H1095" s="121">
        <v>1</v>
      </c>
      <c r="I1095" s="121" t="s">
        <v>385</v>
      </c>
      <c r="J1095" s="121">
        <v>7350</v>
      </c>
      <c r="K1095" s="121" t="s">
        <v>547</v>
      </c>
      <c r="L1095" s="121" t="s">
        <v>548</v>
      </c>
      <c r="M1095" s="121" t="s">
        <v>590</v>
      </c>
      <c r="N1095" s="124">
        <v>40</v>
      </c>
      <c r="O1095" s="124" t="s">
        <v>548</v>
      </c>
      <c r="P1095" s="124"/>
      <c r="Q1095" s="121" t="s">
        <v>391</v>
      </c>
      <c r="R1095" s="121"/>
    </row>
    <row r="1096" spans="1:18" x14ac:dyDescent="0.2">
      <c r="A1096" s="121">
        <v>51</v>
      </c>
      <c r="B1096" s="121">
        <v>117</v>
      </c>
      <c r="C1096" s="121" t="s">
        <v>238</v>
      </c>
      <c r="D1096" s="121">
        <v>117</v>
      </c>
      <c r="E1096" s="121" t="s">
        <v>375</v>
      </c>
      <c r="F1096" s="121" t="s">
        <v>376</v>
      </c>
      <c r="G1096" s="121">
        <v>117</v>
      </c>
      <c r="H1096" s="121">
        <v>1</v>
      </c>
      <c r="I1096" s="121" t="s">
        <v>385</v>
      </c>
      <c r="J1096" s="121">
        <v>7351</v>
      </c>
      <c r="K1096" s="121" t="s">
        <v>569</v>
      </c>
      <c r="L1096" s="121" t="s">
        <v>1047</v>
      </c>
      <c r="M1096" s="121" t="s">
        <v>560</v>
      </c>
      <c r="N1096" s="124" t="s">
        <v>550</v>
      </c>
      <c r="O1096" s="124" t="s">
        <v>561</v>
      </c>
      <c r="P1096" s="124"/>
      <c r="Q1096" s="121" t="s">
        <v>391</v>
      </c>
      <c r="R1096" s="121"/>
    </row>
    <row r="1097" spans="1:18" x14ac:dyDescent="0.2">
      <c r="A1097" s="121">
        <v>51</v>
      </c>
      <c r="B1097" s="121">
        <v>117</v>
      </c>
      <c r="C1097" s="121" t="s">
        <v>238</v>
      </c>
      <c r="D1097" s="121">
        <v>117</v>
      </c>
      <c r="E1097" s="121" t="s">
        <v>375</v>
      </c>
      <c r="F1097" s="121" t="s">
        <v>376</v>
      </c>
      <c r="G1097" s="121">
        <v>117</v>
      </c>
      <c r="H1097" s="121">
        <v>1</v>
      </c>
      <c r="I1097" s="121" t="s">
        <v>385</v>
      </c>
      <c r="J1097" s="121">
        <v>7352</v>
      </c>
      <c r="K1097" s="121" t="s">
        <v>569</v>
      </c>
      <c r="L1097" s="121" t="s">
        <v>1047</v>
      </c>
      <c r="M1097" s="121" t="s">
        <v>560</v>
      </c>
      <c r="N1097" s="124" t="s">
        <v>550</v>
      </c>
      <c r="O1097" s="124" t="s">
        <v>561</v>
      </c>
      <c r="P1097" s="124"/>
      <c r="Q1097" s="121" t="s">
        <v>391</v>
      </c>
      <c r="R1097" s="121"/>
    </row>
    <row r="1098" spans="1:18" x14ac:dyDescent="0.2">
      <c r="A1098" s="121">
        <v>51</v>
      </c>
      <c r="B1098" s="121">
        <v>117</v>
      </c>
      <c r="C1098" s="121" t="s">
        <v>238</v>
      </c>
      <c r="D1098" s="121">
        <v>117</v>
      </c>
      <c r="E1098" s="121" t="s">
        <v>375</v>
      </c>
      <c r="F1098" s="121" t="s">
        <v>376</v>
      </c>
      <c r="G1098" s="121">
        <v>117</v>
      </c>
      <c r="H1098" s="121">
        <v>1</v>
      </c>
      <c r="I1098" s="121" t="s">
        <v>385</v>
      </c>
      <c r="J1098" s="121">
        <v>7353</v>
      </c>
      <c r="K1098" s="121" t="s">
        <v>547</v>
      </c>
      <c r="L1098" s="121" t="s">
        <v>548</v>
      </c>
      <c r="M1098" s="121" t="s">
        <v>590</v>
      </c>
      <c r="N1098" s="124">
        <v>23</v>
      </c>
      <c r="O1098" s="124" t="s">
        <v>548</v>
      </c>
      <c r="P1098" s="124"/>
      <c r="Q1098" s="121" t="s">
        <v>391</v>
      </c>
      <c r="R1098" s="121"/>
    </row>
    <row r="1099" spans="1:18" x14ac:dyDescent="0.2">
      <c r="A1099" s="121">
        <v>51</v>
      </c>
      <c r="B1099" s="121">
        <v>117</v>
      </c>
      <c r="C1099" s="121" t="s">
        <v>238</v>
      </c>
      <c r="D1099" s="121">
        <v>117</v>
      </c>
      <c r="E1099" s="121" t="s">
        <v>375</v>
      </c>
      <c r="F1099" s="121" t="s">
        <v>376</v>
      </c>
      <c r="G1099" s="121">
        <v>117</v>
      </c>
      <c r="H1099" s="121">
        <v>1</v>
      </c>
      <c r="I1099" s="121" t="s">
        <v>385</v>
      </c>
      <c r="J1099" s="121">
        <v>7354</v>
      </c>
      <c r="K1099" s="121" t="s">
        <v>569</v>
      </c>
      <c r="L1099" s="121" t="s">
        <v>570</v>
      </c>
      <c r="M1099" s="121" t="s">
        <v>560</v>
      </c>
      <c r="N1099" s="124" t="s">
        <v>550</v>
      </c>
      <c r="O1099" s="124" t="s">
        <v>561</v>
      </c>
      <c r="P1099" s="124"/>
      <c r="Q1099" s="121" t="s">
        <v>391</v>
      </c>
      <c r="R1099" s="121"/>
    </row>
    <row r="1100" spans="1:18" x14ac:dyDescent="0.2">
      <c r="A1100" s="121">
        <v>51</v>
      </c>
      <c r="B1100" s="121">
        <v>117</v>
      </c>
      <c r="C1100" s="121" t="s">
        <v>238</v>
      </c>
      <c r="D1100" s="121">
        <v>117</v>
      </c>
      <c r="E1100" s="121" t="s">
        <v>375</v>
      </c>
      <c r="F1100" s="121" t="s">
        <v>376</v>
      </c>
      <c r="G1100" s="121">
        <v>117</v>
      </c>
      <c r="H1100" s="121">
        <v>1</v>
      </c>
      <c r="I1100" s="121" t="s">
        <v>385</v>
      </c>
      <c r="J1100" s="121">
        <v>7355</v>
      </c>
      <c r="K1100" s="121" t="s">
        <v>532</v>
      </c>
      <c r="L1100" s="121" t="s">
        <v>578</v>
      </c>
      <c r="M1100" s="121" t="s">
        <v>413</v>
      </c>
      <c r="N1100" s="124">
        <v>177</v>
      </c>
      <c r="O1100" s="124" t="s">
        <v>411</v>
      </c>
      <c r="P1100" s="124"/>
      <c r="Q1100" s="121" t="s">
        <v>391</v>
      </c>
      <c r="R1100" s="121"/>
    </row>
    <row r="1101" spans="1:18" x14ac:dyDescent="0.2">
      <c r="A1101" s="121">
        <v>51</v>
      </c>
      <c r="B1101" s="121">
        <v>117</v>
      </c>
      <c r="C1101" s="121" t="s">
        <v>238</v>
      </c>
      <c r="D1101" s="121">
        <v>117</v>
      </c>
      <c r="E1101" s="121" t="s">
        <v>375</v>
      </c>
      <c r="F1101" s="121" t="s">
        <v>376</v>
      </c>
      <c r="G1101" s="121">
        <v>117</v>
      </c>
      <c r="H1101" s="121">
        <v>1</v>
      </c>
      <c r="I1101" s="121" t="s">
        <v>385</v>
      </c>
      <c r="J1101" s="121">
        <v>7356</v>
      </c>
      <c r="K1101" s="121" t="s">
        <v>569</v>
      </c>
      <c r="L1101" s="121" t="s">
        <v>561</v>
      </c>
      <c r="M1101" s="121" t="s">
        <v>560</v>
      </c>
      <c r="N1101" s="124" t="s">
        <v>550</v>
      </c>
      <c r="O1101" s="124" t="s">
        <v>561</v>
      </c>
      <c r="P1101" s="124"/>
      <c r="Q1101" s="121" t="s">
        <v>391</v>
      </c>
      <c r="R1101" s="121"/>
    </row>
    <row r="1102" spans="1:18" x14ac:dyDescent="0.2">
      <c r="A1102" s="121">
        <v>51</v>
      </c>
      <c r="B1102" s="121">
        <v>117</v>
      </c>
      <c r="C1102" s="121" t="s">
        <v>238</v>
      </c>
      <c r="D1102" s="121">
        <v>117</v>
      </c>
      <c r="E1102" s="121" t="s">
        <v>375</v>
      </c>
      <c r="F1102" s="121" t="s">
        <v>376</v>
      </c>
      <c r="G1102" s="121">
        <v>117</v>
      </c>
      <c r="H1102" s="121">
        <v>1</v>
      </c>
      <c r="I1102" s="121" t="s">
        <v>385</v>
      </c>
      <c r="J1102" s="121">
        <v>7357</v>
      </c>
      <c r="K1102" s="121" t="s">
        <v>569</v>
      </c>
      <c r="L1102" s="121" t="s">
        <v>561</v>
      </c>
      <c r="M1102" s="121" t="s">
        <v>560</v>
      </c>
      <c r="N1102" s="124" t="s">
        <v>550</v>
      </c>
      <c r="O1102" s="124" t="s">
        <v>561</v>
      </c>
      <c r="P1102" s="124"/>
      <c r="Q1102" s="121" t="s">
        <v>391</v>
      </c>
      <c r="R1102" s="121"/>
    </row>
    <row r="1103" spans="1:18" x14ac:dyDescent="0.2">
      <c r="A1103" s="121">
        <v>51</v>
      </c>
      <c r="B1103" s="121">
        <v>117</v>
      </c>
      <c r="C1103" s="121" t="s">
        <v>238</v>
      </c>
      <c r="D1103" s="121">
        <v>117</v>
      </c>
      <c r="E1103" s="121" t="s">
        <v>375</v>
      </c>
      <c r="F1103" s="121" t="s">
        <v>376</v>
      </c>
      <c r="G1103" s="121">
        <v>117</v>
      </c>
      <c r="H1103" s="121">
        <v>1</v>
      </c>
      <c r="I1103" s="121" t="s">
        <v>385</v>
      </c>
      <c r="J1103" s="121">
        <v>7358</v>
      </c>
      <c r="K1103" s="121" t="s">
        <v>547</v>
      </c>
      <c r="L1103" s="121" t="s">
        <v>1041</v>
      </c>
      <c r="M1103" s="121" t="s">
        <v>549</v>
      </c>
      <c r="N1103" s="124">
        <v>96</v>
      </c>
      <c r="O1103" s="124" t="s">
        <v>548</v>
      </c>
      <c r="P1103" s="124"/>
      <c r="Q1103" s="121" t="s">
        <v>391</v>
      </c>
      <c r="R1103" s="121"/>
    </row>
    <row r="1104" spans="1:18" x14ac:dyDescent="0.2">
      <c r="A1104" s="121">
        <v>51</v>
      </c>
      <c r="B1104" s="121">
        <v>117</v>
      </c>
      <c r="C1104" s="121" t="s">
        <v>238</v>
      </c>
      <c r="D1104" s="121">
        <v>117</v>
      </c>
      <c r="E1104" s="121" t="s">
        <v>375</v>
      </c>
      <c r="F1104" s="121" t="s">
        <v>376</v>
      </c>
      <c r="G1104" s="121">
        <v>117</v>
      </c>
      <c r="H1104" s="121">
        <v>1</v>
      </c>
      <c r="I1104" s="121" t="s">
        <v>385</v>
      </c>
      <c r="J1104" s="121">
        <v>7359</v>
      </c>
      <c r="K1104" s="121" t="s">
        <v>547</v>
      </c>
      <c r="L1104" s="121" t="s">
        <v>548</v>
      </c>
      <c r="M1104" s="121" t="s">
        <v>549</v>
      </c>
      <c r="N1104" s="124">
        <v>21</v>
      </c>
      <c r="O1104" s="124" t="s">
        <v>548</v>
      </c>
      <c r="P1104" s="124"/>
      <c r="Q1104" s="121" t="s">
        <v>391</v>
      </c>
      <c r="R1104" s="121"/>
    </row>
    <row r="1105" spans="1:18" x14ac:dyDescent="0.2">
      <c r="A1105" s="121">
        <v>51</v>
      </c>
      <c r="B1105" s="121">
        <v>117</v>
      </c>
      <c r="C1105" s="121" t="s">
        <v>238</v>
      </c>
      <c r="D1105" s="121">
        <v>117</v>
      </c>
      <c r="E1105" s="121" t="s">
        <v>375</v>
      </c>
      <c r="F1105" s="121" t="s">
        <v>376</v>
      </c>
      <c r="G1105" s="121">
        <v>117</v>
      </c>
      <c r="H1105" s="121">
        <v>1</v>
      </c>
      <c r="I1105" s="121" t="s">
        <v>385</v>
      </c>
      <c r="J1105" s="121">
        <v>7360</v>
      </c>
      <c r="K1105" s="121" t="s">
        <v>547</v>
      </c>
      <c r="L1105" s="121" t="s">
        <v>548</v>
      </c>
      <c r="M1105" s="121" t="s">
        <v>590</v>
      </c>
      <c r="N1105" s="124">
        <v>263</v>
      </c>
      <c r="O1105" s="124" t="s">
        <v>548</v>
      </c>
      <c r="P1105" s="124"/>
      <c r="Q1105" s="121" t="s">
        <v>391</v>
      </c>
      <c r="R1105" s="121"/>
    </row>
    <row r="1106" spans="1:18" x14ac:dyDescent="0.2">
      <c r="A1106" s="121">
        <v>51</v>
      </c>
      <c r="B1106" s="121">
        <v>117</v>
      </c>
      <c r="C1106" s="121" t="s">
        <v>238</v>
      </c>
      <c r="D1106" s="121">
        <v>117</v>
      </c>
      <c r="E1106" s="121" t="s">
        <v>375</v>
      </c>
      <c r="F1106" s="121" t="s">
        <v>376</v>
      </c>
      <c r="G1106" s="121">
        <v>117</v>
      </c>
      <c r="H1106" s="121">
        <v>1</v>
      </c>
      <c r="I1106" s="121" t="s">
        <v>385</v>
      </c>
      <c r="J1106" s="121">
        <v>7361</v>
      </c>
      <c r="K1106" s="121" t="s">
        <v>547</v>
      </c>
      <c r="L1106" s="121" t="s">
        <v>548</v>
      </c>
      <c r="M1106" s="121" t="s">
        <v>590</v>
      </c>
      <c r="N1106" s="124" t="s">
        <v>550</v>
      </c>
      <c r="O1106" s="124" t="s">
        <v>548</v>
      </c>
      <c r="P1106" s="124"/>
      <c r="Q1106" s="121" t="s">
        <v>391</v>
      </c>
      <c r="R1106" s="121"/>
    </row>
    <row r="1107" spans="1:18" x14ac:dyDescent="0.2">
      <c r="A1107" s="121">
        <v>51</v>
      </c>
      <c r="B1107" s="121">
        <v>117</v>
      </c>
      <c r="C1107" s="121" t="s">
        <v>238</v>
      </c>
      <c r="D1107" s="121">
        <v>117</v>
      </c>
      <c r="E1107" s="121" t="s">
        <v>375</v>
      </c>
      <c r="F1107" s="121" t="s">
        <v>376</v>
      </c>
      <c r="G1107" s="121">
        <v>117</v>
      </c>
      <c r="H1107" s="121">
        <v>1</v>
      </c>
      <c r="I1107" s="121" t="s">
        <v>385</v>
      </c>
      <c r="J1107" s="121">
        <v>7362</v>
      </c>
      <c r="K1107" s="121" t="s">
        <v>563</v>
      </c>
      <c r="L1107" s="121" t="s">
        <v>1048</v>
      </c>
      <c r="M1107" s="121" t="s">
        <v>565</v>
      </c>
      <c r="N1107" s="124" t="s">
        <v>550</v>
      </c>
      <c r="O1107" s="124" t="s">
        <v>561</v>
      </c>
      <c r="P1107" s="124"/>
      <c r="Q1107" s="121" t="s">
        <v>391</v>
      </c>
      <c r="R1107" s="121"/>
    </row>
    <row r="1108" spans="1:18" x14ac:dyDescent="0.2">
      <c r="A1108" s="121">
        <v>51</v>
      </c>
      <c r="B1108" s="121">
        <v>117</v>
      </c>
      <c r="C1108" s="121" t="s">
        <v>238</v>
      </c>
      <c r="D1108" s="121">
        <v>117</v>
      </c>
      <c r="E1108" s="121" t="s">
        <v>375</v>
      </c>
      <c r="F1108" s="121" t="s">
        <v>376</v>
      </c>
      <c r="G1108" s="121">
        <v>117</v>
      </c>
      <c r="H1108" s="121">
        <v>1</v>
      </c>
      <c r="I1108" s="121" t="s">
        <v>385</v>
      </c>
      <c r="J1108" s="121">
        <v>7363</v>
      </c>
      <c r="K1108" s="121" t="s">
        <v>566</v>
      </c>
      <c r="L1108" s="121" t="s">
        <v>1049</v>
      </c>
      <c r="M1108" s="121" t="s">
        <v>568</v>
      </c>
      <c r="N1108" s="121" t="s">
        <v>550</v>
      </c>
      <c r="O1108" s="121" t="s">
        <v>561</v>
      </c>
      <c r="P1108" s="121"/>
      <c r="Q1108" s="121" t="s">
        <v>391</v>
      </c>
      <c r="R1108" s="121"/>
    </row>
    <row r="1109" spans="1:18" x14ac:dyDescent="0.2">
      <c r="A1109" s="121">
        <v>51</v>
      </c>
      <c r="B1109" s="121">
        <v>117</v>
      </c>
      <c r="C1109" s="121" t="s">
        <v>238</v>
      </c>
      <c r="D1109" s="121">
        <v>117</v>
      </c>
      <c r="E1109" s="121" t="s">
        <v>375</v>
      </c>
      <c r="F1109" s="121" t="s">
        <v>376</v>
      </c>
      <c r="G1109" s="121">
        <v>117</v>
      </c>
      <c r="H1109" s="121">
        <v>1</v>
      </c>
      <c r="I1109" s="121" t="s">
        <v>385</v>
      </c>
      <c r="J1109" s="121">
        <v>7364</v>
      </c>
      <c r="K1109" s="121" t="s">
        <v>532</v>
      </c>
      <c r="L1109" s="121" t="s">
        <v>1050</v>
      </c>
      <c r="M1109" s="121" t="s">
        <v>549</v>
      </c>
      <c r="N1109" s="121" t="s">
        <v>550</v>
      </c>
      <c r="O1109" s="121" t="s">
        <v>548</v>
      </c>
      <c r="P1109" s="121"/>
      <c r="Q1109" s="121" t="s">
        <v>391</v>
      </c>
      <c r="R1109" s="121"/>
    </row>
    <row r="1110" spans="1:18" x14ac:dyDescent="0.2">
      <c r="A1110" s="121">
        <v>51</v>
      </c>
      <c r="B1110" s="121">
        <v>117</v>
      </c>
      <c r="C1110" s="121" t="s">
        <v>238</v>
      </c>
      <c r="D1110" s="121">
        <v>117</v>
      </c>
      <c r="E1110" s="121" t="s">
        <v>375</v>
      </c>
      <c r="F1110" s="121" t="s">
        <v>376</v>
      </c>
      <c r="G1110" s="121">
        <v>117</v>
      </c>
      <c r="H1110" s="121">
        <v>1</v>
      </c>
      <c r="I1110" s="121" t="s">
        <v>385</v>
      </c>
      <c r="J1110" s="121">
        <v>7365</v>
      </c>
      <c r="K1110" s="121" t="s">
        <v>569</v>
      </c>
      <c r="L1110" s="121" t="s">
        <v>1051</v>
      </c>
      <c r="M1110" s="121" t="s">
        <v>560</v>
      </c>
      <c r="N1110" s="121" t="s">
        <v>550</v>
      </c>
      <c r="O1110" s="121" t="s">
        <v>561</v>
      </c>
      <c r="P1110" s="121"/>
      <c r="Q1110" s="121" t="s">
        <v>391</v>
      </c>
      <c r="R1110" s="121"/>
    </row>
    <row r="1111" spans="1:18" x14ac:dyDescent="0.2">
      <c r="A1111" s="121">
        <v>51</v>
      </c>
      <c r="B1111" s="121">
        <v>117</v>
      </c>
      <c r="C1111" s="121" t="s">
        <v>238</v>
      </c>
      <c r="D1111" s="121">
        <v>117</v>
      </c>
      <c r="E1111" s="121" t="s">
        <v>375</v>
      </c>
      <c r="F1111" s="121" t="s">
        <v>376</v>
      </c>
      <c r="G1111" s="121">
        <v>1238</v>
      </c>
      <c r="H1111" s="121">
        <v>2</v>
      </c>
      <c r="I1111" s="121" t="s">
        <v>445</v>
      </c>
      <c r="J1111" s="121">
        <v>7366</v>
      </c>
      <c r="K1111" s="121" t="s">
        <v>663</v>
      </c>
      <c r="L1111" s="121" t="s">
        <v>588</v>
      </c>
      <c r="M1111" s="121" t="s">
        <v>577</v>
      </c>
      <c r="N1111" s="121">
        <v>149</v>
      </c>
      <c r="O1111" s="121" t="s">
        <v>380</v>
      </c>
      <c r="P1111" s="121"/>
      <c r="Q1111" s="121" t="s">
        <v>391</v>
      </c>
      <c r="R1111" s="121"/>
    </row>
    <row r="1112" spans="1:18" x14ac:dyDescent="0.2">
      <c r="A1112" s="121">
        <v>51</v>
      </c>
      <c r="B1112" s="121">
        <v>117</v>
      </c>
      <c r="C1112" s="121" t="s">
        <v>238</v>
      </c>
      <c r="D1112" s="121">
        <v>117</v>
      </c>
      <c r="E1112" s="121" t="s">
        <v>375</v>
      </c>
      <c r="F1112" s="121" t="s">
        <v>376</v>
      </c>
      <c r="G1112" s="121">
        <v>1238</v>
      </c>
      <c r="H1112" s="121">
        <v>2</v>
      </c>
      <c r="I1112" s="121" t="s">
        <v>445</v>
      </c>
      <c r="J1112" s="121">
        <v>7367</v>
      </c>
      <c r="K1112" s="121" t="s">
        <v>569</v>
      </c>
      <c r="L1112" s="121" t="s">
        <v>570</v>
      </c>
      <c r="M1112" s="121" t="s">
        <v>571</v>
      </c>
      <c r="N1112" s="121" t="s">
        <v>550</v>
      </c>
      <c r="O1112" s="121" t="s">
        <v>561</v>
      </c>
      <c r="P1112" s="121"/>
      <c r="Q1112" s="121" t="s">
        <v>391</v>
      </c>
      <c r="R1112" s="121"/>
    </row>
    <row r="1113" spans="1:18" x14ac:dyDescent="0.2">
      <c r="A1113" s="121">
        <v>51</v>
      </c>
      <c r="B1113" s="121">
        <v>117</v>
      </c>
      <c r="C1113" s="121" t="s">
        <v>238</v>
      </c>
      <c r="D1113" s="121">
        <v>117</v>
      </c>
      <c r="E1113" s="121" t="s">
        <v>375</v>
      </c>
      <c r="F1113" s="121" t="s">
        <v>376</v>
      </c>
      <c r="G1113" s="121">
        <v>1238</v>
      </c>
      <c r="H1113" s="121">
        <v>2</v>
      </c>
      <c r="I1113" s="121" t="s">
        <v>445</v>
      </c>
      <c r="J1113" s="121">
        <v>7368</v>
      </c>
      <c r="K1113" s="121" t="s">
        <v>569</v>
      </c>
      <c r="L1113" s="121" t="s">
        <v>570</v>
      </c>
      <c r="M1113" s="121" t="s">
        <v>571</v>
      </c>
      <c r="N1113" s="121" t="s">
        <v>550</v>
      </c>
      <c r="O1113" s="121" t="s">
        <v>561</v>
      </c>
      <c r="P1113" s="121"/>
      <c r="Q1113" s="121" t="s">
        <v>391</v>
      </c>
      <c r="R1113" s="121"/>
    </row>
    <row r="1114" spans="1:18" x14ac:dyDescent="0.2">
      <c r="A1114" s="121">
        <v>51</v>
      </c>
      <c r="B1114" s="121">
        <v>117</v>
      </c>
      <c r="C1114" s="121" t="s">
        <v>238</v>
      </c>
      <c r="D1114" s="121">
        <v>117</v>
      </c>
      <c r="E1114" s="121" t="s">
        <v>375</v>
      </c>
      <c r="F1114" s="121" t="s">
        <v>376</v>
      </c>
      <c r="G1114" s="121">
        <v>1238</v>
      </c>
      <c r="H1114" s="121">
        <v>2</v>
      </c>
      <c r="I1114" s="121" t="s">
        <v>445</v>
      </c>
      <c r="J1114" s="121">
        <v>7369</v>
      </c>
      <c r="K1114" s="121" t="s">
        <v>563</v>
      </c>
      <c r="L1114" s="121" t="s">
        <v>646</v>
      </c>
      <c r="M1114" s="121" t="s">
        <v>565</v>
      </c>
      <c r="N1114" s="121" t="s">
        <v>550</v>
      </c>
      <c r="O1114" s="121" t="s">
        <v>561</v>
      </c>
      <c r="P1114" s="121"/>
      <c r="Q1114" s="121" t="s">
        <v>391</v>
      </c>
      <c r="R1114" s="121"/>
    </row>
    <row r="1115" spans="1:18" x14ac:dyDescent="0.2">
      <c r="A1115" s="121">
        <v>51</v>
      </c>
      <c r="B1115" s="121">
        <v>117</v>
      </c>
      <c r="C1115" s="121" t="s">
        <v>238</v>
      </c>
      <c r="D1115" s="121">
        <v>117</v>
      </c>
      <c r="E1115" s="121" t="s">
        <v>375</v>
      </c>
      <c r="F1115" s="121" t="s">
        <v>376</v>
      </c>
      <c r="G1115" s="121">
        <v>1238</v>
      </c>
      <c r="H1115" s="121">
        <v>2</v>
      </c>
      <c r="I1115" s="121" t="s">
        <v>445</v>
      </c>
      <c r="J1115" s="121">
        <v>7370</v>
      </c>
      <c r="K1115" s="121" t="s">
        <v>720</v>
      </c>
      <c r="L1115" s="121" t="s">
        <v>1052</v>
      </c>
      <c r="M1115" s="121" t="s">
        <v>590</v>
      </c>
      <c r="N1115" s="121">
        <v>468</v>
      </c>
      <c r="O1115" s="121" t="s">
        <v>548</v>
      </c>
      <c r="P1115" s="121"/>
      <c r="Q1115" s="121" t="s">
        <v>391</v>
      </c>
      <c r="R1115" s="121"/>
    </row>
    <row r="1116" spans="1:18" x14ac:dyDescent="0.2">
      <c r="A1116" s="121">
        <v>51</v>
      </c>
      <c r="B1116" s="121">
        <v>117</v>
      </c>
      <c r="C1116" s="121" t="s">
        <v>238</v>
      </c>
      <c r="D1116" s="121">
        <v>117</v>
      </c>
      <c r="E1116" s="121" t="s">
        <v>375</v>
      </c>
      <c r="F1116" s="121" t="s">
        <v>376</v>
      </c>
      <c r="G1116" s="121">
        <v>1238</v>
      </c>
      <c r="H1116" s="121">
        <v>2</v>
      </c>
      <c r="I1116" s="121" t="s">
        <v>445</v>
      </c>
      <c r="J1116" s="121">
        <v>7371</v>
      </c>
      <c r="K1116" s="121" t="s">
        <v>569</v>
      </c>
      <c r="L1116" s="121" t="s">
        <v>570</v>
      </c>
      <c r="M1116" s="121" t="s">
        <v>571</v>
      </c>
      <c r="N1116" s="121" t="s">
        <v>550</v>
      </c>
      <c r="O1116" s="121" t="s">
        <v>561</v>
      </c>
      <c r="P1116" s="121"/>
      <c r="Q1116" s="121" t="s">
        <v>391</v>
      </c>
      <c r="R1116" s="121"/>
    </row>
    <row r="1117" spans="1:18" x14ac:dyDescent="0.2">
      <c r="A1117" s="121">
        <v>51</v>
      </c>
      <c r="B1117" s="121">
        <v>117</v>
      </c>
      <c r="C1117" s="121" t="s">
        <v>238</v>
      </c>
      <c r="D1117" s="121">
        <v>117</v>
      </c>
      <c r="E1117" s="121" t="s">
        <v>375</v>
      </c>
      <c r="F1117" s="121" t="s">
        <v>376</v>
      </c>
      <c r="G1117" s="121">
        <v>1238</v>
      </c>
      <c r="H1117" s="121">
        <v>2</v>
      </c>
      <c r="I1117" s="121" t="s">
        <v>445</v>
      </c>
      <c r="J1117" s="121">
        <v>7372</v>
      </c>
      <c r="K1117" s="121" t="s">
        <v>644</v>
      </c>
      <c r="L1117" s="121" t="s">
        <v>645</v>
      </c>
      <c r="M1117" s="121" t="s">
        <v>549</v>
      </c>
      <c r="N1117" s="124">
        <v>126</v>
      </c>
      <c r="O1117" s="124" t="s">
        <v>548</v>
      </c>
      <c r="P1117" s="124"/>
      <c r="Q1117" s="121" t="s">
        <v>391</v>
      </c>
      <c r="R1117" s="121"/>
    </row>
    <row r="1118" spans="1:18" x14ac:dyDescent="0.2">
      <c r="A1118" s="121">
        <v>53</v>
      </c>
      <c r="B1118" s="121">
        <v>118</v>
      </c>
      <c r="C1118" s="121" t="s">
        <v>240</v>
      </c>
      <c r="D1118" s="121">
        <v>128</v>
      </c>
      <c r="E1118" s="121" t="s">
        <v>954</v>
      </c>
      <c r="F1118" s="121" t="s">
        <v>955</v>
      </c>
      <c r="G1118" s="121">
        <v>128</v>
      </c>
      <c r="H1118" s="121">
        <v>1</v>
      </c>
      <c r="I1118" s="121" t="s">
        <v>385</v>
      </c>
      <c r="J1118" s="121">
        <v>487</v>
      </c>
      <c r="K1118" s="121">
        <v>32</v>
      </c>
      <c r="L1118" s="121" t="s">
        <v>1053</v>
      </c>
      <c r="M1118" s="121" t="s">
        <v>413</v>
      </c>
      <c r="N1118" s="124">
        <v>714</v>
      </c>
      <c r="O1118" s="124" t="s">
        <v>411</v>
      </c>
      <c r="P1118" s="124"/>
      <c r="Q1118" s="121" t="s">
        <v>391</v>
      </c>
      <c r="R1118" s="121"/>
    </row>
    <row r="1119" spans="1:18" x14ac:dyDescent="0.2">
      <c r="A1119" s="121">
        <v>48</v>
      </c>
      <c r="B1119" s="121">
        <v>116</v>
      </c>
      <c r="C1119" s="121" t="s">
        <v>236</v>
      </c>
      <c r="D1119" s="121">
        <v>107</v>
      </c>
      <c r="E1119" s="121" t="s">
        <v>375</v>
      </c>
      <c r="F1119" s="121" t="s">
        <v>376</v>
      </c>
      <c r="G1119" s="121">
        <v>107</v>
      </c>
      <c r="H1119" s="121">
        <v>1</v>
      </c>
      <c r="I1119" s="121" t="s">
        <v>385</v>
      </c>
      <c r="J1119" s="121">
        <v>1782</v>
      </c>
      <c r="K1119" s="121">
        <v>4</v>
      </c>
      <c r="L1119" s="121">
        <v>4</v>
      </c>
      <c r="M1119" s="121" t="s">
        <v>383</v>
      </c>
      <c r="N1119" s="121">
        <v>867</v>
      </c>
      <c r="O1119" s="121" t="s">
        <v>380</v>
      </c>
      <c r="P1119" s="126"/>
      <c r="Q1119" s="121" t="s">
        <v>381</v>
      </c>
      <c r="R1119" s="121"/>
    </row>
    <row r="1120" spans="1:18" x14ac:dyDescent="0.2">
      <c r="A1120" s="121">
        <v>48</v>
      </c>
      <c r="B1120" s="121">
        <v>116</v>
      </c>
      <c r="C1120" s="121" t="s">
        <v>236</v>
      </c>
      <c r="D1120" s="121">
        <v>107</v>
      </c>
      <c r="E1120" s="121" t="s">
        <v>375</v>
      </c>
      <c r="F1120" s="121" t="s">
        <v>376</v>
      </c>
      <c r="G1120" s="121">
        <v>107</v>
      </c>
      <c r="H1120" s="121">
        <v>1</v>
      </c>
      <c r="I1120" s="121" t="s">
        <v>385</v>
      </c>
      <c r="J1120" s="121">
        <v>1783</v>
      </c>
      <c r="K1120" s="121">
        <v>5</v>
      </c>
      <c r="L1120" s="121">
        <v>5</v>
      </c>
      <c r="M1120" s="121" t="s">
        <v>383</v>
      </c>
      <c r="N1120" s="121">
        <v>870</v>
      </c>
      <c r="O1120" s="121" t="s">
        <v>380</v>
      </c>
      <c r="P1120" s="126"/>
      <c r="Q1120" s="121" t="s">
        <v>381</v>
      </c>
      <c r="R1120" s="121"/>
    </row>
    <row r="1121" spans="1:18" x14ac:dyDescent="0.2">
      <c r="A1121" s="121">
        <v>48</v>
      </c>
      <c r="B1121" s="121">
        <v>116</v>
      </c>
      <c r="C1121" s="121" t="s">
        <v>236</v>
      </c>
      <c r="D1121" s="121">
        <v>107</v>
      </c>
      <c r="E1121" s="121" t="s">
        <v>375</v>
      </c>
      <c r="F1121" s="121" t="s">
        <v>376</v>
      </c>
      <c r="G1121" s="121">
        <v>107</v>
      </c>
      <c r="H1121" s="121">
        <v>1</v>
      </c>
      <c r="I1121" s="121" t="s">
        <v>385</v>
      </c>
      <c r="J1121" s="121">
        <v>1784</v>
      </c>
      <c r="K1121" s="121">
        <v>3</v>
      </c>
      <c r="L1121" s="121">
        <v>3</v>
      </c>
      <c r="M1121" s="121" t="s">
        <v>383</v>
      </c>
      <c r="N1121" s="121">
        <v>865</v>
      </c>
      <c r="O1121" s="121" t="s">
        <v>380</v>
      </c>
      <c r="P1121" s="126"/>
      <c r="Q1121" s="121" t="s">
        <v>381</v>
      </c>
      <c r="R1121" s="121"/>
    </row>
    <row r="1122" spans="1:18" x14ac:dyDescent="0.2">
      <c r="A1122" s="121">
        <v>48</v>
      </c>
      <c r="B1122" s="121">
        <v>116</v>
      </c>
      <c r="C1122" s="121" t="s">
        <v>236</v>
      </c>
      <c r="D1122" s="121">
        <v>107</v>
      </c>
      <c r="E1122" s="121" t="s">
        <v>375</v>
      </c>
      <c r="F1122" s="121" t="s">
        <v>376</v>
      </c>
      <c r="G1122" s="121">
        <v>107</v>
      </c>
      <c r="H1122" s="121">
        <v>1</v>
      </c>
      <c r="I1122" s="121" t="s">
        <v>385</v>
      </c>
      <c r="J1122" s="121">
        <v>1785</v>
      </c>
      <c r="K1122" s="121">
        <v>2</v>
      </c>
      <c r="L1122" s="121">
        <v>2</v>
      </c>
      <c r="M1122" s="121" t="s">
        <v>383</v>
      </c>
      <c r="N1122" s="121">
        <v>1126</v>
      </c>
      <c r="O1122" s="121" t="s">
        <v>380</v>
      </c>
      <c r="P1122" s="126"/>
      <c r="Q1122" s="121" t="s">
        <v>381</v>
      </c>
      <c r="R1122" s="121"/>
    </row>
    <row r="1123" spans="1:18" x14ac:dyDescent="0.2">
      <c r="A1123" s="121">
        <v>48</v>
      </c>
      <c r="B1123" s="121">
        <v>116</v>
      </c>
      <c r="C1123" s="121" t="s">
        <v>236</v>
      </c>
      <c r="D1123" s="121">
        <v>107</v>
      </c>
      <c r="E1123" s="121" t="s">
        <v>375</v>
      </c>
      <c r="F1123" s="121" t="s">
        <v>376</v>
      </c>
      <c r="G1123" s="121">
        <v>107</v>
      </c>
      <c r="H1123" s="121">
        <v>1</v>
      </c>
      <c r="I1123" s="121" t="s">
        <v>385</v>
      </c>
      <c r="J1123" s="121">
        <v>1786</v>
      </c>
      <c r="K1123" s="121">
        <v>1</v>
      </c>
      <c r="L1123" s="121">
        <v>1</v>
      </c>
      <c r="M1123" s="121" t="s">
        <v>536</v>
      </c>
      <c r="N1123" s="121">
        <v>1126</v>
      </c>
      <c r="O1123" s="121" t="s">
        <v>380</v>
      </c>
      <c r="P1123" s="126"/>
      <c r="Q1123" s="121" t="s">
        <v>381</v>
      </c>
      <c r="R1123" s="121"/>
    </row>
    <row r="1124" spans="1:18" x14ac:dyDescent="0.2">
      <c r="A1124" s="121">
        <v>48</v>
      </c>
      <c r="B1124" s="121">
        <v>116</v>
      </c>
      <c r="C1124" s="121" t="s">
        <v>236</v>
      </c>
      <c r="D1124" s="121">
        <v>108</v>
      </c>
      <c r="E1124" s="121" t="s">
        <v>454</v>
      </c>
      <c r="F1124" s="121" t="s">
        <v>455</v>
      </c>
      <c r="G1124" s="121">
        <v>108</v>
      </c>
      <c r="H1124" s="121">
        <v>1</v>
      </c>
      <c r="I1124" s="121" t="s">
        <v>385</v>
      </c>
      <c r="J1124" s="121">
        <v>1788</v>
      </c>
      <c r="K1124" s="121">
        <v>14</v>
      </c>
      <c r="L1124" s="121">
        <v>14</v>
      </c>
      <c r="M1124" s="121" t="s">
        <v>393</v>
      </c>
      <c r="N1124" s="121">
        <v>875</v>
      </c>
      <c r="O1124" s="121" t="s">
        <v>380</v>
      </c>
      <c r="P1124" s="124"/>
      <c r="Q1124" s="121" t="s">
        <v>381</v>
      </c>
      <c r="R1124" s="121"/>
    </row>
    <row r="1125" spans="1:18" x14ac:dyDescent="0.2">
      <c r="A1125" s="121">
        <v>48</v>
      </c>
      <c r="B1125" s="121">
        <v>116</v>
      </c>
      <c r="C1125" s="121" t="s">
        <v>236</v>
      </c>
      <c r="D1125" s="121">
        <v>108</v>
      </c>
      <c r="E1125" s="121" t="s">
        <v>454</v>
      </c>
      <c r="F1125" s="121" t="s">
        <v>455</v>
      </c>
      <c r="G1125" s="121">
        <v>108</v>
      </c>
      <c r="H1125" s="121">
        <v>1</v>
      </c>
      <c r="I1125" s="121" t="s">
        <v>385</v>
      </c>
      <c r="J1125" s="121">
        <v>1789</v>
      </c>
      <c r="K1125" s="121">
        <v>15</v>
      </c>
      <c r="L1125" s="121">
        <v>15</v>
      </c>
      <c r="M1125" s="121" t="s">
        <v>379</v>
      </c>
      <c r="N1125" s="124">
        <v>870</v>
      </c>
      <c r="O1125" s="124" t="s">
        <v>380</v>
      </c>
      <c r="P1125" s="124"/>
      <c r="Q1125" s="121" t="s">
        <v>381</v>
      </c>
      <c r="R1125" s="121"/>
    </row>
    <row r="1126" spans="1:18" x14ac:dyDescent="0.2">
      <c r="A1126" s="121">
        <v>48</v>
      </c>
      <c r="B1126" s="121">
        <v>116</v>
      </c>
      <c r="C1126" s="121" t="s">
        <v>236</v>
      </c>
      <c r="D1126" s="121">
        <v>108</v>
      </c>
      <c r="E1126" s="121" t="s">
        <v>454</v>
      </c>
      <c r="F1126" s="121" t="s">
        <v>455</v>
      </c>
      <c r="G1126" s="121">
        <v>108</v>
      </c>
      <c r="H1126" s="121">
        <v>1</v>
      </c>
      <c r="I1126" s="121" t="s">
        <v>385</v>
      </c>
      <c r="J1126" s="121">
        <v>1790</v>
      </c>
      <c r="K1126" s="121">
        <v>16</v>
      </c>
      <c r="L1126" s="121">
        <v>16</v>
      </c>
      <c r="M1126" s="121" t="s">
        <v>393</v>
      </c>
      <c r="N1126" s="124">
        <v>875</v>
      </c>
      <c r="O1126" s="124" t="s">
        <v>380</v>
      </c>
      <c r="P1126" s="125"/>
      <c r="Q1126" s="121" t="s">
        <v>381</v>
      </c>
      <c r="R1126" s="121"/>
    </row>
    <row r="1127" spans="1:18" x14ac:dyDescent="0.2">
      <c r="A1127" s="121">
        <v>48</v>
      </c>
      <c r="B1127" s="121">
        <v>116</v>
      </c>
      <c r="C1127" s="121" t="s">
        <v>236</v>
      </c>
      <c r="D1127" s="121">
        <v>108</v>
      </c>
      <c r="E1127" s="121" t="s">
        <v>454</v>
      </c>
      <c r="F1127" s="121" t="s">
        <v>455</v>
      </c>
      <c r="G1127" s="121">
        <v>108</v>
      </c>
      <c r="H1127" s="121">
        <v>1</v>
      </c>
      <c r="I1127" s="121" t="s">
        <v>385</v>
      </c>
      <c r="J1127" s="121">
        <v>1791</v>
      </c>
      <c r="K1127" s="121">
        <v>17</v>
      </c>
      <c r="L1127" s="121">
        <v>17</v>
      </c>
      <c r="M1127" s="121" t="s">
        <v>379</v>
      </c>
      <c r="N1127" s="124">
        <v>870</v>
      </c>
      <c r="O1127" s="124" t="s">
        <v>380</v>
      </c>
      <c r="P1127" s="125"/>
      <c r="Q1127" s="121" t="s">
        <v>381</v>
      </c>
      <c r="R1127" s="121"/>
    </row>
    <row r="1128" spans="1:18" x14ac:dyDescent="0.2">
      <c r="A1128" s="121">
        <v>48</v>
      </c>
      <c r="B1128" s="121">
        <v>116</v>
      </c>
      <c r="C1128" s="121" t="s">
        <v>236</v>
      </c>
      <c r="D1128" s="121">
        <v>108</v>
      </c>
      <c r="E1128" s="121" t="s">
        <v>454</v>
      </c>
      <c r="F1128" s="121" t="s">
        <v>455</v>
      </c>
      <c r="G1128" s="121">
        <v>108</v>
      </c>
      <c r="H1128" s="121">
        <v>1</v>
      </c>
      <c r="I1128" s="121" t="s">
        <v>385</v>
      </c>
      <c r="J1128" s="121">
        <v>1792</v>
      </c>
      <c r="K1128" s="121">
        <v>18</v>
      </c>
      <c r="L1128" s="121">
        <v>18</v>
      </c>
      <c r="M1128" s="121" t="s">
        <v>393</v>
      </c>
      <c r="N1128" s="124">
        <v>874</v>
      </c>
      <c r="O1128" s="124" t="s">
        <v>380</v>
      </c>
      <c r="P1128" s="124"/>
      <c r="Q1128" s="121" t="s">
        <v>381</v>
      </c>
      <c r="R1128" s="121"/>
    </row>
    <row r="1129" spans="1:18" x14ac:dyDescent="0.2">
      <c r="A1129" s="121">
        <v>48</v>
      </c>
      <c r="B1129" s="121">
        <v>116</v>
      </c>
      <c r="C1129" s="121" t="s">
        <v>236</v>
      </c>
      <c r="D1129" s="121">
        <v>108</v>
      </c>
      <c r="E1129" s="121" t="s">
        <v>454</v>
      </c>
      <c r="F1129" s="121" t="s">
        <v>455</v>
      </c>
      <c r="G1129" s="121">
        <v>108</v>
      </c>
      <c r="H1129" s="121">
        <v>1</v>
      </c>
      <c r="I1129" s="121" t="s">
        <v>385</v>
      </c>
      <c r="J1129" s="121">
        <v>1793</v>
      </c>
      <c r="K1129" s="121">
        <v>19</v>
      </c>
      <c r="L1129" s="121">
        <v>19</v>
      </c>
      <c r="M1129" s="121" t="s">
        <v>379</v>
      </c>
      <c r="N1129" s="124">
        <v>870</v>
      </c>
      <c r="O1129" s="124" t="s">
        <v>380</v>
      </c>
      <c r="P1129" s="124"/>
      <c r="Q1129" s="121" t="s">
        <v>381</v>
      </c>
      <c r="R1129" s="121"/>
    </row>
    <row r="1130" spans="1:18" x14ac:dyDescent="0.2">
      <c r="A1130" s="121">
        <v>48</v>
      </c>
      <c r="B1130" s="121">
        <v>116</v>
      </c>
      <c r="C1130" s="121" t="s">
        <v>236</v>
      </c>
      <c r="D1130" s="121">
        <v>108</v>
      </c>
      <c r="E1130" s="121" t="s">
        <v>454</v>
      </c>
      <c r="F1130" s="121" t="s">
        <v>455</v>
      </c>
      <c r="G1130" s="121">
        <v>108</v>
      </c>
      <c r="H1130" s="121">
        <v>1</v>
      </c>
      <c r="I1130" s="121" t="s">
        <v>385</v>
      </c>
      <c r="J1130" s="121">
        <v>1794</v>
      </c>
      <c r="K1130" s="121">
        <v>20</v>
      </c>
      <c r="L1130" s="121">
        <v>20</v>
      </c>
      <c r="M1130" s="121" t="s">
        <v>379</v>
      </c>
      <c r="N1130" s="124">
        <v>875</v>
      </c>
      <c r="O1130" s="124" t="s">
        <v>380</v>
      </c>
      <c r="P1130" s="124"/>
      <c r="Q1130" s="121" t="s">
        <v>381</v>
      </c>
      <c r="R1130" s="121"/>
    </row>
    <row r="1131" spans="1:18" x14ac:dyDescent="0.2">
      <c r="A1131" s="121">
        <v>53</v>
      </c>
      <c r="B1131" s="121">
        <v>118</v>
      </c>
      <c r="C1131" s="121" t="s">
        <v>240</v>
      </c>
      <c r="D1131" s="121">
        <v>127</v>
      </c>
      <c r="E1131" s="121" t="s">
        <v>454</v>
      </c>
      <c r="F1131" s="121" t="s">
        <v>455</v>
      </c>
      <c r="G1131" s="121">
        <v>127</v>
      </c>
      <c r="H1131" s="121">
        <v>1</v>
      </c>
      <c r="I1131" s="121" t="s">
        <v>385</v>
      </c>
      <c r="J1131" s="121">
        <v>1745</v>
      </c>
      <c r="K1131" s="121">
        <v>270</v>
      </c>
      <c r="L1131" s="121">
        <v>270</v>
      </c>
      <c r="M1131" s="121" t="s">
        <v>449</v>
      </c>
      <c r="N1131" s="124">
        <v>849</v>
      </c>
      <c r="O1131" s="124" t="s">
        <v>187</v>
      </c>
      <c r="P1131" s="124"/>
      <c r="Q1131" s="121" t="s">
        <v>187</v>
      </c>
      <c r="R1131" s="121"/>
    </row>
    <row r="1132" spans="1:18" x14ac:dyDescent="0.2">
      <c r="A1132" s="121">
        <v>53</v>
      </c>
      <c r="B1132" s="121">
        <v>118</v>
      </c>
      <c r="C1132" s="121" t="s">
        <v>240</v>
      </c>
      <c r="D1132" s="121">
        <v>127</v>
      </c>
      <c r="E1132" s="121" t="s">
        <v>454</v>
      </c>
      <c r="F1132" s="121" t="s">
        <v>455</v>
      </c>
      <c r="G1132" s="121">
        <v>127</v>
      </c>
      <c r="H1132" s="121">
        <v>1</v>
      </c>
      <c r="I1132" s="121" t="s">
        <v>385</v>
      </c>
      <c r="J1132" s="121">
        <v>1746</v>
      </c>
      <c r="K1132" s="121">
        <v>271</v>
      </c>
      <c r="L1132" s="121">
        <v>271</v>
      </c>
      <c r="M1132" s="121" t="s">
        <v>441</v>
      </c>
      <c r="N1132" s="124">
        <v>849</v>
      </c>
      <c r="O1132" s="124" t="s">
        <v>442</v>
      </c>
      <c r="P1132" s="124"/>
      <c r="Q1132" s="121" t="s">
        <v>391</v>
      </c>
      <c r="R1132" s="121"/>
    </row>
    <row r="1133" spans="1:18" x14ac:dyDescent="0.2">
      <c r="A1133" s="121">
        <v>53</v>
      </c>
      <c r="B1133" s="121">
        <v>118</v>
      </c>
      <c r="C1133" s="121" t="s">
        <v>240</v>
      </c>
      <c r="D1133" s="121">
        <v>127</v>
      </c>
      <c r="E1133" s="121" t="s">
        <v>454</v>
      </c>
      <c r="F1133" s="121" t="s">
        <v>455</v>
      </c>
      <c r="G1133" s="121">
        <v>127</v>
      </c>
      <c r="H1133" s="121">
        <v>1</v>
      </c>
      <c r="I1133" s="121" t="s">
        <v>385</v>
      </c>
      <c r="J1133" s="121">
        <v>1747</v>
      </c>
      <c r="K1133" s="121">
        <v>250</v>
      </c>
      <c r="L1133" s="121" t="s">
        <v>1055</v>
      </c>
      <c r="M1133" s="121" t="s">
        <v>395</v>
      </c>
      <c r="N1133" s="124">
        <v>442</v>
      </c>
      <c r="O1133" s="124" t="s">
        <v>380</v>
      </c>
      <c r="P1133" s="124"/>
      <c r="Q1133" s="121" t="s">
        <v>391</v>
      </c>
      <c r="R1133" s="121"/>
    </row>
    <row r="1134" spans="1:18" x14ac:dyDescent="0.2">
      <c r="A1134" s="121">
        <v>53</v>
      </c>
      <c r="B1134" s="121">
        <v>118</v>
      </c>
      <c r="C1134" s="121" t="s">
        <v>240</v>
      </c>
      <c r="D1134" s="121">
        <v>1175</v>
      </c>
      <c r="E1134" s="121" t="s">
        <v>456</v>
      </c>
      <c r="F1134" s="121" t="s">
        <v>457</v>
      </c>
      <c r="G1134" s="121">
        <v>3182</v>
      </c>
      <c r="H1134" s="121">
        <v>1</v>
      </c>
      <c r="I1134" s="121" t="s">
        <v>385</v>
      </c>
      <c r="J1134" s="121">
        <v>1748</v>
      </c>
      <c r="K1134" s="121">
        <v>259</v>
      </c>
      <c r="L1134" s="121">
        <v>259</v>
      </c>
      <c r="M1134" s="121" t="s">
        <v>389</v>
      </c>
      <c r="N1134" s="124">
        <v>5486</v>
      </c>
      <c r="O1134" s="124" t="s">
        <v>390</v>
      </c>
      <c r="P1134" s="124"/>
      <c r="Q1134" s="121" t="s">
        <v>391</v>
      </c>
      <c r="R1134" s="121"/>
    </row>
    <row r="1135" spans="1:18" x14ac:dyDescent="0.2">
      <c r="A1135" s="121">
        <v>53</v>
      </c>
      <c r="B1135" s="121">
        <v>118</v>
      </c>
      <c r="C1135" s="121" t="s">
        <v>240</v>
      </c>
      <c r="D1135" s="121">
        <v>1175</v>
      </c>
      <c r="E1135" s="121" t="s">
        <v>456</v>
      </c>
      <c r="F1135" s="121" t="s">
        <v>457</v>
      </c>
      <c r="G1135" s="121">
        <v>3182</v>
      </c>
      <c r="H1135" s="121">
        <v>1</v>
      </c>
      <c r="I1135" s="121" t="s">
        <v>385</v>
      </c>
      <c r="J1135" s="121">
        <v>1749</v>
      </c>
      <c r="K1135" s="121">
        <v>280</v>
      </c>
      <c r="L1135" s="121">
        <v>280</v>
      </c>
      <c r="M1135" s="121" t="s">
        <v>497</v>
      </c>
      <c r="N1135" s="124">
        <v>542</v>
      </c>
      <c r="O1135" s="124" t="s">
        <v>186</v>
      </c>
      <c r="P1135" s="124"/>
      <c r="Q1135" s="121" t="s">
        <v>391</v>
      </c>
      <c r="R1135" s="121"/>
    </row>
    <row r="1136" spans="1:18" x14ac:dyDescent="0.2">
      <c r="A1136" s="121">
        <v>48</v>
      </c>
      <c r="B1136" s="121">
        <v>116</v>
      </c>
      <c r="C1136" s="121" t="s">
        <v>236</v>
      </c>
      <c r="D1136" s="121">
        <v>109</v>
      </c>
      <c r="E1136" s="121" t="s">
        <v>456</v>
      </c>
      <c r="F1136" s="121" t="s">
        <v>457</v>
      </c>
      <c r="G1136" s="121">
        <v>109</v>
      </c>
      <c r="H1136" s="121">
        <v>1</v>
      </c>
      <c r="I1136" s="121" t="s">
        <v>385</v>
      </c>
      <c r="J1136" s="121">
        <v>1796</v>
      </c>
      <c r="K1136" s="121">
        <v>39</v>
      </c>
      <c r="L1136" s="121">
        <v>39</v>
      </c>
      <c r="M1136" s="121" t="s">
        <v>393</v>
      </c>
      <c r="N1136" s="124">
        <v>863</v>
      </c>
      <c r="O1136" s="124" t="s">
        <v>380</v>
      </c>
      <c r="P1136" s="124" t="s">
        <v>1</v>
      </c>
      <c r="Q1136" s="121" t="s">
        <v>381</v>
      </c>
      <c r="R1136" s="121"/>
    </row>
    <row r="1137" spans="1:18" x14ac:dyDescent="0.2">
      <c r="A1137" s="121">
        <v>48</v>
      </c>
      <c r="B1137" s="121">
        <v>116</v>
      </c>
      <c r="C1137" s="121" t="s">
        <v>236</v>
      </c>
      <c r="D1137" s="121">
        <v>109</v>
      </c>
      <c r="E1137" s="121" t="s">
        <v>456</v>
      </c>
      <c r="F1137" s="121" t="s">
        <v>457</v>
      </c>
      <c r="G1137" s="121">
        <v>1112</v>
      </c>
      <c r="H1137" s="121">
        <v>2</v>
      </c>
      <c r="I1137" s="121" t="s">
        <v>377</v>
      </c>
      <c r="J1137" s="121">
        <v>1797</v>
      </c>
      <c r="K1137" s="121">
        <v>21</v>
      </c>
      <c r="L1137" s="121">
        <v>21</v>
      </c>
      <c r="M1137" s="121" t="s">
        <v>393</v>
      </c>
      <c r="N1137" s="124">
        <v>667</v>
      </c>
      <c r="O1137" s="124" t="s">
        <v>380</v>
      </c>
      <c r="P1137" s="124" t="s">
        <v>1</v>
      </c>
      <c r="Q1137" s="121" t="s">
        <v>381</v>
      </c>
      <c r="R1137" s="121"/>
    </row>
    <row r="1138" spans="1:18" x14ac:dyDescent="0.2">
      <c r="A1138" s="121">
        <v>48</v>
      </c>
      <c r="B1138" s="121">
        <v>116</v>
      </c>
      <c r="C1138" s="121" t="s">
        <v>236</v>
      </c>
      <c r="D1138" s="121">
        <v>109</v>
      </c>
      <c r="E1138" s="121" t="s">
        <v>456</v>
      </c>
      <c r="F1138" s="121" t="s">
        <v>457</v>
      </c>
      <c r="G1138" s="121">
        <v>1112</v>
      </c>
      <c r="H1138" s="121">
        <v>2</v>
      </c>
      <c r="I1138" s="121" t="s">
        <v>377</v>
      </c>
      <c r="J1138" s="121">
        <v>1798</v>
      </c>
      <c r="K1138" s="121">
        <v>22</v>
      </c>
      <c r="L1138" s="121">
        <v>22</v>
      </c>
      <c r="M1138" s="121" t="s">
        <v>393</v>
      </c>
      <c r="N1138" s="124">
        <v>667</v>
      </c>
      <c r="O1138" s="124" t="s">
        <v>380</v>
      </c>
      <c r="P1138" s="124" t="s">
        <v>1</v>
      </c>
      <c r="Q1138" s="121" t="s">
        <v>381</v>
      </c>
      <c r="R1138" s="121"/>
    </row>
    <row r="1139" spans="1:18" x14ac:dyDescent="0.2">
      <c r="A1139" s="121">
        <v>48</v>
      </c>
      <c r="B1139" s="121">
        <v>116</v>
      </c>
      <c r="C1139" s="121" t="s">
        <v>236</v>
      </c>
      <c r="D1139" s="121">
        <v>109</v>
      </c>
      <c r="E1139" s="121" t="s">
        <v>456</v>
      </c>
      <c r="F1139" s="121" t="s">
        <v>457</v>
      </c>
      <c r="G1139" s="121">
        <v>1112</v>
      </c>
      <c r="H1139" s="121">
        <v>2</v>
      </c>
      <c r="I1139" s="121" t="s">
        <v>377</v>
      </c>
      <c r="J1139" s="121">
        <v>1799</v>
      </c>
      <c r="K1139" s="121">
        <v>23</v>
      </c>
      <c r="L1139" s="121">
        <v>23</v>
      </c>
      <c r="M1139" s="121" t="s">
        <v>393</v>
      </c>
      <c r="N1139" s="124">
        <v>667</v>
      </c>
      <c r="O1139" s="124" t="s">
        <v>380</v>
      </c>
      <c r="P1139" s="124" t="s">
        <v>1</v>
      </c>
      <c r="Q1139" s="121" t="s">
        <v>381</v>
      </c>
      <c r="R1139" s="121"/>
    </row>
    <row r="1140" spans="1:18" x14ac:dyDescent="0.2">
      <c r="A1140" s="121">
        <v>48</v>
      </c>
      <c r="B1140" s="121">
        <v>116</v>
      </c>
      <c r="C1140" s="121" t="s">
        <v>236</v>
      </c>
      <c r="D1140" s="121">
        <v>109</v>
      </c>
      <c r="E1140" s="121" t="s">
        <v>456</v>
      </c>
      <c r="F1140" s="121" t="s">
        <v>457</v>
      </c>
      <c r="G1140" s="121">
        <v>1112</v>
      </c>
      <c r="H1140" s="121">
        <v>2</v>
      </c>
      <c r="I1140" s="121" t="s">
        <v>377</v>
      </c>
      <c r="J1140" s="121">
        <v>1800</v>
      </c>
      <c r="K1140" s="121">
        <v>24</v>
      </c>
      <c r="L1140" s="121">
        <v>24</v>
      </c>
      <c r="M1140" s="121" t="s">
        <v>393</v>
      </c>
      <c r="N1140" s="124">
        <v>667</v>
      </c>
      <c r="O1140" s="124" t="s">
        <v>380</v>
      </c>
      <c r="P1140" s="124" t="s">
        <v>1</v>
      </c>
      <c r="Q1140" s="121" t="s">
        <v>381</v>
      </c>
      <c r="R1140" s="121"/>
    </row>
    <row r="1141" spans="1:18" x14ac:dyDescent="0.2">
      <c r="A1141" s="121">
        <v>48</v>
      </c>
      <c r="B1141" s="121">
        <v>116</v>
      </c>
      <c r="C1141" s="121" t="s">
        <v>236</v>
      </c>
      <c r="D1141" s="121">
        <v>109</v>
      </c>
      <c r="E1141" s="121" t="s">
        <v>456</v>
      </c>
      <c r="F1141" s="121" t="s">
        <v>457</v>
      </c>
      <c r="G1141" s="121">
        <v>1112</v>
      </c>
      <c r="H1141" s="121">
        <v>2</v>
      </c>
      <c r="I1141" s="121" t="s">
        <v>377</v>
      </c>
      <c r="J1141" s="121">
        <v>1801</v>
      </c>
      <c r="K1141" s="121">
        <v>25</v>
      </c>
      <c r="L1141" s="121">
        <v>25</v>
      </c>
      <c r="M1141" s="121" t="s">
        <v>393</v>
      </c>
      <c r="N1141" s="124">
        <v>757</v>
      </c>
      <c r="O1141" s="124" t="s">
        <v>380</v>
      </c>
      <c r="P1141" s="124" t="s">
        <v>1</v>
      </c>
      <c r="Q1141" s="121" t="s">
        <v>381</v>
      </c>
      <c r="R1141" s="121"/>
    </row>
    <row r="1142" spans="1:18" x14ac:dyDescent="0.2">
      <c r="A1142" s="121">
        <v>48</v>
      </c>
      <c r="B1142" s="121">
        <v>116</v>
      </c>
      <c r="C1142" s="121" t="s">
        <v>236</v>
      </c>
      <c r="D1142" s="121">
        <v>109</v>
      </c>
      <c r="E1142" s="121" t="s">
        <v>456</v>
      </c>
      <c r="F1142" s="121" t="s">
        <v>457</v>
      </c>
      <c r="G1142" s="121">
        <v>1112</v>
      </c>
      <c r="H1142" s="121">
        <v>2</v>
      </c>
      <c r="I1142" s="121" t="s">
        <v>377</v>
      </c>
      <c r="J1142" s="121">
        <v>1802</v>
      </c>
      <c r="K1142" s="121">
        <v>26</v>
      </c>
      <c r="L1142" s="121">
        <v>26</v>
      </c>
      <c r="M1142" s="121" t="s">
        <v>393</v>
      </c>
      <c r="N1142" s="124">
        <v>765</v>
      </c>
      <c r="O1142" s="124" t="s">
        <v>380</v>
      </c>
      <c r="P1142" s="124" t="s">
        <v>1</v>
      </c>
      <c r="Q1142" s="121" t="s">
        <v>381</v>
      </c>
      <c r="R1142" s="121"/>
    </row>
    <row r="1143" spans="1:18" x14ac:dyDescent="0.2">
      <c r="A1143" s="121">
        <v>48</v>
      </c>
      <c r="B1143" s="121">
        <v>116</v>
      </c>
      <c r="C1143" s="121" t="s">
        <v>236</v>
      </c>
      <c r="D1143" s="121">
        <v>109</v>
      </c>
      <c r="E1143" s="121" t="s">
        <v>456</v>
      </c>
      <c r="F1143" s="121" t="s">
        <v>457</v>
      </c>
      <c r="G1143" s="121">
        <v>1112</v>
      </c>
      <c r="H1143" s="121">
        <v>2</v>
      </c>
      <c r="I1143" s="121" t="s">
        <v>377</v>
      </c>
      <c r="J1143" s="121">
        <v>1803</v>
      </c>
      <c r="K1143" s="121">
        <v>27</v>
      </c>
      <c r="L1143" s="121">
        <v>27</v>
      </c>
      <c r="M1143" s="121" t="s">
        <v>393</v>
      </c>
      <c r="N1143" s="124">
        <v>757</v>
      </c>
      <c r="O1143" s="124" t="s">
        <v>380</v>
      </c>
      <c r="P1143" s="124" t="s">
        <v>1</v>
      </c>
      <c r="Q1143" s="121" t="s">
        <v>381</v>
      </c>
      <c r="R1143" s="121"/>
    </row>
    <row r="1144" spans="1:18" x14ac:dyDescent="0.2">
      <c r="A1144" s="121">
        <v>48</v>
      </c>
      <c r="B1144" s="121">
        <v>116</v>
      </c>
      <c r="C1144" s="121" t="s">
        <v>236</v>
      </c>
      <c r="D1144" s="121">
        <v>109</v>
      </c>
      <c r="E1144" s="121" t="s">
        <v>456</v>
      </c>
      <c r="F1144" s="121" t="s">
        <v>457</v>
      </c>
      <c r="G1144" s="121">
        <v>1112</v>
      </c>
      <c r="H1144" s="121">
        <v>2</v>
      </c>
      <c r="I1144" s="121" t="s">
        <v>377</v>
      </c>
      <c r="J1144" s="121">
        <v>1804</v>
      </c>
      <c r="K1144" s="121">
        <v>28</v>
      </c>
      <c r="L1144" s="121">
        <v>28</v>
      </c>
      <c r="M1144" s="121" t="s">
        <v>393</v>
      </c>
      <c r="N1144" s="124">
        <v>718</v>
      </c>
      <c r="O1144" s="124" t="s">
        <v>380</v>
      </c>
      <c r="P1144" s="124" t="s">
        <v>1</v>
      </c>
      <c r="Q1144" s="121" t="s">
        <v>381</v>
      </c>
      <c r="R1144" s="121"/>
    </row>
    <row r="1145" spans="1:18" x14ac:dyDescent="0.2">
      <c r="A1145" s="121">
        <v>48</v>
      </c>
      <c r="B1145" s="121">
        <v>116</v>
      </c>
      <c r="C1145" s="121" t="s">
        <v>236</v>
      </c>
      <c r="D1145" s="121">
        <v>109</v>
      </c>
      <c r="E1145" s="121" t="s">
        <v>456</v>
      </c>
      <c r="F1145" s="121" t="s">
        <v>457</v>
      </c>
      <c r="G1145" s="121">
        <v>1112</v>
      </c>
      <c r="H1145" s="121">
        <v>2</v>
      </c>
      <c r="I1145" s="121" t="s">
        <v>377</v>
      </c>
      <c r="J1145" s="121">
        <v>1805</v>
      </c>
      <c r="K1145" s="121">
        <v>29</v>
      </c>
      <c r="L1145" s="121">
        <v>29</v>
      </c>
      <c r="M1145" s="121" t="s">
        <v>393</v>
      </c>
      <c r="N1145" s="124">
        <v>720</v>
      </c>
      <c r="O1145" s="124" t="s">
        <v>380</v>
      </c>
      <c r="P1145" s="124" t="s">
        <v>1</v>
      </c>
      <c r="Q1145" s="121" t="s">
        <v>381</v>
      </c>
      <c r="R1145" s="121"/>
    </row>
    <row r="1146" spans="1:18" x14ac:dyDescent="0.2">
      <c r="A1146" s="121">
        <v>48</v>
      </c>
      <c r="B1146" s="121">
        <v>116</v>
      </c>
      <c r="C1146" s="121" t="s">
        <v>236</v>
      </c>
      <c r="D1146" s="121">
        <v>109</v>
      </c>
      <c r="E1146" s="121" t="s">
        <v>456</v>
      </c>
      <c r="F1146" s="121" t="s">
        <v>457</v>
      </c>
      <c r="G1146" s="121">
        <v>109</v>
      </c>
      <c r="H1146" s="121">
        <v>1</v>
      </c>
      <c r="I1146" s="121" t="s">
        <v>385</v>
      </c>
      <c r="J1146" s="121">
        <v>1807</v>
      </c>
      <c r="K1146" s="121">
        <v>38</v>
      </c>
      <c r="L1146" s="121">
        <v>38</v>
      </c>
      <c r="M1146" s="121" t="s">
        <v>393</v>
      </c>
      <c r="N1146" s="124">
        <v>880</v>
      </c>
      <c r="O1146" s="124" t="s">
        <v>380</v>
      </c>
      <c r="P1146" s="124" t="s">
        <v>1</v>
      </c>
      <c r="Q1146" s="121" t="s">
        <v>381</v>
      </c>
      <c r="R1146" s="121"/>
    </row>
    <row r="1147" spans="1:18" x14ac:dyDescent="0.2">
      <c r="A1147" s="121">
        <v>48</v>
      </c>
      <c r="B1147" s="121">
        <v>116</v>
      </c>
      <c r="C1147" s="121" t="s">
        <v>236</v>
      </c>
      <c r="D1147" s="121">
        <v>109</v>
      </c>
      <c r="E1147" s="121" t="s">
        <v>456</v>
      </c>
      <c r="F1147" s="121" t="s">
        <v>457</v>
      </c>
      <c r="G1147" s="121">
        <v>109</v>
      </c>
      <c r="H1147" s="121">
        <v>1</v>
      </c>
      <c r="I1147" s="121" t="s">
        <v>385</v>
      </c>
      <c r="J1147" s="121">
        <v>1808</v>
      </c>
      <c r="K1147" s="121">
        <v>42</v>
      </c>
      <c r="L1147" s="121">
        <v>42</v>
      </c>
      <c r="M1147" s="121" t="s">
        <v>395</v>
      </c>
      <c r="N1147" s="124">
        <v>773</v>
      </c>
      <c r="O1147" s="124" t="s">
        <v>380</v>
      </c>
      <c r="P1147" s="124" t="s">
        <v>1</v>
      </c>
      <c r="Q1147" s="121" t="s">
        <v>381</v>
      </c>
      <c r="R1147" s="121"/>
    </row>
    <row r="1148" spans="1:18" x14ac:dyDescent="0.2">
      <c r="A1148" s="121">
        <v>53</v>
      </c>
      <c r="B1148" s="121">
        <v>118</v>
      </c>
      <c r="C1148" s="121" t="s">
        <v>240</v>
      </c>
      <c r="D1148" s="121">
        <v>126</v>
      </c>
      <c r="E1148" s="121" t="s">
        <v>375</v>
      </c>
      <c r="F1148" s="121" t="s">
        <v>376</v>
      </c>
      <c r="G1148" s="121">
        <v>1113</v>
      </c>
      <c r="H1148" s="121">
        <v>2</v>
      </c>
      <c r="I1148" s="121" t="s">
        <v>377</v>
      </c>
      <c r="J1148" s="121">
        <v>1762</v>
      </c>
      <c r="K1148" s="121">
        <v>233</v>
      </c>
      <c r="L1148" s="121">
        <v>233</v>
      </c>
      <c r="M1148" s="121" t="s">
        <v>398</v>
      </c>
      <c r="N1148" s="124">
        <v>849</v>
      </c>
      <c r="O1148" s="124" t="s">
        <v>399</v>
      </c>
      <c r="P1148" s="124"/>
      <c r="Q1148" s="121" t="s">
        <v>188</v>
      </c>
      <c r="R1148" s="121"/>
    </row>
    <row r="1149" spans="1:18" x14ac:dyDescent="0.2">
      <c r="A1149" s="121">
        <v>48</v>
      </c>
      <c r="B1149" s="121">
        <v>116</v>
      </c>
      <c r="C1149" s="121" t="s">
        <v>236</v>
      </c>
      <c r="D1149" s="121">
        <v>109</v>
      </c>
      <c r="E1149" s="121" t="s">
        <v>456</v>
      </c>
      <c r="F1149" s="121" t="s">
        <v>457</v>
      </c>
      <c r="G1149" s="121">
        <v>109</v>
      </c>
      <c r="H1149" s="121">
        <v>1</v>
      </c>
      <c r="I1149" s="121" t="s">
        <v>385</v>
      </c>
      <c r="J1149" s="121">
        <v>1809</v>
      </c>
      <c r="K1149" s="121">
        <v>41</v>
      </c>
      <c r="L1149" s="121">
        <v>41</v>
      </c>
      <c r="M1149" s="121" t="s">
        <v>379</v>
      </c>
      <c r="N1149" s="124">
        <v>880</v>
      </c>
      <c r="O1149" s="124" t="s">
        <v>380</v>
      </c>
      <c r="P1149" s="124" t="s">
        <v>1</v>
      </c>
      <c r="Q1149" s="121" t="s">
        <v>381</v>
      </c>
      <c r="R1149" s="121"/>
    </row>
    <row r="1150" spans="1:18" x14ac:dyDescent="0.2">
      <c r="A1150" s="121">
        <v>48</v>
      </c>
      <c r="B1150" s="121">
        <v>116</v>
      </c>
      <c r="C1150" s="121" t="s">
        <v>236</v>
      </c>
      <c r="D1150" s="121">
        <v>109</v>
      </c>
      <c r="E1150" s="121" t="s">
        <v>456</v>
      </c>
      <c r="F1150" s="121" t="s">
        <v>457</v>
      </c>
      <c r="G1150" s="121">
        <v>109</v>
      </c>
      <c r="H1150" s="121">
        <v>1</v>
      </c>
      <c r="I1150" s="121" t="s">
        <v>385</v>
      </c>
      <c r="J1150" s="121">
        <v>1810</v>
      </c>
      <c r="K1150" s="121">
        <v>40</v>
      </c>
      <c r="L1150" s="121">
        <v>40</v>
      </c>
      <c r="M1150" s="121" t="s">
        <v>393</v>
      </c>
      <c r="N1150" s="124">
        <v>848</v>
      </c>
      <c r="O1150" s="124" t="s">
        <v>380</v>
      </c>
      <c r="P1150" s="124" t="s">
        <v>1</v>
      </c>
      <c r="Q1150" s="121" t="s">
        <v>381</v>
      </c>
      <c r="R1150" s="121"/>
    </row>
    <row r="1151" spans="1:18" x14ac:dyDescent="0.2">
      <c r="A1151" s="121">
        <v>48</v>
      </c>
      <c r="B1151" s="121">
        <v>116</v>
      </c>
      <c r="C1151" s="121" t="s">
        <v>236</v>
      </c>
      <c r="D1151" s="121">
        <v>107</v>
      </c>
      <c r="E1151" s="121" t="s">
        <v>375</v>
      </c>
      <c r="F1151" s="121" t="s">
        <v>376</v>
      </c>
      <c r="G1151" s="121">
        <v>107</v>
      </c>
      <c r="H1151" s="121">
        <v>1</v>
      </c>
      <c r="I1151" s="121" t="s">
        <v>385</v>
      </c>
      <c r="J1151" s="121">
        <v>3524</v>
      </c>
      <c r="K1151" s="121">
        <v>12</v>
      </c>
      <c r="L1151" s="121">
        <v>12</v>
      </c>
      <c r="M1151" s="121" t="s">
        <v>379</v>
      </c>
      <c r="N1151" s="124">
        <v>645</v>
      </c>
      <c r="O1151" s="124" t="s">
        <v>380</v>
      </c>
      <c r="P1151" s="124"/>
      <c r="Q1151" s="121" t="s">
        <v>381</v>
      </c>
      <c r="R1151" s="121"/>
    </row>
    <row r="1152" spans="1:18" x14ac:dyDescent="0.2">
      <c r="A1152" s="121">
        <v>53</v>
      </c>
      <c r="B1152" s="121">
        <v>118</v>
      </c>
      <c r="C1152" s="121" t="s">
        <v>240</v>
      </c>
      <c r="D1152" s="121">
        <v>126</v>
      </c>
      <c r="E1152" s="121" t="s">
        <v>375</v>
      </c>
      <c r="F1152" s="121" t="s">
        <v>376</v>
      </c>
      <c r="G1152" s="121">
        <v>126</v>
      </c>
      <c r="H1152" s="121">
        <v>1</v>
      </c>
      <c r="I1152" s="121" t="s">
        <v>385</v>
      </c>
      <c r="J1152" s="121">
        <v>1766</v>
      </c>
      <c r="K1152" s="121">
        <v>125</v>
      </c>
      <c r="L1152" s="121">
        <v>125</v>
      </c>
      <c r="M1152" s="121" t="s">
        <v>577</v>
      </c>
      <c r="N1152" s="124">
        <v>343</v>
      </c>
      <c r="O1152" s="124" t="s">
        <v>380</v>
      </c>
      <c r="P1152" s="124"/>
      <c r="Q1152" s="121" t="s">
        <v>391</v>
      </c>
      <c r="R1152" s="121"/>
    </row>
    <row r="1153" spans="1:18" x14ac:dyDescent="0.2">
      <c r="A1153" s="121">
        <v>48</v>
      </c>
      <c r="B1153" s="121">
        <v>116</v>
      </c>
      <c r="C1153" s="121" t="s">
        <v>236</v>
      </c>
      <c r="D1153" s="121">
        <v>109</v>
      </c>
      <c r="E1153" s="121" t="s">
        <v>456</v>
      </c>
      <c r="F1153" s="121" t="s">
        <v>457</v>
      </c>
      <c r="G1153" s="121">
        <v>109</v>
      </c>
      <c r="H1153" s="121">
        <v>1</v>
      </c>
      <c r="I1153" s="121" t="s">
        <v>385</v>
      </c>
      <c r="J1153" s="121">
        <v>7423</v>
      </c>
      <c r="K1153" s="121" t="s">
        <v>1009</v>
      </c>
      <c r="L1153" s="121" t="s">
        <v>1009</v>
      </c>
      <c r="M1153" s="121" t="s">
        <v>408</v>
      </c>
      <c r="N1153" s="124">
        <v>746</v>
      </c>
      <c r="O1153" s="124" t="s">
        <v>380</v>
      </c>
      <c r="P1153" s="124" t="s">
        <v>1</v>
      </c>
      <c r="Q1153" s="121" t="s">
        <v>381</v>
      </c>
      <c r="R1153" s="121"/>
    </row>
    <row r="1154" spans="1:18" x14ac:dyDescent="0.2">
      <c r="A1154" s="121">
        <v>53</v>
      </c>
      <c r="B1154" s="121">
        <v>118</v>
      </c>
      <c r="C1154" s="121" t="s">
        <v>240</v>
      </c>
      <c r="D1154" s="121">
        <v>126</v>
      </c>
      <c r="E1154" s="121" t="s">
        <v>375</v>
      </c>
      <c r="F1154" s="121" t="s">
        <v>376</v>
      </c>
      <c r="G1154" s="121">
        <v>126</v>
      </c>
      <c r="H1154" s="121">
        <v>1</v>
      </c>
      <c r="I1154" s="121" t="s">
        <v>385</v>
      </c>
      <c r="J1154" s="121">
        <v>1814</v>
      </c>
      <c r="K1154" s="121">
        <v>114</v>
      </c>
      <c r="L1154" s="121">
        <v>114</v>
      </c>
      <c r="M1154" s="121" t="s">
        <v>395</v>
      </c>
      <c r="N1154" s="124">
        <v>301</v>
      </c>
      <c r="O1154" s="124" t="s">
        <v>380</v>
      </c>
      <c r="P1154" s="124"/>
      <c r="Q1154" s="121" t="s">
        <v>391</v>
      </c>
      <c r="R1154" s="121"/>
    </row>
    <row r="1155" spans="1:18" x14ac:dyDescent="0.2">
      <c r="A1155" s="121">
        <v>49</v>
      </c>
      <c r="B1155" s="121">
        <v>302</v>
      </c>
      <c r="C1155" s="121" t="s">
        <v>320</v>
      </c>
      <c r="D1155" s="121">
        <v>795</v>
      </c>
      <c r="E1155" s="121" t="s">
        <v>454</v>
      </c>
      <c r="F1155" s="121" t="s">
        <v>455</v>
      </c>
      <c r="G1155" s="121">
        <v>795</v>
      </c>
      <c r="H1155" s="121">
        <v>1</v>
      </c>
      <c r="I1155" s="121" t="s">
        <v>385</v>
      </c>
      <c r="J1155" s="121">
        <v>3242</v>
      </c>
      <c r="K1155" s="121">
        <v>1108</v>
      </c>
      <c r="L1155" s="121">
        <v>1108</v>
      </c>
      <c r="M1155" s="121" t="s">
        <v>734</v>
      </c>
      <c r="N1155" s="124">
        <v>957.1</v>
      </c>
      <c r="O1155" s="124" t="s">
        <v>380</v>
      </c>
      <c r="P1155" s="124"/>
      <c r="Q1155" s="121" t="s">
        <v>381</v>
      </c>
      <c r="R1155" s="121"/>
    </row>
    <row r="1156" spans="1:18" x14ac:dyDescent="0.2">
      <c r="A1156" s="121">
        <v>49</v>
      </c>
      <c r="B1156" s="121">
        <v>302</v>
      </c>
      <c r="C1156" s="121" t="s">
        <v>320</v>
      </c>
      <c r="D1156" s="121">
        <v>795</v>
      </c>
      <c r="E1156" s="121" t="s">
        <v>454</v>
      </c>
      <c r="F1156" s="121" t="s">
        <v>455</v>
      </c>
      <c r="G1156" s="121">
        <v>795</v>
      </c>
      <c r="H1156" s="121">
        <v>1</v>
      </c>
      <c r="I1156" s="121" t="s">
        <v>385</v>
      </c>
      <c r="J1156" s="121">
        <v>3244</v>
      </c>
      <c r="K1156" s="121">
        <v>1110</v>
      </c>
      <c r="L1156" s="121">
        <v>1110</v>
      </c>
      <c r="M1156" s="121" t="s">
        <v>734</v>
      </c>
      <c r="N1156" s="124">
        <v>984.4</v>
      </c>
      <c r="O1156" s="124" t="s">
        <v>380</v>
      </c>
      <c r="P1156" s="124"/>
      <c r="Q1156" s="121" t="s">
        <v>381</v>
      </c>
      <c r="R1156" s="121"/>
    </row>
    <row r="1157" spans="1:18" x14ac:dyDescent="0.2">
      <c r="A1157" s="121">
        <v>49</v>
      </c>
      <c r="B1157" s="121">
        <v>302</v>
      </c>
      <c r="C1157" s="121" t="s">
        <v>320</v>
      </c>
      <c r="D1157" s="121">
        <v>795</v>
      </c>
      <c r="E1157" s="121" t="s">
        <v>454</v>
      </c>
      <c r="F1157" s="121" t="s">
        <v>455</v>
      </c>
      <c r="G1157" s="121">
        <v>795</v>
      </c>
      <c r="H1157" s="121">
        <v>1</v>
      </c>
      <c r="I1157" s="121" t="s">
        <v>385</v>
      </c>
      <c r="J1157" s="121">
        <v>3245</v>
      </c>
      <c r="K1157" s="121">
        <v>1112</v>
      </c>
      <c r="L1157" s="121">
        <v>1112</v>
      </c>
      <c r="M1157" s="121" t="s">
        <v>734</v>
      </c>
      <c r="N1157" s="124">
        <v>961</v>
      </c>
      <c r="O1157" s="124" t="s">
        <v>380</v>
      </c>
      <c r="P1157" s="124"/>
      <c r="Q1157" s="121" t="s">
        <v>381</v>
      </c>
      <c r="R1157" s="121"/>
    </row>
    <row r="1158" spans="1:18" x14ac:dyDescent="0.2">
      <c r="A1158" s="121">
        <v>49</v>
      </c>
      <c r="B1158" s="121">
        <v>302</v>
      </c>
      <c r="C1158" s="121" t="s">
        <v>320</v>
      </c>
      <c r="D1158" s="121">
        <v>795</v>
      </c>
      <c r="E1158" s="121" t="s">
        <v>454</v>
      </c>
      <c r="F1158" s="121" t="s">
        <v>455</v>
      </c>
      <c r="G1158" s="121">
        <v>1269</v>
      </c>
      <c r="H1158" s="121">
        <v>2</v>
      </c>
      <c r="I1158" s="121" t="s">
        <v>377</v>
      </c>
      <c r="J1158" s="121">
        <v>3258</v>
      </c>
      <c r="K1158" s="121">
        <v>1203</v>
      </c>
      <c r="L1158" s="121">
        <v>1203</v>
      </c>
      <c r="M1158" s="121" t="s">
        <v>734</v>
      </c>
      <c r="N1158" s="124">
        <v>947.7</v>
      </c>
      <c r="O1158" s="124" t="s">
        <v>380</v>
      </c>
      <c r="P1158" s="124"/>
      <c r="Q1158" s="121" t="s">
        <v>381</v>
      </c>
      <c r="R1158" s="121"/>
    </row>
    <row r="1159" spans="1:18" x14ac:dyDescent="0.2">
      <c r="A1159" s="121">
        <v>49</v>
      </c>
      <c r="B1159" s="121">
        <v>302</v>
      </c>
      <c r="C1159" s="121" t="s">
        <v>320</v>
      </c>
      <c r="D1159" s="121">
        <v>795</v>
      </c>
      <c r="E1159" s="121" t="s">
        <v>454</v>
      </c>
      <c r="F1159" s="121" t="s">
        <v>455</v>
      </c>
      <c r="G1159" s="121">
        <v>1269</v>
      </c>
      <c r="H1159" s="121">
        <v>2</v>
      </c>
      <c r="I1159" s="121" t="s">
        <v>377</v>
      </c>
      <c r="J1159" s="121">
        <v>3262</v>
      </c>
      <c r="K1159" s="121">
        <v>1207</v>
      </c>
      <c r="L1159" s="121">
        <v>1207</v>
      </c>
      <c r="M1159" s="121" t="s">
        <v>734</v>
      </c>
      <c r="N1159" s="124">
        <v>924.9</v>
      </c>
      <c r="O1159" s="124" t="s">
        <v>380</v>
      </c>
      <c r="P1159" s="124"/>
      <c r="Q1159" s="121" t="s">
        <v>381</v>
      </c>
      <c r="R1159" s="121"/>
    </row>
    <row r="1160" spans="1:18" x14ac:dyDescent="0.2">
      <c r="A1160" s="121">
        <v>49</v>
      </c>
      <c r="B1160" s="121">
        <v>302</v>
      </c>
      <c r="C1160" s="121" t="s">
        <v>320</v>
      </c>
      <c r="D1160" s="121">
        <v>794</v>
      </c>
      <c r="E1160" s="121" t="s">
        <v>375</v>
      </c>
      <c r="F1160" s="121" t="s">
        <v>376</v>
      </c>
      <c r="G1160" s="121">
        <v>1271</v>
      </c>
      <c r="H1160" s="121">
        <v>2</v>
      </c>
      <c r="I1160" s="121" t="s">
        <v>377</v>
      </c>
      <c r="J1160" s="121">
        <v>3269</v>
      </c>
      <c r="K1160" s="121">
        <v>3213</v>
      </c>
      <c r="L1160" s="121">
        <v>3213</v>
      </c>
      <c r="M1160" s="121" t="s">
        <v>734</v>
      </c>
      <c r="N1160" s="124">
        <v>721</v>
      </c>
      <c r="O1160" s="124" t="s">
        <v>380</v>
      </c>
      <c r="P1160" s="124"/>
      <c r="Q1160" s="121" t="s">
        <v>381</v>
      </c>
      <c r="R1160" s="121"/>
    </row>
    <row r="1161" spans="1:18" x14ac:dyDescent="0.2">
      <c r="A1161" s="121">
        <v>49</v>
      </c>
      <c r="B1161" s="121">
        <v>302</v>
      </c>
      <c r="C1161" s="121" t="s">
        <v>320</v>
      </c>
      <c r="D1161" s="121">
        <v>794</v>
      </c>
      <c r="E1161" s="121" t="s">
        <v>375</v>
      </c>
      <c r="F1161" s="121" t="s">
        <v>376</v>
      </c>
      <c r="G1161" s="121">
        <v>1271</v>
      </c>
      <c r="H1161" s="121">
        <v>2</v>
      </c>
      <c r="I1161" s="121" t="s">
        <v>377</v>
      </c>
      <c r="J1161" s="121">
        <v>3270</v>
      </c>
      <c r="K1161" s="121">
        <v>3212</v>
      </c>
      <c r="L1161" s="121">
        <v>3212</v>
      </c>
      <c r="M1161" s="121" t="s">
        <v>734</v>
      </c>
      <c r="N1161" s="124">
        <v>743</v>
      </c>
      <c r="O1161" s="124" t="s">
        <v>380</v>
      </c>
      <c r="P1161" s="124"/>
      <c r="Q1161" s="121" t="s">
        <v>381</v>
      </c>
      <c r="R1161" s="121"/>
    </row>
    <row r="1162" spans="1:18" x14ac:dyDescent="0.2">
      <c r="A1162" s="121">
        <v>49</v>
      </c>
      <c r="B1162" s="121">
        <v>302</v>
      </c>
      <c r="C1162" s="121" t="s">
        <v>320</v>
      </c>
      <c r="D1162" s="121">
        <v>794</v>
      </c>
      <c r="E1162" s="121" t="s">
        <v>375</v>
      </c>
      <c r="F1162" s="121" t="s">
        <v>376</v>
      </c>
      <c r="G1162" s="121">
        <v>1271</v>
      </c>
      <c r="H1162" s="121">
        <v>2</v>
      </c>
      <c r="I1162" s="121" t="s">
        <v>377</v>
      </c>
      <c r="J1162" s="121">
        <v>3271</v>
      </c>
      <c r="K1162" s="121">
        <v>3210</v>
      </c>
      <c r="L1162" s="121">
        <v>3210</v>
      </c>
      <c r="M1162" s="121" t="s">
        <v>734</v>
      </c>
      <c r="N1162" s="124">
        <v>621</v>
      </c>
      <c r="O1162" s="124" t="s">
        <v>380</v>
      </c>
      <c r="P1162" s="124"/>
      <c r="Q1162" s="121" t="s">
        <v>381</v>
      </c>
      <c r="R1162" s="121"/>
    </row>
    <row r="1163" spans="1:18" x14ac:dyDescent="0.2">
      <c r="A1163" s="121">
        <v>53</v>
      </c>
      <c r="B1163" s="121">
        <v>118</v>
      </c>
      <c r="C1163" s="121" t="s">
        <v>240</v>
      </c>
      <c r="D1163" s="121">
        <v>126</v>
      </c>
      <c r="E1163" s="121" t="s">
        <v>375</v>
      </c>
      <c r="F1163" s="121" t="s">
        <v>376</v>
      </c>
      <c r="G1163" s="121">
        <v>1113</v>
      </c>
      <c r="H1163" s="121">
        <v>2</v>
      </c>
      <c r="I1163" s="121" t="s">
        <v>377</v>
      </c>
      <c r="J1163" s="121">
        <v>7260</v>
      </c>
      <c r="K1163" s="121">
        <v>202</v>
      </c>
      <c r="L1163" s="121" t="s">
        <v>1059</v>
      </c>
      <c r="M1163" s="121" t="s">
        <v>585</v>
      </c>
      <c r="N1163" s="124">
        <v>194</v>
      </c>
      <c r="O1163" s="124" t="s">
        <v>411</v>
      </c>
      <c r="P1163" s="124"/>
      <c r="Q1163" s="121" t="s">
        <v>391</v>
      </c>
      <c r="R1163" s="121"/>
    </row>
    <row r="1164" spans="1:18" x14ac:dyDescent="0.2">
      <c r="A1164" s="121">
        <v>53</v>
      </c>
      <c r="B1164" s="121">
        <v>118</v>
      </c>
      <c r="C1164" s="121" t="s">
        <v>240</v>
      </c>
      <c r="D1164" s="121">
        <v>126</v>
      </c>
      <c r="E1164" s="121" t="s">
        <v>375</v>
      </c>
      <c r="F1164" s="121" t="s">
        <v>376</v>
      </c>
      <c r="G1164" s="121">
        <v>1113</v>
      </c>
      <c r="H1164" s="121">
        <v>2</v>
      </c>
      <c r="I1164" s="121" t="s">
        <v>377</v>
      </c>
      <c r="J1164" s="121">
        <v>7261</v>
      </c>
      <c r="K1164" s="121">
        <v>203</v>
      </c>
      <c r="L1164" s="121" t="s">
        <v>578</v>
      </c>
      <c r="M1164" s="121" t="s">
        <v>413</v>
      </c>
      <c r="N1164" s="124">
        <v>126</v>
      </c>
      <c r="O1164" s="124" t="s">
        <v>411</v>
      </c>
      <c r="P1164" s="124"/>
      <c r="Q1164" s="121" t="s">
        <v>391</v>
      </c>
      <c r="R1164" s="121"/>
    </row>
    <row r="1165" spans="1:18" x14ac:dyDescent="0.2">
      <c r="A1165" s="121">
        <v>53</v>
      </c>
      <c r="B1165" s="121">
        <v>118</v>
      </c>
      <c r="C1165" s="121" t="s">
        <v>240</v>
      </c>
      <c r="D1165" s="121">
        <v>126</v>
      </c>
      <c r="E1165" s="121" t="s">
        <v>375</v>
      </c>
      <c r="F1165" s="121" t="s">
        <v>376</v>
      </c>
      <c r="G1165" s="121">
        <v>1113</v>
      </c>
      <c r="H1165" s="121">
        <v>2</v>
      </c>
      <c r="I1165" s="121" t="s">
        <v>377</v>
      </c>
      <c r="J1165" s="121">
        <v>7262</v>
      </c>
      <c r="K1165" s="121">
        <v>204</v>
      </c>
      <c r="L1165" s="121">
        <v>204</v>
      </c>
      <c r="M1165" s="121" t="s">
        <v>585</v>
      </c>
      <c r="N1165" s="124">
        <v>202</v>
      </c>
      <c r="O1165" s="124" t="s">
        <v>411</v>
      </c>
      <c r="P1165" s="124"/>
      <c r="Q1165" s="121" t="s">
        <v>391</v>
      </c>
      <c r="R1165" s="121"/>
    </row>
    <row r="1166" spans="1:18" x14ac:dyDescent="0.2">
      <c r="A1166" s="121">
        <v>53</v>
      </c>
      <c r="B1166" s="121">
        <v>118</v>
      </c>
      <c r="C1166" s="121" t="s">
        <v>240</v>
      </c>
      <c r="D1166" s="121">
        <v>126</v>
      </c>
      <c r="E1166" s="121" t="s">
        <v>375</v>
      </c>
      <c r="F1166" s="121" t="s">
        <v>376</v>
      </c>
      <c r="G1166" s="121">
        <v>1113</v>
      </c>
      <c r="H1166" s="121">
        <v>2</v>
      </c>
      <c r="I1166" s="121" t="s">
        <v>377</v>
      </c>
      <c r="J1166" s="121">
        <v>7263</v>
      </c>
      <c r="K1166" s="121">
        <v>205</v>
      </c>
      <c r="L1166" s="121">
        <v>205</v>
      </c>
      <c r="M1166" s="121" t="s">
        <v>590</v>
      </c>
      <c r="N1166" s="124">
        <v>150</v>
      </c>
      <c r="O1166" s="124" t="s">
        <v>548</v>
      </c>
      <c r="P1166" s="124"/>
      <c r="Q1166" s="121" t="s">
        <v>391</v>
      </c>
      <c r="R1166" s="121"/>
    </row>
    <row r="1167" spans="1:18" x14ac:dyDescent="0.2">
      <c r="A1167" s="121">
        <v>53</v>
      </c>
      <c r="B1167" s="121">
        <v>118</v>
      </c>
      <c r="C1167" s="121" t="s">
        <v>240</v>
      </c>
      <c r="D1167" s="121">
        <v>126</v>
      </c>
      <c r="E1167" s="121" t="s">
        <v>375</v>
      </c>
      <c r="F1167" s="121" t="s">
        <v>376</v>
      </c>
      <c r="G1167" s="121">
        <v>1113</v>
      </c>
      <c r="H1167" s="121">
        <v>2</v>
      </c>
      <c r="I1167" s="121" t="s">
        <v>377</v>
      </c>
      <c r="J1167" s="121">
        <v>7264</v>
      </c>
      <c r="K1167" s="121">
        <v>207</v>
      </c>
      <c r="L1167" s="121">
        <v>207</v>
      </c>
      <c r="M1167" s="121" t="s">
        <v>585</v>
      </c>
      <c r="N1167" s="124">
        <v>305</v>
      </c>
      <c r="O1167" s="124" t="s">
        <v>411</v>
      </c>
      <c r="P1167" s="124"/>
      <c r="Q1167" s="121" t="s">
        <v>391</v>
      </c>
      <c r="R1167" s="121"/>
    </row>
    <row r="1168" spans="1:18" x14ac:dyDescent="0.2">
      <c r="A1168" s="121">
        <v>53</v>
      </c>
      <c r="B1168" s="121">
        <v>118</v>
      </c>
      <c r="C1168" s="121" t="s">
        <v>240</v>
      </c>
      <c r="D1168" s="121">
        <v>126</v>
      </c>
      <c r="E1168" s="121" t="s">
        <v>375</v>
      </c>
      <c r="F1168" s="121" t="s">
        <v>376</v>
      </c>
      <c r="G1168" s="121">
        <v>1113</v>
      </c>
      <c r="H1168" s="121">
        <v>2</v>
      </c>
      <c r="I1168" s="121" t="s">
        <v>377</v>
      </c>
      <c r="J1168" s="121">
        <v>7265</v>
      </c>
      <c r="K1168" s="121" t="s">
        <v>1060</v>
      </c>
      <c r="L1168" s="121" t="s">
        <v>1061</v>
      </c>
      <c r="M1168" s="121" t="s">
        <v>590</v>
      </c>
      <c r="N1168" s="124">
        <v>118</v>
      </c>
      <c r="O1168" s="124" t="s">
        <v>548</v>
      </c>
      <c r="P1168" s="124"/>
      <c r="Q1168" s="121" t="s">
        <v>391</v>
      </c>
      <c r="R1168" s="121"/>
    </row>
    <row r="1169" spans="1:18" x14ac:dyDescent="0.2">
      <c r="A1169" s="121">
        <v>53</v>
      </c>
      <c r="B1169" s="121">
        <v>118</v>
      </c>
      <c r="C1169" s="121" t="s">
        <v>240</v>
      </c>
      <c r="D1169" s="121">
        <v>126</v>
      </c>
      <c r="E1169" s="121" t="s">
        <v>375</v>
      </c>
      <c r="F1169" s="121" t="s">
        <v>376</v>
      </c>
      <c r="G1169" s="121">
        <v>1113</v>
      </c>
      <c r="H1169" s="121">
        <v>2</v>
      </c>
      <c r="I1169" s="121" t="s">
        <v>377</v>
      </c>
      <c r="J1169" s="121">
        <v>7266</v>
      </c>
      <c r="K1169" s="121">
        <v>208</v>
      </c>
      <c r="L1169" s="121" t="s">
        <v>1062</v>
      </c>
      <c r="M1169" s="121" t="s">
        <v>585</v>
      </c>
      <c r="N1169" s="124">
        <v>118</v>
      </c>
      <c r="O1169" s="124" t="s">
        <v>411</v>
      </c>
      <c r="P1169" s="124"/>
      <c r="Q1169" s="121" t="s">
        <v>391</v>
      </c>
      <c r="R1169" s="121"/>
    </row>
    <row r="1170" spans="1:18" x14ac:dyDescent="0.2">
      <c r="A1170" s="121">
        <v>53</v>
      </c>
      <c r="B1170" s="121">
        <v>118</v>
      </c>
      <c r="C1170" s="121" t="s">
        <v>240</v>
      </c>
      <c r="D1170" s="121">
        <v>126</v>
      </c>
      <c r="E1170" s="121" t="s">
        <v>375</v>
      </c>
      <c r="F1170" s="121" t="s">
        <v>376</v>
      </c>
      <c r="G1170" s="121">
        <v>1113</v>
      </c>
      <c r="H1170" s="121">
        <v>2</v>
      </c>
      <c r="I1170" s="121" t="s">
        <v>377</v>
      </c>
      <c r="J1170" s="121">
        <v>7268</v>
      </c>
      <c r="K1170" s="121">
        <v>215</v>
      </c>
      <c r="L1170" s="121" t="s">
        <v>646</v>
      </c>
      <c r="M1170" s="121" t="s">
        <v>565</v>
      </c>
      <c r="N1170" s="124" t="s">
        <v>550</v>
      </c>
      <c r="O1170" s="124" t="s">
        <v>561</v>
      </c>
      <c r="P1170" s="124"/>
      <c r="Q1170" s="121" t="s">
        <v>391</v>
      </c>
      <c r="R1170" s="121"/>
    </row>
    <row r="1171" spans="1:18" x14ac:dyDescent="0.2">
      <c r="A1171" s="121">
        <v>53</v>
      </c>
      <c r="B1171" s="121">
        <v>118</v>
      </c>
      <c r="C1171" s="121" t="s">
        <v>240</v>
      </c>
      <c r="D1171" s="121">
        <v>126</v>
      </c>
      <c r="E1171" s="121" t="s">
        <v>375</v>
      </c>
      <c r="F1171" s="121" t="s">
        <v>376</v>
      </c>
      <c r="G1171" s="121">
        <v>1113</v>
      </c>
      <c r="H1171" s="121">
        <v>2</v>
      </c>
      <c r="I1171" s="121" t="s">
        <v>377</v>
      </c>
      <c r="J1171" s="121">
        <v>7269</v>
      </c>
      <c r="K1171" s="121">
        <v>216</v>
      </c>
      <c r="L1171" s="121" t="s">
        <v>647</v>
      </c>
      <c r="M1171" s="121" t="s">
        <v>568</v>
      </c>
      <c r="N1171" s="124" t="s">
        <v>550</v>
      </c>
      <c r="O1171" s="124" t="s">
        <v>561</v>
      </c>
      <c r="P1171" s="124"/>
      <c r="Q1171" s="121" t="s">
        <v>391</v>
      </c>
      <c r="R1171" s="121"/>
    </row>
    <row r="1172" spans="1:18" x14ac:dyDescent="0.2">
      <c r="A1172" s="121">
        <v>53</v>
      </c>
      <c r="B1172" s="121">
        <v>118</v>
      </c>
      <c r="C1172" s="121" t="s">
        <v>240</v>
      </c>
      <c r="D1172" s="121">
        <v>126</v>
      </c>
      <c r="E1172" s="121" t="s">
        <v>375</v>
      </c>
      <c r="F1172" s="121" t="s">
        <v>376</v>
      </c>
      <c r="G1172" s="121">
        <v>1113</v>
      </c>
      <c r="H1172" s="121">
        <v>2</v>
      </c>
      <c r="I1172" s="121" t="s">
        <v>377</v>
      </c>
      <c r="J1172" s="121">
        <v>7270</v>
      </c>
      <c r="K1172" s="121">
        <v>221</v>
      </c>
      <c r="L1172" s="121" t="s">
        <v>647</v>
      </c>
      <c r="M1172" s="121" t="s">
        <v>568</v>
      </c>
      <c r="N1172" s="124" t="s">
        <v>550</v>
      </c>
      <c r="O1172" s="124" t="s">
        <v>561</v>
      </c>
      <c r="P1172" s="124"/>
      <c r="Q1172" s="121" t="s">
        <v>391</v>
      </c>
      <c r="R1172" s="121"/>
    </row>
    <row r="1173" spans="1:18" x14ac:dyDescent="0.2">
      <c r="A1173" s="121">
        <v>53</v>
      </c>
      <c r="B1173" s="121">
        <v>118</v>
      </c>
      <c r="C1173" s="121" t="s">
        <v>240</v>
      </c>
      <c r="D1173" s="121">
        <v>126</v>
      </c>
      <c r="E1173" s="121" t="s">
        <v>375</v>
      </c>
      <c r="F1173" s="121" t="s">
        <v>376</v>
      </c>
      <c r="G1173" s="121">
        <v>1113</v>
      </c>
      <c r="H1173" s="121">
        <v>2</v>
      </c>
      <c r="I1173" s="121" t="s">
        <v>377</v>
      </c>
      <c r="J1173" s="121">
        <v>7271</v>
      </c>
      <c r="K1173" s="121">
        <v>228</v>
      </c>
      <c r="L1173" s="121">
        <v>228</v>
      </c>
      <c r="M1173" s="121" t="s">
        <v>549</v>
      </c>
      <c r="N1173" s="124" t="s">
        <v>550</v>
      </c>
      <c r="O1173" s="124" t="s">
        <v>548</v>
      </c>
      <c r="P1173" s="124"/>
      <c r="Q1173" s="121" t="s">
        <v>391</v>
      </c>
      <c r="R1173" s="121"/>
    </row>
    <row r="1174" spans="1:18" x14ac:dyDescent="0.2">
      <c r="A1174" s="121">
        <v>49</v>
      </c>
      <c r="B1174" s="121">
        <v>302</v>
      </c>
      <c r="C1174" s="121" t="s">
        <v>320</v>
      </c>
      <c r="D1174" s="121">
        <v>794</v>
      </c>
      <c r="E1174" s="121" t="s">
        <v>375</v>
      </c>
      <c r="F1174" s="121" t="s">
        <v>376</v>
      </c>
      <c r="G1174" s="121">
        <v>1271</v>
      </c>
      <c r="H1174" s="121">
        <v>2</v>
      </c>
      <c r="I1174" s="121" t="s">
        <v>377</v>
      </c>
      <c r="J1174" s="121">
        <v>3272</v>
      </c>
      <c r="K1174" s="121">
        <v>3201</v>
      </c>
      <c r="L1174" s="121">
        <v>3201</v>
      </c>
      <c r="M1174" s="121" t="s">
        <v>734</v>
      </c>
      <c r="N1174" s="124">
        <v>837</v>
      </c>
      <c r="O1174" s="124" t="s">
        <v>380</v>
      </c>
      <c r="P1174" s="124"/>
      <c r="Q1174" s="121" t="s">
        <v>381</v>
      </c>
      <c r="R1174" s="121"/>
    </row>
    <row r="1175" spans="1:18" x14ac:dyDescent="0.2">
      <c r="A1175" s="121">
        <v>53</v>
      </c>
      <c r="B1175" s="121">
        <v>118</v>
      </c>
      <c r="C1175" s="121" t="s">
        <v>240</v>
      </c>
      <c r="D1175" s="121">
        <v>126</v>
      </c>
      <c r="E1175" s="121" t="s">
        <v>375</v>
      </c>
      <c r="F1175" s="121" t="s">
        <v>376</v>
      </c>
      <c r="G1175" s="121">
        <v>1113</v>
      </c>
      <c r="H1175" s="121">
        <v>2</v>
      </c>
      <c r="I1175" s="121" t="s">
        <v>377</v>
      </c>
      <c r="J1175" s="121">
        <v>7273</v>
      </c>
      <c r="K1175" s="121">
        <v>230</v>
      </c>
      <c r="L1175" s="121" t="s">
        <v>570</v>
      </c>
      <c r="M1175" s="121" t="s">
        <v>560</v>
      </c>
      <c r="N1175" s="124" t="s">
        <v>550</v>
      </c>
      <c r="O1175" s="124" t="s">
        <v>561</v>
      </c>
      <c r="P1175" s="124"/>
      <c r="Q1175" s="121" t="s">
        <v>391</v>
      </c>
      <c r="R1175" s="121"/>
    </row>
    <row r="1176" spans="1:18" x14ac:dyDescent="0.2">
      <c r="A1176" s="121">
        <v>53</v>
      </c>
      <c r="B1176" s="121">
        <v>118</v>
      </c>
      <c r="C1176" s="121" t="s">
        <v>240</v>
      </c>
      <c r="D1176" s="121">
        <v>126</v>
      </c>
      <c r="E1176" s="121" t="s">
        <v>375</v>
      </c>
      <c r="F1176" s="121" t="s">
        <v>376</v>
      </c>
      <c r="G1176" s="121">
        <v>1113</v>
      </c>
      <c r="H1176" s="121">
        <v>2</v>
      </c>
      <c r="I1176" s="121" t="s">
        <v>377</v>
      </c>
      <c r="J1176" s="121">
        <v>7274</v>
      </c>
      <c r="K1176" s="121" t="s">
        <v>1063</v>
      </c>
      <c r="L1176" s="121" t="s">
        <v>570</v>
      </c>
      <c r="M1176" s="121" t="s">
        <v>560</v>
      </c>
      <c r="N1176" s="124" t="s">
        <v>550</v>
      </c>
      <c r="O1176" s="124" t="s">
        <v>561</v>
      </c>
      <c r="P1176" s="124"/>
      <c r="Q1176" s="121" t="s">
        <v>391</v>
      </c>
      <c r="R1176" s="121"/>
    </row>
    <row r="1177" spans="1:18" x14ac:dyDescent="0.2">
      <c r="A1177" s="121">
        <v>53</v>
      </c>
      <c r="B1177" s="121">
        <v>118</v>
      </c>
      <c r="C1177" s="121" t="s">
        <v>240</v>
      </c>
      <c r="D1177" s="121">
        <v>126</v>
      </c>
      <c r="E1177" s="121" t="s">
        <v>375</v>
      </c>
      <c r="F1177" s="121" t="s">
        <v>376</v>
      </c>
      <c r="G1177" s="121">
        <v>1113</v>
      </c>
      <c r="H1177" s="121">
        <v>2</v>
      </c>
      <c r="I1177" s="121" t="s">
        <v>377</v>
      </c>
      <c r="J1177" s="121">
        <v>7275</v>
      </c>
      <c r="K1177" s="121">
        <v>238</v>
      </c>
      <c r="L1177" s="121" t="s">
        <v>646</v>
      </c>
      <c r="M1177" s="121" t="s">
        <v>665</v>
      </c>
      <c r="N1177" s="124" t="s">
        <v>550</v>
      </c>
      <c r="O1177" s="124" t="s">
        <v>561</v>
      </c>
      <c r="P1177" s="124"/>
      <c r="Q1177" s="121" t="s">
        <v>391</v>
      </c>
      <c r="R1177" s="121"/>
    </row>
    <row r="1178" spans="1:18" x14ac:dyDescent="0.2">
      <c r="A1178" s="121">
        <v>53</v>
      </c>
      <c r="B1178" s="121">
        <v>118</v>
      </c>
      <c r="C1178" s="121" t="s">
        <v>240</v>
      </c>
      <c r="D1178" s="121">
        <v>126</v>
      </c>
      <c r="E1178" s="121" t="s">
        <v>375</v>
      </c>
      <c r="F1178" s="121" t="s">
        <v>376</v>
      </c>
      <c r="G1178" s="121">
        <v>1113</v>
      </c>
      <c r="H1178" s="121">
        <v>2</v>
      </c>
      <c r="I1178" s="121" t="s">
        <v>377</v>
      </c>
      <c r="J1178" s="121">
        <v>7276</v>
      </c>
      <c r="K1178" s="121">
        <v>239</v>
      </c>
      <c r="L1178" s="121" t="s">
        <v>1064</v>
      </c>
      <c r="M1178" s="121" t="s">
        <v>549</v>
      </c>
      <c r="N1178" s="124" t="s">
        <v>550</v>
      </c>
      <c r="O1178" s="124" t="s">
        <v>548</v>
      </c>
      <c r="P1178" s="124"/>
      <c r="Q1178" s="121" t="s">
        <v>391</v>
      </c>
      <c r="R1178" s="121"/>
    </row>
    <row r="1179" spans="1:18" x14ac:dyDescent="0.2">
      <c r="A1179" s="121">
        <v>53</v>
      </c>
      <c r="B1179" s="121">
        <v>118</v>
      </c>
      <c r="C1179" s="121" t="s">
        <v>240</v>
      </c>
      <c r="D1179" s="121">
        <v>126</v>
      </c>
      <c r="E1179" s="121" t="s">
        <v>375</v>
      </c>
      <c r="F1179" s="121" t="s">
        <v>376</v>
      </c>
      <c r="G1179" s="121">
        <v>1113</v>
      </c>
      <c r="H1179" s="121">
        <v>2</v>
      </c>
      <c r="I1179" s="121" t="s">
        <v>377</v>
      </c>
      <c r="J1179" s="121">
        <v>7277</v>
      </c>
      <c r="K1179" s="121">
        <v>240</v>
      </c>
      <c r="L1179" s="121" t="s">
        <v>645</v>
      </c>
      <c r="M1179" s="121" t="s">
        <v>549</v>
      </c>
      <c r="N1179" s="124" t="s">
        <v>550</v>
      </c>
      <c r="O1179" s="124" t="s">
        <v>548</v>
      </c>
      <c r="P1179" s="124"/>
      <c r="Q1179" s="121" t="s">
        <v>391</v>
      </c>
      <c r="R1179" s="121"/>
    </row>
    <row r="1180" spans="1:18" x14ac:dyDescent="0.2">
      <c r="A1180" s="121">
        <v>53</v>
      </c>
      <c r="B1180" s="121">
        <v>118</v>
      </c>
      <c r="C1180" s="121" t="s">
        <v>240</v>
      </c>
      <c r="D1180" s="121">
        <v>126</v>
      </c>
      <c r="E1180" s="121" t="s">
        <v>375</v>
      </c>
      <c r="F1180" s="121" t="s">
        <v>376</v>
      </c>
      <c r="G1180" s="121">
        <v>1113</v>
      </c>
      <c r="H1180" s="121">
        <v>2</v>
      </c>
      <c r="I1180" s="121" t="s">
        <v>377</v>
      </c>
      <c r="J1180" s="121">
        <v>7278</v>
      </c>
      <c r="K1180" s="121">
        <v>241</v>
      </c>
      <c r="L1180" s="121" t="s">
        <v>593</v>
      </c>
      <c r="M1180" s="121" t="s">
        <v>410</v>
      </c>
      <c r="N1180" s="124">
        <v>72</v>
      </c>
      <c r="O1180" s="124" t="s">
        <v>411</v>
      </c>
      <c r="P1180" s="124"/>
      <c r="Q1180" s="121" t="s">
        <v>391</v>
      </c>
      <c r="R1180" s="121"/>
    </row>
    <row r="1181" spans="1:18" x14ac:dyDescent="0.2">
      <c r="A1181" s="121">
        <v>53</v>
      </c>
      <c r="B1181" s="121">
        <v>118</v>
      </c>
      <c r="C1181" s="121" t="s">
        <v>240</v>
      </c>
      <c r="D1181" s="121">
        <v>126</v>
      </c>
      <c r="E1181" s="121" t="s">
        <v>375</v>
      </c>
      <c r="F1181" s="121" t="s">
        <v>376</v>
      </c>
      <c r="G1181" s="121">
        <v>1113</v>
      </c>
      <c r="H1181" s="121">
        <v>2</v>
      </c>
      <c r="I1181" s="121" t="s">
        <v>377</v>
      </c>
      <c r="J1181" s="121">
        <v>7279</v>
      </c>
      <c r="K1181" s="121">
        <v>242</v>
      </c>
      <c r="L1181" s="121" t="s">
        <v>1065</v>
      </c>
      <c r="M1181" s="121" t="s">
        <v>846</v>
      </c>
      <c r="N1181" s="124" t="s">
        <v>550</v>
      </c>
      <c r="O1181" s="124" t="s">
        <v>561</v>
      </c>
      <c r="P1181" s="124"/>
      <c r="Q1181" s="121" t="s">
        <v>391</v>
      </c>
      <c r="R1181" s="121"/>
    </row>
    <row r="1182" spans="1:18" x14ac:dyDescent="0.2">
      <c r="A1182" s="121">
        <v>53</v>
      </c>
      <c r="B1182" s="121">
        <v>118</v>
      </c>
      <c r="C1182" s="121" t="s">
        <v>240</v>
      </c>
      <c r="D1182" s="121">
        <v>126</v>
      </c>
      <c r="E1182" s="121" t="s">
        <v>375</v>
      </c>
      <c r="F1182" s="121" t="s">
        <v>376</v>
      </c>
      <c r="G1182" s="121">
        <v>1113</v>
      </c>
      <c r="H1182" s="121">
        <v>2</v>
      </c>
      <c r="I1182" s="121" t="s">
        <v>377</v>
      </c>
      <c r="J1182" s="121">
        <v>7280</v>
      </c>
      <c r="K1182" s="121">
        <v>244</v>
      </c>
      <c r="L1182" s="121" t="s">
        <v>688</v>
      </c>
      <c r="M1182" s="121" t="s">
        <v>665</v>
      </c>
      <c r="N1182" s="124" t="s">
        <v>550</v>
      </c>
      <c r="O1182" s="124" t="s">
        <v>561</v>
      </c>
      <c r="P1182" s="124"/>
      <c r="Q1182" s="121" t="s">
        <v>391</v>
      </c>
      <c r="R1182" s="121"/>
    </row>
    <row r="1183" spans="1:18" x14ac:dyDescent="0.2">
      <c r="A1183" s="121">
        <v>53</v>
      </c>
      <c r="B1183" s="121">
        <v>118</v>
      </c>
      <c r="C1183" s="121" t="s">
        <v>240</v>
      </c>
      <c r="D1183" s="121">
        <v>126</v>
      </c>
      <c r="E1183" s="121" t="s">
        <v>375</v>
      </c>
      <c r="F1183" s="121" t="s">
        <v>376</v>
      </c>
      <c r="G1183" s="121">
        <v>1113</v>
      </c>
      <c r="H1183" s="121">
        <v>2</v>
      </c>
      <c r="I1183" s="121" t="s">
        <v>377</v>
      </c>
      <c r="J1183" s="121">
        <v>7281</v>
      </c>
      <c r="K1183" s="121">
        <v>245</v>
      </c>
      <c r="L1183" s="121" t="s">
        <v>1066</v>
      </c>
      <c r="M1183" s="121" t="s">
        <v>651</v>
      </c>
      <c r="N1183" s="124" t="s">
        <v>550</v>
      </c>
      <c r="O1183" s="124" t="s">
        <v>555</v>
      </c>
      <c r="P1183" s="124"/>
      <c r="Q1183" s="121" t="s">
        <v>391</v>
      </c>
      <c r="R1183" s="121"/>
    </row>
    <row r="1184" spans="1:18" x14ac:dyDescent="0.2">
      <c r="A1184" s="121">
        <v>53</v>
      </c>
      <c r="B1184" s="121">
        <v>118</v>
      </c>
      <c r="C1184" s="121" t="s">
        <v>240</v>
      </c>
      <c r="D1184" s="121">
        <v>126</v>
      </c>
      <c r="E1184" s="121" t="s">
        <v>375</v>
      </c>
      <c r="F1184" s="121" t="s">
        <v>376</v>
      </c>
      <c r="G1184" s="121">
        <v>1113</v>
      </c>
      <c r="H1184" s="121">
        <v>2</v>
      </c>
      <c r="I1184" s="121" t="s">
        <v>377</v>
      </c>
      <c r="J1184" s="121">
        <v>7282</v>
      </c>
      <c r="K1184" s="121">
        <v>246</v>
      </c>
      <c r="L1184" s="121" t="s">
        <v>1064</v>
      </c>
      <c r="M1184" s="121" t="s">
        <v>549</v>
      </c>
      <c r="N1184" s="124">
        <v>57</v>
      </c>
      <c r="O1184" s="124" t="s">
        <v>548</v>
      </c>
      <c r="P1184" s="124"/>
      <c r="Q1184" s="121" t="s">
        <v>391</v>
      </c>
      <c r="R1184" s="121"/>
    </row>
    <row r="1185" spans="1:18" x14ac:dyDescent="0.2">
      <c r="A1185" s="121">
        <v>53</v>
      </c>
      <c r="B1185" s="121">
        <v>118</v>
      </c>
      <c r="C1185" s="121" t="s">
        <v>240</v>
      </c>
      <c r="D1185" s="121">
        <v>126</v>
      </c>
      <c r="E1185" s="121" t="s">
        <v>375</v>
      </c>
      <c r="F1185" s="121" t="s">
        <v>376</v>
      </c>
      <c r="G1185" s="121">
        <v>1113</v>
      </c>
      <c r="H1185" s="121">
        <v>2</v>
      </c>
      <c r="I1185" s="121" t="s">
        <v>377</v>
      </c>
      <c r="J1185" s="121">
        <v>7283</v>
      </c>
      <c r="K1185" s="121">
        <v>247</v>
      </c>
      <c r="L1185" s="121" t="s">
        <v>658</v>
      </c>
      <c r="M1185" s="121" t="s">
        <v>714</v>
      </c>
      <c r="N1185" s="124">
        <v>52</v>
      </c>
      <c r="O1185" s="124" t="s">
        <v>555</v>
      </c>
      <c r="P1185" s="124"/>
      <c r="Q1185" s="121" t="s">
        <v>391</v>
      </c>
      <c r="R1185" s="121"/>
    </row>
    <row r="1186" spans="1:18" x14ac:dyDescent="0.2">
      <c r="A1186" s="121">
        <v>53</v>
      </c>
      <c r="B1186" s="121">
        <v>118</v>
      </c>
      <c r="C1186" s="121" t="s">
        <v>240</v>
      </c>
      <c r="D1186" s="121">
        <v>126</v>
      </c>
      <c r="E1186" s="121" t="s">
        <v>375</v>
      </c>
      <c r="F1186" s="121" t="s">
        <v>376</v>
      </c>
      <c r="G1186" s="121">
        <v>1113</v>
      </c>
      <c r="H1186" s="121">
        <v>2</v>
      </c>
      <c r="I1186" s="121" t="s">
        <v>377</v>
      </c>
      <c r="J1186" s="121">
        <v>7284</v>
      </c>
      <c r="K1186" s="121">
        <v>248</v>
      </c>
      <c r="L1186" s="121" t="s">
        <v>1040</v>
      </c>
      <c r="M1186" s="121" t="s">
        <v>838</v>
      </c>
      <c r="N1186" s="124">
        <v>103</v>
      </c>
      <c r="O1186" s="124" t="s">
        <v>411</v>
      </c>
      <c r="P1186" s="124"/>
      <c r="Q1186" s="121" t="s">
        <v>391</v>
      </c>
      <c r="R1186" s="121"/>
    </row>
    <row r="1187" spans="1:18" x14ac:dyDescent="0.2">
      <c r="A1187" s="121">
        <v>53</v>
      </c>
      <c r="B1187" s="121">
        <v>118</v>
      </c>
      <c r="C1187" s="121" t="s">
        <v>240</v>
      </c>
      <c r="D1187" s="121">
        <v>126</v>
      </c>
      <c r="E1187" s="121" t="s">
        <v>375</v>
      </c>
      <c r="F1187" s="121" t="s">
        <v>376</v>
      </c>
      <c r="G1187" s="121">
        <v>1113</v>
      </c>
      <c r="H1187" s="121">
        <v>2</v>
      </c>
      <c r="I1187" s="121" t="s">
        <v>377</v>
      </c>
      <c r="J1187" s="121">
        <v>7285</v>
      </c>
      <c r="K1187" s="121">
        <v>249</v>
      </c>
      <c r="L1187" s="121" t="s">
        <v>837</v>
      </c>
      <c r="M1187" s="121" t="s">
        <v>838</v>
      </c>
      <c r="N1187" s="124">
        <v>142</v>
      </c>
      <c r="O1187" s="124" t="s">
        <v>411</v>
      </c>
      <c r="P1187" s="124"/>
      <c r="Q1187" s="121" t="s">
        <v>391</v>
      </c>
      <c r="R1187" s="121"/>
    </row>
    <row r="1188" spans="1:18" x14ac:dyDescent="0.2">
      <c r="A1188" s="121">
        <v>53</v>
      </c>
      <c r="B1188" s="121">
        <v>118</v>
      </c>
      <c r="C1188" s="121" t="s">
        <v>240</v>
      </c>
      <c r="D1188" s="121">
        <v>126</v>
      </c>
      <c r="E1188" s="121" t="s">
        <v>375</v>
      </c>
      <c r="F1188" s="121" t="s">
        <v>376</v>
      </c>
      <c r="G1188" s="121">
        <v>1113</v>
      </c>
      <c r="H1188" s="121">
        <v>2</v>
      </c>
      <c r="I1188" s="121" t="s">
        <v>377</v>
      </c>
      <c r="J1188" s="121">
        <v>7286</v>
      </c>
      <c r="K1188" s="121">
        <v>298</v>
      </c>
      <c r="L1188" s="121" t="s">
        <v>548</v>
      </c>
      <c r="M1188" s="121" t="s">
        <v>590</v>
      </c>
      <c r="N1188" s="124">
        <v>40</v>
      </c>
      <c r="O1188" s="124" t="s">
        <v>548</v>
      </c>
      <c r="P1188" s="124"/>
      <c r="Q1188" s="121" t="s">
        <v>391</v>
      </c>
      <c r="R1188" s="121"/>
    </row>
    <row r="1189" spans="1:18" x14ac:dyDescent="0.2">
      <c r="A1189" s="121">
        <v>53</v>
      </c>
      <c r="B1189" s="121">
        <v>118</v>
      </c>
      <c r="C1189" s="121" t="s">
        <v>240</v>
      </c>
      <c r="D1189" s="121">
        <v>126</v>
      </c>
      <c r="E1189" s="121" t="s">
        <v>375</v>
      </c>
      <c r="F1189" s="121" t="s">
        <v>376</v>
      </c>
      <c r="G1189" s="121">
        <v>1113</v>
      </c>
      <c r="H1189" s="121">
        <v>2</v>
      </c>
      <c r="I1189" s="121" t="s">
        <v>377</v>
      </c>
      <c r="J1189" s="121">
        <v>7287</v>
      </c>
      <c r="K1189" s="121" t="s">
        <v>1067</v>
      </c>
      <c r="L1189" s="121" t="s">
        <v>1068</v>
      </c>
      <c r="M1189" s="121" t="s">
        <v>590</v>
      </c>
      <c r="N1189" s="124" t="s">
        <v>550</v>
      </c>
      <c r="O1189" s="124" t="s">
        <v>548</v>
      </c>
      <c r="P1189" s="124"/>
      <c r="Q1189" s="121" t="s">
        <v>391</v>
      </c>
      <c r="R1189" s="121"/>
    </row>
    <row r="1190" spans="1:18" x14ac:dyDescent="0.2">
      <c r="A1190" s="121">
        <v>53</v>
      </c>
      <c r="B1190" s="121">
        <v>118</v>
      </c>
      <c r="C1190" s="121" t="s">
        <v>240</v>
      </c>
      <c r="D1190" s="121">
        <v>126</v>
      </c>
      <c r="E1190" s="121" t="s">
        <v>375</v>
      </c>
      <c r="F1190" s="121" t="s">
        <v>376</v>
      </c>
      <c r="G1190" s="121">
        <v>126</v>
      </c>
      <c r="H1190" s="121">
        <v>1</v>
      </c>
      <c r="I1190" s="121" t="s">
        <v>385</v>
      </c>
      <c r="J1190" s="121">
        <v>7288</v>
      </c>
      <c r="K1190" s="121" t="s">
        <v>1031</v>
      </c>
      <c r="L1190" s="121" t="s">
        <v>592</v>
      </c>
      <c r="M1190" s="121" t="s">
        <v>592</v>
      </c>
      <c r="N1190" s="124" t="s">
        <v>550</v>
      </c>
      <c r="O1190" s="124" t="s">
        <v>555</v>
      </c>
      <c r="P1190" s="124"/>
      <c r="Q1190" s="121" t="s">
        <v>391</v>
      </c>
      <c r="R1190" s="121"/>
    </row>
    <row r="1191" spans="1:18" x14ac:dyDescent="0.2">
      <c r="A1191" s="121">
        <v>53</v>
      </c>
      <c r="B1191" s="121">
        <v>118</v>
      </c>
      <c r="C1191" s="121" t="s">
        <v>240</v>
      </c>
      <c r="D1191" s="121">
        <v>126</v>
      </c>
      <c r="E1191" s="121" t="s">
        <v>375</v>
      </c>
      <c r="F1191" s="121" t="s">
        <v>376</v>
      </c>
      <c r="G1191" s="121">
        <v>126</v>
      </c>
      <c r="H1191" s="121">
        <v>1</v>
      </c>
      <c r="I1191" s="121" t="s">
        <v>385</v>
      </c>
      <c r="J1191" s="121">
        <v>7289</v>
      </c>
      <c r="K1191" s="121">
        <v>115</v>
      </c>
      <c r="L1191" s="121" t="s">
        <v>1069</v>
      </c>
      <c r="M1191" s="121" t="s">
        <v>560</v>
      </c>
      <c r="N1191" s="121" t="s">
        <v>550</v>
      </c>
      <c r="O1191" s="121" t="s">
        <v>561</v>
      </c>
      <c r="P1191" s="121"/>
      <c r="Q1191" s="121" t="s">
        <v>391</v>
      </c>
      <c r="R1191" s="121"/>
    </row>
    <row r="1192" spans="1:18" x14ac:dyDescent="0.2">
      <c r="A1192" s="121">
        <v>53</v>
      </c>
      <c r="B1192" s="121">
        <v>118</v>
      </c>
      <c r="C1192" s="121" t="s">
        <v>240</v>
      </c>
      <c r="D1192" s="121">
        <v>126</v>
      </c>
      <c r="E1192" s="121" t="s">
        <v>375</v>
      </c>
      <c r="F1192" s="121" t="s">
        <v>376</v>
      </c>
      <c r="G1192" s="121">
        <v>126</v>
      </c>
      <c r="H1192" s="121">
        <v>1</v>
      </c>
      <c r="I1192" s="121" t="s">
        <v>385</v>
      </c>
      <c r="J1192" s="121">
        <v>7290</v>
      </c>
      <c r="K1192" s="121">
        <v>116</v>
      </c>
      <c r="L1192" s="121" t="s">
        <v>660</v>
      </c>
      <c r="M1192" s="121" t="s">
        <v>651</v>
      </c>
      <c r="N1192" s="121" t="s">
        <v>550</v>
      </c>
      <c r="O1192" s="121" t="s">
        <v>555</v>
      </c>
      <c r="P1192" s="121"/>
      <c r="Q1192" s="121" t="s">
        <v>391</v>
      </c>
      <c r="R1192" s="121"/>
    </row>
    <row r="1193" spans="1:18" x14ac:dyDescent="0.2">
      <c r="A1193" s="121">
        <v>53</v>
      </c>
      <c r="B1193" s="121">
        <v>118</v>
      </c>
      <c r="C1193" s="121" t="s">
        <v>240</v>
      </c>
      <c r="D1193" s="121">
        <v>126</v>
      </c>
      <c r="E1193" s="121" t="s">
        <v>375</v>
      </c>
      <c r="F1193" s="121" t="s">
        <v>376</v>
      </c>
      <c r="G1193" s="121">
        <v>126</v>
      </c>
      <c r="H1193" s="121">
        <v>1</v>
      </c>
      <c r="I1193" s="121" t="s">
        <v>385</v>
      </c>
      <c r="J1193" s="121">
        <v>7291</v>
      </c>
      <c r="K1193" s="121" t="s">
        <v>1070</v>
      </c>
      <c r="L1193" s="121" t="s">
        <v>578</v>
      </c>
      <c r="M1193" s="121" t="s">
        <v>413</v>
      </c>
      <c r="N1193" s="121">
        <v>107</v>
      </c>
      <c r="O1193" s="121" t="s">
        <v>411</v>
      </c>
      <c r="P1193" s="121"/>
      <c r="Q1193" s="121" t="s">
        <v>391</v>
      </c>
      <c r="R1193" s="121"/>
    </row>
    <row r="1194" spans="1:18" x14ac:dyDescent="0.2">
      <c r="A1194" s="121">
        <v>53</v>
      </c>
      <c r="B1194" s="121">
        <v>118</v>
      </c>
      <c r="C1194" s="121" t="s">
        <v>240</v>
      </c>
      <c r="D1194" s="121">
        <v>126</v>
      </c>
      <c r="E1194" s="121" t="s">
        <v>375</v>
      </c>
      <c r="F1194" s="121" t="s">
        <v>376</v>
      </c>
      <c r="G1194" s="121">
        <v>126</v>
      </c>
      <c r="H1194" s="121">
        <v>1</v>
      </c>
      <c r="I1194" s="121" t="s">
        <v>385</v>
      </c>
      <c r="J1194" s="121">
        <v>7292</v>
      </c>
      <c r="K1194" s="121" t="s">
        <v>1071</v>
      </c>
      <c r="L1194" s="121" t="s">
        <v>578</v>
      </c>
      <c r="M1194" s="121" t="s">
        <v>413</v>
      </c>
      <c r="N1194" s="121">
        <v>107</v>
      </c>
      <c r="O1194" s="121" t="s">
        <v>411</v>
      </c>
      <c r="P1194" s="121"/>
      <c r="Q1194" s="121" t="s">
        <v>391</v>
      </c>
      <c r="R1194" s="121"/>
    </row>
    <row r="1195" spans="1:18" x14ac:dyDescent="0.2">
      <c r="A1195" s="121">
        <v>53</v>
      </c>
      <c r="B1195" s="121">
        <v>118</v>
      </c>
      <c r="C1195" s="121" t="s">
        <v>240</v>
      </c>
      <c r="D1195" s="121">
        <v>126</v>
      </c>
      <c r="E1195" s="121" t="s">
        <v>375</v>
      </c>
      <c r="F1195" s="121" t="s">
        <v>376</v>
      </c>
      <c r="G1195" s="121">
        <v>126</v>
      </c>
      <c r="H1195" s="121">
        <v>1</v>
      </c>
      <c r="I1195" s="121" t="s">
        <v>385</v>
      </c>
      <c r="J1195" s="121">
        <v>7293</v>
      </c>
      <c r="K1195" s="121">
        <v>128</v>
      </c>
      <c r="L1195" s="121" t="s">
        <v>647</v>
      </c>
      <c r="M1195" s="121" t="s">
        <v>568</v>
      </c>
      <c r="N1195" s="124" t="s">
        <v>550</v>
      </c>
      <c r="O1195" s="124" t="s">
        <v>561</v>
      </c>
      <c r="P1195" s="124"/>
      <c r="Q1195" s="121" t="s">
        <v>391</v>
      </c>
      <c r="R1195" s="121"/>
    </row>
    <row r="1196" spans="1:18" x14ac:dyDescent="0.2">
      <c r="A1196" s="121">
        <v>53</v>
      </c>
      <c r="B1196" s="121">
        <v>118</v>
      </c>
      <c r="C1196" s="121" t="s">
        <v>240</v>
      </c>
      <c r="D1196" s="121">
        <v>126</v>
      </c>
      <c r="E1196" s="121" t="s">
        <v>375</v>
      </c>
      <c r="F1196" s="121" t="s">
        <v>376</v>
      </c>
      <c r="G1196" s="121">
        <v>126</v>
      </c>
      <c r="H1196" s="121">
        <v>1</v>
      </c>
      <c r="I1196" s="121" t="s">
        <v>385</v>
      </c>
      <c r="J1196" s="121">
        <v>7294</v>
      </c>
      <c r="K1196" s="121">
        <v>129</v>
      </c>
      <c r="L1196" s="121" t="s">
        <v>646</v>
      </c>
      <c r="M1196" s="121" t="s">
        <v>565</v>
      </c>
      <c r="N1196" s="124" t="s">
        <v>550</v>
      </c>
      <c r="O1196" s="124" t="s">
        <v>561</v>
      </c>
      <c r="P1196" s="124"/>
      <c r="Q1196" s="121" t="s">
        <v>391</v>
      </c>
      <c r="R1196" s="121"/>
    </row>
    <row r="1197" spans="1:18" x14ac:dyDescent="0.2">
      <c r="A1197" s="121">
        <v>53</v>
      </c>
      <c r="B1197" s="121">
        <v>118</v>
      </c>
      <c r="C1197" s="121" t="s">
        <v>240</v>
      </c>
      <c r="D1197" s="121">
        <v>126</v>
      </c>
      <c r="E1197" s="121" t="s">
        <v>375</v>
      </c>
      <c r="F1197" s="121" t="s">
        <v>376</v>
      </c>
      <c r="G1197" s="121">
        <v>126</v>
      </c>
      <c r="H1197" s="121">
        <v>1</v>
      </c>
      <c r="I1197" s="121" t="s">
        <v>385</v>
      </c>
      <c r="J1197" s="121">
        <v>7295</v>
      </c>
      <c r="K1197" s="121">
        <v>129</v>
      </c>
      <c r="L1197" s="121" t="s">
        <v>578</v>
      </c>
      <c r="M1197" s="121" t="s">
        <v>413</v>
      </c>
      <c r="N1197" s="124" t="s">
        <v>550</v>
      </c>
      <c r="O1197" s="124" t="s">
        <v>411</v>
      </c>
      <c r="P1197" s="124"/>
      <c r="Q1197" s="121" t="s">
        <v>391</v>
      </c>
      <c r="R1197" s="121"/>
    </row>
    <row r="1198" spans="1:18" x14ac:dyDescent="0.2">
      <c r="A1198" s="121">
        <v>53</v>
      </c>
      <c r="B1198" s="121">
        <v>118</v>
      </c>
      <c r="C1198" s="121" t="s">
        <v>240</v>
      </c>
      <c r="D1198" s="121">
        <v>126</v>
      </c>
      <c r="E1198" s="121" t="s">
        <v>375</v>
      </c>
      <c r="F1198" s="121" t="s">
        <v>376</v>
      </c>
      <c r="G1198" s="121">
        <v>126</v>
      </c>
      <c r="H1198" s="121">
        <v>1</v>
      </c>
      <c r="I1198" s="121" t="s">
        <v>385</v>
      </c>
      <c r="J1198" s="121">
        <v>7296</v>
      </c>
      <c r="K1198" s="121" t="s">
        <v>1072</v>
      </c>
      <c r="L1198" s="121" t="s">
        <v>1065</v>
      </c>
      <c r="M1198" s="121" t="s">
        <v>846</v>
      </c>
      <c r="N1198" s="121" t="s">
        <v>550</v>
      </c>
      <c r="O1198" s="121" t="s">
        <v>561</v>
      </c>
      <c r="P1198" s="121"/>
      <c r="Q1198" s="121" t="s">
        <v>391</v>
      </c>
      <c r="R1198" s="121"/>
    </row>
    <row r="1199" spans="1:18" x14ac:dyDescent="0.2">
      <c r="A1199" s="121">
        <v>53</v>
      </c>
      <c r="B1199" s="121">
        <v>118</v>
      </c>
      <c r="C1199" s="121" t="s">
        <v>240</v>
      </c>
      <c r="D1199" s="121">
        <v>126</v>
      </c>
      <c r="E1199" s="121" t="s">
        <v>375</v>
      </c>
      <c r="F1199" s="121" t="s">
        <v>376</v>
      </c>
      <c r="G1199" s="121">
        <v>126</v>
      </c>
      <c r="H1199" s="121">
        <v>1</v>
      </c>
      <c r="I1199" s="121" t="s">
        <v>385</v>
      </c>
      <c r="J1199" s="121">
        <v>7297</v>
      </c>
      <c r="K1199" s="121">
        <v>135</v>
      </c>
      <c r="L1199" s="121" t="s">
        <v>1064</v>
      </c>
      <c r="M1199" s="121" t="s">
        <v>549</v>
      </c>
      <c r="N1199" s="124" t="s">
        <v>550</v>
      </c>
      <c r="O1199" s="124" t="s">
        <v>548</v>
      </c>
      <c r="P1199" s="124"/>
      <c r="Q1199" s="121" t="s">
        <v>391</v>
      </c>
      <c r="R1199" s="121"/>
    </row>
    <row r="1200" spans="1:18" x14ac:dyDescent="0.2">
      <c r="A1200" s="121">
        <v>53</v>
      </c>
      <c r="B1200" s="121">
        <v>118</v>
      </c>
      <c r="C1200" s="121" t="s">
        <v>240</v>
      </c>
      <c r="D1200" s="121">
        <v>126</v>
      </c>
      <c r="E1200" s="121" t="s">
        <v>375</v>
      </c>
      <c r="F1200" s="121" t="s">
        <v>376</v>
      </c>
      <c r="G1200" s="121">
        <v>126</v>
      </c>
      <c r="H1200" s="121">
        <v>1</v>
      </c>
      <c r="I1200" s="121" t="s">
        <v>385</v>
      </c>
      <c r="J1200" s="121">
        <v>7298</v>
      </c>
      <c r="K1200" s="121" t="s">
        <v>1073</v>
      </c>
      <c r="L1200" s="121" t="s">
        <v>688</v>
      </c>
      <c r="M1200" s="121" t="s">
        <v>665</v>
      </c>
      <c r="N1200" s="124" t="s">
        <v>550</v>
      </c>
      <c r="O1200" s="124" t="s">
        <v>561</v>
      </c>
      <c r="P1200" s="124"/>
      <c r="Q1200" s="121" t="s">
        <v>391</v>
      </c>
      <c r="R1200" s="121"/>
    </row>
    <row r="1201" spans="1:18" x14ac:dyDescent="0.2">
      <c r="A1201" s="121">
        <v>53</v>
      </c>
      <c r="B1201" s="121">
        <v>118</v>
      </c>
      <c r="C1201" s="121" t="s">
        <v>240</v>
      </c>
      <c r="D1201" s="121">
        <v>126</v>
      </c>
      <c r="E1201" s="121" t="s">
        <v>375</v>
      </c>
      <c r="F1201" s="121" t="s">
        <v>376</v>
      </c>
      <c r="G1201" s="121">
        <v>126</v>
      </c>
      <c r="H1201" s="121">
        <v>1</v>
      </c>
      <c r="I1201" s="121" t="s">
        <v>385</v>
      </c>
      <c r="J1201" s="121">
        <v>7299</v>
      </c>
      <c r="K1201" s="121">
        <v>139</v>
      </c>
      <c r="L1201" s="121" t="s">
        <v>650</v>
      </c>
      <c r="M1201" s="121" t="s">
        <v>651</v>
      </c>
      <c r="N1201" s="124" t="s">
        <v>550</v>
      </c>
      <c r="O1201" s="124" t="s">
        <v>555</v>
      </c>
      <c r="P1201" s="124"/>
      <c r="Q1201" s="121" t="s">
        <v>391</v>
      </c>
      <c r="R1201" s="121"/>
    </row>
    <row r="1202" spans="1:18" x14ac:dyDescent="0.2">
      <c r="A1202" s="121">
        <v>53</v>
      </c>
      <c r="B1202" s="121">
        <v>118</v>
      </c>
      <c r="C1202" s="121" t="s">
        <v>240</v>
      </c>
      <c r="D1202" s="121">
        <v>126</v>
      </c>
      <c r="E1202" s="121" t="s">
        <v>375</v>
      </c>
      <c r="F1202" s="121" t="s">
        <v>376</v>
      </c>
      <c r="G1202" s="121">
        <v>126</v>
      </c>
      <c r="H1202" s="121">
        <v>1</v>
      </c>
      <c r="I1202" s="121" t="s">
        <v>385</v>
      </c>
      <c r="J1202" s="121">
        <v>7300</v>
      </c>
      <c r="K1202" s="121">
        <v>141</v>
      </c>
      <c r="L1202" s="121" t="s">
        <v>578</v>
      </c>
      <c r="M1202" s="121" t="s">
        <v>413</v>
      </c>
      <c r="N1202" s="124">
        <v>128</v>
      </c>
      <c r="O1202" s="124" t="s">
        <v>411</v>
      </c>
      <c r="P1202" s="124"/>
      <c r="Q1202" s="121" t="s">
        <v>391</v>
      </c>
      <c r="R1202" s="121"/>
    </row>
    <row r="1203" spans="1:18" x14ac:dyDescent="0.2">
      <c r="A1203" s="121">
        <v>53</v>
      </c>
      <c r="B1203" s="121">
        <v>118</v>
      </c>
      <c r="C1203" s="121" t="s">
        <v>240</v>
      </c>
      <c r="D1203" s="121">
        <v>126</v>
      </c>
      <c r="E1203" s="121" t="s">
        <v>375</v>
      </c>
      <c r="F1203" s="121" t="s">
        <v>376</v>
      </c>
      <c r="G1203" s="121">
        <v>126</v>
      </c>
      <c r="H1203" s="121">
        <v>1</v>
      </c>
      <c r="I1203" s="121" t="s">
        <v>385</v>
      </c>
      <c r="J1203" s="121">
        <v>7301</v>
      </c>
      <c r="K1203" s="121">
        <v>142</v>
      </c>
      <c r="L1203" s="121" t="s">
        <v>578</v>
      </c>
      <c r="M1203" s="121" t="s">
        <v>590</v>
      </c>
      <c r="N1203" s="124">
        <v>118</v>
      </c>
      <c r="O1203" s="124" t="s">
        <v>548</v>
      </c>
      <c r="P1203" s="124"/>
      <c r="Q1203" s="121" t="s">
        <v>391</v>
      </c>
      <c r="R1203" s="121"/>
    </row>
    <row r="1204" spans="1:18" x14ac:dyDescent="0.2">
      <c r="A1204" s="121">
        <v>53</v>
      </c>
      <c r="B1204" s="121">
        <v>118</v>
      </c>
      <c r="C1204" s="121" t="s">
        <v>240</v>
      </c>
      <c r="D1204" s="121">
        <v>126</v>
      </c>
      <c r="E1204" s="121" t="s">
        <v>375</v>
      </c>
      <c r="F1204" s="121" t="s">
        <v>376</v>
      </c>
      <c r="G1204" s="121">
        <v>126</v>
      </c>
      <c r="H1204" s="121">
        <v>1</v>
      </c>
      <c r="I1204" s="121" t="s">
        <v>385</v>
      </c>
      <c r="J1204" s="121">
        <v>7302</v>
      </c>
      <c r="K1204" s="121">
        <v>145</v>
      </c>
      <c r="L1204" s="121">
        <v>145</v>
      </c>
      <c r="M1204" s="121" t="s">
        <v>590</v>
      </c>
      <c r="N1204" s="124" t="s">
        <v>550</v>
      </c>
      <c r="O1204" s="124" t="s">
        <v>548</v>
      </c>
      <c r="P1204" s="124"/>
      <c r="Q1204" s="121" t="s">
        <v>391</v>
      </c>
      <c r="R1204" s="121"/>
    </row>
    <row r="1205" spans="1:18" x14ac:dyDescent="0.2">
      <c r="A1205" s="121">
        <v>53</v>
      </c>
      <c r="B1205" s="121">
        <v>118</v>
      </c>
      <c r="C1205" s="121" t="s">
        <v>240</v>
      </c>
      <c r="D1205" s="121">
        <v>126</v>
      </c>
      <c r="E1205" s="121" t="s">
        <v>375</v>
      </c>
      <c r="F1205" s="121" t="s">
        <v>376</v>
      </c>
      <c r="G1205" s="121">
        <v>126</v>
      </c>
      <c r="H1205" s="121">
        <v>1</v>
      </c>
      <c r="I1205" s="121" t="s">
        <v>385</v>
      </c>
      <c r="J1205" s="121">
        <v>7303</v>
      </c>
      <c r="K1205" s="121" t="s">
        <v>1074</v>
      </c>
      <c r="L1205" s="121" t="s">
        <v>1075</v>
      </c>
      <c r="M1205" s="121" t="s">
        <v>651</v>
      </c>
      <c r="N1205" s="124" t="s">
        <v>550</v>
      </c>
      <c r="O1205" s="124" t="s">
        <v>555</v>
      </c>
      <c r="P1205" s="124"/>
      <c r="Q1205" s="121" t="s">
        <v>391</v>
      </c>
      <c r="R1205" s="121"/>
    </row>
    <row r="1206" spans="1:18" x14ac:dyDescent="0.2">
      <c r="A1206" s="121">
        <v>53</v>
      </c>
      <c r="B1206" s="121">
        <v>118</v>
      </c>
      <c r="C1206" s="121" t="s">
        <v>240</v>
      </c>
      <c r="D1206" s="121">
        <v>127</v>
      </c>
      <c r="E1206" s="121" t="s">
        <v>454</v>
      </c>
      <c r="F1206" s="121" t="s">
        <v>455</v>
      </c>
      <c r="G1206" s="121">
        <v>127</v>
      </c>
      <c r="H1206" s="121">
        <v>1</v>
      </c>
      <c r="I1206" s="121" t="s">
        <v>385</v>
      </c>
      <c r="J1206" s="121">
        <v>7304</v>
      </c>
      <c r="K1206" s="121">
        <v>260</v>
      </c>
      <c r="L1206" s="121" t="s">
        <v>1066</v>
      </c>
      <c r="M1206" s="121" t="s">
        <v>651</v>
      </c>
      <c r="N1206" s="124">
        <v>269</v>
      </c>
      <c r="O1206" s="124" t="s">
        <v>555</v>
      </c>
      <c r="P1206" s="124"/>
      <c r="Q1206" s="121" t="s">
        <v>391</v>
      </c>
      <c r="R1206" s="121"/>
    </row>
    <row r="1207" spans="1:18" x14ac:dyDescent="0.2">
      <c r="A1207" s="121">
        <v>53</v>
      </c>
      <c r="B1207" s="121">
        <v>118</v>
      </c>
      <c r="C1207" s="121" t="s">
        <v>240</v>
      </c>
      <c r="D1207" s="121">
        <v>127</v>
      </c>
      <c r="E1207" s="121" t="s">
        <v>454</v>
      </c>
      <c r="F1207" s="121" t="s">
        <v>455</v>
      </c>
      <c r="G1207" s="121">
        <v>127</v>
      </c>
      <c r="H1207" s="121">
        <v>1</v>
      </c>
      <c r="I1207" s="121" t="s">
        <v>385</v>
      </c>
      <c r="J1207" s="121">
        <v>7305</v>
      </c>
      <c r="K1207" s="121">
        <v>262</v>
      </c>
      <c r="L1207" s="121" t="s">
        <v>578</v>
      </c>
      <c r="M1207" s="121" t="s">
        <v>413</v>
      </c>
      <c r="N1207" s="121">
        <v>198</v>
      </c>
      <c r="O1207" s="121" t="s">
        <v>411</v>
      </c>
      <c r="P1207" s="121"/>
      <c r="Q1207" s="121" t="s">
        <v>391</v>
      </c>
      <c r="R1207" s="121"/>
    </row>
    <row r="1208" spans="1:18" x14ac:dyDescent="0.2">
      <c r="A1208" s="121">
        <v>53</v>
      </c>
      <c r="B1208" s="121">
        <v>118</v>
      </c>
      <c r="C1208" s="121" t="s">
        <v>240</v>
      </c>
      <c r="D1208" s="121">
        <v>127</v>
      </c>
      <c r="E1208" s="121" t="s">
        <v>454</v>
      </c>
      <c r="F1208" s="121" t="s">
        <v>455</v>
      </c>
      <c r="G1208" s="121">
        <v>127</v>
      </c>
      <c r="H1208" s="121">
        <v>1</v>
      </c>
      <c r="I1208" s="121" t="s">
        <v>385</v>
      </c>
      <c r="J1208" s="121">
        <v>7306</v>
      </c>
      <c r="K1208" s="121">
        <v>263</v>
      </c>
      <c r="L1208" s="121" t="s">
        <v>688</v>
      </c>
      <c r="M1208" s="121" t="s">
        <v>665</v>
      </c>
      <c r="N1208" s="121" t="s">
        <v>550</v>
      </c>
      <c r="O1208" s="121" t="s">
        <v>561</v>
      </c>
      <c r="P1208" s="121"/>
      <c r="Q1208" s="121" t="s">
        <v>391</v>
      </c>
      <c r="R1208" s="121"/>
    </row>
    <row r="1209" spans="1:18" x14ac:dyDescent="0.2">
      <c r="A1209" s="121">
        <v>53</v>
      </c>
      <c r="B1209" s="121">
        <v>118</v>
      </c>
      <c r="C1209" s="121" t="s">
        <v>240</v>
      </c>
      <c r="D1209" s="121">
        <v>127</v>
      </c>
      <c r="E1209" s="121" t="s">
        <v>454</v>
      </c>
      <c r="F1209" s="121" t="s">
        <v>455</v>
      </c>
      <c r="G1209" s="121">
        <v>127</v>
      </c>
      <c r="H1209" s="121">
        <v>1</v>
      </c>
      <c r="I1209" s="121" t="s">
        <v>385</v>
      </c>
      <c r="J1209" s="121">
        <v>7307</v>
      </c>
      <c r="K1209" s="121">
        <v>264</v>
      </c>
      <c r="L1209" s="121" t="s">
        <v>1065</v>
      </c>
      <c r="M1209" s="121" t="s">
        <v>846</v>
      </c>
      <c r="N1209" s="121" t="s">
        <v>550</v>
      </c>
      <c r="O1209" s="121" t="s">
        <v>561</v>
      </c>
      <c r="P1209" s="121"/>
      <c r="Q1209" s="121" t="s">
        <v>391</v>
      </c>
      <c r="R1209" s="121"/>
    </row>
    <row r="1210" spans="1:18" x14ac:dyDescent="0.2">
      <c r="A1210" s="121">
        <v>53</v>
      </c>
      <c r="B1210" s="121">
        <v>118</v>
      </c>
      <c r="C1210" s="121" t="s">
        <v>240</v>
      </c>
      <c r="D1210" s="121">
        <v>127</v>
      </c>
      <c r="E1210" s="121" t="s">
        <v>454</v>
      </c>
      <c r="F1210" s="121" t="s">
        <v>455</v>
      </c>
      <c r="G1210" s="121">
        <v>127</v>
      </c>
      <c r="H1210" s="121">
        <v>1</v>
      </c>
      <c r="I1210" s="121" t="s">
        <v>385</v>
      </c>
      <c r="J1210" s="121">
        <v>7308</v>
      </c>
      <c r="K1210" s="121">
        <v>282</v>
      </c>
      <c r="L1210" s="121" t="s">
        <v>573</v>
      </c>
      <c r="M1210" s="121" t="s">
        <v>573</v>
      </c>
      <c r="N1210" s="121">
        <v>844</v>
      </c>
      <c r="O1210" s="121" t="s">
        <v>417</v>
      </c>
      <c r="P1210" s="121"/>
      <c r="Q1210" s="121" t="s">
        <v>391</v>
      </c>
      <c r="R1210" s="121"/>
    </row>
    <row r="1211" spans="1:18" x14ac:dyDescent="0.2">
      <c r="A1211" s="121">
        <v>53</v>
      </c>
      <c r="B1211" s="121">
        <v>118</v>
      </c>
      <c r="C1211" s="121" t="s">
        <v>240</v>
      </c>
      <c r="D1211" s="121">
        <v>1175</v>
      </c>
      <c r="E1211" s="121" t="s">
        <v>456</v>
      </c>
      <c r="F1211" s="121" t="s">
        <v>457</v>
      </c>
      <c r="G1211" s="121">
        <v>3182</v>
      </c>
      <c r="H1211" s="121">
        <v>1</v>
      </c>
      <c r="I1211" s="121" t="s">
        <v>385</v>
      </c>
      <c r="J1211" s="121">
        <v>7309</v>
      </c>
      <c r="K1211" s="121">
        <v>272</v>
      </c>
      <c r="L1211" s="121" t="s">
        <v>1076</v>
      </c>
      <c r="M1211" s="121" t="s">
        <v>509</v>
      </c>
      <c r="N1211" s="121" t="s">
        <v>550</v>
      </c>
      <c r="O1211" s="121" t="s">
        <v>411</v>
      </c>
      <c r="P1211" s="121"/>
      <c r="Q1211" s="121" t="s">
        <v>391</v>
      </c>
      <c r="R1211" s="121"/>
    </row>
    <row r="1212" spans="1:18" x14ac:dyDescent="0.2">
      <c r="A1212" s="121">
        <v>53</v>
      </c>
      <c r="B1212" s="121">
        <v>118</v>
      </c>
      <c r="C1212" s="121" t="s">
        <v>240</v>
      </c>
      <c r="D1212" s="121">
        <v>1175</v>
      </c>
      <c r="E1212" s="121" t="s">
        <v>456</v>
      </c>
      <c r="F1212" s="121" t="s">
        <v>457</v>
      </c>
      <c r="G1212" s="121">
        <v>3182</v>
      </c>
      <c r="H1212" s="121">
        <v>1</v>
      </c>
      <c r="I1212" s="121" t="s">
        <v>385</v>
      </c>
      <c r="J1212" s="121">
        <v>7310</v>
      </c>
      <c r="K1212" s="121">
        <v>273</v>
      </c>
      <c r="L1212" s="121" t="s">
        <v>551</v>
      </c>
      <c r="M1212" s="121" t="s">
        <v>552</v>
      </c>
      <c r="N1212" s="121" t="s">
        <v>550</v>
      </c>
      <c r="O1212" s="121" t="s">
        <v>390</v>
      </c>
      <c r="P1212" s="121"/>
      <c r="Q1212" s="121" t="s">
        <v>391</v>
      </c>
      <c r="R1212" s="121"/>
    </row>
    <row r="1213" spans="1:18" x14ac:dyDescent="0.2">
      <c r="A1213" s="121">
        <v>53</v>
      </c>
      <c r="B1213" s="121">
        <v>118</v>
      </c>
      <c r="C1213" s="121" t="s">
        <v>240</v>
      </c>
      <c r="D1213" s="121">
        <v>1175</v>
      </c>
      <c r="E1213" s="121" t="s">
        <v>456</v>
      </c>
      <c r="F1213" s="121" t="s">
        <v>457</v>
      </c>
      <c r="G1213" s="121">
        <v>3182</v>
      </c>
      <c r="H1213" s="121">
        <v>1</v>
      </c>
      <c r="I1213" s="121" t="s">
        <v>385</v>
      </c>
      <c r="J1213" s="121">
        <v>7311</v>
      </c>
      <c r="K1213" s="121">
        <v>274</v>
      </c>
      <c r="L1213" s="121" t="s">
        <v>570</v>
      </c>
      <c r="M1213" s="121" t="s">
        <v>571</v>
      </c>
      <c r="N1213" s="121" t="s">
        <v>550</v>
      </c>
      <c r="O1213" s="121" t="s">
        <v>561</v>
      </c>
      <c r="P1213" s="121"/>
      <c r="Q1213" s="121" t="s">
        <v>391</v>
      </c>
      <c r="R1213" s="121"/>
    </row>
    <row r="1214" spans="1:18" x14ac:dyDescent="0.2">
      <c r="A1214" s="121">
        <v>53</v>
      </c>
      <c r="B1214" s="121">
        <v>118</v>
      </c>
      <c r="C1214" s="121" t="s">
        <v>240</v>
      </c>
      <c r="D1214" s="121">
        <v>1175</v>
      </c>
      <c r="E1214" s="121" t="s">
        <v>456</v>
      </c>
      <c r="F1214" s="121" t="s">
        <v>457</v>
      </c>
      <c r="G1214" s="121">
        <v>3182</v>
      </c>
      <c r="H1214" s="121">
        <v>1</v>
      </c>
      <c r="I1214" s="121" t="s">
        <v>385</v>
      </c>
      <c r="J1214" s="121">
        <v>7312</v>
      </c>
      <c r="K1214" s="121">
        <v>275</v>
      </c>
      <c r="L1214" s="121" t="s">
        <v>548</v>
      </c>
      <c r="M1214" s="121" t="s">
        <v>549</v>
      </c>
      <c r="N1214" s="121" t="s">
        <v>550</v>
      </c>
      <c r="O1214" s="121" t="s">
        <v>548</v>
      </c>
      <c r="P1214" s="121"/>
      <c r="Q1214" s="121" t="s">
        <v>391</v>
      </c>
      <c r="R1214" s="121"/>
    </row>
    <row r="1215" spans="1:18" x14ac:dyDescent="0.2">
      <c r="A1215" s="121">
        <v>53</v>
      </c>
      <c r="B1215" s="121">
        <v>118</v>
      </c>
      <c r="C1215" s="121" t="s">
        <v>240</v>
      </c>
      <c r="D1215" s="121">
        <v>1175</v>
      </c>
      <c r="E1215" s="121" t="s">
        <v>456</v>
      </c>
      <c r="F1215" s="121" t="s">
        <v>457</v>
      </c>
      <c r="G1215" s="121">
        <v>3182</v>
      </c>
      <c r="H1215" s="121">
        <v>1</v>
      </c>
      <c r="I1215" s="121" t="s">
        <v>385</v>
      </c>
      <c r="J1215" s="121">
        <v>7313</v>
      </c>
      <c r="K1215" s="121">
        <v>276</v>
      </c>
      <c r="L1215" s="121" t="s">
        <v>668</v>
      </c>
      <c r="M1215" s="121" t="s">
        <v>668</v>
      </c>
      <c r="N1215" s="121" t="s">
        <v>550</v>
      </c>
      <c r="O1215" s="121" t="s">
        <v>417</v>
      </c>
      <c r="P1215" s="121"/>
      <c r="Q1215" s="121" t="s">
        <v>391</v>
      </c>
      <c r="R1215" s="121"/>
    </row>
    <row r="1216" spans="1:18" x14ac:dyDescent="0.2">
      <c r="A1216" s="121">
        <v>53</v>
      </c>
      <c r="B1216" s="121">
        <v>118</v>
      </c>
      <c r="C1216" s="121" t="s">
        <v>240</v>
      </c>
      <c r="D1216" s="121">
        <v>1175</v>
      </c>
      <c r="E1216" s="121" t="s">
        <v>456</v>
      </c>
      <c r="F1216" s="121" t="s">
        <v>457</v>
      </c>
      <c r="G1216" s="121">
        <v>3182</v>
      </c>
      <c r="H1216" s="121">
        <v>1</v>
      </c>
      <c r="I1216" s="121" t="s">
        <v>385</v>
      </c>
      <c r="J1216" s="121">
        <v>7314</v>
      </c>
      <c r="K1216" s="121">
        <v>277</v>
      </c>
      <c r="L1216" s="121" t="s">
        <v>570</v>
      </c>
      <c r="M1216" s="121" t="s">
        <v>571</v>
      </c>
      <c r="N1216" s="121" t="s">
        <v>550</v>
      </c>
      <c r="O1216" s="121" t="s">
        <v>561</v>
      </c>
      <c r="P1216" s="121"/>
      <c r="Q1216" s="121" t="s">
        <v>391</v>
      </c>
      <c r="R1216" s="121"/>
    </row>
    <row r="1217" spans="1:18" x14ac:dyDescent="0.2">
      <c r="A1217" s="121">
        <v>53</v>
      </c>
      <c r="B1217" s="121">
        <v>118</v>
      </c>
      <c r="C1217" s="121" t="s">
        <v>240</v>
      </c>
      <c r="D1217" s="121">
        <v>1175</v>
      </c>
      <c r="E1217" s="121" t="s">
        <v>456</v>
      </c>
      <c r="F1217" s="121" t="s">
        <v>457</v>
      </c>
      <c r="G1217" s="121">
        <v>3182</v>
      </c>
      <c r="H1217" s="121">
        <v>1</v>
      </c>
      <c r="I1217" s="121" t="s">
        <v>385</v>
      </c>
      <c r="J1217" s="121">
        <v>7315</v>
      </c>
      <c r="K1217" s="121">
        <v>278</v>
      </c>
      <c r="L1217" s="121" t="s">
        <v>1065</v>
      </c>
      <c r="M1217" s="121" t="s">
        <v>568</v>
      </c>
      <c r="N1217" s="121" t="s">
        <v>550</v>
      </c>
      <c r="O1217" s="121" t="s">
        <v>561</v>
      </c>
      <c r="P1217" s="121"/>
      <c r="Q1217" s="121" t="s">
        <v>391</v>
      </c>
      <c r="R1217" s="121"/>
    </row>
    <row r="1218" spans="1:18" x14ac:dyDescent="0.2">
      <c r="A1218" s="121">
        <v>53</v>
      </c>
      <c r="B1218" s="121">
        <v>118</v>
      </c>
      <c r="C1218" s="121" t="s">
        <v>240</v>
      </c>
      <c r="D1218" s="121">
        <v>1175</v>
      </c>
      <c r="E1218" s="121" t="s">
        <v>456</v>
      </c>
      <c r="F1218" s="121" t="s">
        <v>457</v>
      </c>
      <c r="G1218" s="121">
        <v>3182</v>
      </c>
      <c r="H1218" s="121">
        <v>1</v>
      </c>
      <c r="I1218" s="121" t="s">
        <v>385</v>
      </c>
      <c r="J1218" s="121">
        <v>7316</v>
      </c>
      <c r="K1218" s="121">
        <v>279</v>
      </c>
      <c r="L1218" s="121" t="s">
        <v>688</v>
      </c>
      <c r="M1218" s="121" t="s">
        <v>665</v>
      </c>
      <c r="N1218" s="121" t="s">
        <v>550</v>
      </c>
      <c r="O1218" s="121" t="s">
        <v>561</v>
      </c>
      <c r="P1218" s="121"/>
      <c r="Q1218" s="121" t="s">
        <v>391</v>
      </c>
      <c r="R1218" s="121"/>
    </row>
    <row r="1219" spans="1:18" x14ac:dyDescent="0.2">
      <c r="A1219" s="121">
        <v>53</v>
      </c>
      <c r="B1219" s="121">
        <v>118</v>
      </c>
      <c r="C1219" s="121" t="s">
        <v>240</v>
      </c>
      <c r="D1219" s="121">
        <v>1175</v>
      </c>
      <c r="E1219" s="121" t="s">
        <v>456</v>
      </c>
      <c r="F1219" s="121" t="s">
        <v>457</v>
      </c>
      <c r="G1219" s="121">
        <v>3182</v>
      </c>
      <c r="H1219" s="121">
        <v>1</v>
      </c>
      <c r="I1219" s="121" t="s">
        <v>385</v>
      </c>
      <c r="J1219" s="121">
        <v>7317</v>
      </c>
      <c r="K1219" s="121">
        <v>281</v>
      </c>
      <c r="L1219" s="121" t="s">
        <v>543</v>
      </c>
      <c r="M1219" s="121" t="s">
        <v>395</v>
      </c>
      <c r="N1219" s="124">
        <v>294</v>
      </c>
      <c r="O1219" s="124" t="s">
        <v>380</v>
      </c>
      <c r="P1219" s="124"/>
      <c r="Q1219" s="121" t="s">
        <v>391</v>
      </c>
      <c r="R1219" s="121"/>
    </row>
    <row r="1220" spans="1:18" x14ac:dyDescent="0.2">
      <c r="A1220" s="121">
        <v>53</v>
      </c>
      <c r="B1220" s="121">
        <v>118</v>
      </c>
      <c r="C1220" s="121" t="s">
        <v>240</v>
      </c>
      <c r="D1220" s="121">
        <v>1175</v>
      </c>
      <c r="E1220" s="121" t="s">
        <v>456</v>
      </c>
      <c r="F1220" s="121" t="s">
        <v>457</v>
      </c>
      <c r="G1220" s="121">
        <v>3182</v>
      </c>
      <c r="H1220" s="121">
        <v>1</v>
      </c>
      <c r="I1220" s="121" t="s">
        <v>385</v>
      </c>
      <c r="J1220" s="121">
        <v>7318</v>
      </c>
      <c r="K1220" s="121" t="s">
        <v>1077</v>
      </c>
      <c r="L1220" s="121" t="s">
        <v>1078</v>
      </c>
      <c r="M1220" s="121" t="s">
        <v>549</v>
      </c>
      <c r="N1220" s="124" t="s">
        <v>550</v>
      </c>
      <c r="O1220" s="124" t="s">
        <v>548</v>
      </c>
      <c r="P1220" s="124"/>
      <c r="Q1220" s="121" t="s">
        <v>391</v>
      </c>
      <c r="R1220" s="121"/>
    </row>
    <row r="1221" spans="1:18" x14ac:dyDescent="0.2">
      <c r="A1221" s="121">
        <v>53</v>
      </c>
      <c r="B1221" s="121">
        <v>118</v>
      </c>
      <c r="C1221" s="121" t="s">
        <v>240</v>
      </c>
      <c r="D1221" s="121">
        <v>1175</v>
      </c>
      <c r="E1221" s="121" t="s">
        <v>456</v>
      </c>
      <c r="F1221" s="121" t="s">
        <v>457</v>
      </c>
      <c r="G1221" s="121">
        <v>3182</v>
      </c>
      <c r="H1221" s="121">
        <v>1</v>
      </c>
      <c r="I1221" s="121" t="s">
        <v>385</v>
      </c>
      <c r="J1221" s="121">
        <v>7319</v>
      </c>
      <c r="K1221" s="121" t="s">
        <v>532</v>
      </c>
      <c r="L1221" s="121" t="s">
        <v>556</v>
      </c>
      <c r="M1221" s="121" t="s">
        <v>590</v>
      </c>
      <c r="N1221" s="124" t="s">
        <v>550</v>
      </c>
      <c r="O1221" s="124" t="s">
        <v>548</v>
      </c>
      <c r="P1221" s="124"/>
      <c r="Q1221" s="121" t="s">
        <v>391</v>
      </c>
      <c r="R1221" s="121"/>
    </row>
    <row r="1222" spans="1:18" x14ac:dyDescent="0.2">
      <c r="A1222" s="121">
        <v>56</v>
      </c>
      <c r="B1222" s="121">
        <v>120</v>
      </c>
      <c r="C1222" s="121" t="s">
        <v>334</v>
      </c>
      <c r="D1222" s="121">
        <v>142</v>
      </c>
      <c r="E1222" s="121" t="s">
        <v>692</v>
      </c>
      <c r="F1222" s="121" t="s">
        <v>693</v>
      </c>
      <c r="G1222" s="121">
        <v>142</v>
      </c>
      <c r="H1222" s="121">
        <v>1</v>
      </c>
      <c r="I1222" s="121" t="s">
        <v>385</v>
      </c>
      <c r="J1222" s="121">
        <v>58</v>
      </c>
      <c r="K1222" s="121" t="s">
        <v>1079</v>
      </c>
      <c r="L1222" s="121" t="s">
        <v>1079</v>
      </c>
      <c r="M1222" s="121" t="s">
        <v>413</v>
      </c>
      <c r="N1222" s="124">
        <v>1549</v>
      </c>
      <c r="O1222" s="124" t="s">
        <v>411</v>
      </c>
      <c r="P1222" s="124" t="s">
        <v>1</v>
      </c>
      <c r="Q1222" s="121" t="s">
        <v>391</v>
      </c>
      <c r="R1222" s="121"/>
    </row>
    <row r="1223" spans="1:18" x14ac:dyDescent="0.2">
      <c r="A1223" s="121">
        <v>56</v>
      </c>
      <c r="B1223" s="121">
        <v>120</v>
      </c>
      <c r="C1223" s="121" t="s">
        <v>334</v>
      </c>
      <c r="D1223" s="121">
        <v>144</v>
      </c>
      <c r="E1223" s="121" t="s">
        <v>956</v>
      </c>
      <c r="F1223" s="121" t="s">
        <v>957</v>
      </c>
      <c r="G1223" s="121">
        <v>144</v>
      </c>
      <c r="H1223" s="121">
        <v>1</v>
      </c>
      <c r="I1223" s="121" t="s">
        <v>385</v>
      </c>
      <c r="J1223" s="121">
        <v>60</v>
      </c>
      <c r="K1223" s="121" t="s">
        <v>1080</v>
      </c>
      <c r="L1223" s="121" t="s">
        <v>1080</v>
      </c>
      <c r="M1223" s="121" t="s">
        <v>497</v>
      </c>
      <c r="N1223" s="124">
        <v>1549</v>
      </c>
      <c r="O1223" s="124" t="s">
        <v>186</v>
      </c>
      <c r="P1223" s="124" t="s">
        <v>1</v>
      </c>
      <c r="Q1223" s="121" t="s">
        <v>186</v>
      </c>
      <c r="R1223" s="121"/>
    </row>
    <row r="1224" spans="1:18" x14ac:dyDescent="0.2">
      <c r="A1224" s="121">
        <v>49</v>
      </c>
      <c r="B1224" s="121">
        <v>302</v>
      </c>
      <c r="C1224" s="121" t="s">
        <v>320</v>
      </c>
      <c r="D1224" s="121">
        <v>794</v>
      </c>
      <c r="E1224" s="121" t="s">
        <v>375</v>
      </c>
      <c r="F1224" s="121" t="s">
        <v>376</v>
      </c>
      <c r="G1224" s="121">
        <v>1271</v>
      </c>
      <c r="H1224" s="121">
        <v>2</v>
      </c>
      <c r="I1224" s="121" t="s">
        <v>377</v>
      </c>
      <c r="J1224" s="121">
        <v>3273</v>
      </c>
      <c r="K1224" s="121">
        <v>3209</v>
      </c>
      <c r="L1224" s="121">
        <v>3209</v>
      </c>
      <c r="M1224" s="121" t="s">
        <v>734</v>
      </c>
      <c r="N1224" s="124">
        <v>857</v>
      </c>
      <c r="O1224" s="124" t="s">
        <v>380</v>
      </c>
      <c r="P1224" s="124"/>
      <c r="Q1224" s="121" t="s">
        <v>381</v>
      </c>
      <c r="R1224" s="121"/>
    </row>
    <row r="1225" spans="1:18" x14ac:dyDescent="0.2">
      <c r="A1225" s="121">
        <v>49</v>
      </c>
      <c r="B1225" s="121">
        <v>302</v>
      </c>
      <c r="C1225" s="121" t="s">
        <v>320</v>
      </c>
      <c r="D1225" s="121">
        <v>794</v>
      </c>
      <c r="E1225" s="121" t="s">
        <v>375</v>
      </c>
      <c r="F1225" s="121" t="s">
        <v>376</v>
      </c>
      <c r="G1225" s="121">
        <v>1271</v>
      </c>
      <c r="H1225" s="121">
        <v>2</v>
      </c>
      <c r="I1225" s="121" t="s">
        <v>377</v>
      </c>
      <c r="J1225" s="121">
        <v>3275</v>
      </c>
      <c r="K1225" s="121">
        <v>3203</v>
      </c>
      <c r="L1225" s="121">
        <v>3203</v>
      </c>
      <c r="M1225" s="121" t="s">
        <v>734</v>
      </c>
      <c r="N1225" s="124">
        <v>743</v>
      </c>
      <c r="O1225" s="124" t="s">
        <v>380</v>
      </c>
      <c r="P1225" s="124"/>
      <c r="Q1225" s="121" t="s">
        <v>381</v>
      </c>
      <c r="R1225" s="121"/>
    </row>
    <row r="1226" spans="1:18" x14ac:dyDescent="0.2">
      <c r="A1226" s="121">
        <v>49</v>
      </c>
      <c r="B1226" s="121">
        <v>302</v>
      </c>
      <c r="C1226" s="121" t="s">
        <v>320</v>
      </c>
      <c r="D1226" s="121">
        <v>794</v>
      </c>
      <c r="E1226" s="121" t="s">
        <v>375</v>
      </c>
      <c r="F1226" s="121" t="s">
        <v>376</v>
      </c>
      <c r="G1226" s="121">
        <v>1271</v>
      </c>
      <c r="H1226" s="121">
        <v>2</v>
      </c>
      <c r="I1226" s="121" t="s">
        <v>377</v>
      </c>
      <c r="J1226" s="121">
        <v>3276</v>
      </c>
      <c r="K1226" s="121">
        <v>3204</v>
      </c>
      <c r="L1226" s="121">
        <v>3204</v>
      </c>
      <c r="M1226" s="121" t="s">
        <v>734</v>
      </c>
      <c r="N1226" s="124">
        <v>769</v>
      </c>
      <c r="O1226" s="124" t="s">
        <v>380</v>
      </c>
      <c r="P1226" s="124"/>
      <c r="Q1226" s="121" t="s">
        <v>381</v>
      </c>
      <c r="R1226" s="121"/>
    </row>
    <row r="1227" spans="1:18" x14ac:dyDescent="0.2">
      <c r="A1227" s="121">
        <v>49</v>
      </c>
      <c r="B1227" s="121">
        <v>302</v>
      </c>
      <c r="C1227" s="121" t="s">
        <v>320</v>
      </c>
      <c r="D1227" s="121">
        <v>794</v>
      </c>
      <c r="E1227" s="121" t="s">
        <v>375</v>
      </c>
      <c r="F1227" s="121" t="s">
        <v>376</v>
      </c>
      <c r="G1227" s="121">
        <v>794</v>
      </c>
      <c r="H1227" s="121">
        <v>1</v>
      </c>
      <c r="I1227" s="121" t="s">
        <v>385</v>
      </c>
      <c r="J1227" s="121">
        <v>3284</v>
      </c>
      <c r="K1227" s="121" t="s">
        <v>450</v>
      </c>
      <c r="L1227" s="121" t="s">
        <v>450</v>
      </c>
      <c r="M1227" s="121" t="s">
        <v>734</v>
      </c>
      <c r="N1227" s="124">
        <v>680</v>
      </c>
      <c r="O1227" s="124" t="s">
        <v>380</v>
      </c>
      <c r="P1227" s="124"/>
      <c r="Q1227" s="121" t="s">
        <v>381</v>
      </c>
      <c r="R1227" s="121"/>
    </row>
    <row r="1228" spans="1:18" x14ac:dyDescent="0.2">
      <c r="A1228" s="121">
        <v>49</v>
      </c>
      <c r="B1228" s="121">
        <v>302</v>
      </c>
      <c r="C1228" s="121" t="s">
        <v>320</v>
      </c>
      <c r="D1228" s="121">
        <v>1188</v>
      </c>
      <c r="E1228" s="121" t="s">
        <v>618</v>
      </c>
      <c r="F1228" s="121"/>
      <c r="G1228" s="121">
        <v>3202</v>
      </c>
      <c r="H1228" s="121">
        <v>1</v>
      </c>
      <c r="I1228" s="121"/>
      <c r="J1228" s="121">
        <v>3287</v>
      </c>
      <c r="K1228" s="121">
        <v>4302</v>
      </c>
      <c r="L1228" s="121">
        <v>4302</v>
      </c>
      <c r="M1228" s="121" t="s">
        <v>734</v>
      </c>
      <c r="N1228" s="124">
        <v>812</v>
      </c>
      <c r="O1228" s="124" t="s">
        <v>380</v>
      </c>
      <c r="P1228" s="124"/>
      <c r="Q1228" s="121" t="s">
        <v>381</v>
      </c>
      <c r="R1228" s="121"/>
    </row>
    <row r="1229" spans="1:18" x14ac:dyDescent="0.2">
      <c r="A1229" s="121">
        <v>49</v>
      </c>
      <c r="B1229" s="121">
        <v>302</v>
      </c>
      <c r="C1229" s="121" t="s">
        <v>320</v>
      </c>
      <c r="D1229" s="121">
        <v>802</v>
      </c>
      <c r="E1229" s="121" t="s">
        <v>525</v>
      </c>
      <c r="F1229" s="121" t="s">
        <v>524</v>
      </c>
      <c r="G1229" s="121">
        <v>802</v>
      </c>
      <c r="H1229" s="121">
        <v>1</v>
      </c>
      <c r="I1229" s="121" t="s">
        <v>385</v>
      </c>
      <c r="J1229" s="121">
        <v>3291</v>
      </c>
      <c r="K1229" s="121">
        <v>4308</v>
      </c>
      <c r="L1229" s="121">
        <v>4308</v>
      </c>
      <c r="M1229" s="121" t="s">
        <v>734</v>
      </c>
      <c r="N1229" s="124">
        <v>1121.3333333333301</v>
      </c>
      <c r="O1229" s="124" t="s">
        <v>380</v>
      </c>
      <c r="P1229" s="124"/>
      <c r="Q1229" s="121" t="s">
        <v>381</v>
      </c>
      <c r="R1229" s="121"/>
    </row>
    <row r="1230" spans="1:18" x14ac:dyDescent="0.2">
      <c r="A1230" s="121">
        <v>49</v>
      </c>
      <c r="B1230" s="121">
        <v>302</v>
      </c>
      <c r="C1230" s="121" t="s">
        <v>320</v>
      </c>
      <c r="D1230" s="121">
        <v>803</v>
      </c>
      <c r="E1230" s="121" t="s">
        <v>332</v>
      </c>
      <c r="F1230" s="121" t="s">
        <v>528</v>
      </c>
      <c r="G1230" s="121">
        <v>803</v>
      </c>
      <c r="H1230" s="121">
        <v>1</v>
      </c>
      <c r="I1230" s="121" t="s">
        <v>385</v>
      </c>
      <c r="J1230" s="121">
        <v>3292</v>
      </c>
      <c r="K1230" s="121">
        <v>4309</v>
      </c>
      <c r="L1230" s="121">
        <v>4309</v>
      </c>
      <c r="M1230" s="121" t="s">
        <v>734</v>
      </c>
      <c r="N1230" s="124">
        <v>693</v>
      </c>
      <c r="O1230" s="124" t="s">
        <v>380</v>
      </c>
      <c r="P1230" s="124" t="s">
        <v>437</v>
      </c>
      <c r="Q1230" s="121" t="s">
        <v>381</v>
      </c>
      <c r="R1230" s="121"/>
    </row>
    <row r="1231" spans="1:18" x14ac:dyDescent="0.2">
      <c r="A1231" s="121">
        <v>49</v>
      </c>
      <c r="B1231" s="121">
        <v>302</v>
      </c>
      <c r="C1231" s="121" t="s">
        <v>320</v>
      </c>
      <c r="D1231" s="121">
        <v>804</v>
      </c>
      <c r="E1231" s="121" t="s">
        <v>532</v>
      </c>
      <c r="F1231" s="121" t="s">
        <v>531</v>
      </c>
      <c r="G1231" s="121">
        <v>804</v>
      </c>
      <c r="H1231" s="121">
        <v>1</v>
      </c>
      <c r="I1231" s="121" t="s">
        <v>385</v>
      </c>
      <c r="J1231" s="121">
        <v>3293</v>
      </c>
      <c r="K1231" s="121">
        <v>4310</v>
      </c>
      <c r="L1231" s="121">
        <v>4310</v>
      </c>
      <c r="M1231" s="121" t="s">
        <v>734</v>
      </c>
      <c r="N1231" s="124">
        <v>843</v>
      </c>
      <c r="O1231" s="124" t="s">
        <v>380</v>
      </c>
      <c r="P1231" s="124"/>
      <c r="Q1231" s="121" t="s">
        <v>381</v>
      </c>
      <c r="R1231" s="121"/>
    </row>
    <row r="1232" spans="1:18" x14ac:dyDescent="0.2">
      <c r="A1232" s="121">
        <v>49</v>
      </c>
      <c r="B1232" s="121">
        <v>302</v>
      </c>
      <c r="C1232" s="121" t="s">
        <v>320</v>
      </c>
      <c r="D1232" s="121">
        <v>794</v>
      </c>
      <c r="E1232" s="121" t="s">
        <v>375</v>
      </c>
      <c r="F1232" s="121" t="s">
        <v>376</v>
      </c>
      <c r="G1232" s="121">
        <v>1271</v>
      </c>
      <c r="H1232" s="121">
        <v>2</v>
      </c>
      <c r="I1232" s="121" t="s">
        <v>377</v>
      </c>
      <c r="J1232" s="121">
        <v>3687</v>
      </c>
      <c r="K1232" s="121">
        <v>3207</v>
      </c>
      <c r="L1232" s="121">
        <v>3207</v>
      </c>
      <c r="M1232" s="121" t="s">
        <v>734</v>
      </c>
      <c r="N1232" s="124">
        <v>1078</v>
      </c>
      <c r="O1232" s="124" t="s">
        <v>380</v>
      </c>
      <c r="P1232" s="124"/>
      <c r="Q1232" s="121" t="s">
        <v>381</v>
      </c>
      <c r="R1232" s="121"/>
    </row>
    <row r="1233" spans="1:18" x14ac:dyDescent="0.2">
      <c r="A1233" s="121">
        <v>49</v>
      </c>
      <c r="B1233" s="121">
        <v>302</v>
      </c>
      <c r="C1233" s="121" t="s">
        <v>320</v>
      </c>
      <c r="D1233" s="121">
        <v>795</v>
      </c>
      <c r="E1233" s="121" t="s">
        <v>454</v>
      </c>
      <c r="F1233" s="121" t="s">
        <v>455</v>
      </c>
      <c r="G1233" s="121">
        <v>795</v>
      </c>
      <c r="H1233" s="121">
        <v>1</v>
      </c>
      <c r="I1233" s="121" t="s">
        <v>385</v>
      </c>
      <c r="J1233" s="121">
        <v>3911</v>
      </c>
      <c r="K1233" s="121">
        <v>1103</v>
      </c>
      <c r="L1233" s="121">
        <v>1103</v>
      </c>
      <c r="M1233" s="121" t="s">
        <v>734</v>
      </c>
      <c r="N1233" s="124">
        <v>960.6</v>
      </c>
      <c r="O1233" s="124" t="s">
        <v>380</v>
      </c>
      <c r="P1233" s="124"/>
      <c r="Q1233" s="121" t="s">
        <v>381</v>
      </c>
      <c r="R1233" s="121"/>
    </row>
    <row r="1234" spans="1:18" x14ac:dyDescent="0.2">
      <c r="A1234" s="121">
        <v>49</v>
      </c>
      <c r="B1234" s="121">
        <v>302</v>
      </c>
      <c r="C1234" s="121" t="s">
        <v>320</v>
      </c>
      <c r="D1234" s="121">
        <v>795</v>
      </c>
      <c r="E1234" s="121" t="s">
        <v>454</v>
      </c>
      <c r="F1234" s="121" t="s">
        <v>455</v>
      </c>
      <c r="G1234" s="121">
        <v>795</v>
      </c>
      <c r="H1234" s="121">
        <v>1</v>
      </c>
      <c r="I1234" s="121" t="s">
        <v>385</v>
      </c>
      <c r="J1234" s="121">
        <v>3912</v>
      </c>
      <c r="K1234" s="121">
        <v>1104</v>
      </c>
      <c r="L1234" s="121">
        <v>1104</v>
      </c>
      <c r="M1234" s="121" t="s">
        <v>734</v>
      </c>
      <c r="N1234" s="124">
        <v>835.2</v>
      </c>
      <c r="O1234" s="124" t="s">
        <v>380</v>
      </c>
      <c r="P1234" s="124"/>
      <c r="Q1234" s="121" t="s">
        <v>381</v>
      </c>
      <c r="R1234" s="121"/>
    </row>
    <row r="1235" spans="1:18" x14ac:dyDescent="0.2">
      <c r="A1235" s="121">
        <v>49</v>
      </c>
      <c r="B1235" s="121">
        <v>302</v>
      </c>
      <c r="C1235" s="121" t="s">
        <v>320</v>
      </c>
      <c r="D1235" s="121">
        <v>795</v>
      </c>
      <c r="E1235" s="121" t="s">
        <v>454</v>
      </c>
      <c r="F1235" s="121" t="s">
        <v>455</v>
      </c>
      <c r="G1235" s="121">
        <v>795</v>
      </c>
      <c r="H1235" s="121">
        <v>1</v>
      </c>
      <c r="I1235" s="121" t="s">
        <v>385</v>
      </c>
      <c r="J1235" s="121">
        <v>3913</v>
      </c>
      <c r="K1235" s="121">
        <v>1105</v>
      </c>
      <c r="L1235" s="121">
        <v>1105</v>
      </c>
      <c r="M1235" s="121" t="s">
        <v>734</v>
      </c>
      <c r="N1235" s="124">
        <v>994.9</v>
      </c>
      <c r="O1235" s="124" t="s">
        <v>380</v>
      </c>
      <c r="P1235" s="124"/>
      <c r="Q1235" s="121" t="s">
        <v>381</v>
      </c>
      <c r="R1235" s="121"/>
    </row>
    <row r="1236" spans="1:18" x14ac:dyDescent="0.2">
      <c r="A1236" s="121">
        <v>49</v>
      </c>
      <c r="B1236" s="121">
        <v>302</v>
      </c>
      <c r="C1236" s="121" t="s">
        <v>320</v>
      </c>
      <c r="D1236" s="121">
        <v>795</v>
      </c>
      <c r="E1236" s="121" t="s">
        <v>454</v>
      </c>
      <c r="F1236" s="121" t="s">
        <v>455</v>
      </c>
      <c r="G1236" s="121">
        <v>795</v>
      </c>
      <c r="H1236" s="121">
        <v>1</v>
      </c>
      <c r="I1236" s="121" t="s">
        <v>385</v>
      </c>
      <c r="J1236" s="121">
        <v>3914</v>
      </c>
      <c r="K1236" s="121">
        <v>1106</v>
      </c>
      <c r="L1236" s="121">
        <v>1106</v>
      </c>
      <c r="M1236" s="121" t="s">
        <v>734</v>
      </c>
      <c r="N1236" s="124">
        <v>984.4</v>
      </c>
      <c r="O1236" s="124" t="s">
        <v>380</v>
      </c>
      <c r="P1236" s="124"/>
      <c r="Q1236" s="121" t="s">
        <v>381</v>
      </c>
      <c r="R1236" s="121"/>
    </row>
    <row r="1237" spans="1:18" x14ac:dyDescent="0.2">
      <c r="A1237" s="121">
        <v>49</v>
      </c>
      <c r="B1237" s="121">
        <v>302</v>
      </c>
      <c r="C1237" s="121" t="s">
        <v>320</v>
      </c>
      <c r="D1237" s="121">
        <v>795</v>
      </c>
      <c r="E1237" s="121" t="s">
        <v>454</v>
      </c>
      <c r="F1237" s="121" t="s">
        <v>455</v>
      </c>
      <c r="G1237" s="121">
        <v>795</v>
      </c>
      <c r="H1237" s="121">
        <v>1</v>
      </c>
      <c r="I1237" s="121" t="s">
        <v>385</v>
      </c>
      <c r="J1237" s="121">
        <v>3915</v>
      </c>
      <c r="K1237" s="121">
        <v>1107</v>
      </c>
      <c r="L1237" s="121">
        <v>1107</v>
      </c>
      <c r="M1237" s="121" t="s">
        <v>734</v>
      </c>
      <c r="N1237" s="124">
        <v>984.4</v>
      </c>
      <c r="O1237" s="124" t="s">
        <v>380</v>
      </c>
      <c r="P1237" s="124"/>
      <c r="Q1237" s="121" t="s">
        <v>381</v>
      </c>
      <c r="R1237" s="121"/>
    </row>
    <row r="1238" spans="1:18" x14ac:dyDescent="0.2">
      <c r="A1238" s="121">
        <v>56</v>
      </c>
      <c r="B1238" s="121">
        <v>120</v>
      </c>
      <c r="C1238" s="121" t="s">
        <v>334</v>
      </c>
      <c r="D1238" s="121">
        <v>1033</v>
      </c>
      <c r="E1238" s="121" t="s">
        <v>697</v>
      </c>
      <c r="F1238" s="121" t="s">
        <v>698</v>
      </c>
      <c r="G1238" s="121">
        <v>1071</v>
      </c>
      <c r="H1238" s="121">
        <v>1</v>
      </c>
      <c r="I1238" s="121" t="s">
        <v>385</v>
      </c>
      <c r="J1238" s="121">
        <v>3019</v>
      </c>
      <c r="K1238" s="121">
        <v>109</v>
      </c>
      <c r="L1238" s="121">
        <v>109</v>
      </c>
      <c r="M1238" s="121" t="s">
        <v>441</v>
      </c>
      <c r="N1238" s="124">
        <v>809</v>
      </c>
      <c r="O1238" s="124" t="s">
        <v>442</v>
      </c>
      <c r="P1238" s="124" t="s">
        <v>1</v>
      </c>
      <c r="Q1238" s="121" t="s">
        <v>391</v>
      </c>
      <c r="R1238" s="121"/>
    </row>
    <row r="1239" spans="1:18" x14ac:dyDescent="0.2">
      <c r="A1239" s="121">
        <v>56</v>
      </c>
      <c r="B1239" s="121">
        <v>120</v>
      </c>
      <c r="C1239" s="121" t="s">
        <v>334</v>
      </c>
      <c r="D1239" s="121">
        <v>1033</v>
      </c>
      <c r="E1239" s="121" t="s">
        <v>697</v>
      </c>
      <c r="F1239" s="121" t="s">
        <v>698</v>
      </c>
      <c r="G1239" s="121">
        <v>1071</v>
      </c>
      <c r="H1239" s="121">
        <v>1</v>
      </c>
      <c r="I1239" s="121" t="s">
        <v>385</v>
      </c>
      <c r="J1239" s="121">
        <v>3020</v>
      </c>
      <c r="K1239" s="121">
        <v>108</v>
      </c>
      <c r="L1239" s="121">
        <v>108</v>
      </c>
      <c r="M1239" s="121" t="s">
        <v>379</v>
      </c>
      <c r="N1239" s="124">
        <v>591</v>
      </c>
      <c r="O1239" s="124" t="s">
        <v>380</v>
      </c>
      <c r="P1239" s="124" t="s">
        <v>1</v>
      </c>
      <c r="Q1239" s="121" t="s">
        <v>391</v>
      </c>
      <c r="R1239" s="121"/>
    </row>
    <row r="1240" spans="1:18" x14ac:dyDescent="0.2">
      <c r="A1240" s="121">
        <v>49</v>
      </c>
      <c r="B1240" s="121">
        <v>302</v>
      </c>
      <c r="C1240" s="121" t="s">
        <v>320</v>
      </c>
      <c r="D1240" s="121">
        <v>804</v>
      </c>
      <c r="E1240" s="121" t="s">
        <v>532</v>
      </c>
      <c r="F1240" s="121" t="s">
        <v>531</v>
      </c>
      <c r="G1240" s="121">
        <v>804</v>
      </c>
      <c r="H1240" s="121">
        <v>1</v>
      </c>
      <c r="I1240" s="121" t="s">
        <v>385</v>
      </c>
      <c r="J1240" s="121">
        <v>7436</v>
      </c>
      <c r="K1240" s="121">
        <v>4311</v>
      </c>
      <c r="L1240" s="121">
        <v>4311</v>
      </c>
      <c r="M1240" s="121" t="s">
        <v>734</v>
      </c>
      <c r="N1240" s="124">
        <v>839</v>
      </c>
      <c r="O1240" s="124" t="s">
        <v>380</v>
      </c>
      <c r="P1240" s="124" t="s">
        <v>437</v>
      </c>
      <c r="Q1240" s="121" t="s">
        <v>381</v>
      </c>
      <c r="R1240" s="121"/>
    </row>
    <row r="1241" spans="1:18" x14ac:dyDescent="0.2">
      <c r="A1241" s="121">
        <v>49</v>
      </c>
      <c r="B1241" s="121">
        <v>302</v>
      </c>
      <c r="C1241" s="121" t="s">
        <v>320</v>
      </c>
      <c r="D1241" s="121">
        <v>1187</v>
      </c>
      <c r="E1241" s="121">
        <v>4000</v>
      </c>
      <c r="F1241" s="121"/>
      <c r="G1241" s="121">
        <v>1372</v>
      </c>
      <c r="H1241" s="121">
        <v>1</v>
      </c>
      <c r="I1241" s="121"/>
      <c r="J1241" s="121">
        <v>7437</v>
      </c>
      <c r="K1241" s="121">
        <v>4111</v>
      </c>
      <c r="L1241" s="121">
        <v>4111</v>
      </c>
      <c r="M1241" s="121" t="s">
        <v>734</v>
      </c>
      <c r="N1241" s="124">
        <v>839</v>
      </c>
      <c r="O1241" s="124" t="s">
        <v>380</v>
      </c>
      <c r="P1241" s="124"/>
      <c r="Q1241" s="121" t="s">
        <v>381</v>
      </c>
      <c r="R1241" s="121"/>
    </row>
    <row r="1242" spans="1:18" x14ac:dyDescent="0.2">
      <c r="A1242" s="121">
        <v>56</v>
      </c>
      <c r="B1242" s="121">
        <v>120</v>
      </c>
      <c r="C1242" s="121" t="s">
        <v>334</v>
      </c>
      <c r="D1242" s="121">
        <v>1033</v>
      </c>
      <c r="E1242" s="121" t="s">
        <v>697</v>
      </c>
      <c r="F1242" s="121" t="s">
        <v>698</v>
      </c>
      <c r="G1242" s="121">
        <v>1071</v>
      </c>
      <c r="H1242" s="121">
        <v>1</v>
      </c>
      <c r="I1242" s="121" t="s">
        <v>385</v>
      </c>
      <c r="J1242" s="121">
        <v>3023</v>
      </c>
      <c r="K1242" s="121" t="s">
        <v>622</v>
      </c>
      <c r="L1242" s="121" t="s">
        <v>622</v>
      </c>
      <c r="M1242" s="121" t="s">
        <v>389</v>
      </c>
      <c r="N1242" s="124">
        <v>4079</v>
      </c>
      <c r="O1242" s="124" t="s">
        <v>390</v>
      </c>
      <c r="P1242" s="124" t="s">
        <v>1</v>
      </c>
      <c r="Q1242" s="121" t="s">
        <v>391</v>
      </c>
      <c r="R1242" s="121"/>
    </row>
    <row r="1243" spans="1:18" x14ac:dyDescent="0.2">
      <c r="A1243" s="121">
        <v>49</v>
      </c>
      <c r="B1243" s="121">
        <v>302</v>
      </c>
      <c r="C1243" s="121" t="s">
        <v>320</v>
      </c>
      <c r="D1243" s="121">
        <v>1187</v>
      </c>
      <c r="E1243" s="121">
        <v>4000</v>
      </c>
      <c r="F1243" s="121"/>
      <c r="G1243" s="121">
        <v>1372</v>
      </c>
      <c r="H1243" s="121">
        <v>1</v>
      </c>
      <c r="I1243" s="121"/>
      <c r="J1243" s="121">
        <v>7438</v>
      </c>
      <c r="K1243" s="121">
        <v>4112</v>
      </c>
      <c r="L1243" s="121">
        <v>4112</v>
      </c>
      <c r="M1243" s="121" t="s">
        <v>734</v>
      </c>
      <c r="N1243" s="124">
        <v>839</v>
      </c>
      <c r="O1243" s="124" t="s">
        <v>380</v>
      </c>
      <c r="P1243" s="124"/>
      <c r="Q1243" s="121" t="s">
        <v>381</v>
      </c>
      <c r="R1243" s="121"/>
    </row>
    <row r="1244" spans="1:18" x14ac:dyDescent="0.2">
      <c r="A1244" s="121">
        <v>49</v>
      </c>
      <c r="B1244" s="121">
        <v>302</v>
      </c>
      <c r="C1244" s="121" t="s">
        <v>320</v>
      </c>
      <c r="D1244" s="121">
        <v>1187</v>
      </c>
      <c r="E1244" s="121">
        <v>4000</v>
      </c>
      <c r="F1244" s="121"/>
      <c r="G1244" s="121">
        <v>1372</v>
      </c>
      <c r="H1244" s="121">
        <v>1</v>
      </c>
      <c r="I1244" s="121"/>
      <c r="J1244" s="121">
        <v>7439</v>
      </c>
      <c r="K1244" s="121">
        <v>4113</v>
      </c>
      <c r="L1244" s="121">
        <v>4113</v>
      </c>
      <c r="M1244" s="121" t="s">
        <v>734</v>
      </c>
      <c r="N1244" s="124">
        <v>841</v>
      </c>
      <c r="O1244" s="124" t="s">
        <v>380</v>
      </c>
      <c r="P1244" s="124"/>
      <c r="Q1244" s="121" t="s">
        <v>381</v>
      </c>
      <c r="R1244" s="121"/>
    </row>
    <row r="1245" spans="1:18" x14ac:dyDescent="0.2">
      <c r="A1245" s="121">
        <v>56</v>
      </c>
      <c r="B1245" s="121">
        <v>120</v>
      </c>
      <c r="C1245" s="121" t="s">
        <v>334</v>
      </c>
      <c r="D1245" s="121">
        <v>1033</v>
      </c>
      <c r="E1245" s="121" t="s">
        <v>697</v>
      </c>
      <c r="F1245" s="121" t="s">
        <v>698</v>
      </c>
      <c r="G1245" s="121">
        <v>1072</v>
      </c>
      <c r="H1245" s="121">
        <v>2</v>
      </c>
      <c r="I1245" s="121" t="s">
        <v>377</v>
      </c>
      <c r="J1245" s="121">
        <v>3026</v>
      </c>
      <c r="K1245" s="121">
        <v>204</v>
      </c>
      <c r="L1245" s="121">
        <v>204</v>
      </c>
      <c r="M1245" s="121" t="s">
        <v>393</v>
      </c>
      <c r="N1245" s="124">
        <v>593</v>
      </c>
      <c r="O1245" s="124" t="s">
        <v>380</v>
      </c>
      <c r="P1245" s="124" t="s">
        <v>1</v>
      </c>
      <c r="Q1245" s="121" t="s">
        <v>391</v>
      </c>
      <c r="R1245" s="121"/>
    </row>
    <row r="1246" spans="1:18" x14ac:dyDescent="0.2">
      <c r="A1246" s="121">
        <v>49</v>
      </c>
      <c r="B1246" s="121">
        <v>302</v>
      </c>
      <c r="C1246" s="121" t="s">
        <v>320</v>
      </c>
      <c r="D1246" s="121">
        <v>1187</v>
      </c>
      <c r="E1246" s="121">
        <v>4000</v>
      </c>
      <c r="F1246" s="121"/>
      <c r="G1246" s="121">
        <v>1372</v>
      </c>
      <c r="H1246" s="121">
        <v>1</v>
      </c>
      <c r="I1246" s="121"/>
      <c r="J1246" s="121">
        <v>7440</v>
      </c>
      <c r="K1246" s="121">
        <v>4114</v>
      </c>
      <c r="L1246" s="121">
        <v>4114</v>
      </c>
      <c r="M1246" s="121" t="s">
        <v>734</v>
      </c>
      <c r="N1246" s="124">
        <v>840</v>
      </c>
      <c r="O1246" s="124" t="s">
        <v>380</v>
      </c>
      <c r="P1246" s="124"/>
      <c r="Q1246" s="121" t="s">
        <v>381</v>
      </c>
      <c r="R1246" s="121"/>
    </row>
    <row r="1247" spans="1:18" x14ac:dyDescent="0.2">
      <c r="A1247" s="121">
        <v>49</v>
      </c>
      <c r="B1247" s="121">
        <v>302</v>
      </c>
      <c r="C1247" s="121" t="s">
        <v>320</v>
      </c>
      <c r="D1247" s="121">
        <v>1187</v>
      </c>
      <c r="E1247" s="121">
        <v>4000</v>
      </c>
      <c r="F1247" s="121"/>
      <c r="G1247" s="121">
        <v>1372</v>
      </c>
      <c r="H1247" s="121">
        <v>1</v>
      </c>
      <c r="I1247" s="121"/>
      <c r="J1247" s="121">
        <v>7441</v>
      </c>
      <c r="K1247" s="121">
        <v>4115</v>
      </c>
      <c r="L1247" s="121">
        <v>4115</v>
      </c>
      <c r="M1247" s="121" t="s">
        <v>734</v>
      </c>
      <c r="N1247" s="124">
        <v>839</v>
      </c>
      <c r="O1247" s="124" t="s">
        <v>380</v>
      </c>
      <c r="P1247" s="124"/>
      <c r="Q1247" s="121" t="s">
        <v>381</v>
      </c>
      <c r="R1247" s="121"/>
    </row>
    <row r="1248" spans="1:18" x14ac:dyDescent="0.2">
      <c r="A1248" s="121">
        <v>49</v>
      </c>
      <c r="B1248" s="121">
        <v>302</v>
      </c>
      <c r="C1248" s="121" t="s">
        <v>320</v>
      </c>
      <c r="D1248" s="121">
        <v>1187</v>
      </c>
      <c r="E1248" s="121">
        <v>4000</v>
      </c>
      <c r="F1248" s="121"/>
      <c r="G1248" s="121">
        <v>1372</v>
      </c>
      <c r="H1248" s="121">
        <v>1</v>
      </c>
      <c r="I1248" s="121"/>
      <c r="J1248" s="121">
        <v>7442</v>
      </c>
      <c r="K1248" s="121">
        <v>4116</v>
      </c>
      <c r="L1248" s="121">
        <v>4116</v>
      </c>
      <c r="M1248" s="121" t="s">
        <v>734</v>
      </c>
      <c r="N1248" s="124">
        <v>837</v>
      </c>
      <c r="O1248" s="124" t="s">
        <v>380</v>
      </c>
      <c r="P1248" s="124"/>
      <c r="Q1248" s="121" t="s">
        <v>381</v>
      </c>
      <c r="R1248" s="121"/>
    </row>
    <row r="1249" spans="1:18" x14ac:dyDescent="0.2">
      <c r="A1249" s="121">
        <v>49</v>
      </c>
      <c r="B1249" s="121">
        <v>302</v>
      </c>
      <c r="C1249" s="121" t="s">
        <v>320</v>
      </c>
      <c r="D1249" s="121">
        <v>1187</v>
      </c>
      <c r="E1249" s="121">
        <v>4000</v>
      </c>
      <c r="F1249" s="121"/>
      <c r="G1249" s="121">
        <v>3201</v>
      </c>
      <c r="H1249" s="121">
        <v>2</v>
      </c>
      <c r="I1249" s="121"/>
      <c r="J1249" s="121">
        <v>7443</v>
      </c>
      <c r="K1249" s="121">
        <v>4211</v>
      </c>
      <c r="L1249" s="121">
        <v>4211</v>
      </c>
      <c r="M1249" s="121" t="s">
        <v>734</v>
      </c>
      <c r="N1249" s="124">
        <v>843</v>
      </c>
      <c r="O1249" s="124" t="s">
        <v>380</v>
      </c>
      <c r="P1249" s="124"/>
      <c r="Q1249" s="121" t="s">
        <v>381</v>
      </c>
      <c r="R1249" s="121"/>
    </row>
    <row r="1250" spans="1:18" x14ac:dyDescent="0.2">
      <c r="A1250" s="121">
        <v>49</v>
      </c>
      <c r="B1250" s="121">
        <v>302</v>
      </c>
      <c r="C1250" s="121" t="s">
        <v>320</v>
      </c>
      <c r="D1250" s="121">
        <v>1187</v>
      </c>
      <c r="E1250" s="121">
        <v>4000</v>
      </c>
      <c r="F1250" s="121"/>
      <c r="G1250" s="121">
        <v>3201</v>
      </c>
      <c r="H1250" s="121">
        <v>2</v>
      </c>
      <c r="I1250" s="121"/>
      <c r="J1250" s="121">
        <v>7444</v>
      </c>
      <c r="K1250" s="121">
        <v>4212</v>
      </c>
      <c r="L1250" s="121">
        <v>4212</v>
      </c>
      <c r="M1250" s="121" t="s">
        <v>734</v>
      </c>
      <c r="N1250" s="124">
        <v>838</v>
      </c>
      <c r="O1250" s="124" t="s">
        <v>380</v>
      </c>
      <c r="P1250" s="124"/>
      <c r="Q1250" s="121" t="s">
        <v>381</v>
      </c>
      <c r="R1250" s="121"/>
    </row>
    <row r="1251" spans="1:18" x14ac:dyDescent="0.2">
      <c r="A1251" s="121">
        <v>49</v>
      </c>
      <c r="B1251" s="121">
        <v>302</v>
      </c>
      <c r="C1251" s="121" t="s">
        <v>320</v>
      </c>
      <c r="D1251" s="121">
        <v>1187</v>
      </c>
      <c r="E1251" s="121">
        <v>4000</v>
      </c>
      <c r="F1251" s="121"/>
      <c r="G1251" s="121">
        <v>3201</v>
      </c>
      <c r="H1251" s="121">
        <v>2</v>
      </c>
      <c r="I1251" s="121"/>
      <c r="J1251" s="121">
        <v>7445</v>
      </c>
      <c r="K1251" s="121">
        <v>4213</v>
      </c>
      <c r="L1251" s="121">
        <v>4213</v>
      </c>
      <c r="M1251" s="121" t="s">
        <v>734</v>
      </c>
      <c r="N1251" s="124">
        <v>845</v>
      </c>
      <c r="O1251" s="124" t="s">
        <v>380</v>
      </c>
      <c r="P1251" s="124"/>
      <c r="Q1251" s="121" t="s">
        <v>381</v>
      </c>
      <c r="R1251" s="121"/>
    </row>
    <row r="1252" spans="1:18" x14ac:dyDescent="0.2">
      <c r="A1252" s="121">
        <v>56</v>
      </c>
      <c r="B1252" s="121">
        <v>120</v>
      </c>
      <c r="C1252" s="121" t="s">
        <v>334</v>
      </c>
      <c r="D1252" s="121">
        <v>1033</v>
      </c>
      <c r="E1252" s="121" t="s">
        <v>697</v>
      </c>
      <c r="F1252" s="121" t="s">
        <v>698</v>
      </c>
      <c r="G1252" s="121">
        <v>1071</v>
      </c>
      <c r="H1252" s="121">
        <v>1</v>
      </c>
      <c r="I1252" s="121" t="s">
        <v>385</v>
      </c>
      <c r="J1252" s="121">
        <v>7726</v>
      </c>
      <c r="K1252" s="121" t="s">
        <v>573</v>
      </c>
      <c r="L1252" s="121" t="s">
        <v>573</v>
      </c>
      <c r="M1252" s="121" t="s">
        <v>573</v>
      </c>
      <c r="N1252" s="124">
        <v>829</v>
      </c>
      <c r="O1252" s="124" t="s">
        <v>417</v>
      </c>
      <c r="P1252" s="124" t="s">
        <v>1</v>
      </c>
      <c r="Q1252" s="121" t="s">
        <v>391</v>
      </c>
      <c r="R1252" s="121"/>
    </row>
    <row r="1253" spans="1:18" x14ac:dyDescent="0.2">
      <c r="A1253" s="121">
        <v>56</v>
      </c>
      <c r="B1253" s="121">
        <v>120</v>
      </c>
      <c r="C1253" s="121" t="s">
        <v>334</v>
      </c>
      <c r="D1253" s="121">
        <v>1033</v>
      </c>
      <c r="E1253" s="121" t="s">
        <v>697</v>
      </c>
      <c r="F1253" s="121" t="s">
        <v>698</v>
      </c>
      <c r="G1253" s="121">
        <v>1071</v>
      </c>
      <c r="H1253" s="121">
        <v>1</v>
      </c>
      <c r="I1253" s="121" t="s">
        <v>385</v>
      </c>
      <c r="J1253" s="121">
        <v>7727</v>
      </c>
      <c r="K1253" s="121" t="s">
        <v>1081</v>
      </c>
      <c r="L1253" s="121" t="s">
        <v>1081</v>
      </c>
      <c r="M1253" s="121" t="s">
        <v>410</v>
      </c>
      <c r="N1253" s="124">
        <v>178</v>
      </c>
      <c r="O1253" s="124" t="s">
        <v>411</v>
      </c>
      <c r="P1253" s="124" t="s">
        <v>1</v>
      </c>
      <c r="Q1253" s="121" t="s">
        <v>391</v>
      </c>
      <c r="R1253" s="121"/>
    </row>
    <row r="1254" spans="1:18" x14ac:dyDescent="0.2">
      <c r="A1254" s="121">
        <v>49</v>
      </c>
      <c r="B1254" s="121">
        <v>302</v>
      </c>
      <c r="C1254" s="121" t="s">
        <v>320</v>
      </c>
      <c r="D1254" s="121">
        <v>1187</v>
      </c>
      <c r="E1254" s="121">
        <v>4000</v>
      </c>
      <c r="F1254" s="121"/>
      <c r="G1254" s="121">
        <v>3201</v>
      </c>
      <c r="H1254" s="121">
        <v>2</v>
      </c>
      <c r="I1254" s="121"/>
      <c r="J1254" s="121">
        <v>7446</v>
      </c>
      <c r="K1254" s="121">
        <v>4214</v>
      </c>
      <c r="L1254" s="121">
        <v>4214</v>
      </c>
      <c r="M1254" s="121" t="s">
        <v>734</v>
      </c>
      <c r="N1254" s="124">
        <v>839</v>
      </c>
      <c r="O1254" s="124" t="s">
        <v>380</v>
      </c>
      <c r="P1254" s="124"/>
      <c r="Q1254" s="121" t="s">
        <v>381</v>
      </c>
      <c r="R1254" s="121"/>
    </row>
    <row r="1255" spans="1:18" x14ac:dyDescent="0.2">
      <c r="A1255" s="121">
        <v>56</v>
      </c>
      <c r="B1255" s="121">
        <v>120</v>
      </c>
      <c r="C1255" s="121" t="s">
        <v>334</v>
      </c>
      <c r="D1255" s="121">
        <v>1033</v>
      </c>
      <c r="E1255" s="121" t="s">
        <v>697</v>
      </c>
      <c r="F1255" s="121" t="s">
        <v>698</v>
      </c>
      <c r="G1255" s="121">
        <v>1072</v>
      </c>
      <c r="H1255" s="121">
        <v>2</v>
      </c>
      <c r="I1255" s="121" t="s">
        <v>377</v>
      </c>
      <c r="J1255" s="121">
        <v>7729</v>
      </c>
      <c r="K1255" s="121">
        <v>219</v>
      </c>
      <c r="L1255" s="121">
        <v>219</v>
      </c>
      <c r="M1255" s="121" t="s">
        <v>410</v>
      </c>
      <c r="N1255" s="124">
        <v>192</v>
      </c>
      <c r="O1255" s="124" t="s">
        <v>411</v>
      </c>
      <c r="P1255" s="124" t="s">
        <v>1</v>
      </c>
      <c r="Q1255" s="121" t="s">
        <v>391</v>
      </c>
      <c r="R1255" s="121"/>
    </row>
    <row r="1256" spans="1:18" x14ac:dyDescent="0.2">
      <c r="A1256" s="121">
        <v>56</v>
      </c>
      <c r="B1256" s="121">
        <v>120</v>
      </c>
      <c r="C1256" s="121" t="s">
        <v>334</v>
      </c>
      <c r="D1256" s="121">
        <v>1033</v>
      </c>
      <c r="E1256" s="121" t="s">
        <v>697</v>
      </c>
      <c r="F1256" s="121" t="s">
        <v>698</v>
      </c>
      <c r="G1256" s="121">
        <v>1072</v>
      </c>
      <c r="H1256" s="121">
        <v>2</v>
      </c>
      <c r="I1256" s="121" t="s">
        <v>377</v>
      </c>
      <c r="J1256" s="121">
        <v>7730</v>
      </c>
      <c r="K1256" s="121">
        <v>223</v>
      </c>
      <c r="L1256" s="121">
        <v>223</v>
      </c>
      <c r="M1256" s="121" t="s">
        <v>410</v>
      </c>
      <c r="N1256" s="124">
        <v>243</v>
      </c>
      <c r="O1256" s="124" t="s">
        <v>411</v>
      </c>
      <c r="P1256" s="124" t="s">
        <v>1</v>
      </c>
      <c r="Q1256" s="121" t="s">
        <v>391</v>
      </c>
      <c r="R1256" s="121"/>
    </row>
    <row r="1257" spans="1:18" x14ac:dyDescent="0.2">
      <c r="A1257" s="121">
        <v>49</v>
      </c>
      <c r="B1257" s="121">
        <v>302</v>
      </c>
      <c r="C1257" s="121" t="s">
        <v>320</v>
      </c>
      <c r="D1257" s="121">
        <v>1187</v>
      </c>
      <c r="E1257" s="121">
        <v>4000</v>
      </c>
      <c r="F1257" s="121"/>
      <c r="G1257" s="121">
        <v>3201</v>
      </c>
      <c r="H1257" s="121">
        <v>2</v>
      </c>
      <c r="I1257" s="121"/>
      <c r="J1257" s="121">
        <v>7447</v>
      </c>
      <c r="K1257" s="121">
        <v>4215</v>
      </c>
      <c r="L1257" s="121">
        <v>4215</v>
      </c>
      <c r="M1257" s="121" t="s">
        <v>734</v>
      </c>
      <c r="N1257" s="124">
        <v>843</v>
      </c>
      <c r="O1257" s="124" t="s">
        <v>380</v>
      </c>
      <c r="P1257" s="124"/>
      <c r="Q1257" s="121" t="s">
        <v>381</v>
      </c>
      <c r="R1257" s="121"/>
    </row>
    <row r="1258" spans="1:18" x14ac:dyDescent="0.2">
      <c r="A1258" s="121">
        <v>49</v>
      </c>
      <c r="B1258" s="121">
        <v>302</v>
      </c>
      <c r="C1258" s="121" t="s">
        <v>320</v>
      </c>
      <c r="D1258" s="121">
        <v>1187</v>
      </c>
      <c r="E1258" s="121">
        <v>4000</v>
      </c>
      <c r="F1258" s="121"/>
      <c r="G1258" s="121">
        <v>3201</v>
      </c>
      <c r="H1258" s="121">
        <v>2</v>
      </c>
      <c r="I1258" s="121"/>
      <c r="J1258" s="121">
        <v>7448</v>
      </c>
      <c r="K1258" s="121">
        <v>4216</v>
      </c>
      <c r="L1258" s="121">
        <v>4216</v>
      </c>
      <c r="M1258" s="121" t="s">
        <v>734</v>
      </c>
      <c r="N1258" s="124">
        <v>838</v>
      </c>
      <c r="O1258" s="124" t="s">
        <v>380</v>
      </c>
      <c r="P1258" s="124"/>
      <c r="Q1258" s="121" t="s">
        <v>381</v>
      </c>
      <c r="R1258" s="121"/>
    </row>
    <row r="1259" spans="1:18" x14ac:dyDescent="0.2">
      <c r="A1259" s="121">
        <v>49</v>
      </c>
      <c r="B1259" s="121">
        <v>302</v>
      </c>
      <c r="C1259" s="121" t="s">
        <v>320</v>
      </c>
      <c r="D1259" s="121">
        <v>795</v>
      </c>
      <c r="E1259" s="121" t="s">
        <v>454</v>
      </c>
      <c r="F1259" s="121" t="s">
        <v>455</v>
      </c>
      <c r="G1259" s="121">
        <v>1269</v>
      </c>
      <c r="H1259" s="121">
        <v>2</v>
      </c>
      <c r="I1259" s="121" t="s">
        <v>377</v>
      </c>
      <c r="J1259" s="121">
        <v>7449</v>
      </c>
      <c r="K1259" s="121">
        <v>1205</v>
      </c>
      <c r="L1259" s="121">
        <v>1205</v>
      </c>
      <c r="M1259" s="121" t="s">
        <v>1016</v>
      </c>
      <c r="N1259" s="124">
        <v>982</v>
      </c>
      <c r="O1259" s="124" t="s">
        <v>380</v>
      </c>
      <c r="P1259" s="124"/>
      <c r="Q1259" s="121" t="s">
        <v>381</v>
      </c>
      <c r="R1259" s="121"/>
    </row>
    <row r="1260" spans="1:18" x14ac:dyDescent="0.2">
      <c r="A1260" s="121">
        <v>49</v>
      </c>
      <c r="B1260" s="121">
        <v>302</v>
      </c>
      <c r="C1260" s="121" t="s">
        <v>320</v>
      </c>
      <c r="D1260" s="121">
        <v>795</v>
      </c>
      <c r="E1260" s="121" t="s">
        <v>454</v>
      </c>
      <c r="F1260" s="121" t="s">
        <v>455</v>
      </c>
      <c r="G1260" s="121">
        <v>1269</v>
      </c>
      <c r="H1260" s="121">
        <v>2</v>
      </c>
      <c r="I1260" s="121" t="s">
        <v>377</v>
      </c>
      <c r="J1260" s="121">
        <v>7450</v>
      </c>
      <c r="K1260" s="121">
        <v>1206</v>
      </c>
      <c r="L1260" s="121">
        <v>1206</v>
      </c>
      <c r="M1260" s="121" t="s">
        <v>1016</v>
      </c>
      <c r="N1260" s="124">
        <v>982</v>
      </c>
      <c r="O1260" s="124" t="s">
        <v>380</v>
      </c>
      <c r="P1260" s="124"/>
      <c r="Q1260" s="121" t="s">
        <v>381</v>
      </c>
      <c r="R1260" s="121"/>
    </row>
    <row r="1261" spans="1:18" x14ac:dyDescent="0.2">
      <c r="A1261" s="121">
        <v>49</v>
      </c>
      <c r="B1261" s="121">
        <v>302</v>
      </c>
      <c r="C1261" s="121" t="s">
        <v>320</v>
      </c>
      <c r="D1261" s="121">
        <v>803</v>
      </c>
      <c r="E1261" s="121" t="s">
        <v>332</v>
      </c>
      <c r="F1261" s="121" t="s">
        <v>528</v>
      </c>
      <c r="G1261" s="121">
        <v>803</v>
      </c>
      <c r="H1261" s="121">
        <v>1</v>
      </c>
      <c r="I1261" s="121" t="s">
        <v>385</v>
      </c>
      <c r="J1261" s="121">
        <v>7454</v>
      </c>
      <c r="K1261" s="121">
        <v>4312</v>
      </c>
      <c r="L1261" s="121">
        <v>4312</v>
      </c>
      <c r="M1261" s="121" t="s">
        <v>734</v>
      </c>
      <c r="N1261" s="124">
        <v>693</v>
      </c>
      <c r="O1261" s="124" t="s">
        <v>380</v>
      </c>
      <c r="P1261" s="124" t="s">
        <v>437</v>
      </c>
      <c r="Q1261" s="121" t="s">
        <v>381</v>
      </c>
      <c r="R1261" s="121"/>
    </row>
    <row r="1262" spans="1:18" x14ac:dyDescent="0.2">
      <c r="A1262" s="121">
        <v>49</v>
      </c>
      <c r="B1262" s="121">
        <v>302</v>
      </c>
      <c r="C1262" s="121" t="s">
        <v>320</v>
      </c>
      <c r="D1262" s="121">
        <v>795</v>
      </c>
      <c r="E1262" s="121" t="s">
        <v>454</v>
      </c>
      <c r="F1262" s="121" t="s">
        <v>455</v>
      </c>
      <c r="G1262" s="121">
        <v>1269</v>
      </c>
      <c r="H1262" s="121">
        <v>2</v>
      </c>
      <c r="I1262" s="121" t="s">
        <v>377</v>
      </c>
      <c r="J1262" s="121">
        <v>7474</v>
      </c>
      <c r="K1262" s="121">
        <v>1204</v>
      </c>
      <c r="L1262" s="121">
        <v>1204</v>
      </c>
      <c r="M1262" s="121" t="s">
        <v>734</v>
      </c>
      <c r="N1262" s="124">
        <v>823</v>
      </c>
      <c r="O1262" s="124" t="s">
        <v>380</v>
      </c>
      <c r="P1262" s="124"/>
      <c r="Q1262" s="121" t="s">
        <v>381</v>
      </c>
      <c r="R1262" s="121"/>
    </row>
    <row r="1263" spans="1:18" x14ac:dyDescent="0.2">
      <c r="A1263" s="121">
        <v>50</v>
      </c>
      <c r="B1263" s="121">
        <v>203</v>
      </c>
      <c r="C1263" s="121" t="s">
        <v>314</v>
      </c>
      <c r="D1263" s="121">
        <v>1027</v>
      </c>
      <c r="E1263" s="121" t="s">
        <v>1017</v>
      </c>
      <c r="F1263" s="121" t="s">
        <v>1018</v>
      </c>
      <c r="G1263" s="121">
        <v>1061</v>
      </c>
      <c r="H1263" s="121">
        <v>1</v>
      </c>
      <c r="I1263" s="121" t="s">
        <v>385</v>
      </c>
      <c r="J1263" s="121">
        <v>3155</v>
      </c>
      <c r="K1263" s="121">
        <v>101</v>
      </c>
      <c r="L1263" s="121">
        <v>101</v>
      </c>
      <c r="M1263" s="121" t="s">
        <v>502</v>
      </c>
      <c r="N1263" s="124">
        <v>1321</v>
      </c>
      <c r="O1263" s="124" t="s">
        <v>380</v>
      </c>
      <c r="P1263" s="124"/>
      <c r="Q1263" s="121" t="s">
        <v>381</v>
      </c>
      <c r="R1263" s="121"/>
    </row>
    <row r="1264" spans="1:18" x14ac:dyDescent="0.2">
      <c r="A1264" s="121">
        <v>50</v>
      </c>
      <c r="B1264" s="121">
        <v>203</v>
      </c>
      <c r="C1264" s="121" t="s">
        <v>314</v>
      </c>
      <c r="D1264" s="121">
        <v>1027</v>
      </c>
      <c r="E1264" s="121" t="s">
        <v>1017</v>
      </c>
      <c r="F1264" s="121" t="s">
        <v>1018</v>
      </c>
      <c r="G1264" s="121">
        <v>1061</v>
      </c>
      <c r="H1264" s="121">
        <v>1</v>
      </c>
      <c r="I1264" s="121" t="s">
        <v>385</v>
      </c>
      <c r="J1264" s="121">
        <v>3156</v>
      </c>
      <c r="K1264" s="121">
        <v>103</v>
      </c>
      <c r="L1264" s="121">
        <v>103</v>
      </c>
      <c r="M1264" s="121" t="s">
        <v>502</v>
      </c>
      <c r="N1264" s="124">
        <v>1321</v>
      </c>
      <c r="O1264" s="124" t="s">
        <v>380</v>
      </c>
      <c r="P1264" s="125"/>
      <c r="Q1264" s="121" t="s">
        <v>381</v>
      </c>
      <c r="R1264" s="121"/>
    </row>
    <row r="1265" spans="1:18" x14ac:dyDescent="0.2">
      <c r="A1265" s="121">
        <v>50</v>
      </c>
      <c r="B1265" s="121">
        <v>203</v>
      </c>
      <c r="C1265" s="121" t="s">
        <v>314</v>
      </c>
      <c r="D1265" s="121">
        <v>1027</v>
      </c>
      <c r="E1265" s="121" t="s">
        <v>1017</v>
      </c>
      <c r="F1265" s="121" t="s">
        <v>1018</v>
      </c>
      <c r="G1265" s="121">
        <v>1061</v>
      </c>
      <c r="H1265" s="121">
        <v>1</v>
      </c>
      <c r="I1265" s="121" t="s">
        <v>385</v>
      </c>
      <c r="J1265" s="121">
        <v>3157</v>
      </c>
      <c r="K1265" s="121">
        <v>105</v>
      </c>
      <c r="L1265" s="121">
        <v>105</v>
      </c>
      <c r="M1265" s="121" t="s">
        <v>502</v>
      </c>
      <c r="N1265" s="124">
        <v>1315</v>
      </c>
      <c r="O1265" s="124" t="s">
        <v>380</v>
      </c>
      <c r="P1265" s="125"/>
      <c r="Q1265" s="121" t="s">
        <v>381</v>
      </c>
      <c r="R1265" s="121"/>
    </row>
    <row r="1266" spans="1:18" x14ac:dyDescent="0.2">
      <c r="A1266" s="121">
        <v>50</v>
      </c>
      <c r="B1266" s="121">
        <v>203</v>
      </c>
      <c r="C1266" s="121" t="s">
        <v>314</v>
      </c>
      <c r="D1266" s="121">
        <v>1027</v>
      </c>
      <c r="E1266" s="121" t="s">
        <v>1017</v>
      </c>
      <c r="F1266" s="121" t="s">
        <v>1018</v>
      </c>
      <c r="G1266" s="121">
        <v>1061</v>
      </c>
      <c r="H1266" s="121">
        <v>1</v>
      </c>
      <c r="I1266" s="121" t="s">
        <v>385</v>
      </c>
      <c r="J1266" s="121">
        <v>3158</v>
      </c>
      <c r="K1266" s="121">
        <v>107</v>
      </c>
      <c r="L1266" s="121">
        <v>107</v>
      </c>
      <c r="M1266" s="121" t="s">
        <v>502</v>
      </c>
      <c r="N1266" s="124">
        <v>736</v>
      </c>
      <c r="O1266" s="124" t="s">
        <v>380</v>
      </c>
      <c r="P1266" s="125"/>
      <c r="Q1266" s="121" t="s">
        <v>381</v>
      </c>
      <c r="R1266" s="121"/>
    </row>
    <row r="1267" spans="1:18" x14ac:dyDescent="0.2">
      <c r="A1267" s="121">
        <v>50</v>
      </c>
      <c r="B1267" s="121">
        <v>203</v>
      </c>
      <c r="C1267" s="121" t="s">
        <v>314</v>
      </c>
      <c r="D1267" s="121">
        <v>1027</v>
      </c>
      <c r="E1267" s="121" t="s">
        <v>1017</v>
      </c>
      <c r="F1267" s="121" t="s">
        <v>1018</v>
      </c>
      <c r="G1267" s="121">
        <v>1061</v>
      </c>
      <c r="H1267" s="121">
        <v>1</v>
      </c>
      <c r="I1267" s="121" t="s">
        <v>385</v>
      </c>
      <c r="J1267" s="121">
        <v>3159</v>
      </c>
      <c r="K1267" s="121">
        <v>109</v>
      </c>
      <c r="L1267" s="121">
        <v>109</v>
      </c>
      <c r="M1267" s="121" t="s">
        <v>502</v>
      </c>
      <c r="N1267" s="124">
        <v>733</v>
      </c>
      <c r="O1267" s="124" t="s">
        <v>380</v>
      </c>
      <c r="P1267" s="125"/>
      <c r="Q1267" s="121" t="s">
        <v>381</v>
      </c>
      <c r="R1267" s="121"/>
    </row>
    <row r="1268" spans="1:18" x14ac:dyDescent="0.2">
      <c r="A1268" s="121">
        <v>50</v>
      </c>
      <c r="B1268" s="121">
        <v>203</v>
      </c>
      <c r="C1268" s="121" t="s">
        <v>314</v>
      </c>
      <c r="D1268" s="121">
        <v>1027</v>
      </c>
      <c r="E1268" s="121" t="s">
        <v>1017</v>
      </c>
      <c r="F1268" s="121" t="s">
        <v>1018</v>
      </c>
      <c r="G1268" s="121">
        <v>1061</v>
      </c>
      <c r="H1268" s="121">
        <v>1</v>
      </c>
      <c r="I1268" s="121" t="s">
        <v>385</v>
      </c>
      <c r="J1268" s="121">
        <v>3160</v>
      </c>
      <c r="K1268" s="121">
        <v>110</v>
      </c>
      <c r="L1268" s="121">
        <v>110</v>
      </c>
      <c r="M1268" s="121" t="s">
        <v>502</v>
      </c>
      <c r="N1268" s="121">
        <v>731</v>
      </c>
      <c r="O1268" s="121" t="s">
        <v>380</v>
      </c>
      <c r="P1268" s="121"/>
      <c r="Q1268" s="121" t="s">
        <v>381</v>
      </c>
      <c r="R1268" s="121"/>
    </row>
    <row r="1269" spans="1:18" x14ac:dyDescent="0.2">
      <c r="A1269" s="121">
        <v>50</v>
      </c>
      <c r="B1269" s="121">
        <v>203</v>
      </c>
      <c r="C1269" s="121" t="s">
        <v>314</v>
      </c>
      <c r="D1269" s="121">
        <v>1027</v>
      </c>
      <c r="E1269" s="121" t="s">
        <v>1017</v>
      </c>
      <c r="F1269" s="121" t="s">
        <v>1018</v>
      </c>
      <c r="G1269" s="121">
        <v>1061</v>
      </c>
      <c r="H1269" s="121">
        <v>1</v>
      </c>
      <c r="I1269" s="121" t="s">
        <v>385</v>
      </c>
      <c r="J1269" s="121">
        <v>3161</v>
      </c>
      <c r="K1269" s="121">
        <v>108</v>
      </c>
      <c r="L1269" s="121">
        <v>108</v>
      </c>
      <c r="M1269" s="121" t="s">
        <v>502</v>
      </c>
      <c r="N1269" s="121">
        <v>731</v>
      </c>
      <c r="O1269" s="121" t="s">
        <v>380</v>
      </c>
      <c r="P1269" s="121"/>
      <c r="Q1269" s="121" t="s">
        <v>381</v>
      </c>
      <c r="R1269" s="121"/>
    </row>
    <row r="1270" spans="1:18" x14ac:dyDescent="0.2">
      <c r="A1270" s="121">
        <v>50</v>
      </c>
      <c r="B1270" s="121">
        <v>203</v>
      </c>
      <c r="C1270" s="121" t="s">
        <v>314</v>
      </c>
      <c r="D1270" s="121">
        <v>1027</v>
      </c>
      <c r="E1270" s="121" t="s">
        <v>1017</v>
      </c>
      <c r="F1270" s="121" t="s">
        <v>1018</v>
      </c>
      <c r="G1270" s="121">
        <v>1062</v>
      </c>
      <c r="H1270" s="121">
        <v>2</v>
      </c>
      <c r="I1270" s="121" t="s">
        <v>377</v>
      </c>
      <c r="J1270" s="121">
        <v>3164</v>
      </c>
      <c r="K1270" s="121">
        <v>202</v>
      </c>
      <c r="L1270" s="121">
        <v>202</v>
      </c>
      <c r="M1270" s="121" t="s">
        <v>502</v>
      </c>
      <c r="N1270" s="121">
        <v>736</v>
      </c>
      <c r="O1270" s="121" t="s">
        <v>380</v>
      </c>
      <c r="P1270" s="121"/>
      <c r="Q1270" s="121" t="s">
        <v>381</v>
      </c>
      <c r="R1270" s="121"/>
    </row>
    <row r="1271" spans="1:18" x14ac:dyDescent="0.2">
      <c r="A1271" s="121">
        <v>50</v>
      </c>
      <c r="B1271" s="121">
        <v>203</v>
      </c>
      <c r="C1271" s="121" t="s">
        <v>314</v>
      </c>
      <c r="D1271" s="121">
        <v>1027</v>
      </c>
      <c r="E1271" s="121" t="s">
        <v>1017</v>
      </c>
      <c r="F1271" s="121" t="s">
        <v>1018</v>
      </c>
      <c r="G1271" s="121">
        <v>1062</v>
      </c>
      <c r="H1271" s="121">
        <v>2</v>
      </c>
      <c r="I1271" s="121" t="s">
        <v>377</v>
      </c>
      <c r="J1271" s="121">
        <v>3165</v>
      </c>
      <c r="K1271" s="121">
        <v>204</v>
      </c>
      <c r="L1271" s="121">
        <v>204</v>
      </c>
      <c r="M1271" s="121" t="s">
        <v>502</v>
      </c>
      <c r="N1271" s="121">
        <v>732</v>
      </c>
      <c r="O1271" s="121" t="s">
        <v>380</v>
      </c>
      <c r="P1271" s="121"/>
      <c r="Q1271" s="121" t="s">
        <v>381</v>
      </c>
      <c r="R1271" s="121"/>
    </row>
    <row r="1272" spans="1:18" x14ac:dyDescent="0.2">
      <c r="A1272" s="121">
        <v>57</v>
      </c>
      <c r="B1272" s="121">
        <v>122</v>
      </c>
      <c r="C1272" s="121" t="s">
        <v>246</v>
      </c>
      <c r="D1272" s="121">
        <v>1034</v>
      </c>
      <c r="E1272" s="121" t="s">
        <v>1017</v>
      </c>
      <c r="F1272" s="121" t="s">
        <v>1018</v>
      </c>
      <c r="G1272" s="121">
        <v>1073</v>
      </c>
      <c r="H1272" s="121">
        <v>1</v>
      </c>
      <c r="I1272" s="121" t="s">
        <v>385</v>
      </c>
      <c r="J1272" s="121">
        <v>1326</v>
      </c>
      <c r="K1272" s="121" t="s">
        <v>387</v>
      </c>
      <c r="L1272" s="121" t="s">
        <v>387</v>
      </c>
      <c r="M1272" s="121" t="s">
        <v>389</v>
      </c>
      <c r="N1272" s="124">
        <v>2141</v>
      </c>
      <c r="O1272" s="124" t="s">
        <v>390</v>
      </c>
      <c r="P1272" s="124"/>
      <c r="Q1272" s="121" t="s">
        <v>391</v>
      </c>
      <c r="R1272" s="121"/>
    </row>
    <row r="1273" spans="1:18" x14ac:dyDescent="0.2">
      <c r="A1273" s="121">
        <v>50</v>
      </c>
      <c r="B1273" s="121">
        <v>203</v>
      </c>
      <c r="C1273" s="121" t="s">
        <v>314</v>
      </c>
      <c r="D1273" s="121">
        <v>1027</v>
      </c>
      <c r="E1273" s="121" t="s">
        <v>1017</v>
      </c>
      <c r="F1273" s="121" t="s">
        <v>1018</v>
      </c>
      <c r="G1273" s="121">
        <v>1062</v>
      </c>
      <c r="H1273" s="121">
        <v>2</v>
      </c>
      <c r="I1273" s="121" t="s">
        <v>377</v>
      </c>
      <c r="J1273" s="121">
        <v>3168</v>
      </c>
      <c r="K1273" s="121">
        <v>216</v>
      </c>
      <c r="L1273" s="121">
        <v>216</v>
      </c>
      <c r="M1273" s="121" t="s">
        <v>502</v>
      </c>
      <c r="N1273" s="121">
        <v>727</v>
      </c>
      <c r="O1273" s="121" t="s">
        <v>380</v>
      </c>
      <c r="P1273" s="121"/>
      <c r="Q1273" s="121" t="s">
        <v>381</v>
      </c>
      <c r="R1273" s="121"/>
    </row>
    <row r="1274" spans="1:18" x14ac:dyDescent="0.2">
      <c r="A1274" s="121">
        <v>50</v>
      </c>
      <c r="B1274" s="121">
        <v>203</v>
      </c>
      <c r="C1274" s="121" t="s">
        <v>314</v>
      </c>
      <c r="D1274" s="121">
        <v>1027</v>
      </c>
      <c r="E1274" s="121" t="s">
        <v>1017</v>
      </c>
      <c r="F1274" s="121" t="s">
        <v>1018</v>
      </c>
      <c r="G1274" s="121">
        <v>1062</v>
      </c>
      <c r="H1274" s="121">
        <v>2</v>
      </c>
      <c r="I1274" s="121" t="s">
        <v>377</v>
      </c>
      <c r="J1274" s="121">
        <v>3169</v>
      </c>
      <c r="K1274" s="121">
        <v>218</v>
      </c>
      <c r="L1274" s="121">
        <v>218</v>
      </c>
      <c r="M1274" s="121" t="s">
        <v>502</v>
      </c>
      <c r="N1274" s="121">
        <v>727</v>
      </c>
      <c r="O1274" s="121" t="s">
        <v>380</v>
      </c>
      <c r="P1274" s="121"/>
      <c r="Q1274" s="121" t="s">
        <v>381</v>
      </c>
      <c r="R1274" s="121"/>
    </row>
    <row r="1275" spans="1:18" x14ac:dyDescent="0.2">
      <c r="A1275" s="121">
        <v>50</v>
      </c>
      <c r="B1275" s="121">
        <v>203</v>
      </c>
      <c r="C1275" s="121" t="s">
        <v>314</v>
      </c>
      <c r="D1275" s="121">
        <v>1027</v>
      </c>
      <c r="E1275" s="121" t="s">
        <v>1017</v>
      </c>
      <c r="F1275" s="121" t="s">
        <v>1018</v>
      </c>
      <c r="G1275" s="121">
        <v>1062</v>
      </c>
      <c r="H1275" s="121">
        <v>2</v>
      </c>
      <c r="I1275" s="121" t="s">
        <v>377</v>
      </c>
      <c r="J1275" s="121">
        <v>3170</v>
      </c>
      <c r="K1275" s="121">
        <v>217</v>
      </c>
      <c r="L1275" s="121">
        <v>217</v>
      </c>
      <c r="M1275" s="121" t="s">
        <v>502</v>
      </c>
      <c r="N1275" s="121">
        <v>734</v>
      </c>
      <c r="O1275" s="121" t="s">
        <v>380</v>
      </c>
      <c r="P1275" s="121"/>
      <c r="Q1275" s="121" t="s">
        <v>381</v>
      </c>
      <c r="R1275" s="121"/>
    </row>
    <row r="1276" spans="1:18" x14ac:dyDescent="0.2">
      <c r="A1276" s="121">
        <v>50</v>
      </c>
      <c r="B1276" s="121">
        <v>203</v>
      </c>
      <c r="C1276" s="121" t="s">
        <v>314</v>
      </c>
      <c r="D1276" s="121">
        <v>1027</v>
      </c>
      <c r="E1276" s="121" t="s">
        <v>1017</v>
      </c>
      <c r="F1276" s="121" t="s">
        <v>1018</v>
      </c>
      <c r="G1276" s="121">
        <v>1062</v>
      </c>
      <c r="H1276" s="121">
        <v>2</v>
      </c>
      <c r="I1276" s="121" t="s">
        <v>377</v>
      </c>
      <c r="J1276" s="121">
        <v>3171</v>
      </c>
      <c r="K1276" s="121">
        <v>215</v>
      </c>
      <c r="L1276" s="121">
        <v>215</v>
      </c>
      <c r="M1276" s="121" t="s">
        <v>502</v>
      </c>
      <c r="N1276" s="121">
        <v>729</v>
      </c>
      <c r="O1276" s="121" t="s">
        <v>380</v>
      </c>
      <c r="P1276" s="121"/>
      <c r="Q1276" s="121" t="s">
        <v>381</v>
      </c>
      <c r="R1276" s="121"/>
    </row>
    <row r="1277" spans="1:18" x14ac:dyDescent="0.2">
      <c r="A1277" s="121">
        <v>57</v>
      </c>
      <c r="B1277" s="121">
        <v>122</v>
      </c>
      <c r="C1277" s="121" t="s">
        <v>246</v>
      </c>
      <c r="D1277" s="121">
        <v>1034</v>
      </c>
      <c r="E1277" s="121" t="s">
        <v>1017</v>
      </c>
      <c r="F1277" s="121" t="s">
        <v>1018</v>
      </c>
      <c r="G1277" s="121">
        <v>1073</v>
      </c>
      <c r="H1277" s="121">
        <v>1</v>
      </c>
      <c r="I1277" s="121" t="s">
        <v>385</v>
      </c>
      <c r="J1277" s="121">
        <v>1411</v>
      </c>
      <c r="K1277" s="121">
        <v>10</v>
      </c>
      <c r="L1277" s="121" t="s">
        <v>1019</v>
      </c>
      <c r="M1277" s="121" t="s">
        <v>441</v>
      </c>
      <c r="N1277" s="124">
        <v>811</v>
      </c>
      <c r="O1277" s="124" t="s">
        <v>442</v>
      </c>
      <c r="P1277" s="124"/>
      <c r="Q1277" s="121" t="s">
        <v>391</v>
      </c>
      <c r="R1277" s="121"/>
    </row>
    <row r="1278" spans="1:18" x14ac:dyDescent="0.2">
      <c r="A1278" s="121">
        <v>57</v>
      </c>
      <c r="B1278" s="121">
        <v>122</v>
      </c>
      <c r="C1278" s="121" t="s">
        <v>246</v>
      </c>
      <c r="D1278" s="121">
        <v>164</v>
      </c>
      <c r="E1278" s="121" t="s">
        <v>715</v>
      </c>
      <c r="F1278" s="121" t="s">
        <v>561</v>
      </c>
      <c r="G1278" s="121">
        <v>164</v>
      </c>
      <c r="H1278" s="121">
        <v>1</v>
      </c>
      <c r="I1278" s="121" t="s">
        <v>385</v>
      </c>
      <c r="J1278" s="121">
        <v>2074</v>
      </c>
      <c r="K1278" s="121" t="s">
        <v>1087</v>
      </c>
      <c r="L1278" s="121" t="s">
        <v>1087</v>
      </c>
      <c r="M1278" s="121" t="s">
        <v>560</v>
      </c>
      <c r="N1278" s="124">
        <v>310</v>
      </c>
      <c r="O1278" s="124" t="s">
        <v>561</v>
      </c>
      <c r="P1278" s="124"/>
      <c r="Q1278" s="121" t="s">
        <v>391</v>
      </c>
      <c r="R1278" s="121"/>
    </row>
    <row r="1279" spans="1:18" x14ac:dyDescent="0.2">
      <c r="A1279" s="121">
        <v>57</v>
      </c>
      <c r="B1279" s="121">
        <v>122</v>
      </c>
      <c r="C1279" s="121" t="s">
        <v>246</v>
      </c>
      <c r="D1279" s="121">
        <v>1034</v>
      </c>
      <c r="E1279" s="121" t="s">
        <v>1017</v>
      </c>
      <c r="F1279" s="121" t="s">
        <v>1018</v>
      </c>
      <c r="G1279" s="121">
        <v>1073</v>
      </c>
      <c r="H1279" s="121">
        <v>1</v>
      </c>
      <c r="I1279" s="121" t="s">
        <v>385</v>
      </c>
      <c r="J1279" s="121">
        <v>7545</v>
      </c>
      <c r="K1279" s="121" t="s">
        <v>548</v>
      </c>
      <c r="L1279" s="121" t="s">
        <v>548</v>
      </c>
      <c r="M1279" s="121" t="s">
        <v>953</v>
      </c>
      <c r="N1279" s="124">
        <v>370</v>
      </c>
      <c r="O1279" s="124" t="s">
        <v>548</v>
      </c>
      <c r="P1279" s="124"/>
      <c r="Q1279" s="121" t="s">
        <v>391</v>
      </c>
      <c r="R1279" s="121"/>
    </row>
    <row r="1280" spans="1:18" x14ac:dyDescent="0.2">
      <c r="A1280" s="121">
        <v>57</v>
      </c>
      <c r="B1280" s="121">
        <v>122</v>
      </c>
      <c r="C1280" s="121" t="s">
        <v>246</v>
      </c>
      <c r="D1280" s="121">
        <v>1034</v>
      </c>
      <c r="E1280" s="121" t="s">
        <v>1017</v>
      </c>
      <c r="F1280" s="121" t="s">
        <v>1018</v>
      </c>
      <c r="G1280" s="121">
        <v>1073</v>
      </c>
      <c r="H1280" s="121">
        <v>1</v>
      </c>
      <c r="I1280" s="121" t="s">
        <v>385</v>
      </c>
      <c r="J1280" s="121">
        <v>7546</v>
      </c>
      <c r="K1280" s="121" t="s">
        <v>573</v>
      </c>
      <c r="L1280" s="121" t="s">
        <v>573</v>
      </c>
      <c r="M1280" s="121" t="s">
        <v>573</v>
      </c>
      <c r="N1280" s="124">
        <v>628</v>
      </c>
      <c r="O1280" s="124" t="s">
        <v>417</v>
      </c>
      <c r="P1280" s="124"/>
      <c r="Q1280" s="121" t="s">
        <v>391</v>
      </c>
      <c r="R1280" s="121"/>
    </row>
    <row r="1281" spans="1:18" x14ac:dyDescent="0.2">
      <c r="A1281" s="121">
        <v>57</v>
      </c>
      <c r="B1281" s="121">
        <v>122</v>
      </c>
      <c r="C1281" s="121" t="s">
        <v>246</v>
      </c>
      <c r="D1281" s="121">
        <v>1034</v>
      </c>
      <c r="E1281" s="121" t="s">
        <v>1017</v>
      </c>
      <c r="F1281" s="121" t="s">
        <v>1018</v>
      </c>
      <c r="G1281" s="121">
        <v>1073</v>
      </c>
      <c r="H1281" s="121">
        <v>1</v>
      </c>
      <c r="I1281" s="121" t="s">
        <v>385</v>
      </c>
      <c r="J1281" s="121">
        <v>7547</v>
      </c>
      <c r="K1281" s="121" t="s">
        <v>548</v>
      </c>
      <c r="L1281" s="121" t="s">
        <v>548</v>
      </c>
      <c r="M1281" s="121" t="s">
        <v>953</v>
      </c>
      <c r="N1281" s="124">
        <v>288</v>
      </c>
      <c r="O1281" s="124" t="s">
        <v>548</v>
      </c>
      <c r="P1281" s="124"/>
      <c r="Q1281" s="121" t="s">
        <v>391</v>
      </c>
      <c r="R1281" s="121"/>
    </row>
    <row r="1282" spans="1:18" x14ac:dyDescent="0.2">
      <c r="A1282" s="121">
        <v>57</v>
      </c>
      <c r="B1282" s="121">
        <v>122</v>
      </c>
      <c r="C1282" s="121" t="s">
        <v>246</v>
      </c>
      <c r="D1282" s="121">
        <v>1034</v>
      </c>
      <c r="E1282" s="121" t="s">
        <v>1017</v>
      </c>
      <c r="F1282" s="121" t="s">
        <v>1018</v>
      </c>
      <c r="G1282" s="121">
        <v>1073</v>
      </c>
      <c r="H1282" s="121">
        <v>1</v>
      </c>
      <c r="I1282" s="121" t="s">
        <v>385</v>
      </c>
      <c r="J1282" s="121">
        <v>7548</v>
      </c>
      <c r="K1282" s="121" t="s">
        <v>578</v>
      </c>
      <c r="L1282" s="121" t="s">
        <v>578</v>
      </c>
      <c r="M1282" s="121" t="s">
        <v>413</v>
      </c>
      <c r="N1282" s="124">
        <v>265</v>
      </c>
      <c r="O1282" s="124" t="s">
        <v>411</v>
      </c>
      <c r="P1282" s="124"/>
      <c r="Q1282" s="121" t="s">
        <v>391</v>
      </c>
      <c r="R1282" s="121"/>
    </row>
    <row r="1283" spans="1:18" x14ac:dyDescent="0.2">
      <c r="A1283" s="121">
        <v>57</v>
      </c>
      <c r="B1283" s="121">
        <v>122</v>
      </c>
      <c r="C1283" s="121" t="s">
        <v>246</v>
      </c>
      <c r="D1283" s="121">
        <v>1034</v>
      </c>
      <c r="E1283" s="121" t="s">
        <v>1017</v>
      </c>
      <c r="F1283" s="121" t="s">
        <v>1018</v>
      </c>
      <c r="G1283" s="121">
        <v>1073</v>
      </c>
      <c r="H1283" s="121">
        <v>1</v>
      </c>
      <c r="I1283" s="121" t="s">
        <v>385</v>
      </c>
      <c r="J1283" s="121">
        <v>7549</v>
      </c>
      <c r="K1283" s="121" t="s">
        <v>548</v>
      </c>
      <c r="L1283" s="121" t="s">
        <v>548</v>
      </c>
      <c r="M1283" s="121" t="s">
        <v>953</v>
      </c>
      <c r="N1283" s="124">
        <v>248</v>
      </c>
      <c r="O1283" s="124" t="s">
        <v>548</v>
      </c>
      <c r="P1283" s="124"/>
      <c r="Q1283" s="121" t="s">
        <v>391</v>
      </c>
      <c r="R1283" s="121"/>
    </row>
    <row r="1284" spans="1:18" x14ac:dyDescent="0.2">
      <c r="A1284" s="121">
        <v>50</v>
      </c>
      <c r="B1284" s="121">
        <v>203</v>
      </c>
      <c r="C1284" s="121" t="s">
        <v>314</v>
      </c>
      <c r="D1284" s="121">
        <v>1027</v>
      </c>
      <c r="E1284" s="121" t="s">
        <v>1017</v>
      </c>
      <c r="F1284" s="121" t="s">
        <v>1018</v>
      </c>
      <c r="G1284" s="121">
        <v>1062</v>
      </c>
      <c r="H1284" s="121">
        <v>2</v>
      </c>
      <c r="I1284" s="121" t="s">
        <v>377</v>
      </c>
      <c r="J1284" s="121">
        <v>3174</v>
      </c>
      <c r="K1284" s="121">
        <v>209</v>
      </c>
      <c r="L1284" s="121">
        <v>209</v>
      </c>
      <c r="M1284" s="121" t="s">
        <v>502</v>
      </c>
      <c r="N1284" s="121">
        <v>735</v>
      </c>
      <c r="O1284" s="121" t="s">
        <v>380</v>
      </c>
      <c r="P1284" s="126"/>
      <c r="Q1284" s="121" t="s">
        <v>381</v>
      </c>
      <c r="R1284" s="121"/>
    </row>
    <row r="1285" spans="1:18" x14ac:dyDescent="0.2">
      <c r="A1285" s="121">
        <v>59</v>
      </c>
      <c r="B1285" s="121">
        <v>207</v>
      </c>
      <c r="C1285" s="121" t="s">
        <v>317</v>
      </c>
      <c r="D1285" s="121">
        <v>620</v>
      </c>
      <c r="E1285" s="121" t="s">
        <v>375</v>
      </c>
      <c r="F1285" s="121" t="s">
        <v>376</v>
      </c>
      <c r="G1285" s="121">
        <v>620</v>
      </c>
      <c r="H1285" s="121">
        <v>1</v>
      </c>
      <c r="I1285" s="121" t="s">
        <v>385</v>
      </c>
      <c r="J1285" s="121">
        <v>913</v>
      </c>
      <c r="K1285" s="121" t="s">
        <v>1089</v>
      </c>
      <c r="L1285" s="121" t="s">
        <v>1089</v>
      </c>
      <c r="M1285" s="121" t="s">
        <v>1090</v>
      </c>
      <c r="N1285" s="124">
        <v>1369</v>
      </c>
      <c r="O1285" s="124" t="s">
        <v>187</v>
      </c>
      <c r="P1285" s="124"/>
      <c r="Q1285" s="121" t="s">
        <v>187</v>
      </c>
      <c r="R1285" s="121"/>
    </row>
    <row r="1286" spans="1:18" x14ac:dyDescent="0.2">
      <c r="A1286" s="121">
        <v>59</v>
      </c>
      <c r="B1286" s="121">
        <v>207</v>
      </c>
      <c r="C1286" s="121" t="s">
        <v>317</v>
      </c>
      <c r="D1286" s="121">
        <v>620</v>
      </c>
      <c r="E1286" s="121" t="s">
        <v>375</v>
      </c>
      <c r="F1286" s="121" t="s">
        <v>376</v>
      </c>
      <c r="G1286" s="121">
        <v>620</v>
      </c>
      <c r="H1286" s="121">
        <v>1</v>
      </c>
      <c r="I1286" s="121" t="s">
        <v>385</v>
      </c>
      <c r="J1286" s="121">
        <v>914</v>
      </c>
      <c r="K1286" s="121" t="s">
        <v>446</v>
      </c>
      <c r="L1286" s="121" t="s">
        <v>446</v>
      </c>
      <c r="M1286" s="121" t="s">
        <v>1090</v>
      </c>
      <c r="N1286" s="124">
        <v>1341</v>
      </c>
      <c r="O1286" s="124" t="s">
        <v>187</v>
      </c>
      <c r="P1286" s="124"/>
      <c r="Q1286" s="121" t="s">
        <v>187</v>
      </c>
      <c r="R1286" s="121"/>
    </row>
    <row r="1287" spans="1:18" x14ac:dyDescent="0.2">
      <c r="A1287" s="121">
        <v>59</v>
      </c>
      <c r="B1287" s="121">
        <v>207</v>
      </c>
      <c r="C1287" s="121" t="s">
        <v>317</v>
      </c>
      <c r="D1287" s="121">
        <v>620</v>
      </c>
      <c r="E1287" s="121" t="s">
        <v>375</v>
      </c>
      <c r="F1287" s="121" t="s">
        <v>376</v>
      </c>
      <c r="G1287" s="121">
        <v>620</v>
      </c>
      <c r="H1287" s="121">
        <v>1</v>
      </c>
      <c r="I1287" s="121" t="s">
        <v>385</v>
      </c>
      <c r="J1287" s="121">
        <v>915</v>
      </c>
      <c r="K1287" s="121" t="s">
        <v>1091</v>
      </c>
      <c r="L1287" s="121" t="s">
        <v>1091</v>
      </c>
      <c r="M1287" s="121" t="s">
        <v>1090</v>
      </c>
      <c r="N1287" s="124">
        <v>1338</v>
      </c>
      <c r="O1287" s="124" t="s">
        <v>187</v>
      </c>
      <c r="P1287" s="124"/>
      <c r="Q1287" s="121" t="s">
        <v>187</v>
      </c>
      <c r="R1287" s="121"/>
    </row>
    <row r="1288" spans="1:18" x14ac:dyDescent="0.2">
      <c r="A1288" s="121">
        <v>59</v>
      </c>
      <c r="B1288" s="121">
        <v>207</v>
      </c>
      <c r="C1288" s="121" t="s">
        <v>317</v>
      </c>
      <c r="D1288" s="121">
        <v>620</v>
      </c>
      <c r="E1288" s="121" t="s">
        <v>375</v>
      </c>
      <c r="F1288" s="121" t="s">
        <v>376</v>
      </c>
      <c r="G1288" s="121">
        <v>620</v>
      </c>
      <c r="H1288" s="121">
        <v>1</v>
      </c>
      <c r="I1288" s="121" t="s">
        <v>385</v>
      </c>
      <c r="J1288" s="121">
        <v>916</v>
      </c>
      <c r="K1288" s="121" t="s">
        <v>1092</v>
      </c>
      <c r="L1288" s="121" t="s">
        <v>1092</v>
      </c>
      <c r="M1288" s="121" t="s">
        <v>617</v>
      </c>
      <c r="N1288" s="124">
        <v>868</v>
      </c>
      <c r="O1288" s="124" t="s">
        <v>399</v>
      </c>
      <c r="P1288" s="124"/>
      <c r="Q1288" s="121" t="s">
        <v>188</v>
      </c>
      <c r="R1288" s="121"/>
    </row>
    <row r="1289" spans="1:18" x14ac:dyDescent="0.2">
      <c r="A1289" s="121">
        <v>50</v>
      </c>
      <c r="B1289" s="121">
        <v>203</v>
      </c>
      <c r="C1289" s="121" t="s">
        <v>314</v>
      </c>
      <c r="D1289" s="121">
        <v>1027</v>
      </c>
      <c r="E1289" s="121" t="s">
        <v>1017</v>
      </c>
      <c r="F1289" s="121" t="s">
        <v>1018</v>
      </c>
      <c r="G1289" s="121">
        <v>1062</v>
      </c>
      <c r="H1289" s="121">
        <v>2</v>
      </c>
      <c r="I1289" s="121" t="s">
        <v>377</v>
      </c>
      <c r="J1289" s="121">
        <v>3175</v>
      </c>
      <c r="K1289" s="121">
        <v>207</v>
      </c>
      <c r="L1289" s="121">
        <v>207</v>
      </c>
      <c r="M1289" s="121" t="s">
        <v>502</v>
      </c>
      <c r="N1289" s="124">
        <v>737</v>
      </c>
      <c r="O1289" s="124" t="s">
        <v>380</v>
      </c>
      <c r="P1289" s="124"/>
      <c r="Q1289" s="121" t="s">
        <v>381</v>
      </c>
      <c r="R1289" s="121"/>
    </row>
    <row r="1290" spans="1:18" x14ac:dyDescent="0.2">
      <c r="A1290" s="121">
        <v>50</v>
      </c>
      <c r="B1290" s="121">
        <v>203</v>
      </c>
      <c r="C1290" s="121" t="s">
        <v>314</v>
      </c>
      <c r="D1290" s="121">
        <v>1027</v>
      </c>
      <c r="E1290" s="121" t="s">
        <v>1017</v>
      </c>
      <c r="F1290" s="121" t="s">
        <v>1018</v>
      </c>
      <c r="G1290" s="121">
        <v>1062</v>
      </c>
      <c r="H1290" s="121">
        <v>2</v>
      </c>
      <c r="I1290" s="121" t="s">
        <v>377</v>
      </c>
      <c r="J1290" s="121">
        <v>3176</v>
      </c>
      <c r="K1290" s="121">
        <v>205</v>
      </c>
      <c r="L1290" s="121">
        <v>205</v>
      </c>
      <c r="M1290" s="121" t="s">
        <v>502</v>
      </c>
      <c r="N1290" s="124">
        <v>714</v>
      </c>
      <c r="O1290" s="124" t="s">
        <v>380</v>
      </c>
      <c r="P1290" s="124"/>
      <c r="Q1290" s="121" t="s">
        <v>381</v>
      </c>
      <c r="R1290" s="121"/>
    </row>
    <row r="1291" spans="1:18" x14ac:dyDescent="0.2">
      <c r="A1291" s="121">
        <v>59</v>
      </c>
      <c r="B1291" s="121">
        <v>207</v>
      </c>
      <c r="C1291" s="121" t="s">
        <v>317</v>
      </c>
      <c r="D1291" s="121">
        <v>623</v>
      </c>
      <c r="E1291" s="121" t="s">
        <v>459</v>
      </c>
      <c r="F1291" s="121" t="s">
        <v>460</v>
      </c>
      <c r="G1291" s="121">
        <v>623</v>
      </c>
      <c r="H1291" s="121">
        <v>1</v>
      </c>
      <c r="I1291" s="121" t="s">
        <v>385</v>
      </c>
      <c r="J1291" s="121">
        <v>922</v>
      </c>
      <c r="K1291" s="121" t="s">
        <v>387</v>
      </c>
      <c r="L1291" s="121" t="s">
        <v>387</v>
      </c>
      <c r="M1291" s="121" t="s">
        <v>389</v>
      </c>
      <c r="N1291" s="124">
        <v>3696</v>
      </c>
      <c r="O1291" s="124" t="s">
        <v>390</v>
      </c>
      <c r="P1291" s="124"/>
      <c r="Q1291" s="121" t="s">
        <v>391</v>
      </c>
      <c r="R1291" s="121"/>
    </row>
    <row r="1292" spans="1:18" x14ac:dyDescent="0.2">
      <c r="A1292" s="121">
        <v>59</v>
      </c>
      <c r="B1292" s="121">
        <v>207</v>
      </c>
      <c r="C1292" s="121" t="s">
        <v>317</v>
      </c>
      <c r="D1292" s="121">
        <v>624</v>
      </c>
      <c r="E1292" s="121" t="s">
        <v>618</v>
      </c>
      <c r="F1292" s="121" t="s">
        <v>619</v>
      </c>
      <c r="G1292" s="121">
        <v>624</v>
      </c>
      <c r="H1292" s="121">
        <v>1</v>
      </c>
      <c r="I1292" s="121" t="s">
        <v>385</v>
      </c>
      <c r="J1292" s="121">
        <v>923</v>
      </c>
      <c r="K1292" s="121" t="s">
        <v>458</v>
      </c>
      <c r="L1292" s="121" t="s">
        <v>458</v>
      </c>
      <c r="M1292" s="121" t="s">
        <v>611</v>
      </c>
      <c r="N1292" s="124">
        <v>6050</v>
      </c>
      <c r="O1292" s="124" t="s">
        <v>612</v>
      </c>
      <c r="P1292" s="124"/>
      <c r="Q1292" s="121" t="s">
        <v>391</v>
      </c>
      <c r="R1292" s="121"/>
    </row>
    <row r="1293" spans="1:18" x14ac:dyDescent="0.2">
      <c r="A1293" s="121">
        <v>59</v>
      </c>
      <c r="B1293" s="121">
        <v>207</v>
      </c>
      <c r="C1293" s="121" t="s">
        <v>317</v>
      </c>
      <c r="D1293" s="121">
        <v>625</v>
      </c>
      <c r="E1293" s="121" t="s">
        <v>525</v>
      </c>
      <c r="F1293" s="121" t="s">
        <v>948</v>
      </c>
      <c r="G1293" s="121">
        <v>625</v>
      </c>
      <c r="H1293" s="121">
        <v>1</v>
      </c>
      <c r="I1293" s="121" t="s">
        <v>385</v>
      </c>
      <c r="J1293" s="121">
        <v>926</v>
      </c>
      <c r="K1293" s="121" t="s">
        <v>440</v>
      </c>
      <c r="L1293" s="121" t="s">
        <v>440</v>
      </c>
      <c r="M1293" s="121" t="s">
        <v>441</v>
      </c>
      <c r="N1293" s="124">
        <v>1397</v>
      </c>
      <c r="O1293" s="124" t="s">
        <v>442</v>
      </c>
      <c r="P1293" s="124"/>
      <c r="Q1293" s="121" t="s">
        <v>391</v>
      </c>
      <c r="R1293" s="121"/>
    </row>
    <row r="1294" spans="1:18" x14ac:dyDescent="0.2">
      <c r="A1294" s="121">
        <v>59</v>
      </c>
      <c r="B1294" s="121">
        <v>207</v>
      </c>
      <c r="C1294" s="121" t="s">
        <v>317</v>
      </c>
      <c r="D1294" s="121">
        <v>625</v>
      </c>
      <c r="E1294" s="121" t="s">
        <v>525</v>
      </c>
      <c r="F1294" s="121" t="s">
        <v>948</v>
      </c>
      <c r="G1294" s="121">
        <v>625</v>
      </c>
      <c r="H1294" s="121">
        <v>1</v>
      </c>
      <c r="I1294" s="121" t="s">
        <v>385</v>
      </c>
      <c r="J1294" s="121">
        <v>927</v>
      </c>
      <c r="K1294" s="121" t="s">
        <v>1095</v>
      </c>
      <c r="L1294" s="121" t="s">
        <v>1095</v>
      </c>
      <c r="M1294" s="121" t="s">
        <v>609</v>
      </c>
      <c r="N1294" s="124">
        <v>1096</v>
      </c>
      <c r="O1294" s="124" t="s">
        <v>187</v>
      </c>
      <c r="P1294" s="124"/>
      <c r="Q1294" s="121" t="s">
        <v>187</v>
      </c>
      <c r="R1294" s="121"/>
    </row>
    <row r="1295" spans="1:18" x14ac:dyDescent="0.2">
      <c r="A1295" s="121">
        <v>59</v>
      </c>
      <c r="B1295" s="121">
        <v>207</v>
      </c>
      <c r="C1295" s="121" t="s">
        <v>317</v>
      </c>
      <c r="D1295" s="121">
        <v>625</v>
      </c>
      <c r="E1295" s="121" t="s">
        <v>525</v>
      </c>
      <c r="F1295" s="121" t="s">
        <v>948</v>
      </c>
      <c r="G1295" s="121">
        <v>625</v>
      </c>
      <c r="H1295" s="121">
        <v>1</v>
      </c>
      <c r="I1295" s="121" t="s">
        <v>385</v>
      </c>
      <c r="J1295" s="121">
        <v>928</v>
      </c>
      <c r="K1295" s="121" t="s">
        <v>1096</v>
      </c>
      <c r="L1295" s="121" t="s">
        <v>1096</v>
      </c>
      <c r="M1295" s="121" t="s">
        <v>609</v>
      </c>
      <c r="N1295" s="124">
        <v>1183</v>
      </c>
      <c r="O1295" s="124" t="s">
        <v>187</v>
      </c>
      <c r="P1295" s="124"/>
      <c r="Q1295" s="121" t="s">
        <v>187</v>
      </c>
      <c r="R1295" s="121"/>
    </row>
    <row r="1296" spans="1:18" x14ac:dyDescent="0.2">
      <c r="A1296" s="121">
        <v>50</v>
      </c>
      <c r="B1296" s="121">
        <v>203</v>
      </c>
      <c r="C1296" s="121" t="s">
        <v>314</v>
      </c>
      <c r="D1296" s="121">
        <v>1027</v>
      </c>
      <c r="E1296" s="121" t="s">
        <v>1017</v>
      </c>
      <c r="F1296" s="121" t="s">
        <v>1018</v>
      </c>
      <c r="G1296" s="121">
        <v>1062</v>
      </c>
      <c r="H1296" s="121">
        <v>2</v>
      </c>
      <c r="I1296" s="121" t="s">
        <v>377</v>
      </c>
      <c r="J1296" s="121">
        <v>3177</v>
      </c>
      <c r="K1296" s="121">
        <v>203</v>
      </c>
      <c r="L1296" s="121">
        <v>203</v>
      </c>
      <c r="M1296" s="121" t="s">
        <v>502</v>
      </c>
      <c r="N1296" s="124">
        <v>736</v>
      </c>
      <c r="O1296" s="124" t="s">
        <v>380</v>
      </c>
      <c r="P1296" s="124"/>
      <c r="Q1296" s="121" t="s">
        <v>381</v>
      </c>
      <c r="R1296" s="121"/>
    </row>
    <row r="1297" spans="1:18" x14ac:dyDescent="0.2">
      <c r="A1297" s="121">
        <v>50</v>
      </c>
      <c r="B1297" s="121">
        <v>203</v>
      </c>
      <c r="C1297" s="121" t="s">
        <v>314</v>
      </c>
      <c r="D1297" s="121">
        <v>1027</v>
      </c>
      <c r="E1297" s="121" t="s">
        <v>1017</v>
      </c>
      <c r="F1297" s="121" t="s">
        <v>1018</v>
      </c>
      <c r="G1297" s="121">
        <v>1062</v>
      </c>
      <c r="H1297" s="121">
        <v>2</v>
      </c>
      <c r="I1297" s="121" t="s">
        <v>377</v>
      </c>
      <c r="J1297" s="121">
        <v>3178</v>
      </c>
      <c r="K1297" s="121">
        <v>201</v>
      </c>
      <c r="L1297" s="121">
        <v>201</v>
      </c>
      <c r="M1297" s="121" t="s">
        <v>502</v>
      </c>
      <c r="N1297" s="124">
        <v>736</v>
      </c>
      <c r="O1297" s="124" t="s">
        <v>380</v>
      </c>
      <c r="P1297" s="124"/>
      <c r="Q1297" s="121" t="s">
        <v>381</v>
      </c>
      <c r="R1297" s="121"/>
    </row>
    <row r="1298" spans="1:18" x14ac:dyDescent="0.2">
      <c r="A1298" s="121">
        <v>59</v>
      </c>
      <c r="B1298" s="121">
        <v>207</v>
      </c>
      <c r="C1298" s="121" t="s">
        <v>317</v>
      </c>
      <c r="D1298" s="121">
        <v>625</v>
      </c>
      <c r="E1298" s="121" t="s">
        <v>525</v>
      </c>
      <c r="F1298" s="121" t="s">
        <v>948</v>
      </c>
      <c r="G1298" s="121">
        <v>625</v>
      </c>
      <c r="H1298" s="121">
        <v>1</v>
      </c>
      <c r="I1298" s="121" t="s">
        <v>385</v>
      </c>
      <c r="J1298" s="121">
        <v>931</v>
      </c>
      <c r="K1298" s="121" t="s">
        <v>1099</v>
      </c>
      <c r="L1298" s="121" t="s">
        <v>1099</v>
      </c>
      <c r="M1298" s="121" t="s">
        <v>502</v>
      </c>
      <c r="N1298" s="124">
        <v>566</v>
      </c>
      <c r="O1298" s="124" t="s">
        <v>380</v>
      </c>
      <c r="P1298" s="124"/>
      <c r="Q1298" s="121" t="s">
        <v>391</v>
      </c>
      <c r="R1298" s="121"/>
    </row>
    <row r="1299" spans="1:18" x14ac:dyDescent="0.2">
      <c r="A1299" s="121">
        <v>51</v>
      </c>
      <c r="B1299" s="121">
        <v>117</v>
      </c>
      <c r="C1299" s="121" t="s">
        <v>238</v>
      </c>
      <c r="D1299" s="121">
        <v>118</v>
      </c>
      <c r="E1299" s="121" t="s">
        <v>960</v>
      </c>
      <c r="F1299" s="121" t="s">
        <v>961</v>
      </c>
      <c r="G1299" s="121">
        <v>118</v>
      </c>
      <c r="H1299" s="121">
        <v>1</v>
      </c>
      <c r="I1299" s="121" t="s">
        <v>385</v>
      </c>
      <c r="J1299" s="121">
        <v>480</v>
      </c>
      <c r="K1299" s="121" t="s">
        <v>459</v>
      </c>
      <c r="L1299" s="121" t="s">
        <v>459</v>
      </c>
      <c r="M1299" s="121" t="s">
        <v>393</v>
      </c>
      <c r="N1299" s="124">
        <v>894</v>
      </c>
      <c r="O1299" s="124" t="s">
        <v>380</v>
      </c>
      <c r="P1299" s="124" t="s">
        <v>725</v>
      </c>
      <c r="Q1299" s="121" t="s">
        <v>381</v>
      </c>
      <c r="R1299" s="121"/>
    </row>
    <row r="1300" spans="1:18" x14ac:dyDescent="0.2">
      <c r="A1300" s="121">
        <v>51</v>
      </c>
      <c r="B1300" s="121">
        <v>117</v>
      </c>
      <c r="C1300" s="121" t="s">
        <v>238</v>
      </c>
      <c r="D1300" s="121">
        <v>119</v>
      </c>
      <c r="E1300" s="121" t="s">
        <v>1005</v>
      </c>
      <c r="F1300" s="121" t="s">
        <v>1006</v>
      </c>
      <c r="G1300" s="121">
        <v>119</v>
      </c>
      <c r="H1300" s="121">
        <v>1</v>
      </c>
      <c r="I1300" s="121" t="s">
        <v>385</v>
      </c>
      <c r="J1300" s="121">
        <v>481</v>
      </c>
      <c r="K1300" s="121" t="s">
        <v>456</v>
      </c>
      <c r="L1300" s="121" t="s">
        <v>456</v>
      </c>
      <c r="M1300" s="121" t="s">
        <v>393</v>
      </c>
      <c r="N1300" s="124">
        <v>894</v>
      </c>
      <c r="O1300" s="124" t="s">
        <v>380</v>
      </c>
      <c r="P1300" s="124" t="s">
        <v>725</v>
      </c>
      <c r="Q1300" s="121" t="s">
        <v>381</v>
      </c>
      <c r="R1300" s="121"/>
    </row>
    <row r="1301" spans="1:18" x14ac:dyDescent="0.2">
      <c r="A1301" s="121">
        <v>51</v>
      </c>
      <c r="B1301" s="121">
        <v>117</v>
      </c>
      <c r="C1301" s="121" t="s">
        <v>238</v>
      </c>
      <c r="D1301" s="121">
        <v>120</v>
      </c>
      <c r="E1301" s="121" t="s">
        <v>434</v>
      </c>
      <c r="F1301" s="121" t="s">
        <v>435</v>
      </c>
      <c r="G1301" s="121">
        <v>120</v>
      </c>
      <c r="H1301" s="121">
        <v>1</v>
      </c>
      <c r="I1301" s="121" t="s">
        <v>385</v>
      </c>
      <c r="J1301" s="121">
        <v>482</v>
      </c>
      <c r="K1301" s="121" t="s">
        <v>454</v>
      </c>
      <c r="L1301" s="121" t="s">
        <v>454</v>
      </c>
      <c r="M1301" s="121" t="s">
        <v>393</v>
      </c>
      <c r="N1301" s="124">
        <v>894</v>
      </c>
      <c r="O1301" s="124" t="s">
        <v>380</v>
      </c>
      <c r="P1301" s="124" t="s">
        <v>725</v>
      </c>
      <c r="Q1301" s="121" t="s">
        <v>381</v>
      </c>
      <c r="R1301" s="121"/>
    </row>
    <row r="1302" spans="1:18" x14ac:dyDescent="0.2">
      <c r="A1302" s="121">
        <v>51</v>
      </c>
      <c r="B1302" s="121">
        <v>117</v>
      </c>
      <c r="C1302" s="121" t="s">
        <v>238</v>
      </c>
      <c r="D1302" s="121">
        <v>121</v>
      </c>
      <c r="E1302" s="121" t="s">
        <v>516</v>
      </c>
      <c r="F1302" s="121" t="s">
        <v>517</v>
      </c>
      <c r="G1302" s="121">
        <v>121</v>
      </c>
      <c r="H1302" s="121">
        <v>1</v>
      </c>
      <c r="I1302" s="121" t="s">
        <v>385</v>
      </c>
      <c r="J1302" s="121">
        <v>483</v>
      </c>
      <c r="K1302" s="121" t="s">
        <v>375</v>
      </c>
      <c r="L1302" s="121" t="s">
        <v>375</v>
      </c>
      <c r="M1302" s="121" t="s">
        <v>393</v>
      </c>
      <c r="N1302" s="124">
        <v>894</v>
      </c>
      <c r="O1302" s="124" t="s">
        <v>380</v>
      </c>
      <c r="P1302" s="124" t="s">
        <v>725</v>
      </c>
      <c r="Q1302" s="121" t="s">
        <v>381</v>
      </c>
      <c r="R1302" s="121"/>
    </row>
    <row r="1303" spans="1:18" x14ac:dyDescent="0.2">
      <c r="A1303" s="121">
        <v>59</v>
      </c>
      <c r="B1303" s="121">
        <v>207</v>
      </c>
      <c r="C1303" s="121" t="s">
        <v>317</v>
      </c>
      <c r="D1303" s="121">
        <v>625</v>
      </c>
      <c r="E1303" s="121" t="s">
        <v>525</v>
      </c>
      <c r="F1303" s="121" t="s">
        <v>948</v>
      </c>
      <c r="G1303" s="121">
        <v>1021</v>
      </c>
      <c r="H1303" s="121">
        <v>2</v>
      </c>
      <c r="I1303" s="121" t="s">
        <v>755</v>
      </c>
      <c r="J1303" s="121">
        <v>936</v>
      </c>
      <c r="K1303" s="121" t="s">
        <v>1104</v>
      </c>
      <c r="L1303" s="121" t="s">
        <v>1104</v>
      </c>
      <c r="M1303" s="121" t="s">
        <v>1090</v>
      </c>
      <c r="N1303" s="124">
        <v>1128</v>
      </c>
      <c r="O1303" s="124" t="s">
        <v>187</v>
      </c>
      <c r="P1303" s="124"/>
      <c r="Q1303" s="121" t="s">
        <v>187</v>
      </c>
      <c r="R1303" s="121"/>
    </row>
    <row r="1304" spans="1:18" x14ac:dyDescent="0.2">
      <c r="A1304" s="121">
        <v>59</v>
      </c>
      <c r="B1304" s="121">
        <v>207</v>
      </c>
      <c r="C1304" s="121" t="s">
        <v>317</v>
      </c>
      <c r="D1304" s="121">
        <v>625</v>
      </c>
      <c r="E1304" s="121" t="s">
        <v>525</v>
      </c>
      <c r="F1304" s="121" t="s">
        <v>948</v>
      </c>
      <c r="G1304" s="121">
        <v>1021</v>
      </c>
      <c r="H1304" s="121">
        <v>2</v>
      </c>
      <c r="I1304" s="121" t="s">
        <v>755</v>
      </c>
      <c r="J1304" s="121">
        <v>937</v>
      </c>
      <c r="K1304" s="121" t="s">
        <v>1105</v>
      </c>
      <c r="L1304" s="121" t="s">
        <v>1105</v>
      </c>
      <c r="M1304" s="121" t="s">
        <v>609</v>
      </c>
      <c r="N1304" s="124">
        <v>1173</v>
      </c>
      <c r="O1304" s="124" t="s">
        <v>187</v>
      </c>
      <c r="P1304" s="124"/>
      <c r="Q1304" s="121" t="s">
        <v>187</v>
      </c>
      <c r="R1304" s="121"/>
    </row>
    <row r="1305" spans="1:18" x14ac:dyDescent="0.2">
      <c r="A1305" s="121">
        <v>51</v>
      </c>
      <c r="B1305" s="121">
        <v>117</v>
      </c>
      <c r="C1305" s="121" t="s">
        <v>238</v>
      </c>
      <c r="D1305" s="121">
        <v>123</v>
      </c>
      <c r="E1305" s="121" t="s">
        <v>527</v>
      </c>
      <c r="F1305" s="121" t="s">
        <v>528</v>
      </c>
      <c r="G1305" s="121">
        <v>123</v>
      </c>
      <c r="H1305" s="121">
        <v>1</v>
      </c>
      <c r="I1305" s="121" t="s">
        <v>385</v>
      </c>
      <c r="J1305" s="121">
        <v>485</v>
      </c>
      <c r="K1305" s="121" t="s">
        <v>332</v>
      </c>
      <c r="L1305" s="121" t="s">
        <v>332</v>
      </c>
      <c r="M1305" s="121" t="s">
        <v>393</v>
      </c>
      <c r="N1305" s="124">
        <v>894</v>
      </c>
      <c r="O1305" s="124" t="s">
        <v>380</v>
      </c>
      <c r="P1305" s="124"/>
      <c r="Q1305" s="121" t="s">
        <v>381</v>
      </c>
      <c r="R1305" s="121"/>
    </row>
    <row r="1306" spans="1:18" x14ac:dyDescent="0.2">
      <c r="A1306" s="121">
        <v>59</v>
      </c>
      <c r="B1306" s="121">
        <v>207</v>
      </c>
      <c r="C1306" s="121" t="s">
        <v>317</v>
      </c>
      <c r="D1306" s="121">
        <v>625</v>
      </c>
      <c r="E1306" s="121" t="s">
        <v>525</v>
      </c>
      <c r="F1306" s="121" t="s">
        <v>948</v>
      </c>
      <c r="G1306" s="121">
        <v>1021</v>
      </c>
      <c r="H1306" s="121">
        <v>2</v>
      </c>
      <c r="I1306" s="121" t="s">
        <v>755</v>
      </c>
      <c r="J1306" s="121">
        <v>944</v>
      </c>
      <c r="K1306" s="121" t="s">
        <v>1107</v>
      </c>
      <c r="L1306" s="121" t="s">
        <v>1107</v>
      </c>
      <c r="M1306" s="121" t="s">
        <v>610</v>
      </c>
      <c r="N1306" s="124">
        <v>1023</v>
      </c>
      <c r="O1306" s="124" t="s">
        <v>186</v>
      </c>
      <c r="P1306" s="124"/>
      <c r="Q1306" s="121" t="s">
        <v>186</v>
      </c>
      <c r="R1306" s="121"/>
    </row>
    <row r="1307" spans="1:18" x14ac:dyDescent="0.2">
      <c r="A1307" s="121">
        <v>59</v>
      </c>
      <c r="B1307" s="121">
        <v>207</v>
      </c>
      <c r="C1307" s="121" t="s">
        <v>317</v>
      </c>
      <c r="D1307" s="121">
        <v>625</v>
      </c>
      <c r="E1307" s="121" t="s">
        <v>525</v>
      </c>
      <c r="F1307" s="121" t="s">
        <v>948</v>
      </c>
      <c r="G1307" s="121">
        <v>1021</v>
      </c>
      <c r="H1307" s="121">
        <v>2</v>
      </c>
      <c r="I1307" s="121" t="s">
        <v>755</v>
      </c>
      <c r="J1307" s="121">
        <v>945</v>
      </c>
      <c r="K1307" s="121" t="s">
        <v>1108</v>
      </c>
      <c r="L1307" s="121" t="s">
        <v>1108</v>
      </c>
      <c r="M1307" s="121" t="s">
        <v>616</v>
      </c>
      <c r="N1307" s="124">
        <v>950</v>
      </c>
      <c r="O1307" s="124" t="s">
        <v>186</v>
      </c>
      <c r="P1307" s="124"/>
      <c r="Q1307" s="121" t="s">
        <v>186</v>
      </c>
      <c r="R1307" s="121"/>
    </row>
    <row r="1308" spans="1:18" x14ac:dyDescent="0.2">
      <c r="A1308" s="121">
        <v>51</v>
      </c>
      <c r="B1308" s="121">
        <v>117</v>
      </c>
      <c r="C1308" s="121" t="s">
        <v>238</v>
      </c>
      <c r="D1308" s="121">
        <v>124</v>
      </c>
      <c r="E1308" s="121" t="s">
        <v>530</v>
      </c>
      <c r="F1308" s="121" t="s">
        <v>531</v>
      </c>
      <c r="G1308" s="121">
        <v>124</v>
      </c>
      <c r="H1308" s="121">
        <v>1</v>
      </c>
      <c r="I1308" s="121" t="s">
        <v>385</v>
      </c>
      <c r="J1308" s="121">
        <v>486</v>
      </c>
      <c r="K1308" s="121" t="s">
        <v>521</v>
      </c>
      <c r="L1308" s="121" t="s">
        <v>521</v>
      </c>
      <c r="M1308" s="121" t="s">
        <v>393</v>
      </c>
      <c r="N1308" s="124">
        <v>894</v>
      </c>
      <c r="O1308" s="124" t="s">
        <v>380</v>
      </c>
      <c r="P1308" s="124" t="s">
        <v>725</v>
      </c>
      <c r="Q1308" s="121" t="s">
        <v>381</v>
      </c>
      <c r="R1308" s="121"/>
    </row>
    <row r="1309" spans="1:18" x14ac:dyDescent="0.2">
      <c r="A1309" s="121">
        <v>51</v>
      </c>
      <c r="B1309" s="121">
        <v>117</v>
      </c>
      <c r="C1309" s="121" t="s">
        <v>238</v>
      </c>
      <c r="D1309" s="121">
        <v>117</v>
      </c>
      <c r="E1309" s="121" t="s">
        <v>375</v>
      </c>
      <c r="F1309" s="121" t="s">
        <v>376</v>
      </c>
      <c r="G1309" s="121">
        <v>117</v>
      </c>
      <c r="H1309" s="121">
        <v>1</v>
      </c>
      <c r="I1309" s="121" t="s">
        <v>385</v>
      </c>
      <c r="J1309" s="121">
        <v>2322</v>
      </c>
      <c r="K1309" s="121">
        <v>1</v>
      </c>
      <c r="L1309" s="121">
        <v>1</v>
      </c>
      <c r="M1309" s="121" t="s">
        <v>383</v>
      </c>
      <c r="N1309" s="124">
        <v>927</v>
      </c>
      <c r="O1309" s="124" t="s">
        <v>380</v>
      </c>
      <c r="P1309" s="124"/>
      <c r="Q1309" s="121" t="s">
        <v>381</v>
      </c>
      <c r="R1309" s="121"/>
    </row>
    <row r="1310" spans="1:18" x14ac:dyDescent="0.2">
      <c r="A1310" s="121">
        <v>51</v>
      </c>
      <c r="B1310" s="121">
        <v>117</v>
      </c>
      <c r="C1310" s="121" t="s">
        <v>238</v>
      </c>
      <c r="D1310" s="121">
        <v>117</v>
      </c>
      <c r="E1310" s="121" t="s">
        <v>375</v>
      </c>
      <c r="F1310" s="121" t="s">
        <v>376</v>
      </c>
      <c r="G1310" s="121">
        <v>117</v>
      </c>
      <c r="H1310" s="121">
        <v>1</v>
      </c>
      <c r="I1310" s="121" t="s">
        <v>385</v>
      </c>
      <c r="J1310" s="121">
        <v>2323</v>
      </c>
      <c r="K1310" s="121">
        <v>2</v>
      </c>
      <c r="L1310" s="121">
        <v>2</v>
      </c>
      <c r="M1310" s="121" t="s">
        <v>383</v>
      </c>
      <c r="N1310" s="124">
        <v>940</v>
      </c>
      <c r="O1310" s="124" t="s">
        <v>380</v>
      </c>
      <c r="P1310" s="124"/>
      <c r="Q1310" s="121" t="s">
        <v>381</v>
      </c>
      <c r="R1310" s="121"/>
    </row>
    <row r="1311" spans="1:18" x14ac:dyDescent="0.2">
      <c r="A1311" s="121">
        <v>51</v>
      </c>
      <c r="B1311" s="121">
        <v>117</v>
      </c>
      <c r="C1311" s="121" t="s">
        <v>238</v>
      </c>
      <c r="D1311" s="121">
        <v>117</v>
      </c>
      <c r="E1311" s="121" t="s">
        <v>375</v>
      </c>
      <c r="F1311" s="121" t="s">
        <v>376</v>
      </c>
      <c r="G1311" s="121">
        <v>117</v>
      </c>
      <c r="H1311" s="121">
        <v>1</v>
      </c>
      <c r="I1311" s="121" t="s">
        <v>385</v>
      </c>
      <c r="J1311" s="121">
        <v>2324</v>
      </c>
      <c r="K1311" s="121">
        <v>3</v>
      </c>
      <c r="L1311" s="121">
        <v>3</v>
      </c>
      <c r="M1311" s="121" t="s">
        <v>379</v>
      </c>
      <c r="N1311" s="124">
        <v>854</v>
      </c>
      <c r="O1311" s="124" t="s">
        <v>380</v>
      </c>
      <c r="P1311" s="124"/>
      <c r="Q1311" s="121" t="s">
        <v>381</v>
      </c>
      <c r="R1311" s="121"/>
    </row>
    <row r="1312" spans="1:18" x14ac:dyDescent="0.2">
      <c r="A1312" s="121">
        <v>51</v>
      </c>
      <c r="B1312" s="121">
        <v>117</v>
      </c>
      <c r="C1312" s="121" t="s">
        <v>238</v>
      </c>
      <c r="D1312" s="121">
        <v>117</v>
      </c>
      <c r="E1312" s="121" t="s">
        <v>375</v>
      </c>
      <c r="F1312" s="121" t="s">
        <v>376</v>
      </c>
      <c r="G1312" s="121">
        <v>117</v>
      </c>
      <c r="H1312" s="121">
        <v>1</v>
      </c>
      <c r="I1312" s="121" t="s">
        <v>385</v>
      </c>
      <c r="J1312" s="121">
        <v>2325</v>
      </c>
      <c r="K1312" s="121">
        <v>4</v>
      </c>
      <c r="L1312" s="121">
        <v>4</v>
      </c>
      <c r="M1312" s="121" t="s">
        <v>379</v>
      </c>
      <c r="N1312" s="124">
        <v>776</v>
      </c>
      <c r="O1312" s="124" t="s">
        <v>380</v>
      </c>
      <c r="P1312" s="124"/>
      <c r="Q1312" s="121" t="s">
        <v>381</v>
      </c>
      <c r="R1312" s="121"/>
    </row>
    <row r="1313" spans="1:18" x14ac:dyDescent="0.2">
      <c r="A1313" s="121">
        <v>51</v>
      </c>
      <c r="B1313" s="121">
        <v>117</v>
      </c>
      <c r="C1313" s="121" t="s">
        <v>238</v>
      </c>
      <c r="D1313" s="121">
        <v>117</v>
      </c>
      <c r="E1313" s="121" t="s">
        <v>375</v>
      </c>
      <c r="F1313" s="121" t="s">
        <v>376</v>
      </c>
      <c r="G1313" s="121">
        <v>117</v>
      </c>
      <c r="H1313" s="121">
        <v>1</v>
      </c>
      <c r="I1313" s="121" t="s">
        <v>385</v>
      </c>
      <c r="J1313" s="121">
        <v>2328</v>
      </c>
      <c r="K1313" s="121">
        <v>9</v>
      </c>
      <c r="L1313" s="121">
        <v>9</v>
      </c>
      <c r="M1313" s="121" t="s">
        <v>379</v>
      </c>
      <c r="N1313" s="124">
        <v>880</v>
      </c>
      <c r="O1313" s="124" t="s">
        <v>380</v>
      </c>
      <c r="P1313" s="124"/>
      <c r="Q1313" s="121" t="s">
        <v>381</v>
      </c>
      <c r="R1313" s="121"/>
    </row>
    <row r="1314" spans="1:18" x14ac:dyDescent="0.2">
      <c r="A1314" s="121">
        <v>51</v>
      </c>
      <c r="B1314" s="121">
        <v>117</v>
      </c>
      <c r="C1314" s="121" t="s">
        <v>238</v>
      </c>
      <c r="D1314" s="121">
        <v>117</v>
      </c>
      <c r="E1314" s="121" t="s">
        <v>375</v>
      </c>
      <c r="F1314" s="121" t="s">
        <v>376</v>
      </c>
      <c r="G1314" s="121">
        <v>117</v>
      </c>
      <c r="H1314" s="121">
        <v>1</v>
      </c>
      <c r="I1314" s="121" t="s">
        <v>385</v>
      </c>
      <c r="J1314" s="121">
        <v>2329</v>
      </c>
      <c r="K1314" s="121">
        <v>10</v>
      </c>
      <c r="L1314" s="121">
        <v>10</v>
      </c>
      <c r="M1314" s="121" t="s">
        <v>379</v>
      </c>
      <c r="N1314" s="124">
        <v>960</v>
      </c>
      <c r="O1314" s="124" t="s">
        <v>380</v>
      </c>
      <c r="P1314" s="124"/>
      <c r="Q1314" s="121" t="s">
        <v>381</v>
      </c>
      <c r="R1314" s="121"/>
    </row>
    <row r="1315" spans="1:18" x14ac:dyDescent="0.2">
      <c r="A1315" s="121">
        <v>51</v>
      </c>
      <c r="B1315" s="121">
        <v>117</v>
      </c>
      <c r="C1315" s="121" t="s">
        <v>238</v>
      </c>
      <c r="D1315" s="121">
        <v>117</v>
      </c>
      <c r="E1315" s="121" t="s">
        <v>375</v>
      </c>
      <c r="F1315" s="121" t="s">
        <v>376</v>
      </c>
      <c r="G1315" s="121">
        <v>117</v>
      </c>
      <c r="H1315" s="121">
        <v>1</v>
      </c>
      <c r="I1315" s="121" t="s">
        <v>385</v>
      </c>
      <c r="J1315" s="121">
        <v>2330</v>
      </c>
      <c r="K1315" s="121">
        <v>11</v>
      </c>
      <c r="L1315" s="121">
        <v>11</v>
      </c>
      <c r="M1315" s="121" t="s">
        <v>379</v>
      </c>
      <c r="N1315" s="124">
        <v>880</v>
      </c>
      <c r="O1315" s="124" t="s">
        <v>380</v>
      </c>
      <c r="P1315" s="124"/>
      <c r="Q1315" s="121" t="s">
        <v>381</v>
      </c>
      <c r="R1315" s="121"/>
    </row>
    <row r="1316" spans="1:18" x14ac:dyDescent="0.2">
      <c r="A1316" s="121">
        <v>59</v>
      </c>
      <c r="B1316" s="121">
        <v>207</v>
      </c>
      <c r="C1316" s="121" t="s">
        <v>317</v>
      </c>
      <c r="D1316" s="121">
        <v>625</v>
      </c>
      <c r="E1316" s="121" t="s">
        <v>525</v>
      </c>
      <c r="F1316" s="121" t="s">
        <v>948</v>
      </c>
      <c r="G1316" s="121">
        <v>625</v>
      </c>
      <c r="H1316" s="121">
        <v>1</v>
      </c>
      <c r="I1316" s="121" t="s">
        <v>385</v>
      </c>
      <c r="J1316" s="121">
        <v>3229</v>
      </c>
      <c r="K1316" s="121" t="s">
        <v>745</v>
      </c>
      <c r="L1316" s="121" t="s">
        <v>745</v>
      </c>
      <c r="M1316" s="121" t="s">
        <v>574</v>
      </c>
      <c r="N1316" s="124">
        <v>3927</v>
      </c>
      <c r="O1316" s="124" t="s">
        <v>417</v>
      </c>
      <c r="P1316" s="124"/>
      <c r="Q1316" s="121" t="s">
        <v>391</v>
      </c>
      <c r="R1316" s="121"/>
    </row>
    <row r="1317" spans="1:18" x14ac:dyDescent="0.2">
      <c r="A1317" s="121">
        <v>51</v>
      </c>
      <c r="B1317" s="121">
        <v>117</v>
      </c>
      <c r="C1317" s="121" t="s">
        <v>238</v>
      </c>
      <c r="D1317" s="121">
        <v>117</v>
      </c>
      <c r="E1317" s="121" t="s">
        <v>375</v>
      </c>
      <c r="F1317" s="121" t="s">
        <v>376</v>
      </c>
      <c r="G1317" s="121">
        <v>117</v>
      </c>
      <c r="H1317" s="121">
        <v>1</v>
      </c>
      <c r="I1317" s="121" t="s">
        <v>385</v>
      </c>
      <c r="J1317" s="121">
        <v>2331</v>
      </c>
      <c r="K1317" s="121">
        <v>12</v>
      </c>
      <c r="L1317" s="121">
        <v>12</v>
      </c>
      <c r="M1317" s="121" t="s">
        <v>379</v>
      </c>
      <c r="N1317" s="124">
        <v>892</v>
      </c>
      <c r="O1317" s="124" t="s">
        <v>380</v>
      </c>
      <c r="P1317" s="124"/>
      <c r="Q1317" s="121" t="s">
        <v>381</v>
      </c>
      <c r="R1317" s="121"/>
    </row>
    <row r="1318" spans="1:18" x14ac:dyDescent="0.2">
      <c r="A1318" s="121">
        <v>59</v>
      </c>
      <c r="B1318" s="121">
        <v>207</v>
      </c>
      <c r="C1318" s="121" t="s">
        <v>317</v>
      </c>
      <c r="D1318" s="121">
        <v>625</v>
      </c>
      <c r="E1318" s="121" t="s">
        <v>525</v>
      </c>
      <c r="F1318" s="121" t="s">
        <v>948</v>
      </c>
      <c r="G1318" s="121">
        <v>625</v>
      </c>
      <c r="H1318" s="121">
        <v>1</v>
      </c>
      <c r="I1318" s="121" t="s">
        <v>385</v>
      </c>
      <c r="J1318" s="121">
        <v>3231</v>
      </c>
      <c r="K1318" s="121" t="s">
        <v>1109</v>
      </c>
      <c r="L1318" s="121" t="s">
        <v>1109</v>
      </c>
      <c r="M1318" s="121" t="s">
        <v>754</v>
      </c>
      <c r="N1318" s="124">
        <v>696</v>
      </c>
      <c r="O1318" s="124" t="s">
        <v>442</v>
      </c>
      <c r="P1318" s="124"/>
      <c r="Q1318" s="121" t="s">
        <v>391</v>
      </c>
      <c r="R1318" s="121"/>
    </row>
    <row r="1319" spans="1:18" x14ac:dyDescent="0.2">
      <c r="A1319" s="121">
        <v>51</v>
      </c>
      <c r="B1319" s="121">
        <v>117</v>
      </c>
      <c r="C1319" s="121" t="s">
        <v>238</v>
      </c>
      <c r="D1319" s="121">
        <v>117</v>
      </c>
      <c r="E1319" s="121" t="s">
        <v>375</v>
      </c>
      <c r="F1319" s="121" t="s">
        <v>376</v>
      </c>
      <c r="G1319" s="121">
        <v>117</v>
      </c>
      <c r="H1319" s="121">
        <v>1</v>
      </c>
      <c r="I1319" s="121" t="s">
        <v>385</v>
      </c>
      <c r="J1319" s="121">
        <v>2332</v>
      </c>
      <c r="K1319" s="121">
        <v>13</v>
      </c>
      <c r="L1319" s="121">
        <v>13</v>
      </c>
      <c r="M1319" s="121" t="s">
        <v>379</v>
      </c>
      <c r="N1319" s="124">
        <v>880</v>
      </c>
      <c r="O1319" s="124" t="s">
        <v>380</v>
      </c>
      <c r="P1319" s="124"/>
      <c r="Q1319" s="121" t="s">
        <v>381</v>
      </c>
      <c r="R1319" s="121"/>
    </row>
    <row r="1320" spans="1:18" x14ac:dyDescent="0.2">
      <c r="A1320" s="121">
        <v>51</v>
      </c>
      <c r="B1320" s="121">
        <v>117</v>
      </c>
      <c r="C1320" s="121" t="s">
        <v>238</v>
      </c>
      <c r="D1320" s="121">
        <v>117</v>
      </c>
      <c r="E1320" s="121" t="s">
        <v>375</v>
      </c>
      <c r="F1320" s="121" t="s">
        <v>376</v>
      </c>
      <c r="G1320" s="121">
        <v>1238</v>
      </c>
      <c r="H1320" s="121">
        <v>2</v>
      </c>
      <c r="I1320" s="121" t="s">
        <v>445</v>
      </c>
      <c r="J1320" s="121">
        <v>2333</v>
      </c>
      <c r="K1320" s="121">
        <v>14</v>
      </c>
      <c r="L1320" s="121">
        <v>14</v>
      </c>
      <c r="M1320" s="121" t="s">
        <v>393</v>
      </c>
      <c r="N1320" s="124">
        <v>951</v>
      </c>
      <c r="O1320" s="124" t="s">
        <v>380</v>
      </c>
      <c r="P1320" s="124"/>
      <c r="Q1320" s="121" t="s">
        <v>381</v>
      </c>
      <c r="R1320" s="121"/>
    </row>
    <row r="1321" spans="1:18" x14ac:dyDescent="0.2">
      <c r="A1321" s="121">
        <v>59</v>
      </c>
      <c r="B1321" s="121">
        <v>207</v>
      </c>
      <c r="C1321" s="121" t="s">
        <v>317</v>
      </c>
      <c r="D1321" s="121">
        <v>623</v>
      </c>
      <c r="E1321" s="121" t="s">
        <v>459</v>
      </c>
      <c r="F1321" s="121" t="s">
        <v>460</v>
      </c>
      <c r="G1321" s="121">
        <v>1267</v>
      </c>
      <c r="H1321" s="121">
        <v>2</v>
      </c>
      <c r="I1321" s="121" t="s">
        <v>377</v>
      </c>
      <c r="J1321" s="121">
        <v>3234</v>
      </c>
      <c r="K1321" s="121" t="s">
        <v>1111</v>
      </c>
      <c r="L1321" s="121" t="s">
        <v>1111</v>
      </c>
      <c r="M1321" s="121" t="s">
        <v>617</v>
      </c>
      <c r="N1321" s="124">
        <v>915</v>
      </c>
      <c r="O1321" s="124" t="s">
        <v>399</v>
      </c>
      <c r="P1321" s="124"/>
      <c r="Q1321" s="121" t="s">
        <v>188</v>
      </c>
      <c r="R1321" s="121"/>
    </row>
    <row r="1322" spans="1:18" x14ac:dyDescent="0.2">
      <c r="A1322" s="121">
        <v>51</v>
      </c>
      <c r="B1322" s="121">
        <v>117</v>
      </c>
      <c r="C1322" s="121" t="s">
        <v>238</v>
      </c>
      <c r="D1322" s="121">
        <v>117</v>
      </c>
      <c r="E1322" s="121" t="s">
        <v>375</v>
      </c>
      <c r="F1322" s="121" t="s">
        <v>376</v>
      </c>
      <c r="G1322" s="121">
        <v>1238</v>
      </c>
      <c r="H1322" s="121">
        <v>2</v>
      </c>
      <c r="I1322" s="121" t="s">
        <v>445</v>
      </c>
      <c r="J1322" s="121">
        <v>2334</v>
      </c>
      <c r="K1322" s="121">
        <v>15</v>
      </c>
      <c r="L1322" s="121">
        <v>15</v>
      </c>
      <c r="M1322" s="121" t="s">
        <v>393</v>
      </c>
      <c r="N1322" s="124">
        <v>876</v>
      </c>
      <c r="O1322" s="124" t="s">
        <v>380</v>
      </c>
      <c r="P1322" s="124"/>
      <c r="Q1322" s="121" t="s">
        <v>381</v>
      </c>
      <c r="R1322" s="121"/>
    </row>
    <row r="1323" spans="1:18" x14ac:dyDescent="0.2">
      <c r="A1323" s="121">
        <v>51</v>
      </c>
      <c r="B1323" s="121">
        <v>117</v>
      </c>
      <c r="C1323" s="121" t="s">
        <v>238</v>
      </c>
      <c r="D1323" s="121">
        <v>117</v>
      </c>
      <c r="E1323" s="121" t="s">
        <v>375</v>
      </c>
      <c r="F1323" s="121" t="s">
        <v>376</v>
      </c>
      <c r="G1323" s="121">
        <v>1238</v>
      </c>
      <c r="H1323" s="121">
        <v>2</v>
      </c>
      <c r="I1323" s="121" t="s">
        <v>445</v>
      </c>
      <c r="J1323" s="121">
        <v>2335</v>
      </c>
      <c r="K1323" s="121">
        <v>16</v>
      </c>
      <c r="L1323" s="121">
        <v>16</v>
      </c>
      <c r="M1323" s="121" t="s">
        <v>393</v>
      </c>
      <c r="N1323" s="124">
        <v>880</v>
      </c>
      <c r="O1323" s="124" t="s">
        <v>380</v>
      </c>
      <c r="P1323" s="124"/>
      <c r="Q1323" s="121" t="s">
        <v>381</v>
      </c>
      <c r="R1323" s="121"/>
    </row>
    <row r="1324" spans="1:18" x14ac:dyDescent="0.2">
      <c r="A1324" s="121">
        <v>51</v>
      </c>
      <c r="B1324" s="121">
        <v>117</v>
      </c>
      <c r="C1324" s="121" t="s">
        <v>238</v>
      </c>
      <c r="D1324" s="121">
        <v>117</v>
      </c>
      <c r="E1324" s="121" t="s">
        <v>375</v>
      </c>
      <c r="F1324" s="121" t="s">
        <v>376</v>
      </c>
      <c r="G1324" s="121">
        <v>1238</v>
      </c>
      <c r="H1324" s="121">
        <v>2</v>
      </c>
      <c r="I1324" s="121" t="s">
        <v>445</v>
      </c>
      <c r="J1324" s="121">
        <v>2336</v>
      </c>
      <c r="K1324" s="121">
        <v>17</v>
      </c>
      <c r="L1324" s="121">
        <v>17</v>
      </c>
      <c r="M1324" s="121" t="s">
        <v>393</v>
      </c>
      <c r="N1324" s="124">
        <v>876</v>
      </c>
      <c r="O1324" s="124" t="s">
        <v>380</v>
      </c>
      <c r="P1324" s="124"/>
      <c r="Q1324" s="121" t="s">
        <v>381</v>
      </c>
      <c r="R1324" s="121"/>
    </row>
    <row r="1325" spans="1:18" x14ac:dyDescent="0.2">
      <c r="A1325" s="121">
        <v>51</v>
      </c>
      <c r="B1325" s="121">
        <v>117</v>
      </c>
      <c r="C1325" s="121" t="s">
        <v>238</v>
      </c>
      <c r="D1325" s="121">
        <v>117</v>
      </c>
      <c r="E1325" s="121" t="s">
        <v>375</v>
      </c>
      <c r="F1325" s="121" t="s">
        <v>376</v>
      </c>
      <c r="G1325" s="121">
        <v>1238</v>
      </c>
      <c r="H1325" s="121">
        <v>2</v>
      </c>
      <c r="I1325" s="121" t="s">
        <v>445</v>
      </c>
      <c r="J1325" s="121">
        <v>2337</v>
      </c>
      <c r="K1325" s="121">
        <v>18</v>
      </c>
      <c r="L1325" s="121">
        <v>18</v>
      </c>
      <c r="M1325" s="121" t="s">
        <v>393</v>
      </c>
      <c r="N1325" s="124">
        <v>878</v>
      </c>
      <c r="O1325" s="124" t="s">
        <v>380</v>
      </c>
      <c r="P1325" s="124"/>
      <c r="Q1325" s="121" t="s">
        <v>381</v>
      </c>
      <c r="R1325" s="121"/>
    </row>
    <row r="1326" spans="1:18" x14ac:dyDescent="0.2">
      <c r="A1326" s="121">
        <v>51</v>
      </c>
      <c r="B1326" s="121">
        <v>117</v>
      </c>
      <c r="C1326" s="121" t="s">
        <v>238</v>
      </c>
      <c r="D1326" s="121">
        <v>117</v>
      </c>
      <c r="E1326" s="121" t="s">
        <v>375</v>
      </c>
      <c r="F1326" s="121" t="s">
        <v>376</v>
      </c>
      <c r="G1326" s="121">
        <v>1238</v>
      </c>
      <c r="H1326" s="121">
        <v>2</v>
      </c>
      <c r="I1326" s="121" t="s">
        <v>445</v>
      </c>
      <c r="J1326" s="121">
        <v>2338</v>
      </c>
      <c r="K1326" s="121">
        <v>19</v>
      </c>
      <c r="L1326" s="121">
        <v>19</v>
      </c>
      <c r="M1326" s="121" t="s">
        <v>393</v>
      </c>
      <c r="N1326" s="124">
        <v>880</v>
      </c>
      <c r="O1326" s="124" t="s">
        <v>380</v>
      </c>
      <c r="P1326" s="124"/>
      <c r="Q1326" s="121" t="s">
        <v>381</v>
      </c>
      <c r="R1326" s="121"/>
    </row>
    <row r="1327" spans="1:18" x14ac:dyDescent="0.2">
      <c r="A1327" s="121">
        <v>51</v>
      </c>
      <c r="B1327" s="121">
        <v>117</v>
      </c>
      <c r="C1327" s="121" t="s">
        <v>238</v>
      </c>
      <c r="D1327" s="121">
        <v>117</v>
      </c>
      <c r="E1327" s="121" t="s">
        <v>375</v>
      </c>
      <c r="F1327" s="121" t="s">
        <v>376</v>
      </c>
      <c r="G1327" s="121">
        <v>1238</v>
      </c>
      <c r="H1327" s="121">
        <v>2</v>
      </c>
      <c r="I1327" s="121" t="s">
        <v>445</v>
      </c>
      <c r="J1327" s="121">
        <v>2339</v>
      </c>
      <c r="K1327" s="121">
        <v>20</v>
      </c>
      <c r="L1327" s="121">
        <v>20</v>
      </c>
      <c r="M1327" s="121" t="s">
        <v>393</v>
      </c>
      <c r="N1327" s="124">
        <v>878</v>
      </c>
      <c r="O1327" s="124" t="s">
        <v>380</v>
      </c>
      <c r="P1327" s="124"/>
      <c r="Q1327" s="121" t="s">
        <v>381</v>
      </c>
      <c r="R1327" s="121"/>
    </row>
    <row r="1328" spans="1:18" x14ac:dyDescent="0.2">
      <c r="A1328" s="121">
        <v>51</v>
      </c>
      <c r="B1328" s="121">
        <v>117</v>
      </c>
      <c r="C1328" s="121" t="s">
        <v>238</v>
      </c>
      <c r="D1328" s="121">
        <v>117</v>
      </c>
      <c r="E1328" s="121" t="s">
        <v>375</v>
      </c>
      <c r="F1328" s="121" t="s">
        <v>376</v>
      </c>
      <c r="G1328" s="121">
        <v>1238</v>
      </c>
      <c r="H1328" s="121">
        <v>2</v>
      </c>
      <c r="I1328" s="121" t="s">
        <v>445</v>
      </c>
      <c r="J1328" s="121">
        <v>2341</v>
      </c>
      <c r="K1328" s="121">
        <v>22</v>
      </c>
      <c r="L1328" s="121">
        <v>22</v>
      </c>
      <c r="M1328" s="121" t="s">
        <v>393</v>
      </c>
      <c r="N1328" s="124">
        <v>890</v>
      </c>
      <c r="O1328" s="124" t="s">
        <v>380</v>
      </c>
      <c r="P1328" s="124"/>
      <c r="Q1328" s="121" t="s">
        <v>381</v>
      </c>
      <c r="R1328" s="121"/>
    </row>
    <row r="1329" spans="1:18" x14ac:dyDescent="0.2">
      <c r="A1329" s="121">
        <v>53</v>
      </c>
      <c r="B1329" s="121">
        <v>118</v>
      </c>
      <c r="C1329" s="121" t="s">
        <v>240</v>
      </c>
      <c r="D1329" s="121">
        <v>129</v>
      </c>
      <c r="E1329" s="121" t="s">
        <v>956</v>
      </c>
      <c r="F1329" s="121" t="s">
        <v>957</v>
      </c>
      <c r="G1329" s="121">
        <v>129</v>
      </c>
      <c r="H1329" s="121">
        <v>1</v>
      </c>
      <c r="I1329" s="121" t="s">
        <v>385</v>
      </c>
      <c r="J1329" s="121">
        <v>488</v>
      </c>
      <c r="K1329" s="121">
        <v>31</v>
      </c>
      <c r="L1329" s="121" t="s">
        <v>1054</v>
      </c>
      <c r="M1329" s="121" t="s">
        <v>393</v>
      </c>
      <c r="N1329" s="124">
        <v>714</v>
      </c>
      <c r="O1329" s="124" t="s">
        <v>380</v>
      </c>
      <c r="P1329" s="124"/>
      <c r="Q1329" s="121" t="s">
        <v>381</v>
      </c>
      <c r="R1329" s="121"/>
    </row>
    <row r="1330" spans="1:18" x14ac:dyDescent="0.2">
      <c r="A1330" s="121">
        <v>53</v>
      </c>
      <c r="B1330" s="121">
        <v>118</v>
      </c>
      <c r="C1330" s="121" t="s">
        <v>240</v>
      </c>
      <c r="D1330" s="121">
        <v>126</v>
      </c>
      <c r="E1330" s="121" t="s">
        <v>375</v>
      </c>
      <c r="F1330" s="121" t="s">
        <v>376</v>
      </c>
      <c r="G1330" s="121">
        <v>126</v>
      </c>
      <c r="H1330" s="121">
        <v>1</v>
      </c>
      <c r="I1330" s="121" t="s">
        <v>385</v>
      </c>
      <c r="J1330" s="121">
        <v>1734</v>
      </c>
      <c r="K1330" s="121">
        <v>133</v>
      </c>
      <c r="L1330" s="121">
        <v>133</v>
      </c>
      <c r="M1330" s="121" t="s">
        <v>438</v>
      </c>
      <c r="N1330" s="124">
        <v>1071</v>
      </c>
      <c r="O1330" s="124" t="s">
        <v>380</v>
      </c>
      <c r="P1330" s="124" t="s">
        <v>439</v>
      </c>
      <c r="Q1330" s="121" t="s">
        <v>381</v>
      </c>
      <c r="R1330" s="121"/>
    </row>
    <row r="1331" spans="1:18" x14ac:dyDescent="0.2">
      <c r="A1331" s="121">
        <v>53</v>
      </c>
      <c r="B1331" s="121">
        <v>118</v>
      </c>
      <c r="C1331" s="121" t="s">
        <v>240</v>
      </c>
      <c r="D1331" s="121">
        <v>126</v>
      </c>
      <c r="E1331" s="121" t="s">
        <v>375</v>
      </c>
      <c r="F1331" s="121" t="s">
        <v>376</v>
      </c>
      <c r="G1331" s="121">
        <v>126</v>
      </c>
      <c r="H1331" s="121">
        <v>1</v>
      </c>
      <c r="I1331" s="121" t="s">
        <v>385</v>
      </c>
      <c r="J1331" s="121">
        <v>1735</v>
      </c>
      <c r="K1331" s="121">
        <v>137</v>
      </c>
      <c r="L1331" s="121">
        <v>137</v>
      </c>
      <c r="M1331" s="121" t="s">
        <v>383</v>
      </c>
      <c r="N1331" s="124">
        <v>1120</v>
      </c>
      <c r="O1331" s="124" t="s">
        <v>380</v>
      </c>
      <c r="P1331" s="124"/>
      <c r="Q1331" s="121" t="s">
        <v>381</v>
      </c>
      <c r="R1331" s="121"/>
    </row>
    <row r="1332" spans="1:18" x14ac:dyDescent="0.2">
      <c r="A1332" s="121">
        <v>53</v>
      </c>
      <c r="B1332" s="121">
        <v>118</v>
      </c>
      <c r="C1332" s="121" t="s">
        <v>240</v>
      </c>
      <c r="D1332" s="121">
        <v>126</v>
      </c>
      <c r="E1332" s="121" t="s">
        <v>375</v>
      </c>
      <c r="F1332" s="121" t="s">
        <v>376</v>
      </c>
      <c r="G1332" s="121">
        <v>1113</v>
      </c>
      <c r="H1332" s="121">
        <v>2</v>
      </c>
      <c r="I1332" s="121" t="s">
        <v>377</v>
      </c>
      <c r="J1332" s="121">
        <v>1736</v>
      </c>
      <c r="K1332" s="121">
        <v>214</v>
      </c>
      <c r="L1332" s="121">
        <v>214</v>
      </c>
      <c r="M1332" s="121" t="s">
        <v>379</v>
      </c>
      <c r="N1332" s="124">
        <v>855</v>
      </c>
      <c r="O1332" s="124" t="s">
        <v>380</v>
      </c>
      <c r="P1332" s="124"/>
      <c r="Q1332" s="121" t="s">
        <v>381</v>
      </c>
      <c r="R1332" s="121"/>
    </row>
    <row r="1333" spans="1:18" x14ac:dyDescent="0.2">
      <c r="A1333" s="121">
        <v>53</v>
      </c>
      <c r="B1333" s="121">
        <v>118</v>
      </c>
      <c r="C1333" s="121" t="s">
        <v>240</v>
      </c>
      <c r="D1333" s="121">
        <v>127</v>
      </c>
      <c r="E1333" s="121" t="s">
        <v>454</v>
      </c>
      <c r="F1333" s="121" t="s">
        <v>455</v>
      </c>
      <c r="G1333" s="121">
        <v>127</v>
      </c>
      <c r="H1333" s="121">
        <v>1</v>
      </c>
      <c r="I1333" s="121" t="s">
        <v>385</v>
      </c>
      <c r="J1333" s="121">
        <v>1737</v>
      </c>
      <c r="K1333" s="121">
        <v>254</v>
      </c>
      <c r="L1333" s="121">
        <v>254</v>
      </c>
      <c r="M1333" s="121" t="s">
        <v>393</v>
      </c>
      <c r="N1333" s="124">
        <v>849</v>
      </c>
      <c r="O1333" s="124" t="s">
        <v>380</v>
      </c>
      <c r="P1333" s="124"/>
      <c r="Q1333" s="121" t="s">
        <v>381</v>
      </c>
      <c r="R1333" s="121"/>
    </row>
    <row r="1334" spans="1:18" x14ac:dyDescent="0.2">
      <c r="A1334" s="121">
        <v>53</v>
      </c>
      <c r="B1334" s="121">
        <v>118</v>
      </c>
      <c r="C1334" s="121" t="s">
        <v>240</v>
      </c>
      <c r="D1334" s="121">
        <v>127</v>
      </c>
      <c r="E1334" s="121" t="s">
        <v>454</v>
      </c>
      <c r="F1334" s="121" t="s">
        <v>455</v>
      </c>
      <c r="G1334" s="121">
        <v>127</v>
      </c>
      <c r="H1334" s="121">
        <v>1</v>
      </c>
      <c r="I1334" s="121" t="s">
        <v>385</v>
      </c>
      <c r="J1334" s="121">
        <v>1738</v>
      </c>
      <c r="K1334" s="121">
        <v>255</v>
      </c>
      <c r="L1334" s="121">
        <v>255</v>
      </c>
      <c r="M1334" s="121" t="s">
        <v>393</v>
      </c>
      <c r="N1334" s="124">
        <v>849</v>
      </c>
      <c r="O1334" s="124" t="s">
        <v>380</v>
      </c>
      <c r="P1334" s="124"/>
      <c r="Q1334" s="121" t="s">
        <v>381</v>
      </c>
      <c r="R1334" s="121"/>
    </row>
    <row r="1335" spans="1:18" x14ac:dyDescent="0.2">
      <c r="A1335" s="121">
        <v>53</v>
      </c>
      <c r="B1335" s="121">
        <v>118</v>
      </c>
      <c r="C1335" s="121" t="s">
        <v>240</v>
      </c>
      <c r="D1335" s="121">
        <v>127</v>
      </c>
      <c r="E1335" s="121" t="s">
        <v>454</v>
      </c>
      <c r="F1335" s="121" t="s">
        <v>455</v>
      </c>
      <c r="G1335" s="121">
        <v>127</v>
      </c>
      <c r="H1335" s="121">
        <v>1</v>
      </c>
      <c r="I1335" s="121" t="s">
        <v>385</v>
      </c>
      <c r="J1335" s="121">
        <v>1739</v>
      </c>
      <c r="K1335" s="121">
        <v>256</v>
      </c>
      <c r="L1335" s="121">
        <v>256</v>
      </c>
      <c r="M1335" s="121" t="s">
        <v>393</v>
      </c>
      <c r="N1335" s="124">
        <v>849</v>
      </c>
      <c r="O1335" s="124" t="s">
        <v>380</v>
      </c>
      <c r="P1335" s="124"/>
      <c r="Q1335" s="121" t="s">
        <v>381</v>
      </c>
      <c r="R1335" s="121"/>
    </row>
    <row r="1336" spans="1:18" x14ac:dyDescent="0.2">
      <c r="A1336" s="121">
        <v>53</v>
      </c>
      <c r="B1336" s="121">
        <v>118</v>
      </c>
      <c r="C1336" s="121" t="s">
        <v>240</v>
      </c>
      <c r="D1336" s="121">
        <v>127</v>
      </c>
      <c r="E1336" s="121" t="s">
        <v>454</v>
      </c>
      <c r="F1336" s="121" t="s">
        <v>455</v>
      </c>
      <c r="G1336" s="121">
        <v>127</v>
      </c>
      <c r="H1336" s="121">
        <v>1</v>
      </c>
      <c r="I1336" s="121" t="s">
        <v>385</v>
      </c>
      <c r="J1336" s="121">
        <v>1740</v>
      </c>
      <c r="K1336" s="121">
        <v>257</v>
      </c>
      <c r="L1336" s="121">
        <v>257</v>
      </c>
      <c r="M1336" s="121" t="s">
        <v>393</v>
      </c>
      <c r="N1336" s="124">
        <v>849</v>
      </c>
      <c r="O1336" s="124" t="s">
        <v>380</v>
      </c>
      <c r="P1336" s="124"/>
      <c r="Q1336" s="121" t="s">
        <v>381</v>
      </c>
      <c r="R1336" s="121"/>
    </row>
    <row r="1337" spans="1:18" x14ac:dyDescent="0.2">
      <c r="A1337" s="121">
        <v>53</v>
      </c>
      <c r="B1337" s="121">
        <v>118</v>
      </c>
      <c r="C1337" s="121" t="s">
        <v>240</v>
      </c>
      <c r="D1337" s="121">
        <v>127</v>
      </c>
      <c r="E1337" s="121" t="s">
        <v>454</v>
      </c>
      <c r="F1337" s="121" t="s">
        <v>455</v>
      </c>
      <c r="G1337" s="121">
        <v>127</v>
      </c>
      <c r="H1337" s="121">
        <v>1</v>
      </c>
      <c r="I1337" s="121" t="s">
        <v>385</v>
      </c>
      <c r="J1337" s="121">
        <v>1741</v>
      </c>
      <c r="K1337" s="121">
        <v>266</v>
      </c>
      <c r="L1337" s="121">
        <v>266</v>
      </c>
      <c r="M1337" s="121" t="s">
        <v>393</v>
      </c>
      <c r="N1337" s="124">
        <v>861</v>
      </c>
      <c r="O1337" s="124" t="s">
        <v>380</v>
      </c>
      <c r="P1337" s="124" t="s">
        <v>418</v>
      </c>
      <c r="Q1337" s="121" t="s">
        <v>381</v>
      </c>
      <c r="R1337" s="121"/>
    </row>
    <row r="1338" spans="1:18" x14ac:dyDescent="0.2">
      <c r="A1338" s="121">
        <v>53</v>
      </c>
      <c r="B1338" s="121">
        <v>118</v>
      </c>
      <c r="C1338" s="121" t="s">
        <v>240</v>
      </c>
      <c r="D1338" s="121">
        <v>127</v>
      </c>
      <c r="E1338" s="121" t="s">
        <v>454</v>
      </c>
      <c r="F1338" s="121" t="s">
        <v>455</v>
      </c>
      <c r="G1338" s="121">
        <v>127</v>
      </c>
      <c r="H1338" s="121">
        <v>1</v>
      </c>
      <c r="I1338" s="121" t="s">
        <v>385</v>
      </c>
      <c r="J1338" s="121">
        <v>1742</v>
      </c>
      <c r="K1338" s="121">
        <v>267</v>
      </c>
      <c r="L1338" s="121">
        <v>267</v>
      </c>
      <c r="M1338" s="121" t="s">
        <v>393</v>
      </c>
      <c r="N1338" s="124">
        <v>837</v>
      </c>
      <c r="O1338" s="124" t="s">
        <v>380</v>
      </c>
      <c r="P1338" s="124" t="s">
        <v>418</v>
      </c>
      <c r="Q1338" s="121" t="s">
        <v>381</v>
      </c>
      <c r="R1338" s="121"/>
    </row>
    <row r="1339" spans="1:18" x14ac:dyDescent="0.2">
      <c r="A1339" s="121">
        <v>53</v>
      </c>
      <c r="B1339" s="121">
        <v>118</v>
      </c>
      <c r="C1339" s="121" t="s">
        <v>240</v>
      </c>
      <c r="D1339" s="121">
        <v>127</v>
      </c>
      <c r="E1339" s="121" t="s">
        <v>454</v>
      </c>
      <c r="F1339" s="121" t="s">
        <v>455</v>
      </c>
      <c r="G1339" s="121">
        <v>127</v>
      </c>
      <c r="H1339" s="121">
        <v>1</v>
      </c>
      <c r="I1339" s="121" t="s">
        <v>385</v>
      </c>
      <c r="J1339" s="121">
        <v>1743</v>
      </c>
      <c r="K1339" s="121">
        <v>268</v>
      </c>
      <c r="L1339" s="121">
        <v>268</v>
      </c>
      <c r="M1339" s="121" t="s">
        <v>393</v>
      </c>
      <c r="N1339" s="124">
        <v>861</v>
      </c>
      <c r="O1339" s="124" t="s">
        <v>380</v>
      </c>
      <c r="P1339" s="124"/>
      <c r="Q1339" s="121" t="s">
        <v>381</v>
      </c>
      <c r="R1339" s="121"/>
    </row>
    <row r="1340" spans="1:18" x14ac:dyDescent="0.2">
      <c r="A1340" s="121">
        <v>53</v>
      </c>
      <c r="B1340" s="121">
        <v>118</v>
      </c>
      <c r="C1340" s="121" t="s">
        <v>240</v>
      </c>
      <c r="D1340" s="121">
        <v>127</v>
      </c>
      <c r="E1340" s="121" t="s">
        <v>454</v>
      </c>
      <c r="F1340" s="121" t="s">
        <v>455</v>
      </c>
      <c r="G1340" s="121">
        <v>127</v>
      </c>
      <c r="H1340" s="121">
        <v>1</v>
      </c>
      <c r="I1340" s="121" t="s">
        <v>385</v>
      </c>
      <c r="J1340" s="121">
        <v>1744</v>
      </c>
      <c r="K1340" s="121">
        <v>269</v>
      </c>
      <c r="L1340" s="121">
        <v>269</v>
      </c>
      <c r="M1340" s="121" t="s">
        <v>393</v>
      </c>
      <c r="N1340" s="124">
        <v>849</v>
      </c>
      <c r="O1340" s="124" t="s">
        <v>380</v>
      </c>
      <c r="P1340" s="124"/>
      <c r="Q1340" s="121" t="s">
        <v>381</v>
      </c>
      <c r="R1340" s="121"/>
    </row>
    <row r="1341" spans="1:18" x14ac:dyDescent="0.2">
      <c r="A1341" s="121">
        <v>53</v>
      </c>
      <c r="B1341" s="121">
        <v>118</v>
      </c>
      <c r="C1341" s="121" t="s">
        <v>240</v>
      </c>
      <c r="D1341" s="121">
        <v>126</v>
      </c>
      <c r="E1341" s="121" t="s">
        <v>375</v>
      </c>
      <c r="F1341" s="121" t="s">
        <v>376</v>
      </c>
      <c r="G1341" s="121">
        <v>1113</v>
      </c>
      <c r="H1341" s="121">
        <v>2</v>
      </c>
      <c r="I1341" s="121" t="s">
        <v>377</v>
      </c>
      <c r="J1341" s="121">
        <v>1750</v>
      </c>
      <c r="K1341" s="121">
        <v>210</v>
      </c>
      <c r="L1341" s="121" t="s">
        <v>1056</v>
      </c>
      <c r="M1341" s="121" t="s">
        <v>393</v>
      </c>
      <c r="N1341" s="124">
        <v>833</v>
      </c>
      <c r="O1341" s="124" t="s">
        <v>380</v>
      </c>
      <c r="P1341" s="124"/>
      <c r="Q1341" s="121" t="s">
        <v>381</v>
      </c>
      <c r="R1341" s="121"/>
    </row>
    <row r="1342" spans="1:18" x14ac:dyDescent="0.2">
      <c r="A1342" s="121">
        <v>61</v>
      </c>
      <c r="B1342" s="121">
        <v>124</v>
      </c>
      <c r="C1342" s="121" t="s">
        <v>343</v>
      </c>
      <c r="D1342" s="121">
        <v>174</v>
      </c>
      <c r="E1342" s="121" t="s">
        <v>1126</v>
      </c>
      <c r="F1342" s="121" t="s">
        <v>1127</v>
      </c>
      <c r="G1342" s="121">
        <v>174</v>
      </c>
      <c r="H1342" s="121">
        <v>1</v>
      </c>
      <c r="I1342" s="121" t="s">
        <v>385</v>
      </c>
      <c r="J1342" s="121">
        <v>505</v>
      </c>
      <c r="K1342" s="121" t="s">
        <v>1126</v>
      </c>
      <c r="L1342" s="121" t="s">
        <v>1126</v>
      </c>
      <c r="M1342" s="121" t="s">
        <v>560</v>
      </c>
      <c r="N1342" s="124">
        <v>341</v>
      </c>
      <c r="O1342" s="124" t="s">
        <v>561</v>
      </c>
      <c r="P1342" s="124" t="s">
        <v>1</v>
      </c>
      <c r="Q1342" s="121" t="s">
        <v>391</v>
      </c>
      <c r="R1342" s="121"/>
    </row>
    <row r="1343" spans="1:18" x14ac:dyDescent="0.2">
      <c r="A1343" s="121">
        <v>53</v>
      </c>
      <c r="B1343" s="121">
        <v>118</v>
      </c>
      <c r="C1343" s="121" t="s">
        <v>240</v>
      </c>
      <c r="D1343" s="121">
        <v>126</v>
      </c>
      <c r="E1343" s="121" t="s">
        <v>375</v>
      </c>
      <c r="F1343" s="121" t="s">
        <v>376</v>
      </c>
      <c r="G1343" s="121">
        <v>1113</v>
      </c>
      <c r="H1343" s="121">
        <v>2</v>
      </c>
      <c r="I1343" s="121" t="s">
        <v>377</v>
      </c>
      <c r="J1343" s="121">
        <v>1751</v>
      </c>
      <c r="K1343" s="121">
        <v>211</v>
      </c>
      <c r="L1343" s="121">
        <v>211</v>
      </c>
      <c r="M1343" s="121" t="s">
        <v>393</v>
      </c>
      <c r="N1343" s="124">
        <v>833</v>
      </c>
      <c r="O1343" s="124" t="s">
        <v>380</v>
      </c>
      <c r="P1343" s="124"/>
      <c r="Q1343" s="121" t="s">
        <v>381</v>
      </c>
      <c r="R1343" s="121"/>
    </row>
    <row r="1344" spans="1:18" x14ac:dyDescent="0.2">
      <c r="A1344" s="121">
        <v>53</v>
      </c>
      <c r="B1344" s="121">
        <v>118</v>
      </c>
      <c r="C1344" s="121" t="s">
        <v>240</v>
      </c>
      <c r="D1344" s="121">
        <v>126</v>
      </c>
      <c r="E1344" s="121" t="s">
        <v>375</v>
      </c>
      <c r="F1344" s="121" t="s">
        <v>376</v>
      </c>
      <c r="G1344" s="121">
        <v>1113</v>
      </c>
      <c r="H1344" s="121">
        <v>2</v>
      </c>
      <c r="I1344" s="121" t="s">
        <v>377</v>
      </c>
      <c r="J1344" s="121">
        <v>1752</v>
      </c>
      <c r="K1344" s="121">
        <v>212</v>
      </c>
      <c r="L1344" s="121">
        <v>212</v>
      </c>
      <c r="M1344" s="121" t="s">
        <v>393</v>
      </c>
      <c r="N1344" s="124">
        <v>846</v>
      </c>
      <c r="O1344" s="124" t="s">
        <v>380</v>
      </c>
      <c r="P1344" s="124"/>
      <c r="Q1344" s="121" t="s">
        <v>381</v>
      </c>
      <c r="R1344" s="121"/>
    </row>
    <row r="1345" spans="1:18" x14ac:dyDescent="0.2">
      <c r="A1345" s="121">
        <v>53</v>
      </c>
      <c r="B1345" s="121">
        <v>118</v>
      </c>
      <c r="C1345" s="121" t="s">
        <v>240</v>
      </c>
      <c r="D1345" s="121">
        <v>126</v>
      </c>
      <c r="E1345" s="121" t="s">
        <v>375</v>
      </c>
      <c r="F1345" s="121" t="s">
        <v>376</v>
      </c>
      <c r="G1345" s="121">
        <v>1113</v>
      </c>
      <c r="H1345" s="121">
        <v>2</v>
      </c>
      <c r="I1345" s="121" t="s">
        <v>377</v>
      </c>
      <c r="J1345" s="121">
        <v>1753</v>
      </c>
      <c r="K1345" s="121">
        <v>213</v>
      </c>
      <c r="L1345" s="121">
        <v>213</v>
      </c>
      <c r="M1345" s="121" t="s">
        <v>379</v>
      </c>
      <c r="N1345" s="124">
        <v>846</v>
      </c>
      <c r="O1345" s="124" t="s">
        <v>380</v>
      </c>
      <c r="P1345" s="124"/>
      <c r="Q1345" s="121" t="s">
        <v>381</v>
      </c>
      <c r="R1345" s="121"/>
    </row>
    <row r="1346" spans="1:18" x14ac:dyDescent="0.2">
      <c r="A1346" s="121">
        <v>53</v>
      </c>
      <c r="B1346" s="121">
        <v>118</v>
      </c>
      <c r="C1346" s="121" t="s">
        <v>240</v>
      </c>
      <c r="D1346" s="121">
        <v>126</v>
      </c>
      <c r="E1346" s="121" t="s">
        <v>375</v>
      </c>
      <c r="F1346" s="121" t="s">
        <v>376</v>
      </c>
      <c r="G1346" s="121">
        <v>1113</v>
      </c>
      <c r="H1346" s="121">
        <v>2</v>
      </c>
      <c r="I1346" s="121" t="s">
        <v>377</v>
      </c>
      <c r="J1346" s="121">
        <v>1754</v>
      </c>
      <c r="K1346" s="121">
        <v>218</v>
      </c>
      <c r="L1346" s="121">
        <v>218</v>
      </c>
      <c r="M1346" s="121" t="s">
        <v>379</v>
      </c>
      <c r="N1346" s="124">
        <v>815</v>
      </c>
      <c r="O1346" s="124" t="s">
        <v>380</v>
      </c>
      <c r="P1346" s="124"/>
      <c r="Q1346" s="121" t="s">
        <v>381</v>
      </c>
      <c r="R1346" s="121"/>
    </row>
    <row r="1347" spans="1:18" x14ac:dyDescent="0.2">
      <c r="A1347" s="121">
        <v>53</v>
      </c>
      <c r="B1347" s="121">
        <v>118</v>
      </c>
      <c r="C1347" s="121" t="s">
        <v>240</v>
      </c>
      <c r="D1347" s="121">
        <v>126</v>
      </c>
      <c r="E1347" s="121" t="s">
        <v>375</v>
      </c>
      <c r="F1347" s="121" t="s">
        <v>376</v>
      </c>
      <c r="G1347" s="121">
        <v>1113</v>
      </c>
      <c r="H1347" s="121">
        <v>2</v>
      </c>
      <c r="I1347" s="121" t="s">
        <v>377</v>
      </c>
      <c r="J1347" s="121">
        <v>1755</v>
      </c>
      <c r="K1347" s="121">
        <v>219</v>
      </c>
      <c r="L1347" s="121">
        <v>219</v>
      </c>
      <c r="M1347" s="121" t="s">
        <v>379</v>
      </c>
      <c r="N1347" s="124">
        <v>841</v>
      </c>
      <c r="O1347" s="124" t="s">
        <v>380</v>
      </c>
      <c r="P1347" s="124"/>
      <c r="Q1347" s="121" t="s">
        <v>381</v>
      </c>
      <c r="R1347" s="121"/>
    </row>
    <row r="1348" spans="1:18" x14ac:dyDescent="0.2">
      <c r="A1348" s="121">
        <v>53</v>
      </c>
      <c r="B1348" s="121">
        <v>118</v>
      </c>
      <c r="C1348" s="121" t="s">
        <v>240</v>
      </c>
      <c r="D1348" s="121">
        <v>126</v>
      </c>
      <c r="E1348" s="121" t="s">
        <v>375</v>
      </c>
      <c r="F1348" s="121" t="s">
        <v>376</v>
      </c>
      <c r="G1348" s="121">
        <v>1113</v>
      </c>
      <c r="H1348" s="121">
        <v>2</v>
      </c>
      <c r="I1348" s="121" t="s">
        <v>377</v>
      </c>
      <c r="J1348" s="121">
        <v>1756</v>
      </c>
      <c r="K1348" s="121">
        <v>220</v>
      </c>
      <c r="L1348" s="121">
        <v>220</v>
      </c>
      <c r="M1348" s="121" t="s">
        <v>379</v>
      </c>
      <c r="N1348" s="124">
        <v>841</v>
      </c>
      <c r="O1348" s="124" t="s">
        <v>380</v>
      </c>
      <c r="P1348" s="124"/>
      <c r="Q1348" s="121" t="s">
        <v>381</v>
      </c>
      <c r="R1348" s="121"/>
    </row>
    <row r="1349" spans="1:18" x14ac:dyDescent="0.2">
      <c r="A1349" s="121">
        <v>53</v>
      </c>
      <c r="B1349" s="121">
        <v>118</v>
      </c>
      <c r="C1349" s="121" t="s">
        <v>240</v>
      </c>
      <c r="D1349" s="121">
        <v>126</v>
      </c>
      <c r="E1349" s="121" t="s">
        <v>375</v>
      </c>
      <c r="F1349" s="121" t="s">
        <v>376</v>
      </c>
      <c r="G1349" s="121">
        <v>1113</v>
      </c>
      <c r="H1349" s="121">
        <v>2</v>
      </c>
      <c r="I1349" s="121" t="s">
        <v>377</v>
      </c>
      <c r="J1349" s="121">
        <v>1757</v>
      </c>
      <c r="K1349" s="121">
        <v>221</v>
      </c>
      <c r="L1349" s="121">
        <v>221</v>
      </c>
      <c r="M1349" s="121" t="s">
        <v>379</v>
      </c>
      <c r="N1349" s="124">
        <v>850</v>
      </c>
      <c r="O1349" s="124" t="s">
        <v>380</v>
      </c>
      <c r="P1349" s="124"/>
      <c r="Q1349" s="121" t="s">
        <v>381</v>
      </c>
      <c r="R1349" s="121"/>
    </row>
    <row r="1350" spans="1:18" x14ac:dyDescent="0.2">
      <c r="A1350" s="121">
        <v>53</v>
      </c>
      <c r="B1350" s="121">
        <v>118</v>
      </c>
      <c r="C1350" s="121" t="s">
        <v>240</v>
      </c>
      <c r="D1350" s="121">
        <v>126</v>
      </c>
      <c r="E1350" s="121" t="s">
        <v>375</v>
      </c>
      <c r="F1350" s="121" t="s">
        <v>376</v>
      </c>
      <c r="G1350" s="121">
        <v>1113</v>
      </c>
      <c r="H1350" s="121">
        <v>2</v>
      </c>
      <c r="I1350" s="121" t="s">
        <v>377</v>
      </c>
      <c r="J1350" s="121">
        <v>1758</v>
      </c>
      <c r="K1350" s="121">
        <v>222</v>
      </c>
      <c r="L1350" s="121">
        <v>222</v>
      </c>
      <c r="M1350" s="121" t="s">
        <v>379</v>
      </c>
      <c r="N1350" s="124">
        <v>853</v>
      </c>
      <c r="O1350" s="124" t="s">
        <v>380</v>
      </c>
      <c r="P1350" s="124"/>
      <c r="Q1350" s="121" t="s">
        <v>381</v>
      </c>
      <c r="R1350" s="121"/>
    </row>
    <row r="1351" spans="1:18" x14ac:dyDescent="0.2">
      <c r="A1351" s="121">
        <v>61</v>
      </c>
      <c r="B1351" s="121">
        <v>124</v>
      </c>
      <c r="C1351" s="121" t="s">
        <v>343</v>
      </c>
      <c r="D1351" s="121">
        <v>165</v>
      </c>
      <c r="E1351" s="121" t="s">
        <v>375</v>
      </c>
      <c r="F1351" s="121" t="s">
        <v>376</v>
      </c>
      <c r="G1351" s="121">
        <v>165</v>
      </c>
      <c r="H1351" s="121">
        <v>1</v>
      </c>
      <c r="I1351" s="121" t="s">
        <v>385</v>
      </c>
      <c r="J1351" s="121">
        <v>2816</v>
      </c>
      <c r="K1351" s="121">
        <v>11</v>
      </c>
      <c r="L1351" s="121">
        <v>11</v>
      </c>
      <c r="M1351" s="121" t="s">
        <v>379</v>
      </c>
      <c r="N1351" s="124">
        <v>453</v>
      </c>
      <c r="O1351" s="124" t="s">
        <v>380</v>
      </c>
      <c r="P1351" s="124" t="s">
        <v>1</v>
      </c>
      <c r="Q1351" s="121" t="s">
        <v>391</v>
      </c>
      <c r="R1351" s="121"/>
    </row>
    <row r="1352" spans="1:18" x14ac:dyDescent="0.2">
      <c r="A1352" s="121">
        <v>61</v>
      </c>
      <c r="B1352" s="121">
        <v>124</v>
      </c>
      <c r="C1352" s="121" t="s">
        <v>343</v>
      </c>
      <c r="D1352" s="121">
        <v>165</v>
      </c>
      <c r="E1352" s="121" t="s">
        <v>375</v>
      </c>
      <c r="F1352" s="121" t="s">
        <v>376</v>
      </c>
      <c r="G1352" s="121">
        <v>165</v>
      </c>
      <c r="H1352" s="121">
        <v>1</v>
      </c>
      <c r="I1352" s="121" t="s">
        <v>385</v>
      </c>
      <c r="J1352" s="121">
        <v>2817</v>
      </c>
      <c r="K1352" s="121">
        <v>12</v>
      </c>
      <c r="L1352" s="121">
        <v>12</v>
      </c>
      <c r="M1352" s="121" t="s">
        <v>395</v>
      </c>
      <c r="N1352" s="124">
        <v>453</v>
      </c>
      <c r="O1352" s="124" t="s">
        <v>380</v>
      </c>
      <c r="P1352" s="124" t="s">
        <v>1</v>
      </c>
      <c r="Q1352" s="121" t="s">
        <v>391</v>
      </c>
      <c r="R1352" s="121"/>
    </row>
    <row r="1353" spans="1:18" x14ac:dyDescent="0.2">
      <c r="A1353" s="121">
        <v>61</v>
      </c>
      <c r="B1353" s="121">
        <v>124</v>
      </c>
      <c r="C1353" s="121" t="s">
        <v>343</v>
      </c>
      <c r="D1353" s="121">
        <v>165</v>
      </c>
      <c r="E1353" s="121" t="s">
        <v>375</v>
      </c>
      <c r="F1353" s="121" t="s">
        <v>376</v>
      </c>
      <c r="G1353" s="121">
        <v>165</v>
      </c>
      <c r="H1353" s="121">
        <v>1</v>
      </c>
      <c r="I1353" s="121" t="s">
        <v>385</v>
      </c>
      <c r="J1353" s="121">
        <v>2818</v>
      </c>
      <c r="K1353" s="121">
        <v>13</v>
      </c>
      <c r="L1353" s="121">
        <v>13</v>
      </c>
      <c r="M1353" s="121" t="s">
        <v>395</v>
      </c>
      <c r="N1353" s="124">
        <v>453</v>
      </c>
      <c r="O1353" s="124" t="s">
        <v>380</v>
      </c>
      <c r="P1353" s="124" t="s">
        <v>1</v>
      </c>
      <c r="Q1353" s="121" t="s">
        <v>391</v>
      </c>
      <c r="R1353" s="121"/>
    </row>
    <row r="1354" spans="1:18" x14ac:dyDescent="0.2">
      <c r="A1354" s="121">
        <v>61</v>
      </c>
      <c r="B1354" s="121">
        <v>124</v>
      </c>
      <c r="C1354" s="121" t="s">
        <v>343</v>
      </c>
      <c r="D1354" s="121">
        <v>165</v>
      </c>
      <c r="E1354" s="121" t="s">
        <v>375</v>
      </c>
      <c r="F1354" s="121" t="s">
        <v>376</v>
      </c>
      <c r="G1354" s="121">
        <v>165</v>
      </c>
      <c r="H1354" s="121">
        <v>1</v>
      </c>
      <c r="I1354" s="121" t="s">
        <v>385</v>
      </c>
      <c r="J1354" s="121">
        <v>2819</v>
      </c>
      <c r="K1354" s="121">
        <v>14</v>
      </c>
      <c r="L1354" s="121">
        <v>14</v>
      </c>
      <c r="M1354" s="121" t="s">
        <v>395</v>
      </c>
      <c r="N1354" s="124">
        <v>599</v>
      </c>
      <c r="O1354" s="124" t="s">
        <v>380</v>
      </c>
      <c r="P1354" s="124" t="s">
        <v>1</v>
      </c>
      <c r="Q1354" s="121" t="s">
        <v>391</v>
      </c>
      <c r="R1354" s="121"/>
    </row>
    <row r="1355" spans="1:18" x14ac:dyDescent="0.2">
      <c r="A1355" s="121">
        <v>53</v>
      </c>
      <c r="B1355" s="121">
        <v>118</v>
      </c>
      <c r="C1355" s="121" t="s">
        <v>240</v>
      </c>
      <c r="D1355" s="121">
        <v>126</v>
      </c>
      <c r="E1355" s="121" t="s">
        <v>375</v>
      </c>
      <c r="F1355" s="121" t="s">
        <v>376</v>
      </c>
      <c r="G1355" s="121">
        <v>1113</v>
      </c>
      <c r="H1355" s="121">
        <v>2</v>
      </c>
      <c r="I1355" s="121" t="s">
        <v>377</v>
      </c>
      <c r="J1355" s="121">
        <v>1759</v>
      </c>
      <c r="K1355" s="121">
        <v>223</v>
      </c>
      <c r="L1355" s="121">
        <v>223</v>
      </c>
      <c r="M1355" s="121" t="s">
        <v>379</v>
      </c>
      <c r="N1355" s="124">
        <v>841</v>
      </c>
      <c r="O1355" s="124" t="s">
        <v>380</v>
      </c>
      <c r="P1355" s="124"/>
      <c r="Q1355" s="121" t="s">
        <v>381</v>
      </c>
      <c r="R1355" s="121"/>
    </row>
    <row r="1356" spans="1:18" x14ac:dyDescent="0.2">
      <c r="A1356" s="121">
        <v>53</v>
      </c>
      <c r="B1356" s="121">
        <v>118</v>
      </c>
      <c r="C1356" s="121" t="s">
        <v>240</v>
      </c>
      <c r="D1356" s="121">
        <v>126</v>
      </c>
      <c r="E1356" s="121" t="s">
        <v>375</v>
      </c>
      <c r="F1356" s="121" t="s">
        <v>376</v>
      </c>
      <c r="G1356" s="121">
        <v>1113</v>
      </c>
      <c r="H1356" s="121">
        <v>2</v>
      </c>
      <c r="I1356" s="121" t="s">
        <v>377</v>
      </c>
      <c r="J1356" s="121">
        <v>1760</v>
      </c>
      <c r="K1356" s="121">
        <v>224</v>
      </c>
      <c r="L1356" s="121">
        <v>224</v>
      </c>
      <c r="M1356" s="121" t="s">
        <v>379</v>
      </c>
      <c r="N1356" s="124">
        <v>853</v>
      </c>
      <c r="O1356" s="124" t="s">
        <v>380</v>
      </c>
      <c r="P1356" s="124"/>
      <c r="Q1356" s="121" t="s">
        <v>381</v>
      </c>
      <c r="R1356" s="121"/>
    </row>
    <row r="1357" spans="1:18" x14ac:dyDescent="0.2">
      <c r="A1357" s="121">
        <v>53</v>
      </c>
      <c r="B1357" s="121">
        <v>118</v>
      </c>
      <c r="C1357" s="121" t="s">
        <v>240</v>
      </c>
      <c r="D1357" s="121">
        <v>126</v>
      </c>
      <c r="E1357" s="121" t="s">
        <v>375</v>
      </c>
      <c r="F1357" s="121" t="s">
        <v>376</v>
      </c>
      <c r="G1357" s="121">
        <v>1113</v>
      </c>
      <c r="H1357" s="121">
        <v>2</v>
      </c>
      <c r="I1357" s="121" t="s">
        <v>377</v>
      </c>
      <c r="J1357" s="121">
        <v>1761</v>
      </c>
      <c r="K1357" s="121">
        <v>225</v>
      </c>
      <c r="L1357" s="121">
        <v>225</v>
      </c>
      <c r="M1357" s="121" t="s">
        <v>379</v>
      </c>
      <c r="N1357" s="124">
        <v>822</v>
      </c>
      <c r="O1357" s="124" t="s">
        <v>380</v>
      </c>
      <c r="P1357" s="124"/>
      <c r="Q1357" s="121" t="s">
        <v>381</v>
      </c>
      <c r="R1357" s="121"/>
    </row>
    <row r="1358" spans="1:18" x14ac:dyDescent="0.2">
      <c r="A1358" s="121">
        <v>61</v>
      </c>
      <c r="B1358" s="121">
        <v>124</v>
      </c>
      <c r="C1358" s="121" t="s">
        <v>343</v>
      </c>
      <c r="D1358" s="121">
        <v>165</v>
      </c>
      <c r="E1358" s="121" t="s">
        <v>375</v>
      </c>
      <c r="F1358" s="121" t="s">
        <v>376</v>
      </c>
      <c r="G1358" s="121">
        <v>165</v>
      </c>
      <c r="H1358" s="121">
        <v>1</v>
      </c>
      <c r="I1358" s="121" t="s">
        <v>385</v>
      </c>
      <c r="J1358" s="121">
        <v>2823</v>
      </c>
      <c r="K1358" s="121" t="s">
        <v>440</v>
      </c>
      <c r="L1358" s="121" t="s">
        <v>440</v>
      </c>
      <c r="M1358" s="121" t="s">
        <v>441</v>
      </c>
      <c r="N1358" s="124">
        <v>843</v>
      </c>
      <c r="O1358" s="124" t="s">
        <v>442</v>
      </c>
      <c r="P1358" s="124" t="s">
        <v>1</v>
      </c>
      <c r="Q1358" s="121" t="s">
        <v>391</v>
      </c>
      <c r="R1358" s="121"/>
    </row>
    <row r="1359" spans="1:18" x14ac:dyDescent="0.2">
      <c r="A1359" s="121">
        <v>61</v>
      </c>
      <c r="B1359" s="121">
        <v>124</v>
      </c>
      <c r="C1359" s="121" t="s">
        <v>343</v>
      </c>
      <c r="D1359" s="121">
        <v>165</v>
      </c>
      <c r="E1359" s="121" t="s">
        <v>375</v>
      </c>
      <c r="F1359" s="121" t="s">
        <v>376</v>
      </c>
      <c r="G1359" s="121">
        <v>165</v>
      </c>
      <c r="H1359" s="121">
        <v>1</v>
      </c>
      <c r="I1359" s="121" t="s">
        <v>385</v>
      </c>
      <c r="J1359" s="121">
        <v>2824</v>
      </c>
      <c r="K1359" s="121" t="s">
        <v>967</v>
      </c>
      <c r="L1359" s="121" t="s">
        <v>1134</v>
      </c>
      <c r="M1359" s="121" t="s">
        <v>389</v>
      </c>
      <c r="N1359" s="124">
        <v>2873</v>
      </c>
      <c r="O1359" s="124" t="s">
        <v>390</v>
      </c>
      <c r="P1359" s="124" t="s">
        <v>1</v>
      </c>
      <c r="Q1359" s="121" t="s">
        <v>391</v>
      </c>
      <c r="R1359" s="121"/>
    </row>
    <row r="1360" spans="1:18" x14ac:dyDescent="0.2">
      <c r="A1360" s="121">
        <v>53</v>
      </c>
      <c r="B1360" s="121">
        <v>118</v>
      </c>
      <c r="C1360" s="121" t="s">
        <v>240</v>
      </c>
      <c r="D1360" s="121">
        <v>126</v>
      </c>
      <c r="E1360" s="121" t="s">
        <v>375</v>
      </c>
      <c r="F1360" s="121" t="s">
        <v>376</v>
      </c>
      <c r="G1360" s="121">
        <v>1113</v>
      </c>
      <c r="H1360" s="121">
        <v>2</v>
      </c>
      <c r="I1360" s="121" t="s">
        <v>377</v>
      </c>
      <c r="J1360" s="121">
        <v>1763</v>
      </c>
      <c r="K1360" s="121">
        <v>234</v>
      </c>
      <c r="L1360" s="121">
        <v>234</v>
      </c>
      <c r="M1360" s="121" t="s">
        <v>393</v>
      </c>
      <c r="N1360" s="124">
        <v>849</v>
      </c>
      <c r="O1360" s="124" t="s">
        <v>380</v>
      </c>
      <c r="P1360" s="124"/>
      <c r="Q1360" s="121" t="s">
        <v>381</v>
      </c>
      <c r="R1360" s="121"/>
    </row>
    <row r="1361" spans="1:18" x14ac:dyDescent="0.2">
      <c r="A1361" s="121">
        <v>53</v>
      </c>
      <c r="B1361" s="121">
        <v>118</v>
      </c>
      <c r="C1361" s="121" t="s">
        <v>240</v>
      </c>
      <c r="D1361" s="121">
        <v>126</v>
      </c>
      <c r="E1361" s="121" t="s">
        <v>375</v>
      </c>
      <c r="F1361" s="121" t="s">
        <v>376</v>
      </c>
      <c r="G1361" s="121">
        <v>1113</v>
      </c>
      <c r="H1361" s="121">
        <v>2</v>
      </c>
      <c r="I1361" s="121" t="s">
        <v>377</v>
      </c>
      <c r="J1361" s="121">
        <v>1764</v>
      </c>
      <c r="K1361" s="121">
        <v>235</v>
      </c>
      <c r="L1361" s="121">
        <v>235</v>
      </c>
      <c r="M1361" s="121" t="s">
        <v>393</v>
      </c>
      <c r="N1361" s="124">
        <v>849</v>
      </c>
      <c r="O1361" s="124" t="s">
        <v>380</v>
      </c>
      <c r="P1361" s="124"/>
      <c r="Q1361" s="121" t="s">
        <v>381</v>
      </c>
      <c r="R1361" s="121"/>
    </row>
    <row r="1362" spans="1:18" x14ac:dyDescent="0.2">
      <c r="A1362" s="121">
        <v>53</v>
      </c>
      <c r="B1362" s="121">
        <v>118</v>
      </c>
      <c r="C1362" s="121" t="s">
        <v>240</v>
      </c>
      <c r="D1362" s="121">
        <v>126</v>
      </c>
      <c r="E1362" s="121" t="s">
        <v>375</v>
      </c>
      <c r="F1362" s="121" t="s">
        <v>376</v>
      </c>
      <c r="G1362" s="121">
        <v>1113</v>
      </c>
      <c r="H1362" s="121">
        <v>2</v>
      </c>
      <c r="I1362" s="121" t="s">
        <v>377</v>
      </c>
      <c r="J1362" s="121">
        <v>1765</v>
      </c>
      <c r="K1362" s="121">
        <v>236</v>
      </c>
      <c r="L1362" s="121">
        <v>236</v>
      </c>
      <c r="M1362" s="121" t="s">
        <v>393</v>
      </c>
      <c r="N1362" s="124">
        <v>849</v>
      </c>
      <c r="O1362" s="124" t="s">
        <v>380</v>
      </c>
      <c r="P1362" s="124"/>
      <c r="Q1362" s="121" t="s">
        <v>381</v>
      </c>
      <c r="R1362" s="121"/>
    </row>
    <row r="1363" spans="1:18" x14ac:dyDescent="0.2">
      <c r="A1363" s="121">
        <v>53</v>
      </c>
      <c r="B1363" s="121">
        <v>118</v>
      </c>
      <c r="C1363" s="121" t="s">
        <v>240</v>
      </c>
      <c r="D1363" s="121">
        <v>126</v>
      </c>
      <c r="E1363" s="121" t="s">
        <v>375</v>
      </c>
      <c r="F1363" s="121" t="s">
        <v>376</v>
      </c>
      <c r="G1363" s="121">
        <v>126</v>
      </c>
      <c r="H1363" s="121">
        <v>1</v>
      </c>
      <c r="I1363" s="121" t="s">
        <v>385</v>
      </c>
      <c r="J1363" s="121">
        <v>1813</v>
      </c>
      <c r="K1363" s="121">
        <v>113</v>
      </c>
      <c r="L1363" s="121" t="s">
        <v>1057</v>
      </c>
      <c r="M1363" s="121" t="s">
        <v>383</v>
      </c>
      <c r="N1363" s="124">
        <v>1034</v>
      </c>
      <c r="O1363" s="124" t="s">
        <v>380</v>
      </c>
      <c r="P1363" s="124"/>
      <c r="Q1363" s="121" t="s">
        <v>381</v>
      </c>
      <c r="R1363" s="121"/>
    </row>
    <row r="1364" spans="1:18" x14ac:dyDescent="0.2">
      <c r="A1364" s="121">
        <v>53</v>
      </c>
      <c r="B1364" s="121">
        <v>118</v>
      </c>
      <c r="C1364" s="121" t="s">
        <v>240</v>
      </c>
      <c r="D1364" s="121">
        <v>126</v>
      </c>
      <c r="E1364" s="121" t="s">
        <v>375</v>
      </c>
      <c r="F1364" s="121" t="s">
        <v>376</v>
      </c>
      <c r="G1364" s="121">
        <v>126</v>
      </c>
      <c r="H1364" s="121">
        <v>1</v>
      </c>
      <c r="I1364" s="121" t="s">
        <v>385</v>
      </c>
      <c r="J1364" s="121">
        <v>1815</v>
      </c>
      <c r="K1364" s="121">
        <v>118</v>
      </c>
      <c r="L1364" s="121">
        <v>118</v>
      </c>
      <c r="M1364" s="121" t="s">
        <v>383</v>
      </c>
      <c r="N1364" s="124">
        <v>830</v>
      </c>
      <c r="O1364" s="124" t="s">
        <v>380</v>
      </c>
      <c r="P1364" s="124"/>
      <c r="Q1364" s="121" t="s">
        <v>381</v>
      </c>
      <c r="R1364" s="121"/>
    </row>
    <row r="1365" spans="1:18" x14ac:dyDescent="0.2">
      <c r="A1365" s="121">
        <v>53</v>
      </c>
      <c r="B1365" s="121">
        <v>118</v>
      </c>
      <c r="C1365" s="121" t="s">
        <v>240</v>
      </c>
      <c r="D1365" s="121">
        <v>126</v>
      </c>
      <c r="E1365" s="121" t="s">
        <v>375</v>
      </c>
      <c r="F1365" s="121" t="s">
        <v>376</v>
      </c>
      <c r="G1365" s="121">
        <v>126</v>
      </c>
      <c r="H1365" s="121">
        <v>1</v>
      </c>
      <c r="I1365" s="121" t="s">
        <v>385</v>
      </c>
      <c r="J1365" s="121">
        <v>1816</v>
      </c>
      <c r="K1365" s="121">
        <v>119</v>
      </c>
      <c r="L1365" s="121">
        <v>119</v>
      </c>
      <c r="M1365" s="121" t="s">
        <v>383</v>
      </c>
      <c r="N1365" s="124">
        <v>835</v>
      </c>
      <c r="O1365" s="124" t="s">
        <v>380</v>
      </c>
      <c r="P1365" s="124"/>
      <c r="Q1365" s="121" t="s">
        <v>381</v>
      </c>
      <c r="R1365" s="121"/>
    </row>
    <row r="1366" spans="1:18" x14ac:dyDescent="0.2">
      <c r="A1366" s="121">
        <v>53</v>
      </c>
      <c r="B1366" s="121">
        <v>118</v>
      </c>
      <c r="C1366" s="121" t="s">
        <v>240</v>
      </c>
      <c r="D1366" s="121">
        <v>126</v>
      </c>
      <c r="E1366" s="121" t="s">
        <v>375</v>
      </c>
      <c r="F1366" s="121" t="s">
        <v>376</v>
      </c>
      <c r="G1366" s="121">
        <v>126</v>
      </c>
      <c r="H1366" s="121">
        <v>1</v>
      </c>
      <c r="I1366" s="121" t="s">
        <v>385</v>
      </c>
      <c r="J1366" s="121">
        <v>1817</v>
      </c>
      <c r="K1366" s="121">
        <v>120</v>
      </c>
      <c r="L1366" s="121">
        <v>120</v>
      </c>
      <c r="M1366" s="121" t="s">
        <v>383</v>
      </c>
      <c r="N1366" s="124">
        <v>835</v>
      </c>
      <c r="O1366" s="124" t="s">
        <v>380</v>
      </c>
      <c r="P1366" s="124"/>
      <c r="Q1366" s="121" t="s">
        <v>381</v>
      </c>
      <c r="R1366" s="121"/>
    </row>
    <row r="1367" spans="1:18" x14ac:dyDescent="0.2">
      <c r="A1367" s="121">
        <v>53</v>
      </c>
      <c r="B1367" s="121">
        <v>118</v>
      </c>
      <c r="C1367" s="121" t="s">
        <v>240</v>
      </c>
      <c r="D1367" s="121">
        <v>126</v>
      </c>
      <c r="E1367" s="121" t="s">
        <v>375</v>
      </c>
      <c r="F1367" s="121" t="s">
        <v>376</v>
      </c>
      <c r="G1367" s="121">
        <v>126</v>
      </c>
      <c r="H1367" s="121">
        <v>1</v>
      </c>
      <c r="I1367" s="121" t="s">
        <v>385</v>
      </c>
      <c r="J1367" s="121">
        <v>1818</v>
      </c>
      <c r="K1367" s="121">
        <v>121</v>
      </c>
      <c r="L1367" s="121">
        <v>121</v>
      </c>
      <c r="M1367" s="121" t="s">
        <v>383</v>
      </c>
      <c r="N1367" s="124">
        <v>842</v>
      </c>
      <c r="O1367" s="124" t="s">
        <v>380</v>
      </c>
      <c r="P1367" s="124"/>
      <c r="Q1367" s="121" t="s">
        <v>381</v>
      </c>
      <c r="R1367" s="121"/>
    </row>
    <row r="1368" spans="1:18" x14ac:dyDescent="0.2">
      <c r="A1368" s="121">
        <v>53</v>
      </c>
      <c r="B1368" s="121">
        <v>118</v>
      </c>
      <c r="C1368" s="121" t="s">
        <v>240</v>
      </c>
      <c r="D1368" s="121">
        <v>126</v>
      </c>
      <c r="E1368" s="121" t="s">
        <v>375</v>
      </c>
      <c r="F1368" s="121" t="s">
        <v>376</v>
      </c>
      <c r="G1368" s="121">
        <v>126</v>
      </c>
      <c r="H1368" s="121">
        <v>1</v>
      </c>
      <c r="I1368" s="121" t="s">
        <v>385</v>
      </c>
      <c r="J1368" s="121">
        <v>1819</v>
      </c>
      <c r="K1368" s="121">
        <v>122</v>
      </c>
      <c r="L1368" s="121">
        <v>122</v>
      </c>
      <c r="M1368" s="121" t="s">
        <v>536</v>
      </c>
      <c r="N1368" s="124">
        <v>838</v>
      </c>
      <c r="O1368" s="124" t="s">
        <v>380</v>
      </c>
      <c r="P1368" s="124"/>
      <c r="Q1368" s="121" t="s">
        <v>381</v>
      </c>
      <c r="R1368" s="121"/>
    </row>
    <row r="1369" spans="1:18" x14ac:dyDescent="0.2">
      <c r="A1369" s="121">
        <v>53</v>
      </c>
      <c r="B1369" s="121">
        <v>118</v>
      </c>
      <c r="C1369" s="121" t="s">
        <v>240</v>
      </c>
      <c r="D1369" s="121">
        <v>126</v>
      </c>
      <c r="E1369" s="121" t="s">
        <v>375</v>
      </c>
      <c r="F1369" s="121" t="s">
        <v>376</v>
      </c>
      <c r="G1369" s="121">
        <v>126</v>
      </c>
      <c r="H1369" s="121">
        <v>1</v>
      </c>
      <c r="I1369" s="121" t="s">
        <v>385</v>
      </c>
      <c r="J1369" s="121">
        <v>1820</v>
      </c>
      <c r="K1369" s="121">
        <v>123</v>
      </c>
      <c r="L1369" s="121">
        <v>123</v>
      </c>
      <c r="M1369" s="121" t="s">
        <v>536</v>
      </c>
      <c r="N1369" s="124">
        <v>832</v>
      </c>
      <c r="O1369" s="124" t="s">
        <v>380</v>
      </c>
      <c r="P1369" s="124"/>
      <c r="Q1369" s="121" t="s">
        <v>381</v>
      </c>
      <c r="R1369" s="121"/>
    </row>
    <row r="1370" spans="1:18" x14ac:dyDescent="0.2">
      <c r="A1370" s="121">
        <v>53</v>
      </c>
      <c r="B1370" s="121">
        <v>118</v>
      </c>
      <c r="C1370" s="121" t="s">
        <v>240</v>
      </c>
      <c r="D1370" s="121">
        <v>126</v>
      </c>
      <c r="E1370" s="121" t="s">
        <v>375</v>
      </c>
      <c r="F1370" s="121" t="s">
        <v>376</v>
      </c>
      <c r="G1370" s="121">
        <v>126</v>
      </c>
      <c r="H1370" s="121">
        <v>1</v>
      </c>
      <c r="I1370" s="121" t="s">
        <v>385</v>
      </c>
      <c r="J1370" s="121">
        <v>1821</v>
      </c>
      <c r="K1370" s="121">
        <v>124</v>
      </c>
      <c r="L1370" s="121">
        <v>124</v>
      </c>
      <c r="M1370" s="121" t="s">
        <v>393</v>
      </c>
      <c r="N1370" s="124">
        <v>837</v>
      </c>
      <c r="O1370" s="124" t="s">
        <v>380</v>
      </c>
      <c r="P1370" s="124"/>
      <c r="Q1370" s="121" t="s">
        <v>381</v>
      </c>
      <c r="R1370" s="121"/>
    </row>
    <row r="1371" spans="1:18" x14ac:dyDescent="0.2">
      <c r="A1371" s="121">
        <v>53</v>
      </c>
      <c r="B1371" s="121">
        <v>118</v>
      </c>
      <c r="C1371" s="121" t="s">
        <v>240</v>
      </c>
      <c r="D1371" s="121">
        <v>126</v>
      </c>
      <c r="E1371" s="121" t="s">
        <v>375</v>
      </c>
      <c r="F1371" s="121" t="s">
        <v>376</v>
      </c>
      <c r="G1371" s="121">
        <v>126</v>
      </c>
      <c r="H1371" s="121">
        <v>1</v>
      </c>
      <c r="I1371" s="121" t="s">
        <v>385</v>
      </c>
      <c r="J1371" s="121">
        <v>7259</v>
      </c>
      <c r="K1371" s="121">
        <v>136</v>
      </c>
      <c r="L1371" s="121" t="s">
        <v>1058</v>
      </c>
      <c r="M1371" s="121" t="s">
        <v>383</v>
      </c>
      <c r="N1371" s="124">
        <v>1110</v>
      </c>
      <c r="O1371" s="124" t="s">
        <v>380</v>
      </c>
      <c r="P1371" s="124"/>
      <c r="Q1371" s="121" t="s">
        <v>381</v>
      </c>
      <c r="R1371" s="121"/>
    </row>
    <row r="1372" spans="1:18" x14ac:dyDescent="0.2">
      <c r="A1372" s="121">
        <v>53</v>
      </c>
      <c r="B1372" s="121">
        <v>118</v>
      </c>
      <c r="C1372" s="121" t="s">
        <v>240</v>
      </c>
      <c r="D1372" s="121">
        <v>126</v>
      </c>
      <c r="E1372" s="121" t="s">
        <v>375</v>
      </c>
      <c r="F1372" s="121" t="s">
        <v>376</v>
      </c>
      <c r="G1372" s="121">
        <v>1113</v>
      </c>
      <c r="H1372" s="121">
        <v>2</v>
      </c>
      <c r="I1372" s="121" t="s">
        <v>377</v>
      </c>
      <c r="J1372" s="121">
        <v>7272</v>
      </c>
      <c r="K1372" s="121">
        <v>229</v>
      </c>
      <c r="L1372" s="121" t="s">
        <v>673</v>
      </c>
      <c r="M1372" s="121" t="s">
        <v>577</v>
      </c>
      <c r="N1372" s="124" t="s">
        <v>550</v>
      </c>
      <c r="O1372" s="124" t="s">
        <v>380</v>
      </c>
      <c r="P1372" s="124"/>
      <c r="Q1372" s="121" t="s">
        <v>381</v>
      </c>
      <c r="R1372" s="121"/>
    </row>
    <row r="1373" spans="1:18" x14ac:dyDescent="0.2">
      <c r="A1373" s="121">
        <v>202</v>
      </c>
      <c r="B1373" s="121">
        <v>119</v>
      </c>
      <c r="C1373" s="121" t="s">
        <v>242</v>
      </c>
      <c r="D1373" s="121">
        <v>1118</v>
      </c>
      <c r="E1373" s="121" t="s">
        <v>375</v>
      </c>
      <c r="F1373" s="121" t="s">
        <v>376</v>
      </c>
      <c r="G1373" s="121">
        <v>1368</v>
      </c>
      <c r="H1373" s="121">
        <v>0</v>
      </c>
      <c r="I1373" s="121" t="s">
        <v>1029</v>
      </c>
      <c r="J1373" s="121">
        <v>3867</v>
      </c>
      <c r="K1373" s="121">
        <v>2</v>
      </c>
      <c r="L1373" s="121">
        <v>2</v>
      </c>
      <c r="M1373" s="121" t="s">
        <v>438</v>
      </c>
      <c r="N1373" s="124">
        <v>887</v>
      </c>
      <c r="O1373" s="124" t="s">
        <v>380</v>
      </c>
      <c r="P1373" s="124"/>
      <c r="Q1373" s="121" t="s">
        <v>381</v>
      </c>
      <c r="R1373" s="121"/>
    </row>
    <row r="1374" spans="1:18" x14ac:dyDescent="0.2">
      <c r="A1374" s="121">
        <v>202</v>
      </c>
      <c r="B1374" s="121">
        <v>119</v>
      </c>
      <c r="C1374" s="121" t="s">
        <v>242</v>
      </c>
      <c r="D1374" s="121">
        <v>1118</v>
      </c>
      <c r="E1374" s="121" t="s">
        <v>375</v>
      </c>
      <c r="F1374" s="121" t="s">
        <v>376</v>
      </c>
      <c r="G1374" s="121">
        <v>1368</v>
      </c>
      <c r="H1374" s="121">
        <v>0</v>
      </c>
      <c r="I1374" s="121" t="s">
        <v>1029</v>
      </c>
      <c r="J1374" s="121">
        <v>3868</v>
      </c>
      <c r="K1374" s="121">
        <v>3</v>
      </c>
      <c r="L1374" s="121">
        <v>3</v>
      </c>
      <c r="M1374" s="121" t="s">
        <v>536</v>
      </c>
      <c r="N1374" s="124">
        <v>881</v>
      </c>
      <c r="O1374" s="124" t="s">
        <v>380</v>
      </c>
      <c r="P1374" s="124"/>
      <c r="Q1374" s="121" t="s">
        <v>381</v>
      </c>
      <c r="R1374" s="121"/>
    </row>
    <row r="1375" spans="1:18" x14ac:dyDescent="0.2">
      <c r="A1375" s="121">
        <v>61</v>
      </c>
      <c r="B1375" s="128">
        <v>124</v>
      </c>
      <c r="C1375" s="121" t="s">
        <v>343</v>
      </c>
      <c r="D1375" s="121">
        <v>165</v>
      </c>
      <c r="E1375" s="121" t="s">
        <v>375</v>
      </c>
      <c r="F1375" s="121" t="s">
        <v>376</v>
      </c>
      <c r="G1375" s="121">
        <v>165</v>
      </c>
      <c r="H1375" s="121">
        <v>1</v>
      </c>
      <c r="I1375" s="121" t="s">
        <v>385</v>
      </c>
      <c r="J1375" s="121">
        <v>7557</v>
      </c>
      <c r="K1375" s="121" t="s">
        <v>573</v>
      </c>
      <c r="L1375" s="121" t="s">
        <v>573</v>
      </c>
      <c r="M1375" s="121" t="s">
        <v>573</v>
      </c>
      <c r="N1375" s="124">
        <v>950</v>
      </c>
      <c r="O1375" s="124" t="s">
        <v>417</v>
      </c>
      <c r="P1375" s="124" t="s">
        <v>1</v>
      </c>
      <c r="Q1375" s="121" t="s">
        <v>391</v>
      </c>
      <c r="R1375" s="121"/>
    </row>
    <row r="1376" spans="1:18" x14ac:dyDescent="0.2">
      <c r="A1376" s="121">
        <v>202</v>
      </c>
      <c r="B1376" s="121">
        <v>119</v>
      </c>
      <c r="C1376" s="121" t="s">
        <v>242</v>
      </c>
      <c r="D1376" s="121">
        <v>1118</v>
      </c>
      <c r="E1376" s="121" t="s">
        <v>375</v>
      </c>
      <c r="F1376" s="121" t="s">
        <v>376</v>
      </c>
      <c r="G1376" s="121">
        <v>1369</v>
      </c>
      <c r="H1376" s="121">
        <v>2</v>
      </c>
      <c r="I1376" s="121" t="s">
        <v>377</v>
      </c>
      <c r="J1376" s="121">
        <v>3869</v>
      </c>
      <c r="K1376" s="121">
        <v>201</v>
      </c>
      <c r="L1376" s="121">
        <v>201</v>
      </c>
      <c r="M1376" s="121" t="s">
        <v>393</v>
      </c>
      <c r="N1376" s="124">
        <v>865</v>
      </c>
      <c r="O1376" s="124" t="s">
        <v>380</v>
      </c>
      <c r="P1376" s="124"/>
      <c r="Q1376" s="121" t="s">
        <v>381</v>
      </c>
      <c r="R1376" s="121"/>
    </row>
    <row r="1377" spans="1:18" x14ac:dyDescent="0.2">
      <c r="A1377" s="121">
        <v>202</v>
      </c>
      <c r="B1377" s="121">
        <v>119</v>
      </c>
      <c r="C1377" s="121" t="s">
        <v>242</v>
      </c>
      <c r="D1377" s="121">
        <v>1118</v>
      </c>
      <c r="E1377" s="121" t="s">
        <v>375</v>
      </c>
      <c r="F1377" s="121" t="s">
        <v>376</v>
      </c>
      <c r="G1377" s="121">
        <v>1369</v>
      </c>
      <c r="H1377" s="121">
        <v>2</v>
      </c>
      <c r="I1377" s="121" t="s">
        <v>377</v>
      </c>
      <c r="J1377" s="121">
        <v>3870</v>
      </c>
      <c r="K1377" s="121">
        <v>202</v>
      </c>
      <c r="L1377" s="121">
        <v>202</v>
      </c>
      <c r="M1377" s="121" t="s">
        <v>393</v>
      </c>
      <c r="N1377" s="124">
        <v>914</v>
      </c>
      <c r="O1377" s="124" t="s">
        <v>380</v>
      </c>
      <c r="P1377" s="124"/>
      <c r="Q1377" s="121" t="s">
        <v>381</v>
      </c>
      <c r="R1377" s="121"/>
    </row>
    <row r="1378" spans="1:18" x14ac:dyDescent="0.2">
      <c r="A1378" s="121">
        <v>61</v>
      </c>
      <c r="B1378" s="121">
        <v>124</v>
      </c>
      <c r="C1378" s="121" t="s">
        <v>343</v>
      </c>
      <c r="D1378" s="121">
        <v>165</v>
      </c>
      <c r="E1378" s="121" t="s">
        <v>375</v>
      </c>
      <c r="F1378" s="121" t="s">
        <v>376</v>
      </c>
      <c r="G1378" s="121">
        <v>165</v>
      </c>
      <c r="H1378" s="121">
        <v>1</v>
      </c>
      <c r="I1378" s="121" t="s">
        <v>385</v>
      </c>
      <c r="J1378" s="121">
        <v>7560</v>
      </c>
      <c r="K1378" s="121" t="s">
        <v>1141</v>
      </c>
      <c r="L1378" s="121" t="s">
        <v>1141</v>
      </c>
      <c r="M1378" s="121" t="s">
        <v>509</v>
      </c>
      <c r="N1378" s="124">
        <v>393</v>
      </c>
      <c r="O1378" s="124" t="s">
        <v>411</v>
      </c>
      <c r="P1378" s="124" t="s">
        <v>1</v>
      </c>
      <c r="Q1378" s="121" t="s">
        <v>391</v>
      </c>
      <c r="R1378" s="121"/>
    </row>
    <row r="1379" spans="1:18" x14ac:dyDescent="0.2">
      <c r="A1379" s="121">
        <v>202</v>
      </c>
      <c r="B1379" s="121">
        <v>119</v>
      </c>
      <c r="C1379" s="121" t="s">
        <v>242</v>
      </c>
      <c r="D1379" s="121">
        <v>1118</v>
      </c>
      <c r="E1379" s="121" t="s">
        <v>375</v>
      </c>
      <c r="F1379" s="121" t="s">
        <v>376</v>
      </c>
      <c r="G1379" s="121">
        <v>1369</v>
      </c>
      <c r="H1379" s="121">
        <v>2</v>
      </c>
      <c r="I1379" s="121" t="s">
        <v>377</v>
      </c>
      <c r="J1379" s="121">
        <v>3871</v>
      </c>
      <c r="K1379" s="121">
        <v>203</v>
      </c>
      <c r="L1379" s="121">
        <v>203</v>
      </c>
      <c r="M1379" s="121" t="s">
        <v>393</v>
      </c>
      <c r="N1379" s="124">
        <v>918</v>
      </c>
      <c r="O1379" s="124" t="s">
        <v>380</v>
      </c>
      <c r="P1379" s="124"/>
      <c r="Q1379" s="121" t="s">
        <v>381</v>
      </c>
      <c r="R1379" s="121"/>
    </row>
    <row r="1380" spans="1:18" x14ac:dyDescent="0.2">
      <c r="A1380" s="121">
        <v>202</v>
      </c>
      <c r="B1380" s="121">
        <v>119</v>
      </c>
      <c r="C1380" s="121" t="s">
        <v>242</v>
      </c>
      <c r="D1380" s="121">
        <v>1118</v>
      </c>
      <c r="E1380" s="121" t="s">
        <v>375</v>
      </c>
      <c r="F1380" s="121" t="s">
        <v>376</v>
      </c>
      <c r="G1380" s="121">
        <v>1369</v>
      </c>
      <c r="H1380" s="121">
        <v>2</v>
      </c>
      <c r="I1380" s="121" t="s">
        <v>377</v>
      </c>
      <c r="J1380" s="121">
        <v>3872</v>
      </c>
      <c r="K1380" s="121">
        <v>204</v>
      </c>
      <c r="L1380" s="121">
        <v>204</v>
      </c>
      <c r="M1380" s="121" t="s">
        <v>393</v>
      </c>
      <c r="N1380" s="124">
        <v>914</v>
      </c>
      <c r="O1380" s="124" t="s">
        <v>380</v>
      </c>
      <c r="P1380" s="124"/>
      <c r="Q1380" s="121" t="s">
        <v>381</v>
      </c>
      <c r="R1380" s="121"/>
    </row>
    <row r="1381" spans="1:18" x14ac:dyDescent="0.2">
      <c r="A1381" s="121">
        <v>202</v>
      </c>
      <c r="B1381" s="121">
        <v>119</v>
      </c>
      <c r="C1381" s="121" t="s">
        <v>242</v>
      </c>
      <c r="D1381" s="121">
        <v>1118</v>
      </c>
      <c r="E1381" s="121" t="s">
        <v>375</v>
      </c>
      <c r="F1381" s="121" t="s">
        <v>376</v>
      </c>
      <c r="G1381" s="121">
        <v>1369</v>
      </c>
      <c r="H1381" s="121">
        <v>2</v>
      </c>
      <c r="I1381" s="121" t="s">
        <v>377</v>
      </c>
      <c r="J1381" s="121">
        <v>3873</v>
      </c>
      <c r="K1381" s="121">
        <v>205</v>
      </c>
      <c r="L1381" s="121">
        <v>205</v>
      </c>
      <c r="M1381" s="121" t="s">
        <v>393</v>
      </c>
      <c r="N1381" s="124">
        <v>918</v>
      </c>
      <c r="O1381" s="124" t="s">
        <v>380</v>
      </c>
      <c r="P1381" s="124"/>
      <c r="Q1381" s="121" t="s">
        <v>381</v>
      </c>
      <c r="R1381" s="121"/>
    </row>
    <row r="1382" spans="1:18" x14ac:dyDescent="0.2">
      <c r="A1382" s="121">
        <v>63</v>
      </c>
      <c r="B1382" s="121">
        <v>171</v>
      </c>
      <c r="C1382" s="121" t="s">
        <v>1142</v>
      </c>
      <c r="D1382" s="121">
        <v>525</v>
      </c>
      <c r="E1382" s="121" t="s">
        <v>954</v>
      </c>
      <c r="F1382" s="121" t="s">
        <v>955</v>
      </c>
      <c r="G1382" s="121">
        <v>525</v>
      </c>
      <c r="H1382" s="121">
        <v>1</v>
      </c>
      <c r="I1382" s="121" t="s">
        <v>385</v>
      </c>
      <c r="J1382" s="121">
        <v>68</v>
      </c>
      <c r="K1382" s="121" t="s">
        <v>743</v>
      </c>
      <c r="L1382" s="121" t="s">
        <v>743</v>
      </c>
      <c r="M1382" s="121" t="s">
        <v>953</v>
      </c>
      <c r="N1382" s="124">
        <v>83</v>
      </c>
      <c r="O1382" s="124" t="s">
        <v>548</v>
      </c>
      <c r="P1382" s="124" t="s">
        <v>1143</v>
      </c>
      <c r="Q1382" s="121" t="s">
        <v>391</v>
      </c>
      <c r="R1382" s="121"/>
    </row>
    <row r="1383" spans="1:18" x14ac:dyDescent="0.2">
      <c r="A1383" s="121">
        <v>202</v>
      </c>
      <c r="B1383" s="121">
        <v>119</v>
      </c>
      <c r="C1383" s="121" t="s">
        <v>242</v>
      </c>
      <c r="D1383" s="121">
        <v>1118</v>
      </c>
      <c r="E1383" s="121" t="s">
        <v>375</v>
      </c>
      <c r="F1383" s="121" t="s">
        <v>376</v>
      </c>
      <c r="G1383" s="121">
        <v>1369</v>
      </c>
      <c r="H1383" s="121">
        <v>2</v>
      </c>
      <c r="I1383" s="121" t="s">
        <v>377</v>
      </c>
      <c r="J1383" s="121">
        <v>3874</v>
      </c>
      <c r="K1383" s="121">
        <v>213</v>
      </c>
      <c r="L1383" s="121">
        <v>213</v>
      </c>
      <c r="M1383" s="121" t="s">
        <v>393</v>
      </c>
      <c r="N1383" s="124">
        <v>914</v>
      </c>
      <c r="O1383" s="124" t="s">
        <v>380</v>
      </c>
      <c r="P1383" s="124"/>
      <c r="Q1383" s="121" t="s">
        <v>381</v>
      </c>
      <c r="R1383" s="121"/>
    </row>
    <row r="1384" spans="1:18" x14ac:dyDescent="0.2">
      <c r="A1384" s="121">
        <v>63</v>
      </c>
      <c r="B1384" s="121">
        <v>171</v>
      </c>
      <c r="C1384" s="121" t="s">
        <v>1142</v>
      </c>
      <c r="D1384" s="121">
        <v>520</v>
      </c>
      <c r="E1384" s="121" t="s">
        <v>454</v>
      </c>
      <c r="F1384" s="121" t="s">
        <v>455</v>
      </c>
      <c r="G1384" s="121">
        <v>520</v>
      </c>
      <c r="H1384" s="121">
        <v>1</v>
      </c>
      <c r="I1384" s="121" t="s">
        <v>385</v>
      </c>
      <c r="J1384" s="121">
        <v>1111</v>
      </c>
      <c r="K1384" s="121">
        <v>24</v>
      </c>
      <c r="L1384" s="121" t="s">
        <v>1144</v>
      </c>
      <c r="M1384" s="121" t="s">
        <v>395</v>
      </c>
      <c r="N1384" s="124">
        <v>399</v>
      </c>
      <c r="O1384" s="124" t="s">
        <v>380</v>
      </c>
      <c r="P1384" s="124" t="s">
        <v>1143</v>
      </c>
      <c r="Q1384" s="121" t="s">
        <v>391</v>
      </c>
      <c r="R1384" s="121"/>
    </row>
    <row r="1385" spans="1:18" x14ac:dyDescent="0.2">
      <c r="A1385" s="121">
        <v>63</v>
      </c>
      <c r="B1385" s="121">
        <v>171</v>
      </c>
      <c r="C1385" s="121" t="s">
        <v>1142</v>
      </c>
      <c r="D1385" s="121">
        <v>520</v>
      </c>
      <c r="E1385" s="121" t="s">
        <v>454</v>
      </c>
      <c r="F1385" s="121" t="s">
        <v>455</v>
      </c>
      <c r="G1385" s="121">
        <v>520</v>
      </c>
      <c r="H1385" s="121">
        <v>1</v>
      </c>
      <c r="I1385" s="121" t="s">
        <v>385</v>
      </c>
      <c r="J1385" s="121">
        <v>1112</v>
      </c>
      <c r="K1385" s="121">
        <v>2</v>
      </c>
      <c r="L1385" s="121" t="s">
        <v>1145</v>
      </c>
      <c r="M1385" s="121" t="s">
        <v>398</v>
      </c>
      <c r="N1385" s="124">
        <v>431</v>
      </c>
      <c r="O1385" s="124" t="s">
        <v>399</v>
      </c>
      <c r="P1385" s="124" t="s">
        <v>1143</v>
      </c>
      <c r="Q1385" s="121" t="s">
        <v>391</v>
      </c>
      <c r="R1385" s="121"/>
    </row>
    <row r="1386" spans="1:18" x14ac:dyDescent="0.2">
      <c r="A1386" s="121">
        <v>202</v>
      </c>
      <c r="B1386" s="121">
        <v>119</v>
      </c>
      <c r="C1386" s="121" t="s">
        <v>242</v>
      </c>
      <c r="D1386" s="121">
        <v>1118</v>
      </c>
      <c r="E1386" s="121" t="s">
        <v>375</v>
      </c>
      <c r="F1386" s="121" t="s">
        <v>376</v>
      </c>
      <c r="G1386" s="121">
        <v>1369</v>
      </c>
      <c r="H1386" s="121">
        <v>2</v>
      </c>
      <c r="I1386" s="121" t="s">
        <v>377</v>
      </c>
      <c r="J1386" s="121">
        <v>3875</v>
      </c>
      <c r="K1386" s="121">
        <v>220</v>
      </c>
      <c r="L1386" s="121">
        <v>220</v>
      </c>
      <c r="M1386" s="121" t="s">
        <v>393</v>
      </c>
      <c r="N1386" s="124">
        <v>923</v>
      </c>
      <c r="O1386" s="124" t="s">
        <v>380</v>
      </c>
      <c r="P1386" s="124"/>
      <c r="Q1386" s="121" t="s">
        <v>381</v>
      </c>
      <c r="R1386" s="121"/>
    </row>
    <row r="1387" spans="1:18" x14ac:dyDescent="0.2">
      <c r="A1387" s="121">
        <v>63</v>
      </c>
      <c r="B1387" s="121">
        <v>171</v>
      </c>
      <c r="C1387" s="121" t="s">
        <v>1142</v>
      </c>
      <c r="D1387" s="121">
        <v>520</v>
      </c>
      <c r="E1387" s="121" t="s">
        <v>454</v>
      </c>
      <c r="F1387" s="121" t="s">
        <v>455</v>
      </c>
      <c r="G1387" s="121">
        <v>520</v>
      </c>
      <c r="H1387" s="121">
        <v>1</v>
      </c>
      <c r="I1387" s="121" t="s">
        <v>385</v>
      </c>
      <c r="J1387" s="121">
        <v>1114</v>
      </c>
      <c r="K1387" s="121">
        <v>4</v>
      </c>
      <c r="L1387" s="121" t="s">
        <v>440</v>
      </c>
      <c r="M1387" s="121" t="s">
        <v>441</v>
      </c>
      <c r="N1387" s="124">
        <v>858</v>
      </c>
      <c r="O1387" s="124" t="s">
        <v>442</v>
      </c>
      <c r="P1387" s="124" t="s">
        <v>1143</v>
      </c>
      <c r="Q1387" s="121" t="s">
        <v>391</v>
      </c>
      <c r="R1387" s="121"/>
    </row>
    <row r="1388" spans="1:18" x14ac:dyDescent="0.2">
      <c r="A1388" s="121">
        <v>202</v>
      </c>
      <c r="B1388" s="121">
        <v>119</v>
      </c>
      <c r="C1388" s="121" t="s">
        <v>242</v>
      </c>
      <c r="D1388" s="121">
        <v>1118</v>
      </c>
      <c r="E1388" s="121" t="s">
        <v>375</v>
      </c>
      <c r="F1388" s="121" t="s">
        <v>376</v>
      </c>
      <c r="G1388" s="121">
        <v>1369</v>
      </c>
      <c r="H1388" s="121">
        <v>2</v>
      </c>
      <c r="I1388" s="121" t="s">
        <v>377</v>
      </c>
      <c r="J1388" s="121">
        <v>3876</v>
      </c>
      <c r="K1388" s="121">
        <v>221</v>
      </c>
      <c r="L1388" s="121">
        <v>221</v>
      </c>
      <c r="M1388" s="121" t="s">
        <v>393</v>
      </c>
      <c r="N1388" s="124">
        <v>905</v>
      </c>
      <c r="O1388" s="124" t="s">
        <v>380</v>
      </c>
      <c r="P1388" s="124"/>
      <c r="Q1388" s="121" t="s">
        <v>381</v>
      </c>
      <c r="R1388" s="121"/>
    </row>
    <row r="1389" spans="1:18" x14ac:dyDescent="0.2">
      <c r="A1389" s="121">
        <v>202</v>
      </c>
      <c r="B1389" s="121">
        <v>119</v>
      </c>
      <c r="C1389" s="121" t="s">
        <v>242</v>
      </c>
      <c r="D1389" s="121">
        <v>1118</v>
      </c>
      <c r="E1389" s="121" t="s">
        <v>375</v>
      </c>
      <c r="F1389" s="121" t="s">
        <v>376</v>
      </c>
      <c r="G1389" s="121">
        <v>1369</v>
      </c>
      <c r="H1389" s="121">
        <v>2</v>
      </c>
      <c r="I1389" s="121" t="s">
        <v>377</v>
      </c>
      <c r="J1389" s="121">
        <v>3877</v>
      </c>
      <c r="K1389" s="121">
        <v>222</v>
      </c>
      <c r="L1389" s="121">
        <v>222</v>
      </c>
      <c r="M1389" s="121" t="s">
        <v>393</v>
      </c>
      <c r="N1389" s="124">
        <v>948</v>
      </c>
      <c r="O1389" s="124" t="s">
        <v>380</v>
      </c>
      <c r="P1389" s="124"/>
      <c r="Q1389" s="121" t="s">
        <v>381</v>
      </c>
      <c r="R1389" s="121"/>
    </row>
    <row r="1390" spans="1:18" x14ac:dyDescent="0.2">
      <c r="A1390" s="121">
        <v>202</v>
      </c>
      <c r="B1390" s="121">
        <v>119</v>
      </c>
      <c r="C1390" s="121" t="s">
        <v>242</v>
      </c>
      <c r="D1390" s="121">
        <v>1118</v>
      </c>
      <c r="E1390" s="121" t="s">
        <v>375</v>
      </c>
      <c r="F1390" s="121" t="s">
        <v>376</v>
      </c>
      <c r="G1390" s="121">
        <v>1319</v>
      </c>
      <c r="H1390" s="121">
        <v>1</v>
      </c>
      <c r="I1390" s="121" t="s">
        <v>385</v>
      </c>
      <c r="J1390" s="121">
        <v>3890</v>
      </c>
      <c r="K1390" s="121">
        <v>101</v>
      </c>
      <c r="L1390" s="121">
        <v>101</v>
      </c>
      <c r="M1390" s="121" t="s">
        <v>379</v>
      </c>
      <c r="N1390" s="124">
        <v>865</v>
      </c>
      <c r="O1390" s="124" t="s">
        <v>380</v>
      </c>
      <c r="P1390" s="124"/>
      <c r="Q1390" s="121" t="s">
        <v>381</v>
      </c>
      <c r="R1390" s="121"/>
    </row>
    <row r="1391" spans="1:18" x14ac:dyDescent="0.2">
      <c r="A1391" s="121">
        <v>202</v>
      </c>
      <c r="B1391" s="121">
        <v>119</v>
      </c>
      <c r="C1391" s="121" t="s">
        <v>242</v>
      </c>
      <c r="D1391" s="121">
        <v>1118</v>
      </c>
      <c r="E1391" s="121" t="s">
        <v>375</v>
      </c>
      <c r="F1391" s="121" t="s">
        <v>376</v>
      </c>
      <c r="G1391" s="121">
        <v>1319</v>
      </c>
      <c r="H1391" s="121">
        <v>1</v>
      </c>
      <c r="I1391" s="121" t="s">
        <v>385</v>
      </c>
      <c r="J1391" s="121">
        <v>3891</v>
      </c>
      <c r="K1391" s="121">
        <v>102</v>
      </c>
      <c r="L1391" s="121">
        <v>102</v>
      </c>
      <c r="M1391" s="121" t="s">
        <v>379</v>
      </c>
      <c r="N1391" s="124">
        <v>916</v>
      </c>
      <c r="O1391" s="124" t="s">
        <v>380</v>
      </c>
      <c r="P1391" s="124"/>
      <c r="Q1391" s="121" t="s">
        <v>381</v>
      </c>
      <c r="R1391" s="121"/>
    </row>
    <row r="1392" spans="1:18" x14ac:dyDescent="0.2">
      <c r="A1392" s="121">
        <v>202</v>
      </c>
      <c r="B1392" s="121">
        <v>119</v>
      </c>
      <c r="C1392" s="121" t="s">
        <v>242</v>
      </c>
      <c r="D1392" s="121">
        <v>1118</v>
      </c>
      <c r="E1392" s="121" t="s">
        <v>375</v>
      </c>
      <c r="F1392" s="121" t="s">
        <v>376</v>
      </c>
      <c r="G1392" s="121">
        <v>1319</v>
      </c>
      <c r="H1392" s="121">
        <v>1</v>
      </c>
      <c r="I1392" s="121" t="s">
        <v>385</v>
      </c>
      <c r="J1392" s="121">
        <v>3892</v>
      </c>
      <c r="K1392" s="121">
        <v>103</v>
      </c>
      <c r="L1392" s="121">
        <v>103</v>
      </c>
      <c r="M1392" s="121" t="s">
        <v>379</v>
      </c>
      <c r="N1392" s="124">
        <v>896</v>
      </c>
      <c r="O1392" s="124" t="s">
        <v>380</v>
      </c>
      <c r="P1392" s="124"/>
      <c r="Q1392" s="121" t="s">
        <v>381</v>
      </c>
      <c r="R1392" s="121"/>
    </row>
    <row r="1393" spans="1:18" x14ac:dyDescent="0.2">
      <c r="A1393" s="121">
        <v>202</v>
      </c>
      <c r="B1393" s="121">
        <v>119</v>
      </c>
      <c r="C1393" s="121" t="s">
        <v>242</v>
      </c>
      <c r="D1393" s="121">
        <v>1118</v>
      </c>
      <c r="E1393" s="121" t="s">
        <v>375</v>
      </c>
      <c r="F1393" s="121" t="s">
        <v>376</v>
      </c>
      <c r="G1393" s="121">
        <v>1319</v>
      </c>
      <c r="H1393" s="121">
        <v>1</v>
      </c>
      <c r="I1393" s="121" t="s">
        <v>385</v>
      </c>
      <c r="J1393" s="121">
        <v>3893</v>
      </c>
      <c r="K1393" s="121">
        <v>106</v>
      </c>
      <c r="L1393" s="121">
        <v>106</v>
      </c>
      <c r="M1393" s="121" t="s">
        <v>379</v>
      </c>
      <c r="N1393" s="124">
        <v>916</v>
      </c>
      <c r="O1393" s="124" t="s">
        <v>380</v>
      </c>
      <c r="P1393" s="124"/>
      <c r="Q1393" s="121" t="s">
        <v>381</v>
      </c>
      <c r="R1393" s="121"/>
    </row>
    <row r="1394" spans="1:18" x14ac:dyDescent="0.2">
      <c r="A1394" s="121">
        <v>63</v>
      </c>
      <c r="B1394" s="128">
        <v>171</v>
      </c>
      <c r="C1394" s="121" t="s">
        <v>1142</v>
      </c>
      <c r="D1394" s="121">
        <v>519</v>
      </c>
      <c r="E1394" s="121" t="s">
        <v>375</v>
      </c>
      <c r="F1394" s="121" t="s">
        <v>376</v>
      </c>
      <c r="G1394" s="121">
        <v>519</v>
      </c>
      <c r="H1394" s="121">
        <v>1</v>
      </c>
      <c r="I1394" s="121" t="s">
        <v>385</v>
      </c>
      <c r="J1394" s="121">
        <v>1121</v>
      </c>
      <c r="K1394" s="121" t="s">
        <v>500</v>
      </c>
      <c r="L1394" s="121" t="s">
        <v>500</v>
      </c>
      <c r="M1394" s="121" t="s">
        <v>537</v>
      </c>
      <c r="N1394" s="124">
        <v>1842</v>
      </c>
      <c r="O1394" s="124" t="s">
        <v>417</v>
      </c>
      <c r="P1394" s="124" t="s">
        <v>1143</v>
      </c>
      <c r="Q1394" s="121" t="s">
        <v>391</v>
      </c>
      <c r="R1394" s="121"/>
    </row>
    <row r="1395" spans="1:18" x14ac:dyDescent="0.2">
      <c r="A1395" s="121">
        <v>63</v>
      </c>
      <c r="B1395" s="128">
        <v>171</v>
      </c>
      <c r="C1395" s="121" t="s">
        <v>1142</v>
      </c>
      <c r="D1395" s="121">
        <v>519</v>
      </c>
      <c r="E1395" s="121" t="s">
        <v>375</v>
      </c>
      <c r="F1395" s="121" t="s">
        <v>376</v>
      </c>
      <c r="G1395" s="121">
        <v>519</v>
      </c>
      <c r="H1395" s="121">
        <v>1</v>
      </c>
      <c r="I1395" s="121" t="s">
        <v>385</v>
      </c>
      <c r="J1395" s="121">
        <v>7717</v>
      </c>
      <c r="K1395" s="121" t="s">
        <v>493</v>
      </c>
      <c r="L1395" s="121" t="s">
        <v>493</v>
      </c>
      <c r="M1395" s="121" t="s">
        <v>410</v>
      </c>
      <c r="N1395" s="124">
        <v>350</v>
      </c>
      <c r="O1395" s="124" t="s">
        <v>411</v>
      </c>
      <c r="P1395" s="124" t="s">
        <v>1143</v>
      </c>
      <c r="Q1395" s="121" t="s">
        <v>391</v>
      </c>
      <c r="R1395" s="121"/>
    </row>
    <row r="1396" spans="1:18" x14ac:dyDescent="0.2">
      <c r="A1396" s="121">
        <v>63</v>
      </c>
      <c r="B1396" s="128">
        <v>171</v>
      </c>
      <c r="C1396" s="121" t="s">
        <v>1142</v>
      </c>
      <c r="D1396" s="121">
        <v>519</v>
      </c>
      <c r="E1396" s="121" t="s">
        <v>375</v>
      </c>
      <c r="F1396" s="121" t="s">
        <v>376</v>
      </c>
      <c r="G1396" s="121">
        <v>519</v>
      </c>
      <c r="H1396" s="121">
        <v>1</v>
      </c>
      <c r="I1396" s="121" t="s">
        <v>385</v>
      </c>
      <c r="J1396" s="121">
        <v>7718</v>
      </c>
      <c r="K1396" s="121" t="s">
        <v>689</v>
      </c>
      <c r="L1396" s="121" t="s">
        <v>689</v>
      </c>
      <c r="M1396" s="121" t="s">
        <v>395</v>
      </c>
      <c r="N1396" s="124">
        <v>272</v>
      </c>
      <c r="O1396" s="124" t="s">
        <v>380</v>
      </c>
      <c r="P1396" s="124" t="s">
        <v>1143</v>
      </c>
      <c r="Q1396" s="121" t="s">
        <v>391</v>
      </c>
      <c r="R1396" s="121"/>
    </row>
    <row r="1397" spans="1:18" x14ac:dyDescent="0.2">
      <c r="A1397" s="121">
        <v>63</v>
      </c>
      <c r="B1397" s="128">
        <v>171</v>
      </c>
      <c r="C1397" s="121" t="s">
        <v>1142</v>
      </c>
      <c r="D1397" s="121">
        <v>519</v>
      </c>
      <c r="E1397" s="121" t="s">
        <v>375</v>
      </c>
      <c r="F1397" s="121" t="s">
        <v>376</v>
      </c>
      <c r="G1397" s="121">
        <v>519</v>
      </c>
      <c r="H1397" s="121">
        <v>1</v>
      </c>
      <c r="I1397" s="121" t="s">
        <v>385</v>
      </c>
      <c r="J1397" s="121">
        <v>7719</v>
      </c>
      <c r="K1397" s="121" t="s">
        <v>573</v>
      </c>
      <c r="L1397" s="121" t="s">
        <v>573</v>
      </c>
      <c r="M1397" s="121" t="s">
        <v>573</v>
      </c>
      <c r="N1397" s="124">
        <v>692</v>
      </c>
      <c r="O1397" s="124" t="s">
        <v>417</v>
      </c>
      <c r="P1397" s="124" t="s">
        <v>1143</v>
      </c>
      <c r="Q1397" s="121" t="s">
        <v>391</v>
      </c>
      <c r="R1397" s="121"/>
    </row>
    <row r="1398" spans="1:18" x14ac:dyDescent="0.2">
      <c r="A1398" s="121">
        <v>63</v>
      </c>
      <c r="B1398" s="128">
        <v>171</v>
      </c>
      <c r="C1398" s="121" t="s">
        <v>1142</v>
      </c>
      <c r="D1398" s="121">
        <v>520</v>
      </c>
      <c r="E1398" s="121" t="s">
        <v>454</v>
      </c>
      <c r="F1398" s="121" t="s">
        <v>455</v>
      </c>
      <c r="G1398" s="121">
        <v>520</v>
      </c>
      <c r="H1398" s="121">
        <v>1</v>
      </c>
      <c r="I1398" s="121" t="s">
        <v>385</v>
      </c>
      <c r="J1398" s="121">
        <v>7720</v>
      </c>
      <c r="K1398" s="121" t="s">
        <v>1153</v>
      </c>
      <c r="L1398" s="121" t="s">
        <v>1153</v>
      </c>
      <c r="M1398" s="121" t="s">
        <v>410</v>
      </c>
      <c r="N1398" s="124">
        <v>116</v>
      </c>
      <c r="O1398" s="124" t="s">
        <v>411</v>
      </c>
      <c r="P1398" s="124" t="s">
        <v>1143</v>
      </c>
      <c r="Q1398" s="121" t="s">
        <v>391</v>
      </c>
      <c r="R1398" s="121"/>
    </row>
    <row r="1399" spans="1:18" x14ac:dyDescent="0.2">
      <c r="A1399" s="121">
        <v>63</v>
      </c>
      <c r="B1399" s="128">
        <v>171</v>
      </c>
      <c r="C1399" s="121" t="s">
        <v>1142</v>
      </c>
      <c r="D1399" s="121">
        <v>520</v>
      </c>
      <c r="E1399" s="121" t="s">
        <v>454</v>
      </c>
      <c r="F1399" s="121" t="s">
        <v>455</v>
      </c>
      <c r="G1399" s="121">
        <v>520</v>
      </c>
      <c r="H1399" s="121">
        <v>1</v>
      </c>
      <c r="I1399" s="121" t="s">
        <v>385</v>
      </c>
      <c r="J1399" s="121">
        <v>7721</v>
      </c>
      <c r="K1399" s="121" t="s">
        <v>508</v>
      </c>
      <c r="L1399" s="121" t="s">
        <v>508</v>
      </c>
      <c r="M1399" s="121" t="s">
        <v>410</v>
      </c>
      <c r="N1399" s="124">
        <v>246</v>
      </c>
      <c r="O1399" s="124" t="s">
        <v>411</v>
      </c>
      <c r="P1399" s="124" t="s">
        <v>1143</v>
      </c>
      <c r="Q1399" s="121" t="s">
        <v>391</v>
      </c>
      <c r="R1399" s="121"/>
    </row>
    <row r="1400" spans="1:18" x14ac:dyDescent="0.2">
      <c r="A1400" s="121">
        <v>63</v>
      </c>
      <c r="B1400" s="128">
        <v>171</v>
      </c>
      <c r="C1400" s="121" t="s">
        <v>1142</v>
      </c>
      <c r="D1400" s="121">
        <v>520</v>
      </c>
      <c r="E1400" s="121" t="s">
        <v>454</v>
      </c>
      <c r="F1400" s="121" t="s">
        <v>455</v>
      </c>
      <c r="G1400" s="121">
        <v>520</v>
      </c>
      <c r="H1400" s="121">
        <v>1</v>
      </c>
      <c r="I1400" s="121" t="s">
        <v>385</v>
      </c>
      <c r="J1400" s="121">
        <v>7722</v>
      </c>
      <c r="K1400" s="121" t="s">
        <v>1154</v>
      </c>
      <c r="L1400" s="121" t="s">
        <v>1154</v>
      </c>
      <c r="M1400" s="121" t="s">
        <v>509</v>
      </c>
      <c r="N1400" s="124">
        <v>252</v>
      </c>
      <c r="O1400" s="124" t="s">
        <v>411</v>
      </c>
      <c r="P1400" s="124" t="s">
        <v>1143</v>
      </c>
      <c r="Q1400" s="121" t="s">
        <v>391</v>
      </c>
      <c r="R1400" s="121"/>
    </row>
    <row r="1401" spans="1:18" x14ac:dyDescent="0.2">
      <c r="A1401" s="121">
        <v>202</v>
      </c>
      <c r="B1401" s="121">
        <v>119</v>
      </c>
      <c r="C1401" s="121" t="s">
        <v>242</v>
      </c>
      <c r="D1401" s="121">
        <v>1118</v>
      </c>
      <c r="E1401" s="121" t="s">
        <v>375</v>
      </c>
      <c r="F1401" s="121" t="s">
        <v>376</v>
      </c>
      <c r="G1401" s="121">
        <v>1319</v>
      </c>
      <c r="H1401" s="121">
        <v>1</v>
      </c>
      <c r="I1401" s="121" t="s">
        <v>385</v>
      </c>
      <c r="J1401" s="121">
        <v>3894</v>
      </c>
      <c r="K1401" s="121">
        <v>107</v>
      </c>
      <c r="L1401" s="121">
        <v>107</v>
      </c>
      <c r="M1401" s="121" t="s">
        <v>379</v>
      </c>
      <c r="N1401" s="124">
        <v>896</v>
      </c>
      <c r="O1401" s="124" t="s">
        <v>380</v>
      </c>
      <c r="P1401" s="124"/>
      <c r="Q1401" s="121" t="s">
        <v>381</v>
      </c>
      <c r="R1401" s="121"/>
    </row>
    <row r="1402" spans="1:18" x14ac:dyDescent="0.2">
      <c r="A1402" s="121">
        <v>202</v>
      </c>
      <c r="B1402" s="121">
        <v>119</v>
      </c>
      <c r="C1402" s="121" t="s">
        <v>242</v>
      </c>
      <c r="D1402" s="121">
        <v>1118</v>
      </c>
      <c r="E1402" s="121" t="s">
        <v>375</v>
      </c>
      <c r="F1402" s="121" t="s">
        <v>376</v>
      </c>
      <c r="G1402" s="121">
        <v>1319</v>
      </c>
      <c r="H1402" s="121">
        <v>1</v>
      </c>
      <c r="I1402" s="121" t="s">
        <v>385</v>
      </c>
      <c r="J1402" s="121">
        <v>3895</v>
      </c>
      <c r="K1402" s="121">
        <v>122</v>
      </c>
      <c r="L1402" s="121">
        <v>122</v>
      </c>
      <c r="M1402" s="121" t="s">
        <v>1016</v>
      </c>
      <c r="N1402" s="124">
        <v>1150</v>
      </c>
      <c r="O1402" s="124" t="s">
        <v>380</v>
      </c>
      <c r="P1402" s="124"/>
      <c r="Q1402" s="121" t="s">
        <v>381</v>
      </c>
      <c r="R1402" s="121"/>
    </row>
    <row r="1403" spans="1:18" x14ac:dyDescent="0.2">
      <c r="A1403" s="121">
        <v>202</v>
      </c>
      <c r="B1403" s="121">
        <v>119</v>
      </c>
      <c r="C1403" s="121" t="s">
        <v>242</v>
      </c>
      <c r="D1403" s="121">
        <v>1118</v>
      </c>
      <c r="E1403" s="121" t="s">
        <v>375</v>
      </c>
      <c r="F1403" s="121" t="s">
        <v>376</v>
      </c>
      <c r="G1403" s="121">
        <v>1319</v>
      </c>
      <c r="H1403" s="121">
        <v>1</v>
      </c>
      <c r="I1403" s="121" t="s">
        <v>385</v>
      </c>
      <c r="J1403" s="121">
        <v>3897</v>
      </c>
      <c r="K1403" s="121">
        <v>145</v>
      </c>
      <c r="L1403" s="121">
        <v>145</v>
      </c>
      <c r="M1403" s="121" t="s">
        <v>408</v>
      </c>
      <c r="N1403" s="124">
        <v>600</v>
      </c>
      <c r="O1403" s="124" t="s">
        <v>380</v>
      </c>
      <c r="P1403" s="124"/>
      <c r="Q1403" s="121" t="s">
        <v>381</v>
      </c>
      <c r="R1403" s="121"/>
    </row>
    <row r="1404" spans="1:18" x14ac:dyDescent="0.2">
      <c r="A1404" s="121">
        <v>202</v>
      </c>
      <c r="B1404" s="121">
        <v>119</v>
      </c>
      <c r="C1404" s="121" t="s">
        <v>242</v>
      </c>
      <c r="D1404" s="121">
        <v>1118</v>
      </c>
      <c r="E1404" s="121" t="s">
        <v>375</v>
      </c>
      <c r="F1404" s="121" t="s">
        <v>376</v>
      </c>
      <c r="G1404" s="121">
        <v>1319</v>
      </c>
      <c r="H1404" s="121">
        <v>1</v>
      </c>
      <c r="I1404" s="121" t="s">
        <v>385</v>
      </c>
      <c r="J1404" s="121">
        <v>3898</v>
      </c>
      <c r="K1404" s="121">
        <v>144</v>
      </c>
      <c r="L1404" s="121">
        <v>144</v>
      </c>
      <c r="M1404" s="121" t="s">
        <v>383</v>
      </c>
      <c r="N1404" s="124">
        <v>1225</v>
      </c>
      <c r="O1404" s="124" t="s">
        <v>380</v>
      </c>
      <c r="P1404" s="124"/>
      <c r="Q1404" s="121" t="s">
        <v>381</v>
      </c>
      <c r="R1404" s="121"/>
    </row>
    <row r="1405" spans="1:18" x14ac:dyDescent="0.2">
      <c r="A1405" s="121">
        <v>202</v>
      </c>
      <c r="B1405" s="121">
        <v>119</v>
      </c>
      <c r="C1405" s="121" t="s">
        <v>242</v>
      </c>
      <c r="D1405" s="121">
        <v>1118</v>
      </c>
      <c r="E1405" s="121" t="s">
        <v>375</v>
      </c>
      <c r="F1405" s="121" t="s">
        <v>376</v>
      </c>
      <c r="G1405" s="121">
        <v>1319</v>
      </c>
      <c r="H1405" s="121">
        <v>1</v>
      </c>
      <c r="I1405" s="121" t="s">
        <v>385</v>
      </c>
      <c r="J1405" s="121">
        <v>3899</v>
      </c>
      <c r="K1405" s="121">
        <v>141</v>
      </c>
      <c r="L1405" s="121">
        <v>141</v>
      </c>
      <c r="M1405" s="121" t="s">
        <v>383</v>
      </c>
      <c r="N1405" s="124">
        <v>1201</v>
      </c>
      <c r="O1405" s="124" t="s">
        <v>380</v>
      </c>
      <c r="P1405" s="124"/>
      <c r="Q1405" s="121" t="s">
        <v>381</v>
      </c>
      <c r="R1405" s="121"/>
    </row>
    <row r="1406" spans="1:18" x14ac:dyDescent="0.2">
      <c r="A1406" s="121">
        <v>202</v>
      </c>
      <c r="B1406" s="121">
        <v>119</v>
      </c>
      <c r="C1406" s="121" t="s">
        <v>242</v>
      </c>
      <c r="D1406" s="121">
        <v>1118</v>
      </c>
      <c r="E1406" s="121" t="s">
        <v>375</v>
      </c>
      <c r="F1406" s="121" t="s">
        <v>376</v>
      </c>
      <c r="G1406" s="121">
        <v>1319</v>
      </c>
      <c r="H1406" s="121">
        <v>1</v>
      </c>
      <c r="I1406" s="121" t="s">
        <v>385</v>
      </c>
      <c r="J1406" s="121">
        <v>3900</v>
      </c>
      <c r="K1406" s="121">
        <v>139</v>
      </c>
      <c r="L1406" s="121">
        <v>139</v>
      </c>
      <c r="M1406" s="121" t="s">
        <v>383</v>
      </c>
      <c r="N1406" s="124">
        <v>1211</v>
      </c>
      <c r="O1406" s="124" t="s">
        <v>380</v>
      </c>
      <c r="P1406" s="124"/>
      <c r="Q1406" s="121" t="s">
        <v>381</v>
      </c>
      <c r="R1406" s="121"/>
    </row>
    <row r="1407" spans="1:18" x14ac:dyDescent="0.2">
      <c r="A1407" s="121">
        <v>202</v>
      </c>
      <c r="B1407" s="121">
        <v>119</v>
      </c>
      <c r="C1407" s="121" t="s">
        <v>242</v>
      </c>
      <c r="D1407" s="121">
        <v>1118</v>
      </c>
      <c r="E1407" s="121" t="s">
        <v>375</v>
      </c>
      <c r="F1407" s="121" t="s">
        <v>376</v>
      </c>
      <c r="G1407" s="121">
        <v>1319</v>
      </c>
      <c r="H1407" s="121">
        <v>1</v>
      </c>
      <c r="I1407" s="121" t="s">
        <v>385</v>
      </c>
      <c r="J1407" s="121">
        <v>3910</v>
      </c>
      <c r="K1407" s="121">
        <v>111</v>
      </c>
      <c r="L1407" s="121">
        <v>111</v>
      </c>
      <c r="M1407" s="121" t="s">
        <v>379</v>
      </c>
      <c r="N1407" s="124">
        <v>916</v>
      </c>
      <c r="O1407" s="124" t="s">
        <v>380</v>
      </c>
      <c r="P1407" s="124"/>
      <c r="Q1407" s="121" t="s">
        <v>381</v>
      </c>
      <c r="R1407" s="121"/>
    </row>
    <row r="1408" spans="1:18" x14ac:dyDescent="0.2">
      <c r="A1408" s="121">
        <v>56</v>
      </c>
      <c r="B1408" s="121">
        <v>120</v>
      </c>
      <c r="C1408" s="121" t="s">
        <v>334</v>
      </c>
      <c r="D1408" s="121">
        <v>1033</v>
      </c>
      <c r="E1408" s="121" t="s">
        <v>697</v>
      </c>
      <c r="F1408" s="121" t="s">
        <v>698</v>
      </c>
      <c r="G1408" s="121">
        <v>1071</v>
      </c>
      <c r="H1408" s="121">
        <v>1</v>
      </c>
      <c r="I1408" s="121" t="s">
        <v>385</v>
      </c>
      <c r="J1408" s="121">
        <v>3004</v>
      </c>
      <c r="K1408" s="121">
        <v>131</v>
      </c>
      <c r="L1408" s="121">
        <v>131</v>
      </c>
      <c r="M1408" s="121" t="s">
        <v>379</v>
      </c>
      <c r="N1408" s="124">
        <v>652</v>
      </c>
      <c r="O1408" s="124" t="s">
        <v>380</v>
      </c>
      <c r="P1408" s="124" t="s">
        <v>1</v>
      </c>
      <c r="Q1408" s="121" t="s">
        <v>381</v>
      </c>
      <c r="R1408" s="121"/>
    </row>
    <row r="1409" spans="1:18" x14ac:dyDescent="0.2">
      <c r="A1409" s="121">
        <v>56</v>
      </c>
      <c r="B1409" s="121">
        <v>120</v>
      </c>
      <c r="C1409" s="121" t="s">
        <v>334</v>
      </c>
      <c r="D1409" s="121">
        <v>1033</v>
      </c>
      <c r="E1409" s="121" t="s">
        <v>697</v>
      </c>
      <c r="F1409" s="121" t="s">
        <v>698</v>
      </c>
      <c r="G1409" s="121">
        <v>1071</v>
      </c>
      <c r="H1409" s="121">
        <v>1</v>
      </c>
      <c r="I1409" s="121" t="s">
        <v>385</v>
      </c>
      <c r="J1409" s="121">
        <v>3005</v>
      </c>
      <c r="K1409" s="121">
        <v>129</v>
      </c>
      <c r="L1409" s="121">
        <v>129</v>
      </c>
      <c r="M1409" s="121" t="s">
        <v>379</v>
      </c>
      <c r="N1409" s="124">
        <v>652</v>
      </c>
      <c r="O1409" s="124" t="s">
        <v>380</v>
      </c>
      <c r="P1409" s="124" t="s">
        <v>1</v>
      </c>
      <c r="Q1409" s="121" t="s">
        <v>381</v>
      </c>
      <c r="R1409" s="121"/>
    </row>
    <row r="1410" spans="1:18" x14ac:dyDescent="0.2">
      <c r="A1410" s="121">
        <v>56</v>
      </c>
      <c r="B1410" s="121">
        <v>120</v>
      </c>
      <c r="C1410" s="121" t="s">
        <v>334</v>
      </c>
      <c r="D1410" s="121">
        <v>1033</v>
      </c>
      <c r="E1410" s="121" t="s">
        <v>697</v>
      </c>
      <c r="F1410" s="121" t="s">
        <v>698</v>
      </c>
      <c r="G1410" s="121">
        <v>1071</v>
      </c>
      <c r="H1410" s="121">
        <v>1</v>
      </c>
      <c r="I1410" s="121" t="s">
        <v>385</v>
      </c>
      <c r="J1410" s="121">
        <v>3006</v>
      </c>
      <c r="K1410" s="121">
        <v>127</v>
      </c>
      <c r="L1410" s="121">
        <v>127</v>
      </c>
      <c r="M1410" s="121" t="s">
        <v>379</v>
      </c>
      <c r="N1410" s="124">
        <v>652</v>
      </c>
      <c r="O1410" s="124" t="s">
        <v>380</v>
      </c>
      <c r="P1410" s="124" t="s">
        <v>1</v>
      </c>
      <c r="Q1410" s="121" t="s">
        <v>381</v>
      </c>
      <c r="R1410" s="121"/>
    </row>
    <row r="1411" spans="1:18" x14ac:dyDescent="0.2">
      <c r="A1411" s="121">
        <v>64</v>
      </c>
      <c r="B1411" s="128">
        <v>126</v>
      </c>
      <c r="C1411" s="121" t="s">
        <v>250</v>
      </c>
      <c r="D1411" s="121">
        <v>181</v>
      </c>
      <c r="E1411" s="121" t="s">
        <v>375</v>
      </c>
      <c r="F1411" s="121" t="s">
        <v>376</v>
      </c>
      <c r="G1411" s="121">
        <v>181</v>
      </c>
      <c r="H1411" s="121">
        <v>1</v>
      </c>
      <c r="I1411" s="121" t="s">
        <v>385</v>
      </c>
      <c r="J1411" s="121">
        <v>736</v>
      </c>
      <c r="K1411" s="121" t="s">
        <v>387</v>
      </c>
      <c r="L1411" s="121" t="s">
        <v>387</v>
      </c>
      <c r="M1411" s="121" t="s">
        <v>389</v>
      </c>
      <c r="N1411" s="124">
        <v>2393</v>
      </c>
      <c r="O1411" s="124" t="s">
        <v>390</v>
      </c>
      <c r="P1411" s="124"/>
      <c r="Q1411" s="121" t="s">
        <v>391</v>
      </c>
      <c r="R1411" s="121"/>
    </row>
    <row r="1412" spans="1:18" x14ac:dyDescent="0.2">
      <c r="A1412" s="121">
        <v>56</v>
      </c>
      <c r="B1412" s="121">
        <v>120</v>
      </c>
      <c r="C1412" s="121" t="s">
        <v>334</v>
      </c>
      <c r="D1412" s="121">
        <v>1033</v>
      </c>
      <c r="E1412" s="121" t="s">
        <v>697</v>
      </c>
      <c r="F1412" s="121" t="s">
        <v>698</v>
      </c>
      <c r="G1412" s="121">
        <v>1071</v>
      </c>
      <c r="H1412" s="121">
        <v>1</v>
      </c>
      <c r="I1412" s="121" t="s">
        <v>385</v>
      </c>
      <c r="J1412" s="121">
        <v>3007</v>
      </c>
      <c r="K1412" s="121">
        <v>125</v>
      </c>
      <c r="L1412" s="121">
        <v>125</v>
      </c>
      <c r="M1412" s="121" t="s">
        <v>379</v>
      </c>
      <c r="N1412" s="124">
        <v>654</v>
      </c>
      <c r="O1412" s="124" t="s">
        <v>380</v>
      </c>
      <c r="P1412" s="124" t="s">
        <v>1</v>
      </c>
      <c r="Q1412" s="121" t="s">
        <v>381</v>
      </c>
      <c r="R1412" s="121"/>
    </row>
    <row r="1413" spans="1:18" x14ac:dyDescent="0.2">
      <c r="A1413" s="121">
        <v>56</v>
      </c>
      <c r="B1413" s="121">
        <v>120</v>
      </c>
      <c r="C1413" s="121" t="s">
        <v>334</v>
      </c>
      <c r="D1413" s="121">
        <v>1033</v>
      </c>
      <c r="E1413" s="121" t="s">
        <v>697</v>
      </c>
      <c r="F1413" s="121" t="s">
        <v>698</v>
      </c>
      <c r="G1413" s="121">
        <v>1071</v>
      </c>
      <c r="H1413" s="121">
        <v>1</v>
      </c>
      <c r="I1413" s="121" t="s">
        <v>385</v>
      </c>
      <c r="J1413" s="121">
        <v>3008</v>
      </c>
      <c r="K1413" s="121">
        <v>123</v>
      </c>
      <c r="L1413" s="121">
        <v>123</v>
      </c>
      <c r="M1413" s="121" t="s">
        <v>383</v>
      </c>
      <c r="N1413" s="124">
        <v>911</v>
      </c>
      <c r="O1413" s="124" t="s">
        <v>380</v>
      </c>
      <c r="P1413" s="124" t="s">
        <v>1</v>
      </c>
      <c r="Q1413" s="121" t="s">
        <v>381</v>
      </c>
      <c r="R1413" s="121"/>
    </row>
    <row r="1414" spans="1:18" x14ac:dyDescent="0.2">
      <c r="A1414" s="121">
        <v>56</v>
      </c>
      <c r="B1414" s="121">
        <v>120</v>
      </c>
      <c r="C1414" s="121" t="s">
        <v>334</v>
      </c>
      <c r="D1414" s="121">
        <v>1033</v>
      </c>
      <c r="E1414" s="121" t="s">
        <v>697</v>
      </c>
      <c r="F1414" s="121" t="s">
        <v>698</v>
      </c>
      <c r="G1414" s="121">
        <v>1071</v>
      </c>
      <c r="H1414" s="121">
        <v>1</v>
      </c>
      <c r="I1414" s="121" t="s">
        <v>385</v>
      </c>
      <c r="J1414" s="121">
        <v>3009</v>
      </c>
      <c r="K1414" s="121">
        <v>122</v>
      </c>
      <c r="L1414" s="121">
        <v>122</v>
      </c>
      <c r="M1414" s="121" t="s">
        <v>379</v>
      </c>
      <c r="N1414" s="124">
        <v>731</v>
      </c>
      <c r="O1414" s="124" t="s">
        <v>380</v>
      </c>
      <c r="P1414" s="124" t="s">
        <v>1</v>
      </c>
      <c r="Q1414" s="121" t="s">
        <v>381</v>
      </c>
      <c r="R1414" s="121"/>
    </row>
    <row r="1415" spans="1:18" x14ac:dyDescent="0.2">
      <c r="A1415" s="121">
        <v>56</v>
      </c>
      <c r="B1415" s="121">
        <v>120</v>
      </c>
      <c r="C1415" s="121" t="s">
        <v>334</v>
      </c>
      <c r="D1415" s="121">
        <v>1033</v>
      </c>
      <c r="E1415" s="121" t="s">
        <v>697</v>
      </c>
      <c r="F1415" s="121" t="s">
        <v>698</v>
      </c>
      <c r="G1415" s="121">
        <v>1072</v>
      </c>
      <c r="H1415" s="121">
        <v>2</v>
      </c>
      <c r="I1415" s="121" t="s">
        <v>377</v>
      </c>
      <c r="J1415" s="121">
        <v>3010</v>
      </c>
      <c r="K1415" s="121">
        <v>217</v>
      </c>
      <c r="L1415" s="121">
        <v>217</v>
      </c>
      <c r="M1415" s="121" t="s">
        <v>393</v>
      </c>
      <c r="N1415" s="124">
        <v>766</v>
      </c>
      <c r="O1415" s="124" t="s">
        <v>380</v>
      </c>
      <c r="P1415" s="124" t="s">
        <v>1</v>
      </c>
      <c r="Q1415" s="121" t="s">
        <v>381</v>
      </c>
      <c r="R1415" s="121"/>
    </row>
    <row r="1416" spans="1:18" x14ac:dyDescent="0.2">
      <c r="A1416" s="121">
        <v>56</v>
      </c>
      <c r="B1416" s="121">
        <v>120</v>
      </c>
      <c r="C1416" s="121" t="s">
        <v>334</v>
      </c>
      <c r="D1416" s="121">
        <v>1033</v>
      </c>
      <c r="E1416" s="121" t="s">
        <v>697</v>
      </c>
      <c r="F1416" s="121" t="s">
        <v>698</v>
      </c>
      <c r="G1416" s="121">
        <v>1072</v>
      </c>
      <c r="H1416" s="121">
        <v>2</v>
      </c>
      <c r="I1416" s="121" t="s">
        <v>377</v>
      </c>
      <c r="J1416" s="121">
        <v>3011</v>
      </c>
      <c r="K1416" s="121">
        <v>218</v>
      </c>
      <c r="L1416" s="121">
        <v>218</v>
      </c>
      <c r="M1416" s="121" t="s">
        <v>393</v>
      </c>
      <c r="N1416" s="124">
        <v>766</v>
      </c>
      <c r="O1416" s="124" t="s">
        <v>380</v>
      </c>
      <c r="P1416" s="124" t="s">
        <v>1</v>
      </c>
      <c r="Q1416" s="121" t="s">
        <v>381</v>
      </c>
      <c r="R1416" s="121"/>
    </row>
    <row r="1417" spans="1:18" x14ac:dyDescent="0.2">
      <c r="A1417" s="121">
        <v>56</v>
      </c>
      <c r="B1417" s="121">
        <v>120</v>
      </c>
      <c r="C1417" s="121" t="s">
        <v>334</v>
      </c>
      <c r="D1417" s="121">
        <v>1033</v>
      </c>
      <c r="E1417" s="121" t="s">
        <v>697</v>
      </c>
      <c r="F1417" s="121" t="s">
        <v>698</v>
      </c>
      <c r="G1417" s="121">
        <v>1072</v>
      </c>
      <c r="H1417" s="121">
        <v>2</v>
      </c>
      <c r="I1417" s="121" t="s">
        <v>377</v>
      </c>
      <c r="J1417" s="121">
        <v>3012</v>
      </c>
      <c r="K1417" s="121">
        <v>221</v>
      </c>
      <c r="L1417" s="121">
        <v>221</v>
      </c>
      <c r="M1417" s="121" t="s">
        <v>393</v>
      </c>
      <c r="N1417" s="124">
        <v>734</v>
      </c>
      <c r="O1417" s="124" t="s">
        <v>380</v>
      </c>
      <c r="P1417" s="124" t="s">
        <v>1</v>
      </c>
      <c r="Q1417" s="121" t="s">
        <v>381</v>
      </c>
      <c r="R1417" s="121"/>
    </row>
    <row r="1418" spans="1:18" x14ac:dyDescent="0.2">
      <c r="A1418" s="121">
        <v>56</v>
      </c>
      <c r="B1418" s="121">
        <v>120</v>
      </c>
      <c r="C1418" s="121" t="s">
        <v>334</v>
      </c>
      <c r="D1418" s="121">
        <v>1033</v>
      </c>
      <c r="E1418" s="121" t="s">
        <v>697</v>
      </c>
      <c r="F1418" s="121" t="s">
        <v>698</v>
      </c>
      <c r="G1418" s="121">
        <v>1072</v>
      </c>
      <c r="H1418" s="121">
        <v>2</v>
      </c>
      <c r="I1418" s="121" t="s">
        <v>377</v>
      </c>
      <c r="J1418" s="121">
        <v>3013</v>
      </c>
      <c r="K1418" s="121">
        <v>222</v>
      </c>
      <c r="L1418" s="121">
        <v>222</v>
      </c>
      <c r="M1418" s="121" t="s">
        <v>393</v>
      </c>
      <c r="N1418" s="124">
        <v>765</v>
      </c>
      <c r="O1418" s="124" t="s">
        <v>380</v>
      </c>
      <c r="P1418" s="124" t="s">
        <v>1</v>
      </c>
      <c r="Q1418" s="121" t="s">
        <v>381</v>
      </c>
      <c r="R1418" s="121"/>
    </row>
    <row r="1419" spans="1:18" x14ac:dyDescent="0.2">
      <c r="A1419" s="121">
        <v>56</v>
      </c>
      <c r="B1419" s="121">
        <v>120</v>
      </c>
      <c r="C1419" s="121" t="s">
        <v>334</v>
      </c>
      <c r="D1419" s="121">
        <v>1033</v>
      </c>
      <c r="E1419" s="121" t="s">
        <v>697</v>
      </c>
      <c r="F1419" s="121" t="s">
        <v>698</v>
      </c>
      <c r="G1419" s="121">
        <v>1072</v>
      </c>
      <c r="H1419" s="121">
        <v>2</v>
      </c>
      <c r="I1419" s="121" t="s">
        <v>377</v>
      </c>
      <c r="J1419" s="121">
        <v>3015</v>
      </c>
      <c r="K1419" s="121">
        <v>225</v>
      </c>
      <c r="L1419" s="121">
        <v>225</v>
      </c>
      <c r="M1419" s="121" t="s">
        <v>393</v>
      </c>
      <c r="N1419" s="124">
        <v>744</v>
      </c>
      <c r="O1419" s="124" t="s">
        <v>380</v>
      </c>
      <c r="P1419" s="124" t="s">
        <v>1</v>
      </c>
      <c r="Q1419" s="121" t="s">
        <v>381</v>
      </c>
      <c r="R1419" s="121"/>
    </row>
    <row r="1420" spans="1:18" x14ac:dyDescent="0.2">
      <c r="A1420" s="121">
        <v>56</v>
      </c>
      <c r="B1420" s="121">
        <v>120</v>
      </c>
      <c r="C1420" s="121" t="s">
        <v>334</v>
      </c>
      <c r="D1420" s="121">
        <v>1033</v>
      </c>
      <c r="E1420" s="121" t="s">
        <v>697</v>
      </c>
      <c r="F1420" s="121" t="s">
        <v>698</v>
      </c>
      <c r="G1420" s="121">
        <v>1072</v>
      </c>
      <c r="H1420" s="121">
        <v>2</v>
      </c>
      <c r="I1420" s="121" t="s">
        <v>377</v>
      </c>
      <c r="J1420" s="121">
        <v>3016</v>
      </c>
      <c r="K1420" s="121">
        <v>224</v>
      </c>
      <c r="L1420" s="121">
        <v>224</v>
      </c>
      <c r="M1420" s="121" t="s">
        <v>393</v>
      </c>
      <c r="N1420" s="124">
        <v>727</v>
      </c>
      <c r="O1420" s="124" t="s">
        <v>380</v>
      </c>
      <c r="P1420" s="124" t="s">
        <v>1</v>
      </c>
      <c r="Q1420" s="121" t="s">
        <v>381</v>
      </c>
      <c r="R1420" s="121"/>
    </row>
    <row r="1421" spans="1:18" x14ac:dyDescent="0.2">
      <c r="A1421" s="121">
        <v>56</v>
      </c>
      <c r="B1421" s="121">
        <v>120</v>
      </c>
      <c r="C1421" s="121" t="s">
        <v>334</v>
      </c>
      <c r="D1421" s="121">
        <v>1033</v>
      </c>
      <c r="E1421" s="121" t="s">
        <v>697</v>
      </c>
      <c r="F1421" s="121" t="s">
        <v>698</v>
      </c>
      <c r="G1421" s="121">
        <v>1071</v>
      </c>
      <c r="H1421" s="121">
        <v>1</v>
      </c>
      <c r="I1421" s="121" t="s">
        <v>385</v>
      </c>
      <c r="J1421" s="121">
        <v>3017</v>
      </c>
      <c r="K1421" s="121">
        <v>115</v>
      </c>
      <c r="L1421" s="121">
        <v>115</v>
      </c>
      <c r="M1421" s="121" t="s">
        <v>393</v>
      </c>
      <c r="N1421" s="124">
        <v>633</v>
      </c>
      <c r="O1421" s="124" t="s">
        <v>380</v>
      </c>
      <c r="P1421" s="124" t="s">
        <v>1</v>
      </c>
      <c r="Q1421" s="121" t="s">
        <v>381</v>
      </c>
      <c r="R1421" s="121"/>
    </row>
    <row r="1422" spans="1:18" x14ac:dyDescent="0.2">
      <c r="A1422" s="121">
        <v>56</v>
      </c>
      <c r="B1422" s="121">
        <v>120</v>
      </c>
      <c r="C1422" s="121" t="s">
        <v>334</v>
      </c>
      <c r="D1422" s="121">
        <v>1033</v>
      </c>
      <c r="E1422" s="121" t="s">
        <v>697</v>
      </c>
      <c r="F1422" s="121" t="s">
        <v>698</v>
      </c>
      <c r="G1422" s="121">
        <v>1071</v>
      </c>
      <c r="H1422" s="121">
        <v>1</v>
      </c>
      <c r="I1422" s="121" t="s">
        <v>385</v>
      </c>
      <c r="J1422" s="121">
        <v>3018</v>
      </c>
      <c r="K1422" s="121">
        <v>113</v>
      </c>
      <c r="L1422" s="121">
        <v>113</v>
      </c>
      <c r="M1422" s="121" t="s">
        <v>379</v>
      </c>
      <c r="N1422" s="124">
        <v>765</v>
      </c>
      <c r="O1422" s="124" t="s">
        <v>380</v>
      </c>
      <c r="P1422" s="124" t="s">
        <v>1</v>
      </c>
      <c r="Q1422" s="121" t="s">
        <v>381</v>
      </c>
      <c r="R1422" s="121"/>
    </row>
    <row r="1423" spans="1:18" x14ac:dyDescent="0.2">
      <c r="A1423" s="121">
        <v>56</v>
      </c>
      <c r="B1423" s="121">
        <v>120</v>
      </c>
      <c r="C1423" s="121" t="s">
        <v>334</v>
      </c>
      <c r="D1423" s="121">
        <v>1033</v>
      </c>
      <c r="E1423" s="121" t="s">
        <v>697</v>
      </c>
      <c r="F1423" s="121" t="s">
        <v>698</v>
      </c>
      <c r="G1423" s="121">
        <v>1071</v>
      </c>
      <c r="H1423" s="121">
        <v>1</v>
      </c>
      <c r="I1423" s="121" t="s">
        <v>385</v>
      </c>
      <c r="J1423" s="121">
        <v>3021</v>
      </c>
      <c r="K1423" s="121">
        <v>107</v>
      </c>
      <c r="L1423" s="121">
        <v>107</v>
      </c>
      <c r="M1423" s="121" t="s">
        <v>379</v>
      </c>
      <c r="N1423" s="124">
        <v>710</v>
      </c>
      <c r="O1423" s="124" t="s">
        <v>380</v>
      </c>
      <c r="P1423" s="124" t="s">
        <v>1</v>
      </c>
      <c r="Q1423" s="121" t="s">
        <v>381</v>
      </c>
      <c r="R1423" s="121"/>
    </row>
    <row r="1424" spans="1:18" x14ac:dyDescent="0.2">
      <c r="A1424" s="121">
        <v>56</v>
      </c>
      <c r="B1424" s="121">
        <v>120</v>
      </c>
      <c r="C1424" s="121" t="s">
        <v>334</v>
      </c>
      <c r="D1424" s="121">
        <v>1033</v>
      </c>
      <c r="E1424" s="121" t="s">
        <v>697</v>
      </c>
      <c r="F1424" s="121" t="s">
        <v>698</v>
      </c>
      <c r="G1424" s="121">
        <v>1071</v>
      </c>
      <c r="H1424" s="121">
        <v>1</v>
      </c>
      <c r="I1424" s="121" t="s">
        <v>385</v>
      </c>
      <c r="J1424" s="121">
        <v>3022</v>
      </c>
      <c r="K1424" s="121">
        <v>106</v>
      </c>
      <c r="L1424" s="121">
        <v>106</v>
      </c>
      <c r="M1424" s="121" t="s">
        <v>379</v>
      </c>
      <c r="N1424" s="124">
        <v>611</v>
      </c>
      <c r="O1424" s="124" t="s">
        <v>380</v>
      </c>
      <c r="P1424" s="124" t="s">
        <v>1</v>
      </c>
      <c r="Q1424" s="121" t="s">
        <v>381</v>
      </c>
      <c r="R1424" s="121"/>
    </row>
    <row r="1425" spans="1:18" x14ac:dyDescent="0.2">
      <c r="A1425" s="121">
        <v>56</v>
      </c>
      <c r="B1425" s="121">
        <v>120</v>
      </c>
      <c r="C1425" s="121" t="s">
        <v>334</v>
      </c>
      <c r="D1425" s="121">
        <v>1033</v>
      </c>
      <c r="E1425" s="121" t="s">
        <v>697</v>
      </c>
      <c r="F1425" s="121" t="s">
        <v>698</v>
      </c>
      <c r="G1425" s="121">
        <v>1072</v>
      </c>
      <c r="H1425" s="121">
        <v>2</v>
      </c>
      <c r="I1425" s="121" t="s">
        <v>377</v>
      </c>
      <c r="J1425" s="121">
        <v>3024</v>
      </c>
      <c r="K1425" s="121">
        <v>205</v>
      </c>
      <c r="L1425" s="121">
        <v>205</v>
      </c>
      <c r="M1425" s="121" t="s">
        <v>502</v>
      </c>
      <c r="N1425" s="124">
        <v>976</v>
      </c>
      <c r="O1425" s="124" t="s">
        <v>380</v>
      </c>
      <c r="P1425" s="124" t="s">
        <v>1</v>
      </c>
      <c r="Q1425" s="121" t="s">
        <v>381</v>
      </c>
      <c r="R1425" s="121"/>
    </row>
    <row r="1426" spans="1:18" x14ac:dyDescent="0.2">
      <c r="A1426" s="121">
        <v>56</v>
      </c>
      <c r="B1426" s="121">
        <v>120</v>
      </c>
      <c r="C1426" s="121" t="s">
        <v>334</v>
      </c>
      <c r="D1426" s="121">
        <v>1033</v>
      </c>
      <c r="E1426" s="121" t="s">
        <v>697</v>
      </c>
      <c r="F1426" s="121" t="s">
        <v>698</v>
      </c>
      <c r="G1426" s="121">
        <v>1072</v>
      </c>
      <c r="H1426" s="121">
        <v>2</v>
      </c>
      <c r="I1426" s="121" t="s">
        <v>377</v>
      </c>
      <c r="J1426" s="121">
        <v>3025</v>
      </c>
      <c r="K1426" s="121">
        <v>202</v>
      </c>
      <c r="L1426" s="121">
        <v>202</v>
      </c>
      <c r="M1426" s="121" t="s">
        <v>393</v>
      </c>
      <c r="N1426" s="124">
        <v>624</v>
      </c>
      <c r="O1426" s="124" t="s">
        <v>380</v>
      </c>
      <c r="P1426" s="124" t="s">
        <v>1</v>
      </c>
      <c r="Q1426" s="121" t="s">
        <v>381</v>
      </c>
      <c r="R1426" s="121"/>
    </row>
    <row r="1427" spans="1:18" x14ac:dyDescent="0.2">
      <c r="A1427" s="121">
        <v>56</v>
      </c>
      <c r="B1427" s="121">
        <v>120</v>
      </c>
      <c r="C1427" s="121" t="s">
        <v>334</v>
      </c>
      <c r="D1427" s="121">
        <v>1033</v>
      </c>
      <c r="E1427" s="121" t="s">
        <v>697</v>
      </c>
      <c r="F1427" s="121" t="s">
        <v>698</v>
      </c>
      <c r="G1427" s="121">
        <v>1072</v>
      </c>
      <c r="H1427" s="121">
        <v>2</v>
      </c>
      <c r="I1427" s="121" t="s">
        <v>377</v>
      </c>
      <c r="J1427" s="121">
        <v>3027</v>
      </c>
      <c r="K1427" s="121">
        <v>207</v>
      </c>
      <c r="L1427" s="121">
        <v>207</v>
      </c>
      <c r="M1427" s="121" t="s">
        <v>502</v>
      </c>
      <c r="N1427" s="124">
        <v>688</v>
      </c>
      <c r="O1427" s="124" t="s">
        <v>380</v>
      </c>
      <c r="P1427" s="124" t="s">
        <v>1</v>
      </c>
      <c r="Q1427" s="121" t="s">
        <v>381</v>
      </c>
      <c r="R1427" s="121"/>
    </row>
    <row r="1428" spans="1:18" x14ac:dyDescent="0.2">
      <c r="A1428" s="121">
        <v>56</v>
      </c>
      <c r="B1428" s="121">
        <v>120</v>
      </c>
      <c r="C1428" s="121" t="s">
        <v>334</v>
      </c>
      <c r="D1428" s="121">
        <v>1033</v>
      </c>
      <c r="E1428" s="121" t="s">
        <v>697</v>
      </c>
      <c r="F1428" s="121" t="s">
        <v>698</v>
      </c>
      <c r="G1428" s="121">
        <v>1072</v>
      </c>
      <c r="H1428" s="121">
        <v>2</v>
      </c>
      <c r="I1428" s="121" t="s">
        <v>377</v>
      </c>
      <c r="J1428" s="121">
        <v>3028</v>
      </c>
      <c r="K1428" s="121">
        <v>209</v>
      </c>
      <c r="L1428" s="121">
        <v>209</v>
      </c>
      <c r="M1428" s="121" t="s">
        <v>393</v>
      </c>
      <c r="N1428" s="124">
        <v>727</v>
      </c>
      <c r="O1428" s="124" t="s">
        <v>380</v>
      </c>
      <c r="P1428" s="124" t="s">
        <v>1</v>
      </c>
      <c r="Q1428" s="121" t="s">
        <v>381</v>
      </c>
      <c r="R1428" s="121"/>
    </row>
    <row r="1429" spans="1:18" x14ac:dyDescent="0.2">
      <c r="A1429" s="121">
        <v>64</v>
      </c>
      <c r="B1429" s="121">
        <v>126</v>
      </c>
      <c r="C1429" s="121" t="s">
        <v>250</v>
      </c>
      <c r="D1429" s="121">
        <v>979</v>
      </c>
      <c r="E1429" s="121" t="s">
        <v>640</v>
      </c>
      <c r="F1429" s="121" t="s">
        <v>641</v>
      </c>
      <c r="G1429" s="121">
        <v>989</v>
      </c>
      <c r="H1429" s="121">
        <v>1</v>
      </c>
      <c r="I1429" s="121" t="s">
        <v>385</v>
      </c>
      <c r="J1429" s="121">
        <v>756</v>
      </c>
      <c r="K1429" s="121" t="s">
        <v>550</v>
      </c>
      <c r="L1429" s="121" t="s">
        <v>440</v>
      </c>
      <c r="M1429" s="121" t="s">
        <v>441</v>
      </c>
      <c r="N1429" s="124">
        <v>2081</v>
      </c>
      <c r="O1429" s="124" t="s">
        <v>442</v>
      </c>
      <c r="P1429" s="124"/>
      <c r="Q1429" s="121" t="s">
        <v>391</v>
      </c>
      <c r="R1429" s="121"/>
    </row>
    <row r="1430" spans="1:18" x14ac:dyDescent="0.2">
      <c r="A1430" s="121">
        <v>64</v>
      </c>
      <c r="B1430" s="121">
        <v>126</v>
      </c>
      <c r="C1430" s="121" t="s">
        <v>250</v>
      </c>
      <c r="D1430" s="121">
        <v>183</v>
      </c>
      <c r="E1430" s="121" t="s">
        <v>456</v>
      </c>
      <c r="F1430" s="121" t="s">
        <v>457</v>
      </c>
      <c r="G1430" s="121">
        <v>183</v>
      </c>
      <c r="H1430" s="121">
        <v>1</v>
      </c>
      <c r="I1430" s="121" t="s">
        <v>385</v>
      </c>
      <c r="J1430" s="121">
        <v>2681</v>
      </c>
      <c r="K1430" s="121">
        <v>110</v>
      </c>
      <c r="L1430" s="121">
        <v>110</v>
      </c>
      <c r="M1430" s="121" t="s">
        <v>395</v>
      </c>
      <c r="N1430" s="124">
        <v>470</v>
      </c>
      <c r="O1430" s="124" t="s">
        <v>380</v>
      </c>
      <c r="P1430" s="124"/>
      <c r="Q1430" s="121" t="s">
        <v>391</v>
      </c>
      <c r="R1430" s="121"/>
    </row>
    <row r="1431" spans="1:18" x14ac:dyDescent="0.2">
      <c r="A1431" s="121">
        <v>64</v>
      </c>
      <c r="B1431" s="121">
        <v>126</v>
      </c>
      <c r="C1431" s="121" t="s">
        <v>250</v>
      </c>
      <c r="D1431" s="121">
        <v>183</v>
      </c>
      <c r="E1431" s="121" t="s">
        <v>456</v>
      </c>
      <c r="F1431" s="121" t="s">
        <v>457</v>
      </c>
      <c r="G1431" s="121">
        <v>183</v>
      </c>
      <c r="H1431" s="121">
        <v>1</v>
      </c>
      <c r="I1431" s="121" t="s">
        <v>385</v>
      </c>
      <c r="J1431" s="121">
        <v>2682</v>
      </c>
      <c r="K1431" s="121">
        <v>109</v>
      </c>
      <c r="L1431" s="121">
        <v>109</v>
      </c>
      <c r="M1431" s="121" t="s">
        <v>1016</v>
      </c>
      <c r="N1431" s="124">
        <v>485</v>
      </c>
      <c r="O1431" s="124" t="s">
        <v>380</v>
      </c>
      <c r="P1431" s="124" t="s">
        <v>696</v>
      </c>
      <c r="Q1431" s="121" t="s">
        <v>391</v>
      </c>
      <c r="R1431" s="121"/>
    </row>
    <row r="1432" spans="1:18" x14ac:dyDescent="0.2">
      <c r="A1432" s="121">
        <v>56</v>
      </c>
      <c r="B1432" s="121">
        <v>120</v>
      </c>
      <c r="C1432" s="121" t="s">
        <v>334</v>
      </c>
      <c r="D1432" s="121">
        <v>1033</v>
      </c>
      <c r="E1432" s="121" t="s">
        <v>697</v>
      </c>
      <c r="F1432" s="121" t="s">
        <v>698</v>
      </c>
      <c r="G1432" s="121">
        <v>1072</v>
      </c>
      <c r="H1432" s="121">
        <v>2</v>
      </c>
      <c r="I1432" s="121" t="s">
        <v>377</v>
      </c>
      <c r="J1432" s="121">
        <v>3030</v>
      </c>
      <c r="K1432" s="121">
        <v>212</v>
      </c>
      <c r="L1432" s="121">
        <v>212</v>
      </c>
      <c r="M1432" s="121" t="s">
        <v>393</v>
      </c>
      <c r="N1432" s="124">
        <v>615</v>
      </c>
      <c r="O1432" s="124" t="s">
        <v>380</v>
      </c>
      <c r="P1432" s="124" t="s">
        <v>1</v>
      </c>
      <c r="Q1432" s="121" t="s">
        <v>381</v>
      </c>
      <c r="R1432" s="121"/>
    </row>
    <row r="1433" spans="1:18" x14ac:dyDescent="0.2">
      <c r="A1433" s="121">
        <v>56</v>
      </c>
      <c r="B1433" s="121">
        <v>120</v>
      </c>
      <c r="C1433" s="121" t="s">
        <v>334</v>
      </c>
      <c r="D1433" s="121">
        <v>1033</v>
      </c>
      <c r="E1433" s="121" t="s">
        <v>697</v>
      </c>
      <c r="F1433" s="121" t="s">
        <v>698</v>
      </c>
      <c r="G1433" s="121">
        <v>1072</v>
      </c>
      <c r="H1433" s="121">
        <v>2</v>
      </c>
      <c r="I1433" s="121" t="s">
        <v>377</v>
      </c>
      <c r="J1433" s="121">
        <v>3031</v>
      </c>
      <c r="K1433" s="121">
        <v>211</v>
      </c>
      <c r="L1433" s="121">
        <v>211</v>
      </c>
      <c r="M1433" s="121" t="s">
        <v>393</v>
      </c>
      <c r="N1433" s="124">
        <v>864</v>
      </c>
      <c r="O1433" s="124" t="s">
        <v>380</v>
      </c>
      <c r="P1433" s="124" t="s">
        <v>1</v>
      </c>
      <c r="Q1433" s="121" t="s">
        <v>381</v>
      </c>
      <c r="R1433" s="121"/>
    </row>
    <row r="1434" spans="1:18" x14ac:dyDescent="0.2">
      <c r="A1434" s="121">
        <v>56</v>
      </c>
      <c r="B1434" s="121">
        <v>120</v>
      </c>
      <c r="C1434" s="121" t="s">
        <v>334</v>
      </c>
      <c r="D1434" s="121">
        <v>1033</v>
      </c>
      <c r="E1434" s="121" t="s">
        <v>697</v>
      </c>
      <c r="F1434" s="121" t="s">
        <v>698</v>
      </c>
      <c r="G1434" s="121">
        <v>1072</v>
      </c>
      <c r="H1434" s="121">
        <v>2</v>
      </c>
      <c r="I1434" s="121" t="s">
        <v>377</v>
      </c>
      <c r="J1434" s="121">
        <v>3032</v>
      </c>
      <c r="K1434" s="121">
        <v>213</v>
      </c>
      <c r="L1434" s="121">
        <v>213</v>
      </c>
      <c r="M1434" s="121" t="s">
        <v>393</v>
      </c>
      <c r="N1434" s="124">
        <v>871</v>
      </c>
      <c r="O1434" s="124" t="s">
        <v>380</v>
      </c>
      <c r="P1434" s="124" t="s">
        <v>1</v>
      </c>
      <c r="Q1434" s="121" t="s">
        <v>381</v>
      </c>
      <c r="R1434" s="121"/>
    </row>
    <row r="1435" spans="1:18" x14ac:dyDescent="0.2">
      <c r="A1435" s="121">
        <v>56</v>
      </c>
      <c r="B1435" s="121">
        <v>120</v>
      </c>
      <c r="C1435" s="121" t="s">
        <v>334</v>
      </c>
      <c r="D1435" s="121">
        <v>1033</v>
      </c>
      <c r="E1435" s="121" t="s">
        <v>697</v>
      </c>
      <c r="F1435" s="121" t="s">
        <v>698</v>
      </c>
      <c r="G1435" s="121">
        <v>1072</v>
      </c>
      <c r="H1435" s="121">
        <v>2</v>
      </c>
      <c r="I1435" s="121" t="s">
        <v>377</v>
      </c>
      <c r="J1435" s="121">
        <v>3033</v>
      </c>
      <c r="K1435" s="121">
        <v>214</v>
      </c>
      <c r="L1435" s="121">
        <v>214</v>
      </c>
      <c r="M1435" s="121" t="s">
        <v>393</v>
      </c>
      <c r="N1435" s="124">
        <v>615</v>
      </c>
      <c r="O1435" s="124" t="s">
        <v>380</v>
      </c>
      <c r="P1435" s="124" t="s">
        <v>1</v>
      </c>
      <c r="Q1435" s="121" t="s">
        <v>381</v>
      </c>
      <c r="R1435" s="121"/>
    </row>
    <row r="1436" spans="1:18" x14ac:dyDescent="0.2">
      <c r="A1436" s="121">
        <v>64</v>
      </c>
      <c r="B1436" s="121">
        <v>126</v>
      </c>
      <c r="C1436" s="121" t="s">
        <v>250</v>
      </c>
      <c r="D1436" s="121">
        <v>183</v>
      </c>
      <c r="E1436" s="121" t="s">
        <v>456</v>
      </c>
      <c r="F1436" s="121" t="s">
        <v>457</v>
      </c>
      <c r="G1436" s="121">
        <v>183</v>
      </c>
      <c r="H1436" s="121">
        <v>1</v>
      </c>
      <c r="I1436" s="121" t="s">
        <v>385</v>
      </c>
      <c r="J1436" s="121">
        <v>2687</v>
      </c>
      <c r="K1436" s="121">
        <v>101</v>
      </c>
      <c r="L1436" s="121">
        <v>101</v>
      </c>
      <c r="M1436" s="121" t="s">
        <v>537</v>
      </c>
      <c r="N1436" s="124">
        <v>2759</v>
      </c>
      <c r="O1436" s="124" t="s">
        <v>417</v>
      </c>
      <c r="P1436" s="124"/>
      <c r="Q1436" s="121" t="s">
        <v>391</v>
      </c>
      <c r="R1436" s="121"/>
    </row>
    <row r="1437" spans="1:18" x14ac:dyDescent="0.2">
      <c r="A1437" s="121">
        <v>56</v>
      </c>
      <c r="B1437" s="121">
        <v>120</v>
      </c>
      <c r="C1437" s="121" t="s">
        <v>334</v>
      </c>
      <c r="D1437" s="121">
        <v>1033</v>
      </c>
      <c r="E1437" s="121" t="s">
        <v>697</v>
      </c>
      <c r="F1437" s="121" t="s">
        <v>698</v>
      </c>
      <c r="G1437" s="121">
        <v>1072</v>
      </c>
      <c r="H1437" s="121">
        <v>2</v>
      </c>
      <c r="I1437" s="121" t="s">
        <v>377</v>
      </c>
      <c r="J1437" s="121">
        <v>7728</v>
      </c>
      <c r="K1437" s="121">
        <v>206</v>
      </c>
      <c r="L1437" s="121">
        <v>206</v>
      </c>
      <c r="M1437" s="121" t="s">
        <v>393</v>
      </c>
      <c r="N1437" s="124">
        <v>718</v>
      </c>
      <c r="O1437" s="124" t="s">
        <v>380</v>
      </c>
      <c r="P1437" s="124" t="s">
        <v>1</v>
      </c>
      <c r="Q1437" s="121" t="s">
        <v>381</v>
      </c>
      <c r="R1437" s="121"/>
    </row>
    <row r="1438" spans="1:18" x14ac:dyDescent="0.2">
      <c r="A1438" s="121">
        <v>208</v>
      </c>
      <c r="B1438" s="121">
        <v>814</v>
      </c>
      <c r="C1438" s="121" t="s">
        <v>2056</v>
      </c>
      <c r="D1438" s="121">
        <v>1147</v>
      </c>
      <c r="E1438" s="121" t="s">
        <v>375</v>
      </c>
      <c r="F1438" s="121" t="s">
        <v>376</v>
      </c>
      <c r="G1438" s="121">
        <v>1356</v>
      </c>
      <c r="H1438" s="121">
        <v>1</v>
      </c>
      <c r="I1438" s="121" t="s">
        <v>385</v>
      </c>
      <c r="J1438" s="121">
        <v>3735</v>
      </c>
      <c r="K1438" s="121" t="s">
        <v>2057</v>
      </c>
      <c r="L1438" s="121" t="s">
        <v>2058</v>
      </c>
      <c r="M1438" s="121" t="s">
        <v>438</v>
      </c>
      <c r="N1438" s="124">
        <v>672</v>
      </c>
      <c r="O1438" s="124" t="s">
        <v>380</v>
      </c>
      <c r="P1438" s="124" t="s">
        <v>1143</v>
      </c>
      <c r="Q1438" s="121" t="s">
        <v>381</v>
      </c>
      <c r="R1438" s="121"/>
    </row>
    <row r="1439" spans="1:18" x14ac:dyDescent="0.2">
      <c r="A1439" s="121">
        <v>208</v>
      </c>
      <c r="B1439" s="121">
        <v>814</v>
      </c>
      <c r="C1439" s="121" t="s">
        <v>2056</v>
      </c>
      <c r="D1439" s="121">
        <v>1147</v>
      </c>
      <c r="E1439" s="121" t="s">
        <v>375</v>
      </c>
      <c r="F1439" s="121" t="s">
        <v>376</v>
      </c>
      <c r="G1439" s="121">
        <v>1356</v>
      </c>
      <c r="H1439" s="121">
        <v>1</v>
      </c>
      <c r="I1439" s="121" t="s">
        <v>385</v>
      </c>
      <c r="J1439" s="121">
        <v>3736</v>
      </c>
      <c r="K1439" s="121" t="s">
        <v>2059</v>
      </c>
      <c r="L1439" s="121" t="s">
        <v>2060</v>
      </c>
      <c r="M1439" s="121" t="s">
        <v>438</v>
      </c>
      <c r="N1439" s="124">
        <v>606</v>
      </c>
      <c r="O1439" s="124" t="s">
        <v>380</v>
      </c>
      <c r="P1439" s="124" t="s">
        <v>1143</v>
      </c>
      <c r="Q1439" s="121" t="s">
        <v>381</v>
      </c>
      <c r="R1439" s="121"/>
    </row>
    <row r="1440" spans="1:18" x14ac:dyDescent="0.2">
      <c r="A1440" s="121">
        <v>208</v>
      </c>
      <c r="B1440" s="121">
        <v>814</v>
      </c>
      <c r="C1440" s="121" t="s">
        <v>2056</v>
      </c>
      <c r="D1440" s="121">
        <v>1147</v>
      </c>
      <c r="E1440" s="121" t="s">
        <v>375</v>
      </c>
      <c r="F1440" s="121" t="s">
        <v>376</v>
      </c>
      <c r="G1440" s="121">
        <v>1356</v>
      </c>
      <c r="H1440" s="121">
        <v>1</v>
      </c>
      <c r="I1440" s="121" t="s">
        <v>385</v>
      </c>
      <c r="J1440" s="121">
        <v>3737</v>
      </c>
      <c r="K1440" s="121" t="s">
        <v>2061</v>
      </c>
      <c r="L1440" s="121" t="s">
        <v>2062</v>
      </c>
      <c r="M1440" s="121" t="s">
        <v>438</v>
      </c>
      <c r="N1440" s="124">
        <v>745</v>
      </c>
      <c r="O1440" s="124" t="s">
        <v>380</v>
      </c>
      <c r="P1440" s="124" t="s">
        <v>1143</v>
      </c>
      <c r="Q1440" s="121" t="s">
        <v>381</v>
      </c>
      <c r="R1440" s="121"/>
    </row>
    <row r="1441" spans="1:18" x14ac:dyDescent="0.2">
      <c r="A1441" s="121">
        <v>208</v>
      </c>
      <c r="B1441" s="121">
        <v>814</v>
      </c>
      <c r="C1441" s="121" t="s">
        <v>2056</v>
      </c>
      <c r="D1441" s="121">
        <v>1147</v>
      </c>
      <c r="E1441" s="121" t="s">
        <v>375</v>
      </c>
      <c r="F1441" s="121" t="s">
        <v>376</v>
      </c>
      <c r="G1441" s="121">
        <v>1356</v>
      </c>
      <c r="H1441" s="121">
        <v>1</v>
      </c>
      <c r="I1441" s="121" t="s">
        <v>385</v>
      </c>
      <c r="J1441" s="121">
        <v>3738</v>
      </c>
      <c r="K1441" s="121" t="s">
        <v>2063</v>
      </c>
      <c r="L1441" s="121" t="s">
        <v>2064</v>
      </c>
      <c r="M1441" s="121" t="s">
        <v>438</v>
      </c>
      <c r="N1441" s="124">
        <v>742</v>
      </c>
      <c r="O1441" s="124" t="s">
        <v>380</v>
      </c>
      <c r="P1441" s="124" t="s">
        <v>1143</v>
      </c>
      <c r="Q1441" s="121" t="s">
        <v>381</v>
      </c>
      <c r="R1441" s="121"/>
    </row>
    <row r="1442" spans="1:18" x14ac:dyDescent="0.2">
      <c r="A1442" s="121">
        <v>64</v>
      </c>
      <c r="B1442" s="121">
        <v>126</v>
      </c>
      <c r="C1442" s="121" t="s">
        <v>250</v>
      </c>
      <c r="D1442" s="121">
        <v>183</v>
      </c>
      <c r="E1442" s="121" t="s">
        <v>456</v>
      </c>
      <c r="F1442" s="121" t="s">
        <v>457</v>
      </c>
      <c r="G1442" s="121">
        <v>1251</v>
      </c>
      <c r="H1442" s="121">
        <v>2</v>
      </c>
      <c r="I1442" s="121" t="s">
        <v>377</v>
      </c>
      <c r="J1442" s="121">
        <v>7409</v>
      </c>
      <c r="K1442" s="121">
        <v>201</v>
      </c>
      <c r="L1442" s="121">
        <v>201</v>
      </c>
      <c r="M1442" s="121" t="s">
        <v>408</v>
      </c>
      <c r="N1442" s="124">
        <v>409</v>
      </c>
      <c r="O1442" s="124" t="s">
        <v>380</v>
      </c>
      <c r="P1442" s="124"/>
      <c r="Q1442" s="121" t="s">
        <v>391</v>
      </c>
      <c r="R1442" s="121"/>
    </row>
    <row r="1443" spans="1:18" x14ac:dyDescent="0.2">
      <c r="A1443" s="121">
        <v>57</v>
      </c>
      <c r="B1443" s="121">
        <v>122</v>
      </c>
      <c r="C1443" s="121" t="s">
        <v>246</v>
      </c>
      <c r="D1443" s="121">
        <v>154</v>
      </c>
      <c r="E1443" s="121" t="s">
        <v>421</v>
      </c>
      <c r="F1443" s="121" t="s">
        <v>422</v>
      </c>
      <c r="G1443" s="121">
        <v>154</v>
      </c>
      <c r="H1443" s="121">
        <v>1</v>
      </c>
      <c r="I1443" s="121" t="s">
        <v>385</v>
      </c>
      <c r="J1443" s="121">
        <v>716</v>
      </c>
      <c r="K1443" s="121" t="s">
        <v>704</v>
      </c>
      <c r="L1443" s="121" t="s">
        <v>704</v>
      </c>
      <c r="M1443" s="121" t="s">
        <v>393</v>
      </c>
      <c r="N1443" s="124">
        <v>894</v>
      </c>
      <c r="O1443" s="124" t="s">
        <v>380</v>
      </c>
      <c r="P1443" s="124"/>
      <c r="Q1443" s="121" t="s">
        <v>381</v>
      </c>
      <c r="R1443" s="121"/>
    </row>
    <row r="1444" spans="1:18" x14ac:dyDescent="0.2">
      <c r="A1444" s="121">
        <v>57</v>
      </c>
      <c r="B1444" s="121">
        <v>122</v>
      </c>
      <c r="C1444" s="121" t="s">
        <v>246</v>
      </c>
      <c r="D1444" s="121">
        <v>155</v>
      </c>
      <c r="E1444" s="121" t="s">
        <v>705</v>
      </c>
      <c r="F1444" s="121" t="s">
        <v>877</v>
      </c>
      <c r="G1444" s="121">
        <v>155</v>
      </c>
      <c r="H1444" s="121">
        <v>1</v>
      </c>
      <c r="I1444" s="121" t="s">
        <v>385</v>
      </c>
      <c r="J1444" s="121">
        <v>717</v>
      </c>
      <c r="K1444" s="121" t="s">
        <v>707</v>
      </c>
      <c r="L1444" s="121" t="s">
        <v>707</v>
      </c>
      <c r="M1444" s="121" t="s">
        <v>393</v>
      </c>
      <c r="N1444" s="124">
        <v>894</v>
      </c>
      <c r="O1444" s="124" t="s">
        <v>380</v>
      </c>
      <c r="P1444" s="124"/>
      <c r="Q1444" s="121" t="s">
        <v>381</v>
      </c>
      <c r="R1444" s="121"/>
    </row>
    <row r="1445" spans="1:18" x14ac:dyDescent="0.2">
      <c r="A1445" s="121">
        <v>57</v>
      </c>
      <c r="B1445" s="121">
        <v>122</v>
      </c>
      <c r="C1445" s="121" t="s">
        <v>246</v>
      </c>
      <c r="D1445" s="121">
        <v>156</v>
      </c>
      <c r="E1445" s="121" t="s">
        <v>708</v>
      </c>
      <c r="F1445" s="121" t="s">
        <v>993</v>
      </c>
      <c r="G1445" s="121">
        <v>156</v>
      </c>
      <c r="H1445" s="121">
        <v>1</v>
      </c>
      <c r="I1445" s="121" t="s">
        <v>385</v>
      </c>
      <c r="J1445" s="121">
        <v>718</v>
      </c>
      <c r="K1445" s="121" t="s">
        <v>710</v>
      </c>
      <c r="L1445" s="121" t="s">
        <v>710</v>
      </c>
      <c r="M1445" s="121" t="s">
        <v>393</v>
      </c>
      <c r="N1445" s="124">
        <v>894</v>
      </c>
      <c r="O1445" s="124" t="s">
        <v>380</v>
      </c>
      <c r="P1445" s="124"/>
      <c r="Q1445" s="121" t="s">
        <v>381</v>
      </c>
      <c r="R1445" s="121"/>
    </row>
    <row r="1446" spans="1:18" x14ac:dyDescent="0.2">
      <c r="A1446" s="121">
        <v>57</v>
      </c>
      <c r="B1446" s="121">
        <v>122</v>
      </c>
      <c r="C1446" s="121" t="s">
        <v>246</v>
      </c>
      <c r="D1446" s="121">
        <v>157</v>
      </c>
      <c r="E1446" s="121" t="s">
        <v>692</v>
      </c>
      <c r="F1446" s="121" t="s">
        <v>693</v>
      </c>
      <c r="G1446" s="121">
        <v>157</v>
      </c>
      <c r="H1446" s="121">
        <v>1</v>
      </c>
      <c r="I1446" s="121" t="s">
        <v>385</v>
      </c>
      <c r="J1446" s="121">
        <v>719</v>
      </c>
      <c r="K1446" s="121" t="s">
        <v>712</v>
      </c>
      <c r="L1446" s="121" t="s">
        <v>712</v>
      </c>
      <c r="M1446" s="121" t="s">
        <v>393</v>
      </c>
      <c r="N1446" s="124">
        <v>894</v>
      </c>
      <c r="O1446" s="124" t="s">
        <v>380</v>
      </c>
      <c r="P1446" s="124"/>
      <c r="Q1446" s="121" t="s">
        <v>381</v>
      </c>
      <c r="R1446" s="121"/>
    </row>
    <row r="1447" spans="1:18" x14ac:dyDescent="0.2">
      <c r="A1447" s="121">
        <v>57</v>
      </c>
      <c r="B1447" s="121">
        <v>122</v>
      </c>
      <c r="C1447" s="121" t="s">
        <v>246</v>
      </c>
      <c r="D1447" s="121">
        <v>158</v>
      </c>
      <c r="E1447" s="121" t="s">
        <v>954</v>
      </c>
      <c r="F1447" s="121" t="s">
        <v>955</v>
      </c>
      <c r="G1447" s="121">
        <v>158</v>
      </c>
      <c r="H1447" s="121">
        <v>1</v>
      </c>
      <c r="I1447" s="121" t="s">
        <v>385</v>
      </c>
      <c r="J1447" s="121">
        <v>720</v>
      </c>
      <c r="K1447" s="121" t="s">
        <v>949</v>
      </c>
      <c r="L1447" s="121" t="s">
        <v>949</v>
      </c>
      <c r="M1447" s="121" t="s">
        <v>393</v>
      </c>
      <c r="N1447" s="124">
        <v>894</v>
      </c>
      <c r="O1447" s="124" t="s">
        <v>380</v>
      </c>
      <c r="P1447" s="124"/>
      <c r="Q1447" s="121" t="s">
        <v>381</v>
      </c>
      <c r="R1447" s="121"/>
    </row>
    <row r="1448" spans="1:18" x14ac:dyDescent="0.2">
      <c r="A1448" s="121">
        <v>57</v>
      </c>
      <c r="B1448" s="121">
        <v>122</v>
      </c>
      <c r="C1448" s="121" t="s">
        <v>246</v>
      </c>
      <c r="D1448" s="121">
        <v>159</v>
      </c>
      <c r="E1448" s="121" t="s">
        <v>956</v>
      </c>
      <c r="F1448" s="121" t="s">
        <v>957</v>
      </c>
      <c r="G1448" s="121">
        <v>159</v>
      </c>
      <c r="H1448" s="121">
        <v>1</v>
      </c>
      <c r="I1448" s="121" t="s">
        <v>385</v>
      </c>
      <c r="J1448" s="121">
        <v>721</v>
      </c>
      <c r="K1448" s="121" t="s">
        <v>1082</v>
      </c>
      <c r="L1448" s="121" t="s">
        <v>1082</v>
      </c>
      <c r="M1448" s="121" t="s">
        <v>393</v>
      </c>
      <c r="N1448" s="124">
        <v>894</v>
      </c>
      <c r="O1448" s="124" t="s">
        <v>380</v>
      </c>
      <c r="P1448" s="124"/>
      <c r="Q1448" s="121" t="s">
        <v>381</v>
      </c>
      <c r="R1448" s="121"/>
    </row>
    <row r="1449" spans="1:18" x14ac:dyDescent="0.2">
      <c r="A1449" s="121">
        <v>57</v>
      </c>
      <c r="B1449" s="121">
        <v>122</v>
      </c>
      <c r="C1449" s="121" t="s">
        <v>246</v>
      </c>
      <c r="D1449" s="121">
        <v>160</v>
      </c>
      <c r="E1449" s="121" t="s">
        <v>958</v>
      </c>
      <c r="F1449" s="121" t="s">
        <v>959</v>
      </c>
      <c r="G1449" s="121">
        <v>160</v>
      </c>
      <c r="H1449" s="121">
        <v>1</v>
      </c>
      <c r="I1449" s="121" t="s">
        <v>385</v>
      </c>
      <c r="J1449" s="121">
        <v>722</v>
      </c>
      <c r="K1449" s="121" t="s">
        <v>1083</v>
      </c>
      <c r="L1449" s="121" t="s">
        <v>1083</v>
      </c>
      <c r="M1449" s="121" t="s">
        <v>393</v>
      </c>
      <c r="N1449" s="124">
        <v>894</v>
      </c>
      <c r="O1449" s="124" t="s">
        <v>380</v>
      </c>
      <c r="P1449" s="124"/>
      <c r="Q1449" s="121" t="s">
        <v>381</v>
      </c>
      <c r="R1449" s="121"/>
    </row>
    <row r="1450" spans="1:18" x14ac:dyDescent="0.2">
      <c r="A1450" s="121">
        <v>57</v>
      </c>
      <c r="B1450" s="121">
        <v>122</v>
      </c>
      <c r="C1450" s="121" t="s">
        <v>246</v>
      </c>
      <c r="D1450" s="121">
        <v>161</v>
      </c>
      <c r="E1450" s="121" t="s">
        <v>960</v>
      </c>
      <c r="F1450" s="121" t="s">
        <v>961</v>
      </c>
      <c r="G1450" s="121">
        <v>161</v>
      </c>
      <c r="H1450" s="121">
        <v>1</v>
      </c>
      <c r="I1450" s="121" t="s">
        <v>385</v>
      </c>
      <c r="J1450" s="121">
        <v>723</v>
      </c>
      <c r="K1450" s="121" t="s">
        <v>1084</v>
      </c>
      <c r="L1450" s="121" t="s">
        <v>1084</v>
      </c>
      <c r="M1450" s="121" t="s">
        <v>393</v>
      </c>
      <c r="N1450" s="124">
        <v>894</v>
      </c>
      <c r="O1450" s="124" t="s">
        <v>380</v>
      </c>
      <c r="P1450" s="124"/>
      <c r="Q1450" s="121" t="s">
        <v>381</v>
      </c>
      <c r="R1450" s="121"/>
    </row>
    <row r="1451" spans="1:18" x14ac:dyDescent="0.2">
      <c r="A1451" s="121">
        <v>67</v>
      </c>
      <c r="B1451" s="121">
        <v>127</v>
      </c>
      <c r="C1451" s="121" t="s">
        <v>252</v>
      </c>
      <c r="D1451" s="121">
        <v>185</v>
      </c>
      <c r="E1451" s="121" t="s">
        <v>375</v>
      </c>
      <c r="F1451" s="121" t="s">
        <v>376</v>
      </c>
      <c r="G1451" s="121">
        <v>185</v>
      </c>
      <c r="H1451" s="121">
        <v>1</v>
      </c>
      <c r="I1451" s="121" t="s">
        <v>385</v>
      </c>
      <c r="J1451" s="121">
        <v>1420</v>
      </c>
      <c r="K1451" s="121" t="s">
        <v>454</v>
      </c>
      <c r="L1451" s="121" t="s">
        <v>1157</v>
      </c>
      <c r="M1451" s="121" t="s">
        <v>395</v>
      </c>
      <c r="N1451" s="124">
        <v>247</v>
      </c>
      <c r="O1451" s="124" t="s">
        <v>380</v>
      </c>
      <c r="P1451" s="124"/>
      <c r="Q1451" s="121" t="s">
        <v>391</v>
      </c>
      <c r="R1451" s="121"/>
    </row>
    <row r="1452" spans="1:18" x14ac:dyDescent="0.2">
      <c r="A1452" s="121">
        <v>57</v>
      </c>
      <c r="B1452" s="121">
        <v>122</v>
      </c>
      <c r="C1452" s="121" t="s">
        <v>246</v>
      </c>
      <c r="D1452" s="121">
        <v>162</v>
      </c>
      <c r="E1452" s="121" t="s">
        <v>1005</v>
      </c>
      <c r="F1452" s="121" t="s">
        <v>1006</v>
      </c>
      <c r="G1452" s="121">
        <v>162</v>
      </c>
      <c r="H1452" s="121">
        <v>1</v>
      </c>
      <c r="I1452" s="121" t="s">
        <v>385</v>
      </c>
      <c r="J1452" s="121">
        <v>724</v>
      </c>
      <c r="K1452" s="121" t="s">
        <v>1085</v>
      </c>
      <c r="L1452" s="121" t="s">
        <v>1085</v>
      </c>
      <c r="M1452" s="121" t="s">
        <v>393</v>
      </c>
      <c r="N1452" s="124">
        <v>894</v>
      </c>
      <c r="O1452" s="124" t="s">
        <v>380</v>
      </c>
      <c r="P1452" s="124"/>
      <c r="Q1452" s="121" t="s">
        <v>381</v>
      </c>
      <c r="R1452" s="121"/>
    </row>
    <row r="1453" spans="1:18" x14ac:dyDescent="0.2">
      <c r="A1453" s="121">
        <v>57</v>
      </c>
      <c r="B1453" s="121">
        <v>122</v>
      </c>
      <c r="C1453" s="121" t="s">
        <v>246</v>
      </c>
      <c r="D1453" s="121">
        <v>163</v>
      </c>
      <c r="E1453" s="121" t="s">
        <v>434</v>
      </c>
      <c r="F1453" s="121" t="s">
        <v>435</v>
      </c>
      <c r="G1453" s="121">
        <v>163</v>
      </c>
      <c r="H1453" s="121">
        <v>1</v>
      </c>
      <c r="I1453" s="121" t="s">
        <v>385</v>
      </c>
      <c r="J1453" s="121">
        <v>725</v>
      </c>
      <c r="K1453" s="121" t="s">
        <v>1086</v>
      </c>
      <c r="L1453" s="121" t="s">
        <v>1086</v>
      </c>
      <c r="M1453" s="121" t="s">
        <v>393</v>
      </c>
      <c r="N1453" s="124">
        <v>894</v>
      </c>
      <c r="O1453" s="124" t="s">
        <v>380</v>
      </c>
      <c r="P1453" s="124"/>
      <c r="Q1453" s="121" t="s">
        <v>381</v>
      </c>
      <c r="R1453" s="121"/>
    </row>
    <row r="1454" spans="1:18" x14ac:dyDescent="0.2">
      <c r="A1454" s="121">
        <v>67</v>
      </c>
      <c r="B1454" s="121">
        <v>127</v>
      </c>
      <c r="C1454" s="121" t="s">
        <v>252</v>
      </c>
      <c r="D1454" s="121">
        <v>187</v>
      </c>
      <c r="E1454" s="121" t="s">
        <v>456</v>
      </c>
      <c r="F1454" s="121" t="s">
        <v>457</v>
      </c>
      <c r="G1454" s="121">
        <v>1096</v>
      </c>
      <c r="H1454" s="121">
        <v>2</v>
      </c>
      <c r="I1454" s="121" t="s">
        <v>377</v>
      </c>
      <c r="J1454" s="121">
        <v>1423</v>
      </c>
      <c r="K1454" s="121">
        <v>10</v>
      </c>
      <c r="L1454" s="121">
        <v>10</v>
      </c>
      <c r="M1454" s="121" t="s">
        <v>1090</v>
      </c>
      <c r="N1454" s="124">
        <v>898</v>
      </c>
      <c r="O1454" s="124" t="s">
        <v>187</v>
      </c>
      <c r="P1454" s="124"/>
      <c r="Q1454" s="121" t="s">
        <v>187</v>
      </c>
      <c r="R1454" s="121"/>
    </row>
    <row r="1455" spans="1:18" x14ac:dyDescent="0.2">
      <c r="A1455" s="121">
        <v>57</v>
      </c>
      <c r="B1455" s="121">
        <v>122</v>
      </c>
      <c r="C1455" s="121" t="s">
        <v>246</v>
      </c>
      <c r="D1455" s="121">
        <v>1034</v>
      </c>
      <c r="E1455" s="121" t="s">
        <v>1017</v>
      </c>
      <c r="F1455" s="121" t="s">
        <v>1018</v>
      </c>
      <c r="G1455" s="121">
        <v>1073</v>
      </c>
      <c r="H1455" s="121">
        <v>1</v>
      </c>
      <c r="I1455" s="121" t="s">
        <v>385</v>
      </c>
      <c r="J1455" s="121">
        <v>1230</v>
      </c>
      <c r="K1455" s="121">
        <v>1</v>
      </c>
      <c r="L1455" s="121">
        <v>1</v>
      </c>
      <c r="M1455" s="121" t="s">
        <v>383</v>
      </c>
      <c r="N1455" s="124">
        <v>1133</v>
      </c>
      <c r="O1455" s="124" t="s">
        <v>380</v>
      </c>
      <c r="P1455" s="124"/>
      <c r="Q1455" s="121" t="s">
        <v>381</v>
      </c>
      <c r="R1455" s="121"/>
    </row>
    <row r="1456" spans="1:18" x14ac:dyDescent="0.2">
      <c r="A1456" s="121">
        <v>67</v>
      </c>
      <c r="B1456" s="121">
        <v>127</v>
      </c>
      <c r="C1456" s="121" t="s">
        <v>252</v>
      </c>
      <c r="D1456" s="121">
        <v>187</v>
      </c>
      <c r="E1456" s="121" t="s">
        <v>456</v>
      </c>
      <c r="F1456" s="121" t="s">
        <v>457</v>
      </c>
      <c r="G1456" s="121">
        <v>187</v>
      </c>
      <c r="H1456" s="121">
        <v>1</v>
      </c>
      <c r="I1456" s="121" t="s">
        <v>385</v>
      </c>
      <c r="J1456" s="121">
        <v>1425</v>
      </c>
      <c r="K1456" s="121" t="s">
        <v>440</v>
      </c>
      <c r="L1456" s="121" t="s">
        <v>440</v>
      </c>
      <c r="M1456" s="121" t="s">
        <v>441</v>
      </c>
      <c r="N1456" s="124">
        <v>917</v>
      </c>
      <c r="O1456" s="124" t="s">
        <v>442</v>
      </c>
      <c r="P1456" s="124"/>
      <c r="Q1456" s="121" t="s">
        <v>391</v>
      </c>
      <c r="R1456" s="121"/>
    </row>
    <row r="1457" spans="1:18" x14ac:dyDescent="0.2">
      <c r="A1457" s="121">
        <v>57</v>
      </c>
      <c r="B1457" s="121">
        <v>122</v>
      </c>
      <c r="C1457" s="121" t="s">
        <v>246</v>
      </c>
      <c r="D1457" s="121">
        <v>1034</v>
      </c>
      <c r="E1457" s="121" t="s">
        <v>1017</v>
      </c>
      <c r="F1457" s="121" t="s">
        <v>1018</v>
      </c>
      <c r="G1457" s="121">
        <v>1073</v>
      </c>
      <c r="H1457" s="121">
        <v>1</v>
      </c>
      <c r="I1457" s="121" t="s">
        <v>385</v>
      </c>
      <c r="J1457" s="121">
        <v>1231</v>
      </c>
      <c r="K1457" s="121">
        <v>3</v>
      </c>
      <c r="L1457" s="121">
        <v>3</v>
      </c>
      <c r="M1457" s="121" t="s">
        <v>383</v>
      </c>
      <c r="N1457" s="124">
        <v>709</v>
      </c>
      <c r="O1457" s="124" t="s">
        <v>380</v>
      </c>
      <c r="P1457" s="124"/>
      <c r="Q1457" s="121" t="s">
        <v>381</v>
      </c>
      <c r="R1457" s="121"/>
    </row>
    <row r="1458" spans="1:18" x14ac:dyDescent="0.2">
      <c r="A1458" s="121">
        <v>57</v>
      </c>
      <c r="B1458" s="121">
        <v>122</v>
      </c>
      <c r="C1458" s="121" t="s">
        <v>246</v>
      </c>
      <c r="D1458" s="121">
        <v>1034</v>
      </c>
      <c r="E1458" s="121" t="s">
        <v>1017</v>
      </c>
      <c r="F1458" s="121" t="s">
        <v>1018</v>
      </c>
      <c r="G1458" s="121">
        <v>1073</v>
      </c>
      <c r="H1458" s="121">
        <v>1</v>
      </c>
      <c r="I1458" s="121" t="s">
        <v>385</v>
      </c>
      <c r="J1458" s="121">
        <v>1233</v>
      </c>
      <c r="K1458" s="121">
        <v>5</v>
      </c>
      <c r="L1458" s="121">
        <v>5</v>
      </c>
      <c r="M1458" s="121" t="s">
        <v>379</v>
      </c>
      <c r="N1458" s="124">
        <v>833</v>
      </c>
      <c r="O1458" s="124" t="s">
        <v>380</v>
      </c>
      <c r="P1458" s="124"/>
      <c r="Q1458" s="121" t="s">
        <v>381</v>
      </c>
      <c r="R1458" s="121"/>
    </row>
    <row r="1459" spans="1:18" x14ac:dyDescent="0.2">
      <c r="A1459" s="121">
        <v>57</v>
      </c>
      <c r="B1459" s="121">
        <v>122</v>
      </c>
      <c r="C1459" s="121" t="s">
        <v>246</v>
      </c>
      <c r="D1459" s="121">
        <v>1034</v>
      </c>
      <c r="E1459" s="121" t="s">
        <v>1017</v>
      </c>
      <c r="F1459" s="121" t="s">
        <v>1018</v>
      </c>
      <c r="G1459" s="121">
        <v>1073</v>
      </c>
      <c r="H1459" s="121">
        <v>1</v>
      </c>
      <c r="I1459" s="121" t="s">
        <v>385</v>
      </c>
      <c r="J1459" s="121">
        <v>1235</v>
      </c>
      <c r="K1459" s="121">
        <v>7</v>
      </c>
      <c r="L1459" s="121">
        <v>7</v>
      </c>
      <c r="M1459" s="121" t="s">
        <v>379</v>
      </c>
      <c r="N1459" s="124">
        <v>827</v>
      </c>
      <c r="O1459" s="124" t="s">
        <v>380</v>
      </c>
      <c r="P1459" s="124"/>
      <c r="Q1459" s="121" t="s">
        <v>381</v>
      </c>
      <c r="R1459" s="121"/>
    </row>
    <row r="1460" spans="1:18" x14ac:dyDescent="0.2">
      <c r="A1460" s="121">
        <v>67</v>
      </c>
      <c r="B1460" s="121">
        <v>127</v>
      </c>
      <c r="C1460" s="121" t="s">
        <v>252</v>
      </c>
      <c r="D1460" s="121">
        <v>185</v>
      </c>
      <c r="E1460" s="121" t="s">
        <v>375</v>
      </c>
      <c r="F1460" s="121" t="s">
        <v>376</v>
      </c>
      <c r="G1460" s="121">
        <v>185</v>
      </c>
      <c r="H1460" s="121">
        <v>1</v>
      </c>
      <c r="I1460" s="121" t="s">
        <v>385</v>
      </c>
      <c r="J1460" s="121">
        <v>1430</v>
      </c>
      <c r="K1460" s="121" t="s">
        <v>500</v>
      </c>
      <c r="L1460" s="121" t="s">
        <v>500</v>
      </c>
      <c r="M1460" s="121" t="s">
        <v>389</v>
      </c>
      <c r="N1460" s="124">
        <v>1583</v>
      </c>
      <c r="O1460" s="124" t="s">
        <v>390</v>
      </c>
      <c r="P1460" s="124"/>
      <c r="Q1460" s="121" t="s">
        <v>391</v>
      </c>
      <c r="R1460" s="121"/>
    </row>
    <row r="1461" spans="1:18" x14ac:dyDescent="0.2">
      <c r="A1461" s="121">
        <v>67</v>
      </c>
      <c r="B1461" s="121">
        <v>127</v>
      </c>
      <c r="C1461" s="121" t="s">
        <v>252</v>
      </c>
      <c r="D1461" s="121">
        <v>185</v>
      </c>
      <c r="E1461" s="121" t="s">
        <v>375</v>
      </c>
      <c r="F1461" s="121" t="s">
        <v>376</v>
      </c>
      <c r="G1461" s="121">
        <v>185</v>
      </c>
      <c r="H1461" s="121">
        <v>1</v>
      </c>
      <c r="I1461" s="121" t="s">
        <v>385</v>
      </c>
      <c r="J1461" s="121">
        <v>3550</v>
      </c>
      <c r="K1461" s="121" t="s">
        <v>375</v>
      </c>
      <c r="L1461" s="121" t="s">
        <v>1158</v>
      </c>
      <c r="M1461" s="121" t="s">
        <v>393</v>
      </c>
      <c r="N1461" s="124">
        <v>337</v>
      </c>
      <c r="O1461" s="124" t="s">
        <v>380</v>
      </c>
      <c r="P1461" s="124"/>
      <c r="Q1461" s="121" t="s">
        <v>391</v>
      </c>
      <c r="R1461" s="121"/>
    </row>
    <row r="1462" spans="1:18" x14ac:dyDescent="0.2">
      <c r="A1462" s="121">
        <v>67</v>
      </c>
      <c r="B1462" s="121">
        <v>127</v>
      </c>
      <c r="C1462" s="121" t="s">
        <v>252</v>
      </c>
      <c r="D1462" s="121">
        <v>185</v>
      </c>
      <c r="E1462" s="121" t="s">
        <v>375</v>
      </c>
      <c r="F1462" s="121" t="s">
        <v>376</v>
      </c>
      <c r="G1462" s="121">
        <v>185</v>
      </c>
      <c r="H1462" s="121">
        <v>1</v>
      </c>
      <c r="I1462" s="121" t="s">
        <v>385</v>
      </c>
      <c r="J1462" s="121">
        <v>7511</v>
      </c>
      <c r="K1462" s="121" t="s">
        <v>573</v>
      </c>
      <c r="L1462" s="121" t="s">
        <v>573</v>
      </c>
      <c r="M1462" s="121" t="s">
        <v>573</v>
      </c>
      <c r="N1462" s="124">
        <v>426</v>
      </c>
      <c r="O1462" s="124" t="s">
        <v>417</v>
      </c>
      <c r="P1462" s="124"/>
      <c r="Q1462" s="121" t="s">
        <v>391</v>
      </c>
      <c r="R1462" s="121"/>
    </row>
    <row r="1463" spans="1:18" x14ac:dyDescent="0.2">
      <c r="A1463" s="121">
        <v>67</v>
      </c>
      <c r="B1463" s="121">
        <v>127</v>
      </c>
      <c r="C1463" s="121" t="s">
        <v>252</v>
      </c>
      <c r="D1463" s="121">
        <v>185</v>
      </c>
      <c r="E1463" s="121" t="s">
        <v>375</v>
      </c>
      <c r="F1463" s="121" t="s">
        <v>376</v>
      </c>
      <c r="G1463" s="121">
        <v>185</v>
      </c>
      <c r="H1463" s="121">
        <v>1</v>
      </c>
      <c r="I1463" s="121" t="s">
        <v>385</v>
      </c>
      <c r="J1463" s="121">
        <v>7512</v>
      </c>
      <c r="K1463" s="121" t="s">
        <v>456</v>
      </c>
      <c r="L1463" s="121" t="s">
        <v>1159</v>
      </c>
      <c r="M1463" s="121" t="s">
        <v>410</v>
      </c>
      <c r="N1463" s="124">
        <v>112</v>
      </c>
      <c r="O1463" s="124" t="s">
        <v>411</v>
      </c>
      <c r="P1463" s="124"/>
      <c r="Q1463" s="121" t="s">
        <v>391</v>
      </c>
      <c r="R1463" s="121"/>
    </row>
    <row r="1464" spans="1:18" x14ac:dyDescent="0.2">
      <c r="A1464" s="121">
        <v>57</v>
      </c>
      <c r="B1464" s="121">
        <v>122</v>
      </c>
      <c r="C1464" s="121" t="s">
        <v>246</v>
      </c>
      <c r="D1464" s="121">
        <v>1034</v>
      </c>
      <c r="E1464" s="121" t="s">
        <v>1017</v>
      </c>
      <c r="F1464" s="121" t="s">
        <v>1018</v>
      </c>
      <c r="G1464" s="121">
        <v>1073</v>
      </c>
      <c r="H1464" s="121">
        <v>1</v>
      </c>
      <c r="I1464" s="121" t="s">
        <v>385</v>
      </c>
      <c r="J1464" s="121">
        <v>1237</v>
      </c>
      <c r="K1464" s="121">
        <v>9</v>
      </c>
      <c r="L1464" s="121">
        <v>9</v>
      </c>
      <c r="M1464" s="121" t="s">
        <v>379</v>
      </c>
      <c r="N1464" s="124">
        <v>791</v>
      </c>
      <c r="O1464" s="124" t="s">
        <v>380</v>
      </c>
      <c r="P1464" s="124"/>
      <c r="Q1464" s="121" t="s">
        <v>381</v>
      </c>
      <c r="R1464" s="121"/>
    </row>
    <row r="1465" spans="1:18" x14ac:dyDescent="0.2">
      <c r="A1465" s="121">
        <v>57</v>
      </c>
      <c r="B1465" s="121">
        <v>122</v>
      </c>
      <c r="C1465" s="121" t="s">
        <v>246</v>
      </c>
      <c r="D1465" s="121">
        <v>1034</v>
      </c>
      <c r="E1465" s="121" t="s">
        <v>1017</v>
      </c>
      <c r="F1465" s="121" t="s">
        <v>1018</v>
      </c>
      <c r="G1465" s="121">
        <v>1073</v>
      </c>
      <c r="H1465" s="121">
        <v>1</v>
      </c>
      <c r="I1465" s="121" t="s">
        <v>385</v>
      </c>
      <c r="J1465" s="121">
        <v>1327</v>
      </c>
      <c r="K1465" s="121">
        <v>2</v>
      </c>
      <c r="L1465" s="121">
        <v>2</v>
      </c>
      <c r="M1465" s="121" t="s">
        <v>393</v>
      </c>
      <c r="N1465" s="124">
        <v>795</v>
      </c>
      <c r="O1465" s="124" t="s">
        <v>380</v>
      </c>
      <c r="P1465" s="124"/>
      <c r="Q1465" s="121" t="s">
        <v>381</v>
      </c>
      <c r="R1465" s="121"/>
    </row>
    <row r="1466" spans="1:18" x14ac:dyDescent="0.2">
      <c r="A1466" s="121">
        <v>57</v>
      </c>
      <c r="B1466" s="121">
        <v>122</v>
      </c>
      <c r="C1466" s="121" t="s">
        <v>246</v>
      </c>
      <c r="D1466" s="121">
        <v>1034</v>
      </c>
      <c r="E1466" s="121" t="s">
        <v>1017</v>
      </c>
      <c r="F1466" s="121" t="s">
        <v>1018</v>
      </c>
      <c r="G1466" s="121">
        <v>1073</v>
      </c>
      <c r="H1466" s="121">
        <v>1</v>
      </c>
      <c r="I1466" s="121" t="s">
        <v>385</v>
      </c>
      <c r="J1466" s="121">
        <v>1330</v>
      </c>
      <c r="K1466" s="121">
        <v>4</v>
      </c>
      <c r="L1466" s="121">
        <v>4</v>
      </c>
      <c r="M1466" s="121" t="s">
        <v>536</v>
      </c>
      <c r="N1466" s="124">
        <v>847</v>
      </c>
      <c r="O1466" s="124" t="s">
        <v>380</v>
      </c>
      <c r="P1466" s="124"/>
      <c r="Q1466" s="121" t="s">
        <v>381</v>
      </c>
      <c r="R1466" s="121"/>
    </row>
    <row r="1467" spans="1:18" x14ac:dyDescent="0.2">
      <c r="A1467" s="121">
        <v>68</v>
      </c>
      <c r="B1467" s="121">
        <v>170</v>
      </c>
      <c r="C1467" s="121" t="s">
        <v>284</v>
      </c>
      <c r="D1467" s="121">
        <v>514</v>
      </c>
      <c r="E1467" s="121" t="s">
        <v>456</v>
      </c>
      <c r="F1467" s="121" t="s">
        <v>457</v>
      </c>
      <c r="G1467" s="121">
        <v>514</v>
      </c>
      <c r="H1467" s="121">
        <v>1</v>
      </c>
      <c r="I1467" s="121" t="s">
        <v>385</v>
      </c>
      <c r="J1467" s="121">
        <v>74</v>
      </c>
      <c r="K1467" s="121" t="s">
        <v>1007</v>
      </c>
      <c r="L1467" s="121" t="s">
        <v>1007</v>
      </c>
      <c r="M1467" s="121" t="s">
        <v>537</v>
      </c>
      <c r="N1467" s="124">
        <v>2722</v>
      </c>
      <c r="O1467" s="124" t="s">
        <v>417</v>
      </c>
      <c r="P1467" s="124"/>
      <c r="Q1467" s="121" t="s">
        <v>391</v>
      </c>
      <c r="R1467" s="121"/>
    </row>
    <row r="1468" spans="1:18" x14ac:dyDescent="0.2">
      <c r="A1468" s="121">
        <v>57</v>
      </c>
      <c r="B1468" s="121">
        <v>122</v>
      </c>
      <c r="C1468" s="121" t="s">
        <v>246</v>
      </c>
      <c r="D1468" s="121">
        <v>1034</v>
      </c>
      <c r="E1468" s="121" t="s">
        <v>1017</v>
      </c>
      <c r="F1468" s="121" t="s">
        <v>1018</v>
      </c>
      <c r="G1468" s="121">
        <v>1073</v>
      </c>
      <c r="H1468" s="121">
        <v>1</v>
      </c>
      <c r="I1468" s="121" t="s">
        <v>385</v>
      </c>
      <c r="J1468" s="121">
        <v>1332</v>
      </c>
      <c r="K1468" s="121">
        <v>6</v>
      </c>
      <c r="L1468" s="121">
        <v>6</v>
      </c>
      <c r="M1468" s="121" t="s">
        <v>536</v>
      </c>
      <c r="N1468" s="124">
        <v>845</v>
      </c>
      <c r="O1468" s="124" t="s">
        <v>380</v>
      </c>
      <c r="P1468" s="124"/>
      <c r="Q1468" s="121" t="s">
        <v>381</v>
      </c>
      <c r="R1468" s="121"/>
    </row>
    <row r="1469" spans="1:18" x14ac:dyDescent="0.2">
      <c r="A1469" s="121">
        <v>57</v>
      </c>
      <c r="B1469" s="121">
        <v>122</v>
      </c>
      <c r="C1469" s="121" t="s">
        <v>246</v>
      </c>
      <c r="D1469" s="121">
        <v>1034</v>
      </c>
      <c r="E1469" s="121" t="s">
        <v>1017</v>
      </c>
      <c r="F1469" s="121" t="s">
        <v>1018</v>
      </c>
      <c r="G1469" s="121">
        <v>1073</v>
      </c>
      <c r="H1469" s="121">
        <v>1</v>
      </c>
      <c r="I1469" s="121" t="s">
        <v>385</v>
      </c>
      <c r="J1469" s="121">
        <v>1334</v>
      </c>
      <c r="K1469" s="121">
        <v>8</v>
      </c>
      <c r="L1469" s="121">
        <v>8</v>
      </c>
      <c r="M1469" s="121" t="s">
        <v>379</v>
      </c>
      <c r="N1469" s="124">
        <v>845</v>
      </c>
      <c r="O1469" s="124" t="s">
        <v>380</v>
      </c>
      <c r="P1469" s="124"/>
      <c r="Q1469" s="121" t="s">
        <v>381</v>
      </c>
      <c r="R1469" s="121"/>
    </row>
    <row r="1470" spans="1:18" x14ac:dyDescent="0.2">
      <c r="A1470" s="121">
        <v>68</v>
      </c>
      <c r="B1470" s="121">
        <v>170</v>
      </c>
      <c r="C1470" s="121" t="s">
        <v>284</v>
      </c>
      <c r="D1470" s="121">
        <v>518</v>
      </c>
      <c r="E1470" s="121" t="s">
        <v>1162</v>
      </c>
      <c r="F1470" s="121" t="s">
        <v>1163</v>
      </c>
      <c r="G1470" s="121">
        <v>518</v>
      </c>
      <c r="H1470" s="121">
        <v>1</v>
      </c>
      <c r="I1470" s="121" t="s">
        <v>385</v>
      </c>
      <c r="J1470" s="121">
        <v>100</v>
      </c>
      <c r="K1470" s="121" t="s">
        <v>1164</v>
      </c>
      <c r="L1470" s="121" t="s">
        <v>1165</v>
      </c>
      <c r="M1470" s="121" t="s">
        <v>379</v>
      </c>
      <c r="N1470" s="124">
        <v>567</v>
      </c>
      <c r="O1470" s="124" t="s">
        <v>380</v>
      </c>
      <c r="P1470" s="124"/>
      <c r="Q1470" s="121" t="s">
        <v>391</v>
      </c>
      <c r="R1470" s="121"/>
    </row>
    <row r="1471" spans="1:18" x14ac:dyDescent="0.2">
      <c r="A1471" s="121">
        <v>68</v>
      </c>
      <c r="B1471" s="121">
        <v>170</v>
      </c>
      <c r="C1471" s="121" t="s">
        <v>284</v>
      </c>
      <c r="D1471" s="121">
        <v>515</v>
      </c>
      <c r="E1471" s="121" t="s">
        <v>459</v>
      </c>
      <c r="F1471" s="121" t="s">
        <v>460</v>
      </c>
      <c r="G1471" s="121">
        <v>512</v>
      </c>
      <c r="H1471" s="121">
        <v>1</v>
      </c>
      <c r="I1471" s="121" t="s">
        <v>385</v>
      </c>
      <c r="J1471" s="121">
        <v>2912</v>
      </c>
      <c r="K1471" s="121" t="s">
        <v>440</v>
      </c>
      <c r="L1471" s="121" t="s">
        <v>440</v>
      </c>
      <c r="M1471" s="121" t="s">
        <v>441</v>
      </c>
      <c r="N1471" s="124">
        <v>1011</v>
      </c>
      <c r="O1471" s="124" t="s">
        <v>442</v>
      </c>
      <c r="P1471" s="124"/>
      <c r="Q1471" s="121" t="s">
        <v>391</v>
      </c>
      <c r="R1471" s="121"/>
    </row>
    <row r="1472" spans="1:18" x14ac:dyDescent="0.2">
      <c r="A1472" s="121">
        <v>209</v>
      </c>
      <c r="B1472" s="121">
        <v>825</v>
      </c>
      <c r="C1472" s="121" t="s">
        <v>2065</v>
      </c>
      <c r="D1472" s="121">
        <v>1152</v>
      </c>
      <c r="E1472" s="121" t="s">
        <v>375</v>
      </c>
      <c r="F1472" s="121" t="s">
        <v>376</v>
      </c>
      <c r="G1472" s="121">
        <v>1360</v>
      </c>
      <c r="H1472" s="121">
        <v>1</v>
      </c>
      <c r="I1472" s="121" t="s">
        <v>385</v>
      </c>
      <c r="J1472" s="121">
        <v>3745</v>
      </c>
      <c r="K1472" s="121">
        <v>1</v>
      </c>
      <c r="L1472" s="121" t="s">
        <v>1259</v>
      </c>
      <c r="M1472" s="121" t="s">
        <v>438</v>
      </c>
      <c r="N1472" s="124">
        <v>786</v>
      </c>
      <c r="O1472" s="124" t="s">
        <v>380</v>
      </c>
      <c r="P1472" s="124" t="s">
        <v>725</v>
      </c>
      <c r="Q1472" s="121" t="s">
        <v>381</v>
      </c>
      <c r="R1472" s="121"/>
    </row>
    <row r="1473" spans="1:18" x14ac:dyDescent="0.2">
      <c r="A1473" s="121">
        <v>209</v>
      </c>
      <c r="B1473" s="121">
        <v>825</v>
      </c>
      <c r="C1473" s="121" t="s">
        <v>2065</v>
      </c>
      <c r="D1473" s="121">
        <v>1152</v>
      </c>
      <c r="E1473" s="121" t="s">
        <v>375</v>
      </c>
      <c r="F1473" s="121" t="s">
        <v>376</v>
      </c>
      <c r="G1473" s="121">
        <v>1360</v>
      </c>
      <c r="H1473" s="121">
        <v>1</v>
      </c>
      <c r="I1473" s="121" t="s">
        <v>385</v>
      </c>
      <c r="J1473" s="121">
        <v>3746</v>
      </c>
      <c r="K1473" s="121">
        <v>2</v>
      </c>
      <c r="L1473" s="121" t="s">
        <v>1260</v>
      </c>
      <c r="M1473" s="121" t="s">
        <v>438</v>
      </c>
      <c r="N1473" s="124">
        <v>983</v>
      </c>
      <c r="O1473" s="124" t="s">
        <v>380</v>
      </c>
      <c r="P1473" s="124" t="s">
        <v>725</v>
      </c>
      <c r="Q1473" s="121" t="s">
        <v>381</v>
      </c>
      <c r="R1473" s="121"/>
    </row>
    <row r="1474" spans="1:18" x14ac:dyDescent="0.2">
      <c r="A1474" s="121">
        <v>209</v>
      </c>
      <c r="B1474" s="121">
        <v>825</v>
      </c>
      <c r="C1474" s="121" t="s">
        <v>2065</v>
      </c>
      <c r="D1474" s="121">
        <v>1152</v>
      </c>
      <c r="E1474" s="121" t="s">
        <v>375</v>
      </c>
      <c r="F1474" s="121" t="s">
        <v>376</v>
      </c>
      <c r="G1474" s="121">
        <v>1360</v>
      </c>
      <c r="H1474" s="121">
        <v>1</v>
      </c>
      <c r="I1474" s="121" t="s">
        <v>385</v>
      </c>
      <c r="J1474" s="121">
        <v>3747</v>
      </c>
      <c r="K1474" s="121">
        <v>3</v>
      </c>
      <c r="L1474" s="121" t="s">
        <v>1261</v>
      </c>
      <c r="M1474" s="121" t="s">
        <v>438</v>
      </c>
      <c r="N1474" s="124">
        <v>1306</v>
      </c>
      <c r="O1474" s="124" t="s">
        <v>380</v>
      </c>
      <c r="P1474" s="124" t="s">
        <v>725</v>
      </c>
      <c r="Q1474" s="121" t="s">
        <v>381</v>
      </c>
      <c r="R1474" s="121"/>
    </row>
    <row r="1475" spans="1:18" x14ac:dyDescent="0.2">
      <c r="A1475" s="121">
        <v>209</v>
      </c>
      <c r="B1475" s="121">
        <v>825</v>
      </c>
      <c r="C1475" s="121" t="s">
        <v>2065</v>
      </c>
      <c r="D1475" s="121">
        <v>1152</v>
      </c>
      <c r="E1475" s="121" t="s">
        <v>375</v>
      </c>
      <c r="F1475" s="121" t="s">
        <v>376</v>
      </c>
      <c r="G1475" s="121">
        <v>1360</v>
      </c>
      <c r="H1475" s="121">
        <v>1</v>
      </c>
      <c r="I1475" s="121" t="s">
        <v>385</v>
      </c>
      <c r="J1475" s="121">
        <v>3748</v>
      </c>
      <c r="K1475" s="121">
        <v>4</v>
      </c>
      <c r="L1475" s="121" t="s">
        <v>1262</v>
      </c>
      <c r="M1475" s="121" t="s">
        <v>438</v>
      </c>
      <c r="N1475" s="124">
        <v>1005</v>
      </c>
      <c r="O1475" s="124" t="s">
        <v>380</v>
      </c>
      <c r="P1475" s="124" t="s">
        <v>725</v>
      </c>
      <c r="Q1475" s="121" t="s">
        <v>381</v>
      </c>
      <c r="R1475" s="121"/>
    </row>
    <row r="1476" spans="1:18" x14ac:dyDescent="0.2">
      <c r="A1476" s="121">
        <v>59</v>
      </c>
      <c r="B1476" s="121">
        <v>207</v>
      </c>
      <c r="C1476" s="121" t="s">
        <v>317</v>
      </c>
      <c r="D1476" s="121">
        <v>620</v>
      </c>
      <c r="E1476" s="121" t="s">
        <v>375</v>
      </c>
      <c r="F1476" s="121" t="s">
        <v>376</v>
      </c>
      <c r="G1476" s="121">
        <v>620</v>
      </c>
      <c r="H1476" s="121">
        <v>1</v>
      </c>
      <c r="I1476" s="121" t="s">
        <v>385</v>
      </c>
      <c r="J1476" s="121">
        <v>912</v>
      </c>
      <c r="K1476" s="121" t="s">
        <v>1088</v>
      </c>
      <c r="L1476" s="121" t="s">
        <v>1088</v>
      </c>
      <c r="M1476" s="121" t="s">
        <v>502</v>
      </c>
      <c r="N1476" s="124">
        <v>1366</v>
      </c>
      <c r="O1476" s="124" t="s">
        <v>187</v>
      </c>
      <c r="P1476" s="124"/>
      <c r="Q1476" s="121" t="s">
        <v>381</v>
      </c>
      <c r="R1476" s="121"/>
    </row>
    <row r="1477" spans="1:18" x14ac:dyDescent="0.2">
      <c r="A1477" s="121">
        <v>59</v>
      </c>
      <c r="B1477" s="121">
        <v>207</v>
      </c>
      <c r="C1477" s="121" t="s">
        <v>317</v>
      </c>
      <c r="D1477" s="121">
        <v>620</v>
      </c>
      <c r="E1477" s="121" t="s">
        <v>375</v>
      </c>
      <c r="F1477" s="121" t="s">
        <v>376</v>
      </c>
      <c r="G1477" s="121">
        <v>620</v>
      </c>
      <c r="H1477" s="121">
        <v>1</v>
      </c>
      <c r="I1477" s="121" t="s">
        <v>385</v>
      </c>
      <c r="J1477" s="121">
        <v>917</v>
      </c>
      <c r="K1477" s="121" t="s">
        <v>1093</v>
      </c>
      <c r="L1477" s="121" t="s">
        <v>1093</v>
      </c>
      <c r="M1477" s="121" t="s">
        <v>502</v>
      </c>
      <c r="N1477" s="124">
        <v>863</v>
      </c>
      <c r="O1477" s="124" t="s">
        <v>380</v>
      </c>
      <c r="P1477" s="124"/>
      <c r="Q1477" s="121" t="s">
        <v>381</v>
      </c>
      <c r="R1477" s="121"/>
    </row>
    <row r="1478" spans="1:18" x14ac:dyDescent="0.2">
      <c r="A1478" s="121">
        <v>59</v>
      </c>
      <c r="B1478" s="121">
        <v>207</v>
      </c>
      <c r="C1478" s="121" t="s">
        <v>317</v>
      </c>
      <c r="D1478" s="121">
        <v>622</v>
      </c>
      <c r="E1478" s="121" t="s">
        <v>456</v>
      </c>
      <c r="F1478" s="121" t="s">
        <v>457</v>
      </c>
      <c r="G1478" s="121">
        <v>622</v>
      </c>
      <c r="H1478" s="121">
        <v>1</v>
      </c>
      <c r="I1478" s="121" t="s">
        <v>385</v>
      </c>
      <c r="J1478" s="121">
        <v>921</v>
      </c>
      <c r="K1478" s="121" t="s">
        <v>1094</v>
      </c>
      <c r="L1478" s="121" t="s">
        <v>1094</v>
      </c>
      <c r="M1478" s="121" t="s">
        <v>502</v>
      </c>
      <c r="N1478" s="124">
        <v>1157</v>
      </c>
      <c r="O1478" s="124" t="s">
        <v>380</v>
      </c>
      <c r="P1478" s="124"/>
      <c r="Q1478" s="121" t="s">
        <v>381</v>
      </c>
      <c r="R1478" s="121"/>
    </row>
    <row r="1479" spans="1:18" x14ac:dyDescent="0.2">
      <c r="A1479" s="121">
        <v>59</v>
      </c>
      <c r="B1479" s="121">
        <v>207</v>
      </c>
      <c r="C1479" s="121" t="s">
        <v>317</v>
      </c>
      <c r="D1479" s="121">
        <v>625</v>
      </c>
      <c r="E1479" s="121" t="s">
        <v>525</v>
      </c>
      <c r="F1479" s="121" t="s">
        <v>948</v>
      </c>
      <c r="G1479" s="121">
        <v>625</v>
      </c>
      <c r="H1479" s="121">
        <v>1</v>
      </c>
      <c r="I1479" s="121" t="s">
        <v>385</v>
      </c>
      <c r="J1479" s="121">
        <v>929</v>
      </c>
      <c r="K1479" s="121" t="s">
        <v>1097</v>
      </c>
      <c r="L1479" s="121" t="s">
        <v>1097</v>
      </c>
      <c r="M1479" s="121" t="s">
        <v>502</v>
      </c>
      <c r="N1479" s="124">
        <v>716</v>
      </c>
      <c r="O1479" s="124" t="s">
        <v>380</v>
      </c>
      <c r="P1479" s="124"/>
      <c r="Q1479" s="121" t="s">
        <v>381</v>
      </c>
      <c r="R1479" s="121"/>
    </row>
    <row r="1480" spans="1:18" x14ac:dyDescent="0.2">
      <c r="A1480" s="121">
        <v>59</v>
      </c>
      <c r="B1480" s="121">
        <v>207</v>
      </c>
      <c r="C1480" s="121" t="s">
        <v>317</v>
      </c>
      <c r="D1480" s="121">
        <v>625</v>
      </c>
      <c r="E1480" s="121" t="s">
        <v>525</v>
      </c>
      <c r="F1480" s="121" t="s">
        <v>948</v>
      </c>
      <c r="G1480" s="121">
        <v>625</v>
      </c>
      <c r="H1480" s="121">
        <v>1</v>
      </c>
      <c r="I1480" s="121" t="s">
        <v>385</v>
      </c>
      <c r="J1480" s="121">
        <v>930</v>
      </c>
      <c r="K1480" s="121" t="s">
        <v>1098</v>
      </c>
      <c r="L1480" s="121" t="s">
        <v>1098</v>
      </c>
      <c r="M1480" s="121" t="s">
        <v>502</v>
      </c>
      <c r="N1480" s="124">
        <v>822</v>
      </c>
      <c r="O1480" s="124" t="s">
        <v>380</v>
      </c>
      <c r="P1480" s="124"/>
      <c r="Q1480" s="121" t="s">
        <v>381</v>
      </c>
      <c r="R1480" s="121"/>
    </row>
    <row r="1481" spans="1:18" x14ac:dyDescent="0.2">
      <c r="A1481" s="121">
        <v>59</v>
      </c>
      <c r="B1481" s="121">
        <v>207</v>
      </c>
      <c r="C1481" s="121" t="s">
        <v>317</v>
      </c>
      <c r="D1481" s="121">
        <v>625</v>
      </c>
      <c r="E1481" s="121" t="s">
        <v>525</v>
      </c>
      <c r="F1481" s="121" t="s">
        <v>948</v>
      </c>
      <c r="G1481" s="121">
        <v>625</v>
      </c>
      <c r="H1481" s="121">
        <v>1</v>
      </c>
      <c r="I1481" s="121" t="s">
        <v>385</v>
      </c>
      <c r="J1481" s="121">
        <v>932</v>
      </c>
      <c r="K1481" s="121" t="s">
        <v>1100</v>
      </c>
      <c r="L1481" s="121" t="s">
        <v>1100</v>
      </c>
      <c r="M1481" s="121" t="s">
        <v>536</v>
      </c>
      <c r="N1481" s="124">
        <v>888</v>
      </c>
      <c r="O1481" s="124" t="s">
        <v>380</v>
      </c>
      <c r="P1481" s="124"/>
      <c r="Q1481" s="121" t="s">
        <v>381</v>
      </c>
      <c r="R1481" s="121"/>
    </row>
    <row r="1482" spans="1:18" x14ac:dyDescent="0.2">
      <c r="A1482" s="121">
        <v>68</v>
      </c>
      <c r="B1482" s="121">
        <v>170</v>
      </c>
      <c r="C1482" s="121" t="s">
        <v>284</v>
      </c>
      <c r="D1482" s="121">
        <v>515</v>
      </c>
      <c r="E1482" s="121" t="s">
        <v>459</v>
      </c>
      <c r="F1482" s="121" t="s">
        <v>460</v>
      </c>
      <c r="G1482" s="121">
        <v>1256</v>
      </c>
      <c r="H1482" s="121">
        <v>2</v>
      </c>
      <c r="I1482" s="121" t="s">
        <v>377</v>
      </c>
      <c r="J1482" s="121">
        <v>2929</v>
      </c>
      <c r="K1482" s="121" t="s">
        <v>1172</v>
      </c>
      <c r="L1482" s="121" t="s">
        <v>1172</v>
      </c>
      <c r="M1482" s="121" t="s">
        <v>410</v>
      </c>
      <c r="N1482" s="124">
        <v>595</v>
      </c>
      <c r="O1482" s="124" t="s">
        <v>411</v>
      </c>
      <c r="P1482" s="124"/>
      <c r="Q1482" s="121" t="s">
        <v>391</v>
      </c>
      <c r="R1482" s="121"/>
    </row>
    <row r="1483" spans="1:18" x14ac:dyDescent="0.2">
      <c r="A1483" s="121">
        <v>59</v>
      </c>
      <c r="B1483" s="121">
        <v>207</v>
      </c>
      <c r="C1483" s="121" t="s">
        <v>317</v>
      </c>
      <c r="D1483" s="121">
        <v>625</v>
      </c>
      <c r="E1483" s="121" t="s">
        <v>525</v>
      </c>
      <c r="F1483" s="121" t="s">
        <v>948</v>
      </c>
      <c r="G1483" s="121">
        <v>1021</v>
      </c>
      <c r="H1483" s="121">
        <v>2</v>
      </c>
      <c r="I1483" s="121" t="s">
        <v>755</v>
      </c>
      <c r="J1483" s="121">
        <v>933</v>
      </c>
      <c r="K1483" s="121" t="s">
        <v>1101</v>
      </c>
      <c r="L1483" s="121" t="s">
        <v>1101</v>
      </c>
      <c r="M1483" s="121" t="s">
        <v>502</v>
      </c>
      <c r="N1483" s="124">
        <v>777</v>
      </c>
      <c r="O1483" s="124" t="s">
        <v>380</v>
      </c>
      <c r="P1483" s="124"/>
      <c r="Q1483" s="121" t="s">
        <v>381</v>
      </c>
      <c r="R1483" s="121"/>
    </row>
    <row r="1484" spans="1:18" x14ac:dyDescent="0.2">
      <c r="A1484" s="121">
        <v>59</v>
      </c>
      <c r="B1484" s="121">
        <v>207</v>
      </c>
      <c r="C1484" s="121" t="s">
        <v>317</v>
      </c>
      <c r="D1484" s="121">
        <v>625</v>
      </c>
      <c r="E1484" s="121" t="s">
        <v>525</v>
      </c>
      <c r="F1484" s="121" t="s">
        <v>948</v>
      </c>
      <c r="G1484" s="121">
        <v>1021</v>
      </c>
      <c r="H1484" s="121">
        <v>2</v>
      </c>
      <c r="I1484" s="121" t="s">
        <v>755</v>
      </c>
      <c r="J1484" s="121">
        <v>934</v>
      </c>
      <c r="K1484" s="121" t="s">
        <v>1102</v>
      </c>
      <c r="L1484" s="121" t="s">
        <v>1102</v>
      </c>
      <c r="M1484" s="121" t="s">
        <v>502</v>
      </c>
      <c r="N1484" s="124">
        <v>709</v>
      </c>
      <c r="O1484" s="124" t="s">
        <v>380</v>
      </c>
      <c r="P1484" s="124"/>
      <c r="Q1484" s="121" t="s">
        <v>381</v>
      </c>
      <c r="R1484" s="121"/>
    </row>
    <row r="1485" spans="1:18" x14ac:dyDescent="0.2">
      <c r="A1485" s="121">
        <v>59</v>
      </c>
      <c r="B1485" s="121">
        <v>207</v>
      </c>
      <c r="C1485" s="121" t="s">
        <v>317</v>
      </c>
      <c r="D1485" s="121">
        <v>625</v>
      </c>
      <c r="E1485" s="121" t="s">
        <v>525</v>
      </c>
      <c r="F1485" s="121" t="s">
        <v>948</v>
      </c>
      <c r="G1485" s="121">
        <v>1021</v>
      </c>
      <c r="H1485" s="121">
        <v>2</v>
      </c>
      <c r="I1485" s="121" t="s">
        <v>755</v>
      </c>
      <c r="J1485" s="121">
        <v>935</v>
      </c>
      <c r="K1485" s="121" t="s">
        <v>1103</v>
      </c>
      <c r="L1485" s="121" t="s">
        <v>1103</v>
      </c>
      <c r="M1485" s="121" t="s">
        <v>502</v>
      </c>
      <c r="N1485" s="124">
        <v>786</v>
      </c>
      <c r="O1485" s="124" t="s">
        <v>380</v>
      </c>
      <c r="P1485" s="124"/>
      <c r="Q1485" s="121" t="s">
        <v>381</v>
      </c>
      <c r="R1485" s="121"/>
    </row>
    <row r="1486" spans="1:18" x14ac:dyDescent="0.2">
      <c r="A1486" s="121">
        <v>59</v>
      </c>
      <c r="B1486" s="121">
        <v>207</v>
      </c>
      <c r="C1486" s="121" t="s">
        <v>317</v>
      </c>
      <c r="D1486" s="121">
        <v>625</v>
      </c>
      <c r="E1486" s="121" t="s">
        <v>525</v>
      </c>
      <c r="F1486" s="121" t="s">
        <v>948</v>
      </c>
      <c r="G1486" s="121">
        <v>1021</v>
      </c>
      <c r="H1486" s="121">
        <v>2</v>
      </c>
      <c r="I1486" s="121" t="s">
        <v>755</v>
      </c>
      <c r="J1486" s="121">
        <v>942</v>
      </c>
      <c r="K1486" s="121" t="s">
        <v>1106</v>
      </c>
      <c r="L1486" s="121" t="s">
        <v>1106</v>
      </c>
      <c r="M1486" s="121" t="s">
        <v>502</v>
      </c>
      <c r="N1486" s="124">
        <v>680</v>
      </c>
      <c r="O1486" s="124" t="s">
        <v>380</v>
      </c>
      <c r="P1486" s="124"/>
      <c r="Q1486" s="121" t="s">
        <v>381</v>
      </c>
      <c r="R1486" s="121"/>
    </row>
    <row r="1487" spans="1:18" x14ac:dyDescent="0.2">
      <c r="A1487" s="121">
        <v>59</v>
      </c>
      <c r="B1487" s="121">
        <v>207</v>
      </c>
      <c r="C1487" s="121" t="s">
        <v>317</v>
      </c>
      <c r="D1487" s="121">
        <v>626</v>
      </c>
      <c r="E1487" s="121" t="s">
        <v>473</v>
      </c>
      <c r="F1487" s="121" t="s">
        <v>474</v>
      </c>
      <c r="G1487" s="121">
        <v>626</v>
      </c>
      <c r="H1487" s="121">
        <v>1</v>
      </c>
      <c r="I1487" s="121" t="s">
        <v>385</v>
      </c>
      <c r="J1487" s="121">
        <v>946</v>
      </c>
      <c r="K1487" s="121" t="s">
        <v>642</v>
      </c>
      <c r="L1487" s="121" t="s">
        <v>642</v>
      </c>
      <c r="M1487" s="121" t="s">
        <v>502</v>
      </c>
      <c r="N1487" s="124">
        <v>800</v>
      </c>
      <c r="O1487" s="124" t="s">
        <v>380</v>
      </c>
      <c r="P1487" s="124"/>
      <c r="Q1487" s="121" t="s">
        <v>381</v>
      </c>
      <c r="R1487" s="121"/>
    </row>
    <row r="1488" spans="1:18" x14ac:dyDescent="0.2">
      <c r="A1488" s="121">
        <v>59</v>
      </c>
      <c r="B1488" s="121">
        <v>207</v>
      </c>
      <c r="C1488" s="121" t="s">
        <v>317</v>
      </c>
      <c r="D1488" s="121">
        <v>627</v>
      </c>
      <c r="E1488" s="121" t="s">
        <v>476</v>
      </c>
      <c r="F1488" s="121" t="s">
        <v>477</v>
      </c>
      <c r="G1488" s="121">
        <v>627</v>
      </c>
      <c r="H1488" s="121">
        <v>1</v>
      </c>
      <c r="I1488" s="121" t="s">
        <v>385</v>
      </c>
      <c r="J1488" s="121">
        <v>947</v>
      </c>
      <c r="K1488" s="121" t="s">
        <v>478</v>
      </c>
      <c r="L1488" s="121" t="s">
        <v>478</v>
      </c>
      <c r="M1488" s="121" t="s">
        <v>502</v>
      </c>
      <c r="N1488" s="124">
        <v>800</v>
      </c>
      <c r="O1488" s="124" t="s">
        <v>380</v>
      </c>
      <c r="P1488" s="124"/>
      <c r="Q1488" s="121" t="s">
        <v>381</v>
      </c>
      <c r="R1488" s="121"/>
    </row>
    <row r="1489" spans="1:18" x14ac:dyDescent="0.2">
      <c r="A1489" s="121">
        <v>69</v>
      </c>
      <c r="B1489" s="121">
        <v>136</v>
      </c>
      <c r="C1489" s="121" t="s">
        <v>258</v>
      </c>
      <c r="D1489" s="121">
        <v>251</v>
      </c>
      <c r="E1489" s="121" t="s">
        <v>375</v>
      </c>
      <c r="F1489" s="121" t="s">
        <v>376</v>
      </c>
      <c r="G1489" s="121">
        <v>251</v>
      </c>
      <c r="H1489" s="121">
        <v>1</v>
      </c>
      <c r="I1489" s="121" t="s">
        <v>385</v>
      </c>
      <c r="J1489" s="121">
        <v>2033</v>
      </c>
      <c r="K1489" s="121" t="s">
        <v>500</v>
      </c>
      <c r="L1489" s="121" t="s">
        <v>500</v>
      </c>
      <c r="M1489" s="121" t="s">
        <v>389</v>
      </c>
      <c r="N1489" s="124">
        <v>2393</v>
      </c>
      <c r="O1489" s="124" t="s">
        <v>390</v>
      </c>
      <c r="P1489" s="124"/>
      <c r="Q1489" s="121" t="s">
        <v>391</v>
      </c>
      <c r="R1489" s="121"/>
    </row>
    <row r="1490" spans="1:18" x14ac:dyDescent="0.2">
      <c r="A1490" s="121">
        <v>69</v>
      </c>
      <c r="B1490" s="121">
        <v>136</v>
      </c>
      <c r="C1490" s="121" t="s">
        <v>258</v>
      </c>
      <c r="D1490" s="121">
        <v>252</v>
      </c>
      <c r="E1490" s="121" t="s">
        <v>454</v>
      </c>
      <c r="F1490" s="121" t="s">
        <v>455</v>
      </c>
      <c r="G1490" s="121">
        <v>1118</v>
      </c>
      <c r="H1490" s="121">
        <v>2</v>
      </c>
      <c r="I1490" s="121" t="s">
        <v>445</v>
      </c>
      <c r="J1490" s="121">
        <v>2034</v>
      </c>
      <c r="K1490" s="121" t="s">
        <v>440</v>
      </c>
      <c r="L1490" s="121" t="s">
        <v>440</v>
      </c>
      <c r="M1490" s="121" t="s">
        <v>441</v>
      </c>
      <c r="N1490" s="124">
        <v>803</v>
      </c>
      <c r="O1490" s="124" t="s">
        <v>442</v>
      </c>
      <c r="P1490" s="124"/>
      <c r="Q1490" s="121" t="s">
        <v>391</v>
      </c>
      <c r="R1490" s="121"/>
    </row>
    <row r="1491" spans="1:18" x14ac:dyDescent="0.2">
      <c r="A1491" s="121">
        <v>69</v>
      </c>
      <c r="B1491" s="121">
        <v>136</v>
      </c>
      <c r="C1491" s="121" t="s">
        <v>258</v>
      </c>
      <c r="D1491" s="121">
        <v>252</v>
      </c>
      <c r="E1491" s="121" t="s">
        <v>454</v>
      </c>
      <c r="F1491" s="121" t="s">
        <v>455</v>
      </c>
      <c r="G1491" s="121">
        <v>1118</v>
      </c>
      <c r="H1491" s="121">
        <v>2</v>
      </c>
      <c r="I1491" s="121" t="s">
        <v>445</v>
      </c>
      <c r="J1491" s="121">
        <v>2035</v>
      </c>
      <c r="K1491" s="121">
        <v>8</v>
      </c>
      <c r="L1491" s="121">
        <v>8</v>
      </c>
      <c r="M1491" s="121" t="s">
        <v>398</v>
      </c>
      <c r="N1491" s="124">
        <v>795</v>
      </c>
      <c r="O1491" s="124" t="s">
        <v>399</v>
      </c>
      <c r="P1491" s="124"/>
      <c r="Q1491" s="121" t="s">
        <v>188</v>
      </c>
      <c r="R1491" s="121"/>
    </row>
    <row r="1492" spans="1:18" x14ac:dyDescent="0.2">
      <c r="A1492" s="121">
        <v>59</v>
      </c>
      <c r="B1492" s="121">
        <v>207</v>
      </c>
      <c r="C1492" s="121" t="s">
        <v>317</v>
      </c>
      <c r="D1492" s="121">
        <v>628</v>
      </c>
      <c r="E1492" s="121" t="s">
        <v>479</v>
      </c>
      <c r="F1492" s="121" t="s">
        <v>480</v>
      </c>
      <c r="G1492" s="121">
        <v>628</v>
      </c>
      <c r="H1492" s="121">
        <v>1</v>
      </c>
      <c r="I1492" s="121" t="s">
        <v>385</v>
      </c>
      <c r="J1492" s="121">
        <v>948</v>
      </c>
      <c r="K1492" s="121" t="s">
        <v>481</v>
      </c>
      <c r="L1492" s="121" t="s">
        <v>481</v>
      </c>
      <c r="M1492" s="121" t="s">
        <v>502</v>
      </c>
      <c r="N1492" s="124">
        <v>800</v>
      </c>
      <c r="O1492" s="124" t="s">
        <v>380</v>
      </c>
      <c r="P1492" s="124"/>
      <c r="Q1492" s="121" t="s">
        <v>381</v>
      </c>
      <c r="R1492" s="121"/>
    </row>
    <row r="1493" spans="1:18" x14ac:dyDescent="0.2">
      <c r="A1493" s="121">
        <v>59</v>
      </c>
      <c r="B1493" s="121">
        <v>207</v>
      </c>
      <c r="C1493" s="121" t="s">
        <v>317</v>
      </c>
      <c r="D1493" s="121">
        <v>629</v>
      </c>
      <c r="E1493" s="121" t="s">
        <v>482</v>
      </c>
      <c r="F1493" s="121" t="s">
        <v>483</v>
      </c>
      <c r="G1493" s="121">
        <v>629</v>
      </c>
      <c r="H1493" s="121">
        <v>1</v>
      </c>
      <c r="I1493" s="121" t="s">
        <v>385</v>
      </c>
      <c r="J1493" s="121">
        <v>949</v>
      </c>
      <c r="K1493" s="121" t="s">
        <v>484</v>
      </c>
      <c r="L1493" s="121" t="s">
        <v>484</v>
      </c>
      <c r="M1493" s="121" t="s">
        <v>502</v>
      </c>
      <c r="N1493" s="124">
        <v>898</v>
      </c>
      <c r="O1493" s="124" t="s">
        <v>380</v>
      </c>
      <c r="P1493" s="124"/>
      <c r="Q1493" s="121" t="s">
        <v>381</v>
      </c>
      <c r="R1493" s="121"/>
    </row>
    <row r="1494" spans="1:18" x14ac:dyDescent="0.2">
      <c r="A1494" s="121">
        <v>59</v>
      </c>
      <c r="B1494" s="121">
        <v>207</v>
      </c>
      <c r="C1494" s="121" t="s">
        <v>317</v>
      </c>
      <c r="D1494" s="121">
        <v>630</v>
      </c>
      <c r="E1494" s="121" t="s">
        <v>485</v>
      </c>
      <c r="F1494" s="121" t="s">
        <v>486</v>
      </c>
      <c r="G1494" s="121">
        <v>630</v>
      </c>
      <c r="H1494" s="121">
        <v>1</v>
      </c>
      <c r="I1494" s="121" t="s">
        <v>385</v>
      </c>
      <c r="J1494" s="121">
        <v>950</v>
      </c>
      <c r="K1494" s="121" t="s">
        <v>487</v>
      </c>
      <c r="L1494" s="121" t="s">
        <v>487</v>
      </c>
      <c r="M1494" s="121" t="s">
        <v>502</v>
      </c>
      <c r="N1494" s="124">
        <v>800</v>
      </c>
      <c r="O1494" s="124" t="s">
        <v>380</v>
      </c>
      <c r="P1494" s="124"/>
      <c r="Q1494" s="121" t="s">
        <v>381</v>
      </c>
      <c r="R1494" s="121"/>
    </row>
    <row r="1495" spans="1:18" x14ac:dyDescent="0.2">
      <c r="A1495" s="121">
        <v>59</v>
      </c>
      <c r="B1495" s="121">
        <v>207</v>
      </c>
      <c r="C1495" s="121" t="s">
        <v>317</v>
      </c>
      <c r="D1495" s="121">
        <v>631</v>
      </c>
      <c r="E1495" s="121" t="s">
        <v>488</v>
      </c>
      <c r="F1495" s="121" t="s">
        <v>489</v>
      </c>
      <c r="G1495" s="121">
        <v>631</v>
      </c>
      <c r="H1495" s="121">
        <v>1</v>
      </c>
      <c r="I1495" s="121" t="s">
        <v>385</v>
      </c>
      <c r="J1495" s="121">
        <v>951</v>
      </c>
      <c r="K1495" s="121" t="s">
        <v>490</v>
      </c>
      <c r="L1495" s="121" t="s">
        <v>490</v>
      </c>
      <c r="M1495" s="121" t="s">
        <v>502</v>
      </c>
      <c r="N1495" s="124">
        <v>800</v>
      </c>
      <c r="O1495" s="124" t="s">
        <v>380</v>
      </c>
      <c r="P1495" s="124"/>
      <c r="Q1495" s="121" t="s">
        <v>381</v>
      </c>
      <c r="R1495" s="121"/>
    </row>
    <row r="1496" spans="1:18" x14ac:dyDescent="0.2">
      <c r="A1496" s="121">
        <v>59</v>
      </c>
      <c r="B1496" s="121">
        <v>207</v>
      </c>
      <c r="C1496" s="121" t="s">
        <v>317</v>
      </c>
      <c r="D1496" s="121">
        <v>632</v>
      </c>
      <c r="E1496" s="121" t="s">
        <v>985</v>
      </c>
      <c r="F1496" s="121" t="s">
        <v>986</v>
      </c>
      <c r="G1496" s="121">
        <v>632</v>
      </c>
      <c r="H1496" s="121">
        <v>1</v>
      </c>
      <c r="I1496" s="121" t="s">
        <v>385</v>
      </c>
      <c r="J1496" s="121">
        <v>952</v>
      </c>
      <c r="K1496" s="121" t="s">
        <v>637</v>
      </c>
      <c r="L1496" s="121" t="s">
        <v>637</v>
      </c>
      <c r="M1496" s="121" t="s">
        <v>502</v>
      </c>
      <c r="N1496" s="124">
        <v>800</v>
      </c>
      <c r="O1496" s="124" t="s">
        <v>380</v>
      </c>
      <c r="P1496" s="124"/>
      <c r="Q1496" s="121" t="s">
        <v>381</v>
      </c>
      <c r="R1496" s="121"/>
    </row>
    <row r="1497" spans="1:18" x14ac:dyDescent="0.2">
      <c r="A1497" s="121">
        <v>59</v>
      </c>
      <c r="B1497" s="121">
        <v>207</v>
      </c>
      <c r="C1497" s="121" t="s">
        <v>317</v>
      </c>
      <c r="D1497" s="121">
        <v>633</v>
      </c>
      <c r="E1497" s="121" t="s">
        <v>987</v>
      </c>
      <c r="F1497" s="121" t="s">
        <v>988</v>
      </c>
      <c r="G1497" s="121">
        <v>633</v>
      </c>
      <c r="H1497" s="121">
        <v>1</v>
      </c>
      <c r="I1497" s="121" t="s">
        <v>385</v>
      </c>
      <c r="J1497" s="121">
        <v>953</v>
      </c>
      <c r="K1497" s="121" t="s">
        <v>640</v>
      </c>
      <c r="L1497" s="121" t="s">
        <v>640</v>
      </c>
      <c r="M1497" s="121" t="s">
        <v>502</v>
      </c>
      <c r="N1497" s="124">
        <v>800</v>
      </c>
      <c r="O1497" s="124" t="s">
        <v>380</v>
      </c>
      <c r="P1497" s="124"/>
      <c r="Q1497" s="121" t="s">
        <v>381</v>
      </c>
      <c r="R1497" s="121"/>
    </row>
    <row r="1498" spans="1:18" x14ac:dyDescent="0.2">
      <c r="A1498" s="121">
        <v>59</v>
      </c>
      <c r="B1498" s="121">
        <v>207</v>
      </c>
      <c r="C1498" s="121" t="s">
        <v>317</v>
      </c>
      <c r="D1498" s="121">
        <v>622</v>
      </c>
      <c r="E1498" s="121" t="s">
        <v>456</v>
      </c>
      <c r="F1498" s="121" t="s">
        <v>457</v>
      </c>
      <c r="G1498" s="121">
        <v>622</v>
      </c>
      <c r="H1498" s="121">
        <v>1</v>
      </c>
      <c r="I1498" s="121" t="s">
        <v>385</v>
      </c>
      <c r="J1498" s="121">
        <v>3230</v>
      </c>
      <c r="K1498" s="121" t="s">
        <v>1021</v>
      </c>
      <c r="L1498" s="121" t="s">
        <v>1021</v>
      </c>
      <c r="M1498" s="121" t="s">
        <v>502</v>
      </c>
      <c r="N1498" s="124">
        <v>1032</v>
      </c>
      <c r="O1498" s="124" t="s">
        <v>380</v>
      </c>
      <c r="P1498" s="124"/>
      <c r="Q1498" s="121" t="s">
        <v>381</v>
      </c>
      <c r="R1498" s="121"/>
    </row>
    <row r="1499" spans="1:18" x14ac:dyDescent="0.2">
      <c r="A1499" s="121">
        <v>59</v>
      </c>
      <c r="B1499" s="121">
        <v>207</v>
      </c>
      <c r="C1499" s="121" t="s">
        <v>317</v>
      </c>
      <c r="D1499" s="121">
        <v>623</v>
      </c>
      <c r="E1499" s="121" t="s">
        <v>459</v>
      </c>
      <c r="F1499" s="121" t="s">
        <v>460</v>
      </c>
      <c r="G1499" s="121">
        <v>623</v>
      </c>
      <c r="H1499" s="121">
        <v>1</v>
      </c>
      <c r="I1499" s="121" t="s">
        <v>385</v>
      </c>
      <c r="J1499" s="121">
        <v>3232</v>
      </c>
      <c r="K1499" s="121" t="s">
        <v>468</v>
      </c>
      <c r="L1499" s="121" t="s">
        <v>468</v>
      </c>
      <c r="M1499" s="121" t="s">
        <v>502</v>
      </c>
      <c r="N1499" s="124">
        <v>755</v>
      </c>
      <c r="O1499" s="124" t="s">
        <v>380</v>
      </c>
      <c r="P1499" s="124"/>
      <c r="Q1499" s="121" t="s">
        <v>381</v>
      </c>
      <c r="R1499" s="121"/>
    </row>
    <row r="1500" spans="1:18" x14ac:dyDescent="0.2">
      <c r="A1500" s="121">
        <v>59</v>
      </c>
      <c r="B1500" s="121">
        <v>207</v>
      </c>
      <c r="C1500" s="121" t="s">
        <v>317</v>
      </c>
      <c r="D1500" s="121">
        <v>623</v>
      </c>
      <c r="E1500" s="121" t="s">
        <v>459</v>
      </c>
      <c r="F1500" s="121" t="s">
        <v>460</v>
      </c>
      <c r="G1500" s="121">
        <v>1267</v>
      </c>
      <c r="H1500" s="121">
        <v>2</v>
      </c>
      <c r="I1500" s="121" t="s">
        <v>377</v>
      </c>
      <c r="J1500" s="121">
        <v>3233</v>
      </c>
      <c r="K1500" s="121" t="s">
        <v>1110</v>
      </c>
      <c r="L1500" s="121" t="s">
        <v>1110</v>
      </c>
      <c r="M1500" s="121" t="s">
        <v>502</v>
      </c>
      <c r="N1500" s="124">
        <v>918</v>
      </c>
      <c r="O1500" s="124" t="s">
        <v>380</v>
      </c>
      <c r="P1500" s="124"/>
      <c r="Q1500" s="121" t="s">
        <v>381</v>
      </c>
      <c r="R1500" s="121"/>
    </row>
    <row r="1501" spans="1:18" x14ac:dyDescent="0.2">
      <c r="A1501" s="121">
        <v>59</v>
      </c>
      <c r="B1501" s="121">
        <v>207</v>
      </c>
      <c r="C1501" s="121" t="s">
        <v>317</v>
      </c>
      <c r="D1501" s="121">
        <v>623</v>
      </c>
      <c r="E1501" s="121" t="s">
        <v>459</v>
      </c>
      <c r="F1501" s="121" t="s">
        <v>460</v>
      </c>
      <c r="G1501" s="121">
        <v>1267</v>
      </c>
      <c r="H1501" s="121">
        <v>2</v>
      </c>
      <c r="I1501" s="121" t="s">
        <v>377</v>
      </c>
      <c r="J1501" s="121">
        <v>3235</v>
      </c>
      <c r="K1501" s="121" t="s">
        <v>1112</v>
      </c>
      <c r="L1501" s="121" t="s">
        <v>1112</v>
      </c>
      <c r="M1501" s="121" t="s">
        <v>502</v>
      </c>
      <c r="N1501" s="124">
        <v>912</v>
      </c>
      <c r="O1501" s="124" t="s">
        <v>380</v>
      </c>
      <c r="P1501" s="124"/>
      <c r="Q1501" s="121" t="s">
        <v>381</v>
      </c>
      <c r="R1501" s="121"/>
    </row>
    <row r="1502" spans="1:18" x14ac:dyDescent="0.2">
      <c r="A1502" s="121">
        <v>59</v>
      </c>
      <c r="B1502" s="121">
        <v>207</v>
      </c>
      <c r="C1502" s="121" t="s">
        <v>317</v>
      </c>
      <c r="D1502" s="121">
        <v>623</v>
      </c>
      <c r="E1502" s="121" t="s">
        <v>459</v>
      </c>
      <c r="F1502" s="121" t="s">
        <v>460</v>
      </c>
      <c r="G1502" s="121">
        <v>1267</v>
      </c>
      <c r="H1502" s="121">
        <v>2</v>
      </c>
      <c r="I1502" s="121" t="s">
        <v>377</v>
      </c>
      <c r="J1502" s="121">
        <v>3236</v>
      </c>
      <c r="K1502" s="121" t="s">
        <v>1113</v>
      </c>
      <c r="L1502" s="121" t="s">
        <v>1113</v>
      </c>
      <c r="M1502" s="121" t="s">
        <v>502</v>
      </c>
      <c r="N1502" s="124">
        <v>911</v>
      </c>
      <c r="O1502" s="124" t="s">
        <v>380</v>
      </c>
      <c r="P1502" s="124"/>
      <c r="Q1502" s="121" t="s">
        <v>381</v>
      </c>
      <c r="R1502" s="121"/>
    </row>
    <row r="1503" spans="1:18" x14ac:dyDescent="0.2">
      <c r="A1503" s="121">
        <v>59</v>
      </c>
      <c r="B1503" s="121">
        <v>207</v>
      </c>
      <c r="C1503" s="121" t="s">
        <v>317</v>
      </c>
      <c r="D1503" s="121">
        <v>623</v>
      </c>
      <c r="E1503" s="121" t="s">
        <v>459</v>
      </c>
      <c r="F1503" s="121" t="s">
        <v>460</v>
      </c>
      <c r="G1503" s="121">
        <v>1267</v>
      </c>
      <c r="H1503" s="121">
        <v>2</v>
      </c>
      <c r="I1503" s="121" t="s">
        <v>377</v>
      </c>
      <c r="J1503" s="121">
        <v>3237</v>
      </c>
      <c r="K1503" s="121" t="s">
        <v>1114</v>
      </c>
      <c r="L1503" s="121" t="s">
        <v>1114</v>
      </c>
      <c r="M1503" s="121" t="s">
        <v>502</v>
      </c>
      <c r="N1503" s="124">
        <v>927</v>
      </c>
      <c r="O1503" s="124" t="s">
        <v>380</v>
      </c>
      <c r="P1503" s="124"/>
      <c r="Q1503" s="121" t="s">
        <v>381</v>
      </c>
      <c r="R1503" s="121"/>
    </row>
    <row r="1504" spans="1:18" x14ac:dyDescent="0.2">
      <c r="A1504" s="121">
        <v>69</v>
      </c>
      <c r="B1504" s="121">
        <v>136</v>
      </c>
      <c r="C1504" s="121" t="s">
        <v>258</v>
      </c>
      <c r="D1504" s="121">
        <v>251</v>
      </c>
      <c r="E1504" s="121" t="s">
        <v>375</v>
      </c>
      <c r="F1504" s="121" t="s">
        <v>376</v>
      </c>
      <c r="G1504" s="121">
        <v>251</v>
      </c>
      <c r="H1504" s="121">
        <v>1</v>
      </c>
      <c r="I1504" s="121" t="s">
        <v>385</v>
      </c>
      <c r="J1504" s="121">
        <v>2048</v>
      </c>
      <c r="K1504" s="121" t="s">
        <v>496</v>
      </c>
      <c r="L1504" s="121" t="s">
        <v>496</v>
      </c>
      <c r="M1504" s="121" t="s">
        <v>186</v>
      </c>
      <c r="N1504" s="124">
        <v>290</v>
      </c>
      <c r="O1504" s="124" t="s">
        <v>186</v>
      </c>
      <c r="P1504" s="124" t="s">
        <v>418</v>
      </c>
      <c r="Q1504" s="121" t="s">
        <v>391</v>
      </c>
      <c r="R1504" s="121"/>
    </row>
    <row r="1505" spans="1:18" x14ac:dyDescent="0.2">
      <c r="A1505" s="121">
        <v>69</v>
      </c>
      <c r="B1505" s="121">
        <v>136</v>
      </c>
      <c r="C1505" s="121" t="s">
        <v>258</v>
      </c>
      <c r="D1505" s="121">
        <v>251</v>
      </c>
      <c r="E1505" s="121" t="s">
        <v>375</v>
      </c>
      <c r="F1505" s="121" t="s">
        <v>376</v>
      </c>
      <c r="G1505" s="121">
        <v>251</v>
      </c>
      <c r="H1505" s="121">
        <v>1</v>
      </c>
      <c r="I1505" s="121" t="s">
        <v>385</v>
      </c>
      <c r="J1505" s="121">
        <v>7591</v>
      </c>
      <c r="K1505" s="121" t="s">
        <v>573</v>
      </c>
      <c r="L1505" s="121" t="s">
        <v>573</v>
      </c>
      <c r="M1505" s="121" t="s">
        <v>573</v>
      </c>
      <c r="N1505" s="124">
        <v>705</v>
      </c>
      <c r="O1505" s="124" t="s">
        <v>417</v>
      </c>
      <c r="P1505" s="124"/>
      <c r="Q1505" s="121" t="s">
        <v>391</v>
      </c>
      <c r="R1505" s="121"/>
    </row>
    <row r="1506" spans="1:18" x14ac:dyDescent="0.2">
      <c r="A1506" s="121">
        <v>59</v>
      </c>
      <c r="B1506" s="121">
        <v>207</v>
      </c>
      <c r="C1506" s="121" t="s">
        <v>317</v>
      </c>
      <c r="D1506" s="121">
        <v>623</v>
      </c>
      <c r="E1506" s="121" t="s">
        <v>459</v>
      </c>
      <c r="F1506" s="121" t="s">
        <v>460</v>
      </c>
      <c r="G1506" s="121">
        <v>1267</v>
      </c>
      <c r="H1506" s="121">
        <v>2</v>
      </c>
      <c r="I1506" s="121" t="s">
        <v>377</v>
      </c>
      <c r="J1506" s="121">
        <v>3238</v>
      </c>
      <c r="K1506" s="121" t="s">
        <v>1115</v>
      </c>
      <c r="L1506" s="121" t="s">
        <v>1115</v>
      </c>
      <c r="M1506" s="121" t="s">
        <v>502</v>
      </c>
      <c r="N1506" s="124">
        <v>952</v>
      </c>
      <c r="O1506" s="124" t="s">
        <v>380</v>
      </c>
      <c r="P1506" s="124"/>
      <c r="Q1506" s="121" t="s">
        <v>381</v>
      </c>
      <c r="R1506" s="121"/>
    </row>
    <row r="1507" spans="1:18" x14ac:dyDescent="0.2">
      <c r="A1507" s="121">
        <v>59</v>
      </c>
      <c r="B1507" s="121">
        <v>207</v>
      </c>
      <c r="C1507" s="121" t="s">
        <v>317</v>
      </c>
      <c r="D1507" s="121">
        <v>621</v>
      </c>
      <c r="E1507" s="121" t="s">
        <v>454</v>
      </c>
      <c r="F1507" s="121" t="s">
        <v>455</v>
      </c>
      <c r="G1507" s="121">
        <v>621</v>
      </c>
      <c r="H1507" s="121">
        <v>1</v>
      </c>
      <c r="I1507" s="121" t="s">
        <v>385</v>
      </c>
      <c r="J1507" s="121">
        <v>3657</v>
      </c>
      <c r="K1507" s="121">
        <v>3</v>
      </c>
      <c r="L1507" s="121" t="s">
        <v>1116</v>
      </c>
      <c r="M1507" s="121" t="s">
        <v>502</v>
      </c>
      <c r="N1507" s="124">
        <v>2112</v>
      </c>
      <c r="O1507" s="124" t="s">
        <v>380</v>
      </c>
      <c r="P1507" s="124"/>
      <c r="Q1507" s="121" t="s">
        <v>381</v>
      </c>
      <c r="R1507" s="121"/>
    </row>
    <row r="1508" spans="1:18" x14ac:dyDescent="0.2">
      <c r="A1508" s="121">
        <v>59</v>
      </c>
      <c r="B1508" s="121">
        <v>207</v>
      </c>
      <c r="C1508" s="121" t="s">
        <v>317</v>
      </c>
      <c r="D1508" s="121">
        <v>621</v>
      </c>
      <c r="E1508" s="121" t="s">
        <v>454</v>
      </c>
      <c r="F1508" s="121" t="s">
        <v>455</v>
      </c>
      <c r="G1508" s="121">
        <v>621</v>
      </c>
      <c r="H1508" s="121">
        <v>1</v>
      </c>
      <c r="I1508" s="121" t="s">
        <v>385</v>
      </c>
      <c r="J1508" s="121">
        <v>3658</v>
      </c>
      <c r="K1508" s="121" t="s">
        <v>1117</v>
      </c>
      <c r="L1508" s="121" t="s">
        <v>1118</v>
      </c>
      <c r="M1508" s="121" t="s">
        <v>502</v>
      </c>
      <c r="N1508" s="124">
        <v>765</v>
      </c>
      <c r="O1508" s="124" t="s">
        <v>380</v>
      </c>
      <c r="P1508" s="124"/>
      <c r="Q1508" s="121" t="s">
        <v>381</v>
      </c>
      <c r="R1508" s="121"/>
    </row>
    <row r="1509" spans="1:18" x14ac:dyDescent="0.2">
      <c r="A1509" s="121">
        <v>59</v>
      </c>
      <c r="B1509" s="121">
        <v>207</v>
      </c>
      <c r="C1509" s="121" t="s">
        <v>317</v>
      </c>
      <c r="D1509" s="121">
        <v>621</v>
      </c>
      <c r="E1509" s="121" t="s">
        <v>454</v>
      </c>
      <c r="F1509" s="121" t="s">
        <v>455</v>
      </c>
      <c r="G1509" s="121">
        <v>621</v>
      </c>
      <c r="H1509" s="121">
        <v>1</v>
      </c>
      <c r="I1509" s="121" t="s">
        <v>385</v>
      </c>
      <c r="J1509" s="121">
        <v>3659</v>
      </c>
      <c r="K1509" s="121" t="s">
        <v>1119</v>
      </c>
      <c r="L1509" s="121" t="s">
        <v>1120</v>
      </c>
      <c r="M1509" s="121" t="s">
        <v>502</v>
      </c>
      <c r="N1509" s="124">
        <v>765</v>
      </c>
      <c r="O1509" s="124" t="s">
        <v>380</v>
      </c>
      <c r="P1509" s="124"/>
      <c r="Q1509" s="121" t="s">
        <v>381</v>
      </c>
      <c r="R1509" s="121"/>
    </row>
    <row r="1510" spans="1:18" x14ac:dyDescent="0.2">
      <c r="A1510" s="121">
        <v>59</v>
      </c>
      <c r="B1510" s="121">
        <v>207</v>
      </c>
      <c r="C1510" s="121" t="s">
        <v>317</v>
      </c>
      <c r="D1510" s="121">
        <v>625</v>
      </c>
      <c r="E1510" s="121" t="s">
        <v>525</v>
      </c>
      <c r="F1510" s="121" t="s">
        <v>948</v>
      </c>
      <c r="G1510" s="121">
        <v>1021</v>
      </c>
      <c r="H1510" s="121">
        <v>2</v>
      </c>
      <c r="I1510" s="121" t="s">
        <v>755</v>
      </c>
      <c r="J1510" s="121">
        <v>7424</v>
      </c>
      <c r="K1510" s="121" t="s">
        <v>1121</v>
      </c>
      <c r="L1510" s="121" t="s">
        <v>1121</v>
      </c>
      <c r="M1510" s="121" t="s">
        <v>502</v>
      </c>
      <c r="N1510" s="124">
        <v>680</v>
      </c>
      <c r="O1510" s="124" t="s">
        <v>380</v>
      </c>
      <c r="P1510" s="124"/>
      <c r="Q1510" s="121" t="s">
        <v>381</v>
      </c>
      <c r="R1510" s="121"/>
    </row>
    <row r="1511" spans="1:18" x14ac:dyDescent="0.2">
      <c r="A1511" s="121">
        <v>70</v>
      </c>
      <c r="B1511" s="121">
        <v>166</v>
      </c>
      <c r="C1511" s="121" t="s">
        <v>280</v>
      </c>
      <c r="D1511" s="121">
        <v>497</v>
      </c>
      <c r="E1511" s="121" t="s">
        <v>454</v>
      </c>
      <c r="F1511" s="121" t="s">
        <v>455</v>
      </c>
      <c r="G1511" s="121">
        <v>497</v>
      </c>
      <c r="H1511" s="121">
        <v>1</v>
      </c>
      <c r="I1511" s="121" t="s">
        <v>385</v>
      </c>
      <c r="J1511" s="121">
        <v>1936</v>
      </c>
      <c r="K1511" s="121">
        <v>8</v>
      </c>
      <c r="L1511" s="121">
        <v>8</v>
      </c>
      <c r="M1511" s="121" t="s">
        <v>398</v>
      </c>
      <c r="N1511" s="124">
        <v>856</v>
      </c>
      <c r="O1511" s="124" t="s">
        <v>399</v>
      </c>
      <c r="P1511" s="124"/>
      <c r="Q1511" s="121" t="s">
        <v>188</v>
      </c>
      <c r="R1511" s="121"/>
    </row>
    <row r="1512" spans="1:18" x14ac:dyDescent="0.2">
      <c r="A1512" s="121">
        <v>59</v>
      </c>
      <c r="B1512" s="121">
        <v>207</v>
      </c>
      <c r="C1512" s="121" t="s">
        <v>317</v>
      </c>
      <c r="D1512" s="121">
        <v>625</v>
      </c>
      <c r="E1512" s="121" t="s">
        <v>525</v>
      </c>
      <c r="F1512" s="121" t="s">
        <v>948</v>
      </c>
      <c r="G1512" s="121">
        <v>1021</v>
      </c>
      <c r="H1512" s="121">
        <v>2</v>
      </c>
      <c r="I1512" s="121" t="s">
        <v>755</v>
      </c>
      <c r="J1512" s="121">
        <v>7425</v>
      </c>
      <c r="K1512" s="121" t="s">
        <v>1122</v>
      </c>
      <c r="L1512" s="121" t="s">
        <v>1122</v>
      </c>
      <c r="M1512" s="121" t="s">
        <v>502</v>
      </c>
      <c r="N1512" s="124">
        <v>680</v>
      </c>
      <c r="O1512" s="124" t="s">
        <v>380</v>
      </c>
      <c r="P1512" s="124"/>
      <c r="Q1512" s="121" t="s">
        <v>381</v>
      </c>
      <c r="R1512" s="121"/>
    </row>
    <row r="1513" spans="1:18" x14ac:dyDescent="0.2">
      <c r="A1513" s="121">
        <v>59</v>
      </c>
      <c r="B1513" s="121">
        <v>207</v>
      </c>
      <c r="C1513" s="121" t="s">
        <v>317</v>
      </c>
      <c r="D1513" s="121">
        <v>625</v>
      </c>
      <c r="E1513" s="121" t="s">
        <v>525</v>
      </c>
      <c r="F1513" s="121" t="s">
        <v>948</v>
      </c>
      <c r="G1513" s="121">
        <v>1021</v>
      </c>
      <c r="H1513" s="121">
        <v>2</v>
      </c>
      <c r="I1513" s="121" t="s">
        <v>755</v>
      </c>
      <c r="J1513" s="121">
        <v>7426</v>
      </c>
      <c r="K1513" s="121" t="s">
        <v>1123</v>
      </c>
      <c r="L1513" s="121" t="s">
        <v>1123</v>
      </c>
      <c r="M1513" s="121" t="s">
        <v>502</v>
      </c>
      <c r="N1513" s="124">
        <v>684</v>
      </c>
      <c r="O1513" s="124" t="s">
        <v>380</v>
      </c>
      <c r="P1513" s="124"/>
      <c r="Q1513" s="121" t="s">
        <v>381</v>
      </c>
      <c r="R1513" s="121"/>
    </row>
    <row r="1514" spans="1:18" x14ac:dyDescent="0.2">
      <c r="A1514" s="121">
        <v>70</v>
      </c>
      <c r="B1514" s="121">
        <v>166</v>
      </c>
      <c r="C1514" s="121" t="s">
        <v>280</v>
      </c>
      <c r="D1514" s="121">
        <v>497</v>
      </c>
      <c r="E1514" s="121" t="s">
        <v>454</v>
      </c>
      <c r="F1514" s="121" t="s">
        <v>455</v>
      </c>
      <c r="G1514" s="121">
        <v>497</v>
      </c>
      <c r="H1514" s="121">
        <v>1</v>
      </c>
      <c r="I1514" s="121" t="s">
        <v>385</v>
      </c>
      <c r="J1514" s="121">
        <v>1939</v>
      </c>
      <c r="K1514" s="121">
        <v>5</v>
      </c>
      <c r="L1514" s="121">
        <v>5</v>
      </c>
      <c r="M1514" s="121" t="s">
        <v>449</v>
      </c>
      <c r="N1514" s="124">
        <v>856</v>
      </c>
      <c r="O1514" s="124" t="s">
        <v>187</v>
      </c>
      <c r="P1514" s="124"/>
      <c r="Q1514" s="121" t="s">
        <v>187</v>
      </c>
      <c r="R1514" s="121"/>
    </row>
    <row r="1515" spans="1:18" x14ac:dyDescent="0.2">
      <c r="A1515" s="121">
        <v>59</v>
      </c>
      <c r="B1515" s="121">
        <v>207</v>
      </c>
      <c r="C1515" s="121" t="s">
        <v>317</v>
      </c>
      <c r="D1515" s="121">
        <v>625</v>
      </c>
      <c r="E1515" s="121" t="s">
        <v>525</v>
      </c>
      <c r="F1515" s="121" t="s">
        <v>948</v>
      </c>
      <c r="G1515" s="121">
        <v>1021</v>
      </c>
      <c r="H1515" s="121">
        <v>2</v>
      </c>
      <c r="I1515" s="121" t="s">
        <v>755</v>
      </c>
      <c r="J1515" s="121">
        <v>7427</v>
      </c>
      <c r="K1515" s="121" t="s">
        <v>1124</v>
      </c>
      <c r="L1515" s="121" t="s">
        <v>1124</v>
      </c>
      <c r="M1515" s="121" t="s">
        <v>502</v>
      </c>
      <c r="N1515" s="124">
        <v>677</v>
      </c>
      <c r="O1515" s="124" t="s">
        <v>380</v>
      </c>
      <c r="P1515" s="124"/>
      <c r="Q1515" s="121" t="s">
        <v>381</v>
      </c>
      <c r="R1515" s="121"/>
    </row>
    <row r="1516" spans="1:18" x14ac:dyDescent="0.2">
      <c r="A1516" s="121">
        <v>59</v>
      </c>
      <c r="B1516" s="121">
        <v>207</v>
      </c>
      <c r="C1516" s="121" t="s">
        <v>317</v>
      </c>
      <c r="D1516" s="121">
        <v>625</v>
      </c>
      <c r="E1516" s="121" t="s">
        <v>525</v>
      </c>
      <c r="F1516" s="121" t="s">
        <v>948</v>
      </c>
      <c r="G1516" s="121">
        <v>1021</v>
      </c>
      <c r="H1516" s="121">
        <v>2</v>
      </c>
      <c r="I1516" s="121" t="s">
        <v>755</v>
      </c>
      <c r="J1516" s="121">
        <v>7428</v>
      </c>
      <c r="K1516" s="121" t="s">
        <v>1125</v>
      </c>
      <c r="L1516" s="121" t="s">
        <v>1125</v>
      </c>
      <c r="M1516" s="121" t="s">
        <v>502</v>
      </c>
      <c r="N1516" s="124">
        <v>684</v>
      </c>
      <c r="O1516" s="124" t="s">
        <v>380</v>
      </c>
      <c r="P1516" s="124"/>
      <c r="Q1516" s="121" t="s">
        <v>381</v>
      </c>
      <c r="R1516" s="121"/>
    </row>
    <row r="1517" spans="1:18" x14ac:dyDescent="0.2">
      <c r="A1517" s="121">
        <v>61</v>
      </c>
      <c r="B1517" s="121">
        <v>124</v>
      </c>
      <c r="C1517" s="121" t="s">
        <v>343</v>
      </c>
      <c r="D1517" s="121">
        <v>166</v>
      </c>
      <c r="E1517" s="121" t="s">
        <v>473</v>
      </c>
      <c r="F1517" s="121" t="s">
        <v>474</v>
      </c>
      <c r="G1517" s="121">
        <v>166</v>
      </c>
      <c r="H1517" s="121">
        <v>1</v>
      </c>
      <c r="I1517" s="121" t="s">
        <v>385</v>
      </c>
      <c r="J1517" s="121">
        <v>497</v>
      </c>
      <c r="K1517" s="121">
        <v>1</v>
      </c>
      <c r="L1517" s="121" t="s">
        <v>473</v>
      </c>
      <c r="M1517" s="121" t="s">
        <v>393</v>
      </c>
      <c r="N1517" s="124">
        <v>683</v>
      </c>
      <c r="O1517" s="124" t="s">
        <v>380</v>
      </c>
      <c r="P1517" s="124" t="s">
        <v>1</v>
      </c>
      <c r="Q1517" s="121" t="s">
        <v>381</v>
      </c>
      <c r="R1517" s="121"/>
    </row>
    <row r="1518" spans="1:18" x14ac:dyDescent="0.2">
      <c r="A1518" s="121">
        <v>61</v>
      </c>
      <c r="B1518" s="121">
        <v>124</v>
      </c>
      <c r="C1518" s="121" t="s">
        <v>343</v>
      </c>
      <c r="D1518" s="121">
        <v>167</v>
      </c>
      <c r="E1518" s="121" t="s">
        <v>476</v>
      </c>
      <c r="F1518" s="121" t="s">
        <v>477</v>
      </c>
      <c r="G1518" s="121">
        <v>167</v>
      </c>
      <c r="H1518" s="121">
        <v>1</v>
      </c>
      <c r="I1518" s="121" t="s">
        <v>385</v>
      </c>
      <c r="J1518" s="121">
        <v>498</v>
      </c>
      <c r="K1518" s="121">
        <v>2</v>
      </c>
      <c r="L1518" s="121" t="s">
        <v>476</v>
      </c>
      <c r="M1518" s="121" t="s">
        <v>393</v>
      </c>
      <c r="N1518" s="124">
        <v>683</v>
      </c>
      <c r="O1518" s="124" t="s">
        <v>380</v>
      </c>
      <c r="P1518" s="124" t="s">
        <v>1</v>
      </c>
      <c r="Q1518" s="121" t="s">
        <v>381</v>
      </c>
      <c r="R1518" s="121"/>
    </row>
    <row r="1519" spans="1:18" x14ac:dyDescent="0.2">
      <c r="A1519" s="121">
        <v>61</v>
      </c>
      <c r="B1519" s="121">
        <v>124</v>
      </c>
      <c r="C1519" s="121" t="s">
        <v>343</v>
      </c>
      <c r="D1519" s="121">
        <v>168</v>
      </c>
      <c r="E1519" s="121" t="s">
        <v>479</v>
      </c>
      <c r="F1519" s="121" t="s">
        <v>480</v>
      </c>
      <c r="G1519" s="121">
        <v>168</v>
      </c>
      <c r="H1519" s="121">
        <v>1</v>
      </c>
      <c r="I1519" s="121" t="s">
        <v>385</v>
      </c>
      <c r="J1519" s="121">
        <v>499</v>
      </c>
      <c r="K1519" s="121">
        <v>3</v>
      </c>
      <c r="L1519" s="121" t="s">
        <v>479</v>
      </c>
      <c r="M1519" s="121" t="s">
        <v>393</v>
      </c>
      <c r="N1519" s="124">
        <v>683</v>
      </c>
      <c r="O1519" s="124" t="s">
        <v>380</v>
      </c>
      <c r="P1519" s="124" t="s">
        <v>1</v>
      </c>
      <c r="Q1519" s="121" t="s">
        <v>381</v>
      </c>
      <c r="R1519" s="121"/>
    </row>
    <row r="1520" spans="1:18" x14ac:dyDescent="0.2">
      <c r="A1520" s="121">
        <v>70</v>
      </c>
      <c r="B1520" s="121">
        <v>166</v>
      </c>
      <c r="C1520" s="121" t="s">
        <v>280</v>
      </c>
      <c r="D1520" s="121">
        <v>496</v>
      </c>
      <c r="E1520" s="121" t="s">
        <v>375</v>
      </c>
      <c r="F1520" s="121" t="s">
        <v>376</v>
      </c>
      <c r="G1520" s="121">
        <v>496</v>
      </c>
      <c r="H1520" s="121">
        <v>1</v>
      </c>
      <c r="I1520" s="121" t="s">
        <v>385</v>
      </c>
      <c r="J1520" s="121">
        <v>1945</v>
      </c>
      <c r="K1520" s="121" t="s">
        <v>967</v>
      </c>
      <c r="L1520" s="121" t="s">
        <v>967</v>
      </c>
      <c r="M1520" s="121" t="s">
        <v>389</v>
      </c>
      <c r="N1520" s="121">
        <v>2982</v>
      </c>
      <c r="O1520" s="121" t="s">
        <v>390</v>
      </c>
      <c r="P1520" s="121"/>
      <c r="Q1520" s="121" t="s">
        <v>391</v>
      </c>
      <c r="R1520" s="121"/>
    </row>
    <row r="1521" spans="1:18" x14ac:dyDescent="0.2">
      <c r="A1521" s="121">
        <v>70</v>
      </c>
      <c r="B1521" s="121">
        <v>166</v>
      </c>
      <c r="C1521" s="121" t="s">
        <v>280</v>
      </c>
      <c r="D1521" s="121">
        <v>498</v>
      </c>
      <c r="E1521" s="121" t="s">
        <v>456</v>
      </c>
      <c r="F1521" s="121" t="s">
        <v>457</v>
      </c>
      <c r="G1521" s="121">
        <v>498</v>
      </c>
      <c r="H1521" s="121">
        <v>1</v>
      </c>
      <c r="I1521" s="121" t="s">
        <v>385</v>
      </c>
      <c r="J1521" s="121">
        <v>1946</v>
      </c>
      <c r="K1521" s="121" t="s">
        <v>440</v>
      </c>
      <c r="L1521" s="121" t="s">
        <v>440</v>
      </c>
      <c r="M1521" s="121" t="s">
        <v>441</v>
      </c>
      <c r="N1521" s="121">
        <v>858</v>
      </c>
      <c r="O1521" s="121" t="s">
        <v>442</v>
      </c>
      <c r="P1521" s="121"/>
      <c r="Q1521" s="121" t="s">
        <v>391</v>
      </c>
      <c r="R1521" s="121"/>
    </row>
    <row r="1522" spans="1:18" x14ac:dyDescent="0.2">
      <c r="A1522" s="121">
        <v>61</v>
      </c>
      <c r="B1522" s="121">
        <v>124</v>
      </c>
      <c r="C1522" s="121" t="s">
        <v>343</v>
      </c>
      <c r="D1522" s="121">
        <v>169</v>
      </c>
      <c r="E1522" s="121" t="s">
        <v>482</v>
      </c>
      <c r="F1522" s="121" t="s">
        <v>483</v>
      </c>
      <c r="G1522" s="121">
        <v>169</v>
      </c>
      <c r="H1522" s="121">
        <v>1</v>
      </c>
      <c r="I1522" s="121" t="s">
        <v>385</v>
      </c>
      <c r="J1522" s="121">
        <v>500</v>
      </c>
      <c r="K1522" s="121">
        <v>45</v>
      </c>
      <c r="L1522" s="121" t="s">
        <v>482</v>
      </c>
      <c r="M1522" s="121" t="s">
        <v>393</v>
      </c>
      <c r="N1522" s="124">
        <v>683</v>
      </c>
      <c r="O1522" s="124" t="s">
        <v>380</v>
      </c>
      <c r="P1522" s="124" t="s">
        <v>1</v>
      </c>
      <c r="Q1522" s="121" t="s">
        <v>381</v>
      </c>
      <c r="R1522" s="121"/>
    </row>
    <row r="1523" spans="1:18" x14ac:dyDescent="0.2">
      <c r="A1523" s="121">
        <v>61</v>
      </c>
      <c r="B1523" s="121">
        <v>124</v>
      </c>
      <c r="C1523" s="121" t="s">
        <v>343</v>
      </c>
      <c r="D1523" s="121">
        <v>170</v>
      </c>
      <c r="E1523" s="121" t="s">
        <v>485</v>
      </c>
      <c r="F1523" s="121" t="s">
        <v>486</v>
      </c>
      <c r="G1523" s="121">
        <v>170</v>
      </c>
      <c r="H1523" s="121">
        <v>1</v>
      </c>
      <c r="I1523" s="121" t="s">
        <v>385</v>
      </c>
      <c r="J1523" s="121">
        <v>501</v>
      </c>
      <c r="K1523" s="121">
        <v>46</v>
      </c>
      <c r="L1523" s="121" t="s">
        <v>485</v>
      </c>
      <c r="M1523" s="121" t="s">
        <v>393</v>
      </c>
      <c r="N1523" s="124">
        <v>683</v>
      </c>
      <c r="O1523" s="124" t="s">
        <v>380</v>
      </c>
      <c r="P1523" s="124" t="s">
        <v>1</v>
      </c>
      <c r="Q1523" s="121" t="s">
        <v>381</v>
      </c>
      <c r="R1523" s="121"/>
    </row>
    <row r="1524" spans="1:18" x14ac:dyDescent="0.2">
      <c r="A1524" s="121">
        <v>61</v>
      </c>
      <c r="B1524" s="121">
        <v>124</v>
      </c>
      <c r="C1524" s="121" t="s">
        <v>343</v>
      </c>
      <c r="D1524" s="121">
        <v>171</v>
      </c>
      <c r="E1524" s="121" t="s">
        <v>488</v>
      </c>
      <c r="F1524" s="121" t="s">
        <v>489</v>
      </c>
      <c r="G1524" s="121">
        <v>171</v>
      </c>
      <c r="H1524" s="121">
        <v>1</v>
      </c>
      <c r="I1524" s="121" t="s">
        <v>385</v>
      </c>
      <c r="J1524" s="121">
        <v>502</v>
      </c>
      <c r="K1524" s="121">
        <v>47</v>
      </c>
      <c r="L1524" s="121" t="s">
        <v>488</v>
      </c>
      <c r="M1524" s="121" t="s">
        <v>393</v>
      </c>
      <c r="N1524" s="124">
        <v>683</v>
      </c>
      <c r="O1524" s="124" t="s">
        <v>380</v>
      </c>
      <c r="P1524" s="124" t="s">
        <v>1</v>
      </c>
      <c r="Q1524" s="121" t="s">
        <v>381</v>
      </c>
      <c r="R1524" s="121"/>
    </row>
    <row r="1525" spans="1:18" x14ac:dyDescent="0.2">
      <c r="A1525" s="121">
        <v>61</v>
      </c>
      <c r="B1525" s="121">
        <v>124</v>
      </c>
      <c r="C1525" s="121" t="s">
        <v>343</v>
      </c>
      <c r="D1525" s="121">
        <v>172</v>
      </c>
      <c r="E1525" s="121" t="s">
        <v>985</v>
      </c>
      <c r="F1525" s="121" t="s">
        <v>986</v>
      </c>
      <c r="G1525" s="121">
        <v>172</v>
      </c>
      <c r="H1525" s="121">
        <v>1</v>
      </c>
      <c r="I1525" s="121" t="s">
        <v>385</v>
      </c>
      <c r="J1525" s="121">
        <v>503</v>
      </c>
      <c r="K1525" s="121">
        <v>48</v>
      </c>
      <c r="L1525" s="121" t="s">
        <v>985</v>
      </c>
      <c r="M1525" s="121" t="s">
        <v>393</v>
      </c>
      <c r="N1525" s="124">
        <v>683</v>
      </c>
      <c r="O1525" s="124" t="s">
        <v>380</v>
      </c>
      <c r="P1525" s="124" t="s">
        <v>1</v>
      </c>
      <c r="Q1525" s="121" t="s">
        <v>381</v>
      </c>
      <c r="R1525" s="121"/>
    </row>
    <row r="1526" spans="1:18" x14ac:dyDescent="0.2">
      <c r="A1526" s="121">
        <v>61</v>
      </c>
      <c r="B1526" s="121">
        <v>124</v>
      </c>
      <c r="C1526" s="121" t="s">
        <v>343</v>
      </c>
      <c r="D1526" s="121">
        <v>173</v>
      </c>
      <c r="E1526" s="121" t="s">
        <v>987</v>
      </c>
      <c r="F1526" s="121" t="s">
        <v>988</v>
      </c>
      <c r="G1526" s="121">
        <v>173</v>
      </c>
      <c r="H1526" s="121">
        <v>1</v>
      </c>
      <c r="I1526" s="121" t="s">
        <v>385</v>
      </c>
      <c r="J1526" s="121">
        <v>504</v>
      </c>
      <c r="K1526" s="121">
        <v>49</v>
      </c>
      <c r="L1526" s="121" t="s">
        <v>987</v>
      </c>
      <c r="M1526" s="121" t="s">
        <v>393</v>
      </c>
      <c r="N1526" s="124">
        <v>683</v>
      </c>
      <c r="O1526" s="124" t="s">
        <v>380</v>
      </c>
      <c r="P1526" s="124" t="s">
        <v>1</v>
      </c>
      <c r="Q1526" s="121" t="s">
        <v>381</v>
      </c>
      <c r="R1526" s="121"/>
    </row>
    <row r="1527" spans="1:18" x14ac:dyDescent="0.2">
      <c r="A1527" s="121">
        <v>61</v>
      </c>
      <c r="B1527" s="121">
        <v>124</v>
      </c>
      <c r="C1527" s="121" t="s">
        <v>343</v>
      </c>
      <c r="D1527" s="121">
        <v>175</v>
      </c>
      <c r="E1527" s="121" t="s">
        <v>1128</v>
      </c>
      <c r="F1527" s="121" t="s">
        <v>1129</v>
      </c>
      <c r="G1527" s="121">
        <v>175</v>
      </c>
      <c r="H1527" s="121">
        <v>1</v>
      </c>
      <c r="I1527" s="121" t="s">
        <v>385</v>
      </c>
      <c r="J1527" s="121">
        <v>506</v>
      </c>
      <c r="K1527" s="121">
        <v>40</v>
      </c>
      <c r="L1527" s="121" t="s">
        <v>1128</v>
      </c>
      <c r="M1527" s="121" t="s">
        <v>393</v>
      </c>
      <c r="N1527" s="124">
        <v>683</v>
      </c>
      <c r="O1527" s="124" t="s">
        <v>380</v>
      </c>
      <c r="P1527" s="124" t="s">
        <v>1</v>
      </c>
      <c r="Q1527" s="121" t="s">
        <v>381</v>
      </c>
      <c r="R1527" s="121"/>
    </row>
    <row r="1528" spans="1:18" x14ac:dyDescent="0.2">
      <c r="A1528" s="121">
        <v>61</v>
      </c>
      <c r="B1528" s="121">
        <v>124</v>
      </c>
      <c r="C1528" s="121" t="s">
        <v>343</v>
      </c>
      <c r="D1528" s="121">
        <v>176</v>
      </c>
      <c r="E1528" s="121" t="s">
        <v>1130</v>
      </c>
      <c r="F1528" s="121" t="s">
        <v>1131</v>
      </c>
      <c r="G1528" s="121">
        <v>176</v>
      </c>
      <c r="H1528" s="121">
        <v>1</v>
      </c>
      <c r="I1528" s="121" t="s">
        <v>385</v>
      </c>
      <c r="J1528" s="121">
        <v>507</v>
      </c>
      <c r="K1528" s="121">
        <v>41</v>
      </c>
      <c r="L1528" s="121" t="s">
        <v>1130</v>
      </c>
      <c r="M1528" s="121" t="s">
        <v>393</v>
      </c>
      <c r="N1528" s="124">
        <v>683</v>
      </c>
      <c r="O1528" s="124" t="s">
        <v>380</v>
      </c>
      <c r="P1528" s="124" t="s">
        <v>1</v>
      </c>
      <c r="Q1528" s="121" t="s">
        <v>381</v>
      </c>
      <c r="R1528" s="121"/>
    </row>
    <row r="1529" spans="1:18" x14ac:dyDescent="0.2">
      <c r="A1529" s="121">
        <v>61</v>
      </c>
      <c r="B1529" s="121">
        <v>124</v>
      </c>
      <c r="C1529" s="121" t="s">
        <v>343</v>
      </c>
      <c r="D1529" s="121">
        <v>177</v>
      </c>
      <c r="E1529" s="121" t="s">
        <v>1132</v>
      </c>
      <c r="F1529" s="121" t="s">
        <v>1133</v>
      </c>
      <c r="G1529" s="121">
        <v>177</v>
      </c>
      <c r="H1529" s="121">
        <v>1</v>
      </c>
      <c r="I1529" s="121" t="s">
        <v>385</v>
      </c>
      <c r="J1529" s="121">
        <v>508</v>
      </c>
      <c r="K1529" s="121">
        <v>42</v>
      </c>
      <c r="L1529" s="121" t="s">
        <v>1132</v>
      </c>
      <c r="M1529" s="121" t="s">
        <v>393</v>
      </c>
      <c r="N1529" s="124">
        <v>683</v>
      </c>
      <c r="O1529" s="124" t="s">
        <v>380</v>
      </c>
      <c r="P1529" s="124" t="s">
        <v>1</v>
      </c>
      <c r="Q1529" s="121" t="s">
        <v>381</v>
      </c>
      <c r="R1529" s="121"/>
    </row>
    <row r="1530" spans="1:18" x14ac:dyDescent="0.2">
      <c r="A1530" s="121">
        <v>61</v>
      </c>
      <c r="B1530" s="121">
        <v>124</v>
      </c>
      <c r="C1530" s="121" t="s">
        <v>343</v>
      </c>
      <c r="D1530" s="121">
        <v>178</v>
      </c>
      <c r="E1530" s="121" t="s">
        <v>963</v>
      </c>
      <c r="F1530" s="121" t="s">
        <v>964</v>
      </c>
      <c r="G1530" s="121">
        <v>178</v>
      </c>
      <c r="H1530" s="121">
        <v>1</v>
      </c>
      <c r="I1530" s="121" t="s">
        <v>385</v>
      </c>
      <c r="J1530" s="121">
        <v>509</v>
      </c>
      <c r="K1530" s="121">
        <v>43</v>
      </c>
      <c r="L1530" s="121" t="s">
        <v>963</v>
      </c>
      <c r="M1530" s="121" t="s">
        <v>393</v>
      </c>
      <c r="N1530" s="124">
        <v>683</v>
      </c>
      <c r="O1530" s="124" t="s">
        <v>380</v>
      </c>
      <c r="P1530" s="124" t="s">
        <v>1</v>
      </c>
      <c r="Q1530" s="121" t="s">
        <v>381</v>
      </c>
      <c r="R1530" s="121"/>
    </row>
    <row r="1531" spans="1:18" x14ac:dyDescent="0.2">
      <c r="A1531" s="121">
        <v>70</v>
      </c>
      <c r="B1531" s="121">
        <v>166</v>
      </c>
      <c r="C1531" s="121" t="s">
        <v>280</v>
      </c>
      <c r="D1531" s="121">
        <v>501</v>
      </c>
      <c r="E1531" s="121" t="s">
        <v>482</v>
      </c>
      <c r="F1531" s="121" t="s">
        <v>634</v>
      </c>
      <c r="G1531" s="121">
        <v>501</v>
      </c>
      <c r="H1531" s="121">
        <v>1</v>
      </c>
      <c r="I1531" s="121" t="s">
        <v>385</v>
      </c>
      <c r="J1531" s="121">
        <v>7005</v>
      </c>
      <c r="K1531" s="121" t="s">
        <v>1174</v>
      </c>
      <c r="L1531" s="121" t="s">
        <v>1174</v>
      </c>
      <c r="M1531" s="121" t="s">
        <v>410</v>
      </c>
      <c r="N1531" s="124">
        <v>49</v>
      </c>
      <c r="O1531" s="124" t="s">
        <v>411</v>
      </c>
      <c r="P1531" s="124"/>
      <c r="Q1531" s="121" t="s">
        <v>391</v>
      </c>
      <c r="R1531" s="121"/>
    </row>
    <row r="1532" spans="1:18" x14ac:dyDescent="0.2">
      <c r="A1532" s="121">
        <v>70</v>
      </c>
      <c r="B1532" s="121">
        <v>166</v>
      </c>
      <c r="C1532" s="121" t="s">
        <v>280</v>
      </c>
      <c r="D1532" s="121">
        <v>501</v>
      </c>
      <c r="E1532" s="121" t="s">
        <v>482</v>
      </c>
      <c r="F1532" s="121" t="s">
        <v>634</v>
      </c>
      <c r="G1532" s="121">
        <v>501</v>
      </c>
      <c r="H1532" s="121">
        <v>1</v>
      </c>
      <c r="I1532" s="121" t="s">
        <v>385</v>
      </c>
      <c r="J1532" s="121">
        <v>7006</v>
      </c>
      <c r="K1532" s="121" t="s">
        <v>1175</v>
      </c>
      <c r="L1532" s="121" t="s">
        <v>1175</v>
      </c>
      <c r="M1532" s="121" t="s">
        <v>571</v>
      </c>
      <c r="N1532" s="124">
        <v>39</v>
      </c>
      <c r="O1532" s="124" t="s">
        <v>561</v>
      </c>
      <c r="P1532" s="124"/>
      <c r="Q1532" s="121" t="s">
        <v>391</v>
      </c>
      <c r="R1532" s="121"/>
    </row>
    <row r="1533" spans="1:18" x14ac:dyDescent="0.2">
      <c r="A1533" s="121">
        <v>70</v>
      </c>
      <c r="B1533" s="121">
        <v>166</v>
      </c>
      <c r="C1533" s="121" t="s">
        <v>280</v>
      </c>
      <c r="D1533" s="121">
        <v>501</v>
      </c>
      <c r="E1533" s="121" t="s">
        <v>482</v>
      </c>
      <c r="F1533" s="121" t="s">
        <v>634</v>
      </c>
      <c r="G1533" s="121">
        <v>501</v>
      </c>
      <c r="H1533" s="121">
        <v>1</v>
      </c>
      <c r="I1533" s="121" t="s">
        <v>385</v>
      </c>
      <c r="J1533" s="121">
        <v>7007</v>
      </c>
      <c r="K1533" s="121" t="s">
        <v>1176</v>
      </c>
      <c r="L1533" s="121" t="s">
        <v>1176</v>
      </c>
      <c r="M1533" s="121" t="s">
        <v>413</v>
      </c>
      <c r="N1533" s="124">
        <v>26</v>
      </c>
      <c r="O1533" s="124" t="s">
        <v>411</v>
      </c>
      <c r="P1533" s="124"/>
      <c r="Q1533" s="121" t="s">
        <v>391</v>
      </c>
      <c r="R1533" s="121"/>
    </row>
    <row r="1534" spans="1:18" x14ac:dyDescent="0.2">
      <c r="A1534" s="121">
        <v>70</v>
      </c>
      <c r="B1534" s="121">
        <v>166</v>
      </c>
      <c r="C1534" s="121" t="s">
        <v>280</v>
      </c>
      <c r="D1534" s="121">
        <v>497</v>
      </c>
      <c r="E1534" s="121" t="s">
        <v>454</v>
      </c>
      <c r="F1534" s="121" t="s">
        <v>455</v>
      </c>
      <c r="G1534" s="121">
        <v>497</v>
      </c>
      <c r="H1534" s="121">
        <v>1</v>
      </c>
      <c r="I1534" s="121" t="s">
        <v>385</v>
      </c>
      <c r="J1534" s="121">
        <v>7008</v>
      </c>
      <c r="K1534" s="121" t="s">
        <v>1177</v>
      </c>
      <c r="L1534" s="121" t="s">
        <v>1178</v>
      </c>
      <c r="M1534" s="121" t="s">
        <v>560</v>
      </c>
      <c r="N1534" s="124">
        <v>43</v>
      </c>
      <c r="O1534" s="124" t="s">
        <v>561</v>
      </c>
      <c r="P1534" s="124"/>
      <c r="Q1534" s="121" t="s">
        <v>391</v>
      </c>
      <c r="R1534" s="121"/>
    </row>
    <row r="1535" spans="1:18" x14ac:dyDescent="0.2">
      <c r="A1535" s="121">
        <v>70</v>
      </c>
      <c r="B1535" s="121">
        <v>166</v>
      </c>
      <c r="C1535" s="121" t="s">
        <v>280</v>
      </c>
      <c r="D1535" s="121">
        <v>497</v>
      </c>
      <c r="E1535" s="121" t="s">
        <v>454</v>
      </c>
      <c r="F1535" s="121" t="s">
        <v>455</v>
      </c>
      <c r="G1535" s="121">
        <v>497</v>
      </c>
      <c r="H1535" s="121">
        <v>1</v>
      </c>
      <c r="I1535" s="121" t="s">
        <v>385</v>
      </c>
      <c r="J1535" s="121">
        <v>7009</v>
      </c>
      <c r="K1535" s="121" t="s">
        <v>1179</v>
      </c>
      <c r="L1535" s="121" t="s">
        <v>1180</v>
      </c>
      <c r="M1535" s="121" t="s">
        <v>590</v>
      </c>
      <c r="N1535" s="124">
        <v>22</v>
      </c>
      <c r="O1535" s="124" t="s">
        <v>548</v>
      </c>
      <c r="P1535" s="124"/>
      <c r="Q1535" s="121" t="s">
        <v>391</v>
      </c>
      <c r="R1535" s="121"/>
    </row>
    <row r="1536" spans="1:18" x14ac:dyDescent="0.2">
      <c r="A1536" s="121">
        <v>70</v>
      </c>
      <c r="B1536" s="121">
        <v>166</v>
      </c>
      <c r="C1536" s="121" t="s">
        <v>280</v>
      </c>
      <c r="D1536" s="121">
        <v>497</v>
      </c>
      <c r="E1536" s="121" t="s">
        <v>454</v>
      </c>
      <c r="F1536" s="121" t="s">
        <v>455</v>
      </c>
      <c r="G1536" s="121">
        <v>497</v>
      </c>
      <c r="H1536" s="121">
        <v>1</v>
      </c>
      <c r="I1536" s="121" t="s">
        <v>385</v>
      </c>
      <c r="J1536" s="121">
        <v>7010</v>
      </c>
      <c r="K1536" s="121" t="s">
        <v>563</v>
      </c>
      <c r="L1536" s="121" t="s">
        <v>646</v>
      </c>
      <c r="M1536" s="121" t="s">
        <v>565</v>
      </c>
      <c r="N1536" s="124" t="s">
        <v>550</v>
      </c>
      <c r="O1536" s="124" t="s">
        <v>561</v>
      </c>
      <c r="P1536" s="124"/>
      <c r="Q1536" s="121" t="s">
        <v>391</v>
      </c>
      <c r="R1536" s="121"/>
    </row>
    <row r="1537" spans="1:18" x14ac:dyDescent="0.2">
      <c r="A1537" s="121">
        <v>70</v>
      </c>
      <c r="B1537" s="121">
        <v>166</v>
      </c>
      <c r="C1537" s="121" t="s">
        <v>280</v>
      </c>
      <c r="D1537" s="121">
        <v>497</v>
      </c>
      <c r="E1537" s="121" t="s">
        <v>454</v>
      </c>
      <c r="F1537" s="121" t="s">
        <v>455</v>
      </c>
      <c r="G1537" s="121">
        <v>497</v>
      </c>
      <c r="H1537" s="121">
        <v>1</v>
      </c>
      <c r="I1537" s="121" t="s">
        <v>385</v>
      </c>
      <c r="J1537" s="121">
        <v>7011</v>
      </c>
      <c r="K1537" s="121" t="s">
        <v>566</v>
      </c>
      <c r="L1537" s="121" t="s">
        <v>647</v>
      </c>
      <c r="M1537" s="121" t="s">
        <v>568</v>
      </c>
      <c r="N1537" s="124" t="s">
        <v>550</v>
      </c>
      <c r="O1537" s="124" t="s">
        <v>561</v>
      </c>
      <c r="P1537" s="124"/>
      <c r="Q1537" s="121" t="s">
        <v>391</v>
      </c>
      <c r="R1537" s="121"/>
    </row>
    <row r="1538" spans="1:18" x14ac:dyDescent="0.2">
      <c r="A1538" s="121">
        <v>70</v>
      </c>
      <c r="B1538" s="121">
        <v>166</v>
      </c>
      <c r="C1538" s="121" t="s">
        <v>280</v>
      </c>
      <c r="D1538" s="121">
        <v>497</v>
      </c>
      <c r="E1538" s="121" t="s">
        <v>454</v>
      </c>
      <c r="F1538" s="121" t="s">
        <v>455</v>
      </c>
      <c r="G1538" s="121">
        <v>497</v>
      </c>
      <c r="H1538" s="121">
        <v>1</v>
      </c>
      <c r="I1538" s="121" t="s">
        <v>385</v>
      </c>
      <c r="J1538" s="121">
        <v>7012</v>
      </c>
      <c r="K1538" s="121" t="s">
        <v>1181</v>
      </c>
      <c r="L1538" s="121" t="s">
        <v>1182</v>
      </c>
      <c r="M1538" s="121" t="s">
        <v>651</v>
      </c>
      <c r="N1538" s="124" t="s">
        <v>550</v>
      </c>
      <c r="O1538" s="124" t="s">
        <v>555</v>
      </c>
      <c r="P1538" s="124"/>
      <c r="Q1538" s="121" t="s">
        <v>391</v>
      </c>
      <c r="R1538" s="121"/>
    </row>
    <row r="1539" spans="1:18" x14ac:dyDescent="0.2">
      <c r="A1539" s="121">
        <v>70</v>
      </c>
      <c r="B1539" s="121">
        <v>166</v>
      </c>
      <c r="C1539" s="121" t="s">
        <v>280</v>
      </c>
      <c r="D1539" s="121">
        <v>497</v>
      </c>
      <c r="E1539" s="121" t="s">
        <v>454</v>
      </c>
      <c r="F1539" s="121" t="s">
        <v>455</v>
      </c>
      <c r="G1539" s="121">
        <v>497</v>
      </c>
      <c r="H1539" s="121">
        <v>1</v>
      </c>
      <c r="I1539" s="121" t="s">
        <v>385</v>
      </c>
      <c r="J1539" s="121">
        <v>7013</v>
      </c>
      <c r="K1539" s="121" t="s">
        <v>569</v>
      </c>
      <c r="L1539" s="121" t="s">
        <v>1183</v>
      </c>
      <c r="M1539" s="121" t="s">
        <v>560</v>
      </c>
      <c r="N1539" s="124" t="s">
        <v>550</v>
      </c>
      <c r="O1539" s="124" t="s">
        <v>561</v>
      </c>
      <c r="P1539" s="124"/>
      <c r="Q1539" s="121" t="s">
        <v>391</v>
      </c>
      <c r="R1539" s="121"/>
    </row>
    <row r="1540" spans="1:18" x14ac:dyDescent="0.2">
      <c r="A1540" s="121">
        <v>70</v>
      </c>
      <c r="B1540" s="121">
        <v>166</v>
      </c>
      <c r="C1540" s="121" t="s">
        <v>280</v>
      </c>
      <c r="D1540" s="121">
        <v>497</v>
      </c>
      <c r="E1540" s="121" t="s">
        <v>454</v>
      </c>
      <c r="F1540" s="121" t="s">
        <v>455</v>
      </c>
      <c r="G1540" s="121">
        <v>497</v>
      </c>
      <c r="H1540" s="121">
        <v>1</v>
      </c>
      <c r="I1540" s="121" t="s">
        <v>385</v>
      </c>
      <c r="J1540" s="121">
        <v>7014</v>
      </c>
      <c r="K1540" s="121" t="s">
        <v>569</v>
      </c>
      <c r="L1540" s="121" t="s">
        <v>570</v>
      </c>
      <c r="M1540" s="121" t="s">
        <v>571</v>
      </c>
      <c r="N1540" s="124" t="s">
        <v>550</v>
      </c>
      <c r="O1540" s="124" t="s">
        <v>561</v>
      </c>
      <c r="P1540" s="124"/>
      <c r="Q1540" s="121" t="s">
        <v>391</v>
      </c>
      <c r="R1540" s="121"/>
    </row>
    <row r="1541" spans="1:18" x14ac:dyDescent="0.2">
      <c r="A1541" s="121">
        <v>70</v>
      </c>
      <c r="B1541" s="121">
        <v>166</v>
      </c>
      <c r="C1541" s="121" t="s">
        <v>280</v>
      </c>
      <c r="D1541" s="121">
        <v>497</v>
      </c>
      <c r="E1541" s="121" t="s">
        <v>454</v>
      </c>
      <c r="F1541" s="121" t="s">
        <v>455</v>
      </c>
      <c r="G1541" s="121">
        <v>497</v>
      </c>
      <c r="H1541" s="121">
        <v>1</v>
      </c>
      <c r="I1541" s="121" t="s">
        <v>385</v>
      </c>
      <c r="J1541" s="121">
        <v>7015</v>
      </c>
      <c r="K1541" s="121" t="s">
        <v>652</v>
      </c>
      <c r="L1541" s="121" t="s">
        <v>1154</v>
      </c>
      <c r="M1541" s="121" t="s">
        <v>410</v>
      </c>
      <c r="N1541" s="124">
        <v>254</v>
      </c>
      <c r="O1541" s="124" t="s">
        <v>411</v>
      </c>
      <c r="P1541" s="124"/>
      <c r="Q1541" s="121" t="s">
        <v>391</v>
      </c>
      <c r="R1541" s="121"/>
    </row>
    <row r="1542" spans="1:18" x14ac:dyDescent="0.2">
      <c r="A1542" s="121">
        <v>70</v>
      </c>
      <c r="B1542" s="121">
        <v>166</v>
      </c>
      <c r="C1542" s="121" t="s">
        <v>280</v>
      </c>
      <c r="D1542" s="121">
        <v>497</v>
      </c>
      <c r="E1542" s="121" t="s">
        <v>454</v>
      </c>
      <c r="F1542" s="121" t="s">
        <v>455</v>
      </c>
      <c r="G1542" s="121">
        <v>497</v>
      </c>
      <c r="H1542" s="121">
        <v>1</v>
      </c>
      <c r="I1542" s="121" t="s">
        <v>385</v>
      </c>
      <c r="J1542" s="121">
        <v>7016</v>
      </c>
      <c r="K1542" s="121" t="s">
        <v>1184</v>
      </c>
      <c r="L1542" s="121" t="s">
        <v>1185</v>
      </c>
      <c r="M1542" s="121" t="s">
        <v>838</v>
      </c>
      <c r="N1542" s="124">
        <v>128</v>
      </c>
      <c r="O1542" s="124" t="s">
        <v>411</v>
      </c>
      <c r="P1542" s="124"/>
      <c r="Q1542" s="121" t="s">
        <v>391</v>
      </c>
      <c r="R1542" s="121"/>
    </row>
    <row r="1543" spans="1:18" x14ac:dyDescent="0.2">
      <c r="A1543" s="121">
        <v>70</v>
      </c>
      <c r="B1543" s="121">
        <v>166</v>
      </c>
      <c r="C1543" s="121" t="s">
        <v>280</v>
      </c>
      <c r="D1543" s="121">
        <v>497</v>
      </c>
      <c r="E1543" s="121" t="s">
        <v>454</v>
      </c>
      <c r="F1543" s="121" t="s">
        <v>455</v>
      </c>
      <c r="G1543" s="121">
        <v>497</v>
      </c>
      <c r="H1543" s="121">
        <v>1</v>
      </c>
      <c r="I1543" s="121" t="s">
        <v>385</v>
      </c>
      <c r="J1543" s="121">
        <v>7017</v>
      </c>
      <c r="K1543" s="121" t="s">
        <v>332</v>
      </c>
      <c r="L1543" s="121" t="s">
        <v>837</v>
      </c>
      <c r="M1543" s="121" t="s">
        <v>838</v>
      </c>
      <c r="N1543" s="124">
        <v>148</v>
      </c>
      <c r="O1543" s="124" t="s">
        <v>411</v>
      </c>
      <c r="P1543" s="124"/>
      <c r="Q1543" s="121" t="s">
        <v>391</v>
      </c>
      <c r="R1543" s="121"/>
    </row>
    <row r="1544" spans="1:18" x14ac:dyDescent="0.2">
      <c r="A1544" s="121">
        <v>70</v>
      </c>
      <c r="B1544" s="121">
        <v>166</v>
      </c>
      <c r="C1544" s="121" t="s">
        <v>280</v>
      </c>
      <c r="D1544" s="121">
        <v>497</v>
      </c>
      <c r="E1544" s="121" t="s">
        <v>454</v>
      </c>
      <c r="F1544" s="121" t="s">
        <v>455</v>
      </c>
      <c r="G1544" s="121">
        <v>497</v>
      </c>
      <c r="H1544" s="121">
        <v>1</v>
      </c>
      <c r="I1544" s="121" t="s">
        <v>385</v>
      </c>
      <c r="J1544" s="121">
        <v>7018</v>
      </c>
      <c r="K1544" s="121" t="s">
        <v>1032</v>
      </c>
      <c r="L1544" s="121" t="s">
        <v>670</v>
      </c>
      <c r="M1544" s="121" t="s">
        <v>590</v>
      </c>
      <c r="N1544" s="124">
        <v>340</v>
      </c>
      <c r="O1544" s="124" t="s">
        <v>548</v>
      </c>
      <c r="P1544" s="124"/>
      <c r="Q1544" s="121" t="s">
        <v>391</v>
      </c>
      <c r="R1544" s="121"/>
    </row>
    <row r="1545" spans="1:18" x14ac:dyDescent="0.2">
      <c r="A1545" s="121">
        <v>70</v>
      </c>
      <c r="B1545" s="121">
        <v>166</v>
      </c>
      <c r="C1545" s="121" t="s">
        <v>280</v>
      </c>
      <c r="D1545" s="121">
        <v>497</v>
      </c>
      <c r="E1545" s="121" t="s">
        <v>454</v>
      </c>
      <c r="F1545" s="121" t="s">
        <v>455</v>
      </c>
      <c r="G1545" s="121">
        <v>497</v>
      </c>
      <c r="H1545" s="121">
        <v>1</v>
      </c>
      <c r="I1545" s="121" t="s">
        <v>385</v>
      </c>
      <c r="J1545" s="121">
        <v>7019</v>
      </c>
      <c r="K1545" s="121" t="s">
        <v>532</v>
      </c>
      <c r="L1545" s="121" t="s">
        <v>578</v>
      </c>
      <c r="M1545" s="121" t="s">
        <v>413</v>
      </c>
      <c r="N1545" s="124">
        <v>412</v>
      </c>
      <c r="O1545" s="124" t="s">
        <v>411</v>
      </c>
      <c r="P1545" s="124"/>
      <c r="Q1545" s="121" t="s">
        <v>391</v>
      </c>
      <c r="R1545" s="121"/>
    </row>
    <row r="1546" spans="1:18" x14ac:dyDescent="0.2">
      <c r="A1546" s="121">
        <v>70</v>
      </c>
      <c r="B1546" s="121">
        <v>166</v>
      </c>
      <c r="C1546" s="121" t="s">
        <v>280</v>
      </c>
      <c r="D1546" s="121">
        <v>497</v>
      </c>
      <c r="E1546" s="121" t="s">
        <v>454</v>
      </c>
      <c r="F1546" s="121" t="s">
        <v>455</v>
      </c>
      <c r="G1546" s="121">
        <v>497</v>
      </c>
      <c r="H1546" s="121">
        <v>1</v>
      </c>
      <c r="I1546" s="121" t="s">
        <v>385</v>
      </c>
      <c r="J1546" s="121">
        <v>7020</v>
      </c>
      <c r="K1546" s="121" t="s">
        <v>1032</v>
      </c>
      <c r="L1546" s="121" t="s">
        <v>548</v>
      </c>
      <c r="M1546" s="121" t="s">
        <v>590</v>
      </c>
      <c r="N1546" s="124" t="s">
        <v>550</v>
      </c>
      <c r="O1546" s="124" t="s">
        <v>548</v>
      </c>
      <c r="P1546" s="124"/>
      <c r="Q1546" s="121" t="s">
        <v>391</v>
      </c>
      <c r="R1546" s="121"/>
    </row>
    <row r="1547" spans="1:18" x14ac:dyDescent="0.2">
      <c r="A1547" s="121">
        <v>70</v>
      </c>
      <c r="B1547" s="121">
        <v>166</v>
      </c>
      <c r="C1547" s="121" t="s">
        <v>280</v>
      </c>
      <c r="D1547" s="121">
        <v>497</v>
      </c>
      <c r="E1547" s="121" t="s">
        <v>454</v>
      </c>
      <c r="F1547" s="121" t="s">
        <v>455</v>
      </c>
      <c r="G1547" s="121">
        <v>497</v>
      </c>
      <c r="H1547" s="121">
        <v>1</v>
      </c>
      <c r="I1547" s="121" t="s">
        <v>385</v>
      </c>
      <c r="J1547" s="121">
        <v>7021</v>
      </c>
      <c r="K1547" s="121" t="s">
        <v>669</v>
      </c>
      <c r="L1547" s="121" t="s">
        <v>580</v>
      </c>
      <c r="M1547" s="121" t="s">
        <v>585</v>
      </c>
      <c r="N1547" s="124">
        <v>234</v>
      </c>
      <c r="O1547" s="124" t="s">
        <v>411</v>
      </c>
      <c r="P1547" s="125"/>
      <c r="Q1547" s="121" t="s">
        <v>391</v>
      </c>
      <c r="R1547" s="121"/>
    </row>
    <row r="1548" spans="1:18" x14ac:dyDescent="0.2">
      <c r="A1548" s="121">
        <v>70</v>
      </c>
      <c r="B1548" s="121">
        <v>166</v>
      </c>
      <c r="C1548" s="121" t="s">
        <v>280</v>
      </c>
      <c r="D1548" s="121">
        <v>497</v>
      </c>
      <c r="E1548" s="121" t="s">
        <v>454</v>
      </c>
      <c r="F1548" s="121" t="s">
        <v>455</v>
      </c>
      <c r="G1548" s="121">
        <v>497</v>
      </c>
      <c r="H1548" s="121">
        <v>1</v>
      </c>
      <c r="I1548" s="121" t="s">
        <v>385</v>
      </c>
      <c r="J1548" s="121">
        <v>7022</v>
      </c>
      <c r="K1548" s="121" t="s">
        <v>657</v>
      </c>
      <c r="L1548" s="121" t="s">
        <v>658</v>
      </c>
      <c r="M1548" s="121" t="s">
        <v>549</v>
      </c>
      <c r="N1548" s="124">
        <v>138</v>
      </c>
      <c r="O1548" s="124" t="s">
        <v>548</v>
      </c>
      <c r="P1548" s="125"/>
      <c r="Q1548" s="121" t="s">
        <v>391</v>
      </c>
      <c r="R1548" s="121"/>
    </row>
    <row r="1549" spans="1:18" x14ac:dyDescent="0.2">
      <c r="A1549" s="121">
        <v>70</v>
      </c>
      <c r="B1549" s="121">
        <v>166</v>
      </c>
      <c r="C1549" s="121" t="s">
        <v>280</v>
      </c>
      <c r="D1549" s="121">
        <v>498</v>
      </c>
      <c r="E1549" s="121" t="s">
        <v>456</v>
      </c>
      <c r="F1549" s="121" t="s">
        <v>457</v>
      </c>
      <c r="G1549" s="121">
        <v>498</v>
      </c>
      <c r="H1549" s="121">
        <v>1</v>
      </c>
      <c r="I1549" s="121" t="s">
        <v>385</v>
      </c>
      <c r="J1549" s="121">
        <v>7023</v>
      </c>
      <c r="K1549" s="121" t="s">
        <v>1044</v>
      </c>
      <c r="L1549" s="121" t="s">
        <v>1186</v>
      </c>
      <c r="M1549" s="121" t="s">
        <v>651</v>
      </c>
      <c r="N1549" s="124" t="s">
        <v>550</v>
      </c>
      <c r="O1549" s="124" t="s">
        <v>555</v>
      </c>
      <c r="P1549" s="125"/>
      <c r="Q1549" s="121" t="s">
        <v>391</v>
      </c>
      <c r="R1549" s="121"/>
    </row>
    <row r="1550" spans="1:18" x14ac:dyDescent="0.2">
      <c r="A1550" s="121">
        <v>70</v>
      </c>
      <c r="B1550" s="121">
        <v>166</v>
      </c>
      <c r="C1550" s="121" t="s">
        <v>280</v>
      </c>
      <c r="D1550" s="121">
        <v>498</v>
      </c>
      <c r="E1550" s="121" t="s">
        <v>456</v>
      </c>
      <c r="F1550" s="121" t="s">
        <v>457</v>
      </c>
      <c r="G1550" s="121">
        <v>498</v>
      </c>
      <c r="H1550" s="121">
        <v>1</v>
      </c>
      <c r="I1550" s="121" t="s">
        <v>385</v>
      </c>
      <c r="J1550" s="121">
        <v>7024</v>
      </c>
      <c r="K1550" s="121" t="s">
        <v>1032</v>
      </c>
      <c r="L1550" s="121" t="s">
        <v>548</v>
      </c>
      <c r="M1550" s="121" t="s">
        <v>549</v>
      </c>
      <c r="N1550" s="124" t="s">
        <v>550</v>
      </c>
      <c r="O1550" s="124" t="s">
        <v>548</v>
      </c>
      <c r="P1550" s="125"/>
      <c r="Q1550" s="121" t="s">
        <v>391</v>
      </c>
      <c r="R1550" s="121"/>
    </row>
    <row r="1551" spans="1:18" x14ac:dyDescent="0.2">
      <c r="A1551" s="121">
        <v>70</v>
      </c>
      <c r="B1551" s="121">
        <v>166</v>
      </c>
      <c r="C1551" s="121" t="s">
        <v>280</v>
      </c>
      <c r="D1551" s="121">
        <v>498</v>
      </c>
      <c r="E1551" s="121" t="s">
        <v>456</v>
      </c>
      <c r="F1551" s="121" t="s">
        <v>457</v>
      </c>
      <c r="G1551" s="121">
        <v>498</v>
      </c>
      <c r="H1551" s="121">
        <v>1</v>
      </c>
      <c r="I1551" s="121" t="s">
        <v>385</v>
      </c>
      <c r="J1551" s="121">
        <v>7025</v>
      </c>
      <c r="K1551" s="121" t="s">
        <v>594</v>
      </c>
      <c r="L1551" s="121" t="s">
        <v>1052</v>
      </c>
      <c r="M1551" s="121" t="s">
        <v>590</v>
      </c>
      <c r="N1551" s="124">
        <v>445</v>
      </c>
      <c r="O1551" s="124" t="s">
        <v>548</v>
      </c>
      <c r="P1551" s="125"/>
      <c r="Q1551" s="121" t="s">
        <v>391</v>
      </c>
      <c r="R1551" s="121"/>
    </row>
    <row r="1552" spans="1:18" x14ac:dyDescent="0.2">
      <c r="A1552" s="121">
        <v>70</v>
      </c>
      <c r="B1552" s="121">
        <v>166</v>
      </c>
      <c r="C1552" s="121" t="s">
        <v>280</v>
      </c>
      <c r="D1552" s="121">
        <v>498</v>
      </c>
      <c r="E1552" s="121" t="s">
        <v>456</v>
      </c>
      <c r="F1552" s="121" t="s">
        <v>457</v>
      </c>
      <c r="G1552" s="121">
        <v>498</v>
      </c>
      <c r="H1552" s="121">
        <v>1</v>
      </c>
      <c r="I1552" s="121" t="s">
        <v>385</v>
      </c>
      <c r="J1552" s="121">
        <v>7026</v>
      </c>
      <c r="K1552" s="121" t="s">
        <v>563</v>
      </c>
      <c r="L1552" s="121" t="s">
        <v>646</v>
      </c>
      <c r="M1552" s="121" t="s">
        <v>565</v>
      </c>
      <c r="N1552" s="121" t="s">
        <v>550</v>
      </c>
      <c r="O1552" s="121" t="s">
        <v>561</v>
      </c>
      <c r="P1552" s="121"/>
      <c r="Q1552" s="121" t="s">
        <v>391</v>
      </c>
      <c r="R1552" s="121"/>
    </row>
    <row r="1553" spans="1:18" x14ac:dyDescent="0.2">
      <c r="A1553" s="121">
        <v>70</v>
      </c>
      <c r="B1553" s="121">
        <v>166</v>
      </c>
      <c r="C1553" s="121" t="s">
        <v>280</v>
      </c>
      <c r="D1553" s="121">
        <v>498</v>
      </c>
      <c r="E1553" s="121" t="s">
        <v>456</v>
      </c>
      <c r="F1553" s="121" t="s">
        <v>457</v>
      </c>
      <c r="G1553" s="121">
        <v>498</v>
      </c>
      <c r="H1553" s="121">
        <v>1</v>
      </c>
      <c r="I1553" s="121" t="s">
        <v>385</v>
      </c>
      <c r="J1553" s="121">
        <v>7027</v>
      </c>
      <c r="K1553" s="121" t="s">
        <v>644</v>
      </c>
      <c r="L1553" s="121" t="s">
        <v>645</v>
      </c>
      <c r="M1553" s="121" t="s">
        <v>549</v>
      </c>
      <c r="N1553" s="121" t="s">
        <v>550</v>
      </c>
      <c r="O1553" s="121" t="s">
        <v>548</v>
      </c>
      <c r="P1553" s="121"/>
      <c r="Q1553" s="121" t="s">
        <v>391</v>
      </c>
      <c r="R1553" s="121"/>
    </row>
    <row r="1554" spans="1:18" x14ac:dyDescent="0.2">
      <c r="A1554" s="121">
        <v>70</v>
      </c>
      <c r="B1554" s="121">
        <v>166</v>
      </c>
      <c r="C1554" s="121" t="s">
        <v>280</v>
      </c>
      <c r="D1554" s="121">
        <v>498</v>
      </c>
      <c r="E1554" s="121" t="s">
        <v>456</v>
      </c>
      <c r="F1554" s="121" t="s">
        <v>457</v>
      </c>
      <c r="G1554" s="121">
        <v>498</v>
      </c>
      <c r="H1554" s="121">
        <v>1</v>
      </c>
      <c r="I1554" s="121" t="s">
        <v>385</v>
      </c>
      <c r="J1554" s="121">
        <v>7028</v>
      </c>
      <c r="K1554" s="121" t="s">
        <v>566</v>
      </c>
      <c r="L1554" s="121" t="s">
        <v>647</v>
      </c>
      <c r="M1554" s="121" t="s">
        <v>568</v>
      </c>
      <c r="N1554" s="121" t="s">
        <v>550</v>
      </c>
      <c r="O1554" s="121" t="s">
        <v>561</v>
      </c>
      <c r="P1554" s="121"/>
      <c r="Q1554" s="121" t="s">
        <v>391</v>
      </c>
      <c r="R1554" s="121"/>
    </row>
    <row r="1555" spans="1:18" x14ac:dyDescent="0.2">
      <c r="A1555" s="121">
        <v>70</v>
      </c>
      <c r="B1555" s="121">
        <v>166</v>
      </c>
      <c r="C1555" s="121" t="s">
        <v>280</v>
      </c>
      <c r="D1555" s="121">
        <v>496</v>
      </c>
      <c r="E1555" s="121" t="s">
        <v>375</v>
      </c>
      <c r="F1555" s="121" t="s">
        <v>376</v>
      </c>
      <c r="G1555" s="121">
        <v>496</v>
      </c>
      <c r="H1555" s="121">
        <v>1</v>
      </c>
      <c r="I1555" s="121" t="s">
        <v>385</v>
      </c>
      <c r="J1555" s="121">
        <v>7029</v>
      </c>
      <c r="K1555" s="121" t="s">
        <v>1187</v>
      </c>
      <c r="L1555" s="121" t="s">
        <v>1188</v>
      </c>
      <c r="M1555" s="121" t="s">
        <v>590</v>
      </c>
      <c r="N1555" s="121" t="s">
        <v>550</v>
      </c>
      <c r="O1555" s="121" t="s">
        <v>548</v>
      </c>
      <c r="P1555" s="121"/>
      <c r="Q1555" s="121" t="s">
        <v>391</v>
      </c>
      <c r="R1555" s="121"/>
    </row>
    <row r="1556" spans="1:18" x14ac:dyDescent="0.2">
      <c r="A1556" s="121">
        <v>70</v>
      </c>
      <c r="B1556" s="121">
        <v>166</v>
      </c>
      <c r="C1556" s="121" t="s">
        <v>280</v>
      </c>
      <c r="D1556" s="121">
        <v>496</v>
      </c>
      <c r="E1556" s="121" t="s">
        <v>375</v>
      </c>
      <c r="F1556" s="121" t="s">
        <v>376</v>
      </c>
      <c r="G1556" s="121">
        <v>496</v>
      </c>
      <c r="H1556" s="121">
        <v>1</v>
      </c>
      <c r="I1556" s="121" t="s">
        <v>385</v>
      </c>
      <c r="J1556" s="121">
        <v>7030</v>
      </c>
      <c r="K1556" s="121" t="s">
        <v>1032</v>
      </c>
      <c r="L1556" s="121" t="s">
        <v>548</v>
      </c>
      <c r="M1556" s="121" t="s">
        <v>549</v>
      </c>
      <c r="N1556" s="121" t="s">
        <v>550</v>
      </c>
      <c r="O1556" s="121" t="s">
        <v>548</v>
      </c>
      <c r="P1556" s="126"/>
      <c r="Q1556" s="121" t="s">
        <v>391</v>
      </c>
      <c r="R1556" s="121"/>
    </row>
    <row r="1557" spans="1:18" x14ac:dyDescent="0.2">
      <c r="A1557" s="121">
        <v>70</v>
      </c>
      <c r="B1557" s="121">
        <v>166</v>
      </c>
      <c r="C1557" s="121" t="s">
        <v>280</v>
      </c>
      <c r="D1557" s="121">
        <v>496</v>
      </c>
      <c r="E1557" s="121" t="s">
        <v>375</v>
      </c>
      <c r="F1557" s="121" t="s">
        <v>376</v>
      </c>
      <c r="G1557" s="121">
        <v>496</v>
      </c>
      <c r="H1557" s="121">
        <v>1</v>
      </c>
      <c r="I1557" s="121" t="s">
        <v>385</v>
      </c>
      <c r="J1557" s="121">
        <v>7031</v>
      </c>
      <c r="K1557" s="121" t="s">
        <v>1032</v>
      </c>
      <c r="L1557" s="121" t="s">
        <v>548</v>
      </c>
      <c r="M1557" s="121" t="s">
        <v>590</v>
      </c>
      <c r="N1557" s="124" t="s">
        <v>550</v>
      </c>
      <c r="O1557" s="124" t="s">
        <v>548</v>
      </c>
      <c r="P1557" s="124"/>
      <c r="Q1557" s="121" t="s">
        <v>391</v>
      </c>
      <c r="R1557" s="121"/>
    </row>
    <row r="1558" spans="1:18" x14ac:dyDescent="0.2">
      <c r="A1558" s="121">
        <v>70</v>
      </c>
      <c r="B1558" s="121">
        <v>166</v>
      </c>
      <c r="C1558" s="121" t="s">
        <v>280</v>
      </c>
      <c r="D1558" s="121">
        <v>496</v>
      </c>
      <c r="E1558" s="121" t="s">
        <v>375</v>
      </c>
      <c r="F1558" s="121" t="s">
        <v>376</v>
      </c>
      <c r="G1558" s="121">
        <v>496</v>
      </c>
      <c r="H1558" s="121">
        <v>1</v>
      </c>
      <c r="I1558" s="121" t="s">
        <v>385</v>
      </c>
      <c r="J1558" s="121">
        <v>7032</v>
      </c>
      <c r="K1558" s="121" t="s">
        <v>644</v>
      </c>
      <c r="L1558" s="121" t="s">
        <v>645</v>
      </c>
      <c r="M1558" s="121" t="s">
        <v>549</v>
      </c>
      <c r="N1558" s="124" t="s">
        <v>550</v>
      </c>
      <c r="O1558" s="124" t="s">
        <v>548</v>
      </c>
      <c r="P1558" s="124"/>
      <c r="Q1558" s="121" t="s">
        <v>391</v>
      </c>
      <c r="R1558" s="121"/>
    </row>
    <row r="1559" spans="1:18" x14ac:dyDescent="0.2">
      <c r="A1559" s="121">
        <v>70</v>
      </c>
      <c r="B1559" s="121">
        <v>166</v>
      </c>
      <c r="C1559" s="121" t="s">
        <v>280</v>
      </c>
      <c r="D1559" s="121">
        <v>496</v>
      </c>
      <c r="E1559" s="121" t="s">
        <v>375</v>
      </c>
      <c r="F1559" s="121" t="s">
        <v>376</v>
      </c>
      <c r="G1559" s="121">
        <v>496</v>
      </c>
      <c r="H1559" s="121">
        <v>1</v>
      </c>
      <c r="I1559" s="121" t="s">
        <v>385</v>
      </c>
      <c r="J1559" s="121">
        <v>7033</v>
      </c>
      <c r="K1559" s="121" t="s">
        <v>563</v>
      </c>
      <c r="L1559" s="121" t="s">
        <v>1189</v>
      </c>
      <c r="M1559" s="121" t="s">
        <v>565</v>
      </c>
      <c r="N1559" s="124" t="s">
        <v>550</v>
      </c>
      <c r="O1559" s="124" t="s">
        <v>561</v>
      </c>
      <c r="P1559" s="124"/>
      <c r="Q1559" s="121" t="s">
        <v>391</v>
      </c>
      <c r="R1559" s="121"/>
    </row>
    <row r="1560" spans="1:18" x14ac:dyDescent="0.2">
      <c r="A1560" s="121">
        <v>70</v>
      </c>
      <c r="B1560" s="121">
        <v>166</v>
      </c>
      <c r="C1560" s="121" t="s">
        <v>280</v>
      </c>
      <c r="D1560" s="121">
        <v>496</v>
      </c>
      <c r="E1560" s="121" t="s">
        <v>375</v>
      </c>
      <c r="F1560" s="121" t="s">
        <v>376</v>
      </c>
      <c r="G1560" s="121">
        <v>496</v>
      </c>
      <c r="H1560" s="121">
        <v>1</v>
      </c>
      <c r="I1560" s="121" t="s">
        <v>385</v>
      </c>
      <c r="J1560" s="121">
        <v>7034</v>
      </c>
      <c r="K1560" s="121" t="s">
        <v>566</v>
      </c>
      <c r="L1560" s="121" t="s">
        <v>647</v>
      </c>
      <c r="M1560" s="121" t="s">
        <v>568</v>
      </c>
      <c r="N1560" s="124" t="s">
        <v>550</v>
      </c>
      <c r="O1560" s="124" t="s">
        <v>561</v>
      </c>
      <c r="P1560" s="124"/>
      <c r="Q1560" s="121" t="s">
        <v>391</v>
      </c>
      <c r="R1560" s="121"/>
    </row>
    <row r="1561" spans="1:18" x14ac:dyDescent="0.2">
      <c r="A1561" s="121">
        <v>70</v>
      </c>
      <c r="B1561" s="121">
        <v>166</v>
      </c>
      <c r="C1561" s="121" t="s">
        <v>280</v>
      </c>
      <c r="D1561" s="121">
        <v>496</v>
      </c>
      <c r="E1561" s="121" t="s">
        <v>375</v>
      </c>
      <c r="F1561" s="121" t="s">
        <v>376</v>
      </c>
      <c r="G1561" s="121">
        <v>496</v>
      </c>
      <c r="H1561" s="121">
        <v>1</v>
      </c>
      <c r="I1561" s="121" t="s">
        <v>385</v>
      </c>
      <c r="J1561" s="121">
        <v>7035</v>
      </c>
      <c r="K1561" s="121" t="s">
        <v>668</v>
      </c>
      <c r="L1561" s="121" t="s">
        <v>668</v>
      </c>
      <c r="M1561" s="121" t="s">
        <v>668</v>
      </c>
      <c r="N1561" s="124">
        <v>418</v>
      </c>
      <c r="O1561" s="124" t="s">
        <v>417</v>
      </c>
      <c r="P1561" s="124"/>
      <c r="Q1561" s="121" t="s">
        <v>391</v>
      </c>
      <c r="R1561" s="121"/>
    </row>
    <row r="1562" spans="1:18" x14ac:dyDescent="0.2">
      <c r="A1562" s="121">
        <v>70</v>
      </c>
      <c r="B1562" s="121">
        <v>166</v>
      </c>
      <c r="C1562" s="121" t="s">
        <v>280</v>
      </c>
      <c r="D1562" s="121">
        <v>496</v>
      </c>
      <c r="E1562" s="121" t="s">
        <v>375</v>
      </c>
      <c r="F1562" s="121" t="s">
        <v>376</v>
      </c>
      <c r="G1562" s="121">
        <v>496</v>
      </c>
      <c r="H1562" s="121">
        <v>1</v>
      </c>
      <c r="I1562" s="121" t="s">
        <v>385</v>
      </c>
      <c r="J1562" s="121">
        <v>7036</v>
      </c>
      <c r="K1562" s="121" t="s">
        <v>1032</v>
      </c>
      <c r="L1562" s="121" t="s">
        <v>548</v>
      </c>
      <c r="M1562" s="121" t="s">
        <v>590</v>
      </c>
      <c r="N1562" s="124" t="s">
        <v>550</v>
      </c>
      <c r="O1562" s="124" t="s">
        <v>548</v>
      </c>
      <c r="P1562" s="124"/>
      <c r="Q1562" s="121" t="s">
        <v>391</v>
      </c>
      <c r="R1562" s="121"/>
    </row>
    <row r="1563" spans="1:18" x14ac:dyDescent="0.2">
      <c r="A1563" s="121">
        <v>70</v>
      </c>
      <c r="B1563" s="121">
        <v>166</v>
      </c>
      <c r="C1563" s="121" t="s">
        <v>280</v>
      </c>
      <c r="D1563" s="121">
        <v>496</v>
      </c>
      <c r="E1563" s="121" t="s">
        <v>375</v>
      </c>
      <c r="F1563" s="121" t="s">
        <v>376</v>
      </c>
      <c r="G1563" s="121">
        <v>496</v>
      </c>
      <c r="H1563" s="121">
        <v>1</v>
      </c>
      <c r="I1563" s="121" t="s">
        <v>385</v>
      </c>
      <c r="J1563" s="121">
        <v>7037</v>
      </c>
      <c r="K1563" s="121" t="s">
        <v>1032</v>
      </c>
      <c r="L1563" s="121" t="s">
        <v>548</v>
      </c>
      <c r="M1563" s="121" t="s">
        <v>590</v>
      </c>
      <c r="N1563" s="124" t="s">
        <v>550</v>
      </c>
      <c r="O1563" s="124" t="s">
        <v>548</v>
      </c>
      <c r="P1563" s="124"/>
      <c r="Q1563" s="121" t="s">
        <v>391</v>
      </c>
      <c r="R1563" s="121"/>
    </row>
    <row r="1564" spans="1:18" x14ac:dyDescent="0.2">
      <c r="A1564" s="121">
        <v>70</v>
      </c>
      <c r="B1564" s="121">
        <v>166</v>
      </c>
      <c r="C1564" s="121" t="s">
        <v>280</v>
      </c>
      <c r="D1564" s="121">
        <v>496</v>
      </c>
      <c r="E1564" s="121" t="s">
        <v>375</v>
      </c>
      <c r="F1564" s="121" t="s">
        <v>376</v>
      </c>
      <c r="G1564" s="121">
        <v>496</v>
      </c>
      <c r="H1564" s="121">
        <v>1</v>
      </c>
      <c r="I1564" s="121" t="s">
        <v>385</v>
      </c>
      <c r="J1564" s="121">
        <v>7038</v>
      </c>
      <c r="K1564" s="121" t="s">
        <v>1190</v>
      </c>
      <c r="L1564" s="121" t="s">
        <v>1191</v>
      </c>
      <c r="M1564" s="121" t="s">
        <v>651</v>
      </c>
      <c r="N1564" s="124" t="s">
        <v>550</v>
      </c>
      <c r="O1564" s="124" t="s">
        <v>555</v>
      </c>
      <c r="P1564" s="124"/>
      <c r="Q1564" s="121" t="s">
        <v>391</v>
      </c>
      <c r="R1564" s="121"/>
    </row>
    <row r="1565" spans="1:18" x14ac:dyDescent="0.2">
      <c r="A1565" s="121">
        <v>70</v>
      </c>
      <c r="B1565" s="121">
        <v>166</v>
      </c>
      <c r="C1565" s="121" t="s">
        <v>280</v>
      </c>
      <c r="D1565" s="121">
        <v>496</v>
      </c>
      <c r="E1565" s="121" t="s">
        <v>375</v>
      </c>
      <c r="F1565" s="121" t="s">
        <v>376</v>
      </c>
      <c r="G1565" s="121">
        <v>496</v>
      </c>
      <c r="H1565" s="121">
        <v>1</v>
      </c>
      <c r="I1565" s="121" t="s">
        <v>385</v>
      </c>
      <c r="J1565" s="121">
        <v>7039</v>
      </c>
      <c r="K1565" s="121" t="s">
        <v>569</v>
      </c>
      <c r="L1565" s="121" t="s">
        <v>570</v>
      </c>
      <c r="M1565" s="121" t="s">
        <v>571</v>
      </c>
      <c r="N1565" s="124" t="s">
        <v>550</v>
      </c>
      <c r="O1565" s="124" t="s">
        <v>561</v>
      </c>
      <c r="P1565" s="124"/>
      <c r="Q1565" s="121" t="s">
        <v>391</v>
      </c>
      <c r="R1565" s="121"/>
    </row>
    <row r="1566" spans="1:18" x14ac:dyDescent="0.2">
      <c r="A1566" s="121">
        <v>70</v>
      </c>
      <c r="B1566" s="121">
        <v>166</v>
      </c>
      <c r="C1566" s="121" t="s">
        <v>280</v>
      </c>
      <c r="D1566" s="121">
        <v>496</v>
      </c>
      <c r="E1566" s="121" t="s">
        <v>375</v>
      </c>
      <c r="F1566" s="121" t="s">
        <v>376</v>
      </c>
      <c r="G1566" s="121">
        <v>496</v>
      </c>
      <c r="H1566" s="121">
        <v>1</v>
      </c>
      <c r="I1566" s="121" t="s">
        <v>385</v>
      </c>
      <c r="J1566" s="121">
        <v>7040</v>
      </c>
      <c r="K1566" s="121" t="s">
        <v>569</v>
      </c>
      <c r="L1566" s="121" t="s">
        <v>570</v>
      </c>
      <c r="M1566" s="121" t="s">
        <v>571</v>
      </c>
      <c r="N1566" s="124" t="s">
        <v>550</v>
      </c>
      <c r="O1566" s="124" t="s">
        <v>561</v>
      </c>
      <c r="P1566" s="124"/>
      <c r="Q1566" s="121" t="s">
        <v>391</v>
      </c>
      <c r="R1566" s="121"/>
    </row>
    <row r="1567" spans="1:18" x14ac:dyDescent="0.2">
      <c r="A1567" s="121">
        <v>70</v>
      </c>
      <c r="B1567" s="121">
        <v>166</v>
      </c>
      <c r="C1567" s="121" t="s">
        <v>280</v>
      </c>
      <c r="D1567" s="121">
        <v>496</v>
      </c>
      <c r="E1567" s="121" t="s">
        <v>375</v>
      </c>
      <c r="F1567" s="121" t="s">
        <v>376</v>
      </c>
      <c r="G1567" s="121">
        <v>496</v>
      </c>
      <c r="H1567" s="121">
        <v>1</v>
      </c>
      <c r="I1567" s="121" t="s">
        <v>385</v>
      </c>
      <c r="J1567" s="121">
        <v>7041</v>
      </c>
      <c r="K1567" s="121" t="s">
        <v>569</v>
      </c>
      <c r="L1567" s="121" t="s">
        <v>570</v>
      </c>
      <c r="M1567" s="121" t="s">
        <v>571</v>
      </c>
      <c r="N1567" s="124" t="s">
        <v>550</v>
      </c>
      <c r="O1567" s="124" t="s">
        <v>561</v>
      </c>
      <c r="P1567" s="124"/>
      <c r="Q1567" s="121" t="s">
        <v>391</v>
      </c>
      <c r="R1567" s="121"/>
    </row>
    <row r="1568" spans="1:18" x14ac:dyDescent="0.2">
      <c r="A1568" s="121">
        <v>70</v>
      </c>
      <c r="B1568" s="121">
        <v>166</v>
      </c>
      <c r="C1568" s="121" t="s">
        <v>280</v>
      </c>
      <c r="D1568" s="121">
        <v>496</v>
      </c>
      <c r="E1568" s="121" t="s">
        <v>375</v>
      </c>
      <c r="F1568" s="121" t="s">
        <v>376</v>
      </c>
      <c r="G1568" s="121">
        <v>496</v>
      </c>
      <c r="H1568" s="121">
        <v>1</v>
      </c>
      <c r="I1568" s="121" t="s">
        <v>385</v>
      </c>
      <c r="J1568" s="121">
        <v>7042</v>
      </c>
      <c r="K1568" s="121" t="s">
        <v>644</v>
      </c>
      <c r="L1568" s="121" t="s">
        <v>645</v>
      </c>
      <c r="M1568" s="121" t="s">
        <v>549</v>
      </c>
      <c r="N1568" s="124" t="s">
        <v>550</v>
      </c>
      <c r="O1568" s="124" t="s">
        <v>548</v>
      </c>
      <c r="P1568" s="124"/>
      <c r="Q1568" s="121" t="s">
        <v>391</v>
      </c>
      <c r="R1568" s="121"/>
    </row>
    <row r="1569" spans="1:18" x14ac:dyDescent="0.2">
      <c r="A1569" s="121">
        <v>70</v>
      </c>
      <c r="B1569" s="121">
        <v>166</v>
      </c>
      <c r="C1569" s="121" t="s">
        <v>280</v>
      </c>
      <c r="D1569" s="121">
        <v>496</v>
      </c>
      <c r="E1569" s="121" t="s">
        <v>375</v>
      </c>
      <c r="F1569" s="121" t="s">
        <v>376</v>
      </c>
      <c r="G1569" s="121">
        <v>496</v>
      </c>
      <c r="H1569" s="121">
        <v>1</v>
      </c>
      <c r="I1569" s="121" t="s">
        <v>385</v>
      </c>
      <c r="J1569" s="121">
        <v>7043</v>
      </c>
      <c r="K1569" s="121" t="s">
        <v>652</v>
      </c>
      <c r="L1569" s="121" t="s">
        <v>1192</v>
      </c>
      <c r="M1569" s="121" t="s">
        <v>509</v>
      </c>
      <c r="N1569" s="124" t="s">
        <v>550</v>
      </c>
      <c r="O1569" s="124" t="s">
        <v>411</v>
      </c>
      <c r="P1569" s="124"/>
      <c r="Q1569" s="121" t="s">
        <v>391</v>
      </c>
      <c r="R1569" s="121"/>
    </row>
    <row r="1570" spans="1:18" x14ac:dyDescent="0.2">
      <c r="A1570" s="121">
        <v>70</v>
      </c>
      <c r="B1570" s="121">
        <v>166</v>
      </c>
      <c r="C1570" s="121" t="s">
        <v>280</v>
      </c>
      <c r="D1570" s="121">
        <v>496</v>
      </c>
      <c r="E1570" s="121" t="s">
        <v>375</v>
      </c>
      <c r="F1570" s="121" t="s">
        <v>376</v>
      </c>
      <c r="G1570" s="121">
        <v>496</v>
      </c>
      <c r="H1570" s="121">
        <v>1</v>
      </c>
      <c r="I1570" s="121" t="s">
        <v>385</v>
      </c>
      <c r="J1570" s="121">
        <v>7044</v>
      </c>
      <c r="K1570" s="121" t="s">
        <v>443</v>
      </c>
      <c r="L1570" s="121" t="s">
        <v>551</v>
      </c>
      <c r="M1570" s="121" t="s">
        <v>552</v>
      </c>
      <c r="N1570" s="124">
        <v>635</v>
      </c>
      <c r="O1570" s="124" t="s">
        <v>390</v>
      </c>
      <c r="P1570" s="124"/>
      <c r="Q1570" s="121" t="s">
        <v>391</v>
      </c>
      <c r="R1570" s="121"/>
    </row>
    <row r="1571" spans="1:18" x14ac:dyDescent="0.2">
      <c r="A1571" s="121">
        <v>70</v>
      </c>
      <c r="B1571" s="121">
        <v>166</v>
      </c>
      <c r="C1571" s="121" t="s">
        <v>280</v>
      </c>
      <c r="D1571" s="121">
        <v>496</v>
      </c>
      <c r="E1571" s="121" t="s">
        <v>375</v>
      </c>
      <c r="F1571" s="121" t="s">
        <v>376</v>
      </c>
      <c r="G1571" s="121">
        <v>496</v>
      </c>
      <c r="H1571" s="121">
        <v>1</v>
      </c>
      <c r="I1571" s="121" t="s">
        <v>385</v>
      </c>
      <c r="J1571" s="121">
        <v>7045</v>
      </c>
      <c r="K1571" s="121" t="s">
        <v>1193</v>
      </c>
      <c r="L1571" s="121" t="s">
        <v>1194</v>
      </c>
      <c r="M1571" s="121" t="s">
        <v>552</v>
      </c>
      <c r="N1571" s="124">
        <v>121</v>
      </c>
      <c r="O1571" s="124" t="s">
        <v>390</v>
      </c>
      <c r="P1571" s="124"/>
      <c r="Q1571" s="121" t="s">
        <v>391</v>
      </c>
      <c r="R1571" s="121"/>
    </row>
    <row r="1572" spans="1:18" x14ac:dyDescent="0.2">
      <c r="A1572" s="121">
        <v>70</v>
      </c>
      <c r="B1572" s="121">
        <v>166</v>
      </c>
      <c r="C1572" s="121" t="s">
        <v>280</v>
      </c>
      <c r="D1572" s="121">
        <v>496</v>
      </c>
      <c r="E1572" s="121" t="s">
        <v>375</v>
      </c>
      <c r="F1572" s="121" t="s">
        <v>376</v>
      </c>
      <c r="G1572" s="121">
        <v>496</v>
      </c>
      <c r="H1572" s="121">
        <v>1</v>
      </c>
      <c r="I1572" s="121" t="s">
        <v>385</v>
      </c>
      <c r="J1572" s="121">
        <v>7046</v>
      </c>
      <c r="K1572" s="121" t="s">
        <v>644</v>
      </c>
      <c r="L1572" s="121" t="s">
        <v>645</v>
      </c>
      <c r="M1572" s="121" t="s">
        <v>549</v>
      </c>
      <c r="N1572" s="124" t="s">
        <v>550</v>
      </c>
      <c r="O1572" s="124" t="s">
        <v>548</v>
      </c>
      <c r="P1572" s="124"/>
      <c r="Q1572" s="121" t="s">
        <v>391</v>
      </c>
      <c r="R1572" s="121"/>
    </row>
    <row r="1573" spans="1:18" x14ac:dyDescent="0.2">
      <c r="A1573" s="121">
        <v>70</v>
      </c>
      <c r="B1573" s="121">
        <v>166</v>
      </c>
      <c r="C1573" s="121" t="s">
        <v>280</v>
      </c>
      <c r="D1573" s="121">
        <v>496</v>
      </c>
      <c r="E1573" s="121" t="s">
        <v>375</v>
      </c>
      <c r="F1573" s="121" t="s">
        <v>376</v>
      </c>
      <c r="G1573" s="121">
        <v>496</v>
      </c>
      <c r="H1573" s="121">
        <v>1</v>
      </c>
      <c r="I1573" s="121" t="s">
        <v>385</v>
      </c>
      <c r="J1573" s="121">
        <v>7047</v>
      </c>
      <c r="K1573" s="121" t="s">
        <v>569</v>
      </c>
      <c r="L1573" s="121" t="s">
        <v>570</v>
      </c>
      <c r="M1573" s="121" t="s">
        <v>560</v>
      </c>
      <c r="N1573" s="124" t="s">
        <v>550</v>
      </c>
      <c r="O1573" s="124" t="s">
        <v>561</v>
      </c>
      <c r="P1573" s="124"/>
      <c r="Q1573" s="121" t="s">
        <v>391</v>
      </c>
      <c r="R1573" s="121"/>
    </row>
    <row r="1574" spans="1:18" x14ac:dyDescent="0.2">
      <c r="A1574" s="121">
        <v>70</v>
      </c>
      <c r="B1574" s="121">
        <v>166</v>
      </c>
      <c r="C1574" s="121" t="s">
        <v>280</v>
      </c>
      <c r="D1574" s="121">
        <v>496</v>
      </c>
      <c r="E1574" s="121" t="s">
        <v>375</v>
      </c>
      <c r="F1574" s="121" t="s">
        <v>376</v>
      </c>
      <c r="G1574" s="121">
        <v>496</v>
      </c>
      <c r="H1574" s="121">
        <v>1</v>
      </c>
      <c r="I1574" s="121" t="s">
        <v>385</v>
      </c>
      <c r="J1574" s="121">
        <v>7048</v>
      </c>
      <c r="K1574" s="121" t="s">
        <v>1032</v>
      </c>
      <c r="L1574" s="121" t="s">
        <v>1195</v>
      </c>
      <c r="M1574" s="121" t="s">
        <v>552</v>
      </c>
      <c r="N1574" s="124" t="s">
        <v>550</v>
      </c>
      <c r="O1574" s="124" t="s">
        <v>390</v>
      </c>
      <c r="P1574" s="124"/>
      <c r="Q1574" s="121" t="s">
        <v>391</v>
      </c>
      <c r="R1574" s="121"/>
    </row>
    <row r="1575" spans="1:18" x14ac:dyDescent="0.2">
      <c r="A1575" s="121">
        <v>70</v>
      </c>
      <c r="B1575" s="121">
        <v>166</v>
      </c>
      <c r="C1575" s="121" t="s">
        <v>280</v>
      </c>
      <c r="D1575" s="121">
        <v>496</v>
      </c>
      <c r="E1575" s="121" t="s">
        <v>375</v>
      </c>
      <c r="F1575" s="121" t="s">
        <v>376</v>
      </c>
      <c r="G1575" s="121">
        <v>496</v>
      </c>
      <c r="H1575" s="121">
        <v>1</v>
      </c>
      <c r="I1575" s="121" t="s">
        <v>385</v>
      </c>
      <c r="J1575" s="121">
        <v>7049</v>
      </c>
      <c r="K1575" s="121" t="s">
        <v>525</v>
      </c>
      <c r="L1575" s="121" t="s">
        <v>496</v>
      </c>
      <c r="M1575" s="121" t="s">
        <v>577</v>
      </c>
      <c r="N1575" s="124">
        <v>326</v>
      </c>
      <c r="O1575" s="124" t="s">
        <v>380</v>
      </c>
      <c r="P1575" s="124"/>
      <c r="Q1575" s="121" t="s">
        <v>391</v>
      </c>
      <c r="R1575" s="121"/>
    </row>
    <row r="1576" spans="1:18" x14ac:dyDescent="0.2">
      <c r="A1576" s="121">
        <v>70</v>
      </c>
      <c r="B1576" s="121">
        <v>166</v>
      </c>
      <c r="C1576" s="121" t="s">
        <v>280</v>
      </c>
      <c r="D1576" s="121">
        <v>496</v>
      </c>
      <c r="E1576" s="121" t="s">
        <v>375</v>
      </c>
      <c r="F1576" s="121" t="s">
        <v>376</v>
      </c>
      <c r="G1576" s="121">
        <v>496</v>
      </c>
      <c r="H1576" s="121">
        <v>1</v>
      </c>
      <c r="I1576" s="121" t="s">
        <v>385</v>
      </c>
      <c r="J1576" s="121">
        <v>7050</v>
      </c>
      <c r="K1576" s="121" t="s">
        <v>664</v>
      </c>
      <c r="L1576" s="121" t="s">
        <v>556</v>
      </c>
      <c r="M1576" s="121" t="s">
        <v>590</v>
      </c>
      <c r="N1576" s="124" t="s">
        <v>550</v>
      </c>
      <c r="O1576" s="124" t="s">
        <v>548</v>
      </c>
      <c r="P1576" s="124"/>
      <c r="Q1576" s="121" t="s">
        <v>391</v>
      </c>
      <c r="R1576" s="121"/>
    </row>
    <row r="1577" spans="1:18" x14ac:dyDescent="0.2">
      <c r="A1577" s="121">
        <v>70</v>
      </c>
      <c r="B1577" s="121">
        <v>166</v>
      </c>
      <c r="C1577" s="121" t="s">
        <v>280</v>
      </c>
      <c r="D1577" s="121">
        <v>496</v>
      </c>
      <c r="E1577" s="121" t="s">
        <v>375</v>
      </c>
      <c r="F1577" s="121" t="s">
        <v>376</v>
      </c>
      <c r="G1577" s="121">
        <v>496</v>
      </c>
      <c r="H1577" s="121">
        <v>1</v>
      </c>
      <c r="I1577" s="121" t="s">
        <v>385</v>
      </c>
      <c r="J1577" s="121">
        <v>7051</v>
      </c>
      <c r="K1577" s="121" t="s">
        <v>554</v>
      </c>
      <c r="L1577" s="121" t="s">
        <v>554</v>
      </c>
      <c r="M1577" s="121" t="s">
        <v>554</v>
      </c>
      <c r="N1577" s="124" t="s">
        <v>550</v>
      </c>
      <c r="O1577" s="124" t="s">
        <v>555</v>
      </c>
      <c r="P1577" s="124"/>
      <c r="Q1577" s="121" t="s">
        <v>391</v>
      </c>
      <c r="R1577" s="121"/>
    </row>
    <row r="1578" spans="1:18" x14ac:dyDescent="0.2">
      <c r="A1578" s="121">
        <v>70</v>
      </c>
      <c r="B1578" s="121">
        <v>166</v>
      </c>
      <c r="C1578" s="121" t="s">
        <v>280</v>
      </c>
      <c r="D1578" s="121">
        <v>496</v>
      </c>
      <c r="E1578" s="121" t="s">
        <v>375</v>
      </c>
      <c r="F1578" s="121" t="s">
        <v>376</v>
      </c>
      <c r="G1578" s="121">
        <v>496</v>
      </c>
      <c r="H1578" s="121">
        <v>1</v>
      </c>
      <c r="I1578" s="121" t="s">
        <v>385</v>
      </c>
      <c r="J1578" s="121">
        <v>7052</v>
      </c>
      <c r="K1578" s="121" t="s">
        <v>572</v>
      </c>
      <c r="L1578" s="121" t="s">
        <v>573</v>
      </c>
      <c r="M1578" s="121" t="s">
        <v>573</v>
      </c>
      <c r="N1578" s="124">
        <v>618</v>
      </c>
      <c r="O1578" s="124" t="s">
        <v>417</v>
      </c>
      <c r="P1578" s="124"/>
      <c r="Q1578" s="121" t="s">
        <v>391</v>
      </c>
      <c r="R1578" s="121"/>
    </row>
    <row r="1579" spans="1:18" x14ac:dyDescent="0.2">
      <c r="A1579" s="121">
        <v>73</v>
      </c>
      <c r="B1579" s="121">
        <v>128</v>
      </c>
      <c r="C1579" s="121" t="s">
        <v>231</v>
      </c>
      <c r="D1579" s="121">
        <v>188</v>
      </c>
      <c r="E1579" s="121" t="s">
        <v>375</v>
      </c>
      <c r="F1579" s="121" t="s">
        <v>376</v>
      </c>
      <c r="G1579" s="121">
        <v>188</v>
      </c>
      <c r="H1579" s="121">
        <v>1</v>
      </c>
      <c r="I1579" s="121" t="s">
        <v>385</v>
      </c>
      <c r="J1579" s="121">
        <v>2720</v>
      </c>
      <c r="K1579" s="121" t="s">
        <v>500</v>
      </c>
      <c r="L1579" s="121" t="s">
        <v>622</v>
      </c>
      <c r="M1579" s="121" t="s">
        <v>537</v>
      </c>
      <c r="N1579" s="124">
        <v>2844</v>
      </c>
      <c r="O1579" s="124" t="s">
        <v>417</v>
      </c>
      <c r="P1579" s="124"/>
      <c r="Q1579" s="121" t="s">
        <v>391</v>
      </c>
      <c r="R1579" s="121"/>
    </row>
    <row r="1580" spans="1:18" x14ac:dyDescent="0.2">
      <c r="A1580" s="121">
        <v>73</v>
      </c>
      <c r="B1580" s="121">
        <v>128</v>
      </c>
      <c r="C1580" s="121" t="s">
        <v>231</v>
      </c>
      <c r="D1580" s="121">
        <v>188</v>
      </c>
      <c r="E1580" s="121" t="s">
        <v>375</v>
      </c>
      <c r="F1580" s="121" t="s">
        <v>376</v>
      </c>
      <c r="G1580" s="121">
        <v>188</v>
      </c>
      <c r="H1580" s="121">
        <v>1</v>
      </c>
      <c r="I1580" s="121" t="s">
        <v>385</v>
      </c>
      <c r="J1580" s="121">
        <v>2721</v>
      </c>
      <c r="K1580" s="121" t="s">
        <v>440</v>
      </c>
      <c r="L1580" s="121" t="s">
        <v>440</v>
      </c>
      <c r="M1580" s="121" t="s">
        <v>441</v>
      </c>
      <c r="N1580" s="124">
        <v>878</v>
      </c>
      <c r="O1580" s="124" t="s">
        <v>442</v>
      </c>
      <c r="P1580" s="124"/>
      <c r="Q1580" s="121" t="s">
        <v>391</v>
      </c>
      <c r="R1580" s="121"/>
    </row>
    <row r="1581" spans="1:18" x14ac:dyDescent="0.2">
      <c r="A1581" s="121">
        <v>61</v>
      </c>
      <c r="B1581" s="121">
        <v>124</v>
      </c>
      <c r="C1581" s="121" t="s">
        <v>343</v>
      </c>
      <c r="D1581" s="121">
        <v>165</v>
      </c>
      <c r="E1581" s="121" t="s">
        <v>375</v>
      </c>
      <c r="F1581" s="121" t="s">
        <v>376</v>
      </c>
      <c r="G1581" s="121">
        <v>165</v>
      </c>
      <c r="H1581" s="121">
        <v>1</v>
      </c>
      <c r="I1581" s="121" t="s">
        <v>385</v>
      </c>
      <c r="J1581" s="121">
        <v>2812</v>
      </c>
      <c r="K1581" s="121">
        <v>7</v>
      </c>
      <c r="L1581" s="121">
        <v>7</v>
      </c>
      <c r="M1581" s="121" t="s">
        <v>383</v>
      </c>
      <c r="N1581" s="124">
        <v>709</v>
      </c>
      <c r="O1581" s="124" t="s">
        <v>380</v>
      </c>
      <c r="P1581" s="124" t="s">
        <v>1</v>
      </c>
      <c r="Q1581" s="121" t="s">
        <v>381</v>
      </c>
      <c r="R1581" s="121"/>
    </row>
    <row r="1582" spans="1:18" x14ac:dyDescent="0.2">
      <c r="A1582" s="121">
        <v>61</v>
      </c>
      <c r="B1582" s="128">
        <v>124</v>
      </c>
      <c r="C1582" s="121" t="s">
        <v>343</v>
      </c>
      <c r="D1582" s="121">
        <v>165</v>
      </c>
      <c r="E1582" s="121" t="s">
        <v>375</v>
      </c>
      <c r="F1582" s="121" t="s">
        <v>376</v>
      </c>
      <c r="G1582" s="121">
        <v>165</v>
      </c>
      <c r="H1582" s="121">
        <v>1</v>
      </c>
      <c r="I1582" s="121" t="s">
        <v>385</v>
      </c>
      <c r="J1582" s="121">
        <v>2813</v>
      </c>
      <c r="K1582" s="121">
        <v>8</v>
      </c>
      <c r="L1582" s="121">
        <v>8</v>
      </c>
      <c r="M1582" s="121" t="s">
        <v>383</v>
      </c>
      <c r="N1582" s="124">
        <v>702</v>
      </c>
      <c r="O1582" s="124" t="s">
        <v>380</v>
      </c>
      <c r="P1582" s="124" t="s">
        <v>1</v>
      </c>
      <c r="Q1582" s="121" t="s">
        <v>381</v>
      </c>
      <c r="R1582" s="121"/>
    </row>
    <row r="1583" spans="1:18" x14ac:dyDescent="0.2">
      <c r="A1583" s="121">
        <v>61</v>
      </c>
      <c r="B1583" s="121">
        <v>124</v>
      </c>
      <c r="C1583" s="121" t="s">
        <v>343</v>
      </c>
      <c r="D1583" s="121">
        <v>165</v>
      </c>
      <c r="E1583" s="121" t="s">
        <v>375</v>
      </c>
      <c r="F1583" s="121" t="s">
        <v>376</v>
      </c>
      <c r="G1583" s="121">
        <v>165</v>
      </c>
      <c r="H1583" s="121">
        <v>1</v>
      </c>
      <c r="I1583" s="121" t="s">
        <v>385</v>
      </c>
      <c r="J1583" s="121">
        <v>2814</v>
      </c>
      <c r="K1583" s="121">
        <v>9</v>
      </c>
      <c r="L1583" s="121">
        <v>9</v>
      </c>
      <c r="M1583" s="121" t="s">
        <v>383</v>
      </c>
      <c r="N1583" s="124">
        <v>707</v>
      </c>
      <c r="O1583" s="124" t="s">
        <v>380</v>
      </c>
      <c r="P1583" s="124" t="s">
        <v>1</v>
      </c>
      <c r="Q1583" s="121" t="s">
        <v>381</v>
      </c>
      <c r="R1583" s="121"/>
    </row>
    <row r="1584" spans="1:18" x14ac:dyDescent="0.2">
      <c r="A1584" s="121">
        <v>61</v>
      </c>
      <c r="B1584" s="121">
        <v>124</v>
      </c>
      <c r="C1584" s="121" t="s">
        <v>343</v>
      </c>
      <c r="D1584" s="121">
        <v>165</v>
      </c>
      <c r="E1584" s="121" t="s">
        <v>375</v>
      </c>
      <c r="F1584" s="121" t="s">
        <v>376</v>
      </c>
      <c r="G1584" s="121">
        <v>165</v>
      </c>
      <c r="H1584" s="121">
        <v>1</v>
      </c>
      <c r="I1584" s="121" t="s">
        <v>385</v>
      </c>
      <c r="J1584" s="121">
        <v>2815</v>
      </c>
      <c r="K1584" s="121">
        <v>10</v>
      </c>
      <c r="L1584" s="121">
        <v>10</v>
      </c>
      <c r="M1584" s="121" t="s">
        <v>383</v>
      </c>
      <c r="N1584" s="124">
        <v>638</v>
      </c>
      <c r="O1584" s="124" t="s">
        <v>380</v>
      </c>
      <c r="P1584" s="124" t="s">
        <v>1</v>
      </c>
      <c r="Q1584" s="121" t="s">
        <v>381</v>
      </c>
      <c r="R1584" s="121"/>
    </row>
    <row r="1585" spans="1:18" x14ac:dyDescent="0.2">
      <c r="A1585" s="121">
        <v>61</v>
      </c>
      <c r="B1585" s="121">
        <v>124</v>
      </c>
      <c r="C1585" s="121" t="s">
        <v>343</v>
      </c>
      <c r="D1585" s="121">
        <v>165</v>
      </c>
      <c r="E1585" s="121" t="s">
        <v>375</v>
      </c>
      <c r="F1585" s="121" t="s">
        <v>376</v>
      </c>
      <c r="G1585" s="121">
        <v>165</v>
      </c>
      <c r="H1585" s="121">
        <v>1</v>
      </c>
      <c r="I1585" s="121" t="s">
        <v>385</v>
      </c>
      <c r="J1585" s="121">
        <v>2820</v>
      </c>
      <c r="K1585" s="121">
        <v>5</v>
      </c>
      <c r="L1585" s="121">
        <v>5</v>
      </c>
      <c r="M1585" s="121" t="s">
        <v>383</v>
      </c>
      <c r="N1585" s="124">
        <v>729</v>
      </c>
      <c r="O1585" s="124" t="s">
        <v>380</v>
      </c>
      <c r="P1585" s="124" t="s">
        <v>1</v>
      </c>
      <c r="Q1585" s="121" t="s">
        <v>381</v>
      </c>
      <c r="R1585" s="121"/>
    </row>
    <row r="1586" spans="1:18" x14ac:dyDescent="0.2">
      <c r="A1586" s="121">
        <v>61</v>
      </c>
      <c r="B1586" s="121">
        <v>124</v>
      </c>
      <c r="C1586" s="121" t="s">
        <v>343</v>
      </c>
      <c r="D1586" s="121">
        <v>165</v>
      </c>
      <c r="E1586" s="121" t="s">
        <v>375</v>
      </c>
      <c r="F1586" s="121" t="s">
        <v>376</v>
      </c>
      <c r="G1586" s="121">
        <v>165</v>
      </c>
      <c r="H1586" s="121">
        <v>1</v>
      </c>
      <c r="I1586" s="121" t="s">
        <v>385</v>
      </c>
      <c r="J1586" s="121">
        <v>2821</v>
      </c>
      <c r="K1586" s="121">
        <v>4</v>
      </c>
      <c r="L1586" s="121">
        <v>4</v>
      </c>
      <c r="M1586" s="121" t="s">
        <v>383</v>
      </c>
      <c r="N1586" s="124">
        <v>726</v>
      </c>
      <c r="O1586" s="124" t="s">
        <v>380</v>
      </c>
      <c r="P1586" s="124" t="s">
        <v>1</v>
      </c>
      <c r="Q1586" s="121" t="s">
        <v>381</v>
      </c>
      <c r="R1586" s="121"/>
    </row>
    <row r="1587" spans="1:18" x14ac:dyDescent="0.2">
      <c r="A1587" s="121">
        <v>61</v>
      </c>
      <c r="B1587" s="121">
        <v>124</v>
      </c>
      <c r="C1587" s="121" t="s">
        <v>343</v>
      </c>
      <c r="D1587" s="121">
        <v>165</v>
      </c>
      <c r="E1587" s="121" t="s">
        <v>375</v>
      </c>
      <c r="F1587" s="121" t="s">
        <v>376</v>
      </c>
      <c r="G1587" s="121">
        <v>165</v>
      </c>
      <c r="H1587" s="121">
        <v>1</v>
      </c>
      <c r="I1587" s="121" t="s">
        <v>385</v>
      </c>
      <c r="J1587" s="121">
        <v>2822</v>
      </c>
      <c r="K1587" s="121">
        <v>3</v>
      </c>
      <c r="L1587" s="121">
        <v>3</v>
      </c>
      <c r="M1587" s="121" t="s">
        <v>379</v>
      </c>
      <c r="N1587" s="124">
        <v>682</v>
      </c>
      <c r="O1587" s="124" t="s">
        <v>380</v>
      </c>
      <c r="P1587" s="124" t="s">
        <v>1</v>
      </c>
      <c r="Q1587" s="121" t="s">
        <v>381</v>
      </c>
      <c r="R1587" s="121"/>
    </row>
    <row r="1588" spans="1:18" x14ac:dyDescent="0.2">
      <c r="A1588" s="121">
        <v>61</v>
      </c>
      <c r="B1588" s="121">
        <v>124</v>
      </c>
      <c r="C1588" s="121" t="s">
        <v>343</v>
      </c>
      <c r="D1588" s="121">
        <v>179</v>
      </c>
      <c r="E1588" s="121" t="s">
        <v>1135</v>
      </c>
      <c r="F1588" s="121" t="s">
        <v>1136</v>
      </c>
      <c r="G1588" s="121">
        <v>179</v>
      </c>
      <c r="H1588" s="121">
        <v>1</v>
      </c>
      <c r="I1588" s="121" t="s">
        <v>385</v>
      </c>
      <c r="J1588" s="121">
        <v>2825</v>
      </c>
      <c r="K1588" s="121">
        <v>226</v>
      </c>
      <c r="L1588" s="121">
        <v>226</v>
      </c>
      <c r="M1588" s="121" t="s">
        <v>379</v>
      </c>
      <c r="N1588" s="124">
        <v>912</v>
      </c>
      <c r="O1588" s="124" t="s">
        <v>380</v>
      </c>
      <c r="P1588" s="124" t="s">
        <v>1</v>
      </c>
      <c r="Q1588" s="121" t="s">
        <v>381</v>
      </c>
      <c r="R1588" s="121"/>
    </row>
    <row r="1589" spans="1:18" x14ac:dyDescent="0.2">
      <c r="A1589" s="121">
        <v>61</v>
      </c>
      <c r="B1589" s="121">
        <v>124</v>
      </c>
      <c r="C1589" s="121" t="s">
        <v>343</v>
      </c>
      <c r="D1589" s="121">
        <v>179</v>
      </c>
      <c r="E1589" s="121" t="s">
        <v>1135</v>
      </c>
      <c r="F1589" s="121" t="s">
        <v>1136</v>
      </c>
      <c r="G1589" s="121">
        <v>179</v>
      </c>
      <c r="H1589" s="121">
        <v>1</v>
      </c>
      <c r="I1589" s="121" t="s">
        <v>385</v>
      </c>
      <c r="J1589" s="121">
        <v>2826</v>
      </c>
      <c r="K1589" s="121">
        <v>225</v>
      </c>
      <c r="L1589" s="121">
        <v>225</v>
      </c>
      <c r="M1589" s="121" t="s">
        <v>379</v>
      </c>
      <c r="N1589" s="124">
        <v>912</v>
      </c>
      <c r="O1589" s="124" t="s">
        <v>380</v>
      </c>
      <c r="P1589" s="124" t="s">
        <v>1</v>
      </c>
      <c r="Q1589" s="121" t="s">
        <v>381</v>
      </c>
      <c r="R1589" s="121"/>
    </row>
    <row r="1590" spans="1:18" x14ac:dyDescent="0.2">
      <c r="A1590" s="121">
        <v>61</v>
      </c>
      <c r="B1590" s="128">
        <v>124</v>
      </c>
      <c r="C1590" s="121" t="s">
        <v>343</v>
      </c>
      <c r="D1590" s="121">
        <v>179</v>
      </c>
      <c r="E1590" s="121" t="s">
        <v>1135</v>
      </c>
      <c r="F1590" s="121" t="s">
        <v>1136</v>
      </c>
      <c r="G1590" s="121">
        <v>179</v>
      </c>
      <c r="H1590" s="121">
        <v>1</v>
      </c>
      <c r="I1590" s="121" t="s">
        <v>385</v>
      </c>
      <c r="J1590" s="121">
        <v>2827</v>
      </c>
      <c r="K1590" s="121">
        <v>224</v>
      </c>
      <c r="L1590" s="121">
        <v>224</v>
      </c>
      <c r="M1590" s="121" t="s">
        <v>393</v>
      </c>
      <c r="N1590" s="124">
        <v>912</v>
      </c>
      <c r="O1590" s="124" t="s">
        <v>380</v>
      </c>
      <c r="P1590" s="124" t="s">
        <v>1</v>
      </c>
      <c r="Q1590" s="121" t="s">
        <v>381</v>
      </c>
      <c r="R1590" s="121"/>
    </row>
    <row r="1591" spans="1:18" x14ac:dyDescent="0.2">
      <c r="A1591" s="121">
        <v>61</v>
      </c>
      <c r="B1591" s="128">
        <v>124</v>
      </c>
      <c r="C1591" s="121" t="s">
        <v>343</v>
      </c>
      <c r="D1591" s="121">
        <v>179</v>
      </c>
      <c r="E1591" s="121" t="s">
        <v>1135</v>
      </c>
      <c r="F1591" s="121" t="s">
        <v>1136</v>
      </c>
      <c r="G1591" s="121">
        <v>179</v>
      </c>
      <c r="H1591" s="121">
        <v>1</v>
      </c>
      <c r="I1591" s="121" t="s">
        <v>385</v>
      </c>
      <c r="J1591" s="121">
        <v>2828</v>
      </c>
      <c r="K1591" s="121">
        <v>223</v>
      </c>
      <c r="L1591" s="121">
        <v>223</v>
      </c>
      <c r="M1591" s="121" t="s">
        <v>379</v>
      </c>
      <c r="N1591" s="124">
        <v>912</v>
      </c>
      <c r="O1591" s="124" t="s">
        <v>380</v>
      </c>
      <c r="P1591" s="124" t="s">
        <v>1</v>
      </c>
      <c r="Q1591" s="121" t="s">
        <v>381</v>
      </c>
      <c r="R1591" s="121"/>
    </row>
    <row r="1592" spans="1:18" x14ac:dyDescent="0.2">
      <c r="A1592" s="121">
        <v>61</v>
      </c>
      <c r="B1592" s="128">
        <v>124</v>
      </c>
      <c r="C1592" s="121" t="s">
        <v>343</v>
      </c>
      <c r="D1592" s="121">
        <v>179</v>
      </c>
      <c r="E1592" s="121" t="s">
        <v>1135</v>
      </c>
      <c r="F1592" s="121" t="s">
        <v>1136</v>
      </c>
      <c r="G1592" s="121">
        <v>179</v>
      </c>
      <c r="H1592" s="121">
        <v>1</v>
      </c>
      <c r="I1592" s="121" t="s">
        <v>385</v>
      </c>
      <c r="J1592" s="121">
        <v>2829</v>
      </c>
      <c r="K1592" s="121">
        <v>222</v>
      </c>
      <c r="L1592" s="121">
        <v>222</v>
      </c>
      <c r="M1592" s="121" t="s">
        <v>379</v>
      </c>
      <c r="N1592" s="124">
        <v>912</v>
      </c>
      <c r="O1592" s="124" t="s">
        <v>380</v>
      </c>
      <c r="P1592" s="124" t="s">
        <v>1</v>
      </c>
      <c r="Q1592" s="121" t="s">
        <v>381</v>
      </c>
      <c r="R1592" s="121"/>
    </row>
    <row r="1593" spans="1:18" x14ac:dyDescent="0.2">
      <c r="A1593" s="121">
        <v>61</v>
      </c>
      <c r="B1593" s="128">
        <v>124</v>
      </c>
      <c r="C1593" s="121" t="s">
        <v>343</v>
      </c>
      <c r="D1593" s="121">
        <v>179</v>
      </c>
      <c r="E1593" s="121" t="s">
        <v>1135</v>
      </c>
      <c r="F1593" s="121" t="s">
        <v>1136</v>
      </c>
      <c r="G1593" s="121">
        <v>179</v>
      </c>
      <c r="H1593" s="121">
        <v>1</v>
      </c>
      <c r="I1593" s="121" t="s">
        <v>385</v>
      </c>
      <c r="J1593" s="121">
        <v>2830</v>
      </c>
      <c r="K1593" s="121">
        <v>221</v>
      </c>
      <c r="L1593" s="121">
        <v>221</v>
      </c>
      <c r="M1593" s="121" t="s">
        <v>393</v>
      </c>
      <c r="N1593" s="124">
        <v>912</v>
      </c>
      <c r="O1593" s="124" t="s">
        <v>380</v>
      </c>
      <c r="P1593" s="124" t="s">
        <v>1</v>
      </c>
      <c r="Q1593" s="121" t="s">
        <v>381</v>
      </c>
      <c r="R1593" s="121"/>
    </row>
    <row r="1594" spans="1:18" x14ac:dyDescent="0.2">
      <c r="A1594" s="121">
        <v>73</v>
      </c>
      <c r="B1594" s="121">
        <v>128</v>
      </c>
      <c r="C1594" s="121" t="s">
        <v>231</v>
      </c>
      <c r="D1594" s="121">
        <v>194</v>
      </c>
      <c r="E1594" s="121" t="s">
        <v>521</v>
      </c>
      <c r="F1594" s="121" t="s">
        <v>1196</v>
      </c>
      <c r="G1594" s="121">
        <v>194</v>
      </c>
      <c r="H1594" s="121">
        <v>1</v>
      </c>
      <c r="I1594" s="121" t="s">
        <v>385</v>
      </c>
      <c r="J1594" s="121">
        <v>2735</v>
      </c>
      <c r="K1594" s="121" t="s">
        <v>1197</v>
      </c>
      <c r="L1594" s="121" t="s">
        <v>1197</v>
      </c>
      <c r="M1594" s="121" t="s">
        <v>537</v>
      </c>
      <c r="N1594" s="124">
        <v>3332</v>
      </c>
      <c r="O1594" s="124" t="s">
        <v>417</v>
      </c>
      <c r="P1594" s="124" t="s">
        <v>1</v>
      </c>
      <c r="Q1594" s="121" t="s">
        <v>391</v>
      </c>
      <c r="R1594" s="121"/>
    </row>
    <row r="1595" spans="1:18" x14ac:dyDescent="0.2">
      <c r="A1595" s="121">
        <v>61</v>
      </c>
      <c r="B1595" s="128">
        <v>124</v>
      </c>
      <c r="C1595" s="121" t="s">
        <v>343</v>
      </c>
      <c r="D1595" s="121">
        <v>179</v>
      </c>
      <c r="E1595" s="121" t="s">
        <v>1135</v>
      </c>
      <c r="F1595" s="121" t="s">
        <v>1136</v>
      </c>
      <c r="G1595" s="121">
        <v>1254</v>
      </c>
      <c r="H1595" s="121">
        <v>2</v>
      </c>
      <c r="I1595" s="121" t="s">
        <v>377</v>
      </c>
      <c r="J1595" s="121">
        <v>2831</v>
      </c>
      <c r="K1595" s="121">
        <v>230</v>
      </c>
      <c r="L1595" s="121">
        <v>230</v>
      </c>
      <c r="M1595" s="121" t="s">
        <v>393</v>
      </c>
      <c r="N1595" s="124">
        <v>912</v>
      </c>
      <c r="O1595" s="124" t="s">
        <v>380</v>
      </c>
      <c r="P1595" s="124" t="s">
        <v>1</v>
      </c>
      <c r="Q1595" s="121" t="s">
        <v>381</v>
      </c>
      <c r="R1595" s="121"/>
    </row>
    <row r="1596" spans="1:18" x14ac:dyDescent="0.2">
      <c r="A1596" s="121">
        <v>61</v>
      </c>
      <c r="B1596" s="128">
        <v>124</v>
      </c>
      <c r="C1596" s="121" t="s">
        <v>343</v>
      </c>
      <c r="D1596" s="121">
        <v>179</v>
      </c>
      <c r="E1596" s="121" t="s">
        <v>1135</v>
      </c>
      <c r="F1596" s="121" t="s">
        <v>1136</v>
      </c>
      <c r="G1596" s="121">
        <v>1254</v>
      </c>
      <c r="H1596" s="121">
        <v>2</v>
      </c>
      <c r="I1596" s="121" t="s">
        <v>377</v>
      </c>
      <c r="J1596" s="121">
        <v>2832</v>
      </c>
      <c r="K1596" s="121">
        <v>229</v>
      </c>
      <c r="L1596" s="121">
        <v>229</v>
      </c>
      <c r="M1596" s="121" t="s">
        <v>379</v>
      </c>
      <c r="N1596" s="124">
        <v>912</v>
      </c>
      <c r="O1596" s="124" t="s">
        <v>380</v>
      </c>
      <c r="P1596" s="124" t="s">
        <v>1</v>
      </c>
      <c r="Q1596" s="121" t="s">
        <v>381</v>
      </c>
      <c r="R1596" s="121"/>
    </row>
    <row r="1597" spans="1:18" x14ac:dyDescent="0.2">
      <c r="A1597" s="121">
        <v>61</v>
      </c>
      <c r="B1597" s="128">
        <v>124</v>
      </c>
      <c r="C1597" s="121" t="s">
        <v>343</v>
      </c>
      <c r="D1597" s="121">
        <v>179</v>
      </c>
      <c r="E1597" s="121" t="s">
        <v>1135</v>
      </c>
      <c r="F1597" s="121" t="s">
        <v>1136</v>
      </c>
      <c r="G1597" s="121">
        <v>1254</v>
      </c>
      <c r="H1597" s="121">
        <v>2</v>
      </c>
      <c r="I1597" s="121" t="s">
        <v>377</v>
      </c>
      <c r="J1597" s="121">
        <v>2833</v>
      </c>
      <c r="K1597" s="121">
        <v>228</v>
      </c>
      <c r="L1597" s="121">
        <v>228</v>
      </c>
      <c r="M1597" s="121" t="s">
        <v>393</v>
      </c>
      <c r="N1597" s="124">
        <v>912</v>
      </c>
      <c r="O1597" s="124" t="s">
        <v>380</v>
      </c>
      <c r="P1597" s="124" t="s">
        <v>1</v>
      </c>
      <c r="Q1597" s="121" t="s">
        <v>381</v>
      </c>
      <c r="R1597" s="121"/>
    </row>
    <row r="1598" spans="1:18" x14ac:dyDescent="0.2">
      <c r="A1598" s="121">
        <v>61</v>
      </c>
      <c r="B1598" s="128">
        <v>124</v>
      </c>
      <c r="C1598" s="121" t="s">
        <v>343</v>
      </c>
      <c r="D1598" s="121">
        <v>179</v>
      </c>
      <c r="E1598" s="121" t="s">
        <v>1135</v>
      </c>
      <c r="F1598" s="121" t="s">
        <v>1136</v>
      </c>
      <c r="G1598" s="121">
        <v>1254</v>
      </c>
      <c r="H1598" s="121">
        <v>2</v>
      </c>
      <c r="I1598" s="121" t="s">
        <v>377</v>
      </c>
      <c r="J1598" s="121">
        <v>2834</v>
      </c>
      <c r="K1598" s="121">
        <v>227</v>
      </c>
      <c r="L1598" s="121">
        <v>227</v>
      </c>
      <c r="M1598" s="121" t="s">
        <v>393</v>
      </c>
      <c r="N1598" s="124">
        <v>912</v>
      </c>
      <c r="O1598" s="124" t="s">
        <v>380</v>
      </c>
      <c r="P1598" s="124" t="s">
        <v>1</v>
      </c>
      <c r="Q1598" s="121" t="s">
        <v>381</v>
      </c>
      <c r="R1598" s="121"/>
    </row>
    <row r="1599" spans="1:18" x14ac:dyDescent="0.2">
      <c r="A1599" s="121">
        <v>61</v>
      </c>
      <c r="B1599" s="128">
        <v>124</v>
      </c>
      <c r="C1599" s="121" t="s">
        <v>343</v>
      </c>
      <c r="D1599" s="121">
        <v>179</v>
      </c>
      <c r="E1599" s="121" t="s">
        <v>1135</v>
      </c>
      <c r="F1599" s="121" t="s">
        <v>1136</v>
      </c>
      <c r="G1599" s="121">
        <v>1254</v>
      </c>
      <c r="H1599" s="121">
        <v>2</v>
      </c>
      <c r="I1599" s="121" t="s">
        <v>377</v>
      </c>
      <c r="J1599" s="121">
        <v>2835</v>
      </c>
      <c r="K1599" s="121">
        <v>231</v>
      </c>
      <c r="L1599" s="121">
        <v>231</v>
      </c>
      <c r="M1599" s="121" t="s">
        <v>379</v>
      </c>
      <c r="N1599" s="124">
        <v>912</v>
      </c>
      <c r="O1599" s="124" t="s">
        <v>380</v>
      </c>
      <c r="P1599" s="124" t="s">
        <v>1</v>
      </c>
      <c r="Q1599" s="121" t="s">
        <v>381</v>
      </c>
      <c r="R1599" s="121"/>
    </row>
    <row r="1600" spans="1:18" x14ac:dyDescent="0.2">
      <c r="A1600" s="121">
        <v>61</v>
      </c>
      <c r="B1600" s="128">
        <v>124</v>
      </c>
      <c r="C1600" s="121" t="s">
        <v>343</v>
      </c>
      <c r="D1600" s="121">
        <v>179</v>
      </c>
      <c r="E1600" s="121" t="s">
        <v>1135</v>
      </c>
      <c r="F1600" s="121" t="s">
        <v>1136</v>
      </c>
      <c r="G1600" s="121">
        <v>1254</v>
      </c>
      <c r="H1600" s="121">
        <v>2</v>
      </c>
      <c r="I1600" s="121" t="s">
        <v>377</v>
      </c>
      <c r="J1600" s="121">
        <v>2836</v>
      </c>
      <c r="K1600" s="121">
        <v>232</v>
      </c>
      <c r="L1600" s="121">
        <v>232</v>
      </c>
      <c r="M1600" s="121" t="s">
        <v>379</v>
      </c>
      <c r="N1600" s="124">
        <v>912</v>
      </c>
      <c r="O1600" s="124" t="s">
        <v>380</v>
      </c>
      <c r="P1600" s="124" t="s">
        <v>1</v>
      </c>
      <c r="Q1600" s="121" t="s">
        <v>381</v>
      </c>
      <c r="R1600" s="121"/>
    </row>
    <row r="1601" spans="1:18" x14ac:dyDescent="0.2">
      <c r="A1601" s="121">
        <v>61</v>
      </c>
      <c r="B1601" s="128">
        <v>124</v>
      </c>
      <c r="C1601" s="121" t="s">
        <v>343</v>
      </c>
      <c r="D1601" s="121">
        <v>179</v>
      </c>
      <c r="E1601" s="121" t="s">
        <v>1135</v>
      </c>
      <c r="F1601" s="121" t="s">
        <v>1136</v>
      </c>
      <c r="G1601" s="121">
        <v>1254</v>
      </c>
      <c r="H1601" s="121">
        <v>2</v>
      </c>
      <c r="I1601" s="121" t="s">
        <v>377</v>
      </c>
      <c r="J1601" s="121">
        <v>2837</v>
      </c>
      <c r="K1601" s="121">
        <v>233</v>
      </c>
      <c r="L1601" s="121">
        <v>233</v>
      </c>
      <c r="M1601" s="121" t="s">
        <v>379</v>
      </c>
      <c r="N1601" s="124">
        <v>912</v>
      </c>
      <c r="O1601" s="124" t="s">
        <v>380</v>
      </c>
      <c r="P1601" s="124" t="s">
        <v>1</v>
      </c>
      <c r="Q1601" s="121" t="s">
        <v>381</v>
      </c>
      <c r="R1601" s="121"/>
    </row>
    <row r="1602" spans="1:18" x14ac:dyDescent="0.2">
      <c r="A1602" s="121">
        <v>61</v>
      </c>
      <c r="B1602" s="128">
        <v>124</v>
      </c>
      <c r="C1602" s="121" t="s">
        <v>343</v>
      </c>
      <c r="D1602" s="121">
        <v>1119</v>
      </c>
      <c r="E1602" s="121" t="s">
        <v>1137</v>
      </c>
      <c r="F1602" s="121" t="s">
        <v>1138</v>
      </c>
      <c r="G1602" s="121">
        <v>1320</v>
      </c>
      <c r="H1602" s="121">
        <v>1</v>
      </c>
      <c r="I1602" s="121" t="s">
        <v>385</v>
      </c>
      <c r="J1602" s="121">
        <v>3548</v>
      </c>
      <c r="K1602" s="121">
        <v>44</v>
      </c>
      <c r="L1602" s="121" t="s">
        <v>1139</v>
      </c>
      <c r="M1602" s="121" t="s">
        <v>408</v>
      </c>
      <c r="N1602" s="124">
        <v>683</v>
      </c>
      <c r="O1602" s="124" t="s">
        <v>380</v>
      </c>
      <c r="P1602" s="124" t="s">
        <v>1</v>
      </c>
      <c r="Q1602" s="121" t="s">
        <v>381</v>
      </c>
      <c r="R1602" s="121"/>
    </row>
    <row r="1603" spans="1:18" x14ac:dyDescent="0.2">
      <c r="A1603" s="121">
        <v>61</v>
      </c>
      <c r="B1603" s="128">
        <v>124</v>
      </c>
      <c r="C1603" s="121" t="s">
        <v>343</v>
      </c>
      <c r="D1603" s="121">
        <v>1120</v>
      </c>
      <c r="E1603" s="121" t="s">
        <v>942</v>
      </c>
      <c r="F1603" s="121" t="s">
        <v>1140</v>
      </c>
      <c r="G1603" s="121">
        <v>1321</v>
      </c>
      <c r="H1603" s="121">
        <v>1</v>
      </c>
      <c r="I1603" s="121" t="s">
        <v>385</v>
      </c>
      <c r="J1603" s="121">
        <v>3549</v>
      </c>
      <c r="K1603" s="121" t="s">
        <v>942</v>
      </c>
      <c r="L1603" s="121" t="s">
        <v>942</v>
      </c>
      <c r="M1603" s="121" t="s">
        <v>408</v>
      </c>
      <c r="N1603" s="124">
        <v>891</v>
      </c>
      <c r="O1603" s="124" t="s">
        <v>380</v>
      </c>
      <c r="P1603" s="124" t="s">
        <v>696</v>
      </c>
      <c r="Q1603" s="121" t="s">
        <v>381</v>
      </c>
      <c r="R1603" s="121"/>
    </row>
    <row r="1604" spans="1:18" x14ac:dyDescent="0.2">
      <c r="A1604" s="121">
        <v>61</v>
      </c>
      <c r="B1604" s="128">
        <v>124</v>
      </c>
      <c r="C1604" s="121" t="s">
        <v>343</v>
      </c>
      <c r="D1604" s="121">
        <v>165</v>
      </c>
      <c r="E1604" s="121" t="s">
        <v>375</v>
      </c>
      <c r="F1604" s="121" t="s">
        <v>376</v>
      </c>
      <c r="G1604" s="121">
        <v>165</v>
      </c>
      <c r="H1604" s="121">
        <v>1</v>
      </c>
      <c r="I1604" s="121" t="s">
        <v>385</v>
      </c>
      <c r="J1604" s="121">
        <v>7558</v>
      </c>
      <c r="K1604" s="121">
        <v>2</v>
      </c>
      <c r="L1604" s="121">
        <v>2</v>
      </c>
      <c r="M1604" s="121" t="s">
        <v>379</v>
      </c>
      <c r="N1604" s="124">
        <v>708</v>
      </c>
      <c r="O1604" s="124" t="s">
        <v>380</v>
      </c>
      <c r="P1604" s="124" t="s">
        <v>1</v>
      </c>
      <c r="Q1604" s="121" t="s">
        <v>381</v>
      </c>
      <c r="R1604" s="121"/>
    </row>
    <row r="1605" spans="1:18" x14ac:dyDescent="0.2">
      <c r="A1605" s="121">
        <v>61</v>
      </c>
      <c r="B1605" s="128">
        <v>124</v>
      </c>
      <c r="C1605" s="121" t="s">
        <v>343</v>
      </c>
      <c r="D1605" s="121">
        <v>165</v>
      </c>
      <c r="E1605" s="121" t="s">
        <v>375</v>
      </c>
      <c r="F1605" s="121" t="s">
        <v>376</v>
      </c>
      <c r="G1605" s="121">
        <v>165</v>
      </c>
      <c r="H1605" s="121">
        <v>1</v>
      </c>
      <c r="I1605" s="121" t="s">
        <v>385</v>
      </c>
      <c r="J1605" s="121">
        <v>7559</v>
      </c>
      <c r="K1605" s="121">
        <v>6</v>
      </c>
      <c r="L1605" s="121">
        <v>6</v>
      </c>
      <c r="M1605" s="121" t="s">
        <v>379</v>
      </c>
      <c r="N1605" s="124">
        <v>682</v>
      </c>
      <c r="O1605" s="124" t="s">
        <v>380</v>
      </c>
      <c r="P1605" s="124" t="s">
        <v>1</v>
      </c>
      <c r="Q1605" s="121" t="s">
        <v>381</v>
      </c>
      <c r="R1605" s="121"/>
    </row>
    <row r="1606" spans="1:18" x14ac:dyDescent="0.2">
      <c r="A1606" s="121">
        <v>64</v>
      </c>
      <c r="B1606" s="128">
        <v>126</v>
      </c>
      <c r="C1606" s="121" t="s">
        <v>250</v>
      </c>
      <c r="D1606" s="121">
        <v>181</v>
      </c>
      <c r="E1606" s="121" t="s">
        <v>375</v>
      </c>
      <c r="F1606" s="121" t="s">
        <v>376</v>
      </c>
      <c r="G1606" s="121">
        <v>181</v>
      </c>
      <c r="H1606" s="121">
        <v>1</v>
      </c>
      <c r="I1606" s="121" t="s">
        <v>385</v>
      </c>
      <c r="J1606" s="121">
        <v>726</v>
      </c>
      <c r="K1606" s="121">
        <v>6</v>
      </c>
      <c r="L1606" s="121">
        <v>6</v>
      </c>
      <c r="M1606" s="121" t="s">
        <v>383</v>
      </c>
      <c r="N1606" s="124">
        <v>1097</v>
      </c>
      <c r="O1606" s="124" t="s">
        <v>380</v>
      </c>
      <c r="P1606" s="124"/>
      <c r="Q1606" s="121" t="s">
        <v>381</v>
      </c>
      <c r="R1606" s="121"/>
    </row>
    <row r="1607" spans="1:18" x14ac:dyDescent="0.2">
      <c r="A1607" s="121">
        <v>64</v>
      </c>
      <c r="B1607" s="128">
        <v>126</v>
      </c>
      <c r="C1607" s="121" t="s">
        <v>250</v>
      </c>
      <c r="D1607" s="121">
        <v>181</v>
      </c>
      <c r="E1607" s="121" t="s">
        <v>375</v>
      </c>
      <c r="F1607" s="121" t="s">
        <v>376</v>
      </c>
      <c r="G1607" s="121">
        <v>181</v>
      </c>
      <c r="H1607" s="121">
        <v>1</v>
      </c>
      <c r="I1607" s="121" t="s">
        <v>385</v>
      </c>
      <c r="J1607" s="121">
        <v>727</v>
      </c>
      <c r="K1607" s="121">
        <v>7</v>
      </c>
      <c r="L1607" s="121">
        <v>7</v>
      </c>
      <c r="M1607" s="121" t="s">
        <v>379</v>
      </c>
      <c r="N1607" s="124">
        <v>852</v>
      </c>
      <c r="O1607" s="124" t="s">
        <v>380</v>
      </c>
      <c r="P1607" s="124"/>
      <c r="Q1607" s="121" t="s">
        <v>381</v>
      </c>
      <c r="R1607" s="121"/>
    </row>
    <row r="1608" spans="1:18" x14ac:dyDescent="0.2">
      <c r="A1608" s="121">
        <v>64</v>
      </c>
      <c r="B1608" s="128">
        <v>126</v>
      </c>
      <c r="C1608" s="121" t="s">
        <v>250</v>
      </c>
      <c r="D1608" s="121">
        <v>181</v>
      </c>
      <c r="E1608" s="121" t="s">
        <v>375</v>
      </c>
      <c r="F1608" s="121" t="s">
        <v>376</v>
      </c>
      <c r="G1608" s="121">
        <v>181</v>
      </c>
      <c r="H1608" s="121">
        <v>1</v>
      </c>
      <c r="I1608" s="121" t="s">
        <v>385</v>
      </c>
      <c r="J1608" s="121">
        <v>728</v>
      </c>
      <c r="K1608" s="121">
        <v>8</v>
      </c>
      <c r="L1608" s="121">
        <v>8</v>
      </c>
      <c r="M1608" s="121" t="s">
        <v>379</v>
      </c>
      <c r="N1608" s="124">
        <v>852</v>
      </c>
      <c r="O1608" s="124" t="s">
        <v>380</v>
      </c>
      <c r="P1608" s="124"/>
      <c r="Q1608" s="121" t="s">
        <v>381</v>
      </c>
      <c r="R1608" s="121"/>
    </row>
    <row r="1609" spans="1:18" x14ac:dyDescent="0.2">
      <c r="A1609" s="121">
        <v>64</v>
      </c>
      <c r="B1609" s="128">
        <v>126</v>
      </c>
      <c r="C1609" s="121" t="s">
        <v>250</v>
      </c>
      <c r="D1609" s="121">
        <v>181</v>
      </c>
      <c r="E1609" s="121" t="s">
        <v>375</v>
      </c>
      <c r="F1609" s="121" t="s">
        <v>376</v>
      </c>
      <c r="G1609" s="121">
        <v>181</v>
      </c>
      <c r="H1609" s="121">
        <v>1</v>
      </c>
      <c r="I1609" s="121" t="s">
        <v>385</v>
      </c>
      <c r="J1609" s="121">
        <v>729</v>
      </c>
      <c r="K1609" s="121">
        <v>5</v>
      </c>
      <c r="L1609" s="121">
        <v>5</v>
      </c>
      <c r="M1609" s="121" t="s">
        <v>383</v>
      </c>
      <c r="N1609" s="124">
        <v>1249</v>
      </c>
      <c r="O1609" s="124" t="s">
        <v>380</v>
      </c>
      <c r="P1609" s="124"/>
      <c r="Q1609" s="121" t="s">
        <v>381</v>
      </c>
      <c r="R1609" s="121"/>
    </row>
    <row r="1610" spans="1:18" x14ac:dyDescent="0.2">
      <c r="A1610" s="121">
        <v>64</v>
      </c>
      <c r="B1610" s="128">
        <v>126</v>
      </c>
      <c r="C1610" s="121" t="s">
        <v>250</v>
      </c>
      <c r="D1610" s="121">
        <v>181</v>
      </c>
      <c r="E1610" s="121" t="s">
        <v>375</v>
      </c>
      <c r="F1610" s="121" t="s">
        <v>376</v>
      </c>
      <c r="G1610" s="121">
        <v>181</v>
      </c>
      <c r="H1610" s="121">
        <v>1</v>
      </c>
      <c r="I1610" s="121" t="s">
        <v>385</v>
      </c>
      <c r="J1610" s="121">
        <v>730</v>
      </c>
      <c r="K1610" s="121">
        <v>3</v>
      </c>
      <c r="L1610" s="121">
        <v>3</v>
      </c>
      <c r="M1610" s="121" t="s">
        <v>383</v>
      </c>
      <c r="N1610" s="124">
        <v>1260</v>
      </c>
      <c r="O1610" s="124" t="s">
        <v>380</v>
      </c>
      <c r="P1610" s="124"/>
      <c r="Q1610" s="121" t="s">
        <v>381</v>
      </c>
      <c r="R1610" s="121"/>
    </row>
    <row r="1611" spans="1:18" x14ac:dyDescent="0.2">
      <c r="A1611" s="121">
        <v>64</v>
      </c>
      <c r="B1611" s="128">
        <v>126</v>
      </c>
      <c r="C1611" s="121" t="s">
        <v>250</v>
      </c>
      <c r="D1611" s="121">
        <v>181</v>
      </c>
      <c r="E1611" s="121" t="s">
        <v>375</v>
      </c>
      <c r="F1611" s="121" t="s">
        <v>376</v>
      </c>
      <c r="G1611" s="121">
        <v>181</v>
      </c>
      <c r="H1611" s="121">
        <v>1</v>
      </c>
      <c r="I1611" s="121" t="s">
        <v>385</v>
      </c>
      <c r="J1611" s="121">
        <v>731</v>
      </c>
      <c r="K1611" s="121">
        <v>9</v>
      </c>
      <c r="L1611" s="121">
        <v>9</v>
      </c>
      <c r="M1611" s="121" t="s">
        <v>379</v>
      </c>
      <c r="N1611" s="124">
        <v>852</v>
      </c>
      <c r="O1611" s="124" t="s">
        <v>380</v>
      </c>
      <c r="P1611" s="124"/>
      <c r="Q1611" s="121" t="s">
        <v>381</v>
      </c>
      <c r="R1611" s="121"/>
    </row>
    <row r="1612" spans="1:18" x14ac:dyDescent="0.2">
      <c r="A1612" s="121">
        <v>64</v>
      </c>
      <c r="B1612" s="128">
        <v>126</v>
      </c>
      <c r="C1612" s="121" t="s">
        <v>250</v>
      </c>
      <c r="D1612" s="121">
        <v>181</v>
      </c>
      <c r="E1612" s="121" t="s">
        <v>375</v>
      </c>
      <c r="F1612" s="121" t="s">
        <v>376</v>
      </c>
      <c r="G1612" s="121">
        <v>181</v>
      </c>
      <c r="H1612" s="121">
        <v>1</v>
      </c>
      <c r="I1612" s="121" t="s">
        <v>385</v>
      </c>
      <c r="J1612" s="121">
        <v>732</v>
      </c>
      <c r="K1612" s="121">
        <v>10</v>
      </c>
      <c r="L1612" s="121">
        <v>10</v>
      </c>
      <c r="M1612" s="121" t="s">
        <v>379</v>
      </c>
      <c r="N1612" s="124">
        <v>852</v>
      </c>
      <c r="O1612" s="124" t="s">
        <v>380</v>
      </c>
      <c r="P1612" s="124"/>
      <c r="Q1612" s="121" t="s">
        <v>381</v>
      </c>
      <c r="R1612" s="121"/>
    </row>
    <row r="1613" spans="1:18" x14ac:dyDescent="0.2">
      <c r="A1613" s="121">
        <v>64</v>
      </c>
      <c r="B1613" s="128">
        <v>126</v>
      </c>
      <c r="C1613" s="121" t="s">
        <v>250</v>
      </c>
      <c r="D1613" s="121">
        <v>181</v>
      </c>
      <c r="E1613" s="121" t="s">
        <v>375</v>
      </c>
      <c r="F1613" s="121" t="s">
        <v>376</v>
      </c>
      <c r="G1613" s="121">
        <v>181</v>
      </c>
      <c r="H1613" s="121">
        <v>1</v>
      </c>
      <c r="I1613" s="121" t="s">
        <v>385</v>
      </c>
      <c r="J1613" s="121">
        <v>733</v>
      </c>
      <c r="K1613" s="121">
        <v>2</v>
      </c>
      <c r="L1613" s="121">
        <v>2</v>
      </c>
      <c r="M1613" s="121" t="s">
        <v>379</v>
      </c>
      <c r="N1613" s="124">
        <v>855</v>
      </c>
      <c r="O1613" s="124" t="s">
        <v>380</v>
      </c>
      <c r="P1613" s="124"/>
      <c r="Q1613" s="121" t="s">
        <v>381</v>
      </c>
      <c r="R1613" s="121"/>
    </row>
    <row r="1614" spans="1:18" x14ac:dyDescent="0.2">
      <c r="A1614" s="121">
        <v>64</v>
      </c>
      <c r="B1614" s="128">
        <v>126</v>
      </c>
      <c r="C1614" s="121" t="s">
        <v>250</v>
      </c>
      <c r="D1614" s="121">
        <v>181</v>
      </c>
      <c r="E1614" s="121" t="s">
        <v>375</v>
      </c>
      <c r="F1614" s="121" t="s">
        <v>376</v>
      </c>
      <c r="G1614" s="121">
        <v>181</v>
      </c>
      <c r="H1614" s="121">
        <v>1</v>
      </c>
      <c r="I1614" s="121" t="s">
        <v>385</v>
      </c>
      <c r="J1614" s="121">
        <v>734</v>
      </c>
      <c r="K1614" s="121">
        <v>11</v>
      </c>
      <c r="L1614" s="121">
        <v>11</v>
      </c>
      <c r="M1614" s="121" t="s">
        <v>393</v>
      </c>
      <c r="N1614" s="124">
        <v>822</v>
      </c>
      <c r="O1614" s="124" t="s">
        <v>380</v>
      </c>
      <c r="P1614" s="124"/>
      <c r="Q1614" s="121" t="s">
        <v>381</v>
      </c>
      <c r="R1614" s="121"/>
    </row>
    <row r="1615" spans="1:18" x14ac:dyDescent="0.2">
      <c r="A1615" s="121">
        <v>64</v>
      </c>
      <c r="B1615" s="128">
        <v>126</v>
      </c>
      <c r="C1615" s="121" t="s">
        <v>250</v>
      </c>
      <c r="D1615" s="121">
        <v>181</v>
      </c>
      <c r="E1615" s="121" t="s">
        <v>375</v>
      </c>
      <c r="F1615" s="121" t="s">
        <v>376</v>
      </c>
      <c r="G1615" s="121">
        <v>181</v>
      </c>
      <c r="H1615" s="121">
        <v>1</v>
      </c>
      <c r="I1615" s="121" t="s">
        <v>385</v>
      </c>
      <c r="J1615" s="121">
        <v>735</v>
      </c>
      <c r="K1615" s="121">
        <v>1</v>
      </c>
      <c r="L1615" s="121">
        <v>1</v>
      </c>
      <c r="M1615" s="121" t="s">
        <v>379</v>
      </c>
      <c r="N1615" s="124">
        <v>850</v>
      </c>
      <c r="O1615" s="124" t="s">
        <v>380</v>
      </c>
      <c r="P1615" s="124"/>
      <c r="Q1615" s="121" t="s">
        <v>381</v>
      </c>
      <c r="R1615" s="121"/>
    </row>
    <row r="1616" spans="1:18" x14ac:dyDescent="0.2">
      <c r="A1616" s="121">
        <v>64</v>
      </c>
      <c r="B1616" s="128">
        <v>126</v>
      </c>
      <c r="C1616" s="121" t="s">
        <v>250</v>
      </c>
      <c r="D1616" s="121">
        <v>181</v>
      </c>
      <c r="E1616" s="121" t="s">
        <v>375</v>
      </c>
      <c r="F1616" s="121" t="s">
        <v>376</v>
      </c>
      <c r="G1616" s="121">
        <v>181</v>
      </c>
      <c r="H1616" s="121">
        <v>1</v>
      </c>
      <c r="I1616" s="121" t="s">
        <v>385</v>
      </c>
      <c r="J1616" s="121">
        <v>737</v>
      </c>
      <c r="K1616" s="121" t="s">
        <v>1155</v>
      </c>
      <c r="L1616" s="121" t="s">
        <v>1155</v>
      </c>
      <c r="M1616" s="121" t="s">
        <v>393</v>
      </c>
      <c r="N1616" s="124">
        <v>852</v>
      </c>
      <c r="O1616" s="124" t="s">
        <v>380</v>
      </c>
      <c r="P1616" s="124"/>
      <c r="Q1616" s="121" t="s">
        <v>381</v>
      </c>
      <c r="R1616" s="121"/>
    </row>
    <row r="1617" spans="1:18" x14ac:dyDescent="0.2">
      <c r="A1617" s="121">
        <v>64</v>
      </c>
      <c r="B1617" s="128">
        <v>126</v>
      </c>
      <c r="C1617" s="121" t="s">
        <v>250</v>
      </c>
      <c r="D1617" s="121">
        <v>182</v>
      </c>
      <c r="E1617" s="121" t="s">
        <v>454</v>
      </c>
      <c r="F1617" s="121" t="s">
        <v>455</v>
      </c>
      <c r="G1617" s="121">
        <v>182</v>
      </c>
      <c r="H1617" s="121">
        <v>1</v>
      </c>
      <c r="I1617" s="121" t="s">
        <v>385</v>
      </c>
      <c r="J1617" s="121">
        <v>739</v>
      </c>
      <c r="K1617" s="121">
        <v>119</v>
      </c>
      <c r="L1617" s="121">
        <v>119</v>
      </c>
      <c r="M1617" s="121" t="s">
        <v>379</v>
      </c>
      <c r="N1617" s="124">
        <v>963</v>
      </c>
      <c r="O1617" s="124" t="s">
        <v>380</v>
      </c>
      <c r="P1617" s="124"/>
      <c r="Q1617" s="121" t="s">
        <v>381</v>
      </c>
      <c r="R1617" s="121"/>
    </row>
    <row r="1618" spans="1:18" x14ac:dyDescent="0.2">
      <c r="A1618" s="121">
        <v>64</v>
      </c>
      <c r="B1618" s="121">
        <v>126</v>
      </c>
      <c r="C1618" s="121" t="s">
        <v>250</v>
      </c>
      <c r="D1618" s="121">
        <v>182</v>
      </c>
      <c r="E1618" s="121" t="s">
        <v>454</v>
      </c>
      <c r="F1618" s="121" t="s">
        <v>455</v>
      </c>
      <c r="G1618" s="121">
        <v>182</v>
      </c>
      <c r="H1618" s="121">
        <v>1</v>
      </c>
      <c r="I1618" s="121" t="s">
        <v>385</v>
      </c>
      <c r="J1618" s="121">
        <v>740</v>
      </c>
      <c r="K1618" s="121">
        <v>117</v>
      </c>
      <c r="L1618" s="121">
        <v>117</v>
      </c>
      <c r="M1618" s="121" t="s">
        <v>383</v>
      </c>
      <c r="N1618" s="124">
        <v>750</v>
      </c>
      <c r="O1618" s="124" t="s">
        <v>380</v>
      </c>
      <c r="P1618" s="124"/>
      <c r="Q1618" s="121" t="s">
        <v>381</v>
      </c>
      <c r="R1618" s="121"/>
    </row>
    <row r="1619" spans="1:18" x14ac:dyDescent="0.2">
      <c r="A1619" s="121">
        <v>64</v>
      </c>
      <c r="B1619" s="128">
        <v>126</v>
      </c>
      <c r="C1619" s="121" t="s">
        <v>250</v>
      </c>
      <c r="D1619" s="121">
        <v>182</v>
      </c>
      <c r="E1619" s="121" t="s">
        <v>454</v>
      </c>
      <c r="F1619" s="121" t="s">
        <v>455</v>
      </c>
      <c r="G1619" s="121">
        <v>182</v>
      </c>
      <c r="H1619" s="121">
        <v>1</v>
      </c>
      <c r="I1619" s="121" t="s">
        <v>385</v>
      </c>
      <c r="J1619" s="121">
        <v>741</v>
      </c>
      <c r="K1619" s="121">
        <v>115</v>
      </c>
      <c r="L1619" s="121">
        <v>115</v>
      </c>
      <c r="M1619" s="121" t="s">
        <v>383</v>
      </c>
      <c r="N1619" s="124">
        <v>1008</v>
      </c>
      <c r="O1619" s="124" t="s">
        <v>380</v>
      </c>
      <c r="P1619" s="124"/>
      <c r="Q1619" s="121" t="s">
        <v>381</v>
      </c>
      <c r="R1619" s="121"/>
    </row>
    <row r="1620" spans="1:18" x14ac:dyDescent="0.2">
      <c r="A1620" s="121">
        <v>64</v>
      </c>
      <c r="B1620" s="121">
        <v>126</v>
      </c>
      <c r="C1620" s="121" t="s">
        <v>250</v>
      </c>
      <c r="D1620" s="121">
        <v>182</v>
      </c>
      <c r="E1620" s="121" t="s">
        <v>454</v>
      </c>
      <c r="F1620" s="121" t="s">
        <v>455</v>
      </c>
      <c r="G1620" s="121">
        <v>182</v>
      </c>
      <c r="H1620" s="121">
        <v>1</v>
      </c>
      <c r="I1620" s="121" t="s">
        <v>385</v>
      </c>
      <c r="J1620" s="121">
        <v>742</v>
      </c>
      <c r="K1620" s="121">
        <v>114</v>
      </c>
      <c r="L1620" s="121">
        <v>114</v>
      </c>
      <c r="M1620" s="121" t="s">
        <v>383</v>
      </c>
      <c r="N1620" s="124">
        <v>1005</v>
      </c>
      <c r="O1620" s="124" t="s">
        <v>380</v>
      </c>
      <c r="P1620" s="124"/>
      <c r="Q1620" s="121" t="s">
        <v>381</v>
      </c>
      <c r="R1620" s="121"/>
    </row>
    <row r="1621" spans="1:18" x14ac:dyDescent="0.2">
      <c r="A1621" s="121">
        <v>64</v>
      </c>
      <c r="B1621" s="121">
        <v>126</v>
      </c>
      <c r="C1621" s="121" t="s">
        <v>250</v>
      </c>
      <c r="D1621" s="121">
        <v>184</v>
      </c>
      <c r="E1621" s="121" t="s">
        <v>459</v>
      </c>
      <c r="F1621" s="121" t="s">
        <v>460</v>
      </c>
      <c r="G1621" s="121">
        <v>184</v>
      </c>
      <c r="H1621" s="121">
        <v>2</v>
      </c>
      <c r="I1621" s="121" t="s">
        <v>445</v>
      </c>
      <c r="J1621" s="121">
        <v>743</v>
      </c>
      <c r="K1621" s="121">
        <v>41</v>
      </c>
      <c r="L1621" s="121">
        <v>41</v>
      </c>
      <c r="M1621" s="121" t="s">
        <v>393</v>
      </c>
      <c r="N1621" s="124">
        <v>881</v>
      </c>
      <c r="O1621" s="124" t="s">
        <v>380</v>
      </c>
      <c r="P1621" s="124"/>
      <c r="Q1621" s="121" t="s">
        <v>381</v>
      </c>
      <c r="R1621" s="121"/>
    </row>
    <row r="1622" spans="1:18" x14ac:dyDescent="0.2">
      <c r="A1622" s="121">
        <v>64</v>
      </c>
      <c r="B1622" s="121">
        <v>126</v>
      </c>
      <c r="C1622" s="121" t="s">
        <v>250</v>
      </c>
      <c r="D1622" s="121">
        <v>184</v>
      </c>
      <c r="E1622" s="121" t="s">
        <v>459</v>
      </c>
      <c r="F1622" s="121" t="s">
        <v>460</v>
      </c>
      <c r="G1622" s="121">
        <v>184</v>
      </c>
      <c r="H1622" s="121">
        <v>2</v>
      </c>
      <c r="I1622" s="121" t="s">
        <v>445</v>
      </c>
      <c r="J1622" s="121">
        <v>744</v>
      </c>
      <c r="K1622" s="121">
        <v>42</v>
      </c>
      <c r="L1622" s="121">
        <v>42</v>
      </c>
      <c r="M1622" s="121" t="s">
        <v>393</v>
      </c>
      <c r="N1622" s="124">
        <v>876</v>
      </c>
      <c r="O1622" s="124" t="s">
        <v>380</v>
      </c>
      <c r="P1622" s="124"/>
      <c r="Q1622" s="121" t="s">
        <v>381</v>
      </c>
      <c r="R1622" s="121"/>
    </row>
    <row r="1623" spans="1:18" x14ac:dyDescent="0.2">
      <c r="A1623" s="121">
        <v>64</v>
      </c>
      <c r="B1623" s="121">
        <v>126</v>
      </c>
      <c r="C1623" s="121" t="s">
        <v>250</v>
      </c>
      <c r="D1623" s="121">
        <v>184</v>
      </c>
      <c r="E1623" s="121" t="s">
        <v>459</v>
      </c>
      <c r="F1623" s="121" t="s">
        <v>460</v>
      </c>
      <c r="G1623" s="121">
        <v>184</v>
      </c>
      <c r="H1623" s="121">
        <v>2</v>
      </c>
      <c r="I1623" s="121" t="s">
        <v>445</v>
      </c>
      <c r="J1623" s="121">
        <v>745</v>
      </c>
      <c r="K1623" s="121">
        <v>43</v>
      </c>
      <c r="L1623" s="121">
        <v>43</v>
      </c>
      <c r="M1623" s="121" t="s">
        <v>393</v>
      </c>
      <c r="N1623" s="124">
        <v>866</v>
      </c>
      <c r="O1623" s="124" t="s">
        <v>380</v>
      </c>
      <c r="P1623" s="124"/>
      <c r="Q1623" s="121" t="s">
        <v>381</v>
      </c>
      <c r="R1623" s="121"/>
    </row>
    <row r="1624" spans="1:18" x14ac:dyDescent="0.2">
      <c r="A1624" s="121">
        <v>64</v>
      </c>
      <c r="B1624" s="121">
        <v>126</v>
      </c>
      <c r="C1624" s="121" t="s">
        <v>250</v>
      </c>
      <c r="D1624" s="121">
        <v>184</v>
      </c>
      <c r="E1624" s="121" t="s">
        <v>459</v>
      </c>
      <c r="F1624" s="121" t="s">
        <v>460</v>
      </c>
      <c r="G1624" s="121">
        <v>184</v>
      </c>
      <c r="H1624" s="121">
        <v>2</v>
      </c>
      <c r="I1624" s="121" t="s">
        <v>445</v>
      </c>
      <c r="J1624" s="121">
        <v>746</v>
      </c>
      <c r="K1624" s="121">
        <v>44</v>
      </c>
      <c r="L1624" s="121">
        <v>44</v>
      </c>
      <c r="M1624" s="121" t="s">
        <v>393</v>
      </c>
      <c r="N1624" s="124">
        <v>881</v>
      </c>
      <c r="O1624" s="124" t="s">
        <v>380</v>
      </c>
      <c r="P1624" s="124" t="s">
        <v>418</v>
      </c>
      <c r="Q1624" s="121" t="s">
        <v>381</v>
      </c>
      <c r="R1624" s="121"/>
    </row>
    <row r="1625" spans="1:18" x14ac:dyDescent="0.2">
      <c r="A1625" s="121">
        <v>64</v>
      </c>
      <c r="B1625" s="121">
        <v>126</v>
      </c>
      <c r="C1625" s="121" t="s">
        <v>250</v>
      </c>
      <c r="D1625" s="121">
        <v>184</v>
      </c>
      <c r="E1625" s="121" t="s">
        <v>459</v>
      </c>
      <c r="F1625" s="121" t="s">
        <v>460</v>
      </c>
      <c r="G1625" s="121">
        <v>184</v>
      </c>
      <c r="H1625" s="121">
        <v>2</v>
      </c>
      <c r="I1625" s="121" t="s">
        <v>445</v>
      </c>
      <c r="J1625" s="121">
        <v>747</v>
      </c>
      <c r="K1625" s="121">
        <v>45</v>
      </c>
      <c r="L1625" s="121">
        <v>45</v>
      </c>
      <c r="M1625" s="121" t="s">
        <v>393</v>
      </c>
      <c r="N1625" s="124">
        <v>876</v>
      </c>
      <c r="O1625" s="124" t="s">
        <v>380</v>
      </c>
      <c r="P1625" s="124" t="s">
        <v>418</v>
      </c>
      <c r="Q1625" s="121" t="s">
        <v>381</v>
      </c>
      <c r="R1625" s="121"/>
    </row>
    <row r="1626" spans="1:18" x14ac:dyDescent="0.2">
      <c r="A1626" s="121">
        <v>64</v>
      </c>
      <c r="B1626" s="121">
        <v>126</v>
      </c>
      <c r="C1626" s="121" t="s">
        <v>250</v>
      </c>
      <c r="D1626" s="121">
        <v>184</v>
      </c>
      <c r="E1626" s="121" t="s">
        <v>459</v>
      </c>
      <c r="F1626" s="121" t="s">
        <v>460</v>
      </c>
      <c r="G1626" s="121">
        <v>184</v>
      </c>
      <c r="H1626" s="121">
        <v>2</v>
      </c>
      <c r="I1626" s="121" t="s">
        <v>445</v>
      </c>
      <c r="J1626" s="121">
        <v>748</v>
      </c>
      <c r="K1626" s="121">
        <v>46</v>
      </c>
      <c r="L1626" s="121">
        <v>46</v>
      </c>
      <c r="M1626" s="121" t="s">
        <v>393</v>
      </c>
      <c r="N1626" s="124">
        <v>866</v>
      </c>
      <c r="O1626" s="124" t="s">
        <v>380</v>
      </c>
      <c r="P1626" s="124"/>
      <c r="Q1626" s="121" t="s">
        <v>381</v>
      </c>
      <c r="R1626" s="121"/>
    </row>
    <row r="1627" spans="1:18" x14ac:dyDescent="0.2">
      <c r="A1627" s="121">
        <v>64</v>
      </c>
      <c r="B1627" s="121">
        <v>126</v>
      </c>
      <c r="C1627" s="121" t="s">
        <v>250</v>
      </c>
      <c r="D1627" s="121">
        <v>184</v>
      </c>
      <c r="E1627" s="121" t="s">
        <v>459</v>
      </c>
      <c r="F1627" s="121" t="s">
        <v>460</v>
      </c>
      <c r="G1627" s="121">
        <v>184</v>
      </c>
      <c r="H1627" s="121">
        <v>2</v>
      </c>
      <c r="I1627" s="121" t="s">
        <v>445</v>
      </c>
      <c r="J1627" s="121">
        <v>749</v>
      </c>
      <c r="K1627" s="121">
        <v>47</v>
      </c>
      <c r="L1627" s="121">
        <v>47</v>
      </c>
      <c r="M1627" s="121" t="s">
        <v>393</v>
      </c>
      <c r="N1627" s="124">
        <v>868</v>
      </c>
      <c r="O1627" s="124" t="s">
        <v>380</v>
      </c>
      <c r="P1627" s="124"/>
      <c r="Q1627" s="121" t="s">
        <v>381</v>
      </c>
      <c r="R1627" s="121"/>
    </row>
    <row r="1628" spans="1:18" x14ac:dyDescent="0.2">
      <c r="A1628" s="121">
        <v>64</v>
      </c>
      <c r="B1628" s="121">
        <v>126</v>
      </c>
      <c r="C1628" s="121" t="s">
        <v>250</v>
      </c>
      <c r="D1628" s="121">
        <v>184</v>
      </c>
      <c r="E1628" s="121" t="s">
        <v>459</v>
      </c>
      <c r="F1628" s="121" t="s">
        <v>460</v>
      </c>
      <c r="G1628" s="121">
        <v>1008</v>
      </c>
      <c r="H1628" s="121">
        <v>1</v>
      </c>
      <c r="I1628" s="121" t="s">
        <v>385</v>
      </c>
      <c r="J1628" s="121">
        <v>750</v>
      </c>
      <c r="K1628" s="121">
        <v>31</v>
      </c>
      <c r="L1628" s="121">
        <v>31</v>
      </c>
      <c r="M1628" s="121" t="s">
        <v>393</v>
      </c>
      <c r="N1628" s="124">
        <v>890</v>
      </c>
      <c r="O1628" s="124" t="s">
        <v>380</v>
      </c>
      <c r="P1628" s="124"/>
      <c r="Q1628" s="121" t="s">
        <v>381</v>
      </c>
      <c r="R1628" s="121"/>
    </row>
    <row r="1629" spans="1:18" x14ac:dyDescent="0.2">
      <c r="A1629" s="121">
        <v>75</v>
      </c>
      <c r="B1629" s="121">
        <v>142</v>
      </c>
      <c r="C1629" s="121" t="s">
        <v>262</v>
      </c>
      <c r="D1629" s="121">
        <v>310</v>
      </c>
      <c r="E1629" s="121" t="s">
        <v>1017</v>
      </c>
      <c r="F1629" s="121" t="s">
        <v>1198</v>
      </c>
      <c r="G1629" s="121">
        <v>310</v>
      </c>
      <c r="H1629" s="121">
        <v>1</v>
      </c>
      <c r="I1629" s="121" t="s">
        <v>385</v>
      </c>
      <c r="J1629" s="121">
        <v>108</v>
      </c>
      <c r="K1629" s="121">
        <v>2</v>
      </c>
      <c r="L1629" s="121">
        <v>2</v>
      </c>
      <c r="M1629" s="121" t="s">
        <v>379</v>
      </c>
      <c r="N1629" s="124">
        <v>441</v>
      </c>
      <c r="O1629" s="124" t="s">
        <v>380</v>
      </c>
      <c r="P1629" s="124"/>
      <c r="Q1629" s="121" t="s">
        <v>391</v>
      </c>
      <c r="R1629" s="121"/>
    </row>
    <row r="1630" spans="1:18" x14ac:dyDescent="0.2">
      <c r="A1630" s="121">
        <v>64</v>
      </c>
      <c r="B1630" s="121">
        <v>126</v>
      </c>
      <c r="C1630" s="121" t="s">
        <v>250</v>
      </c>
      <c r="D1630" s="121">
        <v>184</v>
      </c>
      <c r="E1630" s="121" t="s">
        <v>459</v>
      </c>
      <c r="F1630" s="121" t="s">
        <v>460</v>
      </c>
      <c r="G1630" s="121">
        <v>1008</v>
      </c>
      <c r="H1630" s="121">
        <v>1</v>
      </c>
      <c r="I1630" s="121" t="s">
        <v>385</v>
      </c>
      <c r="J1630" s="121">
        <v>751</v>
      </c>
      <c r="K1630" s="121">
        <v>32</v>
      </c>
      <c r="L1630" s="121">
        <v>32</v>
      </c>
      <c r="M1630" s="121" t="s">
        <v>393</v>
      </c>
      <c r="N1630" s="124">
        <v>888</v>
      </c>
      <c r="O1630" s="124" t="s">
        <v>380</v>
      </c>
      <c r="P1630" s="124"/>
      <c r="Q1630" s="121" t="s">
        <v>381</v>
      </c>
      <c r="R1630" s="121"/>
    </row>
    <row r="1631" spans="1:18" x14ac:dyDescent="0.2">
      <c r="A1631" s="121">
        <v>75</v>
      </c>
      <c r="B1631" s="121">
        <v>142</v>
      </c>
      <c r="C1631" s="121" t="s">
        <v>262</v>
      </c>
      <c r="D1631" s="121">
        <v>310</v>
      </c>
      <c r="E1631" s="121" t="s">
        <v>1017</v>
      </c>
      <c r="F1631" s="121" t="s">
        <v>1198</v>
      </c>
      <c r="G1631" s="121">
        <v>310</v>
      </c>
      <c r="H1631" s="121">
        <v>1</v>
      </c>
      <c r="I1631" s="121" t="s">
        <v>385</v>
      </c>
      <c r="J1631" s="121">
        <v>110</v>
      </c>
      <c r="K1631" s="121" t="s">
        <v>440</v>
      </c>
      <c r="L1631" s="121" t="s">
        <v>440</v>
      </c>
      <c r="M1631" s="121" t="s">
        <v>441</v>
      </c>
      <c r="N1631" s="124">
        <v>872</v>
      </c>
      <c r="O1631" s="124" t="s">
        <v>442</v>
      </c>
      <c r="P1631" s="124"/>
      <c r="Q1631" s="121" t="s">
        <v>391</v>
      </c>
      <c r="R1631" s="121"/>
    </row>
    <row r="1632" spans="1:18" x14ac:dyDescent="0.2">
      <c r="A1632" s="121">
        <v>64</v>
      </c>
      <c r="B1632" s="121">
        <v>126</v>
      </c>
      <c r="C1632" s="121" t="s">
        <v>250</v>
      </c>
      <c r="D1632" s="121">
        <v>184</v>
      </c>
      <c r="E1632" s="121" t="s">
        <v>459</v>
      </c>
      <c r="F1632" s="121" t="s">
        <v>460</v>
      </c>
      <c r="G1632" s="121">
        <v>1008</v>
      </c>
      <c r="H1632" s="121">
        <v>1</v>
      </c>
      <c r="I1632" s="121" t="s">
        <v>385</v>
      </c>
      <c r="J1632" s="121">
        <v>752</v>
      </c>
      <c r="K1632" s="121">
        <v>33</v>
      </c>
      <c r="L1632" s="121">
        <v>33</v>
      </c>
      <c r="M1632" s="121" t="s">
        <v>393</v>
      </c>
      <c r="N1632" s="124">
        <v>867</v>
      </c>
      <c r="O1632" s="124" t="s">
        <v>380</v>
      </c>
      <c r="P1632" s="124"/>
      <c r="Q1632" s="121" t="s">
        <v>381</v>
      </c>
      <c r="R1632" s="121"/>
    </row>
    <row r="1633" spans="1:18" x14ac:dyDescent="0.2">
      <c r="A1633" s="121">
        <v>64</v>
      </c>
      <c r="B1633" s="121">
        <v>126</v>
      </c>
      <c r="C1633" s="121" t="s">
        <v>250</v>
      </c>
      <c r="D1633" s="121">
        <v>184</v>
      </c>
      <c r="E1633" s="121" t="s">
        <v>459</v>
      </c>
      <c r="F1633" s="121" t="s">
        <v>460</v>
      </c>
      <c r="G1633" s="121">
        <v>1008</v>
      </c>
      <c r="H1633" s="121">
        <v>1</v>
      </c>
      <c r="I1633" s="121" t="s">
        <v>385</v>
      </c>
      <c r="J1633" s="121">
        <v>754</v>
      </c>
      <c r="K1633" s="121">
        <v>35</v>
      </c>
      <c r="L1633" s="121">
        <v>35</v>
      </c>
      <c r="M1633" s="121" t="s">
        <v>393</v>
      </c>
      <c r="N1633" s="124">
        <v>888</v>
      </c>
      <c r="O1633" s="124" t="s">
        <v>380</v>
      </c>
      <c r="P1633" s="124"/>
      <c r="Q1633" s="121" t="s">
        <v>381</v>
      </c>
      <c r="R1633" s="121"/>
    </row>
    <row r="1634" spans="1:18" x14ac:dyDescent="0.2">
      <c r="A1634" s="121">
        <v>64</v>
      </c>
      <c r="B1634" s="121">
        <v>126</v>
      </c>
      <c r="C1634" s="121" t="s">
        <v>250</v>
      </c>
      <c r="D1634" s="121">
        <v>184</v>
      </c>
      <c r="E1634" s="121" t="s">
        <v>459</v>
      </c>
      <c r="F1634" s="121" t="s">
        <v>460</v>
      </c>
      <c r="G1634" s="121">
        <v>1008</v>
      </c>
      <c r="H1634" s="121">
        <v>1</v>
      </c>
      <c r="I1634" s="121" t="s">
        <v>385</v>
      </c>
      <c r="J1634" s="121">
        <v>755</v>
      </c>
      <c r="K1634" s="121">
        <v>36</v>
      </c>
      <c r="L1634" s="121">
        <v>36</v>
      </c>
      <c r="M1634" s="121" t="s">
        <v>393</v>
      </c>
      <c r="N1634" s="124">
        <v>889</v>
      </c>
      <c r="O1634" s="124" t="s">
        <v>380</v>
      </c>
      <c r="P1634" s="124"/>
      <c r="Q1634" s="121" t="s">
        <v>381</v>
      </c>
      <c r="R1634" s="121"/>
    </row>
    <row r="1635" spans="1:18" x14ac:dyDescent="0.2">
      <c r="A1635" s="121">
        <v>64</v>
      </c>
      <c r="B1635" s="121">
        <v>126</v>
      </c>
      <c r="C1635" s="121" t="s">
        <v>250</v>
      </c>
      <c r="D1635" s="121">
        <v>183</v>
      </c>
      <c r="E1635" s="121" t="s">
        <v>456</v>
      </c>
      <c r="F1635" s="121" t="s">
        <v>457</v>
      </c>
      <c r="G1635" s="121">
        <v>183</v>
      </c>
      <c r="H1635" s="121">
        <v>1</v>
      </c>
      <c r="I1635" s="121" t="s">
        <v>385</v>
      </c>
      <c r="J1635" s="121">
        <v>2683</v>
      </c>
      <c r="K1635" s="121">
        <v>108</v>
      </c>
      <c r="L1635" s="121">
        <v>108</v>
      </c>
      <c r="M1635" s="121" t="s">
        <v>379</v>
      </c>
      <c r="N1635" s="124">
        <v>997</v>
      </c>
      <c r="O1635" s="124" t="s">
        <v>187</v>
      </c>
      <c r="P1635" s="124"/>
      <c r="Q1635" s="121" t="s">
        <v>381</v>
      </c>
      <c r="R1635" s="121"/>
    </row>
    <row r="1636" spans="1:18" x14ac:dyDescent="0.2">
      <c r="A1636" s="121">
        <v>64</v>
      </c>
      <c r="B1636" s="121">
        <v>126</v>
      </c>
      <c r="C1636" s="121" t="s">
        <v>250</v>
      </c>
      <c r="D1636" s="121">
        <v>183</v>
      </c>
      <c r="E1636" s="121" t="s">
        <v>456</v>
      </c>
      <c r="F1636" s="121" t="s">
        <v>457</v>
      </c>
      <c r="G1636" s="121">
        <v>183</v>
      </c>
      <c r="H1636" s="121">
        <v>1</v>
      </c>
      <c r="I1636" s="121" t="s">
        <v>385</v>
      </c>
      <c r="J1636" s="121">
        <v>2684</v>
      </c>
      <c r="K1636" s="121">
        <v>106</v>
      </c>
      <c r="L1636" s="121">
        <v>106</v>
      </c>
      <c r="M1636" s="121" t="s">
        <v>379</v>
      </c>
      <c r="N1636" s="124">
        <v>921</v>
      </c>
      <c r="O1636" s="124" t="s">
        <v>380</v>
      </c>
      <c r="P1636" s="124"/>
      <c r="Q1636" s="121" t="s">
        <v>381</v>
      </c>
      <c r="R1636" s="121"/>
    </row>
    <row r="1637" spans="1:18" x14ac:dyDescent="0.2">
      <c r="A1637" s="121">
        <v>75</v>
      </c>
      <c r="B1637" s="121">
        <v>142</v>
      </c>
      <c r="C1637" s="121" t="s">
        <v>262</v>
      </c>
      <c r="D1637" s="121">
        <v>312</v>
      </c>
      <c r="E1637" s="121" t="s">
        <v>456</v>
      </c>
      <c r="F1637" s="121" t="s">
        <v>457</v>
      </c>
      <c r="G1637" s="121">
        <v>312</v>
      </c>
      <c r="H1637" s="121">
        <v>1</v>
      </c>
      <c r="I1637" s="121" t="s">
        <v>385</v>
      </c>
      <c r="J1637" s="121">
        <v>116</v>
      </c>
      <c r="K1637" s="121" t="s">
        <v>1007</v>
      </c>
      <c r="L1637" s="121" t="s">
        <v>1007</v>
      </c>
      <c r="M1637" s="121" t="s">
        <v>537</v>
      </c>
      <c r="N1637" s="124">
        <v>2362</v>
      </c>
      <c r="O1637" s="124" t="s">
        <v>417</v>
      </c>
      <c r="P1637" s="124"/>
      <c r="Q1637" s="121" t="s">
        <v>391</v>
      </c>
      <c r="R1637" s="121"/>
    </row>
    <row r="1638" spans="1:18" x14ac:dyDescent="0.2">
      <c r="A1638" s="121">
        <v>75</v>
      </c>
      <c r="B1638" s="121">
        <v>142</v>
      </c>
      <c r="C1638" s="121" t="s">
        <v>262</v>
      </c>
      <c r="D1638" s="121">
        <v>312</v>
      </c>
      <c r="E1638" s="121" t="s">
        <v>456</v>
      </c>
      <c r="F1638" s="121" t="s">
        <v>457</v>
      </c>
      <c r="G1638" s="121">
        <v>312</v>
      </c>
      <c r="H1638" s="121">
        <v>1</v>
      </c>
      <c r="I1638" s="121" t="s">
        <v>385</v>
      </c>
      <c r="J1638" s="121">
        <v>117</v>
      </c>
      <c r="K1638" s="121" t="s">
        <v>1199</v>
      </c>
      <c r="L1638" s="121" t="s">
        <v>1199</v>
      </c>
      <c r="M1638" s="121" t="s">
        <v>497</v>
      </c>
      <c r="N1638" s="124">
        <v>400</v>
      </c>
      <c r="O1638" s="124" t="s">
        <v>186</v>
      </c>
      <c r="P1638" s="124"/>
      <c r="Q1638" s="121" t="s">
        <v>391</v>
      </c>
      <c r="R1638" s="121"/>
    </row>
    <row r="1639" spans="1:18" x14ac:dyDescent="0.2">
      <c r="A1639" s="121">
        <v>64</v>
      </c>
      <c r="B1639" s="121">
        <v>126</v>
      </c>
      <c r="C1639" s="121" t="s">
        <v>250</v>
      </c>
      <c r="D1639" s="121">
        <v>183</v>
      </c>
      <c r="E1639" s="121" t="s">
        <v>456</v>
      </c>
      <c r="F1639" s="121" t="s">
        <v>457</v>
      </c>
      <c r="G1639" s="121">
        <v>183</v>
      </c>
      <c r="H1639" s="121">
        <v>1</v>
      </c>
      <c r="I1639" s="121" t="s">
        <v>385</v>
      </c>
      <c r="J1639" s="121">
        <v>2685</v>
      </c>
      <c r="K1639" s="121">
        <v>105</v>
      </c>
      <c r="L1639" s="121">
        <v>105</v>
      </c>
      <c r="M1639" s="121" t="s">
        <v>379</v>
      </c>
      <c r="N1639" s="124">
        <v>921</v>
      </c>
      <c r="O1639" s="124" t="s">
        <v>380</v>
      </c>
      <c r="P1639" s="124"/>
      <c r="Q1639" s="121" t="s">
        <v>381</v>
      </c>
      <c r="R1639" s="121"/>
    </row>
    <row r="1640" spans="1:18" x14ac:dyDescent="0.2">
      <c r="A1640" s="121">
        <v>64</v>
      </c>
      <c r="B1640" s="121">
        <v>126</v>
      </c>
      <c r="C1640" s="121" t="s">
        <v>250</v>
      </c>
      <c r="D1640" s="121">
        <v>183</v>
      </c>
      <c r="E1640" s="121" t="s">
        <v>456</v>
      </c>
      <c r="F1640" s="121" t="s">
        <v>457</v>
      </c>
      <c r="G1640" s="121">
        <v>183</v>
      </c>
      <c r="H1640" s="121">
        <v>1</v>
      </c>
      <c r="I1640" s="121" t="s">
        <v>385</v>
      </c>
      <c r="J1640" s="121">
        <v>2686</v>
      </c>
      <c r="K1640" s="121">
        <v>107</v>
      </c>
      <c r="L1640" s="121">
        <v>107</v>
      </c>
      <c r="M1640" s="121" t="s">
        <v>383</v>
      </c>
      <c r="N1640" s="124">
        <v>971</v>
      </c>
      <c r="O1640" s="124" t="s">
        <v>380</v>
      </c>
      <c r="P1640" s="124"/>
      <c r="Q1640" s="121" t="s">
        <v>381</v>
      </c>
      <c r="R1640" s="121"/>
    </row>
    <row r="1641" spans="1:18" x14ac:dyDescent="0.2">
      <c r="A1641" s="121">
        <v>64</v>
      </c>
      <c r="B1641" s="121">
        <v>126</v>
      </c>
      <c r="C1641" s="121" t="s">
        <v>250</v>
      </c>
      <c r="D1641" s="121">
        <v>183</v>
      </c>
      <c r="E1641" s="121" t="s">
        <v>456</v>
      </c>
      <c r="F1641" s="121" t="s">
        <v>457</v>
      </c>
      <c r="G1641" s="121">
        <v>1251</v>
      </c>
      <c r="H1641" s="121">
        <v>2</v>
      </c>
      <c r="I1641" s="121" t="s">
        <v>377</v>
      </c>
      <c r="J1641" s="121">
        <v>2688</v>
      </c>
      <c r="K1641" s="121">
        <v>205</v>
      </c>
      <c r="L1641" s="121">
        <v>205</v>
      </c>
      <c r="M1641" s="121" t="s">
        <v>393</v>
      </c>
      <c r="N1641" s="124">
        <v>1045</v>
      </c>
      <c r="O1641" s="124" t="s">
        <v>380</v>
      </c>
      <c r="P1641" s="124"/>
      <c r="Q1641" s="121" t="s">
        <v>381</v>
      </c>
      <c r="R1641" s="121"/>
    </row>
    <row r="1642" spans="1:18" x14ac:dyDescent="0.2">
      <c r="A1642" s="121">
        <v>64</v>
      </c>
      <c r="B1642" s="121">
        <v>126</v>
      </c>
      <c r="C1642" s="121" t="s">
        <v>250</v>
      </c>
      <c r="D1642" s="121">
        <v>183</v>
      </c>
      <c r="E1642" s="121" t="s">
        <v>456</v>
      </c>
      <c r="F1642" s="121" t="s">
        <v>457</v>
      </c>
      <c r="G1642" s="121">
        <v>1251</v>
      </c>
      <c r="H1642" s="121">
        <v>2</v>
      </c>
      <c r="I1642" s="121" t="s">
        <v>377</v>
      </c>
      <c r="J1642" s="121">
        <v>2689</v>
      </c>
      <c r="K1642" s="121">
        <v>203</v>
      </c>
      <c r="L1642" s="121">
        <v>203</v>
      </c>
      <c r="M1642" s="121" t="s">
        <v>393</v>
      </c>
      <c r="N1642" s="124">
        <v>921</v>
      </c>
      <c r="O1642" s="124" t="s">
        <v>380</v>
      </c>
      <c r="P1642" s="124"/>
      <c r="Q1642" s="121" t="s">
        <v>381</v>
      </c>
      <c r="R1642" s="121"/>
    </row>
    <row r="1643" spans="1:18" x14ac:dyDescent="0.2">
      <c r="A1643" s="121">
        <v>64</v>
      </c>
      <c r="B1643" s="121">
        <v>126</v>
      </c>
      <c r="C1643" s="121" t="s">
        <v>250</v>
      </c>
      <c r="D1643" s="121">
        <v>183</v>
      </c>
      <c r="E1643" s="121" t="s">
        <v>456</v>
      </c>
      <c r="F1643" s="121" t="s">
        <v>457</v>
      </c>
      <c r="G1643" s="121">
        <v>1251</v>
      </c>
      <c r="H1643" s="121">
        <v>2</v>
      </c>
      <c r="I1643" s="121" t="s">
        <v>377</v>
      </c>
      <c r="J1643" s="121">
        <v>2690</v>
      </c>
      <c r="K1643" s="121">
        <v>204</v>
      </c>
      <c r="L1643" s="121">
        <v>204</v>
      </c>
      <c r="M1643" s="121" t="s">
        <v>393</v>
      </c>
      <c r="N1643" s="124">
        <v>921</v>
      </c>
      <c r="O1643" s="124" t="s">
        <v>380</v>
      </c>
      <c r="P1643" s="124"/>
      <c r="Q1643" s="121" t="s">
        <v>381</v>
      </c>
      <c r="R1643" s="121"/>
    </row>
    <row r="1644" spans="1:18" x14ac:dyDescent="0.2">
      <c r="A1644" s="121">
        <v>64</v>
      </c>
      <c r="B1644" s="121">
        <v>126</v>
      </c>
      <c r="C1644" s="121" t="s">
        <v>250</v>
      </c>
      <c r="D1644" s="121">
        <v>183</v>
      </c>
      <c r="E1644" s="121" t="s">
        <v>456</v>
      </c>
      <c r="F1644" s="121" t="s">
        <v>457</v>
      </c>
      <c r="G1644" s="121">
        <v>1251</v>
      </c>
      <c r="H1644" s="121">
        <v>2</v>
      </c>
      <c r="I1644" s="121" t="s">
        <v>377</v>
      </c>
      <c r="J1644" s="121">
        <v>2691</v>
      </c>
      <c r="K1644" s="121">
        <v>206</v>
      </c>
      <c r="L1644" s="121">
        <v>206</v>
      </c>
      <c r="M1644" s="121" t="s">
        <v>393</v>
      </c>
      <c r="N1644" s="124">
        <v>997</v>
      </c>
      <c r="O1644" s="124" t="s">
        <v>380</v>
      </c>
      <c r="P1644" s="124"/>
      <c r="Q1644" s="121" t="s">
        <v>381</v>
      </c>
      <c r="R1644" s="121"/>
    </row>
    <row r="1645" spans="1:18" x14ac:dyDescent="0.2">
      <c r="A1645" s="121">
        <v>75</v>
      </c>
      <c r="B1645" s="121">
        <v>142</v>
      </c>
      <c r="C1645" s="121" t="s">
        <v>262</v>
      </c>
      <c r="D1645" s="121">
        <v>310</v>
      </c>
      <c r="E1645" s="121" t="s">
        <v>1017</v>
      </c>
      <c r="F1645" s="121" t="s">
        <v>1198</v>
      </c>
      <c r="G1645" s="121">
        <v>310</v>
      </c>
      <c r="H1645" s="121">
        <v>1</v>
      </c>
      <c r="I1645" s="121" t="s">
        <v>385</v>
      </c>
      <c r="J1645" s="121">
        <v>1140</v>
      </c>
      <c r="K1645" s="121" t="s">
        <v>1205</v>
      </c>
      <c r="L1645" s="121" t="s">
        <v>1205</v>
      </c>
      <c r="M1645" s="121" t="s">
        <v>395</v>
      </c>
      <c r="N1645" s="124">
        <v>300</v>
      </c>
      <c r="O1645" s="124" t="s">
        <v>380</v>
      </c>
      <c r="P1645" s="124"/>
      <c r="Q1645" s="121" t="s">
        <v>391</v>
      </c>
      <c r="R1645" s="121"/>
    </row>
    <row r="1646" spans="1:18" x14ac:dyDescent="0.2">
      <c r="A1646" s="121">
        <v>75</v>
      </c>
      <c r="B1646" s="121">
        <v>142</v>
      </c>
      <c r="C1646" s="121" t="s">
        <v>262</v>
      </c>
      <c r="D1646" s="121">
        <v>313</v>
      </c>
      <c r="E1646" s="121" t="s">
        <v>473</v>
      </c>
      <c r="F1646" s="121" t="s">
        <v>474</v>
      </c>
      <c r="G1646" s="121">
        <v>312</v>
      </c>
      <c r="H1646" s="121">
        <v>1</v>
      </c>
      <c r="I1646" s="121" t="s">
        <v>385</v>
      </c>
      <c r="J1646" s="121">
        <v>7382</v>
      </c>
      <c r="K1646" s="121" t="s">
        <v>1206</v>
      </c>
      <c r="L1646" s="121" t="s">
        <v>1206</v>
      </c>
      <c r="M1646" s="121" t="s">
        <v>379</v>
      </c>
      <c r="N1646" s="124">
        <v>422</v>
      </c>
      <c r="O1646" s="124" t="s">
        <v>380</v>
      </c>
      <c r="P1646" s="124"/>
      <c r="Q1646" s="121" t="s">
        <v>391</v>
      </c>
      <c r="R1646" s="121"/>
    </row>
    <row r="1647" spans="1:18" x14ac:dyDescent="0.2">
      <c r="A1647" s="121">
        <v>64</v>
      </c>
      <c r="B1647" s="121">
        <v>126</v>
      </c>
      <c r="C1647" s="121" t="s">
        <v>250</v>
      </c>
      <c r="D1647" s="121">
        <v>183</v>
      </c>
      <c r="E1647" s="121" t="s">
        <v>456</v>
      </c>
      <c r="F1647" s="121" t="s">
        <v>457</v>
      </c>
      <c r="G1647" s="121">
        <v>1251</v>
      </c>
      <c r="H1647" s="121">
        <v>2</v>
      </c>
      <c r="I1647" s="121" t="s">
        <v>377</v>
      </c>
      <c r="J1647" s="121">
        <v>2692</v>
      </c>
      <c r="K1647" s="121">
        <v>207</v>
      </c>
      <c r="L1647" s="121">
        <v>207</v>
      </c>
      <c r="M1647" s="121" t="s">
        <v>393</v>
      </c>
      <c r="N1647" s="124">
        <v>940</v>
      </c>
      <c r="O1647" s="124" t="s">
        <v>380</v>
      </c>
      <c r="P1647" s="124"/>
      <c r="Q1647" s="121" t="s">
        <v>381</v>
      </c>
      <c r="R1647" s="121"/>
    </row>
    <row r="1648" spans="1:18" x14ac:dyDescent="0.2">
      <c r="A1648" s="121">
        <v>212</v>
      </c>
      <c r="B1648" s="121">
        <v>815</v>
      </c>
      <c r="C1648" s="121" t="s">
        <v>2066</v>
      </c>
      <c r="D1648" s="121">
        <v>1148</v>
      </c>
      <c r="E1648" s="121" t="s">
        <v>375</v>
      </c>
      <c r="F1648" s="121" t="s">
        <v>376</v>
      </c>
      <c r="G1648" s="121">
        <v>1357</v>
      </c>
      <c r="H1648" s="121">
        <v>1</v>
      </c>
      <c r="I1648" s="121" t="s">
        <v>385</v>
      </c>
      <c r="J1648" s="121">
        <v>3740</v>
      </c>
      <c r="K1648" s="121">
        <v>1</v>
      </c>
      <c r="L1648" s="121" t="s">
        <v>1259</v>
      </c>
      <c r="M1648" s="121" t="s">
        <v>438</v>
      </c>
      <c r="N1648" s="124">
        <v>1002</v>
      </c>
      <c r="O1648" s="124" t="s">
        <v>380</v>
      </c>
      <c r="P1648" s="124" t="s">
        <v>725</v>
      </c>
      <c r="Q1648" s="121" t="s">
        <v>381</v>
      </c>
      <c r="R1648" s="121"/>
    </row>
    <row r="1649" spans="1:18" x14ac:dyDescent="0.2">
      <c r="A1649" s="121">
        <v>212</v>
      </c>
      <c r="B1649" s="121">
        <v>815</v>
      </c>
      <c r="C1649" s="121" t="s">
        <v>2066</v>
      </c>
      <c r="D1649" s="121">
        <v>1148</v>
      </c>
      <c r="E1649" s="121" t="s">
        <v>375</v>
      </c>
      <c r="F1649" s="121" t="s">
        <v>376</v>
      </c>
      <c r="G1649" s="121">
        <v>1357</v>
      </c>
      <c r="H1649" s="121">
        <v>1</v>
      </c>
      <c r="I1649" s="121" t="s">
        <v>385</v>
      </c>
      <c r="J1649" s="121">
        <v>3741</v>
      </c>
      <c r="K1649" s="121">
        <v>2</v>
      </c>
      <c r="L1649" s="121" t="s">
        <v>1260</v>
      </c>
      <c r="M1649" s="121" t="s">
        <v>438</v>
      </c>
      <c r="N1649" s="124">
        <v>1095</v>
      </c>
      <c r="O1649" s="124" t="s">
        <v>380</v>
      </c>
      <c r="P1649" s="124" t="s">
        <v>725</v>
      </c>
      <c r="Q1649" s="121" t="s">
        <v>381</v>
      </c>
      <c r="R1649" s="121"/>
    </row>
    <row r="1650" spans="1:18" x14ac:dyDescent="0.2">
      <c r="A1650" s="121">
        <v>212</v>
      </c>
      <c r="B1650" s="121">
        <v>815</v>
      </c>
      <c r="C1650" s="121" t="s">
        <v>2066</v>
      </c>
      <c r="D1650" s="121">
        <v>1148</v>
      </c>
      <c r="E1650" s="121" t="s">
        <v>375</v>
      </c>
      <c r="F1650" s="121" t="s">
        <v>376</v>
      </c>
      <c r="G1650" s="121">
        <v>1357</v>
      </c>
      <c r="H1650" s="121">
        <v>1</v>
      </c>
      <c r="I1650" s="121" t="s">
        <v>385</v>
      </c>
      <c r="J1650" s="121">
        <v>7593</v>
      </c>
      <c r="K1650" s="121">
        <v>3</v>
      </c>
      <c r="L1650" s="121" t="s">
        <v>1261</v>
      </c>
      <c r="M1650" s="121" t="s">
        <v>438</v>
      </c>
      <c r="N1650" s="124">
        <v>1077</v>
      </c>
      <c r="O1650" s="124" t="s">
        <v>380</v>
      </c>
      <c r="P1650" s="124" t="s">
        <v>725</v>
      </c>
      <c r="Q1650" s="121" t="s">
        <v>381</v>
      </c>
      <c r="R1650" s="121"/>
    </row>
    <row r="1651" spans="1:18" x14ac:dyDescent="0.2">
      <c r="A1651" s="121">
        <v>212</v>
      </c>
      <c r="B1651" s="121">
        <v>815</v>
      </c>
      <c r="C1651" s="121" t="s">
        <v>2066</v>
      </c>
      <c r="D1651" s="121">
        <v>1148</v>
      </c>
      <c r="E1651" s="121" t="s">
        <v>375</v>
      </c>
      <c r="F1651" s="121" t="s">
        <v>376</v>
      </c>
      <c r="G1651" s="121">
        <v>1357</v>
      </c>
      <c r="H1651" s="121">
        <v>1</v>
      </c>
      <c r="I1651" s="121" t="s">
        <v>385</v>
      </c>
      <c r="J1651" s="121">
        <v>7594</v>
      </c>
      <c r="K1651" s="121">
        <v>4</v>
      </c>
      <c r="L1651" s="121" t="s">
        <v>1262</v>
      </c>
      <c r="M1651" s="121" t="s">
        <v>438</v>
      </c>
      <c r="N1651" s="124">
        <v>1034</v>
      </c>
      <c r="O1651" s="124" t="s">
        <v>380</v>
      </c>
      <c r="P1651" s="124" t="s">
        <v>725</v>
      </c>
      <c r="Q1651" s="121" t="s">
        <v>381</v>
      </c>
      <c r="R1651" s="121"/>
    </row>
    <row r="1652" spans="1:18" x14ac:dyDescent="0.2">
      <c r="A1652" s="121">
        <v>212</v>
      </c>
      <c r="B1652" s="121">
        <v>815</v>
      </c>
      <c r="C1652" s="121" t="s">
        <v>2066</v>
      </c>
      <c r="D1652" s="121">
        <v>1148</v>
      </c>
      <c r="E1652" s="121" t="s">
        <v>375</v>
      </c>
      <c r="F1652" s="121" t="s">
        <v>376</v>
      </c>
      <c r="G1652" s="121">
        <v>1357</v>
      </c>
      <c r="H1652" s="121">
        <v>1</v>
      </c>
      <c r="I1652" s="121" t="s">
        <v>385</v>
      </c>
      <c r="J1652" s="121">
        <v>7595</v>
      </c>
      <c r="K1652" s="121">
        <v>5</v>
      </c>
      <c r="L1652" s="121" t="s">
        <v>1263</v>
      </c>
      <c r="M1652" s="121" t="s">
        <v>438</v>
      </c>
      <c r="N1652" s="124">
        <v>1085</v>
      </c>
      <c r="O1652" s="124" t="s">
        <v>380</v>
      </c>
      <c r="P1652" s="124" t="s">
        <v>725</v>
      </c>
      <c r="Q1652" s="121" t="s">
        <v>381</v>
      </c>
      <c r="R1652" s="121"/>
    </row>
    <row r="1653" spans="1:18" x14ac:dyDescent="0.2">
      <c r="A1653" s="121">
        <v>67</v>
      </c>
      <c r="B1653" s="121">
        <v>127</v>
      </c>
      <c r="C1653" s="121" t="s">
        <v>252</v>
      </c>
      <c r="D1653" s="121">
        <v>186</v>
      </c>
      <c r="E1653" s="121" t="s">
        <v>475</v>
      </c>
      <c r="F1653" s="121" t="s">
        <v>631</v>
      </c>
      <c r="G1653" s="121">
        <v>186</v>
      </c>
      <c r="H1653" s="121">
        <v>1</v>
      </c>
      <c r="I1653" s="121" t="s">
        <v>385</v>
      </c>
      <c r="J1653" s="121">
        <v>418</v>
      </c>
      <c r="K1653" s="121">
        <v>15</v>
      </c>
      <c r="L1653" s="121" t="s">
        <v>1156</v>
      </c>
      <c r="M1653" s="121" t="s">
        <v>379</v>
      </c>
      <c r="N1653" s="124">
        <v>720</v>
      </c>
      <c r="O1653" s="124" t="s">
        <v>380</v>
      </c>
      <c r="P1653" s="124"/>
      <c r="Q1653" s="121" t="s">
        <v>381</v>
      </c>
      <c r="R1653" s="121"/>
    </row>
    <row r="1654" spans="1:18" x14ac:dyDescent="0.2">
      <c r="A1654" s="121">
        <v>77</v>
      </c>
      <c r="B1654" s="121">
        <v>216</v>
      </c>
      <c r="C1654" s="121" t="s">
        <v>327</v>
      </c>
      <c r="D1654" s="121">
        <v>708</v>
      </c>
      <c r="E1654" s="121" t="s">
        <v>743</v>
      </c>
      <c r="F1654" s="121" t="s">
        <v>744</v>
      </c>
      <c r="G1654" s="121">
        <v>708</v>
      </c>
      <c r="H1654" s="121">
        <v>1</v>
      </c>
      <c r="I1654" s="121" t="s">
        <v>385</v>
      </c>
      <c r="J1654" s="121">
        <v>1972</v>
      </c>
      <c r="K1654" s="121" t="s">
        <v>967</v>
      </c>
      <c r="L1654" s="121" t="s">
        <v>967</v>
      </c>
      <c r="M1654" s="121" t="s">
        <v>389</v>
      </c>
      <c r="N1654" s="124">
        <v>4075</v>
      </c>
      <c r="O1654" s="124" t="s">
        <v>390</v>
      </c>
      <c r="P1654" s="124"/>
      <c r="Q1654" s="121" t="s">
        <v>391</v>
      </c>
      <c r="R1654" s="121"/>
    </row>
    <row r="1655" spans="1:18" x14ac:dyDescent="0.2">
      <c r="A1655" s="121">
        <v>77</v>
      </c>
      <c r="B1655" s="121">
        <v>216</v>
      </c>
      <c r="C1655" s="121" t="s">
        <v>327</v>
      </c>
      <c r="D1655" s="121">
        <v>708</v>
      </c>
      <c r="E1655" s="121" t="s">
        <v>743</v>
      </c>
      <c r="F1655" s="121" t="s">
        <v>744</v>
      </c>
      <c r="G1655" s="121">
        <v>708</v>
      </c>
      <c r="H1655" s="121">
        <v>1</v>
      </c>
      <c r="I1655" s="121" t="s">
        <v>385</v>
      </c>
      <c r="J1655" s="121">
        <v>1973</v>
      </c>
      <c r="K1655" s="121">
        <v>502</v>
      </c>
      <c r="L1655" s="121" t="s">
        <v>1207</v>
      </c>
      <c r="M1655" s="121" t="s">
        <v>610</v>
      </c>
      <c r="N1655" s="124">
        <v>1044</v>
      </c>
      <c r="O1655" s="124" t="s">
        <v>186</v>
      </c>
      <c r="P1655" s="124"/>
      <c r="Q1655" s="121" t="s">
        <v>186</v>
      </c>
      <c r="R1655" s="121"/>
    </row>
    <row r="1656" spans="1:18" x14ac:dyDescent="0.2">
      <c r="A1656" s="121">
        <v>67</v>
      </c>
      <c r="B1656" s="121">
        <v>127</v>
      </c>
      <c r="C1656" s="121" t="s">
        <v>252</v>
      </c>
      <c r="D1656" s="121">
        <v>185</v>
      </c>
      <c r="E1656" s="121" t="s">
        <v>375</v>
      </c>
      <c r="F1656" s="121" t="s">
        <v>376</v>
      </c>
      <c r="G1656" s="121">
        <v>185</v>
      </c>
      <c r="H1656" s="121">
        <v>1</v>
      </c>
      <c r="I1656" s="121" t="s">
        <v>385</v>
      </c>
      <c r="J1656" s="121">
        <v>1413</v>
      </c>
      <c r="K1656" s="121">
        <v>1</v>
      </c>
      <c r="L1656" s="121">
        <v>1</v>
      </c>
      <c r="M1656" s="121" t="s">
        <v>379</v>
      </c>
      <c r="N1656" s="124">
        <v>847</v>
      </c>
      <c r="O1656" s="124" t="s">
        <v>380</v>
      </c>
      <c r="P1656" s="124"/>
      <c r="Q1656" s="121" t="s">
        <v>381</v>
      </c>
      <c r="R1656" s="121"/>
    </row>
    <row r="1657" spans="1:18" x14ac:dyDescent="0.2">
      <c r="A1657" s="121">
        <v>77</v>
      </c>
      <c r="B1657" s="121">
        <v>216</v>
      </c>
      <c r="C1657" s="121" t="s">
        <v>327</v>
      </c>
      <c r="D1657" s="121">
        <v>707</v>
      </c>
      <c r="E1657" s="121" t="s">
        <v>459</v>
      </c>
      <c r="F1657" s="121" t="s">
        <v>460</v>
      </c>
      <c r="G1657" s="121">
        <v>707</v>
      </c>
      <c r="H1657" s="121">
        <v>1</v>
      </c>
      <c r="I1657" s="121" t="s">
        <v>385</v>
      </c>
      <c r="J1657" s="121">
        <v>1975</v>
      </c>
      <c r="K1657" s="121">
        <v>401</v>
      </c>
      <c r="L1657" s="121">
        <v>401</v>
      </c>
      <c r="M1657" s="121" t="s">
        <v>617</v>
      </c>
      <c r="N1657" s="124">
        <v>2069</v>
      </c>
      <c r="O1657" s="124" t="s">
        <v>399</v>
      </c>
      <c r="P1657" s="124"/>
      <c r="Q1657" s="121" t="s">
        <v>188</v>
      </c>
      <c r="R1657" s="121"/>
    </row>
    <row r="1658" spans="1:18" x14ac:dyDescent="0.2">
      <c r="A1658" s="121">
        <v>67</v>
      </c>
      <c r="B1658" s="121">
        <v>127</v>
      </c>
      <c r="C1658" s="121" t="s">
        <v>252</v>
      </c>
      <c r="D1658" s="121">
        <v>185</v>
      </c>
      <c r="E1658" s="121" t="s">
        <v>375</v>
      </c>
      <c r="F1658" s="121" t="s">
        <v>376</v>
      </c>
      <c r="G1658" s="121">
        <v>185</v>
      </c>
      <c r="H1658" s="121">
        <v>1</v>
      </c>
      <c r="I1658" s="121" t="s">
        <v>385</v>
      </c>
      <c r="J1658" s="121">
        <v>1414</v>
      </c>
      <c r="K1658" s="121">
        <v>2</v>
      </c>
      <c r="L1658" s="121">
        <v>2</v>
      </c>
      <c r="M1658" s="121" t="s">
        <v>379</v>
      </c>
      <c r="N1658" s="124">
        <v>847</v>
      </c>
      <c r="O1658" s="124" t="s">
        <v>380</v>
      </c>
      <c r="P1658" s="124"/>
      <c r="Q1658" s="121" t="s">
        <v>381</v>
      </c>
      <c r="R1658" s="121"/>
    </row>
    <row r="1659" spans="1:18" x14ac:dyDescent="0.2">
      <c r="A1659" s="121">
        <v>67</v>
      </c>
      <c r="B1659" s="121">
        <v>127</v>
      </c>
      <c r="C1659" s="121" t="s">
        <v>252</v>
      </c>
      <c r="D1659" s="121">
        <v>185</v>
      </c>
      <c r="E1659" s="121" t="s">
        <v>375</v>
      </c>
      <c r="F1659" s="121" t="s">
        <v>376</v>
      </c>
      <c r="G1659" s="121">
        <v>185</v>
      </c>
      <c r="H1659" s="121">
        <v>1</v>
      </c>
      <c r="I1659" s="121" t="s">
        <v>385</v>
      </c>
      <c r="J1659" s="121">
        <v>1415</v>
      </c>
      <c r="K1659" s="121">
        <v>3</v>
      </c>
      <c r="L1659" s="121">
        <v>3</v>
      </c>
      <c r="M1659" s="121" t="s">
        <v>379</v>
      </c>
      <c r="N1659" s="124">
        <v>975</v>
      </c>
      <c r="O1659" s="124" t="s">
        <v>380</v>
      </c>
      <c r="P1659" s="124"/>
      <c r="Q1659" s="121" t="s">
        <v>381</v>
      </c>
      <c r="R1659" s="121"/>
    </row>
    <row r="1660" spans="1:18" x14ac:dyDescent="0.2">
      <c r="A1660" s="121">
        <v>67</v>
      </c>
      <c r="B1660" s="121">
        <v>127</v>
      </c>
      <c r="C1660" s="121" t="s">
        <v>252</v>
      </c>
      <c r="D1660" s="121">
        <v>185</v>
      </c>
      <c r="E1660" s="121" t="s">
        <v>375</v>
      </c>
      <c r="F1660" s="121" t="s">
        <v>376</v>
      </c>
      <c r="G1660" s="121">
        <v>185</v>
      </c>
      <c r="H1660" s="121">
        <v>1</v>
      </c>
      <c r="I1660" s="121" t="s">
        <v>385</v>
      </c>
      <c r="J1660" s="121">
        <v>1416</v>
      </c>
      <c r="K1660" s="121">
        <v>4</v>
      </c>
      <c r="L1660" s="121">
        <v>4</v>
      </c>
      <c r="M1660" s="121" t="s">
        <v>383</v>
      </c>
      <c r="N1660" s="124">
        <v>930</v>
      </c>
      <c r="O1660" s="124" t="s">
        <v>380</v>
      </c>
      <c r="P1660" s="124"/>
      <c r="Q1660" s="121" t="s">
        <v>381</v>
      </c>
      <c r="R1660" s="121"/>
    </row>
    <row r="1661" spans="1:18" x14ac:dyDescent="0.2">
      <c r="A1661" s="121">
        <v>67</v>
      </c>
      <c r="B1661" s="121">
        <v>127</v>
      </c>
      <c r="C1661" s="121" t="s">
        <v>252</v>
      </c>
      <c r="D1661" s="121">
        <v>185</v>
      </c>
      <c r="E1661" s="121" t="s">
        <v>375</v>
      </c>
      <c r="F1661" s="121" t="s">
        <v>376</v>
      </c>
      <c r="G1661" s="121">
        <v>185</v>
      </c>
      <c r="H1661" s="121">
        <v>1</v>
      </c>
      <c r="I1661" s="121" t="s">
        <v>385</v>
      </c>
      <c r="J1661" s="121">
        <v>1417</v>
      </c>
      <c r="K1661" s="121">
        <v>7</v>
      </c>
      <c r="L1661" s="121">
        <v>7</v>
      </c>
      <c r="M1661" s="121" t="s">
        <v>379</v>
      </c>
      <c r="N1661" s="124">
        <v>845</v>
      </c>
      <c r="O1661" s="124" t="s">
        <v>380</v>
      </c>
      <c r="P1661" s="124"/>
      <c r="Q1661" s="121" t="s">
        <v>381</v>
      </c>
      <c r="R1661" s="121"/>
    </row>
    <row r="1662" spans="1:18" x14ac:dyDescent="0.2">
      <c r="A1662" s="121">
        <v>67</v>
      </c>
      <c r="B1662" s="121">
        <v>127</v>
      </c>
      <c r="C1662" s="121" t="s">
        <v>252</v>
      </c>
      <c r="D1662" s="121">
        <v>185</v>
      </c>
      <c r="E1662" s="121" t="s">
        <v>375</v>
      </c>
      <c r="F1662" s="121" t="s">
        <v>376</v>
      </c>
      <c r="G1662" s="121">
        <v>185</v>
      </c>
      <c r="H1662" s="121">
        <v>1</v>
      </c>
      <c r="I1662" s="121" t="s">
        <v>385</v>
      </c>
      <c r="J1662" s="121">
        <v>1418</v>
      </c>
      <c r="K1662" s="121">
        <v>6</v>
      </c>
      <c r="L1662" s="121">
        <v>6</v>
      </c>
      <c r="M1662" s="121" t="s">
        <v>379</v>
      </c>
      <c r="N1662" s="124">
        <v>847</v>
      </c>
      <c r="O1662" s="124" t="s">
        <v>380</v>
      </c>
      <c r="P1662" s="124"/>
      <c r="Q1662" s="121" t="s">
        <v>381</v>
      </c>
      <c r="R1662" s="121"/>
    </row>
    <row r="1663" spans="1:18" x14ac:dyDescent="0.2">
      <c r="A1663" s="121">
        <v>77</v>
      </c>
      <c r="B1663" s="121">
        <v>216</v>
      </c>
      <c r="C1663" s="121" t="s">
        <v>327</v>
      </c>
      <c r="D1663" s="121">
        <v>706</v>
      </c>
      <c r="E1663" s="121" t="s">
        <v>456</v>
      </c>
      <c r="F1663" s="121" t="s">
        <v>457</v>
      </c>
      <c r="G1663" s="121">
        <v>706</v>
      </c>
      <c r="H1663" s="121">
        <v>1</v>
      </c>
      <c r="I1663" s="121" t="s">
        <v>385</v>
      </c>
      <c r="J1663" s="121">
        <v>1981</v>
      </c>
      <c r="K1663" s="121">
        <v>305</v>
      </c>
      <c r="L1663" s="121" t="s">
        <v>1208</v>
      </c>
      <c r="M1663" s="121" t="s">
        <v>756</v>
      </c>
      <c r="N1663" s="124">
        <v>1329</v>
      </c>
      <c r="O1663" s="124" t="s">
        <v>187</v>
      </c>
      <c r="P1663" s="124" t="s">
        <v>1</v>
      </c>
      <c r="Q1663" s="121" t="s">
        <v>187</v>
      </c>
      <c r="R1663" s="121"/>
    </row>
    <row r="1664" spans="1:18" x14ac:dyDescent="0.2">
      <c r="A1664" s="121">
        <v>77</v>
      </c>
      <c r="B1664" s="121">
        <v>216</v>
      </c>
      <c r="C1664" s="121" t="s">
        <v>327</v>
      </c>
      <c r="D1664" s="121">
        <v>706</v>
      </c>
      <c r="E1664" s="121" t="s">
        <v>456</v>
      </c>
      <c r="F1664" s="121" t="s">
        <v>457</v>
      </c>
      <c r="G1664" s="121">
        <v>706</v>
      </c>
      <c r="H1664" s="121">
        <v>1</v>
      </c>
      <c r="I1664" s="121" t="s">
        <v>385</v>
      </c>
      <c r="J1664" s="121">
        <v>1982</v>
      </c>
      <c r="K1664" s="121">
        <v>304</v>
      </c>
      <c r="L1664" s="121" t="s">
        <v>1209</v>
      </c>
      <c r="M1664" s="121" t="s">
        <v>756</v>
      </c>
      <c r="N1664" s="124">
        <v>1327</v>
      </c>
      <c r="O1664" s="124" t="s">
        <v>187</v>
      </c>
      <c r="P1664" s="124" t="s">
        <v>1</v>
      </c>
      <c r="Q1664" s="121" t="s">
        <v>187</v>
      </c>
      <c r="R1664" s="121"/>
    </row>
    <row r="1665" spans="1:18" x14ac:dyDescent="0.2">
      <c r="A1665" s="121">
        <v>67</v>
      </c>
      <c r="B1665" s="121">
        <v>127</v>
      </c>
      <c r="C1665" s="121" t="s">
        <v>252</v>
      </c>
      <c r="D1665" s="121">
        <v>185</v>
      </c>
      <c r="E1665" s="121" t="s">
        <v>375</v>
      </c>
      <c r="F1665" s="121" t="s">
        <v>376</v>
      </c>
      <c r="G1665" s="121">
        <v>185</v>
      </c>
      <c r="H1665" s="121">
        <v>1</v>
      </c>
      <c r="I1665" s="121" t="s">
        <v>385</v>
      </c>
      <c r="J1665" s="121">
        <v>1419</v>
      </c>
      <c r="K1665" s="121">
        <v>5</v>
      </c>
      <c r="L1665" s="121">
        <v>5</v>
      </c>
      <c r="M1665" s="121" t="s">
        <v>393</v>
      </c>
      <c r="N1665" s="124">
        <v>847</v>
      </c>
      <c r="O1665" s="124" t="s">
        <v>380</v>
      </c>
      <c r="P1665" s="124"/>
      <c r="Q1665" s="121" t="s">
        <v>381</v>
      </c>
      <c r="R1665" s="121"/>
    </row>
    <row r="1666" spans="1:18" x14ac:dyDescent="0.2">
      <c r="A1666" s="121">
        <v>67</v>
      </c>
      <c r="B1666" s="121">
        <v>127</v>
      </c>
      <c r="C1666" s="121" t="s">
        <v>252</v>
      </c>
      <c r="D1666" s="121">
        <v>187</v>
      </c>
      <c r="E1666" s="121" t="s">
        <v>456</v>
      </c>
      <c r="F1666" s="121" t="s">
        <v>457</v>
      </c>
      <c r="G1666" s="121">
        <v>187</v>
      </c>
      <c r="H1666" s="121">
        <v>1</v>
      </c>
      <c r="I1666" s="121" t="s">
        <v>385</v>
      </c>
      <c r="J1666" s="121">
        <v>1421</v>
      </c>
      <c r="K1666" s="121">
        <v>8</v>
      </c>
      <c r="L1666" s="121">
        <v>8</v>
      </c>
      <c r="M1666" s="121" t="s">
        <v>393</v>
      </c>
      <c r="N1666" s="124">
        <v>909</v>
      </c>
      <c r="O1666" s="124" t="s">
        <v>380</v>
      </c>
      <c r="P1666" s="124"/>
      <c r="Q1666" s="121" t="s">
        <v>381</v>
      </c>
      <c r="R1666" s="121"/>
    </row>
    <row r="1667" spans="1:18" x14ac:dyDescent="0.2">
      <c r="A1667" s="121">
        <v>67</v>
      </c>
      <c r="B1667" s="121">
        <v>127</v>
      </c>
      <c r="C1667" s="121" t="s">
        <v>252</v>
      </c>
      <c r="D1667" s="121">
        <v>187</v>
      </c>
      <c r="E1667" s="121" t="s">
        <v>456</v>
      </c>
      <c r="F1667" s="121" t="s">
        <v>457</v>
      </c>
      <c r="G1667" s="121">
        <v>187</v>
      </c>
      <c r="H1667" s="121">
        <v>1</v>
      </c>
      <c r="I1667" s="121" t="s">
        <v>385</v>
      </c>
      <c r="J1667" s="121">
        <v>1422</v>
      </c>
      <c r="K1667" s="121">
        <v>9</v>
      </c>
      <c r="L1667" s="121">
        <v>9</v>
      </c>
      <c r="M1667" s="121" t="s">
        <v>502</v>
      </c>
      <c r="N1667" s="124">
        <v>891</v>
      </c>
      <c r="O1667" s="124" t="s">
        <v>380</v>
      </c>
      <c r="P1667" s="124"/>
      <c r="Q1667" s="121" t="s">
        <v>381</v>
      </c>
      <c r="R1667" s="121"/>
    </row>
    <row r="1668" spans="1:18" x14ac:dyDescent="0.2">
      <c r="A1668" s="121">
        <v>67</v>
      </c>
      <c r="B1668" s="121">
        <v>127</v>
      </c>
      <c r="C1668" s="121" t="s">
        <v>252</v>
      </c>
      <c r="D1668" s="121">
        <v>187</v>
      </c>
      <c r="E1668" s="121" t="s">
        <v>456</v>
      </c>
      <c r="F1668" s="121" t="s">
        <v>457</v>
      </c>
      <c r="G1668" s="121">
        <v>1096</v>
      </c>
      <c r="H1668" s="121">
        <v>2</v>
      </c>
      <c r="I1668" s="121" t="s">
        <v>377</v>
      </c>
      <c r="J1668" s="121">
        <v>1424</v>
      </c>
      <c r="K1668" s="121">
        <v>11</v>
      </c>
      <c r="L1668" s="121">
        <v>11</v>
      </c>
      <c r="M1668" s="121" t="s">
        <v>502</v>
      </c>
      <c r="N1668" s="124">
        <v>885</v>
      </c>
      <c r="O1668" s="124" t="s">
        <v>380</v>
      </c>
      <c r="P1668" s="124"/>
      <c r="Q1668" s="121" t="s">
        <v>381</v>
      </c>
      <c r="R1668" s="121"/>
    </row>
    <row r="1669" spans="1:18" x14ac:dyDescent="0.2">
      <c r="A1669" s="121">
        <v>67</v>
      </c>
      <c r="B1669" s="121">
        <v>127</v>
      </c>
      <c r="C1669" s="121" t="s">
        <v>252</v>
      </c>
      <c r="D1669" s="121">
        <v>187</v>
      </c>
      <c r="E1669" s="121" t="s">
        <v>456</v>
      </c>
      <c r="F1669" s="121" t="s">
        <v>457</v>
      </c>
      <c r="G1669" s="121">
        <v>187</v>
      </c>
      <c r="H1669" s="121">
        <v>1</v>
      </c>
      <c r="I1669" s="121" t="s">
        <v>385</v>
      </c>
      <c r="J1669" s="121">
        <v>1426</v>
      </c>
      <c r="K1669" s="121" t="s">
        <v>656</v>
      </c>
      <c r="L1669" s="121" t="s">
        <v>656</v>
      </c>
      <c r="M1669" s="121" t="s">
        <v>393</v>
      </c>
      <c r="N1669" s="124">
        <v>871</v>
      </c>
      <c r="O1669" s="124" t="s">
        <v>380</v>
      </c>
      <c r="P1669" s="124"/>
      <c r="Q1669" s="121" t="s">
        <v>381</v>
      </c>
      <c r="R1669" s="121"/>
    </row>
    <row r="1670" spans="1:18" x14ac:dyDescent="0.2">
      <c r="A1670" s="121">
        <v>67</v>
      </c>
      <c r="B1670" s="121">
        <v>127</v>
      </c>
      <c r="C1670" s="121" t="s">
        <v>252</v>
      </c>
      <c r="D1670" s="121">
        <v>187</v>
      </c>
      <c r="E1670" s="121" t="s">
        <v>456</v>
      </c>
      <c r="F1670" s="121" t="s">
        <v>457</v>
      </c>
      <c r="G1670" s="121">
        <v>187</v>
      </c>
      <c r="H1670" s="121">
        <v>1</v>
      </c>
      <c r="I1670" s="121" t="s">
        <v>385</v>
      </c>
      <c r="J1670" s="121">
        <v>1428</v>
      </c>
      <c r="K1670" s="121">
        <v>12</v>
      </c>
      <c r="L1670" s="121">
        <v>12</v>
      </c>
      <c r="M1670" s="121" t="s">
        <v>393</v>
      </c>
      <c r="N1670" s="124">
        <v>911</v>
      </c>
      <c r="O1670" s="124" t="s">
        <v>380</v>
      </c>
      <c r="P1670" s="124"/>
      <c r="Q1670" s="121" t="s">
        <v>381</v>
      </c>
      <c r="R1670" s="121"/>
    </row>
    <row r="1671" spans="1:18" x14ac:dyDescent="0.2">
      <c r="A1671" s="121">
        <v>77</v>
      </c>
      <c r="B1671" s="121">
        <v>216</v>
      </c>
      <c r="C1671" s="121" t="s">
        <v>327</v>
      </c>
      <c r="D1671" s="121">
        <v>705</v>
      </c>
      <c r="E1671" s="121" t="s">
        <v>454</v>
      </c>
      <c r="F1671" s="121" t="s">
        <v>455</v>
      </c>
      <c r="G1671" s="121">
        <v>705</v>
      </c>
      <c r="H1671" s="121">
        <v>1</v>
      </c>
      <c r="I1671" s="121" t="s">
        <v>385</v>
      </c>
      <c r="J1671" s="121">
        <v>1989</v>
      </c>
      <c r="K1671" s="121">
        <v>208</v>
      </c>
      <c r="L1671" s="121">
        <v>208</v>
      </c>
      <c r="M1671" s="121" t="s">
        <v>735</v>
      </c>
      <c r="N1671" s="124">
        <v>1303</v>
      </c>
      <c r="O1671" s="124" t="s">
        <v>399</v>
      </c>
      <c r="P1671" s="124"/>
      <c r="Q1671" s="121" t="s">
        <v>188</v>
      </c>
      <c r="R1671" s="121"/>
    </row>
    <row r="1672" spans="1:18" x14ac:dyDescent="0.2">
      <c r="A1672" s="121">
        <v>77</v>
      </c>
      <c r="B1672" s="121">
        <v>216</v>
      </c>
      <c r="C1672" s="121" t="s">
        <v>327</v>
      </c>
      <c r="D1672" s="121">
        <v>705</v>
      </c>
      <c r="E1672" s="121" t="s">
        <v>454</v>
      </c>
      <c r="F1672" s="121" t="s">
        <v>455</v>
      </c>
      <c r="G1672" s="121">
        <v>705</v>
      </c>
      <c r="H1672" s="121">
        <v>1</v>
      </c>
      <c r="I1672" s="121" t="s">
        <v>385</v>
      </c>
      <c r="J1672" s="121">
        <v>1990</v>
      </c>
      <c r="K1672" s="121">
        <v>206</v>
      </c>
      <c r="L1672" s="121">
        <v>206</v>
      </c>
      <c r="M1672" s="121" t="s">
        <v>756</v>
      </c>
      <c r="N1672" s="124">
        <v>1289</v>
      </c>
      <c r="O1672" s="124" t="s">
        <v>380</v>
      </c>
      <c r="P1672" s="124"/>
      <c r="Q1672" s="121" t="s">
        <v>187</v>
      </c>
      <c r="R1672" s="121"/>
    </row>
    <row r="1673" spans="1:18" x14ac:dyDescent="0.2">
      <c r="A1673" s="121">
        <v>77</v>
      </c>
      <c r="B1673" s="121">
        <v>216</v>
      </c>
      <c r="C1673" s="121" t="s">
        <v>327</v>
      </c>
      <c r="D1673" s="121">
        <v>705</v>
      </c>
      <c r="E1673" s="121" t="s">
        <v>454</v>
      </c>
      <c r="F1673" s="121" t="s">
        <v>455</v>
      </c>
      <c r="G1673" s="121">
        <v>705</v>
      </c>
      <c r="H1673" s="121">
        <v>1</v>
      </c>
      <c r="I1673" s="121" t="s">
        <v>385</v>
      </c>
      <c r="J1673" s="121">
        <v>1991</v>
      </c>
      <c r="K1673" s="121" t="s">
        <v>1019</v>
      </c>
      <c r="L1673" s="121" t="s">
        <v>1019</v>
      </c>
      <c r="M1673" s="121" t="s">
        <v>441</v>
      </c>
      <c r="N1673" s="124">
        <v>1671</v>
      </c>
      <c r="O1673" s="124" t="s">
        <v>442</v>
      </c>
      <c r="P1673" s="124"/>
      <c r="Q1673" s="121" t="s">
        <v>391</v>
      </c>
      <c r="R1673" s="121"/>
    </row>
    <row r="1674" spans="1:18" x14ac:dyDescent="0.2">
      <c r="A1674" s="121">
        <v>67</v>
      </c>
      <c r="B1674" s="121">
        <v>127</v>
      </c>
      <c r="C1674" s="121" t="s">
        <v>252</v>
      </c>
      <c r="D1674" s="121">
        <v>187</v>
      </c>
      <c r="E1674" s="121" t="s">
        <v>456</v>
      </c>
      <c r="F1674" s="121" t="s">
        <v>457</v>
      </c>
      <c r="G1674" s="121">
        <v>187</v>
      </c>
      <c r="H1674" s="121">
        <v>1</v>
      </c>
      <c r="I1674" s="121" t="s">
        <v>385</v>
      </c>
      <c r="J1674" s="121">
        <v>1429</v>
      </c>
      <c r="K1674" s="121">
        <v>13</v>
      </c>
      <c r="L1674" s="121">
        <v>13</v>
      </c>
      <c r="M1674" s="121" t="s">
        <v>393</v>
      </c>
      <c r="N1674" s="124">
        <v>892</v>
      </c>
      <c r="O1674" s="124" t="s">
        <v>380</v>
      </c>
      <c r="P1674" s="124"/>
      <c r="Q1674" s="121" t="s">
        <v>381</v>
      </c>
      <c r="R1674" s="121"/>
    </row>
    <row r="1675" spans="1:18" x14ac:dyDescent="0.2">
      <c r="A1675" s="121">
        <v>68</v>
      </c>
      <c r="B1675" s="121">
        <v>170</v>
      </c>
      <c r="C1675" s="121" t="s">
        <v>284</v>
      </c>
      <c r="D1675" s="121">
        <v>513</v>
      </c>
      <c r="E1675" s="121" t="s">
        <v>454</v>
      </c>
      <c r="F1675" s="121" t="s">
        <v>455</v>
      </c>
      <c r="G1675" s="121">
        <v>513</v>
      </c>
      <c r="H1675" s="121">
        <v>1</v>
      </c>
      <c r="I1675" s="121" t="s">
        <v>385</v>
      </c>
      <c r="J1675" s="121">
        <v>70</v>
      </c>
      <c r="K1675" s="121" t="s">
        <v>1160</v>
      </c>
      <c r="L1675" s="121" t="s">
        <v>1160</v>
      </c>
      <c r="M1675" s="121" t="s">
        <v>383</v>
      </c>
      <c r="N1675" s="124">
        <v>868</v>
      </c>
      <c r="O1675" s="124" t="s">
        <v>380</v>
      </c>
      <c r="P1675" s="124"/>
      <c r="Q1675" s="121" t="s">
        <v>381</v>
      </c>
      <c r="R1675" s="121"/>
    </row>
    <row r="1676" spans="1:18" x14ac:dyDescent="0.2">
      <c r="A1676" s="121">
        <v>68</v>
      </c>
      <c r="B1676" s="121">
        <v>170</v>
      </c>
      <c r="C1676" s="121" t="s">
        <v>284</v>
      </c>
      <c r="D1676" s="121">
        <v>513</v>
      </c>
      <c r="E1676" s="121" t="s">
        <v>454</v>
      </c>
      <c r="F1676" s="121" t="s">
        <v>455</v>
      </c>
      <c r="G1676" s="121">
        <v>513</v>
      </c>
      <c r="H1676" s="121">
        <v>1</v>
      </c>
      <c r="I1676" s="121" t="s">
        <v>385</v>
      </c>
      <c r="J1676" s="121">
        <v>71</v>
      </c>
      <c r="K1676" s="121" t="s">
        <v>1160</v>
      </c>
      <c r="L1676" s="121" t="s">
        <v>1160</v>
      </c>
      <c r="M1676" s="121" t="s">
        <v>383</v>
      </c>
      <c r="N1676" s="124">
        <v>1241</v>
      </c>
      <c r="O1676" s="124" t="s">
        <v>380</v>
      </c>
      <c r="P1676" s="124"/>
      <c r="Q1676" s="121" t="s">
        <v>381</v>
      </c>
      <c r="R1676" s="121"/>
    </row>
    <row r="1677" spans="1:18" x14ac:dyDescent="0.2">
      <c r="A1677" s="121">
        <v>68</v>
      </c>
      <c r="B1677" s="121">
        <v>170</v>
      </c>
      <c r="C1677" s="121" t="s">
        <v>284</v>
      </c>
      <c r="D1677" s="121">
        <v>513</v>
      </c>
      <c r="E1677" s="121" t="s">
        <v>454</v>
      </c>
      <c r="F1677" s="121" t="s">
        <v>455</v>
      </c>
      <c r="G1677" s="121">
        <v>513</v>
      </c>
      <c r="H1677" s="121">
        <v>1</v>
      </c>
      <c r="I1677" s="121" t="s">
        <v>385</v>
      </c>
      <c r="J1677" s="121">
        <v>72</v>
      </c>
      <c r="K1677" s="121" t="s">
        <v>1161</v>
      </c>
      <c r="L1677" s="121" t="s">
        <v>1161</v>
      </c>
      <c r="M1677" s="121" t="s">
        <v>383</v>
      </c>
      <c r="N1677" s="124">
        <v>868</v>
      </c>
      <c r="O1677" s="124" t="s">
        <v>380</v>
      </c>
      <c r="P1677" s="124"/>
      <c r="Q1677" s="121" t="s">
        <v>381</v>
      </c>
      <c r="R1677" s="121"/>
    </row>
    <row r="1678" spans="1:18" x14ac:dyDescent="0.2">
      <c r="A1678" s="121">
        <v>68</v>
      </c>
      <c r="B1678" s="121">
        <v>170</v>
      </c>
      <c r="C1678" s="121" t="s">
        <v>284</v>
      </c>
      <c r="D1678" s="121">
        <v>516</v>
      </c>
      <c r="E1678" s="121" t="s">
        <v>718</v>
      </c>
      <c r="F1678" s="121" t="s">
        <v>719</v>
      </c>
      <c r="G1678" s="121">
        <v>516</v>
      </c>
      <c r="H1678" s="121">
        <v>1</v>
      </c>
      <c r="I1678" s="121" t="s">
        <v>385</v>
      </c>
      <c r="J1678" s="121">
        <v>98</v>
      </c>
      <c r="K1678" s="121" t="s">
        <v>718</v>
      </c>
      <c r="L1678" s="121" t="s">
        <v>718</v>
      </c>
      <c r="M1678" s="121" t="s">
        <v>379</v>
      </c>
      <c r="N1678" s="124">
        <v>899</v>
      </c>
      <c r="O1678" s="124" t="s">
        <v>380</v>
      </c>
      <c r="P1678" s="124"/>
      <c r="Q1678" s="121" t="s">
        <v>381</v>
      </c>
      <c r="R1678" s="121"/>
    </row>
    <row r="1679" spans="1:18" x14ac:dyDescent="0.2">
      <c r="A1679" s="121">
        <v>68</v>
      </c>
      <c r="B1679" s="121">
        <v>170</v>
      </c>
      <c r="C1679" s="121" t="s">
        <v>284</v>
      </c>
      <c r="D1679" s="121">
        <v>517</v>
      </c>
      <c r="E1679" s="121" t="s">
        <v>491</v>
      </c>
      <c r="F1679" s="121" t="s">
        <v>492</v>
      </c>
      <c r="G1679" s="121">
        <v>517</v>
      </c>
      <c r="H1679" s="121">
        <v>1</v>
      </c>
      <c r="I1679" s="121" t="s">
        <v>385</v>
      </c>
      <c r="J1679" s="121">
        <v>99</v>
      </c>
      <c r="K1679" s="121" t="s">
        <v>491</v>
      </c>
      <c r="L1679" s="121" t="s">
        <v>491</v>
      </c>
      <c r="M1679" s="121" t="s">
        <v>379</v>
      </c>
      <c r="N1679" s="124">
        <v>899</v>
      </c>
      <c r="O1679" s="124" t="s">
        <v>380</v>
      </c>
      <c r="P1679" s="124"/>
      <c r="Q1679" s="121" t="s">
        <v>381</v>
      </c>
      <c r="R1679" s="121"/>
    </row>
    <row r="1680" spans="1:18" x14ac:dyDescent="0.2">
      <c r="A1680" s="121">
        <v>77</v>
      </c>
      <c r="B1680" s="121">
        <v>216</v>
      </c>
      <c r="C1680" s="121" t="s">
        <v>327</v>
      </c>
      <c r="D1680" s="121">
        <v>709</v>
      </c>
      <c r="E1680" s="121" t="s">
        <v>721</v>
      </c>
      <c r="F1680" s="121" t="s">
        <v>722</v>
      </c>
      <c r="G1680" s="121">
        <v>709</v>
      </c>
      <c r="H1680" s="121">
        <v>1</v>
      </c>
      <c r="I1680" s="121" t="s">
        <v>385</v>
      </c>
      <c r="J1680" s="121">
        <v>1998</v>
      </c>
      <c r="K1680" s="121" t="s">
        <v>458</v>
      </c>
      <c r="L1680" s="121" t="s">
        <v>458</v>
      </c>
      <c r="M1680" s="121" t="s">
        <v>611</v>
      </c>
      <c r="N1680" s="124">
        <v>5830</v>
      </c>
      <c r="O1680" s="124" t="s">
        <v>612</v>
      </c>
      <c r="P1680" s="124"/>
      <c r="Q1680" s="121" t="s">
        <v>391</v>
      </c>
      <c r="R1680" s="121"/>
    </row>
    <row r="1681" spans="1:18" x14ac:dyDescent="0.2">
      <c r="A1681" s="121">
        <v>77</v>
      </c>
      <c r="B1681" s="121">
        <v>216</v>
      </c>
      <c r="C1681" s="121" t="s">
        <v>327</v>
      </c>
      <c r="D1681" s="121">
        <v>709</v>
      </c>
      <c r="E1681" s="121" t="s">
        <v>721</v>
      </c>
      <c r="F1681" s="121" t="s">
        <v>722</v>
      </c>
      <c r="G1681" s="121">
        <v>709</v>
      </c>
      <c r="H1681" s="121">
        <v>1</v>
      </c>
      <c r="I1681" s="121" t="s">
        <v>385</v>
      </c>
      <c r="J1681" s="121">
        <v>1999</v>
      </c>
      <c r="K1681" s="121" t="s">
        <v>1210</v>
      </c>
      <c r="L1681" s="121" t="s">
        <v>1210</v>
      </c>
      <c r="M1681" s="121" t="s">
        <v>741</v>
      </c>
      <c r="N1681" s="124">
        <v>964</v>
      </c>
      <c r="O1681" s="124" t="s">
        <v>612</v>
      </c>
      <c r="P1681" s="124"/>
      <c r="Q1681" s="121" t="s">
        <v>391</v>
      </c>
      <c r="R1681" s="121"/>
    </row>
    <row r="1682" spans="1:18" x14ac:dyDescent="0.2">
      <c r="A1682" s="121">
        <v>77</v>
      </c>
      <c r="B1682" s="121">
        <v>216</v>
      </c>
      <c r="C1682" s="121" t="s">
        <v>327</v>
      </c>
      <c r="D1682" s="121">
        <v>708</v>
      </c>
      <c r="E1682" s="121" t="s">
        <v>743</v>
      </c>
      <c r="F1682" s="121" t="s">
        <v>744</v>
      </c>
      <c r="G1682" s="121">
        <v>708</v>
      </c>
      <c r="H1682" s="121">
        <v>1</v>
      </c>
      <c r="I1682" s="121" t="s">
        <v>385</v>
      </c>
      <c r="J1682" s="121">
        <v>3676</v>
      </c>
      <c r="K1682" s="121" t="s">
        <v>573</v>
      </c>
      <c r="L1682" s="121" t="s">
        <v>573</v>
      </c>
      <c r="M1682" s="121" t="s">
        <v>573</v>
      </c>
      <c r="N1682" s="124">
        <v>953</v>
      </c>
      <c r="O1682" s="124" t="s">
        <v>417</v>
      </c>
      <c r="P1682" s="124"/>
      <c r="Q1682" s="121" t="s">
        <v>391</v>
      </c>
      <c r="R1682" s="121"/>
    </row>
    <row r="1683" spans="1:18" x14ac:dyDescent="0.2">
      <c r="A1683" s="121">
        <v>77</v>
      </c>
      <c r="B1683" s="121">
        <v>216</v>
      </c>
      <c r="C1683" s="121" t="s">
        <v>327</v>
      </c>
      <c r="D1683" s="121">
        <v>708</v>
      </c>
      <c r="E1683" s="121" t="s">
        <v>743</v>
      </c>
      <c r="F1683" s="121" t="s">
        <v>744</v>
      </c>
      <c r="G1683" s="121">
        <v>708</v>
      </c>
      <c r="H1683" s="121">
        <v>1</v>
      </c>
      <c r="I1683" s="121" t="s">
        <v>385</v>
      </c>
      <c r="J1683" s="121">
        <v>3677</v>
      </c>
      <c r="K1683" s="121">
        <v>523</v>
      </c>
      <c r="L1683" s="121" t="s">
        <v>1211</v>
      </c>
      <c r="M1683" s="121" t="s">
        <v>509</v>
      </c>
      <c r="N1683" s="124">
        <v>600</v>
      </c>
      <c r="O1683" s="124" t="s">
        <v>411</v>
      </c>
      <c r="P1683" s="124"/>
      <c r="Q1683" s="121" t="s">
        <v>391</v>
      </c>
      <c r="R1683" s="121"/>
    </row>
    <row r="1684" spans="1:18" x14ac:dyDescent="0.2">
      <c r="A1684" s="121">
        <v>77</v>
      </c>
      <c r="B1684" s="121">
        <v>216</v>
      </c>
      <c r="C1684" s="121" t="s">
        <v>327</v>
      </c>
      <c r="D1684" s="121">
        <v>704</v>
      </c>
      <c r="E1684" s="121" t="s">
        <v>375</v>
      </c>
      <c r="F1684" s="121" t="s">
        <v>376</v>
      </c>
      <c r="G1684" s="121">
        <v>704</v>
      </c>
      <c r="H1684" s="121">
        <v>1</v>
      </c>
      <c r="I1684" s="121" t="s">
        <v>385</v>
      </c>
      <c r="J1684" s="121">
        <v>7552</v>
      </c>
      <c r="K1684" s="121" t="s">
        <v>1212</v>
      </c>
      <c r="L1684" s="121" t="s">
        <v>543</v>
      </c>
      <c r="M1684" s="121" t="s">
        <v>996</v>
      </c>
      <c r="N1684" s="124">
        <v>217</v>
      </c>
      <c r="O1684" s="124" t="s">
        <v>380</v>
      </c>
      <c r="P1684" s="124"/>
      <c r="Q1684" s="121" t="s">
        <v>391</v>
      </c>
      <c r="R1684" s="121"/>
    </row>
    <row r="1685" spans="1:18" x14ac:dyDescent="0.2">
      <c r="A1685" s="121">
        <v>77</v>
      </c>
      <c r="B1685" s="121">
        <v>216</v>
      </c>
      <c r="C1685" s="121" t="s">
        <v>327</v>
      </c>
      <c r="D1685" s="121">
        <v>704</v>
      </c>
      <c r="E1685" s="121" t="s">
        <v>375</v>
      </c>
      <c r="F1685" s="121" t="s">
        <v>376</v>
      </c>
      <c r="G1685" s="121">
        <v>704</v>
      </c>
      <c r="H1685" s="121">
        <v>1</v>
      </c>
      <c r="I1685" s="121" t="s">
        <v>385</v>
      </c>
      <c r="J1685" s="121">
        <v>7553</v>
      </c>
      <c r="K1685" s="121" t="s">
        <v>1213</v>
      </c>
      <c r="L1685" s="121" t="s">
        <v>1214</v>
      </c>
      <c r="M1685" s="121" t="s">
        <v>996</v>
      </c>
      <c r="N1685" s="124">
        <v>108</v>
      </c>
      <c r="O1685" s="124" t="s">
        <v>380</v>
      </c>
      <c r="P1685" s="124"/>
      <c r="Q1685" s="121" t="s">
        <v>391</v>
      </c>
      <c r="R1685" s="121"/>
    </row>
    <row r="1686" spans="1:18" x14ac:dyDescent="0.2">
      <c r="A1686" s="121">
        <v>77</v>
      </c>
      <c r="B1686" s="121">
        <v>216</v>
      </c>
      <c r="C1686" s="121" t="s">
        <v>327</v>
      </c>
      <c r="D1686" s="121">
        <v>704</v>
      </c>
      <c r="E1686" s="121" t="s">
        <v>375</v>
      </c>
      <c r="F1686" s="121" t="s">
        <v>376</v>
      </c>
      <c r="G1686" s="121">
        <v>704</v>
      </c>
      <c r="H1686" s="121">
        <v>1</v>
      </c>
      <c r="I1686" s="121" t="s">
        <v>385</v>
      </c>
      <c r="J1686" s="121">
        <v>7554</v>
      </c>
      <c r="K1686" s="121" t="s">
        <v>1215</v>
      </c>
      <c r="L1686" s="121" t="s">
        <v>1216</v>
      </c>
      <c r="M1686" s="121" t="s">
        <v>996</v>
      </c>
      <c r="N1686" s="124">
        <v>137</v>
      </c>
      <c r="O1686" s="124" t="s">
        <v>380</v>
      </c>
      <c r="P1686" s="124"/>
      <c r="Q1686" s="121" t="s">
        <v>391</v>
      </c>
      <c r="R1686" s="121"/>
    </row>
    <row r="1687" spans="1:18" x14ac:dyDescent="0.2">
      <c r="A1687" s="121">
        <v>77</v>
      </c>
      <c r="B1687" s="121">
        <v>216</v>
      </c>
      <c r="C1687" s="121" t="s">
        <v>327</v>
      </c>
      <c r="D1687" s="121">
        <v>704</v>
      </c>
      <c r="E1687" s="121" t="s">
        <v>375</v>
      </c>
      <c r="F1687" s="121" t="s">
        <v>376</v>
      </c>
      <c r="G1687" s="121">
        <v>704</v>
      </c>
      <c r="H1687" s="121">
        <v>1</v>
      </c>
      <c r="I1687" s="121" t="s">
        <v>385</v>
      </c>
      <c r="J1687" s="121">
        <v>7555</v>
      </c>
      <c r="K1687" s="121">
        <v>131</v>
      </c>
      <c r="L1687" s="121">
        <v>131</v>
      </c>
      <c r="M1687" s="121" t="s">
        <v>408</v>
      </c>
      <c r="N1687" s="124">
        <v>371</v>
      </c>
      <c r="O1687" s="124" t="s">
        <v>380</v>
      </c>
      <c r="P1687" s="124"/>
      <c r="Q1687" s="121" t="s">
        <v>391</v>
      </c>
      <c r="R1687" s="121"/>
    </row>
    <row r="1688" spans="1:18" x14ac:dyDescent="0.2">
      <c r="A1688" s="121">
        <v>77</v>
      </c>
      <c r="B1688" s="121">
        <v>216</v>
      </c>
      <c r="C1688" s="121" t="s">
        <v>327</v>
      </c>
      <c r="D1688" s="121">
        <v>704</v>
      </c>
      <c r="E1688" s="121" t="s">
        <v>375</v>
      </c>
      <c r="F1688" s="121" t="s">
        <v>376</v>
      </c>
      <c r="G1688" s="121">
        <v>704</v>
      </c>
      <c r="H1688" s="121">
        <v>1</v>
      </c>
      <c r="I1688" s="121" t="s">
        <v>385</v>
      </c>
      <c r="J1688" s="121">
        <v>7556</v>
      </c>
      <c r="K1688" s="121" t="s">
        <v>1217</v>
      </c>
      <c r="L1688" s="121" t="s">
        <v>1217</v>
      </c>
      <c r="M1688" s="121" t="s">
        <v>410</v>
      </c>
      <c r="N1688" s="124">
        <v>455</v>
      </c>
      <c r="O1688" s="124" t="s">
        <v>411</v>
      </c>
      <c r="P1688" s="124"/>
      <c r="Q1688" s="121" t="s">
        <v>391</v>
      </c>
      <c r="R1688" s="121"/>
    </row>
    <row r="1689" spans="1:18" x14ac:dyDescent="0.2">
      <c r="A1689" s="121">
        <v>68</v>
      </c>
      <c r="B1689" s="121">
        <v>170</v>
      </c>
      <c r="C1689" s="121" t="s">
        <v>284</v>
      </c>
      <c r="D1689" s="121">
        <v>515</v>
      </c>
      <c r="E1689" s="121" t="s">
        <v>459</v>
      </c>
      <c r="F1689" s="121" t="s">
        <v>460</v>
      </c>
      <c r="G1689" s="121">
        <v>512</v>
      </c>
      <c r="H1689" s="121">
        <v>1</v>
      </c>
      <c r="I1689" s="121" t="s">
        <v>385</v>
      </c>
      <c r="J1689" s="121">
        <v>2914</v>
      </c>
      <c r="K1689" s="121" t="s">
        <v>1166</v>
      </c>
      <c r="L1689" s="121" t="s">
        <v>1166</v>
      </c>
      <c r="M1689" s="121" t="s">
        <v>379</v>
      </c>
      <c r="N1689" s="124">
        <v>1375</v>
      </c>
      <c r="O1689" s="124" t="s">
        <v>380</v>
      </c>
      <c r="P1689" s="124"/>
      <c r="Q1689" s="121" t="s">
        <v>381</v>
      </c>
      <c r="R1689" s="121"/>
    </row>
    <row r="1690" spans="1:18" x14ac:dyDescent="0.2">
      <c r="A1690" s="121">
        <v>68</v>
      </c>
      <c r="B1690" s="121">
        <v>170</v>
      </c>
      <c r="C1690" s="121" t="s">
        <v>284</v>
      </c>
      <c r="D1690" s="121">
        <v>515</v>
      </c>
      <c r="E1690" s="121" t="s">
        <v>459</v>
      </c>
      <c r="F1690" s="121" t="s">
        <v>460</v>
      </c>
      <c r="G1690" s="121">
        <v>512</v>
      </c>
      <c r="H1690" s="121">
        <v>1</v>
      </c>
      <c r="I1690" s="121" t="s">
        <v>385</v>
      </c>
      <c r="J1690" s="121">
        <v>2915</v>
      </c>
      <c r="K1690" s="121">
        <v>6</v>
      </c>
      <c r="L1690" s="121">
        <v>6</v>
      </c>
      <c r="M1690" s="121" t="s">
        <v>379</v>
      </c>
      <c r="N1690" s="124">
        <v>698</v>
      </c>
      <c r="O1690" s="124" t="s">
        <v>380</v>
      </c>
      <c r="P1690" s="124"/>
      <c r="Q1690" s="121" t="s">
        <v>381</v>
      </c>
      <c r="R1690" s="121"/>
    </row>
    <row r="1691" spans="1:18" x14ac:dyDescent="0.2">
      <c r="A1691" s="121">
        <v>68</v>
      </c>
      <c r="B1691" s="121">
        <v>170</v>
      </c>
      <c r="C1691" s="121" t="s">
        <v>284</v>
      </c>
      <c r="D1691" s="121">
        <v>515</v>
      </c>
      <c r="E1691" s="121" t="s">
        <v>459</v>
      </c>
      <c r="F1691" s="121" t="s">
        <v>460</v>
      </c>
      <c r="G1691" s="121">
        <v>512</v>
      </c>
      <c r="H1691" s="121">
        <v>1</v>
      </c>
      <c r="I1691" s="121" t="s">
        <v>385</v>
      </c>
      <c r="J1691" s="121">
        <v>2916</v>
      </c>
      <c r="K1691" s="121">
        <v>5</v>
      </c>
      <c r="L1691" s="121">
        <v>5</v>
      </c>
      <c r="M1691" s="121" t="s">
        <v>379</v>
      </c>
      <c r="N1691" s="124">
        <v>685</v>
      </c>
      <c r="O1691" s="124" t="s">
        <v>380</v>
      </c>
      <c r="P1691" s="124"/>
      <c r="Q1691" s="121" t="s">
        <v>381</v>
      </c>
      <c r="R1691" s="121"/>
    </row>
    <row r="1692" spans="1:18" x14ac:dyDescent="0.2">
      <c r="A1692" s="121">
        <v>68</v>
      </c>
      <c r="B1692" s="121">
        <v>170</v>
      </c>
      <c r="C1692" s="121" t="s">
        <v>284</v>
      </c>
      <c r="D1692" s="121">
        <v>515</v>
      </c>
      <c r="E1692" s="121" t="s">
        <v>459</v>
      </c>
      <c r="F1692" s="121" t="s">
        <v>460</v>
      </c>
      <c r="G1692" s="121">
        <v>512</v>
      </c>
      <c r="H1692" s="121">
        <v>1</v>
      </c>
      <c r="I1692" s="121" t="s">
        <v>385</v>
      </c>
      <c r="J1692" s="121">
        <v>2918</v>
      </c>
      <c r="K1692" s="121" t="s">
        <v>1167</v>
      </c>
      <c r="L1692" s="121" t="s">
        <v>1167</v>
      </c>
      <c r="M1692" s="121" t="s">
        <v>379</v>
      </c>
      <c r="N1692" s="124">
        <v>1400</v>
      </c>
      <c r="O1692" s="124" t="s">
        <v>380</v>
      </c>
      <c r="P1692" s="124"/>
      <c r="Q1692" s="121" t="s">
        <v>381</v>
      </c>
      <c r="R1692" s="121"/>
    </row>
    <row r="1693" spans="1:18" x14ac:dyDescent="0.2">
      <c r="A1693" s="121">
        <v>68</v>
      </c>
      <c r="B1693" s="121">
        <v>170</v>
      </c>
      <c r="C1693" s="121" t="s">
        <v>284</v>
      </c>
      <c r="D1693" s="121">
        <v>515</v>
      </c>
      <c r="E1693" s="121" t="s">
        <v>459</v>
      </c>
      <c r="F1693" s="121" t="s">
        <v>460</v>
      </c>
      <c r="G1693" s="121">
        <v>512</v>
      </c>
      <c r="H1693" s="121">
        <v>1</v>
      </c>
      <c r="I1693" s="121" t="s">
        <v>385</v>
      </c>
      <c r="J1693" s="121">
        <v>2919</v>
      </c>
      <c r="K1693" s="121">
        <v>2</v>
      </c>
      <c r="L1693" s="121">
        <v>2</v>
      </c>
      <c r="M1693" s="121" t="s">
        <v>379</v>
      </c>
      <c r="N1693" s="124">
        <v>701</v>
      </c>
      <c r="O1693" s="124" t="s">
        <v>380</v>
      </c>
      <c r="P1693" s="124"/>
      <c r="Q1693" s="121" t="s">
        <v>381</v>
      </c>
      <c r="R1693" s="121"/>
    </row>
    <row r="1694" spans="1:18" x14ac:dyDescent="0.2">
      <c r="A1694" s="121">
        <v>68</v>
      </c>
      <c r="B1694" s="121">
        <v>170</v>
      </c>
      <c r="C1694" s="121" t="s">
        <v>284</v>
      </c>
      <c r="D1694" s="121">
        <v>515</v>
      </c>
      <c r="E1694" s="121" t="s">
        <v>459</v>
      </c>
      <c r="F1694" s="121" t="s">
        <v>460</v>
      </c>
      <c r="G1694" s="121">
        <v>512</v>
      </c>
      <c r="H1694" s="121">
        <v>1</v>
      </c>
      <c r="I1694" s="121" t="s">
        <v>385</v>
      </c>
      <c r="J1694" s="121">
        <v>2920</v>
      </c>
      <c r="K1694" s="121">
        <v>1</v>
      </c>
      <c r="L1694" s="121">
        <v>1</v>
      </c>
      <c r="M1694" s="121" t="s">
        <v>379</v>
      </c>
      <c r="N1694" s="124">
        <v>678</v>
      </c>
      <c r="O1694" s="124" t="s">
        <v>380</v>
      </c>
      <c r="P1694" s="124"/>
      <c r="Q1694" s="121" t="s">
        <v>381</v>
      </c>
      <c r="R1694" s="121"/>
    </row>
    <row r="1695" spans="1:18" x14ac:dyDescent="0.2">
      <c r="A1695" s="121">
        <v>68</v>
      </c>
      <c r="B1695" s="121">
        <v>170</v>
      </c>
      <c r="C1695" s="121" t="s">
        <v>284</v>
      </c>
      <c r="D1695" s="121">
        <v>515</v>
      </c>
      <c r="E1695" s="121" t="s">
        <v>459</v>
      </c>
      <c r="F1695" s="121" t="s">
        <v>460</v>
      </c>
      <c r="G1695" s="121">
        <v>1256</v>
      </c>
      <c r="H1695" s="121">
        <v>2</v>
      </c>
      <c r="I1695" s="121" t="s">
        <v>377</v>
      </c>
      <c r="J1695" s="121">
        <v>2922</v>
      </c>
      <c r="K1695" s="121" t="s">
        <v>1168</v>
      </c>
      <c r="L1695" s="121" t="s">
        <v>1168</v>
      </c>
      <c r="M1695" s="121" t="s">
        <v>393</v>
      </c>
      <c r="N1695" s="124">
        <v>1386</v>
      </c>
      <c r="O1695" s="124" t="s">
        <v>380</v>
      </c>
      <c r="P1695" s="124"/>
      <c r="Q1695" s="121" t="s">
        <v>381</v>
      </c>
      <c r="R1695" s="121"/>
    </row>
    <row r="1696" spans="1:18" x14ac:dyDescent="0.2">
      <c r="A1696" s="121">
        <v>68</v>
      </c>
      <c r="B1696" s="121">
        <v>170</v>
      </c>
      <c r="C1696" s="121" t="s">
        <v>284</v>
      </c>
      <c r="D1696" s="121">
        <v>515</v>
      </c>
      <c r="E1696" s="121" t="s">
        <v>459</v>
      </c>
      <c r="F1696" s="121" t="s">
        <v>460</v>
      </c>
      <c r="G1696" s="121">
        <v>1256</v>
      </c>
      <c r="H1696" s="121">
        <v>2</v>
      </c>
      <c r="I1696" s="121" t="s">
        <v>377</v>
      </c>
      <c r="J1696" s="121">
        <v>2924</v>
      </c>
      <c r="K1696" s="121" t="s">
        <v>1169</v>
      </c>
      <c r="L1696" s="121" t="s">
        <v>1169</v>
      </c>
      <c r="M1696" s="121" t="s">
        <v>393</v>
      </c>
      <c r="N1696" s="124">
        <v>1400</v>
      </c>
      <c r="O1696" s="124" t="s">
        <v>380</v>
      </c>
      <c r="P1696" s="124"/>
      <c r="Q1696" s="121" t="s">
        <v>381</v>
      </c>
      <c r="R1696" s="121"/>
    </row>
    <row r="1697" spans="1:18" x14ac:dyDescent="0.2">
      <c r="A1697" s="121">
        <v>68</v>
      </c>
      <c r="B1697" s="121">
        <v>170</v>
      </c>
      <c r="C1697" s="121" t="s">
        <v>284</v>
      </c>
      <c r="D1697" s="121">
        <v>515</v>
      </c>
      <c r="E1697" s="121" t="s">
        <v>459</v>
      </c>
      <c r="F1697" s="121" t="s">
        <v>460</v>
      </c>
      <c r="G1697" s="121">
        <v>1256</v>
      </c>
      <c r="H1697" s="121">
        <v>2</v>
      </c>
      <c r="I1697" s="121" t="s">
        <v>377</v>
      </c>
      <c r="J1697" s="121">
        <v>2926</v>
      </c>
      <c r="K1697" s="121" t="s">
        <v>1170</v>
      </c>
      <c r="L1697" s="121" t="s">
        <v>1170</v>
      </c>
      <c r="M1697" s="121" t="s">
        <v>393</v>
      </c>
      <c r="N1697" s="124">
        <v>1388</v>
      </c>
      <c r="O1697" s="124" t="s">
        <v>380</v>
      </c>
      <c r="P1697" s="124"/>
      <c r="Q1697" s="121" t="s">
        <v>381</v>
      </c>
      <c r="R1697" s="121"/>
    </row>
    <row r="1698" spans="1:18" x14ac:dyDescent="0.2">
      <c r="A1698" s="121">
        <v>68</v>
      </c>
      <c r="B1698" s="121">
        <v>170</v>
      </c>
      <c r="C1698" s="121" t="s">
        <v>284</v>
      </c>
      <c r="D1698" s="121">
        <v>515</v>
      </c>
      <c r="E1698" s="121" t="s">
        <v>459</v>
      </c>
      <c r="F1698" s="121" t="s">
        <v>460</v>
      </c>
      <c r="G1698" s="121">
        <v>1256</v>
      </c>
      <c r="H1698" s="121">
        <v>2</v>
      </c>
      <c r="I1698" s="121" t="s">
        <v>377</v>
      </c>
      <c r="J1698" s="121">
        <v>2928</v>
      </c>
      <c r="K1698" s="121" t="s">
        <v>1171</v>
      </c>
      <c r="L1698" s="121" t="s">
        <v>1171</v>
      </c>
      <c r="M1698" s="121" t="s">
        <v>393</v>
      </c>
      <c r="N1698" s="124">
        <v>1393</v>
      </c>
      <c r="O1698" s="124" t="s">
        <v>380</v>
      </c>
      <c r="P1698" s="124"/>
      <c r="Q1698" s="121" t="s">
        <v>381</v>
      </c>
      <c r="R1698" s="121"/>
    </row>
    <row r="1699" spans="1:18" x14ac:dyDescent="0.2">
      <c r="A1699" s="121">
        <v>80</v>
      </c>
      <c r="B1699" s="121">
        <v>121</v>
      </c>
      <c r="C1699" s="121" t="s">
        <v>244</v>
      </c>
      <c r="D1699" s="121">
        <v>149</v>
      </c>
      <c r="E1699" s="121" t="s">
        <v>375</v>
      </c>
      <c r="F1699" s="121" t="s">
        <v>376</v>
      </c>
      <c r="G1699" s="121">
        <v>149</v>
      </c>
      <c r="H1699" s="121">
        <v>1</v>
      </c>
      <c r="I1699" s="121" t="s">
        <v>385</v>
      </c>
      <c r="J1699" s="121">
        <v>3351</v>
      </c>
      <c r="K1699" s="121">
        <v>139</v>
      </c>
      <c r="L1699" s="121" t="s">
        <v>544</v>
      </c>
      <c r="M1699" s="121" t="s">
        <v>398</v>
      </c>
      <c r="N1699" s="121">
        <v>1375</v>
      </c>
      <c r="O1699" s="121" t="s">
        <v>399</v>
      </c>
      <c r="P1699" s="126"/>
      <c r="Q1699" s="121" t="s">
        <v>188</v>
      </c>
      <c r="R1699" s="121"/>
    </row>
    <row r="1700" spans="1:18" x14ac:dyDescent="0.2">
      <c r="A1700" s="121">
        <v>80</v>
      </c>
      <c r="B1700" s="121">
        <v>121</v>
      </c>
      <c r="C1700" s="121" t="s">
        <v>244</v>
      </c>
      <c r="D1700" s="121">
        <v>149</v>
      </c>
      <c r="E1700" s="121" t="s">
        <v>375</v>
      </c>
      <c r="F1700" s="121" t="s">
        <v>376</v>
      </c>
      <c r="G1700" s="121">
        <v>149</v>
      </c>
      <c r="H1700" s="121">
        <v>1</v>
      </c>
      <c r="I1700" s="121" t="s">
        <v>385</v>
      </c>
      <c r="J1700" s="121">
        <v>3352</v>
      </c>
      <c r="K1700" s="121">
        <v>140</v>
      </c>
      <c r="L1700" s="121" t="s">
        <v>440</v>
      </c>
      <c r="M1700" s="121" t="s">
        <v>441</v>
      </c>
      <c r="N1700" s="124">
        <v>2200</v>
      </c>
      <c r="O1700" s="124" t="s">
        <v>442</v>
      </c>
      <c r="P1700" s="124"/>
      <c r="Q1700" s="121" t="s">
        <v>391</v>
      </c>
      <c r="R1700" s="121"/>
    </row>
    <row r="1701" spans="1:18" x14ac:dyDescent="0.2">
      <c r="A1701" s="121">
        <v>68</v>
      </c>
      <c r="B1701" s="121">
        <v>170</v>
      </c>
      <c r="C1701" s="121" t="s">
        <v>284</v>
      </c>
      <c r="D1701" s="121">
        <v>515</v>
      </c>
      <c r="E1701" s="121" t="s">
        <v>459</v>
      </c>
      <c r="F1701" s="121" t="s">
        <v>460</v>
      </c>
      <c r="G1701" s="121">
        <v>512</v>
      </c>
      <c r="H1701" s="121">
        <v>1</v>
      </c>
      <c r="I1701" s="121" t="s">
        <v>385</v>
      </c>
      <c r="J1701" s="121">
        <v>2931</v>
      </c>
      <c r="K1701" s="121">
        <v>18</v>
      </c>
      <c r="L1701" s="121">
        <v>18</v>
      </c>
      <c r="M1701" s="121" t="s">
        <v>395</v>
      </c>
      <c r="N1701" s="124">
        <v>859</v>
      </c>
      <c r="O1701" s="124" t="s">
        <v>380</v>
      </c>
      <c r="P1701" s="124"/>
      <c r="Q1701" s="121" t="s">
        <v>381</v>
      </c>
      <c r="R1701" s="121"/>
    </row>
    <row r="1702" spans="1:18" x14ac:dyDescent="0.2">
      <c r="A1702" s="121">
        <v>69</v>
      </c>
      <c r="B1702" s="121">
        <v>136</v>
      </c>
      <c r="C1702" s="121" t="s">
        <v>258</v>
      </c>
      <c r="D1702" s="121">
        <v>253</v>
      </c>
      <c r="E1702" s="121" t="s">
        <v>421</v>
      </c>
      <c r="F1702" s="121" t="s">
        <v>422</v>
      </c>
      <c r="G1702" s="121">
        <v>253</v>
      </c>
      <c r="H1702" s="121">
        <v>1</v>
      </c>
      <c r="I1702" s="121" t="s">
        <v>385</v>
      </c>
      <c r="J1702" s="121">
        <v>510</v>
      </c>
      <c r="K1702" s="121" t="s">
        <v>375</v>
      </c>
      <c r="L1702" s="121" t="s">
        <v>375</v>
      </c>
      <c r="M1702" s="121" t="s">
        <v>379</v>
      </c>
      <c r="N1702" s="124">
        <v>658</v>
      </c>
      <c r="O1702" s="124" t="s">
        <v>380</v>
      </c>
      <c r="P1702" s="124"/>
      <c r="Q1702" s="121" t="s">
        <v>381</v>
      </c>
      <c r="R1702" s="121"/>
    </row>
    <row r="1703" spans="1:18" x14ac:dyDescent="0.2">
      <c r="A1703" s="121">
        <v>69</v>
      </c>
      <c r="B1703" s="121">
        <v>136</v>
      </c>
      <c r="C1703" s="121" t="s">
        <v>258</v>
      </c>
      <c r="D1703" s="121">
        <v>254</v>
      </c>
      <c r="E1703" s="121" t="s">
        <v>705</v>
      </c>
      <c r="F1703" s="121" t="s">
        <v>877</v>
      </c>
      <c r="G1703" s="121">
        <v>254</v>
      </c>
      <c r="H1703" s="121">
        <v>1</v>
      </c>
      <c r="I1703" s="121" t="s">
        <v>385</v>
      </c>
      <c r="J1703" s="121">
        <v>511</v>
      </c>
      <c r="K1703" s="121" t="s">
        <v>454</v>
      </c>
      <c r="L1703" s="121" t="s">
        <v>454</v>
      </c>
      <c r="M1703" s="121" t="s">
        <v>383</v>
      </c>
      <c r="N1703" s="124">
        <v>658</v>
      </c>
      <c r="O1703" s="124" t="s">
        <v>380</v>
      </c>
      <c r="P1703" s="124" t="s">
        <v>437</v>
      </c>
      <c r="Q1703" s="121" t="s">
        <v>381</v>
      </c>
      <c r="R1703" s="121"/>
    </row>
    <row r="1704" spans="1:18" x14ac:dyDescent="0.2">
      <c r="A1704" s="121">
        <v>69</v>
      </c>
      <c r="B1704" s="121">
        <v>136</v>
      </c>
      <c r="C1704" s="121" t="s">
        <v>258</v>
      </c>
      <c r="D1704" s="121">
        <v>255</v>
      </c>
      <c r="E1704" s="121" t="s">
        <v>708</v>
      </c>
      <c r="F1704" s="121" t="s">
        <v>993</v>
      </c>
      <c r="G1704" s="121">
        <v>255</v>
      </c>
      <c r="H1704" s="121">
        <v>1</v>
      </c>
      <c r="I1704" s="121" t="s">
        <v>385</v>
      </c>
      <c r="J1704" s="121">
        <v>512</v>
      </c>
      <c r="K1704" s="121" t="s">
        <v>456</v>
      </c>
      <c r="L1704" s="121" t="s">
        <v>456</v>
      </c>
      <c r="M1704" s="121" t="s">
        <v>383</v>
      </c>
      <c r="N1704" s="124">
        <v>658</v>
      </c>
      <c r="O1704" s="124" t="s">
        <v>380</v>
      </c>
      <c r="P1704" s="124" t="s">
        <v>437</v>
      </c>
      <c r="Q1704" s="121" t="s">
        <v>381</v>
      </c>
      <c r="R1704" s="121"/>
    </row>
    <row r="1705" spans="1:18" x14ac:dyDescent="0.2">
      <c r="A1705" s="121">
        <v>69</v>
      </c>
      <c r="B1705" s="121">
        <v>136</v>
      </c>
      <c r="C1705" s="121" t="s">
        <v>258</v>
      </c>
      <c r="D1705" s="121">
        <v>256</v>
      </c>
      <c r="E1705" s="121" t="s">
        <v>692</v>
      </c>
      <c r="F1705" s="121" t="s">
        <v>693</v>
      </c>
      <c r="G1705" s="121">
        <v>256</v>
      </c>
      <c r="H1705" s="121">
        <v>1</v>
      </c>
      <c r="I1705" s="121" t="s">
        <v>385</v>
      </c>
      <c r="J1705" s="121">
        <v>513</v>
      </c>
      <c r="K1705" s="121" t="s">
        <v>459</v>
      </c>
      <c r="L1705" s="121" t="s">
        <v>459</v>
      </c>
      <c r="M1705" s="121" t="s">
        <v>379</v>
      </c>
      <c r="N1705" s="124">
        <v>658</v>
      </c>
      <c r="O1705" s="124" t="s">
        <v>380</v>
      </c>
      <c r="P1705" s="124"/>
      <c r="Q1705" s="121" t="s">
        <v>381</v>
      </c>
      <c r="R1705" s="121"/>
    </row>
    <row r="1706" spans="1:18" x14ac:dyDescent="0.2">
      <c r="A1706" s="121">
        <v>69</v>
      </c>
      <c r="B1706" s="121">
        <v>136</v>
      </c>
      <c r="C1706" s="121" t="s">
        <v>258</v>
      </c>
      <c r="D1706" s="121">
        <v>251</v>
      </c>
      <c r="E1706" s="121" t="s">
        <v>375</v>
      </c>
      <c r="F1706" s="121" t="s">
        <v>376</v>
      </c>
      <c r="G1706" s="121">
        <v>251</v>
      </c>
      <c r="H1706" s="121">
        <v>1</v>
      </c>
      <c r="I1706" s="121" t="s">
        <v>385</v>
      </c>
      <c r="J1706" s="121">
        <v>2032</v>
      </c>
      <c r="K1706" s="121" t="s">
        <v>443</v>
      </c>
      <c r="L1706" s="121" t="s">
        <v>443</v>
      </c>
      <c r="M1706" s="121" t="s">
        <v>383</v>
      </c>
      <c r="N1706" s="124">
        <v>1049</v>
      </c>
      <c r="O1706" s="124" t="s">
        <v>380</v>
      </c>
      <c r="P1706" s="124"/>
      <c r="Q1706" s="121" t="s">
        <v>381</v>
      </c>
      <c r="R1706" s="121"/>
    </row>
    <row r="1707" spans="1:18" x14ac:dyDescent="0.2">
      <c r="A1707" s="121">
        <v>69</v>
      </c>
      <c r="B1707" s="121">
        <v>136</v>
      </c>
      <c r="C1707" s="121" t="s">
        <v>258</v>
      </c>
      <c r="D1707" s="121">
        <v>252</v>
      </c>
      <c r="E1707" s="121" t="s">
        <v>454</v>
      </c>
      <c r="F1707" s="121" t="s">
        <v>455</v>
      </c>
      <c r="G1707" s="121">
        <v>1118</v>
      </c>
      <c r="H1707" s="121">
        <v>2</v>
      </c>
      <c r="I1707" s="121" t="s">
        <v>445</v>
      </c>
      <c r="J1707" s="121">
        <v>2036</v>
      </c>
      <c r="K1707" s="121">
        <v>9</v>
      </c>
      <c r="L1707" s="121">
        <v>9</v>
      </c>
      <c r="M1707" s="121" t="s">
        <v>379</v>
      </c>
      <c r="N1707" s="124">
        <v>779</v>
      </c>
      <c r="O1707" s="124" t="s">
        <v>380</v>
      </c>
      <c r="P1707" s="124"/>
      <c r="Q1707" s="121" t="s">
        <v>381</v>
      </c>
      <c r="R1707" s="121"/>
    </row>
    <row r="1708" spans="1:18" x14ac:dyDescent="0.2">
      <c r="A1708" s="121">
        <v>69</v>
      </c>
      <c r="B1708" s="121">
        <v>136</v>
      </c>
      <c r="C1708" s="121" t="s">
        <v>258</v>
      </c>
      <c r="D1708" s="121">
        <v>252</v>
      </c>
      <c r="E1708" s="121" t="s">
        <v>454</v>
      </c>
      <c r="F1708" s="121" t="s">
        <v>455</v>
      </c>
      <c r="G1708" s="121">
        <v>1118</v>
      </c>
      <c r="H1708" s="121">
        <v>2</v>
      </c>
      <c r="I1708" s="121" t="s">
        <v>445</v>
      </c>
      <c r="J1708" s="121">
        <v>2037</v>
      </c>
      <c r="K1708" s="121">
        <v>10</v>
      </c>
      <c r="L1708" s="121">
        <v>10</v>
      </c>
      <c r="M1708" s="121" t="s">
        <v>379</v>
      </c>
      <c r="N1708" s="124">
        <v>779</v>
      </c>
      <c r="O1708" s="124" t="s">
        <v>380</v>
      </c>
      <c r="P1708" s="124"/>
      <c r="Q1708" s="121" t="s">
        <v>381</v>
      </c>
      <c r="R1708" s="121"/>
    </row>
    <row r="1709" spans="1:18" x14ac:dyDescent="0.2">
      <c r="A1709" s="121">
        <v>69</v>
      </c>
      <c r="B1709" s="121">
        <v>136</v>
      </c>
      <c r="C1709" s="121" t="s">
        <v>258</v>
      </c>
      <c r="D1709" s="121">
        <v>252</v>
      </c>
      <c r="E1709" s="121" t="s">
        <v>454</v>
      </c>
      <c r="F1709" s="121" t="s">
        <v>455</v>
      </c>
      <c r="G1709" s="121">
        <v>1118</v>
      </c>
      <c r="H1709" s="121">
        <v>2</v>
      </c>
      <c r="I1709" s="121" t="s">
        <v>445</v>
      </c>
      <c r="J1709" s="121">
        <v>2038</v>
      </c>
      <c r="K1709" s="121">
        <v>11</v>
      </c>
      <c r="L1709" s="121">
        <v>11</v>
      </c>
      <c r="M1709" s="121" t="s">
        <v>379</v>
      </c>
      <c r="N1709" s="124">
        <v>779</v>
      </c>
      <c r="O1709" s="124" t="s">
        <v>380</v>
      </c>
      <c r="P1709" s="124"/>
      <c r="Q1709" s="121" t="s">
        <v>381</v>
      </c>
      <c r="R1709" s="121"/>
    </row>
    <row r="1710" spans="1:18" x14ac:dyDescent="0.2">
      <c r="A1710" s="121">
        <v>69</v>
      </c>
      <c r="B1710" s="121">
        <v>136</v>
      </c>
      <c r="C1710" s="121" t="s">
        <v>258</v>
      </c>
      <c r="D1710" s="121">
        <v>252</v>
      </c>
      <c r="E1710" s="121" t="s">
        <v>454</v>
      </c>
      <c r="F1710" s="121" t="s">
        <v>455</v>
      </c>
      <c r="G1710" s="121">
        <v>1118</v>
      </c>
      <c r="H1710" s="121">
        <v>2</v>
      </c>
      <c r="I1710" s="121" t="s">
        <v>445</v>
      </c>
      <c r="J1710" s="121">
        <v>2039</v>
      </c>
      <c r="K1710" s="121">
        <v>12</v>
      </c>
      <c r="L1710" s="121">
        <v>12</v>
      </c>
      <c r="M1710" s="121" t="s">
        <v>379</v>
      </c>
      <c r="N1710" s="124">
        <v>779</v>
      </c>
      <c r="O1710" s="124" t="s">
        <v>380</v>
      </c>
      <c r="P1710" s="124"/>
      <c r="Q1710" s="121" t="s">
        <v>381</v>
      </c>
      <c r="R1710" s="121"/>
    </row>
    <row r="1711" spans="1:18" x14ac:dyDescent="0.2">
      <c r="A1711" s="121">
        <v>69</v>
      </c>
      <c r="B1711" s="121">
        <v>136</v>
      </c>
      <c r="C1711" s="121" t="s">
        <v>258</v>
      </c>
      <c r="D1711" s="121">
        <v>252</v>
      </c>
      <c r="E1711" s="121" t="s">
        <v>454</v>
      </c>
      <c r="F1711" s="121" t="s">
        <v>455</v>
      </c>
      <c r="G1711" s="121">
        <v>1118</v>
      </c>
      <c r="H1711" s="121">
        <v>2</v>
      </c>
      <c r="I1711" s="121" t="s">
        <v>445</v>
      </c>
      <c r="J1711" s="121">
        <v>2040</v>
      </c>
      <c r="K1711" s="121">
        <v>13</v>
      </c>
      <c r="L1711" s="121">
        <v>13</v>
      </c>
      <c r="M1711" s="121" t="s">
        <v>379</v>
      </c>
      <c r="N1711" s="124">
        <v>779</v>
      </c>
      <c r="O1711" s="124" t="s">
        <v>380</v>
      </c>
      <c r="P1711" s="124"/>
      <c r="Q1711" s="121" t="s">
        <v>381</v>
      </c>
      <c r="R1711" s="121"/>
    </row>
    <row r="1712" spans="1:18" x14ac:dyDescent="0.2">
      <c r="A1712" s="121">
        <v>69</v>
      </c>
      <c r="B1712" s="121">
        <v>136</v>
      </c>
      <c r="C1712" s="121" t="s">
        <v>258</v>
      </c>
      <c r="D1712" s="121">
        <v>252</v>
      </c>
      <c r="E1712" s="121" t="s">
        <v>454</v>
      </c>
      <c r="F1712" s="121" t="s">
        <v>455</v>
      </c>
      <c r="G1712" s="121">
        <v>252</v>
      </c>
      <c r="H1712" s="121">
        <v>1</v>
      </c>
      <c r="I1712" s="121" t="s">
        <v>385</v>
      </c>
      <c r="J1712" s="121">
        <v>2041</v>
      </c>
      <c r="K1712" s="121">
        <v>7</v>
      </c>
      <c r="L1712" s="121">
        <v>7</v>
      </c>
      <c r="M1712" s="121" t="s">
        <v>393</v>
      </c>
      <c r="N1712" s="124">
        <v>782</v>
      </c>
      <c r="O1712" s="124" t="s">
        <v>380</v>
      </c>
      <c r="P1712" s="124"/>
      <c r="Q1712" s="121" t="s">
        <v>381</v>
      </c>
      <c r="R1712" s="121"/>
    </row>
    <row r="1713" spans="1:18" x14ac:dyDescent="0.2">
      <c r="A1713" s="121">
        <v>69</v>
      </c>
      <c r="B1713" s="121">
        <v>136</v>
      </c>
      <c r="C1713" s="121" t="s">
        <v>258</v>
      </c>
      <c r="D1713" s="121">
        <v>252</v>
      </c>
      <c r="E1713" s="121" t="s">
        <v>454</v>
      </c>
      <c r="F1713" s="121" t="s">
        <v>455</v>
      </c>
      <c r="G1713" s="121">
        <v>252</v>
      </c>
      <c r="H1713" s="121">
        <v>1</v>
      </c>
      <c r="I1713" s="121" t="s">
        <v>385</v>
      </c>
      <c r="J1713" s="121">
        <v>2042</v>
      </c>
      <c r="K1713" s="121">
        <v>1</v>
      </c>
      <c r="L1713" s="121">
        <v>1</v>
      </c>
      <c r="M1713" s="121" t="s">
        <v>393</v>
      </c>
      <c r="N1713" s="124">
        <v>728</v>
      </c>
      <c r="O1713" s="124" t="s">
        <v>380</v>
      </c>
      <c r="P1713" s="124"/>
      <c r="Q1713" s="121" t="s">
        <v>381</v>
      </c>
      <c r="R1713" s="121"/>
    </row>
    <row r="1714" spans="1:18" x14ac:dyDescent="0.2">
      <c r="A1714" s="121">
        <v>69</v>
      </c>
      <c r="B1714" s="121">
        <v>136</v>
      </c>
      <c r="C1714" s="121" t="s">
        <v>258</v>
      </c>
      <c r="D1714" s="121">
        <v>252</v>
      </c>
      <c r="E1714" s="121" t="s">
        <v>454</v>
      </c>
      <c r="F1714" s="121" t="s">
        <v>455</v>
      </c>
      <c r="G1714" s="121">
        <v>252</v>
      </c>
      <c r="H1714" s="121">
        <v>1</v>
      </c>
      <c r="I1714" s="121" t="s">
        <v>385</v>
      </c>
      <c r="J1714" s="121">
        <v>2043</v>
      </c>
      <c r="K1714" s="121">
        <v>3</v>
      </c>
      <c r="L1714" s="121">
        <v>3</v>
      </c>
      <c r="M1714" s="121" t="s">
        <v>379</v>
      </c>
      <c r="N1714" s="124">
        <v>779</v>
      </c>
      <c r="O1714" s="124" t="s">
        <v>380</v>
      </c>
      <c r="P1714" s="124"/>
      <c r="Q1714" s="121" t="s">
        <v>381</v>
      </c>
      <c r="R1714" s="121"/>
    </row>
    <row r="1715" spans="1:18" x14ac:dyDescent="0.2">
      <c r="A1715" s="121">
        <v>69</v>
      </c>
      <c r="B1715" s="121">
        <v>136</v>
      </c>
      <c r="C1715" s="121" t="s">
        <v>258</v>
      </c>
      <c r="D1715" s="121">
        <v>252</v>
      </c>
      <c r="E1715" s="121" t="s">
        <v>454</v>
      </c>
      <c r="F1715" s="121" t="s">
        <v>455</v>
      </c>
      <c r="G1715" s="121">
        <v>252</v>
      </c>
      <c r="H1715" s="121">
        <v>1</v>
      </c>
      <c r="I1715" s="121" t="s">
        <v>385</v>
      </c>
      <c r="J1715" s="121">
        <v>2044</v>
      </c>
      <c r="K1715" s="121">
        <v>4</v>
      </c>
      <c r="L1715" s="121">
        <v>4</v>
      </c>
      <c r="M1715" s="121" t="s">
        <v>379</v>
      </c>
      <c r="N1715" s="124">
        <v>786</v>
      </c>
      <c r="O1715" s="124" t="s">
        <v>380</v>
      </c>
      <c r="P1715" s="124"/>
      <c r="Q1715" s="121" t="s">
        <v>381</v>
      </c>
      <c r="R1715" s="121"/>
    </row>
    <row r="1716" spans="1:18" x14ac:dyDescent="0.2">
      <c r="A1716" s="121">
        <v>69</v>
      </c>
      <c r="B1716" s="121">
        <v>136</v>
      </c>
      <c r="C1716" s="121" t="s">
        <v>258</v>
      </c>
      <c r="D1716" s="121">
        <v>252</v>
      </c>
      <c r="E1716" s="121" t="s">
        <v>454</v>
      </c>
      <c r="F1716" s="121" t="s">
        <v>455</v>
      </c>
      <c r="G1716" s="121">
        <v>252</v>
      </c>
      <c r="H1716" s="121">
        <v>1</v>
      </c>
      <c r="I1716" s="121" t="s">
        <v>385</v>
      </c>
      <c r="J1716" s="121">
        <v>2045</v>
      </c>
      <c r="K1716" s="121">
        <v>5</v>
      </c>
      <c r="L1716" s="121">
        <v>5</v>
      </c>
      <c r="M1716" s="121" t="s">
        <v>393</v>
      </c>
      <c r="N1716" s="124">
        <v>786</v>
      </c>
      <c r="O1716" s="124" t="s">
        <v>380</v>
      </c>
      <c r="P1716" s="124"/>
      <c r="Q1716" s="121" t="s">
        <v>381</v>
      </c>
      <c r="R1716" s="121"/>
    </row>
    <row r="1717" spans="1:18" x14ac:dyDescent="0.2">
      <c r="A1717" s="121">
        <v>69</v>
      </c>
      <c r="B1717" s="121">
        <v>136</v>
      </c>
      <c r="C1717" s="121" t="s">
        <v>258</v>
      </c>
      <c r="D1717" s="121">
        <v>252</v>
      </c>
      <c r="E1717" s="121" t="s">
        <v>454</v>
      </c>
      <c r="F1717" s="121" t="s">
        <v>455</v>
      </c>
      <c r="G1717" s="121">
        <v>252</v>
      </c>
      <c r="H1717" s="121">
        <v>1</v>
      </c>
      <c r="I1717" s="121" t="s">
        <v>385</v>
      </c>
      <c r="J1717" s="121">
        <v>2046</v>
      </c>
      <c r="K1717" s="121">
        <v>6</v>
      </c>
      <c r="L1717" s="121">
        <v>6</v>
      </c>
      <c r="M1717" s="121" t="s">
        <v>379</v>
      </c>
      <c r="N1717" s="124">
        <v>789</v>
      </c>
      <c r="O1717" s="124" t="s">
        <v>380</v>
      </c>
      <c r="P1717" s="124"/>
      <c r="Q1717" s="121" t="s">
        <v>381</v>
      </c>
      <c r="R1717" s="121"/>
    </row>
    <row r="1718" spans="1:18" x14ac:dyDescent="0.2">
      <c r="A1718" s="121">
        <v>69</v>
      </c>
      <c r="B1718" s="121">
        <v>136</v>
      </c>
      <c r="C1718" s="121" t="s">
        <v>258</v>
      </c>
      <c r="D1718" s="121">
        <v>252</v>
      </c>
      <c r="E1718" s="121" t="s">
        <v>454</v>
      </c>
      <c r="F1718" s="121" t="s">
        <v>455</v>
      </c>
      <c r="G1718" s="121">
        <v>252</v>
      </c>
      <c r="H1718" s="121">
        <v>1</v>
      </c>
      <c r="I1718" s="121" t="s">
        <v>385</v>
      </c>
      <c r="J1718" s="121">
        <v>2047</v>
      </c>
      <c r="K1718" s="121">
        <v>2</v>
      </c>
      <c r="L1718" s="121">
        <v>2</v>
      </c>
      <c r="M1718" s="121" t="s">
        <v>393</v>
      </c>
      <c r="N1718" s="124">
        <v>759</v>
      </c>
      <c r="O1718" s="124" t="s">
        <v>380</v>
      </c>
      <c r="P1718" s="124"/>
      <c r="Q1718" s="121" t="s">
        <v>381</v>
      </c>
      <c r="R1718" s="121"/>
    </row>
    <row r="1719" spans="1:18" x14ac:dyDescent="0.2">
      <c r="A1719" s="121">
        <v>70</v>
      </c>
      <c r="B1719" s="121">
        <v>166</v>
      </c>
      <c r="C1719" s="121" t="s">
        <v>280</v>
      </c>
      <c r="D1719" s="121">
        <v>499</v>
      </c>
      <c r="E1719" s="121" t="s">
        <v>476</v>
      </c>
      <c r="F1719" s="121" t="s">
        <v>632</v>
      </c>
      <c r="G1719" s="121">
        <v>499</v>
      </c>
      <c r="H1719" s="121">
        <v>1</v>
      </c>
      <c r="I1719" s="121" t="s">
        <v>385</v>
      </c>
      <c r="J1719" s="121">
        <v>757</v>
      </c>
      <c r="K1719" s="121" t="s">
        <v>476</v>
      </c>
      <c r="L1719" s="121" t="s">
        <v>476</v>
      </c>
      <c r="M1719" s="121" t="s">
        <v>393</v>
      </c>
      <c r="N1719" s="124">
        <v>894</v>
      </c>
      <c r="O1719" s="124" t="s">
        <v>380</v>
      </c>
      <c r="P1719" s="124"/>
      <c r="Q1719" s="121" t="s">
        <v>381</v>
      </c>
      <c r="R1719" s="121"/>
    </row>
    <row r="1720" spans="1:18" x14ac:dyDescent="0.2">
      <c r="A1720" s="121">
        <v>80</v>
      </c>
      <c r="B1720" s="121">
        <v>121</v>
      </c>
      <c r="C1720" s="121" t="s">
        <v>244</v>
      </c>
      <c r="D1720" s="121">
        <v>924</v>
      </c>
      <c r="E1720" s="121" t="s">
        <v>454</v>
      </c>
      <c r="F1720" s="121" t="s">
        <v>455</v>
      </c>
      <c r="G1720" s="121">
        <v>924</v>
      </c>
      <c r="H1720" s="121">
        <v>1</v>
      </c>
      <c r="I1720" s="121" t="s">
        <v>385</v>
      </c>
      <c r="J1720" s="121">
        <v>7390</v>
      </c>
      <c r="K1720" s="121" t="s">
        <v>550</v>
      </c>
      <c r="L1720" s="121" t="s">
        <v>458</v>
      </c>
      <c r="M1720" s="121" t="s">
        <v>537</v>
      </c>
      <c r="N1720" s="124">
        <v>6998</v>
      </c>
      <c r="O1720" s="124" t="s">
        <v>417</v>
      </c>
      <c r="P1720" s="124"/>
      <c r="Q1720" s="121" t="s">
        <v>391</v>
      </c>
      <c r="R1720" s="121"/>
    </row>
    <row r="1721" spans="1:18" x14ac:dyDescent="0.2">
      <c r="A1721" s="121">
        <v>80</v>
      </c>
      <c r="B1721" s="121">
        <v>121</v>
      </c>
      <c r="C1721" s="121" t="s">
        <v>244</v>
      </c>
      <c r="D1721" s="121">
        <v>1166</v>
      </c>
      <c r="E1721" s="121" t="s">
        <v>456</v>
      </c>
      <c r="F1721" s="121" t="s">
        <v>457</v>
      </c>
      <c r="G1721" s="121">
        <v>3171</v>
      </c>
      <c r="H1721" s="121">
        <v>1</v>
      </c>
      <c r="I1721" s="121" t="s">
        <v>385</v>
      </c>
      <c r="J1721" s="121">
        <v>7391</v>
      </c>
      <c r="K1721" s="121">
        <v>102</v>
      </c>
      <c r="L1721" s="121" t="s">
        <v>1226</v>
      </c>
      <c r="M1721" s="121" t="s">
        <v>416</v>
      </c>
      <c r="N1721" s="124">
        <v>4606</v>
      </c>
      <c r="O1721" s="124" t="s">
        <v>417</v>
      </c>
      <c r="P1721" s="124"/>
      <c r="Q1721" s="121" t="s">
        <v>391</v>
      </c>
      <c r="R1721" s="121"/>
    </row>
    <row r="1722" spans="1:18" x14ac:dyDescent="0.2">
      <c r="A1722" s="121">
        <v>80</v>
      </c>
      <c r="B1722" s="121">
        <v>121</v>
      </c>
      <c r="C1722" s="121" t="s">
        <v>244</v>
      </c>
      <c r="D1722" s="121">
        <v>1166</v>
      </c>
      <c r="E1722" s="121" t="s">
        <v>456</v>
      </c>
      <c r="F1722" s="121" t="s">
        <v>457</v>
      </c>
      <c r="G1722" s="121">
        <v>3172</v>
      </c>
      <c r="H1722" s="121">
        <v>2</v>
      </c>
      <c r="I1722" s="121" t="s">
        <v>377</v>
      </c>
      <c r="J1722" s="121">
        <v>7392</v>
      </c>
      <c r="K1722" s="121">
        <v>210</v>
      </c>
      <c r="L1722" s="121" t="s">
        <v>1227</v>
      </c>
      <c r="M1722" s="121" t="s">
        <v>738</v>
      </c>
      <c r="N1722" s="124">
        <v>1254</v>
      </c>
      <c r="O1722" s="124" t="s">
        <v>187</v>
      </c>
      <c r="P1722" s="124"/>
      <c r="Q1722" s="121" t="s">
        <v>187</v>
      </c>
      <c r="R1722" s="121"/>
    </row>
    <row r="1723" spans="1:18" x14ac:dyDescent="0.2">
      <c r="A1723" s="121">
        <v>70</v>
      </c>
      <c r="B1723" s="121">
        <v>166</v>
      </c>
      <c r="C1723" s="121" t="s">
        <v>280</v>
      </c>
      <c r="D1723" s="121">
        <v>503</v>
      </c>
      <c r="E1723" s="121" t="s">
        <v>473</v>
      </c>
      <c r="F1723" s="121" t="s">
        <v>631</v>
      </c>
      <c r="G1723" s="121">
        <v>503</v>
      </c>
      <c r="H1723" s="121">
        <v>1</v>
      </c>
      <c r="I1723" s="121" t="s">
        <v>385</v>
      </c>
      <c r="J1723" s="121">
        <v>758</v>
      </c>
      <c r="K1723" s="121" t="s">
        <v>475</v>
      </c>
      <c r="L1723" s="121" t="s">
        <v>475</v>
      </c>
      <c r="M1723" s="121" t="s">
        <v>438</v>
      </c>
      <c r="N1723" s="124">
        <v>894</v>
      </c>
      <c r="O1723" s="124" t="s">
        <v>380</v>
      </c>
      <c r="P1723" s="124" t="s">
        <v>725</v>
      </c>
      <c r="Q1723" s="121" t="s">
        <v>381</v>
      </c>
      <c r="R1723" s="121"/>
    </row>
    <row r="1724" spans="1:18" x14ac:dyDescent="0.2">
      <c r="A1724" s="121">
        <v>70</v>
      </c>
      <c r="B1724" s="121">
        <v>166</v>
      </c>
      <c r="C1724" s="121" t="s">
        <v>280</v>
      </c>
      <c r="D1724" s="121">
        <v>500</v>
      </c>
      <c r="E1724" s="121" t="s">
        <v>479</v>
      </c>
      <c r="F1724" s="121" t="s">
        <v>633</v>
      </c>
      <c r="G1724" s="121">
        <v>500</v>
      </c>
      <c r="H1724" s="121">
        <v>1</v>
      </c>
      <c r="I1724" s="121" t="s">
        <v>385</v>
      </c>
      <c r="J1724" s="121">
        <v>759</v>
      </c>
      <c r="K1724" s="121" t="s">
        <v>479</v>
      </c>
      <c r="L1724" s="121" t="s">
        <v>479</v>
      </c>
      <c r="M1724" s="121" t="s">
        <v>393</v>
      </c>
      <c r="N1724" s="124">
        <v>894</v>
      </c>
      <c r="O1724" s="124" t="s">
        <v>380</v>
      </c>
      <c r="P1724" s="124"/>
      <c r="Q1724" s="121" t="s">
        <v>381</v>
      </c>
      <c r="R1724" s="121"/>
    </row>
    <row r="1725" spans="1:18" x14ac:dyDescent="0.2">
      <c r="A1725" s="121">
        <v>70</v>
      </c>
      <c r="B1725" s="121">
        <v>166</v>
      </c>
      <c r="C1725" s="121" t="s">
        <v>280</v>
      </c>
      <c r="D1725" s="121">
        <v>501</v>
      </c>
      <c r="E1725" s="121" t="s">
        <v>482</v>
      </c>
      <c r="F1725" s="121" t="s">
        <v>634</v>
      </c>
      <c r="G1725" s="121">
        <v>501</v>
      </c>
      <c r="H1725" s="121">
        <v>1</v>
      </c>
      <c r="I1725" s="121" t="s">
        <v>385</v>
      </c>
      <c r="J1725" s="121">
        <v>760</v>
      </c>
      <c r="K1725" s="121" t="s">
        <v>1173</v>
      </c>
      <c r="L1725" s="121" t="s">
        <v>1173</v>
      </c>
      <c r="M1725" s="121" t="s">
        <v>395</v>
      </c>
      <c r="N1725" s="124">
        <v>680</v>
      </c>
      <c r="O1725" s="124" t="s">
        <v>380</v>
      </c>
      <c r="P1725" s="124"/>
      <c r="Q1725" s="121" t="s">
        <v>381</v>
      </c>
      <c r="R1725" s="121"/>
    </row>
    <row r="1726" spans="1:18" x14ac:dyDescent="0.2">
      <c r="A1726" s="121">
        <v>70</v>
      </c>
      <c r="B1726" s="121">
        <v>166</v>
      </c>
      <c r="C1726" s="121" t="s">
        <v>280</v>
      </c>
      <c r="D1726" s="121">
        <v>502</v>
      </c>
      <c r="E1726" s="121" t="s">
        <v>485</v>
      </c>
      <c r="F1726" s="121" t="s">
        <v>635</v>
      </c>
      <c r="G1726" s="121">
        <v>502</v>
      </c>
      <c r="H1726" s="121">
        <v>1</v>
      </c>
      <c r="I1726" s="121" t="s">
        <v>385</v>
      </c>
      <c r="J1726" s="121">
        <v>761</v>
      </c>
      <c r="K1726" s="121" t="s">
        <v>485</v>
      </c>
      <c r="L1726" s="121" t="s">
        <v>485</v>
      </c>
      <c r="M1726" s="121" t="s">
        <v>393</v>
      </c>
      <c r="N1726" s="124">
        <v>894</v>
      </c>
      <c r="O1726" s="124" t="s">
        <v>380</v>
      </c>
      <c r="P1726" s="124"/>
      <c r="Q1726" s="121" t="s">
        <v>381</v>
      </c>
      <c r="R1726" s="121"/>
    </row>
    <row r="1727" spans="1:18" x14ac:dyDescent="0.2">
      <c r="A1727" s="121">
        <v>70</v>
      </c>
      <c r="B1727" s="121">
        <v>166</v>
      </c>
      <c r="C1727" s="121" t="s">
        <v>280</v>
      </c>
      <c r="D1727" s="121">
        <v>497</v>
      </c>
      <c r="E1727" s="121" t="s">
        <v>454</v>
      </c>
      <c r="F1727" s="121" t="s">
        <v>455</v>
      </c>
      <c r="G1727" s="121">
        <v>497</v>
      </c>
      <c r="H1727" s="121">
        <v>1</v>
      </c>
      <c r="I1727" s="121" t="s">
        <v>385</v>
      </c>
      <c r="J1727" s="121">
        <v>1937</v>
      </c>
      <c r="K1727" s="121">
        <v>7</v>
      </c>
      <c r="L1727" s="121">
        <v>7</v>
      </c>
      <c r="M1727" s="121" t="s">
        <v>536</v>
      </c>
      <c r="N1727" s="124">
        <v>858</v>
      </c>
      <c r="O1727" s="124" t="s">
        <v>380</v>
      </c>
      <c r="P1727" s="124"/>
      <c r="Q1727" s="121" t="s">
        <v>381</v>
      </c>
      <c r="R1727" s="121"/>
    </row>
    <row r="1728" spans="1:18" x14ac:dyDescent="0.2">
      <c r="A1728" s="121">
        <v>81</v>
      </c>
      <c r="B1728" s="121">
        <v>129</v>
      </c>
      <c r="C1728" s="121" t="s">
        <v>340</v>
      </c>
      <c r="D1728" s="121">
        <v>195</v>
      </c>
      <c r="E1728" s="121" t="s">
        <v>375</v>
      </c>
      <c r="F1728" s="121" t="s">
        <v>376</v>
      </c>
      <c r="G1728" s="121">
        <v>195</v>
      </c>
      <c r="H1728" s="121">
        <v>1</v>
      </c>
      <c r="I1728" s="121" t="s">
        <v>385</v>
      </c>
      <c r="J1728" s="121">
        <v>2932</v>
      </c>
      <c r="K1728" s="121" t="s">
        <v>388</v>
      </c>
      <c r="L1728" s="121" t="s">
        <v>388</v>
      </c>
      <c r="M1728" s="121" t="s">
        <v>389</v>
      </c>
      <c r="N1728" s="124">
        <v>2296</v>
      </c>
      <c r="O1728" s="124" t="s">
        <v>390</v>
      </c>
      <c r="P1728" s="124" t="s">
        <v>1</v>
      </c>
      <c r="Q1728" s="121" t="s">
        <v>391</v>
      </c>
      <c r="R1728" s="121"/>
    </row>
    <row r="1729" spans="1:18" x14ac:dyDescent="0.2">
      <c r="A1729" s="121">
        <v>81</v>
      </c>
      <c r="B1729" s="121">
        <v>129</v>
      </c>
      <c r="C1729" s="121" t="s">
        <v>340</v>
      </c>
      <c r="D1729" s="121">
        <v>195</v>
      </c>
      <c r="E1729" s="121" t="s">
        <v>375</v>
      </c>
      <c r="F1729" s="121" t="s">
        <v>376</v>
      </c>
      <c r="G1729" s="121">
        <v>195</v>
      </c>
      <c r="H1729" s="121">
        <v>1</v>
      </c>
      <c r="I1729" s="121" t="s">
        <v>385</v>
      </c>
      <c r="J1729" s="121">
        <v>2933</v>
      </c>
      <c r="K1729" s="121" t="s">
        <v>1228</v>
      </c>
      <c r="L1729" s="121" t="s">
        <v>1229</v>
      </c>
      <c r="M1729" s="121" t="s">
        <v>509</v>
      </c>
      <c r="N1729" s="124">
        <v>367</v>
      </c>
      <c r="O1729" s="124" t="s">
        <v>411</v>
      </c>
      <c r="P1729" s="124" t="s">
        <v>1</v>
      </c>
      <c r="Q1729" s="121" t="s">
        <v>391</v>
      </c>
      <c r="R1729" s="121"/>
    </row>
    <row r="1730" spans="1:18" x14ac:dyDescent="0.2">
      <c r="A1730" s="121">
        <v>70</v>
      </c>
      <c r="B1730" s="121">
        <v>166</v>
      </c>
      <c r="C1730" s="121" t="s">
        <v>280</v>
      </c>
      <c r="D1730" s="121">
        <v>497</v>
      </c>
      <c r="E1730" s="121" t="s">
        <v>454</v>
      </c>
      <c r="F1730" s="121" t="s">
        <v>455</v>
      </c>
      <c r="G1730" s="121">
        <v>497</v>
      </c>
      <c r="H1730" s="121">
        <v>1</v>
      </c>
      <c r="I1730" s="121" t="s">
        <v>385</v>
      </c>
      <c r="J1730" s="121">
        <v>1938</v>
      </c>
      <c r="K1730" s="121">
        <v>6</v>
      </c>
      <c r="L1730" s="121">
        <v>6</v>
      </c>
      <c r="M1730" s="121" t="s">
        <v>379</v>
      </c>
      <c r="N1730" s="124">
        <v>858</v>
      </c>
      <c r="O1730" s="124" t="s">
        <v>380</v>
      </c>
      <c r="P1730" s="124"/>
      <c r="Q1730" s="121" t="s">
        <v>381</v>
      </c>
      <c r="R1730" s="121"/>
    </row>
    <row r="1731" spans="1:18" x14ac:dyDescent="0.2">
      <c r="A1731" s="121">
        <v>81</v>
      </c>
      <c r="B1731" s="121">
        <v>129</v>
      </c>
      <c r="C1731" s="121" t="s">
        <v>340</v>
      </c>
      <c r="D1731" s="121">
        <v>195</v>
      </c>
      <c r="E1731" s="121" t="s">
        <v>375</v>
      </c>
      <c r="F1731" s="121" t="s">
        <v>376</v>
      </c>
      <c r="G1731" s="121">
        <v>195</v>
      </c>
      <c r="H1731" s="121">
        <v>1</v>
      </c>
      <c r="I1731" s="121" t="s">
        <v>385</v>
      </c>
      <c r="J1731" s="121">
        <v>2935</v>
      </c>
      <c r="K1731" s="121" t="s">
        <v>496</v>
      </c>
      <c r="L1731" s="121" t="s">
        <v>496</v>
      </c>
      <c r="M1731" s="121" t="s">
        <v>497</v>
      </c>
      <c r="N1731" s="124">
        <v>442</v>
      </c>
      <c r="O1731" s="124" t="s">
        <v>186</v>
      </c>
      <c r="P1731" s="124" t="s">
        <v>1</v>
      </c>
      <c r="Q1731" s="121" t="s">
        <v>391</v>
      </c>
      <c r="R1731" s="121"/>
    </row>
    <row r="1732" spans="1:18" x14ac:dyDescent="0.2">
      <c r="A1732" s="121">
        <v>81</v>
      </c>
      <c r="B1732" s="121">
        <v>129</v>
      </c>
      <c r="C1732" s="121" t="s">
        <v>340</v>
      </c>
      <c r="D1732" s="121">
        <v>195</v>
      </c>
      <c r="E1732" s="121" t="s">
        <v>375</v>
      </c>
      <c r="F1732" s="121" t="s">
        <v>376</v>
      </c>
      <c r="G1732" s="121">
        <v>195</v>
      </c>
      <c r="H1732" s="121">
        <v>1</v>
      </c>
      <c r="I1732" s="121" t="s">
        <v>385</v>
      </c>
      <c r="J1732" s="121">
        <v>2936</v>
      </c>
      <c r="K1732" s="121" t="s">
        <v>622</v>
      </c>
      <c r="L1732" s="121" t="s">
        <v>1231</v>
      </c>
      <c r="M1732" s="121" t="s">
        <v>574</v>
      </c>
      <c r="N1732" s="124">
        <v>3059</v>
      </c>
      <c r="O1732" s="124" t="s">
        <v>417</v>
      </c>
      <c r="P1732" s="124" t="s">
        <v>1</v>
      </c>
      <c r="Q1732" s="121" t="s">
        <v>391</v>
      </c>
      <c r="R1732" s="121"/>
    </row>
    <row r="1733" spans="1:18" x14ac:dyDescent="0.2">
      <c r="A1733" s="121">
        <v>70</v>
      </c>
      <c r="B1733" s="121">
        <v>166</v>
      </c>
      <c r="C1733" s="121" t="s">
        <v>280</v>
      </c>
      <c r="D1733" s="121">
        <v>497</v>
      </c>
      <c r="E1733" s="121" t="s">
        <v>454</v>
      </c>
      <c r="F1733" s="121" t="s">
        <v>455</v>
      </c>
      <c r="G1733" s="121">
        <v>497</v>
      </c>
      <c r="H1733" s="121">
        <v>1</v>
      </c>
      <c r="I1733" s="121" t="s">
        <v>385</v>
      </c>
      <c r="J1733" s="121">
        <v>1940</v>
      </c>
      <c r="K1733" s="121">
        <v>4</v>
      </c>
      <c r="L1733" s="121">
        <v>4</v>
      </c>
      <c r="M1733" s="121" t="s">
        <v>379</v>
      </c>
      <c r="N1733" s="124">
        <v>856</v>
      </c>
      <c r="O1733" s="124" t="s">
        <v>380</v>
      </c>
      <c r="P1733" s="125"/>
      <c r="Q1733" s="121" t="s">
        <v>381</v>
      </c>
      <c r="R1733" s="121"/>
    </row>
    <row r="1734" spans="1:18" x14ac:dyDescent="0.2">
      <c r="A1734" s="121">
        <v>70</v>
      </c>
      <c r="B1734" s="121">
        <v>166</v>
      </c>
      <c r="C1734" s="121" t="s">
        <v>280</v>
      </c>
      <c r="D1734" s="121">
        <v>497</v>
      </c>
      <c r="E1734" s="121" t="s">
        <v>454</v>
      </c>
      <c r="F1734" s="121" t="s">
        <v>455</v>
      </c>
      <c r="G1734" s="121">
        <v>497</v>
      </c>
      <c r="H1734" s="121">
        <v>1</v>
      </c>
      <c r="I1734" s="121" t="s">
        <v>385</v>
      </c>
      <c r="J1734" s="121">
        <v>1941</v>
      </c>
      <c r="K1734" s="121">
        <v>3</v>
      </c>
      <c r="L1734" s="121">
        <v>3</v>
      </c>
      <c r="M1734" s="121" t="s">
        <v>379</v>
      </c>
      <c r="N1734" s="124">
        <v>856</v>
      </c>
      <c r="O1734" s="124" t="s">
        <v>380</v>
      </c>
      <c r="P1734" s="125"/>
      <c r="Q1734" s="121" t="s">
        <v>381</v>
      </c>
      <c r="R1734" s="121"/>
    </row>
    <row r="1735" spans="1:18" x14ac:dyDescent="0.2">
      <c r="A1735" s="121">
        <v>70</v>
      </c>
      <c r="B1735" s="121">
        <v>166</v>
      </c>
      <c r="C1735" s="121" t="s">
        <v>280</v>
      </c>
      <c r="D1735" s="121">
        <v>497</v>
      </c>
      <c r="E1735" s="121" t="s">
        <v>454</v>
      </c>
      <c r="F1735" s="121" t="s">
        <v>455</v>
      </c>
      <c r="G1735" s="121">
        <v>497</v>
      </c>
      <c r="H1735" s="121">
        <v>1</v>
      </c>
      <c r="I1735" s="121" t="s">
        <v>385</v>
      </c>
      <c r="J1735" s="121">
        <v>1942</v>
      </c>
      <c r="K1735" s="121" t="s">
        <v>443</v>
      </c>
      <c r="L1735" s="121" t="s">
        <v>443</v>
      </c>
      <c r="M1735" s="121" t="s">
        <v>383</v>
      </c>
      <c r="N1735" s="124">
        <v>1189</v>
      </c>
      <c r="O1735" s="124" t="s">
        <v>380</v>
      </c>
      <c r="P1735" s="125"/>
      <c r="Q1735" s="121" t="s">
        <v>381</v>
      </c>
      <c r="R1735" s="121"/>
    </row>
    <row r="1736" spans="1:18" x14ac:dyDescent="0.2">
      <c r="A1736" s="121">
        <v>70</v>
      </c>
      <c r="B1736" s="121">
        <v>166</v>
      </c>
      <c r="C1736" s="121" t="s">
        <v>280</v>
      </c>
      <c r="D1736" s="121">
        <v>497</v>
      </c>
      <c r="E1736" s="121" t="s">
        <v>454</v>
      </c>
      <c r="F1736" s="121" t="s">
        <v>455</v>
      </c>
      <c r="G1736" s="121">
        <v>497</v>
      </c>
      <c r="H1736" s="121">
        <v>1</v>
      </c>
      <c r="I1736" s="121" t="s">
        <v>385</v>
      </c>
      <c r="J1736" s="121">
        <v>1943</v>
      </c>
      <c r="K1736" s="121">
        <v>2</v>
      </c>
      <c r="L1736" s="121">
        <v>2</v>
      </c>
      <c r="M1736" s="121" t="s">
        <v>383</v>
      </c>
      <c r="N1736" s="124">
        <v>858</v>
      </c>
      <c r="O1736" s="124" t="s">
        <v>380</v>
      </c>
      <c r="P1736" s="125"/>
      <c r="Q1736" s="121" t="s">
        <v>381</v>
      </c>
      <c r="R1736" s="121"/>
    </row>
    <row r="1737" spans="1:18" x14ac:dyDescent="0.2">
      <c r="A1737" s="121">
        <v>70</v>
      </c>
      <c r="B1737" s="121">
        <v>166</v>
      </c>
      <c r="C1737" s="121" t="s">
        <v>280</v>
      </c>
      <c r="D1737" s="121">
        <v>497</v>
      </c>
      <c r="E1737" s="121" t="s">
        <v>454</v>
      </c>
      <c r="F1737" s="121" t="s">
        <v>455</v>
      </c>
      <c r="G1737" s="121">
        <v>497</v>
      </c>
      <c r="H1737" s="121">
        <v>1</v>
      </c>
      <c r="I1737" s="121" t="s">
        <v>385</v>
      </c>
      <c r="J1737" s="121">
        <v>1944</v>
      </c>
      <c r="K1737" s="121">
        <v>1</v>
      </c>
      <c r="L1737" s="121">
        <v>1</v>
      </c>
      <c r="M1737" s="121" t="s">
        <v>379</v>
      </c>
      <c r="N1737" s="124">
        <v>858</v>
      </c>
      <c r="O1737" s="124" t="s">
        <v>380</v>
      </c>
      <c r="P1737" s="125"/>
      <c r="Q1737" s="121" t="s">
        <v>381</v>
      </c>
      <c r="R1737" s="121"/>
    </row>
    <row r="1738" spans="1:18" x14ac:dyDescent="0.2">
      <c r="A1738" s="121">
        <v>70</v>
      </c>
      <c r="B1738" s="121">
        <v>166</v>
      </c>
      <c r="C1738" s="121" t="s">
        <v>280</v>
      </c>
      <c r="D1738" s="121">
        <v>498</v>
      </c>
      <c r="E1738" s="121" t="s">
        <v>456</v>
      </c>
      <c r="F1738" s="121" t="s">
        <v>457</v>
      </c>
      <c r="G1738" s="121">
        <v>498</v>
      </c>
      <c r="H1738" s="121">
        <v>1</v>
      </c>
      <c r="I1738" s="121" t="s">
        <v>385</v>
      </c>
      <c r="J1738" s="121">
        <v>1947</v>
      </c>
      <c r="K1738" s="121">
        <v>9</v>
      </c>
      <c r="L1738" s="121">
        <v>9</v>
      </c>
      <c r="M1738" s="121" t="s">
        <v>393</v>
      </c>
      <c r="N1738" s="121">
        <v>858</v>
      </c>
      <c r="O1738" s="121" t="s">
        <v>380</v>
      </c>
      <c r="P1738" s="121"/>
      <c r="Q1738" s="121" t="s">
        <v>381</v>
      </c>
      <c r="R1738" s="121"/>
    </row>
    <row r="1739" spans="1:18" x14ac:dyDescent="0.2">
      <c r="A1739" s="121">
        <v>70</v>
      </c>
      <c r="B1739" s="121">
        <v>166</v>
      </c>
      <c r="C1739" s="121" t="s">
        <v>280</v>
      </c>
      <c r="D1739" s="121">
        <v>498</v>
      </c>
      <c r="E1739" s="121" t="s">
        <v>456</v>
      </c>
      <c r="F1739" s="121" t="s">
        <v>457</v>
      </c>
      <c r="G1739" s="121">
        <v>498</v>
      </c>
      <c r="H1739" s="121">
        <v>1</v>
      </c>
      <c r="I1739" s="121" t="s">
        <v>385</v>
      </c>
      <c r="J1739" s="121">
        <v>1948</v>
      </c>
      <c r="K1739" s="121">
        <v>10</v>
      </c>
      <c r="L1739" s="121">
        <v>10</v>
      </c>
      <c r="M1739" s="121" t="s">
        <v>393</v>
      </c>
      <c r="N1739" s="121">
        <v>858</v>
      </c>
      <c r="O1739" s="121" t="s">
        <v>380</v>
      </c>
      <c r="P1739" s="121"/>
      <c r="Q1739" s="121" t="s">
        <v>381</v>
      </c>
      <c r="R1739" s="121"/>
    </row>
    <row r="1740" spans="1:18" x14ac:dyDescent="0.2">
      <c r="A1740" s="121">
        <v>70</v>
      </c>
      <c r="B1740" s="121">
        <v>166</v>
      </c>
      <c r="C1740" s="121" t="s">
        <v>280</v>
      </c>
      <c r="D1740" s="121">
        <v>498</v>
      </c>
      <c r="E1740" s="121" t="s">
        <v>456</v>
      </c>
      <c r="F1740" s="121" t="s">
        <v>457</v>
      </c>
      <c r="G1740" s="121">
        <v>498</v>
      </c>
      <c r="H1740" s="121">
        <v>1</v>
      </c>
      <c r="I1740" s="121" t="s">
        <v>385</v>
      </c>
      <c r="J1740" s="121">
        <v>1949</v>
      </c>
      <c r="K1740" s="121">
        <v>11</v>
      </c>
      <c r="L1740" s="121">
        <v>11</v>
      </c>
      <c r="M1740" s="121" t="s">
        <v>393</v>
      </c>
      <c r="N1740" s="121">
        <v>858</v>
      </c>
      <c r="O1740" s="121" t="s">
        <v>380</v>
      </c>
      <c r="P1740" s="126"/>
      <c r="Q1740" s="121" t="s">
        <v>381</v>
      </c>
      <c r="R1740" s="121"/>
    </row>
    <row r="1741" spans="1:18" x14ac:dyDescent="0.2">
      <c r="A1741" s="121">
        <v>70</v>
      </c>
      <c r="B1741" s="121">
        <v>166</v>
      </c>
      <c r="C1741" s="121" t="s">
        <v>280</v>
      </c>
      <c r="D1741" s="121">
        <v>498</v>
      </c>
      <c r="E1741" s="121" t="s">
        <v>456</v>
      </c>
      <c r="F1741" s="121" t="s">
        <v>457</v>
      </c>
      <c r="G1741" s="121">
        <v>498</v>
      </c>
      <c r="H1741" s="121">
        <v>1</v>
      </c>
      <c r="I1741" s="121" t="s">
        <v>385</v>
      </c>
      <c r="J1741" s="121">
        <v>1950</v>
      </c>
      <c r="K1741" s="121">
        <v>12</v>
      </c>
      <c r="L1741" s="121">
        <v>12</v>
      </c>
      <c r="M1741" s="121" t="s">
        <v>536</v>
      </c>
      <c r="N1741" s="124">
        <v>858</v>
      </c>
      <c r="O1741" s="124" t="s">
        <v>380</v>
      </c>
      <c r="P1741" s="124"/>
      <c r="Q1741" s="121" t="s">
        <v>381</v>
      </c>
      <c r="R1741" s="121"/>
    </row>
    <row r="1742" spans="1:18" x14ac:dyDescent="0.2">
      <c r="A1742" s="121">
        <v>70</v>
      </c>
      <c r="B1742" s="121">
        <v>166</v>
      </c>
      <c r="C1742" s="121" t="s">
        <v>280</v>
      </c>
      <c r="D1742" s="121">
        <v>498</v>
      </c>
      <c r="E1742" s="121" t="s">
        <v>456</v>
      </c>
      <c r="F1742" s="121" t="s">
        <v>457</v>
      </c>
      <c r="G1742" s="121">
        <v>498</v>
      </c>
      <c r="H1742" s="121">
        <v>1</v>
      </c>
      <c r="I1742" s="121" t="s">
        <v>385</v>
      </c>
      <c r="J1742" s="121">
        <v>1951</v>
      </c>
      <c r="K1742" s="121">
        <v>13</v>
      </c>
      <c r="L1742" s="121">
        <v>13</v>
      </c>
      <c r="M1742" s="121" t="s">
        <v>536</v>
      </c>
      <c r="N1742" s="124">
        <v>858</v>
      </c>
      <c r="O1742" s="124" t="s">
        <v>380</v>
      </c>
      <c r="P1742" s="124" t="s">
        <v>725</v>
      </c>
      <c r="Q1742" s="121" t="s">
        <v>381</v>
      </c>
      <c r="R1742" s="121"/>
    </row>
    <row r="1743" spans="1:18" x14ac:dyDescent="0.2">
      <c r="A1743" s="121">
        <v>70</v>
      </c>
      <c r="B1743" s="121">
        <v>166</v>
      </c>
      <c r="C1743" s="121" t="s">
        <v>280</v>
      </c>
      <c r="D1743" s="121">
        <v>498</v>
      </c>
      <c r="E1743" s="121" t="s">
        <v>456</v>
      </c>
      <c r="F1743" s="121" t="s">
        <v>457</v>
      </c>
      <c r="G1743" s="121">
        <v>498</v>
      </c>
      <c r="H1743" s="121">
        <v>1</v>
      </c>
      <c r="I1743" s="121" t="s">
        <v>385</v>
      </c>
      <c r="J1743" s="121">
        <v>1952</v>
      </c>
      <c r="K1743" s="121">
        <v>14</v>
      </c>
      <c r="L1743" s="121">
        <v>14</v>
      </c>
      <c r="M1743" s="121" t="s">
        <v>536</v>
      </c>
      <c r="N1743" s="124">
        <v>858</v>
      </c>
      <c r="O1743" s="124" t="s">
        <v>380</v>
      </c>
      <c r="P1743" s="124"/>
      <c r="Q1743" s="121" t="s">
        <v>381</v>
      </c>
      <c r="R1743" s="121"/>
    </row>
    <row r="1744" spans="1:18" x14ac:dyDescent="0.2">
      <c r="A1744" s="121">
        <v>70</v>
      </c>
      <c r="B1744" s="121">
        <v>166</v>
      </c>
      <c r="C1744" s="121" t="s">
        <v>280</v>
      </c>
      <c r="D1744" s="121">
        <v>498</v>
      </c>
      <c r="E1744" s="121" t="s">
        <v>456</v>
      </c>
      <c r="F1744" s="121" t="s">
        <v>457</v>
      </c>
      <c r="G1744" s="121">
        <v>498</v>
      </c>
      <c r="H1744" s="121">
        <v>1</v>
      </c>
      <c r="I1744" s="121" t="s">
        <v>385</v>
      </c>
      <c r="J1744" s="121">
        <v>1953</v>
      </c>
      <c r="K1744" s="121">
        <v>15</v>
      </c>
      <c r="L1744" s="121">
        <v>15</v>
      </c>
      <c r="M1744" s="121" t="s">
        <v>393</v>
      </c>
      <c r="N1744" s="124">
        <v>858</v>
      </c>
      <c r="O1744" s="124" t="s">
        <v>380</v>
      </c>
      <c r="P1744" s="124"/>
      <c r="Q1744" s="121" t="s">
        <v>381</v>
      </c>
      <c r="R1744" s="121"/>
    </row>
    <row r="1745" spans="1:18" x14ac:dyDescent="0.2">
      <c r="A1745" s="121">
        <v>81</v>
      </c>
      <c r="B1745" s="121">
        <v>129</v>
      </c>
      <c r="C1745" s="121" t="s">
        <v>340</v>
      </c>
      <c r="D1745" s="121">
        <v>195</v>
      </c>
      <c r="E1745" s="121" t="s">
        <v>375</v>
      </c>
      <c r="F1745" s="121" t="s">
        <v>376</v>
      </c>
      <c r="G1745" s="121">
        <v>1257</v>
      </c>
      <c r="H1745" s="121">
        <v>2</v>
      </c>
      <c r="I1745" s="121" t="s">
        <v>445</v>
      </c>
      <c r="J1745" s="121">
        <v>2949</v>
      </c>
      <c r="K1745" s="121">
        <v>119</v>
      </c>
      <c r="L1745" s="121">
        <v>119</v>
      </c>
      <c r="M1745" s="121" t="s">
        <v>395</v>
      </c>
      <c r="N1745" s="124">
        <v>243</v>
      </c>
      <c r="O1745" s="124" t="s">
        <v>380</v>
      </c>
      <c r="P1745" s="124" t="s">
        <v>1</v>
      </c>
      <c r="Q1745" s="121" t="s">
        <v>391</v>
      </c>
      <c r="R1745" s="121"/>
    </row>
    <row r="1746" spans="1:18" x14ac:dyDescent="0.2">
      <c r="A1746" s="121">
        <v>70</v>
      </c>
      <c r="B1746" s="121">
        <v>166</v>
      </c>
      <c r="C1746" s="121" t="s">
        <v>280</v>
      </c>
      <c r="D1746" s="121">
        <v>498</v>
      </c>
      <c r="E1746" s="121" t="s">
        <v>456</v>
      </c>
      <c r="F1746" s="121" t="s">
        <v>457</v>
      </c>
      <c r="G1746" s="121">
        <v>498</v>
      </c>
      <c r="H1746" s="121">
        <v>1</v>
      </c>
      <c r="I1746" s="121" t="s">
        <v>385</v>
      </c>
      <c r="J1746" s="121">
        <v>1954</v>
      </c>
      <c r="K1746" s="121">
        <v>16</v>
      </c>
      <c r="L1746" s="121">
        <v>16</v>
      </c>
      <c r="M1746" s="121" t="s">
        <v>393</v>
      </c>
      <c r="N1746" s="124">
        <v>858</v>
      </c>
      <c r="O1746" s="124" t="s">
        <v>380</v>
      </c>
      <c r="P1746" s="124"/>
      <c r="Q1746" s="121" t="s">
        <v>381</v>
      </c>
      <c r="R1746" s="121"/>
    </row>
    <row r="1747" spans="1:18" x14ac:dyDescent="0.2">
      <c r="A1747" s="121">
        <v>70</v>
      </c>
      <c r="B1747" s="121">
        <v>166</v>
      </c>
      <c r="C1747" s="121" t="s">
        <v>280</v>
      </c>
      <c r="D1747" s="121">
        <v>498</v>
      </c>
      <c r="E1747" s="121" t="s">
        <v>456</v>
      </c>
      <c r="F1747" s="121" t="s">
        <v>457</v>
      </c>
      <c r="G1747" s="121">
        <v>498</v>
      </c>
      <c r="H1747" s="121">
        <v>1</v>
      </c>
      <c r="I1747" s="121" t="s">
        <v>385</v>
      </c>
      <c r="J1747" s="121">
        <v>1955</v>
      </c>
      <c r="K1747" s="121">
        <v>17</v>
      </c>
      <c r="L1747" s="121">
        <v>17</v>
      </c>
      <c r="M1747" s="121" t="s">
        <v>536</v>
      </c>
      <c r="N1747" s="124">
        <v>858</v>
      </c>
      <c r="O1747" s="124" t="s">
        <v>380</v>
      </c>
      <c r="P1747" s="124"/>
      <c r="Q1747" s="121" t="s">
        <v>381</v>
      </c>
      <c r="R1747" s="121"/>
    </row>
    <row r="1748" spans="1:18" x14ac:dyDescent="0.2">
      <c r="A1748" s="121">
        <v>73</v>
      </c>
      <c r="B1748" s="121">
        <v>128</v>
      </c>
      <c r="C1748" s="121" t="s">
        <v>231</v>
      </c>
      <c r="D1748" s="121">
        <v>188</v>
      </c>
      <c r="E1748" s="121" t="s">
        <v>375</v>
      </c>
      <c r="F1748" s="121" t="s">
        <v>376</v>
      </c>
      <c r="G1748" s="121">
        <v>188</v>
      </c>
      <c r="H1748" s="121">
        <v>1</v>
      </c>
      <c r="I1748" s="121" t="s">
        <v>385</v>
      </c>
      <c r="J1748" s="121">
        <v>2722</v>
      </c>
      <c r="K1748" s="121">
        <v>1</v>
      </c>
      <c r="L1748" s="121">
        <v>1</v>
      </c>
      <c r="M1748" s="121" t="s">
        <v>393</v>
      </c>
      <c r="N1748" s="124">
        <v>880</v>
      </c>
      <c r="O1748" s="124" t="s">
        <v>380</v>
      </c>
      <c r="P1748" s="124"/>
      <c r="Q1748" s="121" t="s">
        <v>381</v>
      </c>
      <c r="R1748" s="121"/>
    </row>
    <row r="1749" spans="1:18" x14ac:dyDescent="0.2">
      <c r="A1749" s="121">
        <v>73</v>
      </c>
      <c r="B1749" s="121">
        <v>128</v>
      </c>
      <c r="C1749" s="121" t="s">
        <v>231</v>
      </c>
      <c r="D1749" s="121">
        <v>188</v>
      </c>
      <c r="E1749" s="121" t="s">
        <v>375</v>
      </c>
      <c r="F1749" s="121" t="s">
        <v>376</v>
      </c>
      <c r="G1749" s="121">
        <v>188</v>
      </c>
      <c r="H1749" s="121">
        <v>1</v>
      </c>
      <c r="I1749" s="121" t="s">
        <v>385</v>
      </c>
      <c r="J1749" s="121">
        <v>2723</v>
      </c>
      <c r="K1749" s="121">
        <v>2</v>
      </c>
      <c r="L1749" s="121">
        <v>2</v>
      </c>
      <c r="M1749" s="121" t="s">
        <v>379</v>
      </c>
      <c r="N1749" s="124">
        <v>892</v>
      </c>
      <c r="O1749" s="124" t="s">
        <v>380</v>
      </c>
      <c r="P1749" s="124"/>
      <c r="Q1749" s="121" t="s">
        <v>381</v>
      </c>
      <c r="R1749" s="121"/>
    </row>
    <row r="1750" spans="1:18" x14ac:dyDescent="0.2">
      <c r="A1750" s="121">
        <v>81</v>
      </c>
      <c r="B1750" s="121">
        <v>129</v>
      </c>
      <c r="C1750" s="121" t="s">
        <v>340</v>
      </c>
      <c r="D1750" s="121">
        <v>195</v>
      </c>
      <c r="E1750" s="121" t="s">
        <v>375</v>
      </c>
      <c r="F1750" s="121" t="s">
        <v>376</v>
      </c>
      <c r="G1750" s="121">
        <v>1257</v>
      </c>
      <c r="H1750" s="121">
        <v>2</v>
      </c>
      <c r="I1750" s="121" t="s">
        <v>445</v>
      </c>
      <c r="J1750" s="121">
        <v>2954</v>
      </c>
      <c r="K1750" s="121">
        <v>115</v>
      </c>
      <c r="L1750" s="121">
        <v>115</v>
      </c>
      <c r="M1750" s="121" t="s">
        <v>395</v>
      </c>
      <c r="N1750" s="124">
        <v>403</v>
      </c>
      <c r="O1750" s="124" t="s">
        <v>380</v>
      </c>
      <c r="P1750" s="124" t="s">
        <v>1</v>
      </c>
      <c r="Q1750" s="121" t="s">
        <v>391</v>
      </c>
      <c r="R1750" s="121"/>
    </row>
    <row r="1751" spans="1:18" x14ac:dyDescent="0.2">
      <c r="A1751" s="121">
        <v>73</v>
      </c>
      <c r="B1751" s="121">
        <v>128</v>
      </c>
      <c r="C1751" s="121" t="s">
        <v>231</v>
      </c>
      <c r="D1751" s="121">
        <v>188</v>
      </c>
      <c r="E1751" s="121" t="s">
        <v>375</v>
      </c>
      <c r="F1751" s="121" t="s">
        <v>376</v>
      </c>
      <c r="G1751" s="121">
        <v>188</v>
      </c>
      <c r="H1751" s="121">
        <v>1</v>
      </c>
      <c r="I1751" s="121" t="s">
        <v>385</v>
      </c>
      <c r="J1751" s="121">
        <v>2724</v>
      </c>
      <c r="K1751" s="121">
        <v>3</v>
      </c>
      <c r="L1751" s="121">
        <v>3</v>
      </c>
      <c r="M1751" s="121" t="s">
        <v>393</v>
      </c>
      <c r="N1751" s="124">
        <v>888</v>
      </c>
      <c r="O1751" s="124" t="s">
        <v>380</v>
      </c>
      <c r="P1751" s="124"/>
      <c r="Q1751" s="121" t="s">
        <v>381</v>
      </c>
      <c r="R1751" s="121"/>
    </row>
    <row r="1752" spans="1:18" x14ac:dyDescent="0.2">
      <c r="A1752" s="121">
        <v>73</v>
      </c>
      <c r="B1752" s="121">
        <v>128</v>
      </c>
      <c r="C1752" s="121" t="s">
        <v>231</v>
      </c>
      <c r="D1752" s="121">
        <v>188</v>
      </c>
      <c r="E1752" s="121" t="s">
        <v>375</v>
      </c>
      <c r="F1752" s="121" t="s">
        <v>376</v>
      </c>
      <c r="G1752" s="121">
        <v>188</v>
      </c>
      <c r="H1752" s="121">
        <v>1</v>
      </c>
      <c r="I1752" s="121" t="s">
        <v>385</v>
      </c>
      <c r="J1752" s="121">
        <v>2725</v>
      </c>
      <c r="K1752" s="121">
        <v>4</v>
      </c>
      <c r="L1752" s="121">
        <v>4</v>
      </c>
      <c r="M1752" s="121" t="s">
        <v>383</v>
      </c>
      <c r="N1752" s="124">
        <v>892</v>
      </c>
      <c r="O1752" s="124" t="s">
        <v>380</v>
      </c>
      <c r="P1752" s="124"/>
      <c r="Q1752" s="121" t="s">
        <v>381</v>
      </c>
      <c r="R1752" s="121"/>
    </row>
    <row r="1753" spans="1:18" x14ac:dyDescent="0.2">
      <c r="A1753" s="121">
        <v>81</v>
      </c>
      <c r="B1753" s="121">
        <v>129</v>
      </c>
      <c r="C1753" s="121" t="s">
        <v>340</v>
      </c>
      <c r="D1753" s="121">
        <v>195</v>
      </c>
      <c r="E1753" s="121" t="s">
        <v>375</v>
      </c>
      <c r="F1753" s="121" t="s">
        <v>376</v>
      </c>
      <c r="G1753" s="121">
        <v>1257</v>
      </c>
      <c r="H1753" s="121">
        <v>2</v>
      </c>
      <c r="I1753" s="121" t="s">
        <v>445</v>
      </c>
      <c r="J1753" s="121">
        <v>2957</v>
      </c>
      <c r="K1753" s="121">
        <v>104</v>
      </c>
      <c r="L1753" s="121" t="s">
        <v>1232</v>
      </c>
      <c r="M1753" s="121" t="s">
        <v>441</v>
      </c>
      <c r="N1753" s="124">
        <v>836</v>
      </c>
      <c r="O1753" s="124" t="s">
        <v>442</v>
      </c>
      <c r="P1753" s="124" t="s">
        <v>1</v>
      </c>
      <c r="Q1753" s="121" t="s">
        <v>391</v>
      </c>
      <c r="R1753" s="121"/>
    </row>
    <row r="1754" spans="1:18" x14ac:dyDescent="0.2">
      <c r="A1754" s="121">
        <v>73</v>
      </c>
      <c r="B1754" s="121">
        <v>128</v>
      </c>
      <c r="C1754" s="121" t="s">
        <v>231</v>
      </c>
      <c r="D1754" s="121">
        <v>188</v>
      </c>
      <c r="E1754" s="121" t="s">
        <v>375</v>
      </c>
      <c r="F1754" s="121" t="s">
        <v>376</v>
      </c>
      <c r="G1754" s="121">
        <v>188</v>
      </c>
      <c r="H1754" s="121">
        <v>1</v>
      </c>
      <c r="I1754" s="121" t="s">
        <v>385</v>
      </c>
      <c r="J1754" s="121">
        <v>2726</v>
      </c>
      <c r="K1754" s="121">
        <v>5</v>
      </c>
      <c r="L1754" s="121">
        <v>5</v>
      </c>
      <c r="M1754" s="121" t="s">
        <v>383</v>
      </c>
      <c r="N1754" s="124">
        <v>1155</v>
      </c>
      <c r="O1754" s="124" t="s">
        <v>380</v>
      </c>
      <c r="P1754" s="124"/>
      <c r="Q1754" s="121" t="s">
        <v>381</v>
      </c>
      <c r="R1754" s="121"/>
    </row>
    <row r="1755" spans="1:18" x14ac:dyDescent="0.2">
      <c r="A1755" s="121">
        <v>73</v>
      </c>
      <c r="B1755" s="121">
        <v>128</v>
      </c>
      <c r="C1755" s="121" t="s">
        <v>231</v>
      </c>
      <c r="D1755" s="121">
        <v>188</v>
      </c>
      <c r="E1755" s="121" t="s">
        <v>375</v>
      </c>
      <c r="F1755" s="121" t="s">
        <v>376</v>
      </c>
      <c r="G1755" s="121">
        <v>188</v>
      </c>
      <c r="H1755" s="121">
        <v>1</v>
      </c>
      <c r="I1755" s="121" t="s">
        <v>385</v>
      </c>
      <c r="J1755" s="121">
        <v>2727</v>
      </c>
      <c r="K1755" s="121">
        <v>6</v>
      </c>
      <c r="L1755" s="121">
        <v>6</v>
      </c>
      <c r="M1755" s="121" t="s">
        <v>393</v>
      </c>
      <c r="N1755" s="124">
        <v>883</v>
      </c>
      <c r="O1755" s="124" t="s">
        <v>380</v>
      </c>
      <c r="P1755" s="124"/>
      <c r="Q1755" s="121" t="s">
        <v>381</v>
      </c>
      <c r="R1755" s="121"/>
    </row>
    <row r="1756" spans="1:18" x14ac:dyDescent="0.2">
      <c r="A1756" s="121">
        <v>81</v>
      </c>
      <c r="B1756" s="121">
        <v>129</v>
      </c>
      <c r="C1756" s="121" t="s">
        <v>340</v>
      </c>
      <c r="D1756" s="121">
        <v>195</v>
      </c>
      <c r="E1756" s="121" t="s">
        <v>375</v>
      </c>
      <c r="F1756" s="121" t="s">
        <v>376</v>
      </c>
      <c r="G1756" s="121">
        <v>1257</v>
      </c>
      <c r="H1756" s="121">
        <v>2</v>
      </c>
      <c r="I1756" s="121" t="s">
        <v>445</v>
      </c>
      <c r="J1756" s="121">
        <v>2960</v>
      </c>
      <c r="K1756" s="121">
        <v>102</v>
      </c>
      <c r="L1756" s="121">
        <v>102</v>
      </c>
      <c r="M1756" s="121" t="s">
        <v>395</v>
      </c>
      <c r="N1756" s="124">
        <v>157</v>
      </c>
      <c r="O1756" s="124" t="s">
        <v>380</v>
      </c>
      <c r="P1756" s="124" t="s">
        <v>1</v>
      </c>
      <c r="Q1756" s="121" t="s">
        <v>391</v>
      </c>
      <c r="R1756" s="121"/>
    </row>
    <row r="1757" spans="1:18" x14ac:dyDescent="0.2">
      <c r="A1757" s="121">
        <v>73</v>
      </c>
      <c r="B1757" s="121">
        <v>128</v>
      </c>
      <c r="C1757" s="121" t="s">
        <v>231</v>
      </c>
      <c r="D1757" s="121">
        <v>188</v>
      </c>
      <c r="E1757" s="121" t="s">
        <v>375</v>
      </c>
      <c r="F1757" s="121" t="s">
        <v>376</v>
      </c>
      <c r="G1757" s="121">
        <v>188</v>
      </c>
      <c r="H1757" s="121">
        <v>1</v>
      </c>
      <c r="I1757" s="121" t="s">
        <v>385</v>
      </c>
      <c r="J1757" s="121">
        <v>2728</v>
      </c>
      <c r="K1757" s="121">
        <v>7</v>
      </c>
      <c r="L1757" s="121">
        <v>7</v>
      </c>
      <c r="M1757" s="121" t="s">
        <v>393</v>
      </c>
      <c r="N1757" s="124">
        <v>883</v>
      </c>
      <c r="O1757" s="124" t="s">
        <v>380</v>
      </c>
      <c r="P1757" s="124"/>
      <c r="Q1757" s="121" t="s">
        <v>381</v>
      </c>
      <c r="R1757" s="121"/>
    </row>
    <row r="1758" spans="1:18" x14ac:dyDescent="0.2">
      <c r="A1758" s="121">
        <v>73</v>
      </c>
      <c r="B1758" s="121">
        <v>128</v>
      </c>
      <c r="C1758" s="121" t="s">
        <v>231</v>
      </c>
      <c r="D1758" s="121">
        <v>188</v>
      </c>
      <c r="E1758" s="121" t="s">
        <v>375</v>
      </c>
      <c r="F1758" s="121" t="s">
        <v>376</v>
      </c>
      <c r="G1758" s="121">
        <v>188</v>
      </c>
      <c r="H1758" s="121">
        <v>1</v>
      </c>
      <c r="I1758" s="121" t="s">
        <v>385</v>
      </c>
      <c r="J1758" s="121">
        <v>2729</v>
      </c>
      <c r="K1758" s="121">
        <v>8</v>
      </c>
      <c r="L1758" s="121">
        <v>8</v>
      </c>
      <c r="M1758" s="121" t="s">
        <v>393</v>
      </c>
      <c r="N1758" s="124">
        <v>883</v>
      </c>
      <c r="O1758" s="124" t="s">
        <v>380</v>
      </c>
      <c r="P1758" s="124"/>
      <c r="Q1758" s="121" t="s">
        <v>381</v>
      </c>
      <c r="R1758" s="121"/>
    </row>
    <row r="1759" spans="1:18" x14ac:dyDescent="0.2">
      <c r="A1759" s="121">
        <v>73</v>
      </c>
      <c r="B1759" s="121">
        <v>128</v>
      </c>
      <c r="C1759" s="121" t="s">
        <v>231</v>
      </c>
      <c r="D1759" s="121">
        <v>188</v>
      </c>
      <c r="E1759" s="121" t="s">
        <v>375</v>
      </c>
      <c r="F1759" s="121" t="s">
        <v>376</v>
      </c>
      <c r="G1759" s="121">
        <v>188</v>
      </c>
      <c r="H1759" s="121">
        <v>1</v>
      </c>
      <c r="I1759" s="121" t="s">
        <v>385</v>
      </c>
      <c r="J1759" s="121">
        <v>2730</v>
      </c>
      <c r="K1759" s="121">
        <v>9</v>
      </c>
      <c r="L1759" s="121">
        <v>9</v>
      </c>
      <c r="M1759" s="121" t="s">
        <v>536</v>
      </c>
      <c r="N1759" s="124">
        <v>883</v>
      </c>
      <c r="O1759" s="124" t="s">
        <v>380</v>
      </c>
      <c r="P1759" s="124"/>
      <c r="Q1759" s="121" t="s">
        <v>381</v>
      </c>
      <c r="R1759" s="121"/>
    </row>
    <row r="1760" spans="1:18" x14ac:dyDescent="0.2">
      <c r="A1760" s="121">
        <v>81</v>
      </c>
      <c r="B1760" s="121">
        <v>129</v>
      </c>
      <c r="C1760" s="121" t="s">
        <v>340</v>
      </c>
      <c r="D1760" s="121">
        <v>195</v>
      </c>
      <c r="E1760" s="121" t="s">
        <v>375</v>
      </c>
      <c r="F1760" s="121" t="s">
        <v>376</v>
      </c>
      <c r="G1760" s="121">
        <v>195</v>
      </c>
      <c r="H1760" s="121">
        <v>1</v>
      </c>
      <c r="I1760" s="121" t="s">
        <v>385</v>
      </c>
      <c r="J1760" s="121">
        <v>2964</v>
      </c>
      <c r="K1760" s="121">
        <v>12</v>
      </c>
      <c r="L1760" s="121">
        <v>12</v>
      </c>
      <c r="M1760" s="121" t="s">
        <v>395</v>
      </c>
      <c r="N1760" s="124">
        <v>115</v>
      </c>
      <c r="O1760" s="124" t="s">
        <v>380</v>
      </c>
      <c r="P1760" s="124" t="s">
        <v>1</v>
      </c>
      <c r="Q1760" s="121" t="s">
        <v>391</v>
      </c>
      <c r="R1760" s="121"/>
    </row>
    <row r="1761" spans="1:18" x14ac:dyDescent="0.2">
      <c r="A1761" s="121">
        <v>73</v>
      </c>
      <c r="B1761" s="121">
        <v>128</v>
      </c>
      <c r="C1761" s="121" t="s">
        <v>231</v>
      </c>
      <c r="D1761" s="121">
        <v>188</v>
      </c>
      <c r="E1761" s="121" t="s">
        <v>375</v>
      </c>
      <c r="F1761" s="121" t="s">
        <v>376</v>
      </c>
      <c r="G1761" s="121">
        <v>188</v>
      </c>
      <c r="H1761" s="121">
        <v>1</v>
      </c>
      <c r="I1761" s="121" t="s">
        <v>385</v>
      </c>
      <c r="J1761" s="121">
        <v>2731</v>
      </c>
      <c r="K1761" s="121">
        <v>10</v>
      </c>
      <c r="L1761" s="121">
        <v>10</v>
      </c>
      <c r="M1761" s="121" t="s">
        <v>536</v>
      </c>
      <c r="N1761" s="124">
        <v>883</v>
      </c>
      <c r="O1761" s="124" t="s">
        <v>380</v>
      </c>
      <c r="P1761" s="124"/>
      <c r="Q1761" s="121" t="s">
        <v>381</v>
      </c>
      <c r="R1761" s="121"/>
    </row>
    <row r="1762" spans="1:18" x14ac:dyDescent="0.2">
      <c r="A1762" s="121">
        <v>81</v>
      </c>
      <c r="B1762" s="121">
        <v>129</v>
      </c>
      <c r="C1762" s="121" t="s">
        <v>340</v>
      </c>
      <c r="D1762" s="121">
        <v>1159</v>
      </c>
      <c r="E1762" s="121" t="s">
        <v>1236</v>
      </c>
      <c r="F1762" s="121" t="s">
        <v>1237</v>
      </c>
      <c r="G1762" s="121">
        <v>1370</v>
      </c>
      <c r="H1762" s="121">
        <v>1</v>
      </c>
      <c r="I1762" s="121" t="s">
        <v>385</v>
      </c>
      <c r="J1762" s="121">
        <v>3882</v>
      </c>
      <c r="K1762" s="121">
        <v>114</v>
      </c>
      <c r="L1762" s="121">
        <v>114</v>
      </c>
      <c r="M1762" s="121" t="s">
        <v>609</v>
      </c>
      <c r="N1762" s="124">
        <v>893</v>
      </c>
      <c r="O1762" s="124" t="s">
        <v>187</v>
      </c>
      <c r="P1762" s="125" t="s">
        <v>1</v>
      </c>
      <c r="Q1762" s="121" t="s">
        <v>187</v>
      </c>
      <c r="R1762" s="121"/>
    </row>
    <row r="1763" spans="1:18" x14ac:dyDescent="0.2">
      <c r="A1763" s="121">
        <v>81</v>
      </c>
      <c r="B1763" s="121">
        <v>129</v>
      </c>
      <c r="C1763" s="121" t="s">
        <v>340</v>
      </c>
      <c r="D1763" s="121">
        <v>1159</v>
      </c>
      <c r="E1763" s="121" t="s">
        <v>1236</v>
      </c>
      <c r="F1763" s="121" t="s">
        <v>1237</v>
      </c>
      <c r="G1763" s="121">
        <v>1370</v>
      </c>
      <c r="H1763" s="121">
        <v>1</v>
      </c>
      <c r="I1763" s="121" t="s">
        <v>385</v>
      </c>
      <c r="J1763" s="121">
        <v>3883</v>
      </c>
      <c r="K1763" s="121">
        <v>115</v>
      </c>
      <c r="L1763" s="121">
        <v>115</v>
      </c>
      <c r="M1763" s="121" t="s">
        <v>449</v>
      </c>
      <c r="N1763" s="124">
        <v>893</v>
      </c>
      <c r="O1763" s="124" t="s">
        <v>187</v>
      </c>
      <c r="P1763" s="124" t="s">
        <v>1</v>
      </c>
      <c r="Q1763" s="121" t="s">
        <v>187</v>
      </c>
      <c r="R1763" s="121"/>
    </row>
    <row r="1764" spans="1:18" x14ac:dyDescent="0.2">
      <c r="A1764" s="121">
        <v>81</v>
      </c>
      <c r="B1764" s="121">
        <v>129</v>
      </c>
      <c r="C1764" s="121" t="s">
        <v>340</v>
      </c>
      <c r="D1764" s="121">
        <v>1159</v>
      </c>
      <c r="E1764" s="121" t="s">
        <v>1236</v>
      </c>
      <c r="F1764" s="121" t="s">
        <v>1237</v>
      </c>
      <c r="G1764" s="121">
        <v>1370</v>
      </c>
      <c r="H1764" s="121">
        <v>1</v>
      </c>
      <c r="I1764" s="121" t="s">
        <v>385</v>
      </c>
      <c r="J1764" s="121">
        <v>3884</v>
      </c>
      <c r="K1764" s="121">
        <v>116</v>
      </c>
      <c r="L1764" s="121">
        <v>116</v>
      </c>
      <c r="M1764" s="121" t="s">
        <v>449</v>
      </c>
      <c r="N1764" s="124">
        <v>896</v>
      </c>
      <c r="O1764" s="124" t="s">
        <v>187</v>
      </c>
      <c r="P1764" s="124" t="s">
        <v>1</v>
      </c>
      <c r="Q1764" s="121" t="s">
        <v>187</v>
      </c>
      <c r="R1764" s="121"/>
    </row>
    <row r="1765" spans="1:18" x14ac:dyDescent="0.2">
      <c r="A1765" s="121">
        <v>73</v>
      </c>
      <c r="B1765" s="121">
        <v>128</v>
      </c>
      <c r="C1765" s="121" t="s">
        <v>231</v>
      </c>
      <c r="D1765" s="121">
        <v>188</v>
      </c>
      <c r="E1765" s="121" t="s">
        <v>375</v>
      </c>
      <c r="F1765" s="121" t="s">
        <v>376</v>
      </c>
      <c r="G1765" s="121">
        <v>188</v>
      </c>
      <c r="H1765" s="121">
        <v>1</v>
      </c>
      <c r="I1765" s="121" t="s">
        <v>385</v>
      </c>
      <c r="J1765" s="121">
        <v>2732</v>
      </c>
      <c r="K1765" s="121">
        <v>11</v>
      </c>
      <c r="L1765" s="121">
        <v>11</v>
      </c>
      <c r="M1765" s="121" t="s">
        <v>393</v>
      </c>
      <c r="N1765" s="124">
        <v>883</v>
      </c>
      <c r="O1765" s="124" t="s">
        <v>380</v>
      </c>
      <c r="P1765" s="124"/>
      <c r="Q1765" s="121" t="s">
        <v>381</v>
      </c>
      <c r="R1765" s="121"/>
    </row>
    <row r="1766" spans="1:18" x14ac:dyDescent="0.2">
      <c r="A1766" s="121">
        <v>73</v>
      </c>
      <c r="B1766" s="121">
        <v>128</v>
      </c>
      <c r="C1766" s="121" t="s">
        <v>231</v>
      </c>
      <c r="D1766" s="121">
        <v>188</v>
      </c>
      <c r="E1766" s="121" t="s">
        <v>375</v>
      </c>
      <c r="F1766" s="121" t="s">
        <v>376</v>
      </c>
      <c r="G1766" s="121">
        <v>188</v>
      </c>
      <c r="H1766" s="121">
        <v>1</v>
      </c>
      <c r="I1766" s="121" t="s">
        <v>385</v>
      </c>
      <c r="J1766" s="121">
        <v>2733</v>
      </c>
      <c r="K1766" s="121">
        <v>12</v>
      </c>
      <c r="L1766" s="121">
        <v>12</v>
      </c>
      <c r="M1766" s="121" t="s">
        <v>393</v>
      </c>
      <c r="N1766" s="124">
        <v>883</v>
      </c>
      <c r="O1766" s="124" t="s">
        <v>380</v>
      </c>
      <c r="P1766" s="124"/>
      <c r="Q1766" s="121" t="s">
        <v>381</v>
      </c>
      <c r="R1766" s="121"/>
    </row>
    <row r="1767" spans="1:18" x14ac:dyDescent="0.2">
      <c r="A1767" s="121">
        <v>73</v>
      </c>
      <c r="B1767" s="121">
        <v>128</v>
      </c>
      <c r="C1767" s="121" t="s">
        <v>231</v>
      </c>
      <c r="D1767" s="121">
        <v>188</v>
      </c>
      <c r="E1767" s="121" t="s">
        <v>375</v>
      </c>
      <c r="F1767" s="121" t="s">
        <v>376</v>
      </c>
      <c r="G1767" s="121">
        <v>188</v>
      </c>
      <c r="H1767" s="121">
        <v>1</v>
      </c>
      <c r="I1767" s="121" t="s">
        <v>385</v>
      </c>
      <c r="J1767" s="121">
        <v>2734</v>
      </c>
      <c r="K1767" s="121">
        <v>13</v>
      </c>
      <c r="L1767" s="121">
        <v>13</v>
      </c>
      <c r="M1767" s="121" t="s">
        <v>393</v>
      </c>
      <c r="N1767" s="124">
        <v>883</v>
      </c>
      <c r="O1767" s="124" t="s">
        <v>380</v>
      </c>
      <c r="P1767" s="124"/>
      <c r="Q1767" s="121" t="s">
        <v>381</v>
      </c>
      <c r="R1767" s="121"/>
    </row>
    <row r="1768" spans="1:18" x14ac:dyDescent="0.2">
      <c r="A1768" s="121">
        <v>73</v>
      </c>
      <c r="B1768" s="121">
        <v>128</v>
      </c>
      <c r="C1768" s="121" t="s">
        <v>231</v>
      </c>
      <c r="D1768" s="121">
        <v>194</v>
      </c>
      <c r="E1768" s="121" t="s">
        <v>521</v>
      </c>
      <c r="F1768" s="121" t="s">
        <v>1196</v>
      </c>
      <c r="G1768" s="121">
        <v>1252</v>
      </c>
      <c r="H1768" s="121">
        <v>2</v>
      </c>
      <c r="I1768" s="121" t="s">
        <v>377</v>
      </c>
      <c r="J1768" s="121">
        <v>2736</v>
      </c>
      <c r="K1768" s="121">
        <v>211</v>
      </c>
      <c r="L1768" s="121">
        <v>211</v>
      </c>
      <c r="M1768" s="121" t="s">
        <v>379</v>
      </c>
      <c r="N1768" s="124">
        <v>955</v>
      </c>
      <c r="O1768" s="124" t="s">
        <v>380</v>
      </c>
      <c r="P1768" s="124" t="s">
        <v>1</v>
      </c>
      <c r="Q1768" s="121" t="s">
        <v>381</v>
      </c>
      <c r="R1768" s="121"/>
    </row>
    <row r="1769" spans="1:18" x14ac:dyDescent="0.2">
      <c r="A1769" s="121">
        <v>73</v>
      </c>
      <c r="B1769" s="121">
        <v>128</v>
      </c>
      <c r="C1769" s="121" t="s">
        <v>231</v>
      </c>
      <c r="D1769" s="121">
        <v>194</v>
      </c>
      <c r="E1769" s="121" t="s">
        <v>521</v>
      </c>
      <c r="F1769" s="121" t="s">
        <v>1196</v>
      </c>
      <c r="G1769" s="121">
        <v>1252</v>
      </c>
      <c r="H1769" s="121">
        <v>2</v>
      </c>
      <c r="I1769" s="121" t="s">
        <v>377</v>
      </c>
      <c r="J1769" s="121">
        <v>2737</v>
      </c>
      <c r="K1769" s="121">
        <v>212</v>
      </c>
      <c r="L1769" s="121">
        <v>212</v>
      </c>
      <c r="M1769" s="121" t="s">
        <v>379</v>
      </c>
      <c r="N1769" s="124">
        <v>911</v>
      </c>
      <c r="O1769" s="124" t="s">
        <v>380</v>
      </c>
      <c r="P1769" s="124" t="s">
        <v>1</v>
      </c>
      <c r="Q1769" s="121" t="s">
        <v>381</v>
      </c>
      <c r="R1769" s="121"/>
    </row>
    <row r="1770" spans="1:18" x14ac:dyDescent="0.2">
      <c r="A1770" s="121">
        <v>81</v>
      </c>
      <c r="B1770" s="121">
        <v>129</v>
      </c>
      <c r="C1770" s="121" t="s">
        <v>340</v>
      </c>
      <c r="D1770" s="121">
        <v>195</v>
      </c>
      <c r="E1770" s="121" t="s">
        <v>375</v>
      </c>
      <c r="F1770" s="121" t="s">
        <v>376</v>
      </c>
      <c r="G1770" s="121">
        <v>195</v>
      </c>
      <c r="H1770" s="121">
        <v>1</v>
      </c>
      <c r="I1770" s="121" t="s">
        <v>385</v>
      </c>
      <c r="J1770" s="121">
        <v>7653</v>
      </c>
      <c r="K1770" s="121">
        <v>2</v>
      </c>
      <c r="L1770" s="121" t="s">
        <v>997</v>
      </c>
      <c r="M1770" s="121" t="s">
        <v>410</v>
      </c>
      <c r="N1770" s="124">
        <v>611</v>
      </c>
      <c r="O1770" s="124" t="s">
        <v>411</v>
      </c>
      <c r="P1770" s="124" t="s">
        <v>1</v>
      </c>
      <c r="Q1770" s="121" t="s">
        <v>391</v>
      </c>
      <c r="R1770" s="121"/>
    </row>
    <row r="1771" spans="1:18" x14ac:dyDescent="0.2">
      <c r="A1771" s="121">
        <v>81</v>
      </c>
      <c r="B1771" s="121">
        <v>129</v>
      </c>
      <c r="C1771" s="121" t="s">
        <v>340</v>
      </c>
      <c r="D1771" s="121">
        <v>195</v>
      </c>
      <c r="E1771" s="121" t="s">
        <v>375</v>
      </c>
      <c r="F1771" s="121" t="s">
        <v>376</v>
      </c>
      <c r="G1771" s="121">
        <v>195</v>
      </c>
      <c r="H1771" s="121">
        <v>1</v>
      </c>
      <c r="I1771" s="121" t="s">
        <v>385</v>
      </c>
      <c r="J1771" s="121">
        <v>7654</v>
      </c>
      <c r="K1771" s="121" t="s">
        <v>573</v>
      </c>
      <c r="L1771" s="121" t="s">
        <v>573</v>
      </c>
      <c r="M1771" s="121" t="s">
        <v>573</v>
      </c>
      <c r="N1771" s="124">
        <v>983</v>
      </c>
      <c r="O1771" s="124" t="s">
        <v>417</v>
      </c>
      <c r="P1771" s="124" t="s">
        <v>1</v>
      </c>
      <c r="Q1771" s="121" t="s">
        <v>391</v>
      </c>
      <c r="R1771" s="121"/>
    </row>
    <row r="1772" spans="1:18" x14ac:dyDescent="0.2">
      <c r="A1772" s="121">
        <v>73</v>
      </c>
      <c r="B1772" s="121">
        <v>128</v>
      </c>
      <c r="C1772" s="121" t="s">
        <v>231</v>
      </c>
      <c r="D1772" s="121">
        <v>194</v>
      </c>
      <c r="E1772" s="121" t="s">
        <v>521</v>
      </c>
      <c r="F1772" s="121" t="s">
        <v>1196</v>
      </c>
      <c r="G1772" s="121">
        <v>1252</v>
      </c>
      <c r="H1772" s="121">
        <v>2</v>
      </c>
      <c r="I1772" s="121" t="s">
        <v>377</v>
      </c>
      <c r="J1772" s="121">
        <v>2738</v>
      </c>
      <c r="K1772" s="121">
        <v>215</v>
      </c>
      <c r="L1772" s="121">
        <v>215</v>
      </c>
      <c r="M1772" s="121" t="s">
        <v>379</v>
      </c>
      <c r="N1772" s="124">
        <v>918</v>
      </c>
      <c r="O1772" s="124" t="s">
        <v>380</v>
      </c>
      <c r="P1772" s="124" t="s">
        <v>1</v>
      </c>
      <c r="Q1772" s="121" t="s">
        <v>381</v>
      </c>
      <c r="R1772" s="121"/>
    </row>
    <row r="1773" spans="1:18" x14ac:dyDescent="0.2">
      <c r="A1773" s="121">
        <v>81</v>
      </c>
      <c r="B1773" s="121">
        <v>129</v>
      </c>
      <c r="C1773" s="121" t="s">
        <v>340</v>
      </c>
      <c r="D1773" s="121">
        <v>1159</v>
      </c>
      <c r="E1773" s="121" t="s">
        <v>1236</v>
      </c>
      <c r="F1773" s="121" t="s">
        <v>1237</v>
      </c>
      <c r="G1773" s="121">
        <v>1371</v>
      </c>
      <c r="H1773" s="121">
        <v>2</v>
      </c>
      <c r="I1773" s="121" t="s">
        <v>377</v>
      </c>
      <c r="J1773" s="121">
        <v>7656</v>
      </c>
      <c r="K1773" s="121">
        <v>202</v>
      </c>
      <c r="L1773" s="121" t="s">
        <v>1238</v>
      </c>
      <c r="M1773" s="121" t="s">
        <v>410</v>
      </c>
      <c r="N1773" s="124">
        <v>405</v>
      </c>
      <c r="O1773" s="124" t="s">
        <v>411</v>
      </c>
      <c r="P1773" s="124" t="s">
        <v>1</v>
      </c>
      <c r="Q1773" s="121" t="s">
        <v>391</v>
      </c>
      <c r="R1773" s="121"/>
    </row>
    <row r="1774" spans="1:18" x14ac:dyDescent="0.2">
      <c r="A1774" s="121">
        <v>73</v>
      </c>
      <c r="B1774" s="121">
        <v>128</v>
      </c>
      <c r="C1774" s="121" t="s">
        <v>231</v>
      </c>
      <c r="D1774" s="121">
        <v>194</v>
      </c>
      <c r="E1774" s="121" t="s">
        <v>521</v>
      </c>
      <c r="F1774" s="121" t="s">
        <v>1196</v>
      </c>
      <c r="G1774" s="121">
        <v>1252</v>
      </c>
      <c r="H1774" s="121">
        <v>2</v>
      </c>
      <c r="I1774" s="121" t="s">
        <v>377</v>
      </c>
      <c r="J1774" s="121">
        <v>2739</v>
      </c>
      <c r="K1774" s="121">
        <v>214</v>
      </c>
      <c r="L1774" s="121">
        <v>214</v>
      </c>
      <c r="M1774" s="121" t="s">
        <v>393</v>
      </c>
      <c r="N1774" s="124">
        <v>955</v>
      </c>
      <c r="O1774" s="124" t="s">
        <v>380</v>
      </c>
      <c r="P1774" s="124" t="s">
        <v>1</v>
      </c>
      <c r="Q1774" s="121" t="s">
        <v>381</v>
      </c>
      <c r="R1774" s="121"/>
    </row>
    <row r="1775" spans="1:18" x14ac:dyDescent="0.2">
      <c r="A1775" s="121">
        <v>73</v>
      </c>
      <c r="B1775" s="121">
        <v>128</v>
      </c>
      <c r="C1775" s="121" t="s">
        <v>231</v>
      </c>
      <c r="D1775" s="121">
        <v>194</v>
      </c>
      <c r="E1775" s="121" t="s">
        <v>521</v>
      </c>
      <c r="F1775" s="121" t="s">
        <v>1196</v>
      </c>
      <c r="G1775" s="121">
        <v>1252</v>
      </c>
      <c r="H1775" s="121">
        <v>2</v>
      </c>
      <c r="I1775" s="121" t="s">
        <v>377</v>
      </c>
      <c r="J1775" s="121">
        <v>2740</v>
      </c>
      <c r="K1775" s="121">
        <v>213</v>
      </c>
      <c r="L1775" s="121">
        <v>213</v>
      </c>
      <c r="M1775" s="121" t="s">
        <v>393</v>
      </c>
      <c r="N1775" s="124">
        <v>911</v>
      </c>
      <c r="O1775" s="124" t="s">
        <v>380</v>
      </c>
      <c r="P1775" s="124" t="s">
        <v>1</v>
      </c>
      <c r="Q1775" s="121" t="s">
        <v>381</v>
      </c>
      <c r="R1775" s="121"/>
    </row>
    <row r="1776" spans="1:18" x14ac:dyDescent="0.2">
      <c r="A1776" s="121">
        <v>73</v>
      </c>
      <c r="B1776" s="121">
        <v>128</v>
      </c>
      <c r="C1776" s="121" t="s">
        <v>231</v>
      </c>
      <c r="D1776" s="121">
        <v>194</v>
      </c>
      <c r="E1776" s="121" t="s">
        <v>521</v>
      </c>
      <c r="F1776" s="121" t="s">
        <v>1196</v>
      </c>
      <c r="G1776" s="121">
        <v>1252</v>
      </c>
      <c r="H1776" s="121">
        <v>2</v>
      </c>
      <c r="I1776" s="121" t="s">
        <v>377</v>
      </c>
      <c r="J1776" s="121">
        <v>2741</v>
      </c>
      <c r="K1776" s="121">
        <v>210</v>
      </c>
      <c r="L1776" s="121">
        <v>210</v>
      </c>
      <c r="M1776" s="121" t="s">
        <v>379</v>
      </c>
      <c r="N1776" s="124">
        <v>911</v>
      </c>
      <c r="O1776" s="124" t="s">
        <v>380</v>
      </c>
      <c r="P1776" s="124" t="s">
        <v>1</v>
      </c>
      <c r="Q1776" s="121" t="s">
        <v>381</v>
      </c>
      <c r="R1776" s="121"/>
    </row>
    <row r="1777" spans="1:18" x14ac:dyDescent="0.2">
      <c r="A1777" s="121">
        <v>73</v>
      </c>
      <c r="B1777" s="121">
        <v>128</v>
      </c>
      <c r="C1777" s="121" t="s">
        <v>231</v>
      </c>
      <c r="D1777" s="121">
        <v>194</v>
      </c>
      <c r="E1777" s="121" t="s">
        <v>521</v>
      </c>
      <c r="F1777" s="121" t="s">
        <v>1196</v>
      </c>
      <c r="G1777" s="121">
        <v>194</v>
      </c>
      <c r="H1777" s="121">
        <v>1</v>
      </c>
      <c r="I1777" s="121" t="s">
        <v>385</v>
      </c>
      <c r="J1777" s="121">
        <v>2742</v>
      </c>
      <c r="K1777" s="121">
        <v>150</v>
      </c>
      <c r="L1777" s="121">
        <v>150</v>
      </c>
      <c r="M1777" s="121" t="s">
        <v>383</v>
      </c>
      <c r="N1777" s="124">
        <v>1201</v>
      </c>
      <c r="O1777" s="124" t="s">
        <v>380</v>
      </c>
      <c r="P1777" s="124" t="s">
        <v>1</v>
      </c>
      <c r="Q1777" s="121" t="s">
        <v>381</v>
      </c>
      <c r="R1777" s="121"/>
    </row>
    <row r="1778" spans="1:18" x14ac:dyDescent="0.2">
      <c r="A1778" s="121">
        <v>73</v>
      </c>
      <c r="B1778" s="121">
        <v>128</v>
      </c>
      <c r="C1778" s="121" t="s">
        <v>231</v>
      </c>
      <c r="D1778" s="121">
        <v>194</v>
      </c>
      <c r="E1778" s="121" t="s">
        <v>521</v>
      </c>
      <c r="F1778" s="121" t="s">
        <v>1196</v>
      </c>
      <c r="G1778" s="121">
        <v>194</v>
      </c>
      <c r="H1778" s="121">
        <v>1</v>
      </c>
      <c r="I1778" s="121" t="s">
        <v>385</v>
      </c>
      <c r="J1778" s="121">
        <v>2743</v>
      </c>
      <c r="K1778" s="121">
        <v>152</v>
      </c>
      <c r="L1778" s="121">
        <v>152</v>
      </c>
      <c r="M1778" s="121" t="s">
        <v>383</v>
      </c>
      <c r="N1778" s="124">
        <v>1240</v>
      </c>
      <c r="O1778" s="124" t="s">
        <v>380</v>
      </c>
      <c r="P1778" s="124" t="s">
        <v>1</v>
      </c>
      <c r="Q1778" s="121" t="s">
        <v>381</v>
      </c>
      <c r="R1778" s="121"/>
    </row>
    <row r="1779" spans="1:18" x14ac:dyDescent="0.2">
      <c r="A1779" s="121">
        <v>73</v>
      </c>
      <c r="B1779" s="121">
        <v>128</v>
      </c>
      <c r="C1779" s="121" t="s">
        <v>231</v>
      </c>
      <c r="D1779" s="121">
        <v>194</v>
      </c>
      <c r="E1779" s="121" t="s">
        <v>521</v>
      </c>
      <c r="F1779" s="121" t="s">
        <v>1196</v>
      </c>
      <c r="G1779" s="121">
        <v>194</v>
      </c>
      <c r="H1779" s="121">
        <v>1</v>
      </c>
      <c r="I1779" s="121" t="s">
        <v>385</v>
      </c>
      <c r="J1779" s="121">
        <v>2744</v>
      </c>
      <c r="K1779" s="121">
        <v>154</v>
      </c>
      <c r="L1779" s="121">
        <v>154</v>
      </c>
      <c r="M1779" s="121" t="s">
        <v>383</v>
      </c>
      <c r="N1779" s="124">
        <v>1178</v>
      </c>
      <c r="O1779" s="124" t="s">
        <v>380</v>
      </c>
      <c r="P1779" s="124" t="s">
        <v>1</v>
      </c>
      <c r="Q1779" s="121" t="s">
        <v>381</v>
      </c>
      <c r="R1779" s="121"/>
    </row>
    <row r="1780" spans="1:18" x14ac:dyDescent="0.2">
      <c r="A1780" s="121">
        <v>73</v>
      </c>
      <c r="B1780" s="121">
        <v>128</v>
      </c>
      <c r="C1780" s="121" t="s">
        <v>231</v>
      </c>
      <c r="D1780" s="121">
        <v>194</v>
      </c>
      <c r="E1780" s="121" t="s">
        <v>521</v>
      </c>
      <c r="F1780" s="121" t="s">
        <v>1196</v>
      </c>
      <c r="G1780" s="121">
        <v>194</v>
      </c>
      <c r="H1780" s="121">
        <v>1</v>
      </c>
      <c r="I1780" s="121" t="s">
        <v>385</v>
      </c>
      <c r="J1780" s="121">
        <v>2745</v>
      </c>
      <c r="K1780" s="121">
        <v>158</v>
      </c>
      <c r="L1780" s="121">
        <v>158</v>
      </c>
      <c r="M1780" s="121" t="s">
        <v>379</v>
      </c>
      <c r="N1780" s="124">
        <v>911</v>
      </c>
      <c r="O1780" s="124" t="s">
        <v>380</v>
      </c>
      <c r="P1780" s="124" t="s">
        <v>1</v>
      </c>
      <c r="Q1780" s="121" t="s">
        <v>381</v>
      </c>
      <c r="R1780" s="121"/>
    </row>
    <row r="1781" spans="1:18" x14ac:dyDescent="0.2">
      <c r="A1781" s="121">
        <v>73</v>
      </c>
      <c r="B1781" s="121">
        <v>128</v>
      </c>
      <c r="C1781" s="121" t="s">
        <v>231</v>
      </c>
      <c r="D1781" s="121">
        <v>194</v>
      </c>
      <c r="E1781" s="121" t="s">
        <v>521</v>
      </c>
      <c r="F1781" s="121" t="s">
        <v>1196</v>
      </c>
      <c r="G1781" s="121">
        <v>194</v>
      </c>
      <c r="H1781" s="121">
        <v>1</v>
      </c>
      <c r="I1781" s="121" t="s">
        <v>385</v>
      </c>
      <c r="J1781" s="121">
        <v>2746</v>
      </c>
      <c r="K1781" s="121">
        <v>157</v>
      </c>
      <c r="L1781" s="121">
        <v>157</v>
      </c>
      <c r="M1781" s="121" t="s">
        <v>379</v>
      </c>
      <c r="N1781" s="124">
        <v>949</v>
      </c>
      <c r="O1781" s="124" t="s">
        <v>380</v>
      </c>
      <c r="P1781" s="124" t="s">
        <v>1</v>
      </c>
      <c r="Q1781" s="121" t="s">
        <v>381</v>
      </c>
      <c r="R1781" s="121"/>
    </row>
    <row r="1782" spans="1:18" x14ac:dyDescent="0.2">
      <c r="A1782" s="121">
        <v>73</v>
      </c>
      <c r="B1782" s="121">
        <v>128</v>
      </c>
      <c r="C1782" s="121" t="s">
        <v>231</v>
      </c>
      <c r="D1782" s="121">
        <v>194</v>
      </c>
      <c r="E1782" s="121" t="s">
        <v>521</v>
      </c>
      <c r="F1782" s="121" t="s">
        <v>1196</v>
      </c>
      <c r="G1782" s="121">
        <v>194</v>
      </c>
      <c r="H1782" s="121">
        <v>1</v>
      </c>
      <c r="I1782" s="121" t="s">
        <v>385</v>
      </c>
      <c r="J1782" s="121">
        <v>2747</v>
      </c>
      <c r="K1782" s="121">
        <v>156</v>
      </c>
      <c r="L1782" s="121">
        <v>156</v>
      </c>
      <c r="M1782" s="121" t="s">
        <v>379</v>
      </c>
      <c r="N1782" s="124">
        <v>909</v>
      </c>
      <c r="O1782" s="124" t="s">
        <v>380</v>
      </c>
      <c r="P1782" s="124" t="s">
        <v>1</v>
      </c>
      <c r="Q1782" s="121" t="s">
        <v>381</v>
      </c>
      <c r="R1782" s="121"/>
    </row>
    <row r="1783" spans="1:18" x14ac:dyDescent="0.2">
      <c r="A1783" s="121">
        <v>73</v>
      </c>
      <c r="B1783" s="121">
        <v>128</v>
      </c>
      <c r="C1783" s="121" t="s">
        <v>231</v>
      </c>
      <c r="D1783" s="121">
        <v>191</v>
      </c>
      <c r="E1783" s="121" t="s">
        <v>459</v>
      </c>
      <c r="F1783" s="121" t="s">
        <v>460</v>
      </c>
      <c r="G1783" s="121">
        <v>191</v>
      </c>
      <c r="H1783" s="121">
        <v>1</v>
      </c>
      <c r="I1783" s="121" t="s">
        <v>385</v>
      </c>
      <c r="J1783" s="121">
        <v>2748</v>
      </c>
      <c r="K1783" s="121">
        <v>48</v>
      </c>
      <c r="L1783" s="121">
        <v>48</v>
      </c>
      <c r="M1783" s="121" t="s">
        <v>393</v>
      </c>
      <c r="N1783" s="124">
        <v>1013</v>
      </c>
      <c r="O1783" s="124" t="s">
        <v>380</v>
      </c>
      <c r="P1783" s="124" t="s">
        <v>1</v>
      </c>
      <c r="Q1783" s="121" t="s">
        <v>381</v>
      </c>
      <c r="R1783" s="121"/>
    </row>
    <row r="1784" spans="1:18" x14ac:dyDescent="0.2">
      <c r="A1784" s="121">
        <v>73</v>
      </c>
      <c r="B1784" s="121">
        <v>128</v>
      </c>
      <c r="C1784" s="121" t="s">
        <v>231</v>
      </c>
      <c r="D1784" s="121">
        <v>191</v>
      </c>
      <c r="E1784" s="121" t="s">
        <v>459</v>
      </c>
      <c r="F1784" s="121" t="s">
        <v>460</v>
      </c>
      <c r="G1784" s="121">
        <v>191</v>
      </c>
      <c r="H1784" s="121">
        <v>1</v>
      </c>
      <c r="I1784" s="121" t="s">
        <v>385</v>
      </c>
      <c r="J1784" s="121">
        <v>2749</v>
      </c>
      <c r="K1784" s="121">
        <v>47</v>
      </c>
      <c r="L1784" s="121">
        <v>47</v>
      </c>
      <c r="M1784" s="121" t="s">
        <v>393</v>
      </c>
      <c r="N1784" s="124">
        <v>966</v>
      </c>
      <c r="O1784" s="124" t="s">
        <v>380</v>
      </c>
      <c r="P1784" s="124" t="s">
        <v>1</v>
      </c>
      <c r="Q1784" s="121" t="s">
        <v>381</v>
      </c>
      <c r="R1784" s="121"/>
    </row>
    <row r="1785" spans="1:18" x14ac:dyDescent="0.2">
      <c r="A1785" s="121">
        <v>73</v>
      </c>
      <c r="B1785" s="121">
        <v>128</v>
      </c>
      <c r="C1785" s="121" t="s">
        <v>231</v>
      </c>
      <c r="D1785" s="121">
        <v>191</v>
      </c>
      <c r="E1785" s="121" t="s">
        <v>459</v>
      </c>
      <c r="F1785" s="121" t="s">
        <v>460</v>
      </c>
      <c r="G1785" s="121">
        <v>191</v>
      </c>
      <c r="H1785" s="121">
        <v>1</v>
      </c>
      <c r="I1785" s="121" t="s">
        <v>385</v>
      </c>
      <c r="J1785" s="121">
        <v>2750</v>
      </c>
      <c r="K1785" s="121">
        <v>46</v>
      </c>
      <c r="L1785" s="121">
        <v>46</v>
      </c>
      <c r="M1785" s="121" t="s">
        <v>393</v>
      </c>
      <c r="N1785" s="124">
        <v>776</v>
      </c>
      <c r="O1785" s="124" t="s">
        <v>380</v>
      </c>
      <c r="P1785" s="124" t="s">
        <v>1</v>
      </c>
      <c r="Q1785" s="121" t="s">
        <v>381</v>
      </c>
      <c r="R1785" s="121"/>
    </row>
    <row r="1786" spans="1:18" x14ac:dyDescent="0.2">
      <c r="A1786" s="121">
        <v>73</v>
      </c>
      <c r="B1786" s="121">
        <v>128</v>
      </c>
      <c r="C1786" s="121" t="s">
        <v>231</v>
      </c>
      <c r="D1786" s="121">
        <v>191</v>
      </c>
      <c r="E1786" s="121" t="s">
        <v>459</v>
      </c>
      <c r="F1786" s="121" t="s">
        <v>460</v>
      </c>
      <c r="G1786" s="121">
        <v>191</v>
      </c>
      <c r="H1786" s="121">
        <v>1</v>
      </c>
      <c r="I1786" s="121" t="s">
        <v>385</v>
      </c>
      <c r="J1786" s="121">
        <v>2751</v>
      </c>
      <c r="K1786" s="121">
        <v>45</v>
      </c>
      <c r="L1786" s="121">
        <v>45</v>
      </c>
      <c r="M1786" s="121" t="s">
        <v>393</v>
      </c>
      <c r="N1786" s="124">
        <v>776</v>
      </c>
      <c r="O1786" s="124" t="s">
        <v>380</v>
      </c>
      <c r="P1786" s="124" t="s">
        <v>1</v>
      </c>
      <c r="Q1786" s="121" t="s">
        <v>381</v>
      </c>
      <c r="R1786" s="121"/>
    </row>
    <row r="1787" spans="1:18" x14ac:dyDescent="0.2">
      <c r="A1787" s="121">
        <v>73</v>
      </c>
      <c r="B1787" s="121">
        <v>128</v>
      </c>
      <c r="C1787" s="121" t="s">
        <v>231</v>
      </c>
      <c r="D1787" s="121">
        <v>191</v>
      </c>
      <c r="E1787" s="121" t="s">
        <v>459</v>
      </c>
      <c r="F1787" s="121" t="s">
        <v>460</v>
      </c>
      <c r="G1787" s="121">
        <v>191</v>
      </c>
      <c r="H1787" s="121">
        <v>1</v>
      </c>
      <c r="I1787" s="121" t="s">
        <v>385</v>
      </c>
      <c r="J1787" s="121">
        <v>2752</v>
      </c>
      <c r="K1787" s="121">
        <v>44</v>
      </c>
      <c r="L1787" s="121">
        <v>44</v>
      </c>
      <c r="M1787" s="121" t="s">
        <v>393</v>
      </c>
      <c r="N1787" s="124">
        <v>966</v>
      </c>
      <c r="O1787" s="124" t="s">
        <v>380</v>
      </c>
      <c r="P1787" s="124"/>
      <c r="Q1787" s="121" t="s">
        <v>381</v>
      </c>
      <c r="R1787" s="121"/>
    </row>
    <row r="1788" spans="1:18" x14ac:dyDescent="0.2">
      <c r="A1788" s="121">
        <v>73</v>
      </c>
      <c r="B1788" s="121">
        <v>128</v>
      </c>
      <c r="C1788" s="121" t="s">
        <v>231</v>
      </c>
      <c r="D1788" s="121">
        <v>191</v>
      </c>
      <c r="E1788" s="121" t="s">
        <v>459</v>
      </c>
      <c r="F1788" s="121" t="s">
        <v>460</v>
      </c>
      <c r="G1788" s="121">
        <v>191</v>
      </c>
      <c r="H1788" s="121">
        <v>1</v>
      </c>
      <c r="I1788" s="121" t="s">
        <v>385</v>
      </c>
      <c r="J1788" s="121">
        <v>2753</v>
      </c>
      <c r="K1788" s="121">
        <v>43</v>
      </c>
      <c r="L1788" s="121">
        <v>43</v>
      </c>
      <c r="M1788" s="121" t="s">
        <v>393</v>
      </c>
      <c r="N1788" s="124">
        <v>1013</v>
      </c>
      <c r="O1788" s="124" t="s">
        <v>380</v>
      </c>
      <c r="P1788" s="124" t="s">
        <v>1</v>
      </c>
      <c r="Q1788" s="121" t="s">
        <v>381</v>
      </c>
      <c r="R1788" s="121"/>
    </row>
    <row r="1789" spans="1:18" x14ac:dyDescent="0.2">
      <c r="A1789" s="121">
        <v>73</v>
      </c>
      <c r="B1789" s="121">
        <v>128</v>
      </c>
      <c r="C1789" s="121" t="s">
        <v>231</v>
      </c>
      <c r="D1789" s="121">
        <v>192</v>
      </c>
      <c r="E1789" s="121" t="s">
        <v>743</v>
      </c>
      <c r="F1789" s="121" t="s">
        <v>744</v>
      </c>
      <c r="G1789" s="121">
        <v>192</v>
      </c>
      <c r="H1789" s="121">
        <v>1</v>
      </c>
      <c r="I1789" s="121" t="s">
        <v>385</v>
      </c>
      <c r="J1789" s="121">
        <v>2754</v>
      </c>
      <c r="K1789" s="121">
        <v>42</v>
      </c>
      <c r="L1789" s="121">
        <v>42</v>
      </c>
      <c r="M1789" s="121" t="s">
        <v>393</v>
      </c>
      <c r="N1789" s="124">
        <v>962</v>
      </c>
      <c r="O1789" s="124" t="s">
        <v>380</v>
      </c>
      <c r="P1789" s="124" t="s">
        <v>1</v>
      </c>
      <c r="Q1789" s="121" t="s">
        <v>381</v>
      </c>
      <c r="R1789" s="121"/>
    </row>
    <row r="1790" spans="1:18" x14ac:dyDescent="0.2">
      <c r="A1790" s="121">
        <v>73</v>
      </c>
      <c r="B1790" s="121">
        <v>128</v>
      </c>
      <c r="C1790" s="121" t="s">
        <v>231</v>
      </c>
      <c r="D1790" s="121">
        <v>192</v>
      </c>
      <c r="E1790" s="121" t="s">
        <v>743</v>
      </c>
      <c r="F1790" s="121" t="s">
        <v>744</v>
      </c>
      <c r="G1790" s="121">
        <v>192</v>
      </c>
      <c r="H1790" s="121">
        <v>1</v>
      </c>
      <c r="I1790" s="121" t="s">
        <v>385</v>
      </c>
      <c r="J1790" s="121">
        <v>2755</v>
      </c>
      <c r="K1790" s="121">
        <v>41</v>
      </c>
      <c r="L1790" s="121">
        <v>41</v>
      </c>
      <c r="M1790" s="121" t="s">
        <v>393</v>
      </c>
      <c r="N1790" s="124">
        <v>962</v>
      </c>
      <c r="O1790" s="124" t="s">
        <v>380</v>
      </c>
      <c r="P1790" s="124" t="s">
        <v>1</v>
      </c>
      <c r="Q1790" s="121" t="s">
        <v>381</v>
      </c>
      <c r="R1790" s="121"/>
    </row>
    <row r="1791" spans="1:18" x14ac:dyDescent="0.2">
      <c r="A1791" s="121">
        <v>73</v>
      </c>
      <c r="B1791" s="121">
        <v>128</v>
      </c>
      <c r="C1791" s="121" t="s">
        <v>231</v>
      </c>
      <c r="D1791" s="121">
        <v>189</v>
      </c>
      <c r="E1791" s="121" t="s">
        <v>454</v>
      </c>
      <c r="F1791" s="121" t="s">
        <v>455</v>
      </c>
      <c r="G1791" s="121">
        <v>189</v>
      </c>
      <c r="H1791" s="121">
        <v>1</v>
      </c>
      <c r="I1791" s="121" t="s">
        <v>385</v>
      </c>
      <c r="J1791" s="121">
        <v>2756</v>
      </c>
      <c r="K1791" s="121">
        <v>21</v>
      </c>
      <c r="L1791" s="121">
        <v>21</v>
      </c>
      <c r="M1791" s="121" t="s">
        <v>379</v>
      </c>
      <c r="N1791" s="124">
        <v>898</v>
      </c>
      <c r="O1791" s="124" t="s">
        <v>380</v>
      </c>
      <c r="P1791" s="124"/>
      <c r="Q1791" s="121" t="s">
        <v>381</v>
      </c>
      <c r="R1791" s="121"/>
    </row>
    <row r="1792" spans="1:18" x14ac:dyDescent="0.2">
      <c r="A1792" s="121">
        <v>73</v>
      </c>
      <c r="B1792" s="121">
        <v>128</v>
      </c>
      <c r="C1792" s="121" t="s">
        <v>231</v>
      </c>
      <c r="D1792" s="121">
        <v>189</v>
      </c>
      <c r="E1792" s="121" t="s">
        <v>454</v>
      </c>
      <c r="F1792" s="121" t="s">
        <v>455</v>
      </c>
      <c r="G1792" s="121">
        <v>189</v>
      </c>
      <c r="H1792" s="121">
        <v>1</v>
      </c>
      <c r="I1792" s="121" t="s">
        <v>385</v>
      </c>
      <c r="J1792" s="121">
        <v>2757</v>
      </c>
      <c r="K1792" s="121">
        <v>22</v>
      </c>
      <c r="L1792" s="121">
        <v>22</v>
      </c>
      <c r="M1792" s="121" t="s">
        <v>379</v>
      </c>
      <c r="N1792" s="124">
        <v>924</v>
      </c>
      <c r="O1792" s="124" t="s">
        <v>380</v>
      </c>
      <c r="P1792" s="124"/>
      <c r="Q1792" s="121" t="s">
        <v>381</v>
      </c>
      <c r="R1792" s="121"/>
    </row>
    <row r="1793" spans="1:18" x14ac:dyDescent="0.2">
      <c r="A1793" s="121">
        <v>82</v>
      </c>
      <c r="B1793" s="121">
        <v>130</v>
      </c>
      <c r="C1793" s="121" t="s">
        <v>356</v>
      </c>
      <c r="D1793" s="121">
        <v>1121</v>
      </c>
      <c r="E1793" s="121" t="s">
        <v>375</v>
      </c>
      <c r="F1793" s="121" t="s">
        <v>376</v>
      </c>
      <c r="G1793" s="121">
        <v>1322</v>
      </c>
      <c r="H1793" s="121">
        <v>1</v>
      </c>
      <c r="I1793" s="121" t="s">
        <v>385</v>
      </c>
      <c r="J1793" s="121">
        <v>7432</v>
      </c>
      <c r="K1793" s="121" t="s">
        <v>1247</v>
      </c>
      <c r="L1793" s="121" t="s">
        <v>1247</v>
      </c>
      <c r="M1793" s="121" t="s">
        <v>408</v>
      </c>
      <c r="N1793" s="124">
        <v>570</v>
      </c>
      <c r="O1793" s="124" t="s">
        <v>380</v>
      </c>
      <c r="P1793" s="124" t="s">
        <v>418</v>
      </c>
      <c r="Q1793" s="121" t="s">
        <v>391</v>
      </c>
      <c r="R1793" s="121"/>
    </row>
    <row r="1794" spans="1:18" x14ac:dyDescent="0.2">
      <c r="A1794" s="121">
        <v>83</v>
      </c>
      <c r="B1794" s="121">
        <v>131</v>
      </c>
      <c r="C1794" s="121" t="s">
        <v>254</v>
      </c>
      <c r="D1794" s="121">
        <v>204</v>
      </c>
      <c r="E1794" s="121" t="s">
        <v>375</v>
      </c>
      <c r="F1794" s="121" t="s">
        <v>376</v>
      </c>
      <c r="G1794" s="121">
        <v>204</v>
      </c>
      <c r="H1794" s="121">
        <v>1</v>
      </c>
      <c r="I1794" s="121" t="s">
        <v>385</v>
      </c>
      <c r="J1794" s="121">
        <v>514</v>
      </c>
      <c r="K1794" s="121">
        <v>101</v>
      </c>
      <c r="L1794" s="121" t="s">
        <v>1231</v>
      </c>
      <c r="M1794" s="121" t="s">
        <v>389</v>
      </c>
      <c r="N1794" s="124">
        <v>3292</v>
      </c>
      <c r="O1794" s="124" t="s">
        <v>390</v>
      </c>
      <c r="P1794" s="124"/>
      <c r="Q1794" s="121" t="s">
        <v>391</v>
      </c>
      <c r="R1794" s="121"/>
    </row>
    <row r="1795" spans="1:18" x14ac:dyDescent="0.2">
      <c r="A1795" s="121">
        <v>73</v>
      </c>
      <c r="B1795" s="121">
        <v>128</v>
      </c>
      <c r="C1795" s="121" t="s">
        <v>231</v>
      </c>
      <c r="D1795" s="121">
        <v>189</v>
      </c>
      <c r="E1795" s="121" t="s">
        <v>454</v>
      </c>
      <c r="F1795" s="121" t="s">
        <v>455</v>
      </c>
      <c r="G1795" s="121">
        <v>189</v>
      </c>
      <c r="H1795" s="121">
        <v>1</v>
      </c>
      <c r="I1795" s="121" t="s">
        <v>385</v>
      </c>
      <c r="J1795" s="121">
        <v>2758</v>
      </c>
      <c r="K1795" s="121">
        <v>23</v>
      </c>
      <c r="L1795" s="121">
        <v>23</v>
      </c>
      <c r="M1795" s="121" t="s">
        <v>379</v>
      </c>
      <c r="N1795" s="124">
        <v>820</v>
      </c>
      <c r="O1795" s="124" t="s">
        <v>380</v>
      </c>
      <c r="P1795" s="124"/>
      <c r="Q1795" s="121" t="s">
        <v>381</v>
      </c>
      <c r="R1795" s="121"/>
    </row>
    <row r="1796" spans="1:18" x14ac:dyDescent="0.2">
      <c r="A1796" s="121">
        <v>73</v>
      </c>
      <c r="B1796" s="121">
        <v>128</v>
      </c>
      <c r="C1796" s="121" t="s">
        <v>231</v>
      </c>
      <c r="D1796" s="121">
        <v>189</v>
      </c>
      <c r="E1796" s="121" t="s">
        <v>454</v>
      </c>
      <c r="F1796" s="121" t="s">
        <v>455</v>
      </c>
      <c r="G1796" s="121">
        <v>189</v>
      </c>
      <c r="H1796" s="121">
        <v>1</v>
      </c>
      <c r="I1796" s="121" t="s">
        <v>385</v>
      </c>
      <c r="J1796" s="121">
        <v>2759</v>
      </c>
      <c r="K1796" s="121">
        <v>24</v>
      </c>
      <c r="L1796" s="121">
        <v>24</v>
      </c>
      <c r="M1796" s="121" t="s">
        <v>379</v>
      </c>
      <c r="N1796" s="124">
        <v>898</v>
      </c>
      <c r="O1796" s="124" t="s">
        <v>380</v>
      </c>
      <c r="P1796" s="124"/>
      <c r="Q1796" s="121" t="s">
        <v>381</v>
      </c>
      <c r="R1796" s="121"/>
    </row>
    <row r="1797" spans="1:18" x14ac:dyDescent="0.2">
      <c r="A1797" s="121">
        <v>73</v>
      </c>
      <c r="B1797" s="121">
        <v>128</v>
      </c>
      <c r="C1797" s="121" t="s">
        <v>231</v>
      </c>
      <c r="D1797" s="121">
        <v>190</v>
      </c>
      <c r="E1797" s="121" t="s">
        <v>456</v>
      </c>
      <c r="F1797" s="121" t="s">
        <v>457</v>
      </c>
      <c r="G1797" s="121">
        <v>190</v>
      </c>
      <c r="H1797" s="121">
        <v>1</v>
      </c>
      <c r="I1797" s="121" t="s">
        <v>385</v>
      </c>
      <c r="J1797" s="121">
        <v>2760</v>
      </c>
      <c r="K1797" s="121">
        <v>31</v>
      </c>
      <c r="L1797" s="121">
        <v>31</v>
      </c>
      <c r="M1797" s="121" t="s">
        <v>383</v>
      </c>
      <c r="N1797" s="124">
        <v>1112</v>
      </c>
      <c r="O1797" s="124" t="s">
        <v>380</v>
      </c>
      <c r="P1797" s="124"/>
      <c r="Q1797" s="121" t="s">
        <v>381</v>
      </c>
      <c r="R1797" s="121"/>
    </row>
    <row r="1798" spans="1:18" x14ac:dyDescent="0.2">
      <c r="A1798" s="121">
        <v>73</v>
      </c>
      <c r="B1798" s="121">
        <v>128</v>
      </c>
      <c r="C1798" s="121" t="s">
        <v>231</v>
      </c>
      <c r="D1798" s="121">
        <v>190</v>
      </c>
      <c r="E1798" s="121" t="s">
        <v>456</v>
      </c>
      <c r="F1798" s="121" t="s">
        <v>457</v>
      </c>
      <c r="G1798" s="121">
        <v>190</v>
      </c>
      <c r="H1798" s="121">
        <v>1</v>
      </c>
      <c r="I1798" s="121" t="s">
        <v>385</v>
      </c>
      <c r="J1798" s="121">
        <v>2761</v>
      </c>
      <c r="K1798" s="121">
        <v>32</v>
      </c>
      <c r="L1798" s="121">
        <v>32</v>
      </c>
      <c r="M1798" s="121" t="s">
        <v>383</v>
      </c>
      <c r="N1798" s="124">
        <v>1110</v>
      </c>
      <c r="O1798" s="124" t="s">
        <v>380</v>
      </c>
      <c r="P1798" s="124"/>
      <c r="Q1798" s="121" t="s">
        <v>381</v>
      </c>
      <c r="R1798" s="121"/>
    </row>
    <row r="1799" spans="1:18" x14ac:dyDescent="0.2">
      <c r="A1799" s="121">
        <v>83</v>
      </c>
      <c r="B1799" s="121">
        <v>131</v>
      </c>
      <c r="C1799" s="121" t="s">
        <v>254</v>
      </c>
      <c r="D1799" s="121">
        <v>206</v>
      </c>
      <c r="E1799" s="121" t="s">
        <v>456</v>
      </c>
      <c r="F1799" s="121" t="s">
        <v>457</v>
      </c>
      <c r="G1799" s="121">
        <v>206</v>
      </c>
      <c r="H1799" s="121">
        <v>1</v>
      </c>
      <c r="I1799" s="121" t="s">
        <v>385</v>
      </c>
      <c r="J1799" s="121">
        <v>519</v>
      </c>
      <c r="K1799" s="121" t="s">
        <v>440</v>
      </c>
      <c r="L1799" s="121" t="s">
        <v>440</v>
      </c>
      <c r="M1799" s="121" t="s">
        <v>441</v>
      </c>
      <c r="N1799" s="124">
        <v>1573</v>
      </c>
      <c r="O1799" s="124" t="s">
        <v>442</v>
      </c>
      <c r="P1799" s="124"/>
      <c r="Q1799" s="121" t="s">
        <v>391</v>
      </c>
      <c r="R1799" s="121"/>
    </row>
    <row r="1800" spans="1:18" x14ac:dyDescent="0.2">
      <c r="A1800" s="121">
        <v>73</v>
      </c>
      <c r="B1800" s="121">
        <v>128</v>
      </c>
      <c r="C1800" s="121" t="s">
        <v>231</v>
      </c>
      <c r="D1800" s="121">
        <v>189</v>
      </c>
      <c r="E1800" s="121" t="s">
        <v>454</v>
      </c>
      <c r="F1800" s="121" t="s">
        <v>455</v>
      </c>
      <c r="G1800" s="121">
        <v>189</v>
      </c>
      <c r="H1800" s="121">
        <v>1</v>
      </c>
      <c r="I1800" s="121" t="s">
        <v>385</v>
      </c>
      <c r="J1800" s="121">
        <v>3551</v>
      </c>
      <c r="K1800" s="121">
        <v>25</v>
      </c>
      <c r="L1800" s="121">
        <v>25</v>
      </c>
      <c r="M1800" s="121" t="s">
        <v>383</v>
      </c>
      <c r="N1800" s="124">
        <v>981</v>
      </c>
      <c r="O1800" s="124" t="s">
        <v>380</v>
      </c>
      <c r="P1800" s="124"/>
      <c r="Q1800" s="121" t="s">
        <v>381</v>
      </c>
      <c r="R1800" s="121"/>
    </row>
    <row r="1801" spans="1:18" x14ac:dyDescent="0.2">
      <c r="A1801" s="121">
        <v>213</v>
      </c>
      <c r="B1801" s="121">
        <v>817</v>
      </c>
      <c r="C1801" s="121" t="s">
        <v>2067</v>
      </c>
      <c r="D1801" s="121">
        <v>1149</v>
      </c>
      <c r="E1801" s="121" t="s">
        <v>375</v>
      </c>
      <c r="F1801" s="121" t="s">
        <v>376</v>
      </c>
      <c r="G1801" s="121">
        <v>1358</v>
      </c>
      <c r="H1801" s="121">
        <v>1</v>
      </c>
      <c r="I1801" s="121" t="s">
        <v>385</v>
      </c>
      <c r="J1801" s="121">
        <v>3742</v>
      </c>
      <c r="K1801" s="121" t="s">
        <v>2068</v>
      </c>
      <c r="L1801" s="121" t="s">
        <v>2069</v>
      </c>
      <c r="M1801" s="121" t="s">
        <v>438</v>
      </c>
      <c r="N1801" s="124">
        <v>1632</v>
      </c>
      <c r="O1801" s="124" t="s">
        <v>380</v>
      </c>
      <c r="P1801" s="124" t="s">
        <v>725</v>
      </c>
      <c r="Q1801" s="121" t="s">
        <v>381</v>
      </c>
      <c r="R1801" s="121"/>
    </row>
    <row r="1802" spans="1:18" x14ac:dyDescent="0.2">
      <c r="A1802" s="121">
        <v>213</v>
      </c>
      <c r="B1802" s="121">
        <v>817</v>
      </c>
      <c r="C1802" s="121" t="s">
        <v>2067</v>
      </c>
      <c r="D1802" s="121">
        <v>1149</v>
      </c>
      <c r="E1802" s="121" t="s">
        <v>375</v>
      </c>
      <c r="F1802" s="121" t="s">
        <v>376</v>
      </c>
      <c r="G1802" s="121">
        <v>1358</v>
      </c>
      <c r="H1802" s="121">
        <v>1</v>
      </c>
      <c r="I1802" s="121" t="s">
        <v>385</v>
      </c>
      <c r="J1802" s="121">
        <v>7638</v>
      </c>
      <c r="K1802" s="121" t="s">
        <v>2070</v>
      </c>
      <c r="L1802" s="121" t="s">
        <v>2071</v>
      </c>
      <c r="M1802" s="121" t="s">
        <v>438</v>
      </c>
      <c r="N1802" s="124">
        <v>1601</v>
      </c>
      <c r="O1802" s="124" t="s">
        <v>380</v>
      </c>
      <c r="P1802" s="124" t="s">
        <v>725</v>
      </c>
      <c r="Q1802" s="121" t="s">
        <v>381</v>
      </c>
      <c r="R1802" s="121"/>
    </row>
    <row r="1803" spans="1:18" x14ac:dyDescent="0.2">
      <c r="A1803" s="121">
        <v>75</v>
      </c>
      <c r="B1803" s="121">
        <v>142</v>
      </c>
      <c r="C1803" s="121" t="s">
        <v>262</v>
      </c>
      <c r="D1803" s="121">
        <v>310</v>
      </c>
      <c r="E1803" s="121" t="s">
        <v>1017</v>
      </c>
      <c r="F1803" s="121" t="s">
        <v>1198</v>
      </c>
      <c r="G1803" s="121">
        <v>310</v>
      </c>
      <c r="H1803" s="121">
        <v>1</v>
      </c>
      <c r="I1803" s="121" t="s">
        <v>385</v>
      </c>
      <c r="J1803" s="121">
        <v>101</v>
      </c>
      <c r="K1803" s="121">
        <v>8</v>
      </c>
      <c r="L1803" s="121">
        <v>8</v>
      </c>
      <c r="M1803" s="121" t="s">
        <v>379</v>
      </c>
      <c r="N1803" s="124">
        <v>850</v>
      </c>
      <c r="O1803" s="124" t="s">
        <v>380</v>
      </c>
      <c r="P1803" s="124"/>
      <c r="Q1803" s="121" t="s">
        <v>381</v>
      </c>
      <c r="R1803" s="121"/>
    </row>
    <row r="1804" spans="1:18" x14ac:dyDescent="0.2">
      <c r="A1804" s="121">
        <v>75</v>
      </c>
      <c r="B1804" s="121">
        <v>142</v>
      </c>
      <c r="C1804" s="121" t="s">
        <v>262</v>
      </c>
      <c r="D1804" s="121">
        <v>310</v>
      </c>
      <c r="E1804" s="121" t="s">
        <v>1017</v>
      </c>
      <c r="F1804" s="121" t="s">
        <v>1198</v>
      </c>
      <c r="G1804" s="121">
        <v>310</v>
      </c>
      <c r="H1804" s="121">
        <v>1</v>
      </c>
      <c r="I1804" s="121" t="s">
        <v>385</v>
      </c>
      <c r="J1804" s="121">
        <v>102</v>
      </c>
      <c r="K1804" s="121">
        <v>6</v>
      </c>
      <c r="L1804" s="121">
        <v>6</v>
      </c>
      <c r="M1804" s="121" t="s">
        <v>393</v>
      </c>
      <c r="N1804" s="124">
        <v>849</v>
      </c>
      <c r="O1804" s="124" t="s">
        <v>380</v>
      </c>
      <c r="P1804" s="124"/>
      <c r="Q1804" s="121" t="s">
        <v>381</v>
      </c>
      <c r="R1804" s="121"/>
    </row>
    <row r="1805" spans="1:18" x14ac:dyDescent="0.2">
      <c r="A1805" s="121">
        <v>75</v>
      </c>
      <c r="B1805" s="121">
        <v>142</v>
      </c>
      <c r="C1805" s="121" t="s">
        <v>262</v>
      </c>
      <c r="D1805" s="121">
        <v>310</v>
      </c>
      <c r="E1805" s="121" t="s">
        <v>1017</v>
      </c>
      <c r="F1805" s="121" t="s">
        <v>1198</v>
      </c>
      <c r="G1805" s="121">
        <v>310</v>
      </c>
      <c r="H1805" s="121">
        <v>1</v>
      </c>
      <c r="I1805" s="121" t="s">
        <v>385</v>
      </c>
      <c r="J1805" s="121">
        <v>103</v>
      </c>
      <c r="K1805" s="121">
        <v>4</v>
      </c>
      <c r="L1805" s="121">
        <v>4</v>
      </c>
      <c r="M1805" s="121" t="s">
        <v>383</v>
      </c>
      <c r="N1805" s="124">
        <v>847</v>
      </c>
      <c r="O1805" s="124" t="s">
        <v>380</v>
      </c>
      <c r="P1805" s="124"/>
      <c r="Q1805" s="121" t="s">
        <v>381</v>
      </c>
      <c r="R1805" s="121"/>
    </row>
    <row r="1806" spans="1:18" x14ac:dyDescent="0.2">
      <c r="A1806" s="121">
        <v>75</v>
      </c>
      <c r="B1806" s="121">
        <v>142</v>
      </c>
      <c r="C1806" s="121" t="s">
        <v>262</v>
      </c>
      <c r="D1806" s="121">
        <v>310</v>
      </c>
      <c r="E1806" s="121" t="s">
        <v>1017</v>
      </c>
      <c r="F1806" s="121" t="s">
        <v>1198</v>
      </c>
      <c r="G1806" s="121">
        <v>310</v>
      </c>
      <c r="H1806" s="121">
        <v>1</v>
      </c>
      <c r="I1806" s="121" t="s">
        <v>385</v>
      </c>
      <c r="J1806" s="121">
        <v>104</v>
      </c>
      <c r="K1806" s="121">
        <v>7</v>
      </c>
      <c r="L1806" s="121">
        <v>7</v>
      </c>
      <c r="M1806" s="121" t="s">
        <v>379</v>
      </c>
      <c r="N1806" s="124">
        <v>852</v>
      </c>
      <c r="O1806" s="124" t="s">
        <v>380</v>
      </c>
      <c r="P1806" s="124"/>
      <c r="Q1806" s="121" t="s">
        <v>381</v>
      </c>
      <c r="R1806" s="121"/>
    </row>
    <row r="1807" spans="1:18" x14ac:dyDescent="0.2">
      <c r="A1807" s="121">
        <v>75</v>
      </c>
      <c r="B1807" s="121">
        <v>142</v>
      </c>
      <c r="C1807" s="121" t="s">
        <v>262</v>
      </c>
      <c r="D1807" s="121">
        <v>310</v>
      </c>
      <c r="E1807" s="121" t="s">
        <v>1017</v>
      </c>
      <c r="F1807" s="121" t="s">
        <v>1198</v>
      </c>
      <c r="G1807" s="121">
        <v>310</v>
      </c>
      <c r="H1807" s="121">
        <v>1</v>
      </c>
      <c r="I1807" s="121" t="s">
        <v>385</v>
      </c>
      <c r="J1807" s="121">
        <v>105</v>
      </c>
      <c r="K1807" s="121">
        <v>5</v>
      </c>
      <c r="L1807" s="121">
        <v>5</v>
      </c>
      <c r="M1807" s="121" t="s">
        <v>379</v>
      </c>
      <c r="N1807" s="124">
        <v>847</v>
      </c>
      <c r="O1807" s="124" t="s">
        <v>380</v>
      </c>
      <c r="P1807" s="124"/>
      <c r="Q1807" s="121" t="s">
        <v>381</v>
      </c>
      <c r="R1807" s="121"/>
    </row>
    <row r="1808" spans="1:18" x14ac:dyDescent="0.2">
      <c r="A1808" s="121">
        <v>75</v>
      </c>
      <c r="B1808" s="121">
        <v>142</v>
      </c>
      <c r="C1808" s="121" t="s">
        <v>262</v>
      </c>
      <c r="D1808" s="121">
        <v>310</v>
      </c>
      <c r="E1808" s="121" t="s">
        <v>1017</v>
      </c>
      <c r="F1808" s="121" t="s">
        <v>1198</v>
      </c>
      <c r="G1808" s="121">
        <v>310</v>
      </c>
      <c r="H1808" s="121">
        <v>1</v>
      </c>
      <c r="I1808" s="121" t="s">
        <v>385</v>
      </c>
      <c r="J1808" s="121">
        <v>106</v>
      </c>
      <c r="K1808" s="121">
        <v>3</v>
      </c>
      <c r="L1808" s="121">
        <v>3</v>
      </c>
      <c r="M1808" s="121" t="s">
        <v>383</v>
      </c>
      <c r="N1808" s="124">
        <v>966</v>
      </c>
      <c r="O1808" s="124" t="s">
        <v>380</v>
      </c>
      <c r="P1808" s="124"/>
      <c r="Q1808" s="121" t="s">
        <v>381</v>
      </c>
      <c r="R1808" s="121"/>
    </row>
    <row r="1809" spans="1:18" x14ac:dyDescent="0.2">
      <c r="A1809" s="121">
        <v>75</v>
      </c>
      <c r="B1809" s="121">
        <v>142</v>
      </c>
      <c r="C1809" s="121" t="s">
        <v>262</v>
      </c>
      <c r="D1809" s="121">
        <v>310</v>
      </c>
      <c r="E1809" s="121" t="s">
        <v>1017</v>
      </c>
      <c r="F1809" s="121" t="s">
        <v>1198</v>
      </c>
      <c r="G1809" s="121">
        <v>310</v>
      </c>
      <c r="H1809" s="121">
        <v>1</v>
      </c>
      <c r="I1809" s="121" t="s">
        <v>385</v>
      </c>
      <c r="J1809" s="121">
        <v>107</v>
      </c>
      <c r="K1809" s="121">
        <v>9</v>
      </c>
      <c r="L1809" s="121">
        <v>9</v>
      </c>
      <c r="M1809" s="121" t="s">
        <v>379</v>
      </c>
      <c r="N1809" s="124">
        <v>851</v>
      </c>
      <c r="O1809" s="124" t="s">
        <v>380</v>
      </c>
      <c r="P1809" s="124"/>
      <c r="Q1809" s="121" t="s">
        <v>381</v>
      </c>
      <c r="R1809" s="121"/>
    </row>
    <row r="1810" spans="1:18" x14ac:dyDescent="0.2">
      <c r="A1810" s="121">
        <v>75</v>
      </c>
      <c r="B1810" s="121">
        <v>142</v>
      </c>
      <c r="C1810" s="121" t="s">
        <v>262</v>
      </c>
      <c r="D1810" s="121">
        <v>310</v>
      </c>
      <c r="E1810" s="121" t="s">
        <v>1017</v>
      </c>
      <c r="F1810" s="121" t="s">
        <v>1198</v>
      </c>
      <c r="G1810" s="121">
        <v>310</v>
      </c>
      <c r="H1810" s="121">
        <v>1</v>
      </c>
      <c r="I1810" s="121" t="s">
        <v>385</v>
      </c>
      <c r="J1810" s="121">
        <v>109</v>
      </c>
      <c r="K1810" s="121">
        <v>1</v>
      </c>
      <c r="L1810" s="121">
        <v>1</v>
      </c>
      <c r="M1810" s="121" t="s">
        <v>383</v>
      </c>
      <c r="N1810" s="124">
        <v>967</v>
      </c>
      <c r="O1810" s="124" t="s">
        <v>380</v>
      </c>
      <c r="P1810" s="124"/>
      <c r="Q1810" s="121" t="s">
        <v>381</v>
      </c>
      <c r="R1810" s="121"/>
    </row>
    <row r="1811" spans="1:18" x14ac:dyDescent="0.2">
      <c r="A1811" s="121">
        <v>75</v>
      </c>
      <c r="B1811" s="121">
        <v>142</v>
      </c>
      <c r="C1811" s="121" t="s">
        <v>262</v>
      </c>
      <c r="D1811" s="121">
        <v>310</v>
      </c>
      <c r="E1811" s="121" t="s">
        <v>1017</v>
      </c>
      <c r="F1811" s="121" t="s">
        <v>1198</v>
      </c>
      <c r="G1811" s="121">
        <v>310</v>
      </c>
      <c r="H1811" s="121">
        <v>1</v>
      </c>
      <c r="I1811" s="121" t="s">
        <v>385</v>
      </c>
      <c r="J1811" s="121">
        <v>111</v>
      </c>
      <c r="K1811" s="121">
        <v>12</v>
      </c>
      <c r="L1811" s="121">
        <v>12</v>
      </c>
      <c r="M1811" s="121" t="s">
        <v>536</v>
      </c>
      <c r="N1811" s="124">
        <v>849</v>
      </c>
      <c r="O1811" s="124" t="s">
        <v>380</v>
      </c>
      <c r="P1811" s="124"/>
      <c r="Q1811" s="121" t="s">
        <v>381</v>
      </c>
      <c r="R1811" s="121"/>
    </row>
    <row r="1812" spans="1:18" x14ac:dyDescent="0.2">
      <c r="A1812" s="121">
        <v>75</v>
      </c>
      <c r="B1812" s="121">
        <v>142</v>
      </c>
      <c r="C1812" s="121" t="s">
        <v>262</v>
      </c>
      <c r="D1812" s="121">
        <v>310</v>
      </c>
      <c r="E1812" s="121" t="s">
        <v>1017</v>
      </c>
      <c r="F1812" s="121" t="s">
        <v>1198</v>
      </c>
      <c r="G1812" s="121">
        <v>310</v>
      </c>
      <c r="H1812" s="121">
        <v>1</v>
      </c>
      <c r="I1812" s="121" t="s">
        <v>385</v>
      </c>
      <c r="J1812" s="121">
        <v>112</v>
      </c>
      <c r="K1812" s="121">
        <v>13</v>
      </c>
      <c r="L1812" s="121">
        <v>13</v>
      </c>
      <c r="M1812" s="121" t="s">
        <v>393</v>
      </c>
      <c r="N1812" s="124">
        <v>844</v>
      </c>
      <c r="O1812" s="124" t="s">
        <v>380</v>
      </c>
      <c r="P1812" s="124"/>
      <c r="Q1812" s="121" t="s">
        <v>381</v>
      </c>
      <c r="R1812" s="121"/>
    </row>
    <row r="1813" spans="1:18" x14ac:dyDescent="0.2">
      <c r="A1813" s="121">
        <v>75</v>
      </c>
      <c r="B1813" s="121">
        <v>142</v>
      </c>
      <c r="C1813" s="121" t="s">
        <v>262</v>
      </c>
      <c r="D1813" s="121">
        <v>310</v>
      </c>
      <c r="E1813" s="121" t="s">
        <v>1017</v>
      </c>
      <c r="F1813" s="121" t="s">
        <v>1198</v>
      </c>
      <c r="G1813" s="121">
        <v>310</v>
      </c>
      <c r="H1813" s="121">
        <v>1</v>
      </c>
      <c r="I1813" s="121" t="s">
        <v>385</v>
      </c>
      <c r="J1813" s="121">
        <v>113</v>
      </c>
      <c r="K1813" s="121">
        <v>11</v>
      </c>
      <c r="L1813" s="121">
        <v>11</v>
      </c>
      <c r="M1813" s="121" t="s">
        <v>393</v>
      </c>
      <c r="N1813" s="124">
        <v>844</v>
      </c>
      <c r="O1813" s="124" t="s">
        <v>380</v>
      </c>
      <c r="P1813" s="124"/>
      <c r="Q1813" s="121" t="s">
        <v>381</v>
      </c>
      <c r="R1813" s="121"/>
    </row>
    <row r="1814" spans="1:18" x14ac:dyDescent="0.2">
      <c r="A1814" s="121">
        <v>75</v>
      </c>
      <c r="B1814" s="121">
        <v>142</v>
      </c>
      <c r="C1814" s="121" t="s">
        <v>262</v>
      </c>
      <c r="D1814" s="121">
        <v>310</v>
      </c>
      <c r="E1814" s="121" t="s">
        <v>1017</v>
      </c>
      <c r="F1814" s="121" t="s">
        <v>1198</v>
      </c>
      <c r="G1814" s="121">
        <v>310</v>
      </c>
      <c r="H1814" s="121">
        <v>1</v>
      </c>
      <c r="I1814" s="121" t="s">
        <v>385</v>
      </c>
      <c r="J1814" s="121">
        <v>114</v>
      </c>
      <c r="K1814" s="121">
        <v>14</v>
      </c>
      <c r="L1814" s="121">
        <v>14</v>
      </c>
      <c r="M1814" s="121" t="s">
        <v>393</v>
      </c>
      <c r="N1814" s="124">
        <v>843</v>
      </c>
      <c r="O1814" s="124" t="s">
        <v>380</v>
      </c>
      <c r="P1814" s="124"/>
      <c r="Q1814" s="121" t="s">
        <v>381</v>
      </c>
      <c r="R1814" s="121"/>
    </row>
    <row r="1815" spans="1:18" x14ac:dyDescent="0.2">
      <c r="A1815" s="121">
        <v>75</v>
      </c>
      <c r="B1815" s="121">
        <v>142</v>
      </c>
      <c r="C1815" s="121" t="s">
        <v>262</v>
      </c>
      <c r="D1815" s="121">
        <v>310</v>
      </c>
      <c r="E1815" s="121" t="s">
        <v>1017</v>
      </c>
      <c r="F1815" s="121" t="s">
        <v>1198</v>
      </c>
      <c r="G1815" s="121">
        <v>310</v>
      </c>
      <c r="H1815" s="121">
        <v>1</v>
      </c>
      <c r="I1815" s="121" t="s">
        <v>385</v>
      </c>
      <c r="J1815" s="121">
        <v>115</v>
      </c>
      <c r="K1815" s="121">
        <v>10</v>
      </c>
      <c r="L1815" s="121">
        <v>10</v>
      </c>
      <c r="M1815" s="121" t="s">
        <v>393</v>
      </c>
      <c r="N1815" s="124">
        <v>844</v>
      </c>
      <c r="O1815" s="124" t="s">
        <v>380</v>
      </c>
      <c r="P1815" s="124"/>
      <c r="Q1815" s="121" t="s">
        <v>381</v>
      </c>
      <c r="R1815" s="121"/>
    </row>
    <row r="1816" spans="1:18" x14ac:dyDescent="0.2">
      <c r="A1816" s="121">
        <v>75</v>
      </c>
      <c r="B1816" s="121">
        <v>142</v>
      </c>
      <c r="C1816" s="121" t="s">
        <v>262</v>
      </c>
      <c r="D1816" s="121">
        <v>313</v>
      </c>
      <c r="E1816" s="121" t="s">
        <v>473</v>
      </c>
      <c r="F1816" s="121" t="s">
        <v>474</v>
      </c>
      <c r="G1816" s="121">
        <v>313</v>
      </c>
      <c r="H1816" s="121">
        <v>1</v>
      </c>
      <c r="I1816" s="121" t="s">
        <v>385</v>
      </c>
      <c r="J1816" s="121">
        <v>118</v>
      </c>
      <c r="K1816" s="121" t="s">
        <v>1164</v>
      </c>
      <c r="L1816" s="121" t="s">
        <v>1164</v>
      </c>
      <c r="M1816" s="121" t="s">
        <v>379</v>
      </c>
      <c r="N1816" s="124">
        <v>679</v>
      </c>
      <c r="O1816" s="124" t="s">
        <v>380</v>
      </c>
      <c r="P1816" s="124"/>
      <c r="Q1816" s="121" t="s">
        <v>381</v>
      </c>
      <c r="R1816" s="121"/>
    </row>
    <row r="1817" spans="1:18" x14ac:dyDescent="0.2">
      <c r="A1817" s="121">
        <v>75</v>
      </c>
      <c r="B1817" s="121">
        <v>142</v>
      </c>
      <c r="C1817" s="121" t="s">
        <v>262</v>
      </c>
      <c r="D1817" s="121">
        <v>313</v>
      </c>
      <c r="E1817" s="121" t="s">
        <v>473</v>
      </c>
      <c r="F1817" s="121" t="s">
        <v>474</v>
      </c>
      <c r="G1817" s="121">
        <v>313</v>
      </c>
      <c r="H1817" s="121">
        <v>1</v>
      </c>
      <c r="I1817" s="121" t="s">
        <v>385</v>
      </c>
      <c r="J1817" s="121">
        <v>119</v>
      </c>
      <c r="K1817" s="121" t="s">
        <v>491</v>
      </c>
      <c r="L1817" s="121" t="s">
        <v>491</v>
      </c>
      <c r="M1817" s="121" t="s">
        <v>379</v>
      </c>
      <c r="N1817" s="124">
        <v>648</v>
      </c>
      <c r="O1817" s="124" t="s">
        <v>380</v>
      </c>
      <c r="P1817" s="124"/>
      <c r="Q1817" s="121" t="s">
        <v>381</v>
      </c>
      <c r="R1817" s="121"/>
    </row>
    <row r="1818" spans="1:18" x14ac:dyDescent="0.2">
      <c r="A1818" s="121">
        <v>75</v>
      </c>
      <c r="B1818" s="121">
        <v>142</v>
      </c>
      <c r="C1818" s="121" t="s">
        <v>262</v>
      </c>
      <c r="D1818" s="121">
        <v>314</v>
      </c>
      <c r="E1818" s="121" t="s">
        <v>482</v>
      </c>
      <c r="F1818" s="121" t="s">
        <v>1200</v>
      </c>
      <c r="G1818" s="121">
        <v>314</v>
      </c>
      <c r="H1818" s="121">
        <v>1</v>
      </c>
      <c r="I1818" s="121" t="s">
        <v>385</v>
      </c>
      <c r="J1818" s="121">
        <v>120</v>
      </c>
      <c r="K1818" s="121" t="s">
        <v>729</v>
      </c>
      <c r="L1818" s="121" t="s">
        <v>729</v>
      </c>
      <c r="M1818" s="121" t="s">
        <v>395</v>
      </c>
      <c r="N1818" s="124">
        <v>608</v>
      </c>
      <c r="O1818" s="124" t="s">
        <v>380</v>
      </c>
      <c r="P1818" s="124"/>
      <c r="Q1818" s="121" t="s">
        <v>381</v>
      </c>
      <c r="R1818" s="121"/>
    </row>
    <row r="1819" spans="1:18" x14ac:dyDescent="0.2">
      <c r="A1819" s="121">
        <v>75</v>
      </c>
      <c r="B1819" s="121">
        <v>142</v>
      </c>
      <c r="C1819" s="121" t="s">
        <v>262</v>
      </c>
      <c r="D1819" s="121">
        <v>315</v>
      </c>
      <c r="E1819" s="121" t="s">
        <v>485</v>
      </c>
      <c r="F1819" s="121" t="s">
        <v>1201</v>
      </c>
      <c r="G1819" s="121">
        <v>315</v>
      </c>
      <c r="H1819" s="121">
        <v>1</v>
      </c>
      <c r="I1819" s="121" t="s">
        <v>385</v>
      </c>
      <c r="J1819" s="121">
        <v>121</v>
      </c>
      <c r="K1819" s="121" t="s">
        <v>731</v>
      </c>
      <c r="L1819" s="121" t="s">
        <v>731</v>
      </c>
      <c r="M1819" s="121" t="s">
        <v>393</v>
      </c>
      <c r="N1819" s="124">
        <v>902</v>
      </c>
      <c r="O1819" s="124" t="s">
        <v>380</v>
      </c>
      <c r="P1819" s="124"/>
      <c r="Q1819" s="121" t="s">
        <v>381</v>
      </c>
      <c r="R1819" s="121"/>
    </row>
    <row r="1820" spans="1:18" x14ac:dyDescent="0.2">
      <c r="A1820" s="121">
        <v>75</v>
      </c>
      <c r="B1820" s="121">
        <v>142</v>
      </c>
      <c r="C1820" s="121" t="s">
        <v>262</v>
      </c>
      <c r="D1820" s="121">
        <v>316</v>
      </c>
      <c r="E1820" s="121" t="s">
        <v>488</v>
      </c>
      <c r="F1820" s="121" t="s">
        <v>1202</v>
      </c>
      <c r="G1820" s="121">
        <v>316</v>
      </c>
      <c r="H1820" s="121">
        <v>1</v>
      </c>
      <c r="I1820" s="121" t="s">
        <v>385</v>
      </c>
      <c r="J1820" s="121">
        <v>122</v>
      </c>
      <c r="K1820" s="121" t="s">
        <v>716</v>
      </c>
      <c r="L1820" s="121" t="s">
        <v>716</v>
      </c>
      <c r="M1820" s="121" t="s">
        <v>393</v>
      </c>
      <c r="N1820" s="124">
        <v>902</v>
      </c>
      <c r="O1820" s="124" t="s">
        <v>380</v>
      </c>
      <c r="P1820" s="124"/>
      <c r="Q1820" s="121" t="s">
        <v>381</v>
      </c>
      <c r="R1820" s="121"/>
    </row>
    <row r="1821" spans="1:18" x14ac:dyDescent="0.2">
      <c r="A1821" s="121">
        <v>75</v>
      </c>
      <c r="B1821" s="121">
        <v>142</v>
      </c>
      <c r="C1821" s="121" t="s">
        <v>262</v>
      </c>
      <c r="D1821" s="121">
        <v>317</v>
      </c>
      <c r="E1821" s="121" t="s">
        <v>985</v>
      </c>
      <c r="F1821" s="121" t="s">
        <v>1203</v>
      </c>
      <c r="G1821" s="121">
        <v>317</v>
      </c>
      <c r="H1821" s="121">
        <v>1</v>
      </c>
      <c r="I1821" s="121" t="s">
        <v>385</v>
      </c>
      <c r="J1821" s="121">
        <v>123</v>
      </c>
      <c r="K1821" s="121" t="s">
        <v>1204</v>
      </c>
      <c r="L1821" s="121" t="s">
        <v>1204</v>
      </c>
      <c r="M1821" s="121" t="s">
        <v>393</v>
      </c>
      <c r="N1821" s="124">
        <v>902</v>
      </c>
      <c r="O1821" s="124" t="s">
        <v>380</v>
      </c>
      <c r="P1821" s="124"/>
      <c r="Q1821" s="121" t="s">
        <v>381</v>
      </c>
      <c r="R1821" s="121"/>
    </row>
    <row r="1822" spans="1:18" x14ac:dyDescent="0.2">
      <c r="A1822" s="121">
        <v>63</v>
      </c>
      <c r="B1822" s="121">
        <v>171</v>
      </c>
      <c r="C1822" s="121" t="s">
        <v>1142</v>
      </c>
      <c r="D1822" s="121">
        <v>521</v>
      </c>
      <c r="E1822" s="121" t="s">
        <v>421</v>
      </c>
      <c r="F1822" s="121" t="s">
        <v>422</v>
      </c>
      <c r="G1822" s="121">
        <v>521</v>
      </c>
      <c r="H1822" s="121">
        <v>1</v>
      </c>
      <c r="I1822" s="121" t="s">
        <v>385</v>
      </c>
      <c r="J1822" s="121">
        <v>65</v>
      </c>
      <c r="K1822" s="121" t="s">
        <v>375</v>
      </c>
      <c r="L1822" s="121" t="s">
        <v>375</v>
      </c>
      <c r="M1822" s="121" t="s">
        <v>393</v>
      </c>
      <c r="N1822" s="124">
        <v>893</v>
      </c>
      <c r="O1822" s="124" t="s">
        <v>380</v>
      </c>
      <c r="P1822" s="124" t="s">
        <v>1143</v>
      </c>
      <c r="Q1822" s="121" t="s">
        <v>381</v>
      </c>
      <c r="R1822" s="121"/>
    </row>
    <row r="1823" spans="1:18" x14ac:dyDescent="0.2">
      <c r="A1823" s="121">
        <v>63</v>
      </c>
      <c r="B1823" s="121">
        <v>171</v>
      </c>
      <c r="C1823" s="121" t="s">
        <v>1142</v>
      </c>
      <c r="D1823" s="121">
        <v>522</v>
      </c>
      <c r="E1823" s="121" t="s">
        <v>705</v>
      </c>
      <c r="F1823" s="121" t="s">
        <v>877</v>
      </c>
      <c r="G1823" s="121">
        <v>522</v>
      </c>
      <c r="H1823" s="121">
        <v>1</v>
      </c>
      <c r="I1823" s="121" t="s">
        <v>385</v>
      </c>
      <c r="J1823" s="121">
        <v>66</v>
      </c>
      <c r="K1823" s="121" t="s">
        <v>454</v>
      </c>
      <c r="L1823" s="121" t="s">
        <v>454</v>
      </c>
      <c r="M1823" s="121" t="s">
        <v>379</v>
      </c>
      <c r="N1823" s="124">
        <v>904</v>
      </c>
      <c r="O1823" s="124" t="s">
        <v>380</v>
      </c>
      <c r="P1823" s="124" t="s">
        <v>1143</v>
      </c>
      <c r="Q1823" s="121" t="s">
        <v>381</v>
      </c>
      <c r="R1823" s="121"/>
    </row>
    <row r="1824" spans="1:18" x14ac:dyDescent="0.2">
      <c r="A1824" s="121">
        <v>63</v>
      </c>
      <c r="B1824" s="121">
        <v>171</v>
      </c>
      <c r="C1824" s="121" t="s">
        <v>1142</v>
      </c>
      <c r="D1824" s="121">
        <v>523</v>
      </c>
      <c r="E1824" s="121" t="s">
        <v>708</v>
      </c>
      <c r="F1824" s="121" t="s">
        <v>993</v>
      </c>
      <c r="G1824" s="121">
        <v>523</v>
      </c>
      <c r="H1824" s="121">
        <v>1</v>
      </c>
      <c r="I1824" s="121" t="s">
        <v>385</v>
      </c>
      <c r="J1824" s="121">
        <v>67</v>
      </c>
      <c r="K1824" s="121" t="s">
        <v>456</v>
      </c>
      <c r="L1824" s="121" t="s">
        <v>456</v>
      </c>
      <c r="M1824" s="121" t="s">
        <v>379</v>
      </c>
      <c r="N1824" s="124">
        <v>809</v>
      </c>
      <c r="O1824" s="124" t="s">
        <v>380</v>
      </c>
      <c r="P1824" s="124" t="s">
        <v>1143</v>
      </c>
      <c r="Q1824" s="121" t="s">
        <v>381</v>
      </c>
      <c r="R1824" s="121"/>
    </row>
    <row r="1825" spans="1:18" x14ac:dyDescent="0.2">
      <c r="A1825" s="121">
        <v>63</v>
      </c>
      <c r="B1825" s="121">
        <v>171</v>
      </c>
      <c r="C1825" s="121" t="s">
        <v>1142</v>
      </c>
      <c r="D1825" s="121">
        <v>524</v>
      </c>
      <c r="E1825" s="121" t="s">
        <v>692</v>
      </c>
      <c r="F1825" s="121" t="s">
        <v>693</v>
      </c>
      <c r="G1825" s="121">
        <v>524</v>
      </c>
      <c r="H1825" s="121">
        <v>1</v>
      </c>
      <c r="I1825" s="121" t="s">
        <v>385</v>
      </c>
      <c r="J1825" s="121">
        <v>69</v>
      </c>
      <c r="K1825" s="121" t="s">
        <v>459</v>
      </c>
      <c r="L1825" s="121" t="s">
        <v>459</v>
      </c>
      <c r="M1825" s="121" t="s">
        <v>393</v>
      </c>
      <c r="N1825" s="124">
        <v>893</v>
      </c>
      <c r="O1825" s="124" t="s">
        <v>380</v>
      </c>
      <c r="P1825" s="124" t="s">
        <v>1143</v>
      </c>
      <c r="Q1825" s="121" t="s">
        <v>381</v>
      </c>
      <c r="R1825" s="121"/>
    </row>
    <row r="1826" spans="1:18" x14ac:dyDescent="0.2">
      <c r="A1826" s="121">
        <v>83</v>
      </c>
      <c r="B1826" s="121">
        <v>131</v>
      </c>
      <c r="C1826" s="121" t="s">
        <v>254</v>
      </c>
      <c r="D1826" s="121">
        <v>204</v>
      </c>
      <c r="E1826" s="121" t="s">
        <v>375</v>
      </c>
      <c r="F1826" s="121" t="s">
        <v>376</v>
      </c>
      <c r="G1826" s="121">
        <v>204</v>
      </c>
      <c r="H1826" s="121">
        <v>1</v>
      </c>
      <c r="I1826" s="121" t="s">
        <v>385</v>
      </c>
      <c r="J1826" s="121">
        <v>7494</v>
      </c>
      <c r="K1826" s="121" t="s">
        <v>573</v>
      </c>
      <c r="L1826" s="121" t="s">
        <v>573</v>
      </c>
      <c r="M1826" s="121" t="s">
        <v>573</v>
      </c>
      <c r="N1826" s="124">
        <v>721</v>
      </c>
      <c r="O1826" s="124" t="s">
        <v>417</v>
      </c>
      <c r="P1826" s="124"/>
      <c r="Q1826" s="121" t="s">
        <v>391</v>
      </c>
      <c r="R1826" s="121"/>
    </row>
    <row r="1827" spans="1:18" x14ac:dyDescent="0.2">
      <c r="A1827" s="121">
        <v>85</v>
      </c>
      <c r="B1827" s="121">
        <v>132</v>
      </c>
      <c r="C1827" s="121" t="s">
        <v>330</v>
      </c>
      <c r="D1827" s="121">
        <v>216</v>
      </c>
      <c r="E1827" s="121" t="s">
        <v>454</v>
      </c>
      <c r="F1827" s="121" t="s">
        <v>455</v>
      </c>
      <c r="G1827" s="121">
        <v>216</v>
      </c>
      <c r="H1827" s="121">
        <v>1</v>
      </c>
      <c r="I1827" s="121" t="s">
        <v>385</v>
      </c>
      <c r="J1827" s="121">
        <v>534</v>
      </c>
      <c r="K1827" s="121" t="s">
        <v>500</v>
      </c>
      <c r="L1827" s="121" t="s">
        <v>500</v>
      </c>
      <c r="M1827" s="121" t="s">
        <v>389</v>
      </c>
      <c r="N1827" s="124">
        <v>2028</v>
      </c>
      <c r="O1827" s="124" t="s">
        <v>390</v>
      </c>
      <c r="P1827" s="124" t="s">
        <v>1</v>
      </c>
      <c r="Q1827" s="121" t="s">
        <v>391</v>
      </c>
      <c r="R1827" s="121"/>
    </row>
    <row r="1828" spans="1:18" x14ac:dyDescent="0.2">
      <c r="A1828" s="121">
        <v>63</v>
      </c>
      <c r="B1828" s="121">
        <v>171</v>
      </c>
      <c r="C1828" s="121" t="s">
        <v>1142</v>
      </c>
      <c r="D1828" s="121">
        <v>520</v>
      </c>
      <c r="E1828" s="121" t="s">
        <v>454</v>
      </c>
      <c r="F1828" s="121" t="s">
        <v>455</v>
      </c>
      <c r="G1828" s="121">
        <v>520</v>
      </c>
      <c r="H1828" s="121">
        <v>1</v>
      </c>
      <c r="I1828" s="121" t="s">
        <v>385</v>
      </c>
      <c r="J1828" s="121">
        <v>1113</v>
      </c>
      <c r="K1828" s="121">
        <v>1</v>
      </c>
      <c r="L1828" s="121" t="s">
        <v>1146</v>
      </c>
      <c r="M1828" s="121" t="s">
        <v>393</v>
      </c>
      <c r="N1828" s="124">
        <v>865</v>
      </c>
      <c r="O1828" s="124" t="s">
        <v>380</v>
      </c>
      <c r="P1828" s="124" t="s">
        <v>1143</v>
      </c>
      <c r="Q1828" s="121" t="s">
        <v>381</v>
      </c>
      <c r="R1828" s="121"/>
    </row>
    <row r="1829" spans="1:18" x14ac:dyDescent="0.2">
      <c r="A1829" s="121">
        <v>63</v>
      </c>
      <c r="B1829" s="121">
        <v>171</v>
      </c>
      <c r="C1829" s="121" t="s">
        <v>1142</v>
      </c>
      <c r="D1829" s="121">
        <v>520</v>
      </c>
      <c r="E1829" s="121" t="s">
        <v>454</v>
      </c>
      <c r="F1829" s="121" t="s">
        <v>455</v>
      </c>
      <c r="G1829" s="121">
        <v>520</v>
      </c>
      <c r="H1829" s="121">
        <v>1</v>
      </c>
      <c r="I1829" s="121" t="s">
        <v>385</v>
      </c>
      <c r="J1829" s="121">
        <v>1115</v>
      </c>
      <c r="K1829" s="121">
        <v>6</v>
      </c>
      <c r="L1829" s="121" t="s">
        <v>1147</v>
      </c>
      <c r="M1829" s="121" t="s">
        <v>393</v>
      </c>
      <c r="N1829" s="124">
        <v>858</v>
      </c>
      <c r="O1829" s="124" t="s">
        <v>380</v>
      </c>
      <c r="P1829" s="124" t="s">
        <v>1143</v>
      </c>
      <c r="Q1829" s="121" t="s">
        <v>381</v>
      </c>
      <c r="R1829" s="121"/>
    </row>
    <row r="1830" spans="1:18" x14ac:dyDescent="0.2">
      <c r="A1830" s="121">
        <v>63</v>
      </c>
      <c r="B1830" s="121">
        <v>171</v>
      </c>
      <c r="C1830" s="121" t="s">
        <v>1142</v>
      </c>
      <c r="D1830" s="121">
        <v>520</v>
      </c>
      <c r="E1830" s="121" t="s">
        <v>454</v>
      </c>
      <c r="F1830" s="121" t="s">
        <v>455</v>
      </c>
      <c r="G1830" s="121">
        <v>520</v>
      </c>
      <c r="H1830" s="121">
        <v>1</v>
      </c>
      <c r="I1830" s="121" t="s">
        <v>385</v>
      </c>
      <c r="J1830" s="121">
        <v>1116</v>
      </c>
      <c r="K1830" s="121">
        <v>3</v>
      </c>
      <c r="L1830" s="121" t="s">
        <v>1148</v>
      </c>
      <c r="M1830" s="121" t="s">
        <v>379</v>
      </c>
      <c r="N1830" s="124">
        <v>858</v>
      </c>
      <c r="O1830" s="124" t="s">
        <v>380</v>
      </c>
      <c r="P1830" s="124" t="s">
        <v>1143</v>
      </c>
      <c r="Q1830" s="121" t="s">
        <v>381</v>
      </c>
      <c r="R1830" s="121"/>
    </row>
    <row r="1831" spans="1:18" x14ac:dyDescent="0.2">
      <c r="A1831" s="121">
        <v>85</v>
      </c>
      <c r="B1831" s="121">
        <v>132</v>
      </c>
      <c r="C1831" s="121" t="s">
        <v>330</v>
      </c>
      <c r="D1831" s="121">
        <v>216</v>
      </c>
      <c r="E1831" s="121" t="s">
        <v>454</v>
      </c>
      <c r="F1831" s="121" t="s">
        <v>455</v>
      </c>
      <c r="G1831" s="121">
        <v>216</v>
      </c>
      <c r="H1831" s="121">
        <v>1</v>
      </c>
      <c r="I1831" s="121" t="s">
        <v>385</v>
      </c>
      <c r="J1831" s="121">
        <v>2887</v>
      </c>
      <c r="K1831" s="121" t="s">
        <v>543</v>
      </c>
      <c r="L1831" s="121" t="s">
        <v>543</v>
      </c>
      <c r="M1831" s="121" t="s">
        <v>395</v>
      </c>
      <c r="N1831" s="124">
        <v>300</v>
      </c>
      <c r="O1831" s="124" t="s">
        <v>380</v>
      </c>
      <c r="P1831" s="124" t="s">
        <v>1</v>
      </c>
      <c r="Q1831" s="121" t="s">
        <v>391</v>
      </c>
      <c r="R1831" s="121"/>
    </row>
    <row r="1832" spans="1:18" x14ac:dyDescent="0.2">
      <c r="A1832" s="121">
        <v>85</v>
      </c>
      <c r="B1832" s="121">
        <v>132</v>
      </c>
      <c r="C1832" s="121" t="s">
        <v>330</v>
      </c>
      <c r="D1832" s="121">
        <v>215</v>
      </c>
      <c r="E1832" s="121" t="s">
        <v>421</v>
      </c>
      <c r="F1832" s="121" t="s">
        <v>422</v>
      </c>
      <c r="G1832" s="121">
        <v>215</v>
      </c>
      <c r="H1832" s="121">
        <v>1</v>
      </c>
      <c r="I1832" s="121" t="s">
        <v>385</v>
      </c>
      <c r="J1832" s="121">
        <v>3299</v>
      </c>
      <c r="K1832" s="121" t="s">
        <v>421</v>
      </c>
      <c r="L1832" s="121" t="s">
        <v>421</v>
      </c>
      <c r="M1832" s="121" t="s">
        <v>413</v>
      </c>
      <c r="N1832" s="124">
        <v>1350</v>
      </c>
      <c r="O1832" s="124" t="s">
        <v>411</v>
      </c>
      <c r="P1832" s="124" t="s">
        <v>1</v>
      </c>
      <c r="Q1832" s="121" t="s">
        <v>391</v>
      </c>
      <c r="R1832" s="121"/>
    </row>
    <row r="1833" spans="1:18" x14ac:dyDescent="0.2">
      <c r="A1833" s="121">
        <v>63</v>
      </c>
      <c r="B1833" s="128">
        <v>171</v>
      </c>
      <c r="C1833" s="121" t="s">
        <v>1142</v>
      </c>
      <c r="D1833" s="121">
        <v>520</v>
      </c>
      <c r="E1833" s="121" t="s">
        <v>454</v>
      </c>
      <c r="F1833" s="121" t="s">
        <v>455</v>
      </c>
      <c r="G1833" s="121">
        <v>520</v>
      </c>
      <c r="H1833" s="121">
        <v>1</v>
      </c>
      <c r="I1833" s="121" t="s">
        <v>385</v>
      </c>
      <c r="J1833" s="121">
        <v>1117</v>
      </c>
      <c r="K1833" s="121">
        <v>8</v>
      </c>
      <c r="L1833" s="121" t="s">
        <v>1149</v>
      </c>
      <c r="M1833" s="121" t="s">
        <v>393</v>
      </c>
      <c r="N1833" s="124">
        <v>858</v>
      </c>
      <c r="O1833" s="124" t="s">
        <v>380</v>
      </c>
      <c r="P1833" s="124" t="s">
        <v>1143</v>
      </c>
      <c r="Q1833" s="121" t="s">
        <v>381</v>
      </c>
      <c r="R1833" s="121"/>
    </row>
    <row r="1834" spans="1:18" x14ac:dyDescent="0.2">
      <c r="A1834" s="121">
        <v>63</v>
      </c>
      <c r="B1834" s="128">
        <v>171</v>
      </c>
      <c r="C1834" s="121" t="s">
        <v>1142</v>
      </c>
      <c r="D1834" s="121">
        <v>520</v>
      </c>
      <c r="E1834" s="121" t="s">
        <v>454</v>
      </c>
      <c r="F1834" s="121" t="s">
        <v>455</v>
      </c>
      <c r="G1834" s="121">
        <v>520</v>
      </c>
      <c r="H1834" s="121">
        <v>1</v>
      </c>
      <c r="I1834" s="121" t="s">
        <v>385</v>
      </c>
      <c r="J1834" s="121">
        <v>1118</v>
      </c>
      <c r="K1834" s="121">
        <v>5</v>
      </c>
      <c r="L1834" s="121" t="s">
        <v>1150</v>
      </c>
      <c r="M1834" s="121" t="s">
        <v>393</v>
      </c>
      <c r="N1834" s="124">
        <v>858</v>
      </c>
      <c r="O1834" s="124" t="s">
        <v>380</v>
      </c>
      <c r="P1834" s="124" t="s">
        <v>1143</v>
      </c>
      <c r="Q1834" s="121" t="s">
        <v>381</v>
      </c>
      <c r="R1834" s="121"/>
    </row>
    <row r="1835" spans="1:18" x14ac:dyDescent="0.2">
      <c r="A1835" s="121">
        <v>63</v>
      </c>
      <c r="B1835" s="128">
        <v>171</v>
      </c>
      <c r="C1835" s="121" t="s">
        <v>1142</v>
      </c>
      <c r="D1835" s="121">
        <v>520</v>
      </c>
      <c r="E1835" s="121" t="s">
        <v>454</v>
      </c>
      <c r="F1835" s="121" t="s">
        <v>455</v>
      </c>
      <c r="G1835" s="121">
        <v>520</v>
      </c>
      <c r="H1835" s="121">
        <v>1</v>
      </c>
      <c r="I1835" s="121" t="s">
        <v>385</v>
      </c>
      <c r="J1835" s="121">
        <v>1119</v>
      </c>
      <c r="K1835" s="121">
        <v>7</v>
      </c>
      <c r="L1835" s="121" t="s">
        <v>1151</v>
      </c>
      <c r="M1835" s="121" t="s">
        <v>383</v>
      </c>
      <c r="N1835" s="124">
        <v>858</v>
      </c>
      <c r="O1835" s="124" t="s">
        <v>380</v>
      </c>
      <c r="P1835" s="124" t="s">
        <v>1143</v>
      </c>
      <c r="Q1835" s="121" t="s">
        <v>381</v>
      </c>
      <c r="R1835" s="121"/>
    </row>
    <row r="1836" spans="1:18" x14ac:dyDescent="0.2">
      <c r="A1836" s="121">
        <v>63</v>
      </c>
      <c r="B1836" s="128">
        <v>171</v>
      </c>
      <c r="C1836" s="121" t="s">
        <v>1142</v>
      </c>
      <c r="D1836" s="121">
        <v>520</v>
      </c>
      <c r="E1836" s="121" t="s">
        <v>454</v>
      </c>
      <c r="F1836" s="121" t="s">
        <v>455</v>
      </c>
      <c r="G1836" s="121">
        <v>520</v>
      </c>
      <c r="H1836" s="121">
        <v>1</v>
      </c>
      <c r="I1836" s="121" t="s">
        <v>385</v>
      </c>
      <c r="J1836" s="121">
        <v>1120</v>
      </c>
      <c r="K1836" s="121">
        <v>9</v>
      </c>
      <c r="L1836" s="121" t="s">
        <v>1152</v>
      </c>
      <c r="M1836" s="121" t="s">
        <v>383</v>
      </c>
      <c r="N1836" s="124">
        <v>1145</v>
      </c>
      <c r="O1836" s="124" t="s">
        <v>380</v>
      </c>
      <c r="P1836" s="124" t="s">
        <v>1143</v>
      </c>
      <c r="Q1836" s="121" t="s">
        <v>381</v>
      </c>
      <c r="R1836" s="121"/>
    </row>
    <row r="1837" spans="1:18" x14ac:dyDescent="0.2">
      <c r="A1837" s="121">
        <v>85</v>
      </c>
      <c r="B1837" s="121">
        <v>132</v>
      </c>
      <c r="C1837" s="121" t="s">
        <v>330</v>
      </c>
      <c r="D1837" s="121">
        <v>215</v>
      </c>
      <c r="E1837" s="121" t="s">
        <v>421</v>
      </c>
      <c r="F1837" s="121" t="s">
        <v>422</v>
      </c>
      <c r="G1837" s="121">
        <v>215</v>
      </c>
      <c r="H1837" s="121">
        <v>1</v>
      </c>
      <c r="I1837" s="121" t="s">
        <v>385</v>
      </c>
      <c r="J1837" s="121">
        <v>3318</v>
      </c>
      <c r="K1837" s="121">
        <v>1</v>
      </c>
      <c r="L1837" s="121">
        <v>1</v>
      </c>
      <c r="M1837" s="121" t="s">
        <v>395</v>
      </c>
      <c r="N1837" s="124">
        <v>416</v>
      </c>
      <c r="O1837" s="124" t="s">
        <v>380</v>
      </c>
      <c r="P1837" s="124" t="s">
        <v>1</v>
      </c>
      <c r="Q1837" s="121" t="s">
        <v>391</v>
      </c>
      <c r="R1837" s="121"/>
    </row>
    <row r="1838" spans="1:18" x14ac:dyDescent="0.2">
      <c r="A1838" s="121">
        <v>77</v>
      </c>
      <c r="B1838" s="121">
        <v>216</v>
      </c>
      <c r="C1838" s="121" t="s">
        <v>327</v>
      </c>
      <c r="D1838" s="121">
        <v>710</v>
      </c>
      <c r="E1838" s="121" t="s">
        <v>905</v>
      </c>
      <c r="F1838" s="121" t="s">
        <v>906</v>
      </c>
      <c r="G1838" s="121">
        <v>710</v>
      </c>
      <c r="H1838" s="121">
        <v>1</v>
      </c>
      <c r="I1838" s="121" t="s">
        <v>385</v>
      </c>
      <c r="J1838" s="121">
        <v>962</v>
      </c>
      <c r="K1838" s="121" t="s">
        <v>905</v>
      </c>
      <c r="L1838" s="121" t="s">
        <v>905</v>
      </c>
      <c r="M1838" s="121" t="s">
        <v>502</v>
      </c>
      <c r="N1838" s="124">
        <v>898</v>
      </c>
      <c r="O1838" s="124" t="s">
        <v>380</v>
      </c>
      <c r="P1838" s="124" t="s">
        <v>1</v>
      </c>
      <c r="Q1838" s="121" t="s">
        <v>381</v>
      </c>
      <c r="R1838" s="121"/>
    </row>
    <row r="1839" spans="1:18" x14ac:dyDescent="0.2">
      <c r="A1839" s="121">
        <v>77</v>
      </c>
      <c r="B1839" s="121">
        <v>216</v>
      </c>
      <c r="C1839" s="121" t="s">
        <v>327</v>
      </c>
      <c r="D1839" s="121">
        <v>711</v>
      </c>
      <c r="E1839" s="121" t="s">
        <v>907</v>
      </c>
      <c r="F1839" s="121" t="s">
        <v>908</v>
      </c>
      <c r="G1839" s="121">
        <v>711</v>
      </c>
      <c r="H1839" s="121">
        <v>1</v>
      </c>
      <c r="I1839" s="121" t="s">
        <v>385</v>
      </c>
      <c r="J1839" s="121">
        <v>963</v>
      </c>
      <c r="K1839" s="121" t="s">
        <v>901</v>
      </c>
      <c r="L1839" s="121" t="s">
        <v>901</v>
      </c>
      <c r="M1839" s="121" t="s">
        <v>502</v>
      </c>
      <c r="N1839" s="124">
        <v>898</v>
      </c>
      <c r="O1839" s="124" t="s">
        <v>380</v>
      </c>
      <c r="P1839" s="125" t="s">
        <v>1</v>
      </c>
      <c r="Q1839" s="121" t="s">
        <v>381</v>
      </c>
      <c r="R1839" s="121"/>
    </row>
    <row r="1840" spans="1:18" x14ac:dyDescent="0.2">
      <c r="A1840" s="121">
        <v>77</v>
      </c>
      <c r="B1840" s="121">
        <v>216</v>
      </c>
      <c r="C1840" s="121" t="s">
        <v>327</v>
      </c>
      <c r="D1840" s="121">
        <v>712</v>
      </c>
      <c r="E1840" s="121" t="s">
        <v>909</v>
      </c>
      <c r="F1840" s="121" t="s">
        <v>910</v>
      </c>
      <c r="G1840" s="121">
        <v>712</v>
      </c>
      <c r="H1840" s="121">
        <v>1</v>
      </c>
      <c r="I1840" s="121" t="s">
        <v>385</v>
      </c>
      <c r="J1840" s="121">
        <v>964</v>
      </c>
      <c r="K1840" s="121" t="s">
        <v>909</v>
      </c>
      <c r="L1840" s="121" t="s">
        <v>909</v>
      </c>
      <c r="M1840" s="121" t="s">
        <v>502</v>
      </c>
      <c r="N1840" s="124">
        <v>898</v>
      </c>
      <c r="O1840" s="124" t="s">
        <v>380</v>
      </c>
      <c r="P1840" s="125" t="s">
        <v>1</v>
      </c>
      <c r="Q1840" s="121" t="s">
        <v>381</v>
      </c>
      <c r="R1840" s="121"/>
    </row>
    <row r="1841" spans="1:18" x14ac:dyDescent="0.2">
      <c r="A1841" s="121">
        <v>77</v>
      </c>
      <c r="B1841" s="121">
        <v>216</v>
      </c>
      <c r="C1841" s="121" t="s">
        <v>327</v>
      </c>
      <c r="D1841" s="121">
        <v>713</v>
      </c>
      <c r="E1841" s="121" t="s">
        <v>911</v>
      </c>
      <c r="F1841" s="121" t="s">
        <v>912</v>
      </c>
      <c r="G1841" s="121">
        <v>713</v>
      </c>
      <c r="H1841" s="121">
        <v>1</v>
      </c>
      <c r="I1841" s="121" t="s">
        <v>385</v>
      </c>
      <c r="J1841" s="121">
        <v>965</v>
      </c>
      <c r="K1841" s="121" t="s">
        <v>911</v>
      </c>
      <c r="L1841" s="121" t="s">
        <v>911</v>
      </c>
      <c r="M1841" s="121" t="s">
        <v>502</v>
      </c>
      <c r="N1841" s="124">
        <v>897</v>
      </c>
      <c r="O1841" s="124" t="s">
        <v>380</v>
      </c>
      <c r="P1841" s="125" t="s">
        <v>1</v>
      </c>
      <c r="Q1841" s="121" t="s">
        <v>381</v>
      </c>
      <c r="R1841" s="121"/>
    </row>
    <row r="1842" spans="1:18" x14ac:dyDescent="0.2">
      <c r="A1842" s="121">
        <v>77</v>
      </c>
      <c r="B1842" s="121">
        <v>216</v>
      </c>
      <c r="C1842" s="121" t="s">
        <v>327</v>
      </c>
      <c r="D1842" s="121">
        <v>714</v>
      </c>
      <c r="E1842" s="121" t="s">
        <v>897</v>
      </c>
      <c r="F1842" s="121" t="s">
        <v>898</v>
      </c>
      <c r="G1842" s="121">
        <v>714</v>
      </c>
      <c r="H1842" s="121">
        <v>1</v>
      </c>
      <c r="I1842" s="121" t="s">
        <v>385</v>
      </c>
      <c r="J1842" s="121">
        <v>966</v>
      </c>
      <c r="K1842" s="121" t="s">
        <v>897</v>
      </c>
      <c r="L1842" s="121" t="s">
        <v>897</v>
      </c>
      <c r="M1842" s="121" t="s">
        <v>502</v>
      </c>
      <c r="N1842" s="124">
        <v>898</v>
      </c>
      <c r="O1842" s="124" t="s">
        <v>380</v>
      </c>
      <c r="P1842" s="125" t="s">
        <v>1</v>
      </c>
      <c r="Q1842" s="121" t="s">
        <v>381</v>
      </c>
      <c r="R1842" s="121"/>
    </row>
    <row r="1843" spans="1:18" x14ac:dyDescent="0.2">
      <c r="A1843" s="121">
        <v>77</v>
      </c>
      <c r="B1843" s="121">
        <v>216</v>
      </c>
      <c r="C1843" s="121" t="s">
        <v>327</v>
      </c>
      <c r="D1843" s="121">
        <v>715</v>
      </c>
      <c r="E1843" s="121" t="s">
        <v>895</v>
      </c>
      <c r="F1843" s="121" t="s">
        <v>896</v>
      </c>
      <c r="G1843" s="121">
        <v>715</v>
      </c>
      <c r="H1843" s="121">
        <v>1</v>
      </c>
      <c r="I1843" s="121" t="s">
        <v>385</v>
      </c>
      <c r="J1843" s="121">
        <v>967</v>
      </c>
      <c r="K1843" s="121" t="s">
        <v>895</v>
      </c>
      <c r="L1843" s="121" t="s">
        <v>895</v>
      </c>
      <c r="M1843" s="121" t="s">
        <v>502</v>
      </c>
      <c r="N1843" s="124">
        <v>897</v>
      </c>
      <c r="O1843" s="124" t="s">
        <v>380</v>
      </c>
      <c r="P1843" s="124" t="s">
        <v>1</v>
      </c>
      <c r="Q1843" s="121" t="s">
        <v>381</v>
      </c>
      <c r="R1843" s="121"/>
    </row>
    <row r="1844" spans="1:18" x14ac:dyDescent="0.2">
      <c r="A1844" s="121">
        <v>77</v>
      </c>
      <c r="B1844" s="121">
        <v>216</v>
      </c>
      <c r="C1844" s="121" t="s">
        <v>327</v>
      </c>
      <c r="D1844" s="121">
        <v>716</v>
      </c>
      <c r="E1844" s="121" t="s">
        <v>893</v>
      </c>
      <c r="F1844" s="121" t="s">
        <v>894</v>
      </c>
      <c r="G1844" s="121">
        <v>716</v>
      </c>
      <c r="H1844" s="121">
        <v>1</v>
      </c>
      <c r="I1844" s="121" t="s">
        <v>385</v>
      </c>
      <c r="J1844" s="121">
        <v>968</v>
      </c>
      <c r="K1844" s="121" t="s">
        <v>893</v>
      </c>
      <c r="L1844" s="121" t="s">
        <v>893</v>
      </c>
      <c r="M1844" s="121" t="s">
        <v>502</v>
      </c>
      <c r="N1844" s="124">
        <v>898</v>
      </c>
      <c r="O1844" s="124" t="s">
        <v>380</v>
      </c>
      <c r="P1844" s="124" t="s">
        <v>1</v>
      </c>
      <c r="Q1844" s="121" t="s">
        <v>381</v>
      </c>
      <c r="R1844" s="121"/>
    </row>
    <row r="1845" spans="1:18" x14ac:dyDescent="0.2">
      <c r="A1845" s="121">
        <v>77</v>
      </c>
      <c r="B1845" s="121">
        <v>216</v>
      </c>
      <c r="C1845" s="121" t="s">
        <v>327</v>
      </c>
      <c r="D1845" s="121">
        <v>708</v>
      </c>
      <c r="E1845" s="121" t="s">
        <v>743</v>
      </c>
      <c r="F1845" s="121" t="s">
        <v>744</v>
      </c>
      <c r="G1845" s="121">
        <v>708</v>
      </c>
      <c r="H1845" s="121">
        <v>1</v>
      </c>
      <c r="I1845" s="121" t="s">
        <v>385</v>
      </c>
      <c r="J1845" s="121">
        <v>1974</v>
      </c>
      <c r="K1845" s="121">
        <v>501</v>
      </c>
      <c r="L1845" s="121">
        <v>501</v>
      </c>
      <c r="M1845" s="121" t="s">
        <v>502</v>
      </c>
      <c r="N1845" s="124">
        <v>712</v>
      </c>
      <c r="O1845" s="124" t="s">
        <v>380</v>
      </c>
      <c r="P1845" s="124"/>
      <c r="Q1845" s="121" t="s">
        <v>381</v>
      </c>
      <c r="R1845" s="121"/>
    </row>
    <row r="1846" spans="1:18" x14ac:dyDescent="0.2">
      <c r="A1846" s="121">
        <v>77</v>
      </c>
      <c r="B1846" s="121">
        <v>216</v>
      </c>
      <c r="C1846" s="121" t="s">
        <v>327</v>
      </c>
      <c r="D1846" s="121">
        <v>707</v>
      </c>
      <c r="E1846" s="121" t="s">
        <v>459</v>
      </c>
      <c r="F1846" s="121" t="s">
        <v>460</v>
      </c>
      <c r="G1846" s="121">
        <v>707</v>
      </c>
      <c r="H1846" s="121">
        <v>1</v>
      </c>
      <c r="I1846" s="121" t="s">
        <v>385</v>
      </c>
      <c r="J1846" s="121">
        <v>1976</v>
      </c>
      <c r="K1846" s="121">
        <v>405</v>
      </c>
      <c r="L1846" s="121">
        <v>405</v>
      </c>
      <c r="M1846" s="121" t="s">
        <v>502</v>
      </c>
      <c r="N1846" s="124">
        <v>1098</v>
      </c>
      <c r="O1846" s="124" t="s">
        <v>380</v>
      </c>
      <c r="P1846" s="124" t="s">
        <v>1</v>
      </c>
      <c r="Q1846" s="121" t="s">
        <v>381</v>
      </c>
      <c r="R1846" s="121"/>
    </row>
    <row r="1847" spans="1:18" x14ac:dyDescent="0.2">
      <c r="A1847" s="121">
        <v>77</v>
      </c>
      <c r="B1847" s="121">
        <v>216</v>
      </c>
      <c r="C1847" s="121" t="s">
        <v>327</v>
      </c>
      <c r="D1847" s="121">
        <v>708</v>
      </c>
      <c r="E1847" s="121" t="s">
        <v>743</v>
      </c>
      <c r="F1847" s="121" t="s">
        <v>744</v>
      </c>
      <c r="G1847" s="121">
        <v>708</v>
      </c>
      <c r="H1847" s="121">
        <v>1</v>
      </c>
      <c r="I1847" s="121" t="s">
        <v>385</v>
      </c>
      <c r="J1847" s="121">
        <v>1977</v>
      </c>
      <c r="K1847" s="121">
        <v>509</v>
      </c>
      <c r="L1847" s="121">
        <v>509</v>
      </c>
      <c r="M1847" s="121" t="s">
        <v>502</v>
      </c>
      <c r="N1847" s="124">
        <v>1060</v>
      </c>
      <c r="O1847" s="124" t="s">
        <v>380</v>
      </c>
      <c r="P1847" s="124"/>
      <c r="Q1847" s="121" t="s">
        <v>381</v>
      </c>
      <c r="R1847" s="121"/>
    </row>
    <row r="1848" spans="1:18" x14ac:dyDescent="0.2">
      <c r="A1848" s="121">
        <v>77</v>
      </c>
      <c r="B1848" s="121">
        <v>216</v>
      </c>
      <c r="C1848" s="121" t="s">
        <v>327</v>
      </c>
      <c r="D1848" s="121">
        <v>706</v>
      </c>
      <c r="E1848" s="121" t="s">
        <v>456</v>
      </c>
      <c r="F1848" s="121" t="s">
        <v>457</v>
      </c>
      <c r="G1848" s="121">
        <v>706</v>
      </c>
      <c r="H1848" s="121">
        <v>1</v>
      </c>
      <c r="I1848" s="121" t="s">
        <v>385</v>
      </c>
      <c r="J1848" s="121">
        <v>1978</v>
      </c>
      <c r="K1848" s="121">
        <v>310</v>
      </c>
      <c r="L1848" s="121">
        <v>310</v>
      </c>
      <c r="M1848" s="121" t="s">
        <v>734</v>
      </c>
      <c r="N1848" s="124">
        <v>961</v>
      </c>
      <c r="O1848" s="124" t="s">
        <v>380</v>
      </c>
      <c r="P1848" s="124" t="s">
        <v>1</v>
      </c>
      <c r="Q1848" s="121" t="s">
        <v>381</v>
      </c>
      <c r="R1848" s="121"/>
    </row>
    <row r="1849" spans="1:18" x14ac:dyDescent="0.2">
      <c r="A1849" s="121">
        <v>77</v>
      </c>
      <c r="B1849" s="121">
        <v>216</v>
      </c>
      <c r="C1849" s="121" t="s">
        <v>327</v>
      </c>
      <c r="D1849" s="121">
        <v>706</v>
      </c>
      <c r="E1849" s="121" t="s">
        <v>456</v>
      </c>
      <c r="F1849" s="121" t="s">
        <v>457</v>
      </c>
      <c r="G1849" s="121">
        <v>706</v>
      </c>
      <c r="H1849" s="121">
        <v>1</v>
      </c>
      <c r="I1849" s="121" t="s">
        <v>385</v>
      </c>
      <c r="J1849" s="121">
        <v>1979</v>
      </c>
      <c r="K1849" s="121">
        <v>308</v>
      </c>
      <c r="L1849" s="121">
        <v>308</v>
      </c>
      <c r="M1849" s="121" t="s">
        <v>734</v>
      </c>
      <c r="N1849" s="124">
        <v>961</v>
      </c>
      <c r="O1849" s="124" t="s">
        <v>380</v>
      </c>
      <c r="P1849" s="124" t="s">
        <v>1</v>
      </c>
      <c r="Q1849" s="121" t="s">
        <v>381</v>
      </c>
      <c r="R1849" s="121"/>
    </row>
    <row r="1850" spans="1:18" x14ac:dyDescent="0.2">
      <c r="A1850" s="121">
        <v>77</v>
      </c>
      <c r="B1850" s="121">
        <v>216</v>
      </c>
      <c r="C1850" s="121" t="s">
        <v>327</v>
      </c>
      <c r="D1850" s="121">
        <v>706</v>
      </c>
      <c r="E1850" s="121" t="s">
        <v>456</v>
      </c>
      <c r="F1850" s="121" t="s">
        <v>457</v>
      </c>
      <c r="G1850" s="121">
        <v>706</v>
      </c>
      <c r="H1850" s="121">
        <v>1</v>
      </c>
      <c r="I1850" s="121" t="s">
        <v>385</v>
      </c>
      <c r="J1850" s="121">
        <v>1980</v>
      </c>
      <c r="K1850" s="121">
        <v>307</v>
      </c>
      <c r="L1850" s="121">
        <v>307</v>
      </c>
      <c r="M1850" s="121" t="s">
        <v>734</v>
      </c>
      <c r="N1850" s="124">
        <v>961</v>
      </c>
      <c r="O1850" s="124" t="s">
        <v>380</v>
      </c>
      <c r="P1850" s="124" t="s">
        <v>1</v>
      </c>
      <c r="Q1850" s="121" t="s">
        <v>381</v>
      </c>
      <c r="R1850" s="121"/>
    </row>
    <row r="1851" spans="1:18" x14ac:dyDescent="0.2">
      <c r="A1851" s="121">
        <v>77</v>
      </c>
      <c r="B1851" s="121">
        <v>216</v>
      </c>
      <c r="C1851" s="121" t="s">
        <v>327</v>
      </c>
      <c r="D1851" s="121">
        <v>705</v>
      </c>
      <c r="E1851" s="121" t="s">
        <v>454</v>
      </c>
      <c r="F1851" s="121" t="s">
        <v>455</v>
      </c>
      <c r="G1851" s="121">
        <v>705</v>
      </c>
      <c r="H1851" s="121">
        <v>1</v>
      </c>
      <c r="I1851" s="121" t="s">
        <v>385</v>
      </c>
      <c r="J1851" s="121">
        <v>1983</v>
      </c>
      <c r="K1851" s="121">
        <v>222</v>
      </c>
      <c r="L1851" s="121">
        <v>222</v>
      </c>
      <c r="M1851" s="121" t="s">
        <v>734</v>
      </c>
      <c r="N1851" s="124">
        <v>753</v>
      </c>
      <c r="O1851" s="124" t="s">
        <v>380</v>
      </c>
      <c r="P1851" s="124"/>
      <c r="Q1851" s="121" t="s">
        <v>381</v>
      </c>
      <c r="R1851" s="121"/>
    </row>
    <row r="1852" spans="1:18" x14ac:dyDescent="0.2">
      <c r="A1852" s="121">
        <v>77</v>
      </c>
      <c r="B1852" s="121">
        <v>216</v>
      </c>
      <c r="C1852" s="121" t="s">
        <v>327</v>
      </c>
      <c r="D1852" s="121">
        <v>705</v>
      </c>
      <c r="E1852" s="121" t="s">
        <v>454</v>
      </c>
      <c r="F1852" s="121" t="s">
        <v>455</v>
      </c>
      <c r="G1852" s="121">
        <v>705</v>
      </c>
      <c r="H1852" s="121">
        <v>1</v>
      </c>
      <c r="I1852" s="121" t="s">
        <v>385</v>
      </c>
      <c r="J1852" s="121">
        <v>1984</v>
      </c>
      <c r="K1852" s="121">
        <v>219</v>
      </c>
      <c r="L1852" s="121">
        <v>219</v>
      </c>
      <c r="M1852" s="121" t="s">
        <v>734</v>
      </c>
      <c r="N1852" s="124">
        <v>756</v>
      </c>
      <c r="O1852" s="124" t="s">
        <v>380</v>
      </c>
      <c r="P1852" s="124"/>
      <c r="Q1852" s="121" t="s">
        <v>381</v>
      </c>
      <c r="R1852" s="121"/>
    </row>
    <row r="1853" spans="1:18" x14ac:dyDescent="0.2">
      <c r="A1853" s="121">
        <v>77</v>
      </c>
      <c r="B1853" s="121">
        <v>216</v>
      </c>
      <c r="C1853" s="121" t="s">
        <v>327</v>
      </c>
      <c r="D1853" s="121">
        <v>705</v>
      </c>
      <c r="E1853" s="121" t="s">
        <v>454</v>
      </c>
      <c r="F1853" s="121" t="s">
        <v>455</v>
      </c>
      <c r="G1853" s="121">
        <v>705</v>
      </c>
      <c r="H1853" s="121">
        <v>1</v>
      </c>
      <c r="I1853" s="121" t="s">
        <v>385</v>
      </c>
      <c r="J1853" s="121">
        <v>1985</v>
      </c>
      <c r="K1853" s="121">
        <v>218</v>
      </c>
      <c r="L1853" s="121">
        <v>218</v>
      </c>
      <c r="M1853" s="121" t="s">
        <v>734</v>
      </c>
      <c r="N1853" s="124">
        <v>756</v>
      </c>
      <c r="O1853" s="124" t="s">
        <v>380</v>
      </c>
      <c r="P1853" s="124"/>
      <c r="Q1853" s="121" t="s">
        <v>381</v>
      </c>
      <c r="R1853" s="121"/>
    </row>
    <row r="1854" spans="1:18" x14ac:dyDescent="0.2">
      <c r="A1854" s="121">
        <v>77</v>
      </c>
      <c r="B1854" s="121">
        <v>216</v>
      </c>
      <c r="C1854" s="121" t="s">
        <v>327</v>
      </c>
      <c r="D1854" s="121">
        <v>705</v>
      </c>
      <c r="E1854" s="121" t="s">
        <v>454</v>
      </c>
      <c r="F1854" s="121" t="s">
        <v>455</v>
      </c>
      <c r="G1854" s="121">
        <v>705</v>
      </c>
      <c r="H1854" s="121">
        <v>1</v>
      </c>
      <c r="I1854" s="121" t="s">
        <v>385</v>
      </c>
      <c r="J1854" s="121">
        <v>1986</v>
      </c>
      <c r="K1854" s="121">
        <v>217</v>
      </c>
      <c r="L1854" s="121">
        <v>217</v>
      </c>
      <c r="M1854" s="121" t="s">
        <v>734</v>
      </c>
      <c r="N1854" s="124">
        <v>757</v>
      </c>
      <c r="O1854" s="124" t="s">
        <v>380</v>
      </c>
      <c r="P1854" s="124"/>
      <c r="Q1854" s="121" t="s">
        <v>381</v>
      </c>
      <c r="R1854" s="121"/>
    </row>
    <row r="1855" spans="1:18" x14ac:dyDescent="0.2">
      <c r="A1855" s="121">
        <v>77</v>
      </c>
      <c r="B1855" s="121">
        <v>216</v>
      </c>
      <c r="C1855" s="121" t="s">
        <v>327</v>
      </c>
      <c r="D1855" s="121">
        <v>705</v>
      </c>
      <c r="E1855" s="121" t="s">
        <v>454</v>
      </c>
      <c r="F1855" s="121" t="s">
        <v>455</v>
      </c>
      <c r="G1855" s="121">
        <v>705</v>
      </c>
      <c r="H1855" s="121">
        <v>1</v>
      </c>
      <c r="I1855" s="121" t="s">
        <v>385</v>
      </c>
      <c r="J1855" s="121">
        <v>1987</v>
      </c>
      <c r="K1855" s="121">
        <v>216</v>
      </c>
      <c r="L1855" s="121">
        <v>216</v>
      </c>
      <c r="M1855" s="121" t="s">
        <v>734</v>
      </c>
      <c r="N1855" s="124">
        <v>749</v>
      </c>
      <c r="O1855" s="124" t="s">
        <v>380</v>
      </c>
      <c r="P1855" s="124"/>
      <c r="Q1855" s="121" t="s">
        <v>381</v>
      </c>
      <c r="R1855" s="121"/>
    </row>
    <row r="1856" spans="1:18" x14ac:dyDescent="0.2">
      <c r="A1856" s="121">
        <v>77</v>
      </c>
      <c r="B1856" s="121">
        <v>216</v>
      </c>
      <c r="C1856" s="121" t="s">
        <v>327</v>
      </c>
      <c r="D1856" s="121">
        <v>705</v>
      </c>
      <c r="E1856" s="121" t="s">
        <v>454</v>
      </c>
      <c r="F1856" s="121" t="s">
        <v>455</v>
      </c>
      <c r="G1856" s="121">
        <v>705</v>
      </c>
      <c r="H1856" s="121">
        <v>1</v>
      </c>
      <c r="I1856" s="121" t="s">
        <v>385</v>
      </c>
      <c r="J1856" s="121">
        <v>1988</v>
      </c>
      <c r="K1856" s="121">
        <v>213</v>
      </c>
      <c r="L1856" s="121">
        <v>213</v>
      </c>
      <c r="M1856" s="121" t="s">
        <v>734</v>
      </c>
      <c r="N1856" s="124">
        <v>759</v>
      </c>
      <c r="O1856" s="124" t="s">
        <v>380</v>
      </c>
      <c r="P1856" s="124"/>
      <c r="Q1856" s="121" t="s">
        <v>381</v>
      </c>
      <c r="R1856" s="121"/>
    </row>
    <row r="1857" spans="1:18" x14ac:dyDescent="0.2">
      <c r="A1857" s="121">
        <v>77</v>
      </c>
      <c r="B1857" s="121">
        <v>216</v>
      </c>
      <c r="C1857" s="121" t="s">
        <v>327</v>
      </c>
      <c r="D1857" s="121">
        <v>704</v>
      </c>
      <c r="E1857" s="121" t="s">
        <v>375</v>
      </c>
      <c r="F1857" s="121" t="s">
        <v>376</v>
      </c>
      <c r="G1857" s="121">
        <v>704</v>
      </c>
      <c r="H1857" s="121">
        <v>1</v>
      </c>
      <c r="I1857" s="121" t="s">
        <v>385</v>
      </c>
      <c r="J1857" s="121">
        <v>1992</v>
      </c>
      <c r="K1857" s="121">
        <v>130</v>
      </c>
      <c r="L1857" s="121">
        <v>130</v>
      </c>
      <c r="M1857" s="121" t="s">
        <v>502</v>
      </c>
      <c r="N1857" s="124">
        <v>754</v>
      </c>
      <c r="O1857" s="124" t="s">
        <v>380</v>
      </c>
      <c r="P1857" s="124"/>
      <c r="Q1857" s="121" t="s">
        <v>381</v>
      </c>
      <c r="R1857" s="121"/>
    </row>
    <row r="1858" spans="1:18" x14ac:dyDescent="0.2">
      <c r="A1858" s="121">
        <v>77</v>
      </c>
      <c r="B1858" s="121">
        <v>216</v>
      </c>
      <c r="C1858" s="121" t="s">
        <v>327</v>
      </c>
      <c r="D1858" s="121">
        <v>704</v>
      </c>
      <c r="E1858" s="121" t="s">
        <v>375</v>
      </c>
      <c r="F1858" s="121" t="s">
        <v>376</v>
      </c>
      <c r="G1858" s="121">
        <v>704</v>
      </c>
      <c r="H1858" s="121">
        <v>1</v>
      </c>
      <c r="I1858" s="121" t="s">
        <v>385</v>
      </c>
      <c r="J1858" s="121">
        <v>1993</v>
      </c>
      <c r="K1858" s="121">
        <v>129</v>
      </c>
      <c r="L1858" s="121">
        <v>129</v>
      </c>
      <c r="M1858" s="121" t="s">
        <v>502</v>
      </c>
      <c r="N1858" s="124">
        <v>756</v>
      </c>
      <c r="O1858" s="124" t="s">
        <v>380</v>
      </c>
      <c r="P1858" s="124"/>
      <c r="Q1858" s="121" t="s">
        <v>381</v>
      </c>
      <c r="R1858" s="121"/>
    </row>
    <row r="1859" spans="1:18" x14ac:dyDescent="0.2">
      <c r="A1859" s="121">
        <v>77</v>
      </c>
      <c r="B1859" s="121">
        <v>216</v>
      </c>
      <c r="C1859" s="121" t="s">
        <v>327</v>
      </c>
      <c r="D1859" s="121">
        <v>704</v>
      </c>
      <c r="E1859" s="121" t="s">
        <v>375</v>
      </c>
      <c r="F1859" s="121" t="s">
        <v>376</v>
      </c>
      <c r="G1859" s="121">
        <v>704</v>
      </c>
      <c r="H1859" s="121">
        <v>1</v>
      </c>
      <c r="I1859" s="121" t="s">
        <v>385</v>
      </c>
      <c r="J1859" s="121">
        <v>1994</v>
      </c>
      <c r="K1859" s="121">
        <v>128</v>
      </c>
      <c r="L1859" s="121">
        <v>128</v>
      </c>
      <c r="M1859" s="121" t="s">
        <v>502</v>
      </c>
      <c r="N1859" s="124">
        <v>756</v>
      </c>
      <c r="O1859" s="124" t="s">
        <v>380</v>
      </c>
      <c r="P1859" s="124"/>
      <c r="Q1859" s="121" t="s">
        <v>381</v>
      </c>
      <c r="R1859" s="121"/>
    </row>
    <row r="1860" spans="1:18" x14ac:dyDescent="0.2">
      <c r="A1860" s="121">
        <v>77</v>
      </c>
      <c r="B1860" s="121">
        <v>216</v>
      </c>
      <c r="C1860" s="121" t="s">
        <v>327</v>
      </c>
      <c r="D1860" s="121">
        <v>704</v>
      </c>
      <c r="E1860" s="121" t="s">
        <v>375</v>
      </c>
      <c r="F1860" s="121" t="s">
        <v>376</v>
      </c>
      <c r="G1860" s="121">
        <v>704</v>
      </c>
      <c r="H1860" s="121">
        <v>1</v>
      </c>
      <c r="I1860" s="121" t="s">
        <v>385</v>
      </c>
      <c r="J1860" s="121">
        <v>1995</v>
      </c>
      <c r="K1860" s="121">
        <v>127</v>
      </c>
      <c r="L1860" s="121">
        <v>127</v>
      </c>
      <c r="M1860" s="121" t="s">
        <v>502</v>
      </c>
      <c r="N1860" s="124">
        <v>755</v>
      </c>
      <c r="O1860" s="124" t="s">
        <v>380</v>
      </c>
      <c r="P1860" s="124"/>
      <c r="Q1860" s="121" t="s">
        <v>381</v>
      </c>
      <c r="R1860" s="121"/>
    </row>
    <row r="1861" spans="1:18" x14ac:dyDescent="0.2">
      <c r="A1861" s="121">
        <v>86</v>
      </c>
      <c r="B1861" s="121">
        <v>133</v>
      </c>
      <c r="C1861" s="121" t="s">
        <v>256</v>
      </c>
      <c r="D1861" s="121">
        <v>224</v>
      </c>
      <c r="E1861" s="121" t="s">
        <v>375</v>
      </c>
      <c r="F1861" s="121" t="s">
        <v>1264</v>
      </c>
      <c r="G1861" s="121">
        <v>224</v>
      </c>
      <c r="H1861" s="121">
        <v>1</v>
      </c>
      <c r="I1861" s="121" t="s">
        <v>385</v>
      </c>
      <c r="J1861" s="121">
        <v>132</v>
      </c>
      <c r="K1861" s="121">
        <v>131</v>
      </c>
      <c r="L1861" s="121" t="s">
        <v>1273</v>
      </c>
      <c r="M1861" s="121" t="s">
        <v>389</v>
      </c>
      <c r="N1861" s="124">
        <v>2850</v>
      </c>
      <c r="O1861" s="124" t="s">
        <v>390</v>
      </c>
      <c r="P1861" s="124"/>
      <c r="Q1861" s="121" t="s">
        <v>391</v>
      </c>
      <c r="R1861" s="121"/>
    </row>
    <row r="1862" spans="1:18" x14ac:dyDescent="0.2">
      <c r="A1862" s="121">
        <v>77</v>
      </c>
      <c r="B1862" s="121">
        <v>216</v>
      </c>
      <c r="C1862" s="121" t="s">
        <v>327</v>
      </c>
      <c r="D1862" s="121">
        <v>704</v>
      </c>
      <c r="E1862" s="121" t="s">
        <v>375</v>
      </c>
      <c r="F1862" s="121" t="s">
        <v>376</v>
      </c>
      <c r="G1862" s="121">
        <v>704</v>
      </c>
      <c r="H1862" s="121">
        <v>1</v>
      </c>
      <c r="I1862" s="121" t="s">
        <v>385</v>
      </c>
      <c r="J1862" s="121">
        <v>1996</v>
      </c>
      <c r="K1862" s="121">
        <v>123</v>
      </c>
      <c r="L1862" s="121">
        <v>123</v>
      </c>
      <c r="M1862" s="121" t="s">
        <v>502</v>
      </c>
      <c r="N1862" s="124">
        <v>754</v>
      </c>
      <c r="O1862" s="124" t="s">
        <v>380</v>
      </c>
      <c r="P1862" s="124"/>
      <c r="Q1862" s="121" t="s">
        <v>381</v>
      </c>
      <c r="R1862" s="121"/>
    </row>
    <row r="1863" spans="1:18" x14ac:dyDescent="0.2">
      <c r="A1863" s="121">
        <v>77</v>
      </c>
      <c r="B1863" s="121">
        <v>216</v>
      </c>
      <c r="C1863" s="121" t="s">
        <v>327</v>
      </c>
      <c r="D1863" s="121">
        <v>704</v>
      </c>
      <c r="E1863" s="121" t="s">
        <v>375</v>
      </c>
      <c r="F1863" s="121" t="s">
        <v>376</v>
      </c>
      <c r="G1863" s="121">
        <v>704</v>
      </c>
      <c r="H1863" s="121">
        <v>1</v>
      </c>
      <c r="I1863" s="121" t="s">
        <v>385</v>
      </c>
      <c r="J1863" s="121">
        <v>1997</v>
      </c>
      <c r="K1863" s="121">
        <v>122</v>
      </c>
      <c r="L1863" s="121">
        <v>122</v>
      </c>
      <c r="M1863" s="121" t="s">
        <v>502</v>
      </c>
      <c r="N1863" s="124">
        <v>759</v>
      </c>
      <c r="O1863" s="124" t="s">
        <v>380</v>
      </c>
      <c r="P1863" s="124"/>
      <c r="Q1863" s="121" t="s">
        <v>381</v>
      </c>
      <c r="R1863" s="121"/>
    </row>
    <row r="1864" spans="1:18" x14ac:dyDescent="0.2">
      <c r="A1864" s="121">
        <v>80</v>
      </c>
      <c r="B1864" s="121">
        <v>121</v>
      </c>
      <c r="C1864" s="121" t="s">
        <v>244</v>
      </c>
      <c r="D1864" s="121">
        <v>149</v>
      </c>
      <c r="E1864" s="121" t="s">
        <v>375</v>
      </c>
      <c r="F1864" s="121" t="s">
        <v>376</v>
      </c>
      <c r="G1864" s="121">
        <v>149</v>
      </c>
      <c r="H1864" s="121">
        <v>1</v>
      </c>
      <c r="I1864" s="121" t="s">
        <v>385</v>
      </c>
      <c r="J1864" s="121">
        <v>3341</v>
      </c>
      <c r="K1864" s="121">
        <v>133</v>
      </c>
      <c r="L1864" s="121" t="s">
        <v>1218</v>
      </c>
      <c r="M1864" s="121" t="s">
        <v>379</v>
      </c>
      <c r="N1864" s="124">
        <v>932</v>
      </c>
      <c r="O1864" s="124" t="s">
        <v>380</v>
      </c>
      <c r="P1864" s="124"/>
      <c r="Q1864" s="121" t="s">
        <v>381</v>
      </c>
      <c r="R1864" s="121"/>
    </row>
    <row r="1865" spans="1:18" x14ac:dyDescent="0.2">
      <c r="A1865" s="121">
        <v>80</v>
      </c>
      <c r="B1865" s="121">
        <v>121</v>
      </c>
      <c r="C1865" s="121" t="s">
        <v>244</v>
      </c>
      <c r="D1865" s="121">
        <v>149</v>
      </c>
      <c r="E1865" s="121" t="s">
        <v>375</v>
      </c>
      <c r="F1865" s="121" t="s">
        <v>376</v>
      </c>
      <c r="G1865" s="121">
        <v>149</v>
      </c>
      <c r="H1865" s="121">
        <v>1</v>
      </c>
      <c r="I1865" s="121" t="s">
        <v>385</v>
      </c>
      <c r="J1865" s="121">
        <v>3342</v>
      </c>
      <c r="K1865" s="121">
        <v>134</v>
      </c>
      <c r="L1865" s="121" t="s">
        <v>1219</v>
      </c>
      <c r="M1865" s="121" t="s">
        <v>379</v>
      </c>
      <c r="N1865" s="124">
        <v>869</v>
      </c>
      <c r="O1865" s="124" t="s">
        <v>380</v>
      </c>
      <c r="P1865" s="124"/>
      <c r="Q1865" s="121" t="s">
        <v>381</v>
      </c>
      <c r="R1865" s="121"/>
    </row>
    <row r="1866" spans="1:18" x14ac:dyDescent="0.2">
      <c r="A1866" s="121">
        <v>80</v>
      </c>
      <c r="B1866" s="121">
        <v>121</v>
      </c>
      <c r="C1866" s="121" t="s">
        <v>244</v>
      </c>
      <c r="D1866" s="121">
        <v>149</v>
      </c>
      <c r="E1866" s="121" t="s">
        <v>375</v>
      </c>
      <c r="F1866" s="121" t="s">
        <v>376</v>
      </c>
      <c r="G1866" s="121">
        <v>149</v>
      </c>
      <c r="H1866" s="121">
        <v>1</v>
      </c>
      <c r="I1866" s="121" t="s">
        <v>385</v>
      </c>
      <c r="J1866" s="121">
        <v>3343</v>
      </c>
      <c r="K1866" s="121">
        <v>135</v>
      </c>
      <c r="L1866" s="121" t="s">
        <v>1116</v>
      </c>
      <c r="M1866" s="121" t="s">
        <v>379</v>
      </c>
      <c r="N1866" s="124">
        <v>966</v>
      </c>
      <c r="O1866" s="124" t="s">
        <v>380</v>
      </c>
      <c r="P1866" s="124"/>
      <c r="Q1866" s="121" t="s">
        <v>381</v>
      </c>
      <c r="R1866" s="121"/>
    </row>
    <row r="1867" spans="1:18" x14ac:dyDescent="0.2">
      <c r="A1867" s="121">
        <v>80</v>
      </c>
      <c r="B1867" s="121">
        <v>121</v>
      </c>
      <c r="C1867" s="121" t="s">
        <v>244</v>
      </c>
      <c r="D1867" s="121">
        <v>149</v>
      </c>
      <c r="E1867" s="121" t="s">
        <v>375</v>
      </c>
      <c r="F1867" s="121" t="s">
        <v>376</v>
      </c>
      <c r="G1867" s="121">
        <v>149</v>
      </c>
      <c r="H1867" s="121">
        <v>1</v>
      </c>
      <c r="I1867" s="121" t="s">
        <v>385</v>
      </c>
      <c r="J1867" s="121">
        <v>3344</v>
      </c>
      <c r="K1867" s="121">
        <v>140</v>
      </c>
      <c r="L1867" s="121" t="s">
        <v>1220</v>
      </c>
      <c r="M1867" s="121" t="s">
        <v>379</v>
      </c>
      <c r="N1867" s="124">
        <v>1011</v>
      </c>
      <c r="O1867" s="124" t="s">
        <v>380</v>
      </c>
      <c r="P1867" s="124"/>
      <c r="Q1867" s="121" t="s">
        <v>381</v>
      </c>
      <c r="R1867" s="121"/>
    </row>
    <row r="1868" spans="1:18" x14ac:dyDescent="0.2">
      <c r="A1868" s="121">
        <v>80</v>
      </c>
      <c r="B1868" s="121">
        <v>121</v>
      </c>
      <c r="C1868" s="121" t="s">
        <v>244</v>
      </c>
      <c r="D1868" s="121">
        <v>149</v>
      </c>
      <c r="E1868" s="121" t="s">
        <v>375</v>
      </c>
      <c r="F1868" s="121" t="s">
        <v>376</v>
      </c>
      <c r="G1868" s="121">
        <v>149</v>
      </c>
      <c r="H1868" s="121">
        <v>1</v>
      </c>
      <c r="I1868" s="121" t="s">
        <v>385</v>
      </c>
      <c r="J1868" s="121">
        <v>3345</v>
      </c>
      <c r="K1868" s="121">
        <v>141</v>
      </c>
      <c r="L1868" s="121" t="s">
        <v>1221</v>
      </c>
      <c r="M1868" s="121" t="s">
        <v>379</v>
      </c>
      <c r="N1868" s="124">
        <v>889</v>
      </c>
      <c r="O1868" s="124" t="s">
        <v>380</v>
      </c>
      <c r="P1868" s="124"/>
      <c r="Q1868" s="121" t="s">
        <v>381</v>
      </c>
      <c r="R1868" s="121"/>
    </row>
    <row r="1869" spans="1:18" x14ac:dyDescent="0.2">
      <c r="A1869" s="121">
        <v>80</v>
      </c>
      <c r="B1869" s="121">
        <v>121</v>
      </c>
      <c r="C1869" s="121" t="s">
        <v>244</v>
      </c>
      <c r="D1869" s="121">
        <v>149</v>
      </c>
      <c r="E1869" s="121" t="s">
        <v>375</v>
      </c>
      <c r="F1869" s="121" t="s">
        <v>376</v>
      </c>
      <c r="G1869" s="121">
        <v>149</v>
      </c>
      <c r="H1869" s="121">
        <v>1</v>
      </c>
      <c r="I1869" s="121" t="s">
        <v>385</v>
      </c>
      <c r="J1869" s="121">
        <v>3346</v>
      </c>
      <c r="K1869" s="121">
        <v>142</v>
      </c>
      <c r="L1869" s="121" t="s">
        <v>1222</v>
      </c>
      <c r="M1869" s="121" t="s">
        <v>393</v>
      </c>
      <c r="N1869" s="121">
        <v>932</v>
      </c>
      <c r="O1869" s="121" t="s">
        <v>380</v>
      </c>
      <c r="P1869" s="121"/>
      <c r="Q1869" s="121" t="s">
        <v>381</v>
      </c>
      <c r="R1869" s="121"/>
    </row>
    <row r="1870" spans="1:18" x14ac:dyDescent="0.2">
      <c r="A1870" s="121">
        <v>80</v>
      </c>
      <c r="B1870" s="121">
        <v>121</v>
      </c>
      <c r="C1870" s="121" t="s">
        <v>244</v>
      </c>
      <c r="D1870" s="121">
        <v>149</v>
      </c>
      <c r="E1870" s="121" t="s">
        <v>375</v>
      </c>
      <c r="F1870" s="121" t="s">
        <v>376</v>
      </c>
      <c r="G1870" s="121">
        <v>149</v>
      </c>
      <c r="H1870" s="121">
        <v>1</v>
      </c>
      <c r="I1870" s="121" t="s">
        <v>385</v>
      </c>
      <c r="J1870" s="121">
        <v>3347</v>
      </c>
      <c r="K1870" s="121">
        <v>115</v>
      </c>
      <c r="L1870" s="121" t="s">
        <v>1223</v>
      </c>
      <c r="M1870" s="121" t="s">
        <v>383</v>
      </c>
      <c r="N1870" s="121">
        <v>1032</v>
      </c>
      <c r="O1870" s="121" t="s">
        <v>380</v>
      </c>
      <c r="P1870" s="121"/>
      <c r="Q1870" s="121" t="s">
        <v>381</v>
      </c>
      <c r="R1870" s="121"/>
    </row>
    <row r="1871" spans="1:18" x14ac:dyDescent="0.2">
      <c r="A1871" s="121">
        <v>80</v>
      </c>
      <c r="B1871" s="121">
        <v>121</v>
      </c>
      <c r="C1871" s="121" t="s">
        <v>244</v>
      </c>
      <c r="D1871" s="121">
        <v>149</v>
      </c>
      <c r="E1871" s="121" t="s">
        <v>375</v>
      </c>
      <c r="F1871" s="121" t="s">
        <v>376</v>
      </c>
      <c r="G1871" s="121">
        <v>149</v>
      </c>
      <c r="H1871" s="121">
        <v>1</v>
      </c>
      <c r="I1871" s="121" t="s">
        <v>385</v>
      </c>
      <c r="J1871" s="121">
        <v>3348</v>
      </c>
      <c r="K1871" s="121">
        <v>120</v>
      </c>
      <c r="L1871" s="121" t="s">
        <v>1224</v>
      </c>
      <c r="M1871" s="121" t="s">
        <v>383</v>
      </c>
      <c r="N1871" s="121">
        <v>1166</v>
      </c>
      <c r="O1871" s="121" t="s">
        <v>380</v>
      </c>
      <c r="P1871" s="126"/>
      <c r="Q1871" s="121" t="s">
        <v>381</v>
      </c>
      <c r="R1871" s="121"/>
    </row>
    <row r="1872" spans="1:18" x14ac:dyDescent="0.2">
      <c r="A1872" s="121">
        <v>80</v>
      </c>
      <c r="B1872" s="121">
        <v>121</v>
      </c>
      <c r="C1872" s="121" t="s">
        <v>244</v>
      </c>
      <c r="D1872" s="121">
        <v>149</v>
      </c>
      <c r="E1872" s="121" t="s">
        <v>375</v>
      </c>
      <c r="F1872" s="121" t="s">
        <v>376</v>
      </c>
      <c r="G1872" s="121">
        <v>149</v>
      </c>
      <c r="H1872" s="121">
        <v>1</v>
      </c>
      <c r="I1872" s="121" t="s">
        <v>385</v>
      </c>
      <c r="J1872" s="121">
        <v>3349</v>
      </c>
      <c r="K1872" s="121">
        <v>125</v>
      </c>
      <c r="L1872" s="121" t="s">
        <v>1225</v>
      </c>
      <c r="M1872" s="121" t="s">
        <v>383</v>
      </c>
      <c r="N1872" s="121">
        <v>1078</v>
      </c>
      <c r="O1872" s="121" t="s">
        <v>380</v>
      </c>
      <c r="P1872" s="126"/>
      <c r="Q1872" s="121" t="s">
        <v>381</v>
      </c>
      <c r="R1872" s="121"/>
    </row>
    <row r="1873" spans="1:18" x14ac:dyDescent="0.2">
      <c r="A1873" s="121">
        <v>80</v>
      </c>
      <c r="B1873" s="121">
        <v>121</v>
      </c>
      <c r="C1873" s="121" t="s">
        <v>244</v>
      </c>
      <c r="D1873" s="121">
        <v>149</v>
      </c>
      <c r="E1873" s="121" t="s">
        <v>375</v>
      </c>
      <c r="F1873" s="121" t="s">
        <v>376</v>
      </c>
      <c r="G1873" s="121">
        <v>149</v>
      </c>
      <c r="H1873" s="121">
        <v>1</v>
      </c>
      <c r="I1873" s="121" t="s">
        <v>385</v>
      </c>
      <c r="J1873" s="121">
        <v>3350</v>
      </c>
      <c r="K1873" s="121">
        <v>110</v>
      </c>
      <c r="L1873" s="121" t="s">
        <v>380</v>
      </c>
      <c r="M1873" s="121" t="s">
        <v>379</v>
      </c>
      <c r="N1873" s="121">
        <v>1163</v>
      </c>
      <c r="O1873" s="121" t="s">
        <v>380</v>
      </c>
      <c r="P1873" s="126"/>
      <c r="Q1873" s="121" t="s">
        <v>381</v>
      </c>
      <c r="R1873" s="121"/>
    </row>
    <row r="1874" spans="1:18" x14ac:dyDescent="0.2">
      <c r="A1874" s="121">
        <v>80</v>
      </c>
      <c r="B1874" s="121">
        <v>121</v>
      </c>
      <c r="C1874" s="121" t="s">
        <v>244</v>
      </c>
      <c r="D1874" s="121">
        <v>149</v>
      </c>
      <c r="E1874" s="121" t="s">
        <v>375</v>
      </c>
      <c r="F1874" s="121" t="s">
        <v>376</v>
      </c>
      <c r="G1874" s="121">
        <v>1276</v>
      </c>
      <c r="H1874" s="121">
        <v>2</v>
      </c>
      <c r="I1874" s="121" t="s">
        <v>377</v>
      </c>
      <c r="J1874" s="121">
        <v>3353</v>
      </c>
      <c r="K1874" s="121">
        <v>233</v>
      </c>
      <c r="L1874" s="121">
        <v>13</v>
      </c>
      <c r="M1874" s="121" t="s">
        <v>393</v>
      </c>
      <c r="N1874" s="124">
        <v>939</v>
      </c>
      <c r="O1874" s="124" t="s">
        <v>380</v>
      </c>
      <c r="P1874" s="124"/>
      <c r="Q1874" s="121" t="s">
        <v>381</v>
      </c>
      <c r="R1874" s="121"/>
    </row>
    <row r="1875" spans="1:18" x14ac:dyDescent="0.2">
      <c r="A1875" s="121">
        <v>86</v>
      </c>
      <c r="B1875" s="121">
        <v>133</v>
      </c>
      <c r="C1875" s="121" t="s">
        <v>256</v>
      </c>
      <c r="D1875" s="121">
        <v>224</v>
      </c>
      <c r="E1875" s="121" t="s">
        <v>375</v>
      </c>
      <c r="F1875" s="121" t="s">
        <v>1264</v>
      </c>
      <c r="G1875" s="121">
        <v>1100</v>
      </c>
      <c r="H1875" s="121">
        <v>2</v>
      </c>
      <c r="I1875" s="121" t="s">
        <v>377</v>
      </c>
      <c r="J1875" s="121">
        <v>1489</v>
      </c>
      <c r="K1875" s="121">
        <v>215</v>
      </c>
      <c r="L1875" s="121" t="s">
        <v>1288</v>
      </c>
      <c r="M1875" s="121" t="s">
        <v>398</v>
      </c>
      <c r="N1875" s="124">
        <v>837</v>
      </c>
      <c r="O1875" s="124" t="s">
        <v>399</v>
      </c>
      <c r="P1875" s="124"/>
      <c r="Q1875" s="121" t="s">
        <v>188</v>
      </c>
      <c r="R1875" s="121"/>
    </row>
    <row r="1876" spans="1:18" x14ac:dyDescent="0.2">
      <c r="A1876" s="121">
        <v>86</v>
      </c>
      <c r="B1876" s="121">
        <v>133</v>
      </c>
      <c r="C1876" s="121" t="s">
        <v>256</v>
      </c>
      <c r="D1876" s="121">
        <v>224</v>
      </c>
      <c r="E1876" s="121" t="s">
        <v>375</v>
      </c>
      <c r="F1876" s="121" t="s">
        <v>1264</v>
      </c>
      <c r="G1876" s="121">
        <v>1100</v>
      </c>
      <c r="H1876" s="121">
        <v>2</v>
      </c>
      <c r="I1876" s="121" t="s">
        <v>377</v>
      </c>
      <c r="J1876" s="121">
        <v>1490</v>
      </c>
      <c r="K1876" s="121">
        <v>202</v>
      </c>
      <c r="L1876" s="121" t="s">
        <v>1289</v>
      </c>
      <c r="M1876" s="121" t="s">
        <v>441</v>
      </c>
      <c r="N1876" s="124">
        <v>859</v>
      </c>
      <c r="O1876" s="124" t="s">
        <v>442</v>
      </c>
      <c r="P1876" s="124"/>
      <c r="Q1876" s="121" t="s">
        <v>391</v>
      </c>
      <c r="R1876" s="121"/>
    </row>
    <row r="1877" spans="1:18" x14ac:dyDescent="0.2">
      <c r="A1877" s="121">
        <v>80</v>
      </c>
      <c r="B1877" s="121">
        <v>121</v>
      </c>
      <c r="C1877" s="121" t="s">
        <v>244</v>
      </c>
      <c r="D1877" s="121">
        <v>149</v>
      </c>
      <c r="E1877" s="121" t="s">
        <v>375</v>
      </c>
      <c r="F1877" s="121" t="s">
        <v>376</v>
      </c>
      <c r="G1877" s="121">
        <v>1276</v>
      </c>
      <c r="H1877" s="121">
        <v>2</v>
      </c>
      <c r="I1877" s="121" t="s">
        <v>377</v>
      </c>
      <c r="J1877" s="121">
        <v>3354</v>
      </c>
      <c r="K1877" s="121">
        <v>234</v>
      </c>
      <c r="L1877" s="121">
        <v>14</v>
      </c>
      <c r="M1877" s="121" t="s">
        <v>536</v>
      </c>
      <c r="N1877" s="124">
        <v>894</v>
      </c>
      <c r="O1877" s="124" t="s">
        <v>380</v>
      </c>
      <c r="P1877" s="124"/>
      <c r="Q1877" s="121" t="s">
        <v>381</v>
      </c>
      <c r="R1877" s="121"/>
    </row>
    <row r="1878" spans="1:18" x14ac:dyDescent="0.2">
      <c r="A1878" s="121">
        <v>80</v>
      </c>
      <c r="B1878" s="121">
        <v>121</v>
      </c>
      <c r="C1878" s="121" t="s">
        <v>244</v>
      </c>
      <c r="D1878" s="121">
        <v>149</v>
      </c>
      <c r="E1878" s="121" t="s">
        <v>375</v>
      </c>
      <c r="F1878" s="121" t="s">
        <v>376</v>
      </c>
      <c r="G1878" s="121">
        <v>1276</v>
      </c>
      <c r="H1878" s="121">
        <v>2</v>
      </c>
      <c r="I1878" s="121" t="s">
        <v>377</v>
      </c>
      <c r="J1878" s="121">
        <v>3355</v>
      </c>
      <c r="K1878" s="121">
        <v>235</v>
      </c>
      <c r="L1878" s="121">
        <v>15</v>
      </c>
      <c r="M1878" s="121" t="s">
        <v>393</v>
      </c>
      <c r="N1878" s="124">
        <v>1016</v>
      </c>
      <c r="O1878" s="124" t="s">
        <v>380</v>
      </c>
      <c r="P1878" s="124"/>
      <c r="Q1878" s="121" t="s">
        <v>381</v>
      </c>
      <c r="R1878" s="121"/>
    </row>
    <row r="1879" spans="1:18" x14ac:dyDescent="0.2">
      <c r="A1879" s="121">
        <v>80</v>
      </c>
      <c r="B1879" s="121">
        <v>121</v>
      </c>
      <c r="C1879" s="121" t="s">
        <v>244</v>
      </c>
      <c r="D1879" s="121">
        <v>149</v>
      </c>
      <c r="E1879" s="121" t="s">
        <v>375</v>
      </c>
      <c r="F1879" s="121" t="s">
        <v>376</v>
      </c>
      <c r="G1879" s="121">
        <v>1276</v>
      </c>
      <c r="H1879" s="121">
        <v>2</v>
      </c>
      <c r="I1879" s="121" t="s">
        <v>377</v>
      </c>
      <c r="J1879" s="121">
        <v>3356</v>
      </c>
      <c r="K1879" s="121">
        <v>238</v>
      </c>
      <c r="L1879" s="121">
        <v>16</v>
      </c>
      <c r="M1879" s="121" t="s">
        <v>393</v>
      </c>
      <c r="N1879" s="124">
        <v>963</v>
      </c>
      <c r="O1879" s="124" t="s">
        <v>380</v>
      </c>
      <c r="P1879" s="124"/>
      <c r="Q1879" s="121" t="s">
        <v>381</v>
      </c>
      <c r="R1879" s="121"/>
    </row>
    <row r="1880" spans="1:18" x14ac:dyDescent="0.2">
      <c r="A1880" s="121">
        <v>80</v>
      </c>
      <c r="B1880" s="121">
        <v>121</v>
      </c>
      <c r="C1880" s="121" t="s">
        <v>244</v>
      </c>
      <c r="D1880" s="121">
        <v>149</v>
      </c>
      <c r="E1880" s="121" t="s">
        <v>375</v>
      </c>
      <c r="F1880" s="121" t="s">
        <v>376</v>
      </c>
      <c r="G1880" s="121">
        <v>1276</v>
      </c>
      <c r="H1880" s="121">
        <v>2</v>
      </c>
      <c r="I1880" s="121" t="s">
        <v>377</v>
      </c>
      <c r="J1880" s="121">
        <v>3357</v>
      </c>
      <c r="K1880" s="121">
        <v>240</v>
      </c>
      <c r="L1880" s="121">
        <v>17</v>
      </c>
      <c r="M1880" s="121" t="s">
        <v>393</v>
      </c>
      <c r="N1880" s="124">
        <v>1014</v>
      </c>
      <c r="O1880" s="124" t="s">
        <v>380</v>
      </c>
      <c r="P1880" s="124"/>
      <c r="Q1880" s="121" t="s">
        <v>381</v>
      </c>
      <c r="R1880" s="121"/>
    </row>
    <row r="1881" spans="1:18" x14ac:dyDescent="0.2">
      <c r="A1881" s="121">
        <v>80</v>
      </c>
      <c r="B1881" s="121">
        <v>121</v>
      </c>
      <c r="C1881" s="121" t="s">
        <v>244</v>
      </c>
      <c r="D1881" s="121">
        <v>149</v>
      </c>
      <c r="E1881" s="121" t="s">
        <v>375</v>
      </c>
      <c r="F1881" s="121" t="s">
        <v>376</v>
      </c>
      <c r="G1881" s="121">
        <v>1276</v>
      </c>
      <c r="H1881" s="121">
        <v>2</v>
      </c>
      <c r="I1881" s="121" t="s">
        <v>377</v>
      </c>
      <c r="J1881" s="121">
        <v>3358</v>
      </c>
      <c r="K1881" s="121">
        <v>241</v>
      </c>
      <c r="L1881" s="121">
        <v>18</v>
      </c>
      <c r="M1881" s="121" t="s">
        <v>393</v>
      </c>
      <c r="N1881" s="124">
        <v>887</v>
      </c>
      <c r="O1881" s="124" t="s">
        <v>380</v>
      </c>
      <c r="P1881" s="124"/>
      <c r="Q1881" s="121" t="s">
        <v>381</v>
      </c>
      <c r="R1881" s="121"/>
    </row>
    <row r="1882" spans="1:18" x14ac:dyDescent="0.2">
      <c r="A1882" s="121">
        <v>80</v>
      </c>
      <c r="B1882" s="121">
        <v>121</v>
      </c>
      <c r="C1882" s="121" t="s">
        <v>244</v>
      </c>
      <c r="D1882" s="121">
        <v>149</v>
      </c>
      <c r="E1882" s="121" t="s">
        <v>375</v>
      </c>
      <c r="F1882" s="121" t="s">
        <v>376</v>
      </c>
      <c r="G1882" s="121">
        <v>1276</v>
      </c>
      <c r="H1882" s="121">
        <v>2</v>
      </c>
      <c r="I1882" s="121" t="s">
        <v>377</v>
      </c>
      <c r="J1882" s="121">
        <v>3359</v>
      </c>
      <c r="K1882" s="121">
        <v>242</v>
      </c>
      <c r="L1882" s="121">
        <v>19</v>
      </c>
      <c r="M1882" s="121" t="s">
        <v>393</v>
      </c>
      <c r="N1882" s="124">
        <v>944</v>
      </c>
      <c r="O1882" s="124" t="s">
        <v>380</v>
      </c>
      <c r="P1882" s="124"/>
      <c r="Q1882" s="121" t="s">
        <v>381</v>
      </c>
      <c r="R1882" s="121"/>
    </row>
    <row r="1883" spans="1:18" x14ac:dyDescent="0.2">
      <c r="A1883" s="121">
        <v>80</v>
      </c>
      <c r="B1883" s="121">
        <v>121</v>
      </c>
      <c r="C1883" s="121" t="s">
        <v>244</v>
      </c>
      <c r="D1883" s="121">
        <v>1166</v>
      </c>
      <c r="E1883" s="121" t="s">
        <v>456</v>
      </c>
      <c r="F1883" s="121" t="s">
        <v>457</v>
      </c>
      <c r="G1883" s="121">
        <v>3171</v>
      </c>
      <c r="H1883" s="121">
        <v>1</v>
      </c>
      <c r="I1883" s="121" t="s">
        <v>385</v>
      </c>
      <c r="J1883" s="121">
        <v>3379</v>
      </c>
      <c r="K1883" s="121">
        <v>131</v>
      </c>
      <c r="L1883" s="121">
        <v>1</v>
      </c>
      <c r="M1883" s="121" t="s">
        <v>734</v>
      </c>
      <c r="N1883" s="124">
        <v>871</v>
      </c>
      <c r="O1883" s="124" t="s">
        <v>380</v>
      </c>
      <c r="P1883" s="124"/>
      <c r="Q1883" s="121" t="s">
        <v>381</v>
      </c>
      <c r="R1883" s="121"/>
    </row>
    <row r="1884" spans="1:18" x14ac:dyDescent="0.2">
      <c r="A1884" s="121">
        <v>80</v>
      </c>
      <c r="B1884" s="121">
        <v>121</v>
      </c>
      <c r="C1884" s="121" t="s">
        <v>244</v>
      </c>
      <c r="D1884" s="121">
        <v>1166</v>
      </c>
      <c r="E1884" s="121" t="s">
        <v>456</v>
      </c>
      <c r="F1884" s="121" t="s">
        <v>457</v>
      </c>
      <c r="G1884" s="121">
        <v>3171</v>
      </c>
      <c r="H1884" s="121">
        <v>1</v>
      </c>
      <c r="I1884" s="121" t="s">
        <v>385</v>
      </c>
      <c r="J1884" s="121">
        <v>3380</v>
      </c>
      <c r="K1884" s="121">
        <v>132</v>
      </c>
      <c r="L1884" s="121">
        <v>2</v>
      </c>
      <c r="M1884" s="121" t="s">
        <v>734</v>
      </c>
      <c r="N1884" s="124">
        <v>871</v>
      </c>
      <c r="O1884" s="124" t="s">
        <v>380</v>
      </c>
      <c r="P1884" s="124"/>
      <c r="Q1884" s="121" t="s">
        <v>381</v>
      </c>
      <c r="R1884" s="121"/>
    </row>
    <row r="1885" spans="1:18" x14ac:dyDescent="0.2">
      <c r="A1885" s="121">
        <v>86</v>
      </c>
      <c r="B1885" s="121">
        <v>133</v>
      </c>
      <c r="C1885" s="121" t="s">
        <v>256</v>
      </c>
      <c r="D1885" s="121">
        <v>224</v>
      </c>
      <c r="E1885" s="121" t="s">
        <v>375</v>
      </c>
      <c r="F1885" s="121" t="s">
        <v>1264</v>
      </c>
      <c r="G1885" s="121">
        <v>224</v>
      </c>
      <c r="H1885" s="121">
        <v>1</v>
      </c>
      <c r="I1885" s="121" t="s">
        <v>385</v>
      </c>
      <c r="J1885" s="121">
        <v>3766</v>
      </c>
      <c r="K1885" s="121">
        <v>120</v>
      </c>
      <c r="L1885" s="121" t="s">
        <v>1298</v>
      </c>
      <c r="M1885" s="121" t="s">
        <v>413</v>
      </c>
      <c r="N1885" s="124">
        <v>462</v>
      </c>
      <c r="O1885" s="124" t="s">
        <v>411</v>
      </c>
      <c r="P1885" s="124"/>
      <c r="Q1885" s="121" t="s">
        <v>391</v>
      </c>
      <c r="R1885" s="121"/>
    </row>
    <row r="1886" spans="1:18" x14ac:dyDescent="0.2">
      <c r="A1886" s="121">
        <v>86</v>
      </c>
      <c r="B1886" s="121">
        <v>133</v>
      </c>
      <c r="C1886" s="121" t="s">
        <v>256</v>
      </c>
      <c r="D1886" s="121">
        <v>224</v>
      </c>
      <c r="E1886" s="121" t="s">
        <v>375</v>
      </c>
      <c r="F1886" s="121" t="s">
        <v>1264</v>
      </c>
      <c r="G1886" s="121">
        <v>224</v>
      </c>
      <c r="H1886" s="121">
        <v>1</v>
      </c>
      <c r="I1886" s="121" t="s">
        <v>385</v>
      </c>
      <c r="J1886" s="121">
        <v>3767</v>
      </c>
      <c r="K1886" s="121">
        <v>124</v>
      </c>
      <c r="L1886" s="121" t="s">
        <v>1299</v>
      </c>
      <c r="M1886" s="121" t="s">
        <v>1300</v>
      </c>
      <c r="N1886" s="124">
        <v>108</v>
      </c>
      <c r="O1886" s="124" t="s">
        <v>411</v>
      </c>
      <c r="P1886" s="124"/>
      <c r="Q1886" s="121" t="s">
        <v>391</v>
      </c>
      <c r="R1886" s="121"/>
    </row>
    <row r="1887" spans="1:18" x14ac:dyDescent="0.2">
      <c r="A1887" s="121">
        <v>86</v>
      </c>
      <c r="B1887" s="121">
        <v>133</v>
      </c>
      <c r="C1887" s="121" t="s">
        <v>256</v>
      </c>
      <c r="D1887" s="121">
        <v>224</v>
      </c>
      <c r="E1887" s="121" t="s">
        <v>375</v>
      </c>
      <c r="F1887" s="121" t="s">
        <v>1264</v>
      </c>
      <c r="G1887" s="121">
        <v>224</v>
      </c>
      <c r="H1887" s="121">
        <v>1</v>
      </c>
      <c r="I1887" s="121" t="s">
        <v>385</v>
      </c>
      <c r="J1887" s="121">
        <v>3768</v>
      </c>
      <c r="K1887" s="121">
        <v>129</v>
      </c>
      <c r="L1887" s="121" t="s">
        <v>1301</v>
      </c>
      <c r="M1887" s="121" t="s">
        <v>509</v>
      </c>
      <c r="N1887" s="124">
        <v>408</v>
      </c>
      <c r="O1887" s="124" t="s">
        <v>411</v>
      </c>
      <c r="P1887" s="124"/>
      <c r="Q1887" s="121" t="s">
        <v>391</v>
      </c>
      <c r="R1887" s="121"/>
    </row>
    <row r="1888" spans="1:18" x14ac:dyDescent="0.2">
      <c r="A1888" s="121">
        <v>86</v>
      </c>
      <c r="B1888" s="121">
        <v>133</v>
      </c>
      <c r="C1888" s="121" t="s">
        <v>256</v>
      </c>
      <c r="D1888" s="121">
        <v>224</v>
      </c>
      <c r="E1888" s="121" t="s">
        <v>375</v>
      </c>
      <c r="F1888" s="121" t="s">
        <v>1264</v>
      </c>
      <c r="G1888" s="121">
        <v>224</v>
      </c>
      <c r="H1888" s="121">
        <v>1</v>
      </c>
      <c r="I1888" s="121" t="s">
        <v>385</v>
      </c>
      <c r="J1888" s="121">
        <v>3769</v>
      </c>
      <c r="K1888" s="121">
        <v>135</v>
      </c>
      <c r="L1888" s="121" t="s">
        <v>1302</v>
      </c>
      <c r="M1888" s="121" t="s">
        <v>505</v>
      </c>
      <c r="N1888" s="124">
        <v>309</v>
      </c>
      <c r="O1888" s="124" t="s">
        <v>380</v>
      </c>
      <c r="P1888" s="124"/>
      <c r="Q1888" s="121" t="s">
        <v>391</v>
      </c>
      <c r="R1888" s="121"/>
    </row>
    <row r="1889" spans="1:18" x14ac:dyDescent="0.2">
      <c r="A1889" s="121">
        <v>86</v>
      </c>
      <c r="B1889" s="121">
        <v>133</v>
      </c>
      <c r="C1889" s="121" t="s">
        <v>256</v>
      </c>
      <c r="D1889" s="121">
        <v>224</v>
      </c>
      <c r="E1889" s="121" t="s">
        <v>375</v>
      </c>
      <c r="F1889" s="121" t="s">
        <v>1264</v>
      </c>
      <c r="G1889" s="121">
        <v>224</v>
      </c>
      <c r="H1889" s="121">
        <v>1</v>
      </c>
      <c r="I1889" s="121" t="s">
        <v>385</v>
      </c>
      <c r="J1889" s="121">
        <v>3770</v>
      </c>
      <c r="K1889" s="121">
        <v>119</v>
      </c>
      <c r="L1889" s="121" t="s">
        <v>1303</v>
      </c>
      <c r="M1889" s="121" t="s">
        <v>590</v>
      </c>
      <c r="N1889" s="124">
        <v>314</v>
      </c>
      <c r="O1889" s="124" t="s">
        <v>548</v>
      </c>
      <c r="P1889" s="124"/>
      <c r="Q1889" s="121" t="s">
        <v>391</v>
      </c>
      <c r="R1889" s="121"/>
    </row>
    <row r="1890" spans="1:18" x14ac:dyDescent="0.2">
      <c r="A1890" s="121">
        <v>86</v>
      </c>
      <c r="B1890" s="121">
        <v>133</v>
      </c>
      <c r="C1890" s="121" t="s">
        <v>256</v>
      </c>
      <c r="D1890" s="121">
        <v>224</v>
      </c>
      <c r="E1890" s="121" t="s">
        <v>375</v>
      </c>
      <c r="F1890" s="121" t="s">
        <v>1264</v>
      </c>
      <c r="G1890" s="121">
        <v>224</v>
      </c>
      <c r="H1890" s="121">
        <v>1</v>
      </c>
      <c r="I1890" s="121" t="s">
        <v>385</v>
      </c>
      <c r="J1890" s="121">
        <v>3771</v>
      </c>
      <c r="K1890" s="121">
        <v>118</v>
      </c>
      <c r="L1890" s="121" t="s">
        <v>1304</v>
      </c>
      <c r="M1890" s="121" t="s">
        <v>585</v>
      </c>
      <c r="N1890" s="124">
        <v>145</v>
      </c>
      <c r="O1890" s="124" t="s">
        <v>411</v>
      </c>
      <c r="P1890" s="124"/>
      <c r="Q1890" s="121" t="s">
        <v>391</v>
      </c>
      <c r="R1890" s="121"/>
    </row>
    <row r="1891" spans="1:18" x14ac:dyDescent="0.2">
      <c r="A1891" s="121">
        <v>86</v>
      </c>
      <c r="B1891" s="121">
        <v>133</v>
      </c>
      <c r="C1891" s="121" t="s">
        <v>256</v>
      </c>
      <c r="D1891" s="121">
        <v>224</v>
      </c>
      <c r="E1891" s="121" t="s">
        <v>375</v>
      </c>
      <c r="F1891" s="121" t="s">
        <v>1264</v>
      </c>
      <c r="G1891" s="121">
        <v>224</v>
      </c>
      <c r="H1891" s="121">
        <v>1</v>
      </c>
      <c r="I1891" s="121" t="s">
        <v>385</v>
      </c>
      <c r="J1891" s="121">
        <v>3772</v>
      </c>
      <c r="K1891" s="121">
        <v>117</v>
      </c>
      <c r="L1891" s="121" t="s">
        <v>1305</v>
      </c>
      <c r="M1891" s="121" t="s">
        <v>577</v>
      </c>
      <c r="N1891" s="124">
        <v>118</v>
      </c>
      <c r="O1891" s="124" t="s">
        <v>380</v>
      </c>
      <c r="P1891" s="124"/>
      <c r="Q1891" s="121" t="s">
        <v>391</v>
      </c>
      <c r="R1891" s="121"/>
    </row>
    <row r="1892" spans="1:18" x14ac:dyDescent="0.2">
      <c r="A1892" s="121">
        <v>86</v>
      </c>
      <c r="B1892" s="121">
        <v>133</v>
      </c>
      <c r="C1892" s="121" t="s">
        <v>256</v>
      </c>
      <c r="D1892" s="121">
        <v>224</v>
      </c>
      <c r="E1892" s="121" t="s">
        <v>375</v>
      </c>
      <c r="F1892" s="121" t="s">
        <v>1264</v>
      </c>
      <c r="G1892" s="121">
        <v>224</v>
      </c>
      <c r="H1892" s="121">
        <v>1</v>
      </c>
      <c r="I1892" s="121" t="s">
        <v>385</v>
      </c>
      <c r="J1892" s="121">
        <v>3773</v>
      </c>
      <c r="K1892" s="121">
        <v>116</v>
      </c>
      <c r="L1892" s="121" t="s">
        <v>1306</v>
      </c>
      <c r="M1892" s="121" t="s">
        <v>410</v>
      </c>
      <c r="N1892" s="124">
        <v>212</v>
      </c>
      <c r="O1892" s="124" t="s">
        <v>411</v>
      </c>
      <c r="P1892" s="124"/>
      <c r="Q1892" s="121" t="s">
        <v>391</v>
      </c>
      <c r="R1892" s="121"/>
    </row>
    <row r="1893" spans="1:18" x14ac:dyDescent="0.2">
      <c r="A1893" s="121">
        <v>86</v>
      </c>
      <c r="B1893" s="121">
        <v>133</v>
      </c>
      <c r="C1893" s="121" t="s">
        <v>256</v>
      </c>
      <c r="D1893" s="121">
        <v>224</v>
      </c>
      <c r="E1893" s="121" t="s">
        <v>375</v>
      </c>
      <c r="F1893" s="121" t="s">
        <v>1264</v>
      </c>
      <c r="G1893" s="121">
        <v>1100</v>
      </c>
      <c r="H1893" s="121">
        <v>2</v>
      </c>
      <c r="I1893" s="121" t="s">
        <v>377</v>
      </c>
      <c r="J1893" s="121">
        <v>3774</v>
      </c>
      <c r="K1893" s="121">
        <v>201</v>
      </c>
      <c r="L1893" s="121" t="s">
        <v>1307</v>
      </c>
      <c r="M1893" s="121" t="s">
        <v>410</v>
      </c>
      <c r="N1893" s="124">
        <v>383</v>
      </c>
      <c r="O1893" s="124" t="s">
        <v>411</v>
      </c>
      <c r="P1893" s="124"/>
      <c r="Q1893" s="121" t="s">
        <v>391</v>
      </c>
      <c r="R1893" s="121"/>
    </row>
    <row r="1894" spans="1:18" x14ac:dyDescent="0.2">
      <c r="A1894" s="121">
        <v>86</v>
      </c>
      <c r="B1894" s="121">
        <v>133</v>
      </c>
      <c r="C1894" s="121" t="s">
        <v>256</v>
      </c>
      <c r="D1894" s="121">
        <v>225</v>
      </c>
      <c r="E1894" s="121" t="s">
        <v>454</v>
      </c>
      <c r="F1894" s="121" t="s">
        <v>1274</v>
      </c>
      <c r="G1894" s="121">
        <v>981</v>
      </c>
      <c r="H1894" s="121">
        <v>2</v>
      </c>
      <c r="I1894" s="121" t="s">
        <v>377</v>
      </c>
      <c r="J1894" s="121">
        <v>3775</v>
      </c>
      <c r="K1894" s="121">
        <v>270</v>
      </c>
      <c r="L1894" s="121" t="s">
        <v>1308</v>
      </c>
      <c r="M1894" s="121" t="s">
        <v>590</v>
      </c>
      <c r="N1894" s="124">
        <v>65</v>
      </c>
      <c r="O1894" s="124" t="s">
        <v>548</v>
      </c>
      <c r="P1894" s="124"/>
      <c r="Q1894" s="121" t="s">
        <v>391</v>
      </c>
      <c r="R1894" s="121"/>
    </row>
    <row r="1895" spans="1:18" x14ac:dyDescent="0.2">
      <c r="A1895" s="121">
        <v>86</v>
      </c>
      <c r="B1895" s="121">
        <v>133</v>
      </c>
      <c r="C1895" s="121" t="s">
        <v>256</v>
      </c>
      <c r="D1895" s="121">
        <v>225</v>
      </c>
      <c r="E1895" s="121" t="s">
        <v>454</v>
      </c>
      <c r="F1895" s="121" t="s">
        <v>1274</v>
      </c>
      <c r="G1895" s="121">
        <v>981</v>
      </c>
      <c r="H1895" s="121">
        <v>2</v>
      </c>
      <c r="I1895" s="121" t="s">
        <v>377</v>
      </c>
      <c r="J1895" s="121">
        <v>3776</v>
      </c>
      <c r="K1895" s="121">
        <v>272</v>
      </c>
      <c r="L1895" s="121" t="s">
        <v>1309</v>
      </c>
      <c r="M1895" s="121" t="s">
        <v>577</v>
      </c>
      <c r="N1895" s="124">
        <v>85</v>
      </c>
      <c r="O1895" s="124" t="s">
        <v>380</v>
      </c>
      <c r="P1895" s="124"/>
      <c r="Q1895" s="121" t="s">
        <v>391</v>
      </c>
      <c r="R1895" s="121"/>
    </row>
    <row r="1896" spans="1:18" x14ac:dyDescent="0.2">
      <c r="A1896" s="121">
        <v>86</v>
      </c>
      <c r="B1896" s="121">
        <v>133</v>
      </c>
      <c r="C1896" s="121" t="s">
        <v>256</v>
      </c>
      <c r="D1896" s="121">
        <v>225</v>
      </c>
      <c r="E1896" s="121" t="s">
        <v>454</v>
      </c>
      <c r="F1896" s="121" t="s">
        <v>1274</v>
      </c>
      <c r="G1896" s="121">
        <v>981</v>
      </c>
      <c r="H1896" s="121">
        <v>2</v>
      </c>
      <c r="I1896" s="121" t="s">
        <v>377</v>
      </c>
      <c r="J1896" s="121">
        <v>3777</v>
      </c>
      <c r="K1896" s="121">
        <v>275</v>
      </c>
      <c r="L1896" s="121" t="s">
        <v>1310</v>
      </c>
      <c r="M1896" s="121" t="s">
        <v>577</v>
      </c>
      <c r="N1896" s="124">
        <v>137</v>
      </c>
      <c r="O1896" s="124" t="s">
        <v>380</v>
      </c>
      <c r="P1896" s="124"/>
      <c r="Q1896" s="121" t="s">
        <v>391</v>
      </c>
      <c r="R1896" s="121"/>
    </row>
    <row r="1897" spans="1:18" x14ac:dyDescent="0.2">
      <c r="A1897" s="121">
        <v>86</v>
      </c>
      <c r="B1897" s="121">
        <v>133</v>
      </c>
      <c r="C1897" s="121" t="s">
        <v>256</v>
      </c>
      <c r="D1897" s="121">
        <v>225</v>
      </c>
      <c r="E1897" s="121" t="s">
        <v>454</v>
      </c>
      <c r="F1897" s="121" t="s">
        <v>1274</v>
      </c>
      <c r="G1897" s="121">
        <v>981</v>
      </c>
      <c r="H1897" s="121">
        <v>2</v>
      </c>
      <c r="I1897" s="121" t="s">
        <v>377</v>
      </c>
      <c r="J1897" s="121">
        <v>3778</v>
      </c>
      <c r="K1897" s="121">
        <v>276</v>
      </c>
      <c r="L1897" s="121" t="s">
        <v>1311</v>
      </c>
      <c r="M1897" s="121" t="s">
        <v>577</v>
      </c>
      <c r="N1897" s="124">
        <v>143</v>
      </c>
      <c r="O1897" s="124" t="s">
        <v>380</v>
      </c>
      <c r="P1897" s="124"/>
      <c r="Q1897" s="121" t="s">
        <v>391</v>
      </c>
      <c r="R1897" s="121"/>
    </row>
    <row r="1898" spans="1:18" x14ac:dyDescent="0.2">
      <c r="A1898" s="121">
        <v>86</v>
      </c>
      <c r="B1898" s="121">
        <v>133</v>
      </c>
      <c r="C1898" s="121" t="s">
        <v>256</v>
      </c>
      <c r="D1898" s="121">
        <v>225</v>
      </c>
      <c r="E1898" s="121" t="s">
        <v>454</v>
      </c>
      <c r="F1898" s="121" t="s">
        <v>1274</v>
      </c>
      <c r="G1898" s="121">
        <v>981</v>
      </c>
      <c r="H1898" s="121">
        <v>2</v>
      </c>
      <c r="I1898" s="121" t="s">
        <v>377</v>
      </c>
      <c r="J1898" s="121">
        <v>3779</v>
      </c>
      <c r="K1898" s="121">
        <v>278</v>
      </c>
      <c r="L1898" s="121" t="s">
        <v>1312</v>
      </c>
      <c r="M1898" s="121" t="s">
        <v>577</v>
      </c>
      <c r="N1898" s="124">
        <v>158</v>
      </c>
      <c r="O1898" s="124" t="s">
        <v>380</v>
      </c>
      <c r="P1898" s="124"/>
      <c r="Q1898" s="121" t="s">
        <v>391</v>
      </c>
      <c r="R1898" s="121"/>
    </row>
    <row r="1899" spans="1:18" x14ac:dyDescent="0.2">
      <c r="A1899" s="121">
        <v>86</v>
      </c>
      <c r="B1899" s="121">
        <v>133</v>
      </c>
      <c r="C1899" s="121" t="s">
        <v>256</v>
      </c>
      <c r="D1899" s="121">
        <v>224</v>
      </c>
      <c r="E1899" s="121" t="s">
        <v>375</v>
      </c>
      <c r="F1899" s="121" t="s">
        <v>1264</v>
      </c>
      <c r="G1899" s="121">
        <v>224</v>
      </c>
      <c r="H1899" s="121">
        <v>1</v>
      </c>
      <c r="I1899" s="121" t="s">
        <v>385</v>
      </c>
      <c r="J1899" s="121">
        <v>3780</v>
      </c>
      <c r="K1899" s="121" t="s">
        <v>578</v>
      </c>
      <c r="L1899" s="121" t="s">
        <v>578</v>
      </c>
      <c r="M1899" s="121" t="s">
        <v>413</v>
      </c>
      <c r="N1899" s="124">
        <v>156</v>
      </c>
      <c r="O1899" s="124" t="s">
        <v>411</v>
      </c>
      <c r="P1899" s="124"/>
      <c r="Q1899" s="121" t="s">
        <v>391</v>
      </c>
      <c r="R1899" s="121"/>
    </row>
    <row r="1900" spans="1:18" x14ac:dyDescent="0.2">
      <c r="A1900" s="121">
        <v>86</v>
      </c>
      <c r="B1900" s="121">
        <v>133</v>
      </c>
      <c r="C1900" s="121" t="s">
        <v>256</v>
      </c>
      <c r="D1900" s="121">
        <v>225</v>
      </c>
      <c r="E1900" s="121" t="s">
        <v>454</v>
      </c>
      <c r="F1900" s="121" t="s">
        <v>1274</v>
      </c>
      <c r="G1900" s="121">
        <v>225</v>
      </c>
      <c r="H1900" s="121">
        <v>1</v>
      </c>
      <c r="I1900" s="121" t="s">
        <v>385</v>
      </c>
      <c r="J1900" s="121">
        <v>3781</v>
      </c>
      <c r="K1900" s="121" t="s">
        <v>1313</v>
      </c>
      <c r="L1900" s="121" t="s">
        <v>592</v>
      </c>
      <c r="M1900" s="121" t="s">
        <v>592</v>
      </c>
      <c r="N1900" s="124" t="s">
        <v>550</v>
      </c>
      <c r="O1900" s="124" t="s">
        <v>555</v>
      </c>
      <c r="P1900" s="124"/>
      <c r="Q1900" s="121" t="s">
        <v>391</v>
      </c>
      <c r="R1900" s="121"/>
    </row>
    <row r="1901" spans="1:18" x14ac:dyDescent="0.2">
      <c r="A1901" s="121">
        <v>86</v>
      </c>
      <c r="B1901" s="121">
        <v>133</v>
      </c>
      <c r="C1901" s="121" t="s">
        <v>256</v>
      </c>
      <c r="D1901" s="121">
        <v>224</v>
      </c>
      <c r="E1901" s="121" t="s">
        <v>375</v>
      </c>
      <c r="F1901" s="121" t="s">
        <v>1264</v>
      </c>
      <c r="G1901" s="121">
        <v>224</v>
      </c>
      <c r="H1901" s="121">
        <v>1</v>
      </c>
      <c r="I1901" s="121" t="s">
        <v>385</v>
      </c>
      <c r="J1901" s="121">
        <v>3782</v>
      </c>
      <c r="K1901" s="121" t="s">
        <v>1314</v>
      </c>
      <c r="L1901" s="121" t="s">
        <v>592</v>
      </c>
      <c r="M1901" s="121" t="s">
        <v>592</v>
      </c>
      <c r="N1901" s="124" t="s">
        <v>550</v>
      </c>
      <c r="O1901" s="124" t="s">
        <v>555</v>
      </c>
      <c r="P1901" s="124"/>
      <c r="Q1901" s="121" t="s">
        <v>391</v>
      </c>
      <c r="R1901" s="121"/>
    </row>
    <row r="1902" spans="1:18" x14ac:dyDescent="0.2">
      <c r="A1902" s="121">
        <v>86</v>
      </c>
      <c r="B1902" s="121">
        <v>133</v>
      </c>
      <c r="C1902" s="121" t="s">
        <v>256</v>
      </c>
      <c r="D1902" s="121">
        <v>225</v>
      </c>
      <c r="E1902" s="121" t="s">
        <v>454</v>
      </c>
      <c r="F1902" s="121" t="s">
        <v>1274</v>
      </c>
      <c r="G1902" s="121">
        <v>981</v>
      </c>
      <c r="H1902" s="121">
        <v>2</v>
      </c>
      <c r="I1902" s="121" t="s">
        <v>377</v>
      </c>
      <c r="J1902" s="121">
        <v>3783</v>
      </c>
      <c r="K1902" s="121" t="s">
        <v>569</v>
      </c>
      <c r="L1902" s="121" t="s">
        <v>1315</v>
      </c>
      <c r="M1902" s="121" t="s">
        <v>571</v>
      </c>
      <c r="N1902" s="124">
        <v>54</v>
      </c>
      <c r="O1902" s="124" t="s">
        <v>561</v>
      </c>
      <c r="P1902" s="124"/>
      <c r="Q1902" s="121" t="s">
        <v>391</v>
      </c>
      <c r="R1902" s="121"/>
    </row>
    <row r="1903" spans="1:18" x14ac:dyDescent="0.2">
      <c r="A1903" s="121">
        <v>86</v>
      </c>
      <c r="B1903" s="121">
        <v>133</v>
      </c>
      <c r="C1903" s="121" t="s">
        <v>256</v>
      </c>
      <c r="D1903" s="121">
        <v>224</v>
      </c>
      <c r="E1903" s="121" t="s">
        <v>375</v>
      </c>
      <c r="F1903" s="121" t="s">
        <v>1264</v>
      </c>
      <c r="G1903" s="121">
        <v>1100</v>
      </c>
      <c r="H1903" s="121">
        <v>2</v>
      </c>
      <c r="I1903" s="121" t="s">
        <v>377</v>
      </c>
      <c r="J1903" s="121">
        <v>3784</v>
      </c>
      <c r="K1903" s="121" t="s">
        <v>569</v>
      </c>
      <c r="L1903" s="121" t="s">
        <v>1315</v>
      </c>
      <c r="M1903" s="121" t="s">
        <v>571</v>
      </c>
      <c r="N1903" s="124">
        <v>130</v>
      </c>
      <c r="O1903" s="124" t="s">
        <v>561</v>
      </c>
      <c r="P1903" s="124"/>
      <c r="Q1903" s="121" t="s">
        <v>391</v>
      </c>
      <c r="R1903" s="121"/>
    </row>
    <row r="1904" spans="1:18" x14ac:dyDescent="0.2">
      <c r="A1904" s="121">
        <v>86</v>
      </c>
      <c r="B1904" s="121">
        <v>133</v>
      </c>
      <c r="C1904" s="121" t="s">
        <v>256</v>
      </c>
      <c r="D1904" s="121">
        <v>224</v>
      </c>
      <c r="E1904" s="121" t="s">
        <v>375</v>
      </c>
      <c r="F1904" s="121" t="s">
        <v>1264</v>
      </c>
      <c r="G1904" s="121">
        <v>1100</v>
      </c>
      <c r="H1904" s="121">
        <v>2</v>
      </c>
      <c r="I1904" s="121" t="s">
        <v>377</v>
      </c>
      <c r="J1904" s="121">
        <v>3785</v>
      </c>
      <c r="K1904" s="121" t="s">
        <v>566</v>
      </c>
      <c r="L1904" s="121" t="s">
        <v>647</v>
      </c>
      <c r="M1904" s="121" t="s">
        <v>568</v>
      </c>
      <c r="N1904" s="124">
        <v>264</v>
      </c>
      <c r="O1904" s="124" t="s">
        <v>561</v>
      </c>
      <c r="P1904" s="124"/>
      <c r="Q1904" s="121" t="s">
        <v>391</v>
      </c>
      <c r="R1904" s="121"/>
    </row>
    <row r="1905" spans="1:18" x14ac:dyDescent="0.2">
      <c r="A1905" s="121">
        <v>86</v>
      </c>
      <c r="B1905" s="121">
        <v>133</v>
      </c>
      <c r="C1905" s="121" t="s">
        <v>256</v>
      </c>
      <c r="D1905" s="121">
        <v>224</v>
      </c>
      <c r="E1905" s="121" t="s">
        <v>375</v>
      </c>
      <c r="F1905" s="121" t="s">
        <v>1264</v>
      </c>
      <c r="G1905" s="121">
        <v>1100</v>
      </c>
      <c r="H1905" s="121">
        <v>2</v>
      </c>
      <c r="I1905" s="121" t="s">
        <v>377</v>
      </c>
      <c r="J1905" s="121">
        <v>3786</v>
      </c>
      <c r="K1905" s="121" t="s">
        <v>563</v>
      </c>
      <c r="L1905" s="121" t="s">
        <v>646</v>
      </c>
      <c r="M1905" s="121" t="s">
        <v>565</v>
      </c>
      <c r="N1905" s="124">
        <v>282</v>
      </c>
      <c r="O1905" s="124" t="s">
        <v>561</v>
      </c>
      <c r="P1905" s="124"/>
      <c r="Q1905" s="121" t="s">
        <v>391</v>
      </c>
      <c r="R1905" s="121"/>
    </row>
    <row r="1906" spans="1:18" x14ac:dyDescent="0.2">
      <c r="A1906" s="121">
        <v>86</v>
      </c>
      <c r="B1906" s="121">
        <v>133</v>
      </c>
      <c r="C1906" s="121" t="s">
        <v>256</v>
      </c>
      <c r="D1906" s="121">
        <v>224</v>
      </c>
      <c r="E1906" s="121" t="s">
        <v>375</v>
      </c>
      <c r="F1906" s="121" t="s">
        <v>1264</v>
      </c>
      <c r="G1906" s="121">
        <v>224</v>
      </c>
      <c r="H1906" s="121">
        <v>1</v>
      </c>
      <c r="I1906" s="121" t="s">
        <v>385</v>
      </c>
      <c r="J1906" s="121">
        <v>3787</v>
      </c>
      <c r="K1906" s="121" t="s">
        <v>566</v>
      </c>
      <c r="L1906" s="121" t="s">
        <v>567</v>
      </c>
      <c r="M1906" s="121" t="s">
        <v>568</v>
      </c>
      <c r="N1906" s="124">
        <v>266</v>
      </c>
      <c r="O1906" s="124" t="s">
        <v>561</v>
      </c>
      <c r="P1906" s="124"/>
      <c r="Q1906" s="121" t="s">
        <v>391</v>
      </c>
      <c r="R1906" s="121"/>
    </row>
    <row r="1907" spans="1:18" x14ac:dyDescent="0.2">
      <c r="A1907" s="121">
        <v>86</v>
      </c>
      <c r="B1907" s="121">
        <v>133</v>
      </c>
      <c r="C1907" s="121" t="s">
        <v>256</v>
      </c>
      <c r="D1907" s="121">
        <v>224</v>
      </c>
      <c r="E1907" s="121" t="s">
        <v>375</v>
      </c>
      <c r="F1907" s="121" t="s">
        <v>1264</v>
      </c>
      <c r="G1907" s="121">
        <v>224</v>
      </c>
      <c r="H1907" s="121">
        <v>1</v>
      </c>
      <c r="I1907" s="121" t="s">
        <v>385</v>
      </c>
      <c r="J1907" s="121">
        <v>3788</v>
      </c>
      <c r="K1907" s="121" t="s">
        <v>563</v>
      </c>
      <c r="L1907" s="121" t="s">
        <v>564</v>
      </c>
      <c r="M1907" s="121" t="s">
        <v>565</v>
      </c>
      <c r="N1907" s="124">
        <v>281</v>
      </c>
      <c r="O1907" s="124" t="s">
        <v>561</v>
      </c>
      <c r="P1907" s="124"/>
      <c r="Q1907" s="121" t="s">
        <v>391</v>
      </c>
      <c r="R1907" s="121"/>
    </row>
    <row r="1908" spans="1:18" x14ac:dyDescent="0.2">
      <c r="A1908" s="121">
        <v>86</v>
      </c>
      <c r="B1908" s="121">
        <v>133</v>
      </c>
      <c r="C1908" s="121" t="s">
        <v>256</v>
      </c>
      <c r="D1908" s="121">
        <v>224</v>
      </c>
      <c r="E1908" s="121" t="s">
        <v>375</v>
      </c>
      <c r="F1908" s="121" t="s">
        <v>1264</v>
      </c>
      <c r="G1908" s="121">
        <v>224</v>
      </c>
      <c r="H1908" s="121">
        <v>1</v>
      </c>
      <c r="I1908" s="121" t="s">
        <v>385</v>
      </c>
      <c r="J1908" s="121">
        <v>3789</v>
      </c>
      <c r="K1908" s="121" t="s">
        <v>569</v>
      </c>
      <c r="L1908" s="121" t="s">
        <v>1316</v>
      </c>
      <c r="M1908" s="121" t="s">
        <v>571</v>
      </c>
      <c r="N1908" s="124">
        <v>96</v>
      </c>
      <c r="O1908" s="124" t="s">
        <v>561</v>
      </c>
      <c r="P1908" s="124"/>
      <c r="Q1908" s="121" t="s">
        <v>391</v>
      </c>
      <c r="R1908" s="121"/>
    </row>
    <row r="1909" spans="1:18" x14ac:dyDescent="0.2">
      <c r="A1909" s="121">
        <v>86</v>
      </c>
      <c r="B1909" s="121">
        <v>133</v>
      </c>
      <c r="C1909" s="121" t="s">
        <v>256</v>
      </c>
      <c r="D1909" s="121">
        <v>224</v>
      </c>
      <c r="E1909" s="121" t="s">
        <v>375</v>
      </c>
      <c r="F1909" s="121" t="s">
        <v>1264</v>
      </c>
      <c r="G1909" s="121">
        <v>224</v>
      </c>
      <c r="H1909" s="121">
        <v>1</v>
      </c>
      <c r="I1909" s="121" t="s">
        <v>385</v>
      </c>
      <c r="J1909" s="121">
        <v>3790</v>
      </c>
      <c r="K1909" s="121" t="s">
        <v>687</v>
      </c>
      <c r="L1909" s="121" t="s">
        <v>847</v>
      </c>
      <c r="M1909" s="121" t="s">
        <v>665</v>
      </c>
      <c r="N1909" s="124">
        <v>108</v>
      </c>
      <c r="O1909" s="124" t="s">
        <v>561</v>
      </c>
      <c r="P1909" s="124"/>
      <c r="Q1909" s="121" t="s">
        <v>391</v>
      </c>
      <c r="R1909" s="121"/>
    </row>
    <row r="1910" spans="1:18" x14ac:dyDescent="0.2">
      <c r="A1910" s="121">
        <v>86</v>
      </c>
      <c r="B1910" s="121">
        <v>133</v>
      </c>
      <c r="C1910" s="121" t="s">
        <v>256</v>
      </c>
      <c r="D1910" s="121">
        <v>224</v>
      </c>
      <c r="E1910" s="121" t="s">
        <v>375</v>
      </c>
      <c r="F1910" s="121" t="s">
        <v>1264</v>
      </c>
      <c r="G1910" s="121">
        <v>224</v>
      </c>
      <c r="H1910" s="121">
        <v>1</v>
      </c>
      <c r="I1910" s="121" t="s">
        <v>385</v>
      </c>
      <c r="J1910" s="121">
        <v>3792</v>
      </c>
      <c r="K1910" s="121" t="s">
        <v>569</v>
      </c>
      <c r="L1910" s="121" t="s">
        <v>1316</v>
      </c>
      <c r="M1910" s="121" t="s">
        <v>571</v>
      </c>
      <c r="N1910" s="124">
        <v>51</v>
      </c>
      <c r="O1910" s="124" t="s">
        <v>561</v>
      </c>
      <c r="P1910" s="124"/>
      <c r="Q1910" s="121" t="s">
        <v>391</v>
      </c>
      <c r="R1910" s="121"/>
    </row>
    <row r="1911" spans="1:18" x14ac:dyDescent="0.2">
      <c r="A1911" s="121">
        <v>86</v>
      </c>
      <c r="B1911" s="121">
        <v>133</v>
      </c>
      <c r="C1911" s="121" t="s">
        <v>256</v>
      </c>
      <c r="D1911" s="121">
        <v>225</v>
      </c>
      <c r="E1911" s="121" t="s">
        <v>454</v>
      </c>
      <c r="F1911" s="121" t="s">
        <v>1274</v>
      </c>
      <c r="G1911" s="121">
        <v>225</v>
      </c>
      <c r="H1911" s="121">
        <v>1</v>
      </c>
      <c r="I1911" s="121" t="s">
        <v>385</v>
      </c>
      <c r="J1911" s="121">
        <v>3794</v>
      </c>
      <c r="K1911" s="121" t="s">
        <v>566</v>
      </c>
      <c r="L1911" s="121" t="s">
        <v>567</v>
      </c>
      <c r="M1911" s="121" t="s">
        <v>568</v>
      </c>
      <c r="N1911" s="124">
        <v>268</v>
      </c>
      <c r="O1911" s="124" t="s">
        <v>561</v>
      </c>
      <c r="P1911" s="124"/>
      <c r="Q1911" s="121" t="s">
        <v>391</v>
      </c>
      <c r="R1911" s="121"/>
    </row>
    <row r="1912" spans="1:18" x14ac:dyDescent="0.2">
      <c r="A1912" s="121">
        <v>86</v>
      </c>
      <c r="B1912" s="121">
        <v>133</v>
      </c>
      <c r="C1912" s="121" t="s">
        <v>256</v>
      </c>
      <c r="D1912" s="121">
        <v>225</v>
      </c>
      <c r="E1912" s="121" t="s">
        <v>454</v>
      </c>
      <c r="F1912" s="121" t="s">
        <v>1274</v>
      </c>
      <c r="G1912" s="121">
        <v>225</v>
      </c>
      <c r="H1912" s="121">
        <v>1</v>
      </c>
      <c r="I1912" s="121" t="s">
        <v>385</v>
      </c>
      <c r="J1912" s="121">
        <v>3795</v>
      </c>
      <c r="K1912" s="121" t="s">
        <v>563</v>
      </c>
      <c r="L1912" s="121" t="s">
        <v>564</v>
      </c>
      <c r="M1912" s="121" t="s">
        <v>565</v>
      </c>
      <c r="N1912" s="124">
        <v>264</v>
      </c>
      <c r="O1912" s="124" t="s">
        <v>561</v>
      </c>
      <c r="P1912" s="124"/>
      <c r="Q1912" s="121" t="s">
        <v>391</v>
      </c>
      <c r="R1912" s="121"/>
    </row>
    <row r="1913" spans="1:18" x14ac:dyDescent="0.2">
      <c r="A1913" s="121">
        <v>80</v>
      </c>
      <c r="B1913" s="121">
        <v>121</v>
      </c>
      <c r="C1913" s="121" t="s">
        <v>244</v>
      </c>
      <c r="D1913" s="121">
        <v>1166</v>
      </c>
      <c r="E1913" s="121" t="s">
        <v>456</v>
      </c>
      <c r="F1913" s="121" t="s">
        <v>457</v>
      </c>
      <c r="G1913" s="121">
        <v>3171</v>
      </c>
      <c r="H1913" s="121">
        <v>1</v>
      </c>
      <c r="I1913" s="121" t="s">
        <v>385</v>
      </c>
      <c r="J1913" s="121">
        <v>3381</v>
      </c>
      <c r="K1913" s="121">
        <v>136</v>
      </c>
      <c r="L1913" s="121">
        <v>3</v>
      </c>
      <c r="M1913" s="121" t="s">
        <v>734</v>
      </c>
      <c r="N1913" s="124">
        <v>905</v>
      </c>
      <c r="O1913" s="124" t="s">
        <v>380</v>
      </c>
      <c r="P1913" s="124"/>
      <c r="Q1913" s="121" t="s">
        <v>381</v>
      </c>
      <c r="R1913" s="121"/>
    </row>
    <row r="1914" spans="1:18" x14ac:dyDescent="0.2">
      <c r="A1914" s="121">
        <v>80</v>
      </c>
      <c r="B1914" s="121">
        <v>121</v>
      </c>
      <c r="C1914" s="121" t="s">
        <v>244</v>
      </c>
      <c r="D1914" s="121">
        <v>1166</v>
      </c>
      <c r="E1914" s="121" t="s">
        <v>456</v>
      </c>
      <c r="F1914" s="121" t="s">
        <v>457</v>
      </c>
      <c r="G1914" s="121">
        <v>3171</v>
      </c>
      <c r="H1914" s="121">
        <v>1</v>
      </c>
      <c r="I1914" s="121" t="s">
        <v>385</v>
      </c>
      <c r="J1914" s="121">
        <v>3382</v>
      </c>
      <c r="K1914" s="121">
        <v>137</v>
      </c>
      <c r="L1914" s="121">
        <v>4</v>
      </c>
      <c r="M1914" s="121" t="s">
        <v>734</v>
      </c>
      <c r="N1914" s="124">
        <v>905</v>
      </c>
      <c r="O1914" s="124" t="s">
        <v>380</v>
      </c>
      <c r="P1914" s="124"/>
      <c r="Q1914" s="121" t="s">
        <v>381</v>
      </c>
      <c r="R1914" s="121"/>
    </row>
    <row r="1915" spans="1:18" x14ac:dyDescent="0.2">
      <c r="A1915" s="121">
        <v>80</v>
      </c>
      <c r="B1915" s="121">
        <v>121</v>
      </c>
      <c r="C1915" s="121" t="s">
        <v>244</v>
      </c>
      <c r="D1915" s="121">
        <v>1166</v>
      </c>
      <c r="E1915" s="121" t="s">
        <v>456</v>
      </c>
      <c r="F1915" s="121" t="s">
        <v>457</v>
      </c>
      <c r="G1915" s="121">
        <v>3171</v>
      </c>
      <c r="H1915" s="121">
        <v>1</v>
      </c>
      <c r="I1915" s="121" t="s">
        <v>385</v>
      </c>
      <c r="J1915" s="121">
        <v>3383</v>
      </c>
      <c r="K1915" s="121">
        <v>130</v>
      </c>
      <c r="L1915" s="121">
        <v>5</v>
      </c>
      <c r="M1915" s="121" t="s">
        <v>734</v>
      </c>
      <c r="N1915" s="124">
        <v>1224</v>
      </c>
      <c r="O1915" s="124" t="s">
        <v>380</v>
      </c>
      <c r="P1915" s="124"/>
      <c r="Q1915" s="121" t="s">
        <v>381</v>
      </c>
      <c r="R1915" s="121"/>
    </row>
    <row r="1916" spans="1:18" x14ac:dyDescent="0.2">
      <c r="A1916" s="121">
        <v>80</v>
      </c>
      <c r="B1916" s="121">
        <v>121</v>
      </c>
      <c r="C1916" s="121" t="s">
        <v>244</v>
      </c>
      <c r="D1916" s="121">
        <v>1167</v>
      </c>
      <c r="E1916" s="121" t="s">
        <v>459</v>
      </c>
      <c r="F1916" s="121" t="s">
        <v>460</v>
      </c>
      <c r="G1916" s="121">
        <v>3173</v>
      </c>
      <c r="H1916" s="121">
        <v>1</v>
      </c>
      <c r="I1916" s="121" t="s">
        <v>385</v>
      </c>
      <c r="J1916" s="121">
        <v>6849</v>
      </c>
      <c r="K1916" s="121">
        <v>120</v>
      </c>
      <c r="L1916" s="121" t="s">
        <v>1218</v>
      </c>
      <c r="M1916" s="121" t="s">
        <v>438</v>
      </c>
      <c r="N1916" s="124">
        <v>1194</v>
      </c>
      <c r="O1916" s="124" t="s">
        <v>380</v>
      </c>
      <c r="P1916" s="124" t="s">
        <v>725</v>
      </c>
      <c r="Q1916" s="121" t="s">
        <v>381</v>
      </c>
      <c r="R1916" s="121"/>
    </row>
    <row r="1917" spans="1:18" x14ac:dyDescent="0.2">
      <c r="A1917" s="121">
        <v>80</v>
      </c>
      <c r="B1917" s="121">
        <v>121</v>
      </c>
      <c r="C1917" s="121" t="s">
        <v>244</v>
      </c>
      <c r="D1917" s="121">
        <v>1167</v>
      </c>
      <c r="E1917" s="121" t="s">
        <v>459</v>
      </c>
      <c r="F1917" s="121" t="s">
        <v>460</v>
      </c>
      <c r="G1917" s="121">
        <v>3173</v>
      </c>
      <c r="H1917" s="121">
        <v>1</v>
      </c>
      <c r="I1917" s="121" t="s">
        <v>385</v>
      </c>
      <c r="J1917" s="121">
        <v>6853</v>
      </c>
      <c r="K1917" s="121">
        <v>124</v>
      </c>
      <c r="L1917" s="121" t="s">
        <v>1219</v>
      </c>
      <c r="M1917" s="121" t="s">
        <v>438</v>
      </c>
      <c r="N1917" s="124">
        <v>1194</v>
      </c>
      <c r="O1917" s="124" t="s">
        <v>380</v>
      </c>
      <c r="P1917" s="124" t="s">
        <v>725</v>
      </c>
      <c r="Q1917" s="121" t="s">
        <v>381</v>
      </c>
      <c r="R1917" s="121"/>
    </row>
    <row r="1918" spans="1:18" x14ac:dyDescent="0.2">
      <c r="A1918" s="121">
        <v>80</v>
      </c>
      <c r="B1918" s="121">
        <v>121</v>
      </c>
      <c r="C1918" s="121" t="s">
        <v>244</v>
      </c>
      <c r="D1918" s="121">
        <v>1167</v>
      </c>
      <c r="E1918" s="121" t="s">
        <v>459</v>
      </c>
      <c r="F1918" s="121" t="s">
        <v>460</v>
      </c>
      <c r="G1918" s="121">
        <v>3173</v>
      </c>
      <c r="H1918" s="121">
        <v>1</v>
      </c>
      <c r="I1918" s="121" t="s">
        <v>385</v>
      </c>
      <c r="J1918" s="121">
        <v>6854</v>
      </c>
      <c r="K1918" s="121">
        <v>130</v>
      </c>
      <c r="L1918" s="121" t="s">
        <v>1116</v>
      </c>
      <c r="M1918" s="121" t="s">
        <v>438</v>
      </c>
      <c r="N1918" s="124">
        <v>1078</v>
      </c>
      <c r="O1918" s="124" t="s">
        <v>380</v>
      </c>
      <c r="P1918" s="124" t="s">
        <v>725</v>
      </c>
      <c r="Q1918" s="121" t="s">
        <v>381</v>
      </c>
      <c r="R1918" s="121"/>
    </row>
    <row r="1919" spans="1:18" x14ac:dyDescent="0.2">
      <c r="A1919" s="121">
        <v>80</v>
      </c>
      <c r="B1919" s="121">
        <v>121</v>
      </c>
      <c r="C1919" s="121" t="s">
        <v>244</v>
      </c>
      <c r="D1919" s="121">
        <v>1167</v>
      </c>
      <c r="E1919" s="121" t="s">
        <v>459</v>
      </c>
      <c r="F1919" s="121" t="s">
        <v>460</v>
      </c>
      <c r="G1919" s="121">
        <v>3173</v>
      </c>
      <c r="H1919" s="121">
        <v>1</v>
      </c>
      <c r="I1919" s="121" t="s">
        <v>385</v>
      </c>
      <c r="J1919" s="121">
        <v>6855</v>
      </c>
      <c r="K1919" s="121">
        <v>134</v>
      </c>
      <c r="L1919" s="121" t="s">
        <v>1220</v>
      </c>
      <c r="M1919" s="121" t="s">
        <v>438</v>
      </c>
      <c r="N1919" s="124">
        <v>1108</v>
      </c>
      <c r="O1919" s="124" t="s">
        <v>380</v>
      </c>
      <c r="P1919" s="124" t="s">
        <v>725</v>
      </c>
      <c r="Q1919" s="121" t="s">
        <v>381</v>
      </c>
      <c r="R1919" s="121"/>
    </row>
    <row r="1920" spans="1:18" x14ac:dyDescent="0.2">
      <c r="A1920" s="121">
        <v>80</v>
      </c>
      <c r="B1920" s="121">
        <v>121</v>
      </c>
      <c r="C1920" s="121" t="s">
        <v>244</v>
      </c>
      <c r="D1920" s="121">
        <v>1167</v>
      </c>
      <c r="E1920" s="121" t="s">
        <v>459</v>
      </c>
      <c r="F1920" s="121" t="s">
        <v>460</v>
      </c>
      <c r="G1920" s="121">
        <v>3173</v>
      </c>
      <c r="H1920" s="121">
        <v>1</v>
      </c>
      <c r="I1920" s="121" t="s">
        <v>385</v>
      </c>
      <c r="J1920" s="121">
        <v>6856</v>
      </c>
      <c r="K1920" s="121">
        <v>140</v>
      </c>
      <c r="L1920" s="121" t="s">
        <v>1221</v>
      </c>
      <c r="M1920" s="121" t="s">
        <v>438</v>
      </c>
      <c r="N1920" s="124">
        <v>1257</v>
      </c>
      <c r="O1920" s="124" t="s">
        <v>380</v>
      </c>
      <c r="P1920" s="124" t="s">
        <v>725</v>
      </c>
      <c r="Q1920" s="121" t="s">
        <v>381</v>
      </c>
      <c r="R1920" s="121"/>
    </row>
    <row r="1921" spans="1:18" x14ac:dyDescent="0.2">
      <c r="A1921" s="121">
        <v>80</v>
      </c>
      <c r="B1921" s="121">
        <v>121</v>
      </c>
      <c r="C1921" s="121" t="s">
        <v>244</v>
      </c>
      <c r="D1921" s="121">
        <v>1167</v>
      </c>
      <c r="E1921" s="121" t="s">
        <v>459</v>
      </c>
      <c r="F1921" s="121" t="s">
        <v>460</v>
      </c>
      <c r="G1921" s="121">
        <v>3173</v>
      </c>
      <c r="H1921" s="121">
        <v>1</v>
      </c>
      <c r="I1921" s="121" t="s">
        <v>385</v>
      </c>
      <c r="J1921" s="121">
        <v>6857</v>
      </c>
      <c r="K1921" s="121">
        <v>144</v>
      </c>
      <c r="L1921" s="121" t="s">
        <v>1222</v>
      </c>
      <c r="M1921" s="121" t="s">
        <v>438</v>
      </c>
      <c r="N1921" s="124">
        <v>1257</v>
      </c>
      <c r="O1921" s="124" t="s">
        <v>380</v>
      </c>
      <c r="P1921" s="124" t="s">
        <v>725</v>
      </c>
      <c r="Q1921" s="121" t="s">
        <v>381</v>
      </c>
      <c r="R1921" s="121"/>
    </row>
    <row r="1922" spans="1:18" x14ac:dyDescent="0.2">
      <c r="A1922" s="121">
        <v>80</v>
      </c>
      <c r="B1922" s="121">
        <v>121</v>
      </c>
      <c r="C1922" s="121" t="s">
        <v>244</v>
      </c>
      <c r="D1922" s="121">
        <v>1167</v>
      </c>
      <c r="E1922" s="121" t="s">
        <v>459</v>
      </c>
      <c r="F1922" s="121" t="s">
        <v>460</v>
      </c>
      <c r="G1922" s="121">
        <v>3173</v>
      </c>
      <c r="H1922" s="121">
        <v>1</v>
      </c>
      <c r="I1922" s="121" t="s">
        <v>385</v>
      </c>
      <c r="J1922" s="121">
        <v>6858</v>
      </c>
      <c r="K1922" s="121">
        <v>153</v>
      </c>
      <c r="L1922" s="121" t="s">
        <v>396</v>
      </c>
      <c r="M1922" s="121" t="s">
        <v>438</v>
      </c>
      <c r="N1922" s="124">
        <v>1171</v>
      </c>
      <c r="O1922" s="124" t="s">
        <v>380</v>
      </c>
      <c r="P1922" s="124" t="s">
        <v>725</v>
      </c>
      <c r="Q1922" s="121" t="s">
        <v>381</v>
      </c>
      <c r="R1922" s="121"/>
    </row>
    <row r="1923" spans="1:18" x14ac:dyDescent="0.2">
      <c r="A1923" s="121">
        <v>80</v>
      </c>
      <c r="B1923" s="121">
        <v>121</v>
      </c>
      <c r="C1923" s="121" t="s">
        <v>244</v>
      </c>
      <c r="D1923" s="121">
        <v>1166</v>
      </c>
      <c r="E1923" s="121" t="s">
        <v>456</v>
      </c>
      <c r="F1923" s="121" t="s">
        <v>457</v>
      </c>
      <c r="G1923" s="121">
        <v>3172</v>
      </c>
      <c r="H1923" s="121">
        <v>2</v>
      </c>
      <c r="I1923" s="121" t="s">
        <v>377</v>
      </c>
      <c r="J1923" s="121">
        <v>7393</v>
      </c>
      <c r="K1923" s="121">
        <v>211</v>
      </c>
      <c r="L1923" s="121" t="s">
        <v>380</v>
      </c>
      <c r="M1923" s="121" t="s">
        <v>734</v>
      </c>
      <c r="N1923" s="124">
        <v>912</v>
      </c>
      <c r="O1923" s="124" t="s">
        <v>380</v>
      </c>
      <c r="P1923" s="124"/>
      <c r="Q1923" s="121" t="s">
        <v>381</v>
      </c>
      <c r="R1923" s="121"/>
    </row>
    <row r="1924" spans="1:18" x14ac:dyDescent="0.2">
      <c r="A1924" s="121">
        <v>80</v>
      </c>
      <c r="B1924" s="121">
        <v>121</v>
      </c>
      <c r="C1924" s="121" t="s">
        <v>244</v>
      </c>
      <c r="D1924" s="121">
        <v>1166</v>
      </c>
      <c r="E1924" s="121" t="s">
        <v>456</v>
      </c>
      <c r="F1924" s="121" t="s">
        <v>457</v>
      </c>
      <c r="G1924" s="121">
        <v>3172</v>
      </c>
      <c r="H1924" s="121">
        <v>2</v>
      </c>
      <c r="I1924" s="121" t="s">
        <v>377</v>
      </c>
      <c r="J1924" s="121">
        <v>7394</v>
      </c>
      <c r="K1924" s="121">
        <v>214</v>
      </c>
      <c r="L1924" s="121" t="s">
        <v>380</v>
      </c>
      <c r="M1924" s="121" t="s">
        <v>734</v>
      </c>
      <c r="N1924" s="124">
        <v>873</v>
      </c>
      <c r="O1924" s="124" t="s">
        <v>380</v>
      </c>
      <c r="P1924" s="124"/>
      <c r="Q1924" s="121" t="s">
        <v>381</v>
      </c>
      <c r="R1924" s="121"/>
    </row>
    <row r="1925" spans="1:18" x14ac:dyDescent="0.2">
      <c r="A1925" s="121">
        <v>80</v>
      </c>
      <c r="B1925" s="121">
        <v>121</v>
      </c>
      <c r="C1925" s="121" t="s">
        <v>244</v>
      </c>
      <c r="D1925" s="121">
        <v>1166</v>
      </c>
      <c r="E1925" s="121" t="s">
        <v>456</v>
      </c>
      <c r="F1925" s="121" t="s">
        <v>457</v>
      </c>
      <c r="G1925" s="121">
        <v>3172</v>
      </c>
      <c r="H1925" s="121">
        <v>2</v>
      </c>
      <c r="I1925" s="121" t="s">
        <v>377</v>
      </c>
      <c r="J1925" s="121">
        <v>7395</v>
      </c>
      <c r="K1925" s="121">
        <v>215</v>
      </c>
      <c r="L1925" s="121" t="s">
        <v>380</v>
      </c>
      <c r="M1925" s="121" t="s">
        <v>734</v>
      </c>
      <c r="N1925" s="124">
        <v>873</v>
      </c>
      <c r="O1925" s="124" t="s">
        <v>380</v>
      </c>
      <c r="P1925" s="124"/>
      <c r="Q1925" s="121" t="s">
        <v>381</v>
      </c>
      <c r="R1925" s="121"/>
    </row>
    <row r="1926" spans="1:18" x14ac:dyDescent="0.2">
      <c r="A1926" s="121">
        <v>87</v>
      </c>
      <c r="B1926" s="121">
        <v>134</v>
      </c>
      <c r="C1926" s="121" t="s">
        <v>248</v>
      </c>
      <c r="D1926" s="121">
        <v>230</v>
      </c>
      <c r="E1926" s="121" t="s">
        <v>459</v>
      </c>
      <c r="F1926" s="121" t="s">
        <v>460</v>
      </c>
      <c r="G1926" s="121">
        <v>230</v>
      </c>
      <c r="H1926" s="121">
        <v>1</v>
      </c>
      <c r="I1926" s="121" t="s">
        <v>385</v>
      </c>
      <c r="J1926" s="121">
        <v>2662</v>
      </c>
      <c r="K1926" s="121" t="s">
        <v>1317</v>
      </c>
      <c r="L1926" s="121" t="s">
        <v>1317</v>
      </c>
      <c r="M1926" s="121" t="s">
        <v>537</v>
      </c>
      <c r="N1926" s="124">
        <v>2489</v>
      </c>
      <c r="O1926" s="124" t="s">
        <v>417</v>
      </c>
      <c r="P1926" s="125"/>
      <c r="Q1926" s="121" t="s">
        <v>391</v>
      </c>
      <c r="R1926" s="121"/>
    </row>
    <row r="1927" spans="1:18" x14ac:dyDescent="0.2">
      <c r="A1927" s="121">
        <v>80</v>
      </c>
      <c r="B1927" s="121">
        <v>121</v>
      </c>
      <c r="C1927" s="121" t="s">
        <v>244</v>
      </c>
      <c r="D1927" s="121">
        <v>1166</v>
      </c>
      <c r="E1927" s="121" t="s">
        <v>456</v>
      </c>
      <c r="F1927" s="121" t="s">
        <v>457</v>
      </c>
      <c r="G1927" s="121">
        <v>3172</v>
      </c>
      <c r="H1927" s="121">
        <v>2</v>
      </c>
      <c r="I1927" s="121" t="s">
        <v>377</v>
      </c>
      <c r="J1927" s="121">
        <v>7396</v>
      </c>
      <c r="K1927" s="121">
        <v>220</v>
      </c>
      <c r="L1927" s="121" t="s">
        <v>380</v>
      </c>
      <c r="M1927" s="121" t="s">
        <v>734</v>
      </c>
      <c r="N1927" s="124">
        <v>913</v>
      </c>
      <c r="O1927" s="124" t="s">
        <v>380</v>
      </c>
      <c r="P1927" s="124"/>
      <c r="Q1927" s="121" t="s">
        <v>381</v>
      </c>
      <c r="R1927" s="121"/>
    </row>
    <row r="1928" spans="1:18" x14ac:dyDescent="0.2">
      <c r="A1928" s="121">
        <v>80</v>
      </c>
      <c r="B1928" s="121">
        <v>121</v>
      </c>
      <c r="C1928" s="121" t="s">
        <v>244</v>
      </c>
      <c r="D1928" s="121">
        <v>1166</v>
      </c>
      <c r="E1928" s="121" t="s">
        <v>456</v>
      </c>
      <c r="F1928" s="121" t="s">
        <v>457</v>
      </c>
      <c r="G1928" s="121">
        <v>3172</v>
      </c>
      <c r="H1928" s="121">
        <v>2</v>
      </c>
      <c r="I1928" s="121" t="s">
        <v>377</v>
      </c>
      <c r="J1928" s="121">
        <v>7397</v>
      </c>
      <c r="K1928" s="121">
        <v>221</v>
      </c>
      <c r="L1928" s="121" t="s">
        <v>380</v>
      </c>
      <c r="M1928" s="121" t="s">
        <v>734</v>
      </c>
      <c r="N1928" s="124">
        <v>913</v>
      </c>
      <c r="O1928" s="124" t="s">
        <v>380</v>
      </c>
      <c r="P1928" s="124"/>
      <c r="Q1928" s="121" t="s">
        <v>381</v>
      </c>
      <c r="R1928" s="121"/>
    </row>
    <row r="1929" spans="1:18" x14ac:dyDescent="0.2">
      <c r="A1929" s="121">
        <v>81</v>
      </c>
      <c r="B1929" s="121">
        <v>129</v>
      </c>
      <c r="C1929" s="121" t="s">
        <v>340</v>
      </c>
      <c r="D1929" s="121">
        <v>195</v>
      </c>
      <c r="E1929" s="121" t="s">
        <v>375</v>
      </c>
      <c r="F1929" s="121" t="s">
        <v>376</v>
      </c>
      <c r="G1929" s="121">
        <v>195</v>
      </c>
      <c r="H1929" s="121">
        <v>1</v>
      </c>
      <c r="I1929" s="121" t="s">
        <v>385</v>
      </c>
      <c r="J1929" s="121">
        <v>2934</v>
      </c>
      <c r="K1929" s="121">
        <v>1</v>
      </c>
      <c r="L1929" s="121" t="s">
        <v>1230</v>
      </c>
      <c r="M1929" s="121" t="s">
        <v>383</v>
      </c>
      <c r="N1929" s="124">
        <v>1235</v>
      </c>
      <c r="O1929" s="124" t="s">
        <v>380</v>
      </c>
      <c r="P1929" s="124" t="s">
        <v>1</v>
      </c>
      <c r="Q1929" s="121" t="s">
        <v>381</v>
      </c>
      <c r="R1929" s="121"/>
    </row>
    <row r="1930" spans="1:18" x14ac:dyDescent="0.2">
      <c r="A1930" s="121">
        <v>81</v>
      </c>
      <c r="B1930" s="121">
        <v>129</v>
      </c>
      <c r="C1930" s="121" t="s">
        <v>340</v>
      </c>
      <c r="D1930" s="121">
        <v>195</v>
      </c>
      <c r="E1930" s="121" t="s">
        <v>375</v>
      </c>
      <c r="F1930" s="121" t="s">
        <v>376</v>
      </c>
      <c r="G1930" s="121">
        <v>195</v>
      </c>
      <c r="H1930" s="121">
        <v>1</v>
      </c>
      <c r="I1930" s="121" t="s">
        <v>385</v>
      </c>
      <c r="J1930" s="121">
        <v>2937</v>
      </c>
      <c r="K1930" s="121">
        <v>5</v>
      </c>
      <c r="L1930" s="121">
        <v>5</v>
      </c>
      <c r="M1930" s="121" t="s">
        <v>379</v>
      </c>
      <c r="N1930" s="124">
        <v>840</v>
      </c>
      <c r="O1930" s="124" t="s">
        <v>380</v>
      </c>
      <c r="P1930" s="124" t="s">
        <v>1</v>
      </c>
      <c r="Q1930" s="121" t="s">
        <v>381</v>
      </c>
      <c r="R1930" s="121"/>
    </row>
    <row r="1931" spans="1:18" x14ac:dyDescent="0.2">
      <c r="A1931" s="121">
        <v>81</v>
      </c>
      <c r="B1931" s="121">
        <v>129</v>
      </c>
      <c r="C1931" s="121" t="s">
        <v>340</v>
      </c>
      <c r="D1931" s="121">
        <v>195</v>
      </c>
      <c r="E1931" s="121" t="s">
        <v>375</v>
      </c>
      <c r="F1931" s="121" t="s">
        <v>376</v>
      </c>
      <c r="G1931" s="121">
        <v>195</v>
      </c>
      <c r="H1931" s="121">
        <v>1</v>
      </c>
      <c r="I1931" s="121" t="s">
        <v>385</v>
      </c>
      <c r="J1931" s="121">
        <v>2938</v>
      </c>
      <c r="K1931" s="121">
        <v>7</v>
      </c>
      <c r="L1931" s="121">
        <v>7</v>
      </c>
      <c r="M1931" s="121" t="s">
        <v>379</v>
      </c>
      <c r="N1931" s="124">
        <v>840</v>
      </c>
      <c r="O1931" s="124" t="s">
        <v>380</v>
      </c>
      <c r="P1931" s="124" t="s">
        <v>1</v>
      </c>
      <c r="Q1931" s="121" t="s">
        <v>381</v>
      </c>
      <c r="R1931" s="121"/>
    </row>
    <row r="1932" spans="1:18" x14ac:dyDescent="0.2">
      <c r="A1932" s="121">
        <v>81</v>
      </c>
      <c r="B1932" s="121">
        <v>129</v>
      </c>
      <c r="C1932" s="121" t="s">
        <v>340</v>
      </c>
      <c r="D1932" s="121">
        <v>195</v>
      </c>
      <c r="E1932" s="121" t="s">
        <v>375</v>
      </c>
      <c r="F1932" s="121" t="s">
        <v>376</v>
      </c>
      <c r="G1932" s="121">
        <v>195</v>
      </c>
      <c r="H1932" s="121">
        <v>1</v>
      </c>
      <c r="I1932" s="121" t="s">
        <v>385</v>
      </c>
      <c r="J1932" s="121">
        <v>2939</v>
      </c>
      <c r="K1932" s="121">
        <v>16</v>
      </c>
      <c r="L1932" s="121">
        <v>16</v>
      </c>
      <c r="M1932" s="121" t="s">
        <v>379</v>
      </c>
      <c r="N1932" s="124">
        <v>833</v>
      </c>
      <c r="O1932" s="124" t="s">
        <v>380</v>
      </c>
      <c r="P1932" s="124" t="s">
        <v>1</v>
      </c>
      <c r="Q1932" s="121" t="s">
        <v>381</v>
      </c>
      <c r="R1932" s="121"/>
    </row>
    <row r="1933" spans="1:18" x14ac:dyDescent="0.2">
      <c r="A1933" s="121">
        <v>81</v>
      </c>
      <c r="B1933" s="121">
        <v>129</v>
      </c>
      <c r="C1933" s="121" t="s">
        <v>340</v>
      </c>
      <c r="D1933" s="121">
        <v>195</v>
      </c>
      <c r="E1933" s="121" t="s">
        <v>375</v>
      </c>
      <c r="F1933" s="121" t="s">
        <v>376</v>
      </c>
      <c r="G1933" s="121">
        <v>195</v>
      </c>
      <c r="H1933" s="121">
        <v>1</v>
      </c>
      <c r="I1933" s="121" t="s">
        <v>385</v>
      </c>
      <c r="J1933" s="121">
        <v>2940</v>
      </c>
      <c r="K1933" s="121">
        <v>15</v>
      </c>
      <c r="L1933" s="121">
        <v>15</v>
      </c>
      <c r="M1933" s="121" t="s">
        <v>379</v>
      </c>
      <c r="N1933" s="124">
        <v>833</v>
      </c>
      <c r="O1933" s="124" t="s">
        <v>380</v>
      </c>
      <c r="P1933" s="124" t="s">
        <v>1</v>
      </c>
      <c r="Q1933" s="121" t="s">
        <v>381</v>
      </c>
      <c r="R1933" s="121"/>
    </row>
    <row r="1934" spans="1:18" x14ac:dyDescent="0.2">
      <c r="A1934" s="121">
        <v>81</v>
      </c>
      <c r="B1934" s="121">
        <v>129</v>
      </c>
      <c r="C1934" s="121" t="s">
        <v>340</v>
      </c>
      <c r="D1934" s="121">
        <v>195</v>
      </c>
      <c r="E1934" s="121" t="s">
        <v>375</v>
      </c>
      <c r="F1934" s="121" t="s">
        <v>376</v>
      </c>
      <c r="G1934" s="121">
        <v>195</v>
      </c>
      <c r="H1934" s="121">
        <v>1</v>
      </c>
      <c r="I1934" s="121" t="s">
        <v>385</v>
      </c>
      <c r="J1934" s="121">
        <v>2941</v>
      </c>
      <c r="K1934" s="121">
        <v>17</v>
      </c>
      <c r="L1934" s="121">
        <v>17</v>
      </c>
      <c r="M1934" s="121" t="s">
        <v>379</v>
      </c>
      <c r="N1934" s="124">
        <v>833</v>
      </c>
      <c r="O1934" s="124" t="s">
        <v>380</v>
      </c>
      <c r="P1934" s="124" t="s">
        <v>1</v>
      </c>
      <c r="Q1934" s="121" t="s">
        <v>381</v>
      </c>
      <c r="R1934" s="121"/>
    </row>
    <row r="1935" spans="1:18" x14ac:dyDescent="0.2">
      <c r="A1935" s="121">
        <v>81</v>
      </c>
      <c r="B1935" s="121">
        <v>129</v>
      </c>
      <c r="C1935" s="121" t="s">
        <v>340</v>
      </c>
      <c r="D1935" s="121">
        <v>195</v>
      </c>
      <c r="E1935" s="121" t="s">
        <v>375</v>
      </c>
      <c r="F1935" s="121" t="s">
        <v>376</v>
      </c>
      <c r="G1935" s="121">
        <v>195</v>
      </c>
      <c r="H1935" s="121">
        <v>1</v>
      </c>
      <c r="I1935" s="121" t="s">
        <v>385</v>
      </c>
      <c r="J1935" s="121">
        <v>2942</v>
      </c>
      <c r="K1935" s="121">
        <v>18</v>
      </c>
      <c r="L1935" s="121">
        <v>18</v>
      </c>
      <c r="M1935" s="121" t="s">
        <v>379</v>
      </c>
      <c r="N1935" s="124">
        <v>833</v>
      </c>
      <c r="O1935" s="124" t="s">
        <v>380</v>
      </c>
      <c r="P1935" s="124" t="s">
        <v>1</v>
      </c>
      <c r="Q1935" s="121" t="s">
        <v>381</v>
      </c>
      <c r="R1935" s="121"/>
    </row>
    <row r="1936" spans="1:18" x14ac:dyDescent="0.2">
      <c r="A1936" s="121">
        <v>81</v>
      </c>
      <c r="B1936" s="121">
        <v>129</v>
      </c>
      <c r="C1936" s="121" t="s">
        <v>340</v>
      </c>
      <c r="D1936" s="121">
        <v>195</v>
      </c>
      <c r="E1936" s="121" t="s">
        <v>375</v>
      </c>
      <c r="F1936" s="121" t="s">
        <v>376</v>
      </c>
      <c r="G1936" s="121">
        <v>195</v>
      </c>
      <c r="H1936" s="121">
        <v>1</v>
      </c>
      <c r="I1936" s="121" t="s">
        <v>385</v>
      </c>
      <c r="J1936" s="121">
        <v>2943</v>
      </c>
      <c r="K1936" s="121">
        <v>19</v>
      </c>
      <c r="L1936" s="121">
        <v>19</v>
      </c>
      <c r="M1936" s="121" t="s">
        <v>379</v>
      </c>
      <c r="N1936" s="124">
        <v>833</v>
      </c>
      <c r="O1936" s="124" t="s">
        <v>380</v>
      </c>
      <c r="P1936" s="124" t="s">
        <v>1</v>
      </c>
      <c r="Q1936" s="121" t="s">
        <v>381</v>
      </c>
      <c r="R1936" s="121"/>
    </row>
    <row r="1937" spans="1:18" x14ac:dyDescent="0.2">
      <c r="A1937" s="121">
        <v>87</v>
      </c>
      <c r="B1937" s="121">
        <v>134</v>
      </c>
      <c r="C1937" s="121" t="s">
        <v>248</v>
      </c>
      <c r="D1937" s="121">
        <v>227</v>
      </c>
      <c r="E1937" s="121" t="s">
        <v>375</v>
      </c>
      <c r="F1937" s="121" t="s">
        <v>376</v>
      </c>
      <c r="G1937" s="121">
        <v>1250</v>
      </c>
      <c r="H1937" s="121">
        <v>2</v>
      </c>
      <c r="I1937" s="121" t="s">
        <v>377</v>
      </c>
      <c r="J1937" s="121">
        <v>2673</v>
      </c>
      <c r="K1937" s="121">
        <v>202</v>
      </c>
      <c r="L1937" s="121" t="s">
        <v>440</v>
      </c>
      <c r="M1937" s="121" t="s">
        <v>441</v>
      </c>
      <c r="N1937" s="124">
        <v>1481</v>
      </c>
      <c r="O1937" s="124" t="s">
        <v>442</v>
      </c>
      <c r="P1937" s="124"/>
      <c r="Q1937" s="121" t="s">
        <v>391</v>
      </c>
      <c r="R1937" s="121"/>
    </row>
    <row r="1938" spans="1:18" x14ac:dyDescent="0.2">
      <c r="A1938" s="121">
        <v>87</v>
      </c>
      <c r="B1938" s="121">
        <v>134</v>
      </c>
      <c r="C1938" s="121" t="s">
        <v>248</v>
      </c>
      <c r="D1938" s="121">
        <v>227</v>
      </c>
      <c r="E1938" s="121" t="s">
        <v>375</v>
      </c>
      <c r="F1938" s="121" t="s">
        <v>376</v>
      </c>
      <c r="G1938" s="121">
        <v>1250</v>
      </c>
      <c r="H1938" s="121">
        <v>2</v>
      </c>
      <c r="I1938" s="121" t="s">
        <v>377</v>
      </c>
      <c r="J1938" s="121">
        <v>2674</v>
      </c>
      <c r="K1938" s="121">
        <v>201</v>
      </c>
      <c r="L1938" s="121">
        <v>201</v>
      </c>
      <c r="M1938" s="121" t="s">
        <v>398</v>
      </c>
      <c r="N1938" s="124">
        <v>820</v>
      </c>
      <c r="O1938" s="124" t="s">
        <v>399</v>
      </c>
      <c r="P1938" s="124"/>
      <c r="Q1938" s="121" t="s">
        <v>188</v>
      </c>
      <c r="R1938" s="121"/>
    </row>
    <row r="1939" spans="1:18" x14ac:dyDescent="0.2">
      <c r="A1939" s="121">
        <v>81</v>
      </c>
      <c r="B1939" s="121">
        <v>129</v>
      </c>
      <c r="C1939" s="121" t="s">
        <v>340</v>
      </c>
      <c r="D1939" s="121">
        <v>195</v>
      </c>
      <c r="E1939" s="121" t="s">
        <v>375</v>
      </c>
      <c r="F1939" s="121" t="s">
        <v>376</v>
      </c>
      <c r="G1939" s="121">
        <v>195</v>
      </c>
      <c r="H1939" s="121">
        <v>1</v>
      </c>
      <c r="I1939" s="121" t="s">
        <v>385</v>
      </c>
      <c r="J1939" s="121">
        <v>2944</v>
      </c>
      <c r="K1939" s="121">
        <v>20</v>
      </c>
      <c r="L1939" s="121">
        <v>20</v>
      </c>
      <c r="M1939" s="121" t="s">
        <v>379</v>
      </c>
      <c r="N1939" s="124">
        <v>833</v>
      </c>
      <c r="O1939" s="124" t="s">
        <v>380</v>
      </c>
      <c r="P1939" s="124" t="s">
        <v>1</v>
      </c>
      <c r="Q1939" s="121" t="s">
        <v>381</v>
      </c>
      <c r="R1939" s="121"/>
    </row>
    <row r="1940" spans="1:18" x14ac:dyDescent="0.2">
      <c r="A1940" s="121">
        <v>81</v>
      </c>
      <c r="B1940" s="121">
        <v>129</v>
      </c>
      <c r="C1940" s="121" t="s">
        <v>340</v>
      </c>
      <c r="D1940" s="121">
        <v>195</v>
      </c>
      <c r="E1940" s="121" t="s">
        <v>375</v>
      </c>
      <c r="F1940" s="121" t="s">
        <v>376</v>
      </c>
      <c r="G1940" s="121">
        <v>195</v>
      </c>
      <c r="H1940" s="121">
        <v>1</v>
      </c>
      <c r="I1940" s="121" t="s">
        <v>385</v>
      </c>
      <c r="J1940" s="121">
        <v>2945</v>
      </c>
      <c r="K1940" s="121">
        <v>22</v>
      </c>
      <c r="L1940" s="121">
        <v>22</v>
      </c>
      <c r="M1940" s="121" t="s">
        <v>379</v>
      </c>
      <c r="N1940" s="124">
        <v>833</v>
      </c>
      <c r="O1940" s="124" t="s">
        <v>380</v>
      </c>
      <c r="P1940" s="124" t="s">
        <v>1</v>
      </c>
      <c r="Q1940" s="121" t="s">
        <v>381</v>
      </c>
      <c r="R1940" s="121"/>
    </row>
    <row r="1941" spans="1:18" x14ac:dyDescent="0.2">
      <c r="A1941" s="121">
        <v>81</v>
      </c>
      <c r="B1941" s="121">
        <v>129</v>
      </c>
      <c r="C1941" s="121" t="s">
        <v>340</v>
      </c>
      <c r="D1941" s="121">
        <v>195</v>
      </c>
      <c r="E1941" s="121" t="s">
        <v>375</v>
      </c>
      <c r="F1941" s="121" t="s">
        <v>376</v>
      </c>
      <c r="G1941" s="121">
        <v>195</v>
      </c>
      <c r="H1941" s="121">
        <v>1</v>
      </c>
      <c r="I1941" s="121" t="s">
        <v>385</v>
      </c>
      <c r="J1941" s="121">
        <v>2946</v>
      </c>
      <c r="K1941" s="121">
        <v>23</v>
      </c>
      <c r="L1941" s="121">
        <v>23</v>
      </c>
      <c r="M1941" s="121" t="s">
        <v>379</v>
      </c>
      <c r="N1941" s="124">
        <v>836</v>
      </c>
      <c r="O1941" s="124" t="s">
        <v>380</v>
      </c>
      <c r="P1941" s="124" t="s">
        <v>1</v>
      </c>
      <c r="Q1941" s="121" t="s">
        <v>381</v>
      </c>
      <c r="R1941" s="121"/>
    </row>
    <row r="1942" spans="1:18" x14ac:dyDescent="0.2">
      <c r="A1942" s="121">
        <v>87</v>
      </c>
      <c r="B1942" s="121">
        <v>134</v>
      </c>
      <c r="C1942" s="121" t="s">
        <v>248</v>
      </c>
      <c r="D1942" s="121">
        <v>228</v>
      </c>
      <c r="E1942" s="121" t="s">
        <v>454</v>
      </c>
      <c r="F1942" s="121" t="s">
        <v>455</v>
      </c>
      <c r="G1942" s="121">
        <v>228</v>
      </c>
      <c r="H1942" s="121">
        <v>1</v>
      </c>
      <c r="I1942" s="121" t="s">
        <v>385</v>
      </c>
      <c r="J1942" s="121">
        <v>2678</v>
      </c>
      <c r="K1942" s="121" t="s">
        <v>1318</v>
      </c>
      <c r="L1942" s="121" t="s">
        <v>1318</v>
      </c>
      <c r="M1942" s="121" t="s">
        <v>451</v>
      </c>
      <c r="N1942" s="124">
        <v>1311</v>
      </c>
      <c r="O1942" s="124" t="s">
        <v>186</v>
      </c>
      <c r="P1942" s="124"/>
      <c r="Q1942" s="121" t="s">
        <v>186</v>
      </c>
      <c r="R1942" s="121"/>
    </row>
    <row r="1943" spans="1:18" x14ac:dyDescent="0.2">
      <c r="A1943" s="121">
        <v>87</v>
      </c>
      <c r="B1943" s="121">
        <v>134</v>
      </c>
      <c r="C1943" s="121" t="s">
        <v>248</v>
      </c>
      <c r="D1943" s="121">
        <v>229</v>
      </c>
      <c r="E1943" s="121" t="s">
        <v>456</v>
      </c>
      <c r="F1943" s="121" t="s">
        <v>457</v>
      </c>
      <c r="G1943" s="121">
        <v>229</v>
      </c>
      <c r="H1943" s="121">
        <v>1</v>
      </c>
      <c r="I1943" s="121" t="s">
        <v>385</v>
      </c>
      <c r="J1943" s="121">
        <v>2679</v>
      </c>
      <c r="K1943" s="121" t="s">
        <v>387</v>
      </c>
      <c r="L1943" s="121" t="s">
        <v>387</v>
      </c>
      <c r="M1943" s="121" t="s">
        <v>389</v>
      </c>
      <c r="N1943" s="124">
        <v>3826</v>
      </c>
      <c r="O1943" s="124" t="s">
        <v>390</v>
      </c>
      <c r="P1943" s="124"/>
      <c r="Q1943" s="121" t="s">
        <v>391</v>
      </c>
      <c r="R1943" s="121"/>
    </row>
    <row r="1944" spans="1:18" x14ac:dyDescent="0.2">
      <c r="A1944" s="121">
        <v>81</v>
      </c>
      <c r="B1944" s="121">
        <v>129</v>
      </c>
      <c r="C1944" s="121" t="s">
        <v>340</v>
      </c>
      <c r="D1944" s="121">
        <v>195</v>
      </c>
      <c r="E1944" s="121" t="s">
        <v>375</v>
      </c>
      <c r="F1944" s="121" t="s">
        <v>376</v>
      </c>
      <c r="G1944" s="121">
        <v>195</v>
      </c>
      <c r="H1944" s="121">
        <v>1</v>
      </c>
      <c r="I1944" s="121" t="s">
        <v>385</v>
      </c>
      <c r="J1944" s="121">
        <v>2947</v>
      </c>
      <c r="K1944" s="121">
        <v>24</v>
      </c>
      <c r="L1944" s="121">
        <v>24</v>
      </c>
      <c r="M1944" s="121" t="s">
        <v>379</v>
      </c>
      <c r="N1944" s="124">
        <v>839</v>
      </c>
      <c r="O1944" s="124" t="s">
        <v>380</v>
      </c>
      <c r="P1944" s="124" t="s">
        <v>1</v>
      </c>
      <c r="Q1944" s="121" t="s">
        <v>381</v>
      </c>
      <c r="R1944" s="121"/>
    </row>
    <row r="1945" spans="1:18" x14ac:dyDescent="0.2">
      <c r="A1945" s="121">
        <v>81</v>
      </c>
      <c r="B1945" s="121">
        <v>129</v>
      </c>
      <c r="C1945" s="121" t="s">
        <v>340</v>
      </c>
      <c r="D1945" s="121">
        <v>195</v>
      </c>
      <c r="E1945" s="121" t="s">
        <v>375</v>
      </c>
      <c r="F1945" s="121" t="s">
        <v>376</v>
      </c>
      <c r="G1945" s="121">
        <v>1257</v>
      </c>
      <c r="H1945" s="121">
        <v>2</v>
      </c>
      <c r="I1945" s="121" t="s">
        <v>445</v>
      </c>
      <c r="J1945" s="121">
        <v>2948</v>
      </c>
      <c r="K1945" s="121">
        <v>112</v>
      </c>
      <c r="L1945" s="121">
        <v>112</v>
      </c>
      <c r="M1945" s="121" t="s">
        <v>393</v>
      </c>
      <c r="N1945" s="124">
        <v>850</v>
      </c>
      <c r="O1945" s="124" t="s">
        <v>380</v>
      </c>
      <c r="P1945" s="124" t="s">
        <v>1</v>
      </c>
      <c r="Q1945" s="121" t="s">
        <v>381</v>
      </c>
      <c r="R1945" s="121"/>
    </row>
    <row r="1946" spans="1:18" x14ac:dyDescent="0.2">
      <c r="A1946" s="121">
        <v>81</v>
      </c>
      <c r="B1946" s="121">
        <v>129</v>
      </c>
      <c r="C1946" s="121" t="s">
        <v>340</v>
      </c>
      <c r="D1946" s="121">
        <v>195</v>
      </c>
      <c r="E1946" s="121" t="s">
        <v>375</v>
      </c>
      <c r="F1946" s="121" t="s">
        <v>376</v>
      </c>
      <c r="G1946" s="121">
        <v>1257</v>
      </c>
      <c r="H1946" s="121">
        <v>2</v>
      </c>
      <c r="I1946" s="121" t="s">
        <v>445</v>
      </c>
      <c r="J1946" s="121">
        <v>2950</v>
      </c>
      <c r="K1946" s="121">
        <v>117</v>
      </c>
      <c r="L1946" s="121">
        <v>117</v>
      </c>
      <c r="M1946" s="121" t="s">
        <v>393</v>
      </c>
      <c r="N1946" s="124">
        <v>850</v>
      </c>
      <c r="O1946" s="124" t="s">
        <v>380</v>
      </c>
      <c r="P1946" s="124" t="s">
        <v>1</v>
      </c>
      <c r="Q1946" s="121" t="s">
        <v>381</v>
      </c>
      <c r="R1946" s="121"/>
    </row>
    <row r="1947" spans="1:18" x14ac:dyDescent="0.2">
      <c r="A1947" s="121">
        <v>81</v>
      </c>
      <c r="B1947" s="121">
        <v>129</v>
      </c>
      <c r="C1947" s="121" t="s">
        <v>340</v>
      </c>
      <c r="D1947" s="121">
        <v>195</v>
      </c>
      <c r="E1947" s="121" t="s">
        <v>375</v>
      </c>
      <c r="F1947" s="121" t="s">
        <v>376</v>
      </c>
      <c r="G1947" s="121">
        <v>1257</v>
      </c>
      <c r="H1947" s="121">
        <v>2</v>
      </c>
      <c r="I1947" s="121" t="s">
        <v>445</v>
      </c>
      <c r="J1947" s="121">
        <v>2951</v>
      </c>
      <c r="K1947" s="121">
        <v>110</v>
      </c>
      <c r="L1947" s="121">
        <v>110</v>
      </c>
      <c r="M1947" s="121" t="s">
        <v>502</v>
      </c>
      <c r="N1947" s="124">
        <v>844</v>
      </c>
      <c r="O1947" s="124" t="s">
        <v>380</v>
      </c>
      <c r="P1947" s="124" t="s">
        <v>1</v>
      </c>
      <c r="Q1947" s="121" t="s">
        <v>381</v>
      </c>
      <c r="R1947" s="121"/>
    </row>
    <row r="1948" spans="1:18" x14ac:dyDescent="0.2">
      <c r="A1948" s="121">
        <v>81</v>
      </c>
      <c r="B1948" s="121">
        <v>129</v>
      </c>
      <c r="C1948" s="121" t="s">
        <v>340</v>
      </c>
      <c r="D1948" s="121">
        <v>195</v>
      </c>
      <c r="E1948" s="121" t="s">
        <v>375</v>
      </c>
      <c r="F1948" s="121" t="s">
        <v>376</v>
      </c>
      <c r="G1948" s="121">
        <v>1257</v>
      </c>
      <c r="H1948" s="121">
        <v>2</v>
      </c>
      <c r="I1948" s="121" t="s">
        <v>445</v>
      </c>
      <c r="J1948" s="121">
        <v>2952</v>
      </c>
      <c r="K1948" s="121">
        <v>108</v>
      </c>
      <c r="L1948" s="121">
        <v>108</v>
      </c>
      <c r="M1948" s="121" t="s">
        <v>393</v>
      </c>
      <c r="N1948" s="124">
        <v>844</v>
      </c>
      <c r="O1948" s="124" t="s">
        <v>380</v>
      </c>
      <c r="P1948" s="124" t="s">
        <v>1</v>
      </c>
      <c r="Q1948" s="121" t="s">
        <v>381</v>
      </c>
      <c r="R1948" s="121"/>
    </row>
    <row r="1949" spans="1:18" x14ac:dyDescent="0.2">
      <c r="A1949" s="121">
        <v>81</v>
      </c>
      <c r="B1949" s="121">
        <v>129</v>
      </c>
      <c r="C1949" s="121" t="s">
        <v>340</v>
      </c>
      <c r="D1949" s="121">
        <v>195</v>
      </c>
      <c r="E1949" s="121" t="s">
        <v>375</v>
      </c>
      <c r="F1949" s="121" t="s">
        <v>376</v>
      </c>
      <c r="G1949" s="121">
        <v>1257</v>
      </c>
      <c r="H1949" s="121">
        <v>2</v>
      </c>
      <c r="I1949" s="121" t="s">
        <v>445</v>
      </c>
      <c r="J1949" s="121">
        <v>2953</v>
      </c>
      <c r="K1949" s="121">
        <v>113</v>
      </c>
      <c r="L1949" s="121">
        <v>113</v>
      </c>
      <c r="M1949" s="121" t="s">
        <v>393</v>
      </c>
      <c r="N1949" s="124">
        <v>844</v>
      </c>
      <c r="O1949" s="124" t="s">
        <v>380</v>
      </c>
      <c r="P1949" s="124" t="s">
        <v>1</v>
      </c>
      <c r="Q1949" s="121" t="s">
        <v>381</v>
      </c>
      <c r="R1949" s="121"/>
    </row>
    <row r="1950" spans="1:18" x14ac:dyDescent="0.2">
      <c r="A1950" s="121">
        <v>81</v>
      </c>
      <c r="B1950" s="121">
        <v>129</v>
      </c>
      <c r="C1950" s="121" t="s">
        <v>340</v>
      </c>
      <c r="D1950" s="121">
        <v>195</v>
      </c>
      <c r="E1950" s="121" t="s">
        <v>375</v>
      </c>
      <c r="F1950" s="121" t="s">
        <v>376</v>
      </c>
      <c r="G1950" s="121">
        <v>1257</v>
      </c>
      <c r="H1950" s="121">
        <v>2</v>
      </c>
      <c r="I1950" s="121" t="s">
        <v>445</v>
      </c>
      <c r="J1950" s="121">
        <v>2955</v>
      </c>
      <c r="K1950" s="121">
        <v>111</v>
      </c>
      <c r="L1950" s="121">
        <v>111</v>
      </c>
      <c r="M1950" s="121" t="s">
        <v>393</v>
      </c>
      <c r="N1950" s="124">
        <v>844</v>
      </c>
      <c r="O1950" s="124" t="s">
        <v>380</v>
      </c>
      <c r="P1950" s="124" t="s">
        <v>1</v>
      </c>
      <c r="Q1950" s="121" t="s">
        <v>381</v>
      </c>
      <c r="R1950" s="121"/>
    </row>
    <row r="1951" spans="1:18" x14ac:dyDescent="0.2">
      <c r="A1951" s="121">
        <v>81</v>
      </c>
      <c r="B1951" s="121">
        <v>129</v>
      </c>
      <c r="C1951" s="121" t="s">
        <v>340</v>
      </c>
      <c r="D1951" s="121">
        <v>195</v>
      </c>
      <c r="E1951" s="121" t="s">
        <v>375</v>
      </c>
      <c r="F1951" s="121" t="s">
        <v>376</v>
      </c>
      <c r="G1951" s="121">
        <v>1257</v>
      </c>
      <c r="H1951" s="121">
        <v>2</v>
      </c>
      <c r="I1951" s="121" t="s">
        <v>445</v>
      </c>
      <c r="J1951" s="121">
        <v>2956</v>
      </c>
      <c r="K1951" s="121">
        <v>106</v>
      </c>
      <c r="L1951" s="121">
        <v>106</v>
      </c>
      <c r="M1951" s="121" t="s">
        <v>393</v>
      </c>
      <c r="N1951" s="124">
        <v>842</v>
      </c>
      <c r="O1951" s="124" t="s">
        <v>380</v>
      </c>
      <c r="P1951" s="124" t="s">
        <v>1</v>
      </c>
      <c r="Q1951" s="121" t="s">
        <v>381</v>
      </c>
      <c r="R1951" s="121"/>
    </row>
    <row r="1952" spans="1:18" x14ac:dyDescent="0.2">
      <c r="A1952" s="121">
        <v>81</v>
      </c>
      <c r="B1952" s="121">
        <v>129</v>
      </c>
      <c r="C1952" s="121" t="s">
        <v>340</v>
      </c>
      <c r="D1952" s="121">
        <v>195</v>
      </c>
      <c r="E1952" s="121" t="s">
        <v>375</v>
      </c>
      <c r="F1952" s="121" t="s">
        <v>376</v>
      </c>
      <c r="G1952" s="121">
        <v>1257</v>
      </c>
      <c r="H1952" s="121">
        <v>2</v>
      </c>
      <c r="I1952" s="121" t="s">
        <v>445</v>
      </c>
      <c r="J1952" s="121">
        <v>2958</v>
      </c>
      <c r="K1952" s="121">
        <v>109</v>
      </c>
      <c r="L1952" s="121" t="s">
        <v>1233</v>
      </c>
      <c r="M1952" s="121" t="s">
        <v>393</v>
      </c>
      <c r="N1952" s="124">
        <v>846</v>
      </c>
      <c r="O1952" s="124" t="s">
        <v>380</v>
      </c>
      <c r="P1952" s="124" t="s">
        <v>1</v>
      </c>
      <c r="Q1952" s="121" t="s">
        <v>381</v>
      </c>
      <c r="R1952" s="121"/>
    </row>
    <row r="1953" spans="1:18" x14ac:dyDescent="0.2">
      <c r="A1953" s="121">
        <v>81</v>
      </c>
      <c r="B1953" s="121">
        <v>129</v>
      </c>
      <c r="C1953" s="121" t="s">
        <v>340</v>
      </c>
      <c r="D1953" s="121">
        <v>195</v>
      </c>
      <c r="E1953" s="121" t="s">
        <v>375</v>
      </c>
      <c r="F1953" s="121" t="s">
        <v>376</v>
      </c>
      <c r="G1953" s="121">
        <v>1257</v>
      </c>
      <c r="H1953" s="121">
        <v>2</v>
      </c>
      <c r="I1953" s="121" t="s">
        <v>445</v>
      </c>
      <c r="J1953" s="121">
        <v>2959</v>
      </c>
      <c r="K1953" s="121">
        <v>107</v>
      </c>
      <c r="L1953" s="121" t="s">
        <v>1233</v>
      </c>
      <c r="M1953" s="121" t="s">
        <v>393</v>
      </c>
      <c r="N1953" s="124">
        <v>852</v>
      </c>
      <c r="O1953" s="124" t="s">
        <v>380</v>
      </c>
      <c r="P1953" s="124" t="s">
        <v>1</v>
      </c>
      <c r="Q1953" s="121" t="s">
        <v>381</v>
      </c>
      <c r="R1953" s="121"/>
    </row>
    <row r="1954" spans="1:18" x14ac:dyDescent="0.2">
      <c r="A1954" s="121">
        <v>81</v>
      </c>
      <c r="B1954" s="121">
        <v>129</v>
      </c>
      <c r="C1954" s="121" t="s">
        <v>340</v>
      </c>
      <c r="D1954" s="121">
        <v>195</v>
      </c>
      <c r="E1954" s="121" t="s">
        <v>375</v>
      </c>
      <c r="F1954" s="121" t="s">
        <v>376</v>
      </c>
      <c r="G1954" s="121">
        <v>1257</v>
      </c>
      <c r="H1954" s="121">
        <v>2</v>
      </c>
      <c r="I1954" s="121" t="s">
        <v>445</v>
      </c>
      <c r="J1954" s="121">
        <v>2961</v>
      </c>
      <c r="K1954" s="121">
        <v>100</v>
      </c>
      <c r="L1954" s="121" t="s">
        <v>1233</v>
      </c>
      <c r="M1954" s="121" t="s">
        <v>393</v>
      </c>
      <c r="N1954" s="124">
        <v>852</v>
      </c>
      <c r="O1954" s="124" t="s">
        <v>380</v>
      </c>
      <c r="P1954" s="124" t="s">
        <v>1</v>
      </c>
      <c r="Q1954" s="121" t="s">
        <v>381</v>
      </c>
      <c r="R1954" s="121"/>
    </row>
    <row r="1955" spans="1:18" x14ac:dyDescent="0.2">
      <c r="A1955" s="121">
        <v>87</v>
      </c>
      <c r="B1955" s="121">
        <v>134</v>
      </c>
      <c r="C1955" s="121" t="s">
        <v>248</v>
      </c>
      <c r="D1955" s="121">
        <v>227</v>
      </c>
      <c r="E1955" s="121" t="s">
        <v>375</v>
      </c>
      <c r="F1955" s="121" t="s">
        <v>376</v>
      </c>
      <c r="G1955" s="121">
        <v>227</v>
      </c>
      <c r="H1955" s="121">
        <v>1</v>
      </c>
      <c r="I1955" s="121" t="s">
        <v>385</v>
      </c>
      <c r="J1955" s="121">
        <v>7479</v>
      </c>
      <c r="K1955" s="121" t="s">
        <v>553</v>
      </c>
      <c r="L1955" s="121" t="s">
        <v>553</v>
      </c>
      <c r="M1955" s="121" t="s">
        <v>509</v>
      </c>
      <c r="N1955" s="124">
        <v>791</v>
      </c>
      <c r="O1955" s="124" t="s">
        <v>411</v>
      </c>
      <c r="P1955" s="124"/>
      <c r="Q1955" s="121" t="s">
        <v>391</v>
      </c>
      <c r="R1955" s="121"/>
    </row>
    <row r="1956" spans="1:18" x14ac:dyDescent="0.2">
      <c r="A1956" s="121">
        <v>87</v>
      </c>
      <c r="B1956" s="121">
        <v>134</v>
      </c>
      <c r="C1956" s="121" t="s">
        <v>248</v>
      </c>
      <c r="D1956" s="121">
        <v>227</v>
      </c>
      <c r="E1956" s="121" t="s">
        <v>375</v>
      </c>
      <c r="F1956" s="121" t="s">
        <v>376</v>
      </c>
      <c r="G1956" s="121">
        <v>227</v>
      </c>
      <c r="H1956" s="121">
        <v>1</v>
      </c>
      <c r="I1956" s="121" t="s">
        <v>385</v>
      </c>
      <c r="J1956" s="121">
        <v>7480</v>
      </c>
      <c r="K1956" s="121" t="s">
        <v>588</v>
      </c>
      <c r="L1956" s="121" t="s">
        <v>588</v>
      </c>
      <c r="M1956" s="121" t="s">
        <v>395</v>
      </c>
      <c r="N1956" s="124">
        <v>208</v>
      </c>
      <c r="O1956" s="124" t="s">
        <v>380</v>
      </c>
      <c r="P1956" s="124"/>
      <c r="Q1956" s="121" t="s">
        <v>391</v>
      </c>
      <c r="R1956" s="121"/>
    </row>
    <row r="1957" spans="1:18" x14ac:dyDescent="0.2">
      <c r="A1957" s="121">
        <v>87</v>
      </c>
      <c r="B1957" s="121">
        <v>134</v>
      </c>
      <c r="C1957" s="121" t="s">
        <v>248</v>
      </c>
      <c r="D1957" s="121">
        <v>227</v>
      </c>
      <c r="E1957" s="121" t="s">
        <v>375</v>
      </c>
      <c r="F1957" s="121" t="s">
        <v>376</v>
      </c>
      <c r="G1957" s="121">
        <v>227</v>
      </c>
      <c r="H1957" s="121">
        <v>1</v>
      </c>
      <c r="I1957" s="121" t="s">
        <v>385</v>
      </c>
      <c r="J1957" s="121">
        <v>7481</v>
      </c>
      <c r="K1957" s="121" t="s">
        <v>662</v>
      </c>
      <c r="L1957" s="121" t="s">
        <v>662</v>
      </c>
      <c r="M1957" s="121" t="s">
        <v>410</v>
      </c>
      <c r="N1957" s="124">
        <v>426</v>
      </c>
      <c r="O1957" s="124" t="s">
        <v>411</v>
      </c>
      <c r="P1957" s="124"/>
      <c r="Q1957" s="121" t="s">
        <v>391</v>
      </c>
      <c r="R1957" s="121"/>
    </row>
    <row r="1958" spans="1:18" x14ac:dyDescent="0.2">
      <c r="A1958" s="121">
        <v>87</v>
      </c>
      <c r="B1958" s="121">
        <v>134</v>
      </c>
      <c r="C1958" s="121" t="s">
        <v>248</v>
      </c>
      <c r="D1958" s="121">
        <v>230</v>
      </c>
      <c r="E1958" s="121" t="s">
        <v>459</v>
      </c>
      <c r="F1958" s="121" t="s">
        <v>460</v>
      </c>
      <c r="G1958" s="121">
        <v>230</v>
      </c>
      <c r="H1958" s="121">
        <v>1</v>
      </c>
      <c r="I1958" s="121" t="s">
        <v>385</v>
      </c>
      <c r="J1958" s="121">
        <v>7482</v>
      </c>
      <c r="K1958" s="121" t="s">
        <v>689</v>
      </c>
      <c r="L1958" s="121" t="s">
        <v>689</v>
      </c>
      <c r="M1958" s="121" t="s">
        <v>497</v>
      </c>
      <c r="N1958" s="124">
        <v>350</v>
      </c>
      <c r="O1958" s="124" t="s">
        <v>186</v>
      </c>
      <c r="P1958" s="124"/>
      <c r="Q1958" s="121" t="s">
        <v>391</v>
      </c>
      <c r="R1958" s="121"/>
    </row>
    <row r="1959" spans="1:18" x14ac:dyDescent="0.2">
      <c r="A1959" s="121">
        <v>81</v>
      </c>
      <c r="B1959" s="121">
        <v>129</v>
      </c>
      <c r="C1959" s="121" t="s">
        <v>340</v>
      </c>
      <c r="D1959" s="121">
        <v>195</v>
      </c>
      <c r="E1959" s="121" t="s">
        <v>375</v>
      </c>
      <c r="F1959" s="121" t="s">
        <v>376</v>
      </c>
      <c r="G1959" s="121">
        <v>1257</v>
      </c>
      <c r="H1959" s="121">
        <v>2</v>
      </c>
      <c r="I1959" s="121" t="s">
        <v>445</v>
      </c>
      <c r="J1959" s="121">
        <v>2962</v>
      </c>
      <c r="K1959" s="121">
        <v>101</v>
      </c>
      <c r="L1959" s="121" t="s">
        <v>1234</v>
      </c>
      <c r="M1959" s="121" t="s">
        <v>393</v>
      </c>
      <c r="N1959" s="124">
        <v>850</v>
      </c>
      <c r="O1959" s="124" t="s">
        <v>380</v>
      </c>
      <c r="P1959" s="124" t="s">
        <v>1</v>
      </c>
      <c r="Q1959" s="121" t="s">
        <v>381</v>
      </c>
      <c r="R1959" s="121"/>
    </row>
    <row r="1960" spans="1:18" x14ac:dyDescent="0.2">
      <c r="A1960" s="121">
        <v>87</v>
      </c>
      <c r="B1960" s="121">
        <v>134</v>
      </c>
      <c r="C1960" s="121" t="s">
        <v>248</v>
      </c>
      <c r="D1960" s="121">
        <v>231</v>
      </c>
      <c r="E1960" s="121" t="s">
        <v>743</v>
      </c>
      <c r="F1960" s="121" t="s">
        <v>744</v>
      </c>
      <c r="G1960" s="121">
        <v>231</v>
      </c>
      <c r="H1960" s="121">
        <v>1</v>
      </c>
      <c r="I1960" s="121" t="s">
        <v>385</v>
      </c>
      <c r="J1960" s="121">
        <v>7484</v>
      </c>
      <c r="K1960" s="121" t="s">
        <v>662</v>
      </c>
      <c r="L1960" s="121" t="s">
        <v>662</v>
      </c>
      <c r="M1960" s="121" t="s">
        <v>410</v>
      </c>
      <c r="N1960" s="124">
        <v>177</v>
      </c>
      <c r="O1960" s="124" t="s">
        <v>411</v>
      </c>
      <c r="P1960" s="124"/>
      <c r="Q1960" s="121" t="s">
        <v>391</v>
      </c>
      <c r="R1960" s="121"/>
    </row>
    <row r="1961" spans="1:18" x14ac:dyDescent="0.2">
      <c r="A1961" s="121">
        <v>81</v>
      </c>
      <c r="B1961" s="121">
        <v>129</v>
      </c>
      <c r="C1961" s="121" t="s">
        <v>340</v>
      </c>
      <c r="D1961" s="121">
        <v>195</v>
      </c>
      <c r="E1961" s="121" t="s">
        <v>375</v>
      </c>
      <c r="F1961" s="121" t="s">
        <v>376</v>
      </c>
      <c r="G1961" s="121">
        <v>1257</v>
      </c>
      <c r="H1961" s="121">
        <v>2</v>
      </c>
      <c r="I1961" s="121" t="s">
        <v>445</v>
      </c>
      <c r="J1961" s="121">
        <v>2963</v>
      </c>
      <c r="K1961" s="121">
        <v>103</v>
      </c>
      <c r="L1961" s="121" t="s">
        <v>1235</v>
      </c>
      <c r="M1961" s="121" t="s">
        <v>393</v>
      </c>
      <c r="N1961" s="124">
        <v>850</v>
      </c>
      <c r="O1961" s="124" t="s">
        <v>380</v>
      </c>
      <c r="P1961" s="124" t="s">
        <v>1</v>
      </c>
      <c r="Q1961" s="121" t="s">
        <v>381</v>
      </c>
      <c r="R1961" s="121"/>
    </row>
    <row r="1962" spans="1:18" x14ac:dyDescent="0.2">
      <c r="A1962" s="121">
        <v>81</v>
      </c>
      <c r="B1962" s="121">
        <v>129</v>
      </c>
      <c r="C1962" s="121" t="s">
        <v>340</v>
      </c>
      <c r="D1962" s="121">
        <v>1159</v>
      </c>
      <c r="E1962" s="121" t="s">
        <v>1236</v>
      </c>
      <c r="F1962" s="121" t="s">
        <v>1237</v>
      </c>
      <c r="G1962" s="121">
        <v>1370</v>
      </c>
      <c r="H1962" s="121">
        <v>1</v>
      </c>
      <c r="I1962" s="121" t="s">
        <v>385</v>
      </c>
      <c r="J1962" s="121">
        <v>3881</v>
      </c>
      <c r="K1962" s="121">
        <v>113</v>
      </c>
      <c r="L1962" s="121">
        <v>113</v>
      </c>
      <c r="M1962" s="121" t="s">
        <v>502</v>
      </c>
      <c r="N1962" s="124">
        <v>891</v>
      </c>
      <c r="O1962" s="124" t="s">
        <v>380</v>
      </c>
      <c r="P1962" s="124" t="s">
        <v>1</v>
      </c>
      <c r="Q1962" s="121" t="s">
        <v>381</v>
      </c>
      <c r="R1962" s="121"/>
    </row>
    <row r="1963" spans="1:18" x14ac:dyDescent="0.2">
      <c r="A1963" s="121">
        <v>81</v>
      </c>
      <c r="B1963" s="121">
        <v>129</v>
      </c>
      <c r="C1963" s="121" t="s">
        <v>340</v>
      </c>
      <c r="D1963" s="121">
        <v>1159</v>
      </c>
      <c r="E1963" s="121" t="s">
        <v>1236</v>
      </c>
      <c r="F1963" s="121" t="s">
        <v>1237</v>
      </c>
      <c r="G1963" s="121">
        <v>1371</v>
      </c>
      <c r="H1963" s="121">
        <v>2</v>
      </c>
      <c r="I1963" s="121" t="s">
        <v>377</v>
      </c>
      <c r="J1963" s="121">
        <v>3885</v>
      </c>
      <c r="K1963" s="121">
        <v>201</v>
      </c>
      <c r="L1963" s="121">
        <v>201</v>
      </c>
      <c r="M1963" s="121" t="s">
        <v>502</v>
      </c>
      <c r="N1963" s="124">
        <v>897</v>
      </c>
      <c r="O1963" s="124" t="s">
        <v>380</v>
      </c>
      <c r="P1963" s="124" t="s">
        <v>1</v>
      </c>
      <c r="Q1963" s="121" t="s">
        <v>381</v>
      </c>
      <c r="R1963" s="121"/>
    </row>
    <row r="1964" spans="1:18" x14ac:dyDescent="0.2">
      <c r="A1964" s="121">
        <v>81</v>
      </c>
      <c r="B1964" s="121">
        <v>129</v>
      </c>
      <c r="C1964" s="121" t="s">
        <v>340</v>
      </c>
      <c r="D1964" s="121">
        <v>1159</v>
      </c>
      <c r="E1964" s="121" t="s">
        <v>1236</v>
      </c>
      <c r="F1964" s="121" t="s">
        <v>1237</v>
      </c>
      <c r="G1964" s="121">
        <v>1371</v>
      </c>
      <c r="H1964" s="121">
        <v>2</v>
      </c>
      <c r="I1964" s="121" t="s">
        <v>377</v>
      </c>
      <c r="J1964" s="121">
        <v>3886</v>
      </c>
      <c r="K1964" s="121">
        <v>204</v>
      </c>
      <c r="L1964" s="121">
        <v>204</v>
      </c>
      <c r="M1964" s="121" t="s">
        <v>502</v>
      </c>
      <c r="N1964" s="124">
        <v>885</v>
      </c>
      <c r="O1964" s="124" t="s">
        <v>380</v>
      </c>
      <c r="P1964" s="124" t="s">
        <v>1</v>
      </c>
      <c r="Q1964" s="121" t="s">
        <v>381</v>
      </c>
      <c r="R1964" s="121"/>
    </row>
    <row r="1965" spans="1:18" x14ac:dyDescent="0.2">
      <c r="A1965" s="121">
        <v>81</v>
      </c>
      <c r="B1965" s="121">
        <v>129</v>
      </c>
      <c r="C1965" s="121" t="s">
        <v>340</v>
      </c>
      <c r="D1965" s="121">
        <v>1159</v>
      </c>
      <c r="E1965" s="121" t="s">
        <v>1236</v>
      </c>
      <c r="F1965" s="121" t="s">
        <v>1237</v>
      </c>
      <c r="G1965" s="121">
        <v>1371</v>
      </c>
      <c r="H1965" s="121">
        <v>2</v>
      </c>
      <c r="I1965" s="121" t="s">
        <v>377</v>
      </c>
      <c r="J1965" s="121">
        <v>3887</v>
      </c>
      <c r="K1965" s="121">
        <v>205</v>
      </c>
      <c r="L1965" s="121">
        <v>205</v>
      </c>
      <c r="M1965" s="121" t="s">
        <v>502</v>
      </c>
      <c r="N1965" s="124">
        <v>877</v>
      </c>
      <c r="O1965" s="124" t="s">
        <v>380</v>
      </c>
      <c r="P1965" s="124" t="s">
        <v>1</v>
      </c>
      <c r="Q1965" s="121" t="s">
        <v>381</v>
      </c>
      <c r="R1965" s="121"/>
    </row>
    <row r="1966" spans="1:18" x14ac:dyDescent="0.2">
      <c r="A1966" s="121">
        <v>81</v>
      </c>
      <c r="B1966" s="121">
        <v>129</v>
      </c>
      <c r="C1966" s="121" t="s">
        <v>340</v>
      </c>
      <c r="D1966" s="121">
        <v>1159</v>
      </c>
      <c r="E1966" s="121" t="s">
        <v>1236</v>
      </c>
      <c r="F1966" s="121" t="s">
        <v>1237</v>
      </c>
      <c r="G1966" s="121">
        <v>1371</v>
      </c>
      <c r="H1966" s="121">
        <v>2</v>
      </c>
      <c r="I1966" s="121" t="s">
        <v>377</v>
      </c>
      <c r="J1966" s="121">
        <v>3888</v>
      </c>
      <c r="K1966" s="121">
        <v>206</v>
      </c>
      <c r="L1966" s="121">
        <v>206</v>
      </c>
      <c r="M1966" s="121" t="s">
        <v>502</v>
      </c>
      <c r="N1966" s="124">
        <v>882</v>
      </c>
      <c r="O1966" s="124" t="s">
        <v>380</v>
      </c>
      <c r="P1966" s="124" t="s">
        <v>1</v>
      </c>
      <c r="Q1966" s="121" t="s">
        <v>381</v>
      </c>
      <c r="R1966" s="121"/>
    </row>
    <row r="1967" spans="1:18" x14ac:dyDescent="0.2">
      <c r="A1967" s="121">
        <v>81</v>
      </c>
      <c r="B1967" s="121">
        <v>129</v>
      </c>
      <c r="C1967" s="121" t="s">
        <v>340</v>
      </c>
      <c r="D1967" s="121">
        <v>1159</v>
      </c>
      <c r="E1967" s="121" t="s">
        <v>1236</v>
      </c>
      <c r="F1967" s="121" t="s">
        <v>1237</v>
      </c>
      <c r="G1967" s="121">
        <v>1371</v>
      </c>
      <c r="H1967" s="121">
        <v>2</v>
      </c>
      <c r="I1967" s="121" t="s">
        <v>377</v>
      </c>
      <c r="J1967" s="121">
        <v>3889</v>
      </c>
      <c r="K1967" s="121">
        <v>207</v>
      </c>
      <c r="L1967" s="121">
        <v>207</v>
      </c>
      <c r="M1967" s="121" t="s">
        <v>502</v>
      </c>
      <c r="N1967" s="124">
        <v>880</v>
      </c>
      <c r="O1967" s="124" t="s">
        <v>380</v>
      </c>
      <c r="P1967" s="124" t="s">
        <v>1</v>
      </c>
      <c r="Q1967" s="121" t="s">
        <v>381</v>
      </c>
      <c r="R1967" s="121"/>
    </row>
    <row r="1968" spans="1:18" x14ac:dyDescent="0.2">
      <c r="A1968" s="121">
        <v>91</v>
      </c>
      <c r="B1968" s="121">
        <v>135</v>
      </c>
      <c r="C1968" s="121" t="s">
        <v>342</v>
      </c>
      <c r="D1968" s="121">
        <v>250</v>
      </c>
      <c r="E1968" s="121" t="s">
        <v>1323</v>
      </c>
      <c r="F1968" s="121" t="s">
        <v>1324</v>
      </c>
      <c r="G1968" s="121">
        <v>250</v>
      </c>
      <c r="H1968" s="121">
        <v>1</v>
      </c>
      <c r="I1968" s="121" t="s">
        <v>385</v>
      </c>
      <c r="J1968" s="121">
        <v>153</v>
      </c>
      <c r="K1968" s="121" t="s">
        <v>1325</v>
      </c>
      <c r="L1968" s="121" t="s">
        <v>1326</v>
      </c>
      <c r="M1968" s="121" t="s">
        <v>560</v>
      </c>
      <c r="N1968" s="124">
        <v>480</v>
      </c>
      <c r="O1968" s="124" t="s">
        <v>561</v>
      </c>
      <c r="P1968" s="125" t="s">
        <v>1</v>
      </c>
      <c r="Q1968" s="121" t="s">
        <v>391</v>
      </c>
      <c r="R1968" s="121"/>
    </row>
    <row r="1969" spans="1:18" x14ac:dyDescent="0.2">
      <c r="A1969" s="121">
        <v>91</v>
      </c>
      <c r="B1969" s="121">
        <v>135</v>
      </c>
      <c r="C1969" s="121" t="s">
        <v>342</v>
      </c>
      <c r="D1969" s="121">
        <v>1026</v>
      </c>
      <c r="E1969" s="121" t="s">
        <v>1017</v>
      </c>
      <c r="F1969" s="121" t="s">
        <v>1018</v>
      </c>
      <c r="G1969" s="121">
        <v>1060</v>
      </c>
      <c r="H1969" s="121">
        <v>1</v>
      </c>
      <c r="I1969" s="121" t="s">
        <v>385</v>
      </c>
      <c r="J1969" s="121">
        <v>1586</v>
      </c>
      <c r="K1969" s="121" t="s">
        <v>1327</v>
      </c>
      <c r="L1969" s="121" t="s">
        <v>1327</v>
      </c>
      <c r="M1969" s="121" t="s">
        <v>395</v>
      </c>
      <c r="N1969" s="124">
        <v>465</v>
      </c>
      <c r="O1969" s="124" t="s">
        <v>380</v>
      </c>
      <c r="P1969" s="125" t="s">
        <v>1</v>
      </c>
      <c r="Q1969" s="121" t="s">
        <v>391</v>
      </c>
      <c r="R1969" s="121"/>
    </row>
    <row r="1970" spans="1:18" x14ac:dyDescent="0.2">
      <c r="A1970" s="121">
        <v>81</v>
      </c>
      <c r="B1970" s="121">
        <v>129</v>
      </c>
      <c r="C1970" s="121" t="s">
        <v>340</v>
      </c>
      <c r="D1970" s="121">
        <v>1159</v>
      </c>
      <c r="E1970" s="121" t="s">
        <v>1236</v>
      </c>
      <c r="F1970" s="121" t="s">
        <v>1237</v>
      </c>
      <c r="G1970" s="121">
        <v>1370</v>
      </c>
      <c r="H1970" s="121">
        <v>1</v>
      </c>
      <c r="I1970" s="121" t="s">
        <v>385</v>
      </c>
      <c r="J1970" s="121">
        <v>7655</v>
      </c>
      <c r="K1970" s="121">
        <v>111</v>
      </c>
      <c r="L1970" s="121">
        <v>111</v>
      </c>
      <c r="M1970" s="121" t="s">
        <v>502</v>
      </c>
      <c r="N1970" s="124">
        <v>891</v>
      </c>
      <c r="O1970" s="124" t="s">
        <v>380</v>
      </c>
      <c r="P1970" s="124" t="s">
        <v>1</v>
      </c>
      <c r="Q1970" s="121" t="s">
        <v>381</v>
      </c>
      <c r="R1970" s="121"/>
    </row>
    <row r="1971" spans="1:18" x14ac:dyDescent="0.2">
      <c r="A1971" s="121">
        <v>82</v>
      </c>
      <c r="B1971" s="121">
        <v>130</v>
      </c>
      <c r="C1971" s="121" t="s">
        <v>356</v>
      </c>
      <c r="D1971" s="121">
        <v>1121</v>
      </c>
      <c r="E1971" s="121" t="s">
        <v>375</v>
      </c>
      <c r="F1971" s="121" t="s">
        <v>376</v>
      </c>
      <c r="G1971" s="121">
        <v>1322</v>
      </c>
      <c r="H1971" s="121">
        <v>1</v>
      </c>
      <c r="I1971" s="121" t="s">
        <v>385</v>
      </c>
      <c r="J1971" s="121">
        <v>3552</v>
      </c>
      <c r="K1971" s="121" t="s">
        <v>1239</v>
      </c>
      <c r="L1971" s="121" t="s">
        <v>1239</v>
      </c>
      <c r="M1971" s="121" t="s">
        <v>408</v>
      </c>
      <c r="N1971" s="124">
        <v>899</v>
      </c>
      <c r="O1971" s="124" t="s">
        <v>380</v>
      </c>
      <c r="P1971" s="124" t="s">
        <v>418</v>
      </c>
      <c r="Q1971" s="121" t="s">
        <v>381</v>
      </c>
      <c r="R1971" s="121"/>
    </row>
    <row r="1972" spans="1:18" x14ac:dyDescent="0.2">
      <c r="A1972" s="121">
        <v>91</v>
      </c>
      <c r="B1972" s="121">
        <v>135</v>
      </c>
      <c r="C1972" s="121" t="s">
        <v>342</v>
      </c>
      <c r="D1972" s="121">
        <v>1026</v>
      </c>
      <c r="E1972" s="121" t="s">
        <v>1017</v>
      </c>
      <c r="F1972" s="121" t="s">
        <v>1018</v>
      </c>
      <c r="G1972" s="121">
        <v>1060</v>
      </c>
      <c r="H1972" s="121">
        <v>1</v>
      </c>
      <c r="I1972" s="121" t="s">
        <v>385</v>
      </c>
      <c r="J1972" s="121">
        <v>1592</v>
      </c>
      <c r="K1972" s="121" t="s">
        <v>1007</v>
      </c>
      <c r="L1972" s="121" t="s">
        <v>1329</v>
      </c>
      <c r="M1972" s="121" t="s">
        <v>389</v>
      </c>
      <c r="N1972" s="124">
        <v>2184</v>
      </c>
      <c r="O1972" s="124" t="s">
        <v>390</v>
      </c>
      <c r="P1972" s="124" t="s">
        <v>1</v>
      </c>
      <c r="Q1972" s="121" t="s">
        <v>391</v>
      </c>
      <c r="R1972" s="121"/>
    </row>
    <row r="1973" spans="1:18" x14ac:dyDescent="0.2">
      <c r="A1973" s="121">
        <v>82</v>
      </c>
      <c r="B1973" s="121">
        <v>130</v>
      </c>
      <c r="C1973" s="121" t="s">
        <v>356</v>
      </c>
      <c r="D1973" s="121">
        <v>1121</v>
      </c>
      <c r="E1973" s="121" t="s">
        <v>375</v>
      </c>
      <c r="F1973" s="121" t="s">
        <v>376</v>
      </c>
      <c r="G1973" s="121">
        <v>1322</v>
      </c>
      <c r="H1973" s="121">
        <v>1</v>
      </c>
      <c r="I1973" s="121" t="s">
        <v>385</v>
      </c>
      <c r="J1973" s="121">
        <v>3553</v>
      </c>
      <c r="K1973" s="121" t="s">
        <v>1240</v>
      </c>
      <c r="L1973" s="121" t="s">
        <v>1240</v>
      </c>
      <c r="M1973" s="121" t="s">
        <v>408</v>
      </c>
      <c r="N1973" s="124">
        <v>700</v>
      </c>
      <c r="O1973" s="124" t="s">
        <v>380</v>
      </c>
      <c r="P1973" s="124" t="s">
        <v>418</v>
      </c>
      <c r="Q1973" s="121" t="s">
        <v>381</v>
      </c>
      <c r="R1973" s="121"/>
    </row>
    <row r="1974" spans="1:18" x14ac:dyDescent="0.2">
      <c r="A1974" s="121">
        <v>82</v>
      </c>
      <c r="B1974" s="121">
        <v>130</v>
      </c>
      <c r="C1974" s="121" t="s">
        <v>356</v>
      </c>
      <c r="D1974" s="121">
        <v>1121</v>
      </c>
      <c r="E1974" s="121" t="s">
        <v>375</v>
      </c>
      <c r="F1974" s="121" t="s">
        <v>376</v>
      </c>
      <c r="G1974" s="121">
        <v>1322</v>
      </c>
      <c r="H1974" s="121">
        <v>1</v>
      </c>
      <c r="I1974" s="121" t="s">
        <v>385</v>
      </c>
      <c r="J1974" s="121">
        <v>3554</v>
      </c>
      <c r="K1974" s="121" t="s">
        <v>1241</v>
      </c>
      <c r="L1974" s="121" t="s">
        <v>1241</v>
      </c>
      <c r="M1974" s="121" t="s">
        <v>408</v>
      </c>
      <c r="N1974" s="124">
        <v>763</v>
      </c>
      <c r="O1974" s="124" t="s">
        <v>380</v>
      </c>
      <c r="P1974" s="124" t="s">
        <v>418</v>
      </c>
      <c r="Q1974" s="121" t="s">
        <v>381</v>
      </c>
      <c r="R1974" s="121"/>
    </row>
    <row r="1975" spans="1:18" x14ac:dyDescent="0.2">
      <c r="A1975" s="121">
        <v>82</v>
      </c>
      <c r="B1975" s="121">
        <v>130</v>
      </c>
      <c r="C1975" s="121" t="s">
        <v>356</v>
      </c>
      <c r="D1975" s="121">
        <v>1121</v>
      </c>
      <c r="E1975" s="121" t="s">
        <v>375</v>
      </c>
      <c r="F1975" s="121" t="s">
        <v>376</v>
      </c>
      <c r="G1975" s="121">
        <v>3184</v>
      </c>
      <c r="H1975" s="121">
        <v>2</v>
      </c>
      <c r="I1975" s="121" t="s">
        <v>377</v>
      </c>
      <c r="J1975" s="121">
        <v>3555</v>
      </c>
      <c r="K1975" s="121">
        <v>1</v>
      </c>
      <c r="L1975" s="121">
        <v>1</v>
      </c>
      <c r="M1975" s="121" t="s">
        <v>408</v>
      </c>
      <c r="N1975" s="124">
        <v>630</v>
      </c>
      <c r="O1975" s="124" t="s">
        <v>380</v>
      </c>
      <c r="P1975" s="124" t="s">
        <v>1</v>
      </c>
      <c r="Q1975" s="121" t="s">
        <v>381</v>
      </c>
      <c r="R1975" s="121"/>
    </row>
    <row r="1976" spans="1:18" x14ac:dyDescent="0.2">
      <c r="A1976" s="121">
        <v>82</v>
      </c>
      <c r="B1976" s="121">
        <v>130</v>
      </c>
      <c r="C1976" s="121" t="s">
        <v>356</v>
      </c>
      <c r="D1976" s="121">
        <v>1121</v>
      </c>
      <c r="E1976" s="121" t="s">
        <v>375</v>
      </c>
      <c r="F1976" s="121" t="s">
        <v>376</v>
      </c>
      <c r="G1976" s="121">
        <v>3184</v>
      </c>
      <c r="H1976" s="121">
        <v>2</v>
      </c>
      <c r="I1976" s="121" t="s">
        <v>377</v>
      </c>
      <c r="J1976" s="121">
        <v>3556</v>
      </c>
      <c r="K1976" s="121">
        <v>2</v>
      </c>
      <c r="L1976" s="121">
        <v>2</v>
      </c>
      <c r="M1976" s="121" t="s">
        <v>408</v>
      </c>
      <c r="N1976" s="124">
        <v>629</v>
      </c>
      <c r="O1976" s="124" t="s">
        <v>380</v>
      </c>
      <c r="P1976" s="124" t="s">
        <v>1</v>
      </c>
      <c r="Q1976" s="121" t="s">
        <v>381</v>
      </c>
      <c r="R1976" s="121"/>
    </row>
    <row r="1977" spans="1:18" x14ac:dyDescent="0.2">
      <c r="A1977" s="121">
        <v>82</v>
      </c>
      <c r="B1977" s="121">
        <v>130</v>
      </c>
      <c r="C1977" s="121" t="s">
        <v>356</v>
      </c>
      <c r="D1977" s="121">
        <v>1121</v>
      </c>
      <c r="E1977" s="121" t="s">
        <v>375</v>
      </c>
      <c r="F1977" s="121" t="s">
        <v>376</v>
      </c>
      <c r="G1977" s="121">
        <v>3184</v>
      </c>
      <c r="H1977" s="121">
        <v>2</v>
      </c>
      <c r="I1977" s="121" t="s">
        <v>377</v>
      </c>
      <c r="J1977" s="121">
        <v>3557</v>
      </c>
      <c r="K1977" s="121">
        <v>3</v>
      </c>
      <c r="L1977" s="121">
        <v>3</v>
      </c>
      <c r="M1977" s="121" t="s">
        <v>408</v>
      </c>
      <c r="N1977" s="124">
        <v>635</v>
      </c>
      <c r="O1977" s="124" t="s">
        <v>380</v>
      </c>
      <c r="P1977" s="124" t="s">
        <v>1</v>
      </c>
      <c r="Q1977" s="121" t="s">
        <v>381</v>
      </c>
      <c r="R1977" s="121"/>
    </row>
    <row r="1978" spans="1:18" x14ac:dyDescent="0.2">
      <c r="A1978" s="121">
        <v>82</v>
      </c>
      <c r="B1978" s="121">
        <v>130</v>
      </c>
      <c r="C1978" s="121" t="s">
        <v>356</v>
      </c>
      <c r="D1978" s="121">
        <v>1121</v>
      </c>
      <c r="E1978" s="121" t="s">
        <v>375</v>
      </c>
      <c r="F1978" s="121" t="s">
        <v>376</v>
      </c>
      <c r="G1978" s="121">
        <v>3184</v>
      </c>
      <c r="H1978" s="121">
        <v>2</v>
      </c>
      <c r="I1978" s="121" t="s">
        <v>377</v>
      </c>
      <c r="J1978" s="121">
        <v>3558</v>
      </c>
      <c r="K1978" s="121">
        <v>4</v>
      </c>
      <c r="L1978" s="121">
        <v>4</v>
      </c>
      <c r="M1978" s="121" t="s">
        <v>408</v>
      </c>
      <c r="N1978" s="124">
        <v>630</v>
      </c>
      <c r="O1978" s="124" t="s">
        <v>380</v>
      </c>
      <c r="P1978" s="124" t="s">
        <v>1</v>
      </c>
      <c r="Q1978" s="121" t="s">
        <v>381</v>
      </c>
      <c r="R1978" s="121"/>
    </row>
    <row r="1979" spans="1:18" x14ac:dyDescent="0.2">
      <c r="A1979" s="121">
        <v>82</v>
      </c>
      <c r="B1979" s="121">
        <v>130</v>
      </c>
      <c r="C1979" s="121" t="s">
        <v>356</v>
      </c>
      <c r="D1979" s="121">
        <v>1121</v>
      </c>
      <c r="E1979" s="121" t="s">
        <v>375</v>
      </c>
      <c r="F1979" s="121" t="s">
        <v>376</v>
      </c>
      <c r="G1979" s="121">
        <v>3184</v>
      </c>
      <c r="H1979" s="121">
        <v>2</v>
      </c>
      <c r="I1979" s="121" t="s">
        <v>377</v>
      </c>
      <c r="J1979" s="121">
        <v>3559</v>
      </c>
      <c r="K1979" s="123">
        <v>5</v>
      </c>
      <c r="L1979" s="123">
        <v>5</v>
      </c>
      <c r="M1979" s="121" t="s">
        <v>408</v>
      </c>
      <c r="N1979" s="124">
        <v>630</v>
      </c>
      <c r="O1979" s="124" t="s">
        <v>380</v>
      </c>
      <c r="P1979" s="124" t="s">
        <v>1</v>
      </c>
      <c r="Q1979" s="121" t="s">
        <v>381</v>
      </c>
      <c r="R1979" s="121"/>
    </row>
    <row r="1980" spans="1:18" x14ac:dyDescent="0.2">
      <c r="A1980" s="121">
        <v>82</v>
      </c>
      <c r="B1980" s="121">
        <v>130</v>
      </c>
      <c r="C1980" s="121" t="s">
        <v>356</v>
      </c>
      <c r="D1980" s="121">
        <v>1121</v>
      </c>
      <c r="E1980" s="121" t="s">
        <v>375</v>
      </c>
      <c r="F1980" s="121" t="s">
        <v>376</v>
      </c>
      <c r="G1980" s="121">
        <v>3185</v>
      </c>
      <c r="H1980" s="121">
        <v>3</v>
      </c>
      <c r="I1980" s="121" t="s">
        <v>1242</v>
      </c>
      <c r="J1980" s="121">
        <v>3560</v>
      </c>
      <c r="K1980" s="121">
        <v>10</v>
      </c>
      <c r="L1980" s="121">
        <v>10</v>
      </c>
      <c r="M1980" s="121" t="s">
        <v>408</v>
      </c>
      <c r="N1980" s="124">
        <v>630</v>
      </c>
      <c r="O1980" s="124" t="s">
        <v>380</v>
      </c>
      <c r="P1980" s="124" t="s">
        <v>1</v>
      </c>
      <c r="Q1980" s="121" t="s">
        <v>381</v>
      </c>
      <c r="R1980" s="121"/>
    </row>
    <row r="1981" spans="1:18" x14ac:dyDescent="0.2">
      <c r="A1981" s="121">
        <v>82</v>
      </c>
      <c r="B1981" s="121">
        <v>130</v>
      </c>
      <c r="C1981" s="121" t="s">
        <v>356</v>
      </c>
      <c r="D1981" s="121">
        <v>1121</v>
      </c>
      <c r="E1981" s="121" t="s">
        <v>375</v>
      </c>
      <c r="F1981" s="121" t="s">
        <v>376</v>
      </c>
      <c r="G1981" s="121">
        <v>3185</v>
      </c>
      <c r="H1981" s="121">
        <v>3</v>
      </c>
      <c r="I1981" s="121" t="s">
        <v>1242</v>
      </c>
      <c r="J1981" s="121">
        <v>3561</v>
      </c>
      <c r="K1981" s="121">
        <v>11</v>
      </c>
      <c r="L1981" s="121">
        <v>11</v>
      </c>
      <c r="M1981" s="121" t="s">
        <v>408</v>
      </c>
      <c r="N1981" s="124">
        <v>741</v>
      </c>
      <c r="O1981" s="124" t="s">
        <v>380</v>
      </c>
      <c r="P1981" s="124" t="s">
        <v>1</v>
      </c>
      <c r="Q1981" s="121" t="s">
        <v>381</v>
      </c>
      <c r="R1981" s="121"/>
    </row>
    <row r="1982" spans="1:18" x14ac:dyDescent="0.2">
      <c r="A1982" s="121">
        <v>82</v>
      </c>
      <c r="B1982" s="121">
        <v>130</v>
      </c>
      <c r="C1982" s="121" t="s">
        <v>356</v>
      </c>
      <c r="D1982" s="121">
        <v>1121</v>
      </c>
      <c r="E1982" s="121" t="s">
        <v>375</v>
      </c>
      <c r="F1982" s="121" t="s">
        <v>376</v>
      </c>
      <c r="G1982" s="121">
        <v>3185</v>
      </c>
      <c r="H1982" s="121">
        <v>3</v>
      </c>
      <c r="I1982" s="121" t="s">
        <v>1242</v>
      </c>
      <c r="J1982" s="121">
        <v>3562</v>
      </c>
      <c r="K1982" s="123">
        <v>12</v>
      </c>
      <c r="L1982" s="123">
        <v>12</v>
      </c>
      <c r="M1982" s="121" t="s">
        <v>408</v>
      </c>
      <c r="N1982" s="124">
        <v>734</v>
      </c>
      <c r="O1982" s="124" t="s">
        <v>380</v>
      </c>
      <c r="P1982" s="124" t="s">
        <v>1</v>
      </c>
      <c r="Q1982" s="121" t="s">
        <v>381</v>
      </c>
      <c r="R1982" s="121"/>
    </row>
    <row r="1983" spans="1:18" x14ac:dyDescent="0.2">
      <c r="A1983" s="121">
        <v>82</v>
      </c>
      <c r="B1983" s="121">
        <v>130</v>
      </c>
      <c r="C1983" s="121" t="s">
        <v>356</v>
      </c>
      <c r="D1983" s="121">
        <v>1121</v>
      </c>
      <c r="E1983" s="121" t="s">
        <v>375</v>
      </c>
      <c r="F1983" s="121" t="s">
        <v>376</v>
      </c>
      <c r="G1983" s="121">
        <v>3185</v>
      </c>
      <c r="H1983" s="121">
        <v>3</v>
      </c>
      <c r="I1983" s="121" t="s">
        <v>1242</v>
      </c>
      <c r="J1983" s="121">
        <v>3563</v>
      </c>
      <c r="K1983" s="121">
        <v>14</v>
      </c>
      <c r="L1983" s="121">
        <v>14</v>
      </c>
      <c r="M1983" s="121" t="s">
        <v>408</v>
      </c>
      <c r="N1983" s="124">
        <v>663</v>
      </c>
      <c r="O1983" s="124" t="s">
        <v>380</v>
      </c>
      <c r="P1983" s="124" t="s">
        <v>1</v>
      </c>
      <c r="Q1983" s="121" t="s">
        <v>381</v>
      </c>
      <c r="R1983" s="121"/>
    </row>
    <row r="1984" spans="1:18" x14ac:dyDescent="0.2">
      <c r="A1984" s="121">
        <v>82</v>
      </c>
      <c r="B1984" s="121">
        <v>130</v>
      </c>
      <c r="C1984" s="121" t="s">
        <v>356</v>
      </c>
      <c r="D1984" s="121">
        <v>1121</v>
      </c>
      <c r="E1984" s="121" t="s">
        <v>375</v>
      </c>
      <c r="F1984" s="121" t="s">
        <v>376</v>
      </c>
      <c r="G1984" s="121">
        <v>3185</v>
      </c>
      <c r="H1984" s="121">
        <v>3</v>
      </c>
      <c r="I1984" s="121" t="s">
        <v>1242</v>
      </c>
      <c r="J1984" s="121">
        <v>3564</v>
      </c>
      <c r="K1984" s="123">
        <v>15</v>
      </c>
      <c r="L1984" s="123">
        <v>15</v>
      </c>
      <c r="M1984" s="121" t="s">
        <v>408</v>
      </c>
      <c r="N1984" s="124">
        <v>768</v>
      </c>
      <c r="O1984" s="124" t="s">
        <v>380</v>
      </c>
      <c r="P1984" s="124" t="s">
        <v>1</v>
      </c>
      <c r="Q1984" s="121" t="s">
        <v>381</v>
      </c>
      <c r="R1984" s="121"/>
    </row>
    <row r="1985" spans="1:18" x14ac:dyDescent="0.2">
      <c r="A1985" s="121">
        <v>82</v>
      </c>
      <c r="B1985" s="121">
        <v>130</v>
      </c>
      <c r="C1985" s="121" t="s">
        <v>356</v>
      </c>
      <c r="D1985" s="121">
        <v>1121</v>
      </c>
      <c r="E1985" s="121" t="s">
        <v>375</v>
      </c>
      <c r="F1985" s="121" t="s">
        <v>376</v>
      </c>
      <c r="G1985" s="121">
        <v>3185</v>
      </c>
      <c r="H1985" s="121">
        <v>3</v>
      </c>
      <c r="I1985" s="121" t="s">
        <v>1242</v>
      </c>
      <c r="J1985" s="121">
        <v>3565</v>
      </c>
      <c r="K1985" s="121">
        <v>16</v>
      </c>
      <c r="L1985" s="121">
        <v>16</v>
      </c>
      <c r="M1985" s="121" t="s">
        <v>408</v>
      </c>
      <c r="N1985" s="124">
        <v>758</v>
      </c>
      <c r="O1985" s="124" t="s">
        <v>380</v>
      </c>
      <c r="P1985" s="124" t="s">
        <v>1</v>
      </c>
      <c r="Q1985" s="121" t="s">
        <v>381</v>
      </c>
      <c r="R1985" s="121"/>
    </row>
    <row r="1986" spans="1:18" x14ac:dyDescent="0.2">
      <c r="A1986" s="121">
        <v>82</v>
      </c>
      <c r="B1986" s="121">
        <v>130</v>
      </c>
      <c r="C1986" s="121" t="s">
        <v>356</v>
      </c>
      <c r="D1986" s="121">
        <v>1122</v>
      </c>
      <c r="E1986" s="121" t="s">
        <v>942</v>
      </c>
      <c r="F1986" s="121" t="s">
        <v>1140</v>
      </c>
      <c r="G1986" s="121">
        <v>1323</v>
      </c>
      <c r="H1986" s="121">
        <v>1</v>
      </c>
      <c r="I1986" s="121" t="s">
        <v>385</v>
      </c>
      <c r="J1986" s="121">
        <v>3566</v>
      </c>
      <c r="K1986" s="121">
        <v>1</v>
      </c>
      <c r="L1986" s="121" t="s">
        <v>631</v>
      </c>
      <c r="M1986" s="121" t="s">
        <v>408</v>
      </c>
      <c r="N1986" s="124">
        <v>905</v>
      </c>
      <c r="O1986" s="124" t="s">
        <v>380</v>
      </c>
      <c r="P1986" s="124" t="s">
        <v>1</v>
      </c>
      <c r="Q1986" s="121" t="s">
        <v>381</v>
      </c>
      <c r="R1986" s="121"/>
    </row>
    <row r="1987" spans="1:18" x14ac:dyDescent="0.2">
      <c r="A1987" s="121">
        <v>82</v>
      </c>
      <c r="B1987" s="121">
        <v>130</v>
      </c>
      <c r="C1987" s="121" t="s">
        <v>356</v>
      </c>
      <c r="D1987" s="121">
        <v>1122</v>
      </c>
      <c r="E1987" s="121" t="s">
        <v>942</v>
      </c>
      <c r="F1987" s="121" t="s">
        <v>1140</v>
      </c>
      <c r="G1987" s="121">
        <v>1323</v>
      </c>
      <c r="H1987" s="121">
        <v>1</v>
      </c>
      <c r="I1987" s="121" t="s">
        <v>385</v>
      </c>
      <c r="J1987" s="121">
        <v>3567</v>
      </c>
      <c r="K1987" s="121" t="s">
        <v>1243</v>
      </c>
      <c r="L1987" s="121" t="s">
        <v>1243</v>
      </c>
      <c r="M1987" s="121" t="s">
        <v>408</v>
      </c>
      <c r="N1987" s="124">
        <v>600</v>
      </c>
      <c r="O1987" s="124" t="s">
        <v>380</v>
      </c>
      <c r="P1987" s="124" t="s">
        <v>1</v>
      </c>
      <c r="Q1987" s="121" t="s">
        <v>381</v>
      </c>
      <c r="R1987" s="121"/>
    </row>
    <row r="1988" spans="1:18" x14ac:dyDescent="0.2">
      <c r="A1988" s="121">
        <v>82</v>
      </c>
      <c r="B1988" s="121">
        <v>130</v>
      </c>
      <c r="C1988" s="121" t="s">
        <v>356</v>
      </c>
      <c r="D1988" s="121">
        <v>1122</v>
      </c>
      <c r="E1988" s="121" t="s">
        <v>942</v>
      </c>
      <c r="F1988" s="121" t="s">
        <v>1140</v>
      </c>
      <c r="G1988" s="121">
        <v>1323</v>
      </c>
      <c r="H1988" s="121">
        <v>1</v>
      </c>
      <c r="I1988" s="121" t="s">
        <v>385</v>
      </c>
      <c r="J1988" s="121">
        <v>3568</v>
      </c>
      <c r="K1988" s="121" t="s">
        <v>1244</v>
      </c>
      <c r="L1988" s="121" t="s">
        <v>1244</v>
      </c>
      <c r="M1988" s="121" t="s">
        <v>408</v>
      </c>
      <c r="N1988" s="124">
        <v>600</v>
      </c>
      <c r="O1988" s="124" t="s">
        <v>380</v>
      </c>
      <c r="P1988" s="124" t="s">
        <v>1</v>
      </c>
      <c r="Q1988" s="121" t="s">
        <v>381</v>
      </c>
      <c r="R1988" s="121"/>
    </row>
    <row r="1989" spans="1:18" x14ac:dyDescent="0.2">
      <c r="A1989" s="121">
        <v>82</v>
      </c>
      <c r="B1989" s="121">
        <v>130</v>
      </c>
      <c r="C1989" s="121" t="s">
        <v>356</v>
      </c>
      <c r="D1989" s="121">
        <v>1122</v>
      </c>
      <c r="E1989" s="121" t="s">
        <v>942</v>
      </c>
      <c r="F1989" s="121" t="s">
        <v>1140</v>
      </c>
      <c r="G1989" s="121">
        <v>1323</v>
      </c>
      <c r="H1989" s="121">
        <v>1</v>
      </c>
      <c r="I1989" s="121" t="s">
        <v>385</v>
      </c>
      <c r="J1989" s="121">
        <v>3569</v>
      </c>
      <c r="K1989" s="121" t="s">
        <v>1245</v>
      </c>
      <c r="L1989" s="121" t="s">
        <v>1245</v>
      </c>
      <c r="M1989" s="121" t="s">
        <v>408</v>
      </c>
      <c r="N1989" s="124">
        <v>600</v>
      </c>
      <c r="O1989" s="124" t="s">
        <v>380</v>
      </c>
      <c r="P1989" s="124" t="s">
        <v>1</v>
      </c>
      <c r="Q1989" s="121" t="s">
        <v>381</v>
      </c>
      <c r="R1989" s="121"/>
    </row>
    <row r="1990" spans="1:18" x14ac:dyDescent="0.2">
      <c r="A1990" s="121">
        <v>91</v>
      </c>
      <c r="B1990" s="121">
        <v>135</v>
      </c>
      <c r="C1990" s="121" t="s">
        <v>342</v>
      </c>
      <c r="D1990" s="121">
        <v>1207</v>
      </c>
      <c r="E1990" s="121" t="s">
        <v>1330</v>
      </c>
      <c r="F1990" s="121" t="s">
        <v>1330</v>
      </c>
      <c r="G1990" s="121">
        <v>3222</v>
      </c>
      <c r="H1990" s="121">
        <v>1</v>
      </c>
      <c r="I1990" s="121" t="s">
        <v>385</v>
      </c>
      <c r="J1990" s="121">
        <v>3580</v>
      </c>
      <c r="K1990" s="121" t="s">
        <v>786</v>
      </c>
      <c r="L1990" s="121" t="s">
        <v>786</v>
      </c>
      <c r="M1990" s="121" t="s">
        <v>747</v>
      </c>
      <c r="N1990" s="124">
        <v>1155</v>
      </c>
      <c r="O1990" s="124" t="s">
        <v>186</v>
      </c>
      <c r="P1990" s="124" t="s">
        <v>1</v>
      </c>
      <c r="Q1990" s="121" t="s">
        <v>186</v>
      </c>
      <c r="R1990" s="121"/>
    </row>
    <row r="1991" spans="1:18" x14ac:dyDescent="0.2">
      <c r="A1991" s="121">
        <v>91</v>
      </c>
      <c r="B1991" s="121">
        <v>135</v>
      </c>
      <c r="C1991" s="121" t="s">
        <v>342</v>
      </c>
      <c r="D1991" s="121">
        <v>1125</v>
      </c>
      <c r="E1991" s="121" t="s">
        <v>1331</v>
      </c>
      <c r="F1991" s="121" t="s">
        <v>1331</v>
      </c>
      <c r="G1991" s="121">
        <v>1326</v>
      </c>
      <c r="H1991" s="121">
        <v>1</v>
      </c>
      <c r="I1991" s="121" t="s">
        <v>385</v>
      </c>
      <c r="J1991" s="121">
        <v>3581</v>
      </c>
      <c r="K1991" s="121" t="s">
        <v>787</v>
      </c>
      <c r="L1991" s="121" t="s">
        <v>787</v>
      </c>
      <c r="M1991" s="121" t="s">
        <v>735</v>
      </c>
      <c r="N1991" s="124">
        <v>768</v>
      </c>
      <c r="O1991" s="124" t="s">
        <v>399</v>
      </c>
      <c r="P1991" s="124" t="s">
        <v>1</v>
      </c>
      <c r="Q1991" s="121" t="s">
        <v>188</v>
      </c>
      <c r="R1991" s="121"/>
    </row>
    <row r="1992" spans="1:18" x14ac:dyDescent="0.2">
      <c r="A1992" s="121">
        <v>91</v>
      </c>
      <c r="B1992" s="121">
        <v>135</v>
      </c>
      <c r="C1992" s="121" t="s">
        <v>342</v>
      </c>
      <c r="D1992" s="121">
        <v>1125</v>
      </c>
      <c r="E1992" s="121" t="s">
        <v>1331</v>
      </c>
      <c r="F1992" s="121" t="s">
        <v>1331</v>
      </c>
      <c r="G1992" s="121">
        <v>1326</v>
      </c>
      <c r="H1992" s="121">
        <v>1</v>
      </c>
      <c r="I1992" s="121" t="s">
        <v>385</v>
      </c>
      <c r="J1992" s="121">
        <v>3582</v>
      </c>
      <c r="K1992" s="121" t="s">
        <v>788</v>
      </c>
      <c r="L1992" s="121" t="s">
        <v>788</v>
      </c>
      <c r="M1992" s="121" t="s">
        <v>441</v>
      </c>
      <c r="N1992" s="124">
        <v>1334</v>
      </c>
      <c r="O1992" s="124" t="s">
        <v>442</v>
      </c>
      <c r="P1992" s="124" t="s">
        <v>1</v>
      </c>
      <c r="Q1992" s="121" t="s">
        <v>391</v>
      </c>
      <c r="R1992" s="121"/>
    </row>
    <row r="1993" spans="1:18" x14ac:dyDescent="0.2">
      <c r="A1993" s="121">
        <v>91</v>
      </c>
      <c r="B1993" s="121">
        <v>135</v>
      </c>
      <c r="C1993" s="121" t="s">
        <v>342</v>
      </c>
      <c r="D1993" s="121">
        <v>1125</v>
      </c>
      <c r="E1993" s="121" t="s">
        <v>1331</v>
      </c>
      <c r="F1993" s="121" t="s">
        <v>1331</v>
      </c>
      <c r="G1993" s="121">
        <v>1326</v>
      </c>
      <c r="H1993" s="121">
        <v>1</v>
      </c>
      <c r="I1993" s="121" t="s">
        <v>385</v>
      </c>
      <c r="J1993" s="121">
        <v>3583</v>
      </c>
      <c r="K1993" s="121" t="s">
        <v>789</v>
      </c>
      <c r="L1993" s="121" t="s">
        <v>789</v>
      </c>
      <c r="M1993" s="121" t="s">
        <v>735</v>
      </c>
      <c r="N1993" s="121">
        <v>768</v>
      </c>
      <c r="O1993" s="121" t="s">
        <v>399</v>
      </c>
      <c r="P1993" s="124" t="s">
        <v>1</v>
      </c>
      <c r="Q1993" s="121" t="s">
        <v>188</v>
      </c>
      <c r="R1993" s="121"/>
    </row>
    <row r="1994" spans="1:18" x14ac:dyDescent="0.2">
      <c r="A1994" s="121">
        <v>91</v>
      </c>
      <c r="B1994" s="121">
        <v>135</v>
      </c>
      <c r="C1994" s="121" t="s">
        <v>342</v>
      </c>
      <c r="D1994" s="121">
        <v>1026</v>
      </c>
      <c r="E1994" s="121" t="s">
        <v>1017</v>
      </c>
      <c r="F1994" s="121" t="s">
        <v>1018</v>
      </c>
      <c r="G1994" s="121">
        <v>1060</v>
      </c>
      <c r="H1994" s="121">
        <v>1</v>
      </c>
      <c r="I1994" s="121" t="s">
        <v>385</v>
      </c>
      <c r="J1994" s="121">
        <v>7689</v>
      </c>
      <c r="K1994" s="121">
        <v>18</v>
      </c>
      <c r="L1994" s="121" t="s">
        <v>1332</v>
      </c>
      <c r="M1994" s="121" t="s">
        <v>953</v>
      </c>
      <c r="N1994" s="124">
        <v>936</v>
      </c>
      <c r="O1994" s="124" t="s">
        <v>548</v>
      </c>
      <c r="P1994" s="124" t="s">
        <v>1</v>
      </c>
      <c r="Q1994" s="121" t="s">
        <v>391</v>
      </c>
      <c r="R1994" s="121"/>
    </row>
    <row r="1995" spans="1:18" x14ac:dyDescent="0.2">
      <c r="A1995" s="121">
        <v>82</v>
      </c>
      <c r="B1995" s="121">
        <v>130</v>
      </c>
      <c r="C1995" s="121" t="s">
        <v>356</v>
      </c>
      <c r="D1995" s="121">
        <v>1122</v>
      </c>
      <c r="E1995" s="121" t="s">
        <v>942</v>
      </c>
      <c r="F1995" s="121" t="s">
        <v>1140</v>
      </c>
      <c r="G1995" s="121">
        <v>1323</v>
      </c>
      <c r="H1995" s="121">
        <v>1</v>
      </c>
      <c r="I1995" s="121" t="s">
        <v>385</v>
      </c>
      <c r="J1995" s="121">
        <v>3570</v>
      </c>
      <c r="K1995" s="121" t="s">
        <v>1246</v>
      </c>
      <c r="L1995" s="121" t="s">
        <v>1246</v>
      </c>
      <c r="M1995" s="121" t="s">
        <v>408</v>
      </c>
      <c r="N1995" s="124">
        <v>600</v>
      </c>
      <c r="O1995" s="124" t="s">
        <v>380</v>
      </c>
      <c r="P1995" s="124" t="s">
        <v>1</v>
      </c>
      <c r="Q1995" s="121" t="s">
        <v>381</v>
      </c>
      <c r="R1995" s="121"/>
    </row>
    <row r="1996" spans="1:18" x14ac:dyDescent="0.2">
      <c r="A1996" s="121">
        <v>83</v>
      </c>
      <c r="B1996" s="121">
        <v>131</v>
      </c>
      <c r="C1996" s="121" t="s">
        <v>254</v>
      </c>
      <c r="D1996" s="121">
        <v>206</v>
      </c>
      <c r="E1996" s="121" t="s">
        <v>456</v>
      </c>
      <c r="F1996" s="121" t="s">
        <v>457</v>
      </c>
      <c r="G1996" s="121">
        <v>206</v>
      </c>
      <c r="H1996" s="121">
        <v>1</v>
      </c>
      <c r="I1996" s="121" t="s">
        <v>385</v>
      </c>
      <c r="J1996" s="121">
        <v>515</v>
      </c>
      <c r="K1996" s="121">
        <v>4</v>
      </c>
      <c r="L1996" s="121">
        <v>4</v>
      </c>
      <c r="M1996" s="121" t="s">
        <v>393</v>
      </c>
      <c r="N1996" s="124">
        <v>720</v>
      </c>
      <c r="O1996" s="124" t="s">
        <v>380</v>
      </c>
      <c r="P1996" s="124"/>
      <c r="Q1996" s="121" t="s">
        <v>381</v>
      </c>
      <c r="R1996" s="121"/>
    </row>
    <row r="1997" spans="1:18" x14ac:dyDescent="0.2">
      <c r="A1997" s="121">
        <v>92</v>
      </c>
      <c r="B1997" s="121">
        <v>204</v>
      </c>
      <c r="C1997" s="121" t="s">
        <v>308</v>
      </c>
      <c r="D1997" s="121">
        <v>593</v>
      </c>
      <c r="E1997" s="121" t="s">
        <v>454</v>
      </c>
      <c r="F1997" s="121" t="s">
        <v>455</v>
      </c>
      <c r="G1997" s="121">
        <v>593</v>
      </c>
      <c r="H1997" s="121">
        <v>1</v>
      </c>
      <c r="I1997" s="121" t="s">
        <v>385</v>
      </c>
      <c r="J1997" s="121">
        <v>255</v>
      </c>
      <c r="K1997" s="121">
        <v>101</v>
      </c>
      <c r="L1997" s="121" t="s">
        <v>440</v>
      </c>
      <c r="M1997" s="121" t="s">
        <v>441</v>
      </c>
      <c r="N1997" s="124">
        <v>1994</v>
      </c>
      <c r="O1997" s="124" t="s">
        <v>442</v>
      </c>
      <c r="P1997" s="124"/>
      <c r="Q1997" s="121" t="s">
        <v>391</v>
      </c>
      <c r="R1997" s="121"/>
    </row>
    <row r="1998" spans="1:18" x14ac:dyDescent="0.2">
      <c r="A1998" s="121">
        <v>92</v>
      </c>
      <c r="B1998" s="121">
        <v>204</v>
      </c>
      <c r="C1998" s="121" t="s">
        <v>308</v>
      </c>
      <c r="D1998" s="121">
        <v>594</v>
      </c>
      <c r="E1998" s="121" t="s">
        <v>456</v>
      </c>
      <c r="F1998" s="121" t="s">
        <v>457</v>
      </c>
      <c r="G1998" s="121">
        <v>594</v>
      </c>
      <c r="H1998" s="121">
        <v>1</v>
      </c>
      <c r="I1998" s="121" t="s">
        <v>385</v>
      </c>
      <c r="J1998" s="121">
        <v>256</v>
      </c>
      <c r="K1998" s="121">
        <v>141</v>
      </c>
      <c r="L1998" s="121" t="s">
        <v>458</v>
      </c>
      <c r="M1998" s="121" t="s">
        <v>611</v>
      </c>
      <c r="N1998" s="124">
        <v>5492</v>
      </c>
      <c r="O1998" s="124" t="s">
        <v>612</v>
      </c>
      <c r="P1998" s="124"/>
      <c r="Q1998" s="121" t="s">
        <v>391</v>
      </c>
      <c r="R1998" s="121"/>
    </row>
    <row r="1999" spans="1:18" x14ac:dyDescent="0.2">
      <c r="A1999" s="121">
        <v>92</v>
      </c>
      <c r="B1999" s="121">
        <v>204</v>
      </c>
      <c r="C1999" s="121" t="s">
        <v>308</v>
      </c>
      <c r="D1999" s="121">
        <v>595</v>
      </c>
      <c r="E1999" s="121" t="s">
        <v>459</v>
      </c>
      <c r="F1999" s="121" t="s">
        <v>460</v>
      </c>
      <c r="G1999" s="121">
        <v>595</v>
      </c>
      <c r="H1999" s="121">
        <v>1</v>
      </c>
      <c r="I1999" s="121" t="s">
        <v>385</v>
      </c>
      <c r="J1999" s="121">
        <v>260</v>
      </c>
      <c r="K1999" s="121">
        <v>108</v>
      </c>
      <c r="L1999" s="121" t="s">
        <v>1333</v>
      </c>
      <c r="M1999" s="121" t="s">
        <v>389</v>
      </c>
      <c r="N1999" s="124">
        <v>4425</v>
      </c>
      <c r="O1999" s="124" t="s">
        <v>390</v>
      </c>
      <c r="P1999" s="124"/>
      <c r="Q1999" s="121" t="s">
        <v>391</v>
      </c>
      <c r="R1999" s="121"/>
    </row>
    <row r="2000" spans="1:18" x14ac:dyDescent="0.2">
      <c r="A2000" s="121">
        <v>92</v>
      </c>
      <c r="B2000" s="121">
        <v>204</v>
      </c>
      <c r="C2000" s="121" t="s">
        <v>308</v>
      </c>
      <c r="D2000" s="121">
        <v>595</v>
      </c>
      <c r="E2000" s="121" t="s">
        <v>459</v>
      </c>
      <c r="F2000" s="121" t="s">
        <v>460</v>
      </c>
      <c r="G2000" s="121">
        <v>595</v>
      </c>
      <c r="H2000" s="121">
        <v>1</v>
      </c>
      <c r="I2000" s="121" t="s">
        <v>385</v>
      </c>
      <c r="J2000" s="121">
        <v>261</v>
      </c>
      <c r="K2000" s="121">
        <v>112</v>
      </c>
      <c r="L2000" s="121" t="s">
        <v>1334</v>
      </c>
      <c r="M2000" s="121" t="s">
        <v>616</v>
      </c>
      <c r="N2000" s="124">
        <v>1187</v>
      </c>
      <c r="O2000" s="124" t="s">
        <v>186</v>
      </c>
      <c r="P2000" s="124"/>
      <c r="Q2000" s="121" t="s">
        <v>186</v>
      </c>
      <c r="R2000" s="121"/>
    </row>
    <row r="2001" spans="1:18" x14ac:dyDescent="0.2">
      <c r="A2001" s="121">
        <v>83</v>
      </c>
      <c r="B2001" s="121">
        <v>131</v>
      </c>
      <c r="C2001" s="121" t="s">
        <v>254</v>
      </c>
      <c r="D2001" s="121">
        <v>206</v>
      </c>
      <c r="E2001" s="121" t="s">
        <v>456</v>
      </c>
      <c r="F2001" s="121" t="s">
        <v>457</v>
      </c>
      <c r="G2001" s="121">
        <v>206</v>
      </c>
      <c r="H2001" s="121">
        <v>1</v>
      </c>
      <c r="I2001" s="121" t="s">
        <v>385</v>
      </c>
      <c r="J2001" s="121">
        <v>516</v>
      </c>
      <c r="K2001" s="121">
        <v>3</v>
      </c>
      <c r="L2001" s="121">
        <v>3</v>
      </c>
      <c r="M2001" s="121" t="s">
        <v>393</v>
      </c>
      <c r="N2001" s="124">
        <v>721</v>
      </c>
      <c r="O2001" s="124" t="s">
        <v>380</v>
      </c>
      <c r="P2001" s="124"/>
      <c r="Q2001" s="121" t="s">
        <v>381</v>
      </c>
      <c r="R2001" s="121"/>
    </row>
    <row r="2002" spans="1:18" x14ac:dyDescent="0.2">
      <c r="A2002" s="121">
        <v>83</v>
      </c>
      <c r="B2002" s="121">
        <v>131</v>
      </c>
      <c r="C2002" s="121" t="s">
        <v>254</v>
      </c>
      <c r="D2002" s="121">
        <v>206</v>
      </c>
      <c r="E2002" s="121" t="s">
        <v>456</v>
      </c>
      <c r="F2002" s="121" t="s">
        <v>457</v>
      </c>
      <c r="G2002" s="121">
        <v>206</v>
      </c>
      <c r="H2002" s="121">
        <v>1</v>
      </c>
      <c r="I2002" s="121" t="s">
        <v>385</v>
      </c>
      <c r="J2002" s="121">
        <v>517</v>
      </c>
      <c r="K2002" s="121">
        <v>2</v>
      </c>
      <c r="L2002" s="121">
        <v>2</v>
      </c>
      <c r="M2002" s="121" t="s">
        <v>393</v>
      </c>
      <c r="N2002" s="124">
        <v>721</v>
      </c>
      <c r="O2002" s="124" t="s">
        <v>380</v>
      </c>
      <c r="P2002" s="124"/>
      <c r="Q2002" s="121" t="s">
        <v>381</v>
      </c>
      <c r="R2002" s="121"/>
    </row>
    <row r="2003" spans="1:18" x14ac:dyDescent="0.2">
      <c r="A2003" s="121">
        <v>83</v>
      </c>
      <c r="B2003" s="121">
        <v>131</v>
      </c>
      <c r="C2003" s="121" t="s">
        <v>254</v>
      </c>
      <c r="D2003" s="121">
        <v>206</v>
      </c>
      <c r="E2003" s="121" t="s">
        <v>456</v>
      </c>
      <c r="F2003" s="121" t="s">
        <v>457</v>
      </c>
      <c r="G2003" s="121">
        <v>206</v>
      </c>
      <c r="H2003" s="121">
        <v>1</v>
      </c>
      <c r="I2003" s="121" t="s">
        <v>385</v>
      </c>
      <c r="J2003" s="121">
        <v>518</v>
      </c>
      <c r="K2003" s="121">
        <v>1</v>
      </c>
      <c r="L2003" s="121">
        <v>1</v>
      </c>
      <c r="M2003" s="121" t="s">
        <v>393</v>
      </c>
      <c r="N2003" s="124">
        <v>720</v>
      </c>
      <c r="O2003" s="124" t="s">
        <v>380</v>
      </c>
      <c r="P2003" s="124"/>
      <c r="Q2003" s="121" t="s">
        <v>381</v>
      </c>
      <c r="R2003" s="121"/>
    </row>
    <row r="2004" spans="1:18" x14ac:dyDescent="0.2">
      <c r="A2004" s="121">
        <v>83</v>
      </c>
      <c r="B2004" s="121">
        <v>131</v>
      </c>
      <c r="C2004" s="121" t="s">
        <v>254</v>
      </c>
      <c r="D2004" s="121">
        <v>206</v>
      </c>
      <c r="E2004" s="121" t="s">
        <v>456</v>
      </c>
      <c r="F2004" s="121" t="s">
        <v>457</v>
      </c>
      <c r="G2004" s="121">
        <v>988</v>
      </c>
      <c r="H2004" s="121">
        <v>2</v>
      </c>
      <c r="I2004" s="121" t="s">
        <v>377</v>
      </c>
      <c r="J2004" s="121">
        <v>520</v>
      </c>
      <c r="K2004" s="121">
        <v>7</v>
      </c>
      <c r="L2004" s="121">
        <v>7</v>
      </c>
      <c r="M2004" s="121" t="s">
        <v>393</v>
      </c>
      <c r="N2004" s="124">
        <v>721</v>
      </c>
      <c r="O2004" s="124" t="s">
        <v>380</v>
      </c>
      <c r="P2004" s="124"/>
      <c r="Q2004" s="121" t="s">
        <v>381</v>
      </c>
      <c r="R2004" s="121"/>
    </row>
    <row r="2005" spans="1:18" x14ac:dyDescent="0.2">
      <c r="A2005" s="121">
        <v>83</v>
      </c>
      <c r="B2005" s="121">
        <v>131</v>
      </c>
      <c r="C2005" s="121" t="s">
        <v>254</v>
      </c>
      <c r="D2005" s="121">
        <v>206</v>
      </c>
      <c r="E2005" s="121" t="s">
        <v>456</v>
      </c>
      <c r="F2005" s="121" t="s">
        <v>457</v>
      </c>
      <c r="G2005" s="121">
        <v>988</v>
      </c>
      <c r="H2005" s="121">
        <v>2</v>
      </c>
      <c r="I2005" s="121" t="s">
        <v>377</v>
      </c>
      <c r="J2005" s="121">
        <v>521</v>
      </c>
      <c r="K2005" s="121">
        <v>8</v>
      </c>
      <c r="L2005" s="121">
        <v>8</v>
      </c>
      <c r="M2005" s="121" t="s">
        <v>393</v>
      </c>
      <c r="N2005" s="124">
        <v>721</v>
      </c>
      <c r="O2005" s="124" t="s">
        <v>380</v>
      </c>
      <c r="P2005" s="124"/>
      <c r="Q2005" s="121" t="s">
        <v>381</v>
      </c>
      <c r="R2005" s="121"/>
    </row>
    <row r="2006" spans="1:18" x14ac:dyDescent="0.2">
      <c r="A2006" s="121">
        <v>83</v>
      </c>
      <c r="B2006" s="121">
        <v>131</v>
      </c>
      <c r="C2006" s="121" t="s">
        <v>254</v>
      </c>
      <c r="D2006" s="121">
        <v>206</v>
      </c>
      <c r="E2006" s="121" t="s">
        <v>456</v>
      </c>
      <c r="F2006" s="121" t="s">
        <v>457</v>
      </c>
      <c r="G2006" s="121">
        <v>988</v>
      </c>
      <c r="H2006" s="121">
        <v>2</v>
      </c>
      <c r="I2006" s="121" t="s">
        <v>377</v>
      </c>
      <c r="J2006" s="121">
        <v>522</v>
      </c>
      <c r="K2006" s="121">
        <v>6</v>
      </c>
      <c r="L2006" s="121">
        <v>6</v>
      </c>
      <c r="M2006" s="121" t="s">
        <v>393</v>
      </c>
      <c r="N2006" s="124">
        <v>721</v>
      </c>
      <c r="O2006" s="124" t="s">
        <v>380</v>
      </c>
      <c r="P2006" s="124"/>
      <c r="Q2006" s="121" t="s">
        <v>381</v>
      </c>
      <c r="R2006" s="121"/>
    </row>
    <row r="2007" spans="1:18" x14ac:dyDescent="0.2">
      <c r="A2007" s="121">
        <v>83</v>
      </c>
      <c r="B2007" s="121">
        <v>131</v>
      </c>
      <c r="C2007" s="121" t="s">
        <v>254</v>
      </c>
      <c r="D2007" s="121">
        <v>206</v>
      </c>
      <c r="E2007" s="121" t="s">
        <v>456</v>
      </c>
      <c r="F2007" s="121" t="s">
        <v>457</v>
      </c>
      <c r="G2007" s="121">
        <v>988</v>
      </c>
      <c r="H2007" s="121">
        <v>2</v>
      </c>
      <c r="I2007" s="121" t="s">
        <v>377</v>
      </c>
      <c r="J2007" s="121">
        <v>523</v>
      </c>
      <c r="K2007" s="121">
        <v>5</v>
      </c>
      <c r="L2007" s="121">
        <v>5</v>
      </c>
      <c r="M2007" s="121" t="s">
        <v>393</v>
      </c>
      <c r="N2007" s="124">
        <v>721</v>
      </c>
      <c r="O2007" s="124" t="s">
        <v>380</v>
      </c>
      <c r="P2007" s="124"/>
      <c r="Q2007" s="121" t="s">
        <v>381</v>
      </c>
      <c r="R2007" s="121"/>
    </row>
    <row r="2008" spans="1:18" x14ac:dyDescent="0.2">
      <c r="A2008" s="121">
        <v>83</v>
      </c>
      <c r="B2008" s="121">
        <v>131</v>
      </c>
      <c r="C2008" s="121" t="s">
        <v>254</v>
      </c>
      <c r="D2008" s="121">
        <v>206</v>
      </c>
      <c r="E2008" s="121" t="s">
        <v>456</v>
      </c>
      <c r="F2008" s="121" t="s">
        <v>457</v>
      </c>
      <c r="G2008" s="121">
        <v>988</v>
      </c>
      <c r="H2008" s="121">
        <v>2</v>
      </c>
      <c r="I2008" s="121" t="s">
        <v>377</v>
      </c>
      <c r="J2008" s="121">
        <v>524</v>
      </c>
      <c r="K2008" s="121">
        <v>9</v>
      </c>
      <c r="L2008" s="121">
        <v>9</v>
      </c>
      <c r="M2008" s="121" t="s">
        <v>393</v>
      </c>
      <c r="N2008" s="124">
        <v>721</v>
      </c>
      <c r="O2008" s="124" t="s">
        <v>380</v>
      </c>
      <c r="P2008" s="124"/>
      <c r="Q2008" s="121" t="s">
        <v>381</v>
      </c>
      <c r="R2008" s="121"/>
    </row>
    <row r="2009" spans="1:18" x14ac:dyDescent="0.2">
      <c r="A2009" s="121">
        <v>83</v>
      </c>
      <c r="B2009" s="121">
        <v>131</v>
      </c>
      <c r="C2009" s="121" t="s">
        <v>254</v>
      </c>
      <c r="D2009" s="121">
        <v>206</v>
      </c>
      <c r="E2009" s="121" t="s">
        <v>456</v>
      </c>
      <c r="F2009" s="121" t="s">
        <v>457</v>
      </c>
      <c r="G2009" s="121">
        <v>988</v>
      </c>
      <c r="H2009" s="121">
        <v>2</v>
      </c>
      <c r="I2009" s="121" t="s">
        <v>377</v>
      </c>
      <c r="J2009" s="121">
        <v>525</v>
      </c>
      <c r="K2009" s="121">
        <v>10</v>
      </c>
      <c r="L2009" s="121">
        <v>10</v>
      </c>
      <c r="M2009" s="121" t="s">
        <v>393</v>
      </c>
      <c r="N2009" s="124">
        <v>721</v>
      </c>
      <c r="O2009" s="124" t="s">
        <v>380</v>
      </c>
      <c r="P2009" s="124"/>
      <c r="Q2009" s="121" t="s">
        <v>381</v>
      </c>
      <c r="R2009" s="121"/>
    </row>
    <row r="2010" spans="1:18" x14ac:dyDescent="0.2">
      <c r="A2010" s="121">
        <v>83</v>
      </c>
      <c r="B2010" s="121">
        <v>131</v>
      </c>
      <c r="C2010" s="121" t="s">
        <v>254</v>
      </c>
      <c r="D2010" s="121">
        <v>206</v>
      </c>
      <c r="E2010" s="121" t="s">
        <v>456</v>
      </c>
      <c r="F2010" s="121" t="s">
        <v>457</v>
      </c>
      <c r="G2010" s="121">
        <v>988</v>
      </c>
      <c r="H2010" s="121">
        <v>2</v>
      </c>
      <c r="I2010" s="121" t="s">
        <v>377</v>
      </c>
      <c r="J2010" s="121">
        <v>526</v>
      </c>
      <c r="K2010" s="121">
        <v>11</v>
      </c>
      <c r="L2010" s="121">
        <v>11</v>
      </c>
      <c r="M2010" s="121" t="s">
        <v>393</v>
      </c>
      <c r="N2010" s="124">
        <v>721</v>
      </c>
      <c r="O2010" s="124" t="s">
        <v>380</v>
      </c>
      <c r="P2010" s="124"/>
      <c r="Q2010" s="121" t="s">
        <v>381</v>
      </c>
      <c r="R2010" s="121"/>
    </row>
    <row r="2011" spans="1:18" x14ac:dyDescent="0.2">
      <c r="A2011" s="121">
        <v>83</v>
      </c>
      <c r="B2011" s="121">
        <v>131</v>
      </c>
      <c r="C2011" s="121" t="s">
        <v>254</v>
      </c>
      <c r="D2011" s="121">
        <v>206</v>
      </c>
      <c r="E2011" s="121" t="s">
        <v>456</v>
      </c>
      <c r="F2011" s="121" t="s">
        <v>457</v>
      </c>
      <c r="G2011" s="121">
        <v>988</v>
      </c>
      <c r="H2011" s="121">
        <v>2</v>
      </c>
      <c r="I2011" s="121" t="s">
        <v>377</v>
      </c>
      <c r="J2011" s="121">
        <v>527</v>
      </c>
      <c r="K2011" s="121">
        <v>12</v>
      </c>
      <c r="L2011" s="121">
        <v>12</v>
      </c>
      <c r="M2011" s="121" t="s">
        <v>393</v>
      </c>
      <c r="N2011" s="124">
        <v>721</v>
      </c>
      <c r="O2011" s="124" t="s">
        <v>380</v>
      </c>
      <c r="P2011" s="124"/>
      <c r="Q2011" s="121" t="s">
        <v>381</v>
      </c>
      <c r="R2011" s="121"/>
    </row>
    <row r="2012" spans="1:18" x14ac:dyDescent="0.2">
      <c r="A2012" s="121">
        <v>92</v>
      </c>
      <c r="B2012" s="121">
        <v>204</v>
      </c>
      <c r="C2012" s="121" t="s">
        <v>308</v>
      </c>
      <c r="D2012" s="121">
        <v>596</v>
      </c>
      <c r="E2012" s="121" t="s">
        <v>743</v>
      </c>
      <c r="F2012" s="121" t="s">
        <v>744</v>
      </c>
      <c r="G2012" s="121">
        <v>982</v>
      </c>
      <c r="H2012" s="121">
        <v>2</v>
      </c>
      <c r="I2012" s="121" t="s">
        <v>377</v>
      </c>
      <c r="J2012" s="121">
        <v>275</v>
      </c>
      <c r="K2012" s="121">
        <v>215</v>
      </c>
      <c r="L2012" s="121">
        <v>215</v>
      </c>
      <c r="M2012" s="121" t="s">
        <v>609</v>
      </c>
      <c r="N2012" s="124">
        <v>993</v>
      </c>
      <c r="O2012" s="124" t="s">
        <v>187</v>
      </c>
      <c r="P2012" s="124"/>
      <c r="Q2012" s="121" t="s">
        <v>187</v>
      </c>
      <c r="R2012" s="121"/>
    </row>
    <row r="2013" spans="1:18" x14ac:dyDescent="0.2">
      <c r="A2013" s="121">
        <v>92</v>
      </c>
      <c r="B2013" s="121">
        <v>204</v>
      </c>
      <c r="C2013" s="121" t="s">
        <v>308</v>
      </c>
      <c r="D2013" s="121">
        <v>596</v>
      </c>
      <c r="E2013" s="121" t="s">
        <v>743</v>
      </c>
      <c r="F2013" s="121" t="s">
        <v>744</v>
      </c>
      <c r="G2013" s="121">
        <v>982</v>
      </c>
      <c r="H2013" s="121">
        <v>2</v>
      </c>
      <c r="I2013" s="121" t="s">
        <v>377</v>
      </c>
      <c r="J2013" s="121">
        <v>277</v>
      </c>
      <c r="K2013" s="121">
        <v>217</v>
      </c>
      <c r="L2013" s="121">
        <v>217</v>
      </c>
      <c r="M2013" s="121" t="s">
        <v>1090</v>
      </c>
      <c r="N2013" s="124">
        <v>977</v>
      </c>
      <c r="O2013" s="124" t="s">
        <v>187</v>
      </c>
      <c r="P2013" s="124"/>
      <c r="Q2013" s="121" t="s">
        <v>187</v>
      </c>
      <c r="R2013" s="121"/>
    </row>
    <row r="2014" spans="1:18" x14ac:dyDescent="0.2">
      <c r="A2014" s="121">
        <v>83</v>
      </c>
      <c r="B2014" s="121">
        <v>131</v>
      </c>
      <c r="C2014" s="121" t="s">
        <v>254</v>
      </c>
      <c r="D2014" s="121">
        <v>212</v>
      </c>
      <c r="E2014" s="121" t="s">
        <v>1248</v>
      </c>
      <c r="F2014" s="121" t="s">
        <v>1249</v>
      </c>
      <c r="G2014" s="121">
        <v>212</v>
      </c>
      <c r="H2014" s="121">
        <v>1</v>
      </c>
      <c r="I2014" s="121" t="s">
        <v>385</v>
      </c>
      <c r="J2014" s="121">
        <v>528</v>
      </c>
      <c r="K2014" s="123" t="s">
        <v>1248</v>
      </c>
      <c r="L2014" s="123" t="s">
        <v>1248</v>
      </c>
      <c r="M2014" s="121" t="s">
        <v>393</v>
      </c>
      <c r="N2014" s="124">
        <v>980</v>
      </c>
      <c r="O2014" s="124" t="s">
        <v>380</v>
      </c>
      <c r="P2014" s="124"/>
      <c r="Q2014" s="121" t="s">
        <v>381</v>
      </c>
      <c r="R2014" s="121"/>
    </row>
    <row r="2015" spans="1:18" x14ac:dyDescent="0.2">
      <c r="A2015" s="121">
        <v>83</v>
      </c>
      <c r="B2015" s="121">
        <v>131</v>
      </c>
      <c r="C2015" s="121" t="s">
        <v>254</v>
      </c>
      <c r="D2015" s="121">
        <v>207</v>
      </c>
      <c r="E2015" s="121" t="s">
        <v>491</v>
      </c>
      <c r="F2015" s="121" t="s">
        <v>492</v>
      </c>
      <c r="G2015" s="121">
        <v>207</v>
      </c>
      <c r="H2015" s="121">
        <v>1</v>
      </c>
      <c r="I2015" s="121" t="s">
        <v>385</v>
      </c>
      <c r="J2015" s="121">
        <v>529</v>
      </c>
      <c r="K2015" s="121" t="s">
        <v>491</v>
      </c>
      <c r="L2015" s="121" t="s">
        <v>491</v>
      </c>
      <c r="M2015" s="121" t="s">
        <v>379</v>
      </c>
      <c r="N2015" s="124">
        <v>676</v>
      </c>
      <c r="O2015" s="124" t="s">
        <v>380</v>
      </c>
      <c r="P2015" s="124"/>
      <c r="Q2015" s="121" t="s">
        <v>381</v>
      </c>
      <c r="R2015" s="121"/>
    </row>
    <row r="2016" spans="1:18" x14ac:dyDescent="0.2">
      <c r="A2016" s="121">
        <v>83</v>
      </c>
      <c r="B2016" s="121">
        <v>131</v>
      </c>
      <c r="C2016" s="121" t="s">
        <v>254</v>
      </c>
      <c r="D2016" s="121">
        <v>208</v>
      </c>
      <c r="E2016" s="121" t="s">
        <v>718</v>
      </c>
      <c r="F2016" s="121" t="s">
        <v>719</v>
      </c>
      <c r="G2016" s="121">
        <v>208</v>
      </c>
      <c r="H2016" s="121">
        <v>1</v>
      </c>
      <c r="I2016" s="121" t="s">
        <v>385</v>
      </c>
      <c r="J2016" s="121">
        <v>530</v>
      </c>
      <c r="K2016" s="121" t="s">
        <v>718</v>
      </c>
      <c r="L2016" s="121" t="s">
        <v>718</v>
      </c>
      <c r="M2016" s="121" t="s">
        <v>379</v>
      </c>
      <c r="N2016" s="124">
        <v>676</v>
      </c>
      <c r="O2016" s="124" t="s">
        <v>380</v>
      </c>
      <c r="P2016" s="124"/>
      <c r="Q2016" s="121" t="s">
        <v>381</v>
      </c>
      <c r="R2016" s="121"/>
    </row>
    <row r="2017" spans="1:18" x14ac:dyDescent="0.2">
      <c r="A2017" s="121">
        <v>83</v>
      </c>
      <c r="B2017" s="121">
        <v>131</v>
      </c>
      <c r="C2017" s="121" t="s">
        <v>254</v>
      </c>
      <c r="D2017" s="121">
        <v>209</v>
      </c>
      <c r="E2017" s="121" t="s">
        <v>1164</v>
      </c>
      <c r="F2017" s="121" t="s">
        <v>1250</v>
      </c>
      <c r="G2017" s="121">
        <v>209</v>
      </c>
      <c r="H2017" s="121">
        <v>1</v>
      </c>
      <c r="I2017" s="121" t="s">
        <v>385</v>
      </c>
      <c r="J2017" s="121">
        <v>531</v>
      </c>
      <c r="K2017" s="121" t="s">
        <v>1164</v>
      </c>
      <c r="L2017" s="121" t="s">
        <v>1164</v>
      </c>
      <c r="M2017" s="121" t="s">
        <v>379</v>
      </c>
      <c r="N2017" s="124">
        <v>980</v>
      </c>
      <c r="O2017" s="124" t="s">
        <v>380</v>
      </c>
      <c r="P2017" s="124"/>
      <c r="Q2017" s="121" t="s">
        <v>381</v>
      </c>
      <c r="R2017" s="121"/>
    </row>
    <row r="2018" spans="1:18" x14ac:dyDescent="0.2">
      <c r="A2018" s="121">
        <v>83</v>
      </c>
      <c r="B2018" s="121">
        <v>131</v>
      </c>
      <c r="C2018" s="121" t="s">
        <v>254</v>
      </c>
      <c r="D2018" s="121">
        <v>211</v>
      </c>
      <c r="E2018" s="121" t="s">
        <v>1251</v>
      </c>
      <c r="F2018" s="121" t="s">
        <v>1252</v>
      </c>
      <c r="G2018" s="121">
        <v>211</v>
      </c>
      <c r="H2018" s="121">
        <v>1</v>
      </c>
      <c r="I2018" s="121" t="s">
        <v>385</v>
      </c>
      <c r="J2018" s="121">
        <v>532</v>
      </c>
      <c r="K2018" s="121" t="s">
        <v>1251</v>
      </c>
      <c r="L2018" s="121" t="s">
        <v>1251</v>
      </c>
      <c r="M2018" s="121" t="s">
        <v>379</v>
      </c>
      <c r="N2018" s="124">
        <v>980</v>
      </c>
      <c r="O2018" s="124" t="s">
        <v>380</v>
      </c>
      <c r="P2018" s="124"/>
      <c r="Q2018" s="121" t="s">
        <v>381</v>
      </c>
      <c r="R2018" s="121"/>
    </row>
    <row r="2019" spans="1:18" x14ac:dyDescent="0.2">
      <c r="A2019" s="121">
        <v>92</v>
      </c>
      <c r="B2019" s="121">
        <v>204</v>
      </c>
      <c r="C2019" s="121" t="s">
        <v>308</v>
      </c>
      <c r="D2019" s="121">
        <v>597</v>
      </c>
      <c r="E2019" s="121" t="s">
        <v>721</v>
      </c>
      <c r="F2019" s="121" t="s">
        <v>722</v>
      </c>
      <c r="G2019" s="121">
        <v>983</v>
      </c>
      <c r="H2019" s="121">
        <v>2</v>
      </c>
      <c r="I2019" s="121" t="s">
        <v>377</v>
      </c>
      <c r="J2019" s="121">
        <v>286</v>
      </c>
      <c r="K2019" s="121">
        <v>202</v>
      </c>
      <c r="L2019" s="121">
        <v>202</v>
      </c>
      <c r="M2019" s="121" t="s">
        <v>617</v>
      </c>
      <c r="N2019" s="124">
        <v>769</v>
      </c>
      <c r="O2019" s="124" t="s">
        <v>399</v>
      </c>
      <c r="P2019" s="124" t="s">
        <v>418</v>
      </c>
      <c r="Q2019" s="121" t="s">
        <v>188</v>
      </c>
      <c r="R2019" s="121"/>
    </row>
    <row r="2020" spans="1:18" x14ac:dyDescent="0.2">
      <c r="A2020" s="121">
        <v>83</v>
      </c>
      <c r="B2020" s="121">
        <v>131</v>
      </c>
      <c r="C2020" s="121" t="s">
        <v>254</v>
      </c>
      <c r="D2020" s="121">
        <v>210</v>
      </c>
      <c r="E2020" s="121" t="s">
        <v>1253</v>
      </c>
      <c r="F2020" s="121" t="s">
        <v>1254</v>
      </c>
      <c r="G2020" s="121">
        <v>210</v>
      </c>
      <c r="H2020" s="121">
        <v>1</v>
      </c>
      <c r="I2020" s="121" t="s">
        <v>385</v>
      </c>
      <c r="J2020" s="121">
        <v>533</v>
      </c>
      <c r="K2020" s="121" t="s">
        <v>1253</v>
      </c>
      <c r="L2020" s="121" t="s">
        <v>1253</v>
      </c>
      <c r="M2020" s="121" t="s">
        <v>379</v>
      </c>
      <c r="N2020" s="124">
        <v>980</v>
      </c>
      <c r="O2020" s="124" t="s">
        <v>380</v>
      </c>
      <c r="P2020" s="124"/>
      <c r="Q2020" s="121" t="s">
        <v>381</v>
      </c>
      <c r="R2020" s="121"/>
    </row>
    <row r="2021" spans="1:18" x14ac:dyDescent="0.2">
      <c r="A2021" s="121">
        <v>92</v>
      </c>
      <c r="B2021" s="121">
        <v>204</v>
      </c>
      <c r="C2021" s="121" t="s">
        <v>308</v>
      </c>
      <c r="D2021" s="121">
        <v>597</v>
      </c>
      <c r="E2021" s="121" t="s">
        <v>721</v>
      </c>
      <c r="F2021" s="121" t="s">
        <v>722</v>
      </c>
      <c r="G2021" s="121">
        <v>983</v>
      </c>
      <c r="H2021" s="121">
        <v>2</v>
      </c>
      <c r="I2021" s="121" t="s">
        <v>377</v>
      </c>
      <c r="J2021" s="121">
        <v>288</v>
      </c>
      <c r="K2021" s="121">
        <v>204</v>
      </c>
      <c r="L2021" s="121">
        <v>204</v>
      </c>
      <c r="M2021" s="121" t="s">
        <v>615</v>
      </c>
      <c r="N2021" s="124">
        <v>484</v>
      </c>
      <c r="O2021" s="124" t="s">
        <v>380</v>
      </c>
      <c r="P2021" s="124"/>
      <c r="Q2021" s="121" t="s">
        <v>391</v>
      </c>
      <c r="R2021" s="121"/>
    </row>
    <row r="2022" spans="1:18" x14ac:dyDescent="0.2">
      <c r="A2022" s="121">
        <v>83</v>
      </c>
      <c r="B2022" s="121">
        <v>131</v>
      </c>
      <c r="C2022" s="121" t="s">
        <v>254</v>
      </c>
      <c r="D2022" s="121">
        <v>205</v>
      </c>
      <c r="E2022" s="121" t="s">
        <v>454</v>
      </c>
      <c r="F2022" s="121" t="s">
        <v>455</v>
      </c>
      <c r="G2022" s="121">
        <v>205</v>
      </c>
      <c r="H2022" s="121">
        <v>1</v>
      </c>
      <c r="I2022" s="121" t="s">
        <v>385</v>
      </c>
      <c r="J2022" s="121">
        <v>2459</v>
      </c>
      <c r="K2022" s="121">
        <v>13</v>
      </c>
      <c r="L2022" s="121">
        <v>13</v>
      </c>
      <c r="M2022" s="121" t="s">
        <v>379</v>
      </c>
      <c r="N2022" s="124">
        <v>837</v>
      </c>
      <c r="O2022" s="124" t="s">
        <v>380</v>
      </c>
      <c r="P2022" s="124"/>
      <c r="Q2022" s="121" t="s">
        <v>381</v>
      </c>
      <c r="R2022" s="121"/>
    </row>
    <row r="2023" spans="1:18" x14ac:dyDescent="0.2">
      <c r="A2023" s="121">
        <v>83</v>
      </c>
      <c r="B2023" s="121">
        <v>131</v>
      </c>
      <c r="C2023" s="121" t="s">
        <v>254</v>
      </c>
      <c r="D2023" s="121">
        <v>205</v>
      </c>
      <c r="E2023" s="121" t="s">
        <v>454</v>
      </c>
      <c r="F2023" s="121" t="s">
        <v>455</v>
      </c>
      <c r="G2023" s="121">
        <v>205</v>
      </c>
      <c r="H2023" s="121">
        <v>1</v>
      </c>
      <c r="I2023" s="121" t="s">
        <v>385</v>
      </c>
      <c r="J2023" s="121">
        <v>2460</v>
      </c>
      <c r="K2023" s="121">
        <v>18</v>
      </c>
      <c r="L2023" s="121">
        <v>18</v>
      </c>
      <c r="M2023" s="121" t="s">
        <v>379</v>
      </c>
      <c r="N2023" s="124">
        <v>837</v>
      </c>
      <c r="O2023" s="124" t="s">
        <v>380</v>
      </c>
      <c r="P2023" s="124"/>
      <c r="Q2023" s="121" t="s">
        <v>381</v>
      </c>
      <c r="R2023" s="121"/>
    </row>
    <row r="2024" spans="1:18" x14ac:dyDescent="0.2">
      <c r="A2024" s="121">
        <v>83</v>
      </c>
      <c r="B2024" s="121">
        <v>131</v>
      </c>
      <c r="C2024" s="121" t="s">
        <v>254</v>
      </c>
      <c r="D2024" s="121">
        <v>205</v>
      </c>
      <c r="E2024" s="121" t="s">
        <v>454</v>
      </c>
      <c r="F2024" s="121" t="s">
        <v>455</v>
      </c>
      <c r="G2024" s="121">
        <v>205</v>
      </c>
      <c r="H2024" s="121">
        <v>1</v>
      </c>
      <c r="I2024" s="121" t="s">
        <v>385</v>
      </c>
      <c r="J2024" s="121">
        <v>2461</v>
      </c>
      <c r="K2024" s="121">
        <v>14</v>
      </c>
      <c r="L2024" s="121">
        <v>14</v>
      </c>
      <c r="M2024" s="121" t="s">
        <v>383</v>
      </c>
      <c r="N2024" s="124">
        <v>989</v>
      </c>
      <c r="O2024" s="124" t="s">
        <v>380</v>
      </c>
      <c r="P2024" s="124"/>
      <c r="Q2024" s="121" t="s">
        <v>381</v>
      </c>
      <c r="R2024" s="121"/>
    </row>
    <row r="2025" spans="1:18" x14ac:dyDescent="0.2">
      <c r="A2025" s="121">
        <v>92</v>
      </c>
      <c r="B2025" s="121">
        <v>204</v>
      </c>
      <c r="C2025" s="121" t="s">
        <v>308</v>
      </c>
      <c r="D2025" s="121">
        <v>597</v>
      </c>
      <c r="E2025" s="121" t="s">
        <v>721</v>
      </c>
      <c r="F2025" s="121" t="s">
        <v>722</v>
      </c>
      <c r="G2025" s="121">
        <v>983</v>
      </c>
      <c r="H2025" s="121">
        <v>2</v>
      </c>
      <c r="I2025" s="121" t="s">
        <v>377</v>
      </c>
      <c r="J2025" s="121">
        <v>292</v>
      </c>
      <c r="K2025" s="121">
        <v>211</v>
      </c>
      <c r="L2025" s="121">
        <v>211</v>
      </c>
      <c r="M2025" s="121" t="s">
        <v>609</v>
      </c>
      <c r="N2025" s="124">
        <v>985</v>
      </c>
      <c r="O2025" s="124" t="s">
        <v>187</v>
      </c>
      <c r="P2025" s="124"/>
      <c r="Q2025" s="121" t="s">
        <v>187</v>
      </c>
      <c r="R2025" s="121"/>
    </row>
    <row r="2026" spans="1:18" x14ac:dyDescent="0.2">
      <c r="A2026" s="121">
        <v>92</v>
      </c>
      <c r="B2026" s="121">
        <v>204</v>
      </c>
      <c r="C2026" s="121" t="s">
        <v>308</v>
      </c>
      <c r="D2026" s="121">
        <v>597</v>
      </c>
      <c r="E2026" s="121" t="s">
        <v>721</v>
      </c>
      <c r="F2026" s="121" t="s">
        <v>722</v>
      </c>
      <c r="G2026" s="121">
        <v>983</v>
      </c>
      <c r="H2026" s="121">
        <v>2</v>
      </c>
      <c r="I2026" s="121" t="s">
        <v>377</v>
      </c>
      <c r="J2026" s="121">
        <v>293</v>
      </c>
      <c r="K2026" s="121">
        <v>212</v>
      </c>
      <c r="L2026" s="121">
        <v>212</v>
      </c>
      <c r="M2026" s="121" t="s">
        <v>609</v>
      </c>
      <c r="N2026" s="124">
        <v>882</v>
      </c>
      <c r="O2026" s="124" t="s">
        <v>187</v>
      </c>
      <c r="P2026" s="124"/>
      <c r="Q2026" s="121" t="s">
        <v>187</v>
      </c>
      <c r="R2026" s="121"/>
    </row>
    <row r="2027" spans="1:18" x14ac:dyDescent="0.2">
      <c r="A2027" s="121">
        <v>83</v>
      </c>
      <c r="B2027" s="121">
        <v>131</v>
      </c>
      <c r="C2027" s="121" t="s">
        <v>254</v>
      </c>
      <c r="D2027" s="121">
        <v>205</v>
      </c>
      <c r="E2027" s="121" t="s">
        <v>454</v>
      </c>
      <c r="F2027" s="121" t="s">
        <v>455</v>
      </c>
      <c r="G2027" s="121">
        <v>205</v>
      </c>
      <c r="H2027" s="121">
        <v>1</v>
      </c>
      <c r="I2027" s="121" t="s">
        <v>385</v>
      </c>
      <c r="J2027" s="121">
        <v>2462</v>
      </c>
      <c r="K2027" s="121">
        <v>17</v>
      </c>
      <c r="L2027" s="121">
        <v>17</v>
      </c>
      <c r="M2027" s="121" t="s">
        <v>379</v>
      </c>
      <c r="N2027" s="124">
        <v>845</v>
      </c>
      <c r="O2027" s="124" t="s">
        <v>380</v>
      </c>
      <c r="P2027" s="124"/>
      <c r="Q2027" s="121" t="s">
        <v>381</v>
      </c>
      <c r="R2027" s="121"/>
    </row>
    <row r="2028" spans="1:18" x14ac:dyDescent="0.2">
      <c r="A2028" s="121">
        <v>83</v>
      </c>
      <c r="B2028" s="121">
        <v>131</v>
      </c>
      <c r="C2028" s="121" t="s">
        <v>254</v>
      </c>
      <c r="D2028" s="121">
        <v>205</v>
      </c>
      <c r="E2028" s="121" t="s">
        <v>454</v>
      </c>
      <c r="F2028" s="121" t="s">
        <v>455</v>
      </c>
      <c r="G2028" s="121">
        <v>205</v>
      </c>
      <c r="H2028" s="121">
        <v>1</v>
      </c>
      <c r="I2028" s="121" t="s">
        <v>385</v>
      </c>
      <c r="J2028" s="121">
        <v>2463</v>
      </c>
      <c r="K2028" s="121">
        <v>15</v>
      </c>
      <c r="L2028" s="121">
        <v>15</v>
      </c>
      <c r="M2028" s="121" t="s">
        <v>383</v>
      </c>
      <c r="N2028" s="124">
        <v>1124</v>
      </c>
      <c r="O2028" s="124" t="s">
        <v>380</v>
      </c>
      <c r="P2028" s="124"/>
      <c r="Q2028" s="121" t="s">
        <v>381</v>
      </c>
      <c r="R2028" s="121"/>
    </row>
    <row r="2029" spans="1:18" x14ac:dyDescent="0.2">
      <c r="A2029" s="121">
        <v>83</v>
      </c>
      <c r="B2029" s="121">
        <v>131</v>
      </c>
      <c r="C2029" s="121" t="s">
        <v>254</v>
      </c>
      <c r="D2029" s="121">
        <v>205</v>
      </c>
      <c r="E2029" s="121" t="s">
        <v>454</v>
      </c>
      <c r="F2029" s="121" t="s">
        <v>455</v>
      </c>
      <c r="G2029" s="121">
        <v>205</v>
      </c>
      <c r="H2029" s="121">
        <v>1</v>
      </c>
      <c r="I2029" s="121" t="s">
        <v>385</v>
      </c>
      <c r="J2029" s="121">
        <v>2464</v>
      </c>
      <c r="K2029" s="121">
        <v>16</v>
      </c>
      <c r="L2029" s="121">
        <v>16</v>
      </c>
      <c r="M2029" s="121" t="s">
        <v>379</v>
      </c>
      <c r="N2029" s="124">
        <v>861</v>
      </c>
      <c r="O2029" s="124" t="s">
        <v>380</v>
      </c>
      <c r="P2029" s="124"/>
      <c r="Q2029" s="121" t="s">
        <v>381</v>
      </c>
      <c r="R2029" s="121"/>
    </row>
    <row r="2030" spans="1:18" x14ac:dyDescent="0.2">
      <c r="A2030" s="121">
        <v>83</v>
      </c>
      <c r="B2030" s="121">
        <v>131</v>
      </c>
      <c r="C2030" s="121" t="s">
        <v>254</v>
      </c>
      <c r="D2030" s="121">
        <v>213</v>
      </c>
      <c r="E2030" s="121" t="s">
        <v>1255</v>
      </c>
      <c r="F2030" s="121" t="s">
        <v>1256</v>
      </c>
      <c r="G2030" s="121">
        <v>213</v>
      </c>
      <c r="H2030" s="121">
        <v>1</v>
      </c>
      <c r="I2030" s="121" t="s">
        <v>385</v>
      </c>
      <c r="J2030" s="121">
        <v>2612</v>
      </c>
      <c r="K2030" s="121" t="s">
        <v>1255</v>
      </c>
      <c r="L2030" s="121" t="s">
        <v>1255</v>
      </c>
      <c r="M2030" s="121" t="s">
        <v>379</v>
      </c>
      <c r="N2030" s="124">
        <v>980</v>
      </c>
      <c r="O2030" s="124" t="s">
        <v>380</v>
      </c>
      <c r="P2030" s="124"/>
      <c r="Q2030" s="121" t="s">
        <v>381</v>
      </c>
      <c r="R2030" s="121"/>
    </row>
    <row r="2031" spans="1:18" x14ac:dyDescent="0.2">
      <c r="A2031" s="121">
        <v>92</v>
      </c>
      <c r="B2031" s="121">
        <v>204</v>
      </c>
      <c r="C2031" s="121" t="s">
        <v>308</v>
      </c>
      <c r="D2031" s="121">
        <v>595</v>
      </c>
      <c r="E2031" s="121" t="s">
        <v>459</v>
      </c>
      <c r="F2031" s="121" t="s">
        <v>460</v>
      </c>
      <c r="G2031" s="121">
        <v>595</v>
      </c>
      <c r="H2031" s="121">
        <v>1</v>
      </c>
      <c r="I2031" s="121" t="s">
        <v>385</v>
      </c>
      <c r="J2031" s="121">
        <v>1026</v>
      </c>
      <c r="K2031" s="121">
        <v>127</v>
      </c>
      <c r="L2031" s="121">
        <v>127</v>
      </c>
      <c r="M2031" s="121" t="s">
        <v>610</v>
      </c>
      <c r="N2031" s="124">
        <v>1010</v>
      </c>
      <c r="O2031" s="124" t="s">
        <v>186</v>
      </c>
      <c r="P2031" s="124"/>
      <c r="Q2031" s="121" t="s">
        <v>186</v>
      </c>
      <c r="R2031" s="121"/>
    </row>
    <row r="2032" spans="1:18" x14ac:dyDescent="0.2">
      <c r="A2032" s="121">
        <v>83</v>
      </c>
      <c r="B2032" s="121">
        <v>131</v>
      </c>
      <c r="C2032" s="121" t="s">
        <v>254</v>
      </c>
      <c r="D2032" s="121">
        <v>1160</v>
      </c>
      <c r="E2032" s="121" t="s">
        <v>1257</v>
      </c>
      <c r="F2032" s="121" t="s">
        <v>1258</v>
      </c>
      <c r="G2032" s="121">
        <v>3170</v>
      </c>
      <c r="H2032" s="121">
        <v>1</v>
      </c>
      <c r="I2032" s="121" t="s">
        <v>385</v>
      </c>
      <c r="J2032" s="121">
        <v>3571</v>
      </c>
      <c r="K2032" s="121">
        <v>1</v>
      </c>
      <c r="L2032" s="121" t="s">
        <v>1259</v>
      </c>
      <c r="M2032" s="121" t="s">
        <v>438</v>
      </c>
      <c r="N2032" s="124">
        <v>630</v>
      </c>
      <c r="O2032" s="124" t="s">
        <v>380</v>
      </c>
      <c r="P2032" s="124" t="s">
        <v>725</v>
      </c>
      <c r="Q2032" s="121" t="s">
        <v>381</v>
      </c>
      <c r="R2032" s="121"/>
    </row>
    <row r="2033" spans="1:18" x14ac:dyDescent="0.2">
      <c r="A2033" s="121">
        <v>83</v>
      </c>
      <c r="B2033" s="121">
        <v>131</v>
      </c>
      <c r="C2033" s="121" t="s">
        <v>254</v>
      </c>
      <c r="D2033" s="121">
        <v>1160</v>
      </c>
      <c r="E2033" s="121" t="s">
        <v>1257</v>
      </c>
      <c r="F2033" s="121" t="s">
        <v>1258</v>
      </c>
      <c r="G2033" s="121">
        <v>3169</v>
      </c>
      <c r="H2033" s="121">
        <v>1</v>
      </c>
      <c r="I2033" s="121" t="s">
        <v>385</v>
      </c>
      <c r="J2033" s="121">
        <v>3572</v>
      </c>
      <c r="K2033" s="121">
        <v>2</v>
      </c>
      <c r="L2033" s="121" t="s">
        <v>1260</v>
      </c>
      <c r="M2033" s="121" t="s">
        <v>438</v>
      </c>
      <c r="N2033" s="124">
        <v>733</v>
      </c>
      <c r="O2033" s="124" t="s">
        <v>380</v>
      </c>
      <c r="P2033" s="124" t="s">
        <v>725</v>
      </c>
      <c r="Q2033" s="121" t="s">
        <v>381</v>
      </c>
      <c r="R2033" s="121"/>
    </row>
    <row r="2034" spans="1:18" x14ac:dyDescent="0.2">
      <c r="A2034" s="121">
        <v>92</v>
      </c>
      <c r="B2034" s="121">
        <v>204</v>
      </c>
      <c r="C2034" s="121" t="s">
        <v>308</v>
      </c>
      <c r="D2034" s="121">
        <v>597</v>
      </c>
      <c r="E2034" s="121" t="s">
        <v>721</v>
      </c>
      <c r="F2034" s="121" t="s">
        <v>722</v>
      </c>
      <c r="G2034" s="121">
        <v>597</v>
      </c>
      <c r="H2034" s="121">
        <v>1</v>
      </c>
      <c r="I2034" s="121" t="s">
        <v>385</v>
      </c>
      <c r="J2034" s="121">
        <v>1029</v>
      </c>
      <c r="K2034" s="121">
        <v>104</v>
      </c>
      <c r="L2034" s="121">
        <v>104</v>
      </c>
      <c r="M2034" s="121" t="s">
        <v>615</v>
      </c>
      <c r="N2034" s="124">
        <v>480</v>
      </c>
      <c r="O2034" s="124" t="s">
        <v>380</v>
      </c>
      <c r="P2034" s="124"/>
      <c r="Q2034" s="121" t="s">
        <v>391</v>
      </c>
      <c r="R2034" s="121"/>
    </row>
    <row r="2035" spans="1:18" x14ac:dyDescent="0.2">
      <c r="A2035" s="121">
        <v>83</v>
      </c>
      <c r="B2035" s="121">
        <v>131</v>
      </c>
      <c r="C2035" s="121" t="s">
        <v>254</v>
      </c>
      <c r="D2035" s="121">
        <v>1160</v>
      </c>
      <c r="E2035" s="121" t="s">
        <v>1257</v>
      </c>
      <c r="F2035" s="121" t="s">
        <v>1258</v>
      </c>
      <c r="G2035" s="121">
        <v>3168</v>
      </c>
      <c r="H2035" s="121">
        <v>1</v>
      </c>
      <c r="I2035" s="121" t="s">
        <v>385</v>
      </c>
      <c r="J2035" s="121">
        <v>3573</v>
      </c>
      <c r="K2035" s="121">
        <v>3</v>
      </c>
      <c r="L2035" s="121" t="s">
        <v>1261</v>
      </c>
      <c r="M2035" s="121" t="s">
        <v>438</v>
      </c>
      <c r="N2035" s="124">
        <v>734</v>
      </c>
      <c r="O2035" s="124" t="s">
        <v>380</v>
      </c>
      <c r="P2035" s="124" t="s">
        <v>725</v>
      </c>
      <c r="Q2035" s="121" t="s">
        <v>381</v>
      </c>
      <c r="R2035" s="121"/>
    </row>
    <row r="2036" spans="1:18" x14ac:dyDescent="0.2">
      <c r="A2036" s="121">
        <v>83</v>
      </c>
      <c r="B2036" s="121">
        <v>131</v>
      </c>
      <c r="C2036" s="121" t="s">
        <v>254</v>
      </c>
      <c r="D2036" s="121">
        <v>1160</v>
      </c>
      <c r="E2036" s="121" t="s">
        <v>1257</v>
      </c>
      <c r="F2036" s="121" t="s">
        <v>1258</v>
      </c>
      <c r="G2036" s="121">
        <v>3165</v>
      </c>
      <c r="H2036" s="121">
        <v>1</v>
      </c>
      <c r="I2036" s="121" t="s">
        <v>385</v>
      </c>
      <c r="J2036" s="121">
        <v>3574</v>
      </c>
      <c r="K2036" s="121">
        <v>4</v>
      </c>
      <c r="L2036" s="121" t="s">
        <v>1262</v>
      </c>
      <c r="M2036" s="121" t="s">
        <v>438</v>
      </c>
      <c r="N2036" s="124">
        <v>1100</v>
      </c>
      <c r="O2036" s="124" t="s">
        <v>380</v>
      </c>
      <c r="P2036" s="124" t="s">
        <v>725</v>
      </c>
      <c r="Q2036" s="121" t="s">
        <v>381</v>
      </c>
      <c r="R2036" s="121"/>
    </row>
    <row r="2037" spans="1:18" x14ac:dyDescent="0.2">
      <c r="A2037" s="121">
        <v>92</v>
      </c>
      <c r="B2037" s="121">
        <v>204</v>
      </c>
      <c r="C2037" s="121" t="s">
        <v>308</v>
      </c>
      <c r="D2037" s="121">
        <v>597</v>
      </c>
      <c r="E2037" s="121" t="s">
        <v>721</v>
      </c>
      <c r="F2037" s="121" t="s">
        <v>722</v>
      </c>
      <c r="G2037" s="121">
        <v>983</v>
      </c>
      <c r="H2037" s="121">
        <v>2</v>
      </c>
      <c r="I2037" s="121" t="s">
        <v>377</v>
      </c>
      <c r="J2037" s="121">
        <v>1032</v>
      </c>
      <c r="K2037" s="121">
        <v>213</v>
      </c>
      <c r="L2037" s="121">
        <v>213</v>
      </c>
      <c r="M2037" s="121" t="s">
        <v>615</v>
      </c>
      <c r="N2037" s="124">
        <v>384</v>
      </c>
      <c r="O2037" s="124" t="s">
        <v>380</v>
      </c>
      <c r="P2037" s="124"/>
      <c r="Q2037" s="121" t="s">
        <v>391</v>
      </c>
      <c r="R2037" s="121"/>
    </row>
    <row r="2038" spans="1:18" x14ac:dyDescent="0.2">
      <c r="A2038" s="121">
        <v>83</v>
      </c>
      <c r="B2038" s="121">
        <v>131</v>
      </c>
      <c r="C2038" s="121" t="s">
        <v>254</v>
      </c>
      <c r="D2038" s="121">
        <v>1160</v>
      </c>
      <c r="E2038" s="121" t="s">
        <v>1257</v>
      </c>
      <c r="F2038" s="121" t="s">
        <v>1258</v>
      </c>
      <c r="G2038" s="121">
        <v>1324</v>
      </c>
      <c r="H2038" s="121">
        <v>1</v>
      </c>
      <c r="I2038" s="121" t="s">
        <v>385</v>
      </c>
      <c r="J2038" s="121">
        <v>3575</v>
      </c>
      <c r="K2038" s="121">
        <v>5</v>
      </c>
      <c r="L2038" s="121" t="s">
        <v>1263</v>
      </c>
      <c r="M2038" s="121" t="s">
        <v>438</v>
      </c>
      <c r="N2038" s="124">
        <v>739</v>
      </c>
      <c r="O2038" s="124" t="s">
        <v>380</v>
      </c>
      <c r="P2038" s="124" t="s">
        <v>725</v>
      </c>
      <c r="Q2038" s="121" t="s">
        <v>381</v>
      </c>
      <c r="R2038" s="121"/>
    </row>
    <row r="2039" spans="1:18" x14ac:dyDescent="0.2">
      <c r="A2039" s="121">
        <v>85</v>
      </c>
      <c r="B2039" s="121">
        <v>132</v>
      </c>
      <c r="C2039" s="121" t="s">
        <v>330</v>
      </c>
      <c r="D2039" s="121">
        <v>222</v>
      </c>
      <c r="E2039" s="121" t="s">
        <v>629</v>
      </c>
      <c r="F2039" s="121" t="s">
        <v>630</v>
      </c>
      <c r="G2039" s="121">
        <v>222</v>
      </c>
      <c r="H2039" s="121">
        <v>1</v>
      </c>
      <c r="I2039" s="121" t="s">
        <v>385</v>
      </c>
      <c r="J2039" s="121">
        <v>535</v>
      </c>
      <c r="K2039" s="121" t="s">
        <v>629</v>
      </c>
      <c r="L2039" s="121" t="s">
        <v>629</v>
      </c>
      <c r="M2039" s="121" t="s">
        <v>438</v>
      </c>
      <c r="N2039" s="124">
        <v>900</v>
      </c>
      <c r="O2039" s="124" t="s">
        <v>380</v>
      </c>
      <c r="P2039" s="124" t="s">
        <v>1</v>
      </c>
      <c r="Q2039" s="121" t="s">
        <v>381</v>
      </c>
      <c r="R2039" s="121"/>
    </row>
    <row r="2040" spans="1:18" x14ac:dyDescent="0.2">
      <c r="A2040" s="121">
        <v>85</v>
      </c>
      <c r="B2040" s="121">
        <v>132</v>
      </c>
      <c r="C2040" s="121" t="s">
        <v>330</v>
      </c>
      <c r="D2040" s="121">
        <v>223</v>
      </c>
      <c r="E2040" s="121" t="s">
        <v>627</v>
      </c>
      <c r="F2040" s="121" t="s">
        <v>628</v>
      </c>
      <c r="G2040" s="121">
        <v>223</v>
      </c>
      <c r="H2040" s="121">
        <v>1</v>
      </c>
      <c r="I2040" s="121" t="s">
        <v>385</v>
      </c>
      <c r="J2040" s="121">
        <v>536</v>
      </c>
      <c r="K2040" s="121" t="s">
        <v>627</v>
      </c>
      <c r="L2040" s="121" t="s">
        <v>627</v>
      </c>
      <c r="M2040" s="121" t="s">
        <v>379</v>
      </c>
      <c r="N2040" s="124">
        <v>768</v>
      </c>
      <c r="O2040" s="124" t="s">
        <v>380</v>
      </c>
      <c r="P2040" s="124" t="s">
        <v>1</v>
      </c>
      <c r="Q2040" s="121" t="s">
        <v>381</v>
      </c>
      <c r="R2040" s="121"/>
    </row>
    <row r="2041" spans="1:18" x14ac:dyDescent="0.2">
      <c r="A2041" s="121">
        <v>92</v>
      </c>
      <c r="B2041" s="121">
        <v>204</v>
      </c>
      <c r="C2041" s="121" t="s">
        <v>308</v>
      </c>
      <c r="D2041" s="121">
        <v>597</v>
      </c>
      <c r="E2041" s="121" t="s">
        <v>721</v>
      </c>
      <c r="F2041" s="121" t="s">
        <v>722</v>
      </c>
      <c r="G2041" s="121">
        <v>597</v>
      </c>
      <c r="H2041" s="121">
        <v>1</v>
      </c>
      <c r="I2041" s="121" t="s">
        <v>385</v>
      </c>
      <c r="J2041" s="121">
        <v>7124</v>
      </c>
      <c r="K2041" s="121" t="s">
        <v>1336</v>
      </c>
      <c r="L2041" s="121" t="s">
        <v>645</v>
      </c>
      <c r="M2041" s="121" t="s">
        <v>549</v>
      </c>
      <c r="N2041" s="124" t="s">
        <v>550</v>
      </c>
      <c r="O2041" s="124" t="s">
        <v>548</v>
      </c>
      <c r="P2041" s="124"/>
      <c r="Q2041" s="121" t="s">
        <v>391</v>
      </c>
      <c r="R2041" s="121"/>
    </row>
    <row r="2042" spans="1:18" x14ac:dyDescent="0.2">
      <c r="A2042" s="121">
        <v>92</v>
      </c>
      <c r="B2042" s="121">
        <v>204</v>
      </c>
      <c r="C2042" s="121" t="s">
        <v>308</v>
      </c>
      <c r="D2042" s="121">
        <v>597</v>
      </c>
      <c r="E2042" s="121" t="s">
        <v>721</v>
      </c>
      <c r="F2042" s="121" t="s">
        <v>722</v>
      </c>
      <c r="G2042" s="121">
        <v>597</v>
      </c>
      <c r="H2042" s="121">
        <v>1</v>
      </c>
      <c r="I2042" s="121" t="s">
        <v>385</v>
      </c>
      <c r="J2042" s="121">
        <v>7125</v>
      </c>
      <c r="K2042" s="121">
        <v>120</v>
      </c>
      <c r="L2042" s="121" t="s">
        <v>570</v>
      </c>
      <c r="M2042" s="121" t="s">
        <v>571</v>
      </c>
      <c r="N2042" s="124" t="s">
        <v>550</v>
      </c>
      <c r="O2042" s="124" t="s">
        <v>561</v>
      </c>
      <c r="P2042" s="124"/>
      <c r="Q2042" s="121" t="s">
        <v>391</v>
      </c>
      <c r="R2042" s="121"/>
    </row>
    <row r="2043" spans="1:18" x14ac:dyDescent="0.2">
      <c r="A2043" s="121">
        <v>92</v>
      </c>
      <c r="B2043" s="121">
        <v>204</v>
      </c>
      <c r="C2043" s="121" t="s">
        <v>308</v>
      </c>
      <c r="D2043" s="121">
        <v>597</v>
      </c>
      <c r="E2043" s="121" t="s">
        <v>721</v>
      </c>
      <c r="F2043" s="121" t="s">
        <v>722</v>
      </c>
      <c r="G2043" s="121">
        <v>597</v>
      </c>
      <c r="H2043" s="121">
        <v>1</v>
      </c>
      <c r="I2043" s="121" t="s">
        <v>385</v>
      </c>
      <c r="J2043" s="121">
        <v>7126</v>
      </c>
      <c r="K2043" s="121">
        <v>119</v>
      </c>
      <c r="L2043" s="121" t="s">
        <v>997</v>
      </c>
      <c r="M2043" s="121" t="s">
        <v>410</v>
      </c>
      <c r="N2043" s="124" t="s">
        <v>550</v>
      </c>
      <c r="O2043" s="124" t="s">
        <v>411</v>
      </c>
      <c r="P2043" s="124"/>
      <c r="Q2043" s="121" t="s">
        <v>391</v>
      </c>
      <c r="R2043" s="121"/>
    </row>
    <row r="2044" spans="1:18" x14ac:dyDescent="0.2">
      <c r="A2044" s="121">
        <v>92</v>
      </c>
      <c r="B2044" s="121">
        <v>204</v>
      </c>
      <c r="C2044" s="121" t="s">
        <v>308</v>
      </c>
      <c r="D2044" s="121">
        <v>597</v>
      </c>
      <c r="E2044" s="121" t="s">
        <v>721</v>
      </c>
      <c r="F2044" s="121" t="s">
        <v>722</v>
      </c>
      <c r="G2044" s="121">
        <v>597</v>
      </c>
      <c r="H2044" s="121">
        <v>1</v>
      </c>
      <c r="I2044" s="121" t="s">
        <v>385</v>
      </c>
      <c r="J2044" s="121">
        <v>7127</v>
      </c>
      <c r="K2044" s="121">
        <v>118</v>
      </c>
      <c r="L2044" s="121" t="s">
        <v>660</v>
      </c>
      <c r="M2044" s="121" t="s">
        <v>651</v>
      </c>
      <c r="N2044" s="124">
        <v>155</v>
      </c>
      <c r="O2044" s="124" t="s">
        <v>555</v>
      </c>
      <c r="P2044" s="124"/>
      <c r="Q2044" s="121" t="s">
        <v>391</v>
      </c>
      <c r="R2044" s="121"/>
    </row>
    <row r="2045" spans="1:18" x14ac:dyDescent="0.2">
      <c r="A2045" s="121">
        <v>92</v>
      </c>
      <c r="B2045" s="121">
        <v>204</v>
      </c>
      <c r="C2045" s="121" t="s">
        <v>308</v>
      </c>
      <c r="D2045" s="121">
        <v>597</v>
      </c>
      <c r="E2045" s="121" t="s">
        <v>721</v>
      </c>
      <c r="F2045" s="121" t="s">
        <v>722</v>
      </c>
      <c r="G2045" s="121">
        <v>597</v>
      </c>
      <c r="H2045" s="121">
        <v>1</v>
      </c>
      <c r="I2045" s="121" t="s">
        <v>385</v>
      </c>
      <c r="J2045" s="121">
        <v>7128</v>
      </c>
      <c r="K2045" s="121">
        <v>107</v>
      </c>
      <c r="L2045" s="121" t="s">
        <v>647</v>
      </c>
      <c r="M2045" s="121" t="s">
        <v>568</v>
      </c>
      <c r="N2045" s="124" t="s">
        <v>550</v>
      </c>
      <c r="O2045" s="124" t="s">
        <v>561</v>
      </c>
      <c r="P2045" s="124"/>
      <c r="Q2045" s="121" t="s">
        <v>391</v>
      </c>
      <c r="R2045" s="121"/>
    </row>
    <row r="2046" spans="1:18" x14ac:dyDescent="0.2">
      <c r="A2046" s="121">
        <v>92</v>
      </c>
      <c r="B2046" s="121">
        <v>204</v>
      </c>
      <c r="C2046" s="121" t="s">
        <v>308</v>
      </c>
      <c r="D2046" s="121">
        <v>597</v>
      </c>
      <c r="E2046" s="121" t="s">
        <v>721</v>
      </c>
      <c r="F2046" s="121" t="s">
        <v>722</v>
      </c>
      <c r="G2046" s="121">
        <v>597</v>
      </c>
      <c r="H2046" s="121">
        <v>1</v>
      </c>
      <c r="I2046" s="121" t="s">
        <v>385</v>
      </c>
      <c r="J2046" s="121">
        <v>7129</v>
      </c>
      <c r="K2046" s="121">
        <v>108</v>
      </c>
      <c r="L2046" s="121" t="s">
        <v>645</v>
      </c>
      <c r="M2046" s="121" t="s">
        <v>549</v>
      </c>
      <c r="N2046" s="124" t="s">
        <v>550</v>
      </c>
      <c r="O2046" s="124" t="s">
        <v>548</v>
      </c>
      <c r="P2046" s="124"/>
      <c r="Q2046" s="121" t="s">
        <v>391</v>
      </c>
      <c r="R2046" s="121"/>
    </row>
    <row r="2047" spans="1:18" x14ac:dyDescent="0.2">
      <c r="A2047" s="121">
        <v>92</v>
      </c>
      <c r="B2047" s="121">
        <v>204</v>
      </c>
      <c r="C2047" s="121" t="s">
        <v>308</v>
      </c>
      <c r="D2047" s="121">
        <v>597</v>
      </c>
      <c r="E2047" s="121" t="s">
        <v>721</v>
      </c>
      <c r="F2047" s="121" t="s">
        <v>722</v>
      </c>
      <c r="G2047" s="121">
        <v>597</v>
      </c>
      <c r="H2047" s="121">
        <v>1</v>
      </c>
      <c r="I2047" s="121" t="s">
        <v>385</v>
      </c>
      <c r="J2047" s="121">
        <v>7130</v>
      </c>
      <c r="K2047" s="121">
        <v>113</v>
      </c>
      <c r="L2047" s="121" t="s">
        <v>548</v>
      </c>
      <c r="M2047" s="121" t="s">
        <v>549</v>
      </c>
      <c r="N2047" s="124">
        <v>95</v>
      </c>
      <c r="O2047" s="124" t="s">
        <v>548</v>
      </c>
      <c r="P2047" s="124"/>
      <c r="Q2047" s="121" t="s">
        <v>391</v>
      </c>
      <c r="R2047" s="121"/>
    </row>
    <row r="2048" spans="1:18" x14ac:dyDescent="0.2">
      <c r="A2048" s="121">
        <v>92</v>
      </c>
      <c r="B2048" s="121">
        <v>204</v>
      </c>
      <c r="C2048" s="121" t="s">
        <v>308</v>
      </c>
      <c r="D2048" s="121">
        <v>597</v>
      </c>
      <c r="E2048" s="121" t="s">
        <v>721</v>
      </c>
      <c r="F2048" s="121" t="s">
        <v>722</v>
      </c>
      <c r="G2048" s="121">
        <v>597</v>
      </c>
      <c r="H2048" s="121">
        <v>1</v>
      </c>
      <c r="I2048" s="121" t="s">
        <v>385</v>
      </c>
      <c r="J2048" s="121">
        <v>7131</v>
      </c>
      <c r="K2048" s="121">
        <v>114</v>
      </c>
      <c r="L2048" s="121" t="s">
        <v>548</v>
      </c>
      <c r="M2048" s="121" t="s">
        <v>549</v>
      </c>
      <c r="N2048" s="124">
        <v>85</v>
      </c>
      <c r="O2048" s="124" t="s">
        <v>548</v>
      </c>
      <c r="P2048" s="124"/>
      <c r="Q2048" s="121" t="s">
        <v>391</v>
      </c>
      <c r="R2048" s="121"/>
    </row>
    <row r="2049" spans="1:18" x14ac:dyDescent="0.2">
      <c r="A2049" s="121">
        <v>92</v>
      </c>
      <c r="B2049" s="121">
        <v>204</v>
      </c>
      <c r="C2049" s="121" t="s">
        <v>308</v>
      </c>
      <c r="D2049" s="121">
        <v>597</v>
      </c>
      <c r="E2049" s="121" t="s">
        <v>721</v>
      </c>
      <c r="F2049" s="121" t="s">
        <v>722</v>
      </c>
      <c r="G2049" s="121">
        <v>983</v>
      </c>
      <c r="H2049" s="121">
        <v>2</v>
      </c>
      <c r="I2049" s="121" t="s">
        <v>377</v>
      </c>
      <c r="J2049" s="121">
        <v>7132</v>
      </c>
      <c r="K2049" s="121">
        <v>201</v>
      </c>
      <c r="L2049" s="121" t="s">
        <v>592</v>
      </c>
      <c r="M2049" s="121" t="s">
        <v>592</v>
      </c>
      <c r="N2049" s="124" t="s">
        <v>550</v>
      </c>
      <c r="O2049" s="124" t="s">
        <v>555</v>
      </c>
      <c r="P2049" s="124"/>
      <c r="Q2049" s="121" t="s">
        <v>391</v>
      </c>
      <c r="R2049" s="121"/>
    </row>
    <row r="2050" spans="1:18" x14ac:dyDescent="0.2">
      <c r="A2050" s="121">
        <v>92</v>
      </c>
      <c r="B2050" s="121">
        <v>204</v>
      </c>
      <c r="C2050" s="121" t="s">
        <v>308</v>
      </c>
      <c r="D2050" s="121">
        <v>597</v>
      </c>
      <c r="E2050" s="121" t="s">
        <v>721</v>
      </c>
      <c r="F2050" s="121" t="s">
        <v>722</v>
      </c>
      <c r="G2050" s="121">
        <v>983</v>
      </c>
      <c r="H2050" s="121">
        <v>2</v>
      </c>
      <c r="I2050" s="121" t="s">
        <v>377</v>
      </c>
      <c r="J2050" s="121">
        <v>7133</v>
      </c>
      <c r="K2050" s="121">
        <v>205</v>
      </c>
      <c r="L2050" s="121" t="s">
        <v>646</v>
      </c>
      <c r="M2050" s="121" t="s">
        <v>565</v>
      </c>
      <c r="N2050" s="124" t="s">
        <v>550</v>
      </c>
      <c r="O2050" s="124" t="s">
        <v>561</v>
      </c>
      <c r="P2050" s="124"/>
      <c r="Q2050" s="121" t="s">
        <v>391</v>
      </c>
      <c r="R2050" s="121"/>
    </row>
    <row r="2051" spans="1:18" x14ac:dyDescent="0.2">
      <c r="A2051" s="121">
        <v>92</v>
      </c>
      <c r="B2051" s="121">
        <v>204</v>
      </c>
      <c r="C2051" s="121" t="s">
        <v>308</v>
      </c>
      <c r="D2051" s="121">
        <v>597</v>
      </c>
      <c r="E2051" s="121" t="s">
        <v>721</v>
      </c>
      <c r="F2051" s="121" t="s">
        <v>722</v>
      </c>
      <c r="G2051" s="121">
        <v>983</v>
      </c>
      <c r="H2051" s="121">
        <v>2</v>
      </c>
      <c r="I2051" s="121" t="s">
        <v>377</v>
      </c>
      <c r="J2051" s="121">
        <v>7134</v>
      </c>
      <c r="K2051" s="121">
        <v>207</v>
      </c>
      <c r="L2051" s="121" t="s">
        <v>645</v>
      </c>
      <c r="M2051" s="121" t="s">
        <v>549</v>
      </c>
      <c r="N2051" s="124" t="s">
        <v>550</v>
      </c>
      <c r="O2051" s="124" t="s">
        <v>548</v>
      </c>
      <c r="P2051" s="124"/>
      <c r="Q2051" s="121" t="s">
        <v>391</v>
      </c>
      <c r="R2051" s="121"/>
    </row>
    <row r="2052" spans="1:18" x14ac:dyDescent="0.2">
      <c r="A2052" s="121">
        <v>92</v>
      </c>
      <c r="B2052" s="121">
        <v>204</v>
      </c>
      <c r="C2052" s="121" t="s">
        <v>308</v>
      </c>
      <c r="D2052" s="121">
        <v>597</v>
      </c>
      <c r="E2052" s="121" t="s">
        <v>721</v>
      </c>
      <c r="F2052" s="121" t="s">
        <v>722</v>
      </c>
      <c r="G2052" s="121">
        <v>983</v>
      </c>
      <c r="H2052" s="121">
        <v>2</v>
      </c>
      <c r="I2052" s="121" t="s">
        <v>377</v>
      </c>
      <c r="J2052" s="121">
        <v>7135</v>
      </c>
      <c r="K2052" s="121">
        <v>208</v>
      </c>
      <c r="L2052" s="121" t="s">
        <v>570</v>
      </c>
      <c r="M2052" s="121" t="s">
        <v>571</v>
      </c>
      <c r="N2052" s="124" t="s">
        <v>550</v>
      </c>
      <c r="O2052" s="124" t="s">
        <v>561</v>
      </c>
      <c r="P2052" s="125"/>
      <c r="Q2052" s="121" t="s">
        <v>391</v>
      </c>
      <c r="R2052" s="121"/>
    </row>
    <row r="2053" spans="1:18" x14ac:dyDescent="0.2">
      <c r="A2053" s="121">
        <v>92</v>
      </c>
      <c r="B2053" s="121">
        <v>204</v>
      </c>
      <c r="C2053" s="121" t="s">
        <v>308</v>
      </c>
      <c r="D2053" s="121">
        <v>596</v>
      </c>
      <c r="E2053" s="121" t="s">
        <v>743</v>
      </c>
      <c r="F2053" s="121" t="s">
        <v>744</v>
      </c>
      <c r="G2053" s="121">
        <v>596</v>
      </c>
      <c r="H2053" s="121">
        <v>1</v>
      </c>
      <c r="I2053" s="121" t="s">
        <v>385</v>
      </c>
      <c r="J2053" s="121">
        <v>7136</v>
      </c>
      <c r="K2053" s="121">
        <v>102</v>
      </c>
      <c r="L2053" s="121" t="s">
        <v>645</v>
      </c>
      <c r="M2053" s="121" t="s">
        <v>549</v>
      </c>
      <c r="N2053" s="124" t="s">
        <v>550</v>
      </c>
      <c r="O2053" s="124" t="s">
        <v>548</v>
      </c>
      <c r="P2053" s="125"/>
      <c r="Q2053" s="121" t="s">
        <v>391</v>
      </c>
      <c r="R2053" s="121"/>
    </row>
    <row r="2054" spans="1:18" x14ac:dyDescent="0.2">
      <c r="A2054" s="121">
        <v>92</v>
      </c>
      <c r="B2054" s="121">
        <v>204</v>
      </c>
      <c r="C2054" s="121" t="s">
        <v>308</v>
      </c>
      <c r="D2054" s="121">
        <v>596</v>
      </c>
      <c r="E2054" s="121" t="s">
        <v>743</v>
      </c>
      <c r="F2054" s="121" t="s">
        <v>744</v>
      </c>
      <c r="G2054" s="121">
        <v>596</v>
      </c>
      <c r="H2054" s="121">
        <v>1</v>
      </c>
      <c r="I2054" s="121" t="s">
        <v>385</v>
      </c>
      <c r="J2054" s="121">
        <v>7137</v>
      </c>
      <c r="K2054" s="121">
        <v>103</v>
      </c>
      <c r="L2054" s="121" t="s">
        <v>660</v>
      </c>
      <c r="M2054" s="121" t="s">
        <v>651</v>
      </c>
      <c r="N2054" s="124" t="s">
        <v>550</v>
      </c>
      <c r="O2054" s="124" t="s">
        <v>555</v>
      </c>
      <c r="P2054" s="125"/>
      <c r="Q2054" s="121" t="s">
        <v>391</v>
      </c>
      <c r="R2054" s="121"/>
    </row>
    <row r="2055" spans="1:18" x14ac:dyDescent="0.2">
      <c r="A2055" s="121">
        <v>92</v>
      </c>
      <c r="B2055" s="121">
        <v>204</v>
      </c>
      <c r="C2055" s="121" t="s">
        <v>308</v>
      </c>
      <c r="D2055" s="121">
        <v>596</v>
      </c>
      <c r="E2055" s="121" t="s">
        <v>743</v>
      </c>
      <c r="F2055" s="121" t="s">
        <v>744</v>
      </c>
      <c r="G2055" s="121">
        <v>596</v>
      </c>
      <c r="H2055" s="121">
        <v>1</v>
      </c>
      <c r="I2055" s="121" t="s">
        <v>385</v>
      </c>
      <c r="J2055" s="121">
        <v>7138</v>
      </c>
      <c r="K2055" s="121">
        <v>106</v>
      </c>
      <c r="L2055" s="121" t="s">
        <v>548</v>
      </c>
      <c r="M2055" s="121" t="s">
        <v>590</v>
      </c>
      <c r="N2055" s="124">
        <v>87</v>
      </c>
      <c r="O2055" s="124" t="s">
        <v>548</v>
      </c>
      <c r="P2055" s="125"/>
      <c r="Q2055" s="121" t="s">
        <v>391</v>
      </c>
      <c r="R2055" s="121"/>
    </row>
    <row r="2056" spans="1:18" x14ac:dyDescent="0.2">
      <c r="A2056" s="121">
        <v>92</v>
      </c>
      <c r="B2056" s="121">
        <v>204</v>
      </c>
      <c r="C2056" s="121" t="s">
        <v>308</v>
      </c>
      <c r="D2056" s="121">
        <v>596</v>
      </c>
      <c r="E2056" s="121" t="s">
        <v>743</v>
      </c>
      <c r="F2056" s="121" t="s">
        <v>744</v>
      </c>
      <c r="G2056" s="121">
        <v>596</v>
      </c>
      <c r="H2056" s="121">
        <v>1</v>
      </c>
      <c r="I2056" s="121" t="s">
        <v>385</v>
      </c>
      <c r="J2056" s="121">
        <v>7139</v>
      </c>
      <c r="K2056" s="121">
        <v>105</v>
      </c>
      <c r="L2056" s="121" t="s">
        <v>548</v>
      </c>
      <c r="M2056" s="121" t="s">
        <v>590</v>
      </c>
      <c r="N2056" s="124">
        <v>87</v>
      </c>
      <c r="O2056" s="124" t="s">
        <v>548</v>
      </c>
      <c r="P2056" s="124"/>
      <c r="Q2056" s="121" t="s">
        <v>391</v>
      </c>
      <c r="R2056" s="121"/>
    </row>
    <row r="2057" spans="1:18" x14ac:dyDescent="0.2">
      <c r="A2057" s="121">
        <v>92</v>
      </c>
      <c r="B2057" s="121">
        <v>204</v>
      </c>
      <c r="C2057" s="121" t="s">
        <v>308</v>
      </c>
      <c r="D2057" s="121">
        <v>596</v>
      </c>
      <c r="E2057" s="121" t="s">
        <v>743</v>
      </c>
      <c r="F2057" s="121" t="s">
        <v>744</v>
      </c>
      <c r="G2057" s="121">
        <v>596</v>
      </c>
      <c r="H2057" s="121">
        <v>1</v>
      </c>
      <c r="I2057" s="121" t="s">
        <v>385</v>
      </c>
      <c r="J2057" s="121">
        <v>7140</v>
      </c>
      <c r="K2057" s="121">
        <v>108</v>
      </c>
      <c r="L2057" s="121" t="s">
        <v>646</v>
      </c>
      <c r="M2057" s="121" t="s">
        <v>565</v>
      </c>
      <c r="N2057" s="124" t="s">
        <v>550</v>
      </c>
      <c r="O2057" s="124" t="s">
        <v>561</v>
      </c>
      <c r="P2057" s="124"/>
      <c r="Q2057" s="121" t="s">
        <v>391</v>
      </c>
      <c r="R2057" s="121"/>
    </row>
    <row r="2058" spans="1:18" x14ac:dyDescent="0.2">
      <c r="A2058" s="121">
        <v>92</v>
      </c>
      <c r="B2058" s="121">
        <v>204</v>
      </c>
      <c r="C2058" s="121" t="s">
        <v>308</v>
      </c>
      <c r="D2058" s="121">
        <v>596</v>
      </c>
      <c r="E2058" s="121" t="s">
        <v>743</v>
      </c>
      <c r="F2058" s="121" t="s">
        <v>744</v>
      </c>
      <c r="G2058" s="121">
        <v>596</v>
      </c>
      <c r="H2058" s="121">
        <v>1</v>
      </c>
      <c r="I2058" s="121" t="s">
        <v>385</v>
      </c>
      <c r="J2058" s="121">
        <v>7141</v>
      </c>
      <c r="K2058" s="121">
        <v>115</v>
      </c>
      <c r="L2058" s="121" t="s">
        <v>578</v>
      </c>
      <c r="M2058" s="121" t="s">
        <v>410</v>
      </c>
      <c r="N2058" s="124" t="s">
        <v>550</v>
      </c>
      <c r="O2058" s="124" t="s">
        <v>411</v>
      </c>
      <c r="P2058" s="124"/>
      <c r="Q2058" s="121" t="s">
        <v>391</v>
      </c>
      <c r="R2058" s="121"/>
    </row>
    <row r="2059" spans="1:18" x14ac:dyDescent="0.2">
      <c r="A2059" s="121">
        <v>92</v>
      </c>
      <c r="B2059" s="121">
        <v>204</v>
      </c>
      <c r="C2059" s="121" t="s">
        <v>308</v>
      </c>
      <c r="D2059" s="121">
        <v>596</v>
      </c>
      <c r="E2059" s="121" t="s">
        <v>743</v>
      </c>
      <c r="F2059" s="121" t="s">
        <v>744</v>
      </c>
      <c r="G2059" s="121">
        <v>596</v>
      </c>
      <c r="H2059" s="121">
        <v>1</v>
      </c>
      <c r="I2059" s="121" t="s">
        <v>385</v>
      </c>
      <c r="J2059" s="121">
        <v>7142</v>
      </c>
      <c r="K2059" s="121" t="s">
        <v>1337</v>
      </c>
      <c r="L2059" s="121" t="s">
        <v>578</v>
      </c>
      <c r="M2059" s="121" t="s">
        <v>585</v>
      </c>
      <c r="N2059" s="124">
        <v>196</v>
      </c>
      <c r="O2059" s="124" t="s">
        <v>411</v>
      </c>
      <c r="P2059" s="124"/>
      <c r="Q2059" s="121" t="s">
        <v>391</v>
      </c>
      <c r="R2059" s="121"/>
    </row>
    <row r="2060" spans="1:18" x14ac:dyDescent="0.2">
      <c r="A2060" s="121">
        <v>92</v>
      </c>
      <c r="B2060" s="121">
        <v>204</v>
      </c>
      <c r="C2060" s="121" t="s">
        <v>308</v>
      </c>
      <c r="D2060" s="121">
        <v>596</v>
      </c>
      <c r="E2060" s="121" t="s">
        <v>743</v>
      </c>
      <c r="F2060" s="121" t="s">
        <v>744</v>
      </c>
      <c r="G2060" s="121">
        <v>596</v>
      </c>
      <c r="H2060" s="121">
        <v>1</v>
      </c>
      <c r="I2060" s="121" t="s">
        <v>385</v>
      </c>
      <c r="J2060" s="121">
        <v>7143</v>
      </c>
      <c r="K2060" s="121">
        <v>116</v>
      </c>
      <c r="L2060" s="121" t="s">
        <v>578</v>
      </c>
      <c r="M2060" s="121" t="s">
        <v>585</v>
      </c>
      <c r="N2060" s="124">
        <v>387</v>
      </c>
      <c r="O2060" s="124" t="s">
        <v>411</v>
      </c>
      <c r="P2060" s="124"/>
      <c r="Q2060" s="121" t="s">
        <v>391</v>
      </c>
      <c r="R2060" s="121"/>
    </row>
    <row r="2061" spans="1:18" x14ac:dyDescent="0.2">
      <c r="A2061" s="121">
        <v>92</v>
      </c>
      <c r="B2061" s="121">
        <v>204</v>
      </c>
      <c r="C2061" s="121" t="s">
        <v>308</v>
      </c>
      <c r="D2061" s="121">
        <v>596</v>
      </c>
      <c r="E2061" s="121" t="s">
        <v>743</v>
      </c>
      <c r="F2061" s="121" t="s">
        <v>744</v>
      </c>
      <c r="G2061" s="121">
        <v>596</v>
      </c>
      <c r="H2061" s="121">
        <v>1</v>
      </c>
      <c r="I2061" s="121" t="s">
        <v>385</v>
      </c>
      <c r="J2061" s="121">
        <v>7144</v>
      </c>
      <c r="K2061" s="121" t="s">
        <v>1338</v>
      </c>
      <c r="L2061" s="121" t="s">
        <v>1339</v>
      </c>
      <c r="M2061" s="121" t="s">
        <v>585</v>
      </c>
      <c r="N2061" s="124">
        <v>177</v>
      </c>
      <c r="O2061" s="124" t="s">
        <v>411</v>
      </c>
      <c r="P2061" s="124"/>
      <c r="Q2061" s="121" t="s">
        <v>391</v>
      </c>
      <c r="R2061" s="121"/>
    </row>
    <row r="2062" spans="1:18" x14ac:dyDescent="0.2">
      <c r="A2062" s="121">
        <v>92</v>
      </c>
      <c r="B2062" s="121">
        <v>204</v>
      </c>
      <c r="C2062" s="121" t="s">
        <v>308</v>
      </c>
      <c r="D2062" s="121">
        <v>596</v>
      </c>
      <c r="E2062" s="121" t="s">
        <v>743</v>
      </c>
      <c r="F2062" s="121" t="s">
        <v>744</v>
      </c>
      <c r="G2062" s="121">
        <v>596</v>
      </c>
      <c r="H2062" s="121">
        <v>1</v>
      </c>
      <c r="I2062" s="121" t="s">
        <v>385</v>
      </c>
      <c r="J2062" s="121">
        <v>7145</v>
      </c>
      <c r="K2062" s="121" t="s">
        <v>1340</v>
      </c>
      <c r="L2062" s="121" t="s">
        <v>578</v>
      </c>
      <c r="M2062" s="121" t="s">
        <v>585</v>
      </c>
      <c r="N2062" s="124">
        <v>288</v>
      </c>
      <c r="O2062" s="124" t="s">
        <v>411</v>
      </c>
      <c r="P2062" s="124"/>
      <c r="Q2062" s="121" t="s">
        <v>391</v>
      </c>
      <c r="R2062" s="121"/>
    </row>
    <row r="2063" spans="1:18" x14ac:dyDescent="0.2">
      <c r="A2063" s="121">
        <v>92</v>
      </c>
      <c r="B2063" s="121">
        <v>204</v>
      </c>
      <c r="C2063" s="121" t="s">
        <v>308</v>
      </c>
      <c r="D2063" s="121">
        <v>596</v>
      </c>
      <c r="E2063" s="121" t="s">
        <v>743</v>
      </c>
      <c r="F2063" s="121" t="s">
        <v>744</v>
      </c>
      <c r="G2063" s="121">
        <v>596</v>
      </c>
      <c r="H2063" s="121">
        <v>1</v>
      </c>
      <c r="I2063" s="121" t="s">
        <v>385</v>
      </c>
      <c r="J2063" s="121">
        <v>7146</v>
      </c>
      <c r="K2063" s="121" t="s">
        <v>1341</v>
      </c>
      <c r="L2063" s="121" t="s">
        <v>580</v>
      </c>
      <c r="M2063" s="121" t="s">
        <v>585</v>
      </c>
      <c r="N2063" s="124">
        <v>386</v>
      </c>
      <c r="O2063" s="124" t="s">
        <v>411</v>
      </c>
      <c r="P2063" s="124"/>
      <c r="Q2063" s="121" t="s">
        <v>391</v>
      </c>
      <c r="R2063" s="121"/>
    </row>
    <row r="2064" spans="1:18" x14ac:dyDescent="0.2">
      <c r="A2064" s="121">
        <v>92</v>
      </c>
      <c r="B2064" s="121">
        <v>204</v>
      </c>
      <c r="C2064" s="121" t="s">
        <v>308</v>
      </c>
      <c r="D2064" s="121">
        <v>596</v>
      </c>
      <c r="E2064" s="121" t="s">
        <v>743</v>
      </c>
      <c r="F2064" s="121" t="s">
        <v>744</v>
      </c>
      <c r="G2064" s="121">
        <v>596</v>
      </c>
      <c r="H2064" s="121">
        <v>1</v>
      </c>
      <c r="I2064" s="121" t="s">
        <v>385</v>
      </c>
      <c r="J2064" s="121">
        <v>7147</v>
      </c>
      <c r="K2064" s="121">
        <v>115</v>
      </c>
      <c r="L2064" s="121" t="s">
        <v>1342</v>
      </c>
      <c r="M2064" s="121" t="s">
        <v>413</v>
      </c>
      <c r="N2064" s="124">
        <v>89</v>
      </c>
      <c r="O2064" s="124" t="s">
        <v>411</v>
      </c>
      <c r="P2064" s="124"/>
      <c r="Q2064" s="121" t="s">
        <v>391</v>
      </c>
      <c r="R2064" s="121"/>
    </row>
    <row r="2065" spans="1:18" x14ac:dyDescent="0.2">
      <c r="A2065" s="121">
        <v>92</v>
      </c>
      <c r="B2065" s="121">
        <v>204</v>
      </c>
      <c r="C2065" s="121" t="s">
        <v>308</v>
      </c>
      <c r="D2065" s="121">
        <v>596</v>
      </c>
      <c r="E2065" s="121" t="s">
        <v>743</v>
      </c>
      <c r="F2065" s="121" t="s">
        <v>744</v>
      </c>
      <c r="G2065" s="121">
        <v>982</v>
      </c>
      <c r="H2065" s="121">
        <v>2</v>
      </c>
      <c r="I2065" s="121" t="s">
        <v>377</v>
      </c>
      <c r="J2065" s="121">
        <v>7148</v>
      </c>
      <c r="K2065" s="121">
        <v>208</v>
      </c>
      <c r="L2065" s="121" t="s">
        <v>548</v>
      </c>
      <c r="M2065" s="121" t="s">
        <v>590</v>
      </c>
      <c r="N2065" s="124">
        <v>89</v>
      </c>
      <c r="O2065" s="124" t="s">
        <v>548</v>
      </c>
      <c r="P2065" s="124"/>
      <c r="Q2065" s="121" t="s">
        <v>391</v>
      </c>
      <c r="R2065" s="121"/>
    </row>
    <row r="2066" spans="1:18" x14ac:dyDescent="0.2">
      <c r="A2066" s="121">
        <v>92</v>
      </c>
      <c r="B2066" s="121">
        <v>204</v>
      </c>
      <c r="C2066" s="121" t="s">
        <v>308</v>
      </c>
      <c r="D2066" s="121">
        <v>596</v>
      </c>
      <c r="E2066" s="121" t="s">
        <v>743</v>
      </c>
      <c r="F2066" s="121" t="s">
        <v>744</v>
      </c>
      <c r="G2066" s="121">
        <v>982</v>
      </c>
      <c r="H2066" s="121">
        <v>2</v>
      </c>
      <c r="I2066" s="121" t="s">
        <v>377</v>
      </c>
      <c r="J2066" s="121">
        <v>7149</v>
      </c>
      <c r="K2066" s="121">
        <v>207</v>
      </c>
      <c r="L2066" s="121" t="s">
        <v>548</v>
      </c>
      <c r="M2066" s="121" t="s">
        <v>590</v>
      </c>
      <c r="N2066" s="124">
        <v>90</v>
      </c>
      <c r="O2066" s="124" t="s">
        <v>548</v>
      </c>
      <c r="P2066" s="124"/>
      <c r="Q2066" s="121" t="s">
        <v>391</v>
      </c>
      <c r="R2066" s="121"/>
    </row>
    <row r="2067" spans="1:18" x14ac:dyDescent="0.2">
      <c r="A2067" s="121">
        <v>92</v>
      </c>
      <c r="B2067" s="121">
        <v>204</v>
      </c>
      <c r="C2067" s="121" t="s">
        <v>308</v>
      </c>
      <c r="D2067" s="121">
        <v>596</v>
      </c>
      <c r="E2067" s="121" t="s">
        <v>743</v>
      </c>
      <c r="F2067" s="121" t="s">
        <v>744</v>
      </c>
      <c r="G2067" s="121">
        <v>982</v>
      </c>
      <c r="H2067" s="121">
        <v>2</v>
      </c>
      <c r="I2067" s="121" t="s">
        <v>377</v>
      </c>
      <c r="J2067" s="121">
        <v>7150</v>
      </c>
      <c r="K2067" s="121">
        <v>212</v>
      </c>
      <c r="L2067" s="121" t="s">
        <v>1343</v>
      </c>
      <c r="M2067" s="121" t="s">
        <v>590</v>
      </c>
      <c r="N2067" s="124">
        <v>275</v>
      </c>
      <c r="O2067" s="124" t="s">
        <v>548</v>
      </c>
      <c r="P2067" s="124"/>
      <c r="Q2067" s="121" t="s">
        <v>391</v>
      </c>
      <c r="R2067" s="121"/>
    </row>
    <row r="2068" spans="1:18" x14ac:dyDescent="0.2">
      <c r="A2068" s="121">
        <v>92</v>
      </c>
      <c r="B2068" s="121">
        <v>204</v>
      </c>
      <c r="C2068" s="121" t="s">
        <v>308</v>
      </c>
      <c r="D2068" s="121">
        <v>596</v>
      </c>
      <c r="E2068" s="121" t="s">
        <v>743</v>
      </c>
      <c r="F2068" s="121" t="s">
        <v>744</v>
      </c>
      <c r="G2068" s="121">
        <v>982</v>
      </c>
      <c r="H2068" s="121">
        <v>2</v>
      </c>
      <c r="I2068" s="121" t="s">
        <v>377</v>
      </c>
      <c r="J2068" s="121">
        <v>7151</v>
      </c>
      <c r="K2068" s="121">
        <v>216</v>
      </c>
      <c r="L2068" s="121" t="s">
        <v>1015</v>
      </c>
      <c r="M2068" s="121" t="s">
        <v>1015</v>
      </c>
      <c r="N2068" s="124">
        <v>411</v>
      </c>
      <c r="O2068" s="124" t="s">
        <v>187</v>
      </c>
      <c r="P2068" s="124"/>
      <c r="Q2068" s="121" t="s">
        <v>391</v>
      </c>
      <c r="R2068" s="121"/>
    </row>
    <row r="2069" spans="1:18" x14ac:dyDescent="0.2">
      <c r="A2069" s="121">
        <v>92</v>
      </c>
      <c r="B2069" s="121">
        <v>204</v>
      </c>
      <c r="C2069" s="121" t="s">
        <v>308</v>
      </c>
      <c r="D2069" s="121">
        <v>596</v>
      </c>
      <c r="E2069" s="121" t="s">
        <v>743</v>
      </c>
      <c r="F2069" s="121" t="s">
        <v>744</v>
      </c>
      <c r="G2069" s="121">
        <v>982</v>
      </c>
      <c r="H2069" s="121">
        <v>2</v>
      </c>
      <c r="I2069" s="121" t="s">
        <v>377</v>
      </c>
      <c r="J2069" s="121">
        <v>7152</v>
      </c>
      <c r="K2069" s="121">
        <v>202</v>
      </c>
      <c r="L2069" s="121" t="s">
        <v>548</v>
      </c>
      <c r="M2069" s="121" t="s">
        <v>590</v>
      </c>
      <c r="N2069" s="124" t="s">
        <v>550</v>
      </c>
      <c r="O2069" s="124" t="s">
        <v>548</v>
      </c>
      <c r="P2069" s="124"/>
      <c r="Q2069" s="121" t="s">
        <v>391</v>
      </c>
      <c r="R2069" s="121"/>
    </row>
    <row r="2070" spans="1:18" x14ac:dyDescent="0.2">
      <c r="A2070" s="121">
        <v>92</v>
      </c>
      <c r="B2070" s="121">
        <v>204</v>
      </c>
      <c r="C2070" s="121" t="s">
        <v>308</v>
      </c>
      <c r="D2070" s="121">
        <v>596</v>
      </c>
      <c r="E2070" s="121" t="s">
        <v>743</v>
      </c>
      <c r="F2070" s="121" t="s">
        <v>744</v>
      </c>
      <c r="G2070" s="121">
        <v>982</v>
      </c>
      <c r="H2070" s="121">
        <v>2</v>
      </c>
      <c r="I2070" s="121" t="s">
        <v>377</v>
      </c>
      <c r="J2070" s="121">
        <v>7153</v>
      </c>
      <c r="K2070" s="121">
        <v>203</v>
      </c>
      <c r="L2070" s="121" t="s">
        <v>570</v>
      </c>
      <c r="M2070" s="121" t="s">
        <v>560</v>
      </c>
      <c r="N2070" s="124" t="s">
        <v>550</v>
      </c>
      <c r="O2070" s="124" t="s">
        <v>561</v>
      </c>
      <c r="P2070" s="124"/>
      <c r="Q2070" s="121" t="s">
        <v>391</v>
      </c>
      <c r="R2070" s="121"/>
    </row>
    <row r="2071" spans="1:18" x14ac:dyDescent="0.2">
      <c r="A2071" s="121">
        <v>92</v>
      </c>
      <c r="B2071" s="121">
        <v>204</v>
      </c>
      <c r="C2071" s="121" t="s">
        <v>308</v>
      </c>
      <c r="D2071" s="121">
        <v>596</v>
      </c>
      <c r="E2071" s="121" t="s">
        <v>743</v>
      </c>
      <c r="F2071" s="121" t="s">
        <v>744</v>
      </c>
      <c r="G2071" s="121">
        <v>982</v>
      </c>
      <c r="H2071" s="121">
        <v>2</v>
      </c>
      <c r="I2071" s="121" t="s">
        <v>377</v>
      </c>
      <c r="J2071" s="121">
        <v>7154</v>
      </c>
      <c r="K2071" s="121">
        <v>204</v>
      </c>
      <c r="L2071" s="121" t="s">
        <v>570</v>
      </c>
      <c r="M2071" s="121" t="s">
        <v>571</v>
      </c>
      <c r="N2071" s="121" t="s">
        <v>550</v>
      </c>
      <c r="O2071" s="121" t="s">
        <v>561</v>
      </c>
      <c r="P2071" s="126"/>
      <c r="Q2071" s="121" t="s">
        <v>391</v>
      </c>
      <c r="R2071" s="121"/>
    </row>
    <row r="2072" spans="1:18" x14ac:dyDescent="0.2">
      <c r="A2072" s="121">
        <v>92</v>
      </c>
      <c r="B2072" s="121">
        <v>204</v>
      </c>
      <c r="C2072" s="121" t="s">
        <v>308</v>
      </c>
      <c r="D2072" s="121">
        <v>596</v>
      </c>
      <c r="E2072" s="121" t="s">
        <v>743</v>
      </c>
      <c r="F2072" s="121" t="s">
        <v>744</v>
      </c>
      <c r="G2072" s="121">
        <v>982</v>
      </c>
      <c r="H2072" s="121">
        <v>2</v>
      </c>
      <c r="I2072" s="121" t="s">
        <v>377</v>
      </c>
      <c r="J2072" s="121">
        <v>7155</v>
      </c>
      <c r="K2072" s="121">
        <v>209</v>
      </c>
      <c r="L2072" s="121" t="s">
        <v>647</v>
      </c>
      <c r="M2072" s="121" t="s">
        <v>568</v>
      </c>
      <c r="N2072" s="121" t="s">
        <v>550</v>
      </c>
      <c r="O2072" s="121" t="s">
        <v>561</v>
      </c>
      <c r="P2072" s="126"/>
      <c r="Q2072" s="121" t="s">
        <v>391</v>
      </c>
      <c r="R2072" s="121"/>
    </row>
    <row r="2073" spans="1:18" x14ac:dyDescent="0.2">
      <c r="A2073" s="121">
        <v>92</v>
      </c>
      <c r="B2073" s="121">
        <v>204</v>
      </c>
      <c r="C2073" s="121" t="s">
        <v>308</v>
      </c>
      <c r="D2073" s="121">
        <v>596</v>
      </c>
      <c r="E2073" s="121" t="s">
        <v>743</v>
      </c>
      <c r="F2073" s="121" t="s">
        <v>744</v>
      </c>
      <c r="G2073" s="121">
        <v>982</v>
      </c>
      <c r="H2073" s="121">
        <v>2</v>
      </c>
      <c r="I2073" s="121" t="s">
        <v>377</v>
      </c>
      <c r="J2073" s="121">
        <v>7156</v>
      </c>
      <c r="K2073" s="121">
        <v>210</v>
      </c>
      <c r="L2073" s="121" t="s">
        <v>645</v>
      </c>
      <c r="M2073" s="121" t="s">
        <v>549</v>
      </c>
      <c r="N2073" s="121" t="s">
        <v>550</v>
      </c>
      <c r="O2073" s="121" t="s">
        <v>548</v>
      </c>
      <c r="P2073" s="126"/>
      <c r="Q2073" s="121" t="s">
        <v>391</v>
      </c>
      <c r="R2073" s="121"/>
    </row>
    <row r="2074" spans="1:18" x14ac:dyDescent="0.2">
      <c r="A2074" s="121">
        <v>92</v>
      </c>
      <c r="B2074" s="121">
        <v>204</v>
      </c>
      <c r="C2074" s="121" t="s">
        <v>308</v>
      </c>
      <c r="D2074" s="121">
        <v>593</v>
      </c>
      <c r="E2074" s="121" t="s">
        <v>454</v>
      </c>
      <c r="F2074" s="121" t="s">
        <v>455</v>
      </c>
      <c r="G2074" s="121">
        <v>593</v>
      </c>
      <c r="H2074" s="121">
        <v>1</v>
      </c>
      <c r="I2074" s="121" t="s">
        <v>385</v>
      </c>
      <c r="J2074" s="121">
        <v>7157</v>
      </c>
      <c r="K2074" s="121">
        <v>102</v>
      </c>
      <c r="L2074" s="121" t="s">
        <v>1344</v>
      </c>
      <c r="M2074" s="121" t="s">
        <v>410</v>
      </c>
      <c r="N2074" s="121">
        <v>199</v>
      </c>
      <c r="O2074" s="121" t="s">
        <v>411</v>
      </c>
      <c r="P2074" s="126"/>
      <c r="Q2074" s="121" t="s">
        <v>391</v>
      </c>
      <c r="R2074" s="121"/>
    </row>
    <row r="2075" spans="1:18" x14ac:dyDescent="0.2">
      <c r="A2075" s="121">
        <v>92</v>
      </c>
      <c r="B2075" s="121">
        <v>204</v>
      </c>
      <c r="C2075" s="121" t="s">
        <v>308</v>
      </c>
      <c r="D2075" s="121">
        <v>593</v>
      </c>
      <c r="E2075" s="121" t="s">
        <v>454</v>
      </c>
      <c r="F2075" s="121" t="s">
        <v>455</v>
      </c>
      <c r="G2075" s="121">
        <v>593</v>
      </c>
      <c r="H2075" s="121">
        <v>1</v>
      </c>
      <c r="I2075" s="121" t="s">
        <v>385</v>
      </c>
      <c r="J2075" s="121">
        <v>7158</v>
      </c>
      <c r="K2075" s="121">
        <v>104</v>
      </c>
      <c r="L2075" s="121" t="s">
        <v>578</v>
      </c>
      <c r="M2075" s="121" t="s">
        <v>413</v>
      </c>
      <c r="N2075" s="124">
        <v>137</v>
      </c>
      <c r="O2075" s="124" t="s">
        <v>411</v>
      </c>
      <c r="P2075" s="124"/>
      <c r="Q2075" s="121" t="s">
        <v>391</v>
      </c>
      <c r="R2075" s="121"/>
    </row>
    <row r="2076" spans="1:18" x14ac:dyDescent="0.2">
      <c r="A2076" s="121">
        <v>92</v>
      </c>
      <c r="B2076" s="121">
        <v>204</v>
      </c>
      <c r="C2076" s="121" t="s">
        <v>308</v>
      </c>
      <c r="D2076" s="121">
        <v>593</v>
      </c>
      <c r="E2076" s="121" t="s">
        <v>454</v>
      </c>
      <c r="F2076" s="121" t="s">
        <v>455</v>
      </c>
      <c r="G2076" s="121">
        <v>593</v>
      </c>
      <c r="H2076" s="121">
        <v>1</v>
      </c>
      <c r="I2076" s="121" t="s">
        <v>385</v>
      </c>
      <c r="J2076" s="121">
        <v>7159</v>
      </c>
      <c r="K2076" s="121">
        <v>103</v>
      </c>
      <c r="L2076" s="121" t="s">
        <v>1052</v>
      </c>
      <c r="M2076" s="121" t="s">
        <v>590</v>
      </c>
      <c r="N2076" s="124">
        <v>974</v>
      </c>
      <c r="O2076" s="124" t="s">
        <v>548</v>
      </c>
      <c r="P2076" s="124"/>
      <c r="Q2076" s="121" t="s">
        <v>391</v>
      </c>
      <c r="R2076" s="121"/>
    </row>
    <row r="2077" spans="1:18" x14ac:dyDescent="0.2">
      <c r="A2077" s="121">
        <v>92</v>
      </c>
      <c r="B2077" s="121">
        <v>204</v>
      </c>
      <c r="C2077" s="121" t="s">
        <v>308</v>
      </c>
      <c r="D2077" s="121">
        <v>592</v>
      </c>
      <c r="E2077" s="121" t="s">
        <v>375</v>
      </c>
      <c r="F2077" s="121" t="s">
        <v>376</v>
      </c>
      <c r="G2077" s="121">
        <v>592</v>
      </c>
      <c r="H2077" s="121">
        <v>1</v>
      </c>
      <c r="I2077" s="121" t="s">
        <v>385</v>
      </c>
      <c r="J2077" s="121">
        <v>7160</v>
      </c>
      <c r="K2077" s="121">
        <v>127</v>
      </c>
      <c r="L2077" s="121" t="s">
        <v>548</v>
      </c>
      <c r="M2077" s="121" t="s">
        <v>590</v>
      </c>
      <c r="N2077" s="124">
        <v>122</v>
      </c>
      <c r="O2077" s="124" t="s">
        <v>548</v>
      </c>
      <c r="P2077" s="124"/>
      <c r="Q2077" s="121" t="s">
        <v>391</v>
      </c>
      <c r="R2077" s="121"/>
    </row>
    <row r="2078" spans="1:18" x14ac:dyDescent="0.2">
      <c r="A2078" s="121">
        <v>92</v>
      </c>
      <c r="B2078" s="121">
        <v>204</v>
      </c>
      <c r="C2078" s="121" t="s">
        <v>308</v>
      </c>
      <c r="D2078" s="121">
        <v>592</v>
      </c>
      <c r="E2078" s="121" t="s">
        <v>375</v>
      </c>
      <c r="F2078" s="121" t="s">
        <v>376</v>
      </c>
      <c r="G2078" s="121">
        <v>592</v>
      </c>
      <c r="H2078" s="121">
        <v>1</v>
      </c>
      <c r="I2078" s="121" t="s">
        <v>385</v>
      </c>
      <c r="J2078" s="121">
        <v>7161</v>
      </c>
      <c r="K2078" s="121">
        <v>105</v>
      </c>
      <c r="L2078" s="121" t="s">
        <v>578</v>
      </c>
      <c r="M2078" s="121" t="s">
        <v>413</v>
      </c>
      <c r="N2078" s="124">
        <v>190</v>
      </c>
      <c r="O2078" s="124" t="s">
        <v>411</v>
      </c>
      <c r="P2078" s="124"/>
      <c r="Q2078" s="121" t="s">
        <v>391</v>
      </c>
      <c r="R2078" s="121"/>
    </row>
    <row r="2079" spans="1:18" x14ac:dyDescent="0.2">
      <c r="A2079" s="121">
        <v>92</v>
      </c>
      <c r="B2079" s="121">
        <v>204</v>
      </c>
      <c r="C2079" s="121" t="s">
        <v>308</v>
      </c>
      <c r="D2079" s="121">
        <v>592</v>
      </c>
      <c r="E2079" s="121" t="s">
        <v>375</v>
      </c>
      <c r="F2079" s="121" t="s">
        <v>376</v>
      </c>
      <c r="G2079" s="121">
        <v>592</v>
      </c>
      <c r="H2079" s="121">
        <v>1</v>
      </c>
      <c r="I2079" s="121" t="s">
        <v>385</v>
      </c>
      <c r="J2079" s="121">
        <v>7162</v>
      </c>
      <c r="K2079" s="121">
        <v>110</v>
      </c>
      <c r="L2079" s="121" t="s">
        <v>1345</v>
      </c>
      <c r="M2079" s="121" t="s">
        <v>410</v>
      </c>
      <c r="N2079" s="124">
        <v>280</v>
      </c>
      <c r="O2079" s="124" t="s">
        <v>411</v>
      </c>
      <c r="P2079" s="124"/>
      <c r="Q2079" s="121" t="s">
        <v>391</v>
      </c>
      <c r="R2079" s="121"/>
    </row>
    <row r="2080" spans="1:18" x14ac:dyDescent="0.2">
      <c r="A2080" s="121">
        <v>92</v>
      </c>
      <c r="B2080" s="121">
        <v>204</v>
      </c>
      <c r="C2080" s="121" t="s">
        <v>308</v>
      </c>
      <c r="D2080" s="121">
        <v>592</v>
      </c>
      <c r="E2080" s="121" t="s">
        <v>375</v>
      </c>
      <c r="F2080" s="121" t="s">
        <v>376</v>
      </c>
      <c r="G2080" s="121">
        <v>592</v>
      </c>
      <c r="H2080" s="121">
        <v>1</v>
      </c>
      <c r="I2080" s="121" t="s">
        <v>385</v>
      </c>
      <c r="J2080" s="121">
        <v>7163</v>
      </c>
      <c r="K2080" s="121">
        <v>106</v>
      </c>
      <c r="L2080" s="121" t="s">
        <v>1346</v>
      </c>
      <c r="M2080" s="121" t="s">
        <v>577</v>
      </c>
      <c r="N2080" s="124">
        <v>83</v>
      </c>
      <c r="O2080" s="124" t="s">
        <v>380</v>
      </c>
      <c r="P2080" s="124"/>
      <c r="Q2080" s="121" t="s">
        <v>391</v>
      </c>
      <c r="R2080" s="121"/>
    </row>
    <row r="2081" spans="1:18" x14ac:dyDescent="0.2">
      <c r="A2081" s="121">
        <v>92</v>
      </c>
      <c r="B2081" s="121">
        <v>204</v>
      </c>
      <c r="C2081" s="121" t="s">
        <v>308</v>
      </c>
      <c r="D2081" s="121">
        <v>592</v>
      </c>
      <c r="E2081" s="121" t="s">
        <v>375</v>
      </c>
      <c r="F2081" s="121" t="s">
        <v>376</v>
      </c>
      <c r="G2081" s="121">
        <v>592</v>
      </c>
      <c r="H2081" s="121">
        <v>1</v>
      </c>
      <c r="I2081" s="121" t="s">
        <v>385</v>
      </c>
      <c r="J2081" s="121">
        <v>7164</v>
      </c>
      <c r="K2081" s="121">
        <v>107</v>
      </c>
      <c r="L2081" s="121" t="s">
        <v>578</v>
      </c>
      <c r="M2081" s="121" t="s">
        <v>585</v>
      </c>
      <c r="N2081" s="124">
        <v>93</v>
      </c>
      <c r="O2081" s="124" t="s">
        <v>411</v>
      </c>
      <c r="P2081" s="124"/>
      <c r="Q2081" s="121" t="s">
        <v>391</v>
      </c>
      <c r="R2081" s="121"/>
    </row>
    <row r="2082" spans="1:18" x14ac:dyDescent="0.2">
      <c r="A2082" s="121">
        <v>92</v>
      </c>
      <c r="B2082" s="121">
        <v>204</v>
      </c>
      <c r="C2082" s="121" t="s">
        <v>308</v>
      </c>
      <c r="D2082" s="121">
        <v>592</v>
      </c>
      <c r="E2082" s="121" t="s">
        <v>375</v>
      </c>
      <c r="F2082" s="121" t="s">
        <v>376</v>
      </c>
      <c r="G2082" s="121">
        <v>592</v>
      </c>
      <c r="H2082" s="121">
        <v>1</v>
      </c>
      <c r="I2082" s="121" t="s">
        <v>385</v>
      </c>
      <c r="J2082" s="121">
        <v>7165</v>
      </c>
      <c r="K2082" s="121">
        <v>109</v>
      </c>
      <c r="L2082" s="121" t="s">
        <v>578</v>
      </c>
      <c r="M2082" s="121" t="s">
        <v>413</v>
      </c>
      <c r="N2082" s="124">
        <v>117</v>
      </c>
      <c r="O2082" s="124" t="s">
        <v>411</v>
      </c>
      <c r="P2082" s="124"/>
      <c r="Q2082" s="121" t="s">
        <v>391</v>
      </c>
      <c r="R2082" s="121"/>
    </row>
    <row r="2083" spans="1:18" x14ac:dyDescent="0.2">
      <c r="A2083" s="121">
        <v>92</v>
      </c>
      <c r="B2083" s="121">
        <v>204</v>
      </c>
      <c r="C2083" s="121" t="s">
        <v>308</v>
      </c>
      <c r="D2083" s="121">
        <v>592</v>
      </c>
      <c r="E2083" s="121" t="s">
        <v>375</v>
      </c>
      <c r="F2083" s="121" t="s">
        <v>376</v>
      </c>
      <c r="G2083" s="121">
        <v>592</v>
      </c>
      <c r="H2083" s="121">
        <v>1</v>
      </c>
      <c r="I2083" s="121" t="s">
        <v>385</v>
      </c>
      <c r="J2083" s="121">
        <v>7166</v>
      </c>
      <c r="K2083" s="121">
        <v>108</v>
      </c>
      <c r="L2083" s="121" t="s">
        <v>580</v>
      </c>
      <c r="M2083" s="121" t="s">
        <v>585</v>
      </c>
      <c r="N2083" s="124">
        <v>205</v>
      </c>
      <c r="O2083" s="124" t="s">
        <v>411</v>
      </c>
      <c r="P2083" s="124"/>
      <c r="Q2083" s="121" t="s">
        <v>391</v>
      </c>
      <c r="R2083" s="121"/>
    </row>
    <row r="2084" spans="1:18" x14ac:dyDescent="0.2">
      <c r="A2084" s="121">
        <v>92</v>
      </c>
      <c r="B2084" s="121">
        <v>204</v>
      </c>
      <c r="C2084" s="121" t="s">
        <v>308</v>
      </c>
      <c r="D2084" s="121">
        <v>592</v>
      </c>
      <c r="E2084" s="121" t="s">
        <v>375</v>
      </c>
      <c r="F2084" s="121" t="s">
        <v>376</v>
      </c>
      <c r="G2084" s="121">
        <v>592</v>
      </c>
      <c r="H2084" s="121">
        <v>1</v>
      </c>
      <c r="I2084" s="121" t="s">
        <v>385</v>
      </c>
      <c r="J2084" s="121">
        <v>7167</v>
      </c>
      <c r="K2084" s="121">
        <v>102</v>
      </c>
      <c r="L2084" s="121" t="s">
        <v>548</v>
      </c>
      <c r="M2084" s="121" t="s">
        <v>590</v>
      </c>
      <c r="N2084" s="124">
        <v>131</v>
      </c>
      <c r="O2084" s="124" t="s">
        <v>548</v>
      </c>
      <c r="P2084" s="124"/>
      <c r="Q2084" s="121" t="s">
        <v>391</v>
      </c>
      <c r="R2084" s="121"/>
    </row>
    <row r="2085" spans="1:18" x14ac:dyDescent="0.2">
      <c r="A2085" s="121">
        <v>92</v>
      </c>
      <c r="B2085" s="121">
        <v>204</v>
      </c>
      <c r="C2085" s="121" t="s">
        <v>308</v>
      </c>
      <c r="D2085" s="121">
        <v>592</v>
      </c>
      <c r="E2085" s="121" t="s">
        <v>375</v>
      </c>
      <c r="F2085" s="121" t="s">
        <v>376</v>
      </c>
      <c r="G2085" s="121">
        <v>592</v>
      </c>
      <c r="H2085" s="121">
        <v>1</v>
      </c>
      <c r="I2085" s="121" t="s">
        <v>385</v>
      </c>
      <c r="J2085" s="121">
        <v>7168</v>
      </c>
      <c r="K2085" s="121">
        <v>103</v>
      </c>
      <c r="L2085" s="121" t="s">
        <v>660</v>
      </c>
      <c r="M2085" s="121" t="s">
        <v>651</v>
      </c>
      <c r="N2085" s="124">
        <v>184</v>
      </c>
      <c r="O2085" s="124" t="s">
        <v>555</v>
      </c>
      <c r="P2085" s="124"/>
      <c r="Q2085" s="121" t="s">
        <v>391</v>
      </c>
      <c r="R2085" s="121"/>
    </row>
    <row r="2086" spans="1:18" x14ac:dyDescent="0.2">
      <c r="A2086" s="121">
        <v>92</v>
      </c>
      <c r="B2086" s="121">
        <v>204</v>
      </c>
      <c r="C2086" s="121" t="s">
        <v>308</v>
      </c>
      <c r="D2086" s="121">
        <v>594</v>
      </c>
      <c r="E2086" s="121" t="s">
        <v>456</v>
      </c>
      <c r="F2086" s="121" t="s">
        <v>457</v>
      </c>
      <c r="G2086" s="121">
        <v>594</v>
      </c>
      <c r="H2086" s="121">
        <v>1</v>
      </c>
      <c r="I2086" s="121" t="s">
        <v>385</v>
      </c>
      <c r="J2086" s="121">
        <v>7169</v>
      </c>
      <c r="K2086" s="121">
        <v>139</v>
      </c>
      <c r="L2086" s="121" t="s">
        <v>1347</v>
      </c>
      <c r="M2086" s="121" t="s">
        <v>577</v>
      </c>
      <c r="N2086" s="124">
        <v>231</v>
      </c>
      <c r="O2086" s="124" t="s">
        <v>380</v>
      </c>
      <c r="P2086" s="124"/>
      <c r="Q2086" s="121" t="s">
        <v>391</v>
      </c>
      <c r="R2086" s="121"/>
    </row>
    <row r="2087" spans="1:18" x14ac:dyDescent="0.2">
      <c r="A2087" s="121">
        <v>92</v>
      </c>
      <c r="B2087" s="121">
        <v>204</v>
      </c>
      <c r="C2087" s="121" t="s">
        <v>308</v>
      </c>
      <c r="D2087" s="121">
        <v>595</v>
      </c>
      <c r="E2087" s="121" t="s">
        <v>459</v>
      </c>
      <c r="F2087" s="121" t="s">
        <v>460</v>
      </c>
      <c r="G2087" s="121">
        <v>595</v>
      </c>
      <c r="H2087" s="121">
        <v>1</v>
      </c>
      <c r="I2087" s="121" t="s">
        <v>385</v>
      </c>
      <c r="J2087" s="121">
        <v>7170</v>
      </c>
      <c r="K2087" s="121">
        <v>102</v>
      </c>
      <c r="L2087" s="121" t="s">
        <v>653</v>
      </c>
      <c r="M2087" s="121" t="s">
        <v>509</v>
      </c>
      <c r="N2087" s="124">
        <v>872</v>
      </c>
      <c r="O2087" s="124" t="s">
        <v>411</v>
      </c>
      <c r="P2087" s="124"/>
      <c r="Q2087" s="121" t="s">
        <v>391</v>
      </c>
      <c r="R2087" s="121"/>
    </row>
    <row r="2088" spans="1:18" x14ac:dyDescent="0.2">
      <c r="A2088" s="121">
        <v>92</v>
      </c>
      <c r="B2088" s="121">
        <v>204</v>
      </c>
      <c r="C2088" s="121" t="s">
        <v>308</v>
      </c>
      <c r="D2088" s="121">
        <v>595</v>
      </c>
      <c r="E2088" s="121" t="s">
        <v>459</v>
      </c>
      <c r="F2088" s="121" t="s">
        <v>460</v>
      </c>
      <c r="G2088" s="121">
        <v>595</v>
      </c>
      <c r="H2088" s="121">
        <v>1</v>
      </c>
      <c r="I2088" s="121" t="s">
        <v>385</v>
      </c>
      <c r="J2088" s="121">
        <v>7171</v>
      </c>
      <c r="K2088" s="121">
        <v>109</v>
      </c>
      <c r="L2088" s="121" t="s">
        <v>573</v>
      </c>
      <c r="M2088" s="121" t="s">
        <v>573</v>
      </c>
      <c r="N2088" s="124">
        <v>1080</v>
      </c>
      <c r="O2088" s="124" t="s">
        <v>417</v>
      </c>
      <c r="P2088" s="124"/>
      <c r="Q2088" s="121" t="s">
        <v>391</v>
      </c>
      <c r="R2088" s="121"/>
    </row>
    <row r="2089" spans="1:18" x14ac:dyDescent="0.2">
      <c r="A2089" s="121">
        <v>92</v>
      </c>
      <c r="B2089" s="121">
        <v>204</v>
      </c>
      <c r="C2089" s="121" t="s">
        <v>308</v>
      </c>
      <c r="D2089" s="121">
        <v>595</v>
      </c>
      <c r="E2089" s="121" t="s">
        <v>459</v>
      </c>
      <c r="F2089" s="121" t="s">
        <v>460</v>
      </c>
      <c r="G2089" s="121">
        <v>595</v>
      </c>
      <c r="H2089" s="121">
        <v>1</v>
      </c>
      <c r="I2089" s="121" t="s">
        <v>385</v>
      </c>
      <c r="J2089" s="121">
        <v>7172</v>
      </c>
      <c r="K2089" s="121">
        <v>120</v>
      </c>
      <c r="L2089" s="121" t="s">
        <v>645</v>
      </c>
      <c r="M2089" s="121" t="s">
        <v>549</v>
      </c>
      <c r="N2089" s="124">
        <v>118</v>
      </c>
      <c r="O2089" s="124" t="s">
        <v>548</v>
      </c>
      <c r="P2089" s="124"/>
      <c r="Q2089" s="121" t="s">
        <v>391</v>
      </c>
      <c r="R2089" s="121"/>
    </row>
    <row r="2090" spans="1:18" x14ac:dyDescent="0.2">
      <c r="A2090" s="121">
        <v>92</v>
      </c>
      <c r="B2090" s="121">
        <v>204</v>
      </c>
      <c r="C2090" s="121" t="s">
        <v>308</v>
      </c>
      <c r="D2090" s="121">
        <v>595</v>
      </c>
      <c r="E2090" s="121" t="s">
        <v>459</v>
      </c>
      <c r="F2090" s="121" t="s">
        <v>460</v>
      </c>
      <c r="G2090" s="121">
        <v>595</v>
      </c>
      <c r="H2090" s="121">
        <v>1</v>
      </c>
      <c r="I2090" s="121" t="s">
        <v>385</v>
      </c>
      <c r="J2090" s="121">
        <v>7173</v>
      </c>
      <c r="K2090" s="121">
        <v>118</v>
      </c>
      <c r="L2090" s="121" t="s">
        <v>596</v>
      </c>
      <c r="M2090" s="121" t="s">
        <v>410</v>
      </c>
      <c r="N2090" s="124">
        <v>59</v>
      </c>
      <c r="O2090" s="124" t="s">
        <v>411</v>
      </c>
      <c r="P2090" s="124"/>
      <c r="Q2090" s="121" t="s">
        <v>391</v>
      </c>
      <c r="R2090" s="121"/>
    </row>
    <row r="2091" spans="1:18" x14ac:dyDescent="0.2">
      <c r="A2091" s="121">
        <v>92</v>
      </c>
      <c r="B2091" s="121">
        <v>204</v>
      </c>
      <c r="C2091" s="121" t="s">
        <v>308</v>
      </c>
      <c r="D2091" s="121">
        <v>595</v>
      </c>
      <c r="E2091" s="121" t="s">
        <v>459</v>
      </c>
      <c r="F2091" s="121" t="s">
        <v>460</v>
      </c>
      <c r="G2091" s="121">
        <v>595</v>
      </c>
      <c r="H2091" s="121">
        <v>1</v>
      </c>
      <c r="I2091" s="121" t="s">
        <v>385</v>
      </c>
      <c r="J2091" s="121">
        <v>7174</v>
      </c>
      <c r="K2091" s="121">
        <v>117</v>
      </c>
      <c r="L2091" s="121" t="s">
        <v>1348</v>
      </c>
      <c r="M2091" s="121" t="s">
        <v>616</v>
      </c>
      <c r="N2091" s="124">
        <v>53</v>
      </c>
      <c r="O2091" s="124" t="s">
        <v>186</v>
      </c>
      <c r="P2091" s="124"/>
      <c r="Q2091" s="121" t="s">
        <v>391</v>
      </c>
      <c r="R2091" s="121"/>
    </row>
    <row r="2092" spans="1:18" x14ac:dyDescent="0.2">
      <c r="A2092" s="121">
        <v>92</v>
      </c>
      <c r="B2092" s="121">
        <v>204</v>
      </c>
      <c r="C2092" s="121" t="s">
        <v>308</v>
      </c>
      <c r="D2092" s="121">
        <v>595</v>
      </c>
      <c r="E2092" s="121" t="s">
        <v>459</v>
      </c>
      <c r="F2092" s="121" t="s">
        <v>460</v>
      </c>
      <c r="G2092" s="121">
        <v>595</v>
      </c>
      <c r="H2092" s="121">
        <v>1</v>
      </c>
      <c r="I2092" s="121" t="s">
        <v>385</v>
      </c>
      <c r="J2092" s="121">
        <v>7175</v>
      </c>
      <c r="K2092" s="121">
        <v>116</v>
      </c>
      <c r="L2092" s="121" t="s">
        <v>578</v>
      </c>
      <c r="M2092" s="121" t="s">
        <v>577</v>
      </c>
      <c r="N2092" s="124">
        <v>53</v>
      </c>
      <c r="O2092" s="124" t="s">
        <v>380</v>
      </c>
      <c r="P2092" s="124"/>
      <c r="Q2092" s="121" t="s">
        <v>391</v>
      </c>
      <c r="R2092" s="121"/>
    </row>
    <row r="2093" spans="1:18" x14ac:dyDescent="0.2">
      <c r="A2093" s="121">
        <v>92</v>
      </c>
      <c r="B2093" s="121">
        <v>204</v>
      </c>
      <c r="C2093" s="121" t="s">
        <v>308</v>
      </c>
      <c r="D2093" s="121">
        <v>595</v>
      </c>
      <c r="E2093" s="121" t="s">
        <v>459</v>
      </c>
      <c r="F2093" s="121" t="s">
        <v>460</v>
      </c>
      <c r="G2093" s="121">
        <v>595</v>
      </c>
      <c r="H2093" s="121">
        <v>1</v>
      </c>
      <c r="I2093" s="121" t="s">
        <v>385</v>
      </c>
      <c r="J2093" s="121">
        <v>7176</v>
      </c>
      <c r="K2093" s="121">
        <v>115</v>
      </c>
      <c r="L2093" s="121" t="s">
        <v>1349</v>
      </c>
      <c r="M2093" s="121" t="s">
        <v>616</v>
      </c>
      <c r="N2093" s="124">
        <v>27</v>
      </c>
      <c r="O2093" s="124" t="s">
        <v>186</v>
      </c>
      <c r="P2093" s="124"/>
      <c r="Q2093" s="121" t="s">
        <v>391</v>
      </c>
      <c r="R2093" s="121"/>
    </row>
    <row r="2094" spans="1:18" x14ac:dyDescent="0.2">
      <c r="A2094" s="121">
        <v>92</v>
      </c>
      <c r="B2094" s="121">
        <v>204</v>
      </c>
      <c r="C2094" s="121" t="s">
        <v>308</v>
      </c>
      <c r="D2094" s="121">
        <v>595</v>
      </c>
      <c r="E2094" s="121" t="s">
        <v>459</v>
      </c>
      <c r="F2094" s="121" t="s">
        <v>460</v>
      </c>
      <c r="G2094" s="121">
        <v>595</v>
      </c>
      <c r="H2094" s="121">
        <v>1</v>
      </c>
      <c r="I2094" s="121" t="s">
        <v>385</v>
      </c>
      <c r="J2094" s="121">
        <v>7177</v>
      </c>
      <c r="K2094" s="121">
        <v>113</v>
      </c>
      <c r="L2094" s="121" t="s">
        <v>1350</v>
      </c>
      <c r="M2094" s="121" t="s">
        <v>616</v>
      </c>
      <c r="N2094" s="124">
        <v>52</v>
      </c>
      <c r="O2094" s="124" t="s">
        <v>186</v>
      </c>
      <c r="P2094" s="124"/>
      <c r="Q2094" s="121" t="s">
        <v>391</v>
      </c>
      <c r="R2094" s="121"/>
    </row>
    <row r="2095" spans="1:18" x14ac:dyDescent="0.2">
      <c r="A2095" s="121">
        <v>92</v>
      </c>
      <c r="B2095" s="121">
        <v>204</v>
      </c>
      <c r="C2095" s="121" t="s">
        <v>308</v>
      </c>
      <c r="D2095" s="121">
        <v>592</v>
      </c>
      <c r="E2095" s="121" t="s">
        <v>375</v>
      </c>
      <c r="F2095" s="121" t="s">
        <v>376</v>
      </c>
      <c r="G2095" s="121">
        <v>592</v>
      </c>
      <c r="H2095" s="121">
        <v>1</v>
      </c>
      <c r="I2095" s="121" t="s">
        <v>385</v>
      </c>
      <c r="J2095" s="121">
        <v>7178</v>
      </c>
      <c r="K2095" s="121">
        <v>124</v>
      </c>
      <c r="L2095" s="121" t="s">
        <v>570</v>
      </c>
      <c r="M2095" s="121" t="s">
        <v>571</v>
      </c>
      <c r="N2095" s="124" t="s">
        <v>550</v>
      </c>
      <c r="O2095" s="124" t="s">
        <v>561</v>
      </c>
      <c r="P2095" s="124"/>
      <c r="Q2095" s="121" t="s">
        <v>391</v>
      </c>
      <c r="R2095" s="121"/>
    </row>
    <row r="2096" spans="1:18" x14ac:dyDescent="0.2">
      <c r="A2096" s="121">
        <v>92</v>
      </c>
      <c r="B2096" s="121">
        <v>204</v>
      </c>
      <c r="C2096" s="121" t="s">
        <v>308</v>
      </c>
      <c r="D2096" s="121">
        <v>592</v>
      </c>
      <c r="E2096" s="121" t="s">
        <v>375</v>
      </c>
      <c r="F2096" s="121" t="s">
        <v>376</v>
      </c>
      <c r="G2096" s="121">
        <v>592</v>
      </c>
      <c r="H2096" s="121">
        <v>1</v>
      </c>
      <c r="I2096" s="121" t="s">
        <v>385</v>
      </c>
      <c r="J2096" s="121">
        <v>7179</v>
      </c>
      <c r="K2096" s="121">
        <v>123</v>
      </c>
      <c r="L2096" s="121" t="s">
        <v>570</v>
      </c>
      <c r="M2096" s="121" t="s">
        <v>571</v>
      </c>
      <c r="N2096" s="124" t="s">
        <v>550</v>
      </c>
      <c r="O2096" s="124" t="s">
        <v>561</v>
      </c>
      <c r="P2096" s="124"/>
      <c r="Q2096" s="121" t="s">
        <v>391</v>
      </c>
      <c r="R2096" s="121"/>
    </row>
    <row r="2097" spans="1:18" x14ac:dyDescent="0.2">
      <c r="A2097" s="121">
        <v>92</v>
      </c>
      <c r="B2097" s="121">
        <v>204</v>
      </c>
      <c r="C2097" s="121" t="s">
        <v>308</v>
      </c>
      <c r="D2097" s="121">
        <v>592</v>
      </c>
      <c r="E2097" s="121" t="s">
        <v>375</v>
      </c>
      <c r="F2097" s="121" t="s">
        <v>376</v>
      </c>
      <c r="G2097" s="121">
        <v>592</v>
      </c>
      <c r="H2097" s="121">
        <v>1</v>
      </c>
      <c r="I2097" s="121" t="s">
        <v>385</v>
      </c>
      <c r="J2097" s="121">
        <v>7180</v>
      </c>
      <c r="K2097" s="121">
        <v>122</v>
      </c>
      <c r="L2097" s="121" t="s">
        <v>645</v>
      </c>
      <c r="M2097" s="121" t="s">
        <v>549</v>
      </c>
      <c r="N2097" s="124" t="s">
        <v>550</v>
      </c>
      <c r="O2097" s="124" t="s">
        <v>548</v>
      </c>
      <c r="P2097" s="124"/>
      <c r="Q2097" s="121" t="s">
        <v>391</v>
      </c>
      <c r="R2097" s="121"/>
    </row>
    <row r="2098" spans="1:18" x14ac:dyDescent="0.2">
      <c r="A2098" s="121">
        <v>92</v>
      </c>
      <c r="B2098" s="121">
        <v>204</v>
      </c>
      <c r="C2098" s="121" t="s">
        <v>308</v>
      </c>
      <c r="D2098" s="121">
        <v>592</v>
      </c>
      <c r="E2098" s="121" t="s">
        <v>375</v>
      </c>
      <c r="F2098" s="121" t="s">
        <v>376</v>
      </c>
      <c r="G2098" s="121">
        <v>592</v>
      </c>
      <c r="H2098" s="121">
        <v>1</v>
      </c>
      <c r="I2098" s="121" t="s">
        <v>385</v>
      </c>
      <c r="J2098" s="121">
        <v>7181</v>
      </c>
      <c r="K2098" s="121">
        <v>104</v>
      </c>
      <c r="L2098" s="121" t="s">
        <v>570</v>
      </c>
      <c r="M2098" s="121" t="s">
        <v>571</v>
      </c>
      <c r="N2098" s="124" t="s">
        <v>550</v>
      </c>
      <c r="O2098" s="124" t="s">
        <v>561</v>
      </c>
      <c r="P2098" s="124"/>
      <c r="Q2098" s="121" t="s">
        <v>391</v>
      </c>
      <c r="R2098" s="121"/>
    </row>
    <row r="2099" spans="1:18" x14ac:dyDescent="0.2">
      <c r="A2099" s="121">
        <v>92</v>
      </c>
      <c r="B2099" s="121">
        <v>204</v>
      </c>
      <c r="C2099" s="121" t="s">
        <v>308</v>
      </c>
      <c r="D2099" s="121">
        <v>595</v>
      </c>
      <c r="E2099" s="121" t="s">
        <v>459</v>
      </c>
      <c r="F2099" s="121" t="s">
        <v>460</v>
      </c>
      <c r="G2099" s="121">
        <v>595</v>
      </c>
      <c r="H2099" s="121">
        <v>1</v>
      </c>
      <c r="I2099" s="121" t="s">
        <v>385</v>
      </c>
      <c r="J2099" s="121">
        <v>7185</v>
      </c>
      <c r="K2099" s="121" t="s">
        <v>1351</v>
      </c>
      <c r="L2099" s="121" t="s">
        <v>1352</v>
      </c>
      <c r="M2099" s="121" t="s">
        <v>552</v>
      </c>
      <c r="N2099" s="124" t="s">
        <v>550</v>
      </c>
      <c r="O2099" s="124" t="s">
        <v>390</v>
      </c>
      <c r="P2099" s="124"/>
      <c r="Q2099" s="121" t="s">
        <v>391</v>
      </c>
      <c r="R2099" s="121"/>
    </row>
    <row r="2100" spans="1:18" x14ac:dyDescent="0.2">
      <c r="A2100" s="121">
        <v>92</v>
      </c>
      <c r="B2100" s="121">
        <v>204</v>
      </c>
      <c r="C2100" s="121" t="s">
        <v>308</v>
      </c>
      <c r="D2100" s="121">
        <v>595</v>
      </c>
      <c r="E2100" s="121" t="s">
        <v>459</v>
      </c>
      <c r="F2100" s="121" t="s">
        <v>460</v>
      </c>
      <c r="G2100" s="121">
        <v>595</v>
      </c>
      <c r="H2100" s="121">
        <v>1</v>
      </c>
      <c r="I2100" s="121" t="s">
        <v>385</v>
      </c>
      <c r="J2100" s="121">
        <v>7186</v>
      </c>
      <c r="K2100" s="121">
        <v>122</v>
      </c>
      <c r="L2100" s="121" t="s">
        <v>1051</v>
      </c>
      <c r="M2100" s="121" t="s">
        <v>560</v>
      </c>
      <c r="N2100" s="124" t="s">
        <v>550</v>
      </c>
      <c r="O2100" s="124" t="s">
        <v>561</v>
      </c>
      <c r="P2100" s="124"/>
      <c r="Q2100" s="121" t="s">
        <v>391</v>
      </c>
      <c r="R2100" s="121"/>
    </row>
    <row r="2101" spans="1:18" x14ac:dyDescent="0.2">
      <c r="A2101" s="121">
        <v>92</v>
      </c>
      <c r="B2101" s="121">
        <v>204</v>
      </c>
      <c r="C2101" s="121" t="s">
        <v>308</v>
      </c>
      <c r="D2101" s="121">
        <v>595</v>
      </c>
      <c r="E2101" s="121" t="s">
        <v>459</v>
      </c>
      <c r="F2101" s="121" t="s">
        <v>460</v>
      </c>
      <c r="G2101" s="121">
        <v>595</v>
      </c>
      <c r="H2101" s="121">
        <v>1</v>
      </c>
      <c r="I2101" s="121" t="s">
        <v>385</v>
      </c>
      <c r="J2101" s="121">
        <v>7187</v>
      </c>
      <c r="K2101" s="121">
        <v>123</v>
      </c>
      <c r="L2101" s="121" t="s">
        <v>1051</v>
      </c>
      <c r="M2101" s="121" t="s">
        <v>560</v>
      </c>
      <c r="N2101" s="124" t="s">
        <v>550</v>
      </c>
      <c r="O2101" s="124" t="s">
        <v>561</v>
      </c>
      <c r="P2101" s="124"/>
      <c r="Q2101" s="121" t="s">
        <v>391</v>
      </c>
      <c r="R2101" s="121"/>
    </row>
    <row r="2102" spans="1:18" x14ac:dyDescent="0.2">
      <c r="A2102" s="121">
        <v>92</v>
      </c>
      <c r="B2102" s="121">
        <v>204</v>
      </c>
      <c r="C2102" s="121" t="s">
        <v>308</v>
      </c>
      <c r="D2102" s="121">
        <v>595</v>
      </c>
      <c r="E2102" s="121" t="s">
        <v>459</v>
      </c>
      <c r="F2102" s="121" t="s">
        <v>460</v>
      </c>
      <c r="G2102" s="121">
        <v>595</v>
      </c>
      <c r="H2102" s="121">
        <v>1</v>
      </c>
      <c r="I2102" s="121" t="s">
        <v>385</v>
      </c>
      <c r="J2102" s="121">
        <v>7188</v>
      </c>
      <c r="K2102" s="121" t="s">
        <v>1336</v>
      </c>
      <c r="L2102" s="121" t="s">
        <v>645</v>
      </c>
      <c r="M2102" s="121" t="s">
        <v>549</v>
      </c>
      <c r="N2102" s="124" t="s">
        <v>550</v>
      </c>
      <c r="O2102" s="124" t="s">
        <v>548</v>
      </c>
      <c r="P2102" s="124"/>
      <c r="Q2102" s="121" t="s">
        <v>391</v>
      </c>
      <c r="R2102" s="121"/>
    </row>
    <row r="2103" spans="1:18" x14ac:dyDescent="0.2">
      <c r="A2103" s="121">
        <v>92</v>
      </c>
      <c r="B2103" s="121">
        <v>204</v>
      </c>
      <c r="C2103" s="121" t="s">
        <v>308</v>
      </c>
      <c r="D2103" s="121">
        <v>595</v>
      </c>
      <c r="E2103" s="121" t="s">
        <v>459</v>
      </c>
      <c r="F2103" s="121" t="s">
        <v>460</v>
      </c>
      <c r="G2103" s="121">
        <v>595</v>
      </c>
      <c r="H2103" s="121">
        <v>1</v>
      </c>
      <c r="I2103" s="121" t="s">
        <v>385</v>
      </c>
      <c r="J2103" s="121">
        <v>7189</v>
      </c>
      <c r="K2103" s="121">
        <v>110</v>
      </c>
      <c r="L2103" s="121" t="s">
        <v>548</v>
      </c>
      <c r="M2103" s="121" t="s">
        <v>590</v>
      </c>
      <c r="N2103" s="124" t="s">
        <v>550</v>
      </c>
      <c r="O2103" s="124" t="s">
        <v>548</v>
      </c>
      <c r="P2103" s="124"/>
      <c r="Q2103" s="121" t="s">
        <v>391</v>
      </c>
      <c r="R2103" s="121"/>
    </row>
    <row r="2104" spans="1:18" x14ac:dyDescent="0.2">
      <c r="A2104" s="121">
        <v>92</v>
      </c>
      <c r="B2104" s="121">
        <v>204</v>
      </c>
      <c r="C2104" s="121" t="s">
        <v>308</v>
      </c>
      <c r="D2104" s="121">
        <v>595</v>
      </c>
      <c r="E2104" s="121" t="s">
        <v>459</v>
      </c>
      <c r="F2104" s="121" t="s">
        <v>460</v>
      </c>
      <c r="G2104" s="121">
        <v>595</v>
      </c>
      <c r="H2104" s="121">
        <v>1</v>
      </c>
      <c r="I2104" s="121" t="s">
        <v>385</v>
      </c>
      <c r="J2104" s="121">
        <v>7190</v>
      </c>
      <c r="K2104" s="121">
        <v>129</v>
      </c>
      <c r="L2104" s="121" t="s">
        <v>646</v>
      </c>
      <c r="M2104" s="121" t="s">
        <v>565</v>
      </c>
      <c r="N2104" s="124" t="s">
        <v>550</v>
      </c>
      <c r="O2104" s="124" t="s">
        <v>561</v>
      </c>
      <c r="P2104" s="124"/>
      <c r="Q2104" s="121" t="s">
        <v>391</v>
      </c>
      <c r="R2104" s="121"/>
    </row>
    <row r="2105" spans="1:18" x14ac:dyDescent="0.2">
      <c r="A2105" s="121">
        <v>92</v>
      </c>
      <c r="B2105" s="121">
        <v>204</v>
      </c>
      <c r="C2105" s="121" t="s">
        <v>308</v>
      </c>
      <c r="D2105" s="121">
        <v>595</v>
      </c>
      <c r="E2105" s="121" t="s">
        <v>459</v>
      </c>
      <c r="F2105" s="121" t="s">
        <v>460</v>
      </c>
      <c r="G2105" s="121">
        <v>595</v>
      </c>
      <c r="H2105" s="121">
        <v>1</v>
      </c>
      <c r="I2105" s="121" t="s">
        <v>385</v>
      </c>
      <c r="J2105" s="121">
        <v>7191</v>
      </c>
      <c r="K2105" s="121">
        <v>128</v>
      </c>
      <c r="L2105" s="121" t="s">
        <v>548</v>
      </c>
      <c r="M2105" s="121" t="s">
        <v>590</v>
      </c>
      <c r="N2105" s="124" t="s">
        <v>550</v>
      </c>
      <c r="O2105" s="124" t="s">
        <v>548</v>
      </c>
      <c r="P2105" s="124"/>
      <c r="Q2105" s="121" t="s">
        <v>391</v>
      </c>
      <c r="R2105" s="121"/>
    </row>
    <row r="2106" spans="1:18" x14ac:dyDescent="0.2">
      <c r="A2106" s="121">
        <v>92</v>
      </c>
      <c r="B2106" s="121">
        <v>204</v>
      </c>
      <c r="C2106" s="121" t="s">
        <v>308</v>
      </c>
      <c r="D2106" s="121">
        <v>595</v>
      </c>
      <c r="E2106" s="121" t="s">
        <v>459</v>
      </c>
      <c r="F2106" s="121" t="s">
        <v>460</v>
      </c>
      <c r="G2106" s="121">
        <v>595</v>
      </c>
      <c r="H2106" s="121">
        <v>1</v>
      </c>
      <c r="I2106" s="121" t="s">
        <v>385</v>
      </c>
      <c r="J2106" s="121">
        <v>7192</v>
      </c>
      <c r="K2106" s="121">
        <v>130</v>
      </c>
      <c r="L2106" s="121" t="s">
        <v>647</v>
      </c>
      <c r="M2106" s="121" t="s">
        <v>568</v>
      </c>
      <c r="N2106" s="124" t="s">
        <v>550</v>
      </c>
      <c r="O2106" s="124" t="s">
        <v>561</v>
      </c>
      <c r="P2106" s="124"/>
      <c r="Q2106" s="121" t="s">
        <v>391</v>
      </c>
      <c r="R2106" s="121"/>
    </row>
    <row r="2107" spans="1:18" x14ac:dyDescent="0.2">
      <c r="A2107" s="121">
        <v>92</v>
      </c>
      <c r="B2107" s="121">
        <v>204</v>
      </c>
      <c r="C2107" s="121" t="s">
        <v>308</v>
      </c>
      <c r="D2107" s="121">
        <v>595</v>
      </c>
      <c r="E2107" s="121" t="s">
        <v>459</v>
      </c>
      <c r="F2107" s="121" t="s">
        <v>460</v>
      </c>
      <c r="G2107" s="121">
        <v>595</v>
      </c>
      <c r="H2107" s="121">
        <v>1</v>
      </c>
      <c r="I2107" s="121" t="s">
        <v>385</v>
      </c>
      <c r="J2107" s="121">
        <v>7193</v>
      </c>
      <c r="K2107" s="121">
        <v>131</v>
      </c>
      <c r="L2107" s="121" t="s">
        <v>548</v>
      </c>
      <c r="M2107" s="121" t="s">
        <v>590</v>
      </c>
      <c r="N2107" s="124" t="s">
        <v>550</v>
      </c>
      <c r="O2107" s="124" t="s">
        <v>548</v>
      </c>
      <c r="P2107" s="124"/>
      <c r="Q2107" s="121" t="s">
        <v>391</v>
      </c>
      <c r="R2107" s="121"/>
    </row>
    <row r="2108" spans="1:18" x14ac:dyDescent="0.2">
      <c r="A2108" s="121">
        <v>92</v>
      </c>
      <c r="B2108" s="121">
        <v>204</v>
      </c>
      <c r="C2108" s="121" t="s">
        <v>308</v>
      </c>
      <c r="D2108" s="121">
        <v>595</v>
      </c>
      <c r="E2108" s="121" t="s">
        <v>459</v>
      </c>
      <c r="F2108" s="121" t="s">
        <v>460</v>
      </c>
      <c r="G2108" s="121">
        <v>595</v>
      </c>
      <c r="H2108" s="121">
        <v>1</v>
      </c>
      <c r="I2108" s="121" t="s">
        <v>385</v>
      </c>
      <c r="J2108" s="121">
        <v>7194</v>
      </c>
      <c r="K2108" s="121" t="s">
        <v>554</v>
      </c>
      <c r="L2108" s="121" t="s">
        <v>1353</v>
      </c>
      <c r="M2108" s="121" t="s">
        <v>554</v>
      </c>
      <c r="N2108" s="124" t="s">
        <v>550</v>
      </c>
      <c r="O2108" s="124" t="s">
        <v>555</v>
      </c>
      <c r="P2108" s="124"/>
      <c r="Q2108" s="121" t="s">
        <v>391</v>
      </c>
      <c r="R2108" s="121"/>
    </row>
    <row r="2109" spans="1:18" x14ac:dyDescent="0.2">
      <c r="A2109" s="121">
        <v>92</v>
      </c>
      <c r="B2109" s="121">
        <v>204</v>
      </c>
      <c r="C2109" s="121" t="s">
        <v>308</v>
      </c>
      <c r="D2109" s="121">
        <v>595</v>
      </c>
      <c r="E2109" s="121" t="s">
        <v>459</v>
      </c>
      <c r="F2109" s="121" t="s">
        <v>460</v>
      </c>
      <c r="G2109" s="121">
        <v>595</v>
      </c>
      <c r="H2109" s="121">
        <v>1</v>
      </c>
      <c r="I2109" s="121" t="s">
        <v>385</v>
      </c>
      <c r="J2109" s="121">
        <v>7195</v>
      </c>
      <c r="K2109" s="121">
        <v>104</v>
      </c>
      <c r="L2109" s="121" t="s">
        <v>548</v>
      </c>
      <c r="M2109" s="121" t="s">
        <v>549</v>
      </c>
      <c r="N2109" s="124" t="s">
        <v>550</v>
      </c>
      <c r="O2109" s="121" t="s">
        <v>548</v>
      </c>
      <c r="P2109" s="126"/>
      <c r="Q2109" s="121" t="s">
        <v>391</v>
      </c>
      <c r="R2109" s="121"/>
    </row>
    <row r="2110" spans="1:18" x14ac:dyDescent="0.2">
      <c r="A2110" s="121">
        <v>92</v>
      </c>
      <c r="B2110" s="121">
        <v>204</v>
      </c>
      <c r="C2110" s="121" t="s">
        <v>308</v>
      </c>
      <c r="D2110" s="121">
        <v>595</v>
      </c>
      <c r="E2110" s="121" t="s">
        <v>459</v>
      </c>
      <c r="F2110" s="121" t="s">
        <v>460</v>
      </c>
      <c r="G2110" s="121">
        <v>595</v>
      </c>
      <c r="H2110" s="121">
        <v>1</v>
      </c>
      <c r="I2110" s="121" t="s">
        <v>385</v>
      </c>
      <c r="J2110" s="121">
        <v>7196</v>
      </c>
      <c r="K2110" s="121">
        <v>103</v>
      </c>
      <c r="L2110" s="121" t="s">
        <v>551</v>
      </c>
      <c r="M2110" s="121" t="s">
        <v>552</v>
      </c>
      <c r="N2110" s="121" t="s">
        <v>550</v>
      </c>
      <c r="O2110" s="121" t="s">
        <v>390</v>
      </c>
      <c r="P2110" s="126"/>
      <c r="Q2110" s="121" t="s">
        <v>391</v>
      </c>
      <c r="R2110" s="121"/>
    </row>
    <row r="2111" spans="1:18" x14ac:dyDescent="0.2">
      <c r="A2111" s="121">
        <v>92</v>
      </c>
      <c r="B2111" s="121">
        <v>204</v>
      </c>
      <c r="C2111" s="121" t="s">
        <v>308</v>
      </c>
      <c r="D2111" s="121">
        <v>595</v>
      </c>
      <c r="E2111" s="121" t="s">
        <v>459</v>
      </c>
      <c r="F2111" s="121" t="s">
        <v>460</v>
      </c>
      <c r="G2111" s="121">
        <v>595</v>
      </c>
      <c r="H2111" s="121">
        <v>1</v>
      </c>
      <c r="I2111" s="121" t="s">
        <v>385</v>
      </c>
      <c r="J2111" s="121">
        <v>7197</v>
      </c>
      <c r="K2111" s="121">
        <v>105</v>
      </c>
      <c r="L2111" s="121" t="s">
        <v>570</v>
      </c>
      <c r="M2111" s="121" t="s">
        <v>571</v>
      </c>
      <c r="N2111" s="121" t="s">
        <v>550</v>
      </c>
      <c r="O2111" s="121" t="s">
        <v>561</v>
      </c>
      <c r="P2111" s="126"/>
      <c r="Q2111" s="121" t="s">
        <v>391</v>
      </c>
      <c r="R2111" s="121"/>
    </row>
    <row r="2112" spans="1:18" x14ac:dyDescent="0.2">
      <c r="A2112" s="121">
        <v>92</v>
      </c>
      <c r="B2112" s="121">
        <v>204</v>
      </c>
      <c r="C2112" s="121" t="s">
        <v>308</v>
      </c>
      <c r="D2112" s="121">
        <v>595</v>
      </c>
      <c r="E2112" s="121" t="s">
        <v>459</v>
      </c>
      <c r="F2112" s="121" t="s">
        <v>460</v>
      </c>
      <c r="G2112" s="121">
        <v>595</v>
      </c>
      <c r="H2112" s="121">
        <v>1</v>
      </c>
      <c r="I2112" s="121" t="s">
        <v>385</v>
      </c>
      <c r="J2112" s="121">
        <v>7198</v>
      </c>
      <c r="K2112" s="121">
        <v>107</v>
      </c>
      <c r="L2112" s="121" t="s">
        <v>1354</v>
      </c>
      <c r="M2112" s="121" t="s">
        <v>651</v>
      </c>
      <c r="N2112" s="121" t="s">
        <v>550</v>
      </c>
      <c r="O2112" s="121" t="s">
        <v>555</v>
      </c>
      <c r="P2112" s="126"/>
      <c r="Q2112" s="121" t="s">
        <v>391</v>
      </c>
      <c r="R2112" s="121"/>
    </row>
    <row r="2113" spans="1:18" x14ac:dyDescent="0.2">
      <c r="A2113" s="121">
        <v>92</v>
      </c>
      <c r="B2113" s="121">
        <v>204</v>
      </c>
      <c r="C2113" s="121" t="s">
        <v>308</v>
      </c>
      <c r="D2113" s="121">
        <v>595</v>
      </c>
      <c r="E2113" s="121" t="s">
        <v>459</v>
      </c>
      <c r="F2113" s="121" t="s">
        <v>460</v>
      </c>
      <c r="G2113" s="121">
        <v>595</v>
      </c>
      <c r="H2113" s="121">
        <v>1</v>
      </c>
      <c r="I2113" s="121" t="s">
        <v>385</v>
      </c>
      <c r="J2113" s="121">
        <v>7199</v>
      </c>
      <c r="K2113" s="121">
        <v>106</v>
      </c>
      <c r="L2113" s="121" t="s">
        <v>1355</v>
      </c>
      <c r="M2113" s="121" t="s">
        <v>651</v>
      </c>
      <c r="N2113" s="121" t="s">
        <v>550</v>
      </c>
      <c r="O2113" s="121" t="s">
        <v>555</v>
      </c>
      <c r="P2113" s="126"/>
      <c r="Q2113" s="121" t="s">
        <v>391</v>
      </c>
      <c r="R2113" s="121"/>
    </row>
    <row r="2114" spans="1:18" x14ac:dyDescent="0.2">
      <c r="A2114" s="121">
        <v>92</v>
      </c>
      <c r="B2114" s="121">
        <v>204</v>
      </c>
      <c r="C2114" s="121" t="s">
        <v>308</v>
      </c>
      <c r="D2114" s="121">
        <v>595</v>
      </c>
      <c r="E2114" s="121" t="s">
        <v>459</v>
      </c>
      <c r="F2114" s="121" t="s">
        <v>460</v>
      </c>
      <c r="G2114" s="121">
        <v>595</v>
      </c>
      <c r="H2114" s="121">
        <v>1</v>
      </c>
      <c r="I2114" s="121" t="s">
        <v>385</v>
      </c>
      <c r="J2114" s="121">
        <v>7200</v>
      </c>
      <c r="K2114" s="121">
        <v>144</v>
      </c>
      <c r="L2114" s="121" t="s">
        <v>1354</v>
      </c>
      <c r="M2114" s="121" t="s">
        <v>651</v>
      </c>
      <c r="N2114" s="124" t="s">
        <v>550</v>
      </c>
      <c r="O2114" s="121" t="s">
        <v>555</v>
      </c>
      <c r="P2114" s="126"/>
      <c r="Q2114" s="121" t="s">
        <v>391</v>
      </c>
      <c r="R2114" s="121"/>
    </row>
    <row r="2115" spans="1:18" x14ac:dyDescent="0.2">
      <c r="A2115" s="121">
        <v>92</v>
      </c>
      <c r="B2115" s="121">
        <v>204</v>
      </c>
      <c r="C2115" s="121" t="s">
        <v>308</v>
      </c>
      <c r="D2115" s="121">
        <v>595</v>
      </c>
      <c r="E2115" s="121" t="s">
        <v>459</v>
      </c>
      <c r="F2115" s="121" t="s">
        <v>460</v>
      </c>
      <c r="G2115" s="121">
        <v>595</v>
      </c>
      <c r="H2115" s="121">
        <v>1</v>
      </c>
      <c r="I2115" s="121" t="s">
        <v>385</v>
      </c>
      <c r="J2115" s="121">
        <v>7201</v>
      </c>
      <c r="K2115" s="121">
        <v>148</v>
      </c>
      <c r="L2115" s="121" t="s">
        <v>660</v>
      </c>
      <c r="M2115" s="121" t="s">
        <v>651</v>
      </c>
      <c r="N2115" s="121" t="s">
        <v>550</v>
      </c>
      <c r="O2115" s="121" t="s">
        <v>555</v>
      </c>
      <c r="P2115" s="126"/>
      <c r="Q2115" s="121" t="s">
        <v>391</v>
      </c>
      <c r="R2115" s="121"/>
    </row>
    <row r="2116" spans="1:18" x14ac:dyDescent="0.2">
      <c r="A2116" s="121">
        <v>92</v>
      </c>
      <c r="B2116" s="121">
        <v>204</v>
      </c>
      <c r="C2116" s="121" t="s">
        <v>308</v>
      </c>
      <c r="D2116" s="121">
        <v>594</v>
      </c>
      <c r="E2116" s="121" t="s">
        <v>456</v>
      </c>
      <c r="F2116" s="121" t="s">
        <v>457</v>
      </c>
      <c r="G2116" s="121">
        <v>594</v>
      </c>
      <c r="H2116" s="121">
        <v>1</v>
      </c>
      <c r="I2116" s="121" t="s">
        <v>385</v>
      </c>
      <c r="J2116" s="121">
        <v>7202</v>
      </c>
      <c r="K2116" s="121">
        <v>132</v>
      </c>
      <c r="L2116" s="121" t="s">
        <v>1356</v>
      </c>
      <c r="M2116" s="121" t="s">
        <v>1357</v>
      </c>
      <c r="N2116" s="121" t="s">
        <v>550</v>
      </c>
      <c r="O2116" s="121" t="s">
        <v>612</v>
      </c>
      <c r="P2116" s="126"/>
      <c r="Q2116" s="121" t="s">
        <v>391</v>
      </c>
      <c r="R2116" s="121"/>
    </row>
    <row r="2117" spans="1:18" x14ac:dyDescent="0.2">
      <c r="A2117" s="121">
        <v>92</v>
      </c>
      <c r="B2117" s="121">
        <v>204</v>
      </c>
      <c r="C2117" s="121" t="s">
        <v>308</v>
      </c>
      <c r="D2117" s="121">
        <v>594</v>
      </c>
      <c r="E2117" s="121" t="s">
        <v>456</v>
      </c>
      <c r="F2117" s="121" t="s">
        <v>457</v>
      </c>
      <c r="G2117" s="121">
        <v>594</v>
      </c>
      <c r="H2117" s="121">
        <v>1</v>
      </c>
      <c r="I2117" s="121" t="s">
        <v>385</v>
      </c>
      <c r="J2117" s="121">
        <v>7203</v>
      </c>
      <c r="K2117" s="121">
        <v>150</v>
      </c>
      <c r="L2117" s="121" t="s">
        <v>1358</v>
      </c>
      <c r="M2117" s="121" t="s">
        <v>1357</v>
      </c>
      <c r="N2117" s="121" t="s">
        <v>550</v>
      </c>
      <c r="O2117" s="121" t="s">
        <v>612</v>
      </c>
      <c r="P2117" s="126"/>
      <c r="Q2117" s="121" t="s">
        <v>391</v>
      </c>
      <c r="R2117" s="121"/>
    </row>
    <row r="2118" spans="1:18" x14ac:dyDescent="0.2">
      <c r="A2118" s="121">
        <v>85</v>
      </c>
      <c r="B2118" s="121">
        <v>132</v>
      </c>
      <c r="C2118" s="121" t="s">
        <v>330</v>
      </c>
      <c r="D2118" s="121">
        <v>217</v>
      </c>
      <c r="E2118" s="121" t="s">
        <v>708</v>
      </c>
      <c r="F2118" s="121" t="s">
        <v>993</v>
      </c>
      <c r="G2118" s="121">
        <v>217</v>
      </c>
      <c r="H2118" s="121">
        <v>1</v>
      </c>
      <c r="I2118" s="121" t="s">
        <v>385</v>
      </c>
      <c r="J2118" s="121">
        <v>537</v>
      </c>
      <c r="K2118" s="121">
        <v>2</v>
      </c>
      <c r="L2118" s="121">
        <v>2</v>
      </c>
      <c r="M2118" s="121" t="s">
        <v>379</v>
      </c>
      <c r="N2118" s="124">
        <v>851</v>
      </c>
      <c r="O2118" s="124" t="s">
        <v>380</v>
      </c>
      <c r="P2118" s="124" t="s">
        <v>1</v>
      </c>
      <c r="Q2118" s="121" t="s">
        <v>381</v>
      </c>
      <c r="R2118" s="121"/>
    </row>
    <row r="2119" spans="1:18" x14ac:dyDescent="0.2">
      <c r="A2119" s="121">
        <v>92</v>
      </c>
      <c r="B2119" s="121">
        <v>204</v>
      </c>
      <c r="C2119" s="121" t="s">
        <v>308</v>
      </c>
      <c r="D2119" s="121">
        <v>594</v>
      </c>
      <c r="E2119" s="121" t="s">
        <v>456</v>
      </c>
      <c r="F2119" s="121" t="s">
        <v>457</v>
      </c>
      <c r="G2119" s="121">
        <v>594</v>
      </c>
      <c r="H2119" s="121">
        <v>1</v>
      </c>
      <c r="I2119" s="121" t="s">
        <v>385</v>
      </c>
      <c r="J2119" s="121">
        <v>7205</v>
      </c>
      <c r="K2119" s="121">
        <v>145</v>
      </c>
      <c r="L2119" s="121" t="s">
        <v>645</v>
      </c>
      <c r="M2119" s="121" t="s">
        <v>549</v>
      </c>
      <c r="N2119" s="121" t="s">
        <v>550</v>
      </c>
      <c r="O2119" s="121" t="s">
        <v>548</v>
      </c>
      <c r="P2119" s="126"/>
      <c r="Q2119" s="121" t="s">
        <v>391</v>
      </c>
      <c r="R2119" s="121"/>
    </row>
    <row r="2120" spans="1:18" x14ac:dyDescent="0.2">
      <c r="A2120" s="121">
        <v>92</v>
      </c>
      <c r="B2120" s="121">
        <v>204</v>
      </c>
      <c r="C2120" s="121" t="s">
        <v>308</v>
      </c>
      <c r="D2120" s="121">
        <v>598</v>
      </c>
      <c r="E2120" s="121" t="s">
        <v>994</v>
      </c>
      <c r="F2120" s="121" t="s">
        <v>1335</v>
      </c>
      <c r="G2120" s="121">
        <v>984</v>
      </c>
      <c r="H2120" s="121">
        <v>2</v>
      </c>
      <c r="I2120" s="121" t="s">
        <v>377</v>
      </c>
      <c r="J2120" s="121">
        <v>7206</v>
      </c>
      <c r="K2120" s="121">
        <v>201</v>
      </c>
      <c r="L2120" s="121" t="s">
        <v>592</v>
      </c>
      <c r="M2120" s="121" t="s">
        <v>592</v>
      </c>
      <c r="N2120" s="121" t="s">
        <v>550</v>
      </c>
      <c r="O2120" s="121" t="s">
        <v>555</v>
      </c>
      <c r="P2120" s="126"/>
      <c r="Q2120" s="121" t="s">
        <v>391</v>
      </c>
      <c r="R2120" s="121"/>
    </row>
    <row r="2121" spans="1:18" x14ac:dyDescent="0.2">
      <c r="A2121" s="121">
        <v>92</v>
      </c>
      <c r="B2121" s="121">
        <v>204</v>
      </c>
      <c r="C2121" s="121" t="s">
        <v>308</v>
      </c>
      <c r="D2121" s="121">
        <v>598</v>
      </c>
      <c r="E2121" s="121" t="s">
        <v>994</v>
      </c>
      <c r="F2121" s="121" t="s">
        <v>1335</v>
      </c>
      <c r="G2121" s="121">
        <v>984</v>
      </c>
      <c r="H2121" s="121">
        <v>2</v>
      </c>
      <c r="I2121" s="121" t="s">
        <v>377</v>
      </c>
      <c r="J2121" s="121">
        <v>7207</v>
      </c>
      <c r="K2121" s="121">
        <v>206</v>
      </c>
      <c r="L2121" s="121" t="s">
        <v>645</v>
      </c>
      <c r="M2121" s="121" t="s">
        <v>549</v>
      </c>
      <c r="N2121" s="121" t="s">
        <v>550</v>
      </c>
      <c r="O2121" s="121" t="s">
        <v>548</v>
      </c>
      <c r="P2121" s="126"/>
      <c r="Q2121" s="121" t="s">
        <v>391</v>
      </c>
      <c r="R2121" s="121"/>
    </row>
    <row r="2122" spans="1:18" x14ac:dyDescent="0.2">
      <c r="A2122" s="121">
        <v>92</v>
      </c>
      <c r="B2122" s="121">
        <v>204</v>
      </c>
      <c r="C2122" s="121" t="s">
        <v>308</v>
      </c>
      <c r="D2122" s="121">
        <v>598</v>
      </c>
      <c r="E2122" s="121" t="s">
        <v>994</v>
      </c>
      <c r="F2122" s="121" t="s">
        <v>1335</v>
      </c>
      <c r="G2122" s="121">
        <v>984</v>
      </c>
      <c r="H2122" s="121">
        <v>2</v>
      </c>
      <c r="I2122" s="121" t="s">
        <v>377</v>
      </c>
      <c r="J2122" s="121">
        <v>7208</v>
      </c>
      <c r="K2122" s="121">
        <v>207</v>
      </c>
      <c r="L2122" s="121" t="s">
        <v>1065</v>
      </c>
      <c r="M2122" s="121" t="s">
        <v>846</v>
      </c>
      <c r="N2122" s="121" t="s">
        <v>550</v>
      </c>
      <c r="O2122" s="121" t="s">
        <v>561</v>
      </c>
      <c r="P2122" s="126"/>
      <c r="Q2122" s="121" t="s">
        <v>391</v>
      </c>
      <c r="R2122" s="121"/>
    </row>
    <row r="2123" spans="1:18" x14ac:dyDescent="0.2">
      <c r="A2123" s="121">
        <v>92</v>
      </c>
      <c r="B2123" s="121">
        <v>204</v>
      </c>
      <c r="C2123" s="121" t="s">
        <v>308</v>
      </c>
      <c r="D2123" s="121">
        <v>598</v>
      </c>
      <c r="E2123" s="121" t="s">
        <v>994</v>
      </c>
      <c r="F2123" s="121" t="s">
        <v>1335</v>
      </c>
      <c r="G2123" s="121">
        <v>984</v>
      </c>
      <c r="H2123" s="121">
        <v>2</v>
      </c>
      <c r="I2123" s="121" t="s">
        <v>377</v>
      </c>
      <c r="J2123" s="121">
        <v>7209</v>
      </c>
      <c r="K2123" s="121">
        <v>208</v>
      </c>
      <c r="L2123" s="121" t="s">
        <v>688</v>
      </c>
      <c r="M2123" s="121" t="s">
        <v>665</v>
      </c>
      <c r="N2123" s="121" t="s">
        <v>550</v>
      </c>
      <c r="O2123" s="121" t="s">
        <v>561</v>
      </c>
      <c r="P2123" s="126"/>
      <c r="Q2123" s="121" t="s">
        <v>391</v>
      </c>
      <c r="R2123" s="121"/>
    </row>
    <row r="2124" spans="1:18" x14ac:dyDescent="0.2">
      <c r="A2124" s="121">
        <v>92</v>
      </c>
      <c r="B2124" s="121">
        <v>204</v>
      </c>
      <c r="C2124" s="121" t="s">
        <v>308</v>
      </c>
      <c r="D2124" s="121">
        <v>598</v>
      </c>
      <c r="E2124" s="121" t="s">
        <v>994</v>
      </c>
      <c r="F2124" s="121" t="s">
        <v>1335</v>
      </c>
      <c r="G2124" s="121">
        <v>3181</v>
      </c>
      <c r="H2124" s="121">
        <v>1</v>
      </c>
      <c r="I2124" s="121" t="s">
        <v>385</v>
      </c>
      <c r="J2124" s="121">
        <v>7210</v>
      </c>
      <c r="K2124" s="121" t="s">
        <v>1360</v>
      </c>
      <c r="L2124" s="121" t="s">
        <v>838</v>
      </c>
      <c r="M2124" s="121" t="s">
        <v>838</v>
      </c>
      <c r="N2124" s="121" t="s">
        <v>550</v>
      </c>
      <c r="O2124" s="121" t="s">
        <v>411</v>
      </c>
      <c r="P2124" s="126" t="s">
        <v>696</v>
      </c>
      <c r="Q2124" s="121" t="s">
        <v>391</v>
      </c>
      <c r="R2124" s="121"/>
    </row>
    <row r="2125" spans="1:18" x14ac:dyDescent="0.2">
      <c r="A2125" s="121">
        <v>94</v>
      </c>
      <c r="B2125" s="121">
        <v>215</v>
      </c>
      <c r="C2125" s="121" t="s">
        <v>326</v>
      </c>
      <c r="D2125" s="121">
        <v>1044</v>
      </c>
      <c r="E2125" s="121" t="s">
        <v>1017</v>
      </c>
      <c r="F2125" s="121" t="s">
        <v>1018</v>
      </c>
      <c r="G2125" s="121">
        <v>1121</v>
      </c>
      <c r="H2125" s="121">
        <v>1</v>
      </c>
      <c r="I2125" s="121" t="s">
        <v>385</v>
      </c>
      <c r="J2125" s="121">
        <v>969</v>
      </c>
      <c r="K2125" s="121">
        <v>1</v>
      </c>
      <c r="L2125" s="121">
        <v>1</v>
      </c>
      <c r="M2125" s="121" t="s">
        <v>1090</v>
      </c>
      <c r="N2125" s="121">
        <v>945</v>
      </c>
      <c r="O2125" s="121" t="s">
        <v>187</v>
      </c>
      <c r="P2125" s="126"/>
      <c r="Q2125" s="121" t="s">
        <v>187</v>
      </c>
      <c r="R2125" s="121"/>
    </row>
    <row r="2126" spans="1:18" x14ac:dyDescent="0.2">
      <c r="A2126" s="121">
        <v>94</v>
      </c>
      <c r="B2126" s="121">
        <v>215</v>
      </c>
      <c r="C2126" s="121" t="s">
        <v>326</v>
      </c>
      <c r="D2126" s="121">
        <v>1044</v>
      </c>
      <c r="E2126" s="121" t="s">
        <v>1017</v>
      </c>
      <c r="F2126" s="121" t="s">
        <v>1018</v>
      </c>
      <c r="G2126" s="121">
        <v>1121</v>
      </c>
      <c r="H2126" s="121">
        <v>1</v>
      </c>
      <c r="I2126" s="121" t="s">
        <v>385</v>
      </c>
      <c r="J2126" s="121">
        <v>970</v>
      </c>
      <c r="K2126" s="121">
        <v>2</v>
      </c>
      <c r="L2126" s="121">
        <v>2</v>
      </c>
      <c r="M2126" s="121" t="s">
        <v>1090</v>
      </c>
      <c r="N2126" s="121">
        <v>949</v>
      </c>
      <c r="O2126" s="121" t="s">
        <v>187</v>
      </c>
      <c r="P2126" s="126"/>
      <c r="Q2126" s="121" t="s">
        <v>187</v>
      </c>
      <c r="R2126" s="121"/>
    </row>
    <row r="2127" spans="1:18" x14ac:dyDescent="0.2">
      <c r="A2127" s="121">
        <v>85</v>
      </c>
      <c r="B2127" s="121">
        <v>132</v>
      </c>
      <c r="C2127" s="121" t="s">
        <v>330</v>
      </c>
      <c r="D2127" s="121">
        <v>218</v>
      </c>
      <c r="E2127" s="121" t="s">
        <v>692</v>
      </c>
      <c r="F2127" s="121" t="s">
        <v>693</v>
      </c>
      <c r="G2127" s="121">
        <v>218</v>
      </c>
      <c r="H2127" s="121">
        <v>1</v>
      </c>
      <c r="I2127" s="121" t="s">
        <v>385</v>
      </c>
      <c r="J2127" s="121">
        <v>3300</v>
      </c>
      <c r="K2127" s="121">
        <v>4</v>
      </c>
      <c r="L2127" s="121">
        <v>4</v>
      </c>
      <c r="M2127" s="121" t="s">
        <v>383</v>
      </c>
      <c r="N2127" s="124">
        <v>897</v>
      </c>
      <c r="O2127" s="124" t="s">
        <v>380</v>
      </c>
      <c r="P2127" s="124" t="s">
        <v>1</v>
      </c>
      <c r="Q2127" s="121" t="s">
        <v>381</v>
      </c>
      <c r="R2127" s="121"/>
    </row>
    <row r="2128" spans="1:18" x14ac:dyDescent="0.2">
      <c r="A2128" s="121">
        <v>85</v>
      </c>
      <c r="B2128" s="121">
        <v>132</v>
      </c>
      <c r="C2128" s="121" t="s">
        <v>330</v>
      </c>
      <c r="D2128" s="121">
        <v>219</v>
      </c>
      <c r="E2128" s="121" t="s">
        <v>954</v>
      </c>
      <c r="F2128" s="121" t="s">
        <v>955</v>
      </c>
      <c r="G2128" s="121">
        <v>219</v>
      </c>
      <c r="H2128" s="121">
        <v>1</v>
      </c>
      <c r="I2128" s="121" t="s">
        <v>385</v>
      </c>
      <c r="J2128" s="121">
        <v>3301</v>
      </c>
      <c r="K2128" s="121">
        <v>9</v>
      </c>
      <c r="L2128" s="121">
        <v>9</v>
      </c>
      <c r="M2128" s="121" t="s">
        <v>379</v>
      </c>
      <c r="N2128" s="124">
        <v>897</v>
      </c>
      <c r="O2128" s="124" t="s">
        <v>380</v>
      </c>
      <c r="P2128" s="124" t="s">
        <v>1</v>
      </c>
      <c r="Q2128" s="121" t="s">
        <v>381</v>
      </c>
      <c r="R2128" s="121"/>
    </row>
    <row r="2129" spans="1:18" x14ac:dyDescent="0.2">
      <c r="A2129" s="121">
        <v>85</v>
      </c>
      <c r="B2129" s="121">
        <v>132</v>
      </c>
      <c r="C2129" s="121" t="s">
        <v>330</v>
      </c>
      <c r="D2129" s="121">
        <v>220</v>
      </c>
      <c r="E2129" s="121" t="s">
        <v>956</v>
      </c>
      <c r="F2129" s="121" t="s">
        <v>957</v>
      </c>
      <c r="G2129" s="121">
        <v>220</v>
      </c>
      <c r="H2129" s="121">
        <v>1</v>
      </c>
      <c r="I2129" s="121" t="s">
        <v>385</v>
      </c>
      <c r="J2129" s="121">
        <v>3302</v>
      </c>
      <c r="K2129" s="121">
        <v>13</v>
      </c>
      <c r="L2129" s="121">
        <v>13</v>
      </c>
      <c r="M2129" s="121" t="s">
        <v>379</v>
      </c>
      <c r="N2129" s="124">
        <v>897</v>
      </c>
      <c r="O2129" s="124" t="s">
        <v>380</v>
      </c>
      <c r="P2129" s="124" t="s">
        <v>1</v>
      </c>
      <c r="Q2129" s="121" t="s">
        <v>381</v>
      </c>
      <c r="R2129" s="121"/>
    </row>
    <row r="2130" spans="1:18" x14ac:dyDescent="0.2">
      <c r="A2130" s="121">
        <v>94</v>
      </c>
      <c r="B2130" s="121">
        <v>215</v>
      </c>
      <c r="C2130" s="121" t="s">
        <v>326</v>
      </c>
      <c r="D2130" s="121">
        <v>1044</v>
      </c>
      <c r="E2130" s="121" t="s">
        <v>1017</v>
      </c>
      <c r="F2130" s="121" t="s">
        <v>1018</v>
      </c>
      <c r="G2130" s="121">
        <v>1121</v>
      </c>
      <c r="H2130" s="121">
        <v>1</v>
      </c>
      <c r="I2130" s="121" t="s">
        <v>385</v>
      </c>
      <c r="J2130" s="121">
        <v>974</v>
      </c>
      <c r="K2130" s="121">
        <v>6</v>
      </c>
      <c r="L2130" s="121">
        <v>6</v>
      </c>
      <c r="M2130" s="121" t="s">
        <v>609</v>
      </c>
      <c r="N2130" s="121">
        <v>1303</v>
      </c>
      <c r="O2130" s="121" t="s">
        <v>187</v>
      </c>
      <c r="P2130" s="126"/>
      <c r="Q2130" s="121" t="s">
        <v>187</v>
      </c>
      <c r="R2130" s="121"/>
    </row>
    <row r="2131" spans="1:18" x14ac:dyDescent="0.2">
      <c r="A2131" s="121">
        <v>85</v>
      </c>
      <c r="B2131" s="121">
        <v>132</v>
      </c>
      <c r="C2131" s="121" t="s">
        <v>330</v>
      </c>
      <c r="D2131" s="121">
        <v>221</v>
      </c>
      <c r="E2131" s="121" t="s">
        <v>958</v>
      </c>
      <c r="F2131" s="121" t="s">
        <v>959</v>
      </c>
      <c r="G2131" s="121">
        <v>221</v>
      </c>
      <c r="H2131" s="121">
        <v>1</v>
      </c>
      <c r="I2131" s="121" t="s">
        <v>385</v>
      </c>
      <c r="J2131" s="121">
        <v>3303</v>
      </c>
      <c r="K2131" s="121">
        <v>17</v>
      </c>
      <c r="L2131" s="121">
        <v>17</v>
      </c>
      <c r="M2131" s="121" t="s">
        <v>502</v>
      </c>
      <c r="N2131" s="124">
        <v>897</v>
      </c>
      <c r="O2131" s="124" t="s">
        <v>380</v>
      </c>
      <c r="P2131" s="124" t="s">
        <v>1</v>
      </c>
      <c r="Q2131" s="121" t="s">
        <v>381</v>
      </c>
      <c r="R2131" s="121"/>
    </row>
    <row r="2132" spans="1:18" x14ac:dyDescent="0.2">
      <c r="A2132" s="121">
        <v>85</v>
      </c>
      <c r="B2132" s="121">
        <v>132</v>
      </c>
      <c r="C2132" s="121" t="s">
        <v>330</v>
      </c>
      <c r="D2132" s="121">
        <v>217</v>
      </c>
      <c r="E2132" s="121" t="s">
        <v>708</v>
      </c>
      <c r="F2132" s="121" t="s">
        <v>993</v>
      </c>
      <c r="G2132" s="121">
        <v>217</v>
      </c>
      <c r="H2132" s="121">
        <v>1</v>
      </c>
      <c r="I2132" s="121" t="s">
        <v>385</v>
      </c>
      <c r="J2132" s="121">
        <v>3319</v>
      </c>
      <c r="K2132" s="121">
        <v>3</v>
      </c>
      <c r="L2132" s="121">
        <v>3</v>
      </c>
      <c r="M2132" s="121" t="s">
        <v>383</v>
      </c>
      <c r="N2132" s="124">
        <v>851</v>
      </c>
      <c r="O2132" s="124" t="s">
        <v>380</v>
      </c>
      <c r="P2132" s="124" t="s">
        <v>1</v>
      </c>
      <c r="Q2132" s="121" t="s">
        <v>381</v>
      </c>
      <c r="R2132" s="121"/>
    </row>
    <row r="2133" spans="1:18" x14ac:dyDescent="0.2">
      <c r="A2133" s="121">
        <v>85</v>
      </c>
      <c r="B2133" s="121">
        <v>132</v>
      </c>
      <c r="C2133" s="121" t="s">
        <v>330</v>
      </c>
      <c r="D2133" s="121">
        <v>218</v>
      </c>
      <c r="E2133" s="121" t="s">
        <v>692</v>
      </c>
      <c r="F2133" s="121" t="s">
        <v>693</v>
      </c>
      <c r="G2133" s="121">
        <v>218</v>
      </c>
      <c r="H2133" s="121">
        <v>1</v>
      </c>
      <c r="I2133" s="121" t="s">
        <v>385</v>
      </c>
      <c r="J2133" s="121">
        <v>3320</v>
      </c>
      <c r="K2133" s="121">
        <v>5</v>
      </c>
      <c r="L2133" s="121">
        <v>5</v>
      </c>
      <c r="M2133" s="121" t="s">
        <v>379</v>
      </c>
      <c r="N2133" s="124">
        <v>897</v>
      </c>
      <c r="O2133" s="124" t="s">
        <v>380</v>
      </c>
      <c r="P2133" s="124" t="s">
        <v>1</v>
      </c>
      <c r="Q2133" s="121" t="s">
        <v>381</v>
      </c>
      <c r="R2133" s="121"/>
    </row>
    <row r="2134" spans="1:18" x14ac:dyDescent="0.2">
      <c r="A2134" s="121">
        <v>85</v>
      </c>
      <c r="B2134" s="121">
        <v>132</v>
      </c>
      <c r="C2134" s="121" t="s">
        <v>330</v>
      </c>
      <c r="D2134" s="121">
        <v>218</v>
      </c>
      <c r="E2134" s="121" t="s">
        <v>692</v>
      </c>
      <c r="F2134" s="121" t="s">
        <v>693</v>
      </c>
      <c r="G2134" s="121">
        <v>218</v>
      </c>
      <c r="H2134" s="121">
        <v>1</v>
      </c>
      <c r="I2134" s="121" t="s">
        <v>385</v>
      </c>
      <c r="J2134" s="121">
        <v>3321</v>
      </c>
      <c r="K2134" s="121">
        <v>6</v>
      </c>
      <c r="L2134" s="121">
        <v>6</v>
      </c>
      <c r="M2134" s="121" t="s">
        <v>379</v>
      </c>
      <c r="N2134" s="124">
        <v>897</v>
      </c>
      <c r="O2134" s="124" t="s">
        <v>380</v>
      </c>
      <c r="P2134" s="124" t="s">
        <v>1</v>
      </c>
      <c r="Q2134" s="121" t="s">
        <v>381</v>
      </c>
      <c r="R2134" s="121"/>
    </row>
    <row r="2135" spans="1:18" x14ac:dyDescent="0.2">
      <c r="A2135" s="121">
        <v>85</v>
      </c>
      <c r="B2135" s="121">
        <v>132</v>
      </c>
      <c r="C2135" s="121" t="s">
        <v>330</v>
      </c>
      <c r="D2135" s="121">
        <v>218</v>
      </c>
      <c r="E2135" s="121" t="s">
        <v>692</v>
      </c>
      <c r="F2135" s="121" t="s">
        <v>693</v>
      </c>
      <c r="G2135" s="121">
        <v>218</v>
      </c>
      <c r="H2135" s="121">
        <v>1</v>
      </c>
      <c r="I2135" s="121" t="s">
        <v>385</v>
      </c>
      <c r="J2135" s="121">
        <v>3322</v>
      </c>
      <c r="K2135" s="121">
        <v>7</v>
      </c>
      <c r="L2135" s="121">
        <v>7</v>
      </c>
      <c r="M2135" s="121" t="s">
        <v>379</v>
      </c>
      <c r="N2135" s="124">
        <v>897</v>
      </c>
      <c r="O2135" s="124" t="s">
        <v>380</v>
      </c>
      <c r="P2135" s="124" t="s">
        <v>1</v>
      </c>
      <c r="Q2135" s="121" t="s">
        <v>381</v>
      </c>
      <c r="R2135" s="121"/>
    </row>
    <row r="2136" spans="1:18" x14ac:dyDescent="0.2">
      <c r="A2136" s="121">
        <v>85</v>
      </c>
      <c r="B2136" s="121">
        <v>132</v>
      </c>
      <c r="C2136" s="121" t="s">
        <v>330</v>
      </c>
      <c r="D2136" s="121">
        <v>218</v>
      </c>
      <c r="E2136" s="121" t="s">
        <v>692</v>
      </c>
      <c r="F2136" s="121" t="s">
        <v>693</v>
      </c>
      <c r="G2136" s="121">
        <v>218</v>
      </c>
      <c r="H2136" s="121">
        <v>1</v>
      </c>
      <c r="I2136" s="121" t="s">
        <v>385</v>
      </c>
      <c r="J2136" s="121">
        <v>3323</v>
      </c>
      <c r="K2136" s="121">
        <v>8</v>
      </c>
      <c r="L2136" s="121">
        <v>8</v>
      </c>
      <c r="M2136" s="121" t="s">
        <v>379</v>
      </c>
      <c r="N2136" s="124">
        <v>897</v>
      </c>
      <c r="O2136" s="124" t="s">
        <v>380</v>
      </c>
      <c r="P2136" s="124" t="s">
        <v>1</v>
      </c>
      <c r="Q2136" s="121" t="s">
        <v>381</v>
      </c>
      <c r="R2136" s="121"/>
    </row>
    <row r="2137" spans="1:18" x14ac:dyDescent="0.2">
      <c r="A2137" s="121">
        <v>94</v>
      </c>
      <c r="B2137" s="121">
        <v>215</v>
      </c>
      <c r="C2137" s="121" t="s">
        <v>326</v>
      </c>
      <c r="D2137" s="121">
        <v>1044</v>
      </c>
      <c r="E2137" s="121" t="s">
        <v>1017</v>
      </c>
      <c r="F2137" s="121" t="s">
        <v>1018</v>
      </c>
      <c r="G2137" s="121">
        <v>1121</v>
      </c>
      <c r="H2137" s="121">
        <v>1</v>
      </c>
      <c r="I2137" s="121" t="s">
        <v>385</v>
      </c>
      <c r="J2137" s="121">
        <v>981</v>
      </c>
      <c r="K2137" s="121" t="s">
        <v>440</v>
      </c>
      <c r="L2137" s="121" t="s">
        <v>440</v>
      </c>
      <c r="M2137" s="121" t="s">
        <v>441</v>
      </c>
      <c r="N2137" s="124">
        <v>1148</v>
      </c>
      <c r="O2137" s="124" t="s">
        <v>442</v>
      </c>
      <c r="P2137" s="124"/>
      <c r="Q2137" s="121" t="s">
        <v>391</v>
      </c>
      <c r="R2137" s="121"/>
    </row>
    <row r="2138" spans="1:18" x14ac:dyDescent="0.2">
      <c r="A2138" s="121">
        <v>94</v>
      </c>
      <c r="B2138" s="121">
        <v>215</v>
      </c>
      <c r="C2138" s="121" t="s">
        <v>326</v>
      </c>
      <c r="D2138" s="121">
        <v>1044</v>
      </c>
      <c r="E2138" s="121" t="s">
        <v>1017</v>
      </c>
      <c r="F2138" s="121" t="s">
        <v>1018</v>
      </c>
      <c r="G2138" s="121">
        <v>1121</v>
      </c>
      <c r="H2138" s="121">
        <v>1</v>
      </c>
      <c r="I2138" s="121" t="s">
        <v>385</v>
      </c>
      <c r="J2138" s="121">
        <v>982</v>
      </c>
      <c r="K2138" s="121">
        <v>21</v>
      </c>
      <c r="L2138" s="121">
        <v>21</v>
      </c>
      <c r="M2138" s="121" t="s">
        <v>972</v>
      </c>
      <c r="N2138" s="124">
        <v>1306</v>
      </c>
      <c r="O2138" s="124" t="s">
        <v>186</v>
      </c>
      <c r="P2138" s="124"/>
      <c r="Q2138" s="121" t="s">
        <v>186</v>
      </c>
      <c r="R2138" s="121"/>
    </row>
    <row r="2139" spans="1:18" x14ac:dyDescent="0.2">
      <c r="A2139" s="121">
        <v>94</v>
      </c>
      <c r="B2139" s="121">
        <v>215</v>
      </c>
      <c r="C2139" s="121" t="s">
        <v>326</v>
      </c>
      <c r="D2139" s="121">
        <v>1044</v>
      </c>
      <c r="E2139" s="121" t="s">
        <v>1017</v>
      </c>
      <c r="F2139" s="121" t="s">
        <v>1018</v>
      </c>
      <c r="G2139" s="121">
        <v>1121</v>
      </c>
      <c r="H2139" s="121">
        <v>1</v>
      </c>
      <c r="I2139" s="121" t="s">
        <v>385</v>
      </c>
      <c r="J2139" s="121">
        <v>983</v>
      </c>
      <c r="K2139" s="121">
        <v>22</v>
      </c>
      <c r="L2139" s="121">
        <v>22</v>
      </c>
      <c r="M2139" s="121" t="s">
        <v>972</v>
      </c>
      <c r="N2139" s="124">
        <v>1269</v>
      </c>
      <c r="O2139" s="124" t="s">
        <v>186</v>
      </c>
      <c r="P2139" s="124"/>
      <c r="Q2139" s="121" t="s">
        <v>186</v>
      </c>
      <c r="R2139" s="121"/>
    </row>
    <row r="2140" spans="1:18" x14ac:dyDescent="0.2">
      <c r="A2140" s="121">
        <v>94</v>
      </c>
      <c r="B2140" s="121">
        <v>215</v>
      </c>
      <c r="C2140" s="121" t="s">
        <v>326</v>
      </c>
      <c r="D2140" s="121">
        <v>1044</v>
      </c>
      <c r="E2140" s="121" t="s">
        <v>1017</v>
      </c>
      <c r="F2140" s="121" t="s">
        <v>1018</v>
      </c>
      <c r="G2140" s="121">
        <v>1121</v>
      </c>
      <c r="H2140" s="121">
        <v>1</v>
      </c>
      <c r="I2140" s="121" t="s">
        <v>385</v>
      </c>
      <c r="J2140" s="121">
        <v>984</v>
      </c>
      <c r="K2140" s="121" t="s">
        <v>1361</v>
      </c>
      <c r="L2140" s="121" t="s">
        <v>1361</v>
      </c>
      <c r="M2140" s="121" t="s">
        <v>610</v>
      </c>
      <c r="N2140" s="124">
        <v>1349</v>
      </c>
      <c r="O2140" s="124" t="s">
        <v>186</v>
      </c>
      <c r="P2140" s="124"/>
      <c r="Q2140" s="121" t="s">
        <v>186</v>
      </c>
      <c r="R2140" s="121"/>
    </row>
    <row r="2141" spans="1:18" x14ac:dyDescent="0.2">
      <c r="A2141" s="121">
        <v>85</v>
      </c>
      <c r="B2141" s="121">
        <v>132</v>
      </c>
      <c r="C2141" s="121" t="s">
        <v>330</v>
      </c>
      <c r="D2141" s="121">
        <v>219</v>
      </c>
      <c r="E2141" s="121" t="s">
        <v>954</v>
      </c>
      <c r="F2141" s="121" t="s">
        <v>955</v>
      </c>
      <c r="G2141" s="121">
        <v>219</v>
      </c>
      <c r="H2141" s="121">
        <v>1</v>
      </c>
      <c r="I2141" s="121" t="s">
        <v>385</v>
      </c>
      <c r="J2141" s="121">
        <v>3324</v>
      </c>
      <c r="K2141" s="121">
        <v>10</v>
      </c>
      <c r="L2141" s="121">
        <v>10</v>
      </c>
      <c r="M2141" s="121" t="s">
        <v>393</v>
      </c>
      <c r="N2141" s="124">
        <v>897</v>
      </c>
      <c r="O2141" s="124" t="s">
        <v>380</v>
      </c>
      <c r="P2141" s="124" t="s">
        <v>1</v>
      </c>
      <c r="Q2141" s="121" t="s">
        <v>381</v>
      </c>
      <c r="R2141" s="121"/>
    </row>
    <row r="2142" spans="1:18" x14ac:dyDescent="0.2">
      <c r="A2142" s="121">
        <v>85</v>
      </c>
      <c r="B2142" s="121">
        <v>132</v>
      </c>
      <c r="C2142" s="121" t="s">
        <v>330</v>
      </c>
      <c r="D2142" s="121">
        <v>219</v>
      </c>
      <c r="E2142" s="121" t="s">
        <v>954</v>
      </c>
      <c r="F2142" s="121" t="s">
        <v>955</v>
      </c>
      <c r="G2142" s="121">
        <v>219</v>
      </c>
      <c r="H2142" s="121">
        <v>1</v>
      </c>
      <c r="I2142" s="121" t="s">
        <v>385</v>
      </c>
      <c r="J2142" s="121">
        <v>3325</v>
      </c>
      <c r="K2142" s="121">
        <v>11</v>
      </c>
      <c r="L2142" s="121">
        <v>11</v>
      </c>
      <c r="M2142" s="121" t="s">
        <v>393</v>
      </c>
      <c r="N2142" s="124">
        <v>897</v>
      </c>
      <c r="O2142" s="124" t="s">
        <v>380</v>
      </c>
      <c r="P2142" s="124" t="s">
        <v>1</v>
      </c>
      <c r="Q2142" s="121" t="s">
        <v>381</v>
      </c>
      <c r="R2142" s="121"/>
    </row>
    <row r="2143" spans="1:18" x14ac:dyDescent="0.2">
      <c r="A2143" s="121">
        <v>85</v>
      </c>
      <c r="B2143" s="121">
        <v>132</v>
      </c>
      <c r="C2143" s="121" t="s">
        <v>330</v>
      </c>
      <c r="D2143" s="121">
        <v>219</v>
      </c>
      <c r="E2143" s="121" t="s">
        <v>954</v>
      </c>
      <c r="F2143" s="121" t="s">
        <v>955</v>
      </c>
      <c r="G2143" s="121">
        <v>219</v>
      </c>
      <c r="H2143" s="121">
        <v>1</v>
      </c>
      <c r="I2143" s="121" t="s">
        <v>385</v>
      </c>
      <c r="J2143" s="121">
        <v>3326</v>
      </c>
      <c r="K2143" s="121">
        <v>12</v>
      </c>
      <c r="L2143" s="121">
        <v>12</v>
      </c>
      <c r="M2143" s="121" t="s">
        <v>393</v>
      </c>
      <c r="N2143" s="124">
        <v>897</v>
      </c>
      <c r="O2143" s="124" t="s">
        <v>380</v>
      </c>
      <c r="P2143" s="124" t="s">
        <v>1</v>
      </c>
      <c r="Q2143" s="121" t="s">
        <v>381</v>
      </c>
      <c r="R2143" s="121"/>
    </row>
    <row r="2144" spans="1:18" x14ac:dyDescent="0.2">
      <c r="A2144" s="121">
        <v>94</v>
      </c>
      <c r="B2144" s="121">
        <v>215</v>
      </c>
      <c r="C2144" s="121" t="s">
        <v>326</v>
      </c>
      <c r="D2144" s="121">
        <v>1044</v>
      </c>
      <c r="E2144" s="121" t="s">
        <v>1017</v>
      </c>
      <c r="F2144" s="121" t="s">
        <v>1018</v>
      </c>
      <c r="G2144" s="121">
        <v>1121</v>
      </c>
      <c r="H2144" s="121">
        <v>1</v>
      </c>
      <c r="I2144" s="121" t="s">
        <v>385</v>
      </c>
      <c r="J2144" s="121">
        <v>3053</v>
      </c>
      <c r="K2144" s="121" t="s">
        <v>387</v>
      </c>
      <c r="L2144" s="121" t="s">
        <v>387</v>
      </c>
      <c r="M2144" s="121" t="s">
        <v>389</v>
      </c>
      <c r="N2144" s="124">
        <v>3648</v>
      </c>
      <c r="O2144" s="124" t="s">
        <v>390</v>
      </c>
      <c r="P2144" s="124"/>
      <c r="Q2144" s="121" t="s">
        <v>391</v>
      </c>
      <c r="R2144" s="121"/>
    </row>
    <row r="2145" spans="1:18" x14ac:dyDescent="0.2">
      <c r="A2145" s="121">
        <v>85</v>
      </c>
      <c r="B2145" s="121">
        <v>132</v>
      </c>
      <c r="C2145" s="121" t="s">
        <v>330</v>
      </c>
      <c r="D2145" s="121">
        <v>220</v>
      </c>
      <c r="E2145" s="121" t="s">
        <v>956</v>
      </c>
      <c r="F2145" s="121" t="s">
        <v>957</v>
      </c>
      <c r="G2145" s="121">
        <v>220</v>
      </c>
      <c r="H2145" s="121">
        <v>1</v>
      </c>
      <c r="I2145" s="121" t="s">
        <v>385</v>
      </c>
      <c r="J2145" s="121">
        <v>3330</v>
      </c>
      <c r="K2145" s="121">
        <v>15</v>
      </c>
      <c r="L2145" s="121">
        <v>15</v>
      </c>
      <c r="M2145" s="121" t="s">
        <v>393</v>
      </c>
      <c r="N2145" s="124">
        <v>897</v>
      </c>
      <c r="O2145" s="124" t="s">
        <v>380</v>
      </c>
      <c r="P2145" s="124" t="s">
        <v>1</v>
      </c>
      <c r="Q2145" s="121" t="s">
        <v>381</v>
      </c>
      <c r="R2145" s="121"/>
    </row>
    <row r="2146" spans="1:18" x14ac:dyDescent="0.2">
      <c r="A2146" s="121">
        <v>85</v>
      </c>
      <c r="B2146" s="121">
        <v>132</v>
      </c>
      <c r="C2146" s="121" t="s">
        <v>330</v>
      </c>
      <c r="D2146" s="121">
        <v>220</v>
      </c>
      <c r="E2146" s="121" t="s">
        <v>956</v>
      </c>
      <c r="F2146" s="121" t="s">
        <v>957</v>
      </c>
      <c r="G2146" s="121">
        <v>220</v>
      </c>
      <c r="H2146" s="121">
        <v>1</v>
      </c>
      <c r="I2146" s="121" t="s">
        <v>385</v>
      </c>
      <c r="J2146" s="121">
        <v>3331</v>
      </c>
      <c r="K2146" s="121">
        <v>16</v>
      </c>
      <c r="L2146" s="121">
        <v>16</v>
      </c>
      <c r="M2146" s="121" t="s">
        <v>393</v>
      </c>
      <c r="N2146" s="124">
        <v>897</v>
      </c>
      <c r="O2146" s="124" t="s">
        <v>380</v>
      </c>
      <c r="P2146" s="124" t="s">
        <v>1</v>
      </c>
      <c r="Q2146" s="121" t="s">
        <v>381</v>
      </c>
      <c r="R2146" s="121"/>
    </row>
    <row r="2147" spans="1:18" x14ac:dyDescent="0.2">
      <c r="A2147" s="121">
        <v>94</v>
      </c>
      <c r="B2147" s="121">
        <v>215</v>
      </c>
      <c r="C2147" s="121" t="s">
        <v>326</v>
      </c>
      <c r="D2147" s="121">
        <v>700</v>
      </c>
      <c r="E2147" s="121" t="s">
        <v>459</v>
      </c>
      <c r="F2147" s="121" t="s">
        <v>460</v>
      </c>
      <c r="G2147" s="121">
        <v>700</v>
      </c>
      <c r="H2147" s="121">
        <v>1</v>
      </c>
      <c r="I2147" s="121" t="s">
        <v>385</v>
      </c>
      <c r="J2147" s="121">
        <v>3056</v>
      </c>
      <c r="K2147" s="121" t="s">
        <v>458</v>
      </c>
      <c r="L2147" s="121" t="s">
        <v>458</v>
      </c>
      <c r="M2147" s="121" t="s">
        <v>739</v>
      </c>
      <c r="N2147" s="124">
        <v>6230</v>
      </c>
      <c r="O2147" s="124" t="s">
        <v>612</v>
      </c>
      <c r="P2147" s="124"/>
      <c r="Q2147" s="121" t="s">
        <v>391</v>
      </c>
      <c r="R2147" s="121"/>
    </row>
    <row r="2148" spans="1:18" x14ac:dyDescent="0.2">
      <c r="A2148" s="121">
        <v>94</v>
      </c>
      <c r="B2148" s="121">
        <v>215</v>
      </c>
      <c r="C2148" s="121" t="s">
        <v>326</v>
      </c>
      <c r="D2148" s="121">
        <v>700</v>
      </c>
      <c r="E2148" s="121" t="s">
        <v>459</v>
      </c>
      <c r="F2148" s="121" t="s">
        <v>460</v>
      </c>
      <c r="G2148" s="121">
        <v>700</v>
      </c>
      <c r="H2148" s="121">
        <v>1</v>
      </c>
      <c r="I2148" s="121" t="s">
        <v>385</v>
      </c>
      <c r="J2148" s="121">
        <v>3057</v>
      </c>
      <c r="K2148" s="121" t="s">
        <v>1363</v>
      </c>
      <c r="L2148" s="121" t="s">
        <v>1363</v>
      </c>
      <c r="M2148" s="121" t="s">
        <v>614</v>
      </c>
      <c r="N2148" s="124">
        <v>1380</v>
      </c>
      <c r="O2148" s="124" t="s">
        <v>612</v>
      </c>
      <c r="P2148" s="124"/>
      <c r="Q2148" s="121" t="s">
        <v>391</v>
      </c>
      <c r="R2148" s="121"/>
    </row>
    <row r="2149" spans="1:18" x14ac:dyDescent="0.2">
      <c r="A2149" s="121">
        <v>85</v>
      </c>
      <c r="B2149" s="121">
        <v>132</v>
      </c>
      <c r="C2149" s="121" t="s">
        <v>330</v>
      </c>
      <c r="D2149" s="121">
        <v>221</v>
      </c>
      <c r="E2149" s="121" t="s">
        <v>958</v>
      </c>
      <c r="F2149" s="121" t="s">
        <v>959</v>
      </c>
      <c r="G2149" s="121">
        <v>221</v>
      </c>
      <c r="H2149" s="121">
        <v>1</v>
      </c>
      <c r="I2149" s="121" t="s">
        <v>385</v>
      </c>
      <c r="J2149" s="121">
        <v>3334</v>
      </c>
      <c r="K2149" s="121">
        <v>18</v>
      </c>
      <c r="L2149" s="121">
        <v>18</v>
      </c>
      <c r="M2149" s="121" t="s">
        <v>502</v>
      </c>
      <c r="N2149" s="124">
        <v>897</v>
      </c>
      <c r="O2149" s="124" t="s">
        <v>380</v>
      </c>
      <c r="P2149" s="124" t="s">
        <v>1</v>
      </c>
      <c r="Q2149" s="121" t="s">
        <v>381</v>
      </c>
      <c r="R2149" s="121"/>
    </row>
    <row r="2150" spans="1:18" x14ac:dyDescent="0.2">
      <c r="A2150" s="121">
        <v>85</v>
      </c>
      <c r="B2150" s="121">
        <v>132</v>
      </c>
      <c r="C2150" s="121" t="s">
        <v>330</v>
      </c>
      <c r="D2150" s="121">
        <v>221</v>
      </c>
      <c r="E2150" s="121" t="s">
        <v>958</v>
      </c>
      <c r="F2150" s="121" t="s">
        <v>959</v>
      </c>
      <c r="G2150" s="121">
        <v>221</v>
      </c>
      <c r="H2150" s="121">
        <v>1</v>
      </c>
      <c r="I2150" s="121" t="s">
        <v>385</v>
      </c>
      <c r="J2150" s="121">
        <v>3335</v>
      </c>
      <c r="K2150" s="121">
        <v>19</v>
      </c>
      <c r="L2150" s="121">
        <v>19</v>
      </c>
      <c r="M2150" s="121" t="s">
        <v>502</v>
      </c>
      <c r="N2150" s="124">
        <v>897</v>
      </c>
      <c r="O2150" s="124" t="s">
        <v>380</v>
      </c>
      <c r="P2150" s="124" t="s">
        <v>1</v>
      </c>
      <c r="Q2150" s="121" t="s">
        <v>381</v>
      </c>
      <c r="R2150" s="121"/>
    </row>
    <row r="2151" spans="1:18" x14ac:dyDescent="0.2">
      <c r="A2151" s="121">
        <v>85</v>
      </c>
      <c r="B2151" s="121">
        <v>132</v>
      </c>
      <c r="C2151" s="121" t="s">
        <v>330</v>
      </c>
      <c r="D2151" s="121">
        <v>221</v>
      </c>
      <c r="E2151" s="121" t="s">
        <v>958</v>
      </c>
      <c r="F2151" s="121" t="s">
        <v>959</v>
      </c>
      <c r="G2151" s="121">
        <v>221</v>
      </c>
      <c r="H2151" s="121">
        <v>1</v>
      </c>
      <c r="I2151" s="121" t="s">
        <v>385</v>
      </c>
      <c r="J2151" s="121">
        <v>3336</v>
      </c>
      <c r="K2151" s="121">
        <v>20</v>
      </c>
      <c r="L2151" s="121">
        <v>20</v>
      </c>
      <c r="M2151" s="121" t="s">
        <v>502</v>
      </c>
      <c r="N2151" s="124">
        <v>897</v>
      </c>
      <c r="O2151" s="124" t="s">
        <v>380</v>
      </c>
      <c r="P2151" s="124" t="s">
        <v>1</v>
      </c>
      <c r="Q2151" s="121" t="s">
        <v>381</v>
      </c>
      <c r="R2151" s="121"/>
    </row>
    <row r="2152" spans="1:18" x14ac:dyDescent="0.2">
      <c r="A2152" s="121">
        <v>85</v>
      </c>
      <c r="B2152" s="121">
        <v>132</v>
      </c>
      <c r="C2152" s="121" t="s">
        <v>330</v>
      </c>
      <c r="D2152" s="121">
        <v>221</v>
      </c>
      <c r="E2152" s="121" t="s">
        <v>958</v>
      </c>
      <c r="F2152" s="121" t="s">
        <v>959</v>
      </c>
      <c r="G2152" s="121">
        <v>221</v>
      </c>
      <c r="H2152" s="121">
        <v>1</v>
      </c>
      <c r="I2152" s="121" t="s">
        <v>385</v>
      </c>
      <c r="J2152" s="121">
        <v>3337</v>
      </c>
      <c r="K2152" s="121">
        <v>21</v>
      </c>
      <c r="L2152" s="121">
        <v>21</v>
      </c>
      <c r="M2152" s="121" t="s">
        <v>502</v>
      </c>
      <c r="N2152" s="124">
        <v>897</v>
      </c>
      <c r="O2152" s="124" t="s">
        <v>380</v>
      </c>
      <c r="P2152" s="124" t="s">
        <v>1</v>
      </c>
      <c r="Q2152" s="121" t="s">
        <v>381</v>
      </c>
      <c r="R2152" s="121"/>
    </row>
    <row r="2153" spans="1:18" x14ac:dyDescent="0.2">
      <c r="A2153" s="121">
        <v>94</v>
      </c>
      <c r="B2153" s="121">
        <v>215</v>
      </c>
      <c r="C2153" s="121" t="s">
        <v>326</v>
      </c>
      <c r="D2153" s="121">
        <v>1137</v>
      </c>
      <c r="E2153" s="121" t="s">
        <v>743</v>
      </c>
      <c r="F2153" s="121" t="s">
        <v>744</v>
      </c>
      <c r="G2153" s="121">
        <v>1342</v>
      </c>
      <c r="H2153" s="121">
        <v>1</v>
      </c>
      <c r="I2153" s="121" t="s">
        <v>385</v>
      </c>
      <c r="J2153" s="121">
        <v>3664</v>
      </c>
      <c r="K2153" s="121">
        <v>302</v>
      </c>
      <c r="L2153" s="121" t="s">
        <v>1368</v>
      </c>
      <c r="M2153" s="121" t="s">
        <v>738</v>
      </c>
      <c r="N2153" s="124">
        <v>1182</v>
      </c>
      <c r="O2153" s="124" t="s">
        <v>380</v>
      </c>
      <c r="P2153" s="124"/>
      <c r="Q2153" s="121" t="s">
        <v>187</v>
      </c>
      <c r="R2153" s="121"/>
    </row>
    <row r="2154" spans="1:18" x14ac:dyDescent="0.2">
      <c r="A2154" s="121">
        <v>85</v>
      </c>
      <c r="B2154" s="121">
        <v>132</v>
      </c>
      <c r="C2154" s="121" t="s">
        <v>330</v>
      </c>
      <c r="D2154" s="121">
        <v>220</v>
      </c>
      <c r="E2154" s="121" t="s">
        <v>956</v>
      </c>
      <c r="F2154" s="121" t="s">
        <v>957</v>
      </c>
      <c r="G2154" s="121">
        <v>220</v>
      </c>
      <c r="H2154" s="121">
        <v>1</v>
      </c>
      <c r="I2154" s="121" t="s">
        <v>385</v>
      </c>
      <c r="J2154" s="121">
        <v>3338</v>
      </c>
      <c r="K2154" s="121">
        <v>14</v>
      </c>
      <c r="L2154" s="121">
        <v>14</v>
      </c>
      <c r="M2154" s="121" t="s">
        <v>393</v>
      </c>
      <c r="N2154" s="124">
        <v>897</v>
      </c>
      <c r="O2154" s="124" t="s">
        <v>380</v>
      </c>
      <c r="P2154" s="124" t="s">
        <v>1</v>
      </c>
      <c r="Q2154" s="121" t="s">
        <v>381</v>
      </c>
      <c r="R2154" s="121"/>
    </row>
    <row r="2155" spans="1:18" x14ac:dyDescent="0.2">
      <c r="A2155" s="121">
        <v>86</v>
      </c>
      <c r="B2155" s="121">
        <v>133</v>
      </c>
      <c r="C2155" s="121" t="s">
        <v>256</v>
      </c>
      <c r="D2155" s="121">
        <v>224</v>
      </c>
      <c r="E2155" s="121" t="s">
        <v>375</v>
      </c>
      <c r="F2155" s="121" t="s">
        <v>1264</v>
      </c>
      <c r="G2155" s="121">
        <v>224</v>
      </c>
      <c r="H2155" s="121">
        <v>1</v>
      </c>
      <c r="I2155" s="121" t="s">
        <v>385</v>
      </c>
      <c r="J2155" s="121">
        <v>124</v>
      </c>
      <c r="K2155" s="121">
        <v>102</v>
      </c>
      <c r="L2155" s="121" t="s">
        <v>1265</v>
      </c>
      <c r="M2155" s="121" t="s">
        <v>379</v>
      </c>
      <c r="N2155" s="124">
        <v>826</v>
      </c>
      <c r="O2155" s="124" t="s">
        <v>380</v>
      </c>
      <c r="P2155" s="124"/>
      <c r="Q2155" s="121" t="s">
        <v>381</v>
      </c>
      <c r="R2155" s="121"/>
    </row>
    <row r="2156" spans="1:18" x14ac:dyDescent="0.2">
      <c r="A2156" s="121">
        <v>86</v>
      </c>
      <c r="B2156" s="121">
        <v>133</v>
      </c>
      <c r="C2156" s="121" t="s">
        <v>256</v>
      </c>
      <c r="D2156" s="121">
        <v>224</v>
      </c>
      <c r="E2156" s="121" t="s">
        <v>375</v>
      </c>
      <c r="F2156" s="121" t="s">
        <v>1264</v>
      </c>
      <c r="G2156" s="121">
        <v>224</v>
      </c>
      <c r="H2156" s="121">
        <v>1</v>
      </c>
      <c r="I2156" s="121" t="s">
        <v>385</v>
      </c>
      <c r="J2156" s="121">
        <v>125</v>
      </c>
      <c r="K2156" s="121">
        <v>103</v>
      </c>
      <c r="L2156" s="121" t="s">
        <v>1266</v>
      </c>
      <c r="M2156" s="121" t="s">
        <v>379</v>
      </c>
      <c r="N2156" s="124">
        <v>847</v>
      </c>
      <c r="O2156" s="124" t="s">
        <v>380</v>
      </c>
      <c r="P2156" s="124"/>
      <c r="Q2156" s="121" t="s">
        <v>381</v>
      </c>
      <c r="R2156" s="121"/>
    </row>
    <row r="2157" spans="1:18" x14ac:dyDescent="0.2">
      <c r="A2157" s="121">
        <v>86</v>
      </c>
      <c r="B2157" s="121">
        <v>133</v>
      </c>
      <c r="C2157" s="121" t="s">
        <v>256</v>
      </c>
      <c r="D2157" s="121">
        <v>224</v>
      </c>
      <c r="E2157" s="121" t="s">
        <v>375</v>
      </c>
      <c r="F2157" s="121" t="s">
        <v>1264</v>
      </c>
      <c r="G2157" s="121">
        <v>224</v>
      </c>
      <c r="H2157" s="121">
        <v>1</v>
      </c>
      <c r="I2157" s="121" t="s">
        <v>385</v>
      </c>
      <c r="J2157" s="121">
        <v>126</v>
      </c>
      <c r="K2157" s="121">
        <v>104</v>
      </c>
      <c r="L2157" s="121" t="s">
        <v>1267</v>
      </c>
      <c r="M2157" s="121" t="s">
        <v>383</v>
      </c>
      <c r="N2157" s="124">
        <v>847</v>
      </c>
      <c r="O2157" s="124" t="s">
        <v>380</v>
      </c>
      <c r="P2157" s="124"/>
      <c r="Q2157" s="121" t="s">
        <v>381</v>
      </c>
      <c r="R2157" s="121"/>
    </row>
    <row r="2158" spans="1:18" x14ac:dyDescent="0.2">
      <c r="A2158" s="121">
        <v>86</v>
      </c>
      <c r="B2158" s="121">
        <v>133</v>
      </c>
      <c r="C2158" s="121" t="s">
        <v>256</v>
      </c>
      <c r="D2158" s="121">
        <v>224</v>
      </c>
      <c r="E2158" s="121" t="s">
        <v>375</v>
      </c>
      <c r="F2158" s="121" t="s">
        <v>1264</v>
      </c>
      <c r="G2158" s="121">
        <v>224</v>
      </c>
      <c r="H2158" s="121">
        <v>1</v>
      </c>
      <c r="I2158" s="121" t="s">
        <v>385</v>
      </c>
      <c r="J2158" s="121">
        <v>127</v>
      </c>
      <c r="K2158" s="121">
        <v>105</v>
      </c>
      <c r="L2158" s="121" t="s">
        <v>1268</v>
      </c>
      <c r="M2158" s="121" t="s">
        <v>383</v>
      </c>
      <c r="N2158" s="124">
        <v>847</v>
      </c>
      <c r="O2158" s="124" t="s">
        <v>380</v>
      </c>
      <c r="P2158" s="124"/>
      <c r="Q2158" s="121" t="s">
        <v>381</v>
      </c>
      <c r="R2158" s="121"/>
    </row>
    <row r="2159" spans="1:18" x14ac:dyDescent="0.2">
      <c r="A2159" s="121">
        <v>86</v>
      </c>
      <c r="B2159" s="121">
        <v>133</v>
      </c>
      <c r="C2159" s="121" t="s">
        <v>256</v>
      </c>
      <c r="D2159" s="121">
        <v>224</v>
      </c>
      <c r="E2159" s="121" t="s">
        <v>375</v>
      </c>
      <c r="F2159" s="121" t="s">
        <v>1264</v>
      </c>
      <c r="G2159" s="121">
        <v>224</v>
      </c>
      <c r="H2159" s="121">
        <v>1</v>
      </c>
      <c r="I2159" s="121" t="s">
        <v>385</v>
      </c>
      <c r="J2159" s="121">
        <v>128</v>
      </c>
      <c r="K2159" s="121">
        <v>106</v>
      </c>
      <c r="L2159" s="121" t="s">
        <v>1269</v>
      </c>
      <c r="M2159" s="121" t="s">
        <v>383</v>
      </c>
      <c r="N2159" s="124">
        <v>847</v>
      </c>
      <c r="O2159" s="124" t="s">
        <v>380</v>
      </c>
      <c r="P2159" s="124"/>
      <c r="Q2159" s="121" t="s">
        <v>381</v>
      </c>
      <c r="R2159" s="121"/>
    </row>
    <row r="2160" spans="1:18" x14ac:dyDescent="0.2">
      <c r="A2160" s="121">
        <v>86</v>
      </c>
      <c r="B2160" s="121">
        <v>133</v>
      </c>
      <c r="C2160" s="121" t="s">
        <v>256</v>
      </c>
      <c r="D2160" s="121">
        <v>224</v>
      </c>
      <c r="E2160" s="121" t="s">
        <v>375</v>
      </c>
      <c r="F2160" s="121" t="s">
        <v>1264</v>
      </c>
      <c r="G2160" s="121">
        <v>224</v>
      </c>
      <c r="H2160" s="121">
        <v>1</v>
      </c>
      <c r="I2160" s="121" t="s">
        <v>385</v>
      </c>
      <c r="J2160" s="121">
        <v>129</v>
      </c>
      <c r="K2160" s="121">
        <v>110</v>
      </c>
      <c r="L2160" s="121" t="s">
        <v>1270</v>
      </c>
      <c r="M2160" s="121" t="s">
        <v>438</v>
      </c>
      <c r="N2160" s="124">
        <v>1112</v>
      </c>
      <c r="O2160" s="124" t="s">
        <v>380</v>
      </c>
      <c r="P2160" s="124"/>
      <c r="Q2160" s="121" t="s">
        <v>381</v>
      </c>
      <c r="R2160" s="121"/>
    </row>
    <row r="2161" spans="1:18" x14ac:dyDescent="0.2">
      <c r="A2161" s="121">
        <v>86</v>
      </c>
      <c r="B2161" s="121">
        <v>133</v>
      </c>
      <c r="C2161" s="121" t="s">
        <v>256</v>
      </c>
      <c r="D2161" s="121">
        <v>224</v>
      </c>
      <c r="E2161" s="121" t="s">
        <v>375</v>
      </c>
      <c r="F2161" s="121" t="s">
        <v>1264</v>
      </c>
      <c r="G2161" s="121">
        <v>224</v>
      </c>
      <c r="H2161" s="121">
        <v>1</v>
      </c>
      <c r="I2161" s="121" t="s">
        <v>385</v>
      </c>
      <c r="J2161" s="121">
        <v>130</v>
      </c>
      <c r="K2161" s="121">
        <v>111</v>
      </c>
      <c r="L2161" s="121" t="s">
        <v>1271</v>
      </c>
      <c r="M2161" s="121" t="s">
        <v>383</v>
      </c>
      <c r="N2161" s="124">
        <v>847</v>
      </c>
      <c r="O2161" s="124" t="s">
        <v>380</v>
      </c>
      <c r="P2161" s="124"/>
      <c r="Q2161" s="121" t="s">
        <v>381</v>
      </c>
      <c r="R2161" s="121"/>
    </row>
    <row r="2162" spans="1:18" x14ac:dyDescent="0.2">
      <c r="A2162" s="121">
        <v>94</v>
      </c>
      <c r="B2162" s="121">
        <v>215</v>
      </c>
      <c r="C2162" s="121" t="s">
        <v>326</v>
      </c>
      <c r="D2162" s="121">
        <v>1137</v>
      </c>
      <c r="E2162" s="121" t="s">
        <v>743</v>
      </c>
      <c r="F2162" s="121" t="s">
        <v>744</v>
      </c>
      <c r="G2162" s="121">
        <v>3183</v>
      </c>
      <c r="H2162" s="121">
        <v>2</v>
      </c>
      <c r="I2162" s="121" t="s">
        <v>377</v>
      </c>
      <c r="J2162" s="121">
        <v>3673</v>
      </c>
      <c r="K2162" s="121">
        <v>322</v>
      </c>
      <c r="L2162" s="121" t="s">
        <v>1377</v>
      </c>
      <c r="M2162" s="121" t="s">
        <v>738</v>
      </c>
      <c r="N2162" s="124">
        <v>1086</v>
      </c>
      <c r="O2162" s="124" t="s">
        <v>380</v>
      </c>
      <c r="P2162" s="124"/>
      <c r="Q2162" s="121" t="s">
        <v>187</v>
      </c>
      <c r="R2162" s="121"/>
    </row>
    <row r="2163" spans="1:18" x14ac:dyDescent="0.2">
      <c r="A2163" s="121">
        <v>86</v>
      </c>
      <c r="B2163" s="121">
        <v>133</v>
      </c>
      <c r="C2163" s="121" t="s">
        <v>256</v>
      </c>
      <c r="D2163" s="121">
        <v>224</v>
      </c>
      <c r="E2163" s="121" t="s">
        <v>375</v>
      </c>
      <c r="F2163" s="121" t="s">
        <v>1264</v>
      </c>
      <c r="G2163" s="121">
        <v>224</v>
      </c>
      <c r="H2163" s="121">
        <v>1</v>
      </c>
      <c r="I2163" s="121" t="s">
        <v>385</v>
      </c>
      <c r="J2163" s="121">
        <v>131</v>
      </c>
      <c r="K2163" s="121">
        <v>112</v>
      </c>
      <c r="L2163" s="121" t="s">
        <v>1272</v>
      </c>
      <c r="M2163" s="121" t="s">
        <v>383</v>
      </c>
      <c r="N2163" s="124">
        <v>847</v>
      </c>
      <c r="O2163" s="124" t="s">
        <v>380</v>
      </c>
      <c r="P2163" s="124"/>
      <c r="Q2163" s="121" t="s">
        <v>381</v>
      </c>
      <c r="R2163" s="121"/>
    </row>
    <row r="2164" spans="1:18" x14ac:dyDescent="0.2">
      <c r="A2164" s="121">
        <v>86</v>
      </c>
      <c r="B2164" s="121">
        <v>133</v>
      </c>
      <c r="C2164" s="121" t="s">
        <v>256</v>
      </c>
      <c r="D2164" s="121">
        <v>225</v>
      </c>
      <c r="E2164" s="121" t="s">
        <v>454</v>
      </c>
      <c r="F2164" s="121" t="s">
        <v>1274</v>
      </c>
      <c r="G2164" s="121">
        <v>225</v>
      </c>
      <c r="H2164" s="121">
        <v>1</v>
      </c>
      <c r="I2164" s="121" t="s">
        <v>385</v>
      </c>
      <c r="J2164" s="121">
        <v>133</v>
      </c>
      <c r="K2164" s="121">
        <v>161</v>
      </c>
      <c r="L2164" s="121" t="s">
        <v>1275</v>
      </c>
      <c r="M2164" s="121" t="s">
        <v>379</v>
      </c>
      <c r="N2164" s="124">
        <v>875</v>
      </c>
      <c r="O2164" s="124" t="s">
        <v>380</v>
      </c>
      <c r="P2164" s="124"/>
      <c r="Q2164" s="121" t="s">
        <v>381</v>
      </c>
      <c r="R2164" s="121"/>
    </row>
    <row r="2165" spans="1:18" x14ac:dyDescent="0.2">
      <c r="A2165" s="121">
        <v>86</v>
      </c>
      <c r="B2165" s="121">
        <v>133</v>
      </c>
      <c r="C2165" s="121" t="s">
        <v>256</v>
      </c>
      <c r="D2165" s="121">
        <v>225</v>
      </c>
      <c r="E2165" s="121" t="s">
        <v>454</v>
      </c>
      <c r="F2165" s="121" t="s">
        <v>1274</v>
      </c>
      <c r="G2165" s="121">
        <v>225</v>
      </c>
      <c r="H2165" s="121">
        <v>1</v>
      </c>
      <c r="I2165" s="121" t="s">
        <v>385</v>
      </c>
      <c r="J2165" s="121">
        <v>134</v>
      </c>
      <c r="K2165" s="121">
        <v>162</v>
      </c>
      <c r="L2165" s="121" t="s">
        <v>1276</v>
      </c>
      <c r="M2165" s="121" t="s">
        <v>379</v>
      </c>
      <c r="N2165" s="124">
        <v>875</v>
      </c>
      <c r="O2165" s="124" t="s">
        <v>380</v>
      </c>
      <c r="P2165" s="124"/>
      <c r="Q2165" s="121" t="s">
        <v>381</v>
      </c>
      <c r="R2165" s="121"/>
    </row>
    <row r="2166" spans="1:18" x14ac:dyDescent="0.2">
      <c r="A2166" s="121">
        <v>86</v>
      </c>
      <c r="B2166" s="121">
        <v>133</v>
      </c>
      <c r="C2166" s="121" t="s">
        <v>256</v>
      </c>
      <c r="D2166" s="121">
        <v>225</v>
      </c>
      <c r="E2166" s="121" t="s">
        <v>454</v>
      </c>
      <c r="F2166" s="121" t="s">
        <v>1274</v>
      </c>
      <c r="G2166" s="121">
        <v>225</v>
      </c>
      <c r="H2166" s="121">
        <v>1</v>
      </c>
      <c r="I2166" s="121" t="s">
        <v>385</v>
      </c>
      <c r="J2166" s="121">
        <v>135</v>
      </c>
      <c r="K2166" s="121">
        <v>163</v>
      </c>
      <c r="L2166" s="121" t="s">
        <v>1277</v>
      </c>
      <c r="M2166" s="121" t="s">
        <v>379</v>
      </c>
      <c r="N2166" s="124">
        <v>875</v>
      </c>
      <c r="O2166" s="124" t="s">
        <v>380</v>
      </c>
      <c r="P2166" s="124"/>
      <c r="Q2166" s="121" t="s">
        <v>381</v>
      </c>
      <c r="R2166" s="121"/>
    </row>
    <row r="2167" spans="1:18" x14ac:dyDescent="0.2">
      <c r="A2167" s="121">
        <v>94</v>
      </c>
      <c r="B2167" s="121">
        <v>215</v>
      </c>
      <c r="C2167" s="121" t="s">
        <v>326</v>
      </c>
      <c r="D2167" s="121">
        <v>1044</v>
      </c>
      <c r="E2167" s="121" t="s">
        <v>1017</v>
      </c>
      <c r="F2167" s="121" t="s">
        <v>1018</v>
      </c>
      <c r="G2167" s="121">
        <v>1121</v>
      </c>
      <c r="H2167" s="121">
        <v>1</v>
      </c>
      <c r="I2167" s="121" t="s">
        <v>385</v>
      </c>
      <c r="J2167" s="121">
        <v>7402</v>
      </c>
      <c r="K2167" s="121" t="s">
        <v>440</v>
      </c>
      <c r="L2167" s="121" t="s">
        <v>1380</v>
      </c>
      <c r="M2167" s="121" t="s">
        <v>441</v>
      </c>
      <c r="N2167" s="124">
        <v>660</v>
      </c>
      <c r="O2167" s="124" t="s">
        <v>442</v>
      </c>
      <c r="P2167" s="124"/>
      <c r="Q2167" s="121" t="s">
        <v>391</v>
      </c>
      <c r="R2167" s="121"/>
    </row>
    <row r="2168" spans="1:18" x14ac:dyDescent="0.2">
      <c r="A2168" s="121">
        <v>86</v>
      </c>
      <c r="B2168" s="121">
        <v>133</v>
      </c>
      <c r="C2168" s="121" t="s">
        <v>256</v>
      </c>
      <c r="D2168" s="121">
        <v>225</v>
      </c>
      <c r="E2168" s="121" t="s">
        <v>454</v>
      </c>
      <c r="F2168" s="121" t="s">
        <v>1274</v>
      </c>
      <c r="G2168" s="121">
        <v>225</v>
      </c>
      <c r="H2168" s="121">
        <v>1</v>
      </c>
      <c r="I2168" s="121" t="s">
        <v>385</v>
      </c>
      <c r="J2168" s="121">
        <v>136</v>
      </c>
      <c r="K2168" s="121">
        <v>164</v>
      </c>
      <c r="L2168" s="121" t="s">
        <v>1278</v>
      </c>
      <c r="M2168" s="121" t="s">
        <v>379</v>
      </c>
      <c r="N2168" s="124">
        <v>875</v>
      </c>
      <c r="O2168" s="124" t="s">
        <v>380</v>
      </c>
      <c r="P2168" s="124"/>
      <c r="Q2168" s="121" t="s">
        <v>381</v>
      </c>
      <c r="R2168" s="121"/>
    </row>
    <row r="2169" spans="1:18" x14ac:dyDescent="0.2">
      <c r="A2169" s="121">
        <v>86</v>
      </c>
      <c r="B2169" s="121">
        <v>133</v>
      </c>
      <c r="C2169" s="121" t="s">
        <v>256</v>
      </c>
      <c r="D2169" s="121">
        <v>225</v>
      </c>
      <c r="E2169" s="121" t="s">
        <v>454</v>
      </c>
      <c r="F2169" s="121" t="s">
        <v>1274</v>
      </c>
      <c r="G2169" s="121">
        <v>225</v>
      </c>
      <c r="H2169" s="121">
        <v>1</v>
      </c>
      <c r="I2169" s="121" t="s">
        <v>385</v>
      </c>
      <c r="J2169" s="121">
        <v>137</v>
      </c>
      <c r="K2169" s="121">
        <v>165</v>
      </c>
      <c r="L2169" s="121" t="s">
        <v>1279</v>
      </c>
      <c r="M2169" s="121" t="s">
        <v>379</v>
      </c>
      <c r="N2169" s="124">
        <v>875</v>
      </c>
      <c r="O2169" s="124" t="s">
        <v>380</v>
      </c>
      <c r="P2169" s="124"/>
      <c r="Q2169" s="121" t="s">
        <v>381</v>
      </c>
      <c r="R2169" s="121"/>
    </row>
    <row r="2170" spans="1:18" x14ac:dyDescent="0.2">
      <c r="A2170" s="121">
        <v>86</v>
      </c>
      <c r="B2170" s="121">
        <v>133</v>
      </c>
      <c r="C2170" s="121" t="s">
        <v>256</v>
      </c>
      <c r="D2170" s="121">
        <v>225</v>
      </c>
      <c r="E2170" s="121" t="s">
        <v>454</v>
      </c>
      <c r="F2170" s="121" t="s">
        <v>1274</v>
      </c>
      <c r="G2170" s="121">
        <v>225</v>
      </c>
      <c r="H2170" s="121">
        <v>1</v>
      </c>
      <c r="I2170" s="121" t="s">
        <v>385</v>
      </c>
      <c r="J2170" s="121">
        <v>138</v>
      </c>
      <c r="K2170" s="121">
        <v>166</v>
      </c>
      <c r="L2170" s="121" t="s">
        <v>1280</v>
      </c>
      <c r="M2170" s="121" t="s">
        <v>379</v>
      </c>
      <c r="N2170" s="124">
        <v>875</v>
      </c>
      <c r="O2170" s="124" t="s">
        <v>380</v>
      </c>
      <c r="P2170" s="124"/>
      <c r="Q2170" s="121" t="s">
        <v>381</v>
      </c>
      <c r="R2170" s="121"/>
    </row>
    <row r="2171" spans="1:18" x14ac:dyDescent="0.2">
      <c r="A2171" s="121">
        <v>86</v>
      </c>
      <c r="B2171" s="121">
        <v>133</v>
      </c>
      <c r="C2171" s="121" t="s">
        <v>256</v>
      </c>
      <c r="D2171" s="121">
        <v>225</v>
      </c>
      <c r="E2171" s="121" t="s">
        <v>454</v>
      </c>
      <c r="F2171" s="121" t="s">
        <v>1274</v>
      </c>
      <c r="G2171" s="121">
        <v>981</v>
      </c>
      <c r="H2171" s="121">
        <v>2</v>
      </c>
      <c r="I2171" s="121" t="s">
        <v>377</v>
      </c>
      <c r="J2171" s="121">
        <v>139</v>
      </c>
      <c r="K2171" s="121">
        <v>261</v>
      </c>
      <c r="L2171" s="121" t="s">
        <v>1281</v>
      </c>
      <c r="M2171" s="121" t="s">
        <v>393</v>
      </c>
      <c r="N2171" s="124">
        <v>866</v>
      </c>
      <c r="O2171" s="124" t="s">
        <v>380</v>
      </c>
      <c r="P2171" s="124"/>
      <c r="Q2171" s="121" t="s">
        <v>381</v>
      </c>
      <c r="R2171" s="121"/>
    </row>
    <row r="2172" spans="1:18" x14ac:dyDescent="0.2">
      <c r="A2172" s="121">
        <v>86</v>
      </c>
      <c r="B2172" s="121">
        <v>133</v>
      </c>
      <c r="C2172" s="121" t="s">
        <v>256</v>
      </c>
      <c r="D2172" s="121">
        <v>225</v>
      </c>
      <c r="E2172" s="121" t="s">
        <v>454</v>
      </c>
      <c r="F2172" s="121" t="s">
        <v>1274</v>
      </c>
      <c r="G2172" s="121">
        <v>981</v>
      </c>
      <c r="H2172" s="121">
        <v>2</v>
      </c>
      <c r="I2172" s="121" t="s">
        <v>377</v>
      </c>
      <c r="J2172" s="121">
        <v>140</v>
      </c>
      <c r="K2172" s="121">
        <v>262</v>
      </c>
      <c r="L2172" s="121" t="s">
        <v>1282</v>
      </c>
      <c r="M2172" s="121" t="s">
        <v>393</v>
      </c>
      <c r="N2172" s="124">
        <v>866</v>
      </c>
      <c r="O2172" s="124" t="s">
        <v>380</v>
      </c>
      <c r="P2172" s="124"/>
      <c r="Q2172" s="121" t="s">
        <v>381</v>
      </c>
      <c r="R2172" s="121"/>
    </row>
    <row r="2173" spans="1:18" x14ac:dyDescent="0.2">
      <c r="A2173" s="121">
        <v>95</v>
      </c>
      <c r="B2173" s="121">
        <v>137</v>
      </c>
      <c r="C2173" s="121" t="s">
        <v>289</v>
      </c>
      <c r="D2173" s="121">
        <v>257</v>
      </c>
      <c r="E2173" s="121" t="s">
        <v>375</v>
      </c>
      <c r="F2173" s="121" t="s">
        <v>376</v>
      </c>
      <c r="G2173" s="121">
        <v>257</v>
      </c>
      <c r="H2173" s="121">
        <v>1</v>
      </c>
      <c r="I2173" s="121" t="s">
        <v>385</v>
      </c>
      <c r="J2173" s="121">
        <v>539</v>
      </c>
      <c r="K2173" s="121" t="s">
        <v>388</v>
      </c>
      <c r="L2173" s="121" t="s">
        <v>388</v>
      </c>
      <c r="M2173" s="121" t="s">
        <v>389</v>
      </c>
      <c r="N2173" s="124">
        <v>3653</v>
      </c>
      <c r="O2173" s="124" t="s">
        <v>390</v>
      </c>
      <c r="P2173" s="124"/>
      <c r="Q2173" s="121" t="s">
        <v>391</v>
      </c>
      <c r="R2173" s="121"/>
    </row>
    <row r="2174" spans="1:18" x14ac:dyDescent="0.2">
      <c r="A2174" s="121">
        <v>86</v>
      </c>
      <c r="B2174" s="121">
        <v>133</v>
      </c>
      <c r="C2174" s="121" t="s">
        <v>256</v>
      </c>
      <c r="D2174" s="121">
        <v>225</v>
      </c>
      <c r="E2174" s="121" t="s">
        <v>454</v>
      </c>
      <c r="F2174" s="121" t="s">
        <v>1274</v>
      </c>
      <c r="G2174" s="121">
        <v>981</v>
      </c>
      <c r="H2174" s="121">
        <v>2</v>
      </c>
      <c r="I2174" s="121" t="s">
        <v>377</v>
      </c>
      <c r="J2174" s="121">
        <v>141</v>
      </c>
      <c r="K2174" s="121">
        <v>263</v>
      </c>
      <c r="L2174" s="121" t="s">
        <v>1283</v>
      </c>
      <c r="M2174" s="121" t="s">
        <v>393</v>
      </c>
      <c r="N2174" s="124">
        <v>866</v>
      </c>
      <c r="O2174" s="124" t="s">
        <v>380</v>
      </c>
      <c r="P2174" s="124"/>
      <c r="Q2174" s="121" t="s">
        <v>381</v>
      </c>
      <c r="R2174" s="121"/>
    </row>
    <row r="2175" spans="1:18" x14ac:dyDescent="0.2">
      <c r="A2175" s="121">
        <v>86</v>
      </c>
      <c r="B2175" s="121">
        <v>133</v>
      </c>
      <c r="C2175" s="121" t="s">
        <v>256</v>
      </c>
      <c r="D2175" s="121">
        <v>225</v>
      </c>
      <c r="E2175" s="121" t="s">
        <v>454</v>
      </c>
      <c r="F2175" s="121" t="s">
        <v>1274</v>
      </c>
      <c r="G2175" s="121">
        <v>981</v>
      </c>
      <c r="H2175" s="121">
        <v>2</v>
      </c>
      <c r="I2175" s="121" t="s">
        <v>377</v>
      </c>
      <c r="J2175" s="121">
        <v>142</v>
      </c>
      <c r="K2175" s="121">
        <v>264</v>
      </c>
      <c r="L2175" s="121" t="s">
        <v>1284</v>
      </c>
      <c r="M2175" s="121" t="s">
        <v>393</v>
      </c>
      <c r="N2175" s="124">
        <v>866</v>
      </c>
      <c r="O2175" s="124" t="s">
        <v>380</v>
      </c>
      <c r="P2175" s="124"/>
      <c r="Q2175" s="121" t="s">
        <v>381</v>
      </c>
      <c r="R2175" s="121"/>
    </row>
    <row r="2176" spans="1:18" x14ac:dyDescent="0.2">
      <c r="A2176" s="121">
        <v>86</v>
      </c>
      <c r="B2176" s="121">
        <v>133</v>
      </c>
      <c r="C2176" s="121" t="s">
        <v>256</v>
      </c>
      <c r="D2176" s="121">
        <v>225</v>
      </c>
      <c r="E2176" s="121" t="s">
        <v>454</v>
      </c>
      <c r="F2176" s="121" t="s">
        <v>1274</v>
      </c>
      <c r="G2176" s="121">
        <v>981</v>
      </c>
      <c r="H2176" s="121">
        <v>2</v>
      </c>
      <c r="I2176" s="121" t="s">
        <v>377</v>
      </c>
      <c r="J2176" s="121">
        <v>143</v>
      </c>
      <c r="K2176" s="121">
        <v>265</v>
      </c>
      <c r="L2176" s="121" t="s">
        <v>1285</v>
      </c>
      <c r="M2176" s="121" t="s">
        <v>393</v>
      </c>
      <c r="N2176" s="124">
        <v>866</v>
      </c>
      <c r="O2176" s="124" t="s">
        <v>380</v>
      </c>
      <c r="P2176" s="124"/>
      <c r="Q2176" s="121" t="s">
        <v>381</v>
      </c>
      <c r="R2176" s="121"/>
    </row>
    <row r="2177" spans="1:18" x14ac:dyDescent="0.2">
      <c r="A2177" s="121">
        <v>86</v>
      </c>
      <c r="B2177" s="121">
        <v>133</v>
      </c>
      <c r="C2177" s="121" t="s">
        <v>256</v>
      </c>
      <c r="D2177" s="121">
        <v>225</v>
      </c>
      <c r="E2177" s="121" t="s">
        <v>454</v>
      </c>
      <c r="F2177" s="121" t="s">
        <v>1274</v>
      </c>
      <c r="G2177" s="121">
        <v>981</v>
      </c>
      <c r="H2177" s="121">
        <v>2</v>
      </c>
      <c r="I2177" s="121" t="s">
        <v>377</v>
      </c>
      <c r="J2177" s="121">
        <v>144</v>
      </c>
      <c r="K2177" s="121">
        <v>266</v>
      </c>
      <c r="L2177" s="121" t="s">
        <v>1286</v>
      </c>
      <c r="M2177" s="121" t="s">
        <v>379</v>
      </c>
      <c r="N2177" s="124">
        <v>866</v>
      </c>
      <c r="O2177" s="124" t="s">
        <v>380</v>
      </c>
      <c r="P2177" s="124"/>
      <c r="Q2177" s="121" t="s">
        <v>381</v>
      </c>
      <c r="R2177" s="121"/>
    </row>
    <row r="2178" spans="1:18" x14ac:dyDescent="0.2">
      <c r="A2178" s="121">
        <v>86</v>
      </c>
      <c r="B2178" s="121">
        <v>133</v>
      </c>
      <c r="C2178" s="121" t="s">
        <v>256</v>
      </c>
      <c r="D2178" s="121">
        <v>226</v>
      </c>
      <c r="E2178" s="121" t="s">
        <v>1126</v>
      </c>
      <c r="F2178" s="121" t="s">
        <v>1127</v>
      </c>
      <c r="G2178" s="121">
        <v>226</v>
      </c>
      <c r="H2178" s="121">
        <v>1</v>
      </c>
      <c r="I2178" s="121" t="s">
        <v>385</v>
      </c>
      <c r="J2178" s="121">
        <v>145</v>
      </c>
      <c r="K2178" s="121" t="s">
        <v>642</v>
      </c>
      <c r="L2178" s="121" t="s">
        <v>1287</v>
      </c>
      <c r="M2178" s="121" t="s">
        <v>379</v>
      </c>
      <c r="N2178" s="124">
        <v>898</v>
      </c>
      <c r="O2178" s="124" t="s">
        <v>380</v>
      </c>
      <c r="P2178" s="124"/>
      <c r="Q2178" s="121" t="s">
        <v>381</v>
      </c>
      <c r="R2178" s="121"/>
    </row>
    <row r="2179" spans="1:18" x14ac:dyDescent="0.2">
      <c r="A2179" s="121">
        <v>86</v>
      </c>
      <c r="B2179" s="121">
        <v>133</v>
      </c>
      <c r="C2179" s="121" t="s">
        <v>256</v>
      </c>
      <c r="D2179" s="121">
        <v>224</v>
      </c>
      <c r="E2179" s="121" t="s">
        <v>375</v>
      </c>
      <c r="F2179" s="121" t="s">
        <v>1264</v>
      </c>
      <c r="G2179" s="121">
        <v>1100</v>
      </c>
      <c r="H2179" s="121">
        <v>2</v>
      </c>
      <c r="I2179" s="121" t="s">
        <v>377</v>
      </c>
      <c r="J2179" s="121">
        <v>1491</v>
      </c>
      <c r="K2179" s="121">
        <v>214</v>
      </c>
      <c r="L2179" s="121" t="s">
        <v>1290</v>
      </c>
      <c r="M2179" s="121" t="s">
        <v>393</v>
      </c>
      <c r="N2179" s="124">
        <v>859</v>
      </c>
      <c r="O2179" s="124" t="s">
        <v>380</v>
      </c>
      <c r="P2179" s="124"/>
      <c r="Q2179" s="121" t="s">
        <v>381</v>
      </c>
      <c r="R2179" s="121"/>
    </row>
    <row r="2180" spans="1:18" x14ac:dyDescent="0.2">
      <c r="A2180" s="121">
        <v>86</v>
      </c>
      <c r="B2180" s="121">
        <v>133</v>
      </c>
      <c r="C2180" s="121" t="s">
        <v>256</v>
      </c>
      <c r="D2180" s="121">
        <v>224</v>
      </c>
      <c r="E2180" s="121" t="s">
        <v>375</v>
      </c>
      <c r="F2180" s="121" t="s">
        <v>1264</v>
      </c>
      <c r="G2180" s="121">
        <v>1100</v>
      </c>
      <c r="H2180" s="121">
        <v>2</v>
      </c>
      <c r="I2180" s="121" t="s">
        <v>377</v>
      </c>
      <c r="J2180" s="121">
        <v>1492</v>
      </c>
      <c r="K2180" s="121">
        <v>213</v>
      </c>
      <c r="L2180" s="121" t="s">
        <v>1291</v>
      </c>
      <c r="M2180" s="121" t="s">
        <v>393</v>
      </c>
      <c r="N2180" s="124">
        <v>859</v>
      </c>
      <c r="O2180" s="124" t="s">
        <v>380</v>
      </c>
      <c r="P2180" s="124"/>
      <c r="Q2180" s="121" t="s">
        <v>381</v>
      </c>
      <c r="R2180" s="121"/>
    </row>
    <row r="2181" spans="1:18" x14ac:dyDescent="0.2">
      <c r="A2181" s="121">
        <v>86</v>
      </c>
      <c r="B2181" s="121">
        <v>133</v>
      </c>
      <c r="C2181" s="121" t="s">
        <v>256</v>
      </c>
      <c r="D2181" s="121">
        <v>224</v>
      </c>
      <c r="E2181" s="121" t="s">
        <v>375</v>
      </c>
      <c r="F2181" s="121" t="s">
        <v>1264</v>
      </c>
      <c r="G2181" s="121">
        <v>1100</v>
      </c>
      <c r="H2181" s="121">
        <v>2</v>
      </c>
      <c r="I2181" s="121" t="s">
        <v>377</v>
      </c>
      <c r="J2181" s="121">
        <v>1493</v>
      </c>
      <c r="K2181" s="121">
        <v>212</v>
      </c>
      <c r="L2181" s="121" t="s">
        <v>1292</v>
      </c>
      <c r="M2181" s="121" t="s">
        <v>393</v>
      </c>
      <c r="N2181" s="121">
        <v>859</v>
      </c>
      <c r="O2181" s="121" t="s">
        <v>380</v>
      </c>
      <c r="P2181" s="121"/>
      <c r="Q2181" s="121" t="s">
        <v>381</v>
      </c>
      <c r="R2181" s="121"/>
    </row>
    <row r="2182" spans="1:18" x14ac:dyDescent="0.2">
      <c r="A2182" s="121">
        <v>95</v>
      </c>
      <c r="B2182" s="121">
        <v>137</v>
      </c>
      <c r="C2182" s="121" t="s">
        <v>289</v>
      </c>
      <c r="D2182" s="121">
        <v>258</v>
      </c>
      <c r="E2182" s="121" t="s">
        <v>454</v>
      </c>
      <c r="F2182" s="121" t="s">
        <v>455</v>
      </c>
      <c r="G2182" s="121">
        <v>258</v>
      </c>
      <c r="H2182" s="121">
        <v>1</v>
      </c>
      <c r="I2182" s="121" t="s">
        <v>385</v>
      </c>
      <c r="J2182" s="121">
        <v>548</v>
      </c>
      <c r="K2182" s="121" t="s">
        <v>440</v>
      </c>
      <c r="L2182" s="121" t="s">
        <v>440</v>
      </c>
      <c r="M2182" s="121" t="s">
        <v>441</v>
      </c>
      <c r="N2182" s="124">
        <v>1906</v>
      </c>
      <c r="O2182" s="124" t="s">
        <v>442</v>
      </c>
      <c r="P2182" s="124"/>
      <c r="Q2182" s="121" t="s">
        <v>391</v>
      </c>
      <c r="R2182" s="121"/>
    </row>
    <row r="2183" spans="1:18" x14ac:dyDescent="0.2">
      <c r="A2183" s="121">
        <v>86</v>
      </c>
      <c r="B2183" s="121">
        <v>133</v>
      </c>
      <c r="C2183" s="121" t="s">
        <v>256</v>
      </c>
      <c r="D2183" s="121">
        <v>224</v>
      </c>
      <c r="E2183" s="121" t="s">
        <v>375</v>
      </c>
      <c r="F2183" s="121" t="s">
        <v>1264</v>
      </c>
      <c r="G2183" s="121">
        <v>1100</v>
      </c>
      <c r="H2183" s="121">
        <v>2</v>
      </c>
      <c r="I2183" s="121" t="s">
        <v>377</v>
      </c>
      <c r="J2183" s="121">
        <v>1494</v>
      </c>
      <c r="K2183" s="121">
        <v>211</v>
      </c>
      <c r="L2183" s="121" t="s">
        <v>1293</v>
      </c>
      <c r="M2183" s="121" t="s">
        <v>393</v>
      </c>
      <c r="N2183" s="121">
        <v>859</v>
      </c>
      <c r="O2183" s="121" t="s">
        <v>380</v>
      </c>
      <c r="P2183" s="126"/>
      <c r="Q2183" s="121" t="s">
        <v>381</v>
      </c>
      <c r="R2183" s="121"/>
    </row>
    <row r="2184" spans="1:18" x14ac:dyDescent="0.2">
      <c r="A2184" s="121">
        <v>86</v>
      </c>
      <c r="B2184" s="121">
        <v>133</v>
      </c>
      <c r="C2184" s="121" t="s">
        <v>256</v>
      </c>
      <c r="D2184" s="121">
        <v>224</v>
      </c>
      <c r="E2184" s="121" t="s">
        <v>375</v>
      </c>
      <c r="F2184" s="121" t="s">
        <v>1264</v>
      </c>
      <c r="G2184" s="121">
        <v>1100</v>
      </c>
      <c r="H2184" s="121">
        <v>2</v>
      </c>
      <c r="I2184" s="121" t="s">
        <v>377</v>
      </c>
      <c r="J2184" s="121">
        <v>1495</v>
      </c>
      <c r="K2184" s="121">
        <v>203</v>
      </c>
      <c r="L2184" s="121" t="s">
        <v>1294</v>
      </c>
      <c r="M2184" s="121" t="s">
        <v>393</v>
      </c>
      <c r="N2184" s="121">
        <v>859</v>
      </c>
      <c r="O2184" s="121" t="s">
        <v>380</v>
      </c>
      <c r="P2184" s="126"/>
      <c r="Q2184" s="121" t="s">
        <v>381</v>
      </c>
      <c r="R2184" s="121"/>
    </row>
    <row r="2185" spans="1:18" x14ac:dyDescent="0.2">
      <c r="A2185" s="121">
        <v>86</v>
      </c>
      <c r="B2185" s="121">
        <v>133</v>
      </c>
      <c r="C2185" s="121" t="s">
        <v>256</v>
      </c>
      <c r="D2185" s="121">
        <v>224</v>
      </c>
      <c r="E2185" s="121" t="s">
        <v>375</v>
      </c>
      <c r="F2185" s="121" t="s">
        <v>1264</v>
      </c>
      <c r="G2185" s="121">
        <v>1100</v>
      </c>
      <c r="H2185" s="121">
        <v>2</v>
      </c>
      <c r="I2185" s="121" t="s">
        <v>377</v>
      </c>
      <c r="J2185" s="121">
        <v>1496</v>
      </c>
      <c r="K2185" s="121">
        <v>204</v>
      </c>
      <c r="L2185" s="121" t="s">
        <v>1295</v>
      </c>
      <c r="M2185" s="121" t="s">
        <v>393</v>
      </c>
      <c r="N2185" s="124">
        <v>859</v>
      </c>
      <c r="O2185" s="124" t="s">
        <v>380</v>
      </c>
      <c r="P2185" s="124"/>
      <c r="Q2185" s="121" t="s">
        <v>381</v>
      </c>
      <c r="R2185" s="121"/>
    </row>
    <row r="2186" spans="1:18" x14ac:dyDescent="0.2">
      <c r="A2186" s="121">
        <v>86</v>
      </c>
      <c r="B2186" s="121">
        <v>133</v>
      </c>
      <c r="C2186" s="121" t="s">
        <v>256</v>
      </c>
      <c r="D2186" s="121">
        <v>224</v>
      </c>
      <c r="E2186" s="121" t="s">
        <v>375</v>
      </c>
      <c r="F2186" s="121" t="s">
        <v>1264</v>
      </c>
      <c r="G2186" s="121">
        <v>1100</v>
      </c>
      <c r="H2186" s="121">
        <v>2</v>
      </c>
      <c r="I2186" s="121" t="s">
        <v>377</v>
      </c>
      <c r="J2186" s="121">
        <v>1497</v>
      </c>
      <c r="K2186" s="121">
        <v>205</v>
      </c>
      <c r="L2186" s="121" t="s">
        <v>1296</v>
      </c>
      <c r="M2186" s="121" t="s">
        <v>393</v>
      </c>
      <c r="N2186" s="124">
        <v>859</v>
      </c>
      <c r="O2186" s="124" t="s">
        <v>380</v>
      </c>
      <c r="P2186" s="124"/>
      <c r="Q2186" s="121" t="s">
        <v>381</v>
      </c>
      <c r="R2186" s="121"/>
    </row>
    <row r="2187" spans="1:18" x14ac:dyDescent="0.2">
      <c r="A2187" s="121">
        <v>86</v>
      </c>
      <c r="B2187" s="121">
        <v>133</v>
      </c>
      <c r="C2187" s="121" t="s">
        <v>256</v>
      </c>
      <c r="D2187" s="121">
        <v>224</v>
      </c>
      <c r="E2187" s="121" t="s">
        <v>375</v>
      </c>
      <c r="F2187" s="121" t="s">
        <v>1264</v>
      </c>
      <c r="G2187" s="121">
        <v>1100</v>
      </c>
      <c r="H2187" s="121">
        <v>2</v>
      </c>
      <c r="I2187" s="121" t="s">
        <v>377</v>
      </c>
      <c r="J2187" s="121">
        <v>1498</v>
      </c>
      <c r="K2187" s="121">
        <v>206</v>
      </c>
      <c r="L2187" s="121" t="s">
        <v>1297</v>
      </c>
      <c r="M2187" s="121" t="s">
        <v>393</v>
      </c>
      <c r="N2187" s="124">
        <v>859</v>
      </c>
      <c r="O2187" s="124" t="s">
        <v>380</v>
      </c>
      <c r="P2187" s="124"/>
      <c r="Q2187" s="121" t="s">
        <v>381</v>
      </c>
      <c r="R2187" s="121"/>
    </row>
    <row r="2188" spans="1:18" x14ac:dyDescent="0.2">
      <c r="A2188" s="121">
        <v>95</v>
      </c>
      <c r="B2188" s="121">
        <v>137</v>
      </c>
      <c r="C2188" s="121" t="s">
        <v>289</v>
      </c>
      <c r="D2188" s="121">
        <v>258</v>
      </c>
      <c r="E2188" s="121" t="s">
        <v>454</v>
      </c>
      <c r="F2188" s="121" t="s">
        <v>455</v>
      </c>
      <c r="G2188" s="121">
        <v>258</v>
      </c>
      <c r="H2188" s="121">
        <v>1</v>
      </c>
      <c r="I2188" s="121" t="s">
        <v>385</v>
      </c>
      <c r="J2188" s="121">
        <v>554</v>
      </c>
      <c r="K2188" s="121" t="s">
        <v>544</v>
      </c>
      <c r="L2188" s="121" t="s">
        <v>544</v>
      </c>
      <c r="M2188" s="121" t="s">
        <v>398</v>
      </c>
      <c r="N2188" s="124">
        <v>784</v>
      </c>
      <c r="O2188" s="124" t="s">
        <v>399</v>
      </c>
      <c r="P2188" s="124"/>
      <c r="Q2188" s="121" t="s">
        <v>188</v>
      </c>
      <c r="R2188" s="121"/>
    </row>
    <row r="2189" spans="1:18" x14ac:dyDescent="0.2">
      <c r="A2189" s="121">
        <v>87</v>
      </c>
      <c r="B2189" s="121">
        <v>134</v>
      </c>
      <c r="C2189" s="121" t="s">
        <v>248</v>
      </c>
      <c r="D2189" s="121">
        <v>228</v>
      </c>
      <c r="E2189" s="121" t="s">
        <v>454</v>
      </c>
      <c r="F2189" s="121" t="s">
        <v>455</v>
      </c>
      <c r="G2189" s="121">
        <v>228</v>
      </c>
      <c r="H2189" s="121">
        <v>1</v>
      </c>
      <c r="I2189" s="121" t="s">
        <v>385</v>
      </c>
      <c r="J2189" s="121">
        <v>2649</v>
      </c>
      <c r="K2189" s="121">
        <v>8</v>
      </c>
      <c r="L2189" s="121">
        <v>8</v>
      </c>
      <c r="M2189" s="121" t="s">
        <v>438</v>
      </c>
      <c r="N2189" s="124">
        <v>1021</v>
      </c>
      <c r="O2189" s="124" t="s">
        <v>380</v>
      </c>
      <c r="P2189" s="124" t="s">
        <v>439</v>
      </c>
      <c r="Q2189" s="121" t="s">
        <v>381</v>
      </c>
      <c r="R2189" s="121"/>
    </row>
    <row r="2190" spans="1:18" x14ac:dyDescent="0.2">
      <c r="A2190" s="121">
        <v>87</v>
      </c>
      <c r="B2190" s="121">
        <v>134</v>
      </c>
      <c r="C2190" s="121" t="s">
        <v>248</v>
      </c>
      <c r="D2190" s="121">
        <v>228</v>
      </c>
      <c r="E2190" s="121" t="s">
        <v>454</v>
      </c>
      <c r="F2190" s="121" t="s">
        <v>455</v>
      </c>
      <c r="G2190" s="121">
        <v>228</v>
      </c>
      <c r="H2190" s="121">
        <v>1</v>
      </c>
      <c r="I2190" s="121" t="s">
        <v>385</v>
      </c>
      <c r="J2190" s="121">
        <v>2650</v>
      </c>
      <c r="K2190" s="121">
        <v>9</v>
      </c>
      <c r="L2190" s="121">
        <v>9</v>
      </c>
      <c r="M2190" s="121" t="s">
        <v>383</v>
      </c>
      <c r="N2190" s="124">
        <v>1021</v>
      </c>
      <c r="O2190" s="124" t="s">
        <v>380</v>
      </c>
      <c r="P2190" s="124"/>
      <c r="Q2190" s="121" t="s">
        <v>381</v>
      </c>
      <c r="R2190" s="121"/>
    </row>
    <row r="2191" spans="1:18" x14ac:dyDescent="0.2">
      <c r="A2191" s="121">
        <v>87</v>
      </c>
      <c r="B2191" s="121">
        <v>134</v>
      </c>
      <c r="C2191" s="121" t="s">
        <v>248</v>
      </c>
      <c r="D2191" s="121">
        <v>231</v>
      </c>
      <c r="E2191" s="121" t="s">
        <v>743</v>
      </c>
      <c r="F2191" s="121" t="s">
        <v>744</v>
      </c>
      <c r="G2191" s="121">
        <v>231</v>
      </c>
      <c r="H2191" s="121">
        <v>1</v>
      </c>
      <c r="I2191" s="121" t="s">
        <v>385</v>
      </c>
      <c r="J2191" s="121">
        <v>2651</v>
      </c>
      <c r="K2191" s="121">
        <v>14</v>
      </c>
      <c r="L2191" s="121">
        <v>14</v>
      </c>
      <c r="M2191" s="121" t="s">
        <v>379</v>
      </c>
      <c r="N2191" s="124">
        <v>799</v>
      </c>
      <c r="O2191" s="124" t="s">
        <v>380</v>
      </c>
      <c r="P2191" s="124"/>
      <c r="Q2191" s="121" t="s">
        <v>381</v>
      </c>
      <c r="R2191" s="121"/>
    </row>
    <row r="2192" spans="1:18" x14ac:dyDescent="0.2">
      <c r="A2192" s="121">
        <v>87</v>
      </c>
      <c r="B2192" s="121">
        <v>134</v>
      </c>
      <c r="C2192" s="121" t="s">
        <v>248</v>
      </c>
      <c r="D2192" s="121">
        <v>231</v>
      </c>
      <c r="E2192" s="121" t="s">
        <v>743</v>
      </c>
      <c r="F2192" s="121" t="s">
        <v>744</v>
      </c>
      <c r="G2192" s="121">
        <v>231</v>
      </c>
      <c r="H2192" s="121">
        <v>1</v>
      </c>
      <c r="I2192" s="121" t="s">
        <v>385</v>
      </c>
      <c r="J2192" s="121">
        <v>2652</v>
      </c>
      <c r="K2192" s="121">
        <v>16</v>
      </c>
      <c r="L2192" s="121">
        <v>16</v>
      </c>
      <c r="M2192" s="121" t="s">
        <v>379</v>
      </c>
      <c r="N2192" s="124">
        <v>799</v>
      </c>
      <c r="O2192" s="124" t="s">
        <v>380</v>
      </c>
      <c r="P2192" s="124"/>
      <c r="Q2192" s="121" t="s">
        <v>381</v>
      </c>
      <c r="R2192" s="121"/>
    </row>
    <row r="2193" spans="1:18" x14ac:dyDescent="0.2">
      <c r="A2193" s="121">
        <v>95</v>
      </c>
      <c r="B2193" s="121">
        <v>137</v>
      </c>
      <c r="C2193" s="121" t="s">
        <v>289</v>
      </c>
      <c r="D2193" s="121">
        <v>259</v>
      </c>
      <c r="E2193" s="121" t="s">
        <v>456</v>
      </c>
      <c r="F2193" s="121" t="s">
        <v>457</v>
      </c>
      <c r="G2193" s="121">
        <v>259</v>
      </c>
      <c r="H2193" s="121">
        <v>1</v>
      </c>
      <c r="I2193" s="121" t="s">
        <v>385</v>
      </c>
      <c r="J2193" s="121">
        <v>559</v>
      </c>
      <c r="K2193" s="121" t="s">
        <v>622</v>
      </c>
      <c r="L2193" s="121" t="s">
        <v>622</v>
      </c>
      <c r="M2193" s="121" t="s">
        <v>537</v>
      </c>
      <c r="N2193" s="124">
        <v>2237</v>
      </c>
      <c r="O2193" s="124" t="s">
        <v>417</v>
      </c>
      <c r="P2193" s="124"/>
      <c r="Q2193" s="121" t="s">
        <v>391</v>
      </c>
      <c r="R2193" s="121"/>
    </row>
    <row r="2194" spans="1:18" x14ac:dyDescent="0.2">
      <c r="A2194" s="121">
        <v>87</v>
      </c>
      <c r="B2194" s="121">
        <v>134</v>
      </c>
      <c r="C2194" s="121" t="s">
        <v>248</v>
      </c>
      <c r="D2194" s="121">
        <v>231</v>
      </c>
      <c r="E2194" s="121" t="s">
        <v>743</v>
      </c>
      <c r="F2194" s="121" t="s">
        <v>744</v>
      </c>
      <c r="G2194" s="121">
        <v>231</v>
      </c>
      <c r="H2194" s="121">
        <v>1</v>
      </c>
      <c r="I2194" s="121" t="s">
        <v>385</v>
      </c>
      <c r="J2194" s="121">
        <v>2653</v>
      </c>
      <c r="K2194" s="121">
        <v>17</v>
      </c>
      <c r="L2194" s="121">
        <v>17</v>
      </c>
      <c r="M2194" s="121" t="s">
        <v>379</v>
      </c>
      <c r="N2194" s="124">
        <v>805</v>
      </c>
      <c r="O2194" s="124" t="s">
        <v>380</v>
      </c>
      <c r="P2194" s="124"/>
      <c r="Q2194" s="121" t="s">
        <v>381</v>
      </c>
      <c r="R2194" s="121"/>
    </row>
    <row r="2195" spans="1:18" x14ac:dyDescent="0.2">
      <c r="A2195" s="121">
        <v>87</v>
      </c>
      <c r="B2195" s="121">
        <v>134</v>
      </c>
      <c r="C2195" s="121" t="s">
        <v>248</v>
      </c>
      <c r="D2195" s="121">
        <v>231</v>
      </c>
      <c r="E2195" s="121" t="s">
        <v>743</v>
      </c>
      <c r="F2195" s="121" t="s">
        <v>744</v>
      </c>
      <c r="G2195" s="121">
        <v>231</v>
      </c>
      <c r="H2195" s="121">
        <v>1</v>
      </c>
      <c r="I2195" s="121" t="s">
        <v>385</v>
      </c>
      <c r="J2195" s="121">
        <v>2654</v>
      </c>
      <c r="K2195" s="121">
        <v>18</v>
      </c>
      <c r="L2195" s="121">
        <v>18</v>
      </c>
      <c r="M2195" s="121" t="s">
        <v>383</v>
      </c>
      <c r="N2195" s="124">
        <v>855</v>
      </c>
      <c r="O2195" s="124" t="s">
        <v>380</v>
      </c>
      <c r="P2195" s="124"/>
      <c r="Q2195" s="121" t="s">
        <v>381</v>
      </c>
      <c r="R2195" s="121"/>
    </row>
    <row r="2196" spans="1:18" x14ac:dyDescent="0.2">
      <c r="A2196" s="121">
        <v>87</v>
      </c>
      <c r="B2196" s="121">
        <v>134</v>
      </c>
      <c r="C2196" s="121" t="s">
        <v>248</v>
      </c>
      <c r="D2196" s="121">
        <v>231</v>
      </c>
      <c r="E2196" s="121" t="s">
        <v>743</v>
      </c>
      <c r="F2196" s="121" t="s">
        <v>744</v>
      </c>
      <c r="G2196" s="121">
        <v>231</v>
      </c>
      <c r="H2196" s="121">
        <v>1</v>
      </c>
      <c r="I2196" s="121" t="s">
        <v>385</v>
      </c>
      <c r="J2196" s="121">
        <v>2655</v>
      </c>
      <c r="K2196" s="121">
        <v>19</v>
      </c>
      <c r="L2196" s="121">
        <v>19</v>
      </c>
      <c r="M2196" s="121" t="s">
        <v>383</v>
      </c>
      <c r="N2196" s="124">
        <v>858</v>
      </c>
      <c r="O2196" s="124" t="s">
        <v>380</v>
      </c>
      <c r="P2196" s="124"/>
      <c r="Q2196" s="121" t="s">
        <v>381</v>
      </c>
      <c r="R2196" s="121"/>
    </row>
    <row r="2197" spans="1:18" x14ac:dyDescent="0.2">
      <c r="A2197" s="121">
        <v>87</v>
      </c>
      <c r="B2197" s="121">
        <v>134</v>
      </c>
      <c r="C2197" s="121" t="s">
        <v>248</v>
      </c>
      <c r="D2197" s="121">
        <v>231</v>
      </c>
      <c r="E2197" s="121" t="s">
        <v>743</v>
      </c>
      <c r="F2197" s="121" t="s">
        <v>744</v>
      </c>
      <c r="G2197" s="121">
        <v>1249</v>
      </c>
      <c r="H2197" s="121">
        <v>2</v>
      </c>
      <c r="I2197" s="121" t="s">
        <v>377</v>
      </c>
      <c r="J2197" s="121">
        <v>2656</v>
      </c>
      <c r="K2197" s="121">
        <v>219</v>
      </c>
      <c r="L2197" s="121">
        <v>219</v>
      </c>
      <c r="M2197" s="121" t="s">
        <v>393</v>
      </c>
      <c r="N2197" s="124">
        <v>799</v>
      </c>
      <c r="O2197" s="124" t="s">
        <v>380</v>
      </c>
      <c r="P2197" s="124"/>
      <c r="Q2197" s="121" t="s">
        <v>381</v>
      </c>
      <c r="R2197" s="121"/>
    </row>
    <row r="2198" spans="1:18" x14ac:dyDescent="0.2">
      <c r="A2198" s="121">
        <v>87</v>
      </c>
      <c r="B2198" s="121">
        <v>134</v>
      </c>
      <c r="C2198" s="121" t="s">
        <v>248</v>
      </c>
      <c r="D2198" s="121">
        <v>231</v>
      </c>
      <c r="E2198" s="121" t="s">
        <v>743</v>
      </c>
      <c r="F2198" s="121" t="s">
        <v>744</v>
      </c>
      <c r="G2198" s="121">
        <v>1249</v>
      </c>
      <c r="H2198" s="121">
        <v>2</v>
      </c>
      <c r="I2198" s="121" t="s">
        <v>377</v>
      </c>
      <c r="J2198" s="121">
        <v>2657</v>
      </c>
      <c r="K2198" s="121">
        <v>218</v>
      </c>
      <c r="L2198" s="121">
        <v>218</v>
      </c>
      <c r="M2198" s="121" t="s">
        <v>393</v>
      </c>
      <c r="N2198" s="124">
        <v>799</v>
      </c>
      <c r="O2198" s="124" t="s">
        <v>380</v>
      </c>
      <c r="P2198" s="124"/>
      <c r="Q2198" s="121" t="s">
        <v>381</v>
      </c>
      <c r="R2198" s="121"/>
    </row>
    <row r="2199" spans="1:18" x14ac:dyDescent="0.2">
      <c r="A2199" s="121">
        <v>87</v>
      </c>
      <c r="B2199" s="121">
        <v>134</v>
      </c>
      <c r="C2199" s="121" t="s">
        <v>248</v>
      </c>
      <c r="D2199" s="121">
        <v>231</v>
      </c>
      <c r="E2199" s="121" t="s">
        <v>743</v>
      </c>
      <c r="F2199" s="121" t="s">
        <v>744</v>
      </c>
      <c r="G2199" s="121">
        <v>1249</v>
      </c>
      <c r="H2199" s="121">
        <v>2</v>
      </c>
      <c r="I2199" s="121" t="s">
        <v>377</v>
      </c>
      <c r="J2199" s="121">
        <v>2658</v>
      </c>
      <c r="K2199" s="121">
        <v>217</v>
      </c>
      <c r="L2199" s="121">
        <v>217</v>
      </c>
      <c r="M2199" s="121" t="s">
        <v>393</v>
      </c>
      <c r="N2199" s="124">
        <v>799</v>
      </c>
      <c r="O2199" s="124" t="s">
        <v>380</v>
      </c>
      <c r="P2199" s="124"/>
      <c r="Q2199" s="121" t="s">
        <v>381</v>
      </c>
      <c r="R2199" s="121"/>
    </row>
    <row r="2200" spans="1:18" x14ac:dyDescent="0.2">
      <c r="A2200" s="121">
        <v>87</v>
      </c>
      <c r="B2200" s="121">
        <v>134</v>
      </c>
      <c r="C2200" s="121" t="s">
        <v>248</v>
      </c>
      <c r="D2200" s="121">
        <v>231</v>
      </c>
      <c r="E2200" s="121" t="s">
        <v>743</v>
      </c>
      <c r="F2200" s="121" t="s">
        <v>744</v>
      </c>
      <c r="G2200" s="121">
        <v>1249</v>
      </c>
      <c r="H2200" s="121">
        <v>2</v>
      </c>
      <c r="I2200" s="121" t="s">
        <v>377</v>
      </c>
      <c r="J2200" s="121">
        <v>2659</v>
      </c>
      <c r="K2200" s="121">
        <v>216</v>
      </c>
      <c r="L2200" s="121">
        <v>216</v>
      </c>
      <c r="M2200" s="121" t="s">
        <v>393</v>
      </c>
      <c r="N2200" s="124">
        <v>799</v>
      </c>
      <c r="O2200" s="124" t="s">
        <v>380</v>
      </c>
      <c r="P2200" s="125"/>
      <c r="Q2200" s="121" t="s">
        <v>381</v>
      </c>
      <c r="R2200" s="121"/>
    </row>
    <row r="2201" spans="1:18" x14ac:dyDescent="0.2">
      <c r="A2201" s="121">
        <v>87</v>
      </c>
      <c r="B2201" s="121">
        <v>134</v>
      </c>
      <c r="C2201" s="121" t="s">
        <v>248</v>
      </c>
      <c r="D2201" s="121">
        <v>231</v>
      </c>
      <c r="E2201" s="121" t="s">
        <v>743</v>
      </c>
      <c r="F2201" s="121" t="s">
        <v>744</v>
      </c>
      <c r="G2201" s="121">
        <v>1249</v>
      </c>
      <c r="H2201" s="121">
        <v>2</v>
      </c>
      <c r="I2201" s="121" t="s">
        <v>377</v>
      </c>
      <c r="J2201" s="121">
        <v>2660</v>
      </c>
      <c r="K2201" s="121">
        <v>215</v>
      </c>
      <c r="L2201" s="121">
        <v>215</v>
      </c>
      <c r="M2201" s="121" t="s">
        <v>393</v>
      </c>
      <c r="N2201" s="124">
        <v>799</v>
      </c>
      <c r="O2201" s="124" t="s">
        <v>380</v>
      </c>
      <c r="P2201" s="125"/>
      <c r="Q2201" s="121" t="s">
        <v>381</v>
      </c>
      <c r="R2201" s="121"/>
    </row>
    <row r="2202" spans="1:18" x14ac:dyDescent="0.2">
      <c r="A2202" s="121">
        <v>87</v>
      </c>
      <c r="B2202" s="121">
        <v>134</v>
      </c>
      <c r="C2202" s="121" t="s">
        <v>248</v>
      </c>
      <c r="D2202" s="121">
        <v>231</v>
      </c>
      <c r="E2202" s="121" t="s">
        <v>743</v>
      </c>
      <c r="F2202" s="121" t="s">
        <v>744</v>
      </c>
      <c r="G2202" s="121">
        <v>1249</v>
      </c>
      <c r="H2202" s="121">
        <v>2</v>
      </c>
      <c r="I2202" s="121" t="s">
        <v>377</v>
      </c>
      <c r="J2202" s="121">
        <v>2661</v>
      </c>
      <c r="K2202" s="121">
        <v>214</v>
      </c>
      <c r="L2202" s="121">
        <v>214</v>
      </c>
      <c r="M2202" s="121" t="s">
        <v>393</v>
      </c>
      <c r="N2202" s="124">
        <v>799</v>
      </c>
      <c r="O2202" s="124" t="s">
        <v>380</v>
      </c>
      <c r="P2202" s="125"/>
      <c r="Q2202" s="121" t="s">
        <v>381</v>
      </c>
      <c r="R2202" s="121"/>
    </row>
    <row r="2203" spans="1:18" x14ac:dyDescent="0.2">
      <c r="A2203" s="121">
        <v>87</v>
      </c>
      <c r="B2203" s="121">
        <v>134</v>
      </c>
      <c r="C2203" s="121" t="s">
        <v>248</v>
      </c>
      <c r="D2203" s="121">
        <v>227</v>
      </c>
      <c r="E2203" s="121" t="s">
        <v>375</v>
      </c>
      <c r="F2203" s="121" t="s">
        <v>376</v>
      </c>
      <c r="G2203" s="121">
        <v>227</v>
      </c>
      <c r="H2203" s="121">
        <v>1</v>
      </c>
      <c r="I2203" s="121" t="s">
        <v>385</v>
      </c>
      <c r="J2203" s="121">
        <v>2663</v>
      </c>
      <c r="K2203" s="121">
        <v>2</v>
      </c>
      <c r="L2203" s="121">
        <v>2</v>
      </c>
      <c r="M2203" s="121" t="s">
        <v>379</v>
      </c>
      <c r="N2203" s="124">
        <v>813</v>
      </c>
      <c r="O2203" s="124" t="s">
        <v>380</v>
      </c>
      <c r="P2203" s="125"/>
      <c r="Q2203" s="121" t="s">
        <v>381</v>
      </c>
      <c r="R2203" s="121"/>
    </row>
    <row r="2204" spans="1:18" x14ac:dyDescent="0.2">
      <c r="A2204" s="121">
        <v>87</v>
      </c>
      <c r="B2204" s="121">
        <v>134</v>
      </c>
      <c r="C2204" s="121" t="s">
        <v>248</v>
      </c>
      <c r="D2204" s="121">
        <v>227</v>
      </c>
      <c r="E2204" s="121" t="s">
        <v>375</v>
      </c>
      <c r="F2204" s="121" t="s">
        <v>376</v>
      </c>
      <c r="G2204" s="121">
        <v>227</v>
      </c>
      <c r="H2204" s="121">
        <v>1</v>
      </c>
      <c r="I2204" s="121" t="s">
        <v>385</v>
      </c>
      <c r="J2204" s="121">
        <v>2664</v>
      </c>
      <c r="K2204" s="121">
        <v>4</v>
      </c>
      <c r="L2204" s="121">
        <v>4</v>
      </c>
      <c r="M2204" s="121" t="s">
        <v>379</v>
      </c>
      <c r="N2204" s="124">
        <v>813</v>
      </c>
      <c r="O2204" s="124" t="s">
        <v>380</v>
      </c>
      <c r="P2204" s="125"/>
      <c r="Q2204" s="121" t="s">
        <v>381</v>
      </c>
      <c r="R2204" s="121"/>
    </row>
    <row r="2205" spans="1:18" x14ac:dyDescent="0.2">
      <c r="A2205" s="121">
        <v>95</v>
      </c>
      <c r="B2205" s="121">
        <v>137</v>
      </c>
      <c r="C2205" s="121" t="s">
        <v>289</v>
      </c>
      <c r="D2205" s="121">
        <v>263</v>
      </c>
      <c r="E2205" s="121" t="s">
        <v>1397</v>
      </c>
      <c r="F2205" s="121" t="s">
        <v>1398</v>
      </c>
      <c r="G2205" s="121">
        <v>263</v>
      </c>
      <c r="H2205" s="121">
        <v>1</v>
      </c>
      <c r="I2205" s="121" t="s">
        <v>385</v>
      </c>
      <c r="J2205" s="121">
        <v>571</v>
      </c>
      <c r="K2205" s="121" t="s">
        <v>1399</v>
      </c>
      <c r="L2205" s="121" t="s">
        <v>1399</v>
      </c>
      <c r="M2205" s="121" t="s">
        <v>413</v>
      </c>
      <c r="N2205" s="124">
        <v>503</v>
      </c>
      <c r="O2205" s="124" t="s">
        <v>411</v>
      </c>
      <c r="P2205" s="124"/>
      <c r="Q2205" s="121" t="s">
        <v>391</v>
      </c>
      <c r="R2205" s="121"/>
    </row>
    <row r="2206" spans="1:18" x14ac:dyDescent="0.2">
      <c r="A2206" s="121">
        <v>87</v>
      </c>
      <c r="B2206" s="121">
        <v>134</v>
      </c>
      <c r="C2206" s="121" t="s">
        <v>248</v>
      </c>
      <c r="D2206" s="121">
        <v>227</v>
      </c>
      <c r="E2206" s="121" t="s">
        <v>375</v>
      </c>
      <c r="F2206" s="121" t="s">
        <v>376</v>
      </c>
      <c r="G2206" s="121">
        <v>227</v>
      </c>
      <c r="H2206" s="121">
        <v>1</v>
      </c>
      <c r="I2206" s="121" t="s">
        <v>385</v>
      </c>
      <c r="J2206" s="121">
        <v>2665</v>
      </c>
      <c r="K2206" s="121">
        <v>3</v>
      </c>
      <c r="L2206" s="121">
        <v>3</v>
      </c>
      <c r="M2206" s="121" t="s">
        <v>379</v>
      </c>
      <c r="N2206" s="124">
        <v>815</v>
      </c>
      <c r="O2206" s="124" t="s">
        <v>380</v>
      </c>
      <c r="P2206" s="124"/>
      <c r="Q2206" s="121" t="s">
        <v>381</v>
      </c>
      <c r="R2206" s="121"/>
    </row>
    <row r="2207" spans="1:18" x14ac:dyDescent="0.2">
      <c r="A2207" s="121">
        <v>87</v>
      </c>
      <c r="B2207" s="121">
        <v>134</v>
      </c>
      <c r="C2207" s="121" t="s">
        <v>248</v>
      </c>
      <c r="D2207" s="121">
        <v>227</v>
      </c>
      <c r="E2207" s="121" t="s">
        <v>375</v>
      </c>
      <c r="F2207" s="121" t="s">
        <v>376</v>
      </c>
      <c r="G2207" s="121">
        <v>227</v>
      </c>
      <c r="H2207" s="121">
        <v>1</v>
      </c>
      <c r="I2207" s="121" t="s">
        <v>385</v>
      </c>
      <c r="J2207" s="121">
        <v>2666</v>
      </c>
      <c r="K2207" s="121">
        <v>6</v>
      </c>
      <c r="L2207" s="121">
        <v>6</v>
      </c>
      <c r="M2207" s="121" t="s">
        <v>379</v>
      </c>
      <c r="N2207" s="124">
        <v>817</v>
      </c>
      <c r="O2207" s="124" t="s">
        <v>380</v>
      </c>
      <c r="P2207" s="124"/>
      <c r="Q2207" s="121" t="s">
        <v>381</v>
      </c>
      <c r="R2207" s="121"/>
    </row>
    <row r="2208" spans="1:18" x14ac:dyDescent="0.2">
      <c r="A2208" s="121">
        <v>87</v>
      </c>
      <c r="B2208" s="121">
        <v>134</v>
      </c>
      <c r="C2208" s="121" t="s">
        <v>248</v>
      </c>
      <c r="D2208" s="121">
        <v>227</v>
      </c>
      <c r="E2208" s="121" t="s">
        <v>375</v>
      </c>
      <c r="F2208" s="121" t="s">
        <v>376</v>
      </c>
      <c r="G2208" s="121">
        <v>227</v>
      </c>
      <c r="H2208" s="121">
        <v>1</v>
      </c>
      <c r="I2208" s="121" t="s">
        <v>385</v>
      </c>
      <c r="J2208" s="121">
        <v>2667</v>
      </c>
      <c r="K2208" s="121">
        <v>5</v>
      </c>
      <c r="L2208" s="121">
        <v>5</v>
      </c>
      <c r="M2208" s="121" t="s">
        <v>379</v>
      </c>
      <c r="N2208" s="124">
        <v>815</v>
      </c>
      <c r="O2208" s="124" t="s">
        <v>380</v>
      </c>
      <c r="P2208" s="124"/>
      <c r="Q2208" s="121" t="s">
        <v>381</v>
      </c>
      <c r="R2208" s="121"/>
    </row>
    <row r="2209" spans="1:18" x14ac:dyDescent="0.2">
      <c r="A2209" s="121">
        <v>95</v>
      </c>
      <c r="B2209" s="121">
        <v>137</v>
      </c>
      <c r="C2209" s="121" t="s">
        <v>289</v>
      </c>
      <c r="D2209" s="121">
        <v>267</v>
      </c>
      <c r="E2209" s="121" t="s">
        <v>1087</v>
      </c>
      <c r="F2209" s="121" t="s">
        <v>1406</v>
      </c>
      <c r="G2209" s="121">
        <v>267</v>
      </c>
      <c r="H2209" s="121">
        <v>1</v>
      </c>
      <c r="I2209" s="121" t="s">
        <v>385</v>
      </c>
      <c r="J2209" s="121">
        <v>575</v>
      </c>
      <c r="K2209" s="121" t="s">
        <v>1087</v>
      </c>
      <c r="L2209" s="121" t="s">
        <v>1087</v>
      </c>
      <c r="M2209" s="121" t="s">
        <v>560</v>
      </c>
      <c r="N2209" s="124">
        <v>340</v>
      </c>
      <c r="O2209" s="124" t="s">
        <v>561</v>
      </c>
      <c r="P2209" s="124"/>
      <c r="Q2209" s="121" t="s">
        <v>391</v>
      </c>
      <c r="R2209" s="121"/>
    </row>
    <row r="2210" spans="1:18" x14ac:dyDescent="0.2">
      <c r="A2210" s="121">
        <v>95</v>
      </c>
      <c r="B2210" s="121">
        <v>137</v>
      </c>
      <c r="C2210" s="121" t="s">
        <v>289</v>
      </c>
      <c r="D2210" s="121">
        <v>268</v>
      </c>
      <c r="E2210" s="121" t="s">
        <v>1407</v>
      </c>
      <c r="F2210" s="121" t="s">
        <v>1408</v>
      </c>
      <c r="G2210" s="121">
        <v>268</v>
      </c>
      <c r="H2210" s="121">
        <v>1</v>
      </c>
      <c r="I2210" s="121" t="s">
        <v>385</v>
      </c>
      <c r="J2210" s="121">
        <v>576</v>
      </c>
      <c r="K2210" s="121" t="s">
        <v>1407</v>
      </c>
      <c r="L2210" s="121" t="s">
        <v>1407</v>
      </c>
      <c r="M2210" s="121" t="s">
        <v>560</v>
      </c>
      <c r="N2210" s="124">
        <v>340</v>
      </c>
      <c r="O2210" s="124" t="s">
        <v>561</v>
      </c>
      <c r="P2210" s="124"/>
      <c r="Q2210" s="121" t="s">
        <v>391</v>
      </c>
      <c r="R2210" s="121"/>
    </row>
    <row r="2211" spans="1:18" x14ac:dyDescent="0.2">
      <c r="A2211" s="121">
        <v>87</v>
      </c>
      <c r="B2211" s="121">
        <v>134</v>
      </c>
      <c r="C2211" s="121" t="s">
        <v>248</v>
      </c>
      <c r="D2211" s="121">
        <v>227</v>
      </c>
      <c r="E2211" s="121" t="s">
        <v>375</v>
      </c>
      <c r="F2211" s="121" t="s">
        <v>376</v>
      </c>
      <c r="G2211" s="121">
        <v>1250</v>
      </c>
      <c r="H2211" s="121">
        <v>2</v>
      </c>
      <c r="I2211" s="121" t="s">
        <v>377</v>
      </c>
      <c r="J2211" s="121">
        <v>2668</v>
      </c>
      <c r="K2211" s="121">
        <v>206</v>
      </c>
      <c r="L2211" s="121">
        <v>206</v>
      </c>
      <c r="M2211" s="121" t="s">
        <v>393</v>
      </c>
      <c r="N2211" s="124">
        <v>818</v>
      </c>
      <c r="O2211" s="124" t="s">
        <v>380</v>
      </c>
      <c r="P2211" s="124"/>
      <c r="Q2211" s="121" t="s">
        <v>381</v>
      </c>
      <c r="R2211" s="121"/>
    </row>
    <row r="2212" spans="1:18" x14ac:dyDescent="0.2">
      <c r="A2212" s="121">
        <v>87</v>
      </c>
      <c r="B2212" s="121">
        <v>134</v>
      </c>
      <c r="C2212" s="121" t="s">
        <v>248</v>
      </c>
      <c r="D2212" s="121">
        <v>227</v>
      </c>
      <c r="E2212" s="121" t="s">
        <v>375</v>
      </c>
      <c r="F2212" s="121" t="s">
        <v>376</v>
      </c>
      <c r="G2212" s="121">
        <v>1250</v>
      </c>
      <c r="H2212" s="121">
        <v>2</v>
      </c>
      <c r="I2212" s="121" t="s">
        <v>377</v>
      </c>
      <c r="J2212" s="121">
        <v>2669</v>
      </c>
      <c r="K2212" s="121">
        <v>207</v>
      </c>
      <c r="L2212" s="121">
        <v>207</v>
      </c>
      <c r="M2212" s="121" t="s">
        <v>393</v>
      </c>
      <c r="N2212" s="124">
        <v>813</v>
      </c>
      <c r="O2212" s="124" t="s">
        <v>380</v>
      </c>
      <c r="P2212" s="124"/>
      <c r="Q2212" s="121" t="s">
        <v>381</v>
      </c>
      <c r="R2212" s="121"/>
    </row>
    <row r="2213" spans="1:18" x14ac:dyDescent="0.2">
      <c r="A2213" s="121">
        <v>87</v>
      </c>
      <c r="B2213" s="121">
        <v>134</v>
      </c>
      <c r="C2213" s="121" t="s">
        <v>248</v>
      </c>
      <c r="D2213" s="121">
        <v>227</v>
      </c>
      <c r="E2213" s="121" t="s">
        <v>375</v>
      </c>
      <c r="F2213" s="121" t="s">
        <v>376</v>
      </c>
      <c r="G2213" s="121">
        <v>1250</v>
      </c>
      <c r="H2213" s="121">
        <v>2</v>
      </c>
      <c r="I2213" s="121" t="s">
        <v>377</v>
      </c>
      <c r="J2213" s="121">
        <v>2670</v>
      </c>
      <c r="K2213" s="121">
        <v>205</v>
      </c>
      <c r="L2213" s="121">
        <v>205</v>
      </c>
      <c r="M2213" s="121" t="s">
        <v>393</v>
      </c>
      <c r="N2213" s="124">
        <v>815</v>
      </c>
      <c r="O2213" s="124" t="s">
        <v>380</v>
      </c>
      <c r="P2213" s="124"/>
      <c r="Q2213" s="121" t="s">
        <v>381</v>
      </c>
      <c r="R2213" s="121"/>
    </row>
    <row r="2214" spans="1:18" x14ac:dyDescent="0.2">
      <c r="A2214" s="121">
        <v>87</v>
      </c>
      <c r="B2214" s="121">
        <v>134</v>
      </c>
      <c r="C2214" s="121" t="s">
        <v>248</v>
      </c>
      <c r="D2214" s="121">
        <v>227</v>
      </c>
      <c r="E2214" s="121" t="s">
        <v>375</v>
      </c>
      <c r="F2214" s="121" t="s">
        <v>376</v>
      </c>
      <c r="G2214" s="121">
        <v>1250</v>
      </c>
      <c r="H2214" s="121">
        <v>2</v>
      </c>
      <c r="I2214" s="121" t="s">
        <v>377</v>
      </c>
      <c r="J2214" s="121">
        <v>2671</v>
      </c>
      <c r="K2214" s="121">
        <v>204</v>
      </c>
      <c r="L2214" s="121">
        <v>204</v>
      </c>
      <c r="M2214" s="121" t="s">
        <v>393</v>
      </c>
      <c r="N2214" s="124">
        <v>812</v>
      </c>
      <c r="O2214" s="124" t="s">
        <v>380</v>
      </c>
      <c r="P2214" s="124"/>
      <c r="Q2214" s="121" t="s">
        <v>381</v>
      </c>
      <c r="R2214" s="121"/>
    </row>
    <row r="2215" spans="1:18" x14ac:dyDescent="0.2">
      <c r="A2215" s="121">
        <v>87</v>
      </c>
      <c r="B2215" s="121">
        <v>134</v>
      </c>
      <c r="C2215" s="121" t="s">
        <v>248</v>
      </c>
      <c r="D2215" s="121">
        <v>227</v>
      </c>
      <c r="E2215" s="121" t="s">
        <v>375</v>
      </c>
      <c r="F2215" s="121" t="s">
        <v>376</v>
      </c>
      <c r="G2215" s="121">
        <v>1250</v>
      </c>
      <c r="H2215" s="121">
        <v>2</v>
      </c>
      <c r="I2215" s="121" t="s">
        <v>377</v>
      </c>
      <c r="J2215" s="121">
        <v>2672</v>
      </c>
      <c r="K2215" s="121">
        <v>203</v>
      </c>
      <c r="L2215" s="121">
        <v>203</v>
      </c>
      <c r="M2215" s="121" t="s">
        <v>393</v>
      </c>
      <c r="N2215" s="124">
        <v>816</v>
      </c>
      <c r="O2215" s="124" t="s">
        <v>380</v>
      </c>
      <c r="P2215" s="124"/>
      <c r="Q2215" s="121" t="s">
        <v>381</v>
      </c>
      <c r="R2215" s="121"/>
    </row>
    <row r="2216" spans="1:18" x14ac:dyDescent="0.2">
      <c r="A2216" s="121">
        <v>87</v>
      </c>
      <c r="B2216" s="121">
        <v>134</v>
      </c>
      <c r="C2216" s="121" t="s">
        <v>248</v>
      </c>
      <c r="D2216" s="121">
        <v>228</v>
      </c>
      <c r="E2216" s="121" t="s">
        <v>454</v>
      </c>
      <c r="F2216" s="121" t="s">
        <v>455</v>
      </c>
      <c r="G2216" s="121">
        <v>228</v>
      </c>
      <c r="H2216" s="121">
        <v>1</v>
      </c>
      <c r="I2216" s="121" t="s">
        <v>385</v>
      </c>
      <c r="J2216" s="121">
        <v>2675</v>
      </c>
      <c r="K2216" s="121">
        <v>10</v>
      </c>
      <c r="L2216" s="121">
        <v>10</v>
      </c>
      <c r="M2216" s="121" t="s">
        <v>383</v>
      </c>
      <c r="N2216" s="124">
        <v>1021</v>
      </c>
      <c r="O2216" s="124" t="s">
        <v>380</v>
      </c>
      <c r="P2216" s="124"/>
      <c r="Q2216" s="121" t="s">
        <v>381</v>
      </c>
      <c r="R2216" s="121"/>
    </row>
    <row r="2217" spans="1:18" x14ac:dyDescent="0.2">
      <c r="A2217" s="121">
        <v>87</v>
      </c>
      <c r="B2217" s="121">
        <v>134</v>
      </c>
      <c r="C2217" s="121" t="s">
        <v>248</v>
      </c>
      <c r="D2217" s="121">
        <v>228</v>
      </c>
      <c r="E2217" s="121" t="s">
        <v>454</v>
      </c>
      <c r="F2217" s="121" t="s">
        <v>455</v>
      </c>
      <c r="G2217" s="121">
        <v>228</v>
      </c>
      <c r="H2217" s="121">
        <v>1</v>
      </c>
      <c r="I2217" s="121" t="s">
        <v>385</v>
      </c>
      <c r="J2217" s="121">
        <v>2676</v>
      </c>
      <c r="K2217" s="121">
        <v>11</v>
      </c>
      <c r="L2217" s="121">
        <v>11</v>
      </c>
      <c r="M2217" s="121" t="s">
        <v>383</v>
      </c>
      <c r="N2217" s="124">
        <v>1033</v>
      </c>
      <c r="O2217" s="124" t="s">
        <v>380</v>
      </c>
      <c r="P2217" s="124"/>
      <c r="Q2217" s="121" t="s">
        <v>381</v>
      </c>
      <c r="R2217" s="121"/>
    </row>
    <row r="2218" spans="1:18" x14ac:dyDescent="0.2">
      <c r="A2218" s="121">
        <v>95</v>
      </c>
      <c r="B2218" s="121">
        <v>137</v>
      </c>
      <c r="C2218" s="121" t="s">
        <v>289</v>
      </c>
      <c r="D2218" s="121">
        <v>257</v>
      </c>
      <c r="E2218" s="121" t="s">
        <v>375</v>
      </c>
      <c r="F2218" s="121" t="s">
        <v>376</v>
      </c>
      <c r="G2218" s="121">
        <v>257</v>
      </c>
      <c r="H2218" s="121">
        <v>1</v>
      </c>
      <c r="I2218" s="121" t="s">
        <v>385</v>
      </c>
      <c r="J2218" s="121">
        <v>2120</v>
      </c>
      <c r="K2218" s="121">
        <v>5</v>
      </c>
      <c r="L2218" s="121">
        <v>5</v>
      </c>
      <c r="M2218" s="121" t="s">
        <v>395</v>
      </c>
      <c r="N2218" s="124">
        <v>300</v>
      </c>
      <c r="O2218" s="124" t="s">
        <v>380</v>
      </c>
      <c r="P2218" s="124"/>
      <c r="Q2218" s="121" t="s">
        <v>391</v>
      </c>
      <c r="R2218" s="121"/>
    </row>
    <row r="2219" spans="1:18" x14ac:dyDescent="0.2">
      <c r="A2219" s="121">
        <v>95</v>
      </c>
      <c r="B2219" s="121">
        <v>137</v>
      </c>
      <c r="C2219" s="121" t="s">
        <v>289</v>
      </c>
      <c r="D2219" s="121">
        <v>257</v>
      </c>
      <c r="E2219" s="121" t="s">
        <v>375</v>
      </c>
      <c r="F2219" s="121" t="s">
        <v>376</v>
      </c>
      <c r="G2219" s="121">
        <v>257</v>
      </c>
      <c r="H2219" s="121">
        <v>1</v>
      </c>
      <c r="I2219" s="121" t="s">
        <v>385</v>
      </c>
      <c r="J2219" s="121">
        <v>2121</v>
      </c>
      <c r="K2219" s="121">
        <v>8</v>
      </c>
      <c r="L2219" s="121">
        <v>8</v>
      </c>
      <c r="M2219" s="121" t="s">
        <v>509</v>
      </c>
      <c r="N2219" s="124">
        <v>450</v>
      </c>
      <c r="O2219" s="124" t="s">
        <v>411</v>
      </c>
      <c r="P2219" s="124"/>
      <c r="Q2219" s="121" t="s">
        <v>391</v>
      </c>
      <c r="R2219" s="121"/>
    </row>
    <row r="2220" spans="1:18" x14ac:dyDescent="0.2">
      <c r="A2220" s="121">
        <v>95</v>
      </c>
      <c r="B2220" s="121">
        <v>137</v>
      </c>
      <c r="C2220" s="121" t="s">
        <v>289</v>
      </c>
      <c r="D2220" s="121">
        <v>257</v>
      </c>
      <c r="E2220" s="121" t="s">
        <v>375</v>
      </c>
      <c r="F2220" s="121" t="s">
        <v>376</v>
      </c>
      <c r="G2220" s="121">
        <v>257</v>
      </c>
      <c r="H2220" s="121">
        <v>1</v>
      </c>
      <c r="I2220" s="121" t="s">
        <v>385</v>
      </c>
      <c r="J2220" s="121">
        <v>2490</v>
      </c>
      <c r="K2220" s="121" t="s">
        <v>1419</v>
      </c>
      <c r="L2220" s="121" t="s">
        <v>1419</v>
      </c>
      <c r="M2220" s="121" t="s">
        <v>395</v>
      </c>
      <c r="N2220" s="124">
        <v>270</v>
      </c>
      <c r="O2220" s="124" t="s">
        <v>411</v>
      </c>
      <c r="P2220" s="124"/>
      <c r="Q2220" s="121" t="s">
        <v>391</v>
      </c>
      <c r="R2220" s="121"/>
    </row>
    <row r="2221" spans="1:18" x14ac:dyDescent="0.2">
      <c r="A2221" s="121">
        <v>87</v>
      </c>
      <c r="B2221" s="121">
        <v>134</v>
      </c>
      <c r="C2221" s="121" t="s">
        <v>248</v>
      </c>
      <c r="D2221" s="121">
        <v>228</v>
      </c>
      <c r="E2221" s="121" t="s">
        <v>454</v>
      </c>
      <c r="F2221" s="121" t="s">
        <v>455</v>
      </c>
      <c r="G2221" s="121">
        <v>228</v>
      </c>
      <c r="H2221" s="121">
        <v>1</v>
      </c>
      <c r="I2221" s="121" t="s">
        <v>385</v>
      </c>
      <c r="J2221" s="121">
        <v>2677</v>
      </c>
      <c r="K2221" s="121">
        <v>12</v>
      </c>
      <c r="L2221" s="121">
        <v>12</v>
      </c>
      <c r="M2221" s="121" t="s">
        <v>383</v>
      </c>
      <c r="N2221" s="124">
        <v>1032</v>
      </c>
      <c r="O2221" s="124" t="s">
        <v>380</v>
      </c>
      <c r="P2221" s="124"/>
      <c r="Q2221" s="121" t="s">
        <v>381</v>
      </c>
      <c r="R2221" s="121"/>
    </row>
    <row r="2222" spans="1:18" x14ac:dyDescent="0.2">
      <c r="A2222" s="121">
        <v>95</v>
      </c>
      <c r="B2222" s="121">
        <v>137</v>
      </c>
      <c r="C2222" s="121" t="s">
        <v>289</v>
      </c>
      <c r="D2222" s="121">
        <v>258</v>
      </c>
      <c r="E2222" s="121" t="s">
        <v>454</v>
      </c>
      <c r="F2222" s="121" t="s">
        <v>455</v>
      </c>
      <c r="G2222" s="121">
        <v>258</v>
      </c>
      <c r="H2222" s="121">
        <v>1</v>
      </c>
      <c r="I2222" s="121" t="s">
        <v>385</v>
      </c>
      <c r="J2222" s="121">
        <v>7513</v>
      </c>
      <c r="K2222" s="121" t="s">
        <v>1205</v>
      </c>
      <c r="L2222" s="121" t="s">
        <v>1205</v>
      </c>
      <c r="M2222" s="121" t="s">
        <v>590</v>
      </c>
      <c r="N2222" s="124">
        <v>351</v>
      </c>
      <c r="O2222" s="124" t="s">
        <v>548</v>
      </c>
      <c r="P2222" s="124"/>
      <c r="Q2222" s="121" t="s">
        <v>391</v>
      </c>
      <c r="R2222" s="121"/>
    </row>
    <row r="2223" spans="1:18" x14ac:dyDescent="0.2">
      <c r="A2223" s="121">
        <v>95</v>
      </c>
      <c r="B2223" s="121">
        <v>137</v>
      </c>
      <c r="C2223" s="121" t="s">
        <v>289</v>
      </c>
      <c r="D2223" s="121">
        <v>258</v>
      </c>
      <c r="E2223" s="121" t="s">
        <v>454</v>
      </c>
      <c r="F2223" s="121" t="s">
        <v>455</v>
      </c>
      <c r="G2223" s="121">
        <v>258</v>
      </c>
      <c r="H2223" s="121">
        <v>1</v>
      </c>
      <c r="I2223" s="121" t="s">
        <v>385</v>
      </c>
      <c r="J2223" s="121">
        <v>7514</v>
      </c>
      <c r="K2223" s="121" t="s">
        <v>596</v>
      </c>
      <c r="L2223" s="121" t="s">
        <v>596</v>
      </c>
      <c r="M2223" s="121" t="s">
        <v>410</v>
      </c>
      <c r="N2223" s="124">
        <v>169</v>
      </c>
      <c r="O2223" s="124" t="s">
        <v>411</v>
      </c>
      <c r="P2223" s="124"/>
      <c r="Q2223" s="121" t="s">
        <v>391</v>
      </c>
      <c r="R2223" s="121"/>
    </row>
    <row r="2224" spans="1:18" x14ac:dyDescent="0.2">
      <c r="A2224" s="121">
        <v>95</v>
      </c>
      <c r="B2224" s="121">
        <v>137</v>
      </c>
      <c r="C2224" s="121" t="s">
        <v>289</v>
      </c>
      <c r="D2224" s="121">
        <v>258</v>
      </c>
      <c r="E2224" s="121" t="s">
        <v>454</v>
      </c>
      <c r="F2224" s="121" t="s">
        <v>455</v>
      </c>
      <c r="G2224" s="121">
        <v>258</v>
      </c>
      <c r="H2224" s="121">
        <v>1</v>
      </c>
      <c r="I2224" s="121" t="s">
        <v>385</v>
      </c>
      <c r="J2224" s="121">
        <v>7515</v>
      </c>
      <c r="K2224" s="121" t="s">
        <v>596</v>
      </c>
      <c r="L2224" s="121" t="s">
        <v>596</v>
      </c>
      <c r="M2224" s="121" t="s">
        <v>410</v>
      </c>
      <c r="N2224" s="124">
        <v>168</v>
      </c>
      <c r="O2224" s="124" t="s">
        <v>411</v>
      </c>
      <c r="P2224" s="124"/>
      <c r="Q2224" s="121" t="s">
        <v>391</v>
      </c>
      <c r="R2224" s="121"/>
    </row>
    <row r="2225" spans="1:18" x14ac:dyDescent="0.2">
      <c r="A2225" s="121">
        <v>95</v>
      </c>
      <c r="B2225" s="121">
        <v>137</v>
      </c>
      <c r="C2225" s="121" t="s">
        <v>289</v>
      </c>
      <c r="D2225" s="121">
        <v>259</v>
      </c>
      <c r="E2225" s="121" t="s">
        <v>456</v>
      </c>
      <c r="F2225" s="121" t="s">
        <v>457</v>
      </c>
      <c r="G2225" s="121">
        <v>259</v>
      </c>
      <c r="H2225" s="121">
        <v>1</v>
      </c>
      <c r="I2225" s="121" t="s">
        <v>385</v>
      </c>
      <c r="J2225" s="121">
        <v>7516</v>
      </c>
      <c r="K2225" s="121" t="s">
        <v>386</v>
      </c>
      <c r="L2225" s="121" t="s">
        <v>386</v>
      </c>
      <c r="M2225" s="121" t="s">
        <v>416</v>
      </c>
      <c r="N2225" s="124">
        <v>450</v>
      </c>
      <c r="O2225" s="124" t="s">
        <v>417</v>
      </c>
      <c r="P2225" s="124"/>
      <c r="Q2225" s="121" t="s">
        <v>391</v>
      </c>
      <c r="R2225" s="121"/>
    </row>
    <row r="2226" spans="1:18" x14ac:dyDescent="0.2">
      <c r="A2226" s="121">
        <v>95</v>
      </c>
      <c r="B2226" s="121">
        <v>137</v>
      </c>
      <c r="C2226" s="121" t="s">
        <v>289</v>
      </c>
      <c r="D2226" s="121">
        <v>259</v>
      </c>
      <c r="E2226" s="121" t="s">
        <v>456</v>
      </c>
      <c r="F2226" s="121" t="s">
        <v>457</v>
      </c>
      <c r="G2226" s="121">
        <v>259</v>
      </c>
      <c r="H2226" s="121">
        <v>1</v>
      </c>
      <c r="I2226" s="121" t="s">
        <v>385</v>
      </c>
      <c r="J2226" s="121">
        <v>7517</v>
      </c>
      <c r="K2226" s="121" t="s">
        <v>596</v>
      </c>
      <c r="L2226" s="121" t="s">
        <v>596</v>
      </c>
      <c r="M2226" s="121" t="s">
        <v>410</v>
      </c>
      <c r="N2226" s="124">
        <v>82</v>
      </c>
      <c r="O2226" s="124" t="s">
        <v>411</v>
      </c>
      <c r="P2226" s="124"/>
      <c r="Q2226" s="121" t="s">
        <v>391</v>
      </c>
      <c r="R2226" s="121"/>
    </row>
    <row r="2227" spans="1:18" x14ac:dyDescent="0.2">
      <c r="A2227" s="121">
        <v>95</v>
      </c>
      <c r="B2227" s="121">
        <v>137</v>
      </c>
      <c r="C2227" s="121" t="s">
        <v>289</v>
      </c>
      <c r="D2227" s="121">
        <v>259</v>
      </c>
      <c r="E2227" s="121" t="s">
        <v>456</v>
      </c>
      <c r="F2227" s="121" t="s">
        <v>457</v>
      </c>
      <c r="G2227" s="121">
        <v>259</v>
      </c>
      <c r="H2227" s="121">
        <v>1</v>
      </c>
      <c r="I2227" s="121" t="s">
        <v>385</v>
      </c>
      <c r="J2227" s="121">
        <v>7518</v>
      </c>
      <c r="K2227" s="121" t="s">
        <v>573</v>
      </c>
      <c r="L2227" s="121" t="s">
        <v>573</v>
      </c>
      <c r="M2227" s="121" t="s">
        <v>573</v>
      </c>
      <c r="N2227" s="124">
        <v>493</v>
      </c>
      <c r="O2227" s="124" t="s">
        <v>417</v>
      </c>
      <c r="P2227" s="124"/>
      <c r="Q2227" s="121" t="s">
        <v>391</v>
      </c>
      <c r="R2227" s="121"/>
    </row>
    <row r="2228" spans="1:18" x14ac:dyDescent="0.2">
      <c r="A2228" s="121">
        <v>95</v>
      </c>
      <c r="B2228" s="121">
        <v>137</v>
      </c>
      <c r="C2228" s="121" t="s">
        <v>289</v>
      </c>
      <c r="D2228" s="121">
        <v>263</v>
      </c>
      <c r="E2228" s="121" t="s">
        <v>1397</v>
      </c>
      <c r="F2228" s="121" t="s">
        <v>1398</v>
      </c>
      <c r="G2228" s="121">
        <v>263</v>
      </c>
      <c r="H2228" s="121">
        <v>1</v>
      </c>
      <c r="I2228" s="121" t="s">
        <v>385</v>
      </c>
      <c r="J2228" s="121">
        <v>7519</v>
      </c>
      <c r="K2228" s="121" t="s">
        <v>1420</v>
      </c>
      <c r="L2228" s="121" t="s">
        <v>1420</v>
      </c>
      <c r="M2228" s="121" t="s">
        <v>413</v>
      </c>
      <c r="N2228" s="124">
        <v>867</v>
      </c>
      <c r="O2228" s="124" t="s">
        <v>411</v>
      </c>
      <c r="P2228" s="124"/>
      <c r="Q2228" s="121" t="s">
        <v>391</v>
      </c>
      <c r="R2228" s="121"/>
    </row>
    <row r="2229" spans="1:18" x14ac:dyDescent="0.2">
      <c r="A2229" s="121">
        <v>95</v>
      </c>
      <c r="B2229" s="121">
        <v>137</v>
      </c>
      <c r="C2229" s="121" t="s">
        <v>289</v>
      </c>
      <c r="D2229" s="121">
        <v>263</v>
      </c>
      <c r="E2229" s="121" t="s">
        <v>1397</v>
      </c>
      <c r="F2229" s="121" t="s">
        <v>1398</v>
      </c>
      <c r="G2229" s="121">
        <v>263</v>
      </c>
      <c r="H2229" s="121">
        <v>1</v>
      </c>
      <c r="I2229" s="121" t="s">
        <v>385</v>
      </c>
      <c r="J2229" s="121">
        <v>7520</v>
      </c>
      <c r="K2229" s="121" t="s">
        <v>1421</v>
      </c>
      <c r="L2229" s="121" t="s">
        <v>1421</v>
      </c>
      <c r="M2229" s="121" t="s">
        <v>413</v>
      </c>
      <c r="N2229" s="124">
        <v>503</v>
      </c>
      <c r="O2229" s="124" t="s">
        <v>411</v>
      </c>
      <c r="P2229" s="124"/>
      <c r="Q2229" s="121" t="s">
        <v>391</v>
      </c>
      <c r="R2229" s="121"/>
    </row>
    <row r="2230" spans="1:18" x14ac:dyDescent="0.2">
      <c r="A2230" s="121">
        <v>87</v>
      </c>
      <c r="B2230" s="121">
        <v>134</v>
      </c>
      <c r="C2230" s="121" t="s">
        <v>248</v>
      </c>
      <c r="D2230" s="121">
        <v>229</v>
      </c>
      <c r="E2230" s="121" t="s">
        <v>456</v>
      </c>
      <c r="F2230" s="121" t="s">
        <v>457</v>
      </c>
      <c r="G2230" s="121">
        <v>229</v>
      </c>
      <c r="H2230" s="121">
        <v>1</v>
      </c>
      <c r="I2230" s="121" t="s">
        <v>385</v>
      </c>
      <c r="J2230" s="121">
        <v>2680</v>
      </c>
      <c r="K2230" s="121" t="s">
        <v>1319</v>
      </c>
      <c r="L2230" s="121" t="s">
        <v>1319</v>
      </c>
      <c r="M2230" s="121" t="s">
        <v>383</v>
      </c>
      <c r="N2230" s="124">
        <v>955</v>
      </c>
      <c r="O2230" s="124" t="s">
        <v>380</v>
      </c>
      <c r="P2230" s="124"/>
      <c r="Q2230" s="121" t="s">
        <v>381</v>
      </c>
      <c r="R2230" s="121"/>
    </row>
    <row r="2231" spans="1:18" x14ac:dyDescent="0.2">
      <c r="A2231" s="121">
        <v>87</v>
      </c>
      <c r="B2231" s="121">
        <v>134</v>
      </c>
      <c r="C2231" s="121" t="s">
        <v>248</v>
      </c>
      <c r="D2231" s="121">
        <v>232</v>
      </c>
      <c r="E2231" s="121" t="s">
        <v>421</v>
      </c>
      <c r="F2231" s="121" t="s">
        <v>422</v>
      </c>
      <c r="G2231" s="121">
        <v>232</v>
      </c>
      <c r="H2231" s="121">
        <v>1</v>
      </c>
      <c r="I2231" s="121" t="s">
        <v>385</v>
      </c>
      <c r="J2231" s="121">
        <v>3310</v>
      </c>
      <c r="K2231" s="121" t="s">
        <v>704</v>
      </c>
      <c r="L2231" s="121" t="s">
        <v>704</v>
      </c>
      <c r="M2231" s="121" t="s">
        <v>379</v>
      </c>
      <c r="N2231" s="124">
        <v>899</v>
      </c>
      <c r="O2231" s="124" t="s">
        <v>380</v>
      </c>
      <c r="P2231" s="124"/>
      <c r="Q2231" s="121" t="s">
        <v>381</v>
      </c>
      <c r="R2231" s="121"/>
    </row>
    <row r="2232" spans="1:18" x14ac:dyDescent="0.2">
      <c r="A2232" s="121">
        <v>87</v>
      </c>
      <c r="B2232" s="121">
        <v>134</v>
      </c>
      <c r="C2232" s="121" t="s">
        <v>248</v>
      </c>
      <c r="D2232" s="121">
        <v>233</v>
      </c>
      <c r="E2232" s="121" t="s">
        <v>705</v>
      </c>
      <c r="F2232" s="121" t="s">
        <v>877</v>
      </c>
      <c r="G2232" s="121">
        <v>233</v>
      </c>
      <c r="H2232" s="121">
        <v>1</v>
      </c>
      <c r="I2232" s="121" t="s">
        <v>385</v>
      </c>
      <c r="J2232" s="121">
        <v>3311</v>
      </c>
      <c r="K2232" s="121" t="s">
        <v>707</v>
      </c>
      <c r="L2232" s="121" t="s">
        <v>707</v>
      </c>
      <c r="M2232" s="121" t="s">
        <v>379</v>
      </c>
      <c r="N2232" s="124">
        <v>899</v>
      </c>
      <c r="O2232" s="124" t="s">
        <v>380</v>
      </c>
      <c r="P2232" s="124"/>
      <c r="Q2232" s="121" t="s">
        <v>381</v>
      </c>
      <c r="R2232" s="121"/>
    </row>
    <row r="2233" spans="1:18" x14ac:dyDescent="0.2">
      <c r="A2233" s="121">
        <v>87</v>
      </c>
      <c r="B2233" s="121">
        <v>134</v>
      </c>
      <c r="C2233" s="121" t="s">
        <v>248</v>
      </c>
      <c r="D2233" s="121">
        <v>234</v>
      </c>
      <c r="E2233" s="121" t="s">
        <v>708</v>
      </c>
      <c r="F2233" s="121" t="s">
        <v>993</v>
      </c>
      <c r="G2233" s="121">
        <v>234</v>
      </c>
      <c r="H2233" s="121">
        <v>1</v>
      </c>
      <c r="I2233" s="121" t="s">
        <v>385</v>
      </c>
      <c r="J2233" s="121">
        <v>3312</v>
      </c>
      <c r="K2233" s="121" t="s">
        <v>710</v>
      </c>
      <c r="L2233" s="121" t="s">
        <v>710</v>
      </c>
      <c r="M2233" s="121" t="s">
        <v>379</v>
      </c>
      <c r="N2233" s="124">
        <v>899</v>
      </c>
      <c r="O2233" s="124" t="s">
        <v>380</v>
      </c>
      <c r="P2233" s="124"/>
      <c r="Q2233" s="121" t="s">
        <v>381</v>
      </c>
      <c r="R2233" s="121"/>
    </row>
    <row r="2234" spans="1:18" x14ac:dyDescent="0.2">
      <c r="A2234" s="121">
        <v>87</v>
      </c>
      <c r="B2234" s="121">
        <v>134</v>
      </c>
      <c r="C2234" s="121" t="s">
        <v>248</v>
      </c>
      <c r="D2234" s="121">
        <v>235</v>
      </c>
      <c r="E2234" s="121" t="s">
        <v>692</v>
      </c>
      <c r="F2234" s="121" t="s">
        <v>693</v>
      </c>
      <c r="G2234" s="121">
        <v>235</v>
      </c>
      <c r="H2234" s="121">
        <v>1</v>
      </c>
      <c r="I2234" s="121" t="s">
        <v>385</v>
      </c>
      <c r="J2234" s="121">
        <v>3313</v>
      </c>
      <c r="K2234" s="121" t="s">
        <v>712</v>
      </c>
      <c r="L2234" s="121" t="s">
        <v>712</v>
      </c>
      <c r="M2234" s="121" t="s">
        <v>379</v>
      </c>
      <c r="N2234" s="124">
        <v>899</v>
      </c>
      <c r="O2234" s="124" t="s">
        <v>380</v>
      </c>
      <c r="P2234" s="124"/>
      <c r="Q2234" s="121" t="s">
        <v>381</v>
      </c>
      <c r="R2234" s="121"/>
    </row>
    <row r="2235" spans="1:18" x14ac:dyDescent="0.2">
      <c r="A2235" s="121">
        <v>87</v>
      </c>
      <c r="B2235" s="121">
        <v>134</v>
      </c>
      <c r="C2235" s="121" t="s">
        <v>248</v>
      </c>
      <c r="D2235" s="121">
        <v>236</v>
      </c>
      <c r="E2235" s="121" t="s">
        <v>954</v>
      </c>
      <c r="F2235" s="121" t="s">
        <v>955</v>
      </c>
      <c r="G2235" s="121">
        <v>236</v>
      </c>
      <c r="H2235" s="121">
        <v>1</v>
      </c>
      <c r="I2235" s="121" t="s">
        <v>385</v>
      </c>
      <c r="J2235" s="121">
        <v>3314</v>
      </c>
      <c r="K2235" s="121" t="s">
        <v>949</v>
      </c>
      <c r="L2235" s="121" t="s">
        <v>949</v>
      </c>
      <c r="M2235" s="121" t="s">
        <v>379</v>
      </c>
      <c r="N2235" s="124">
        <v>899</v>
      </c>
      <c r="O2235" s="124" t="s">
        <v>380</v>
      </c>
      <c r="P2235" s="124"/>
      <c r="Q2235" s="121" t="s">
        <v>381</v>
      </c>
      <c r="R2235" s="121"/>
    </row>
    <row r="2236" spans="1:18" x14ac:dyDescent="0.2">
      <c r="A2236" s="121">
        <v>87</v>
      </c>
      <c r="B2236" s="121">
        <v>134</v>
      </c>
      <c r="C2236" s="121" t="s">
        <v>248</v>
      </c>
      <c r="D2236" s="121">
        <v>237</v>
      </c>
      <c r="E2236" s="121" t="s">
        <v>956</v>
      </c>
      <c r="F2236" s="121" t="s">
        <v>957</v>
      </c>
      <c r="G2236" s="121">
        <v>237</v>
      </c>
      <c r="H2236" s="121">
        <v>1</v>
      </c>
      <c r="I2236" s="121" t="s">
        <v>385</v>
      </c>
      <c r="J2236" s="121">
        <v>3315</v>
      </c>
      <c r="K2236" s="121" t="s">
        <v>1082</v>
      </c>
      <c r="L2236" s="121" t="s">
        <v>1082</v>
      </c>
      <c r="M2236" s="121" t="s">
        <v>379</v>
      </c>
      <c r="N2236" s="124">
        <v>899</v>
      </c>
      <c r="O2236" s="124" t="s">
        <v>380</v>
      </c>
      <c r="P2236" s="124"/>
      <c r="Q2236" s="121" t="s">
        <v>381</v>
      </c>
      <c r="R2236" s="121"/>
    </row>
    <row r="2237" spans="1:18" x14ac:dyDescent="0.2">
      <c r="A2237" s="121">
        <v>87</v>
      </c>
      <c r="B2237" s="121">
        <v>134</v>
      </c>
      <c r="C2237" s="121" t="s">
        <v>248</v>
      </c>
      <c r="D2237" s="121">
        <v>1124</v>
      </c>
      <c r="E2237" s="121" t="s">
        <v>725</v>
      </c>
      <c r="F2237" s="121" t="s">
        <v>725</v>
      </c>
      <c r="G2237" s="121">
        <v>1325</v>
      </c>
      <c r="H2237" s="121">
        <v>1</v>
      </c>
      <c r="I2237" s="121" t="s">
        <v>385</v>
      </c>
      <c r="J2237" s="121">
        <v>3576</v>
      </c>
      <c r="K2237" s="121">
        <v>24</v>
      </c>
      <c r="L2237" s="121">
        <v>24</v>
      </c>
      <c r="M2237" s="121" t="s">
        <v>438</v>
      </c>
      <c r="N2237" s="124">
        <v>1061</v>
      </c>
      <c r="O2237" s="124" t="s">
        <v>380</v>
      </c>
      <c r="P2237" s="124" t="s">
        <v>725</v>
      </c>
      <c r="Q2237" s="121" t="s">
        <v>381</v>
      </c>
      <c r="R2237" s="121"/>
    </row>
    <row r="2238" spans="1:18" x14ac:dyDescent="0.2">
      <c r="A2238" s="121">
        <v>87</v>
      </c>
      <c r="B2238" s="121">
        <v>134</v>
      </c>
      <c r="C2238" s="121" t="s">
        <v>248</v>
      </c>
      <c r="D2238" s="121">
        <v>1124</v>
      </c>
      <c r="E2238" s="121" t="s">
        <v>725</v>
      </c>
      <c r="F2238" s="121" t="s">
        <v>725</v>
      </c>
      <c r="G2238" s="121">
        <v>1325</v>
      </c>
      <c r="H2238" s="121">
        <v>1</v>
      </c>
      <c r="I2238" s="121" t="s">
        <v>385</v>
      </c>
      <c r="J2238" s="121">
        <v>3577</v>
      </c>
      <c r="K2238" s="121">
        <v>25</v>
      </c>
      <c r="L2238" s="121">
        <v>25</v>
      </c>
      <c r="M2238" s="121" t="s">
        <v>438</v>
      </c>
      <c r="N2238" s="124">
        <v>909</v>
      </c>
      <c r="O2238" s="124" t="s">
        <v>380</v>
      </c>
      <c r="P2238" s="124" t="s">
        <v>725</v>
      </c>
      <c r="Q2238" s="121" t="s">
        <v>381</v>
      </c>
      <c r="R2238" s="121"/>
    </row>
    <row r="2239" spans="1:18" x14ac:dyDescent="0.2">
      <c r="A2239" s="121">
        <v>87</v>
      </c>
      <c r="B2239" s="121">
        <v>134</v>
      </c>
      <c r="C2239" s="121" t="s">
        <v>248</v>
      </c>
      <c r="D2239" s="121">
        <v>1124</v>
      </c>
      <c r="E2239" s="121" t="s">
        <v>725</v>
      </c>
      <c r="F2239" s="121" t="s">
        <v>725</v>
      </c>
      <c r="G2239" s="121">
        <v>1325</v>
      </c>
      <c r="H2239" s="121">
        <v>1</v>
      </c>
      <c r="I2239" s="121" t="s">
        <v>385</v>
      </c>
      <c r="J2239" s="121">
        <v>3578</v>
      </c>
      <c r="K2239" s="121">
        <v>3</v>
      </c>
      <c r="L2239" s="121">
        <v>3</v>
      </c>
      <c r="M2239" s="121" t="s">
        <v>438</v>
      </c>
      <c r="N2239" s="124">
        <v>1061</v>
      </c>
      <c r="O2239" s="124" t="s">
        <v>380</v>
      </c>
      <c r="P2239" s="124" t="s">
        <v>725</v>
      </c>
      <c r="Q2239" s="121" t="s">
        <v>381</v>
      </c>
      <c r="R2239" s="121"/>
    </row>
    <row r="2240" spans="1:18" x14ac:dyDescent="0.2">
      <c r="A2240" s="121">
        <v>98</v>
      </c>
      <c r="B2240" s="121">
        <v>138</v>
      </c>
      <c r="C2240" s="121" t="s">
        <v>260</v>
      </c>
      <c r="D2240" s="121">
        <v>279</v>
      </c>
      <c r="E2240" s="121" t="s">
        <v>375</v>
      </c>
      <c r="F2240" s="121" t="s">
        <v>376</v>
      </c>
      <c r="G2240" s="121">
        <v>279</v>
      </c>
      <c r="H2240" s="121">
        <v>1</v>
      </c>
      <c r="I2240" s="121" t="s">
        <v>385</v>
      </c>
      <c r="J2240" s="121">
        <v>3188</v>
      </c>
      <c r="K2240" s="121" t="s">
        <v>496</v>
      </c>
      <c r="L2240" s="121" t="s">
        <v>496</v>
      </c>
      <c r="M2240" s="121" t="s">
        <v>497</v>
      </c>
      <c r="N2240" s="124">
        <v>334</v>
      </c>
      <c r="O2240" s="124" t="s">
        <v>186</v>
      </c>
      <c r="P2240" s="124"/>
      <c r="Q2240" s="121" t="s">
        <v>391</v>
      </c>
      <c r="R2240" s="121"/>
    </row>
    <row r="2241" spans="1:18" x14ac:dyDescent="0.2">
      <c r="A2241" s="121">
        <v>98</v>
      </c>
      <c r="B2241" s="121">
        <v>138</v>
      </c>
      <c r="C2241" s="121" t="s">
        <v>260</v>
      </c>
      <c r="D2241" s="121">
        <v>279</v>
      </c>
      <c r="E2241" s="121" t="s">
        <v>375</v>
      </c>
      <c r="F2241" s="121" t="s">
        <v>376</v>
      </c>
      <c r="G2241" s="121">
        <v>279</v>
      </c>
      <c r="H2241" s="121">
        <v>1</v>
      </c>
      <c r="I2241" s="121" t="s">
        <v>385</v>
      </c>
      <c r="J2241" s="121">
        <v>3189</v>
      </c>
      <c r="K2241" s="121" t="s">
        <v>387</v>
      </c>
      <c r="L2241" s="121" t="s">
        <v>387</v>
      </c>
      <c r="M2241" s="121" t="s">
        <v>389</v>
      </c>
      <c r="N2241" s="124">
        <v>2428</v>
      </c>
      <c r="O2241" s="124" t="s">
        <v>390</v>
      </c>
      <c r="P2241" s="124"/>
      <c r="Q2241" s="121" t="s">
        <v>391</v>
      </c>
      <c r="R2241" s="121"/>
    </row>
    <row r="2242" spans="1:18" x14ac:dyDescent="0.2">
      <c r="A2242" s="121">
        <v>87</v>
      </c>
      <c r="B2242" s="121">
        <v>134</v>
      </c>
      <c r="C2242" s="121" t="s">
        <v>248</v>
      </c>
      <c r="D2242" s="121">
        <v>1124</v>
      </c>
      <c r="E2242" s="121" t="s">
        <v>725</v>
      </c>
      <c r="F2242" s="121" t="s">
        <v>725</v>
      </c>
      <c r="G2242" s="121">
        <v>1325</v>
      </c>
      <c r="H2242" s="121">
        <v>1</v>
      </c>
      <c r="I2242" s="121" t="s">
        <v>385</v>
      </c>
      <c r="J2242" s="121">
        <v>3579</v>
      </c>
      <c r="K2242" s="121">
        <v>4</v>
      </c>
      <c r="L2242" s="121">
        <v>4</v>
      </c>
      <c r="M2242" s="121" t="s">
        <v>438</v>
      </c>
      <c r="N2242" s="124">
        <v>909</v>
      </c>
      <c r="O2242" s="124" t="s">
        <v>380</v>
      </c>
      <c r="P2242" s="124" t="s">
        <v>725</v>
      </c>
      <c r="Q2242" s="121" t="s">
        <v>381</v>
      </c>
      <c r="R2242" s="121"/>
    </row>
    <row r="2243" spans="1:18" x14ac:dyDescent="0.2">
      <c r="A2243" s="121">
        <v>98</v>
      </c>
      <c r="B2243" s="121">
        <v>138</v>
      </c>
      <c r="C2243" s="121" t="s">
        <v>260</v>
      </c>
      <c r="D2243" s="121">
        <v>279</v>
      </c>
      <c r="E2243" s="121" t="s">
        <v>375</v>
      </c>
      <c r="F2243" s="121" t="s">
        <v>376</v>
      </c>
      <c r="G2243" s="121">
        <v>279</v>
      </c>
      <c r="H2243" s="121">
        <v>1</v>
      </c>
      <c r="I2243" s="121" t="s">
        <v>385</v>
      </c>
      <c r="J2243" s="121">
        <v>3191</v>
      </c>
      <c r="K2243" s="121" t="s">
        <v>1155</v>
      </c>
      <c r="L2243" s="121" t="s">
        <v>1155</v>
      </c>
      <c r="M2243" s="121" t="s">
        <v>398</v>
      </c>
      <c r="N2243" s="124">
        <v>673</v>
      </c>
      <c r="O2243" s="124" t="s">
        <v>399</v>
      </c>
      <c r="P2243" s="124"/>
      <c r="Q2243" s="121" t="s">
        <v>188</v>
      </c>
      <c r="R2243" s="121"/>
    </row>
    <row r="2244" spans="1:18" x14ac:dyDescent="0.2">
      <c r="A2244" s="121">
        <v>87</v>
      </c>
      <c r="B2244" s="121">
        <v>134</v>
      </c>
      <c r="C2244" s="121" t="s">
        <v>248</v>
      </c>
      <c r="D2244" s="121">
        <v>231</v>
      </c>
      <c r="E2244" s="121" t="s">
        <v>743</v>
      </c>
      <c r="F2244" s="121" t="s">
        <v>744</v>
      </c>
      <c r="G2244" s="121">
        <v>231</v>
      </c>
      <c r="H2244" s="121">
        <v>1</v>
      </c>
      <c r="I2244" s="121" t="s">
        <v>385</v>
      </c>
      <c r="J2244" s="121">
        <v>7483</v>
      </c>
      <c r="K2244" s="121">
        <v>15</v>
      </c>
      <c r="L2244" s="121" t="s">
        <v>1320</v>
      </c>
      <c r="M2244" s="121" t="s">
        <v>379</v>
      </c>
      <c r="N2244" s="124">
        <v>831</v>
      </c>
      <c r="O2244" s="124" t="s">
        <v>380</v>
      </c>
      <c r="P2244" s="124"/>
      <c r="Q2244" s="121" t="s">
        <v>381</v>
      </c>
      <c r="R2244" s="121"/>
    </row>
    <row r="2245" spans="1:18" x14ac:dyDescent="0.2">
      <c r="A2245" s="121">
        <v>91</v>
      </c>
      <c r="B2245" s="121">
        <v>135</v>
      </c>
      <c r="C2245" s="121" t="s">
        <v>342</v>
      </c>
      <c r="D2245" s="121">
        <v>242</v>
      </c>
      <c r="E2245" s="121" t="s">
        <v>1164</v>
      </c>
      <c r="F2245" s="121" t="s">
        <v>1250</v>
      </c>
      <c r="G2245" s="121">
        <v>242</v>
      </c>
      <c r="H2245" s="121">
        <v>1</v>
      </c>
      <c r="I2245" s="121" t="s">
        <v>385</v>
      </c>
      <c r="J2245" s="121">
        <v>146</v>
      </c>
      <c r="K2245" s="121" t="s">
        <v>1164</v>
      </c>
      <c r="L2245" s="121" t="s">
        <v>1164</v>
      </c>
      <c r="M2245" s="121" t="s">
        <v>393</v>
      </c>
      <c r="N2245" s="124">
        <v>960</v>
      </c>
      <c r="O2245" s="124" t="s">
        <v>380</v>
      </c>
      <c r="P2245" s="124" t="s">
        <v>1</v>
      </c>
      <c r="Q2245" s="121" t="s">
        <v>381</v>
      </c>
      <c r="R2245" s="121"/>
    </row>
    <row r="2246" spans="1:18" x14ac:dyDescent="0.2">
      <c r="A2246" s="121">
        <v>91</v>
      </c>
      <c r="B2246" s="121">
        <v>135</v>
      </c>
      <c r="C2246" s="121" t="s">
        <v>342</v>
      </c>
      <c r="D2246" s="121">
        <v>243</v>
      </c>
      <c r="E2246" s="121" t="s">
        <v>1253</v>
      </c>
      <c r="F2246" s="121" t="s">
        <v>1254</v>
      </c>
      <c r="G2246" s="121">
        <v>243</v>
      </c>
      <c r="H2246" s="121">
        <v>1</v>
      </c>
      <c r="I2246" s="121" t="s">
        <v>385</v>
      </c>
      <c r="J2246" s="121">
        <v>147</v>
      </c>
      <c r="K2246" s="121" t="s">
        <v>1253</v>
      </c>
      <c r="L2246" s="121" t="s">
        <v>1253</v>
      </c>
      <c r="M2246" s="121" t="s">
        <v>393</v>
      </c>
      <c r="N2246" s="124">
        <v>960</v>
      </c>
      <c r="O2246" s="124" t="s">
        <v>380</v>
      </c>
      <c r="P2246" s="124" t="s">
        <v>1</v>
      </c>
      <c r="Q2246" s="121" t="s">
        <v>381</v>
      </c>
      <c r="R2246" s="121"/>
    </row>
    <row r="2247" spans="1:18" x14ac:dyDescent="0.2">
      <c r="A2247" s="121">
        <v>91</v>
      </c>
      <c r="B2247" s="121">
        <v>135</v>
      </c>
      <c r="C2247" s="121" t="s">
        <v>342</v>
      </c>
      <c r="D2247" s="121">
        <v>244</v>
      </c>
      <c r="E2247" s="121" t="s">
        <v>1251</v>
      </c>
      <c r="F2247" s="121" t="s">
        <v>1252</v>
      </c>
      <c r="G2247" s="121">
        <v>244</v>
      </c>
      <c r="H2247" s="121">
        <v>1</v>
      </c>
      <c r="I2247" s="121" t="s">
        <v>385</v>
      </c>
      <c r="J2247" s="121">
        <v>148</v>
      </c>
      <c r="K2247" s="121" t="s">
        <v>1251</v>
      </c>
      <c r="L2247" s="121" t="s">
        <v>1251</v>
      </c>
      <c r="M2247" s="121" t="s">
        <v>393</v>
      </c>
      <c r="N2247" s="124">
        <v>960</v>
      </c>
      <c r="O2247" s="124" t="s">
        <v>380</v>
      </c>
      <c r="P2247" s="124" t="s">
        <v>1</v>
      </c>
      <c r="Q2247" s="121" t="s">
        <v>381</v>
      </c>
      <c r="R2247" s="121"/>
    </row>
    <row r="2248" spans="1:18" x14ac:dyDescent="0.2">
      <c r="A2248" s="121">
        <v>91</v>
      </c>
      <c r="B2248" s="121">
        <v>135</v>
      </c>
      <c r="C2248" s="121" t="s">
        <v>342</v>
      </c>
      <c r="D2248" s="121">
        <v>245</v>
      </c>
      <c r="E2248" s="121" t="s">
        <v>1248</v>
      </c>
      <c r="F2248" s="121" t="s">
        <v>1249</v>
      </c>
      <c r="G2248" s="121">
        <v>245</v>
      </c>
      <c r="H2248" s="121">
        <v>1</v>
      </c>
      <c r="I2248" s="121" t="s">
        <v>385</v>
      </c>
      <c r="J2248" s="121">
        <v>149</v>
      </c>
      <c r="K2248" s="121" t="s">
        <v>1248</v>
      </c>
      <c r="L2248" s="121" t="s">
        <v>1248</v>
      </c>
      <c r="M2248" s="121" t="s">
        <v>393</v>
      </c>
      <c r="N2248" s="124">
        <v>960</v>
      </c>
      <c r="O2248" s="124" t="s">
        <v>380</v>
      </c>
      <c r="P2248" s="124" t="s">
        <v>1</v>
      </c>
      <c r="Q2248" s="121" t="s">
        <v>381</v>
      </c>
      <c r="R2248" s="121"/>
    </row>
    <row r="2249" spans="1:18" x14ac:dyDescent="0.2">
      <c r="A2249" s="121">
        <v>91</v>
      </c>
      <c r="B2249" s="121">
        <v>135</v>
      </c>
      <c r="C2249" s="121" t="s">
        <v>342</v>
      </c>
      <c r="D2249" s="121">
        <v>247</v>
      </c>
      <c r="E2249" s="121" t="s">
        <v>1321</v>
      </c>
      <c r="F2249" s="121" t="s">
        <v>1322</v>
      </c>
      <c r="G2249" s="121">
        <v>247</v>
      </c>
      <c r="H2249" s="121">
        <v>1</v>
      </c>
      <c r="I2249" s="121" t="s">
        <v>385</v>
      </c>
      <c r="J2249" s="121">
        <v>150</v>
      </c>
      <c r="K2249" s="121" t="s">
        <v>1321</v>
      </c>
      <c r="L2249" s="121" t="s">
        <v>1321</v>
      </c>
      <c r="M2249" s="121" t="s">
        <v>393</v>
      </c>
      <c r="N2249" s="124">
        <v>960</v>
      </c>
      <c r="O2249" s="124" t="s">
        <v>380</v>
      </c>
      <c r="P2249" s="124" t="s">
        <v>1</v>
      </c>
      <c r="Q2249" s="121" t="s">
        <v>381</v>
      </c>
      <c r="R2249" s="121"/>
    </row>
    <row r="2250" spans="1:18" x14ac:dyDescent="0.2">
      <c r="A2250" s="121">
        <v>91</v>
      </c>
      <c r="B2250" s="121">
        <v>135</v>
      </c>
      <c r="C2250" s="121" t="s">
        <v>342</v>
      </c>
      <c r="D2250" s="121">
        <v>248</v>
      </c>
      <c r="E2250" s="121" t="s">
        <v>623</v>
      </c>
      <c r="F2250" s="121" t="s">
        <v>624</v>
      </c>
      <c r="G2250" s="121">
        <v>248</v>
      </c>
      <c r="H2250" s="121">
        <v>1</v>
      </c>
      <c r="I2250" s="121" t="s">
        <v>385</v>
      </c>
      <c r="J2250" s="121">
        <v>151</v>
      </c>
      <c r="K2250" s="121" t="s">
        <v>623</v>
      </c>
      <c r="L2250" s="121" t="s">
        <v>623</v>
      </c>
      <c r="M2250" s="121" t="s">
        <v>393</v>
      </c>
      <c r="N2250" s="124">
        <v>960</v>
      </c>
      <c r="O2250" s="124" t="s">
        <v>380</v>
      </c>
      <c r="P2250" s="125" t="s">
        <v>1</v>
      </c>
      <c r="Q2250" s="121" t="s">
        <v>381</v>
      </c>
      <c r="R2250" s="121"/>
    </row>
    <row r="2251" spans="1:18" x14ac:dyDescent="0.2">
      <c r="A2251" s="121">
        <v>98</v>
      </c>
      <c r="B2251" s="121">
        <v>138</v>
      </c>
      <c r="C2251" s="121" t="s">
        <v>260</v>
      </c>
      <c r="D2251" s="121">
        <v>279</v>
      </c>
      <c r="E2251" s="121" t="s">
        <v>375</v>
      </c>
      <c r="F2251" s="121" t="s">
        <v>376</v>
      </c>
      <c r="G2251" s="121">
        <v>1264</v>
      </c>
      <c r="H2251" s="121">
        <v>2</v>
      </c>
      <c r="I2251" s="121" t="s">
        <v>377</v>
      </c>
      <c r="J2251" s="121">
        <v>3199</v>
      </c>
      <c r="K2251" s="121" t="s">
        <v>440</v>
      </c>
      <c r="L2251" s="121" t="s">
        <v>440</v>
      </c>
      <c r="M2251" s="121" t="s">
        <v>441</v>
      </c>
      <c r="N2251" s="124">
        <v>851</v>
      </c>
      <c r="O2251" s="124" t="s">
        <v>442</v>
      </c>
      <c r="P2251" s="124"/>
      <c r="Q2251" s="121" t="s">
        <v>391</v>
      </c>
      <c r="R2251" s="121"/>
    </row>
    <row r="2252" spans="1:18" x14ac:dyDescent="0.2">
      <c r="A2252" s="121">
        <v>98</v>
      </c>
      <c r="B2252" s="121">
        <v>138</v>
      </c>
      <c r="C2252" s="121" t="s">
        <v>260</v>
      </c>
      <c r="D2252" s="121">
        <v>280</v>
      </c>
      <c r="E2252" s="121" t="s">
        <v>454</v>
      </c>
      <c r="F2252" s="121" t="s">
        <v>455</v>
      </c>
      <c r="G2252" s="121">
        <v>280</v>
      </c>
      <c r="H2252" s="121">
        <v>1</v>
      </c>
      <c r="I2252" s="121" t="s">
        <v>385</v>
      </c>
      <c r="J2252" s="121">
        <v>3200</v>
      </c>
      <c r="K2252" s="121">
        <v>101</v>
      </c>
      <c r="L2252" s="121">
        <v>101</v>
      </c>
      <c r="M2252" s="121" t="s">
        <v>395</v>
      </c>
      <c r="N2252" s="124">
        <v>504</v>
      </c>
      <c r="O2252" s="124" t="s">
        <v>380</v>
      </c>
      <c r="P2252" s="124"/>
      <c r="Q2252" s="121" t="s">
        <v>391</v>
      </c>
      <c r="R2252" s="121"/>
    </row>
    <row r="2253" spans="1:18" x14ac:dyDescent="0.2">
      <c r="A2253" s="121">
        <v>91</v>
      </c>
      <c r="B2253" s="121">
        <v>135</v>
      </c>
      <c r="C2253" s="121" t="s">
        <v>342</v>
      </c>
      <c r="D2253" s="121">
        <v>249</v>
      </c>
      <c r="E2253" s="121" t="s">
        <v>625</v>
      </c>
      <c r="F2253" s="121" t="s">
        <v>626</v>
      </c>
      <c r="G2253" s="121">
        <v>249</v>
      </c>
      <c r="H2253" s="121">
        <v>1</v>
      </c>
      <c r="I2253" s="121" t="s">
        <v>385</v>
      </c>
      <c r="J2253" s="121">
        <v>152</v>
      </c>
      <c r="K2253" s="121" t="s">
        <v>625</v>
      </c>
      <c r="L2253" s="121" t="s">
        <v>625</v>
      </c>
      <c r="M2253" s="121" t="s">
        <v>393</v>
      </c>
      <c r="N2253" s="124">
        <v>960</v>
      </c>
      <c r="O2253" s="124" t="s">
        <v>380</v>
      </c>
      <c r="P2253" s="125" t="s">
        <v>1</v>
      </c>
      <c r="Q2253" s="121" t="s">
        <v>381</v>
      </c>
      <c r="R2253" s="121"/>
    </row>
    <row r="2254" spans="1:18" x14ac:dyDescent="0.2">
      <c r="A2254" s="121">
        <v>91</v>
      </c>
      <c r="B2254" s="121">
        <v>135</v>
      </c>
      <c r="C2254" s="121" t="s">
        <v>342</v>
      </c>
      <c r="D2254" s="121">
        <v>1026</v>
      </c>
      <c r="E2254" s="121" t="s">
        <v>1017</v>
      </c>
      <c r="F2254" s="121" t="s">
        <v>1018</v>
      </c>
      <c r="G2254" s="121">
        <v>1060</v>
      </c>
      <c r="H2254" s="121">
        <v>1</v>
      </c>
      <c r="I2254" s="121" t="s">
        <v>385</v>
      </c>
      <c r="J2254" s="121">
        <v>1587</v>
      </c>
      <c r="K2254" s="121">
        <v>6</v>
      </c>
      <c r="L2254" s="121">
        <v>6</v>
      </c>
      <c r="M2254" s="121" t="s">
        <v>502</v>
      </c>
      <c r="N2254" s="124">
        <v>806</v>
      </c>
      <c r="O2254" s="124" t="s">
        <v>380</v>
      </c>
      <c r="P2254" s="125" t="s">
        <v>1</v>
      </c>
      <c r="Q2254" s="121" t="s">
        <v>381</v>
      </c>
      <c r="R2254" s="121"/>
    </row>
    <row r="2255" spans="1:18" x14ac:dyDescent="0.2">
      <c r="A2255" s="121">
        <v>91</v>
      </c>
      <c r="B2255" s="121">
        <v>135</v>
      </c>
      <c r="C2255" s="121" t="s">
        <v>342</v>
      </c>
      <c r="D2255" s="121">
        <v>1026</v>
      </c>
      <c r="E2255" s="121" t="s">
        <v>1017</v>
      </c>
      <c r="F2255" s="121" t="s">
        <v>1018</v>
      </c>
      <c r="G2255" s="121">
        <v>1060</v>
      </c>
      <c r="H2255" s="121">
        <v>1</v>
      </c>
      <c r="I2255" s="121" t="s">
        <v>385</v>
      </c>
      <c r="J2255" s="121">
        <v>1588</v>
      </c>
      <c r="K2255" s="121" t="s">
        <v>1328</v>
      </c>
      <c r="L2255" s="121" t="s">
        <v>1328</v>
      </c>
      <c r="M2255" s="121" t="s">
        <v>502</v>
      </c>
      <c r="N2255" s="124">
        <v>806</v>
      </c>
      <c r="O2255" s="124" t="s">
        <v>380</v>
      </c>
      <c r="P2255" s="124" t="s">
        <v>1</v>
      </c>
      <c r="Q2255" s="121" t="s">
        <v>381</v>
      </c>
      <c r="R2255" s="121"/>
    </row>
    <row r="2256" spans="1:18" x14ac:dyDescent="0.2">
      <c r="A2256" s="121">
        <v>91</v>
      </c>
      <c r="B2256" s="121">
        <v>135</v>
      </c>
      <c r="C2256" s="121" t="s">
        <v>342</v>
      </c>
      <c r="D2256" s="121">
        <v>1026</v>
      </c>
      <c r="E2256" s="121" t="s">
        <v>1017</v>
      </c>
      <c r="F2256" s="121" t="s">
        <v>1018</v>
      </c>
      <c r="G2256" s="121">
        <v>1060</v>
      </c>
      <c r="H2256" s="121">
        <v>1</v>
      </c>
      <c r="I2256" s="121" t="s">
        <v>385</v>
      </c>
      <c r="J2256" s="121">
        <v>1593</v>
      </c>
      <c r="K2256" s="121">
        <v>1</v>
      </c>
      <c r="L2256" s="121">
        <v>1</v>
      </c>
      <c r="M2256" s="121" t="s">
        <v>502</v>
      </c>
      <c r="N2256" s="124">
        <v>806</v>
      </c>
      <c r="O2256" s="124" t="s">
        <v>380</v>
      </c>
      <c r="P2256" s="124" t="s">
        <v>1</v>
      </c>
      <c r="Q2256" s="121" t="s">
        <v>381</v>
      </c>
      <c r="R2256" s="121"/>
    </row>
    <row r="2257" spans="1:18" x14ac:dyDescent="0.2">
      <c r="A2257" s="121">
        <v>91</v>
      </c>
      <c r="B2257" s="121">
        <v>135</v>
      </c>
      <c r="C2257" s="121" t="s">
        <v>342</v>
      </c>
      <c r="D2257" s="121">
        <v>1026</v>
      </c>
      <c r="E2257" s="121" t="s">
        <v>1017</v>
      </c>
      <c r="F2257" s="121" t="s">
        <v>1018</v>
      </c>
      <c r="G2257" s="121">
        <v>1060</v>
      </c>
      <c r="H2257" s="121">
        <v>1</v>
      </c>
      <c r="I2257" s="121" t="s">
        <v>385</v>
      </c>
      <c r="J2257" s="121">
        <v>1594</v>
      </c>
      <c r="K2257" s="121">
        <v>2</v>
      </c>
      <c r="L2257" s="121">
        <v>2</v>
      </c>
      <c r="M2257" s="121" t="s">
        <v>502</v>
      </c>
      <c r="N2257" s="124">
        <v>806</v>
      </c>
      <c r="O2257" s="124" t="s">
        <v>380</v>
      </c>
      <c r="P2257" s="124" t="s">
        <v>1</v>
      </c>
      <c r="Q2257" s="121" t="s">
        <v>381</v>
      </c>
      <c r="R2257" s="121"/>
    </row>
    <row r="2258" spans="1:18" x14ac:dyDescent="0.2">
      <c r="A2258" s="121">
        <v>91</v>
      </c>
      <c r="B2258" s="121">
        <v>135</v>
      </c>
      <c r="C2258" s="121" t="s">
        <v>342</v>
      </c>
      <c r="D2258" s="121">
        <v>1026</v>
      </c>
      <c r="E2258" s="121" t="s">
        <v>1017</v>
      </c>
      <c r="F2258" s="121" t="s">
        <v>1018</v>
      </c>
      <c r="G2258" s="121">
        <v>1060</v>
      </c>
      <c r="H2258" s="121">
        <v>1</v>
      </c>
      <c r="I2258" s="121" t="s">
        <v>385</v>
      </c>
      <c r="J2258" s="121">
        <v>1595</v>
      </c>
      <c r="K2258" s="121">
        <v>4</v>
      </c>
      <c r="L2258" s="121">
        <v>4</v>
      </c>
      <c r="M2258" s="121" t="s">
        <v>734</v>
      </c>
      <c r="N2258" s="124">
        <v>806</v>
      </c>
      <c r="O2258" s="124" t="s">
        <v>380</v>
      </c>
      <c r="P2258" s="124" t="s">
        <v>1</v>
      </c>
      <c r="Q2258" s="121" t="s">
        <v>381</v>
      </c>
      <c r="R2258" s="121"/>
    </row>
    <row r="2259" spans="1:18" x14ac:dyDescent="0.2">
      <c r="A2259" s="121">
        <v>91</v>
      </c>
      <c r="B2259" s="121">
        <v>135</v>
      </c>
      <c r="C2259" s="121" t="s">
        <v>342</v>
      </c>
      <c r="D2259" s="121">
        <v>1026</v>
      </c>
      <c r="E2259" s="121" t="s">
        <v>1017</v>
      </c>
      <c r="F2259" s="121" t="s">
        <v>1018</v>
      </c>
      <c r="G2259" s="121">
        <v>1060</v>
      </c>
      <c r="H2259" s="121">
        <v>1</v>
      </c>
      <c r="I2259" s="121" t="s">
        <v>385</v>
      </c>
      <c r="J2259" s="121">
        <v>1596</v>
      </c>
      <c r="K2259" s="121">
        <v>3</v>
      </c>
      <c r="L2259" s="121">
        <v>3</v>
      </c>
      <c r="M2259" s="121" t="s">
        <v>734</v>
      </c>
      <c r="N2259" s="124">
        <v>806</v>
      </c>
      <c r="O2259" s="124" t="s">
        <v>380</v>
      </c>
      <c r="P2259" s="124" t="s">
        <v>1</v>
      </c>
      <c r="Q2259" s="121" t="s">
        <v>381</v>
      </c>
      <c r="R2259" s="121"/>
    </row>
    <row r="2260" spans="1:18" x14ac:dyDescent="0.2">
      <c r="A2260" s="121">
        <v>91</v>
      </c>
      <c r="B2260" s="121">
        <v>135</v>
      </c>
      <c r="C2260" s="121" t="s">
        <v>342</v>
      </c>
      <c r="D2260" s="121">
        <v>1026</v>
      </c>
      <c r="E2260" s="121" t="s">
        <v>1017</v>
      </c>
      <c r="F2260" s="121" t="s">
        <v>1018</v>
      </c>
      <c r="G2260" s="121">
        <v>1060</v>
      </c>
      <c r="H2260" s="121">
        <v>1</v>
      </c>
      <c r="I2260" s="121" t="s">
        <v>385</v>
      </c>
      <c r="J2260" s="121">
        <v>1597</v>
      </c>
      <c r="K2260" s="121">
        <v>5</v>
      </c>
      <c r="L2260" s="121">
        <v>5</v>
      </c>
      <c r="M2260" s="121" t="s">
        <v>734</v>
      </c>
      <c r="N2260" s="124">
        <v>806</v>
      </c>
      <c r="O2260" s="124" t="s">
        <v>380</v>
      </c>
      <c r="P2260" s="124" t="s">
        <v>1</v>
      </c>
      <c r="Q2260" s="121" t="s">
        <v>381</v>
      </c>
      <c r="R2260" s="121"/>
    </row>
    <row r="2261" spans="1:18" x14ac:dyDescent="0.2">
      <c r="A2261" s="121">
        <v>91</v>
      </c>
      <c r="B2261" s="121">
        <v>135</v>
      </c>
      <c r="C2261" s="121" t="s">
        <v>342</v>
      </c>
      <c r="D2261" s="121">
        <v>1026</v>
      </c>
      <c r="E2261" s="121" t="s">
        <v>1017</v>
      </c>
      <c r="F2261" s="121" t="s">
        <v>1018</v>
      </c>
      <c r="G2261" s="121">
        <v>1060</v>
      </c>
      <c r="H2261" s="121">
        <v>1</v>
      </c>
      <c r="I2261" s="121" t="s">
        <v>385</v>
      </c>
      <c r="J2261" s="121">
        <v>1598</v>
      </c>
      <c r="K2261" s="121">
        <v>7</v>
      </c>
      <c r="L2261" s="121">
        <v>7</v>
      </c>
      <c r="M2261" s="121" t="s">
        <v>734</v>
      </c>
      <c r="N2261" s="124">
        <v>806</v>
      </c>
      <c r="O2261" s="124" t="s">
        <v>380</v>
      </c>
      <c r="P2261" s="124" t="s">
        <v>1</v>
      </c>
      <c r="Q2261" s="121" t="s">
        <v>381</v>
      </c>
      <c r="R2261" s="121"/>
    </row>
    <row r="2262" spans="1:18" x14ac:dyDescent="0.2">
      <c r="A2262" s="121">
        <v>91</v>
      </c>
      <c r="B2262" s="121">
        <v>135</v>
      </c>
      <c r="C2262" s="121" t="s">
        <v>342</v>
      </c>
      <c r="D2262" s="121">
        <v>1026</v>
      </c>
      <c r="E2262" s="121" t="s">
        <v>1017</v>
      </c>
      <c r="F2262" s="121" t="s">
        <v>1018</v>
      </c>
      <c r="G2262" s="121">
        <v>1060</v>
      </c>
      <c r="H2262" s="121">
        <v>1</v>
      </c>
      <c r="I2262" s="121" t="s">
        <v>385</v>
      </c>
      <c r="J2262" s="121">
        <v>1599</v>
      </c>
      <c r="K2262" s="121">
        <v>10</v>
      </c>
      <c r="L2262" s="121">
        <v>10</v>
      </c>
      <c r="M2262" s="121" t="s">
        <v>502</v>
      </c>
      <c r="N2262" s="124">
        <v>806</v>
      </c>
      <c r="O2262" s="124" t="s">
        <v>380</v>
      </c>
      <c r="P2262" s="124" t="s">
        <v>1</v>
      </c>
      <c r="Q2262" s="121" t="s">
        <v>381</v>
      </c>
      <c r="R2262" s="121"/>
    </row>
    <row r="2263" spans="1:18" x14ac:dyDescent="0.2">
      <c r="A2263" s="121">
        <v>98</v>
      </c>
      <c r="B2263" s="121">
        <v>138</v>
      </c>
      <c r="C2263" s="121" t="s">
        <v>260</v>
      </c>
      <c r="D2263" s="121">
        <v>279</v>
      </c>
      <c r="E2263" s="121" t="s">
        <v>375</v>
      </c>
      <c r="F2263" s="121" t="s">
        <v>376</v>
      </c>
      <c r="G2263" s="121">
        <v>279</v>
      </c>
      <c r="H2263" s="121">
        <v>1</v>
      </c>
      <c r="I2263" s="121" t="s">
        <v>385</v>
      </c>
      <c r="J2263" s="121">
        <v>7490</v>
      </c>
      <c r="K2263" s="121">
        <v>9</v>
      </c>
      <c r="L2263" s="121">
        <v>9</v>
      </c>
      <c r="M2263" s="121" t="s">
        <v>410</v>
      </c>
      <c r="N2263" s="124">
        <v>373</v>
      </c>
      <c r="O2263" s="124" t="s">
        <v>411</v>
      </c>
      <c r="P2263" s="124"/>
      <c r="Q2263" s="121" t="s">
        <v>391</v>
      </c>
      <c r="R2263" s="121"/>
    </row>
    <row r="2264" spans="1:18" x14ac:dyDescent="0.2">
      <c r="A2264" s="121">
        <v>98</v>
      </c>
      <c r="B2264" s="121">
        <v>138</v>
      </c>
      <c r="C2264" s="121" t="s">
        <v>260</v>
      </c>
      <c r="D2264" s="121">
        <v>279</v>
      </c>
      <c r="E2264" s="121" t="s">
        <v>375</v>
      </c>
      <c r="F2264" s="121" t="s">
        <v>376</v>
      </c>
      <c r="G2264" s="121">
        <v>279</v>
      </c>
      <c r="H2264" s="121">
        <v>1</v>
      </c>
      <c r="I2264" s="121" t="s">
        <v>385</v>
      </c>
      <c r="J2264" s="121">
        <v>7491</v>
      </c>
      <c r="K2264" s="121" t="s">
        <v>596</v>
      </c>
      <c r="L2264" s="121" t="s">
        <v>596</v>
      </c>
      <c r="M2264" s="121" t="s">
        <v>410</v>
      </c>
      <c r="N2264" s="124">
        <v>234</v>
      </c>
      <c r="O2264" s="124" t="s">
        <v>411</v>
      </c>
      <c r="P2264" s="124"/>
      <c r="Q2264" s="121" t="s">
        <v>391</v>
      </c>
      <c r="R2264" s="121"/>
    </row>
    <row r="2265" spans="1:18" x14ac:dyDescent="0.2">
      <c r="A2265" s="121">
        <v>98</v>
      </c>
      <c r="B2265" s="121">
        <v>138</v>
      </c>
      <c r="C2265" s="121" t="s">
        <v>260</v>
      </c>
      <c r="D2265" s="121">
        <v>279</v>
      </c>
      <c r="E2265" s="121" t="s">
        <v>375</v>
      </c>
      <c r="F2265" s="121" t="s">
        <v>376</v>
      </c>
      <c r="G2265" s="121">
        <v>279</v>
      </c>
      <c r="H2265" s="121">
        <v>1</v>
      </c>
      <c r="I2265" s="121" t="s">
        <v>385</v>
      </c>
      <c r="J2265" s="121">
        <v>7492</v>
      </c>
      <c r="K2265" s="121" t="s">
        <v>997</v>
      </c>
      <c r="L2265" s="121" t="s">
        <v>997</v>
      </c>
      <c r="M2265" s="121" t="s">
        <v>410</v>
      </c>
      <c r="N2265" s="124">
        <v>312</v>
      </c>
      <c r="O2265" s="124" t="s">
        <v>411</v>
      </c>
      <c r="P2265" s="124"/>
      <c r="Q2265" s="121" t="s">
        <v>391</v>
      </c>
      <c r="R2265" s="121"/>
    </row>
    <row r="2266" spans="1:18" x14ac:dyDescent="0.2">
      <c r="A2266" s="121">
        <v>98</v>
      </c>
      <c r="B2266" s="121">
        <v>138</v>
      </c>
      <c r="C2266" s="121" t="s">
        <v>260</v>
      </c>
      <c r="D2266" s="121">
        <v>279</v>
      </c>
      <c r="E2266" s="121" t="s">
        <v>375</v>
      </c>
      <c r="F2266" s="121" t="s">
        <v>376</v>
      </c>
      <c r="G2266" s="121">
        <v>279</v>
      </c>
      <c r="H2266" s="121">
        <v>1</v>
      </c>
      <c r="I2266" s="121" t="s">
        <v>385</v>
      </c>
      <c r="J2266" s="121">
        <v>7493</v>
      </c>
      <c r="K2266" s="121" t="s">
        <v>573</v>
      </c>
      <c r="L2266" s="121" t="s">
        <v>573</v>
      </c>
      <c r="M2266" s="121" t="s">
        <v>573</v>
      </c>
      <c r="N2266" s="124">
        <v>629</v>
      </c>
      <c r="O2266" s="124" t="s">
        <v>417</v>
      </c>
      <c r="P2266" s="124"/>
      <c r="Q2266" s="121" t="s">
        <v>391</v>
      </c>
      <c r="R2266" s="121"/>
    </row>
    <row r="2267" spans="1:18" x14ac:dyDescent="0.2">
      <c r="A2267" s="121">
        <v>99</v>
      </c>
      <c r="B2267" s="121">
        <v>182</v>
      </c>
      <c r="C2267" s="121" t="s">
        <v>296</v>
      </c>
      <c r="D2267" s="121">
        <v>542</v>
      </c>
      <c r="E2267" s="121" t="s">
        <v>459</v>
      </c>
      <c r="F2267" s="121" t="s">
        <v>460</v>
      </c>
      <c r="G2267" s="121">
        <v>542</v>
      </c>
      <c r="H2267" s="121">
        <v>1</v>
      </c>
      <c r="I2267" s="121" t="s">
        <v>385</v>
      </c>
      <c r="J2267" s="121">
        <v>2889</v>
      </c>
      <c r="K2267" s="121" t="s">
        <v>1007</v>
      </c>
      <c r="L2267" s="121" t="s">
        <v>1007</v>
      </c>
      <c r="M2267" s="121" t="s">
        <v>389</v>
      </c>
      <c r="N2267" s="124">
        <v>3366</v>
      </c>
      <c r="O2267" s="124" t="s">
        <v>390</v>
      </c>
      <c r="P2267" s="124"/>
      <c r="Q2267" s="121" t="s">
        <v>391</v>
      </c>
      <c r="R2267" s="121"/>
    </row>
    <row r="2268" spans="1:18" x14ac:dyDescent="0.2">
      <c r="A2268" s="121">
        <v>99</v>
      </c>
      <c r="B2268" s="121">
        <v>182</v>
      </c>
      <c r="C2268" s="121" t="s">
        <v>296</v>
      </c>
      <c r="D2268" s="121">
        <v>542</v>
      </c>
      <c r="E2268" s="121" t="s">
        <v>459</v>
      </c>
      <c r="F2268" s="121" t="s">
        <v>460</v>
      </c>
      <c r="G2268" s="121">
        <v>542</v>
      </c>
      <c r="H2268" s="121">
        <v>1</v>
      </c>
      <c r="I2268" s="121" t="s">
        <v>385</v>
      </c>
      <c r="J2268" s="121">
        <v>2890</v>
      </c>
      <c r="K2268" s="121" t="s">
        <v>496</v>
      </c>
      <c r="L2268" s="121" t="s">
        <v>496</v>
      </c>
      <c r="M2268" s="121" t="s">
        <v>497</v>
      </c>
      <c r="N2268" s="124">
        <v>687</v>
      </c>
      <c r="O2268" s="124" t="s">
        <v>186</v>
      </c>
      <c r="P2268" s="124"/>
      <c r="Q2268" s="121" t="s">
        <v>186</v>
      </c>
      <c r="R2268" s="121"/>
    </row>
    <row r="2269" spans="1:18" x14ac:dyDescent="0.2">
      <c r="A2269" s="121">
        <v>91</v>
      </c>
      <c r="B2269" s="121">
        <v>135</v>
      </c>
      <c r="C2269" s="121" t="s">
        <v>342</v>
      </c>
      <c r="D2269" s="121">
        <v>1026</v>
      </c>
      <c r="E2269" s="121" t="s">
        <v>1017</v>
      </c>
      <c r="F2269" s="121" t="s">
        <v>1018</v>
      </c>
      <c r="G2269" s="121">
        <v>1060</v>
      </c>
      <c r="H2269" s="121">
        <v>1</v>
      </c>
      <c r="I2269" s="121" t="s">
        <v>385</v>
      </c>
      <c r="J2269" s="121">
        <v>1600</v>
      </c>
      <c r="K2269" s="121">
        <v>11</v>
      </c>
      <c r="L2269" s="121">
        <v>11</v>
      </c>
      <c r="M2269" s="121" t="s">
        <v>502</v>
      </c>
      <c r="N2269" s="124">
        <v>806</v>
      </c>
      <c r="O2269" s="124" t="s">
        <v>380</v>
      </c>
      <c r="P2269" s="124" t="s">
        <v>1</v>
      </c>
      <c r="Q2269" s="121" t="s">
        <v>381</v>
      </c>
      <c r="R2269" s="121"/>
    </row>
    <row r="2270" spans="1:18" x14ac:dyDescent="0.2">
      <c r="A2270" s="121">
        <v>91</v>
      </c>
      <c r="B2270" s="121">
        <v>135</v>
      </c>
      <c r="C2270" s="121" t="s">
        <v>342</v>
      </c>
      <c r="D2270" s="121">
        <v>1026</v>
      </c>
      <c r="E2270" s="121" t="s">
        <v>1017</v>
      </c>
      <c r="F2270" s="121" t="s">
        <v>1018</v>
      </c>
      <c r="G2270" s="121">
        <v>1060</v>
      </c>
      <c r="H2270" s="121">
        <v>1</v>
      </c>
      <c r="I2270" s="121" t="s">
        <v>385</v>
      </c>
      <c r="J2270" s="121">
        <v>1601</v>
      </c>
      <c r="K2270" s="121">
        <v>12</v>
      </c>
      <c r="L2270" s="121">
        <v>12</v>
      </c>
      <c r="M2270" s="121" t="s">
        <v>734</v>
      </c>
      <c r="N2270" s="124">
        <v>806</v>
      </c>
      <c r="O2270" s="124" t="s">
        <v>380</v>
      </c>
      <c r="P2270" s="124" t="s">
        <v>1</v>
      </c>
      <c r="Q2270" s="121" t="s">
        <v>381</v>
      </c>
      <c r="R2270" s="121"/>
    </row>
    <row r="2271" spans="1:18" x14ac:dyDescent="0.2">
      <c r="A2271" s="121">
        <v>91</v>
      </c>
      <c r="B2271" s="121">
        <v>135</v>
      </c>
      <c r="C2271" s="121" t="s">
        <v>342</v>
      </c>
      <c r="D2271" s="121">
        <v>1026</v>
      </c>
      <c r="E2271" s="121" t="s">
        <v>1017</v>
      </c>
      <c r="F2271" s="121" t="s">
        <v>1018</v>
      </c>
      <c r="G2271" s="121">
        <v>1060</v>
      </c>
      <c r="H2271" s="121">
        <v>1</v>
      </c>
      <c r="I2271" s="121" t="s">
        <v>385</v>
      </c>
      <c r="J2271" s="121">
        <v>1602</v>
      </c>
      <c r="K2271" s="121">
        <v>13</v>
      </c>
      <c r="L2271" s="121">
        <v>13</v>
      </c>
      <c r="M2271" s="121" t="s">
        <v>734</v>
      </c>
      <c r="N2271" s="124">
        <v>806</v>
      </c>
      <c r="O2271" s="124" t="s">
        <v>380</v>
      </c>
      <c r="P2271" s="124" t="s">
        <v>1</v>
      </c>
      <c r="Q2271" s="121" t="s">
        <v>381</v>
      </c>
      <c r="R2271" s="121"/>
    </row>
    <row r="2272" spans="1:18" x14ac:dyDescent="0.2">
      <c r="A2272" s="121">
        <v>91</v>
      </c>
      <c r="B2272" s="121">
        <v>135</v>
      </c>
      <c r="C2272" s="121" t="s">
        <v>342</v>
      </c>
      <c r="D2272" s="121">
        <v>1026</v>
      </c>
      <c r="E2272" s="121" t="s">
        <v>1017</v>
      </c>
      <c r="F2272" s="121" t="s">
        <v>1018</v>
      </c>
      <c r="G2272" s="121">
        <v>1060</v>
      </c>
      <c r="H2272" s="121">
        <v>1</v>
      </c>
      <c r="I2272" s="121" t="s">
        <v>385</v>
      </c>
      <c r="J2272" s="121">
        <v>1603</v>
      </c>
      <c r="K2272" s="121">
        <v>14</v>
      </c>
      <c r="L2272" s="121">
        <v>14</v>
      </c>
      <c r="M2272" s="121" t="s">
        <v>502</v>
      </c>
      <c r="N2272" s="124">
        <v>806</v>
      </c>
      <c r="O2272" s="124" t="s">
        <v>380</v>
      </c>
      <c r="P2272" s="124" t="s">
        <v>1</v>
      </c>
      <c r="Q2272" s="121" t="s">
        <v>381</v>
      </c>
      <c r="R2272" s="121"/>
    </row>
    <row r="2273" spans="1:18" x14ac:dyDescent="0.2">
      <c r="A2273" s="121">
        <v>91</v>
      </c>
      <c r="B2273" s="121">
        <v>135</v>
      </c>
      <c r="C2273" s="121" t="s">
        <v>342</v>
      </c>
      <c r="D2273" s="121">
        <v>1026</v>
      </c>
      <c r="E2273" s="121" t="s">
        <v>1017</v>
      </c>
      <c r="F2273" s="121" t="s">
        <v>1018</v>
      </c>
      <c r="G2273" s="121">
        <v>1060</v>
      </c>
      <c r="H2273" s="121">
        <v>1</v>
      </c>
      <c r="I2273" s="121" t="s">
        <v>385</v>
      </c>
      <c r="J2273" s="121">
        <v>1604</v>
      </c>
      <c r="K2273" s="121">
        <v>15</v>
      </c>
      <c r="L2273" s="121">
        <v>15</v>
      </c>
      <c r="M2273" s="121" t="s">
        <v>502</v>
      </c>
      <c r="N2273" s="124">
        <v>806</v>
      </c>
      <c r="O2273" s="124" t="s">
        <v>380</v>
      </c>
      <c r="P2273" s="124" t="s">
        <v>1</v>
      </c>
      <c r="Q2273" s="121" t="s">
        <v>381</v>
      </c>
      <c r="R2273" s="121"/>
    </row>
    <row r="2274" spans="1:18" x14ac:dyDescent="0.2">
      <c r="A2274" s="121">
        <v>91</v>
      </c>
      <c r="B2274" s="121">
        <v>135</v>
      </c>
      <c r="C2274" s="121" t="s">
        <v>342</v>
      </c>
      <c r="D2274" s="121">
        <v>1026</v>
      </c>
      <c r="E2274" s="121" t="s">
        <v>1017</v>
      </c>
      <c r="F2274" s="121" t="s">
        <v>1018</v>
      </c>
      <c r="G2274" s="121">
        <v>1060</v>
      </c>
      <c r="H2274" s="121">
        <v>1</v>
      </c>
      <c r="I2274" s="121" t="s">
        <v>385</v>
      </c>
      <c r="J2274" s="121">
        <v>1605</v>
      </c>
      <c r="K2274" s="121">
        <v>16</v>
      </c>
      <c r="L2274" s="121">
        <v>16</v>
      </c>
      <c r="M2274" s="121" t="s">
        <v>502</v>
      </c>
      <c r="N2274" s="124">
        <v>806</v>
      </c>
      <c r="O2274" s="124" t="s">
        <v>380</v>
      </c>
      <c r="P2274" s="124" t="s">
        <v>1</v>
      </c>
      <c r="Q2274" s="121" t="s">
        <v>381</v>
      </c>
      <c r="R2274" s="121"/>
    </row>
    <row r="2275" spans="1:18" x14ac:dyDescent="0.2">
      <c r="A2275" s="121">
        <v>91</v>
      </c>
      <c r="B2275" s="121">
        <v>135</v>
      </c>
      <c r="C2275" s="121" t="s">
        <v>342</v>
      </c>
      <c r="D2275" s="121">
        <v>1026</v>
      </c>
      <c r="E2275" s="121" t="s">
        <v>1017</v>
      </c>
      <c r="F2275" s="121" t="s">
        <v>1018</v>
      </c>
      <c r="G2275" s="121">
        <v>1060</v>
      </c>
      <c r="H2275" s="121">
        <v>1</v>
      </c>
      <c r="I2275" s="121" t="s">
        <v>385</v>
      </c>
      <c r="J2275" s="121">
        <v>1606</v>
      </c>
      <c r="K2275" s="121">
        <v>17</v>
      </c>
      <c r="L2275" s="121">
        <v>17</v>
      </c>
      <c r="M2275" s="121" t="s">
        <v>502</v>
      </c>
      <c r="N2275" s="124">
        <v>806</v>
      </c>
      <c r="O2275" s="124" t="s">
        <v>380</v>
      </c>
      <c r="P2275" s="124" t="s">
        <v>1</v>
      </c>
      <c r="Q2275" s="121" t="s">
        <v>381</v>
      </c>
      <c r="R2275" s="121"/>
    </row>
    <row r="2276" spans="1:18" x14ac:dyDescent="0.2">
      <c r="A2276" s="121">
        <v>91</v>
      </c>
      <c r="B2276" s="121">
        <v>135</v>
      </c>
      <c r="C2276" s="121" t="s">
        <v>342</v>
      </c>
      <c r="D2276" s="121">
        <v>1026</v>
      </c>
      <c r="E2276" s="121" t="s">
        <v>1017</v>
      </c>
      <c r="F2276" s="121" t="s">
        <v>1018</v>
      </c>
      <c r="G2276" s="121">
        <v>1060</v>
      </c>
      <c r="H2276" s="121">
        <v>1</v>
      </c>
      <c r="I2276" s="121" t="s">
        <v>385</v>
      </c>
      <c r="J2276" s="121">
        <v>1607</v>
      </c>
      <c r="K2276" s="121">
        <v>19</v>
      </c>
      <c r="L2276" s="121">
        <v>19</v>
      </c>
      <c r="M2276" s="121" t="s">
        <v>502</v>
      </c>
      <c r="N2276" s="124">
        <v>806</v>
      </c>
      <c r="O2276" s="124" t="s">
        <v>380</v>
      </c>
      <c r="P2276" s="124" t="s">
        <v>1</v>
      </c>
      <c r="Q2276" s="121" t="s">
        <v>381</v>
      </c>
      <c r="R2276" s="121"/>
    </row>
    <row r="2277" spans="1:18" x14ac:dyDescent="0.2">
      <c r="A2277" s="121">
        <v>99</v>
      </c>
      <c r="B2277" s="121">
        <v>182</v>
      </c>
      <c r="C2277" s="121" t="s">
        <v>296</v>
      </c>
      <c r="D2277" s="121">
        <v>543</v>
      </c>
      <c r="E2277" s="121" t="s">
        <v>743</v>
      </c>
      <c r="F2277" s="121" t="s">
        <v>744</v>
      </c>
      <c r="G2277" s="121">
        <v>543</v>
      </c>
      <c r="H2277" s="121">
        <v>1</v>
      </c>
      <c r="I2277" s="121" t="s">
        <v>385</v>
      </c>
      <c r="J2277" s="121">
        <v>2899</v>
      </c>
      <c r="K2277" s="121" t="s">
        <v>440</v>
      </c>
      <c r="L2277" s="121" t="s">
        <v>440</v>
      </c>
      <c r="M2277" s="121" t="s">
        <v>441</v>
      </c>
      <c r="N2277" s="124">
        <v>1470</v>
      </c>
      <c r="O2277" s="124" t="s">
        <v>442</v>
      </c>
      <c r="P2277" s="124"/>
      <c r="Q2277" s="121" t="s">
        <v>391</v>
      </c>
      <c r="R2277" s="121"/>
    </row>
    <row r="2278" spans="1:18" x14ac:dyDescent="0.2">
      <c r="A2278" s="121">
        <v>91</v>
      </c>
      <c r="B2278" s="121">
        <v>135</v>
      </c>
      <c r="C2278" s="121" t="s">
        <v>342</v>
      </c>
      <c r="D2278" s="121">
        <v>246</v>
      </c>
      <c r="E2278" s="121" t="s">
        <v>1255</v>
      </c>
      <c r="F2278" s="121" t="s">
        <v>1256</v>
      </c>
      <c r="G2278" s="121">
        <v>246</v>
      </c>
      <c r="H2278" s="121">
        <v>1</v>
      </c>
      <c r="I2278" s="121" t="s">
        <v>385</v>
      </c>
      <c r="J2278" s="121">
        <v>2059</v>
      </c>
      <c r="K2278" s="121" t="s">
        <v>1255</v>
      </c>
      <c r="L2278" s="121" t="s">
        <v>1255</v>
      </c>
      <c r="M2278" s="121" t="s">
        <v>393</v>
      </c>
      <c r="N2278" s="124">
        <v>960</v>
      </c>
      <c r="O2278" s="124" t="s">
        <v>380</v>
      </c>
      <c r="P2278" s="124" t="s">
        <v>1</v>
      </c>
      <c r="Q2278" s="121" t="s">
        <v>381</v>
      </c>
      <c r="R2278" s="121"/>
    </row>
    <row r="2279" spans="1:18" x14ac:dyDescent="0.2">
      <c r="A2279" s="121">
        <v>91</v>
      </c>
      <c r="B2279" s="121">
        <v>135</v>
      </c>
      <c r="C2279" s="121" t="s">
        <v>342</v>
      </c>
      <c r="D2279" s="121">
        <v>1026</v>
      </c>
      <c r="E2279" s="121" t="s">
        <v>1017</v>
      </c>
      <c r="F2279" s="121" t="s">
        <v>1018</v>
      </c>
      <c r="G2279" s="121">
        <v>1060</v>
      </c>
      <c r="H2279" s="121">
        <v>1</v>
      </c>
      <c r="I2279" s="121" t="s">
        <v>385</v>
      </c>
      <c r="J2279" s="121">
        <v>3360</v>
      </c>
      <c r="K2279" s="121">
        <v>8</v>
      </c>
      <c r="L2279" s="121">
        <v>8</v>
      </c>
      <c r="M2279" s="121" t="s">
        <v>502</v>
      </c>
      <c r="N2279" s="124">
        <v>806</v>
      </c>
      <c r="O2279" s="124" t="s">
        <v>380</v>
      </c>
      <c r="P2279" s="124" t="s">
        <v>1</v>
      </c>
      <c r="Q2279" s="121" t="s">
        <v>381</v>
      </c>
      <c r="R2279" s="121"/>
    </row>
    <row r="2280" spans="1:18" x14ac:dyDescent="0.2">
      <c r="A2280" s="121">
        <v>92</v>
      </c>
      <c r="B2280" s="121">
        <v>204</v>
      </c>
      <c r="C2280" s="121" t="s">
        <v>308</v>
      </c>
      <c r="D2280" s="121">
        <v>592</v>
      </c>
      <c r="E2280" s="121" t="s">
        <v>375</v>
      </c>
      <c r="F2280" s="121" t="s">
        <v>376</v>
      </c>
      <c r="G2280" s="121">
        <v>592</v>
      </c>
      <c r="H2280" s="121">
        <v>1</v>
      </c>
      <c r="I2280" s="121" t="s">
        <v>385</v>
      </c>
      <c r="J2280" s="121">
        <v>253</v>
      </c>
      <c r="K2280" s="121">
        <v>125</v>
      </c>
      <c r="L2280" s="121">
        <v>125</v>
      </c>
      <c r="M2280" s="121" t="s">
        <v>502</v>
      </c>
      <c r="N2280" s="124">
        <v>1253</v>
      </c>
      <c r="O2280" s="124" t="s">
        <v>380</v>
      </c>
      <c r="P2280" s="124"/>
      <c r="Q2280" s="121" t="s">
        <v>381</v>
      </c>
      <c r="R2280" s="121"/>
    </row>
    <row r="2281" spans="1:18" x14ac:dyDescent="0.2">
      <c r="A2281" s="121">
        <v>92</v>
      </c>
      <c r="B2281" s="121">
        <v>204</v>
      </c>
      <c r="C2281" s="121" t="s">
        <v>308</v>
      </c>
      <c r="D2281" s="121">
        <v>592</v>
      </c>
      <c r="E2281" s="121" t="s">
        <v>375</v>
      </c>
      <c r="F2281" s="121" t="s">
        <v>376</v>
      </c>
      <c r="G2281" s="121">
        <v>592</v>
      </c>
      <c r="H2281" s="121">
        <v>1</v>
      </c>
      <c r="I2281" s="121" t="s">
        <v>385</v>
      </c>
      <c r="J2281" s="121">
        <v>254</v>
      </c>
      <c r="K2281" s="121">
        <v>126</v>
      </c>
      <c r="L2281" s="121">
        <v>126</v>
      </c>
      <c r="M2281" s="121" t="s">
        <v>502</v>
      </c>
      <c r="N2281" s="124">
        <v>1326</v>
      </c>
      <c r="O2281" s="124" t="s">
        <v>380</v>
      </c>
      <c r="P2281" s="124"/>
      <c r="Q2281" s="121" t="s">
        <v>381</v>
      </c>
      <c r="R2281" s="121"/>
    </row>
    <row r="2282" spans="1:18" x14ac:dyDescent="0.2">
      <c r="A2282" s="121">
        <v>92</v>
      </c>
      <c r="B2282" s="121">
        <v>204</v>
      </c>
      <c r="C2282" s="121" t="s">
        <v>308</v>
      </c>
      <c r="D2282" s="121">
        <v>596</v>
      </c>
      <c r="E2282" s="121" t="s">
        <v>743</v>
      </c>
      <c r="F2282" s="121" t="s">
        <v>744</v>
      </c>
      <c r="G2282" s="121">
        <v>596</v>
      </c>
      <c r="H2282" s="121">
        <v>1</v>
      </c>
      <c r="I2282" s="121" t="s">
        <v>385</v>
      </c>
      <c r="J2282" s="121">
        <v>262</v>
      </c>
      <c r="K2282" s="121">
        <v>104</v>
      </c>
      <c r="L2282" s="121">
        <v>104</v>
      </c>
      <c r="M2282" s="121" t="s">
        <v>502</v>
      </c>
      <c r="N2282" s="124">
        <v>769</v>
      </c>
      <c r="O2282" s="124" t="s">
        <v>380</v>
      </c>
      <c r="P2282" s="124"/>
      <c r="Q2282" s="121" t="s">
        <v>381</v>
      </c>
      <c r="R2282" s="121"/>
    </row>
    <row r="2283" spans="1:18" x14ac:dyDescent="0.2">
      <c r="A2283" s="121">
        <v>92</v>
      </c>
      <c r="B2283" s="121">
        <v>204</v>
      </c>
      <c r="C2283" s="121" t="s">
        <v>308</v>
      </c>
      <c r="D2283" s="121">
        <v>596</v>
      </c>
      <c r="E2283" s="121" t="s">
        <v>743</v>
      </c>
      <c r="F2283" s="121" t="s">
        <v>744</v>
      </c>
      <c r="G2283" s="121">
        <v>596</v>
      </c>
      <c r="H2283" s="121">
        <v>1</v>
      </c>
      <c r="I2283" s="121" t="s">
        <v>385</v>
      </c>
      <c r="J2283" s="121">
        <v>263</v>
      </c>
      <c r="K2283" s="121">
        <v>107</v>
      </c>
      <c r="L2283" s="121">
        <v>107</v>
      </c>
      <c r="M2283" s="121" t="s">
        <v>502</v>
      </c>
      <c r="N2283" s="124">
        <v>789</v>
      </c>
      <c r="O2283" s="124" t="s">
        <v>380</v>
      </c>
      <c r="P2283" s="124"/>
      <c r="Q2283" s="121" t="s">
        <v>381</v>
      </c>
      <c r="R2283" s="121"/>
    </row>
    <row r="2284" spans="1:18" x14ac:dyDescent="0.2">
      <c r="A2284" s="121">
        <v>92</v>
      </c>
      <c r="B2284" s="121">
        <v>204</v>
      </c>
      <c r="C2284" s="121" t="s">
        <v>308</v>
      </c>
      <c r="D2284" s="121">
        <v>596</v>
      </c>
      <c r="E2284" s="121" t="s">
        <v>743</v>
      </c>
      <c r="F2284" s="121" t="s">
        <v>744</v>
      </c>
      <c r="G2284" s="121">
        <v>596</v>
      </c>
      <c r="H2284" s="121">
        <v>1</v>
      </c>
      <c r="I2284" s="121" t="s">
        <v>385</v>
      </c>
      <c r="J2284" s="121">
        <v>264</v>
      </c>
      <c r="K2284" s="121">
        <v>111</v>
      </c>
      <c r="L2284" s="121">
        <v>111</v>
      </c>
      <c r="M2284" s="121" t="s">
        <v>502</v>
      </c>
      <c r="N2284" s="124">
        <v>776</v>
      </c>
      <c r="O2284" s="124" t="s">
        <v>380</v>
      </c>
      <c r="P2284" s="124"/>
      <c r="Q2284" s="121" t="s">
        <v>381</v>
      </c>
      <c r="R2284" s="121"/>
    </row>
    <row r="2285" spans="1:18" x14ac:dyDescent="0.2">
      <c r="A2285" s="121">
        <v>92</v>
      </c>
      <c r="B2285" s="121">
        <v>204</v>
      </c>
      <c r="C2285" s="121" t="s">
        <v>308</v>
      </c>
      <c r="D2285" s="121">
        <v>596</v>
      </c>
      <c r="E2285" s="121" t="s">
        <v>743</v>
      </c>
      <c r="F2285" s="121" t="s">
        <v>744</v>
      </c>
      <c r="G2285" s="121">
        <v>596</v>
      </c>
      <c r="H2285" s="121">
        <v>1</v>
      </c>
      <c r="I2285" s="121" t="s">
        <v>385</v>
      </c>
      <c r="J2285" s="121">
        <v>265</v>
      </c>
      <c r="K2285" s="121">
        <v>112</v>
      </c>
      <c r="L2285" s="121">
        <v>112</v>
      </c>
      <c r="M2285" s="121" t="s">
        <v>502</v>
      </c>
      <c r="N2285" s="124">
        <v>776</v>
      </c>
      <c r="O2285" s="124" t="s">
        <v>380</v>
      </c>
      <c r="P2285" s="124"/>
      <c r="Q2285" s="121" t="s">
        <v>381</v>
      </c>
      <c r="R2285" s="121"/>
    </row>
    <row r="2286" spans="1:18" x14ac:dyDescent="0.2">
      <c r="A2286" s="121">
        <v>92</v>
      </c>
      <c r="B2286" s="121">
        <v>204</v>
      </c>
      <c r="C2286" s="121" t="s">
        <v>308</v>
      </c>
      <c r="D2286" s="121">
        <v>596</v>
      </c>
      <c r="E2286" s="121" t="s">
        <v>743</v>
      </c>
      <c r="F2286" s="121" t="s">
        <v>744</v>
      </c>
      <c r="G2286" s="121">
        <v>596</v>
      </c>
      <c r="H2286" s="121">
        <v>1</v>
      </c>
      <c r="I2286" s="121" t="s">
        <v>385</v>
      </c>
      <c r="J2286" s="121">
        <v>266</v>
      </c>
      <c r="K2286" s="121">
        <v>113</v>
      </c>
      <c r="L2286" s="121">
        <v>113</v>
      </c>
      <c r="M2286" s="121" t="s">
        <v>502</v>
      </c>
      <c r="N2286" s="124">
        <v>789</v>
      </c>
      <c r="O2286" s="124" t="s">
        <v>380</v>
      </c>
      <c r="P2286" s="124"/>
      <c r="Q2286" s="121" t="s">
        <v>381</v>
      </c>
      <c r="R2286" s="121"/>
    </row>
    <row r="2287" spans="1:18" x14ac:dyDescent="0.2">
      <c r="A2287" s="121">
        <v>92</v>
      </c>
      <c r="B2287" s="121">
        <v>204</v>
      </c>
      <c r="C2287" s="121" t="s">
        <v>308</v>
      </c>
      <c r="D2287" s="121">
        <v>596</v>
      </c>
      <c r="E2287" s="121" t="s">
        <v>743</v>
      </c>
      <c r="F2287" s="121" t="s">
        <v>744</v>
      </c>
      <c r="G2287" s="121">
        <v>596</v>
      </c>
      <c r="H2287" s="121">
        <v>1</v>
      </c>
      <c r="I2287" s="121" t="s">
        <v>385</v>
      </c>
      <c r="J2287" s="121">
        <v>267</v>
      </c>
      <c r="K2287" s="121">
        <v>114</v>
      </c>
      <c r="L2287" s="121">
        <v>114</v>
      </c>
      <c r="M2287" s="121" t="s">
        <v>502</v>
      </c>
      <c r="N2287" s="124">
        <v>789</v>
      </c>
      <c r="O2287" s="124" t="s">
        <v>380</v>
      </c>
      <c r="P2287" s="124"/>
      <c r="Q2287" s="121" t="s">
        <v>381</v>
      </c>
      <c r="R2287" s="121"/>
    </row>
    <row r="2288" spans="1:18" x14ac:dyDescent="0.2">
      <c r="A2288" s="121">
        <v>92</v>
      </c>
      <c r="B2288" s="121">
        <v>204</v>
      </c>
      <c r="C2288" s="121" t="s">
        <v>308</v>
      </c>
      <c r="D2288" s="121">
        <v>596</v>
      </c>
      <c r="E2288" s="121" t="s">
        <v>743</v>
      </c>
      <c r="F2288" s="121" t="s">
        <v>744</v>
      </c>
      <c r="G2288" s="121">
        <v>982</v>
      </c>
      <c r="H2288" s="121">
        <v>2</v>
      </c>
      <c r="I2288" s="121" t="s">
        <v>377</v>
      </c>
      <c r="J2288" s="121">
        <v>270</v>
      </c>
      <c r="K2288" s="121">
        <v>205</v>
      </c>
      <c r="L2288" s="121">
        <v>205</v>
      </c>
      <c r="M2288" s="121" t="s">
        <v>502</v>
      </c>
      <c r="N2288" s="124">
        <v>625</v>
      </c>
      <c r="O2288" s="124" t="s">
        <v>380</v>
      </c>
      <c r="P2288" s="124"/>
      <c r="Q2288" s="121" t="s">
        <v>381</v>
      </c>
      <c r="R2288" s="121"/>
    </row>
    <row r="2289" spans="1:18" x14ac:dyDescent="0.2">
      <c r="A2289" s="121">
        <v>92</v>
      </c>
      <c r="B2289" s="121">
        <v>204</v>
      </c>
      <c r="C2289" s="121" t="s">
        <v>308</v>
      </c>
      <c r="D2289" s="121">
        <v>596</v>
      </c>
      <c r="E2289" s="121" t="s">
        <v>743</v>
      </c>
      <c r="F2289" s="121" t="s">
        <v>744</v>
      </c>
      <c r="G2289" s="121">
        <v>982</v>
      </c>
      <c r="H2289" s="121">
        <v>2</v>
      </c>
      <c r="I2289" s="121" t="s">
        <v>377</v>
      </c>
      <c r="J2289" s="121">
        <v>271</v>
      </c>
      <c r="K2289" s="121">
        <v>206</v>
      </c>
      <c r="L2289" s="121">
        <v>206</v>
      </c>
      <c r="M2289" s="121" t="s">
        <v>502</v>
      </c>
      <c r="N2289" s="124">
        <v>789</v>
      </c>
      <c r="O2289" s="124" t="s">
        <v>380</v>
      </c>
      <c r="P2289" s="124"/>
      <c r="Q2289" s="121" t="s">
        <v>381</v>
      </c>
      <c r="R2289" s="121"/>
    </row>
    <row r="2290" spans="1:18" x14ac:dyDescent="0.2">
      <c r="A2290" s="121">
        <v>92</v>
      </c>
      <c r="B2290" s="121">
        <v>204</v>
      </c>
      <c r="C2290" s="121" t="s">
        <v>308</v>
      </c>
      <c r="D2290" s="121">
        <v>596</v>
      </c>
      <c r="E2290" s="121" t="s">
        <v>743</v>
      </c>
      <c r="F2290" s="121" t="s">
        <v>744</v>
      </c>
      <c r="G2290" s="121">
        <v>982</v>
      </c>
      <c r="H2290" s="121">
        <v>2</v>
      </c>
      <c r="I2290" s="121" t="s">
        <v>377</v>
      </c>
      <c r="J2290" s="121">
        <v>272</v>
      </c>
      <c r="K2290" s="121">
        <v>211</v>
      </c>
      <c r="L2290" s="121">
        <v>211</v>
      </c>
      <c r="M2290" s="121" t="s">
        <v>502</v>
      </c>
      <c r="N2290" s="124">
        <v>615</v>
      </c>
      <c r="O2290" s="124" t="s">
        <v>380</v>
      </c>
      <c r="P2290" s="124"/>
      <c r="Q2290" s="121" t="s">
        <v>381</v>
      </c>
      <c r="R2290" s="121"/>
    </row>
    <row r="2291" spans="1:18" x14ac:dyDescent="0.2">
      <c r="A2291" s="121">
        <v>92</v>
      </c>
      <c r="B2291" s="121">
        <v>204</v>
      </c>
      <c r="C2291" s="121" t="s">
        <v>308</v>
      </c>
      <c r="D2291" s="121">
        <v>596</v>
      </c>
      <c r="E2291" s="121" t="s">
        <v>743</v>
      </c>
      <c r="F2291" s="121" t="s">
        <v>744</v>
      </c>
      <c r="G2291" s="121">
        <v>982</v>
      </c>
      <c r="H2291" s="121">
        <v>2</v>
      </c>
      <c r="I2291" s="121" t="s">
        <v>377</v>
      </c>
      <c r="J2291" s="121">
        <v>273</v>
      </c>
      <c r="K2291" s="121">
        <v>213</v>
      </c>
      <c r="L2291" s="121">
        <v>213</v>
      </c>
      <c r="M2291" s="121" t="s">
        <v>502</v>
      </c>
      <c r="N2291" s="124">
        <v>776</v>
      </c>
      <c r="O2291" s="124" t="s">
        <v>380</v>
      </c>
      <c r="P2291" s="124"/>
      <c r="Q2291" s="121" t="s">
        <v>381</v>
      </c>
      <c r="R2291" s="121"/>
    </row>
    <row r="2292" spans="1:18" x14ac:dyDescent="0.2">
      <c r="A2292" s="121">
        <v>92</v>
      </c>
      <c r="B2292" s="121">
        <v>204</v>
      </c>
      <c r="C2292" s="121" t="s">
        <v>308</v>
      </c>
      <c r="D2292" s="121">
        <v>596</v>
      </c>
      <c r="E2292" s="121" t="s">
        <v>743</v>
      </c>
      <c r="F2292" s="121" t="s">
        <v>744</v>
      </c>
      <c r="G2292" s="121">
        <v>982</v>
      </c>
      <c r="H2292" s="121">
        <v>2</v>
      </c>
      <c r="I2292" s="121" t="s">
        <v>377</v>
      </c>
      <c r="J2292" s="121">
        <v>274</v>
      </c>
      <c r="K2292" s="121">
        <v>214</v>
      </c>
      <c r="L2292" s="121">
        <v>214</v>
      </c>
      <c r="M2292" s="121" t="s">
        <v>502</v>
      </c>
      <c r="N2292" s="124">
        <v>789</v>
      </c>
      <c r="O2292" s="124" t="s">
        <v>380</v>
      </c>
      <c r="P2292" s="124"/>
      <c r="Q2292" s="121" t="s">
        <v>381</v>
      </c>
      <c r="R2292" s="121"/>
    </row>
    <row r="2293" spans="1:18" x14ac:dyDescent="0.2">
      <c r="A2293" s="121">
        <v>99</v>
      </c>
      <c r="B2293" s="121">
        <v>182</v>
      </c>
      <c r="C2293" s="121" t="s">
        <v>296</v>
      </c>
      <c r="D2293" s="121">
        <v>542</v>
      </c>
      <c r="E2293" s="121" t="s">
        <v>459</v>
      </c>
      <c r="F2293" s="121" t="s">
        <v>460</v>
      </c>
      <c r="G2293" s="121">
        <v>542</v>
      </c>
      <c r="H2293" s="121">
        <v>1</v>
      </c>
      <c r="I2293" s="121" t="s">
        <v>385</v>
      </c>
      <c r="J2293" s="121">
        <v>7489</v>
      </c>
      <c r="K2293" s="121" t="s">
        <v>1319</v>
      </c>
      <c r="L2293" s="121" t="s">
        <v>1319</v>
      </c>
      <c r="M2293" s="121" t="s">
        <v>536</v>
      </c>
      <c r="N2293" s="124">
        <v>484</v>
      </c>
      <c r="O2293" s="124" t="s">
        <v>380</v>
      </c>
      <c r="P2293" s="124"/>
      <c r="Q2293" s="121" t="s">
        <v>391</v>
      </c>
      <c r="R2293" s="121"/>
    </row>
    <row r="2294" spans="1:18" x14ac:dyDescent="0.2">
      <c r="A2294" s="121">
        <v>92</v>
      </c>
      <c r="B2294" s="121">
        <v>204</v>
      </c>
      <c r="C2294" s="121" t="s">
        <v>308</v>
      </c>
      <c r="D2294" s="121">
        <v>597</v>
      </c>
      <c r="E2294" s="121" t="s">
        <v>721</v>
      </c>
      <c r="F2294" s="121" t="s">
        <v>722</v>
      </c>
      <c r="G2294" s="121">
        <v>597</v>
      </c>
      <c r="H2294" s="121">
        <v>1</v>
      </c>
      <c r="I2294" s="121" t="s">
        <v>385</v>
      </c>
      <c r="J2294" s="121">
        <v>281</v>
      </c>
      <c r="K2294" s="121">
        <v>106</v>
      </c>
      <c r="L2294" s="121">
        <v>106</v>
      </c>
      <c r="M2294" s="121" t="s">
        <v>502</v>
      </c>
      <c r="N2294" s="124">
        <v>789</v>
      </c>
      <c r="O2294" s="124" t="s">
        <v>380</v>
      </c>
      <c r="P2294" s="124"/>
      <c r="Q2294" s="121" t="s">
        <v>381</v>
      </c>
      <c r="R2294" s="121"/>
    </row>
    <row r="2295" spans="1:18" x14ac:dyDescent="0.2">
      <c r="A2295" s="121">
        <v>92</v>
      </c>
      <c r="B2295" s="121">
        <v>204</v>
      </c>
      <c r="C2295" s="121" t="s">
        <v>308</v>
      </c>
      <c r="D2295" s="121">
        <v>597</v>
      </c>
      <c r="E2295" s="121" t="s">
        <v>721</v>
      </c>
      <c r="F2295" s="121" t="s">
        <v>722</v>
      </c>
      <c r="G2295" s="121">
        <v>597</v>
      </c>
      <c r="H2295" s="121">
        <v>1</v>
      </c>
      <c r="I2295" s="121" t="s">
        <v>385</v>
      </c>
      <c r="J2295" s="121">
        <v>282</v>
      </c>
      <c r="K2295" s="121">
        <v>111</v>
      </c>
      <c r="L2295" s="121">
        <v>111</v>
      </c>
      <c r="M2295" s="121" t="s">
        <v>502</v>
      </c>
      <c r="N2295" s="124">
        <v>789</v>
      </c>
      <c r="O2295" s="124" t="s">
        <v>380</v>
      </c>
      <c r="P2295" s="124"/>
      <c r="Q2295" s="121" t="s">
        <v>381</v>
      </c>
      <c r="R2295" s="121"/>
    </row>
    <row r="2296" spans="1:18" x14ac:dyDescent="0.2">
      <c r="A2296" s="121">
        <v>92</v>
      </c>
      <c r="B2296" s="121">
        <v>204</v>
      </c>
      <c r="C2296" s="121" t="s">
        <v>308</v>
      </c>
      <c r="D2296" s="121">
        <v>597</v>
      </c>
      <c r="E2296" s="121" t="s">
        <v>721</v>
      </c>
      <c r="F2296" s="121" t="s">
        <v>722</v>
      </c>
      <c r="G2296" s="121">
        <v>597</v>
      </c>
      <c r="H2296" s="121">
        <v>1</v>
      </c>
      <c r="I2296" s="121" t="s">
        <v>385</v>
      </c>
      <c r="J2296" s="121">
        <v>283</v>
      </c>
      <c r="K2296" s="121">
        <v>112</v>
      </c>
      <c r="L2296" s="121">
        <v>112</v>
      </c>
      <c r="M2296" s="121" t="s">
        <v>502</v>
      </c>
      <c r="N2296" s="124">
        <v>789</v>
      </c>
      <c r="O2296" s="124" t="s">
        <v>380</v>
      </c>
      <c r="P2296" s="124"/>
      <c r="Q2296" s="121" t="s">
        <v>381</v>
      </c>
      <c r="R2296" s="121"/>
    </row>
    <row r="2297" spans="1:18" x14ac:dyDescent="0.2">
      <c r="A2297" s="121">
        <v>92</v>
      </c>
      <c r="B2297" s="121">
        <v>204</v>
      </c>
      <c r="C2297" s="121" t="s">
        <v>308</v>
      </c>
      <c r="D2297" s="121">
        <v>597</v>
      </c>
      <c r="E2297" s="121" t="s">
        <v>721</v>
      </c>
      <c r="F2297" s="121" t="s">
        <v>722</v>
      </c>
      <c r="G2297" s="121">
        <v>597</v>
      </c>
      <c r="H2297" s="121">
        <v>1</v>
      </c>
      <c r="I2297" s="121" t="s">
        <v>385</v>
      </c>
      <c r="J2297" s="121">
        <v>284</v>
      </c>
      <c r="K2297" s="121">
        <v>115</v>
      </c>
      <c r="L2297" s="121">
        <v>115</v>
      </c>
      <c r="M2297" s="121" t="s">
        <v>502</v>
      </c>
      <c r="N2297" s="124">
        <v>789</v>
      </c>
      <c r="O2297" s="124" t="s">
        <v>380</v>
      </c>
      <c r="P2297" s="124"/>
      <c r="Q2297" s="121" t="s">
        <v>381</v>
      </c>
      <c r="R2297" s="121"/>
    </row>
    <row r="2298" spans="1:18" x14ac:dyDescent="0.2">
      <c r="A2298" s="121">
        <v>92</v>
      </c>
      <c r="B2298" s="121">
        <v>204</v>
      </c>
      <c r="C2298" s="121" t="s">
        <v>308</v>
      </c>
      <c r="D2298" s="121">
        <v>597</v>
      </c>
      <c r="E2298" s="121" t="s">
        <v>721</v>
      </c>
      <c r="F2298" s="121" t="s">
        <v>722</v>
      </c>
      <c r="G2298" s="121">
        <v>597</v>
      </c>
      <c r="H2298" s="121">
        <v>1</v>
      </c>
      <c r="I2298" s="121" t="s">
        <v>385</v>
      </c>
      <c r="J2298" s="121">
        <v>285</v>
      </c>
      <c r="K2298" s="121">
        <v>116</v>
      </c>
      <c r="L2298" s="121">
        <v>116</v>
      </c>
      <c r="M2298" s="121" t="s">
        <v>502</v>
      </c>
      <c r="N2298" s="124">
        <v>789</v>
      </c>
      <c r="O2298" s="124" t="s">
        <v>380</v>
      </c>
      <c r="P2298" s="124"/>
      <c r="Q2298" s="121" t="s">
        <v>381</v>
      </c>
      <c r="R2298" s="121"/>
    </row>
    <row r="2299" spans="1:18" x14ac:dyDescent="0.2">
      <c r="A2299" s="121">
        <v>92</v>
      </c>
      <c r="B2299" s="121">
        <v>204</v>
      </c>
      <c r="C2299" s="121" t="s">
        <v>308</v>
      </c>
      <c r="D2299" s="121">
        <v>597</v>
      </c>
      <c r="E2299" s="121" t="s">
        <v>721</v>
      </c>
      <c r="F2299" s="121" t="s">
        <v>722</v>
      </c>
      <c r="G2299" s="121">
        <v>983</v>
      </c>
      <c r="H2299" s="121">
        <v>2</v>
      </c>
      <c r="I2299" s="121" t="s">
        <v>377</v>
      </c>
      <c r="J2299" s="121">
        <v>287</v>
      </c>
      <c r="K2299" s="121">
        <v>203</v>
      </c>
      <c r="L2299" s="121">
        <v>203</v>
      </c>
      <c r="M2299" s="121" t="s">
        <v>502</v>
      </c>
      <c r="N2299" s="124">
        <v>890</v>
      </c>
      <c r="O2299" s="124" t="s">
        <v>380</v>
      </c>
      <c r="P2299" s="124"/>
      <c r="Q2299" s="121" t="s">
        <v>381</v>
      </c>
      <c r="R2299" s="121"/>
    </row>
    <row r="2300" spans="1:18" x14ac:dyDescent="0.2">
      <c r="A2300" s="121">
        <v>92</v>
      </c>
      <c r="B2300" s="121">
        <v>204</v>
      </c>
      <c r="C2300" s="121" t="s">
        <v>308</v>
      </c>
      <c r="D2300" s="121">
        <v>597</v>
      </c>
      <c r="E2300" s="121" t="s">
        <v>721</v>
      </c>
      <c r="F2300" s="121" t="s">
        <v>722</v>
      </c>
      <c r="G2300" s="121">
        <v>983</v>
      </c>
      <c r="H2300" s="121">
        <v>2</v>
      </c>
      <c r="I2300" s="121" t="s">
        <v>377</v>
      </c>
      <c r="J2300" s="121">
        <v>289</v>
      </c>
      <c r="K2300" s="121">
        <v>206</v>
      </c>
      <c r="L2300" s="121">
        <v>206</v>
      </c>
      <c r="M2300" s="121" t="s">
        <v>502</v>
      </c>
      <c r="N2300" s="124">
        <v>764</v>
      </c>
      <c r="O2300" s="124" t="s">
        <v>380</v>
      </c>
      <c r="P2300" s="124"/>
      <c r="Q2300" s="121" t="s">
        <v>381</v>
      </c>
      <c r="R2300" s="121"/>
    </row>
    <row r="2301" spans="1:18" x14ac:dyDescent="0.2">
      <c r="A2301" s="121">
        <v>92</v>
      </c>
      <c r="B2301" s="121">
        <v>204</v>
      </c>
      <c r="C2301" s="121" t="s">
        <v>308</v>
      </c>
      <c r="D2301" s="121">
        <v>597</v>
      </c>
      <c r="E2301" s="121" t="s">
        <v>721</v>
      </c>
      <c r="F2301" s="121" t="s">
        <v>722</v>
      </c>
      <c r="G2301" s="121">
        <v>983</v>
      </c>
      <c r="H2301" s="121">
        <v>2</v>
      </c>
      <c r="I2301" s="121" t="s">
        <v>377</v>
      </c>
      <c r="J2301" s="121">
        <v>290</v>
      </c>
      <c r="K2301" s="121">
        <v>209</v>
      </c>
      <c r="L2301" s="121">
        <v>209</v>
      </c>
      <c r="M2301" s="121" t="s">
        <v>502</v>
      </c>
      <c r="N2301" s="124">
        <v>788</v>
      </c>
      <c r="O2301" s="124" t="s">
        <v>380</v>
      </c>
      <c r="P2301" s="124"/>
      <c r="Q2301" s="121" t="s">
        <v>381</v>
      </c>
      <c r="R2301" s="121"/>
    </row>
    <row r="2302" spans="1:18" x14ac:dyDescent="0.2">
      <c r="A2302" s="121">
        <v>92</v>
      </c>
      <c r="B2302" s="121">
        <v>204</v>
      </c>
      <c r="C2302" s="121" t="s">
        <v>308</v>
      </c>
      <c r="D2302" s="121">
        <v>597</v>
      </c>
      <c r="E2302" s="121" t="s">
        <v>721</v>
      </c>
      <c r="F2302" s="121" t="s">
        <v>722</v>
      </c>
      <c r="G2302" s="121">
        <v>983</v>
      </c>
      <c r="H2302" s="121">
        <v>2</v>
      </c>
      <c r="I2302" s="121" t="s">
        <v>377</v>
      </c>
      <c r="J2302" s="121">
        <v>291</v>
      </c>
      <c r="K2302" s="121">
        <v>210</v>
      </c>
      <c r="L2302" s="121">
        <v>210</v>
      </c>
      <c r="M2302" s="121" t="s">
        <v>502</v>
      </c>
      <c r="N2302" s="124">
        <v>890</v>
      </c>
      <c r="O2302" s="124" t="s">
        <v>380</v>
      </c>
      <c r="P2302" s="124"/>
      <c r="Q2302" s="121" t="s">
        <v>381</v>
      </c>
      <c r="R2302" s="121"/>
    </row>
    <row r="2303" spans="1:18" x14ac:dyDescent="0.2">
      <c r="A2303" s="121">
        <v>92</v>
      </c>
      <c r="B2303" s="121">
        <v>204</v>
      </c>
      <c r="C2303" s="121" t="s">
        <v>308</v>
      </c>
      <c r="D2303" s="121">
        <v>598</v>
      </c>
      <c r="E2303" s="121" t="s">
        <v>994</v>
      </c>
      <c r="F2303" s="121" t="s">
        <v>1335</v>
      </c>
      <c r="G2303" s="121">
        <v>984</v>
      </c>
      <c r="H2303" s="121">
        <v>2</v>
      </c>
      <c r="I2303" s="121" t="s">
        <v>377</v>
      </c>
      <c r="J2303" s="121">
        <v>294</v>
      </c>
      <c r="K2303" s="121">
        <v>202</v>
      </c>
      <c r="L2303" s="121">
        <v>202</v>
      </c>
      <c r="M2303" s="121" t="s">
        <v>502</v>
      </c>
      <c r="N2303" s="124">
        <v>801</v>
      </c>
      <c r="O2303" s="124" t="s">
        <v>380</v>
      </c>
      <c r="P2303" s="124"/>
      <c r="Q2303" s="121" t="s">
        <v>381</v>
      </c>
      <c r="R2303" s="121"/>
    </row>
    <row r="2304" spans="1:18" x14ac:dyDescent="0.2">
      <c r="A2304" s="121">
        <v>92</v>
      </c>
      <c r="B2304" s="121">
        <v>204</v>
      </c>
      <c r="C2304" s="121" t="s">
        <v>308</v>
      </c>
      <c r="D2304" s="121">
        <v>598</v>
      </c>
      <c r="E2304" s="121" t="s">
        <v>994</v>
      </c>
      <c r="F2304" s="121" t="s">
        <v>1335</v>
      </c>
      <c r="G2304" s="121">
        <v>984</v>
      </c>
      <c r="H2304" s="121">
        <v>2</v>
      </c>
      <c r="I2304" s="121" t="s">
        <v>377</v>
      </c>
      <c r="J2304" s="121">
        <v>295</v>
      </c>
      <c r="K2304" s="121">
        <v>203</v>
      </c>
      <c r="L2304" s="121">
        <v>203</v>
      </c>
      <c r="M2304" s="121" t="s">
        <v>502</v>
      </c>
      <c r="N2304" s="124">
        <v>1675</v>
      </c>
      <c r="O2304" s="124" t="s">
        <v>380</v>
      </c>
      <c r="P2304" s="124"/>
      <c r="Q2304" s="121" t="s">
        <v>381</v>
      </c>
      <c r="R2304" s="121"/>
    </row>
    <row r="2305" spans="1:18" x14ac:dyDescent="0.2">
      <c r="A2305" s="121">
        <v>92</v>
      </c>
      <c r="B2305" s="121">
        <v>204</v>
      </c>
      <c r="C2305" s="121" t="s">
        <v>308</v>
      </c>
      <c r="D2305" s="121">
        <v>598</v>
      </c>
      <c r="E2305" s="121" t="s">
        <v>994</v>
      </c>
      <c r="F2305" s="121" t="s">
        <v>1335</v>
      </c>
      <c r="G2305" s="121">
        <v>984</v>
      </c>
      <c r="H2305" s="121">
        <v>2</v>
      </c>
      <c r="I2305" s="121" t="s">
        <v>377</v>
      </c>
      <c r="J2305" s="121">
        <v>296</v>
      </c>
      <c r="K2305" s="121">
        <v>205</v>
      </c>
      <c r="L2305" s="121">
        <v>205</v>
      </c>
      <c r="M2305" s="121" t="s">
        <v>502</v>
      </c>
      <c r="N2305" s="124">
        <v>1261</v>
      </c>
      <c r="O2305" s="124" t="s">
        <v>380</v>
      </c>
      <c r="P2305" s="124"/>
      <c r="Q2305" s="121" t="s">
        <v>381</v>
      </c>
      <c r="R2305" s="121"/>
    </row>
    <row r="2306" spans="1:18" x14ac:dyDescent="0.2">
      <c r="A2306" s="121">
        <v>92</v>
      </c>
      <c r="B2306" s="121">
        <v>204</v>
      </c>
      <c r="C2306" s="121" t="s">
        <v>308</v>
      </c>
      <c r="D2306" s="121">
        <v>598</v>
      </c>
      <c r="E2306" s="121" t="s">
        <v>994</v>
      </c>
      <c r="F2306" s="121" t="s">
        <v>1335</v>
      </c>
      <c r="G2306" s="121">
        <v>984</v>
      </c>
      <c r="H2306" s="121">
        <v>2</v>
      </c>
      <c r="I2306" s="121" t="s">
        <v>377</v>
      </c>
      <c r="J2306" s="121">
        <v>297</v>
      </c>
      <c r="K2306" s="121">
        <v>204</v>
      </c>
      <c r="L2306" s="121">
        <v>204</v>
      </c>
      <c r="M2306" s="121" t="s">
        <v>502</v>
      </c>
      <c r="N2306" s="124">
        <v>927</v>
      </c>
      <c r="O2306" s="124" t="s">
        <v>380</v>
      </c>
      <c r="P2306" s="124"/>
      <c r="Q2306" s="121" t="s">
        <v>381</v>
      </c>
      <c r="R2306" s="121"/>
    </row>
    <row r="2307" spans="1:18" x14ac:dyDescent="0.2">
      <c r="A2307" s="121">
        <v>92</v>
      </c>
      <c r="B2307" s="121">
        <v>204</v>
      </c>
      <c r="C2307" s="121" t="s">
        <v>308</v>
      </c>
      <c r="D2307" s="121">
        <v>595</v>
      </c>
      <c r="E2307" s="121" t="s">
        <v>459</v>
      </c>
      <c r="F2307" s="121" t="s">
        <v>460</v>
      </c>
      <c r="G2307" s="121">
        <v>595</v>
      </c>
      <c r="H2307" s="121">
        <v>1</v>
      </c>
      <c r="I2307" s="121" t="s">
        <v>385</v>
      </c>
      <c r="J2307" s="121">
        <v>1027</v>
      </c>
      <c r="K2307" s="121">
        <v>125</v>
      </c>
      <c r="L2307" s="121">
        <v>125</v>
      </c>
      <c r="M2307" s="121" t="s">
        <v>502</v>
      </c>
      <c r="N2307" s="124">
        <v>815</v>
      </c>
      <c r="O2307" s="124" t="s">
        <v>380</v>
      </c>
      <c r="P2307" s="124"/>
      <c r="Q2307" s="121" t="s">
        <v>381</v>
      </c>
      <c r="R2307" s="121"/>
    </row>
    <row r="2308" spans="1:18" x14ac:dyDescent="0.2">
      <c r="A2308" s="121">
        <v>92</v>
      </c>
      <c r="B2308" s="121">
        <v>204</v>
      </c>
      <c r="C2308" s="121" t="s">
        <v>308</v>
      </c>
      <c r="D2308" s="121">
        <v>595</v>
      </c>
      <c r="E2308" s="121" t="s">
        <v>459</v>
      </c>
      <c r="F2308" s="121" t="s">
        <v>460</v>
      </c>
      <c r="G2308" s="121">
        <v>595</v>
      </c>
      <c r="H2308" s="121">
        <v>1</v>
      </c>
      <c r="I2308" s="121" t="s">
        <v>385</v>
      </c>
      <c r="J2308" s="121">
        <v>1028</v>
      </c>
      <c r="K2308" s="121">
        <v>126</v>
      </c>
      <c r="L2308" s="121">
        <v>126</v>
      </c>
      <c r="M2308" s="121" t="s">
        <v>502</v>
      </c>
      <c r="N2308" s="124">
        <v>750</v>
      </c>
      <c r="O2308" s="124" t="s">
        <v>380</v>
      </c>
      <c r="P2308" s="124"/>
      <c r="Q2308" s="121" t="s">
        <v>381</v>
      </c>
      <c r="R2308" s="121"/>
    </row>
    <row r="2309" spans="1:18" x14ac:dyDescent="0.2">
      <c r="A2309" s="121">
        <v>101</v>
      </c>
      <c r="B2309" s="121">
        <v>139</v>
      </c>
      <c r="C2309" s="121" t="s">
        <v>345</v>
      </c>
      <c r="D2309" s="121">
        <v>289</v>
      </c>
      <c r="E2309" s="121" t="s">
        <v>375</v>
      </c>
      <c r="F2309" s="121" t="s">
        <v>376</v>
      </c>
      <c r="G2309" s="121">
        <v>289</v>
      </c>
      <c r="H2309" s="121">
        <v>1</v>
      </c>
      <c r="I2309" s="121" t="s">
        <v>385</v>
      </c>
      <c r="J2309" s="121">
        <v>3144</v>
      </c>
      <c r="K2309" s="121" t="s">
        <v>387</v>
      </c>
      <c r="L2309" s="121" t="s">
        <v>387</v>
      </c>
      <c r="M2309" s="121" t="s">
        <v>389</v>
      </c>
      <c r="N2309" s="124">
        <v>3386</v>
      </c>
      <c r="O2309" s="124" t="s">
        <v>390</v>
      </c>
      <c r="P2309" s="124"/>
      <c r="Q2309" s="121" t="s">
        <v>391</v>
      </c>
      <c r="R2309" s="121"/>
    </row>
    <row r="2310" spans="1:18" x14ac:dyDescent="0.2">
      <c r="A2310" s="121">
        <v>92</v>
      </c>
      <c r="B2310" s="121">
        <v>204</v>
      </c>
      <c r="C2310" s="121" t="s">
        <v>308</v>
      </c>
      <c r="D2310" s="121">
        <v>597</v>
      </c>
      <c r="E2310" s="121" t="s">
        <v>721</v>
      </c>
      <c r="F2310" s="121" t="s">
        <v>722</v>
      </c>
      <c r="G2310" s="121">
        <v>597</v>
      </c>
      <c r="H2310" s="121">
        <v>1</v>
      </c>
      <c r="I2310" s="121" t="s">
        <v>385</v>
      </c>
      <c r="J2310" s="121">
        <v>1030</v>
      </c>
      <c r="K2310" s="121">
        <v>117</v>
      </c>
      <c r="L2310" s="121">
        <v>117</v>
      </c>
      <c r="M2310" s="121" t="s">
        <v>502</v>
      </c>
      <c r="N2310" s="124">
        <v>983</v>
      </c>
      <c r="O2310" s="124" t="s">
        <v>380</v>
      </c>
      <c r="P2310" s="124"/>
      <c r="Q2310" s="121" t="s">
        <v>381</v>
      </c>
      <c r="R2310" s="121"/>
    </row>
    <row r="2311" spans="1:18" x14ac:dyDescent="0.2">
      <c r="A2311" s="121">
        <v>92</v>
      </c>
      <c r="B2311" s="121">
        <v>204</v>
      </c>
      <c r="C2311" s="121" t="s">
        <v>308</v>
      </c>
      <c r="D2311" s="121">
        <v>597</v>
      </c>
      <c r="E2311" s="121" t="s">
        <v>721</v>
      </c>
      <c r="F2311" s="121" t="s">
        <v>722</v>
      </c>
      <c r="G2311" s="121">
        <v>597</v>
      </c>
      <c r="H2311" s="121">
        <v>1</v>
      </c>
      <c r="I2311" s="121" t="s">
        <v>385</v>
      </c>
      <c r="J2311" s="121">
        <v>1031</v>
      </c>
      <c r="K2311" s="121">
        <v>105</v>
      </c>
      <c r="L2311" s="121">
        <v>105</v>
      </c>
      <c r="M2311" s="121" t="s">
        <v>502</v>
      </c>
      <c r="N2311" s="124">
        <v>789</v>
      </c>
      <c r="O2311" s="124" t="s">
        <v>380</v>
      </c>
      <c r="P2311" s="124"/>
      <c r="Q2311" s="121" t="s">
        <v>381</v>
      </c>
      <c r="R2311" s="121"/>
    </row>
    <row r="2312" spans="1:18" x14ac:dyDescent="0.2">
      <c r="A2312" s="121">
        <v>92</v>
      </c>
      <c r="B2312" s="121">
        <v>204</v>
      </c>
      <c r="C2312" s="121" t="s">
        <v>308</v>
      </c>
      <c r="D2312" s="121">
        <v>592</v>
      </c>
      <c r="E2312" s="121" t="s">
        <v>375</v>
      </c>
      <c r="F2312" s="121" t="s">
        <v>376</v>
      </c>
      <c r="G2312" s="121">
        <v>592</v>
      </c>
      <c r="H2312" s="121">
        <v>1</v>
      </c>
      <c r="I2312" s="121" t="s">
        <v>385</v>
      </c>
      <c r="J2312" s="121">
        <v>1033</v>
      </c>
      <c r="K2312" s="121">
        <v>111</v>
      </c>
      <c r="L2312" s="121">
        <v>111</v>
      </c>
      <c r="M2312" s="121" t="s">
        <v>395</v>
      </c>
      <c r="N2312" s="124">
        <v>607</v>
      </c>
      <c r="O2312" s="124" t="s">
        <v>380</v>
      </c>
      <c r="P2312" s="124"/>
      <c r="Q2312" s="121" t="s">
        <v>381</v>
      </c>
      <c r="R2312" s="121"/>
    </row>
    <row r="2313" spans="1:18" x14ac:dyDescent="0.2">
      <c r="A2313" s="121">
        <v>92</v>
      </c>
      <c r="B2313" s="121">
        <v>204</v>
      </c>
      <c r="C2313" s="121" t="s">
        <v>308</v>
      </c>
      <c r="D2313" s="121">
        <v>592</v>
      </c>
      <c r="E2313" s="121" t="s">
        <v>375</v>
      </c>
      <c r="F2313" s="121" t="s">
        <v>376</v>
      </c>
      <c r="G2313" s="121">
        <v>592</v>
      </c>
      <c r="H2313" s="121">
        <v>1</v>
      </c>
      <c r="I2313" s="121" t="s">
        <v>385</v>
      </c>
      <c r="J2313" s="121">
        <v>1034</v>
      </c>
      <c r="K2313" s="121">
        <v>115</v>
      </c>
      <c r="L2313" s="121">
        <v>115</v>
      </c>
      <c r="M2313" s="121" t="s">
        <v>502</v>
      </c>
      <c r="N2313" s="124">
        <v>845</v>
      </c>
      <c r="O2313" s="124" t="s">
        <v>380</v>
      </c>
      <c r="P2313" s="124"/>
      <c r="Q2313" s="121" t="s">
        <v>381</v>
      </c>
      <c r="R2313" s="121"/>
    </row>
    <row r="2314" spans="1:18" x14ac:dyDescent="0.2">
      <c r="A2314" s="121">
        <v>92</v>
      </c>
      <c r="B2314" s="121">
        <v>204</v>
      </c>
      <c r="C2314" s="121" t="s">
        <v>308</v>
      </c>
      <c r="D2314" s="121">
        <v>592</v>
      </c>
      <c r="E2314" s="121" t="s">
        <v>375</v>
      </c>
      <c r="F2314" s="121" t="s">
        <v>376</v>
      </c>
      <c r="G2314" s="121">
        <v>592</v>
      </c>
      <c r="H2314" s="121">
        <v>1</v>
      </c>
      <c r="I2314" s="121" t="s">
        <v>385</v>
      </c>
      <c r="J2314" s="121">
        <v>1035</v>
      </c>
      <c r="K2314" s="121">
        <v>120</v>
      </c>
      <c r="L2314" s="121">
        <v>120</v>
      </c>
      <c r="M2314" s="121" t="s">
        <v>502</v>
      </c>
      <c r="N2314" s="124">
        <v>1293</v>
      </c>
      <c r="O2314" s="124" t="s">
        <v>380</v>
      </c>
      <c r="P2314" s="124"/>
      <c r="Q2314" s="121" t="s">
        <v>381</v>
      </c>
      <c r="R2314" s="121"/>
    </row>
    <row r="2315" spans="1:18" x14ac:dyDescent="0.2">
      <c r="A2315" s="121">
        <v>92</v>
      </c>
      <c r="B2315" s="121">
        <v>204</v>
      </c>
      <c r="C2315" s="121" t="s">
        <v>308</v>
      </c>
      <c r="D2315" s="121">
        <v>594</v>
      </c>
      <c r="E2315" s="121" t="s">
        <v>456</v>
      </c>
      <c r="F2315" s="121" t="s">
        <v>457</v>
      </c>
      <c r="G2315" s="121">
        <v>594</v>
      </c>
      <c r="H2315" s="121">
        <v>1</v>
      </c>
      <c r="I2315" s="121" t="s">
        <v>385</v>
      </c>
      <c r="J2315" s="121">
        <v>7204</v>
      </c>
      <c r="K2315" s="121">
        <v>151</v>
      </c>
      <c r="L2315" s="121" t="s">
        <v>1359</v>
      </c>
      <c r="M2315" s="121" t="s">
        <v>577</v>
      </c>
      <c r="N2315" s="121" t="s">
        <v>550</v>
      </c>
      <c r="O2315" s="121" t="s">
        <v>380</v>
      </c>
      <c r="P2315" s="126"/>
      <c r="Q2315" s="121" t="s">
        <v>381</v>
      </c>
      <c r="R2315" s="121"/>
    </row>
    <row r="2316" spans="1:18" x14ac:dyDescent="0.2">
      <c r="A2316" s="121">
        <v>94</v>
      </c>
      <c r="B2316" s="121">
        <v>215</v>
      </c>
      <c r="C2316" s="121" t="s">
        <v>326</v>
      </c>
      <c r="D2316" s="121">
        <v>1044</v>
      </c>
      <c r="E2316" s="121" t="s">
        <v>1017</v>
      </c>
      <c r="F2316" s="121" t="s">
        <v>1018</v>
      </c>
      <c r="G2316" s="121">
        <v>1121</v>
      </c>
      <c r="H2316" s="121">
        <v>1</v>
      </c>
      <c r="I2316" s="121" t="s">
        <v>385</v>
      </c>
      <c r="J2316" s="121">
        <v>971</v>
      </c>
      <c r="K2316" s="121">
        <v>3</v>
      </c>
      <c r="L2316" s="121">
        <v>3</v>
      </c>
      <c r="M2316" s="121" t="s">
        <v>502</v>
      </c>
      <c r="N2316" s="121">
        <v>753</v>
      </c>
      <c r="O2316" s="121" t="s">
        <v>380</v>
      </c>
      <c r="P2316" s="126"/>
      <c r="Q2316" s="121" t="s">
        <v>381</v>
      </c>
      <c r="R2316" s="121"/>
    </row>
    <row r="2317" spans="1:18" x14ac:dyDescent="0.2">
      <c r="A2317" s="121">
        <v>101</v>
      </c>
      <c r="B2317" s="121">
        <v>139</v>
      </c>
      <c r="C2317" s="121" t="s">
        <v>345</v>
      </c>
      <c r="D2317" s="121">
        <v>289</v>
      </c>
      <c r="E2317" s="121" t="s">
        <v>375</v>
      </c>
      <c r="F2317" s="121" t="s">
        <v>376</v>
      </c>
      <c r="G2317" s="121">
        <v>1263</v>
      </c>
      <c r="H2317" s="121">
        <v>2</v>
      </c>
      <c r="I2317" s="121" t="s">
        <v>377</v>
      </c>
      <c r="J2317" s="121">
        <v>3152</v>
      </c>
      <c r="K2317" s="121">
        <v>11</v>
      </c>
      <c r="L2317" s="121" t="s">
        <v>440</v>
      </c>
      <c r="M2317" s="121" t="s">
        <v>441</v>
      </c>
      <c r="N2317" s="124">
        <v>782</v>
      </c>
      <c r="O2317" s="124" t="s">
        <v>442</v>
      </c>
      <c r="P2317" s="124"/>
      <c r="Q2317" s="121" t="s">
        <v>391</v>
      </c>
      <c r="R2317" s="121"/>
    </row>
    <row r="2318" spans="1:18" x14ac:dyDescent="0.2">
      <c r="A2318" s="121">
        <v>94</v>
      </c>
      <c r="B2318" s="121">
        <v>215</v>
      </c>
      <c r="C2318" s="121" t="s">
        <v>326</v>
      </c>
      <c r="D2318" s="121">
        <v>1044</v>
      </c>
      <c r="E2318" s="121" t="s">
        <v>1017</v>
      </c>
      <c r="F2318" s="121" t="s">
        <v>1018</v>
      </c>
      <c r="G2318" s="121">
        <v>1121</v>
      </c>
      <c r="H2318" s="121">
        <v>1</v>
      </c>
      <c r="I2318" s="121" t="s">
        <v>385</v>
      </c>
      <c r="J2318" s="121">
        <v>972</v>
      </c>
      <c r="K2318" s="121">
        <v>4</v>
      </c>
      <c r="L2318" s="121">
        <v>4</v>
      </c>
      <c r="M2318" s="121" t="s">
        <v>502</v>
      </c>
      <c r="N2318" s="121">
        <v>757</v>
      </c>
      <c r="O2318" s="121" t="s">
        <v>380</v>
      </c>
      <c r="P2318" s="126"/>
      <c r="Q2318" s="121" t="s">
        <v>381</v>
      </c>
      <c r="R2318" s="121"/>
    </row>
    <row r="2319" spans="1:18" x14ac:dyDescent="0.2">
      <c r="A2319" s="121">
        <v>94</v>
      </c>
      <c r="B2319" s="121">
        <v>215</v>
      </c>
      <c r="C2319" s="121" t="s">
        <v>326</v>
      </c>
      <c r="D2319" s="121">
        <v>1044</v>
      </c>
      <c r="E2319" s="121" t="s">
        <v>1017</v>
      </c>
      <c r="F2319" s="121" t="s">
        <v>1018</v>
      </c>
      <c r="G2319" s="121">
        <v>1121</v>
      </c>
      <c r="H2319" s="121">
        <v>1</v>
      </c>
      <c r="I2319" s="121" t="s">
        <v>385</v>
      </c>
      <c r="J2319" s="121">
        <v>973</v>
      </c>
      <c r="K2319" s="121">
        <v>5</v>
      </c>
      <c r="L2319" s="121">
        <v>5</v>
      </c>
      <c r="M2319" s="121" t="s">
        <v>502</v>
      </c>
      <c r="N2319" s="121">
        <v>773</v>
      </c>
      <c r="O2319" s="121" t="s">
        <v>380</v>
      </c>
      <c r="P2319" s="126"/>
      <c r="Q2319" s="121" t="s">
        <v>381</v>
      </c>
      <c r="R2319" s="121"/>
    </row>
    <row r="2320" spans="1:18" x14ac:dyDescent="0.2">
      <c r="A2320" s="121">
        <v>101</v>
      </c>
      <c r="B2320" s="121">
        <v>139</v>
      </c>
      <c r="C2320" s="121" t="s">
        <v>345</v>
      </c>
      <c r="D2320" s="121">
        <v>289</v>
      </c>
      <c r="E2320" s="121" t="s">
        <v>375</v>
      </c>
      <c r="F2320" s="121" t="s">
        <v>376</v>
      </c>
      <c r="G2320" s="121">
        <v>289</v>
      </c>
      <c r="H2320" s="121">
        <v>1</v>
      </c>
      <c r="I2320" s="121" t="s">
        <v>385</v>
      </c>
      <c r="J2320" s="121">
        <v>7597</v>
      </c>
      <c r="K2320" s="121" t="s">
        <v>573</v>
      </c>
      <c r="L2320" s="121" t="s">
        <v>573</v>
      </c>
      <c r="M2320" s="121" t="s">
        <v>573</v>
      </c>
      <c r="N2320" s="124">
        <v>964</v>
      </c>
      <c r="O2320" s="124" t="s">
        <v>417</v>
      </c>
      <c r="P2320" s="124"/>
      <c r="Q2320" s="121" t="s">
        <v>391</v>
      </c>
      <c r="R2320" s="121"/>
    </row>
    <row r="2321" spans="1:18" x14ac:dyDescent="0.2">
      <c r="A2321" s="121">
        <v>101</v>
      </c>
      <c r="B2321" s="121">
        <v>139</v>
      </c>
      <c r="C2321" s="121" t="s">
        <v>345</v>
      </c>
      <c r="D2321" s="121">
        <v>289</v>
      </c>
      <c r="E2321" s="121" t="s">
        <v>375</v>
      </c>
      <c r="F2321" s="121" t="s">
        <v>376</v>
      </c>
      <c r="G2321" s="121">
        <v>1263</v>
      </c>
      <c r="H2321" s="121">
        <v>2</v>
      </c>
      <c r="I2321" s="121" t="s">
        <v>377</v>
      </c>
      <c r="J2321" s="121">
        <v>7598</v>
      </c>
      <c r="K2321" s="121" t="s">
        <v>1434</v>
      </c>
      <c r="L2321" s="121" t="s">
        <v>1434</v>
      </c>
      <c r="M2321" s="121" t="s">
        <v>577</v>
      </c>
      <c r="N2321" s="124">
        <v>242</v>
      </c>
      <c r="O2321" s="124" t="s">
        <v>380</v>
      </c>
      <c r="P2321" s="124"/>
      <c r="Q2321" s="121" t="s">
        <v>391</v>
      </c>
      <c r="R2321" s="121"/>
    </row>
    <row r="2322" spans="1:18" x14ac:dyDescent="0.2">
      <c r="A2322" s="121">
        <v>101</v>
      </c>
      <c r="B2322" s="121">
        <v>139</v>
      </c>
      <c r="C2322" s="121" t="s">
        <v>345</v>
      </c>
      <c r="D2322" s="121">
        <v>289</v>
      </c>
      <c r="E2322" s="121" t="s">
        <v>375</v>
      </c>
      <c r="F2322" s="121" t="s">
        <v>376</v>
      </c>
      <c r="G2322" s="121">
        <v>1263</v>
      </c>
      <c r="H2322" s="121">
        <v>2</v>
      </c>
      <c r="I2322" s="121" t="s">
        <v>377</v>
      </c>
      <c r="J2322" s="121">
        <v>7599</v>
      </c>
      <c r="K2322" s="121" t="s">
        <v>827</v>
      </c>
      <c r="L2322" s="121" t="s">
        <v>827</v>
      </c>
      <c r="M2322" s="121" t="s">
        <v>509</v>
      </c>
      <c r="N2322" s="124">
        <v>351</v>
      </c>
      <c r="O2322" s="124" t="s">
        <v>411</v>
      </c>
      <c r="P2322" s="124"/>
      <c r="Q2322" s="121" t="s">
        <v>391</v>
      </c>
      <c r="R2322" s="121"/>
    </row>
    <row r="2323" spans="1:18" x14ac:dyDescent="0.2">
      <c r="A2323" s="121">
        <v>94</v>
      </c>
      <c r="B2323" s="121">
        <v>215</v>
      </c>
      <c r="C2323" s="121" t="s">
        <v>326</v>
      </c>
      <c r="D2323" s="121">
        <v>1044</v>
      </c>
      <c r="E2323" s="121" t="s">
        <v>1017</v>
      </c>
      <c r="F2323" s="121" t="s">
        <v>1018</v>
      </c>
      <c r="G2323" s="121">
        <v>1121</v>
      </c>
      <c r="H2323" s="121">
        <v>1</v>
      </c>
      <c r="I2323" s="121" t="s">
        <v>385</v>
      </c>
      <c r="J2323" s="121">
        <v>975</v>
      </c>
      <c r="K2323" s="121">
        <v>8</v>
      </c>
      <c r="L2323" s="121">
        <v>8</v>
      </c>
      <c r="M2323" s="121" t="s">
        <v>502</v>
      </c>
      <c r="N2323" s="121">
        <v>771</v>
      </c>
      <c r="O2323" s="121" t="s">
        <v>380</v>
      </c>
      <c r="P2323" s="126"/>
      <c r="Q2323" s="121" t="s">
        <v>381</v>
      </c>
      <c r="R2323" s="121"/>
    </row>
    <row r="2324" spans="1:18" x14ac:dyDescent="0.2">
      <c r="A2324" s="121">
        <v>102</v>
      </c>
      <c r="B2324" s="121">
        <v>303</v>
      </c>
      <c r="C2324" s="121" t="s">
        <v>321</v>
      </c>
      <c r="D2324" s="121">
        <v>818</v>
      </c>
      <c r="E2324" s="121" t="s">
        <v>994</v>
      </c>
      <c r="F2324" s="121" t="s">
        <v>1335</v>
      </c>
      <c r="G2324" s="121">
        <v>818</v>
      </c>
      <c r="H2324" s="121">
        <v>1</v>
      </c>
      <c r="I2324" s="121" t="s">
        <v>385</v>
      </c>
      <c r="J2324" s="121">
        <v>1041</v>
      </c>
      <c r="K2324" s="121">
        <v>112</v>
      </c>
      <c r="L2324" s="121">
        <v>112</v>
      </c>
      <c r="M2324" s="121" t="s">
        <v>734</v>
      </c>
      <c r="N2324" s="124">
        <v>568</v>
      </c>
      <c r="O2324" s="124" t="s">
        <v>380</v>
      </c>
      <c r="P2324" s="124" t="s">
        <v>418</v>
      </c>
      <c r="Q2324" s="121" t="s">
        <v>391</v>
      </c>
      <c r="R2324" s="121"/>
    </row>
    <row r="2325" spans="1:18" x14ac:dyDescent="0.2">
      <c r="A2325" s="121">
        <v>94</v>
      </c>
      <c r="B2325" s="121">
        <v>215</v>
      </c>
      <c r="C2325" s="121" t="s">
        <v>326</v>
      </c>
      <c r="D2325" s="121">
        <v>1044</v>
      </c>
      <c r="E2325" s="121" t="s">
        <v>1017</v>
      </c>
      <c r="F2325" s="121" t="s">
        <v>1018</v>
      </c>
      <c r="G2325" s="121">
        <v>1121</v>
      </c>
      <c r="H2325" s="121">
        <v>1</v>
      </c>
      <c r="I2325" s="121" t="s">
        <v>385</v>
      </c>
      <c r="J2325" s="121">
        <v>976</v>
      </c>
      <c r="K2325" s="121">
        <v>9</v>
      </c>
      <c r="L2325" s="121">
        <v>9</v>
      </c>
      <c r="M2325" s="121" t="s">
        <v>502</v>
      </c>
      <c r="N2325" s="121">
        <v>773</v>
      </c>
      <c r="O2325" s="121" t="s">
        <v>380</v>
      </c>
      <c r="P2325" s="126"/>
      <c r="Q2325" s="121" t="s">
        <v>381</v>
      </c>
      <c r="R2325" s="121"/>
    </row>
    <row r="2326" spans="1:18" x14ac:dyDescent="0.2">
      <c r="A2326" s="121">
        <v>94</v>
      </c>
      <c r="B2326" s="121">
        <v>215</v>
      </c>
      <c r="C2326" s="121" t="s">
        <v>326</v>
      </c>
      <c r="D2326" s="121">
        <v>1044</v>
      </c>
      <c r="E2326" s="121" t="s">
        <v>1017</v>
      </c>
      <c r="F2326" s="121" t="s">
        <v>1018</v>
      </c>
      <c r="G2326" s="121">
        <v>1121</v>
      </c>
      <c r="H2326" s="121">
        <v>1</v>
      </c>
      <c r="I2326" s="121" t="s">
        <v>385</v>
      </c>
      <c r="J2326" s="121">
        <v>977</v>
      </c>
      <c r="K2326" s="121">
        <v>10</v>
      </c>
      <c r="L2326" s="121">
        <v>10</v>
      </c>
      <c r="M2326" s="121" t="s">
        <v>734</v>
      </c>
      <c r="N2326" s="121">
        <v>755</v>
      </c>
      <c r="O2326" s="121" t="s">
        <v>380</v>
      </c>
      <c r="P2326" s="126"/>
      <c r="Q2326" s="121" t="s">
        <v>381</v>
      </c>
      <c r="R2326" s="121"/>
    </row>
    <row r="2327" spans="1:18" x14ac:dyDescent="0.2">
      <c r="A2327" s="121">
        <v>102</v>
      </c>
      <c r="B2327" s="121">
        <v>303</v>
      </c>
      <c r="C2327" s="121" t="s">
        <v>321</v>
      </c>
      <c r="D2327" s="121">
        <v>818</v>
      </c>
      <c r="E2327" s="121" t="s">
        <v>994</v>
      </c>
      <c r="F2327" s="121" t="s">
        <v>1335</v>
      </c>
      <c r="G2327" s="121">
        <v>1083</v>
      </c>
      <c r="H2327" s="121">
        <v>3</v>
      </c>
      <c r="I2327" s="121" t="s">
        <v>1242</v>
      </c>
      <c r="J2327" s="121">
        <v>1044</v>
      </c>
      <c r="K2327" s="121">
        <v>305</v>
      </c>
      <c r="L2327" s="121">
        <v>305</v>
      </c>
      <c r="M2327" s="121" t="s">
        <v>1003</v>
      </c>
      <c r="N2327" s="124">
        <v>1005</v>
      </c>
      <c r="O2327" s="124" t="s">
        <v>187</v>
      </c>
      <c r="P2327" s="124" t="s">
        <v>418</v>
      </c>
      <c r="Q2327" s="121" t="s">
        <v>187</v>
      </c>
      <c r="R2327" s="121"/>
    </row>
    <row r="2328" spans="1:18" x14ac:dyDescent="0.2">
      <c r="A2328" s="121">
        <v>102</v>
      </c>
      <c r="B2328" s="121">
        <v>303</v>
      </c>
      <c r="C2328" s="121" t="s">
        <v>321</v>
      </c>
      <c r="D2328" s="121">
        <v>818</v>
      </c>
      <c r="E2328" s="121" t="s">
        <v>994</v>
      </c>
      <c r="F2328" s="121" t="s">
        <v>1335</v>
      </c>
      <c r="G2328" s="121">
        <v>1083</v>
      </c>
      <c r="H2328" s="121">
        <v>3</v>
      </c>
      <c r="I2328" s="121" t="s">
        <v>1242</v>
      </c>
      <c r="J2328" s="121">
        <v>1045</v>
      </c>
      <c r="K2328" s="121">
        <v>306</v>
      </c>
      <c r="L2328" s="121">
        <v>306</v>
      </c>
      <c r="M2328" s="121" t="s">
        <v>1003</v>
      </c>
      <c r="N2328" s="124">
        <v>1253</v>
      </c>
      <c r="O2328" s="124" t="s">
        <v>187</v>
      </c>
      <c r="P2328" s="124"/>
      <c r="Q2328" s="121" t="s">
        <v>187</v>
      </c>
      <c r="R2328" s="121"/>
    </row>
    <row r="2329" spans="1:18" x14ac:dyDescent="0.2">
      <c r="A2329" s="121">
        <v>94</v>
      </c>
      <c r="B2329" s="121">
        <v>215</v>
      </c>
      <c r="C2329" s="121" t="s">
        <v>326</v>
      </c>
      <c r="D2329" s="121">
        <v>1044</v>
      </c>
      <c r="E2329" s="121" t="s">
        <v>1017</v>
      </c>
      <c r="F2329" s="121" t="s">
        <v>1018</v>
      </c>
      <c r="G2329" s="121">
        <v>1121</v>
      </c>
      <c r="H2329" s="121">
        <v>1</v>
      </c>
      <c r="I2329" s="121" t="s">
        <v>385</v>
      </c>
      <c r="J2329" s="121">
        <v>978</v>
      </c>
      <c r="K2329" s="121">
        <v>11</v>
      </c>
      <c r="L2329" s="121">
        <v>11</v>
      </c>
      <c r="M2329" s="121" t="s">
        <v>734</v>
      </c>
      <c r="N2329" s="121">
        <v>753</v>
      </c>
      <c r="O2329" s="121" t="s">
        <v>380</v>
      </c>
      <c r="P2329" s="126"/>
      <c r="Q2329" s="121" t="s">
        <v>381</v>
      </c>
      <c r="R2329" s="121"/>
    </row>
    <row r="2330" spans="1:18" x14ac:dyDescent="0.2">
      <c r="A2330" s="121">
        <v>94</v>
      </c>
      <c r="B2330" s="121">
        <v>215</v>
      </c>
      <c r="C2330" s="121" t="s">
        <v>326</v>
      </c>
      <c r="D2330" s="121">
        <v>1044</v>
      </c>
      <c r="E2330" s="121" t="s">
        <v>1017</v>
      </c>
      <c r="F2330" s="121" t="s">
        <v>1018</v>
      </c>
      <c r="G2330" s="121">
        <v>1121</v>
      </c>
      <c r="H2330" s="121">
        <v>1</v>
      </c>
      <c r="I2330" s="121" t="s">
        <v>385</v>
      </c>
      <c r="J2330" s="121">
        <v>979</v>
      </c>
      <c r="K2330" s="121">
        <v>12</v>
      </c>
      <c r="L2330" s="121">
        <v>12</v>
      </c>
      <c r="M2330" s="121" t="s">
        <v>734</v>
      </c>
      <c r="N2330" s="124">
        <v>753</v>
      </c>
      <c r="O2330" s="124" t="s">
        <v>380</v>
      </c>
      <c r="P2330" s="124"/>
      <c r="Q2330" s="121" t="s">
        <v>381</v>
      </c>
      <c r="R2330" s="121"/>
    </row>
    <row r="2331" spans="1:18" x14ac:dyDescent="0.2">
      <c r="A2331" s="121">
        <v>94</v>
      </c>
      <c r="B2331" s="121">
        <v>215</v>
      </c>
      <c r="C2331" s="121" t="s">
        <v>326</v>
      </c>
      <c r="D2331" s="121">
        <v>1044</v>
      </c>
      <c r="E2331" s="121" t="s">
        <v>1017</v>
      </c>
      <c r="F2331" s="121" t="s">
        <v>1018</v>
      </c>
      <c r="G2331" s="121">
        <v>1121</v>
      </c>
      <c r="H2331" s="121">
        <v>1</v>
      </c>
      <c r="I2331" s="121" t="s">
        <v>385</v>
      </c>
      <c r="J2331" s="121">
        <v>980</v>
      </c>
      <c r="K2331" s="121">
        <v>13</v>
      </c>
      <c r="L2331" s="121">
        <v>13</v>
      </c>
      <c r="M2331" s="121" t="s">
        <v>734</v>
      </c>
      <c r="N2331" s="124">
        <v>759</v>
      </c>
      <c r="O2331" s="124" t="s">
        <v>380</v>
      </c>
      <c r="P2331" s="124"/>
      <c r="Q2331" s="121" t="s">
        <v>381</v>
      </c>
      <c r="R2331" s="121"/>
    </row>
    <row r="2332" spans="1:18" x14ac:dyDescent="0.2">
      <c r="A2332" s="121">
        <v>94</v>
      </c>
      <c r="B2332" s="121">
        <v>215</v>
      </c>
      <c r="C2332" s="121" t="s">
        <v>326</v>
      </c>
      <c r="D2332" s="121">
        <v>1044</v>
      </c>
      <c r="E2332" s="121" t="s">
        <v>1017</v>
      </c>
      <c r="F2332" s="121" t="s">
        <v>1018</v>
      </c>
      <c r="G2332" s="121">
        <v>1121</v>
      </c>
      <c r="H2332" s="121">
        <v>1</v>
      </c>
      <c r="I2332" s="121" t="s">
        <v>385</v>
      </c>
      <c r="J2332" s="121">
        <v>985</v>
      </c>
      <c r="K2332" s="121">
        <v>23</v>
      </c>
      <c r="L2332" s="121">
        <v>23</v>
      </c>
      <c r="M2332" s="121" t="s">
        <v>502</v>
      </c>
      <c r="N2332" s="124">
        <v>890</v>
      </c>
      <c r="O2332" s="124" t="s">
        <v>380</v>
      </c>
      <c r="P2332" s="124"/>
      <c r="Q2332" s="121" t="s">
        <v>381</v>
      </c>
      <c r="R2332" s="121"/>
    </row>
    <row r="2333" spans="1:18" x14ac:dyDescent="0.2">
      <c r="A2333" s="121">
        <v>94</v>
      </c>
      <c r="B2333" s="121">
        <v>215</v>
      </c>
      <c r="C2333" s="121" t="s">
        <v>326</v>
      </c>
      <c r="D2333" s="121">
        <v>701</v>
      </c>
      <c r="E2333" s="121" t="s">
        <v>473</v>
      </c>
      <c r="F2333" s="121" t="s">
        <v>474</v>
      </c>
      <c r="G2333" s="121">
        <v>701</v>
      </c>
      <c r="H2333" s="121">
        <v>1</v>
      </c>
      <c r="I2333" s="121" t="s">
        <v>385</v>
      </c>
      <c r="J2333" s="121">
        <v>986</v>
      </c>
      <c r="K2333" s="121">
        <v>30</v>
      </c>
      <c r="L2333" s="121" t="s">
        <v>473</v>
      </c>
      <c r="M2333" s="121" t="s">
        <v>734</v>
      </c>
      <c r="N2333" s="124">
        <v>898</v>
      </c>
      <c r="O2333" s="124" t="s">
        <v>380</v>
      </c>
      <c r="P2333" s="124"/>
      <c r="Q2333" s="121" t="s">
        <v>381</v>
      </c>
      <c r="R2333" s="121"/>
    </row>
    <row r="2334" spans="1:18" x14ac:dyDescent="0.2">
      <c r="A2334" s="121">
        <v>102</v>
      </c>
      <c r="B2334" s="121">
        <v>303</v>
      </c>
      <c r="C2334" s="121" t="s">
        <v>321</v>
      </c>
      <c r="D2334" s="121">
        <v>813</v>
      </c>
      <c r="E2334" s="121" t="s">
        <v>375</v>
      </c>
      <c r="F2334" s="121" t="s">
        <v>376</v>
      </c>
      <c r="G2334" s="121">
        <v>813</v>
      </c>
      <c r="H2334" s="121">
        <v>1</v>
      </c>
      <c r="I2334" s="121" t="s">
        <v>385</v>
      </c>
      <c r="J2334" s="121">
        <v>1051</v>
      </c>
      <c r="K2334" s="121" t="s">
        <v>622</v>
      </c>
      <c r="L2334" s="121" t="s">
        <v>622</v>
      </c>
      <c r="M2334" s="121" t="s">
        <v>574</v>
      </c>
      <c r="N2334" s="124">
        <v>8777</v>
      </c>
      <c r="O2334" s="124" t="s">
        <v>417</v>
      </c>
      <c r="P2334" s="124"/>
      <c r="Q2334" s="121" t="s">
        <v>391</v>
      </c>
      <c r="R2334" s="121"/>
    </row>
    <row r="2335" spans="1:18" x14ac:dyDescent="0.2">
      <c r="A2335" s="121">
        <v>102</v>
      </c>
      <c r="B2335" s="121">
        <v>303</v>
      </c>
      <c r="C2335" s="121" t="s">
        <v>321</v>
      </c>
      <c r="D2335" s="121">
        <v>813</v>
      </c>
      <c r="E2335" s="121" t="s">
        <v>375</v>
      </c>
      <c r="F2335" s="121" t="s">
        <v>376</v>
      </c>
      <c r="G2335" s="121">
        <v>813</v>
      </c>
      <c r="H2335" s="121">
        <v>1</v>
      </c>
      <c r="I2335" s="121" t="s">
        <v>385</v>
      </c>
      <c r="J2335" s="121">
        <v>1052</v>
      </c>
      <c r="K2335" s="121" t="s">
        <v>388</v>
      </c>
      <c r="L2335" s="121" t="s">
        <v>388</v>
      </c>
      <c r="M2335" s="121" t="s">
        <v>389</v>
      </c>
      <c r="N2335" s="124">
        <v>3712</v>
      </c>
      <c r="O2335" s="124" t="s">
        <v>390</v>
      </c>
      <c r="P2335" s="124"/>
      <c r="Q2335" s="121" t="s">
        <v>391</v>
      </c>
      <c r="R2335" s="121"/>
    </row>
    <row r="2336" spans="1:18" x14ac:dyDescent="0.2">
      <c r="A2336" s="121">
        <v>94</v>
      </c>
      <c r="B2336" s="121">
        <v>215</v>
      </c>
      <c r="C2336" s="121" t="s">
        <v>326</v>
      </c>
      <c r="D2336" s="121">
        <v>702</v>
      </c>
      <c r="E2336" s="121" t="s">
        <v>476</v>
      </c>
      <c r="F2336" s="121" t="s">
        <v>477</v>
      </c>
      <c r="G2336" s="121">
        <v>702</v>
      </c>
      <c r="H2336" s="121">
        <v>1</v>
      </c>
      <c r="I2336" s="121" t="s">
        <v>385</v>
      </c>
      <c r="J2336" s="121">
        <v>987</v>
      </c>
      <c r="K2336" s="121">
        <v>31</v>
      </c>
      <c r="L2336" s="121" t="s">
        <v>476</v>
      </c>
      <c r="M2336" s="121" t="s">
        <v>734</v>
      </c>
      <c r="N2336" s="124">
        <v>898</v>
      </c>
      <c r="O2336" s="124" t="s">
        <v>380</v>
      </c>
      <c r="P2336" s="124"/>
      <c r="Q2336" s="121" t="s">
        <v>381</v>
      </c>
      <c r="R2336" s="121"/>
    </row>
    <row r="2337" spans="1:18" x14ac:dyDescent="0.2">
      <c r="A2337" s="121">
        <v>94</v>
      </c>
      <c r="B2337" s="121">
        <v>215</v>
      </c>
      <c r="C2337" s="121" t="s">
        <v>326</v>
      </c>
      <c r="D2337" s="121">
        <v>699</v>
      </c>
      <c r="E2337" s="121" t="s">
        <v>456</v>
      </c>
      <c r="F2337" s="121" t="s">
        <v>1362</v>
      </c>
      <c r="G2337" s="121">
        <v>699</v>
      </c>
      <c r="H2337" s="121">
        <v>1</v>
      </c>
      <c r="I2337" s="121" t="s">
        <v>385</v>
      </c>
      <c r="J2337" s="121">
        <v>3054</v>
      </c>
      <c r="K2337" s="121">
        <v>28</v>
      </c>
      <c r="L2337" s="121">
        <v>28</v>
      </c>
      <c r="M2337" s="121" t="s">
        <v>734</v>
      </c>
      <c r="N2337" s="124">
        <v>706</v>
      </c>
      <c r="O2337" s="124" t="s">
        <v>380</v>
      </c>
      <c r="P2337" s="124"/>
      <c r="Q2337" s="121" t="s">
        <v>381</v>
      </c>
      <c r="R2337" s="121"/>
    </row>
    <row r="2338" spans="1:18" x14ac:dyDescent="0.2">
      <c r="A2338" s="121">
        <v>102</v>
      </c>
      <c r="B2338" s="121">
        <v>303</v>
      </c>
      <c r="C2338" s="121" t="s">
        <v>321</v>
      </c>
      <c r="D2338" s="121">
        <v>815</v>
      </c>
      <c r="E2338" s="121" t="s">
        <v>456</v>
      </c>
      <c r="F2338" s="121" t="s">
        <v>457</v>
      </c>
      <c r="G2338" s="121">
        <v>815</v>
      </c>
      <c r="H2338" s="121">
        <v>1</v>
      </c>
      <c r="I2338" s="121" t="s">
        <v>385</v>
      </c>
      <c r="J2338" s="121">
        <v>1055</v>
      </c>
      <c r="K2338" s="121" t="s">
        <v>1435</v>
      </c>
      <c r="L2338" s="121" t="s">
        <v>1435</v>
      </c>
      <c r="M2338" s="121" t="s">
        <v>1436</v>
      </c>
      <c r="N2338" s="124">
        <v>1645</v>
      </c>
      <c r="O2338" s="124" t="s">
        <v>399</v>
      </c>
      <c r="P2338" s="124"/>
      <c r="Q2338" s="121" t="s">
        <v>188</v>
      </c>
      <c r="R2338" s="121"/>
    </row>
    <row r="2339" spans="1:18" x14ac:dyDescent="0.2">
      <c r="A2339" s="121">
        <v>102</v>
      </c>
      <c r="B2339" s="121">
        <v>303</v>
      </c>
      <c r="C2339" s="121" t="s">
        <v>321</v>
      </c>
      <c r="D2339" s="121">
        <v>815</v>
      </c>
      <c r="E2339" s="121" t="s">
        <v>456</v>
      </c>
      <c r="F2339" s="121" t="s">
        <v>457</v>
      </c>
      <c r="G2339" s="121">
        <v>815</v>
      </c>
      <c r="H2339" s="121">
        <v>1</v>
      </c>
      <c r="I2339" s="121" t="s">
        <v>385</v>
      </c>
      <c r="J2339" s="121">
        <v>1056</v>
      </c>
      <c r="K2339" s="121" t="s">
        <v>1437</v>
      </c>
      <c r="L2339" s="121" t="s">
        <v>1437</v>
      </c>
      <c r="M2339" s="121" t="s">
        <v>1013</v>
      </c>
      <c r="N2339" s="124">
        <v>2484</v>
      </c>
      <c r="O2339" s="124" t="s">
        <v>399</v>
      </c>
      <c r="P2339" s="124"/>
      <c r="Q2339" s="121" t="s">
        <v>188</v>
      </c>
      <c r="R2339" s="121"/>
    </row>
    <row r="2340" spans="1:18" x14ac:dyDescent="0.2">
      <c r="A2340" s="121">
        <v>102</v>
      </c>
      <c r="B2340" s="121">
        <v>303</v>
      </c>
      <c r="C2340" s="121" t="s">
        <v>321</v>
      </c>
      <c r="D2340" s="121">
        <v>815</v>
      </c>
      <c r="E2340" s="121" t="s">
        <v>456</v>
      </c>
      <c r="F2340" s="121" t="s">
        <v>457</v>
      </c>
      <c r="G2340" s="121">
        <v>815</v>
      </c>
      <c r="H2340" s="121">
        <v>1</v>
      </c>
      <c r="I2340" s="121" t="s">
        <v>385</v>
      </c>
      <c r="J2340" s="121">
        <v>1057</v>
      </c>
      <c r="K2340" s="121" t="s">
        <v>1438</v>
      </c>
      <c r="L2340" s="121" t="s">
        <v>1438</v>
      </c>
      <c r="M2340" s="121" t="s">
        <v>992</v>
      </c>
      <c r="N2340" s="124">
        <v>391</v>
      </c>
      <c r="O2340" s="124" t="s">
        <v>187</v>
      </c>
      <c r="P2340" s="124"/>
      <c r="Q2340" s="121" t="s">
        <v>391</v>
      </c>
      <c r="R2340" s="121"/>
    </row>
    <row r="2341" spans="1:18" x14ac:dyDescent="0.2">
      <c r="A2341" s="121">
        <v>102</v>
      </c>
      <c r="B2341" s="121">
        <v>303</v>
      </c>
      <c r="C2341" s="121" t="s">
        <v>321</v>
      </c>
      <c r="D2341" s="121">
        <v>816</v>
      </c>
      <c r="E2341" s="121" t="s">
        <v>459</v>
      </c>
      <c r="F2341" s="121" t="s">
        <v>460</v>
      </c>
      <c r="G2341" s="121">
        <v>816</v>
      </c>
      <c r="H2341" s="121">
        <v>1</v>
      </c>
      <c r="I2341" s="121" t="s">
        <v>385</v>
      </c>
      <c r="J2341" s="121">
        <v>1058</v>
      </c>
      <c r="K2341" s="121" t="s">
        <v>458</v>
      </c>
      <c r="L2341" s="121" t="s">
        <v>458</v>
      </c>
      <c r="M2341" s="121" t="s">
        <v>739</v>
      </c>
      <c r="N2341" s="124">
        <v>8353</v>
      </c>
      <c r="O2341" s="124" t="s">
        <v>612</v>
      </c>
      <c r="P2341" s="124"/>
      <c r="Q2341" s="121" t="s">
        <v>391</v>
      </c>
      <c r="R2341" s="121"/>
    </row>
    <row r="2342" spans="1:18" x14ac:dyDescent="0.2">
      <c r="A2342" s="121">
        <v>102</v>
      </c>
      <c r="B2342" s="121">
        <v>303</v>
      </c>
      <c r="C2342" s="121" t="s">
        <v>321</v>
      </c>
      <c r="D2342" s="121">
        <v>816</v>
      </c>
      <c r="E2342" s="121" t="s">
        <v>459</v>
      </c>
      <c r="F2342" s="121" t="s">
        <v>460</v>
      </c>
      <c r="G2342" s="121">
        <v>816</v>
      </c>
      <c r="H2342" s="121">
        <v>1</v>
      </c>
      <c r="I2342" s="121" t="s">
        <v>385</v>
      </c>
      <c r="J2342" s="121">
        <v>1059</v>
      </c>
      <c r="K2342" s="121" t="s">
        <v>1439</v>
      </c>
      <c r="L2342" s="121" t="s">
        <v>1439</v>
      </c>
      <c r="M2342" s="121" t="s">
        <v>614</v>
      </c>
      <c r="N2342" s="124">
        <v>1660</v>
      </c>
      <c r="O2342" s="124" t="s">
        <v>612</v>
      </c>
      <c r="P2342" s="124"/>
      <c r="Q2342" s="121" t="s">
        <v>391</v>
      </c>
      <c r="R2342" s="121"/>
    </row>
    <row r="2343" spans="1:18" x14ac:dyDescent="0.2">
      <c r="A2343" s="121">
        <v>102</v>
      </c>
      <c r="B2343" s="121">
        <v>303</v>
      </c>
      <c r="C2343" s="121" t="s">
        <v>321</v>
      </c>
      <c r="D2343" s="121">
        <v>816</v>
      </c>
      <c r="E2343" s="121" t="s">
        <v>459</v>
      </c>
      <c r="F2343" s="121" t="s">
        <v>460</v>
      </c>
      <c r="G2343" s="121">
        <v>816</v>
      </c>
      <c r="H2343" s="121">
        <v>1</v>
      </c>
      <c r="I2343" s="121" t="s">
        <v>385</v>
      </c>
      <c r="J2343" s="121">
        <v>1060</v>
      </c>
      <c r="K2343" s="121" t="s">
        <v>1440</v>
      </c>
      <c r="L2343" s="121" t="s">
        <v>1440</v>
      </c>
      <c r="M2343" s="121" t="s">
        <v>741</v>
      </c>
      <c r="N2343" s="124">
        <v>1660</v>
      </c>
      <c r="O2343" s="124" t="s">
        <v>612</v>
      </c>
      <c r="P2343" s="124"/>
      <c r="Q2343" s="121" t="s">
        <v>391</v>
      </c>
      <c r="R2343" s="121"/>
    </row>
    <row r="2344" spans="1:18" x14ac:dyDescent="0.2">
      <c r="A2344" s="121">
        <v>102</v>
      </c>
      <c r="B2344" s="121">
        <v>303</v>
      </c>
      <c r="C2344" s="121" t="s">
        <v>321</v>
      </c>
      <c r="D2344" s="121">
        <v>813</v>
      </c>
      <c r="E2344" s="121" t="s">
        <v>375</v>
      </c>
      <c r="F2344" s="121" t="s">
        <v>376</v>
      </c>
      <c r="G2344" s="121">
        <v>1082</v>
      </c>
      <c r="H2344" s="121">
        <v>2</v>
      </c>
      <c r="I2344" s="121" t="s">
        <v>377</v>
      </c>
      <c r="J2344" s="121">
        <v>1061</v>
      </c>
      <c r="K2344" s="121">
        <v>223</v>
      </c>
      <c r="L2344" s="121">
        <v>223</v>
      </c>
      <c r="M2344" s="121" t="s">
        <v>441</v>
      </c>
      <c r="N2344" s="124">
        <v>3052</v>
      </c>
      <c r="O2344" s="124" t="s">
        <v>442</v>
      </c>
      <c r="P2344" s="124"/>
      <c r="Q2344" s="121" t="s">
        <v>391</v>
      </c>
      <c r="R2344" s="121"/>
    </row>
    <row r="2345" spans="1:18" x14ac:dyDescent="0.2">
      <c r="A2345" s="121">
        <v>102</v>
      </c>
      <c r="B2345" s="121">
        <v>303</v>
      </c>
      <c r="C2345" s="121" t="s">
        <v>321</v>
      </c>
      <c r="D2345" s="121">
        <v>813</v>
      </c>
      <c r="E2345" s="121" t="s">
        <v>375</v>
      </c>
      <c r="F2345" s="121" t="s">
        <v>376</v>
      </c>
      <c r="G2345" s="121">
        <v>1082</v>
      </c>
      <c r="H2345" s="121">
        <v>2</v>
      </c>
      <c r="I2345" s="121" t="s">
        <v>377</v>
      </c>
      <c r="J2345" s="121">
        <v>1062</v>
      </c>
      <c r="K2345" s="121">
        <v>224</v>
      </c>
      <c r="L2345" s="121">
        <v>224</v>
      </c>
      <c r="M2345" s="121" t="s">
        <v>754</v>
      </c>
      <c r="N2345" s="124">
        <v>794</v>
      </c>
      <c r="O2345" s="124" t="s">
        <v>442</v>
      </c>
      <c r="P2345" s="124"/>
      <c r="Q2345" s="121" t="s">
        <v>391</v>
      </c>
      <c r="R2345" s="121"/>
    </row>
    <row r="2346" spans="1:18" x14ac:dyDescent="0.2">
      <c r="A2346" s="121">
        <v>94</v>
      </c>
      <c r="B2346" s="121">
        <v>215</v>
      </c>
      <c r="C2346" s="121" t="s">
        <v>326</v>
      </c>
      <c r="D2346" s="121">
        <v>699</v>
      </c>
      <c r="E2346" s="121" t="s">
        <v>456</v>
      </c>
      <c r="F2346" s="121" t="s">
        <v>1362</v>
      </c>
      <c r="G2346" s="121">
        <v>699</v>
      </c>
      <c r="H2346" s="121">
        <v>1</v>
      </c>
      <c r="I2346" s="121" t="s">
        <v>385</v>
      </c>
      <c r="J2346" s="121">
        <v>3055</v>
      </c>
      <c r="K2346" s="121">
        <v>29</v>
      </c>
      <c r="L2346" s="121">
        <v>29</v>
      </c>
      <c r="M2346" s="121" t="s">
        <v>734</v>
      </c>
      <c r="N2346" s="124">
        <v>1021</v>
      </c>
      <c r="O2346" s="124" t="s">
        <v>380</v>
      </c>
      <c r="P2346" s="124"/>
      <c r="Q2346" s="121" t="s">
        <v>381</v>
      </c>
      <c r="R2346" s="121"/>
    </row>
    <row r="2347" spans="1:18" x14ac:dyDescent="0.2">
      <c r="A2347" s="121">
        <v>102</v>
      </c>
      <c r="B2347" s="121">
        <v>303</v>
      </c>
      <c r="C2347" s="121" t="s">
        <v>321</v>
      </c>
      <c r="D2347" s="121">
        <v>813</v>
      </c>
      <c r="E2347" s="121" t="s">
        <v>375</v>
      </c>
      <c r="F2347" s="121" t="s">
        <v>376</v>
      </c>
      <c r="G2347" s="121">
        <v>1082</v>
      </c>
      <c r="H2347" s="121">
        <v>2</v>
      </c>
      <c r="I2347" s="121" t="s">
        <v>377</v>
      </c>
      <c r="J2347" s="121">
        <v>1064</v>
      </c>
      <c r="K2347" s="121">
        <v>227</v>
      </c>
      <c r="L2347" s="121">
        <v>227</v>
      </c>
      <c r="M2347" s="121" t="s">
        <v>751</v>
      </c>
      <c r="N2347" s="124">
        <v>786</v>
      </c>
      <c r="O2347" s="124" t="s">
        <v>186</v>
      </c>
      <c r="P2347" s="124"/>
      <c r="Q2347" s="121" t="s">
        <v>186</v>
      </c>
      <c r="R2347" s="121"/>
    </row>
    <row r="2348" spans="1:18" x14ac:dyDescent="0.2">
      <c r="A2348" s="121">
        <v>102</v>
      </c>
      <c r="B2348" s="121">
        <v>303</v>
      </c>
      <c r="C2348" s="121" t="s">
        <v>321</v>
      </c>
      <c r="D2348" s="121">
        <v>813</v>
      </c>
      <c r="E2348" s="121" t="s">
        <v>375</v>
      </c>
      <c r="F2348" s="121" t="s">
        <v>376</v>
      </c>
      <c r="G2348" s="121">
        <v>1082</v>
      </c>
      <c r="H2348" s="121">
        <v>2</v>
      </c>
      <c r="I2348" s="121" t="s">
        <v>377</v>
      </c>
      <c r="J2348" s="121">
        <v>1065</v>
      </c>
      <c r="K2348" s="121">
        <v>226</v>
      </c>
      <c r="L2348" s="121">
        <v>226</v>
      </c>
      <c r="M2348" s="121" t="s">
        <v>735</v>
      </c>
      <c r="N2348" s="124">
        <v>1414</v>
      </c>
      <c r="O2348" s="124" t="s">
        <v>399</v>
      </c>
      <c r="P2348" s="124"/>
      <c r="Q2348" s="121" t="s">
        <v>188</v>
      </c>
      <c r="R2348" s="121"/>
    </row>
    <row r="2349" spans="1:18" x14ac:dyDescent="0.2">
      <c r="A2349" s="121">
        <v>102</v>
      </c>
      <c r="B2349" s="121">
        <v>303</v>
      </c>
      <c r="C2349" s="121" t="s">
        <v>321</v>
      </c>
      <c r="D2349" s="121">
        <v>814</v>
      </c>
      <c r="E2349" s="121" t="s">
        <v>454</v>
      </c>
      <c r="F2349" s="121" t="s">
        <v>455</v>
      </c>
      <c r="G2349" s="121">
        <v>1084</v>
      </c>
      <c r="H2349" s="121">
        <v>2</v>
      </c>
      <c r="I2349" s="121" t="s">
        <v>377</v>
      </c>
      <c r="J2349" s="121">
        <v>1066</v>
      </c>
      <c r="K2349" s="121">
        <v>200</v>
      </c>
      <c r="L2349" s="121">
        <v>200</v>
      </c>
      <c r="M2349" s="121" t="s">
        <v>735</v>
      </c>
      <c r="N2349" s="124">
        <v>780</v>
      </c>
      <c r="O2349" s="124" t="s">
        <v>399</v>
      </c>
      <c r="P2349" s="124"/>
      <c r="Q2349" s="121" t="s">
        <v>188</v>
      </c>
      <c r="R2349" s="121"/>
    </row>
    <row r="2350" spans="1:18" x14ac:dyDescent="0.2">
      <c r="A2350" s="121">
        <v>94</v>
      </c>
      <c r="B2350" s="121">
        <v>215</v>
      </c>
      <c r="C2350" s="121" t="s">
        <v>326</v>
      </c>
      <c r="D2350" s="121">
        <v>1137</v>
      </c>
      <c r="E2350" s="121" t="s">
        <v>743</v>
      </c>
      <c r="F2350" s="121" t="s">
        <v>744</v>
      </c>
      <c r="G2350" s="121">
        <v>1342</v>
      </c>
      <c r="H2350" s="121">
        <v>1</v>
      </c>
      <c r="I2350" s="121" t="s">
        <v>385</v>
      </c>
      <c r="J2350" s="121">
        <v>3660</v>
      </c>
      <c r="K2350" s="121">
        <v>403</v>
      </c>
      <c r="L2350" s="121" t="s">
        <v>1364</v>
      </c>
      <c r="M2350" s="121" t="s">
        <v>734</v>
      </c>
      <c r="N2350" s="124">
        <v>915</v>
      </c>
      <c r="O2350" s="124" t="s">
        <v>380</v>
      </c>
      <c r="P2350" s="124"/>
      <c r="Q2350" s="121" t="s">
        <v>381</v>
      </c>
      <c r="R2350" s="121"/>
    </row>
    <row r="2351" spans="1:18" x14ac:dyDescent="0.2">
      <c r="A2351" s="121">
        <v>94</v>
      </c>
      <c r="B2351" s="121">
        <v>215</v>
      </c>
      <c r="C2351" s="121" t="s">
        <v>326</v>
      </c>
      <c r="D2351" s="121">
        <v>1137</v>
      </c>
      <c r="E2351" s="121" t="s">
        <v>743</v>
      </c>
      <c r="F2351" s="121" t="s">
        <v>744</v>
      </c>
      <c r="G2351" s="121">
        <v>1342</v>
      </c>
      <c r="H2351" s="121">
        <v>1</v>
      </c>
      <c r="I2351" s="121" t="s">
        <v>385</v>
      </c>
      <c r="J2351" s="121">
        <v>3661</v>
      </c>
      <c r="K2351" s="121">
        <v>402</v>
      </c>
      <c r="L2351" s="121" t="s">
        <v>1365</v>
      </c>
      <c r="M2351" s="121" t="s">
        <v>734</v>
      </c>
      <c r="N2351" s="124">
        <v>917</v>
      </c>
      <c r="O2351" s="124" t="s">
        <v>380</v>
      </c>
      <c r="P2351" s="124"/>
      <c r="Q2351" s="121" t="s">
        <v>381</v>
      </c>
      <c r="R2351" s="121"/>
    </row>
    <row r="2352" spans="1:18" x14ac:dyDescent="0.2">
      <c r="A2352" s="121">
        <v>102</v>
      </c>
      <c r="B2352" s="121">
        <v>303</v>
      </c>
      <c r="C2352" s="121" t="s">
        <v>321</v>
      </c>
      <c r="D2352" s="121">
        <v>814</v>
      </c>
      <c r="E2352" s="121" t="s">
        <v>454</v>
      </c>
      <c r="F2352" s="121" t="s">
        <v>455</v>
      </c>
      <c r="G2352" s="121">
        <v>1084</v>
      </c>
      <c r="H2352" s="121">
        <v>2</v>
      </c>
      <c r="I2352" s="121" t="s">
        <v>377</v>
      </c>
      <c r="J2352" s="121">
        <v>1069</v>
      </c>
      <c r="K2352" s="121">
        <v>219</v>
      </c>
      <c r="L2352" s="121">
        <v>219</v>
      </c>
      <c r="M2352" s="121" t="s">
        <v>734</v>
      </c>
      <c r="N2352" s="124">
        <v>505</v>
      </c>
      <c r="O2352" s="124" t="s">
        <v>380</v>
      </c>
      <c r="P2352" s="124"/>
      <c r="Q2352" s="121" t="s">
        <v>391</v>
      </c>
      <c r="R2352" s="121"/>
    </row>
    <row r="2353" spans="1:18" x14ac:dyDescent="0.2">
      <c r="A2353" s="121">
        <v>94</v>
      </c>
      <c r="B2353" s="121">
        <v>215</v>
      </c>
      <c r="C2353" s="121" t="s">
        <v>326</v>
      </c>
      <c r="D2353" s="121">
        <v>1137</v>
      </c>
      <c r="E2353" s="121" t="s">
        <v>743</v>
      </c>
      <c r="F2353" s="121" t="s">
        <v>744</v>
      </c>
      <c r="G2353" s="121">
        <v>1342</v>
      </c>
      <c r="H2353" s="121">
        <v>1</v>
      </c>
      <c r="I2353" s="121" t="s">
        <v>385</v>
      </c>
      <c r="J2353" s="121">
        <v>3662</v>
      </c>
      <c r="K2353" s="121">
        <v>401</v>
      </c>
      <c r="L2353" s="121" t="s">
        <v>1366</v>
      </c>
      <c r="M2353" s="121" t="s">
        <v>734</v>
      </c>
      <c r="N2353" s="124">
        <v>912</v>
      </c>
      <c r="O2353" s="124" t="s">
        <v>380</v>
      </c>
      <c r="P2353" s="124"/>
      <c r="Q2353" s="121" t="s">
        <v>381</v>
      </c>
      <c r="R2353" s="121"/>
    </row>
    <row r="2354" spans="1:18" x14ac:dyDescent="0.2">
      <c r="A2354" s="121">
        <v>102</v>
      </c>
      <c r="B2354" s="121">
        <v>303</v>
      </c>
      <c r="C2354" s="121" t="s">
        <v>321</v>
      </c>
      <c r="D2354" s="121">
        <v>818</v>
      </c>
      <c r="E2354" s="121" t="s">
        <v>994</v>
      </c>
      <c r="F2354" s="121" t="s">
        <v>1335</v>
      </c>
      <c r="G2354" s="121">
        <v>1085</v>
      </c>
      <c r="H2354" s="121">
        <v>2</v>
      </c>
      <c r="I2354" s="121" t="s">
        <v>377</v>
      </c>
      <c r="J2354" s="121">
        <v>1071</v>
      </c>
      <c r="K2354" s="121">
        <v>217</v>
      </c>
      <c r="L2354" s="121">
        <v>217</v>
      </c>
      <c r="M2354" s="121" t="s">
        <v>585</v>
      </c>
      <c r="N2354" s="124">
        <v>360</v>
      </c>
      <c r="O2354" s="124" t="s">
        <v>411</v>
      </c>
      <c r="P2354" s="124"/>
      <c r="Q2354" s="121" t="s">
        <v>391</v>
      </c>
      <c r="R2354" s="121"/>
    </row>
    <row r="2355" spans="1:18" x14ac:dyDescent="0.2">
      <c r="A2355" s="121">
        <v>94</v>
      </c>
      <c r="B2355" s="121">
        <v>215</v>
      </c>
      <c r="C2355" s="121" t="s">
        <v>326</v>
      </c>
      <c r="D2355" s="121">
        <v>1137</v>
      </c>
      <c r="E2355" s="121" t="s">
        <v>743</v>
      </c>
      <c r="F2355" s="121" t="s">
        <v>744</v>
      </c>
      <c r="G2355" s="121">
        <v>1342</v>
      </c>
      <c r="H2355" s="121">
        <v>1</v>
      </c>
      <c r="I2355" s="121" t="s">
        <v>385</v>
      </c>
      <c r="J2355" s="121">
        <v>3663</v>
      </c>
      <c r="K2355" s="121">
        <v>304</v>
      </c>
      <c r="L2355" s="121" t="s">
        <v>1367</v>
      </c>
      <c r="M2355" s="121" t="s">
        <v>734</v>
      </c>
      <c r="N2355" s="124">
        <v>916</v>
      </c>
      <c r="O2355" s="124" t="s">
        <v>380</v>
      </c>
      <c r="P2355" s="124"/>
      <c r="Q2355" s="121" t="s">
        <v>381</v>
      </c>
      <c r="R2355" s="121"/>
    </row>
    <row r="2356" spans="1:18" x14ac:dyDescent="0.2">
      <c r="A2356" s="121">
        <v>94</v>
      </c>
      <c r="B2356" s="121">
        <v>215</v>
      </c>
      <c r="C2356" s="121" t="s">
        <v>326</v>
      </c>
      <c r="D2356" s="121">
        <v>1137</v>
      </c>
      <c r="E2356" s="121" t="s">
        <v>743</v>
      </c>
      <c r="F2356" s="121" t="s">
        <v>744</v>
      </c>
      <c r="G2356" s="121">
        <v>1342</v>
      </c>
      <c r="H2356" s="121">
        <v>1</v>
      </c>
      <c r="I2356" s="121" t="s">
        <v>385</v>
      </c>
      <c r="J2356" s="121">
        <v>3665</v>
      </c>
      <c r="K2356" s="121">
        <v>207</v>
      </c>
      <c r="L2356" s="121" t="s">
        <v>1369</v>
      </c>
      <c r="M2356" s="121" t="s">
        <v>734</v>
      </c>
      <c r="N2356" s="124">
        <v>917</v>
      </c>
      <c r="O2356" s="124" t="s">
        <v>380</v>
      </c>
      <c r="P2356" s="124"/>
      <c r="Q2356" s="121" t="s">
        <v>381</v>
      </c>
      <c r="R2356" s="121"/>
    </row>
    <row r="2357" spans="1:18" x14ac:dyDescent="0.2">
      <c r="A2357" s="121">
        <v>94</v>
      </c>
      <c r="B2357" s="121">
        <v>215</v>
      </c>
      <c r="C2357" s="121" t="s">
        <v>326</v>
      </c>
      <c r="D2357" s="121">
        <v>1137</v>
      </c>
      <c r="E2357" s="121" t="s">
        <v>743</v>
      </c>
      <c r="F2357" s="121" t="s">
        <v>744</v>
      </c>
      <c r="G2357" s="121">
        <v>1342</v>
      </c>
      <c r="H2357" s="121">
        <v>1</v>
      </c>
      <c r="I2357" s="121" t="s">
        <v>385</v>
      </c>
      <c r="J2357" s="121">
        <v>3666</v>
      </c>
      <c r="K2357" s="121">
        <v>202</v>
      </c>
      <c r="L2357" s="121" t="s">
        <v>1370</v>
      </c>
      <c r="M2357" s="121" t="s">
        <v>734</v>
      </c>
      <c r="N2357" s="124">
        <v>918</v>
      </c>
      <c r="O2357" s="124" t="s">
        <v>380</v>
      </c>
      <c r="P2357" s="124"/>
      <c r="Q2357" s="121" t="s">
        <v>381</v>
      </c>
      <c r="R2357" s="121"/>
    </row>
    <row r="2358" spans="1:18" x14ac:dyDescent="0.2">
      <c r="A2358" s="121">
        <v>94</v>
      </c>
      <c r="B2358" s="121">
        <v>215</v>
      </c>
      <c r="C2358" s="121" t="s">
        <v>326</v>
      </c>
      <c r="D2358" s="121">
        <v>1137</v>
      </c>
      <c r="E2358" s="121" t="s">
        <v>743</v>
      </c>
      <c r="F2358" s="121" t="s">
        <v>744</v>
      </c>
      <c r="G2358" s="121">
        <v>1342</v>
      </c>
      <c r="H2358" s="121">
        <v>1</v>
      </c>
      <c r="I2358" s="121" t="s">
        <v>385</v>
      </c>
      <c r="J2358" s="121">
        <v>3667</v>
      </c>
      <c r="K2358" s="121">
        <v>201</v>
      </c>
      <c r="L2358" s="121" t="s">
        <v>1371</v>
      </c>
      <c r="M2358" s="121" t="s">
        <v>734</v>
      </c>
      <c r="N2358" s="124">
        <v>916</v>
      </c>
      <c r="O2358" s="124" t="s">
        <v>380</v>
      </c>
      <c r="P2358" s="124"/>
      <c r="Q2358" s="121" t="s">
        <v>381</v>
      </c>
      <c r="R2358" s="121"/>
    </row>
    <row r="2359" spans="1:18" x14ac:dyDescent="0.2">
      <c r="A2359" s="121">
        <v>94</v>
      </c>
      <c r="B2359" s="121">
        <v>215</v>
      </c>
      <c r="C2359" s="121" t="s">
        <v>326</v>
      </c>
      <c r="D2359" s="121">
        <v>1137</v>
      </c>
      <c r="E2359" s="121" t="s">
        <v>743</v>
      </c>
      <c r="F2359" s="121" t="s">
        <v>744</v>
      </c>
      <c r="G2359" s="121">
        <v>3183</v>
      </c>
      <c r="H2359" s="121">
        <v>2</v>
      </c>
      <c r="I2359" s="121" t="s">
        <v>377</v>
      </c>
      <c r="J2359" s="121">
        <v>3668</v>
      </c>
      <c r="K2359" s="121">
        <v>423</v>
      </c>
      <c r="L2359" s="121" t="s">
        <v>1372</v>
      </c>
      <c r="M2359" s="121" t="s">
        <v>734</v>
      </c>
      <c r="N2359" s="124">
        <v>913</v>
      </c>
      <c r="O2359" s="124" t="s">
        <v>380</v>
      </c>
      <c r="P2359" s="124"/>
      <c r="Q2359" s="121" t="s">
        <v>381</v>
      </c>
      <c r="R2359" s="121"/>
    </row>
    <row r="2360" spans="1:18" x14ac:dyDescent="0.2">
      <c r="A2360" s="121">
        <v>94</v>
      </c>
      <c r="B2360" s="121">
        <v>215</v>
      </c>
      <c r="C2360" s="121" t="s">
        <v>326</v>
      </c>
      <c r="D2360" s="121">
        <v>1137</v>
      </c>
      <c r="E2360" s="121" t="s">
        <v>743</v>
      </c>
      <c r="F2360" s="121" t="s">
        <v>744</v>
      </c>
      <c r="G2360" s="121">
        <v>3183</v>
      </c>
      <c r="H2360" s="121">
        <v>2</v>
      </c>
      <c r="I2360" s="121" t="s">
        <v>377</v>
      </c>
      <c r="J2360" s="121">
        <v>3669</v>
      </c>
      <c r="K2360" s="121">
        <v>422</v>
      </c>
      <c r="L2360" s="121" t="s">
        <v>1373</v>
      </c>
      <c r="M2360" s="121" t="s">
        <v>734</v>
      </c>
      <c r="N2360" s="124">
        <v>921</v>
      </c>
      <c r="O2360" s="124" t="s">
        <v>380</v>
      </c>
      <c r="P2360" s="124"/>
      <c r="Q2360" s="121" t="s">
        <v>381</v>
      </c>
      <c r="R2360" s="121"/>
    </row>
    <row r="2361" spans="1:18" x14ac:dyDescent="0.2">
      <c r="A2361" s="121">
        <v>94</v>
      </c>
      <c r="B2361" s="121">
        <v>215</v>
      </c>
      <c r="C2361" s="121" t="s">
        <v>326</v>
      </c>
      <c r="D2361" s="121">
        <v>1137</v>
      </c>
      <c r="E2361" s="121" t="s">
        <v>743</v>
      </c>
      <c r="F2361" s="121" t="s">
        <v>744</v>
      </c>
      <c r="G2361" s="121">
        <v>3183</v>
      </c>
      <c r="H2361" s="121">
        <v>2</v>
      </c>
      <c r="I2361" s="121" t="s">
        <v>377</v>
      </c>
      <c r="J2361" s="121">
        <v>3670</v>
      </c>
      <c r="K2361" s="121">
        <v>421</v>
      </c>
      <c r="L2361" s="121" t="s">
        <v>1374</v>
      </c>
      <c r="M2361" s="121" t="s">
        <v>734</v>
      </c>
      <c r="N2361" s="124">
        <v>916</v>
      </c>
      <c r="O2361" s="124" t="s">
        <v>380</v>
      </c>
      <c r="P2361" s="124"/>
      <c r="Q2361" s="121" t="s">
        <v>381</v>
      </c>
      <c r="R2361" s="121"/>
    </row>
    <row r="2362" spans="1:18" x14ac:dyDescent="0.2">
      <c r="A2362" s="121">
        <v>94</v>
      </c>
      <c r="B2362" s="121">
        <v>215</v>
      </c>
      <c r="C2362" s="121" t="s">
        <v>326</v>
      </c>
      <c r="D2362" s="121">
        <v>1137</v>
      </c>
      <c r="E2362" s="121" t="s">
        <v>743</v>
      </c>
      <c r="F2362" s="121" t="s">
        <v>744</v>
      </c>
      <c r="G2362" s="121">
        <v>3183</v>
      </c>
      <c r="H2362" s="121">
        <v>2</v>
      </c>
      <c r="I2362" s="121" t="s">
        <v>377</v>
      </c>
      <c r="J2362" s="121">
        <v>3671</v>
      </c>
      <c r="K2362" s="121">
        <v>324</v>
      </c>
      <c r="L2362" s="121" t="s">
        <v>1375</v>
      </c>
      <c r="M2362" s="121" t="s">
        <v>734</v>
      </c>
      <c r="N2362" s="124">
        <v>912</v>
      </c>
      <c r="O2362" s="124" t="s">
        <v>380</v>
      </c>
      <c r="P2362" s="124"/>
      <c r="Q2362" s="121" t="s">
        <v>381</v>
      </c>
      <c r="R2362" s="121"/>
    </row>
    <row r="2363" spans="1:18" x14ac:dyDescent="0.2">
      <c r="A2363" s="121">
        <v>102</v>
      </c>
      <c r="B2363" s="121">
        <v>303</v>
      </c>
      <c r="C2363" s="121" t="s">
        <v>321</v>
      </c>
      <c r="D2363" s="121">
        <v>818</v>
      </c>
      <c r="E2363" s="121" t="s">
        <v>994</v>
      </c>
      <c r="F2363" s="121" t="s">
        <v>1335</v>
      </c>
      <c r="G2363" s="121">
        <v>1085</v>
      </c>
      <c r="H2363" s="121">
        <v>2</v>
      </c>
      <c r="I2363" s="121" t="s">
        <v>377</v>
      </c>
      <c r="J2363" s="121">
        <v>1080</v>
      </c>
      <c r="K2363" s="121">
        <v>210</v>
      </c>
      <c r="L2363" s="121">
        <v>210</v>
      </c>
      <c r="M2363" s="121" t="s">
        <v>1441</v>
      </c>
      <c r="N2363" s="124">
        <v>551</v>
      </c>
      <c r="O2363" s="124" t="s">
        <v>380</v>
      </c>
      <c r="P2363" s="124"/>
      <c r="Q2363" s="121" t="s">
        <v>391</v>
      </c>
      <c r="R2363" s="121"/>
    </row>
    <row r="2364" spans="1:18" x14ac:dyDescent="0.2">
      <c r="A2364" s="121">
        <v>102</v>
      </c>
      <c r="B2364" s="121">
        <v>303</v>
      </c>
      <c r="C2364" s="121" t="s">
        <v>321</v>
      </c>
      <c r="D2364" s="121">
        <v>818</v>
      </c>
      <c r="E2364" s="121" t="s">
        <v>994</v>
      </c>
      <c r="F2364" s="121" t="s">
        <v>1335</v>
      </c>
      <c r="G2364" s="121">
        <v>1085</v>
      </c>
      <c r="H2364" s="121">
        <v>2</v>
      </c>
      <c r="I2364" s="121" t="s">
        <v>377</v>
      </c>
      <c r="J2364" s="121">
        <v>1081</v>
      </c>
      <c r="K2364" s="121">
        <v>209</v>
      </c>
      <c r="L2364" s="121">
        <v>209</v>
      </c>
      <c r="M2364" s="121" t="s">
        <v>735</v>
      </c>
      <c r="N2364" s="124">
        <v>1711</v>
      </c>
      <c r="O2364" s="124" t="s">
        <v>399</v>
      </c>
      <c r="P2364" s="124"/>
      <c r="Q2364" s="121" t="s">
        <v>188</v>
      </c>
      <c r="R2364" s="121"/>
    </row>
    <row r="2365" spans="1:18" x14ac:dyDescent="0.2">
      <c r="A2365" s="121">
        <v>94</v>
      </c>
      <c r="B2365" s="121">
        <v>215</v>
      </c>
      <c r="C2365" s="121" t="s">
        <v>326</v>
      </c>
      <c r="D2365" s="121">
        <v>1137</v>
      </c>
      <c r="E2365" s="121" t="s">
        <v>743</v>
      </c>
      <c r="F2365" s="121" t="s">
        <v>744</v>
      </c>
      <c r="G2365" s="121">
        <v>3183</v>
      </c>
      <c r="H2365" s="121">
        <v>2</v>
      </c>
      <c r="I2365" s="121" t="s">
        <v>377</v>
      </c>
      <c r="J2365" s="121">
        <v>3672</v>
      </c>
      <c r="K2365" s="121">
        <v>210</v>
      </c>
      <c r="L2365" s="121" t="s">
        <v>1376</v>
      </c>
      <c r="M2365" s="121" t="s">
        <v>734</v>
      </c>
      <c r="N2365" s="124">
        <v>912</v>
      </c>
      <c r="O2365" s="124" t="s">
        <v>380</v>
      </c>
      <c r="P2365" s="124"/>
      <c r="Q2365" s="121" t="s">
        <v>381</v>
      </c>
      <c r="R2365" s="121"/>
    </row>
    <row r="2366" spans="1:18" x14ac:dyDescent="0.2">
      <c r="A2366" s="121">
        <v>102</v>
      </c>
      <c r="B2366" s="121">
        <v>303</v>
      </c>
      <c r="C2366" s="121" t="s">
        <v>321</v>
      </c>
      <c r="D2366" s="121">
        <v>814</v>
      </c>
      <c r="E2366" s="121" t="s">
        <v>454</v>
      </c>
      <c r="F2366" s="121" t="s">
        <v>455</v>
      </c>
      <c r="G2366" s="121">
        <v>1086</v>
      </c>
      <c r="H2366" s="121">
        <v>3</v>
      </c>
      <c r="I2366" s="121" t="s">
        <v>1242</v>
      </c>
      <c r="J2366" s="121">
        <v>1083</v>
      </c>
      <c r="K2366" s="121">
        <v>301</v>
      </c>
      <c r="L2366" s="121">
        <v>301</v>
      </c>
      <c r="M2366" s="121" t="s">
        <v>738</v>
      </c>
      <c r="N2366" s="124">
        <v>1286</v>
      </c>
      <c r="O2366" s="124" t="s">
        <v>187</v>
      </c>
      <c r="P2366" s="124"/>
      <c r="Q2366" s="121" t="s">
        <v>187</v>
      </c>
      <c r="R2366" s="121"/>
    </row>
    <row r="2367" spans="1:18" x14ac:dyDescent="0.2">
      <c r="A2367" s="121">
        <v>94</v>
      </c>
      <c r="B2367" s="121">
        <v>215</v>
      </c>
      <c r="C2367" s="121" t="s">
        <v>326</v>
      </c>
      <c r="D2367" s="121">
        <v>1137</v>
      </c>
      <c r="E2367" s="121" t="s">
        <v>743</v>
      </c>
      <c r="F2367" s="121" t="s">
        <v>744</v>
      </c>
      <c r="G2367" s="121">
        <v>3183</v>
      </c>
      <c r="H2367" s="121">
        <v>2</v>
      </c>
      <c r="I2367" s="121" t="s">
        <v>377</v>
      </c>
      <c r="J2367" s="121">
        <v>3674</v>
      </c>
      <c r="K2367" s="121">
        <v>227</v>
      </c>
      <c r="L2367" s="121" t="s">
        <v>1378</v>
      </c>
      <c r="M2367" s="121" t="s">
        <v>734</v>
      </c>
      <c r="N2367" s="124">
        <v>917</v>
      </c>
      <c r="O2367" s="124" t="s">
        <v>380</v>
      </c>
      <c r="P2367" s="124"/>
      <c r="Q2367" s="121" t="s">
        <v>381</v>
      </c>
      <c r="R2367" s="121"/>
    </row>
    <row r="2368" spans="1:18" x14ac:dyDescent="0.2">
      <c r="A2368" s="121">
        <v>94</v>
      </c>
      <c r="B2368" s="121">
        <v>215</v>
      </c>
      <c r="C2368" s="121" t="s">
        <v>326</v>
      </c>
      <c r="D2368" s="121">
        <v>1137</v>
      </c>
      <c r="E2368" s="121" t="s">
        <v>743</v>
      </c>
      <c r="F2368" s="121" t="s">
        <v>744</v>
      </c>
      <c r="G2368" s="121">
        <v>3183</v>
      </c>
      <c r="H2368" s="121">
        <v>2</v>
      </c>
      <c r="I2368" s="121" t="s">
        <v>377</v>
      </c>
      <c r="J2368" s="121">
        <v>3675</v>
      </c>
      <c r="K2368" s="121">
        <v>222</v>
      </c>
      <c r="L2368" s="121" t="s">
        <v>1379</v>
      </c>
      <c r="M2368" s="121" t="s">
        <v>734</v>
      </c>
      <c r="N2368" s="124">
        <v>915</v>
      </c>
      <c r="O2368" s="124" t="s">
        <v>380</v>
      </c>
      <c r="P2368" s="124"/>
      <c r="Q2368" s="121" t="s">
        <v>381</v>
      </c>
      <c r="R2368" s="121"/>
    </row>
    <row r="2369" spans="1:18" x14ac:dyDescent="0.2">
      <c r="A2369" s="121">
        <v>102</v>
      </c>
      <c r="B2369" s="121">
        <v>303</v>
      </c>
      <c r="C2369" s="121" t="s">
        <v>321</v>
      </c>
      <c r="D2369" s="121">
        <v>814</v>
      </c>
      <c r="E2369" s="121" t="s">
        <v>454</v>
      </c>
      <c r="F2369" s="121" t="s">
        <v>455</v>
      </c>
      <c r="G2369" s="121">
        <v>1086</v>
      </c>
      <c r="H2369" s="121">
        <v>3</v>
      </c>
      <c r="I2369" s="121" t="s">
        <v>1242</v>
      </c>
      <c r="J2369" s="121">
        <v>1086</v>
      </c>
      <c r="K2369" s="121">
        <v>303</v>
      </c>
      <c r="L2369" s="121">
        <v>303</v>
      </c>
      <c r="M2369" s="121" t="s">
        <v>738</v>
      </c>
      <c r="N2369" s="124">
        <v>1255</v>
      </c>
      <c r="O2369" s="124" t="s">
        <v>187</v>
      </c>
      <c r="P2369" s="124"/>
      <c r="Q2369" s="121" t="s">
        <v>187</v>
      </c>
      <c r="R2369" s="121"/>
    </row>
    <row r="2370" spans="1:18" x14ac:dyDescent="0.2">
      <c r="A2370" s="121">
        <v>94</v>
      </c>
      <c r="B2370" s="121">
        <v>215</v>
      </c>
      <c r="C2370" s="121" t="s">
        <v>326</v>
      </c>
      <c r="D2370" s="121">
        <v>1044</v>
      </c>
      <c r="E2370" s="121" t="s">
        <v>1017</v>
      </c>
      <c r="F2370" s="121" t="s">
        <v>1018</v>
      </c>
      <c r="G2370" s="121">
        <v>1121</v>
      </c>
      <c r="H2370" s="121">
        <v>1</v>
      </c>
      <c r="I2370" s="121" t="s">
        <v>385</v>
      </c>
      <c r="J2370" s="121">
        <v>7400</v>
      </c>
      <c r="K2370" s="121">
        <v>14</v>
      </c>
      <c r="L2370" s="121">
        <v>14</v>
      </c>
      <c r="M2370" s="121" t="s">
        <v>734</v>
      </c>
      <c r="N2370" s="124">
        <v>820</v>
      </c>
      <c r="O2370" s="124" t="s">
        <v>380</v>
      </c>
      <c r="P2370" s="124"/>
      <c r="Q2370" s="121" t="s">
        <v>381</v>
      </c>
      <c r="R2370" s="121"/>
    </row>
    <row r="2371" spans="1:18" x14ac:dyDescent="0.2">
      <c r="A2371" s="121">
        <v>102</v>
      </c>
      <c r="B2371" s="121">
        <v>303</v>
      </c>
      <c r="C2371" s="121" t="s">
        <v>321</v>
      </c>
      <c r="D2371" s="121">
        <v>818</v>
      </c>
      <c r="E2371" s="121" t="s">
        <v>994</v>
      </c>
      <c r="F2371" s="121" t="s">
        <v>1335</v>
      </c>
      <c r="G2371" s="121">
        <v>1083</v>
      </c>
      <c r="H2371" s="121">
        <v>3</v>
      </c>
      <c r="I2371" s="121" t="s">
        <v>1242</v>
      </c>
      <c r="J2371" s="121">
        <v>1088</v>
      </c>
      <c r="K2371" s="121">
        <v>304</v>
      </c>
      <c r="L2371" s="121">
        <v>304</v>
      </c>
      <c r="M2371" s="121" t="s">
        <v>995</v>
      </c>
      <c r="N2371" s="124">
        <v>1471</v>
      </c>
      <c r="O2371" s="124" t="s">
        <v>187</v>
      </c>
      <c r="P2371" s="124"/>
      <c r="Q2371" s="121" t="s">
        <v>187</v>
      </c>
      <c r="R2371" s="121"/>
    </row>
    <row r="2372" spans="1:18" x14ac:dyDescent="0.2">
      <c r="A2372" s="121">
        <v>102</v>
      </c>
      <c r="B2372" s="121">
        <v>303</v>
      </c>
      <c r="C2372" s="121" t="s">
        <v>321</v>
      </c>
      <c r="D2372" s="121">
        <v>818</v>
      </c>
      <c r="E2372" s="121" t="s">
        <v>994</v>
      </c>
      <c r="F2372" s="121" t="s">
        <v>1335</v>
      </c>
      <c r="G2372" s="121">
        <v>1083</v>
      </c>
      <c r="H2372" s="121">
        <v>3</v>
      </c>
      <c r="I2372" s="121" t="s">
        <v>1242</v>
      </c>
      <c r="J2372" s="121">
        <v>1089</v>
      </c>
      <c r="K2372" s="121">
        <v>307</v>
      </c>
      <c r="L2372" s="121">
        <v>307</v>
      </c>
      <c r="M2372" s="121" t="s">
        <v>747</v>
      </c>
      <c r="N2372" s="124">
        <v>976</v>
      </c>
      <c r="O2372" s="124" t="s">
        <v>186</v>
      </c>
      <c r="P2372" s="124"/>
      <c r="Q2372" s="121" t="s">
        <v>186</v>
      </c>
      <c r="R2372" s="121"/>
    </row>
    <row r="2373" spans="1:18" x14ac:dyDescent="0.2">
      <c r="A2373" s="121">
        <v>94</v>
      </c>
      <c r="B2373" s="121">
        <v>215</v>
      </c>
      <c r="C2373" s="121" t="s">
        <v>326</v>
      </c>
      <c r="D2373" s="121">
        <v>1044</v>
      </c>
      <c r="E2373" s="121" t="s">
        <v>1017</v>
      </c>
      <c r="F2373" s="121" t="s">
        <v>1018</v>
      </c>
      <c r="G2373" s="121">
        <v>1121</v>
      </c>
      <c r="H2373" s="121">
        <v>1</v>
      </c>
      <c r="I2373" s="121" t="s">
        <v>385</v>
      </c>
      <c r="J2373" s="121">
        <v>7401</v>
      </c>
      <c r="K2373" s="121">
        <v>15</v>
      </c>
      <c r="L2373" s="121">
        <v>15</v>
      </c>
      <c r="M2373" s="121" t="s">
        <v>734</v>
      </c>
      <c r="N2373" s="124">
        <v>734</v>
      </c>
      <c r="O2373" s="124" t="s">
        <v>380</v>
      </c>
      <c r="P2373" s="124"/>
      <c r="Q2373" s="121" t="s">
        <v>381</v>
      </c>
      <c r="R2373" s="121"/>
    </row>
    <row r="2374" spans="1:18" x14ac:dyDescent="0.2">
      <c r="A2374" s="121">
        <v>102</v>
      </c>
      <c r="B2374" s="121">
        <v>303</v>
      </c>
      <c r="C2374" s="121" t="s">
        <v>321</v>
      </c>
      <c r="D2374" s="121">
        <v>813</v>
      </c>
      <c r="E2374" s="121" t="s">
        <v>375</v>
      </c>
      <c r="F2374" s="121" t="s">
        <v>376</v>
      </c>
      <c r="G2374" s="121">
        <v>813</v>
      </c>
      <c r="H2374" s="121">
        <v>1</v>
      </c>
      <c r="I2374" s="121" t="s">
        <v>385</v>
      </c>
      <c r="J2374" s="121">
        <v>7411</v>
      </c>
      <c r="K2374" s="121">
        <v>128</v>
      </c>
      <c r="L2374" s="121">
        <v>128</v>
      </c>
      <c r="M2374" s="121" t="s">
        <v>735</v>
      </c>
      <c r="N2374" s="124">
        <v>974</v>
      </c>
      <c r="O2374" s="124" t="s">
        <v>399</v>
      </c>
      <c r="P2374" s="124"/>
      <c r="Q2374" s="121" t="s">
        <v>188</v>
      </c>
      <c r="R2374" s="121"/>
    </row>
    <row r="2375" spans="1:18" x14ac:dyDescent="0.2">
      <c r="A2375" s="121">
        <v>94</v>
      </c>
      <c r="B2375" s="121">
        <v>215</v>
      </c>
      <c r="C2375" s="121" t="s">
        <v>326</v>
      </c>
      <c r="D2375" s="121">
        <v>703</v>
      </c>
      <c r="E2375" s="121" t="s">
        <v>479</v>
      </c>
      <c r="F2375" s="121" t="s">
        <v>480</v>
      </c>
      <c r="G2375" s="121">
        <v>703</v>
      </c>
      <c r="H2375" s="121">
        <v>1</v>
      </c>
      <c r="I2375" s="121" t="s">
        <v>385</v>
      </c>
      <c r="J2375" s="121">
        <v>7403</v>
      </c>
      <c r="K2375" s="121">
        <v>32</v>
      </c>
      <c r="L2375" s="121" t="s">
        <v>479</v>
      </c>
      <c r="M2375" s="121" t="s">
        <v>734</v>
      </c>
      <c r="N2375" s="124">
        <v>898</v>
      </c>
      <c r="O2375" s="124" t="s">
        <v>380</v>
      </c>
      <c r="P2375" s="124"/>
      <c r="Q2375" s="121" t="s">
        <v>381</v>
      </c>
      <c r="R2375" s="121"/>
    </row>
    <row r="2376" spans="1:18" x14ac:dyDescent="0.2">
      <c r="A2376" s="121">
        <v>102</v>
      </c>
      <c r="B2376" s="121">
        <v>303</v>
      </c>
      <c r="C2376" s="121" t="s">
        <v>321</v>
      </c>
      <c r="D2376" s="121">
        <v>814</v>
      </c>
      <c r="E2376" s="121" t="s">
        <v>454</v>
      </c>
      <c r="F2376" s="121" t="s">
        <v>455</v>
      </c>
      <c r="G2376" s="121">
        <v>813</v>
      </c>
      <c r="H2376" s="121">
        <v>1</v>
      </c>
      <c r="I2376" s="121" t="s">
        <v>385</v>
      </c>
      <c r="J2376" s="121">
        <v>7413</v>
      </c>
      <c r="K2376" s="121">
        <v>220</v>
      </c>
      <c r="L2376" s="121">
        <v>220</v>
      </c>
      <c r="M2376" s="121" t="s">
        <v>734</v>
      </c>
      <c r="N2376" s="124">
        <v>505</v>
      </c>
      <c r="O2376" s="124" t="s">
        <v>380</v>
      </c>
      <c r="P2376" s="124"/>
      <c r="Q2376" s="121" t="s">
        <v>391</v>
      </c>
      <c r="R2376" s="121"/>
    </row>
    <row r="2377" spans="1:18" x14ac:dyDescent="0.2">
      <c r="A2377" s="121">
        <v>102</v>
      </c>
      <c r="B2377" s="121">
        <v>303</v>
      </c>
      <c r="C2377" s="121" t="s">
        <v>321</v>
      </c>
      <c r="D2377" s="121">
        <v>815</v>
      </c>
      <c r="E2377" s="121" t="s">
        <v>456</v>
      </c>
      <c r="F2377" s="121" t="s">
        <v>457</v>
      </c>
      <c r="G2377" s="121">
        <v>815</v>
      </c>
      <c r="H2377" s="121">
        <v>1</v>
      </c>
      <c r="I2377" s="121" t="s">
        <v>385</v>
      </c>
      <c r="J2377" s="121">
        <v>7414</v>
      </c>
      <c r="K2377" s="121"/>
      <c r="L2377" s="121" t="s">
        <v>962</v>
      </c>
      <c r="M2377" s="121" t="s">
        <v>838</v>
      </c>
      <c r="N2377" s="124">
        <v>2895</v>
      </c>
      <c r="O2377" s="124" t="s">
        <v>411</v>
      </c>
      <c r="P2377" s="124"/>
      <c r="Q2377" s="121" t="s">
        <v>391</v>
      </c>
      <c r="R2377" s="121"/>
    </row>
    <row r="2378" spans="1:18" x14ac:dyDescent="0.2">
      <c r="A2378" s="121">
        <v>94</v>
      </c>
      <c r="B2378" s="121">
        <v>215</v>
      </c>
      <c r="C2378" s="121" t="s">
        <v>326</v>
      </c>
      <c r="D2378" s="121">
        <v>991</v>
      </c>
      <c r="E2378" s="121" t="s">
        <v>482</v>
      </c>
      <c r="F2378" s="121" t="s">
        <v>483</v>
      </c>
      <c r="G2378" s="121">
        <v>1004</v>
      </c>
      <c r="H2378" s="121">
        <v>1</v>
      </c>
      <c r="I2378" s="121" t="s">
        <v>385</v>
      </c>
      <c r="J2378" s="121">
        <v>7404</v>
      </c>
      <c r="K2378" s="121">
        <v>42</v>
      </c>
      <c r="L2378" s="121" t="s">
        <v>482</v>
      </c>
      <c r="M2378" s="121" t="s">
        <v>734</v>
      </c>
      <c r="N2378" s="124">
        <v>898</v>
      </c>
      <c r="O2378" s="124" t="s">
        <v>380</v>
      </c>
      <c r="P2378" s="124"/>
      <c r="Q2378" s="121" t="s">
        <v>381</v>
      </c>
      <c r="R2378" s="121"/>
    </row>
    <row r="2379" spans="1:18" x14ac:dyDescent="0.2">
      <c r="A2379" s="121">
        <v>94</v>
      </c>
      <c r="B2379" s="121">
        <v>215</v>
      </c>
      <c r="C2379" s="121" t="s">
        <v>326</v>
      </c>
      <c r="D2379" s="121">
        <v>992</v>
      </c>
      <c r="E2379" s="121" t="s">
        <v>485</v>
      </c>
      <c r="F2379" s="121" t="s">
        <v>486</v>
      </c>
      <c r="G2379" s="121">
        <v>1005</v>
      </c>
      <c r="H2379" s="121">
        <v>1</v>
      </c>
      <c r="I2379" s="121" t="s">
        <v>385</v>
      </c>
      <c r="J2379" s="121">
        <v>7405</v>
      </c>
      <c r="K2379" s="121">
        <v>43</v>
      </c>
      <c r="L2379" s="121" t="s">
        <v>485</v>
      </c>
      <c r="M2379" s="121" t="s">
        <v>734</v>
      </c>
      <c r="N2379" s="124">
        <v>898</v>
      </c>
      <c r="O2379" s="124" t="s">
        <v>380</v>
      </c>
      <c r="P2379" s="124"/>
      <c r="Q2379" s="121" t="s">
        <v>381</v>
      </c>
      <c r="R2379" s="121"/>
    </row>
    <row r="2380" spans="1:18" x14ac:dyDescent="0.2">
      <c r="A2380" s="121">
        <v>94</v>
      </c>
      <c r="B2380" s="121">
        <v>215</v>
      </c>
      <c r="C2380" s="121" t="s">
        <v>326</v>
      </c>
      <c r="D2380" s="121">
        <v>699</v>
      </c>
      <c r="E2380" s="121" t="s">
        <v>456</v>
      </c>
      <c r="F2380" s="121" t="s">
        <v>1362</v>
      </c>
      <c r="G2380" s="121">
        <v>699</v>
      </c>
      <c r="H2380" s="121">
        <v>1</v>
      </c>
      <c r="I2380" s="121" t="s">
        <v>385</v>
      </c>
      <c r="J2380" s="121">
        <v>7406</v>
      </c>
      <c r="K2380" s="121">
        <v>25</v>
      </c>
      <c r="L2380" s="121" t="s">
        <v>1381</v>
      </c>
      <c r="M2380" s="121" t="s">
        <v>734</v>
      </c>
      <c r="N2380" s="124">
        <v>1309</v>
      </c>
      <c r="O2380" s="124" t="s">
        <v>380</v>
      </c>
      <c r="P2380" s="124"/>
      <c r="Q2380" s="121" t="s">
        <v>381</v>
      </c>
      <c r="R2380" s="121"/>
    </row>
    <row r="2381" spans="1:18" x14ac:dyDescent="0.2">
      <c r="A2381" s="121">
        <v>94</v>
      </c>
      <c r="B2381" s="121">
        <v>215</v>
      </c>
      <c r="C2381" s="121" t="s">
        <v>326</v>
      </c>
      <c r="D2381" s="121">
        <v>1137</v>
      </c>
      <c r="E2381" s="121" t="s">
        <v>743</v>
      </c>
      <c r="F2381" s="121" t="s">
        <v>744</v>
      </c>
      <c r="G2381" s="121">
        <v>3183</v>
      </c>
      <c r="H2381" s="121">
        <v>2</v>
      </c>
      <c r="I2381" s="121" t="s">
        <v>377</v>
      </c>
      <c r="J2381" s="121">
        <v>7407</v>
      </c>
      <c r="K2381" s="121">
        <v>126</v>
      </c>
      <c r="L2381" s="121" t="s">
        <v>1382</v>
      </c>
      <c r="M2381" s="121" t="s">
        <v>734</v>
      </c>
      <c r="N2381" s="124">
        <v>1200</v>
      </c>
      <c r="O2381" s="124" t="s">
        <v>380</v>
      </c>
      <c r="P2381" s="124"/>
      <c r="Q2381" s="121" t="s">
        <v>381</v>
      </c>
      <c r="R2381" s="121"/>
    </row>
    <row r="2382" spans="1:18" x14ac:dyDescent="0.2">
      <c r="A2382" s="121">
        <v>95</v>
      </c>
      <c r="B2382" s="121">
        <v>137</v>
      </c>
      <c r="C2382" s="121" t="s">
        <v>289</v>
      </c>
      <c r="D2382" s="121">
        <v>257</v>
      </c>
      <c r="E2382" s="121" t="s">
        <v>375</v>
      </c>
      <c r="F2382" s="121" t="s">
        <v>376</v>
      </c>
      <c r="G2382" s="121">
        <v>257</v>
      </c>
      <c r="H2382" s="121">
        <v>1</v>
      </c>
      <c r="I2382" s="121" t="s">
        <v>385</v>
      </c>
      <c r="J2382" s="121">
        <v>540</v>
      </c>
      <c r="K2382" s="121">
        <v>2</v>
      </c>
      <c r="L2382" s="121">
        <v>2</v>
      </c>
      <c r="M2382" s="121" t="s">
        <v>379</v>
      </c>
      <c r="N2382" s="124">
        <v>829</v>
      </c>
      <c r="O2382" s="124" t="s">
        <v>380</v>
      </c>
      <c r="P2382" s="124"/>
      <c r="Q2382" s="121" t="s">
        <v>381</v>
      </c>
      <c r="R2382" s="121"/>
    </row>
    <row r="2383" spans="1:18" x14ac:dyDescent="0.2">
      <c r="A2383" s="121">
        <v>95</v>
      </c>
      <c r="B2383" s="121">
        <v>137</v>
      </c>
      <c r="C2383" s="121" t="s">
        <v>289</v>
      </c>
      <c r="D2383" s="121">
        <v>257</v>
      </c>
      <c r="E2383" s="121" t="s">
        <v>375</v>
      </c>
      <c r="F2383" s="121" t="s">
        <v>376</v>
      </c>
      <c r="G2383" s="121">
        <v>257</v>
      </c>
      <c r="H2383" s="121">
        <v>1</v>
      </c>
      <c r="I2383" s="121" t="s">
        <v>385</v>
      </c>
      <c r="J2383" s="121">
        <v>541</v>
      </c>
      <c r="K2383" s="121">
        <v>4</v>
      </c>
      <c r="L2383" s="121">
        <v>4</v>
      </c>
      <c r="M2383" s="121" t="s">
        <v>379</v>
      </c>
      <c r="N2383" s="124">
        <v>839</v>
      </c>
      <c r="O2383" s="124" t="s">
        <v>380</v>
      </c>
      <c r="P2383" s="124"/>
      <c r="Q2383" s="121" t="s">
        <v>381</v>
      </c>
      <c r="R2383" s="121"/>
    </row>
    <row r="2384" spans="1:18" x14ac:dyDescent="0.2">
      <c r="A2384" s="121">
        <v>95</v>
      </c>
      <c r="B2384" s="121">
        <v>137</v>
      </c>
      <c r="C2384" s="121" t="s">
        <v>289</v>
      </c>
      <c r="D2384" s="121">
        <v>257</v>
      </c>
      <c r="E2384" s="121" t="s">
        <v>375</v>
      </c>
      <c r="F2384" s="121" t="s">
        <v>376</v>
      </c>
      <c r="G2384" s="121">
        <v>257</v>
      </c>
      <c r="H2384" s="121">
        <v>1</v>
      </c>
      <c r="I2384" s="121" t="s">
        <v>385</v>
      </c>
      <c r="J2384" s="121">
        <v>542</v>
      </c>
      <c r="K2384" s="121">
        <v>6</v>
      </c>
      <c r="L2384" s="121">
        <v>6</v>
      </c>
      <c r="M2384" s="121" t="s">
        <v>379</v>
      </c>
      <c r="N2384" s="124">
        <v>808</v>
      </c>
      <c r="O2384" s="124" t="s">
        <v>380</v>
      </c>
      <c r="P2384" s="124"/>
      <c r="Q2384" s="121" t="s">
        <v>381</v>
      </c>
      <c r="R2384" s="121"/>
    </row>
    <row r="2385" spans="1:18" x14ac:dyDescent="0.2">
      <c r="A2385" s="121">
        <v>95</v>
      </c>
      <c r="B2385" s="121">
        <v>137</v>
      </c>
      <c r="C2385" s="121" t="s">
        <v>289</v>
      </c>
      <c r="D2385" s="121">
        <v>257</v>
      </c>
      <c r="E2385" s="121" t="s">
        <v>375</v>
      </c>
      <c r="F2385" s="121" t="s">
        <v>376</v>
      </c>
      <c r="G2385" s="121">
        <v>257</v>
      </c>
      <c r="H2385" s="121">
        <v>1</v>
      </c>
      <c r="I2385" s="121" t="s">
        <v>385</v>
      </c>
      <c r="J2385" s="121">
        <v>543</v>
      </c>
      <c r="K2385" s="121">
        <v>1</v>
      </c>
      <c r="L2385" s="121">
        <v>1</v>
      </c>
      <c r="M2385" s="121" t="s">
        <v>383</v>
      </c>
      <c r="N2385" s="124">
        <v>980</v>
      </c>
      <c r="O2385" s="124" t="s">
        <v>380</v>
      </c>
      <c r="P2385" s="124"/>
      <c r="Q2385" s="121" t="s">
        <v>381</v>
      </c>
      <c r="R2385" s="121"/>
    </row>
    <row r="2386" spans="1:18" x14ac:dyDescent="0.2">
      <c r="A2386" s="121">
        <v>95</v>
      </c>
      <c r="B2386" s="121">
        <v>137</v>
      </c>
      <c r="C2386" s="121" t="s">
        <v>289</v>
      </c>
      <c r="D2386" s="121">
        <v>257</v>
      </c>
      <c r="E2386" s="121" t="s">
        <v>375</v>
      </c>
      <c r="F2386" s="121" t="s">
        <v>376</v>
      </c>
      <c r="G2386" s="121">
        <v>257</v>
      </c>
      <c r="H2386" s="121">
        <v>1</v>
      </c>
      <c r="I2386" s="121" t="s">
        <v>385</v>
      </c>
      <c r="J2386" s="121">
        <v>544</v>
      </c>
      <c r="K2386" s="121">
        <v>3</v>
      </c>
      <c r="L2386" s="121">
        <v>3</v>
      </c>
      <c r="M2386" s="121" t="s">
        <v>383</v>
      </c>
      <c r="N2386" s="124">
        <v>996</v>
      </c>
      <c r="O2386" s="124" t="s">
        <v>380</v>
      </c>
      <c r="P2386" s="124"/>
      <c r="Q2386" s="121" t="s">
        <v>381</v>
      </c>
      <c r="R2386" s="121"/>
    </row>
    <row r="2387" spans="1:18" x14ac:dyDescent="0.2">
      <c r="A2387" s="121">
        <v>95</v>
      </c>
      <c r="B2387" s="121">
        <v>137</v>
      </c>
      <c r="C2387" s="121" t="s">
        <v>289</v>
      </c>
      <c r="D2387" s="121">
        <v>257</v>
      </c>
      <c r="E2387" s="121" t="s">
        <v>375</v>
      </c>
      <c r="F2387" s="121" t="s">
        <v>376</v>
      </c>
      <c r="G2387" s="121">
        <v>257</v>
      </c>
      <c r="H2387" s="121">
        <v>1</v>
      </c>
      <c r="I2387" s="121" t="s">
        <v>385</v>
      </c>
      <c r="J2387" s="121">
        <v>545</v>
      </c>
      <c r="K2387" s="121">
        <v>7</v>
      </c>
      <c r="L2387" s="121">
        <v>7</v>
      </c>
      <c r="M2387" s="121" t="s">
        <v>393</v>
      </c>
      <c r="N2387" s="124">
        <v>805</v>
      </c>
      <c r="O2387" s="124" t="s">
        <v>380</v>
      </c>
      <c r="P2387" s="124"/>
      <c r="Q2387" s="121" t="s">
        <v>381</v>
      </c>
      <c r="R2387" s="121"/>
    </row>
    <row r="2388" spans="1:18" x14ac:dyDescent="0.2">
      <c r="A2388" s="121">
        <v>95</v>
      </c>
      <c r="B2388" s="121">
        <v>137</v>
      </c>
      <c r="C2388" s="121" t="s">
        <v>289</v>
      </c>
      <c r="D2388" s="121">
        <v>257</v>
      </c>
      <c r="E2388" s="121" t="s">
        <v>375</v>
      </c>
      <c r="F2388" s="121" t="s">
        <v>376</v>
      </c>
      <c r="G2388" s="121">
        <v>257</v>
      </c>
      <c r="H2388" s="121">
        <v>1</v>
      </c>
      <c r="I2388" s="121" t="s">
        <v>385</v>
      </c>
      <c r="J2388" s="121">
        <v>546</v>
      </c>
      <c r="K2388" s="121">
        <v>9</v>
      </c>
      <c r="L2388" s="121">
        <v>9</v>
      </c>
      <c r="M2388" s="121" t="s">
        <v>393</v>
      </c>
      <c r="N2388" s="124">
        <v>814</v>
      </c>
      <c r="O2388" s="124" t="s">
        <v>380</v>
      </c>
      <c r="P2388" s="124"/>
      <c r="Q2388" s="121" t="s">
        <v>381</v>
      </c>
      <c r="R2388" s="121"/>
    </row>
    <row r="2389" spans="1:18" x14ac:dyDescent="0.2">
      <c r="A2389" s="121">
        <v>95</v>
      </c>
      <c r="B2389" s="121">
        <v>137</v>
      </c>
      <c r="C2389" s="121" t="s">
        <v>289</v>
      </c>
      <c r="D2389" s="121">
        <v>257</v>
      </c>
      <c r="E2389" s="121" t="s">
        <v>375</v>
      </c>
      <c r="F2389" s="121" t="s">
        <v>376</v>
      </c>
      <c r="G2389" s="121">
        <v>257</v>
      </c>
      <c r="H2389" s="121">
        <v>1</v>
      </c>
      <c r="I2389" s="121" t="s">
        <v>385</v>
      </c>
      <c r="J2389" s="121">
        <v>547</v>
      </c>
      <c r="K2389" s="121">
        <v>11</v>
      </c>
      <c r="L2389" s="121">
        <v>11</v>
      </c>
      <c r="M2389" s="121" t="s">
        <v>393</v>
      </c>
      <c r="N2389" s="124">
        <v>815</v>
      </c>
      <c r="O2389" s="124" t="s">
        <v>380</v>
      </c>
      <c r="P2389" s="124"/>
      <c r="Q2389" s="121" t="s">
        <v>381</v>
      </c>
      <c r="R2389" s="121"/>
    </row>
    <row r="2390" spans="1:18" x14ac:dyDescent="0.2">
      <c r="A2390" s="121">
        <v>95</v>
      </c>
      <c r="B2390" s="121">
        <v>137</v>
      </c>
      <c r="C2390" s="121" t="s">
        <v>289</v>
      </c>
      <c r="D2390" s="121">
        <v>258</v>
      </c>
      <c r="E2390" s="121" t="s">
        <v>454</v>
      </c>
      <c r="F2390" s="121" t="s">
        <v>455</v>
      </c>
      <c r="G2390" s="121">
        <v>258</v>
      </c>
      <c r="H2390" s="121">
        <v>1</v>
      </c>
      <c r="I2390" s="121" t="s">
        <v>385</v>
      </c>
      <c r="J2390" s="121">
        <v>549</v>
      </c>
      <c r="K2390" s="121">
        <v>12</v>
      </c>
      <c r="L2390" s="121">
        <v>12</v>
      </c>
      <c r="M2390" s="121" t="s">
        <v>379</v>
      </c>
      <c r="N2390" s="124">
        <v>719</v>
      </c>
      <c r="O2390" s="124" t="s">
        <v>380</v>
      </c>
      <c r="P2390" s="124"/>
      <c r="Q2390" s="121" t="s">
        <v>381</v>
      </c>
      <c r="R2390" s="121"/>
    </row>
    <row r="2391" spans="1:18" x14ac:dyDescent="0.2">
      <c r="A2391" s="121">
        <v>95</v>
      </c>
      <c r="B2391" s="121">
        <v>137</v>
      </c>
      <c r="C2391" s="121" t="s">
        <v>289</v>
      </c>
      <c r="D2391" s="121">
        <v>258</v>
      </c>
      <c r="E2391" s="121" t="s">
        <v>454</v>
      </c>
      <c r="F2391" s="121" t="s">
        <v>455</v>
      </c>
      <c r="G2391" s="121">
        <v>258</v>
      </c>
      <c r="H2391" s="121">
        <v>1</v>
      </c>
      <c r="I2391" s="121" t="s">
        <v>385</v>
      </c>
      <c r="J2391" s="121">
        <v>550</v>
      </c>
      <c r="K2391" s="121">
        <v>16</v>
      </c>
      <c r="L2391" s="121">
        <v>16</v>
      </c>
      <c r="M2391" s="121" t="s">
        <v>379</v>
      </c>
      <c r="N2391" s="124">
        <v>719</v>
      </c>
      <c r="O2391" s="124" t="s">
        <v>380</v>
      </c>
      <c r="P2391" s="124"/>
      <c r="Q2391" s="121" t="s">
        <v>381</v>
      </c>
      <c r="R2391" s="121"/>
    </row>
    <row r="2392" spans="1:18" x14ac:dyDescent="0.2">
      <c r="A2392" s="121">
        <v>95</v>
      </c>
      <c r="B2392" s="121">
        <v>137</v>
      </c>
      <c r="C2392" s="121" t="s">
        <v>289</v>
      </c>
      <c r="D2392" s="121">
        <v>258</v>
      </c>
      <c r="E2392" s="121" t="s">
        <v>454</v>
      </c>
      <c r="F2392" s="121" t="s">
        <v>455</v>
      </c>
      <c r="G2392" s="121">
        <v>258</v>
      </c>
      <c r="H2392" s="121">
        <v>1</v>
      </c>
      <c r="I2392" s="121" t="s">
        <v>385</v>
      </c>
      <c r="J2392" s="121">
        <v>551</v>
      </c>
      <c r="K2392" s="121">
        <v>17</v>
      </c>
      <c r="L2392" s="121">
        <v>17</v>
      </c>
      <c r="M2392" s="121" t="s">
        <v>379</v>
      </c>
      <c r="N2392" s="124">
        <v>723</v>
      </c>
      <c r="O2392" s="124" t="s">
        <v>380</v>
      </c>
      <c r="P2392" s="124"/>
      <c r="Q2392" s="121" t="s">
        <v>381</v>
      </c>
      <c r="R2392" s="121"/>
    </row>
    <row r="2393" spans="1:18" x14ac:dyDescent="0.2">
      <c r="A2393" s="121">
        <v>95</v>
      </c>
      <c r="B2393" s="121">
        <v>137</v>
      </c>
      <c r="C2393" s="121" t="s">
        <v>289</v>
      </c>
      <c r="D2393" s="121">
        <v>258</v>
      </c>
      <c r="E2393" s="121" t="s">
        <v>454</v>
      </c>
      <c r="F2393" s="121" t="s">
        <v>455</v>
      </c>
      <c r="G2393" s="121">
        <v>258</v>
      </c>
      <c r="H2393" s="121">
        <v>1</v>
      </c>
      <c r="I2393" s="121" t="s">
        <v>385</v>
      </c>
      <c r="J2393" s="121">
        <v>552</v>
      </c>
      <c r="K2393" s="121">
        <v>18</v>
      </c>
      <c r="L2393" s="121">
        <v>18</v>
      </c>
      <c r="M2393" s="121" t="s">
        <v>379</v>
      </c>
      <c r="N2393" s="124">
        <v>728</v>
      </c>
      <c r="O2393" s="124" t="s">
        <v>380</v>
      </c>
      <c r="P2393" s="124"/>
      <c r="Q2393" s="121" t="s">
        <v>381</v>
      </c>
      <c r="R2393" s="121"/>
    </row>
    <row r="2394" spans="1:18" x14ac:dyDescent="0.2">
      <c r="A2394" s="121">
        <v>95</v>
      </c>
      <c r="B2394" s="121">
        <v>137</v>
      </c>
      <c r="C2394" s="121" t="s">
        <v>289</v>
      </c>
      <c r="D2394" s="121">
        <v>258</v>
      </c>
      <c r="E2394" s="121" t="s">
        <v>454</v>
      </c>
      <c r="F2394" s="121" t="s">
        <v>455</v>
      </c>
      <c r="G2394" s="121">
        <v>258</v>
      </c>
      <c r="H2394" s="121">
        <v>1</v>
      </c>
      <c r="I2394" s="121" t="s">
        <v>385</v>
      </c>
      <c r="J2394" s="121">
        <v>553</v>
      </c>
      <c r="K2394" s="121" t="s">
        <v>1383</v>
      </c>
      <c r="L2394" s="121" t="s">
        <v>1383</v>
      </c>
      <c r="M2394" s="121" t="s">
        <v>379</v>
      </c>
      <c r="N2394" s="124">
        <v>717</v>
      </c>
      <c r="O2394" s="124" t="s">
        <v>380</v>
      </c>
      <c r="P2394" s="124"/>
      <c r="Q2394" s="121" t="s">
        <v>381</v>
      </c>
      <c r="R2394" s="121"/>
    </row>
    <row r="2395" spans="1:18" x14ac:dyDescent="0.2">
      <c r="A2395" s="121">
        <v>103</v>
      </c>
      <c r="B2395" s="121">
        <v>141</v>
      </c>
      <c r="C2395" s="121" t="s">
        <v>292</v>
      </c>
      <c r="D2395" s="121">
        <v>297</v>
      </c>
      <c r="E2395" s="121" t="s">
        <v>375</v>
      </c>
      <c r="F2395" s="121" t="s">
        <v>376</v>
      </c>
      <c r="G2395" s="121">
        <v>297</v>
      </c>
      <c r="H2395" s="121">
        <v>1</v>
      </c>
      <c r="I2395" s="121" t="s">
        <v>385</v>
      </c>
      <c r="J2395" s="121">
        <v>3218</v>
      </c>
      <c r="K2395" s="121" t="s">
        <v>1019</v>
      </c>
      <c r="L2395" s="121" t="s">
        <v>1019</v>
      </c>
      <c r="M2395" s="121" t="s">
        <v>441</v>
      </c>
      <c r="N2395" s="124">
        <v>843</v>
      </c>
      <c r="O2395" s="124" t="s">
        <v>442</v>
      </c>
      <c r="P2395" s="124"/>
      <c r="Q2395" s="121" t="s">
        <v>391</v>
      </c>
      <c r="R2395" s="121"/>
    </row>
    <row r="2396" spans="1:18" x14ac:dyDescent="0.2">
      <c r="A2396" s="121">
        <v>103</v>
      </c>
      <c r="B2396" s="121">
        <v>141</v>
      </c>
      <c r="C2396" s="121" t="s">
        <v>292</v>
      </c>
      <c r="D2396" s="121">
        <v>297</v>
      </c>
      <c r="E2396" s="121" t="s">
        <v>375</v>
      </c>
      <c r="F2396" s="121" t="s">
        <v>376</v>
      </c>
      <c r="G2396" s="121">
        <v>297</v>
      </c>
      <c r="H2396" s="121">
        <v>1</v>
      </c>
      <c r="I2396" s="121" t="s">
        <v>385</v>
      </c>
      <c r="J2396" s="121">
        <v>3219</v>
      </c>
      <c r="K2396" s="121" t="s">
        <v>967</v>
      </c>
      <c r="L2396" s="121" t="s">
        <v>967</v>
      </c>
      <c r="M2396" s="121" t="s">
        <v>389</v>
      </c>
      <c r="N2396" s="124">
        <v>2262</v>
      </c>
      <c r="O2396" s="124" t="s">
        <v>390</v>
      </c>
      <c r="P2396" s="124"/>
      <c r="Q2396" s="121" t="s">
        <v>391</v>
      </c>
      <c r="R2396" s="121"/>
    </row>
    <row r="2397" spans="1:18" x14ac:dyDescent="0.2">
      <c r="A2397" s="121">
        <v>95</v>
      </c>
      <c r="B2397" s="121">
        <v>137</v>
      </c>
      <c r="C2397" s="121" t="s">
        <v>289</v>
      </c>
      <c r="D2397" s="121">
        <v>258</v>
      </c>
      <c r="E2397" s="121" t="s">
        <v>454</v>
      </c>
      <c r="F2397" s="121" t="s">
        <v>455</v>
      </c>
      <c r="G2397" s="121">
        <v>258</v>
      </c>
      <c r="H2397" s="121">
        <v>1</v>
      </c>
      <c r="I2397" s="121" t="s">
        <v>385</v>
      </c>
      <c r="J2397" s="121">
        <v>555</v>
      </c>
      <c r="K2397" s="121">
        <v>14</v>
      </c>
      <c r="L2397" s="121">
        <v>14</v>
      </c>
      <c r="M2397" s="121" t="s">
        <v>379</v>
      </c>
      <c r="N2397" s="124">
        <v>719</v>
      </c>
      <c r="O2397" s="124" t="s">
        <v>380</v>
      </c>
      <c r="P2397" s="124"/>
      <c r="Q2397" s="121" t="s">
        <v>381</v>
      </c>
      <c r="R2397" s="121"/>
    </row>
    <row r="2398" spans="1:18" x14ac:dyDescent="0.2">
      <c r="A2398" s="121">
        <v>95</v>
      </c>
      <c r="B2398" s="121">
        <v>137</v>
      </c>
      <c r="C2398" s="121" t="s">
        <v>289</v>
      </c>
      <c r="D2398" s="121">
        <v>258</v>
      </c>
      <c r="E2398" s="121" t="s">
        <v>454</v>
      </c>
      <c r="F2398" s="121" t="s">
        <v>455</v>
      </c>
      <c r="G2398" s="121">
        <v>258</v>
      </c>
      <c r="H2398" s="121">
        <v>1</v>
      </c>
      <c r="I2398" s="121" t="s">
        <v>385</v>
      </c>
      <c r="J2398" s="121">
        <v>556</v>
      </c>
      <c r="K2398" s="121">
        <v>15</v>
      </c>
      <c r="L2398" s="121">
        <v>15</v>
      </c>
      <c r="M2398" s="121" t="s">
        <v>379</v>
      </c>
      <c r="N2398" s="124">
        <v>721</v>
      </c>
      <c r="O2398" s="124" t="s">
        <v>380</v>
      </c>
      <c r="P2398" s="124"/>
      <c r="Q2398" s="121" t="s">
        <v>381</v>
      </c>
      <c r="R2398" s="121"/>
    </row>
    <row r="2399" spans="1:18" x14ac:dyDescent="0.2">
      <c r="A2399" s="121">
        <v>95</v>
      </c>
      <c r="B2399" s="121">
        <v>137</v>
      </c>
      <c r="C2399" s="121" t="s">
        <v>289</v>
      </c>
      <c r="D2399" s="121">
        <v>258</v>
      </c>
      <c r="E2399" s="121" t="s">
        <v>454</v>
      </c>
      <c r="F2399" s="121" t="s">
        <v>455</v>
      </c>
      <c r="G2399" s="121">
        <v>258</v>
      </c>
      <c r="H2399" s="121">
        <v>1</v>
      </c>
      <c r="I2399" s="121" t="s">
        <v>385</v>
      </c>
      <c r="J2399" s="121">
        <v>557</v>
      </c>
      <c r="K2399" s="121">
        <v>16</v>
      </c>
      <c r="L2399" s="121">
        <v>16</v>
      </c>
      <c r="M2399" s="121" t="s">
        <v>379</v>
      </c>
      <c r="N2399" s="124">
        <v>715</v>
      </c>
      <c r="O2399" s="124" t="s">
        <v>380</v>
      </c>
      <c r="P2399" s="124"/>
      <c r="Q2399" s="121" t="s">
        <v>381</v>
      </c>
      <c r="R2399" s="121"/>
    </row>
    <row r="2400" spans="1:18" x14ac:dyDescent="0.2">
      <c r="A2400" s="121">
        <v>95</v>
      </c>
      <c r="B2400" s="121">
        <v>137</v>
      </c>
      <c r="C2400" s="121" t="s">
        <v>289</v>
      </c>
      <c r="D2400" s="121">
        <v>258</v>
      </c>
      <c r="E2400" s="121" t="s">
        <v>454</v>
      </c>
      <c r="F2400" s="121" t="s">
        <v>455</v>
      </c>
      <c r="G2400" s="121">
        <v>258</v>
      </c>
      <c r="H2400" s="121">
        <v>1</v>
      </c>
      <c r="I2400" s="121" t="s">
        <v>385</v>
      </c>
      <c r="J2400" s="121">
        <v>558</v>
      </c>
      <c r="K2400" s="121">
        <v>1</v>
      </c>
      <c r="L2400" s="121">
        <v>1</v>
      </c>
      <c r="M2400" s="121" t="s">
        <v>379</v>
      </c>
      <c r="N2400" s="124">
        <v>721</v>
      </c>
      <c r="O2400" s="124" t="s">
        <v>380</v>
      </c>
      <c r="P2400" s="124"/>
      <c r="Q2400" s="121" t="s">
        <v>381</v>
      </c>
      <c r="R2400" s="121"/>
    </row>
    <row r="2401" spans="1:18" x14ac:dyDescent="0.2">
      <c r="A2401" s="121">
        <v>95</v>
      </c>
      <c r="B2401" s="121">
        <v>137</v>
      </c>
      <c r="C2401" s="121" t="s">
        <v>289</v>
      </c>
      <c r="D2401" s="121">
        <v>260</v>
      </c>
      <c r="E2401" s="121" t="s">
        <v>459</v>
      </c>
      <c r="F2401" s="121" t="s">
        <v>460</v>
      </c>
      <c r="G2401" s="121">
        <v>260</v>
      </c>
      <c r="H2401" s="121">
        <v>1</v>
      </c>
      <c r="I2401" s="121" t="s">
        <v>385</v>
      </c>
      <c r="J2401" s="121">
        <v>560</v>
      </c>
      <c r="K2401" s="121" t="s">
        <v>1384</v>
      </c>
      <c r="L2401" s="121" t="s">
        <v>1384</v>
      </c>
      <c r="M2401" s="121" t="s">
        <v>379</v>
      </c>
      <c r="N2401" s="124">
        <v>839</v>
      </c>
      <c r="O2401" s="124" t="s">
        <v>380</v>
      </c>
      <c r="P2401" s="124"/>
      <c r="Q2401" s="121" t="s">
        <v>381</v>
      </c>
      <c r="R2401" s="121"/>
    </row>
    <row r="2402" spans="1:18" x14ac:dyDescent="0.2">
      <c r="A2402" s="121">
        <v>95</v>
      </c>
      <c r="B2402" s="121">
        <v>137</v>
      </c>
      <c r="C2402" s="121" t="s">
        <v>289</v>
      </c>
      <c r="D2402" s="121">
        <v>260</v>
      </c>
      <c r="E2402" s="121" t="s">
        <v>459</v>
      </c>
      <c r="F2402" s="121" t="s">
        <v>460</v>
      </c>
      <c r="G2402" s="121">
        <v>260</v>
      </c>
      <c r="H2402" s="121">
        <v>1</v>
      </c>
      <c r="I2402" s="121" t="s">
        <v>385</v>
      </c>
      <c r="J2402" s="121">
        <v>561</v>
      </c>
      <c r="K2402" s="121" t="s">
        <v>1385</v>
      </c>
      <c r="L2402" s="121" t="s">
        <v>1385</v>
      </c>
      <c r="M2402" s="121" t="s">
        <v>379</v>
      </c>
      <c r="N2402" s="124">
        <v>760</v>
      </c>
      <c r="O2402" s="124" t="s">
        <v>380</v>
      </c>
      <c r="P2402" s="124"/>
      <c r="Q2402" s="121" t="s">
        <v>381</v>
      </c>
      <c r="R2402" s="121"/>
    </row>
    <row r="2403" spans="1:18" x14ac:dyDescent="0.2">
      <c r="A2403" s="121">
        <v>95</v>
      </c>
      <c r="B2403" s="121">
        <v>137</v>
      </c>
      <c r="C2403" s="121" t="s">
        <v>289</v>
      </c>
      <c r="D2403" s="121">
        <v>260</v>
      </c>
      <c r="E2403" s="121" t="s">
        <v>459</v>
      </c>
      <c r="F2403" s="121" t="s">
        <v>460</v>
      </c>
      <c r="G2403" s="121">
        <v>260</v>
      </c>
      <c r="H2403" s="121">
        <v>1</v>
      </c>
      <c r="I2403" s="121" t="s">
        <v>385</v>
      </c>
      <c r="J2403" s="121">
        <v>562</v>
      </c>
      <c r="K2403" s="121" t="s">
        <v>1386</v>
      </c>
      <c r="L2403" s="121" t="s">
        <v>1386</v>
      </c>
      <c r="M2403" s="121" t="s">
        <v>379</v>
      </c>
      <c r="N2403" s="124">
        <v>846</v>
      </c>
      <c r="O2403" s="124" t="s">
        <v>380</v>
      </c>
      <c r="P2403" s="124"/>
      <c r="Q2403" s="121" t="s">
        <v>381</v>
      </c>
      <c r="R2403" s="121"/>
    </row>
    <row r="2404" spans="1:18" x14ac:dyDescent="0.2">
      <c r="A2404" s="121">
        <v>103</v>
      </c>
      <c r="B2404" s="121">
        <v>141</v>
      </c>
      <c r="C2404" s="121" t="s">
        <v>292</v>
      </c>
      <c r="D2404" s="121">
        <v>298</v>
      </c>
      <c r="E2404" s="121" t="s">
        <v>454</v>
      </c>
      <c r="F2404" s="121" t="s">
        <v>455</v>
      </c>
      <c r="G2404" s="121">
        <v>298</v>
      </c>
      <c r="H2404" s="121">
        <v>1</v>
      </c>
      <c r="I2404" s="121" t="s">
        <v>385</v>
      </c>
      <c r="J2404" s="121">
        <v>3585</v>
      </c>
      <c r="K2404" s="121">
        <v>103</v>
      </c>
      <c r="L2404" s="121" t="s">
        <v>1444</v>
      </c>
      <c r="M2404" s="121" t="s">
        <v>410</v>
      </c>
      <c r="N2404" s="124">
        <v>431</v>
      </c>
      <c r="O2404" s="124" t="s">
        <v>411</v>
      </c>
      <c r="P2404" s="124"/>
      <c r="Q2404" s="121" t="s">
        <v>391</v>
      </c>
      <c r="R2404" s="121"/>
    </row>
    <row r="2405" spans="1:18" x14ac:dyDescent="0.2">
      <c r="A2405" s="121">
        <v>95</v>
      </c>
      <c r="B2405" s="121">
        <v>137</v>
      </c>
      <c r="C2405" s="121" t="s">
        <v>289</v>
      </c>
      <c r="D2405" s="121">
        <v>260</v>
      </c>
      <c r="E2405" s="121" t="s">
        <v>459</v>
      </c>
      <c r="F2405" s="121" t="s">
        <v>460</v>
      </c>
      <c r="G2405" s="121">
        <v>260</v>
      </c>
      <c r="H2405" s="121">
        <v>1</v>
      </c>
      <c r="I2405" s="121" t="s">
        <v>385</v>
      </c>
      <c r="J2405" s="121">
        <v>563</v>
      </c>
      <c r="K2405" s="121" t="s">
        <v>1387</v>
      </c>
      <c r="L2405" s="121" t="s">
        <v>1387</v>
      </c>
      <c r="M2405" s="121" t="s">
        <v>379</v>
      </c>
      <c r="N2405" s="124">
        <v>846</v>
      </c>
      <c r="O2405" s="124" t="s">
        <v>380</v>
      </c>
      <c r="P2405" s="124"/>
      <c r="Q2405" s="121" t="s">
        <v>381</v>
      </c>
      <c r="R2405" s="121"/>
    </row>
    <row r="2406" spans="1:18" x14ac:dyDescent="0.2">
      <c r="A2406" s="121">
        <v>95</v>
      </c>
      <c r="B2406" s="121">
        <v>137</v>
      </c>
      <c r="C2406" s="121" t="s">
        <v>289</v>
      </c>
      <c r="D2406" s="121">
        <v>260</v>
      </c>
      <c r="E2406" s="121" t="s">
        <v>459</v>
      </c>
      <c r="F2406" s="121" t="s">
        <v>460</v>
      </c>
      <c r="G2406" s="121">
        <v>260</v>
      </c>
      <c r="H2406" s="121">
        <v>1</v>
      </c>
      <c r="I2406" s="121" t="s">
        <v>385</v>
      </c>
      <c r="J2406" s="121">
        <v>564</v>
      </c>
      <c r="K2406" s="121" t="s">
        <v>1388</v>
      </c>
      <c r="L2406" s="121" t="s">
        <v>1388</v>
      </c>
      <c r="M2406" s="121" t="s">
        <v>379</v>
      </c>
      <c r="N2406" s="124">
        <v>829</v>
      </c>
      <c r="O2406" s="124" t="s">
        <v>380</v>
      </c>
      <c r="P2406" s="124"/>
      <c r="Q2406" s="121" t="s">
        <v>381</v>
      </c>
      <c r="R2406" s="121"/>
    </row>
    <row r="2407" spans="1:18" x14ac:dyDescent="0.2">
      <c r="A2407" s="121">
        <v>103</v>
      </c>
      <c r="B2407" s="121">
        <v>141</v>
      </c>
      <c r="C2407" s="121" t="s">
        <v>292</v>
      </c>
      <c r="D2407" s="121">
        <v>297</v>
      </c>
      <c r="E2407" s="121" t="s">
        <v>375</v>
      </c>
      <c r="F2407" s="121" t="s">
        <v>376</v>
      </c>
      <c r="G2407" s="121">
        <v>297</v>
      </c>
      <c r="H2407" s="121">
        <v>1</v>
      </c>
      <c r="I2407" s="121" t="s">
        <v>385</v>
      </c>
      <c r="J2407" s="121">
        <v>7600</v>
      </c>
      <c r="K2407" s="121" t="s">
        <v>1444</v>
      </c>
      <c r="L2407" s="121" t="s">
        <v>1444</v>
      </c>
      <c r="M2407" s="121" t="s">
        <v>410</v>
      </c>
      <c r="N2407" s="124">
        <v>360</v>
      </c>
      <c r="O2407" s="124" t="s">
        <v>411</v>
      </c>
      <c r="P2407" s="124"/>
      <c r="Q2407" s="121" t="s">
        <v>391</v>
      </c>
      <c r="R2407" s="121"/>
    </row>
    <row r="2408" spans="1:18" x14ac:dyDescent="0.2">
      <c r="A2408" s="121">
        <v>95</v>
      </c>
      <c r="B2408" s="121">
        <v>137</v>
      </c>
      <c r="C2408" s="121" t="s">
        <v>289</v>
      </c>
      <c r="D2408" s="121">
        <v>260</v>
      </c>
      <c r="E2408" s="121" t="s">
        <v>459</v>
      </c>
      <c r="F2408" s="121" t="s">
        <v>460</v>
      </c>
      <c r="G2408" s="121">
        <v>260</v>
      </c>
      <c r="H2408" s="121">
        <v>1</v>
      </c>
      <c r="I2408" s="121" t="s">
        <v>385</v>
      </c>
      <c r="J2408" s="121">
        <v>565</v>
      </c>
      <c r="K2408" s="121" t="s">
        <v>1389</v>
      </c>
      <c r="L2408" s="121" t="s">
        <v>1389</v>
      </c>
      <c r="M2408" s="121" t="s">
        <v>379</v>
      </c>
      <c r="N2408" s="124">
        <v>839</v>
      </c>
      <c r="O2408" s="124" t="s">
        <v>380</v>
      </c>
      <c r="P2408" s="124"/>
      <c r="Q2408" s="121" t="s">
        <v>381</v>
      </c>
      <c r="R2408" s="121"/>
    </row>
    <row r="2409" spans="1:18" x14ac:dyDescent="0.2">
      <c r="A2409" s="121">
        <v>95</v>
      </c>
      <c r="B2409" s="121">
        <v>137</v>
      </c>
      <c r="C2409" s="121" t="s">
        <v>289</v>
      </c>
      <c r="D2409" s="121">
        <v>260</v>
      </c>
      <c r="E2409" s="121" t="s">
        <v>459</v>
      </c>
      <c r="F2409" s="121" t="s">
        <v>460</v>
      </c>
      <c r="G2409" s="121">
        <v>260</v>
      </c>
      <c r="H2409" s="121">
        <v>1</v>
      </c>
      <c r="I2409" s="121" t="s">
        <v>385</v>
      </c>
      <c r="J2409" s="121">
        <v>566</v>
      </c>
      <c r="K2409" s="121" t="s">
        <v>1390</v>
      </c>
      <c r="L2409" s="121" t="s">
        <v>1390</v>
      </c>
      <c r="M2409" s="121" t="s">
        <v>393</v>
      </c>
      <c r="N2409" s="124">
        <v>834</v>
      </c>
      <c r="O2409" s="124" t="s">
        <v>380</v>
      </c>
      <c r="P2409" s="124"/>
      <c r="Q2409" s="121" t="s">
        <v>381</v>
      </c>
      <c r="R2409" s="121"/>
    </row>
    <row r="2410" spans="1:18" x14ac:dyDescent="0.2">
      <c r="A2410" s="121">
        <v>95</v>
      </c>
      <c r="B2410" s="121">
        <v>137</v>
      </c>
      <c r="C2410" s="121" t="s">
        <v>289</v>
      </c>
      <c r="D2410" s="121">
        <v>260</v>
      </c>
      <c r="E2410" s="121" t="s">
        <v>459</v>
      </c>
      <c r="F2410" s="121" t="s">
        <v>460</v>
      </c>
      <c r="G2410" s="121">
        <v>260</v>
      </c>
      <c r="H2410" s="121">
        <v>1</v>
      </c>
      <c r="I2410" s="121" t="s">
        <v>385</v>
      </c>
      <c r="J2410" s="121">
        <v>567</v>
      </c>
      <c r="K2410" s="121" t="s">
        <v>1391</v>
      </c>
      <c r="L2410" s="121" t="s">
        <v>1391</v>
      </c>
      <c r="M2410" s="121" t="s">
        <v>379</v>
      </c>
      <c r="N2410" s="124">
        <v>834</v>
      </c>
      <c r="O2410" s="124" t="s">
        <v>380</v>
      </c>
      <c r="P2410" s="124"/>
      <c r="Q2410" s="121" t="s">
        <v>381</v>
      </c>
      <c r="R2410" s="121"/>
    </row>
    <row r="2411" spans="1:18" x14ac:dyDescent="0.2">
      <c r="A2411" s="121">
        <v>95</v>
      </c>
      <c r="B2411" s="121">
        <v>137</v>
      </c>
      <c r="C2411" s="121" t="s">
        <v>289</v>
      </c>
      <c r="D2411" s="121">
        <v>260</v>
      </c>
      <c r="E2411" s="121" t="s">
        <v>459</v>
      </c>
      <c r="F2411" s="121" t="s">
        <v>460</v>
      </c>
      <c r="G2411" s="121">
        <v>260</v>
      </c>
      <c r="H2411" s="121">
        <v>1</v>
      </c>
      <c r="I2411" s="121" t="s">
        <v>385</v>
      </c>
      <c r="J2411" s="121">
        <v>568</v>
      </c>
      <c r="K2411" s="121" t="s">
        <v>1392</v>
      </c>
      <c r="L2411" s="121" t="s">
        <v>1392</v>
      </c>
      <c r="M2411" s="121" t="s">
        <v>379</v>
      </c>
      <c r="N2411" s="124">
        <v>829</v>
      </c>
      <c r="O2411" s="124" t="s">
        <v>380</v>
      </c>
      <c r="P2411" s="124"/>
      <c r="Q2411" s="121" t="s">
        <v>381</v>
      </c>
      <c r="R2411" s="121"/>
    </row>
    <row r="2412" spans="1:18" x14ac:dyDescent="0.2">
      <c r="A2412" s="121">
        <v>106</v>
      </c>
      <c r="B2412" s="121">
        <v>143</v>
      </c>
      <c r="C2412" s="121" t="s">
        <v>264</v>
      </c>
      <c r="D2412" s="121">
        <v>318</v>
      </c>
      <c r="E2412" s="121" t="s">
        <v>375</v>
      </c>
      <c r="F2412" s="121" t="s">
        <v>376</v>
      </c>
      <c r="G2412" s="121">
        <v>318</v>
      </c>
      <c r="H2412" s="121">
        <v>1</v>
      </c>
      <c r="I2412" s="121" t="s">
        <v>385</v>
      </c>
      <c r="J2412" s="121">
        <v>1431</v>
      </c>
      <c r="K2412" s="121" t="s">
        <v>622</v>
      </c>
      <c r="L2412" s="121" t="s">
        <v>622</v>
      </c>
      <c r="M2412" s="121" t="s">
        <v>574</v>
      </c>
      <c r="N2412" s="124">
        <v>2360</v>
      </c>
      <c r="O2412" s="124" t="s">
        <v>417</v>
      </c>
      <c r="P2412" s="124"/>
      <c r="Q2412" s="121" t="s">
        <v>391</v>
      </c>
      <c r="R2412" s="121"/>
    </row>
    <row r="2413" spans="1:18" x14ac:dyDescent="0.2">
      <c r="A2413" s="121">
        <v>95</v>
      </c>
      <c r="B2413" s="121">
        <v>137</v>
      </c>
      <c r="C2413" s="121" t="s">
        <v>289</v>
      </c>
      <c r="D2413" s="121">
        <v>261</v>
      </c>
      <c r="E2413" s="121" t="s">
        <v>1393</v>
      </c>
      <c r="F2413" s="121" t="s">
        <v>1394</v>
      </c>
      <c r="G2413" s="121">
        <v>261</v>
      </c>
      <c r="H2413" s="121">
        <v>1</v>
      </c>
      <c r="I2413" s="121" t="s">
        <v>385</v>
      </c>
      <c r="J2413" s="121">
        <v>569</v>
      </c>
      <c r="K2413" s="121" t="s">
        <v>481</v>
      </c>
      <c r="L2413" s="121" t="s">
        <v>481</v>
      </c>
      <c r="M2413" s="121" t="s">
        <v>393</v>
      </c>
      <c r="N2413" s="124">
        <v>894</v>
      </c>
      <c r="O2413" s="124" t="s">
        <v>380</v>
      </c>
      <c r="P2413" s="124"/>
      <c r="Q2413" s="121" t="s">
        <v>381</v>
      </c>
      <c r="R2413" s="121"/>
    </row>
    <row r="2414" spans="1:18" x14ac:dyDescent="0.2">
      <c r="A2414" s="121">
        <v>95</v>
      </c>
      <c r="B2414" s="121">
        <v>137</v>
      </c>
      <c r="C2414" s="121" t="s">
        <v>289</v>
      </c>
      <c r="D2414" s="121">
        <v>262</v>
      </c>
      <c r="E2414" s="121" t="s">
        <v>1395</v>
      </c>
      <c r="F2414" s="121" t="s">
        <v>1396</v>
      </c>
      <c r="G2414" s="121">
        <v>262</v>
      </c>
      <c r="H2414" s="121">
        <v>1</v>
      </c>
      <c r="I2414" s="121" t="s">
        <v>385</v>
      </c>
      <c r="J2414" s="121">
        <v>570</v>
      </c>
      <c r="K2414" s="121" t="s">
        <v>484</v>
      </c>
      <c r="L2414" s="121" t="s">
        <v>484</v>
      </c>
      <c r="M2414" s="121" t="s">
        <v>393</v>
      </c>
      <c r="N2414" s="124">
        <v>894</v>
      </c>
      <c r="O2414" s="124" t="s">
        <v>380</v>
      </c>
      <c r="P2414" s="124"/>
      <c r="Q2414" s="121" t="s">
        <v>381</v>
      </c>
      <c r="R2414" s="121"/>
    </row>
    <row r="2415" spans="1:18" x14ac:dyDescent="0.2">
      <c r="A2415" s="121">
        <v>95</v>
      </c>
      <c r="B2415" s="121">
        <v>137</v>
      </c>
      <c r="C2415" s="121" t="s">
        <v>289</v>
      </c>
      <c r="D2415" s="121">
        <v>264</v>
      </c>
      <c r="E2415" s="121" t="s">
        <v>1400</v>
      </c>
      <c r="F2415" s="121" t="s">
        <v>1401</v>
      </c>
      <c r="G2415" s="121">
        <v>264</v>
      </c>
      <c r="H2415" s="121">
        <v>1</v>
      </c>
      <c r="I2415" s="121" t="s">
        <v>385</v>
      </c>
      <c r="J2415" s="121">
        <v>572</v>
      </c>
      <c r="K2415" s="121" t="s">
        <v>487</v>
      </c>
      <c r="L2415" s="121" t="s">
        <v>487</v>
      </c>
      <c r="M2415" s="121" t="s">
        <v>393</v>
      </c>
      <c r="N2415" s="124">
        <v>894</v>
      </c>
      <c r="O2415" s="124" t="s">
        <v>380</v>
      </c>
      <c r="P2415" s="124"/>
      <c r="Q2415" s="121" t="s">
        <v>381</v>
      </c>
      <c r="R2415" s="121"/>
    </row>
    <row r="2416" spans="1:18" x14ac:dyDescent="0.2">
      <c r="A2416" s="121">
        <v>95</v>
      </c>
      <c r="B2416" s="121">
        <v>137</v>
      </c>
      <c r="C2416" s="121" t="s">
        <v>289</v>
      </c>
      <c r="D2416" s="121">
        <v>265</v>
      </c>
      <c r="E2416" s="121" t="s">
        <v>1402</v>
      </c>
      <c r="F2416" s="121" t="s">
        <v>1403</v>
      </c>
      <c r="G2416" s="121">
        <v>265</v>
      </c>
      <c r="H2416" s="121">
        <v>1</v>
      </c>
      <c r="I2416" s="121" t="s">
        <v>385</v>
      </c>
      <c r="J2416" s="121">
        <v>573</v>
      </c>
      <c r="K2416" s="121" t="s">
        <v>490</v>
      </c>
      <c r="L2416" s="121" t="s">
        <v>490</v>
      </c>
      <c r="M2416" s="121" t="s">
        <v>393</v>
      </c>
      <c r="N2416" s="124">
        <v>894</v>
      </c>
      <c r="O2416" s="124" t="s">
        <v>380</v>
      </c>
      <c r="P2416" s="124"/>
      <c r="Q2416" s="121" t="s">
        <v>381</v>
      </c>
      <c r="R2416" s="121"/>
    </row>
    <row r="2417" spans="1:18" x14ac:dyDescent="0.2">
      <c r="A2417" s="121">
        <v>95</v>
      </c>
      <c r="B2417" s="121">
        <v>137</v>
      </c>
      <c r="C2417" s="121" t="s">
        <v>289</v>
      </c>
      <c r="D2417" s="121">
        <v>266</v>
      </c>
      <c r="E2417" s="121" t="s">
        <v>1404</v>
      </c>
      <c r="F2417" s="121" t="s">
        <v>1405</v>
      </c>
      <c r="G2417" s="121">
        <v>266</v>
      </c>
      <c r="H2417" s="121">
        <v>1</v>
      </c>
      <c r="I2417" s="121" t="s">
        <v>385</v>
      </c>
      <c r="J2417" s="121">
        <v>574</v>
      </c>
      <c r="K2417" s="121" t="s">
        <v>637</v>
      </c>
      <c r="L2417" s="121" t="s">
        <v>637</v>
      </c>
      <c r="M2417" s="121" t="s">
        <v>393</v>
      </c>
      <c r="N2417" s="124">
        <v>894</v>
      </c>
      <c r="O2417" s="124" t="s">
        <v>380</v>
      </c>
      <c r="P2417" s="124"/>
      <c r="Q2417" s="121" t="s">
        <v>381</v>
      </c>
      <c r="R2417" s="121"/>
    </row>
    <row r="2418" spans="1:18" x14ac:dyDescent="0.2">
      <c r="A2418" s="121">
        <v>106</v>
      </c>
      <c r="B2418" s="121">
        <v>143</v>
      </c>
      <c r="C2418" s="121" t="s">
        <v>264</v>
      </c>
      <c r="D2418" s="121">
        <v>319</v>
      </c>
      <c r="E2418" s="121" t="s">
        <v>454</v>
      </c>
      <c r="F2418" s="121" t="s">
        <v>455</v>
      </c>
      <c r="G2418" s="121">
        <v>319</v>
      </c>
      <c r="H2418" s="121">
        <v>1</v>
      </c>
      <c r="I2418" s="121" t="s">
        <v>385</v>
      </c>
      <c r="J2418" s="121">
        <v>1437</v>
      </c>
      <c r="K2418" s="121" t="s">
        <v>440</v>
      </c>
      <c r="L2418" s="121" t="s">
        <v>440</v>
      </c>
      <c r="M2418" s="121" t="s">
        <v>441</v>
      </c>
      <c r="N2418" s="124">
        <v>811</v>
      </c>
      <c r="O2418" s="124" t="s">
        <v>442</v>
      </c>
      <c r="P2418" s="124"/>
      <c r="Q2418" s="121" t="s">
        <v>391</v>
      </c>
      <c r="R2418" s="121"/>
    </row>
    <row r="2419" spans="1:18" x14ac:dyDescent="0.2">
      <c r="A2419" s="121">
        <v>95</v>
      </c>
      <c r="B2419" s="121">
        <v>137</v>
      </c>
      <c r="C2419" s="121" t="s">
        <v>289</v>
      </c>
      <c r="D2419" s="121">
        <v>270</v>
      </c>
      <c r="E2419" s="121" t="s">
        <v>1126</v>
      </c>
      <c r="F2419" s="121" t="s">
        <v>1127</v>
      </c>
      <c r="G2419" s="121">
        <v>270</v>
      </c>
      <c r="H2419" s="121">
        <v>1</v>
      </c>
      <c r="I2419" s="121" t="s">
        <v>385</v>
      </c>
      <c r="J2419" s="121">
        <v>577</v>
      </c>
      <c r="K2419" s="121" t="s">
        <v>1126</v>
      </c>
      <c r="L2419" s="121" t="s">
        <v>1126</v>
      </c>
      <c r="M2419" s="121" t="s">
        <v>393</v>
      </c>
      <c r="N2419" s="124">
        <v>894</v>
      </c>
      <c r="O2419" s="124" t="s">
        <v>380</v>
      </c>
      <c r="P2419" s="124"/>
      <c r="Q2419" s="121" t="s">
        <v>381</v>
      </c>
      <c r="R2419" s="121"/>
    </row>
    <row r="2420" spans="1:18" x14ac:dyDescent="0.2">
      <c r="A2420" s="121">
        <v>95</v>
      </c>
      <c r="B2420" s="121">
        <v>137</v>
      </c>
      <c r="C2420" s="121" t="s">
        <v>289</v>
      </c>
      <c r="D2420" s="121">
        <v>271</v>
      </c>
      <c r="E2420" s="121" t="s">
        <v>1409</v>
      </c>
      <c r="F2420" s="121" t="s">
        <v>1410</v>
      </c>
      <c r="G2420" s="121">
        <v>271</v>
      </c>
      <c r="H2420" s="121">
        <v>1</v>
      </c>
      <c r="I2420" s="121" t="s">
        <v>385</v>
      </c>
      <c r="J2420" s="121">
        <v>578</v>
      </c>
      <c r="K2420" s="121" t="s">
        <v>1409</v>
      </c>
      <c r="L2420" s="121" t="s">
        <v>1409</v>
      </c>
      <c r="M2420" s="121" t="s">
        <v>393</v>
      </c>
      <c r="N2420" s="124">
        <v>894</v>
      </c>
      <c r="O2420" s="124" t="s">
        <v>380</v>
      </c>
      <c r="P2420" s="124"/>
      <c r="Q2420" s="121" t="s">
        <v>381</v>
      </c>
      <c r="R2420" s="121"/>
    </row>
    <row r="2421" spans="1:18" x14ac:dyDescent="0.2">
      <c r="A2421" s="121">
        <v>95</v>
      </c>
      <c r="B2421" s="121">
        <v>137</v>
      </c>
      <c r="C2421" s="121" t="s">
        <v>289</v>
      </c>
      <c r="D2421" s="121">
        <v>272</v>
      </c>
      <c r="E2421" s="121" t="s">
        <v>1411</v>
      </c>
      <c r="F2421" s="121" t="s">
        <v>1412</v>
      </c>
      <c r="G2421" s="121">
        <v>272</v>
      </c>
      <c r="H2421" s="121">
        <v>1</v>
      </c>
      <c r="I2421" s="121" t="s">
        <v>385</v>
      </c>
      <c r="J2421" s="121">
        <v>579</v>
      </c>
      <c r="K2421" s="121" t="s">
        <v>1411</v>
      </c>
      <c r="L2421" s="121" t="s">
        <v>1411</v>
      </c>
      <c r="M2421" s="121" t="s">
        <v>393</v>
      </c>
      <c r="N2421" s="124">
        <v>894</v>
      </c>
      <c r="O2421" s="124" t="s">
        <v>380</v>
      </c>
      <c r="P2421" s="124"/>
      <c r="Q2421" s="121" t="s">
        <v>381</v>
      </c>
      <c r="R2421" s="121"/>
    </row>
    <row r="2422" spans="1:18" x14ac:dyDescent="0.2">
      <c r="A2422" s="121">
        <v>95</v>
      </c>
      <c r="B2422" s="121">
        <v>137</v>
      </c>
      <c r="C2422" s="121" t="s">
        <v>289</v>
      </c>
      <c r="D2422" s="121">
        <v>273</v>
      </c>
      <c r="E2422" s="121" t="s">
        <v>1413</v>
      </c>
      <c r="F2422" s="121" t="s">
        <v>1414</v>
      </c>
      <c r="G2422" s="121">
        <v>273</v>
      </c>
      <c r="H2422" s="121">
        <v>1</v>
      </c>
      <c r="I2422" s="121" t="s">
        <v>385</v>
      </c>
      <c r="J2422" s="121">
        <v>580</v>
      </c>
      <c r="K2422" s="121" t="s">
        <v>1413</v>
      </c>
      <c r="L2422" s="121" t="s">
        <v>1413</v>
      </c>
      <c r="M2422" s="121" t="s">
        <v>393</v>
      </c>
      <c r="N2422" s="124">
        <v>894</v>
      </c>
      <c r="O2422" s="124" t="s">
        <v>380</v>
      </c>
      <c r="P2422" s="124"/>
      <c r="Q2422" s="121" t="s">
        <v>381</v>
      </c>
      <c r="R2422" s="121"/>
    </row>
    <row r="2423" spans="1:18" x14ac:dyDescent="0.2">
      <c r="A2423" s="121">
        <v>95</v>
      </c>
      <c r="B2423" s="121">
        <v>137</v>
      </c>
      <c r="C2423" s="121" t="s">
        <v>289</v>
      </c>
      <c r="D2423" s="121">
        <v>274</v>
      </c>
      <c r="E2423" s="121" t="s">
        <v>694</v>
      </c>
      <c r="F2423" s="121" t="s">
        <v>1415</v>
      </c>
      <c r="G2423" s="121">
        <v>274</v>
      </c>
      <c r="H2423" s="121">
        <v>1</v>
      </c>
      <c r="I2423" s="121" t="s">
        <v>385</v>
      </c>
      <c r="J2423" s="121">
        <v>581</v>
      </c>
      <c r="K2423" s="121" t="s">
        <v>694</v>
      </c>
      <c r="L2423" s="121" t="s">
        <v>694</v>
      </c>
      <c r="M2423" s="121" t="s">
        <v>393</v>
      </c>
      <c r="N2423" s="124">
        <v>894</v>
      </c>
      <c r="O2423" s="124" t="s">
        <v>380</v>
      </c>
      <c r="P2423" s="124"/>
      <c r="Q2423" s="121" t="s">
        <v>381</v>
      </c>
      <c r="R2423" s="121"/>
    </row>
    <row r="2424" spans="1:18" x14ac:dyDescent="0.2">
      <c r="A2424" s="121">
        <v>95</v>
      </c>
      <c r="B2424" s="121">
        <v>137</v>
      </c>
      <c r="C2424" s="121" t="s">
        <v>289</v>
      </c>
      <c r="D2424" s="121">
        <v>275</v>
      </c>
      <c r="E2424" s="121" t="s">
        <v>1416</v>
      </c>
      <c r="F2424" s="121" t="s">
        <v>1417</v>
      </c>
      <c r="G2424" s="121">
        <v>275</v>
      </c>
      <c r="H2424" s="121">
        <v>1</v>
      </c>
      <c r="I2424" s="121" t="s">
        <v>385</v>
      </c>
      <c r="J2424" s="121">
        <v>582</v>
      </c>
      <c r="K2424" s="121" t="s">
        <v>1416</v>
      </c>
      <c r="L2424" s="121" t="s">
        <v>1416</v>
      </c>
      <c r="M2424" s="121" t="s">
        <v>393</v>
      </c>
      <c r="N2424" s="124">
        <v>894</v>
      </c>
      <c r="O2424" s="124" t="s">
        <v>380</v>
      </c>
      <c r="P2424" s="124"/>
      <c r="Q2424" s="121" t="s">
        <v>381</v>
      </c>
      <c r="R2424" s="121"/>
    </row>
    <row r="2425" spans="1:18" x14ac:dyDescent="0.2">
      <c r="A2425" s="121">
        <v>95</v>
      </c>
      <c r="B2425" s="121">
        <v>137</v>
      </c>
      <c r="C2425" s="121" t="s">
        <v>289</v>
      </c>
      <c r="D2425" s="121">
        <v>276</v>
      </c>
      <c r="E2425" s="121" t="s">
        <v>1204</v>
      </c>
      <c r="F2425" s="121" t="s">
        <v>1418</v>
      </c>
      <c r="G2425" s="121">
        <v>276</v>
      </c>
      <c r="H2425" s="121">
        <v>1</v>
      </c>
      <c r="I2425" s="121" t="s">
        <v>385</v>
      </c>
      <c r="J2425" s="121">
        <v>583</v>
      </c>
      <c r="K2425" s="121" t="s">
        <v>1204</v>
      </c>
      <c r="L2425" s="121" t="s">
        <v>1204</v>
      </c>
      <c r="M2425" s="121" t="s">
        <v>393</v>
      </c>
      <c r="N2425" s="124">
        <v>894</v>
      </c>
      <c r="O2425" s="124" t="s">
        <v>380</v>
      </c>
      <c r="P2425" s="124"/>
      <c r="Q2425" s="121" t="s">
        <v>381</v>
      </c>
      <c r="R2425" s="121"/>
    </row>
    <row r="2426" spans="1:18" x14ac:dyDescent="0.2">
      <c r="A2426" s="121">
        <v>106</v>
      </c>
      <c r="B2426" s="121">
        <v>143</v>
      </c>
      <c r="C2426" s="121" t="s">
        <v>264</v>
      </c>
      <c r="D2426" s="121">
        <v>319</v>
      </c>
      <c r="E2426" s="121" t="s">
        <v>454</v>
      </c>
      <c r="F2426" s="121" t="s">
        <v>455</v>
      </c>
      <c r="G2426" s="121">
        <v>319</v>
      </c>
      <c r="H2426" s="121">
        <v>1</v>
      </c>
      <c r="I2426" s="121" t="s">
        <v>385</v>
      </c>
      <c r="J2426" s="121">
        <v>1446</v>
      </c>
      <c r="K2426" s="121" t="s">
        <v>1450</v>
      </c>
      <c r="L2426" s="121" t="s">
        <v>1450</v>
      </c>
      <c r="M2426" s="121" t="s">
        <v>395</v>
      </c>
      <c r="N2426" s="124">
        <v>140</v>
      </c>
      <c r="O2426" s="124" t="s">
        <v>380</v>
      </c>
      <c r="P2426" s="124"/>
      <c r="Q2426" s="121" t="s">
        <v>391</v>
      </c>
      <c r="R2426" s="121"/>
    </row>
    <row r="2427" spans="1:18" x14ac:dyDescent="0.2">
      <c r="A2427" s="121">
        <v>95</v>
      </c>
      <c r="B2427" s="121">
        <v>137</v>
      </c>
      <c r="C2427" s="121" t="s">
        <v>289</v>
      </c>
      <c r="D2427" s="121">
        <v>269</v>
      </c>
      <c r="E2427" s="121" t="s">
        <v>987</v>
      </c>
      <c r="F2427" s="121" t="s">
        <v>988</v>
      </c>
      <c r="G2427" s="121">
        <v>269</v>
      </c>
      <c r="H2427" s="121">
        <v>1</v>
      </c>
      <c r="I2427" s="121" t="s">
        <v>385</v>
      </c>
      <c r="J2427" s="121">
        <v>2560</v>
      </c>
      <c r="K2427" s="121" t="s">
        <v>987</v>
      </c>
      <c r="L2427" s="121" t="s">
        <v>987</v>
      </c>
      <c r="M2427" s="121" t="s">
        <v>379</v>
      </c>
      <c r="N2427" s="124">
        <v>894</v>
      </c>
      <c r="O2427" s="124" t="s">
        <v>380</v>
      </c>
      <c r="P2427" s="124"/>
      <c r="Q2427" s="121" t="s">
        <v>381</v>
      </c>
      <c r="R2427" s="121"/>
    </row>
    <row r="2428" spans="1:18" x14ac:dyDescent="0.2">
      <c r="A2428" s="121">
        <v>106</v>
      </c>
      <c r="B2428" s="121">
        <v>143</v>
      </c>
      <c r="C2428" s="121" t="s">
        <v>264</v>
      </c>
      <c r="D2428" s="121">
        <v>320</v>
      </c>
      <c r="E2428" s="121" t="s">
        <v>456</v>
      </c>
      <c r="F2428" s="121" t="s">
        <v>457</v>
      </c>
      <c r="G2428" s="121">
        <v>1009</v>
      </c>
      <c r="H2428" s="121">
        <v>2</v>
      </c>
      <c r="I2428" s="121" t="s">
        <v>377</v>
      </c>
      <c r="J2428" s="121">
        <v>1448</v>
      </c>
      <c r="K2428" s="121">
        <v>206</v>
      </c>
      <c r="L2428" s="121" t="s">
        <v>1451</v>
      </c>
      <c r="M2428" s="121" t="s">
        <v>410</v>
      </c>
      <c r="N2428" s="124">
        <v>644</v>
      </c>
      <c r="O2428" s="124" t="s">
        <v>411</v>
      </c>
      <c r="P2428" s="124"/>
      <c r="Q2428" s="121" t="s">
        <v>391</v>
      </c>
      <c r="R2428" s="121"/>
    </row>
    <row r="2429" spans="1:18" x14ac:dyDescent="0.2">
      <c r="A2429" s="121">
        <v>829</v>
      </c>
      <c r="B2429" s="121">
        <v>829</v>
      </c>
      <c r="C2429" s="121" t="s">
        <v>2085</v>
      </c>
      <c r="D2429" s="121">
        <v>1153</v>
      </c>
      <c r="E2429" s="121" t="s">
        <v>375</v>
      </c>
      <c r="F2429" s="121" t="s">
        <v>376</v>
      </c>
      <c r="G2429" s="121">
        <v>1361</v>
      </c>
      <c r="H2429" s="121">
        <v>1</v>
      </c>
      <c r="I2429" s="121" t="s">
        <v>385</v>
      </c>
      <c r="J2429" s="121">
        <v>3750</v>
      </c>
      <c r="K2429" s="121">
        <v>2</v>
      </c>
      <c r="L2429" s="121" t="s">
        <v>1260</v>
      </c>
      <c r="M2429" s="121" t="s">
        <v>408</v>
      </c>
      <c r="N2429" s="121">
        <v>800</v>
      </c>
      <c r="O2429" s="121" t="s">
        <v>380</v>
      </c>
      <c r="P2429" s="121" t="s">
        <v>725</v>
      </c>
      <c r="Q2429" s="121" t="s">
        <v>381</v>
      </c>
      <c r="R2429" s="121"/>
    </row>
    <row r="2430" spans="1:18" x14ac:dyDescent="0.2">
      <c r="A2430" s="121">
        <v>829</v>
      </c>
      <c r="B2430" s="121">
        <v>829</v>
      </c>
      <c r="C2430" s="121" t="s">
        <v>2085</v>
      </c>
      <c r="D2430" s="121">
        <v>1153</v>
      </c>
      <c r="E2430" s="121" t="s">
        <v>375</v>
      </c>
      <c r="F2430" s="121" t="s">
        <v>376</v>
      </c>
      <c r="G2430" s="121">
        <v>1361</v>
      </c>
      <c r="H2430" s="121">
        <v>1</v>
      </c>
      <c r="I2430" s="121" t="s">
        <v>385</v>
      </c>
      <c r="J2430" s="121">
        <v>3751</v>
      </c>
      <c r="K2430" s="121">
        <v>3</v>
      </c>
      <c r="L2430" s="121" t="s">
        <v>1261</v>
      </c>
      <c r="M2430" s="121" t="s">
        <v>408</v>
      </c>
      <c r="N2430" s="121">
        <v>810</v>
      </c>
      <c r="O2430" s="121" t="s">
        <v>380</v>
      </c>
      <c r="P2430" s="121" t="s">
        <v>725</v>
      </c>
      <c r="Q2430" s="121" t="s">
        <v>381</v>
      </c>
      <c r="R2430" s="121"/>
    </row>
    <row r="2431" spans="1:18" x14ac:dyDescent="0.2">
      <c r="A2431" s="121">
        <v>829</v>
      </c>
      <c r="B2431" s="121">
        <v>829</v>
      </c>
      <c r="C2431" s="121" t="s">
        <v>2085</v>
      </c>
      <c r="D2431" s="121">
        <v>1153</v>
      </c>
      <c r="E2431" s="121" t="s">
        <v>375</v>
      </c>
      <c r="F2431" s="121" t="s">
        <v>376</v>
      </c>
      <c r="G2431" s="121">
        <v>1361</v>
      </c>
      <c r="H2431" s="121">
        <v>1</v>
      </c>
      <c r="I2431" s="121" t="s">
        <v>385</v>
      </c>
      <c r="J2431" s="121">
        <v>3752</v>
      </c>
      <c r="K2431" s="121">
        <v>4</v>
      </c>
      <c r="L2431" s="121" t="s">
        <v>1262</v>
      </c>
      <c r="M2431" s="121" t="s">
        <v>408</v>
      </c>
      <c r="N2431" s="121">
        <v>770</v>
      </c>
      <c r="O2431" s="121" t="s">
        <v>380</v>
      </c>
      <c r="P2431" s="121" t="s">
        <v>725</v>
      </c>
      <c r="Q2431" s="121" t="s">
        <v>381</v>
      </c>
      <c r="R2431" s="121"/>
    </row>
    <row r="2432" spans="1:18" x14ac:dyDescent="0.2">
      <c r="A2432" s="121">
        <v>98</v>
      </c>
      <c r="B2432" s="121">
        <v>138</v>
      </c>
      <c r="C2432" s="121" t="s">
        <v>260</v>
      </c>
      <c r="D2432" s="121">
        <v>284</v>
      </c>
      <c r="E2432" s="121" t="s">
        <v>1027</v>
      </c>
      <c r="F2432" s="121" t="s">
        <v>1028</v>
      </c>
      <c r="G2432" s="121">
        <v>284</v>
      </c>
      <c r="H2432" s="121">
        <v>1</v>
      </c>
      <c r="I2432" s="121" t="s">
        <v>385</v>
      </c>
      <c r="J2432" s="121">
        <v>762</v>
      </c>
      <c r="K2432" s="121" t="s">
        <v>1027</v>
      </c>
      <c r="L2432" s="121" t="s">
        <v>1027</v>
      </c>
      <c r="M2432" s="121" t="s">
        <v>393</v>
      </c>
      <c r="N2432" s="124">
        <v>899</v>
      </c>
      <c r="O2432" s="124" t="s">
        <v>380</v>
      </c>
      <c r="P2432" s="124" t="s">
        <v>1</v>
      </c>
      <c r="Q2432" s="121" t="s">
        <v>381</v>
      </c>
      <c r="R2432" s="121"/>
    </row>
    <row r="2433" spans="1:18" x14ac:dyDescent="0.2">
      <c r="A2433" s="121">
        <v>98</v>
      </c>
      <c r="B2433" s="121">
        <v>138</v>
      </c>
      <c r="C2433" s="121" t="s">
        <v>260</v>
      </c>
      <c r="D2433" s="121">
        <v>281</v>
      </c>
      <c r="E2433" s="121" t="s">
        <v>523</v>
      </c>
      <c r="F2433" s="121" t="s">
        <v>524</v>
      </c>
      <c r="G2433" s="121">
        <v>281</v>
      </c>
      <c r="H2433" s="121">
        <v>1</v>
      </c>
      <c r="I2433" s="121" t="s">
        <v>385</v>
      </c>
      <c r="J2433" s="121">
        <v>763</v>
      </c>
      <c r="K2433" s="121" t="s">
        <v>523</v>
      </c>
      <c r="L2433" s="121" t="s">
        <v>523</v>
      </c>
      <c r="M2433" s="121" t="s">
        <v>393</v>
      </c>
      <c r="N2433" s="124">
        <v>899</v>
      </c>
      <c r="O2433" s="124" t="s">
        <v>380</v>
      </c>
      <c r="P2433" s="124" t="s">
        <v>1</v>
      </c>
      <c r="Q2433" s="121" t="s">
        <v>381</v>
      </c>
      <c r="R2433" s="121"/>
    </row>
    <row r="2434" spans="1:18" x14ac:dyDescent="0.2">
      <c r="A2434" s="121">
        <v>98</v>
      </c>
      <c r="B2434" s="121">
        <v>138</v>
      </c>
      <c r="C2434" s="121" t="s">
        <v>260</v>
      </c>
      <c r="D2434" s="121">
        <v>282</v>
      </c>
      <c r="E2434" s="121" t="s">
        <v>527</v>
      </c>
      <c r="F2434" s="121" t="s">
        <v>528</v>
      </c>
      <c r="G2434" s="121">
        <v>282</v>
      </c>
      <c r="H2434" s="121">
        <v>1</v>
      </c>
      <c r="I2434" s="121" t="s">
        <v>385</v>
      </c>
      <c r="J2434" s="121">
        <v>764</v>
      </c>
      <c r="K2434" s="121" t="s">
        <v>527</v>
      </c>
      <c r="L2434" s="121" t="s">
        <v>527</v>
      </c>
      <c r="M2434" s="121" t="s">
        <v>393</v>
      </c>
      <c r="N2434" s="124">
        <v>899</v>
      </c>
      <c r="O2434" s="124" t="s">
        <v>380</v>
      </c>
      <c r="P2434" s="124" t="s">
        <v>1</v>
      </c>
      <c r="Q2434" s="121" t="s">
        <v>381</v>
      </c>
      <c r="R2434" s="121"/>
    </row>
    <row r="2435" spans="1:18" x14ac:dyDescent="0.2">
      <c r="A2435" s="121">
        <v>98</v>
      </c>
      <c r="B2435" s="121">
        <v>138</v>
      </c>
      <c r="C2435" s="121" t="s">
        <v>260</v>
      </c>
      <c r="D2435" s="121">
        <v>283</v>
      </c>
      <c r="E2435" s="121" t="s">
        <v>530</v>
      </c>
      <c r="F2435" s="121" t="s">
        <v>531</v>
      </c>
      <c r="G2435" s="121">
        <v>283</v>
      </c>
      <c r="H2435" s="121">
        <v>1</v>
      </c>
      <c r="I2435" s="121" t="s">
        <v>385</v>
      </c>
      <c r="J2435" s="121">
        <v>765</v>
      </c>
      <c r="K2435" s="121" t="s">
        <v>530</v>
      </c>
      <c r="L2435" s="121" t="s">
        <v>530</v>
      </c>
      <c r="M2435" s="121" t="s">
        <v>393</v>
      </c>
      <c r="N2435" s="124">
        <v>899</v>
      </c>
      <c r="O2435" s="124" t="s">
        <v>380</v>
      </c>
      <c r="P2435" s="124" t="s">
        <v>1</v>
      </c>
      <c r="Q2435" s="121" t="s">
        <v>381</v>
      </c>
      <c r="R2435" s="121"/>
    </row>
    <row r="2436" spans="1:18" x14ac:dyDescent="0.2">
      <c r="A2436" s="121">
        <v>98</v>
      </c>
      <c r="B2436" s="121">
        <v>138</v>
      </c>
      <c r="C2436" s="121" t="s">
        <v>260</v>
      </c>
      <c r="D2436" s="121">
        <v>285</v>
      </c>
      <c r="E2436" s="121" t="s">
        <v>1128</v>
      </c>
      <c r="F2436" s="121" t="s">
        <v>1129</v>
      </c>
      <c r="G2436" s="121">
        <v>285</v>
      </c>
      <c r="H2436" s="121">
        <v>1</v>
      </c>
      <c r="I2436" s="121" t="s">
        <v>385</v>
      </c>
      <c r="J2436" s="121">
        <v>766</v>
      </c>
      <c r="K2436" s="121" t="s">
        <v>1128</v>
      </c>
      <c r="L2436" s="121" t="s">
        <v>1128</v>
      </c>
      <c r="M2436" s="121" t="s">
        <v>393</v>
      </c>
      <c r="N2436" s="124">
        <v>899</v>
      </c>
      <c r="O2436" s="124" t="s">
        <v>380</v>
      </c>
      <c r="P2436" s="124" t="s">
        <v>1</v>
      </c>
      <c r="Q2436" s="121" t="s">
        <v>381</v>
      </c>
      <c r="R2436" s="121"/>
    </row>
    <row r="2437" spans="1:18" x14ac:dyDescent="0.2">
      <c r="A2437" s="121">
        <v>98</v>
      </c>
      <c r="B2437" s="121">
        <v>138</v>
      </c>
      <c r="C2437" s="121" t="s">
        <v>260</v>
      </c>
      <c r="D2437" s="121">
        <v>286</v>
      </c>
      <c r="E2437" s="121" t="s">
        <v>1132</v>
      </c>
      <c r="F2437" s="121" t="s">
        <v>1133</v>
      </c>
      <c r="G2437" s="121">
        <v>286</v>
      </c>
      <c r="H2437" s="121">
        <v>1</v>
      </c>
      <c r="I2437" s="121" t="s">
        <v>385</v>
      </c>
      <c r="J2437" s="121">
        <v>767</v>
      </c>
      <c r="K2437" s="121" t="s">
        <v>1132</v>
      </c>
      <c r="L2437" s="121" t="s">
        <v>1132</v>
      </c>
      <c r="M2437" s="121" t="s">
        <v>393</v>
      </c>
      <c r="N2437" s="124">
        <v>899</v>
      </c>
      <c r="O2437" s="124" t="s">
        <v>380</v>
      </c>
      <c r="P2437" s="124" t="s">
        <v>1</v>
      </c>
      <c r="Q2437" s="121" t="s">
        <v>381</v>
      </c>
      <c r="R2437" s="121"/>
    </row>
    <row r="2438" spans="1:18" x14ac:dyDescent="0.2">
      <c r="A2438" s="121">
        <v>106</v>
      </c>
      <c r="B2438" s="121">
        <v>143</v>
      </c>
      <c r="C2438" s="121" t="s">
        <v>264</v>
      </c>
      <c r="D2438" s="121">
        <v>320</v>
      </c>
      <c r="E2438" s="121" t="s">
        <v>456</v>
      </c>
      <c r="F2438" s="121" t="s">
        <v>457</v>
      </c>
      <c r="G2438" s="121">
        <v>320</v>
      </c>
      <c r="H2438" s="121">
        <v>1</v>
      </c>
      <c r="I2438" s="121" t="s">
        <v>385</v>
      </c>
      <c r="J2438" s="121">
        <v>1458</v>
      </c>
      <c r="K2438" s="121" t="s">
        <v>500</v>
      </c>
      <c r="L2438" s="121" t="s">
        <v>500</v>
      </c>
      <c r="M2438" s="121" t="s">
        <v>389</v>
      </c>
      <c r="N2438" s="124">
        <v>4510</v>
      </c>
      <c r="O2438" s="124" t="s">
        <v>390</v>
      </c>
      <c r="P2438" s="124"/>
      <c r="Q2438" s="121" t="s">
        <v>391</v>
      </c>
      <c r="R2438" s="121"/>
    </row>
    <row r="2439" spans="1:18" x14ac:dyDescent="0.2">
      <c r="A2439" s="121">
        <v>107</v>
      </c>
      <c r="B2439" s="121">
        <v>211</v>
      </c>
      <c r="C2439" s="121" t="s">
        <v>311</v>
      </c>
      <c r="D2439" s="121">
        <v>641</v>
      </c>
      <c r="E2439" s="121">
        <v>100</v>
      </c>
      <c r="F2439" s="121" t="s">
        <v>874</v>
      </c>
      <c r="G2439" s="121">
        <v>641</v>
      </c>
      <c r="H2439" s="121">
        <v>1</v>
      </c>
      <c r="I2439" s="121" t="s">
        <v>385</v>
      </c>
      <c r="J2439" s="121">
        <v>298</v>
      </c>
      <c r="K2439" s="121" t="s">
        <v>1452</v>
      </c>
      <c r="L2439" s="121" t="s">
        <v>1452</v>
      </c>
      <c r="M2439" s="121" t="s">
        <v>389</v>
      </c>
      <c r="N2439" s="124">
        <v>4180</v>
      </c>
      <c r="O2439" s="124" t="s">
        <v>390</v>
      </c>
      <c r="P2439" s="124"/>
      <c r="Q2439" s="121" t="s">
        <v>391</v>
      </c>
      <c r="R2439" s="121"/>
    </row>
    <row r="2440" spans="1:18" x14ac:dyDescent="0.2">
      <c r="A2440" s="121">
        <v>107</v>
      </c>
      <c r="B2440" s="121">
        <v>211</v>
      </c>
      <c r="C2440" s="121" t="s">
        <v>311</v>
      </c>
      <c r="D2440" s="121">
        <v>641</v>
      </c>
      <c r="E2440" s="121">
        <v>100</v>
      </c>
      <c r="F2440" s="121" t="s">
        <v>874</v>
      </c>
      <c r="G2440" s="121">
        <v>641</v>
      </c>
      <c r="H2440" s="121">
        <v>1</v>
      </c>
      <c r="I2440" s="121" t="s">
        <v>385</v>
      </c>
      <c r="J2440" s="121">
        <v>299</v>
      </c>
      <c r="K2440" s="121">
        <v>102</v>
      </c>
      <c r="L2440" s="121">
        <v>102</v>
      </c>
      <c r="M2440" s="121" t="s">
        <v>610</v>
      </c>
      <c r="N2440" s="124">
        <v>1005</v>
      </c>
      <c r="O2440" s="124" t="s">
        <v>186</v>
      </c>
      <c r="P2440" s="124"/>
      <c r="Q2440" s="121" t="s">
        <v>186</v>
      </c>
      <c r="R2440" s="121"/>
    </row>
    <row r="2441" spans="1:18" x14ac:dyDescent="0.2">
      <c r="A2441" s="121">
        <v>107</v>
      </c>
      <c r="B2441" s="121">
        <v>211</v>
      </c>
      <c r="C2441" s="121" t="s">
        <v>311</v>
      </c>
      <c r="D2441" s="121">
        <v>641</v>
      </c>
      <c r="E2441" s="121">
        <v>100</v>
      </c>
      <c r="F2441" s="121" t="s">
        <v>874</v>
      </c>
      <c r="G2441" s="121">
        <v>641</v>
      </c>
      <c r="H2441" s="121">
        <v>1</v>
      </c>
      <c r="I2441" s="121" t="s">
        <v>385</v>
      </c>
      <c r="J2441" s="121">
        <v>300</v>
      </c>
      <c r="K2441" s="121">
        <v>101</v>
      </c>
      <c r="L2441" s="121">
        <v>101</v>
      </c>
      <c r="M2441" s="121" t="s">
        <v>616</v>
      </c>
      <c r="N2441" s="124">
        <v>1134</v>
      </c>
      <c r="O2441" s="124" t="s">
        <v>186</v>
      </c>
      <c r="P2441" s="124"/>
      <c r="Q2441" s="121" t="s">
        <v>186</v>
      </c>
      <c r="R2441" s="121"/>
    </row>
    <row r="2442" spans="1:18" x14ac:dyDescent="0.2">
      <c r="A2442" s="121">
        <v>107</v>
      </c>
      <c r="B2442" s="121">
        <v>211</v>
      </c>
      <c r="C2442" s="121" t="s">
        <v>311</v>
      </c>
      <c r="D2442" s="121">
        <v>641</v>
      </c>
      <c r="E2442" s="121">
        <v>100</v>
      </c>
      <c r="F2442" s="121" t="s">
        <v>874</v>
      </c>
      <c r="G2442" s="121">
        <v>641</v>
      </c>
      <c r="H2442" s="121">
        <v>1</v>
      </c>
      <c r="I2442" s="121" t="s">
        <v>385</v>
      </c>
      <c r="J2442" s="121">
        <v>301</v>
      </c>
      <c r="K2442" s="121">
        <v>100</v>
      </c>
      <c r="L2442" s="121">
        <v>100</v>
      </c>
      <c r="M2442" s="121" t="s">
        <v>1453</v>
      </c>
      <c r="N2442" s="124">
        <v>734</v>
      </c>
      <c r="O2442" s="124" t="s">
        <v>186</v>
      </c>
      <c r="P2442" s="124"/>
      <c r="Q2442" s="121" t="s">
        <v>186</v>
      </c>
      <c r="R2442" s="121"/>
    </row>
    <row r="2443" spans="1:18" x14ac:dyDescent="0.2">
      <c r="A2443" s="121">
        <v>98</v>
      </c>
      <c r="B2443" s="121">
        <v>138</v>
      </c>
      <c r="C2443" s="121" t="s">
        <v>260</v>
      </c>
      <c r="D2443" s="121">
        <v>287</v>
      </c>
      <c r="E2443" s="121" t="s">
        <v>963</v>
      </c>
      <c r="F2443" s="121" t="s">
        <v>964</v>
      </c>
      <c r="G2443" s="121">
        <v>287</v>
      </c>
      <c r="H2443" s="121">
        <v>1</v>
      </c>
      <c r="I2443" s="121" t="s">
        <v>385</v>
      </c>
      <c r="J2443" s="121">
        <v>768</v>
      </c>
      <c r="K2443" s="121" t="s">
        <v>963</v>
      </c>
      <c r="L2443" s="121" t="s">
        <v>963</v>
      </c>
      <c r="M2443" s="121" t="s">
        <v>393</v>
      </c>
      <c r="N2443" s="124">
        <v>899</v>
      </c>
      <c r="O2443" s="124" t="s">
        <v>380</v>
      </c>
      <c r="P2443" s="124" t="s">
        <v>1</v>
      </c>
      <c r="Q2443" s="121" t="s">
        <v>381</v>
      </c>
      <c r="R2443" s="121"/>
    </row>
    <row r="2444" spans="1:18" x14ac:dyDescent="0.2">
      <c r="A2444" s="121">
        <v>98</v>
      </c>
      <c r="B2444" s="121">
        <v>138</v>
      </c>
      <c r="C2444" s="121" t="s">
        <v>260</v>
      </c>
      <c r="D2444" s="121">
        <v>288</v>
      </c>
      <c r="E2444" s="121" t="s">
        <v>1422</v>
      </c>
      <c r="F2444" s="121" t="s">
        <v>1423</v>
      </c>
      <c r="G2444" s="121">
        <v>288</v>
      </c>
      <c r="H2444" s="121">
        <v>1</v>
      </c>
      <c r="I2444" s="121" t="s">
        <v>385</v>
      </c>
      <c r="J2444" s="121">
        <v>769</v>
      </c>
      <c r="K2444" s="121" t="s">
        <v>1422</v>
      </c>
      <c r="L2444" s="121" t="s">
        <v>1422</v>
      </c>
      <c r="M2444" s="121" t="s">
        <v>393</v>
      </c>
      <c r="N2444" s="124">
        <v>899</v>
      </c>
      <c r="O2444" s="124" t="s">
        <v>380</v>
      </c>
      <c r="P2444" s="124" t="s">
        <v>1</v>
      </c>
      <c r="Q2444" s="121" t="s">
        <v>381</v>
      </c>
      <c r="R2444" s="121"/>
    </row>
    <row r="2445" spans="1:18" x14ac:dyDescent="0.2">
      <c r="A2445" s="121">
        <v>98</v>
      </c>
      <c r="B2445" s="121">
        <v>138</v>
      </c>
      <c r="C2445" s="121" t="s">
        <v>260</v>
      </c>
      <c r="D2445" s="121">
        <v>279</v>
      </c>
      <c r="E2445" s="121" t="s">
        <v>375</v>
      </c>
      <c r="F2445" s="121" t="s">
        <v>376</v>
      </c>
      <c r="G2445" s="121">
        <v>279</v>
      </c>
      <c r="H2445" s="121">
        <v>1</v>
      </c>
      <c r="I2445" s="121" t="s">
        <v>385</v>
      </c>
      <c r="J2445" s="121">
        <v>3186</v>
      </c>
      <c r="K2445" s="121">
        <v>8</v>
      </c>
      <c r="L2445" s="121">
        <v>8</v>
      </c>
      <c r="M2445" s="121" t="s">
        <v>383</v>
      </c>
      <c r="N2445" s="124">
        <v>873</v>
      </c>
      <c r="O2445" s="124" t="s">
        <v>380</v>
      </c>
      <c r="P2445" s="124"/>
      <c r="Q2445" s="121" t="s">
        <v>381</v>
      </c>
      <c r="R2445" s="121"/>
    </row>
    <row r="2446" spans="1:18" x14ac:dyDescent="0.2">
      <c r="A2446" s="121">
        <v>98</v>
      </c>
      <c r="B2446" s="121">
        <v>138</v>
      </c>
      <c r="C2446" s="121" t="s">
        <v>260</v>
      </c>
      <c r="D2446" s="121">
        <v>279</v>
      </c>
      <c r="E2446" s="121" t="s">
        <v>375</v>
      </c>
      <c r="F2446" s="121" t="s">
        <v>376</v>
      </c>
      <c r="G2446" s="121">
        <v>279</v>
      </c>
      <c r="H2446" s="121">
        <v>1</v>
      </c>
      <c r="I2446" s="121" t="s">
        <v>385</v>
      </c>
      <c r="J2446" s="121">
        <v>3187</v>
      </c>
      <c r="K2446" s="121">
        <v>7</v>
      </c>
      <c r="L2446" s="121">
        <v>7</v>
      </c>
      <c r="M2446" s="121" t="s">
        <v>383</v>
      </c>
      <c r="N2446" s="124">
        <v>921</v>
      </c>
      <c r="O2446" s="124" t="s">
        <v>380</v>
      </c>
      <c r="P2446" s="124"/>
      <c r="Q2446" s="121" t="s">
        <v>381</v>
      </c>
      <c r="R2446" s="121"/>
    </row>
    <row r="2447" spans="1:18" x14ac:dyDescent="0.2">
      <c r="A2447" s="121">
        <v>98</v>
      </c>
      <c r="B2447" s="121">
        <v>138</v>
      </c>
      <c r="C2447" s="121" t="s">
        <v>260</v>
      </c>
      <c r="D2447" s="121">
        <v>279</v>
      </c>
      <c r="E2447" s="121" t="s">
        <v>375</v>
      </c>
      <c r="F2447" s="121" t="s">
        <v>376</v>
      </c>
      <c r="G2447" s="121">
        <v>279</v>
      </c>
      <c r="H2447" s="121">
        <v>1</v>
      </c>
      <c r="I2447" s="121" t="s">
        <v>385</v>
      </c>
      <c r="J2447" s="121">
        <v>3190</v>
      </c>
      <c r="K2447" s="121">
        <v>3</v>
      </c>
      <c r="L2447" s="121">
        <v>3</v>
      </c>
      <c r="M2447" s="121" t="s">
        <v>383</v>
      </c>
      <c r="N2447" s="124">
        <v>849</v>
      </c>
      <c r="O2447" s="124" t="s">
        <v>380</v>
      </c>
      <c r="P2447" s="124"/>
      <c r="Q2447" s="121" t="s">
        <v>381</v>
      </c>
      <c r="R2447" s="121"/>
    </row>
    <row r="2448" spans="1:18" x14ac:dyDescent="0.2">
      <c r="A2448" s="121">
        <v>98</v>
      </c>
      <c r="B2448" s="121">
        <v>138</v>
      </c>
      <c r="C2448" s="121" t="s">
        <v>260</v>
      </c>
      <c r="D2448" s="121">
        <v>279</v>
      </c>
      <c r="E2448" s="121" t="s">
        <v>375</v>
      </c>
      <c r="F2448" s="121" t="s">
        <v>376</v>
      </c>
      <c r="G2448" s="121">
        <v>279</v>
      </c>
      <c r="H2448" s="121">
        <v>1</v>
      </c>
      <c r="I2448" s="121" t="s">
        <v>385</v>
      </c>
      <c r="J2448" s="121">
        <v>3192</v>
      </c>
      <c r="K2448" s="121">
        <v>2</v>
      </c>
      <c r="L2448" s="121">
        <v>2</v>
      </c>
      <c r="M2448" s="121" t="s">
        <v>379</v>
      </c>
      <c r="N2448" s="124">
        <v>849</v>
      </c>
      <c r="O2448" s="124" t="s">
        <v>380</v>
      </c>
      <c r="P2448" s="124"/>
      <c r="Q2448" s="121" t="s">
        <v>381</v>
      </c>
      <c r="R2448" s="121"/>
    </row>
    <row r="2449" spans="1:18" x14ac:dyDescent="0.2">
      <c r="A2449" s="121">
        <v>98</v>
      </c>
      <c r="B2449" s="121">
        <v>138</v>
      </c>
      <c r="C2449" s="121" t="s">
        <v>260</v>
      </c>
      <c r="D2449" s="121">
        <v>279</v>
      </c>
      <c r="E2449" s="121" t="s">
        <v>375</v>
      </c>
      <c r="F2449" s="121" t="s">
        <v>376</v>
      </c>
      <c r="G2449" s="121">
        <v>1264</v>
      </c>
      <c r="H2449" s="121">
        <v>2</v>
      </c>
      <c r="I2449" s="121" t="s">
        <v>377</v>
      </c>
      <c r="J2449" s="121">
        <v>3193</v>
      </c>
      <c r="K2449" s="121">
        <v>14</v>
      </c>
      <c r="L2449" s="121">
        <v>14</v>
      </c>
      <c r="M2449" s="121" t="s">
        <v>393</v>
      </c>
      <c r="N2449" s="124">
        <v>835</v>
      </c>
      <c r="O2449" s="124" t="s">
        <v>380</v>
      </c>
      <c r="P2449" s="124"/>
      <c r="Q2449" s="121" t="s">
        <v>381</v>
      </c>
      <c r="R2449" s="121"/>
    </row>
    <row r="2450" spans="1:18" x14ac:dyDescent="0.2">
      <c r="A2450" s="121">
        <v>98</v>
      </c>
      <c r="B2450" s="121">
        <v>138</v>
      </c>
      <c r="C2450" s="121" t="s">
        <v>260</v>
      </c>
      <c r="D2450" s="121">
        <v>279</v>
      </c>
      <c r="E2450" s="121" t="s">
        <v>375</v>
      </c>
      <c r="F2450" s="121" t="s">
        <v>376</v>
      </c>
      <c r="G2450" s="121">
        <v>1264</v>
      </c>
      <c r="H2450" s="121">
        <v>2</v>
      </c>
      <c r="I2450" s="121" t="s">
        <v>377</v>
      </c>
      <c r="J2450" s="121">
        <v>3194</v>
      </c>
      <c r="K2450" s="121">
        <v>15</v>
      </c>
      <c r="L2450" s="121">
        <v>15</v>
      </c>
      <c r="M2450" s="121" t="s">
        <v>379</v>
      </c>
      <c r="N2450" s="124">
        <v>851</v>
      </c>
      <c r="O2450" s="124" t="s">
        <v>380</v>
      </c>
      <c r="P2450" s="124"/>
      <c r="Q2450" s="121" t="s">
        <v>381</v>
      </c>
      <c r="R2450" s="121"/>
    </row>
    <row r="2451" spans="1:18" x14ac:dyDescent="0.2">
      <c r="A2451" s="121">
        <v>98</v>
      </c>
      <c r="B2451" s="121">
        <v>138</v>
      </c>
      <c r="C2451" s="121" t="s">
        <v>260</v>
      </c>
      <c r="D2451" s="121">
        <v>279</v>
      </c>
      <c r="E2451" s="121" t="s">
        <v>375</v>
      </c>
      <c r="F2451" s="121" t="s">
        <v>376</v>
      </c>
      <c r="G2451" s="121">
        <v>1264</v>
      </c>
      <c r="H2451" s="121">
        <v>2</v>
      </c>
      <c r="I2451" s="121" t="s">
        <v>377</v>
      </c>
      <c r="J2451" s="121">
        <v>3195</v>
      </c>
      <c r="K2451" s="121">
        <v>16</v>
      </c>
      <c r="L2451" s="121">
        <v>16</v>
      </c>
      <c r="M2451" s="121" t="s">
        <v>379</v>
      </c>
      <c r="N2451" s="124">
        <v>851</v>
      </c>
      <c r="O2451" s="124" t="s">
        <v>380</v>
      </c>
      <c r="P2451" s="124"/>
      <c r="Q2451" s="121" t="s">
        <v>381</v>
      </c>
      <c r="R2451" s="121"/>
    </row>
    <row r="2452" spans="1:18" x14ac:dyDescent="0.2">
      <c r="A2452" s="121">
        <v>98</v>
      </c>
      <c r="B2452" s="121">
        <v>138</v>
      </c>
      <c r="C2452" s="121" t="s">
        <v>260</v>
      </c>
      <c r="D2452" s="121">
        <v>279</v>
      </c>
      <c r="E2452" s="121" t="s">
        <v>375</v>
      </c>
      <c r="F2452" s="121" t="s">
        <v>376</v>
      </c>
      <c r="G2452" s="121">
        <v>1264</v>
      </c>
      <c r="H2452" s="121">
        <v>2</v>
      </c>
      <c r="I2452" s="121" t="s">
        <v>377</v>
      </c>
      <c r="J2452" s="121">
        <v>3196</v>
      </c>
      <c r="K2452" s="121">
        <v>10</v>
      </c>
      <c r="L2452" s="121">
        <v>10</v>
      </c>
      <c r="M2452" s="121" t="s">
        <v>379</v>
      </c>
      <c r="N2452" s="124">
        <v>859</v>
      </c>
      <c r="O2452" s="124" t="s">
        <v>380</v>
      </c>
      <c r="P2452" s="124"/>
      <c r="Q2452" s="121" t="s">
        <v>381</v>
      </c>
      <c r="R2452" s="121"/>
    </row>
    <row r="2453" spans="1:18" x14ac:dyDescent="0.2">
      <c r="A2453" s="121">
        <v>98</v>
      </c>
      <c r="B2453" s="121">
        <v>138</v>
      </c>
      <c r="C2453" s="121" t="s">
        <v>260</v>
      </c>
      <c r="D2453" s="121">
        <v>279</v>
      </c>
      <c r="E2453" s="121" t="s">
        <v>375</v>
      </c>
      <c r="F2453" s="121" t="s">
        <v>376</v>
      </c>
      <c r="G2453" s="121">
        <v>1264</v>
      </c>
      <c r="H2453" s="121">
        <v>2</v>
      </c>
      <c r="I2453" s="121" t="s">
        <v>377</v>
      </c>
      <c r="J2453" s="121">
        <v>3197</v>
      </c>
      <c r="K2453" s="121">
        <v>11</v>
      </c>
      <c r="L2453" s="121">
        <v>11</v>
      </c>
      <c r="M2453" s="121" t="s">
        <v>379</v>
      </c>
      <c r="N2453" s="124">
        <v>851</v>
      </c>
      <c r="O2453" s="124" t="s">
        <v>380</v>
      </c>
      <c r="P2453" s="124"/>
      <c r="Q2453" s="121" t="s">
        <v>381</v>
      </c>
      <c r="R2453" s="121"/>
    </row>
    <row r="2454" spans="1:18" x14ac:dyDescent="0.2">
      <c r="A2454" s="121">
        <v>98</v>
      </c>
      <c r="B2454" s="121">
        <v>138</v>
      </c>
      <c r="C2454" s="121" t="s">
        <v>260</v>
      </c>
      <c r="D2454" s="121">
        <v>279</v>
      </c>
      <c r="E2454" s="121" t="s">
        <v>375</v>
      </c>
      <c r="F2454" s="121" t="s">
        <v>376</v>
      </c>
      <c r="G2454" s="121">
        <v>1264</v>
      </c>
      <c r="H2454" s="121">
        <v>2</v>
      </c>
      <c r="I2454" s="121" t="s">
        <v>377</v>
      </c>
      <c r="J2454" s="121">
        <v>3198</v>
      </c>
      <c r="K2454" s="121">
        <v>12</v>
      </c>
      <c r="L2454" s="121">
        <v>12</v>
      </c>
      <c r="M2454" s="121" t="s">
        <v>393</v>
      </c>
      <c r="N2454" s="124">
        <v>849</v>
      </c>
      <c r="O2454" s="124" t="s">
        <v>380</v>
      </c>
      <c r="P2454" s="124"/>
      <c r="Q2454" s="121" t="s">
        <v>381</v>
      </c>
      <c r="R2454" s="121"/>
    </row>
    <row r="2455" spans="1:18" x14ac:dyDescent="0.2">
      <c r="A2455" s="121">
        <v>107</v>
      </c>
      <c r="B2455" s="121">
        <v>211</v>
      </c>
      <c r="C2455" s="121" t="s">
        <v>311</v>
      </c>
      <c r="D2455" s="121">
        <v>642</v>
      </c>
      <c r="E2455" s="121">
        <v>200</v>
      </c>
      <c r="F2455" s="121" t="s">
        <v>873</v>
      </c>
      <c r="G2455" s="121">
        <v>642</v>
      </c>
      <c r="H2455" s="121">
        <v>1</v>
      </c>
      <c r="I2455" s="121" t="s">
        <v>385</v>
      </c>
      <c r="J2455" s="121">
        <v>316</v>
      </c>
      <c r="K2455" s="121">
        <v>215</v>
      </c>
      <c r="L2455" s="121">
        <v>215</v>
      </c>
      <c r="M2455" s="121" t="s">
        <v>1090</v>
      </c>
      <c r="N2455" s="124">
        <v>943</v>
      </c>
      <c r="O2455" s="124" t="s">
        <v>187</v>
      </c>
      <c r="P2455" s="124"/>
      <c r="Q2455" s="121" t="s">
        <v>187</v>
      </c>
      <c r="R2455" s="121"/>
    </row>
    <row r="2456" spans="1:18" x14ac:dyDescent="0.2">
      <c r="A2456" s="121">
        <v>107</v>
      </c>
      <c r="B2456" s="121">
        <v>211</v>
      </c>
      <c r="C2456" s="121" t="s">
        <v>311</v>
      </c>
      <c r="D2456" s="121">
        <v>642</v>
      </c>
      <c r="E2456" s="121">
        <v>200</v>
      </c>
      <c r="F2456" s="121" t="s">
        <v>873</v>
      </c>
      <c r="G2456" s="121">
        <v>642</v>
      </c>
      <c r="H2456" s="121">
        <v>1</v>
      </c>
      <c r="I2456" s="121" t="s">
        <v>385</v>
      </c>
      <c r="J2456" s="121">
        <v>317</v>
      </c>
      <c r="K2456" s="121">
        <v>216</v>
      </c>
      <c r="L2456" s="121">
        <v>216</v>
      </c>
      <c r="M2456" s="121" t="s">
        <v>1090</v>
      </c>
      <c r="N2456" s="124">
        <v>941</v>
      </c>
      <c r="O2456" s="124" t="s">
        <v>187</v>
      </c>
      <c r="P2456" s="124"/>
      <c r="Q2456" s="121" t="s">
        <v>187</v>
      </c>
      <c r="R2456" s="121"/>
    </row>
    <row r="2457" spans="1:18" x14ac:dyDescent="0.2">
      <c r="A2457" s="121">
        <v>107</v>
      </c>
      <c r="B2457" s="121">
        <v>211</v>
      </c>
      <c r="C2457" s="121" t="s">
        <v>311</v>
      </c>
      <c r="D2457" s="121">
        <v>642</v>
      </c>
      <c r="E2457" s="121">
        <v>200</v>
      </c>
      <c r="F2457" s="121" t="s">
        <v>873</v>
      </c>
      <c r="G2457" s="121">
        <v>642</v>
      </c>
      <c r="H2457" s="121">
        <v>1</v>
      </c>
      <c r="I2457" s="121" t="s">
        <v>385</v>
      </c>
      <c r="J2457" s="121">
        <v>318</v>
      </c>
      <c r="K2457" s="121">
        <v>222</v>
      </c>
      <c r="L2457" s="121">
        <v>222</v>
      </c>
      <c r="M2457" s="121" t="s">
        <v>441</v>
      </c>
      <c r="N2457" s="124">
        <v>1912</v>
      </c>
      <c r="O2457" s="124" t="s">
        <v>442</v>
      </c>
      <c r="P2457" s="124"/>
      <c r="Q2457" s="121" t="s">
        <v>391</v>
      </c>
      <c r="R2457" s="121"/>
    </row>
    <row r="2458" spans="1:18" x14ac:dyDescent="0.2">
      <c r="A2458" s="121">
        <v>107</v>
      </c>
      <c r="B2458" s="121">
        <v>211</v>
      </c>
      <c r="C2458" s="121" t="s">
        <v>311</v>
      </c>
      <c r="D2458" s="121">
        <v>643</v>
      </c>
      <c r="E2458" s="121">
        <v>300</v>
      </c>
      <c r="F2458" s="121" t="s">
        <v>1454</v>
      </c>
      <c r="G2458" s="121">
        <v>643</v>
      </c>
      <c r="H2458" s="121">
        <v>1</v>
      </c>
      <c r="I2458" s="121" t="s">
        <v>385</v>
      </c>
      <c r="J2458" s="121">
        <v>319</v>
      </c>
      <c r="K2458" s="121">
        <v>301</v>
      </c>
      <c r="L2458" s="121">
        <v>301</v>
      </c>
      <c r="M2458" s="121" t="s">
        <v>1090</v>
      </c>
      <c r="N2458" s="124">
        <v>1319</v>
      </c>
      <c r="O2458" s="124" t="s">
        <v>187</v>
      </c>
      <c r="P2458" s="124"/>
      <c r="Q2458" s="121" t="s">
        <v>187</v>
      </c>
      <c r="R2458" s="121"/>
    </row>
    <row r="2459" spans="1:18" x14ac:dyDescent="0.2">
      <c r="A2459" s="121">
        <v>107</v>
      </c>
      <c r="B2459" s="121">
        <v>211</v>
      </c>
      <c r="C2459" s="121" t="s">
        <v>311</v>
      </c>
      <c r="D2459" s="121">
        <v>643</v>
      </c>
      <c r="E2459" s="121">
        <v>300</v>
      </c>
      <c r="F2459" s="121" t="s">
        <v>1454</v>
      </c>
      <c r="G2459" s="121">
        <v>643</v>
      </c>
      <c r="H2459" s="121">
        <v>1</v>
      </c>
      <c r="I2459" s="121" t="s">
        <v>385</v>
      </c>
      <c r="J2459" s="121">
        <v>320</v>
      </c>
      <c r="K2459" s="121">
        <v>302</v>
      </c>
      <c r="L2459" s="121">
        <v>302</v>
      </c>
      <c r="M2459" s="121" t="s">
        <v>1090</v>
      </c>
      <c r="N2459" s="124">
        <v>1323</v>
      </c>
      <c r="O2459" s="124" t="s">
        <v>187</v>
      </c>
      <c r="P2459" s="124"/>
      <c r="Q2459" s="121" t="s">
        <v>187</v>
      </c>
      <c r="R2459" s="121"/>
    </row>
    <row r="2460" spans="1:18" x14ac:dyDescent="0.2">
      <c r="A2460" s="121">
        <v>107</v>
      </c>
      <c r="B2460" s="121">
        <v>211</v>
      </c>
      <c r="C2460" s="121" t="s">
        <v>311</v>
      </c>
      <c r="D2460" s="121">
        <v>643</v>
      </c>
      <c r="E2460" s="121">
        <v>300</v>
      </c>
      <c r="F2460" s="121" t="s">
        <v>1454</v>
      </c>
      <c r="G2460" s="121">
        <v>643</v>
      </c>
      <c r="H2460" s="121">
        <v>1</v>
      </c>
      <c r="I2460" s="121" t="s">
        <v>385</v>
      </c>
      <c r="J2460" s="121">
        <v>321</v>
      </c>
      <c r="K2460" s="121">
        <v>303</v>
      </c>
      <c r="L2460" s="121">
        <v>303</v>
      </c>
      <c r="M2460" s="121" t="s">
        <v>617</v>
      </c>
      <c r="N2460" s="124">
        <v>1341</v>
      </c>
      <c r="O2460" s="124" t="s">
        <v>399</v>
      </c>
      <c r="P2460" s="124"/>
      <c r="Q2460" s="121" t="s">
        <v>188</v>
      </c>
      <c r="R2460" s="121"/>
    </row>
    <row r="2461" spans="1:18" x14ac:dyDescent="0.2">
      <c r="A2461" s="121">
        <v>107</v>
      </c>
      <c r="B2461" s="121">
        <v>211</v>
      </c>
      <c r="C2461" s="121" t="s">
        <v>311</v>
      </c>
      <c r="D2461" s="121">
        <v>643</v>
      </c>
      <c r="E2461" s="121">
        <v>300</v>
      </c>
      <c r="F2461" s="121" t="s">
        <v>1454</v>
      </c>
      <c r="G2461" s="121">
        <v>643</v>
      </c>
      <c r="H2461" s="121">
        <v>1</v>
      </c>
      <c r="I2461" s="121" t="s">
        <v>385</v>
      </c>
      <c r="J2461" s="121">
        <v>322</v>
      </c>
      <c r="K2461" s="121">
        <v>304</v>
      </c>
      <c r="L2461" s="121">
        <v>304</v>
      </c>
      <c r="M2461" s="121" t="s">
        <v>972</v>
      </c>
      <c r="N2461" s="124">
        <v>1336</v>
      </c>
      <c r="O2461" s="124" t="s">
        <v>186</v>
      </c>
      <c r="P2461" s="124"/>
      <c r="Q2461" s="121" t="s">
        <v>186</v>
      </c>
      <c r="R2461" s="121"/>
    </row>
    <row r="2462" spans="1:18" x14ac:dyDescent="0.2">
      <c r="A2462" s="121">
        <v>98</v>
      </c>
      <c r="B2462" s="121">
        <v>138</v>
      </c>
      <c r="C2462" s="121" t="s">
        <v>260</v>
      </c>
      <c r="D2462" s="121">
        <v>280</v>
      </c>
      <c r="E2462" s="121" t="s">
        <v>454</v>
      </c>
      <c r="F2462" s="121" t="s">
        <v>455</v>
      </c>
      <c r="G2462" s="121">
        <v>280</v>
      </c>
      <c r="H2462" s="121">
        <v>1</v>
      </c>
      <c r="I2462" s="121" t="s">
        <v>385</v>
      </c>
      <c r="J2462" s="121">
        <v>3201</v>
      </c>
      <c r="K2462" s="121">
        <v>102</v>
      </c>
      <c r="L2462" s="121">
        <v>102</v>
      </c>
      <c r="M2462" s="121" t="s">
        <v>379</v>
      </c>
      <c r="N2462" s="124">
        <v>833</v>
      </c>
      <c r="O2462" s="124" t="s">
        <v>380</v>
      </c>
      <c r="P2462" s="124" t="s">
        <v>1</v>
      </c>
      <c r="Q2462" s="121" t="s">
        <v>381</v>
      </c>
      <c r="R2462" s="121"/>
    </row>
    <row r="2463" spans="1:18" x14ac:dyDescent="0.2">
      <c r="A2463" s="121">
        <v>107</v>
      </c>
      <c r="B2463" s="121">
        <v>211</v>
      </c>
      <c r="C2463" s="121" t="s">
        <v>311</v>
      </c>
      <c r="D2463" s="121">
        <v>644</v>
      </c>
      <c r="E2463" s="121">
        <v>400</v>
      </c>
      <c r="F2463" s="121" t="s">
        <v>1455</v>
      </c>
      <c r="G2463" s="121">
        <v>644</v>
      </c>
      <c r="H2463" s="121">
        <v>1</v>
      </c>
      <c r="I2463" s="121" t="s">
        <v>385</v>
      </c>
      <c r="J2463" s="121">
        <v>324</v>
      </c>
      <c r="K2463" s="121">
        <v>400</v>
      </c>
      <c r="L2463" s="121">
        <v>400</v>
      </c>
      <c r="M2463" s="121" t="s">
        <v>617</v>
      </c>
      <c r="N2463" s="124">
        <v>2160</v>
      </c>
      <c r="O2463" s="124" t="s">
        <v>399</v>
      </c>
      <c r="P2463" s="124"/>
      <c r="Q2463" s="121" t="s">
        <v>188</v>
      </c>
      <c r="R2463" s="121"/>
    </row>
    <row r="2464" spans="1:18" x14ac:dyDescent="0.2">
      <c r="A2464" s="121">
        <v>107</v>
      </c>
      <c r="B2464" s="121">
        <v>211</v>
      </c>
      <c r="C2464" s="121" t="s">
        <v>311</v>
      </c>
      <c r="D2464" s="121">
        <v>644</v>
      </c>
      <c r="E2464" s="121">
        <v>400</v>
      </c>
      <c r="F2464" s="121" t="s">
        <v>1455</v>
      </c>
      <c r="G2464" s="121">
        <v>644</v>
      </c>
      <c r="H2464" s="121">
        <v>1</v>
      </c>
      <c r="I2464" s="121" t="s">
        <v>385</v>
      </c>
      <c r="J2464" s="121">
        <v>325</v>
      </c>
      <c r="K2464" s="121">
        <v>401</v>
      </c>
      <c r="L2464" s="121">
        <v>401</v>
      </c>
      <c r="M2464" s="121" t="s">
        <v>1013</v>
      </c>
      <c r="N2464" s="124">
        <v>1664</v>
      </c>
      <c r="O2464" s="124" t="s">
        <v>399</v>
      </c>
      <c r="P2464" s="124"/>
      <c r="Q2464" s="121" t="s">
        <v>188</v>
      </c>
      <c r="R2464" s="121"/>
    </row>
    <row r="2465" spans="1:18" x14ac:dyDescent="0.2">
      <c r="A2465" s="121">
        <v>107</v>
      </c>
      <c r="B2465" s="121">
        <v>211</v>
      </c>
      <c r="C2465" s="121" t="s">
        <v>311</v>
      </c>
      <c r="D2465" s="121">
        <v>644</v>
      </c>
      <c r="E2465" s="121">
        <v>400</v>
      </c>
      <c r="F2465" s="121" t="s">
        <v>1455</v>
      </c>
      <c r="G2465" s="121">
        <v>644</v>
      </c>
      <c r="H2465" s="121">
        <v>1</v>
      </c>
      <c r="I2465" s="121" t="s">
        <v>385</v>
      </c>
      <c r="J2465" s="121">
        <v>326</v>
      </c>
      <c r="K2465" s="121">
        <v>402</v>
      </c>
      <c r="L2465" s="121">
        <v>402</v>
      </c>
      <c r="M2465" s="121" t="s">
        <v>972</v>
      </c>
      <c r="N2465" s="124">
        <v>1399</v>
      </c>
      <c r="O2465" s="124" t="s">
        <v>186</v>
      </c>
      <c r="P2465" s="124"/>
      <c r="Q2465" s="121" t="s">
        <v>186</v>
      </c>
      <c r="R2465" s="121"/>
    </row>
    <row r="2466" spans="1:18" x14ac:dyDescent="0.2">
      <c r="A2466" s="121">
        <v>107</v>
      </c>
      <c r="B2466" s="121">
        <v>211</v>
      </c>
      <c r="C2466" s="121" t="s">
        <v>311</v>
      </c>
      <c r="D2466" s="121">
        <v>645</v>
      </c>
      <c r="E2466" s="121">
        <v>500</v>
      </c>
      <c r="F2466" s="121" t="s">
        <v>871</v>
      </c>
      <c r="G2466" s="121">
        <v>645</v>
      </c>
      <c r="H2466" s="121">
        <v>1</v>
      </c>
      <c r="I2466" s="121" t="s">
        <v>385</v>
      </c>
      <c r="J2466" s="121">
        <v>327</v>
      </c>
      <c r="K2466" s="121" t="s">
        <v>458</v>
      </c>
      <c r="L2466" s="121" t="s">
        <v>458</v>
      </c>
      <c r="M2466" s="121" t="s">
        <v>611</v>
      </c>
      <c r="N2466" s="124">
        <v>5950</v>
      </c>
      <c r="O2466" s="124" t="s">
        <v>612</v>
      </c>
      <c r="P2466" s="124"/>
      <c r="Q2466" s="121" t="s">
        <v>391</v>
      </c>
      <c r="R2466" s="121"/>
    </row>
    <row r="2467" spans="1:18" x14ac:dyDescent="0.2">
      <c r="A2467" s="121">
        <v>98</v>
      </c>
      <c r="B2467" s="121">
        <v>138</v>
      </c>
      <c r="C2467" s="121" t="s">
        <v>260</v>
      </c>
      <c r="D2467" s="121">
        <v>280</v>
      </c>
      <c r="E2467" s="121" t="s">
        <v>454</v>
      </c>
      <c r="F2467" s="121" t="s">
        <v>455</v>
      </c>
      <c r="G2467" s="121">
        <v>280</v>
      </c>
      <c r="H2467" s="121">
        <v>1</v>
      </c>
      <c r="I2467" s="121" t="s">
        <v>385</v>
      </c>
      <c r="J2467" s="121">
        <v>3202</v>
      </c>
      <c r="K2467" s="121">
        <v>104</v>
      </c>
      <c r="L2467" s="121">
        <v>104</v>
      </c>
      <c r="M2467" s="121" t="s">
        <v>393</v>
      </c>
      <c r="N2467" s="124">
        <v>836</v>
      </c>
      <c r="O2467" s="124" t="s">
        <v>380</v>
      </c>
      <c r="P2467" s="124" t="s">
        <v>1</v>
      </c>
      <c r="Q2467" s="121" t="s">
        <v>381</v>
      </c>
      <c r="R2467" s="121"/>
    </row>
    <row r="2468" spans="1:18" x14ac:dyDescent="0.2">
      <c r="A2468" s="121">
        <v>98</v>
      </c>
      <c r="B2468" s="121">
        <v>138</v>
      </c>
      <c r="C2468" s="121" t="s">
        <v>260</v>
      </c>
      <c r="D2468" s="121">
        <v>280</v>
      </c>
      <c r="E2468" s="121" t="s">
        <v>454</v>
      </c>
      <c r="F2468" s="121" t="s">
        <v>455</v>
      </c>
      <c r="G2468" s="121">
        <v>280</v>
      </c>
      <c r="H2468" s="121">
        <v>1</v>
      </c>
      <c r="I2468" s="121" t="s">
        <v>385</v>
      </c>
      <c r="J2468" s="121">
        <v>3203</v>
      </c>
      <c r="K2468" s="121">
        <v>105</v>
      </c>
      <c r="L2468" s="121">
        <v>105</v>
      </c>
      <c r="M2468" s="121" t="s">
        <v>393</v>
      </c>
      <c r="N2468" s="124">
        <v>871</v>
      </c>
      <c r="O2468" s="124" t="s">
        <v>380</v>
      </c>
      <c r="P2468" s="124" t="s">
        <v>1</v>
      </c>
      <c r="Q2468" s="121" t="s">
        <v>381</v>
      </c>
      <c r="R2468" s="121"/>
    </row>
    <row r="2469" spans="1:18" x14ac:dyDescent="0.2">
      <c r="A2469" s="121">
        <v>98</v>
      </c>
      <c r="B2469" s="121">
        <v>138</v>
      </c>
      <c r="C2469" s="121" t="s">
        <v>260</v>
      </c>
      <c r="D2469" s="121">
        <v>280</v>
      </c>
      <c r="E2469" s="121" t="s">
        <v>454</v>
      </c>
      <c r="F2469" s="121" t="s">
        <v>455</v>
      </c>
      <c r="G2469" s="121">
        <v>280</v>
      </c>
      <c r="H2469" s="121">
        <v>1</v>
      </c>
      <c r="I2469" s="121" t="s">
        <v>385</v>
      </c>
      <c r="J2469" s="121">
        <v>3204</v>
      </c>
      <c r="K2469" s="121">
        <v>103</v>
      </c>
      <c r="L2469" s="121">
        <v>103</v>
      </c>
      <c r="M2469" s="121" t="s">
        <v>393</v>
      </c>
      <c r="N2469" s="124">
        <v>775</v>
      </c>
      <c r="O2469" s="124" t="s">
        <v>380</v>
      </c>
      <c r="P2469" s="124" t="s">
        <v>1</v>
      </c>
      <c r="Q2469" s="121" t="s">
        <v>381</v>
      </c>
      <c r="R2469" s="121"/>
    </row>
    <row r="2470" spans="1:18" x14ac:dyDescent="0.2">
      <c r="A2470" s="121">
        <v>98</v>
      </c>
      <c r="B2470" s="121">
        <v>138</v>
      </c>
      <c r="C2470" s="121" t="s">
        <v>260</v>
      </c>
      <c r="D2470" s="121">
        <v>280</v>
      </c>
      <c r="E2470" s="121" t="s">
        <v>454</v>
      </c>
      <c r="F2470" s="121" t="s">
        <v>455</v>
      </c>
      <c r="G2470" s="121">
        <v>1265</v>
      </c>
      <c r="H2470" s="121">
        <v>2</v>
      </c>
      <c r="I2470" s="121" t="s">
        <v>377</v>
      </c>
      <c r="J2470" s="121">
        <v>3205</v>
      </c>
      <c r="K2470" s="121">
        <v>201</v>
      </c>
      <c r="L2470" s="121">
        <v>201</v>
      </c>
      <c r="M2470" s="121" t="s">
        <v>393</v>
      </c>
      <c r="N2470" s="124">
        <v>841</v>
      </c>
      <c r="O2470" s="124" t="s">
        <v>380</v>
      </c>
      <c r="P2470" s="124"/>
      <c r="Q2470" s="121" t="s">
        <v>381</v>
      </c>
      <c r="R2470" s="121"/>
    </row>
    <row r="2471" spans="1:18" x14ac:dyDescent="0.2">
      <c r="A2471" s="121">
        <v>98</v>
      </c>
      <c r="B2471" s="121">
        <v>138</v>
      </c>
      <c r="C2471" s="121" t="s">
        <v>260</v>
      </c>
      <c r="D2471" s="121">
        <v>280</v>
      </c>
      <c r="E2471" s="121" t="s">
        <v>454</v>
      </c>
      <c r="F2471" s="121" t="s">
        <v>455</v>
      </c>
      <c r="G2471" s="121">
        <v>1265</v>
      </c>
      <c r="H2471" s="121">
        <v>2</v>
      </c>
      <c r="I2471" s="121" t="s">
        <v>377</v>
      </c>
      <c r="J2471" s="121">
        <v>3206</v>
      </c>
      <c r="K2471" s="121">
        <v>202</v>
      </c>
      <c r="L2471" s="121">
        <v>202</v>
      </c>
      <c r="M2471" s="121" t="s">
        <v>393</v>
      </c>
      <c r="N2471" s="124">
        <v>828</v>
      </c>
      <c r="O2471" s="124" t="s">
        <v>380</v>
      </c>
      <c r="P2471" s="124"/>
      <c r="Q2471" s="121" t="s">
        <v>381</v>
      </c>
      <c r="R2471" s="121"/>
    </row>
    <row r="2472" spans="1:18" x14ac:dyDescent="0.2">
      <c r="A2472" s="121">
        <v>98</v>
      </c>
      <c r="B2472" s="121">
        <v>138</v>
      </c>
      <c r="C2472" s="121" t="s">
        <v>260</v>
      </c>
      <c r="D2472" s="121">
        <v>280</v>
      </c>
      <c r="E2472" s="121" t="s">
        <v>454</v>
      </c>
      <c r="F2472" s="121" t="s">
        <v>455</v>
      </c>
      <c r="G2472" s="121">
        <v>1265</v>
      </c>
      <c r="H2472" s="121">
        <v>2</v>
      </c>
      <c r="I2472" s="121" t="s">
        <v>377</v>
      </c>
      <c r="J2472" s="121">
        <v>3207</v>
      </c>
      <c r="K2472" s="121">
        <v>204</v>
      </c>
      <c r="L2472" s="121">
        <v>204</v>
      </c>
      <c r="M2472" s="121" t="s">
        <v>393</v>
      </c>
      <c r="N2472" s="124">
        <v>838</v>
      </c>
      <c r="O2472" s="124" t="s">
        <v>380</v>
      </c>
      <c r="P2472" s="124"/>
      <c r="Q2472" s="121" t="s">
        <v>381</v>
      </c>
      <c r="R2472" s="121"/>
    </row>
    <row r="2473" spans="1:18" x14ac:dyDescent="0.2">
      <c r="A2473" s="121">
        <v>98</v>
      </c>
      <c r="B2473" s="121">
        <v>138</v>
      </c>
      <c r="C2473" s="121" t="s">
        <v>260</v>
      </c>
      <c r="D2473" s="121">
        <v>280</v>
      </c>
      <c r="E2473" s="121" t="s">
        <v>454</v>
      </c>
      <c r="F2473" s="121" t="s">
        <v>455</v>
      </c>
      <c r="G2473" s="121">
        <v>1265</v>
      </c>
      <c r="H2473" s="121">
        <v>2</v>
      </c>
      <c r="I2473" s="121" t="s">
        <v>377</v>
      </c>
      <c r="J2473" s="121">
        <v>3208</v>
      </c>
      <c r="K2473" s="121">
        <v>205</v>
      </c>
      <c r="L2473" s="121">
        <v>205</v>
      </c>
      <c r="M2473" s="121" t="s">
        <v>379</v>
      </c>
      <c r="N2473" s="124">
        <v>890</v>
      </c>
      <c r="O2473" s="124" t="s">
        <v>380</v>
      </c>
      <c r="P2473" s="124"/>
      <c r="Q2473" s="121" t="s">
        <v>381</v>
      </c>
      <c r="R2473" s="121"/>
    </row>
    <row r="2474" spans="1:18" x14ac:dyDescent="0.2">
      <c r="A2474" s="121">
        <v>98</v>
      </c>
      <c r="B2474" s="121">
        <v>138</v>
      </c>
      <c r="C2474" s="121" t="s">
        <v>260</v>
      </c>
      <c r="D2474" s="121">
        <v>280</v>
      </c>
      <c r="E2474" s="121" t="s">
        <v>454</v>
      </c>
      <c r="F2474" s="121" t="s">
        <v>455</v>
      </c>
      <c r="G2474" s="121">
        <v>1265</v>
      </c>
      <c r="H2474" s="121">
        <v>2</v>
      </c>
      <c r="I2474" s="121" t="s">
        <v>377</v>
      </c>
      <c r="J2474" s="121">
        <v>3209</v>
      </c>
      <c r="K2474" s="121">
        <v>203</v>
      </c>
      <c r="L2474" s="121">
        <v>203</v>
      </c>
      <c r="M2474" s="121" t="s">
        <v>393</v>
      </c>
      <c r="N2474" s="124">
        <v>777</v>
      </c>
      <c r="O2474" s="124" t="s">
        <v>380</v>
      </c>
      <c r="P2474" s="124"/>
      <c r="Q2474" s="121" t="s">
        <v>381</v>
      </c>
      <c r="R2474" s="121"/>
    </row>
    <row r="2475" spans="1:18" x14ac:dyDescent="0.2">
      <c r="A2475" s="121">
        <v>98</v>
      </c>
      <c r="B2475" s="121">
        <v>138</v>
      </c>
      <c r="C2475" s="121" t="s">
        <v>260</v>
      </c>
      <c r="D2475" s="121">
        <v>279</v>
      </c>
      <c r="E2475" s="121" t="s">
        <v>375</v>
      </c>
      <c r="F2475" s="121" t="s">
        <v>376</v>
      </c>
      <c r="G2475" s="121">
        <v>279</v>
      </c>
      <c r="H2475" s="121">
        <v>1</v>
      </c>
      <c r="I2475" s="121" t="s">
        <v>385</v>
      </c>
      <c r="J2475" s="121">
        <v>3584</v>
      </c>
      <c r="K2475" s="121">
        <v>1</v>
      </c>
      <c r="L2475" s="121">
        <v>1</v>
      </c>
      <c r="M2475" s="121" t="s">
        <v>408</v>
      </c>
      <c r="N2475" s="124">
        <v>851</v>
      </c>
      <c r="O2475" s="124" t="s">
        <v>380</v>
      </c>
      <c r="P2475" s="124"/>
      <c r="Q2475" s="121" t="s">
        <v>381</v>
      </c>
      <c r="R2475" s="121"/>
    </row>
    <row r="2476" spans="1:18" x14ac:dyDescent="0.2">
      <c r="A2476" s="121">
        <v>135</v>
      </c>
      <c r="B2476" s="121">
        <v>174</v>
      </c>
      <c r="C2476" s="121" t="s">
        <v>337</v>
      </c>
      <c r="D2476" s="121">
        <v>526</v>
      </c>
      <c r="E2476" s="121" t="s">
        <v>375</v>
      </c>
      <c r="F2476" s="121" t="s">
        <v>376</v>
      </c>
      <c r="G2476" s="121">
        <v>526</v>
      </c>
      <c r="H2476" s="121">
        <v>1</v>
      </c>
      <c r="I2476" s="121" t="s">
        <v>385</v>
      </c>
      <c r="J2476" s="121">
        <v>1242</v>
      </c>
      <c r="K2476" s="121">
        <v>1</v>
      </c>
      <c r="L2476" s="121">
        <v>1</v>
      </c>
      <c r="M2476" s="121" t="s">
        <v>502</v>
      </c>
      <c r="N2476" s="124">
        <v>843</v>
      </c>
      <c r="O2476" s="124" t="s">
        <v>380</v>
      </c>
      <c r="P2476" s="124" t="s">
        <v>1</v>
      </c>
      <c r="Q2476" s="121" t="s">
        <v>381</v>
      </c>
      <c r="R2476" s="121"/>
    </row>
    <row r="2477" spans="1:18" x14ac:dyDescent="0.2">
      <c r="A2477" s="121">
        <v>135</v>
      </c>
      <c r="B2477" s="121">
        <v>174</v>
      </c>
      <c r="C2477" s="121" t="s">
        <v>337</v>
      </c>
      <c r="D2477" s="121">
        <v>526</v>
      </c>
      <c r="E2477" s="121" t="s">
        <v>375</v>
      </c>
      <c r="F2477" s="121" t="s">
        <v>376</v>
      </c>
      <c r="G2477" s="121">
        <v>526</v>
      </c>
      <c r="H2477" s="121">
        <v>1</v>
      </c>
      <c r="I2477" s="121" t="s">
        <v>385</v>
      </c>
      <c r="J2477" s="121">
        <v>1243</v>
      </c>
      <c r="K2477" s="121">
        <v>3</v>
      </c>
      <c r="L2477" s="121">
        <v>3</v>
      </c>
      <c r="M2477" s="121" t="s">
        <v>502</v>
      </c>
      <c r="N2477" s="124">
        <v>843</v>
      </c>
      <c r="O2477" s="124" t="s">
        <v>380</v>
      </c>
      <c r="P2477" s="124" t="s">
        <v>1</v>
      </c>
      <c r="Q2477" s="121" t="s">
        <v>381</v>
      </c>
      <c r="R2477" s="121"/>
    </row>
    <row r="2478" spans="1:18" x14ac:dyDescent="0.2">
      <c r="A2478" s="121">
        <v>135</v>
      </c>
      <c r="B2478" s="121">
        <v>174</v>
      </c>
      <c r="C2478" s="121" t="s">
        <v>337</v>
      </c>
      <c r="D2478" s="121">
        <v>526</v>
      </c>
      <c r="E2478" s="121" t="s">
        <v>375</v>
      </c>
      <c r="F2478" s="121" t="s">
        <v>376</v>
      </c>
      <c r="G2478" s="121">
        <v>526</v>
      </c>
      <c r="H2478" s="121">
        <v>1</v>
      </c>
      <c r="I2478" s="121" t="s">
        <v>385</v>
      </c>
      <c r="J2478" s="121">
        <v>1244</v>
      </c>
      <c r="K2478" s="121">
        <v>5</v>
      </c>
      <c r="L2478" s="121">
        <v>5</v>
      </c>
      <c r="M2478" s="121" t="s">
        <v>502</v>
      </c>
      <c r="N2478" s="124">
        <v>843</v>
      </c>
      <c r="O2478" s="124" t="s">
        <v>380</v>
      </c>
      <c r="P2478" s="124" t="s">
        <v>1</v>
      </c>
      <c r="Q2478" s="121" t="s">
        <v>381</v>
      </c>
      <c r="R2478" s="121"/>
    </row>
    <row r="2479" spans="1:18" x14ac:dyDescent="0.2">
      <c r="A2479" s="121">
        <v>135</v>
      </c>
      <c r="B2479" s="121">
        <v>174</v>
      </c>
      <c r="C2479" s="121" t="s">
        <v>337</v>
      </c>
      <c r="D2479" s="121">
        <v>526</v>
      </c>
      <c r="E2479" s="121" t="s">
        <v>375</v>
      </c>
      <c r="F2479" s="121" t="s">
        <v>376</v>
      </c>
      <c r="G2479" s="121">
        <v>526</v>
      </c>
      <c r="H2479" s="121">
        <v>1</v>
      </c>
      <c r="I2479" s="121" t="s">
        <v>385</v>
      </c>
      <c r="J2479" s="121">
        <v>1246</v>
      </c>
      <c r="K2479" s="121">
        <v>9</v>
      </c>
      <c r="L2479" s="121">
        <v>9</v>
      </c>
      <c r="M2479" s="121" t="s">
        <v>502</v>
      </c>
      <c r="N2479" s="124">
        <v>843</v>
      </c>
      <c r="O2479" s="124" t="s">
        <v>380</v>
      </c>
      <c r="P2479" s="124" t="s">
        <v>1</v>
      </c>
      <c r="Q2479" s="121" t="s">
        <v>381</v>
      </c>
      <c r="R2479" s="121"/>
    </row>
    <row r="2480" spans="1:18" x14ac:dyDescent="0.2">
      <c r="A2480" s="121">
        <v>135</v>
      </c>
      <c r="B2480" s="121">
        <v>174</v>
      </c>
      <c r="C2480" s="121" t="s">
        <v>337</v>
      </c>
      <c r="D2480" s="121">
        <v>526</v>
      </c>
      <c r="E2480" s="121" t="s">
        <v>375</v>
      </c>
      <c r="F2480" s="121" t="s">
        <v>376</v>
      </c>
      <c r="G2480" s="121">
        <v>526</v>
      </c>
      <c r="H2480" s="121">
        <v>1</v>
      </c>
      <c r="I2480" s="121" t="s">
        <v>385</v>
      </c>
      <c r="J2480" s="121">
        <v>1247</v>
      </c>
      <c r="K2480" s="121">
        <v>11</v>
      </c>
      <c r="L2480" s="121">
        <v>11</v>
      </c>
      <c r="M2480" s="121" t="s">
        <v>502</v>
      </c>
      <c r="N2480" s="124">
        <v>1107</v>
      </c>
      <c r="O2480" s="124" t="s">
        <v>380</v>
      </c>
      <c r="P2480" s="124" t="s">
        <v>1</v>
      </c>
      <c r="Q2480" s="121" t="s">
        <v>381</v>
      </c>
      <c r="R2480" s="121"/>
    </row>
    <row r="2481" spans="1:18" x14ac:dyDescent="0.2">
      <c r="A2481" s="121">
        <v>135</v>
      </c>
      <c r="B2481" s="121">
        <v>174</v>
      </c>
      <c r="C2481" s="121" t="s">
        <v>337</v>
      </c>
      <c r="D2481" s="121">
        <v>526</v>
      </c>
      <c r="E2481" s="121" t="s">
        <v>375</v>
      </c>
      <c r="F2481" s="121" t="s">
        <v>376</v>
      </c>
      <c r="G2481" s="121">
        <v>526</v>
      </c>
      <c r="H2481" s="121">
        <v>1</v>
      </c>
      <c r="I2481" s="121" t="s">
        <v>385</v>
      </c>
      <c r="J2481" s="121">
        <v>1364</v>
      </c>
      <c r="K2481" s="121">
        <v>12</v>
      </c>
      <c r="L2481" s="121">
        <v>12</v>
      </c>
      <c r="M2481" s="121" t="s">
        <v>502</v>
      </c>
      <c r="N2481" s="124">
        <v>843</v>
      </c>
      <c r="O2481" s="124" t="s">
        <v>380</v>
      </c>
      <c r="P2481" s="124" t="s">
        <v>1</v>
      </c>
      <c r="Q2481" s="121" t="s">
        <v>381</v>
      </c>
      <c r="R2481" s="121"/>
    </row>
    <row r="2482" spans="1:18" x14ac:dyDescent="0.2">
      <c r="A2482" s="121">
        <v>135</v>
      </c>
      <c r="B2482" s="121">
        <v>174</v>
      </c>
      <c r="C2482" s="121" t="s">
        <v>337</v>
      </c>
      <c r="D2482" s="121">
        <v>526</v>
      </c>
      <c r="E2482" s="121" t="s">
        <v>375</v>
      </c>
      <c r="F2482" s="121" t="s">
        <v>376</v>
      </c>
      <c r="G2482" s="121">
        <v>526</v>
      </c>
      <c r="H2482" s="121">
        <v>1</v>
      </c>
      <c r="I2482" s="121" t="s">
        <v>385</v>
      </c>
      <c r="J2482" s="121">
        <v>1367</v>
      </c>
      <c r="K2482" s="121">
        <v>6</v>
      </c>
      <c r="L2482" s="121">
        <v>6</v>
      </c>
      <c r="M2482" s="121" t="s">
        <v>502</v>
      </c>
      <c r="N2482" s="124">
        <v>843</v>
      </c>
      <c r="O2482" s="124" t="s">
        <v>380</v>
      </c>
      <c r="P2482" s="124" t="s">
        <v>1</v>
      </c>
      <c r="Q2482" s="121" t="s">
        <v>381</v>
      </c>
      <c r="R2482" s="121"/>
    </row>
    <row r="2483" spans="1:18" x14ac:dyDescent="0.2">
      <c r="A2483" s="121">
        <v>135</v>
      </c>
      <c r="B2483" s="121">
        <v>174</v>
      </c>
      <c r="C2483" s="121" t="s">
        <v>337</v>
      </c>
      <c r="D2483" s="121">
        <v>526</v>
      </c>
      <c r="E2483" s="121" t="s">
        <v>375</v>
      </c>
      <c r="F2483" s="121" t="s">
        <v>376</v>
      </c>
      <c r="G2483" s="121">
        <v>526</v>
      </c>
      <c r="H2483" s="121">
        <v>1</v>
      </c>
      <c r="I2483" s="121" t="s">
        <v>385</v>
      </c>
      <c r="J2483" s="121">
        <v>1368</v>
      </c>
      <c r="K2483" s="121">
        <v>4</v>
      </c>
      <c r="L2483" s="121">
        <v>4</v>
      </c>
      <c r="M2483" s="121" t="s">
        <v>502</v>
      </c>
      <c r="N2483" s="124">
        <v>853</v>
      </c>
      <c r="O2483" s="124" t="s">
        <v>380</v>
      </c>
      <c r="P2483" s="124" t="s">
        <v>1</v>
      </c>
      <c r="Q2483" s="121" t="s">
        <v>381</v>
      </c>
      <c r="R2483" s="121"/>
    </row>
    <row r="2484" spans="1:18" x14ac:dyDescent="0.2">
      <c r="A2484" s="121">
        <v>107</v>
      </c>
      <c r="B2484" s="121">
        <v>211</v>
      </c>
      <c r="C2484" s="121" t="s">
        <v>311</v>
      </c>
      <c r="D2484" s="121">
        <v>643</v>
      </c>
      <c r="E2484" s="121">
        <v>300</v>
      </c>
      <c r="F2484" s="121" t="s">
        <v>1454</v>
      </c>
      <c r="G2484" s="121">
        <v>643</v>
      </c>
      <c r="H2484" s="121">
        <v>1</v>
      </c>
      <c r="I2484" s="121" t="s">
        <v>385</v>
      </c>
      <c r="J2484" s="121">
        <v>1677</v>
      </c>
      <c r="K2484" s="121">
        <v>300</v>
      </c>
      <c r="L2484" s="121">
        <v>300</v>
      </c>
      <c r="M2484" s="121" t="s">
        <v>615</v>
      </c>
      <c r="N2484" s="124">
        <v>176</v>
      </c>
      <c r="O2484" s="124" t="s">
        <v>380</v>
      </c>
      <c r="P2484" s="124"/>
      <c r="Q2484" s="121" t="s">
        <v>391</v>
      </c>
      <c r="R2484" s="121"/>
    </row>
    <row r="2485" spans="1:18" x14ac:dyDescent="0.2">
      <c r="A2485" s="121">
        <v>135</v>
      </c>
      <c r="B2485" s="121">
        <v>174</v>
      </c>
      <c r="C2485" s="121" t="s">
        <v>337</v>
      </c>
      <c r="D2485" s="121">
        <v>526</v>
      </c>
      <c r="E2485" s="121" t="s">
        <v>375</v>
      </c>
      <c r="F2485" s="121" t="s">
        <v>376</v>
      </c>
      <c r="G2485" s="121">
        <v>526</v>
      </c>
      <c r="H2485" s="121">
        <v>1</v>
      </c>
      <c r="I2485" s="121" t="s">
        <v>385</v>
      </c>
      <c r="J2485" s="121">
        <v>1369</v>
      </c>
      <c r="K2485" s="121">
        <v>2</v>
      </c>
      <c r="L2485" s="121">
        <v>2</v>
      </c>
      <c r="M2485" s="121" t="s">
        <v>502</v>
      </c>
      <c r="N2485" s="124">
        <v>853</v>
      </c>
      <c r="O2485" s="124" t="s">
        <v>380</v>
      </c>
      <c r="P2485" s="124" t="s">
        <v>1</v>
      </c>
      <c r="Q2485" s="121" t="s">
        <v>381</v>
      </c>
      <c r="R2485" s="121"/>
    </row>
    <row r="2486" spans="1:18" x14ac:dyDescent="0.2">
      <c r="A2486" s="121">
        <v>107</v>
      </c>
      <c r="B2486" s="121">
        <v>211</v>
      </c>
      <c r="C2486" s="121" t="s">
        <v>311</v>
      </c>
      <c r="D2486" s="121">
        <v>645</v>
      </c>
      <c r="E2486" s="121">
        <v>500</v>
      </c>
      <c r="F2486" s="121" t="s">
        <v>871</v>
      </c>
      <c r="G2486" s="121">
        <v>645</v>
      </c>
      <c r="H2486" s="121">
        <v>1</v>
      </c>
      <c r="I2486" s="121" t="s">
        <v>385</v>
      </c>
      <c r="J2486" s="121">
        <v>2050</v>
      </c>
      <c r="K2486" s="121">
        <v>516</v>
      </c>
      <c r="L2486" s="121" t="s">
        <v>1458</v>
      </c>
      <c r="M2486" s="121" t="s">
        <v>741</v>
      </c>
      <c r="N2486" s="124">
        <v>1401</v>
      </c>
      <c r="O2486" s="124" t="s">
        <v>612</v>
      </c>
      <c r="P2486" s="124"/>
      <c r="Q2486" s="121" t="s">
        <v>391</v>
      </c>
      <c r="R2486" s="121"/>
    </row>
    <row r="2487" spans="1:18" x14ac:dyDescent="0.2">
      <c r="A2487" s="121">
        <v>107</v>
      </c>
      <c r="B2487" s="121">
        <v>211</v>
      </c>
      <c r="C2487" s="121" t="s">
        <v>311</v>
      </c>
      <c r="D2487" s="121">
        <v>642</v>
      </c>
      <c r="E2487" s="121">
        <v>200</v>
      </c>
      <c r="F2487" s="121" t="s">
        <v>873</v>
      </c>
      <c r="G2487" s="121">
        <v>642</v>
      </c>
      <c r="H2487" s="121">
        <v>1</v>
      </c>
      <c r="I2487" s="121" t="s">
        <v>385</v>
      </c>
      <c r="J2487" s="121">
        <v>7498</v>
      </c>
      <c r="K2487" s="121">
        <v>202</v>
      </c>
      <c r="L2487" s="121" t="s">
        <v>1052</v>
      </c>
      <c r="M2487" s="121" t="s">
        <v>441</v>
      </c>
      <c r="N2487" s="124">
        <v>737</v>
      </c>
      <c r="O2487" s="124" t="s">
        <v>442</v>
      </c>
      <c r="P2487" s="124"/>
      <c r="Q2487" s="121" t="s">
        <v>391</v>
      </c>
      <c r="R2487" s="121"/>
    </row>
    <row r="2488" spans="1:18" x14ac:dyDescent="0.2">
      <c r="A2488" s="121">
        <v>108</v>
      </c>
      <c r="B2488" s="121">
        <v>406</v>
      </c>
      <c r="C2488" s="121" t="s">
        <v>1459</v>
      </c>
      <c r="D2488" s="121">
        <v>1144</v>
      </c>
      <c r="E2488" s="121" t="s">
        <v>375</v>
      </c>
      <c r="F2488" s="121" t="s">
        <v>376</v>
      </c>
      <c r="G2488" s="121">
        <v>1353</v>
      </c>
      <c r="H2488" s="121">
        <v>1</v>
      </c>
      <c r="I2488" s="121" t="s">
        <v>385</v>
      </c>
      <c r="J2488" s="121">
        <v>3724</v>
      </c>
      <c r="K2488" s="121">
        <v>101</v>
      </c>
      <c r="L2488" s="121">
        <v>101</v>
      </c>
      <c r="M2488" s="121" t="s">
        <v>408</v>
      </c>
      <c r="N2488" s="124">
        <v>524</v>
      </c>
      <c r="O2488" s="124" t="s">
        <v>380</v>
      </c>
      <c r="P2488" s="124" t="s">
        <v>696</v>
      </c>
      <c r="Q2488" s="121" t="s">
        <v>391</v>
      </c>
      <c r="R2488" s="121"/>
    </row>
    <row r="2489" spans="1:18" x14ac:dyDescent="0.2">
      <c r="A2489" s="121">
        <v>108</v>
      </c>
      <c r="B2489" s="121">
        <v>406</v>
      </c>
      <c r="C2489" s="121" t="s">
        <v>1459</v>
      </c>
      <c r="D2489" s="121">
        <v>1144</v>
      </c>
      <c r="E2489" s="121" t="s">
        <v>375</v>
      </c>
      <c r="F2489" s="121" t="s">
        <v>376</v>
      </c>
      <c r="G2489" s="121">
        <v>1353</v>
      </c>
      <c r="H2489" s="121">
        <v>1</v>
      </c>
      <c r="I2489" s="121" t="s">
        <v>385</v>
      </c>
      <c r="J2489" s="121">
        <v>3725</v>
      </c>
      <c r="K2489" s="121">
        <v>104</v>
      </c>
      <c r="L2489" s="121" t="s">
        <v>1460</v>
      </c>
      <c r="M2489" s="121" t="s">
        <v>1436</v>
      </c>
      <c r="N2489" s="124">
        <v>501</v>
      </c>
      <c r="O2489" s="124" t="s">
        <v>399</v>
      </c>
      <c r="P2489" s="124" t="s">
        <v>696</v>
      </c>
      <c r="Q2489" s="121" t="s">
        <v>391</v>
      </c>
      <c r="R2489" s="121"/>
    </row>
    <row r="2490" spans="1:18" x14ac:dyDescent="0.2">
      <c r="A2490" s="121">
        <v>108</v>
      </c>
      <c r="B2490" s="121">
        <v>406</v>
      </c>
      <c r="C2490" s="121" t="s">
        <v>1459</v>
      </c>
      <c r="D2490" s="121">
        <v>1144</v>
      </c>
      <c r="E2490" s="121" t="s">
        <v>375</v>
      </c>
      <c r="F2490" s="121" t="s">
        <v>376</v>
      </c>
      <c r="G2490" s="121">
        <v>1353</v>
      </c>
      <c r="H2490" s="121">
        <v>1</v>
      </c>
      <c r="I2490" s="121" t="s">
        <v>385</v>
      </c>
      <c r="J2490" s="121">
        <v>3726</v>
      </c>
      <c r="K2490" s="121">
        <v>106</v>
      </c>
      <c r="L2490" s="121">
        <v>106</v>
      </c>
      <c r="M2490" s="121" t="s">
        <v>413</v>
      </c>
      <c r="N2490" s="124">
        <v>558</v>
      </c>
      <c r="O2490" s="124" t="s">
        <v>411</v>
      </c>
      <c r="P2490" s="124" t="s">
        <v>696</v>
      </c>
      <c r="Q2490" s="121" t="s">
        <v>391</v>
      </c>
      <c r="R2490" s="121"/>
    </row>
    <row r="2491" spans="1:18" x14ac:dyDescent="0.2">
      <c r="A2491" s="121">
        <v>108</v>
      </c>
      <c r="B2491" s="121">
        <v>406</v>
      </c>
      <c r="C2491" s="121" t="s">
        <v>1459</v>
      </c>
      <c r="D2491" s="121">
        <v>1144</v>
      </c>
      <c r="E2491" s="121" t="s">
        <v>375</v>
      </c>
      <c r="F2491" s="121" t="s">
        <v>376</v>
      </c>
      <c r="G2491" s="121">
        <v>1353</v>
      </c>
      <c r="H2491" s="121">
        <v>1</v>
      </c>
      <c r="I2491" s="121" t="s">
        <v>385</v>
      </c>
      <c r="J2491" s="121">
        <v>7521</v>
      </c>
      <c r="K2491" s="121">
        <v>102</v>
      </c>
      <c r="L2491" s="121">
        <v>102</v>
      </c>
      <c r="M2491" s="121" t="s">
        <v>509</v>
      </c>
      <c r="N2491" s="124">
        <v>461</v>
      </c>
      <c r="O2491" s="124" t="s">
        <v>411</v>
      </c>
      <c r="P2491" s="124" t="s">
        <v>696</v>
      </c>
      <c r="Q2491" s="121" t="s">
        <v>391</v>
      </c>
      <c r="R2491" s="121"/>
    </row>
    <row r="2492" spans="1:18" x14ac:dyDescent="0.2">
      <c r="A2492" s="121">
        <v>108</v>
      </c>
      <c r="B2492" s="121">
        <v>406</v>
      </c>
      <c r="C2492" s="121" t="s">
        <v>1459</v>
      </c>
      <c r="D2492" s="121">
        <v>1144</v>
      </c>
      <c r="E2492" s="121" t="s">
        <v>375</v>
      </c>
      <c r="F2492" s="121" t="s">
        <v>376</v>
      </c>
      <c r="G2492" s="121">
        <v>1353</v>
      </c>
      <c r="H2492" s="121">
        <v>1</v>
      </c>
      <c r="I2492" s="121" t="s">
        <v>385</v>
      </c>
      <c r="J2492" s="121">
        <v>7522</v>
      </c>
      <c r="K2492" s="121">
        <v>103</v>
      </c>
      <c r="L2492" s="121">
        <v>103</v>
      </c>
      <c r="M2492" s="121" t="s">
        <v>410</v>
      </c>
      <c r="N2492" s="124">
        <v>369</v>
      </c>
      <c r="O2492" s="124" t="s">
        <v>411</v>
      </c>
      <c r="P2492" s="124" t="s">
        <v>696</v>
      </c>
      <c r="Q2492" s="121" t="s">
        <v>391</v>
      </c>
      <c r="R2492" s="121"/>
    </row>
    <row r="2493" spans="1:18" x14ac:dyDescent="0.2">
      <c r="A2493" s="121">
        <v>108</v>
      </c>
      <c r="B2493" s="121">
        <v>406</v>
      </c>
      <c r="C2493" s="121" t="s">
        <v>1459</v>
      </c>
      <c r="D2493" s="121">
        <v>1144</v>
      </c>
      <c r="E2493" s="121" t="s">
        <v>375</v>
      </c>
      <c r="F2493" s="121" t="s">
        <v>376</v>
      </c>
      <c r="G2493" s="121">
        <v>1353</v>
      </c>
      <c r="H2493" s="121">
        <v>1</v>
      </c>
      <c r="I2493" s="121" t="s">
        <v>385</v>
      </c>
      <c r="J2493" s="121">
        <v>7523</v>
      </c>
      <c r="K2493" s="121">
        <v>105</v>
      </c>
      <c r="L2493" s="121" t="s">
        <v>1461</v>
      </c>
      <c r="M2493" s="121" t="s">
        <v>590</v>
      </c>
      <c r="N2493" s="124">
        <v>356</v>
      </c>
      <c r="O2493" s="124" t="s">
        <v>548</v>
      </c>
      <c r="P2493" s="124" t="s">
        <v>696</v>
      </c>
      <c r="Q2493" s="121" t="s">
        <v>391</v>
      </c>
      <c r="R2493" s="121"/>
    </row>
    <row r="2494" spans="1:18" x14ac:dyDescent="0.2">
      <c r="A2494" s="121">
        <v>108</v>
      </c>
      <c r="B2494" s="121">
        <v>406</v>
      </c>
      <c r="C2494" s="121" t="s">
        <v>1459</v>
      </c>
      <c r="D2494" s="121">
        <v>1144</v>
      </c>
      <c r="E2494" s="121" t="s">
        <v>375</v>
      </c>
      <c r="F2494" s="121" t="s">
        <v>376</v>
      </c>
      <c r="G2494" s="121">
        <v>1353</v>
      </c>
      <c r="H2494" s="121">
        <v>1</v>
      </c>
      <c r="I2494" s="121" t="s">
        <v>385</v>
      </c>
      <c r="J2494" s="121">
        <v>7524</v>
      </c>
      <c r="K2494" s="121">
        <v>107</v>
      </c>
      <c r="L2494" s="121">
        <v>107</v>
      </c>
      <c r="M2494" s="121" t="s">
        <v>413</v>
      </c>
      <c r="N2494" s="124">
        <v>625</v>
      </c>
      <c r="O2494" s="124" t="s">
        <v>411</v>
      </c>
      <c r="P2494" s="124" t="s">
        <v>696</v>
      </c>
      <c r="Q2494" s="121" t="s">
        <v>391</v>
      </c>
      <c r="R2494" s="121"/>
    </row>
    <row r="2495" spans="1:18" x14ac:dyDescent="0.2">
      <c r="A2495" s="121">
        <v>108</v>
      </c>
      <c r="B2495" s="121">
        <v>406</v>
      </c>
      <c r="C2495" s="121" t="s">
        <v>1459</v>
      </c>
      <c r="D2495" s="121">
        <v>1144</v>
      </c>
      <c r="E2495" s="121" t="s">
        <v>375</v>
      </c>
      <c r="F2495" s="121" t="s">
        <v>376</v>
      </c>
      <c r="G2495" s="121">
        <v>1353</v>
      </c>
      <c r="H2495" s="121">
        <v>1</v>
      </c>
      <c r="I2495" s="121" t="s">
        <v>385</v>
      </c>
      <c r="J2495" s="121">
        <v>7525</v>
      </c>
      <c r="K2495" s="121">
        <v>108</v>
      </c>
      <c r="L2495" s="121">
        <v>108</v>
      </c>
      <c r="M2495" s="121" t="s">
        <v>413</v>
      </c>
      <c r="N2495" s="124">
        <v>217</v>
      </c>
      <c r="O2495" s="124" t="s">
        <v>411</v>
      </c>
      <c r="P2495" s="124" t="s">
        <v>696</v>
      </c>
      <c r="Q2495" s="121" t="s">
        <v>391</v>
      </c>
      <c r="R2495" s="121"/>
    </row>
    <row r="2496" spans="1:18" x14ac:dyDescent="0.2">
      <c r="A2496" s="121">
        <v>108</v>
      </c>
      <c r="B2496" s="121">
        <v>406</v>
      </c>
      <c r="C2496" s="121" t="s">
        <v>1459</v>
      </c>
      <c r="D2496" s="121">
        <v>1144</v>
      </c>
      <c r="E2496" s="121" t="s">
        <v>375</v>
      </c>
      <c r="F2496" s="121" t="s">
        <v>376</v>
      </c>
      <c r="G2496" s="121">
        <v>1353</v>
      </c>
      <c r="H2496" s="121">
        <v>1</v>
      </c>
      <c r="I2496" s="121" t="s">
        <v>385</v>
      </c>
      <c r="J2496" s="121">
        <v>7526</v>
      </c>
      <c r="K2496" s="121">
        <v>109</v>
      </c>
      <c r="L2496" s="121">
        <v>109</v>
      </c>
      <c r="M2496" s="121" t="s">
        <v>413</v>
      </c>
      <c r="N2496" s="124">
        <v>203</v>
      </c>
      <c r="O2496" s="124" t="s">
        <v>411</v>
      </c>
      <c r="P2496" s="124" t="s">
        <v>696</v>
      </c>
      <c r="Q2496" s="121" t="s">
        <v>391</v>
      </c>
      <c r="R2496" s="121"/>
    </row>
    <row r="2497" spans="1:18" x14ac:dyDescent="0.2">
      <c r="A2497" s="121">
        <v>109</v>
      </c>
      <c r="B2497" s="121">
        <v>304</v>
      </c>
      <c r="C2497" s="121" t="s">
        <v>322</v>
      </c>
      <c r="D2497" s="121">
        <v>1020</v>
      </c>
      <c r="E2497" s="121" t="s">
        <v>1462</v>
      </c>
      <c r="F2497" s="121" t="s">
        <v>1463</v>
      </c>
      <c r="G2497" s="121">
        <v>1050</v>
      </c>
      <c r="H2497" s="121">
        <v>1</v>
      </c>
      <c r="I2497" s="121" t="s">
        <v>385</v>
      </c>
      <c r="J2497" s="121">
        <v>1141</v>
      </c>
      <c r="K2497" s="121">
        <v>287</v>
      </c>
      <c r="L2497" s="121" t="s">
        <v>1464</v>
      </c>
      <c r="M2497" s="121" t="s">
        <v>739</v>
      </c>
      <c r="N2497" s="124">
        <v>9380</v>
      </c>
      <c r="O2497" s="124" t="s">
        <v>612</v>
      </c>
      <c r="P2497" s="124"/>
      <c r="Q2497" s="121" t="s">
        <v>391</v>
      </c>
      <c r="R2497" s="121"/>
    </row>
    <row r="2498" spans="1:18" x14ac:dyDescent="0.2">
      <c r="A2498" s="121">
        <v>101</v>
      </c>
      <c r="B2498" s="121">
        <v>139</v>
      </c>
      <c r="C2498" s="121" t="s">
        <v>345</v>
      </c>
      <c r="D2498" s="121">
        <v>290</v>
      </c>
      <c r="E2498" s="121" t="s">
        <v>705</v>
      </c>
      <c r="F2498" s="121" t="s">
        <v>877</v>
      </c>
      <c r="G2498" s="121">
        <v>290</v>
      </c>
      <c r="H2498" s="121">
        <v>1</v>
      </c>
      <c r="I2498" s="121" t="s">
        <v>385</v>
      </c>
      <c r="J2498" s="121">
        <v>674</v>
      </c>
      <c r="K2498" s="121" t="s">
        <v>707</v>
      </c>
      <c r="L2498" s="121" t="s">
        <v>707</v>
      </c>
      <c r="M2498" s="121" t="s">
        <v>393</v>
      </c>
      <c r="N2498" s="124">
        <v>861</v>
      </c>
      <c r="O2498" s="124" t="s">
        <v>380</v>
      </c>
      <c r="P2498" s="124"/>
      <c r="Q2498" s="121" t="s">
        <v>381</v>
      </c>
      <c r="R2498" s="121"/>
    </row>
    <row r="2499" spans="1:18" x14ac:dyDescent="0.2">
      <c r="A2499" s="121">
        <v>101</v>
      </c>
      <c r="B2499" s="121">
        <v>139</v>
      </c>
      <c r="C2499" s="121" t="s">
        <v>345</v>
      </c>
      <c r="D2499" s="121">
        <v>291</v>
      </c>
      <c r="E2499" s="121" t="s">
        <v>708</v>
      </c>
      <c r="F2499" s="121" t="s">
        <v>993</v>
      </c>
      <c r="G2499" s="121">
        <v>291</v>
      </c>
      <c r="H2499" s="121">
        <v>1</v>
      </c>
      <c r="I2499" s="121" t="s">
        <v>385</v>
      </c>
      <c r="J2499" s="121">
        <v>675</v>
      </c>
      <c r="K2499" s="121" t="s">
        <v>710</v>
      </c>
      <c r="L2499" s="121" t="s">
        <v>710</v>
      </c>
      <c r="M2499" s="121" t="s">
        <v>393</v>
      </c>
      <c r="N2499" s="124">
        <v>861</v>
      </c>
      <c r="O2499" s="124" t="s">
        <v>380</v>
      </c>
      <c r="P2499" s="124"/>
      <c r="Q2499" s="121" t="s">
        <v>381</v>
      </c>
      <c r="R2499" s="121"/>
    </row>
    <row r="2500" spans="1:18" x14ac:dyDescent="0.2">
      <c r="A2500" s="121">
        <v>101</v>
      </c>
      <c r="B2500" s="121">
        <v>139</v>
      </c>
      <c r="C2500" s="121" t="s">
        <v>345</v>
      </c>
      <c r="D2500" s="121">
        <v>292</v>
      </c>
      <c r="E2500" s="121" t="s">
        <v>692</v>
      </c>
      <c r="F2500" s="121" t="s">
        <v>693</v>
      </c>
      <c r="G2500" s="121">
        <v>292</v>
      </c>
      <c r="H2500" s="121">
        <v>1</v>
      </c>
      <c r="I2500" s="121" t="s">
        <v>385</v>
      </c>
      <c r="J2500" s="121">
        <v>676</v>
      </c>
      <c r="K2500" s="121" t="s">
        <v>712</v>
      </c>
      <c r="L2500" s="121" t="s">
        <v>712</v>
      </c>
      <c r="M2500" s="121" t="s">
        <v>393</v>
      </c>
      <c r="N2500" s="124">
        <v>861</v>
      </c>
      <c r="O2500" s="124" t="s">
        <v>380</v>
      </c>
      <c r="P2500" s="124"/>
      <c r="Q2500" s="121" t="s">
        <v>381</v>
      </c>
      <c r="R2500" s="121"/>
    </row>
    <row r="2501" spans="1:18" x14ac:dyDescent="0.2">
      <c r="A2501" s="121">
        <v>101</v>
      </c>
      <c r="B2501" s="121">
        <v>139</v>
      </c>
      <c r="C2501" s="121" t="s">
        <v>345</v>
      </c>
      <c r="D2501" s="121">
        <v>293</v>
      </c>
      <c r="E2501" s="121" t="s">
        <v>954</v>
      </c>
      <c r="F2501" s="121" t="s">
        <v>955</v>
      </c>
      <c r="G2501" s="121">
        <v>293</v>
      </c>
      <c r="H2501" s="121">
        <v>1</v>
      </c>
      <c r="I2501" s="121" t="s">
        <v>385</v>
      </c>
      <c r="J2501" s="121">
        <v>677</v>
      </c>
      <c r="K2501" s="121" t="s">
        <v>949</v>
      </c>
      <c r="L2501" s="121" t="s">
        <v>949</v>
      </c>
      <c r="M2501" s="121" t="s">
        <v>393</v>
      </c>
      <c r="N2501" s="124">
        <v>899</v>
      </c>
      <c r="O2501" s="124" t="s">
        <v>380</v>
      </c>
      <c r="P2501" s="124"/>
      <c r="Q2501" s="121" t="s">
        <v>381</v>
      </c>
      <c r="R2501" s="121"/>
    </row>
    <row r="2502" spans="1:18" x14ac:dyDescent="0.2">
      <c r="A2502" s="121">
        <v>101</v>
      </c>
      <c r="B2502" s="121">
        <v>139</v>
      </c>
      <c r="C2502" s="121" t="s">
        <v>345</v>
      </c>
      <c r="D2502" s="121">
        <v>294</v>
      </c>
      <c r="E2502" s="121" t="s">
        <v>956</v>
      </c>
      <c r="F2502" s="121" t="s">
        <v>957</v>
      </c>
      <c r="G2502" s="121">
        <v>294</v>
      </c>
      <c r="H2502" s="121">
        <v>1</v>
      </c>
      <c r="I2502" s="121" t="s">
        <v>385</v>
      </c>
      <c r="J2502" s="121">
        <v>678</v>
      </c>
      <c r="K2502" s="121" t="s">
        <v>1082</v>
      </c>
      <c r="L2502" s="121" t="s">
        <v>1082</v>
      </c>
      <c r="M2502" s="121" t="s">
        <v>393</v>
      </c>
      <c r="N2502" s="124">
        <v>899</v>
      </c>
      <c r="O2502" s="124" t="s">
        <v>380</v>
      </c>
      <c r="P2502" s="124"/>
      <c r="Q2502" s="121" t="s">
        <v>381</v>
      </c>
      <c r="R2502" s="121"/>
    </row>
    <row r="2503" spans="1:18" x14ac:dyDescent="0.2">
      <c r="A2503" s="121">
        <v>101</v>
      </c>
      <c r="B2503" s="121">
        <v>139</v>
      </c>
      <c r="C2503" s="121" t="s">
        <v>345</v>
      </c>
      <c r="D2503" s="121">
        <v>295</v>
      </c>
      <c r="E2503" s="121" t="s">
        <v>958</v>
      </c>
      <c r="F2503" s="121" t="s">
        <v>959</v>
      </c>
      <c r="G2503" s="121">
        <v>295</v>
      </c>
      <c r="H2503" s="121">
        <v>1</v>
      </c>
      <c r="I2503" s="121" t="s">
        <v>385</v>
      </c>
      <c r="J2503" s="121">
        <v>679</v>
      </c>
      <c r="K2503" s="121" t="s">
        <v>1083</v>
      </c>
      <c r="L2503" s="121" t="s">
        <v>1083</v>
      </c>
      <c r="M2503" s="121" t="s">
        <v>393</v>
      </c>
      <c r="N2503" s="124">
        <v>899</v>
      </c>
      <c r="O2503" s="124" t="s">
        <v>380</v>
      </c>
      <c r="P2503" s="124"/>
      <c r="Q2503" s="121" t="s">
        <v>381</v>
      </c>
      <c r="R2503" s="121"/>
    </row>
    <row r="2504" spans="1:18" x14ac:dyDescent="0.2">
      <c r="A2504" s="121">
        <v>109</v>
      </c>
      <c r="B2504" s="121">
        <v>304</v>
      </c>
      <c r="C2504" s="121" t="s">
        <v>322</v>
      </c>
      <c r="D2504" s="121">
        <v>1020</v>
      </c>
      <c r="E2504" s="121" t="s">
        <v>1462</v>
      </c>
      <c r="F2504" s="121" t="s">
        <v>1463</v>
      </c>
      <c r="G2504" s="121">
        <v>1051</v>
      </c>
      <c r="H2504" s="121">
        <v>2</v>
      </c>
      <c r="I2504" s="121" t="s">
        <v>377</v>
      </c>
      <c r="J2504" s="121">
        <v>1157</v>
      </c>
      <c r="K2504" s="121">
        <v>333</v>
      </c>
      <c r="L2504" s="121">
        <v>333</v>
      </c>
      <c r="M2504" s="121" t="s">
        <v>747</v>
      </c>
      <c r="N2504" s="124">
        <v>1399</v>
      </c>
      <c r="O2504" s="124" t="s">
        <v>186</v>
      </c>
      <c r="P2504" s="124"/>
      <c r="Q2504" s="121" t="s">
        <v>186</v>
      </c>
      <c r="R2504" s="121"/>
    </row>
    <row r="2505" spans="1:18" x14ac:dyDescent="0.2">
      <c r="A2505" s="121">
        <v>109</v>
      </c>
      <c r="B2505" s="121">
        <v>304</v>
      </c>
      <c r="C2505" s="121" t="s">
        <v>322</v>
      </c>
      <c r="D2505" s="121">
        <v>1020</v>
      </c>
      <c r="E2505" s="121" t="s">
        <v>1462</v>
      </c>
      <c r="F2505" s="121" t="s">
        <v>1463</v>
      </c>
      <c r="G2505" s="121">
        <v>1051</v>
      </c>
      <c r="H2505" s="121">
        <v>2</v>
      </c>
      <c r="I2505" s="121" t="s">
        <v>377</v>
      </c>
      <c r="J2505" s="121">
        <v>1159</v>
      </c>
      <c r="K2505" s="121">
        <v>338</v>
      </c>
      <c r="L2505" s="121">
        <v>338</v>
      </c>
      <c r="M2505" s="121" t="s">
        <v>747</v>
      </c>
      <c r="N2505" s="124">
        <v>1582</v>
      </c>
      <c r="O2505" s="124" t="s">
        <v>186</v>
      </c>
      <c r="P2505" s="124"/>
      <c r="Q2505" s="121" t="s">
        <v>186</v>
      </c>
      <c r="R2505" s="121"/>
    </row>
    <row r="2506" spans="1:18" x14ac:dyDescent="0.2">
      <c r="A2506" s="121">
        <v>101</v>
      </c>
      <c r="B2506" s="121">
        <v>139</v>
      </c>
      <c r="C2506" s="121" t="s">
        <v>345</v>
      </c>
      <c r="D2506" s="121">
        <v>296</v>
      </c>
      <c r="E2506" s="121" t="s">
        <v>960</v>
      </c>
      <c r="F2506" s="121" t="s">
        <v>961</v>
      </c>
      <c r="G2506" s="121">
        <v>296</v>
      </c>
      <c r="H2506" s="121">
        <v>1</v>
      </c>
      <c r="I2506" s="121" t="s">
        <v>385</v>
      </c>
      <c r="J2506" s="121">
        <v>680</v>
      </c>
      <c r="K2506" s="121" t="s">
        <v>1084</v>
      </c>
      <c r="L2506" s="121" t="s">
        <v>1084</v>
      </c>
      <c r="M2506" s="121" t="s">
        <v>393</v>
      </c>
      <c r="N2506" s="124">
        <v>899</v>
      </c>
      <c r="O2506" s="124" t="s">
        <v>380</v>
      </c>
      <c r="P2506" s="124"/>
      <c r="Q2506" s="121" t="s">
        <v>381</v>
      </c>
      <c r="R2506" s="121"/>
    </row>
    <row r="2507" spans="1:18" x14ac:dyDescent="0.2">
      <c r="A2507" s="121">
        <v>101</v>
      </c>
      <c r="B2507" s="121">
        <v>139</v>
      </c>
      <c r="C2507" s="121" t="s">
        <v>345</v>
      </c>
      <c r="D2507" s="121">
        <v>289</v>
      </c>
      <c r="E2507" s="121" t="s">
        <v>375</v>
      </c>
      <c r="F2507" s="121" t="s">
        <v>376</v>
      </c>
      <c r="G2507" s="121">
        <v>289</v>
      </c>
      <c r="H2507" s="121">
        <v>1</v>
      </c>
      <c r="I2507" s="121" t="s">
        <v>385</v>
      </c>
      <c r="J2507" s="121">
        <v>3136</v>
      </c>
      <c r="K2507" s="121">
        <v>2</v>
      </c>
      <c r="L2507" s="121">
        <v>2</v>
      </c>
      <c r="M2507" s="121" t="s">
        <v>393</v>
      </c>
      <c r="N2507" s="124">
        <v>673</v>
      </c>
      <c r="O2507" s="124" t="s">
        <v>380</v>
      </c>
      <c r="P2507" s="124"/>
      <c r="Q2507" s="121" t="s">
        <v>381</v>
      </c>
      <c r="R2507" s="121"/>
    </row>
    <row r="2508" spans="1:18" x14ac:dyDescent="0.2">
      <c r="A2508" s="121">
        <v>101</v>
      </c>
      <c r="B2508" s="121">
        <v>139</v>
      </c>
      <c r="C2508" s="121" t="s">
        <v>345</v>
      </c>
      <c r="D2508" s="121">
        <v>289</v>
      </c>
      <c r="E2508" s="121" t="s">
        <v>375</v>
      </c>
      <c r="F2508" s="121" t="s">
        <v>376</v>
      </c>
      <c r="G2508" s="121">
        <v>289</v>
      </c>
      <c r="H2508" s="121">
        <v>1</v>
      </c>
      <c r="I2508" s="121" t="s">
        <v>385</v>
      </c>
      <c r="J2508" s="121">
        <v>3137</v>
      </c>
      <c r="K2508" s="121">
        <v>1</v>
      </c>
      <c r="L2508" s="121">
        <v>1</v>
      </c>
      <c r="M2508" s="121" t="s">
        <v>379</v>
      </c>
      <c r="N2508" s="124">
        <v>728</v>
      </c>
      <c r="O2508" s="124" t="s">
        <v>380</v>
      </c>
      <c r="P2508" s="124"/>
      <c r="Q2508" s="121" t="s">
        <v>381</v>
      </c>
      <c r="R2508" s="121"/>
    </row>
    <row r="2509" spans="1:18" x14ac:dyDescent="0.2">
      <c r="A2509" s="121">
        <v>101</v>
      </c>
      <c r="B2509" s="121">
        <v>139</v>
      </c>
      <c r="C2509" s="121" t="s">
        <v>345</v>
      </c>
      <c r="D2509" s="121">
        <v>289</v>
      </c>
      <c r="E2509" s="121" t="s">
        <v>375</v>
      </c>
      <c r="F2509" s="121" t="s">
        <v>376</v>
      </c>
      <c r="G2509" s="121">
        <v>289</v>
      </c>
      <c r="H2509" s="121">
        <v>1</v>
      </c>
      <c r="I2509" s="121" t="s">
        <v>385</v>
      </c>
      <c r="J2509" s="121">
        <v>3138</v>
      </c>
      <c r="K2509" s="121">
        <v>3</v>
      </c>
      <c r="L2509" s="121">
        <v>3</v>
      </c>
      <c r="M2509" s="121" t="s">
        <v>393</v>
      </c>
      <c r="N2509" s="124">
        <v>668</v>
      </c>
      <c r="O2509" s="124" t="s">
        <v>380</v>
      </c>
      <c r="P2509" s="124"/>
      <c r="Q2509" s="121" t="s">
        <v>381</v>
      </c>
      <c r="R2509" s="121"/>
    </row>
    <row r="2510" spans="1:18" x14ac:dyDescent="0.2">
      <c r="A2510" s="121">
        <v>101</v>
      </c>
      <c r="B2510" s="121">
        <v>139</v>
      </c>
      <c r="C2510" s="121" t="s">
        <v>345</v>
      </c>
      <c r="D2510" s="121">
        <v>289</v>
      </c>
      <c r="E2510" s="121" t="s">
        <v>375</v>
      </c>
      <c r="F2510" s="121" t="s">
        <v>376</v>
      </c>
      <c r="G2510" s="121">
        <v>289</v>
      </c>
      <c r="H2510" s="121">
        <v>1</v>
      </c>
      <c r="I2510" s="121" t="s">
        <v>385</v>
      </c>
      <c r="J2510" s="121">
        <v>3139</v>
      </c>
      <c r="K2510" s="121">
        <v>4</v>
      </c>
      <c r="L2510" s="121">
        <v>4</v>
      </c>
      <c r="M2510" s="121" t="s">
        <v>379</v>
      </c>
      <c r="N2510" s="124">
        <v>692</v>
      </c>
      <c r="O2510" s="124" t="s">
        <v>380</v>
      </c>
      <c r="P2510" s="124"/>
      <c r="Q2510" s="121" t="s">
        <v>381</v>
      </c>
      <c r="R2510" s="121"/>
    </row>
    <row r="2511" spans="1:18" x14ac:dyDescent="0.2">
      <c r="A2511" s="121">
        <v>101</v>
      </c>
      <c r="B2511" s="121">
        <v>139</v>
      </c>
      <c r="C2511" s="121" t="s">
        <v>345</v>
      </c>
      <c r="D2511" s="121">
        <v>289</v>
      </c>
      <c r="E2511" s="121" t="s">
        <v>375</v>
      </c>
      <c r="F2511" s="121" t="s">
        <v>376</v>
      </c>
      <c r="G2511" s="121">
        <v>289</v>
      </c>
      <c r="H2511" s="121">
        <v>1</v>
      </c>
      <c r="I2511" s="121" t="s">
        <v>385</v>
      </c>
      <c r="J2511" s="121">
        <v>3140</v>
      </c>
      <c r="K2511" s="121">
        <v>5</v>
      </c>
      <c r="L2511" s="121">
        <v>5</v>
      </c>
      <c r="M2511" s="121" t="s">
        <v>383</v>
      </c>
      <c r="N2511" s="124">
        <v>645</v>
      </c>
      <c r="O2511" s="124" t="s">
        <v>380</v>
      </c>
      <c r="P2511" s="124"/>
      <c r="Q2511" s="121" t="s">
        <v>381</v>
      </c>
      <c r="R2511" s="121"/>
    </row>
    <row r="2512" spans="1:18" x14ac:dyDescent="0.2">
      <c r="A2512" s="121">
        <v>101</v>
      </c>
      <c r="B2512" s="121">
        <v>139</v>
      </c>
      <c r="C2512" s="121" t="s">
        <v>345</v>
      </c>
      <c r="D2512" s="121">
        <v>289</v>
      </c>
      <c r="E2512" s="121" t="s">
        <v>375</v>
      </c>
      <c r="F2512" s="121" t="s">
        <v>376</v>
      </c>
      <c r="G2512" s="121">
        <v>289</v>
      </c>
      <c r="H2512" s="121">
        <v>1</v>
      </c>
      <c r="I2512" s="121" t="s">
        <v>385</v>
      </c>
      <c r="J2512" s="121">
        <v>3141</v>
      </c>
      <c r="K2512" s="121">
        <v>6</v>
      </c>
      <c r="L2512" s="121">
        <v>6</v>
      </c>
      <c r="M2512" s="121" t="s">
        <v>383</v>
      </c>
      <c r="N2512" s="124">
        <v>907</v>
      </c>
      <c r="O2512" s="124" t="s">
        <v>380</v>
      </c>
      <c r="P2512" s="124"/>
      <c r="Q2512" s="121" t="s">
        <v>381</v>
      </c>
      <c r="R2512" s="121"/>
    </row>
    <row r="2513" spans="1:18" x14ac:dyDescent="0.2">
      <c r="A2513" s="121">
        <v>101</v>
      </c>
      <c r="B2513" s="121">
        <v>139</v>
      </c>
      <c r="C2513" s="121" t="s">
        <v>345</v>
      </c>
      <c r="D2513" s="121">
        <v>289</v>
      </c>
      <c r="E2513" s="121" t="s">
        <v>375</v>
      </c>
      <c r="F2513" s="121" t="s">
        <v>376</v>
      </c>
      <c r="G2513" s="121">
        <v>289</v>
      </c>
      <c r="H2513" s="121">
        <v>1</v>
      </c>
      <c r="I2513" s="121" t="s">
        <v>385</v>
      </c>
      <c r="J2513" s="121">
        <v>3142</v>
      </c>
      <c r="K2513" s="121">
        <v>7</v>
      </c>
      <c r="L2513" s="121">
        <v>7</v>
      </c>
      <c r="M2513" s="121" t="s">
        <v>383</v>
      </c>
      <c r="N2513" s="124">
        <v>690</v>
      </c>
      <c r="O2513" s="124" t="s">
        <v>380</v>
      </c>
      <c r="P2513" s="124"/>
      <c r="Q2513" s="121" t="s">
        <v>381</v>
      </c>
      <c r="R2513" s="121"/>
    </row>
    <row r="2514" spans="1:18" x14ac:dyDescent="0.2">
      <c r="A2514" s="121">
        <v>101</v>
      </c>
      <c r="B2514" s="121">
        <v>139</v>
      </c>
      <c r="C2514" s="121" t="s">
        <v>345</v>
      </c>
      <c r="D2514" s="121">
        <v>289</v>
      </c>
      <c r="E2514" s="121" t="s">
        <v>375</v>
      </c>
      <c r="F2514" s="121" t="s">
        <v>376</v>
      </c>
      <c r="G2514" s="121">
        <v>289</v>
      </c>
      <c r="H2514" s="121">
        <v>1</v>
      </c>
      <c r="I2514" s="121" t="s">
        <v>385</v>
      </c>
      <c r="J2514" s="121">
        <v>3143</v>
      </c>
      <c r="K2514" s="121">
        <v>8</v>
      </c>
      <c r="L2514" s="121">
        <v>8</v>
      </c>
      <c r="M2514" s="121" t="s">
        <v>379</v>
      </c>
      <c r="N2514" s="124">
        <v>649</v>
      </c>
      <c r="O2514" s="124" t="s">
        <v>380</v>
      </c>
      <c r="P2514" s="124"/>
      <c r="Q2514" s="121" t="s">
        <v>381</v>
      </c>
      <c r="R2514" s="121"/>
    </row>
    <row r="2515" spans="1:18" x14ac:dyDescent="0.2">
      <c r="A2515" s="121">
        <v>101</v>
      </c>
      <c r="B2515" s="121">
        <v>139</v>
      </c>
      <c r="C2515" s="121" t="s">
        <v>345</v>
      </c>
      <c r="D2515" s="121">
        <v>289</v>
      </c>
      <c r="E2515" s="121" t="s">
        <v>375</v>
      </c>
      <c r="F2515" s="121" t="s">
        <v>376</v>
      </c>
      <c r="G2515" s="121">
        <v>1263</v>
      </c>
      <c r="H2515" s="121">
        <v>2</v>
      </c>
      <c r="I2515" s="121" t="s">
        <v>377</v>
      </c>
      <c r="J2515" s="121">
        <v>3145</v>
      </c>
      <c r="K2515" s="121">
        <v>17</v>
      </c>
      <c r="L2515" s="121">
        <v>17</v>
      </c>
      <c r="M2515" s="121" t="s">
        <v>393</v>
      </c>
      <c r="N2515" s="124">
        <v>647</v>
      </c>
      <c r="O2515" s="124" t="s">
        <v>380</v>
      </c>
      <c r="P2515" s="124"/>
      <c r="Q2515" s="121" t="s">
        <v>381</v>
      </c>
      <c r="R2515" s="121"/>
    </row>
    <row r="2516" spans="1:18" x14ac:dyDescent="0.2">
      <c r="A2516" s="121">
        <v>101</v>
      </c>
      <c r="B2516" s="121">
        <v>139</v>
      </c>
      <c r="C2516" s="121" t="s">
        <v>345</v>
      </c>
      <c r="D2516" s="121">
        <v>289</v>
      </c>
      <c r="E2516" s="121" t="s">
        <v>375</v>
      </c>
      <c r="F2516" s="121" t="s">
        <v>376</v>
      </c>
      <c r="G2516" s="121">
        <v>1263</v>
      </c>
      <c r="H2516" s="121">
        <v>2</v>
      </c>
      <c r="I2516" s="121" t="s">
        <v>377</v>
      </c>
      <c r="J2516" s="121">
        <v>3146</v>
      </c>
      <c r="K2516" s="121">
        <v>18</v>
      </c>
      <c r="L2516" s="121">
        <v>18</v>
      </c>
      <c r="M2516" s="121" t="s">
        <v>393</v>
      </c>
      <c r="N2516" s="124">
        <v>668</v>
      </c>
      <c r="O2516" s="124" t="s">
        <v>380</v>
      </c>
      <c r="P2516" s="124"/>
      <c r="Q2516" s="121" t="s">
        <v>381</v>
      </c>
      <c r="R2516" s="121"/>
    </row>
    <row r="2517" spans="1:18" x14ac:dyDescent="0.2">
      <c r="A2517" s="121">
        <v>101</v>
      </c>
      <c r="B2517" s="121">
        <v>139</v>
      </c>
      <c r="C2517" s="121" t="s">
        <v>345</v>
      </c>
      <c r="D2517" s="121">
        <v>289</v>
      </c>
      <c r="E2517" s="121" t="s">
        <v>375</v>
      </c>
      <c r="F2517" s="121" t="s">
        <v>376</v>
      </c>
      <c r="G2517" s="121">
        <v>1263</v>
      </c>
      <c r="H2517" s="121">
        <v>2</v>
      </c>
      <c r="I2517" s="121" t="s">
        <v>377</v>
      </c>
      <c r="J2517" s="121">
        <v>3147</v>
      </c>
      <c r="K2517" s="121">
        <v>16</v>
      </c>
      <c r="L2517" s="121">
        <v>16</v>
      </c>
      <c r="M2517" s="121" t="s">
        <v>393</v>
      </c>
      <c r="N2517" s="124">
        <v>807</v>
      </c>
      <c r="O2517" s="124" t="s">
        <v>380</v>
      </c>
      <c r="P2517" s="124"/>
      <c r="Q2517" s="121" t="s">
        <v>381</v>
      </c>
      <c r="R2517" s="121"/>
    </row>
    <row r="2518" spans="1:18" x14ac:dyDescent="0.2">
      <c r="A2518" s="121">
        <v>109</v>
      </c>
      <c r="B2518" s="121">
        <v>304</v>
      </c>
      <c r="C2518" s="121" t="s">
        <v>322</v>
      </c>
      <c r="D2518" s="121">
        <v>977</v>
      </c>
      <c r="E2518" s="121" t="s">
        <v>618</v>
      </c>
      <c r="F2518" s="121" t="s">
        <v>619</v>
      </c>
      <c r="G2518" s="121">
        <v>977</v>
      </c>
      <c r="H2518" s="121">
        <v>1</v>
      </c>
      <c r="I2518" s="121" t="s">
        <v>385</v>
      </c>
      <c r="J2518" s="121">
        <v>1185</v>
      </c>
      <c r="K2518" s="121">
        <v>101</v>
      </c>
      <c r="L2518" s="121">
        <v>101</v>
      </c>
      <c r="M2518" s="121" t="s">
        <v>756</v>
      </c>
      <c r="N2518" s="124">
        <v>856</v>
      </c>
      <c r="O2518" s="124" t="s">
        <v>187</v>
      </c>
      <c r="P2518" s="124"/>
      <c r="Q2518" s="121" t="s">
        <v>187</v>
      </c>
      <c r="R2518" s="121"/>
    </row>
    <row r="2519" spans="1:18" x14ac:dyDescent="0.2">
      <c r="A2519" s="121">
        <v>109</v>
      </c>
      <c r="B2519" s="121">
        <v>304</v>
      </c>
      <c r="C2519" s="121" t="s">
        <v>322</v>
      </c>
      <c r="D2519" s="121">
        <v>977</v>
      </c>
      <c r="E2519" s="121" t="s">
        <v>618</v>
      </c>
      <c r="F2519" s="121" t="s">
        <v>619</v>
      </c>
      <c r="G2519" s="121">
        <v>977</v>
      </c>
      <c r="H2519" s="121">
        <v>1</v>
      </c>
      <c r="I2519" s="121" t="s">
        <v>385</v>
      </c>
      <c r="J2519" s="121">
        <v>1187</v>
      </c>
      <c r="K2519" s="121">
        <v>103</v>
      </c>
      <c r="L2519" s="121">
        <v>103</v>
      </c>
      <c r="M2519" s="121" t="s">
        <v>735</v>
      </c>
      <c r="N2519" s="124">
        <v>1312</v>
      </c>
      <c r="O2519" s="124" t="s">
        <v>399</v>
      </c>
      <c r="P2519" s="124"/>
      <c r="Q2519" s="121" t="s">
        <v>188</v>
      </c>
      <c r="R2519" s="121"/>
    </row>
    <row r="2520" spans="1:18" x14ac:dyDescent="0.2">
      <c r="A2520" s="121">
        <v>101</v>
      </c>
      <c r="B2520" s="121">
        <v>139</v>
      </c>
      <c r="C2520" s="121" t="s">
        <v>345</v>
      </c>
      <c r="D2520" s="121">
        <v>289</v>
      </c>
      <c r="E2520" s="121" t="s">
        <v>375</v>
      </c>
      <c r="F2520" s="121" t="s">
        <v>376</v>
      </c>
      <c r="G2520" s="121">
        <v>1263</v>
      </c>
      <c r="H2520" s="121">
        <v>2</v>
      </c>
      <c r="I2520" s="121" t="s">
        <v>377</v>
      </c>
      <c r="J2520" s="121">
        <v>3148</v>
      </c>
      <c r="K2520" s="121">
        <v>15</v>
      </c>
      <c r="L2520" s="121">
        <v>15</v>
      </c>
      <c r="M2520" s="121" t="s">
        <v>393</v>
      </c>
      <c r="N2520" s="124">
        <v>724</v>
      </c>
      <c r="O2520" s="124" t="s">
        <v>380</v>
      </c>
      <c r="P2520" s="124"/>
      <c r="Q2520" s="121" t="s">
        <v>381</v>
      </c>
      <c r="R2520" s="121"/>
    </row>
    <row r="2521" spans="1:18" x14ac:dyDescent="0.2">
      <c r="A2521" s="121">
        <v>101</v>
      </c>
      <c r="B2521" s="121">
        <v>139</v>
      </c>
      <c r="C2521" s="121" t="s">
        <v>345</v>
      </c>
      <c r="D2521" s="121">
        <v>289</v>
      </c>
      <c r="E2521" s="121" t="s">
        <v>375</v>
      </c>
      <c r="F2521" s="121" t="s">
        <v>376</v>
      </c>
      <c r="G2521" s="121">
        <v>1263</v>
      </c>
      <c r="H2521" s="121">
        <v>2</v>
      </c>
      <c r="I2521" s="121" t="s">
        <v>377</v>
      </c>
      <c r="J2521" s="121">
        <v>3149</v>
      </c>
      <c r="K2521" s="121">
        <v>14</v>
      </c>
      <c r="L2521" s="121">
        <v>14</v>
      </c>
      <c r="M2521" s="121" t="s">
        <v>408</v>
      </c>
      <c r="N2521" s="124">
        <v>677</v>
      </c>
      <c r="O2521" s="124" t="s">
        <v>380</v>
      </c>
      <c r="P2521" s="124"/>
      <c r="Q2521" s="121" t="s">
        <v>381</v>
      </c>
      <c r="R2521" s="121"/>
    </row>
    <row r="2522" spans="1:18" x14ac:dyDescent="0.2">
      <c r="A2522" s="121">
        <v>101</v>
      </c>
      <c r="B2522" s="121">
        <v>139</v>
      </c>
      <c r="C2522" s="121" t="s">
        <v>345</v>
      </c>
      <c r="D2522" s="121">
        <v>289</v>
      </c>
      <c r="E2522" s="121" t="s">
        <v>375</v>
      </c>
      <c r="F2522" s="121" t="s">
        <v>376</v>
      </c>
      <c r="G2522" s="121">
        <v>1263</v>
      </c>
      <c r="H2522" s="121">
        <v>2</v>
      </c>
      <c r="I2522" s="121" t="s">
        <v>377</v>
      </c>
      <c r="J2522" s="121">
        <v>3150</v>
      </c>
      <c r="K2522" s="121">
        <v>13</v>
      </c>
      <c r="L2522" s="121">
        <v>13</v>
      </c>
      <c r="M2522" s="121" t="s">
        <v>408</v>
      </c>
      <c r="N2522" s="124">
        <v>653</v>
      </c>
      <c r="O2522" s="124" t="s">
        <v>380</v>
      </c>
      <c r="P2522" s="124"/>
      <c r="Q2522" s="121" t="s">
        <v>381</v>
      </c>
      <c r="R2522" s="121"/>
    </row>
    <row r="2523" spans="1:18" x14ac:dyDescent="0.2">
      <c r="A2523" s="121">
        <v>101</v>
      </c>
      <c r="B2523" s="121">
        <v>139</v>
      </c>
      <c r="C2523" s="121" t="s">
        <v>345</v>
      </c>
      <c r="D2523" s="121">
        <v>289</v>
      </c>
      <c r="E2523" s="121" t="s">
        <v>375</v>
      </c>
      <c r="F2523" s="121" t="s">
        <v>376</v>
      </c>
      <c r="G2523" s="121">
        <v>1263</v>
      </c>
      <c r="H2523" s="121">
        <v>2</v>
      </c>
      <c r="I2523" s="121" t="s">
        <v>377</v>
      </c>
      <c r="J2523" s="121">
        <v>3151</v>
      </c>
      <c r="K2523" s="121">
        <v>12</v>
      </c>
      <c r="L2523" s="121">
        <v>12</v>
      </c>
      <c r="M2523" s="121" t="s">
        <v>393</v>
      </c>
      <c r="N2523" s="124">
        <v>742</v>
      </c>
      <c r="O2523" s="124" t="s">
        <v>380</v>
      </c>
      <c r="P2523" s="124"/>
      <c r="Q2523" s="121" t="s">
        <v>381</v>
      </c>
      <c r="R2523" s="121"/>
    </row>
    <row r="2524" spans="1:18" x14ac:dyDescent="0.2">
      <c r="A2524" s="121">
        <v>109</v>
      </c>
      <c r="B2524" s="121">
        <v>304</v>
      </c>
      <c r="C2524" s="121" t="s">
        <v>322</v>
      </c>
      <c r="D2524" s="121">
        <v>824</v>
      </c>
      <c r="E2524" s="121" t="s">
        <v>721</v>
      </c>
      <c r="F2524" s="121" t="s">
        <v>722</v>
      </c>
      <c r="G2524" s="121">
        <v>824</v>
      </c>
      <c r="H2524" s="121">
        <v>1</v>
      </c>
      <c r="I2524" s="121" t="s">
        <v>385</v>
      </c>
      <c r="J2524" s="121">
        <v>1196</v>
      </c>
      <c r="K2524" s="121">
        <v>209</v>
      </c>
      <c r="L2524" s="121">
        <v>209</v>
      </c>
      <c r="M2524" s="121" t="s">
        <v>734</v>
      </c>
      <c r="N2524" s="124">
        <v>443</v>
      </c>
      <c r="O2524" s="124" t="s">
        <v>380</v>
      </c>
      <c r="P2524" s="124"/>
      <c r="Q2524" s="121" t="s">
        <v>391</v>
      </c>
      <c r="R2524" s="121"/>
    </row>
    <row r="2525" spans="1:18" x14ac:dyDescent="0.2">
      <c r="A2525" s="121">
        <v>109</v>
      </c>
      <c r="B2525" s="121">
        <v>304</v>
      </c>
      <c r="C2525" s="121" t="s">
        <v>322</v>
      </c>
      <c r="D2525" s="121">
        <v>824</v>
      </c>
      <c r="E2525" s="121" t="s">
        <v>721</v>
      </c>
      <c r="F2525" s="121" t="s">
        <v>722</v>
      </c>
      <c r="G2525" s="121">
        <v>824</v>
      </c>
      <c r="H2525" s="121">
        <v>1</v>
      </c>
      <c r="I2525" s="121" t="s">
        <v>385</v>
      </c>
      <c r="J2525" s="121">
        <v>1198</v>
      </c>
      <c r="K2525" s="121">
        <v>207</v>
      </c>
      <c r="L2525" s="121">
        <v>207</v>
      </c>
      <c r="M2525" s="121" t="s">
        <v>505</v>
      </c>
      <c r="N2525" s="124">
        <v>541</v>
      </c>
      <c r="O2525" s="124" t="s">
        <v>380</v>
      </c>
      <c r="P2525" s="124"/>
      <c r="Q2525" s="121" t="s">
        <v>391</v>
      </c>
      <c r="R2525" s="121"/>
    </row>
    <row r="2526" spans="1:18" x14ac:dyDescent="0.2">
      <c r="A2526" s="121">
        <v>109</v>
      </c>
      <c r="B2526" s="121">
        <v>304</v>
      </c>
      <c r="C2526" s="121" t="s">
        <v>322</v>
      </c>
      <c r="D2526" s="121">
        <v>824</v>
      </c>
      <c r="E2526" s="121" t="s">
        <v>721</v>
      </c>
      <c r="F2526" s="121" t="s">
        <v>722</v>
      </c>
      <c r="G2526" s="121">
        <v>824</v>
      </c>
      <c r="H2526" s="121">
        <v>1</v>
      </c>
      <c r="I2526" s="121" t="s">
        <v>385</v>
      </c>
      <c r="J2526" s="121">
        <v>1199</v>
      </c>
      <c r="K2526" s="121">
        <v>203</v>
      </c>
      <c r="L2526" s="121" t="s">
        <v>542</v>
      </c>
      <c r="M2526" s="121" t="s">
        <v>735</v>
      </c>
      <c r="N2526" s="124">
        <v>943</v>
      </c>
      <c r="O2526" s="124" t="s">
        <v>399</v>
      </c>
      <c r="P2526" s="124"/>
      <c r="Q2526" s="121" t="s">
        <v>188</v>
      </c>
      <c r="R2526" s="121"/>
    </row>
    <row r="2527" spans="1:18" x14ac:dyDescent="0.2">
      <c r="A2527" s="121">
        <v>109</v>
      </c>
      <c r="B2527" s="121">
        <v>304</v>
      </c>
      <c r="C2527" s="121" t="s">
        <v>322</v>
      </c>
      <c r="D2527" s="121">
        <v>824</v>
      </c>
      <c r="E2527" s="121" t="s">
        <v>721</v>
      </c>
      <c r="F2527" s="121" t="s">
        <v>722</v>
      </c>
      <c r="G2527" s="121">
        <v>824</v>
      </c>
      <c r="H2527" s="121">
        <v>1</v>
      </c>
      <c r="I2527" s="121" t="s">
        <v>385</v>
      </c>
      <c r="J2527" s="121">
        <v>1201</v>
      </c>
      <c r="K2527" s="121">
        <v>201</v>
      </c>
      <c r="L2527" s="121">
        <v>201</v>
      </c>
      <c r="M2527" s="121" t="s">
        <v>995</v>
      </c>
      <c r="N2527" s="124">
        <v>1056</v>
      </c>
      <c r="O2527" s="124" t="s">
        <v>187</v>
      </c>
      <c r="P2527" s="124"/>
      <c r="Q2527" s="121" t="s">
        <v>187</v>
      </c>
      <c r="R2527" s="121"/>
    </row>
    <row r="2528" spans="1:18" x14ac:dyDescent="0.2">
      <c r="A2528" s="121">
        <v>109</v>
      </c>
      <c r="B2528" s="121">
        <v>304</v>
      </c>
      <c r="C2528" s="121" t="s">
        <v>322</v>
      </c>
      <c r="D2528" s="121">
        <v>824</v>
      </c>
      <c r="E2528" s="121" t="s">
        <v>721</v>
      </c>
      <c r="F2528" s="121" t="s">
        <v>722</v>
      </c>
      <c r="G2528" s="121">
        <v>1091</v>
      </c>
      <c r="H2528" s="121">
        <v>0</v>
      </c>
      <c r="I2528" s="121" t="s">
        <v>495</v>
      </c>
      <c r="J2528" s="121">
        <v>1202</v>
      </c>
      <c r="K2528" s="121">
        <v>105</v>
      </c>
      <c r="L2528" s="121">
        <v>105</v>
      </c>
      <c r="M2528" s="121" t="s">
        <v>505</v>
      </c>
      <c r="N2528" s="124">
        <v>419</v>
      </c>
      <c r="O2528" s="124" t="s">
        <v>380</v>
      </c>
      <c r="P2528" s="124"/>
      <c r="Q2528" s="121" t="s">
        <v>391</v>
      </c>
      <c r="R2528" s="121"/>
    </row>
    <row r="2529" spans="1:18" x14ac:dyDescent="0.2">
      <c r="A2529" s="121">
        <v>101</v>
      </c>
      <c r="B2529" s="121">
        <v>139</v>
      </c>
      <c r="C2529" s="121" t="s">
        <v>345</v>
      </c>
      <c r="D2529" s="121">
        <v>289</v>
      </c>
      <c r="E2529" s="121" t="s">
        <v>375</v>
      </c>
      <c r="F2529" s="121" t="s">
        <v>376</v>
      </c>
      <c r="G2529" s="121">
        <v>1263</v>
      </c>
      <c r="H2529" s="121">
        <v>2</v>
      </c>
      <c r="I2529" s="121" t="s">
        <v>377</v>
      </c>
      <c r="J2529" s="121">
        <v>3153</v>
      </c>
      <c r="K2529" s="121">
        <v>10</v>
      </c>
      <c r="L2529" s="121">
        <v>10</v>
      </c>
      <c r="M2529" s="121" t="s">
        <v>393</v>
      </c>
      <c r="N2529" s="124">
        <v>689</v>
      </c>
      <c r="O2529" s="124" t="s">
        <v>380</v>
      </c>
      <c r="P2529" s="124"/>
      <c r="Q2529" s="121" t="s">
        <v>381</v>
      </c>
      <c r="R2529" s="121"/>
    </row>
    <row r="2530" spans="1:18" x14ac:dyDescent="0.2">
      <c r="A2530" s="121">
        <v>101</v>
      </c>
      <c r="B2530" s="121">
        <v>139</v>
      </c>
      <c r="C2530" s="121" t="s">
        <v>345</v>
      </c>
      <c r="D2530" s="121">
        <v>289</v>
      </c>
      <c r="E2530" s="121" t="s">
        <v>375</v>
      </c>
      <c r="F2530" s="121" t="s">
        <v>376</v>
      </c>
      <c r="G2530" s="121">
        <v>1263</v>
      </c>
      <c r="H2530" s="121">
        <v>2</v>
      </c>
      <c r="I2530" s="121" t="s">
        <v>377</v>
      </c>
      <c r="J2530" s="121">
        <v>3154</v>
      </c>
      <c r="K2530" s="121">
        <v>9</v>
      </c>
      <c r="L2530" s="121">
        <v>9</v>
      </c>
      <c r="M2530" s="121" t="s">
        <v>393</v>
      </c>
      <c r="N2530" s="124">
        <v>659</v>
      </c>
      <c r="O2530" s="124" t="s">
        <v>380</v>
      </c>
      <c r="P2530" s="124"/>
      <c r="Q2530" s="121" t="s">
        <v>381</v>
      </c>
      <c r="R2530" s="121"/>
    </row>
    <row r="2531" spans="1:18" x14ac:dyDescent="0.2">
      <c r="A2531" s="121">
        <v>109</v>
      </c>
      <c r="B2531" s="121">
        <v>304</v>
      </c>
      <c r="C2531" s="121" t="s">
        <v>322</v>
      </c>
      <c r="D2531" s="121">
        <v>824</v>
      </c>
      <c r="E2531" s="121" t="s">
        <v>721</v>
      </c>
      <c r="F2531" s="121" t="s">
        <v>722</v>
      </c>
      <c r="G2531" s="121">
        <v>1091</v>
      </c>
      <c r="H2531" s="121">
        <v>0</v>
      </c>
      <c r="I2531" s="121" t="s">
        <v>495</v>
      </c>
      <c r="J2531" s="121">
        <v>1205</v>
      </c>
      <c r="K2531" s="121">
        <v>104</v>
      </c>
      <c r="L2531" s="121">
        <v>104</v>
      </c>
      <c r="M2531" s="121" t="s">
        <v>536</v>
      </c>
      <c r="N2531" s="124">
        <v>482</v>
      </c>
      <c r="O2531" s="124" t="s">
        <v>380</v>
      </c>
      <c r="P2531" s="124"/>
      <c r="Q2531" s="121" t="s">
        <v>391</v>
      </c>
      <c r="R2531" s="121"/>
    </row>
    <row r="2532" spans="1:18" x14ac:dyDescent="0.2">
      <c r="A2532" s="121">
        <v>109</v>
      </c>
      <c r="B2532" s="121">
        <v>304</v>
      </c>
      <c r="C2532" s="121" t="s">
        <v>322</v>
      </c>
      <c r="D2532" s="121">
        <v>824</v>
      </c>
      <c r="E2532" s="121" t="s">
        <v>721</v>
      </c>
      <c r="F2532" s="121" t="s">
        <v>722</v>
      </c>
      <c r="G2532" s="121">
        <v>1091</v>
      </c>
      <c r="H2532" s="121">
        <v>0</v>
      </c>
      <c r="I2532" s="121" t="s">
        <v>495</v>
      </c>
      <c r="J2532" s="121">
        <v>1206</v>
      </c>
      <c r="K2532" s="121">
        <v>101</v>
      </c>
      <c r="L2532" s="121">
        <v>101</v>
      </c>
      <c r="M2532" s="121" t="s">
        <v>734</v>
      </c>
      <c r="N2532" s="124">
        <v>457</v>
      </c>
      <c r="O2532" s="124" t="s">
        <v>380</v>
      </c>
      <c r="P2532" s="124"/>
      <c r="Q2532" s="121" t="s">
        <v>391</v>
      </c>
      <c r="R2532" s="121"/>
    </row>
    <row r="2533" spans="1:18" x14ac:dyDescent="0.2">
      <c r="A2533" s="121">
        <v>109</v>
      </c>
      <c r="B2533" s="121">
        <v>304</v>
      </c>
      <c r="C2533" s="121" t="s">
        <v>322</v>
      </c>
      <c r="D2533" s="121">
        <v>824</v>
      </c>
      <c r="E2533" s="121" t="s">
        <v>721</v>
      </c>
      <c r="F2533" s="121" t="s">
        <v>722</v>
      </c>
      <c r="G2533" s="121">
        <v>1091</v>
      </c>
      <c r="H2533" s="121">
        <v>0</v>
      </c>
      <c r="I2533" s="121" t="s">
        <v>495</v>
      </c>
      <c r="J2533" s="121">
        <v>1207</v>
      </c>
      <c r="K2533" s="121">
        <v>103</v>
      </c>
      <c r="L2533" s="121">
        <v>103</v>
      </c>
      <c r="M2533" s="121" t="s">
        <v>735</v>
      </c>
      <c r="N2533" s="124">
        <v>816</v>
      </c>
      <c r="O2533" s="124" t="s">
        <v>399</v>
      </c>
      <c r="P2533" s="124"/>
      <c r="Q2533" s="121" t="s">
        <v>188</v>
      </c>
      <c r="R2533" s="121"/>
    </row>
    <row r="2534" spans="1:18" x14ac:dyDescent="0.2">
      <c r="A2534" s="121">
        <v>102</v>
      </c>
      <c r="B2534" s="121">
        <v>303</v>
      </c>
      <c r="C2534" s="121" t="s">
        <v>321</v>
      </c>
      <c r="D2534" s="121">
        <v>818</v>
      </c>
      <c r="E2534" s="121" t="s">
        <v>994</v>
      </c>
      <c r="F2534" s="121" t="s">
        <v>1335</v>
      </c>
      <c r="G2534" s="121">
        <v>818</v>
      </c>
      <c r="H2534" s="121">
        <v>1</v>
      </c>
      <c r="I2534" s="121" t="s">
        <v>385</v>
      </c>
      <c r="J2534" s="121">
        <v>1040</v>
      </c>
      <c r="K2534" s="121">
        <v>111</v>
      </c>
      <c r="L2534" s="121">
        <v>111</v>
      </c>
      <c r="M2534" s="121" t="s">
        <v>734</v>
      </c>
      <c r="N2534" s="124">
        <v>736</v>
      </c>
      <c r="O2534" s="124" t="s">
        <v>380</v>
      </c>
      <c r="P2534" s="124" t="s">
        <v>418</v>
      </c>
      <c r="Q2534" s="121" t="s">
        <v>381</v>
      </c>
      <c r="R2534" s="121"/>
    </row>
    <row r="2535" spans="1:18" x14ac:dyDescent="0.2">
      <c r="A2535" s="121">
        <v>102</v>
      </c>
      <c r="B2535" s="121">
        <v>303</v>
      </c>
      <c r="C2535" s="121" t="s">
        <v>321</v>
      </c>
      <c r="D2535" s="121">
        <v>818</v>
      </c>
      <c r="E2535" s="121" t="s">
        <v>994</v>
      </c>
      <c r="F2535" s="121" t="s">
        <v>1335</v>
      </c>
      <c r="G2535" s="121">
        <v>818</v>
      </c>
      <c r="H2535" s="121">
        <v>1</v>
      </c>
      <c r="I2535" s="121" t="s">
        <v>385</v>
      </c>
      <c r="J2535" s="121">
        <v>1042</v>
      </c>
      <c r="K2535" s="121">
        <v>110</v>
      </c>
      <c r="L2535" s="121">
        <v>110</v>
      </c>
      <c r="M2535" s="121" t="s">
        <v>734</v>
      </c>
      <c r="N2535" s="124">
        <v>736</v>
      </c>
      <c r="O2535" s="124" t="s">
        <v>380</v>
      </c>
      <c r="P2535" s="124" t="s">
        <v>418</v>
      </c>
      <c r="Q2535" s="121" t="s">
        <v>381</v>
      </c>
      <c r="R2535" s="121"/>
    </row>
    <row r="2536" spans="1:18" x14ac:dyDescent="0.2">
      <c r="A2536" s="121">
        <v>102</v>
      </c>
      <c r="B2536" s="121">
        <v>303</v>
      </c>
      <c r="C2536" s="121" t="s">
        <v>321</v>
      </c>
      <c r="D2536" s="121">
        <v>818</v>
      </c>
      <c r="E2536" s="121" t="s">
        <v>994</v>
      </c>
      <c r="F2536" s="121" t="s">
        <v>1335</v>
      </c>
      <c r="G2536" s="121">
        <v>818</v>
      </c>
      <c r="H2536" s="121">
        <v>1</v>
      </c>
      <c r="I2536" s="121" t="s">
        <v>385</v>
      </c>
      <c r="J2536" s="121">
        <v>1043</v>
      </c>
      <c r="K2536" s="121">
        <v>114</v>
      </c>
      <c r="L2536" s="121">
        <v>114</v>
      </c>
      <c r="M2536" s="121" t="s">
        <v>734</v>
      </c>
      <c r="N2536" s="124">
        <v>751</v>
      </c>
      <c r="O2536" s="124" t="s">
        <v>380</v>
      </c>
      <c r="P2536" s="124"/>
      <c r="Q2536" s="121" t="s">
        <v>381</v>
      </c>
      <c r="R2536" s="121"/>
    </row>
    <row r="2537" spans="1:18" x14ac:dyDescent="0.2">
      <c r="A2537" s="121">
        <v>102</v>
      </c>
      <c r="B2537" s="121">
        <v>303</v>
      </c>
      <c r="C2537" s="121" t="s">
        <v>321</v>
      </c>
      <c r="D2537" s="121">
        <v>818</v>
      </c>
      <c r="E2537" s="121" t="s">
        <v>994</v>
      </c>
      <c r="F2537" s="121" t="s">
        <v>1335</v>
      </c>
      <c r="G2537" s="121">
        <v>818</v>
      </c>
      <c r="H2537" s="121">
        <v>1</v>
      </c>
      <c r="I2537" s="121" t="s">
        <v>385</v>
      </c>
      <c r="J2537" s="121">
        <v>1046</v>
      </c>
      <c r="K2537" s="121">
        <v>107</v>
      </c>
      <c r="L2537" s="121">
        <v>107</v>
      </c>
      <c r="M2537" s="121" t="s">
        <v>734</v>
      </c>
      <c r="N2537" s="124">
        <v>853</v>
      </c>
      <c r="O2537" s="124" t="s">
        <v>380</v>
      </c>
      <c r="P2537" s="124"/>
      <c r="Q2537" s="121" t="s">
        <v>381</v>
      </c>
      <c r="R2537" s="121"/>
    </row>
    <row r="2538" spans="1:18" x14ac:dyDescent="0.2">
      <c r="A2538" s="121">
        <v>102</v>
      </c>
      <c r="B2538" s="121">
        <v>303</v>
      </c>
      <c r="C2538" s="121" t="s">
        <v>321</v>
      </c>
      <c r="D2538" s="121">
        <v>818</v>
      </c>
      <c r="E2538" s="121" t="s">
        <v>994</v>
      </c>
      <c r="F2538" s="121" t="s">
        <v>1335</v>
      </c>
      <c r="G2538" s="121">
        <v>818</v>
      </c>
      <c r="H2538" s="121">
        <v>1</v>
      </c>
      <c r="I2538" s="121" t="s">
        <v>385</v>
      </c>
      <c r="J2538" s="121">
        <v>1047</v>
      </c>
      <c r="K2538" s="121">
        <v>115</v>
      </c>
      <c r="L2538" s="121">
        <v>115</v>
      </c>
      <c r="M2538" s="121" t="s">
        <v>734</v>
      </c>
      <c r="N2538" s="124">
        <v>859</v>
      </c>
      <c r="O2538" s="124" t="s">
        <v>380</v>
      </c>
      <c r="P2538" s="124"/>
      <c r="Q2538" s="121" t="s">
        <v>381</v>
      </c>
      <c r="R2538" s="121"/>
    </row>
    <row r="2539" spans="1:18" x14ac:dyDescent="0.2">
      <c r="A2539" s="121">
        <v>102</v>
      </c>
      <c r="B2539" s="121">
        <v>303</v>
      </c>
      <c r="C2539" s="121" t="s">
        <v>321</v>
      </c>
      <c r="D2539" s="121">
        <v>818</v>
      </c>
      <c r="E2539" s="121" t="s">
        <v>994</v>
      </c>
      <c r="F2539" s="121" t="s">
        <v>1335</v>
      </c>
      <c r="G2539" s="121">
        <v>818</v>
      </c>
      <c r="H2539" s="121">
        <v>1</v>
      </c>
      <c r="I2539" s="121" t="s">
        <v>385</v>
      </c>
      <c r="J2539" s="121">
        <v>1048</v>
      </c>
      <c r="K2539" s="121">
        <v>116</v>
      </c>
      <c r="L2539" s="121">
        <v>116</v>
      </c>
      <c r="M2539" s="121" t="s">
        <v>734</v>
      </c>
      <c r="N2539" s="124">
        <v>1068</v>
      </c>
      <c r="O2539" s="124" t="s">
        <v>380</v>
      </c>
      <c r="P2539" s="124"/>
      <c r="Q2539" s="121" t="s">
        <v>381</v>
      </c>
      <c r="R2539" s="121"/>
    </row>
    <row r="2540" spans="1:18" x14ac:dyDescent="0.2">
      <c r="A2540" s="121">
        <v>109</v>
      </c>
      <c r="B2540" s="121">
        <v>304</v>
      </c>
      <c r="C2540" s="121" t="s">
        <v>322</v>
      </c>
      <c r="D2540" s="121">
        <v>1020</v>
      </c>
      <c r="E2540" s="121" t="s">
        <v>1462</v>
      </c>
      <c r="F2540" s="121" t="s">
        <v>1463</v>
      </c>
      <c r="G2540" s="121">
        <v>1051</v>
      </c>
      <c r="H2540" s="121">
        <v>2</v>
      </c>
      <c r="I2540" s="121" t="s">
        <v>377</v>
      </c>
      <c r="J2540" s="121">
        <v>1223</v>
      </c>
      <c r="K2540" s="121">
        <v>347</v>
      </c>
      <c r="L2540" s="121">
        <v>347</v>
      </c>
      <c r="M2540" s="121" t="s">
        <v>756</v>
      </c>
      <c r="N2540" s="124">
        <v>655</v>
      </c>
      <c r="O2540" s="124" t="s">
        <v>187</v>
      </c>
      <c r="P2540" s="124"/>
      <c r="Q2540" s="121" t="s">
        <v>187</v>
      </c>
      <c r="R2540" s="121"/>
    </row>
    <row r="2541" spans="1:18" x14ac:dyDescent="0.2">
      <c r="A2541" s="121">
        <v>109</v>
      </c>
      <c r="B2541" s="121">
        <v>304</v>
      </c>
      <c r="C2541" s="121" t="s">
        <v>322</v>
      </c>
      <c r="D2541" s="121">
        <v>1020</v>
      </c>
      <c r="E2541" s="121" t="s">
        <v>1462</v>
      </c>
      <c r="F2541" s="121" t="s">
        <v>1463</v>
      </c>
      <c r="G2541" s="121">
        <v>1051</v>
      </c>
      <c r="H2541" s="121">
        <v>2</v>
      </c>
      <c r="I2541" s="121" t="s">
        <v>377</v>
      </c>
      <c r="J2541" s="121">
        <v>1224</v>
      </c>
      <c r="K2541" s="121">
        <v>345</v>
      </c>
      <c r="L2541" s="121">
        <v>345</v>
      </c>
      <c r="M2541" s="121" t="s">
        <v>738</v>
      </c>
      <c r="N2541" s="124">
        <v>1085</v>
      </c>
      <c r="O2541" s="124" t="s">
        <v>187</v>
      </c>
      <c r="P2541" s="124"/>
      <c r="Q2541" s="121" t="s">
        <v>187</v>
      </c>
      <c r="R2541" s="121"/>
    </row>
    <row r="2542" spans="1:18" x14ac:dyDescent="0.2">
      <c r="A2542" s="121">
        <v>109</v>
      </c>
      <c r="B2542" s="121">
        <v>304</v>
      </c>
      <c r="C2542" s="121" t="s">
        <v>322</v>
      </c>
      <c r="D2542" s="121">
        <v>1020</v>
      </c>
      <c r="E2542" s="121" t="s">
        <v>1462</v>
      </c>
      <c r="F2542" s="121" t="s">
        <v>1463</v>
      </c>
      <c r="G2542" s="121">
        <v>1051</v>
      </c>
      <c r="H2542" s="121">
        <v>2</v>
      </c>
      <c r="I2542" s="121" t="s">
        <v>377</v>
      </c>
      <c r="J2542" s="121">
        <v>1225</v>
      </c>
      <c r="K2542" s="121">
        <v>349</v>
      </c>
      <c r="L2542" s="121">
        <v>349</v>
      </c>
      <c r="M2542" s="121" t="s">
        <v>738</v>
      </c>
      <c r="N2542" s="124">
        <v>1085</v>
      </c>
      <c r="O2542" s="124" t="s">
        <v>187</v>
      </c>
      <c r="P2542" s="124"/>
      <c r="Q2542" s="121" t="s">
        <v>187</v>
      </c>
      <c r="R2542" s="121"/>
    </row>
    <row r="2543" spans="1:18" x14ac:dyDescent="0.2">
      <c r="A2543" s="121">
        <v>109</v>
      </c>
      <c r="B2543" s="121">
        <v>304</v>
      </c>
      <c r="C2543" s="121" t="s">
        <v>322</v>
      </c>
      <c r="D2543" s="121">
        <v>1020</v>
      </c>
      <c r="E2543" s="121" t="s">
        <v>1462</v>
      </c>
      <c r="F2543" s="121" t="s">
        <v>1463</v>
      </c>
      <c r="G2543" s="121">
        <v>1051</v>
      </c>
      <c r="H2543" s="121">
        <v>2</v>
      </c>
      <c r="I2543" s="121" t="s">
        <v>377</v>
      </c>
      <c r="J2543" s="121">
        <v>1226</v>
      </c>
      <c r="K2543" s="121">
        <v>351</v>
      </c>
      <c r="L2543" s="121">
        <v>351</v>
      </c>
      <c r="M2543" s="121" t="s">
        <v>747</v>
      </c>
      <c r="N2543" s="124">
        <v>1189</v>
      </c>
      <c r="O2543" s="124" t="s">
        <v>186</v>
      </c>
      <c r="P2543" s="124"/>
      <c r="Q2543" s="121" t="s">
        <v>186</v>
      </c>
      <c r="R2543" s="121"/>
    </row>
    <row r="2544" spans="1:18" x14ac:dyDescent="0.2">
      <c r="A2544" s="121">
        <v>102</v>
      </c>
      <c r="B2544" s="121">
        <v>303</v>
      </c>
      <c r="C2544" s="121" t="s">
        <v>321</v>
      </c>
      <c r="D2544" s="121">
        <v>818</v>
      </c>
      <c r="E2544" s="121" t="s">
        <v>994</v>
      </c>
      <c r="F2544" s="121" t="s">
        <v>1335</v>
      </c>
      <c r="G2544" s="121">
        <v>818</v>
      </c>
      <c r="H2544" s="121">
        <v>1</v>
      </c>
      <c r="I2544" s="121" t="s">
        <v>385</v>
      </c>
      <c r="J2544" s="121">
        <v>1049</v>
      </c>
      <c r="K2544" s="121">
        <v>106</v>
      </c>
      <c r="L2544" s="121">
        <v>106</v>
      </c>
      <c r="M2544" s="121" t="s">
        <v>734</v>
      </c>
      <c r="N2544" s="124">
        <v>877</v>
      </c>
      <c r="O2544" s="124" t="s">
        <v>380</v>
      </c>
      <c r="P2544" s="124"/>
      <c r="Q2544" s="121" t="s">
        <v>381</v>
      </c>
      <c r="R2544" s="121"/>
    </row>
    <row r="2545" spans="1:18" x14ac:dyDescent="0.2">
      <c r="A2545" s="121">
        <v>109</v>
      </c>
      <c r="B2545" s="121">
        <v>304</v>
      </c>
      <c r="C2545" s="121" t="s">
        <v>322</v>
      </c>
      <c r="D2545" s="121">
        <v>1020</v>
      </c>
      <c r="E2545" s="121" t="s">
        <v>1462</v>
      </c>
      <c r="F2545" s="121" t="s">
        <v>1463</v>
      </c>
      <c r="G2545" s="121">
        <v>1051</v>
      </c>
      <c r="H2545" s="121">
        <v>2</v>
      </c>
      <c r="I2545" s="121" t="s">
        <v>377</v>
      </c>
      <c r="J2545" s="121">
        <v>1263</v>
      </c>
      <c r="K2545" s="121">
        <v>316</v>
      </c>
      <c r="L2545" s="121">
        <v>316</v>
      </c>
      <c r="M2545" s="121" t="s">
        <v>735</v>
      </c>
      <c r="N2545" s="124">
        <v>721</v>
      </c>
      <c r="O2545" s="124" t="s">
        <v>399</v>
      </c>
      <c r="P2545" s="124"/>
      <c r="Q2545" s="121" t="s">
        <v>188</v>
      </c>
      <c r="R2545" s="121"/>
    </row>
    <row r="2546" spans="1:18" x14ac:dyDescent="0.2">
      <c r="A2546" s="121">
        <v>102</v>
      </c>
      <c r="B2546" s="121">
        <v>303</v>
      </c>
      <c r="C2546" s="121" t="s">
        <v>321</v>
      </c>
      <c r="D2546" s="121">
        <v>814</v>
      </c>
      <c r="E2546" s="121" t="s">
        <v>454</v>
      </c>
      <c r="F2546" s="121" t="s">
        <v>455</v>
      </c>
      <c r="G2546" s="121">
        <v>814</v>
      </c>
      <c r="H2546" s="121">
        <v>1</v>
      </c>
      <c r="I2546" s="121" t="s">
        <v>385</v>
      </c>
      <c r="J2546" s="121">
        <v>1050</v>
      </c>
      <c r="K2546" s="121">
        <v>118</v>
      </c>
      <c r="L2546" s="121">
        <v>118</v>
      </c>
      <c r="M2546" s="121" t="s">
        <v>536</v>
      </c>
      <c r="N2546" s="124">
        <v>741</v>
      </c>
      <c r="O2546" s="124" t="s">
        <v>380</v>
      </c>
      <c r="P2546" s="124"/>
      <c r="Q2546" s="121" t="s">
        <v>381</v>
      </c>
      <c r="R2546" s="121"/>
    </row>
    <row r="2547" spans="1:18" x14ac:dyDescent="0.2">
      <c r="A2547" s="121">
        <v>102</v>
      </c>
      <c r="B2547" s="121">
        <v>303</v>
      </c>
      <c r="C2547" s="121" t="s">
        <v>321</v>
      </c>
      <c r="D2547" s="121">
        <v>813</v>
      </c>
      <c r="E2547" s="121" t="s">
        <v>375</v>
      </c>
      <c r="F2547" s="121" t="s">
        <v>376</v>
      </c>
      <c r="G2547" s="121">
        <v>813</v>
      </c>
      <c r="H2547" s="121">
        <v>1</v>
      </c>
      <c r="I2547" s="121" t="s">
        <v>385</v>
      </c>
      <c r="J2547" s="121">
        <v>1053</v>
      </c>
      <c r="K2547" s="121">
        <v>124</v>
      </c>
      <c r="L2547" s="121">
        <v>124</v>
      </c>
      <c r="M2547" s="121" t="s">
        <v>734</v>
      </c>
      <c r="N2547" s="124">
        <v>1540</v>
      </c>
      <c r="O2547" s="124" t="s">
        <v>380</v>
      </c>
      <c r="P2547" s="124" t="s">
        <v>437</v>
      </c>
      <c r="Q2547" s="121" t="s">
        <v>381</v>
      </c>
      <c r="R2547" s="121"/>
    </row>
    <row r="2548" spans="1:18" x14ac:dyDescent="0.2">
      <c r="A2548" s="121">
        <v>102</v>
      </c>
      <c r="B2548" s="121">
        <v>303</v>
      </c>
      <c r="C2548" s="121" t="s">
        <v>321</v>
      </c>
      <c r="D2548" s="121">
        <v>813</v>
      </c>
      <c r="E2548" s="121" t="s">
        <v>375</v>
      </c>
      <c r="F2548" s="121" t="s">
        <v>376</v>
      </c>
      <c r="G2548" s="121">
        <v>813</v>
      </c>
      <c r="H2548" s="121">
        <v>1</v>
      </c>
      <c r="I2548" s="121" t="s">
        <v>385</v>
      </c>
      <c r="J2548" s="121">
        <v>1054</v>
      </c>
      <c r="K2548" s="121">
        <v>123</v>
      </c>
      <c r="L2548" s="121">
        <v>123</v>
      </c>
      <c r="M2548" s="121" t="s">
        <v>734</v>
      </c>
      <c r="N2548" s="124">
        <v>1520</v>
      </c>
      <c r="O2548" s="124" t="s">
        <v>380</v>
      </c>
      <c r="P2548" s="124" t="s">
        <v>437</v>
      </c>
      <c r="Q2548" s="121" t="s">
        <v>381</v>
      </c>
      <c r="R2548" s="121"/>
    </row>
    <row r="2549" spans="1:18" x14ac:dyDescent="0.2">
      <c r="A2549" s="121">
        <v>102</v>
      </c>
      <c r="B2549" s="121">
        <v>303</v>
      </c>
      <c r="C2549" s="121" t="s">
        <v>321</v>
      </c>
      <c r="D2549" s="121">
        <v>813</v>
      </c>
      <c r="E2549" s="121" t="s">
        <v>375</v>
      </c>
      <c r="F2549" s="121" t="s">
        <v>376</v>
      </c>
      <c r="G2549" s="121">
        <v>1082</v>
      </c>
      <c r="H2549" s="121">
        <v>2</v>
      </c>
      <c r="I2549" s="121" t="s">
        <v>377</v>
      </c>
      <c r="J2549" s="121">
        <v>1063</v>
      </c>
      <c r="K2549" s="121">
        <v>225</v>
      </c>
      <c r="L2549" s="121">
        <v>225</v>
      </c>
      <c r="M2549" s="121" t="s">
        <v>734</v>
      </c>
      <c r="N2549" s="124">
        <v>682</v>
      </c>
      <c r="O2549" s="124" t="s">
        <v>380</v>
      </c>
      <c r="P2549" s="124"/>
      <c r="Q2549" s="121" t="s">
        <v>381</v>
      </c>
      <c r="R2549" s="121"/>
    </row>
    <row r="2550" spans="1:18" x14ac:dyDescent="0.2">
      <c r="A2550" s="121">
        <v>102</v>
      </c>
      <c r="B2550" s="121">
        <v>303</v>
      </c>
      <c r="C2550" s="121" t="s">
        <v>321</v>
      </c>
      <c r="D2550" s="121">
        <v>814</v>
      </c>
      <c r="E2550" s="121" t="s">
        <v>454</v>
      </c>
      <c r="F2550" s="121" t="s">
        <v>455</v>
      </c>
      <c r="G2550" s="121">
        <v>1084</v>
      </c>
      <c r="H2550" s="121">
        <v>2</v>
      </c>
      <c r="I2550" s="121" t="s">
        <v>377</v>
      </c>
      <c r="J2550" s="121">
        <v>1067</v>
      </c>
      <c r="K2550" s="121">
        <v>221</v>
      </c>
      <c r="L2550" s="121">
        <v>221</v>
      </c>
      <c r="M2550" s="121" t="s">
        <v>734</v>
      </c>
      <c r="N2550" s="124">
        <v>757</v>
      </c>
      <c r="O2550" s="124" t="s">
        <v>380</v>
      </c>
      <c r="P2550" s="124"/>
      <c r="Q2550" s="121" t="s">
        <v>381</v>
      </c>
      <c r="R2550" s="121"/>
    </row>
    <row r="2551" spans="1:18" x14ac:dyDescent="0.2">
      <c r="A2551" s="121">
        <v>102</v>
      </c>
      <c r="B2551" s="121">
        <v>303</v>
      </c>
      <c r="C2551" s="121" t="s">
        <v>321</v>
      </c>
      <c r="D2551" s="121">
        <v>814</v>
      </c>
      <c r="E2551" s="121" t="s">
        <v>454</v>
      </c>
      <c r="F2551" s="121" t="s">
        <v>455</v>
      </c>
      <c r="G2551" s="121">
        <v>1084</v>
      </c>
      <c r="H2551" s="121">
        <v>2</v>
      </c>
      <c r="I2551" s="121" t="s">
        <v>377</v>
      </c>
      <c r="J2551" s="121">
        <v>1068</v>
      </c>
      <c r="K2551" s="121">
        <v>202</v>
      </c>
      <c r="L2551" s="121">
        <v>202</v>
      </c>
      <c r="M2551" s="121" t="s">
        <v>734</v>
      </c>
      <c r="N2551" s="124">
        <v>793</v>
      </c>
      <c r="O2551" s="124" t="s">
        <v>380</v>
      </c>
      <c r="P2551" s="124"/>
      <c r="Q2551" s="121" t="s">
        <v>381</v>
      </c>
      <c r="R2551" s="121"/>
    </row>
    <row r="2552" spans="1:18" x14ac:dyDescent="0.2">
      <c r="A2552" s="121">
        <v>102</v>
      </c>
      <c r="B2552" s="121">
        <v>303</v>
      </c>
      <c r="C2552" s="121" t="s">
        <v>321</v>
      </c>
      <c r="D2552" s="121">
        <v>814</v>
      </c>
      <c r="E2552" s="121" t="s">
        <v>454</v>
      </c>
      <c r="F2552" s="121" t="s">
        <v>455</v>
      </c>
      <c r="G2552" s="121">
        <v>1084</v>
      </c>
      <c r="H2552" s="121">
        <v>2</v>
      </c>
      <c r="I2552" s="121" t="s">
        <v>377</v>
      </c>
      <c r="J2552" s="121">
        <v>1070</v>
      </c>
      <c r="K2552" s="121">
        <v>203</v>
      </c>
      <c r="L2552" s="121">
        <v>203</v>
      </c>
      <c r="M2552" s="121" t="s">
        <v>734</v>
      </c>
      <c r="N2552" s="124">
        <v>771</v>
      </c>
      <c r="O2552" s="124" t="s">
        <v>380</v>
      </c>
      <c r="P2552" s="124"/>
      <c r="Q2552" s="121" t="s">
        <v>381</v>
      </c>
      <c r="R2552" s="121"/>
    </row>
    <row r="2553" spans="1:18" x14ac:dyDescent="0.2">
      <c r="A2553" s="121">
        <v>109</v>
      </c>
      <c r="B2553" s="121">
        <v>304</v>
      </c>
      <c r="C2553" s="121" t="s">
        <v>322</v>
      </c>
      <c r="D2553" s="121">
        <v>1020</v>
      </c>
      <c r="E2553" s="121" t="s">
        <v>1462</v>
      </c>
      <c r="F2553" s="121" t="s">
        <v>1463</v>
      </c>
      <c r="G2553" s="121">
        <v>1093</v>
      </c>
      <c r="H2553" s="121">
        <v>0</v>
      </c>
      <c r="I2553" s="121" t="s">
        <v>495</v>
      </c>
      <c r="J2553" s="121">
        <v>1281</v>
      </c>
      <c r="K2553" s="121">
        <v>123</v>
      </c>
      <c r="L2553" s="121" t="s">
        <v>1363</v>
      </c>
      <c r="M2553" s="121" t="s">
        <v>741</v>
      </c>
      <c r="N2553" s="124">
        <v>1282</v>
      </c>
      <c r="O2553" s="124" t="s">
        <v>612</v>
      </c>
      <c r="P2553" s="124"/>
      <c r="Q2553" s="121" t="s">
        <v>391</v>
      </c>
      <c r="R2553" s="121"/>
    </row>
    <row r="2554" spans="1:18" x14ac:dyDescent="0.2">
      <c r="A2554" s="121">
        <v>109</v>
      </c>
      <c r="B2554" s="121">
        <v>304</v>
      </c>
      <c r="C2554" s="121" t="s">
        <v>322</v>
      </c>
      <c r="D2554" s="121">
        <v>1020</v>
      </c>
      <c r="E2554" s="121" t="s">
        <v>1462</v>
      </c>
      <c r="F2554" s="121" t="s">
        <v>1463</v>
      </c>
      <c r="G2554" s="121">
        <v>1093</v>
      </c>
      <c r="H2554" s="121">
        <v>0</v>
      </c>
      <c r="I2554" s="121" t="s">
        <v>495</v>
      </c>
      <c r="J2554" s="121">
        <v>1282</v>
      </c>
      <c r="K2554" s="121">
        <v>101</v>
      </c>
      <c r="L2554" s="121" t="s">
        <v>613</v>
      </c>
      <c r="M2554" s="121" t="s">
        <v>614</v>
      </c>
      <c r="N2554" s="124">
        <v>1586</v>
      </c>
      <c r="O2554" s="124" t="s">
        <v>612</v>
      </c>
      <c r="P2554" s="124"/>
      <c r="Q2554" s="121" t="s">
        <v>391</v>
      </c>
      <c r="R2554" s="121"/>
    </row>
    <row r="2555" spans="1:18" x14ac:dyDescent="0.2">
      <c r="A2555" s="121">
        <v>109</v>
      </c>
      <c r="B2555" s="121">
        <v>304</v>
      </c>
      <c r="C2555" s="121" t="s">
        <v>322</v>
      </c>
      <c r="D2555" s="121">
        <v>977</v>
      </c>
      <c r="E2555" s="121" t="s">
        <v>618</v>
      </c>
      <c r="F2555" s="121" t="s">
        <v>619</v>
      </c>
      <c r="G2555" s="121">
        <v>977</v>
      </c>
      <c r="H2555" s="121">
        <v>1</v>
      </c>
      <c r="I2555" s="121" t="s">
        <v>385</v>
      </c>
      <c r="J2555" s="121">
        <v>1284</v>
      </c>
      <c r="K2555" s="121">
        <v>102</v>
      </c>
      <c r="L2555" s="121">
        <v>102</v>
      </c>
      <c r="M2555" s="121" t="s">
        <v>756</v>
      </c>
      <c r="N2555" s="124">
        <v>856</v>
      </c>
      <c r="O2555" s="124" t="s">
        <v>187</v>
      </c>
      <c r="P2555" s="124"/>
      <c r="Q2555" s="121" t="s">
        <v>187</v>
      </c>
      <c r="R2555" s="121"/>
    </row>
    <row r="2556" spans="1:18" x14ac:dyDescent="0.2">
      <c r="A2556" s="121">
        <v>102</v>
      </c>
      <c r="B2556" s="121">
        <v>303</v>
      </c>
      <c r="C2556" s="121" t="s">
        <v>321</v>
      </c>
      <c r="D2556" s="121">
        <v>818</v>
      </c>
      <c r="E2556" s="121" t="s">
        <v>994</v>
      </c>
      <c r="F2556" s="121" t="s">
        <v>1335</v>
      </c>
      <c r="G2556" s="121">
        <v>1085</v>
      </c>
      <c r="H2556" s="121">
        <v>2</v>
      </c>
      <c r="I2556" s="121" t="s">
        <v>377</v>
      </c>
      <c r="J2556" s="121">
        <v>1072</v>
      </c>
      <c r="K2556" s="121">
        <v>204</v>
      </c>
      <c r="L2556" s="121">
        <v>204</v>
      </c>
      <c r="M2556" s="121" t="s">
        <v>734</v>
      </c>
      <c r="N2556" s="124">
        <v>780</v>
      </c>
      <c r="O2556" s="124" t="s">
        <v>380</v>
      </c>
      <c r="P2556" s="124"/>
      <c r="Q2556" s="121" t="s">
        <v>381</v>
      </c>
      <c r="R2556" s="121"/>
    </row>
    <row r="2557" spans="1:18" x14ac:dyDescent="0.2">
      <c r="A2557" s="121">
        <v>102</v>
      </c>
      <c r="B2557" s="121">
        <v>303</v>
      </c>
      <c r="C2557" s="121" t="s">
        <v>321</v>
      </c>
      <c r="D2557" s="121">
        <v>818</v>
      </c>
      <c r="E2557" s="121" t="s">
        <v>994</v>
      </c>
      <c r="F2557" s="121" t="s">
        <v>1335</v>
      </c>
      <c r="G2557" s="121">
        <v>1085</v>
      </c>
      <c r="H2557" s="121">
        <v>2</v>
      </c>
      <c r="I2557" s="121" t="s">
        <v>377</v>
      </c>
      <c r="J2557" s="121">
        <v>1073</v>
      </c>
      <c r="K2557" s="121">
        <v>216</v>
      </c>
      <c r="L2557" s="121">
        <v>216</v>
      </c>
      <c r="M2557" s="121" t="s">
        <v>734</v>
      </c>
      <c r="N2557" s="124">
        <v>888</v>
      </c>
      <c r="O2557" s="124" t="s">
        <v>380</v>
      </c>
      <c r="P2557" s="124"/>
      <c r="Q2557" s="121" t="s">
        <v>381</v>
      </c>
      <c r="R2557" s="121"/>
    </row>
    <row r="2558" spans="1:18" x14ac:dyDescent="0.2">
      <c r="A2558" s="121">
        <v>109</v>
      </c>
      <c r="B2558" s="121">
        <v>304</v>
      </c>
      <c r="C2558" s="121" t="s">
        <v>322</v>
      </c>
      <c r="D2558" s="121">
        <v>977</v>
      </c>
      <c r="E2558" s="121" t="s">
        <v>618</v>
      </c>
      <c r="F2558" s="121" t="s">
        <v>619</v>
      </c>
      <c r="G2558" s="121">
        <v>978</v>
      </c>
      <c r="H2558" s="121">
        <v>2</v>
      </c>
      <c r="I2558" s="121" t="s">
        <v>377</v>
      </c>
      <c r="J2558" s="121">
        <v>1290</v>
      </c>
      <c r="K2558" s="121">
        <v>204</v>
      </c>
      <c r="L2558" s="121">
        <v>204</v>
      </c>
      <c r="M2558" s="121" t="s">
        <v>735</v>
      </c>
      <c r="N2558" s="124">
        <v>1303</v>
      </c>
      <c r="O2558" s="124" t="s">
        <v>399</v>
      </c>
      <c r="P2558" s="124"/>
      <c r="Q2558" s="121" t="s">
        <v>188</v>
      </c>
      <c r="R2558" s="121"/>
    </row>
    <row r="2559" spans="1:18" x14ac:dyDescent="0.2">
      <c r="A2559" s="121">
        <v>109</v>
      </c>
      <c r="B2559" s="121">
        <v>304</v>
      </c>
      <c r="C2559" s="121" t="s">
        <v>322</v>
      </c>
      <c r="D2559" s="121">
        <v>824</v>
      </c>
      <c r="E2559" s="121" t="s">
        <v>721</v>
      </c>
      <c r="F2559" s="121" t="s">
        <v>722</v>
      </c>
      <c r="G2559" s="121">
        <v>824</v>
      </c>
      <c r="H2559" s="121">
        <v>1</v>
      </c>
      <c r="I2559" s="121" t="s">
        <v>385</v>
      </c>
      <c r="J2559" s="121">
        <v>1293</v>
      </c>
      <c r="K2559" s="121">
        <v>205</v>
      </c>
      <c r="L2559" s="121">
        <v>205</v>
      </c>
      <c r="M2559" s="121" t="s">
        <v>995</v>
      </c>
      <c r="N2559" s="124">
        <v>1101</v>
      </c>
      <c r="O2559" s="124" t="s">
        <v>187</v>
      </c>
      <c r="P2559" s="124"/>
      <c r="Q2559" s="121" t="s">
        <v>187</v>
      </c>
      <c r="R2559" s="121"/>
    </row>
    <row r="2560" spans="1:18" x14ac:dyDescent="0.2">
      <c r="A2560" s="121">
        <v>109</v>
      </c>
      <c r="B2560" s="121">
        <v>304</v>
      </c>
      <c r="C2560" s="121" t="s">
        <v>322</v>
      </c>
      <c r="D2560" s="121">
        <v>824</v>
      </c>
      <c r="E2560" s="121" t="s">
        <v>721</v>
      </c>
      <c r="F2560" s="121" t="s">
        <v>722</v>
      </c>
      <c r="G2560" s="121">
        <v>824</v>
      </c>
      <c r="H2560" s="121">
        <v>1</v>
      </c>
      <c r="I2560" s="121" t="s">
        <v>385</v>
      </c>
      <c r="J2560" s="121">
        <v>1295</v>
      </c>
      <c r="K2560" s="121">
        <v>208</v>
      </c>
      <c r="L2560" s="121">
        <v>208</v>
      </c>
      <c r="M2560" s="121" t="s">
        <v>505</v>
      </c>
      <c r="N2560" s="124">
        <v>344</v>
      </c>
      <c r="O2560" s="124" t="s">
        <v>380</v>
      </c>
      <c r="P2560" s="124"/>
      <c r="Q2560" s="121" t="s">
        <v>391</v>
      </c>
      <c r="R2560" s="121"/>
    </row>
    <row r="2561" spans="1:18" x14ac:dyDescent="0.2">
      <c r="A2561" s="121">
        <v>102</v>
      </c>
      <c r="B2561" s="121">
        <v>303</v>
      </c>
      <c r="C2561" s="121" t="s">
        <v>321</v>
      </c>
      <c r="D2561" s="121">
        <v>818</v>
      </c>
      <c r="E2561" s="121" t="s">
        <v>994</v>
      </c>
      <c r="F2561" s="121" t="s">
        <v>1335</v>
      </c>
      <c r="G2561" s="121">
        <v>1085</v>
      </c>
      <c r="H2561" s="121">
        <v>2</v>
      </c>
      <c r="I2561" s="121" t="s">
        <v>377</v>
      </c>
      <c r="J2561" s="121">
        <v>1074</v>
      </c>
      <c r="K2561" s="121">
        <v>206</v>
      </c>
      <c r="L2561" s="121">
        <v>206</v>
      </c>
      <c r="M2561" s="121" t="s">
        <v>734</v>
      </c>
      <c r="N2561" s="124">
        <v>761</v>
      </c>
      <c r="O2561" s="124" t="s">
        <v>380</v>
      </c>
      <c r="P2561" s="124"/>
      <c r="Q2561" s="121" t="s">
        <v>381</v>
      </c>
      <c r="R2561" s="121"/>
    </row>
    <row r="2562" spans="1:18" x14ac:dyDescent="0.2">
      <c r="A2562" s="121">
        <v>102</v>
      </c>
      <c r="B2562" s="121">
        <v>303</v>
      </c>
      <c r="C2562" s="121" t="s">
        <v>321</v>
      </c>
      <c r="D2562" s="121">
        <v>818</v>
      </c>
      <c r="E2562" s="121" t="s">
        <v>994</v>
      </c>
      <c r="F2562" s="121" t="s">
        <v>1335</v>
      </c>
      <c r="G2562" s="121">
        <v>1085</v>
      </c>
      <c r="H2562" s="121">
        <v>2</v>
      </c>
      <c r="I2562" s="121" t="s">
        <v>377</v>
      </c>
      <c r="J2562" s="121">
        <v>1075</v>
      </c>
      <c r="K2562" s="121">
        <v>207</v>
      </c>
      <c r="L2562" s="121">
        <v>207</v>
      </c>
      <c r="M2562" s="121" t="s">
        <v>734</v>
      </c>
      <c r="N2562" s="124">
        <v>739</v>
      </c>
      <c r="O2562" s="124" t="s">
        <v>380</v>
      </c>
      <c r="P2562" s="124"/>
      <c r="Q2562" s="121" t="s">
        <v>381</v>
      </c>
      <c r="R2562" s="121"/>
    </row>
    <row r="2563" spans="1:18" x14ac:dyDescent="0.2">
      <c r="A2563" s="121">
        <v>102</v>
      </c>
      <c r="B2563" s="121">
        <v>303</v>
      </c>
      <c r="C2563" s="121" t="s">
        <v>321</v>
      </c>
      <c r="D2563" s="121">
        <v>818</v>
      </c>
      <c r="E2563" s="121" t="s">
        <v>994</v>
      </c>
      <c r="F2563" s="121" t="s">
        <v>1335</v>
      </c>
      <c r="G2563" s="121">
        <v>1085</v>
      </c>
      <c r="H2563" s="121">
        <v>2</v>
      </c>
      <c r="I2563" s="121" t="s">
        <v>377</v>
      </c>
      <c r="J2563" s="121">
        <v>1076</v>
      </c>
      <c r="K2563" s="121">
        <v>215</v>
      </c>
      <c r="L2563" s="121">
        <v>215</v>
      </c>
      <c r="M2563" s="121" t="s">
        <v>734</v>
      </c>
      <c r="N2563" s="124">
        <v>764</v>
      </c>
      <c r="O2563" s="124" t="s">
        <v>380</v>
      </c>
      <c r="P2563" s="124"/>
      <c r="Q2563" s="121" t="s">
        <v>381</v>
      </c>
      <c r="R2563" s="121"/>
    </row>
    <row r="2564" spans="1:18" x14ac:dyDescent="0.2">
      <c r="A2564" s="121">
        <v>102</v>
      </c>
      <c r="B2564" s="121">
        <v>303</v>
      </c>
      <c r="C2564" s="121" t="s">
        <v>321</v>
      </c>
      <c r="D2564" s="121">
        <v>818</v>
      </c>
      <c r="E2564" s="121" t="s">
        <v>994</v>
      </c>
      <c r="F2564" s="121" t="s">
        <v>1335</v>
      </c>
      <c r="G2564" s="121">
        <v>1085</v>
      </c>
      <c r="H2564" s="121">
        <v>2</v>
      </c>
      <c r="I2564" s="121" t="s">
        <v>377</v>
      </c>
      <c r="J2564" s="121">
        <v>1077</v>
      </c>
      <c r="K2564" s="121">
        <v>208</v>
      </c>
      <c r="L2564" s="121">
        <v>208</v>
      </c>
      <c r="M2564" s="121" t="s">
        <v>734</v>
      </c>
      <c r="N2564" s="124">
        <v>806</v>
      </c>
      <c r="O2564" s="124" t="s">
        <v>380</v>
      </c>
      <c r="P2564" s="124"/>
      <c r="Q2564" s="121" t="s">
        <v>381</v>
      </c>
      <c r="R2564" s="121"/>
    </row>
    <row r="2565" spans="1:18" x14ac:dyDescent="0.2">
      <c r="A2565" s="121">
        <v>102</v>
      </c>
      <c r="B2565" s="121">
        <v>303</v>
      </c>
      <c r="C2565" s="121" t="s">
        <v>321</v>
      </c>
      <c r="D2565" s="121">
        <v>818</v>
      </c>
      <c r="E2565" s="121" t="s">
        <v>994</v>
      </c>
      <c r="F2565" s="121" t="s">
        <v>1335</v>
      </c>
      <c r="G2565" s="121">
        <v>1085</v>
      </c>
      <c r="H2565" s="121">
        <v>2</v>
      </c>
      <c r="I2565" s="121" t="s">
        <v>377</v>
      </c>
      <c r="J2565" s="121">
        <v>1078</v>
      </c>
      <c r="K2565" s="121">
        <v>213</v>
      </c>
      <c r="L2565" s="121">
        <v>213</v>
      </c>
      <c r="M2565" s="121" t="s">
        <v>734</v>
      </c>
      <c r="N2565" s="124">
        <v>775</v>
      </c>
      <c r="O2565" s="124" t="s">
        <v>380</v>
      </c>
      <c r="P2565" s="124"/>
      <c r="Q2565" s="121" t="s">
        <v>381</v>
      </c>
      <c r="R2565" s="121"/>
    </row>
    <row r="2566" spans="1:18" x14ac:dyDescent="0.2">
      <c r="A2566" s="121">
        <v>102</v>
      </c>
      <c r="B2566" s="121">
        <v>303</v>
      </c>
      <c r="C2566" s="121" t="s">
        <v>321</v>
      </c>
      <c r="D2566" s="121">
        <v>818</v>
      </c>
      <c r="E2566" s="121" t="s">
        <v>994</v>
      </c>
      <c r="F2566" s="121" t="s">
        <v>1335</v>
      </c>
      <c r="G2566" s="121">
        <v>1085</v>
      </c>
      <c r="H2566" s="121">
        <v>2</v>
      </c>
      <c r="I2566" s="121" t="s">
        <v>377</v>
      </c>
      <c r="J2566" s="121">
        <v>1079</v>
      </c>
      <c r="K2566" s="121">
        <v>211</v>
      </c>
      <c r="L2566" s="121">
        <v>211</v>
      </c>
      <c r="M2566" s="121" t="s">
        <v>734</v>
      </c>
      <c r="N2566" s="124">
        <v>675</v>
      </c>
      <c r="O2566" s="124" t="s">
        <v>380</v>
      </c>
      <c r="P2566" s="124"/>
      <c r="Q2566" s="121" t="s">
        <v>381</v>
      </c>
      <c r="R2566" s="121"/>
    </row>
    <row r="2567" spans="1:18" x14ac:dyDescent="0.2">
      <c r="A2567" s="121">
        <v>102</v>
      </c>
      <c r="B2567" s="121">
        <v>303</v>
      </c>
      <c r="C2567" s="121" t="s">
        <v>321</v>
      </c>
      <c r="D2567" s="121">
        <v>814</v>
      </c>
      <c r="E2567" s="121" t="s">
        <v>454</v>
      </c>
      <c r="F2567" s="121" t="s">
        <v>455</v>
      </c>
      <c r="G2567" s="121">
        <v>1086</v>
      </c>
      <c r="H2567" s="121">
        <v>3</v>
      </c>
      <c r="I2567" s="121" t="s">
        <v>1242</v>
      </c>
      <c r="J2567" s="121">
        <v>1082</v>
      </c>
      <c r="K2567" s="121">
        <v>312</v>
      </c>
      <c r="L2567" s="121">
        <v>312</v>
      </c>
      <c r="M2567" s="121" t="s">
        <v>734</v>
      </c>
      <c r="N2567" s="124">
        <v>773</v>
      </c>
      <c r="O2567" s="124" t="s">
        <v>380</v>
      </c>
      <c r="P2567" s="124"/>
      <c r="Q2567" s="121" t="s">
        <v>381</v>
      </c>
      <c r="R2567" s="121"/>
    </row>
    <row r="2568" spans="1:18" x14ac:dyDescent="0.2">
      <c r="A2568" s="121">
        <v>109</v>
      </c>
      <c r="B2568" s="121">
        <v>304</v>
      </c>
      <c r="C2568" s="121" t="s">
        <v>322</v>
      </c>
      <c r="D2568" s="121">
        <v>1020</v>
      </c>
      <c r="E2568" s="121" t="s">
        <v>1462</v>
      </c>
      <c r="F2568" s="121" t="s">
        <v>1463</v>
      </c>
      <c r="G2568" s="121">
        <v>1051</v>
      </c>
      <c r="H2568" s="121">
        <v>2</v>
      </c>
      <c r="I2568" s="121" t="s">
        <v>377</v>
      </c>
      <c r="J2568" s="121">
        <v>1318</v>
      </c>
      <c r="K2568" s="121">
        <v>344</v>
      </c>
      <c r="L2568" s="121">
        <v>344</v>
      </c>
      <c r="M2568" s="121" t="s">
        <v>738</v>
      </c>
      <c r="N2568" s="124">
        <v>1085</v>
      </c>
      <c r="O2568" s="124" t="s">
        <v>187</v>
      </c>
      <c r="P2568" s="124"/>
      <c r="Q2568" s="121" t="s">
        <v>187</v>
      </c>
      <c r="R2568" s="121"/>
    </row>
    <row r="2569" spans="1:18" x14ac:dyDescent="0.2">
      <c r="A2569" s="121">
        <v>109</v>
      </c>
      <c r="B2569" s="121">
        <v>304</v>
      </c>
      <c r="C2569" s="121" t="s">
        <v>322</v>
      </c>
      <c r="D2569" s="121">
        <v>1020</v>
      </c>
      <c r="E2569" s="121" t="s">
        <v>1462</v>
      </c>
      <c r="F2569" s="121" t="s">
        <v>1463</v>
      </c>
      <c r="G2569" s="121">
        <v>1051</v>
      </c>
      <c r="H2569" s="121">
        <v>2</v>
      </c>
      <c r="I2569" s="121" t="s">
        <v>377</v>
      </c>
      <c r="J2569" s="121">
        <v>1319</v>
      </c>
      <c r="K2569" s="121">
        <v>346</v>
      </c>
      <c r="L2569" s="121">
        <v>346</v>
      </c>
      <c r="M2569" s="121" t="s">
        <v>756</v>
      </c>
      <c r="N2569" s="124">
        <v>655</v>
      </c>
      <c r="O2569" s="124" t="s">
        <v>187</v>
      </c>
      <c r="P2569" s="124"/>
      <c r="Q2569" s="121" t="s">
        <v>187</v>
      </c>
      <c r="R2569" s="121"/>
    </row>
    <row r="2570" spans="1:18" x14ac:dyDescent="0.2">
      <c r="A2570" s="121">
        <v>109</v>
      </c>
      <c r="B2570" s="121">
        <v>304</v>
      </c>
      <c r="C2570" s="121" t="s">
        <v>322</v>
      </c>
      <c r="D2570" s="121">
        <v>1020</v>
      </c>
      <c r="E2570" s="121" t="s">
        <v>1462</v>
      </c>
      <c r="F2570" s="121" t="s">
        <v>1463</v>
      </c>
      <c r="G2570" s="121">
        <v>1051</v>
      </c>
      <c r="H2570" s="121">
        <v>2</v>
      </c>
      <c r="I2570" s="121" t="s">
        <v>377</v>
      </c>
      <c r="J2570" s="121">
        <v>1320</v>
      </c>
      <c r="K2570" s="121">
        <v>348</v>
      </c>
      <c r="L2570" s="121">
        <v>348</v>
      </c>
      <c r="M2570" s="121" t="s">
        <v>738</v>
      </c>
      <c r="N2570" s="124">
        <v>1085</v>
      </c>
      <c r="O2570" s="124" t="s">
        <v>187</v>
      </c>
      <c r="P2570" s="125"/>
      <c r="Q2570" s="121" t="s">
        <v>187</v>
      </c>
      <c r="R2570" s="121"/>
    </row>
    <row r="2571" spans="1:18" x14ac:dyDescent="0.2">
      <c r="A2571" s="121">
        <v>109</v>
      </c>
      <c r="B2571" s="121">
        <v>304</v>
      </c>
      <c r="C2571" s="121" t="s">
        <v>322</v>
      </c>
      <c r="D2571" s="121">
        <v>1020</v>
      </c>
      <c r="E2571" s="121" t="s">
        <v>1462</v>
      </c>
      <c r="F2571" s="121" t="s">
        <v>1463</v>
      </c>
      <c r="G2571" s="121">
        <v>1051</v>
      </c>
      <c r="H2571" s="121">
        <v>2</v>
      </c>
      <c r="I2571" s="121" t="s">
        <v>377</v>
      </c>
      <c r="J2571" s="121">
        <v>1325</v>
      </c>
      <c r="K2571" s="121">
        <v>350</v>
      </c>
      <c r="L2571" s="121">
        <v>350</v>
      </c>
      <c r="M2571" s="121" t="s">
        <v>996</v>
      </c>
      <c r="N2571" s="124">
        <v>500</v>
      </c>
      <c r="O2571" s="124" t="s">
        <v>380</v>
      </c>
      <c r="P2571" s="125"/>
      <c r="Q2571" s="121" t="s">
        <v>391</v>
      </c>
      <c r="R2571" s="121"/>
    </row>
    <row r="2572" spans="1:18" x14ac:dyDescent="0.2">
      <c r="A2572" s="121">
        <v>109</v>
      </c>
      <c r="B2572" s="121">
        <v>304</v>
      </c>
      <c r="C2572" s="121" t="s">
        <v>322</v>
      </c>
      <c r="D2572" s="121">
        <v>1020</v>
      </c>
      <c r="E2572" s="121" t="s">
        <v>1462</v>
      </c>
      <c r="F2572" s="121" t="s">
        <v>1463</v>
      </c>
      <c r="G2572" s="121">
        <v>1050</v>
      </c>
      <c r="H2572" s="121">
        <v>1</v>
      </c>
      <c r="I2572" s="121" t="s">
        <v>385</v>
      </c>
      <c r="J2572" s="121">
        <v>1337</v>
      </c>
      <c r="K2572" s="121" t="s">
        <v>387</v>
      </c>
      <c r="L2572" s="121" t="s">
        <v>387</v>
      </c>
      <c r="M2572" s="121" t="s">
        <v>389</v>
      </c>
      <c r="N2572" s="124">
        <v>6081</v>
      </c>
      <c r="O2572" s="124" t="s">
        <v>390</v>
      </c>
      <c r="P2572" s="125"/>
      <c r="Q2572" s="121" t="s">
        <v>391</v>
      </c>
      <c r="R2572" s="121"/>
    </row>
    <row r="2573" spans="1:18" x14ac:dyDescent="0.2">
      <c r="A2573" s="121">
        <v>109</v>
      </c>
      <c r="B2573" s="121">
        <v>304</v>
      </c>
      <c r="C2573" s="121" t="s">
        <v>322</v>
      </c>
      <c r="D2573" s="121">
        <v>1020</v>
      </c>
      <c r="E2573" s="121" t="s">
        <v>1462</v>
      </c>
      <c r="F2573" s="121" t="s">
        <v>1463</v>
      </c>
      <c r="G2573" s="121">
        <v>1050</v>
      </c>
      <c r="H2573" s="121">
        <v>1</v>
      </c>
      <c r="I2573" s="121" t="s">
        <v>385</v>
      </c>
      <c r="J2573" s="121">
        <v>1338</v>
      </c>
      <c r="K2573" s="121">
        <v>275</v>
      </c>
      <c r="L2573" s="121" t="s">
        <v>1019</v>
      </c>
      <c r="M2573" s="121" t="s">
        <v>441</v>
      </c>
      <c r="N2573" s="124">
        <v>3178</v>
      </c>
      <c r="O2573" s="124" t="s">
        <v>442</v>
      </c>
      <c r="P2573" s="124"/>
      <c r="Q2573" s="121" t="s">
        <v>391</v>
      </c>
      <c r="R2573" s="121"/>
    </row>
    <row r="2574" spans="1:18" x14ac:dyDescent="0.2">
      <c r="A2574" s="121">
        <v>109</v>
      </c>
      <c r="B2574" s="121">
        <v>304</v>
      </c>
      <c r="C2574" s="121" t="s">
        <v>322</v>
      </c>
      <c r="D2574" s="121">
        <v>1020</v>
      </c>
      <c r="E2574" s="121" t="s">
        <v>1462</v>
      </c>
      <c r="F2574" s="121" t="s">
        <v>1463</v>
      </c>
      <c r="G2574" s="121">
        <v>1051</v>
      </c>
      <c r="H2574" s="121">
        <v>2</v>
      </c>
      <c r="I2574" s="121" t="s">
        <v>377</v>
      </c>
      <c r="J2574" s="121">
        <v>1339</v>
      </c>
      <c r="K2574" s="121" t="s">
        <v>1467</v>
      </c>
      <c r="L2574" s="121" t="s">
        <v>745</v>
      </c>
      <c r="M2574" s="121" t="s">
        <v>574</v>
      </c>
      <c r="N2574" s="124">
        <v>4166</v>
      </c>
      <c r="O2574" s="124" t="s">
        <v>417</v>
      </c>
      <c r="P2574" s="124"/>
      <c r="Q2574" s="121" t="s">
        <v>391</v>
      </c>
      <c r="R2574" s="121"/>
    </row>
    <row r="2575" spans="1:18" x14ac:dyDescent="0.2">
      <c r="A2575" s="121">
        <v>109</v>
      </c>
      <c r="B2575" s="121">
        <v>304</v>
      </c>
      <c r="C2575" s="121" t="s">
        <v>322</v>
      </c>
      <c r="D2575" s="121">
        <v>1020</v>
      </c>
      <c r="E2575" s="121" t="s">
        <v>1462</v>
      </c>
      <c r="F2575" s="121" t="s">
        <v>1463</v>
      </c>
      <c r="G2575" s="121">
        <v>1051</v>
      </c>
      <c r="H2575" s="121">
        <v>2</v>
      </c>
      <c r="I2575" s="121" t="s">
        <v>377</v>
      </c>
      <c r="J2575" s="121">
        <v>1341</v>
      </c>
      <c r="K2575" s="121">
        <v>303</v>
      </c>
      <c r="L2575" s="121" t="s">
        <v>496</v>
      </c>
      <c r="M2575" s="121" t="s">
        <v>749</v>
      </c>
      <c r="N2575" s="124">
        <v>1395</v>
      </c>
      <c r="O2575" s="124" t="s">
        <v>186</v>
      </c>
      <c r="P2575" s="124"/>
      <c r="Q2575" s="121" t="s">
        <v>186</v>
      </c>
      <c r="R2575" s="121"/>
    </row>
    <row r="2576" spans="1:18" x14ac:dyDescent="0.2">
      <c r="A2576" s="121">
        <v>102</v>
      </c>
      <c r="B2576" s="121">
        <v>303</v>
      </c>
      <c r="C2576" s="121" t="s">
        <v>321</v>
      </c>
      <c r="D2576" s="121">
        <v>814</v>
      </c>
      <c r="E2576" s="121" t="s">
        <v>454</v>
      </c>
      <c r="F2576" s="121" t="s">
        <v>455</v>
      </c>
      <c r="G2576" s="121">
        <v>1086</v>
      </c>
      <c r="H2576" s="121">
        <v>3</v>
      </c>
      <c r="I2576" s="121" t="s">
        <v>1242</v>
      </c>
      <c r="J2576" s="121">
        <v>1084</v>
      </c>
      <c r="K2576" s="121">
        <v>310</v>
      </c>
      <c r="L2576" s="121">
        <v>310</v>
      </c>
      <c r="M2576" s="121" t="s">
        <v>734</v>
      </c>
      <c r="N2576" s="124">
        <v>766</v>
      </c>
      <c r="O2576" s="124" t="s">
        <v>380</v>
      </c>
      <c r="P2576" s="124"/>
      <c r="Q2576" s="121" t="s">
        <v>381</v>
      </c>
      <c r="R2576" s="121"/>
    </row>
    <row r="2577" spans="1:18" x14ac:dyDescent="0.2">
      <c r="A2577" s="121">
        <v>102</v>
      </c>
      <c r="B2577" s="121">
        <v>303</v>
      </c>
      <c r="C2577" s="121" t="s">
        <v>321</v>
      </c>
      <c r="D2577" s="121">
        <v>814</v>
      </c>
      <c r="E2577" s="121" t="s">
        <v>454</v>
      </c>
      <c r="F2577" s="121" t="s">
        <v>455</v>
      </c>
      <c r="G2577" s="121">
        <v>1086</v>
      </c>
      <c r="H2577" s="121">
        <v>3</v>
      </c>
      <c r="I2577" s="121" t="s">
        <v>1242</v>
      </c>
      <c r="J2577" s="121">
        <v>1085</v>
      </c>
      <c r="K2577" s="121">
        <v>309</v>
      </c>
      <c r="L2577" s="121">
        <v>309</v>
      </c>
      <c r="M2577" s="121" t="s">
        <v>734</v>
      </c>
      <c r="N2577" s="124">
        <v>867</v>
      </c>
      <c r="O2577" s="124" t="s">
        <v>380</v>
      </c>
      <c r="P2577" s="124"/>
      <c r="Q2577" s="121" t="s">
        <v>381</v>
      </c>
      <c r="R2577" s="121"/>
    </row>
    <row r="2578" spans="1:18" x14ac:dyDescent="0.2">
      <c r="A2578" s="121">
        <v>102</v>
      </c>
      <c r="B2578" s="121">
        <v>303</v>
      </c>
      <c r="C2578" s="121" t="s">
        <v>321</v>
      </c>
      <c r="D2578" s="121">
        <v>818</v>
      </c>
      <c r="E2578" s="121" t="s">
        <v>994</v>
      </c>
      <c r="F2578" s="121" t="s">
        <v>1335</v>
      </c>
      <c r="G2578" s="121">
        <v>1083</v>
      </c>
      <c r="H2578" s="121">
        <v>3</v>
      </c>
      <c r="I2578" s="121" t="s">
        <v>1242</v>
      </c>
      <c r="J2578" s="121">
        <v>1087</v>
      </c>
      <c r="K2578" s="121">
        <v>308</v>
      </c>
      <c r="L2578" s="121">
        <v>308</v>
      </c>
      <c r="M2578" s="121" t="s">
        <v>734</v>
      </c>
      <c r="N2578" s="124">
        <v>1045</v>
      </c>
      <c r="O2578" s="124" t="s">
        <v>380</v>
      </c>
      <c r="P2578" s="124"/>
      <c r="Q2578" s="121" t="s">
        <v>381</v>
      </c>
      <c r="R2578" s="121"/>
    </row>
    <row r="2579" spans="1:18" x14ac:dyDescent="0.2">
      <c r="A2579" s="121">
        <v>102</v>
      </c>
      <c r="B2579" s="121">
        <v>303</v>
      </c>
      <c r="C2579" s="121" t="s">
        <v>321</v>
      </c>
      <c r="D2579" s="121">
        <v>813</v>
      </c>
      <c r="E2579" s="121" t="s">
        <v>375</v>
      </c>
      <c r="F2579" s="121" t="s">
        <v>376</v>
      </c>
      <c r="G2579" s="121">
        <v>813</v>
      </c>
      <c r="H2579" s="121">
        <v>1</v>
      </c>
      <c r="I2579" s="121" t="s">
        <v>385</v>
      </c>
      <c r="J2579" s="121">
        <v>7410</v>
      </c>
      <c r="K2579" s="121">
        <v>122</v>
      </c>
      <c r="L2579" s="121">
        <v>122</v>
      </c>
      <c r="M2579" s="121" t="s">
        <v>734</v>
      </c>
      <c r="N2579" s="124">
        <v>1520</v>
      </c>
      <c r="O2579" s="124" t="s">
        <v>380</v>
      </c>
      <c r="P2579" s="124" t="s">
        <v>437</v>
      </c>
      <c r="Q2579" s="121" t="s">
        <v>381</v>
      </c>
      <c r="R2579" s="121"/>
    </row>
    <row r="2580" spans="1:18" x14ac:dyDescent="0.2">
      <c r="A2580" s="121">
        <v>102</v>
      </c>
      <c r="B2580" s="121">
        <v>303</v>
      </c>
      <c r="C2580" s="121" t="s">
        <v>321</v>
      </c>
      <c r="D2580" s="121">
        <v>813</v>
      </c>
      <c r="E2580" s="121" t="s">
        <v>375</v>
      </c>
      <c r="F2580" s="121" t="s">
        <v>376</v>
      </c>
      <c r="G2580" s="121">
        <v>813</v>
      </c>
      <c r="H2580" s="121">
        <v>1</v>
      </c>
      <c r="I2580" s="121" t="s">
        <v>385</v>
      </c>
      <c r="J2580" s="121">
        <v>7412</v>
      </c>
      <c r="K2580" s="121">
        <v>132</v>
      </c>
      <c r="L2580" s="121">
        <v>132</v>
      </c>
      <c r="M2580" s="121" t="s">
        <v>996</v>
      </c>
      <c r="N2580" s="124">
        <v>1436</v>
      </c>
      <c r="O2580" s="124" t="s">
        <v>380</v>
      </c>
      <c r="P2580" s="124" t="s">
        <v>437</v>
      </c>
      <c r="Q2580" s="121" t="s">
        <v>381</v>
      </c>
      <c r="R2580" s="121"/>
    </row>
    <row r="2581" spans="1:18" x14ac:dyDescent="0.2">
      <c r="A2581" s="121">
        <v>109</v>
      </c>
      <c r="B2581" s="121">
        <v>304</v>
      </c>
      <c r="C2581" s="121" t="s">
        <v>322</v>
      </c>
      <c r="D2581" s="121">
        <v>1020</v>
      </c>
      <c r="E2581" s="121" t="s">
        <v>1462</v>
      </c>
      <c r="F2581" s="121" t="s">
        <v>1463</v>
      </c>
      <c r="G2581" s="121">
        <v>1051</v>
      </c>
      <c r="H2581" s="121">
        <v>2</v>
      </c>
      <c r="I2581" s="121" t="s">
        <v>377</v>
      </c>
      <c r="J2581" s="121">
        <v>1353</v>
      </c>
      <c r="K2581" s="121">
        <v>336</v>
      </c>
      <c r="L2581" s="121">
        <v>336</v>
      </c>
      <c r="M2581" s="121" t="s">
        <v>747</v>
      </c>
      <c r="N2581" s="124">
        <v>1294</v>
      </c>
      <c r="O2581" s="124" t="s">
        <v>186</v>
      </c>
      <c r="P2581" s="124"/>
      <c r="Q2581" s="121" t="s">
        <v>186</v>
      </c>
      <c r="R2581" s="121"/>
    </row>
    <row r="2582" spans="1:18" x14ac:dyDescent="0.2">
      <c r="A2582" s="121">
        <v>103</v>
      </c>
      <c r="B2582" s="121">
        <v>141</v>
      </c>
      <c r="C2582" s="121" t="s">
        <v>292</v>
      </c>
      <c r="D2582" s="121">
        <v>300</v>
      </c>
      <c r="E2582" s="121" t="s">
        <v>421</v>
      </c>
      <c r="F2582" s="121" t="s">
        <v>422</v>
      </c>
      <c r="G2582" s="121">
        <v>300</v>
      </c>
      <c r="H2582" s="121">
        <v>1</v>
      </c>
      <c r="I2582" s="121" t="s">
        <v>385</v>
      </c>
      <c r="J2582" s="121">
        <v>585</v>
      </c>
      <c r="K2582" s="121" t="s">
        <v>421</v>
      </c>
      <c r="L2582" s="121" t="s">
        <v>421</v>
      </c>
      <c r="M2582" s="121" t="s">
        <v>393</v>
      </c>
      <c r="N2582" s="124">
        <v>898</v>
      </c>
      <c r="O2582" s="124" t="s">
        <v>380</v>
      </c>
      <c r="P2582" s="124"/>
      <c r="Q2582" s="121" t="s">
        <v>381</v>
      </c>
      <c r="R2582" s="121"/>
    </row>
    <row r="2583" spans="1:18" x14ac:dyDescent="0.2">
      <c r="A2583" s="121">
        <v>109</v>
      </c>
      <c r="B2583" s="121">
        <v>304</v>
      </c>
      <c r="C2583" s="121" t="s">
        <v>322</v>
      </c>
      <c r="D2583" s="121">
        <v>1020</v>
      </c>
      <c r="E2583" s="121" t="s">
        <v>1462</v>
      </c>
      <c r="F2583" s="121" t="s">
        <v>1463</v>
      </c>
      <c r="G2583" s="121">
        <v>1050</v>
      </c>
      <c r="H2583" s="121">
        <v>1</v>
      </c>
      <c r="I2583" s="121" t="s">
        <v>385</v>
      </c>
      <c r="J2583" s="121">
        <v>3918</v>
      </c>
      <c r="K2583" s="121">
        <v>246</v>
      </c>
      <c r="L2583" s="121" t="s">
        <v>387</v>
      </c>
      <c r="M2583" s="121" t="s">
        <v>509</v>
      </c>
      <c r="N2583" s="124">
        <v>838</v>
      </c>
      <c r="O2583" s="124" t="s">
        <v>411</v>
      </c>
      <c r="P2583" s="124"/>
      <c r="Q2583" s="121" t="s">
        <v>391</v>
      </c>
      <c r="R2583" s="121"/>
    </row>
    <row r="2584" spans="1:18" x14ac:dyDescent="0.2">
      <c r="A2584" s="121">
        <v>109</v>
      </c>
      <c r="B2584" s="121">
        <v>304</v>
      </c>
      <c r="C2584" s="121" t="s">
        <v>322</v>
      </c>
      <c r="D2584" s="121">
        <v>1020</v>
      </c>
      <c r="E2584" s="121" t="s">
        <v>1462</v>
      </c>
      <c r="F2584" s="121" t="s">
        <v>1463</v>
      </c>
      <c r="G2584" s="121">
        <v>1051</v>
      </c>
      <c r="H2584" s="121">
        <v>2</v>
      </c>
      <c r="I2584" s="121" t="s">
        <v>377</v>
      </c>
      <c r="J2584" s="121">
        <v>3919</v>
      </c>
      <c r="K2584" s="121" t="s">
        <v>1468</v>
      </c>
      <c r="L2584" s="121" t="s">
        <v>1469</v>
      </c>
      <c r="M2584" s="121" t="s">
        <v>747</v>
      </c>
      <c r="N2584" s="124">
        <v>537</v>
      </c>
      <c r="O2584" s="124" t="s">
        <v>186</v>
      </c>
      <c r="P2584" s="124"/>
      <c r="Q2584" s="121" t="s">
        <v>391</v>
      </c>
      <c r="R2584" s="121"/>
    </row>
    <row r="2585" spans="1:18" x14ac:dyDescent="0.2">
      <c r="A2585" s="121">
        <v>109</v>
      </c>
      <c r="B2585" s="121">
        <v>304</v>
      </c>
      <c r="C2585" s="121" t="s">
        <v>322</v>
      </c>
      <c r="D2585" s="121">
        <v>1020</v>
      </c>
      <c r="E2585" s="121" t="s">
        <v>1462</v>
      </c>
      <c r="F2585" s="121" t="s">
        <v>1463</v>
      </c>
      <c r="G2585" s="121">
        <v>1050</v>
      </c>
      <c r="H2585" s="121">
        <v>1</v>
      </c>
      <c r="I2585" s="121" t="s">
        <v>385</v>
      </c>
      <c r="J2585" s="121">
        <v>3920</v>
      </c>
      <c r="K2585" s="121">
        <v>209</v>
      </c>
      <c r="L2585" s="121" t="s">
        <v>1470</v>
      </c>
      <c r="M2585" s="121" t="s">
        <v>410</v>
      </c>
      <c r="N2585" s="124">
        <v>584</v>
      </c>
      <c r="O2585" s="124" t="s">
        <v>411</v>
      </c>
      <c r="P2585" s="124"/>
      <c r="Q2585" s="121" t="s">
        <v>391</v>
      </c>
      <c r="R2585" s="121"/>
    </row>
    <row r="2586" spans="1:18" x14ac:dyDescent="0.2">
      <c r="A2586" s="121">
        <v>109</v>
      </c>
      <c r="B2586" s="121">
        <v>304</v>
      </c>
      <c r="C2586" s="121" t="s">
        <v>322</v>
      </c>
      <c r="D2586" s="121">
        <v>1020</v>
      </c>
      <c r="E2586" s="121" t="s">
        <v>1462</v>
      </c>
      <c r="F2586" s="121" t="s">
        <v>1463</v>
      </c>
      <c r="G2586" s="121">
        <v>1050</v>
      </c>
      <c r="H2586" s="121">
        <v>1</v>
      </c>
      <c r="I2586" s="121" t="s">
        <v>385</v>
      </c>
      <c r="J2586" s="121">
        <v>3921</v>
      </c>
      <c r="K2586" s="121">
        <v>238</v>
      </c>
      <c r="L2586" s="121" t="s">
        <v>596</v>
      </c>
      <c r="M2586" s="121" t="s">
        <v>410</v>
      </c>
      <c r="N2586" s="124">
        <v>257</v>
      </c>
      <c r="O2586" s="124" t="s">
        <v>411</v>
      </c>
      <c r="P2586" s="124"/>
      <c r="Q2586" s="121" t="s">
        <v>391</v>
      </c>
      <c r="R2586" s="121"/>
    </row>
    <row r="2587" spans="1:18" x14ac:dyDescent="0.2">
      <c r="A2587" s="121">
        <v>109</v>
      </c>
      <c r="B2587" s="121">
        <v>304</v>
      </c>
      <c r="C2587" s="121" t="s">
        <v>322</v>
      </c>
      <c r="D2587" s="121">
        <v>1020</v>
      </c>
      <c r="E2587" s="121" t="s">
        <v>1462</v>
      </c>
      <c r="F2587" s="121" t="s">
        <v>1463</v>
      </c>
      <c r="G2587" s="121">
        <v>1051</v>
      </c>
      <c r="H2587" s="121">
        <v>2</v>
      </c>
      <c r="I2587" s="121" t="s">
        <v>377</v>
      </c>
      <c r="J2587" s="121">
        <v>3922</v>
      </c>
      <c r="K2587" s="121">
        <v>307</v>
      </c>
      <c r="L2587" s="121" t="s">
        <v>596</v>
      </c>
      <c r="M2587" s="121" t="s">
        <v>410</v>
      </c>
      <c r="N2587" s="124">
        <v>270</v>
      </c>
      <c r="O2587" s="124" t="s">
        <v>411</v>
      </c>
      <c r="P2587" s="124"/>
      <c r="Q2587" s="121" t="s">
        <v>391</v>
      </c>
      <c r="R2587" s="121"/>
    </row>
    <row r="2588" spans="1:18" x14ac:dyDescent="0.2">
      <c r="A2588" s="121">
        <v>109</v>
      </c>
      <c r="B2588" s="121">
        <v>304</v>
      </c>
      <c r="C2588" s="121" t="s">
        <v>322</v>
      </c>
      <c r="D2588" s="121">
        <v>1020</v>
      </c>
      <c r="E2588" s="121" t="s">
        <v>1462</v>
      </c>
      <c r="F2588" s="121" t="s">
        <v>1463</v>
      </c>
      <c r="G2588" s="121">
        <v>1050</v>
      </c>
      <c r="H2588" s="121">
        <v>1</v>
      </c>
      <c r="I2588" s="121" t="s">
        <v>385</v>
      </c>
      <c r="J2588" s="121">
        <v>3923</v>
      </c>
      <c r="K2588" s="121" t="s">
        <v>1471</v>
      </c>
      <c r="L2588" s="121" t="s">
        <v>1349</v>
      </c>
      <c r="M2588" s="121" t="s">
        <v>749</v>
      </c>
      <c r="N2588" s="124">
        <v>238</v>
      </c>
      <c r="O2588" s="124" t="s">
        <v>186</v>
      </c>
      <c r="P2588" s="124"/>
      <c r="Q2588" s="121" t="s">
        <v>391</v>
      </c>
      <c r="R2588" s="121"/>
    </row>
    <row r="2589" spans="1:18" x14ac:dyDescent="0.2">
      <c r="A2589" s="121">
        <v>109</v>
      </c>
      <c r="B2589" s="121">
        <v>304</v>
      </c>
      <c r="C2589" s="121" t="s">
        <v>322</v>
      </c>
      <c r="D2589" s="121">
        <v>1020</v>
      </c>
      <c r="E2589" s="121" t="s">
        <v>1462</v>
      </c>
      <c r="F2589" s="121" t="s">
        <v>1463</v>
      </c>
      <c r="G2589" s="121">
        <v>1050</v>
      </c>
      <c r="H2589" s="121">
        <v>1</v>
      </c>
      <c r="I2589" s="121" t="s">
        <v>385</v>
      </c>
      <c r="J2589" s="121">
        <v>3924</v>
      </c>
      <c r="K2589" s="121">
        <v>406</v>
      </c>
      <c r="L2589" s="121" t="s">
        <v>573</v>
      </c>
      <c r="M2589" s="121" t="s">
        <v>573</v>
      </c>
      <c r="N2589" s="124">
        <v>1681</v>
      </c>
      <c r="O2589" s="124" t="s">
        <v>417</v>
      </c>
      <c r="P2589" s="124"/>
      <c r="Q2589" s="121" t="s">
        <v>391</v>
      </c>
      <c r="R2589" s="121"/>
    </row>
    <row r="2590" spans="1:18" x14ac:dyDescent="0.2">
      <c r="A2590" s="121">
        <v>103</v>
      </c>
      <c r="B2590" s="121">
        <v>141</v>
      </c>
      <c r="C2590" s="121" t="s">
        <v>292</v>
      </c>
      <c r="D2590" s="121">
        <v>301</v>
      </c>
      <c r="E2590" s="121" t="s">
        <v>705</v>
      </c>
      <c r="F2590" s="121" t="s">
        <v>877</v>
      </c>
      <c r="G2590" s="121">
        <v>301</v>
      </c>
      <c r="H2590" s="121">
        <v>1</v>
      </c>
      <c r="I2590" s="121" t="s">
        <v>385</v>
      </c>
      <c r="J2590" s="121">
        <v>586</v>
      </c>
      <c r="K2590" s="121" t="s">
        <v>705</v>
      </c>
      <c r="L2590" s="121" t="s">
        <v>705</v>
      </c>
      <c r="M2590" s="121" t="s">
        <v>393</v>
      </c>
      <c r="N2590" s="124">
        <v>898</v>
      </c>
      <c r="O2590" s="124" t="s">
        <v>380</v>
      </c>
      <c r="P2590" s="124"/>
      <c r="Q2590" s="121" t="s">
        <v>381</v>
      </c>
      <c r="R2590" s="121"/>
    </row>
    <row r="2591" spans="1:18" x14ac:dyDescent="0.2">
      <c r="A2591" s="121">
        <v>109</v>
      </c>
      <c r="B2591" s="121">
        <v>304</v>
      </c>
      <c r="C2591" s="121" t="s">
        <v>322</v>
      </c>
      <c r="D2591" s="121">
        <v>1020</v>
      </c>
      <c r="E2591" s="121" t="s">
        <v>1462</v>
      </c>
      <c r="F2591" s="121" t="s">
        <v>1463</v>
      </c>
      <c r="G2591" s="121">
        <v>1051</v>
      </c>
      <c r="H2591" s="121">
        <v>2</v>
      </c>
      <c r="I2591" s="121" t="s">
        <v>377</v>
      </c>
      <c r="J2591" s="121">
        <v>3926</v>
      </c>
      <c r="K2591" s="121">
        <v>325</v>
      </c>
      <c r="L2591" s="121" t="s">
        <v>544</v>
      </c>
      <c r="M2591" s="121" t="s">
        <v>735</v>
      </c>
      <c r="N2591" s="124">
        <v>721</v>
      </c>
      <c r="O2591" s="124" t="s">
        <v>399</v>
      </c>
      <c r="P2591" s="124"/>
      <c r="Q2591" s="121" t="s">
        <v>188</v>
      </c>
      <c r="R2591" s="121"/>
    </row>
    <row r="2592" spans="1:18" x14ac:dyDescent="0.2">
      <c r="A2592" s="121">
        <v>110</v>
      </c>
      <c r="B2592" s="121">
        <v>305</v>
      </c>
      <c r="C2592" s="121" t="s">
        <v>348</v>
      </c>
      <c r="D2592" s="121">
        <v>826</v>
      </c>
      <c r="E2592" s="121" t="s">
        <v>375</v>
      </c>
      <c r="F2592" s="121" t="s">
        <v>376</v>
      </c>
      <c r="G2592" s="121">
        <v>826</v>
      </c>
      <c r="H2592" s="121">
        <v>1</v>
      </c>
      <c r="I2592" s="121" t="s">
        <v>385</v>
      </c>
      <c r="J2592" s="121">
        <v>2189</v>
      </c>
      <c r="K2592" s="121">
        <v>102</v>
      </c>
      <c r="L2592" s="121">
        <v>102</v>
      </c>
      <c r="M2592" s="121" t="s">
        <v>735</v>
      </c>
      <c r="N2592" s="124">
        <v>822</v>
      </c>
      <c r="O2592" s="124" t="s">
        <v>399</v>
      </c>
      <c r="P2592" s="124"/>
      <c r="Q2592" s="121" t="s">
        <v>188</v>
      </c>
      <c r="R2592" s="121"/>
    </row>
    <row r="2593" spans="1:18" x14ac:dyDescent="0.2">
      <c r="A2593" s="121">
        <v>103</v>
      </c>
      <c r="B2593" s="121">
        <v>141</v>
      </c>
      <c r="C2593" s="121" t="s">
        <v>292</v>
      </c>
      <c r="D2593" s="121">
        <v>302</v>
      </c>
      <c r="E2593" s="121" t="s">
        <v>708</v>
      </c>
      <c r="F2593" s="121" t="s">
        <v>993</v>
      </c>
      <c r="G2593" s="121">
        <v>302</v>
      </c>
      <c r="H2593" s="121">
        <v>1</v>
      </c>
      <c r="I2593" s="121" t="s">
        <v>385</v>
      </c>
      <c r="J2593" s="121">
        <v>587</v>
      </c>
      <c r="K2593" s="121" t="s">
        <v>708</v>
      </c>
      <c r="L2593" s="121" t="s">
        <v>708</v>
      </c>
      <c r="M2593" s="121" t="s">
        <v>393</v>
      </c>
      <c r="N2593" s="124">
        <v>898</v>
      </c>
      <c r="O2593" s="124" t="s">
        <v>380</v>
      </c>
      <c r="P2593" s="124"/>
      <c r="Q2593" s="121" t="s">
        <v>381</v>
      </c>
      <c r="R2593" s="121"/>
    </row>
    <row r="2594" spans="1:18" x14ac:dyDescent="0.2">
      <c r="A2594" s="121">
        <v>103</v>
      </c>
      <c r="B2594" s="121">
        <v>141</v>
      </c>
      <c r="C2594" s="121" t="s">
        <v>292</v>
      </c>
      <c r="D2594" s="121">
        <v>303</v>
      </c>
      <c r="E2594" s="121" t="s">
        <v>692</v>
      </c>
      <c r="F2594" s="121" t="s">
        <v>693</v>
      </c>
      <c r="G2594" s="121">
        <v>303</v>
      </c>
      <c r="H2594" s="121">
        <v>1</v>
      </c>
      <c r="I2594" s="121" t="s">
        <v>385</v>
      </c>
      <c r="J2594" s="121">
        <v>588</v>
      </c>
      <c r="K2594" s="121" t="s">
        <v>692</v>
      </c>
      <c r="L2594" s="121" t="s">
        <v>692</v>
      </c>
      <c r="M2594" s="121" t="s">
        <v>393</v>
      </c>
      <c r="N2594" s="124">
        <v>898</v>
      </c>
      <c r="O2594" s="124" t="s">
        <v>380</v>
      </c>
      <c r="P2594" s="124"/>
      <c r="Q2594" s="121" t="s">
        <v>381</v>
      </c>
      <c r="R2594" s="121"/>
    </row>
    <row r="2595" spans="1:18" x14ac:dyDescent="0.2">
      <c r="A2595" s="121">
        <v>103</v>
      </c>
      <c r="B2595" s="121">
        <v>141</v>
      </c>
      <c r="C2595" s="121" t="s">
        <v>292</v>
      </c>
      <c r="D2595" s="121">
        <v>304</v>
      </c>
      <c r="E2595" s="121" t="s">
        <v>954</v>
      </c>
      <c r="F2595" s="121" t="s">
        <v>955</v>
      </c>
      <c r="G2595" s="121">
        <v>304</v>
      </c>
      <c r="H2595" s="121">
        <v>1</v>
      </c>
      <c r="I2595" s="121" t="s">
        <v>385</v>
      </c>
      <c r="J2595" s="121">
        <v>589</v>
      </c>
      <c r="K2595" s="121" t="s">
        <v>954</v>
      </c>
      <c r="L2595" s="121" t="s">
        <v>1442</v>
      </c>
      <c r="M2595" s="121" t="s">
        <v>393</v>
      </c>
      <c r="N2595" s="124">
        <v>898</v>
      </c>
      <c r="O2595" s="124" t="s">
        <v>380</v>
      </c>
      <c r="P2595" s="124" t="s">
        <v>437</v>
      </c>
      <c r="Q2595" s="121" t="s">
        <v>381</v>
      </c>
      <c r="R2595" s="121"/>
    </row>
    <row r="2596" spans="1:18" x14ac:dyDescent="0.2">
      <c r="A2596" s="121">
        <v>103</v>
      </c>
      <c r="B2596" s="121">
        <v>141</v>
      </c>
      <c r="C2596" s="121" t="s">
        <v>292</v>
      </c>
      <c r="D2596" s="121">
        <v>305</v>
      </c>
      <c r="E2596" s="121" t="s">
        <v>956</v>
      </c>
      <c r="F2596" s="121" t="s">
        <v>957</v>
      </c>
      <c r="G2596" s="121">
        <v>305</v>
      </c>
      <c r="H2596" s="121">
        <v>1</v>
      </c>
      <c r="I2596" s="121" t="s">
        <v>385</v>
      </c>
      <c r="J2596" s="121">
        <v>590</v>
      </c>
      <c r="K2596" s="121" t="s">
        <v>956</v>
      </c>
      <c r="L2596" s="121" t="s">
        <v>956</v>
      </c>
      <c r="M2596" s="121" t="s">
        <v>393</v>
      </c>
      <c r="N2596" s="124">
        <v>898</v>
      </c>
      <c r="O2596" s="124" t="s">
        <v>380</v>
      </c>
      <c r="P2596" s="124"/>
      <c r="Q2596" s="121" t="s">
        <v>381</v>
      </c>
      <c r="R2596" s="121"/>
    </row>
    <row r="2597" spans="1:18" x14ac:dyDescent="0.2">
      <c r="A2597" s="121">
        <v>103</v>
      </c>
      <c r="B2597" s="121">
        <v>141</v>
      </c>
      <c r="C2597" s="121" t="s">
        <v>292</v>
      </c>
      <c r="D2597" s="121">
        <v>306</v>
      </c>
      <c r="E2597" s="121" t="s">
        <v>958</v>
      </c>
      <c r="F2597" s="121" t="s">
        <v>959</v>
      </c>
      <c r="G2597" s="121">
        <v>306</v>
      </c>
      <c r="H2597" s="121">
        <v>1</v>
      </c>
      <c r="I2597" s="121" t="s">
        <v>385</v>
      </c>
      <c r="J2597" s="121">
        <v>591</v>
      </c>
      <c r="K2597" s="121" t="s">
        <v>958</v>
      </c>
      <c r="L2597" s="121" t="s">
        <v>958</v>
      </c>
      <c r="M2597" s="121" t="s">
        <v>393</v>
      </c>
      <c r="N2597" s="124">
        <v>898</v>
      </c>
      <c r="O2597" s="124" t="s">
        <v>380</v>
      </c>
      <c r="P2597" s="124"/>
      <c r="Q2597" s="121" t="s">
        <v>381</v>
      </c>
      <c r="R2597" s="121"/>
    </row>
    <row r="2598" spans="1:18" x14ac:dyDescent="0.2">
      <c r="A2598" s="121">
        <v>103</v>
      </c>
      <c r="B2598" s="121">
        <v>141</v>
      </c>
      <c r="C2598" s="121" t="s">
        <v>292</v>
      </c>
      <c r="D2598" s="121">
        <v>307</v>
      </c>
      <c r="E2598" s="121" t="s">
        <v>960</v>
      </c>
      <c r="F2598" s="121" t="s">
        <v>961</v>
      </c>
      <c r="G2598" s="121">
        <v>307</v>
      </c>
      <c r="H2598" s="121">
        <v>1</v>
      </c>
      <c r="I2598" s="121" t="s">
        <v>385</v>
      </c>
      <c r="J2598" s="121">
        <v>592</v>
      </c>
      <c r="K2598" s="121" t="s">
        <v>960</v>
      </c>
      <c r="L2598" s="121" t="s">
        <v>960</v>
      </c>
      <c r="M2598" s="121" t="s">
        <v>393</v>
      </c>
      <c r="N2598" s="124">
        <v>898</v>
      </c>
      <c r="O2598" s="124" t="s">
        <v>380</v>
      </c>
      <c r="P2598" s="124"/>
      <c r="Q2598" s="121" t="s">
        <v>381</v>
      </c>
      <c r="R2598" s="121"/>
    </row>
    <row r="2599" spans="1:18" x14ac:dyDescent="0.2">
      <c r="A2599" s="121">
        <v>103</v>
      </c>
      <c r="B2599" s="121">
        <v>141</v>
      </c>
      <c r="C2599" s="121" t="s">
        <v>292</v>
      </c>
      <c r="D2599" s="121">
        <v>308</v>
      </c>
      <c r="E2599" s="121" t="s">
        <v>519</v>
      </c>
      <c r="F2599" s="121" t="s">
        <v>520</v>
      </c>
      <c r="G2599" s="121">
        <v>308</v>
      </c>
      <c r="H2599" s="121">
        <v>1</v>
      </c>
      <c r="I2599" s="121" t="s">
        <v>385</v>
      </c>
      <c r="J2599" s="121">
        <v>593</v>
      </c>
      <c r="K2599" s="121" t="s">
        <v>519</v>
      </c>
      <c r="L2599" s="121" t="s">
        <v>519</v>
      </c>
      <c r="M2599" s="121" t="s">
        <v>393</v>
      </c>
      <c r="N2599" s="124">
        <v>662</v>
      </c>
      <c r="O2599" s="124" t="s">
        <v>380</v>
      </c>
      <c r="P2599" s="124" t="s">
        <v>437</v>
      </c>
      <c r="Q2599" s="121" t="s">
        <v>381</v>
      </c>
      <c r="R2599" s="121"/>
    </row>
    <row r="2600" spans="1:18" x14ac:dyDescent="0.2">
      <c r="A2600" s="121">
        <v>110</v>
      </c>
      <c r="B2600" s="121">
        <v>305</v>
      </c>
      <c r="C2600" s="121" t="s">
        <v>348</v>
      </c>
      <c r="D2600" s="121">
        <v>826</v>
      </c>
      <c r="E2600" s="121" t="s">
        <v>375</v>
      </c>
      <c r="F2600" s="121" t="s">
        <v>376</v>
      </c>
      <c r="G2600" s="121">
        <v>1242</v>
      </c>
      <c r="H2600" s="121">
        <v>2</v>
      </c>
      <c r="I2600" s="121" t="s">
        <v>445</v>
      </c>
      <c r="J2600" s="121">
        <v>2197</v>
      </c>
      <c r="K2600" s="121">
        <v>209</v>
      </c>
      <c r="L2600" s="121">
        <v>209</v>
      </c>
      <c r="M2600" s="121" t="s">
        <v>410</v>
      </c>
      <c r="N2600" s="124">
        <v>364</v>
      </c>
      <c r="O2600" s="124" t="s">
        <v>411</v>
      </c>
      <c r="P2600" s="125"/>
      <c r="Q2600" s="121" t="s">
        <v>391</v>
      </c>
      <c r="R2600" s="121"/>
    </row>
    <row r="2601" spans="1:18" x14ac:dyDescent="0.2">
      <c r="A2601" s="121">
        <v>110</v>
      </c>
      <c r="B2601" s="121">
        <v>305</v>
      </c>
      <c r="C2601" s="121" t="s">
        <v>348</v>
      </c>
      <c r="D2601" s="121">
        <v>826</v>
      </c>
      <c r="E2601" s="121" t="s">
        <v>375</v>
      </c>
      <c r="F2601" s="121" t="s">
        <v>376</v>
      </c>
      <c r="G2601" s="121">
        <v>1242</v>
      </c>
      <c r="H2601" s="121">
        <v>2</v>
      </c>
      <c r="I2601" s="121" t="s">
        <v>445</v>
      </c>
      <c r="J2601" s="121">
        <v>2198</v>
      </c>
      <c r="K2601" s="121">
        <v>211</v>
      </c>
      <c r="L2601" s="121">
        <v>211</v>
      </c>
      <c r="M2601" s="121" t="s">
        <v>734</v>
      </c>
      <c r="N2601" s="124">
        <v>564</v>
      </c>
      <c r="O2601" s="124" t="s">
        <v>380</v>
      </c>
      <c r="P2601" s="125"/>
      <c r="Q2601" s="121" t="s">
        <v>391</v>
      </c>
      <c r="R2601" s="121"/>
    </row>
    <row r="2602" spans="1:18" x14ac:dyDescent="0.2">
      <c r="A2602" s="121">
        <v>110</v>
      </c>
      <c r="B2602" s="121">
        <v>305</v>
      </c>
      <c r="C2602" s="121" t="s">
        <v>348</v>
      </c>
      <c r="D2602" s="121">
        <v>826</v>
      </c>
      <c r="E2602" s="121" t="s">
        <v>375</v>
      </c>
      <c r="F2602" s="121" t="s">
        <v>376</v>
      </c>
      <c r="G2602" s="121">
        <v>1242</v>
      </c>
      <c r="H2602" s="121">
        <v>2</v>
      </c>
      <c r="I2602" s="121" t="s">
        <v>445</v>
      </c>
      <c r="J2602" s="121">
        <v>2199</v>
      </c>
      <c r="K2602" s="121">
        <v>213</v>
      </c>
      <c r="L2602" s="121">
        <v>213</v>
      </c>
      <c r="M2602" s="121" t="s">
        <v>738</v>
      </c>
      <c r="N2602" s="124">
        <v>725</v>
      </c>
      <c r="O2602" s="124" t="s">
        <v>187</v>
      </c>
      <c r="P2602" s="124"/>
      <c r="Q2602" s="121" t="s">
        <v>187</v>
      </c>
      <c r="R2602" s="121"/>
    </row>
    <row r="2603" spans="1:18" x14ac:dyDescent="0.2">
      <c r="A2603" s="121">
        <v>110</v>
      </c>
      <c r="B2603" s="121">
        <v>305</v>
      </c>
      <c r="C2603" s="121" t="s">
        <v>348</v>
      </c>
      <c r="D2603" s="121">
        <v>826</v>
      </c>
      <c r="E2603" s="121" t="s">
        <v>375</v>
      </c>
      <c r="F2603" s="121" t="s">
        <v>376</v>
      </c>
      <c r="G2603" s="121">
        <v>1242</v>
      </c>
      <c r="H2603" s="121">
        <v>2</v>
      </c>
      <c r="I2603" s="121" t="s">
        <v>445</v>
      </c>
      <c r="J2603" s="121">
        <v>2200</v>
      </c>
      <c r="K2603" s="121">
        <v>210</v>
      </c>
      <c r="L2603" s="121">
        <v>210</v>
      </c>
      <c r="M2603" s="121" t="s">
        <v>734</v>
      </c>
      <c r="N2603" s="124">
        <v>556</v>
      </c>
      <c r="O2603" s="124" t="s">
        <v>380</v>
      </c>
      <c r="P2603" s="124"/>
      <c r="Q2603" s="121" t="s">
        <v>391</v>
      </c>
      <c r="R2603" s="121"/>
    </row>
    <row r="2604" spans="1:18" x14ac:dyDescent="0.2">
      <c r="A2604" s="121">
        <v>110</v>
      </c>
      <c r="B2604" s="121">
        <v>305</v>
      </c>
      <c r="C2604" s="121" t="s">
        <v>348</v>
      </c>
      <c r="D2604" s="121">
        <v>826</v>
      </c>
      <c r="E2604" s="121" t="s">
        <v>375</v>
      </c>
      <c r="F2604" s="121" t="s">
        <v>376</v>
      </c>
      <c r="G2604" s="121">
        <v>1242</v>
      </c>
      <c r="H2604" s="121">
        <v>2</v>
      </c>
      <c r="I2604" s="121" t="s">
        <v>445</v>
      </c>
      <c r="J2604" s="121">
        <v>2201</v>
      </c>
      <c r="K2604" s="121">
        <v>212</v>
      </c>
      <c r="L2604" s="121">
        <v>212</v>
      </c>
      <c r="M2604" s="121" t="s">
        <v>738</v>
      </c>
      <c r="N2604" s="124">
        <v>721</v>
      </c>
      <c r="O2604" s="124" t="s">
        <v>187</v>
      </c>
      <c r="P2604" s="124"/>
      <c r="Q2604" s="121" t="s">
        <v>187</v>
      </c>
      <c r="R2604" s="121"/>
    </row>
    <row r="2605" spans="1:18" x14ac:dyDescent="0.2">
      <c r="A2605" s="121">
        <v>110</v>
      </c>
      <c r="B2605" s="121">
        <v>305</v>
      </c>
      <c r="C2605" s="121" t="s">
        <v>348</v>
      </c>
      <c r="D2605" s="121">
        <v>826</v>
      </c>
      <c r="E2605" s="121" t="s">
        <v>375</v>
      </c>
      <c r="F2605" s="121" t="s">
        <v>376</v>
      </c>
      <c r="G2605" s="121">
        <v>1242</v>
      </c>
      <c r="H2605" s="121">
        <v>2</v>
      </c>
      <c r="I2605" s="121" t="s">
        <v>445</v>
      </c>
      <c r="J2605" s="121">
        <v>2202</v>
      </c>
      <c r="K2605" s="121">
        <v>217</v>
      </c>
      <c r="L2605" s="121">
        <v>217</v>
      </c>
      <c r="M2605" s="121" t="s">
        <v>756</v>
      </c>
      <c r="N2605" s="124">
        <v>477</v>
      </c>
      <c r="O2605" s="124" t="s">
        <v>187</v>
      </c>
      <c r="P2605" s="124"/>
      <c r="Q2605" s="121" t="s">
        <v>391</v>
      </c>
      <c r="R2605" s="121"/>
    </row>
    <row r="2606" spans="1:18" x14ac:dyDescent="0.2">
      <c r="A2606" s="121">
        <v>110</v>
      </c>
      <c r="B2606" s="121">
        <v>305</v>
      </c>
      <c r="C2606" s="121" t="s">
        <v>348</v>
      </c>
      <c r="D2606" s="121">
        <v>826</v>
      </c>
      <c r="E2606" s="121" t="s">
        <v>375</v>
      </c>
      <c r="F2606" s="121" t="s">
        <v>376</v>
      </c>
      <c r="G2606" s="121">
        <v>1242</v>
      </c>
      <c r="H2606" s="121">
        <v>2</v>
      </c>
      <c r="I2606" s="121" t="s">
        <v>445</v>
      </c>
      <c r="J2606" s="121">
        <v>2203</v>
      </c>
      <c r="K2606" s="121">
        <v>215</v>
      </c>
      <c r="L2606" s="121">
        <v>215</v>
      </c>
      <c r="M2606" s="121" t="s">
        <v>738</v>
      </c>
      <c r="N2606" s="124">
        <v>982</v>
      </c>
      <c r="O2606" s="124" t="s">
        <v>187</v>
      </c>
      <c r="P2606" s="124"/>
      <c r="Q2606" s="121" t="s">
        <v>187</v>
      </c>
      <c r="R2606" s="121"/>
    </row>
    <row r="2607" spans="1:18" x14ac:dyDescent="0.2">
      <c r="A2607" s="121">
        <v>110</v>
      </c>
      <c r="B2607" s="121">
        <v>305</v>
      </c>
      <c r="C2607" s="121" t="s">
        <v>348</v>
      </c>
      <c r="D2607" s="121">
        <v>826</v>
      </c>
      <c r="E2607" s="121" t="s">
        <v>375</v>
      </c>
      <c r="F2607" s="121" t="s">
        <v>376</v>
      </c>
      <c r="G2607" s="121">
        <v>1242</v>
      </c>
      <c r="H2607" s="121">
        <v>2</v>
      </c>
      <c r="I2607" s="121" t="s">
        <v>445</v>
      </c>
      <c r="J2607" s="121">
        <v>2204</v>
      </c>
      <c r="K2607" s="121">
        <v>214</v>
      </c>
      <c r="L2607" s="121">
        <v>214</v>
      </c>
      <c r="M2607" s="121" t="s">
        <v>995</v>
      </c>
      <c r="N2607" s="124">
        <v>716</v>
      </c>
      <c r="O2607" s="124" t="s">
        <v>187</v>
      </c>
      <c r="P2607" s="124"/>
      <c r="Q2607" s="121" t="s">
        <v>187</v>
      </c>
      <c r="R2607" s="121"/>
    </row>
    <row r="2608" spans="1:18" x14ac:dyDescent="0.2">
      <c r="A2608" s="121">
        <v>110</v>
      </c>
      <c r="B2608" s="121">
        <v>305</v>
      </c>
      <c r="C2608" s="121" t="s">
        <v>348</v>
      </c>
      <c r="D2608" s="121">
        <v>826</v>
      </c>
      <c r="E2608" s="121" t="s">
        <v>375</v>
      </c>
      <c r="F2608" s="121" t="s">
        <v>376</v>
      </c>
      <c r="G2608" s="121">
        <v>1242</v>
      </c>
      <c r="H2608" s="121">
        <v>2</v>
      </c>
      <c r="I2608" s="121" t="s">
        <v>445</v>
      </c>
      <c r="J2608" s="121">
        <v>2205</v>
      </c>
      <c r="K2608" s="121">
        <v>216</v>
      </c>
      <c r="L2608" s="121">
        <v>216</v>
      </c>
      <c r="M2608" s="121" t="s">
        <v>734</v>
      </c>
      <c r="N2608" s="124">
        <v>531</v>
      </c>
      <c r="O2608" s="124" t="s">
        <v>187</v>
      </c>
      <c r="P2608" s="124"/>
      <c r="Q2608" s="121" t="s">
        <v>391</v>
      </c>
      <c r="R2608" s="121"/>
    </row>
    <row r="2609" spans="1:18" x14ac:dyDescent="0.2">
      <c r="A2609" s="121">
        <v>110</v>
      </c>
      <c r="B2609" s="121">
        <v>305</v>
      </c>
      <c r="C2609" s="121" t="s">
        <v>348</v>
      </c>
      <c r="D2609" s="121">
        <v>826</v>
      </c>
      <c r="E2609" s="121" t="s">
        <v>375</v>
      </c>
      <c r="F2609" s="121" t="s">
        <v>376</v>
      </c>
      <c r="G2609" s="121">
        <v>1242</v>
      </c>
      <c r="H2609" s="121">
        <v>2</v>
      </c>
      <c r="I2609" s="121" t="s">
        <v>445</v>
      </c>
      <c r="J2609" s="121">
        <v>2206</v>
      </c>
      <c r="K2609" s="121">
        <v>218</v>
      </c>
      <c r="L2609" s="121">
        <v>218</v>
      </c>
      <c r="M2609" s="121" t="s">
        <v>738</v>
      </c>
      <c r="N2609" s="124">
        <v>889</v>
      </c>
      <c r="O2609" s="124" t="s">
        <v>187</v>
      </c>
      <c r="P2609" s="124"/>
      <c r="Q2609" s="121" t="s">
        <v>187</v>
      </c>
      <c r="R2609" s="121"/>
    </row>
    <row r="2610" spans="1:18" x14ac:dyDescent="0.2">
      <c r="A2610" s="121">
        <v>103</v>
      </c>
      <c r="B2610" s="121">
        <v>141</v>
      </c>
      <c r="C2610" s="121" t="s">
        <v>292</v>
      </c>
      <c r="D2610" s="121">
        <v>297</v>
      </c>
      <c r="E2610" s="121" t="s">
        <v>375</v>
      </c>
      <c r="F2610" s="121" t="s">
        <v>376</v>
      </c>
      <c r="G2610" s="121">
        <v>297</v>
      </c>
      <c r="H2610" s="121">
        <v>1</v>
      </c>
      <c r="I2610" s="121" t="s">
        <v>385</v>
      </c>
      <c r="J2610" s="121">
        <v>3210</v>
      </c>
      <c r="K2610" s="121">
        <v>7</v>
      </c>
      <c r="L2610" s="121" t="s">
        <v>1443</v>
      </c>
      <c r="M2610" s="121" t="s">
        <v>379</v>
      </c>
      <c r="N2610" s="124">
        <v>845</v>
      </c>
      <c r="O2610" s="124" t="s">
        <v>380</v>
      </c>
      <c r="P2610" s="124"/>
      <c r="Q2610" s="121" t="s">
        <v>381</v>
      </c>
      <c r="R2610" s="121"/>
    </row>
    <row r="2611" spans="1:18" x14ac:dyDescent="0.2">
      <c r="A2611" s="121">
        <v>103</v>
      </c>
      <c r="B2611" s="121">
        <v>141</v>
      </c>
      <c r="C2611" s="121" t="s">
        <v>292</v>
      </c>
      <c r="D2611" s="121">
        <v>297</v>
      </c>
      <c r="E2611" s="121" t="s">
        <v>375</v>
      </c>
      <c r="F2611" s="121" t="s">
        <v>376</v>
      </c>
      <c r="G2611" s="121">
        <v>297</v>
      </c>
      <c r="H2611" s="121">
        <v>1</v>
      </c>
      <c r="I2611" s="121" t="s">
        <v>385</v>
      </c>
      <c r="J2611" s="121">
        <v>3211</v>
      </c>
      <c r="K2611" s="121">
        <v>6</v>
      </c>
      <c r="L2611" s="121">
        <v>6</v>
      </c>
      <c r="M2611" s="121" t="s">
        <v>379</v>
      </c>
      <c r="N2611" s="124">
        <v>847</v>
      </c>
      <c r="O2611" s="124" t="s">
        <v>380</v>
      </c>
      <c r="P2611" s="124"/>
      <c r="Q2611" s="121" t="s">
        <v>381</v>
      </c>
      <c r="R2611" s="121"/>
    </row>
    <row r="2612" spans="1:18" x14ac:dyDescent="0.2">
      <c r="A2612" s="121">
        <v>103</v>
      </c>
      <c r="B2612" s="121">
        <v>141</v>
      </c>
      <c r="C2612" s="121" t="s">
        <v>292</v>
      </c>
      <c r="D2612" s="121">
        <v>297</v>
      </c>
      <c r="E2612" s="121" t="s">
        <v>375</v>
      </c>
      <c r="F2612" s="121" t="s">
        <v>376</v>
      </c>
      <c r="G2612" s="121">
        <v>297</v>
      </c>
      <c r="H2612" s="121">
        <v>1</v>
      </c>
      <c r="I2612" s="121" t="s">
        <v>385</v>
      </c>
      <c r="J2612" s="121">
        <v>3212</v>
      </c>
      <c r="K2612" s="121" t="s">
        <v>443</v>
      </c>
      <c r="L2612" s="121" t="s">
        <v>443</v>
      </c>
      <c r="M2612" s="121" t="s">
        <v>383</v>
      </c>
      <c r="N2612" s="124">
        <v>1131</v>
      </c>
      <c r="O2612" s="124" t="s">
        <v>380</v>
      </c>
      <c r="P2612" s="124"/>
      <c r="Q2612" s="121" t="s">
        <v>381</v>
      </c>
      <c r="R2612" s="121"/>
    </row>
    <row r="2613" spans="1:18" x14ac:dyDescent="0.2">
      <c r="A2613" s="121">
        <v>103</v>
      </c>
      <c r="B2613" s="121">
        <v>141</v>
      </c>
      <c r="C2613" s="121" t="s">
        <v>292</v>
      </c>
      <c r="D2613" s="121">
        <v>297</v>
      </c>
      <c r="E2613" s="121" t="s">
        <v>375</v>
      </c>
      <c r="F2613" s="121" t="s">
        <v>376</v>
      </c>
      <c r="G2613" s="121">
        <v>297</v>
      </c>
      <c r="H2613" s="121">
        <v>1</v>
      </c>
      <c r="I2613" s="121" t="s">
        <v>385</v>
      </c>
      <c r="J2613" s="121">
        <v>3213</v>
      </c>
      <c r="K2613" s="121">
        <v>5</v>
      </c>
      <c r="L2613" s="121">
        <v>5</v>
      </c>
      <c r="M2613" s="121" t="s">
        <v>383</v>
      </c>
      <c r="N2613" s="124">
        <v>847</v>
      </c>
      <c r="O2613" s="124" t="s">
        <v>380</v>
      </c>
      <c r="P2613" s="124"/>
      <c r="Q2613" s="121" t="s">
        <v>381</v>
      </c>
      <c r="R2613" s="121"/>
    </row>
    <row r="2614" spans="1:18" x14ac:dyDescent="0.2">
      <c r="A2614" s="121">
        <v>103</v>
      </c>
      <c r="B2614" s="121">
        <v>141</v>
      </c>
      <c r="C2614" s="121" t="s">
        <v>292</v>
      </c>
      <c r="D2614" s="121">
        <v>297</v>
      </c>
      <c r="E2614" s="121" t="s">
        <v>375</v>
      </c>
      <c r="F2614" s="121" t="s">
        <v>376</v>
      </c>
      <c r="G2614" s="121">
        <v>297</v>
      </c>
      <c r="H2614" s="121">
        <v>1</v>
      </c>
      <c r="I2614" s="121" t="s">
        <v>385</v>
      </c>
      <c r="J2614" s="121">
        <v>3214</v>
      </c>
      <c r="K2614" s="121">
        <v>4</v>
      </c>
      <c r="L2614" s="121">
        <v>4</v>
      </c>
      <c r="M2614" s="121" t="s">
        <v>383</v>
      </c>
      <c r="N2614" s="124">
        <v>851</v>
      </c>
      <c r="O2614" s="124" t="s">
        <v>380</v>
      </c>
      <c r="P2614" s="124"/>
      <c r="Q2614" s="121" t="s">
        <v>381</v>
      </c>
      <c r="R2614" s="121"/>
    </row>
    <row r="2615" spans="1:18" x14ac:dyDescent="0.2">
      <c r="A2615" s="121">
        <v>110</v>
      </c>
      <c r="B2615" s="121">
        <v>305</v>
      </c>
      <c r="C2615" s="121" t="s">
        <v>348</v>
      </c>
      <c r="D2615" s="121">
        <v>826</v>
      </c>
      <c r="E2615" s="121" t="s">
        <v>375</v>
      </c>
      <c r="F2615" s="121" t="s">
        <v>376</v>
      </c>
      <c r="G2615" s="121">
        <v>1242</v>
      </c>
      <c r="H2615" s="121">
        <v>2</v>
      </c>
      <c r="I2615" s="121" t="s">
        <v>445</v>
      </c>
      <c r="J2615" s="121">
        <v>2212</v>
      </c>
      <c r="K2615" s="121">
        <v>224</v>
      </c>
      <c r="L2615" s="121">
        <v>224</v>
      </c>
      <c r="M2615" s="121" t="s">
        <v>536</v>
      </c>
      <c r="N2615" s="124">
        <v>106</v>
      </c>
      <c r="O2615" s="124" t="s">
        <v>380</v>
      </c>
      <c r="P2615" s="124"/>
      <c r="Q2615" s="121" t="s">
        <v>391</v>
      </c>
      <c r="R2615" s="121"/>
    </row>
    <row r="2616" spans="1:18" x14ac:dyDescent="0.2">
      <c r="A2616" s="121">
        <v>103</v>
      </c>
      <c r="B2616" s="121">
        <v>141</v>
      </c>
      <c r="C2616" s="121" t="s">
        <v>292</v>
      </c>
      <c r="D2616" s="121">
        <v>297</v>
      </c>
      <c r="E2616" s="121" t="s">
        <v>375</v>
      </c>
      <c r="F2616" s="121" t="s">
        <v>376</v>
      </c>
      <c r="G2616" s="121">
        <v>297</v>
      </c>
      <c r="H2616" s="121">
        <v>1</v>
      </c>
      <c r="I2616" s="121" t="s">
        <v>385</v>
      </c>
      <c r="J2616" s="121">
        <v>3215</v>
      </c>
      <c r="K2616" s="121">
        <v>3</v>
      </c>
      <c r="L2616" s="121">
        <v>3</v>
      </c>
      <c r="M2616" s="121" t="s">
        <v>379</v>
      </c>
      <c r="N2616" s="124">
        <v>845</v>
      </c>
      <c r="O2616" s="124" t="s">
        <v>380</v>
      </c>
      <c r="P2616" s="124"/>
      <c r="Q2616" s="121" t="s">
        <v>381</v>
      </c>
      <c r="R2616" s="121"/>
    </row>
    <row r="2617" spans="1:18" x14ac:dyDescent="0.2">
      <c r="A2617" s="121">
        <v>103</v>
      </c>
      <c r="B2617" s="121">
        <v>141</v>
      </c>
      <c r="C2617" s="121" t="s">
        <v>292</v>
      </c>
      <c r="D2617" s="121">
        <v>297</v>
      </c>
      <c r="E2617" s="121" t="s">
        <v>375</v>
      </c>
      <c r="F2617" s="121" t="s">
        <v>376</v>
      </c>
      <c r="G2617" s="121">
        <v>297</v>
      </c>
      <c r="H2617" s="121">
        <v>1</v>
      </c>
      <c r="I2617" s="121" t="s">
        <v>385</v>
      </c>
      <c r="J2617" s="121">
        <v>3216</v>
      </c>
      <c r="K2617" s="121">
        <v>2</v>
      </c>
      <c r="L2617" s="121">
        <v>2</v>
      </c>
      <c r="M2617" s="121" t="s">
        <v>379</v>
      </c>
      <c r="N2617" s="124">
        <v>847</v>
      </c>
      <c r="O2617" s="124" t="s">
        <v>380</v>
      </c>
      <c r="P2617" s="124"/>
      <c r="Q2617" s="121" t="s">
        <v>381</v>
      </c>
      <c r="R2617" s="121"/>
    </row>
    <row r="2618" spans="1:18" x14ac:dyDescent="0.2">
      <c r="A2618" s="121">
        <v>103</v>
      </c>
      <c r="B2618" s="121">
        <v>141</v>
      </c>
      <c r="C2618" s="121" t="s">
        <v>292</v>
      </c>
      <c r="D2618" s="121">
        <v>297</v>
      </c>
      <c r="E2618" s="121" t="s">
        <v>375</v>
      </c>
      <c r="F2618" s="121" t="s">
        <v>376</v>
      </c>
      <c r="G2618" s="121">
        <v>297</v>
      </c>
      <c r="H2618" s="121">
        <v>1</v>
      </c>
      <c r="I2618" s="121" t="s">
        <v>385</v>
      </c>
      <c r="J2618" s="121">
        <v>3217</v>
      </c>
      <c r="K2618" s="121">
        <v>1</v>
      </c>
      <c r="L2618" s="121">
        <v>1</v>
      </c>
      <c r="M2618" s="121" t="s">
        <v>379</v>
      </c>
      <c r="N2618" s="124">
        <v>845</v>
      </c>
      <c r="O2618" s="124" t="s">
        <v>380</v>
      </c>
      <c r="P2618" s="124"/>
      <c r="Q2618" s="121" t="s">
        <v>381</v>
      </c>
      <c r="R2618" s="121"/>
    </row>
    <row r="2619" spans="1:18" x14ac:dyDescent="0.2">
      <c r="A2619" s="121">
        <v>103</v>
      </c>
      <c r="B2619" s="121">
        <v>141</v>
      </c>
      <c r="C2619" s="121" t="s">
        <v>292</v>
      </c>
      <c r="D2619" s="121">
        <v>298</v>
      </c>
      <c r="E2619" s="121" t="s">
        <v>454</v>
      </c>
      <c r="F2619" s="121" t="s">
        <v>455</v>
      </c>
      <c r="G2619" s="121">
        <v>298</v>
      </c>
      <c r="H2619" s="121">
        <v>1</v>
      </c>
      <c r="I2619" s="121" t="s">
        <v>385</v>
      </c>
      <c r="J2619" s="121">
        <v>3220</v>
      </c>
      <c r="K2619" s="121">
        <v>100</v>
      </c>
      <c r="L2619" s="121">
        <v>100</v>
      </c>
      <c r="M2619" s="121" t="s">
        <v>393</v>
      </c>
      <c r="N2619" s="124">
        <v>857</v>
      </c>
      <c r="O2619" s="124" t="s">
        <v>380</v>
      </c>
      <c r="P2619" s="124"/>
      <c r="Q2619" s="121" t="s">
        <v>381</v>
      </c>
      <c r="R2619" s="121"/>
    </row>
    <row r="2620" spans="1:18" x14ac:dyDescent="0.2">
      <c r="A2620" s="121">
        <v>103</v>
      </c>
      <c r="B2620" s="121">
        <v>141</v>
      </c>
      <c r="C2620" s="121" t="s">
        <v>292</v>
      </c>
      <c r="D2620" s="121">
        <v>298</v>
      </c>
      <c r="E2620" s="121" t="s">
        <v>454</v>
      </c>
      <c r="F2620" s="121" t="s">
        <v>455</v>
      </c>
      <c r="G2620" s="121">
        <v>298</v>
      </c>
      <c r="H2620" s="121">
        <v>1</v>
      </c>
      <c r="I2620" s="121" t="s">
        <v>385</v>
      </c>
      <c r="J2620" s="121">
        <v>3221</v>
      </c>
      <c r="K2620" s="121">
        <v>101</v>
      </c>
      <c r="L2620" s="121">
        <v>101</v>
      </c>
      <c r="M2620" s="121" t="s">
        <v>393</v>
      </c>
      <c r="N2620" s="124">
        <v>875</v>
      </c>
      <c r="O2620" s="124" t="s">
        <v>380</v>
      </c>
      <c r="P2620" s="124"/>
      <c r="Q2620" s="121" t="s">
        <v>381</v>
      </c>
      <c r="R2620" s="121"/>
    </row>
    <row r="2621" spans="1:18" x14ac:dyDescent="0.2">
      <c r="A2621" s="121">
        <v>103</v>
      </c>
      <c r="B2621" s="121">
        <v>141</v>
      </c>
      <c r="C2621" s="121" t="s">
        <v>292</v>
      </c>
      <c r="D2621" s="121">
        <v>298</v>
      </c>
      <c r="E2621" s="121" t="s">
        <v>454</v>
      </c>
      <c r="F2621" s="121" t="s">
        <v>455</v>
      </c>
      <c r="G2621" s="121">
        <v>298</v>
      </c>
      <c r="H2621" s="121">
        <v>1</v>
      </c>
      <c r="I2621" s="121" t="s">
        <v>385</v>
      </c>
      <c r="J2621" s="121">
        <v>3222</v>
      </c>
      <c r="K2621" s="121">
        <v>102</v>
      </c>
      <c r="L2621" s="121">
        <v>102</v>
      </c>
      <c r="M2621" s="121" t="s">
        <v>393</v>
      </c>
      <c r="N2621" s="124">
        <v>875</v>
      </c>
      <c r="O2621" s="124" t="s">
        <v>380</v>
      </c>
      <c r="P2621" s="124"/>
      <c r="Q2621" s="121" t="s">
        <v>381</v>
      </c>
      <c r="R2621" s="121"/>
    </row>
    <row r="2622" spans="1:18" x14ac:dyDescent="0.2">
      <c r="A2622" s="121">
        <v>103</v>
      </c>
      <c r="B2622" s="121">
        <v>141</v>
      </c>
      <c r="C2622" s="121" t="s">
        <v>292</v>
      </c>
      <c r="D2622" s="121">
        <v>298</v>
      </c>
      <c r="E2622" s="121" t="s">
        <v>454</v>
      </c>
      <c r="F2622" s="121" t="s">
        <v>455</v>
      </c>
      <c r="G2622" s="121">
        <v>1266</v>
      </c>
      <c r="H2622" s="121">
        <v>2</v>
      </c>
      <c r="I2622" s="121" t="s">
        <v>377</v>
      </c>
      <c r="J2622" s="121">
        <v>3223</v>
      </c>
      <c r="K2622" s="121">
        <v>204</v>
      </c>
      <c r="L2622" s="121">
        <v>204</v>
      </c>
      <c r="M2622" s="121" t="s">
        <v>393</v>
      </c>
      <c r="N2622" s="124">
        <v>876</v>
      </c>
      <c r="O2622" s="124" t="s">
        <v>380</v>
      </c>
      <c r="P2622" s="124"/>
      <c r="Q2622" s="121" t="s">
        <v>381</v>
      </c>
      <c r="R2622" s="121"/>
    </row>
    <row r="2623" spans="1:18" x14ac:dyDescent="0.2">
      <c r="A2623" s="121">
        <v>103</v>
      </c>
      <c r="B2623" s="121">
        <v>141</v>
      </c>
      <c r="C2623" s="121" t="s">
        <v>292</v>
      </c>
      <c r="D2623" s="121">
        <v>298</v>
      </c>
      <c r="E2623" s="121" t="s">
        <v>454</v>
      </c>
      <c r="F2623" s="121" t="s">
        <v>455</v>
      </c>
      <c r="G2623" s="121">
        <v>1266</v>
      </c>
      <c r="H2623" s="121">
        <v>2</v>
      </c>
      <c r="I2623" s="121" t="s">
        <v>377</v>
      </c>
      <c r="J2623" s="121">
        <v>3224</v>
      </c>
      <c r="K2623" s="121">
        <v>203</v>
      </c>
      <c r="L2623" s="121">
        <v>203</v>
      </c>
      <c r="M2623" s="121" t="s">
        <v>393</v>
      </c>
      <c r="N2623" s="124">
        <v>877</v>
      </c>
      <c r="O2623" s="124" t="s">
        <v>380</v>
      </c>
      <c r="P2623" s="124"/>
      <c r="Q2623" s="121" t="s">
        <v>381</v>
      </c>
      <c r="R2623" s="121"/>
    </row>
    <row r="2624" spans="1:18" x14ac:dyDescent="0.2">
      <c r="A2624" s="121">
        <v>103</v>
      </c>
      <c r="B2624" s="121">
        <v>141</v>
      </c>
      <c r="C2624" s="121" t="s">
        <v>292</v>
      </c>
      <c r="D2624" s="121">
        <v>298</v>
      </c>
      <c r="E2624" s="121" t="s">
        <v>454</v>
      </c>
      <c r="F2624" s="121" t="s">
        <v>455</v>
      </c>
      <c r="G2624" s="121">
        <v>1266</v>
      </c>
      <c r="H2624" s="121">
        <v>2</v>
      </c>
      <c r="I2624" s="121" t="s">
        <v>377</v>
      </c>
      <c r="J2624" s="121">
        <v>3225</v>
      </c>
      <c r="K2624" s="121">
        <v>202</v>
      </c>
      <c r="L2624" s="121">
        <v>202</v>
      </c>
      <c r="M2624" s="121" t="s">
        <v>393</v>
      </c>
      <c r="N2624" s="124">
        <v>873</v>
      </c>
      <c r="O2624" s="124" t="s">
        <v>380</v>
      </c>
      <c r="P2624" s="124"/>
      <c r="Q2624" s="121" t="s">
        <v>381</v>
      </c>
      <c r="R2624" s="121"/>
    </row>
    <row r="2625" spans="1:18" x14ac:dyDescent="0.2">
      <c r="A2625" s="121">
        <v>103</v>
      </c>
      <c r="B2625" s="121">
        <v>141</v>
      </c>
      <c r="C2625" s="121" t="s">
        <v>292</v>
      </c>
      <c r="D2625" s="121">
        <v>298</v>
      </c>
      <c r="E2625" s="121" t="s">
        <v>454</v>
      </c>
      <c r="F2625" s="121" t="s">
        <v>455</v>
      </c>
      <c r="G2625" s="121">
        <v>1266</v>
      </c>
      <c r="H2625" s="121">
        <v>2</v>
      </c>
      <c r="I2625" s="121" t="s">
        <v>377</v>
      </c>
      <c r="J2625" s="121">
        <v>3226</v>
      </c>
      <c r="K2625" s="121">
        <v>201</v>
      </c>
      <c r="L2625" s="121">
        <v>201</v>
      </c>
      <c r="M2625" s="121" t="s">
        <v>393</v>
      </c>
      <c r="N2625" s="124">
        <v>877</v>
      </c>
      <c r="O2625" s="124" t="s">
        <v>380</v>
      </c>
      <c r="P2625" s="124"/>
      <c r="Q2625" s="121" t="s">
        <v>381</v>
      </c>
      <c r="R2625" s="121"/>
    </row>
    <row r="2626" spans="1:18" x14ac:dyDescent="0.2">
      <c r="A2626" s="121">
        <v>103</v>
      </c>
      <c r="B2626" s="121">
        <v>141</v>
      </c>
      <c r="C2626" s="121" t="s">
        <v>292</v>
      </c>
      <c r="D2626" s="121">
        <v>301</v>
      </c>
      <c r="E2626" s="121" t="s">
        <v>705</v>
      </c>
      <c r="F2626" s="121" t="s">
        <v>877</v>
      </c>
      <c r="G2626" s="121">
        <v>301</v>
      </c>
      <c r="H2626" s="121">
        <v>1</v>
      </c>
      <c r="I2626" s="121" t="s">
        <v>385</v>
      </c>
      <c r="J2626" s="121">
        <v>3586</v>
      </c>
      <c r="K2626" s="121" t="s">
        <v>1445</v>
      </c>
      <c r="L2626" s="121" t="s">
        <v>1446</v>
      </c>
      <c r="M2626" s="121" t="s">
        <v>438</v>
      </c>
      <c r="N2626" s="124">
        <v>898</v>
      </c>
      <c r="O2626" s="124" t="s">
        <v>380</v>
      </c>
      <c r="P2626" s="124" t="s">
        <v>439</v>
      </c>
      <c r="Q2626" s="121" t="s">
        <v>381</v>
      </c>
      <c r="R2626" s="121"/>
    </row>
    <row r="2627" spans="1:18" x14ac:dyDescent="0.2">
      <c r="A2627" s="121">
        <v>103</v>
      </c>
      <c r="B2627" s="121">
        <v>141</v>
      </c>
      <c r="C2627" s="121" t="s">
        <v>292</v>
      </c>
      <c r="D2627" s="121">
        <v>301</v>
      </c>
      <c r="E2627" s="121" t="s">
        <v>705</v>
      </c>
      <c r="F2627" s="121" t="s">
        <v>877</v>
      </c>
      <c r="G2627" s="121">
        <v>301</v>
      </c>
      <c r="H2627" s="121">
        <v>1</v>
      </c>
      <c r="I2627" s="121" t="s">
        <v>385</v>
      </c>
      <c r="J2627" s="121">
        <v>3587</v>
      </c>
      <c r="K2627" s="121" t="s">
        <v>1447</v>
      </c>
      <c r="L2627" s="121" t="s">
        <v>1447</v>
      </c>
      <c r="M2627" s="121" t="s">
        <v>438</v>
      </c>
      <c r="N2627" s="124">
        <v>897</v>
      </c>
      <c r="O2627" s="124" t="s">
        <v>380</v>
      </c>
      <c r="P2627" s="124" t="s">
        <v>439</v>
      </c>
      <c r="Q2627" s="121" t="s">
        <v>381</v>
      </c>
      <c r="R2627" s="121"/>
    </row>
    <row r="2628" spans="1:18" x14ac:dyDescent="0.2">
      <c r="A2628" s="121">
        <v>110</v>
      </c>
      <c r="B2628" s="121">
        <v>305</v>
      </c>
      <c r="C2628" s="121" t="s">
        <v>348</v>
      </c>
      <c r="D2628" s="121">
        <v>826</v>
      </c>
      <c r="E2628" s="121" t="s">
        <v>375</v>
      </c>
      <c r="F2628" s="121" t="s">
        <v>376</v>
      </c>
      <c r="G2628" s="121">
        <v>826</v>
      </c>
      <c r="H2628" s="121">
        <v>1</v>
      </c>
      <c r="I2628" s="121" t="s">
        <v>385</v>
      </c>
      <c r="J2628" s="121">
        <v>2225</v>
      </c>
      <c r="K2628" s="121" t="s">
        <v>440</v>
      </c>
      <c r="L2628" s="121" t="s">
        <v>440</v>
      </c>
      <c r="M2628" s="121" t="s">
        <v>441</v>
      </c>
      <c r="N2628" s="124">
        <v>4798</v>
      </c>
      <c r="O2628" s="124" t="s">
        <v>442</v>
      </c>
      <c r="P2628" s="124"/>
      <c r="Q2628" s="121" t="s">
        <v>391</v>
      </c>
      <c r="R2628" s="121"/>
    </row>
    <row r="2629" spans="1:18" x14ac:dyDescent="0.2">
      <c r="A2629" s="121">
        <v>110</v>
      </c>
      <c r="B2629" s="121">
        <v>305</v>
      </c>
      <c r="C2629" s="121" t="s">
        <v>348</v>
      </c>
      <c r="D2629" s="121">
        <v>826</v>
      </c>
      <c r="E2629" s="121" t="s">
        <v>375</v>
      </c>
      <c r="F2629" s="121" t="s">
        <v>376</v>
      </c>
      <c r="G2629" s="121">
        <v>826</v>
      </c>
      <c r="H2629" s="121">
        <v>1</v>
      </c>
      <c r="I2629" s="121" t="s">
        <v>385</v>
      </c>
      <c r="J2629" s="121">
        <v>2226</v>
      </c>
      <c r="K2629" s="121" t="s">
        <v>1472</v>
      </c>
      <c r="L2629" s="121" t="s">
        <v>1472</v>
      </c>
      <c r="M2629" s="121" t="s">
        <v>413</v>
      </c>
      <c r="N2629" s="124">
        <v>321</v>
      </c>
      <c r="O2629" s="124" t="s">
        <v>411</v>
      </c>
      <c r="P2629" s="124"/>
      <c r="Q2629" s="121" t="s">
        <v>391</v>
      </c>
      <c r="R2629" s="121"/>
    </row>
    <row r="2630" spans="1:18" x14ac:dyDescent="0.2">
      <c r="A2630" s="121">
        <v>110</v>
      </c>
      <c r="B2630" s="121">
        <v>305</v>
      </c>
      <c r="C2630" s="121" t="s">
        <v>348</v>
      </c>
      <c r="D2630" s="121">
        <v>829</v>
      </c>
      <c r="E2630" s="121" t="s">
        <v>743</v>
      </c>
      <c r="F2630" s="121" t="s">
        <v>744</v>
      </c>
      <c r="G2630" s="121">
        <v>829</v>
      </c>
      <c r="H2630" s="121">
        <v>1</v>
      </c>
      <c r="I2630" s="121" t="s">
        <v>385</v>
      </c>
      <c r="J2630" s="121">
        <v>2227</v>
      </c>
      <c r="K2630" s="121" t="s">
        <v>1473</v>
      </c>
      <c r="L2630" s="121" t="s">
        <v>1473</v>
      </c>
      <c r="M2630" s="121" t="s">
        <v>1357</v>
      </c>
      <c r="N2630" s="124">
        <v>2070</v>
      </c>
      <c r="O2630" s="124" t="s">
        <v>612</v>
      </c>
      <c r="P2630" s="124"/>
      <c r="Q2630" s="121" t="s">
        <v>391</v>
      </c>
      <c r="R2630" s="121"/>
    </row>
    <row r="2631" spans="1:18" x14ac:dyDescent="0.2">
      <c r="A2631" s="121">
        <v>110</v>
      </c>
      <c r="B2631" s="121">
        <v>305</v>
      </c>
      <c r="C2631" s="121" t="s">
        <v>348</v>
      </c>
      <c r="D2631" s="121">
        <v>829</v>
      </c>
      <c r="E2631" s="121" t="s">
        <v>743</v>
      </c>
      <c r="F2631" s="121" t="s">
        <v>744</v>
      </c>
      <c r="G2631" s="121">
        <v>829</v>
      </c>
      <c r="H2631" s="121">
        <v>1</v>
      </c>
      <c r="I2631" s="121" t="s">
        <v>385</v>
      </c>
      <c r="J2631" s="121">
        <v>2228</v>
      </c>
      <c r="K2631" s="121" t="s">
        <v>1474</v>
      </c>
      <c r="L2631" s="121" t="s">
        <v>1474</v>
      </c>
      <c r="M2631" s="121" t="s">
        <v>739</v>
      </c>
      <c r="N2631" s="124">
        <v>10010</v>
      </c>
      <c r="O2631" s="124" t="s">
        <v>612</v>
      </c>
      <c r="P2631" s="124"/>
      <c r="Q2631" s="121" t="s">
        <v>391</v>
      </c>
      <c r="R2631" s="121"/>
    </row>
    <row r="2632" spans="1:18" x14ac:dyDescent="0.2">
      <c r="A2632" s="121">
        <v>110</v>
      </c>
      <c r="B2632" s="121">
        <v>305</v>
      </c>
      <c r="C2632" s="121" t="s">
        <v>348</v>
      </c>
      <c r="D2632" s="121">
        <v>830</v>
      </c>
      <c r="E2632" s="121" t="s">
        <v>618</v>
      </c>
      <c r="F2632" s="121" t="s">
        <v>619</v>
      </c>
      <c r="G2632" s="121">
        <v>830</v>
      </c>
      <c r="H2632" s="121">
        <v>1</v>
      </c>
      <c r="I2632" s="121" t="s">
        <v>385</v>
      </c>
      <c r="J2632" s="121">
        <v>2229</v>
      </c>
      <c r="K2632" s="121" t="s">
        <v>458</v>
      </c>
      <c r="L2632" s="121" t="s">
        <v>458</v>
      </c>
      <c r="M2632" s="121" t="s">
        <v>739</v>
      </c>
      <c r="N2632" s="124">
        <v>5340</v>
      </c>
      <c r="O2632" s="124" t="s">
        <v>612</v>
      </c>
      <c r="P2632" s="124"/>
      <c r="Q2632" s="121" t="s">
        <v>391</v>
      </c>
      <c r="R2632" s="121"/>
    </row>
    <row r="2633" spans="1:18" x14ac:dyDescent="0.2">
      <c r="A2633" s="121">
        <v>110</v>
      </c>
      <c r="B2633" s="121">
        <v>305</v>
      </c>
      <c r="C2633" s="121" t="s">
        <v>348</v>
      </c>
      <c r="D2633" s="121">
        <v>830</v>
      </c>
      <c r="E2633" s="121" t="s">
        <v>618</v>
      </c>
      <c r="F2633" s="121" t="s">
        <v>619</v>
      </c>
      <c r="G2633" s="121">
        <v>830</v>
      </c>
      <c r="H2633" s="121">
        <v>1</v>
      </c>
      <c r="I2633" s="121" t="s">
        <v>385</v>
      </c>
      <c r="J2633" s="121">
        <v>2230</v>
      </c>
      <c r="K2633" s="121" t="s">
        <v>742</v>
      </c>
      <c r="L2633" s="121" t="s">
        <v>742</v>
      </c>
      <c r="M2633" s="121" t="s">
        <v>741</v>
      </c>
      <c r="N2633" s="124">
        <v>608</v>
      </c>
      <c r="O2633" s="124" t="s">
        <v>612</v>
      </c>
      <c r="P2633" s="124"/>
      <c r="Q2633" s="121" t="s">
        <v>391</v>
      </c>
      <c r="R2633" s="121"/>
    </row>
    <row r="2634" spans="1:18" x14ac:dyDescent="0.2">
      <c r="A2634" s="121">
        <v>110</v>
      </c>
      <c r="B2634" s="121">
        <v>305</v>
      </c>
      <c r="C2634" s="121" t="s">
        <v>348</v>
      </c>
      <c r="D2634" s="121">
        <v>830</v>
      </c>
      <c r="E2634" s="121" t="s">
        <v>618</v>
      </c>
      <c r="F2634" s="121" t="s">
        <v>619</v>
      </c>
      <c r="G2634" s="121">
        <v>830</v>
      </c>
      <c r="H2634" s="121">
        <v>1</v>
      </c>
      <c r="I2634" s="121" t="s">
        <v>385</v>
      </c>
      <c r="J2634" s="121">
        <v>2231</v>
      </c>
      <c r="K2634" s="121" t="s">
        <v>1440</v>
      </c>
      <c r="L2634" s="121" t="s">
        <v>1440</v>
      </c>
      <c r="M2634" s="121" t="s">
        <v>741</v>
      </c>
      <c r="N2634" s="124">
        <v>880</v>
      </c>
      <c r="O2634" s="124" t="s">
        <v>612</v>
      </c>
      <c r="P2634" s="124"/>
      <c r="Q2634" s="121" t="s">
        <v>391</v>
      </c>
      <c r="R2634" s="121"/>
    </row>
    <row r="2635" spans="1:18" x14ac:dyDescent="0.2">
      <c r="A2635" s="121">
        <v>99</v>
      </c>
      <c r="B2635" s="121">
        <v>182</v>
      </c>
      <c r="C2635" s="121" t="s">
        <v>296</v>
      </c>
      <c r="D2635" s="121">
        <v>540</v>
      </c>
      <c r="E2635" s="121" t="s">
        <v>454</v>
      </c>
      <c r="F2635" s="121" t="s">
        <v>455</v>
      </c>
      <c r="G2635" s="121">
        <v>540</v>
      </c>
      <c r="H2635" s="121">
        <v>1</v>
      </c>
      <c r="I2635" s="121" t="s">
        <v>385</v>
      </c>
      <c r="J2635" s="121">
        <v>2891</v>
      </c>
      <c r="K2635" s="121" t="s">
        <v>1424</v>
      </c>
      <c r="L2635" s="121" t="s">
        <v>1424</v>
      </c>
      <c r="M2635" s="121" t="s">
        <v>379</v>
      </c>
      <c r="N2635" s="124">
        <v>950</v>
      </c>
      <c r="O2635" s="124" t="s">
        <v>380</v>
      </c>
      <c r="P2635" s="124"/>
      <c r="Q2635" s="121" t="s">
        <v>381</v>
      </c>
      <c r="R2635" s="121"/>
    </row>
    <row r="2636" spans="1:18" x14ac:dyDescent="0.2">
      <c r="A2636" s="121">
        <v>99</v>
      </c>
      <c r="B2636" s="121">
        <v>182</v>
      </c>
      <c r="C2636" s="121" t="s">
        <v>296</v>
      </c>
      <c r="D2636" s="121">
        <v>540</v>
      </c>
      <c r="E2636" s="121" t="s">
        <v>454</v>
      </c>
      <c r="F2636" s="121" t="s">
        <v>455</v>
      </c>
      <c r="G2636" s="121">
        <v>540</v>
      </c>
      <c r="H2636" s="121">
        <v>1</v>
      </c>
      <c r="I2636" s="121" t="s">
        <v>385</v>
      </c>
      <c r="J2636" s="121">
        <v>2892</v>
      </c>
      <c r="K2636" s="121" t="s">
        <v>1425</v>
      </c>
      <c r="L2636" s="121" t="s">
        <v>1425</v>
      </c>
      <c r="M2636" s="121" t="s">
        <v>379</v>
      </c>
      <c r="N2636" s="124">
        <v>950</v>
      </c>
      <c r="O2636" s="124" t="s">
        <v>380</v>
      </c>
      <c r="P2636" s="124"/>
      <c r="Q2636" s="121" t="s">
        <v>381</v>
      </c>
      <c r="R2636" s="121"/>
    </row>
    <row r="2637" spans="1:18" x14ac:dyDescent="0.2">
      <c r="A2637" s="121">
        <v>110</v>
      </c>
      <c r="B2637" s="121">
        <v>305</v>
      </c>
      <c r="C2637" s="121" t="s">
        <v>348</v>
      </c>
      <c r="D2637" s="121">
        <v>1022</v>
      </c>
      <c r="E2637" s="121" t="s">
        <v>1475</v>
      </c>
      <c r="F2637" s="121" t="s">
        <v>1476</v>
      </c>
      <c r="G2637" s="121">
        <v>1053</v>
      </c>
      <c r="H2637" s="121">
        <v>1</v>
      </c>
      <c r="I2637" s="121" t="s">
        <v>385</v>
      </c>
      <c r="J2637" s="121">
        <v>2234</v>
      </c>
      <c r="K2637" s="121" t="s">
        <v>1477</v>
      </c>
      <c r="L2637" s="121" t="s">
        <v>1477</v>
      </c>
      <c r="M2637" s="121" t="s">
        <v>536</v>
      </c>
      <c r="N2637" s="124">
        <v>564</v>
      </c>
      <c r="O2637" s="124" t="s">
        <v>380</v>
      </c>
      <c r="P2637" s="124"/>
      <c r="Q2637" s="121" t="s">
        <v>391</v>
      </c>
      <c r="R2637" s="121"/>
    </row>
    <row r="2638" spans="1:18" x14ac:dyDescent="0.2">
      <c r="A2638" s="121">
        <v>99</v>
      </c>
      <c r="B2638" s="121">
        <v>182</v>
      </c>
      <c r="C2638" s="121" t="s">
        <v>296</v>
      </c>
      <c r="D2638" s="121">
        <v>540</v>
      </c>
      <c r="E2638" s="121" t="s">
        <v>454</v>
      </c>
      <c r="F2638" s="121" t="s">
        <v>455</v>
      </c>
      <c r="G2638" s="121">
        <v>540</v>
      </c>
      <c r="H2638" s="121">
        <v>1</v>
      </c>
      <c r="I2638" s="121" t="s">
        <v>385</v>
      </c>
      <c r="J2638" s="121">
        <v>2893</v>
      </c>
      <c r="K2638" s="121" t="s">
        <v>1426</v>
      </c>
      <c r="L2638" s="121" t="s">
        <v>1426</v>
      </c>
      <c r="M2638" s="121" t="s">
        <v>379</v>
      </c>
      <c r="N2638" s="124">
        <v>950</v>
      </c>
      <c r="O2638" s="124" t="s">
        <v>380</v>
      </c>
      <c r="P2638" s="124"/>
      <c r="Q2638" s="121" t="s">
        <v>381</v>
      </c>
      <c r="R2638" s="121"/>
    </row>
    <row r="2639" spans="1:18" x14ac:dyDescent="0.2">
      <c r="A2639" s="121">
        <v>110</v>
      </c>
      <c r="B2639" s="121">
        <v>305</v>
      </c>
      <c r="C2639" s="121" t="s">
        <v>348</v>
      </c>
      <c r="D2639" s="121">
        <v>1022</v>
      </c>
      <c r="E2639" s="121" t="s">
        <v>1475</v>
      </c>
      <c r="F2639" s="121" t="s">
        <v>1476</v>
      </c>
      <c r="G2639" s="121">
        <v>1053</v>
      </c>
      <c r="H2639" s="121">
        <v>1</v>
      </c>
      <c r="I2639" s="121" t="s">
        <v>385</v>
      </c>
      <c r="J2639" s="121">
        <v>2236</v>
      </c>
      <c r="K2639" s="121" t="s">
        <v>1479</v>
      </c>
      <c r="L2639" s="121" t="s">
        <v>1480</v>
      </c>
      <c r="M2639" s="121" t="s">
        <v>536</v>
      </c>
      <c r="N2639" s="124">
        <v>539</v>
      </c>
      <c r="O2639" s="124" t="s">
        <v>380</v>
      </c>
      <c r="P2639" s="124"/>
      <c r="Q2639" s="121" t="s">
        <v>391</v>
      </c>
      <c r="R2639" s="121"/>
    </row>
    <row r="2640" spans="1:18" x14ac:dyDescent="0.2">
      <c r="A2640" s="121">
        <v>99</v>
      </c>
      <c r="B2640" s="121">
        <v>182</v>
      </c>
      <c r="C2640" s="121" t="s">
        <v>296</v>
      </c>
      <c r="D2640" s="121">
        <v>540</v>
      </c>
      <c r="E2640" s="121" t="s">
        <v>454</v>
      </c>
      <c r="F2640" s="121" t="s">
        <v>455</v>
      </c>
      <c r="G2640" s="121">
        <v>540</v>
      </c>
      <c r="H2640" s="121">
        <v>1</v>
      </c>
      <c r="I2640" s="121" t="s">
        <v>385</v>
      </c>
      <c r="J2640" s="121">
        <v>2894</v>
      </c>
      <c r="K2640" s="121" t="s">
        <v>983</v>
      </c>
      <c r="L2640" s="121" t="s">
        <v>983</v>
      </c>
      <c r="M2640" s="121" t="s">
        <v>379</v>
      </c>
      <c r="N2640" s="121">
        <v>950</v>
      </c>
      <c r="O2640" s="121" t="s">
        <v>380</v>
      </c>
      <c r="P2640" s="126"/>
      <c r="Q2640" s="121" t="s">
        <v>381</v>
      </c>
      <c r="R2640" s="121"/>
    </row>
    <row r="2641" spans="1:18" x14ac:dyDescent="0.2">
      <c r="A2641" s="121">
        <v>99</v>
      </c>
      <c r="B2641" s="121">
        <v>182</v>
      </c>
      <c r="C2641" s="121" t="s">
        <v>296</v>
      </c>
      <c r="D2641" s="121">
        <v>540</v>
      </c>
      <c r="E2641" s="121" t="s">
        <v>454</v>
      </c>
      <c r="F2641" s="121" t="s">
        <v>455</v>
      </c>
      <c r="G2641" s="121">
        <v>540</v>
      </c>
      <c r="H2641" s="121">
        <v>1</v>
      </c>
      <c r="I2641" s="121" t="s">
        <v>385</v>
      </c>
      <c r="J2641" s="121">
        <v>2895</v>
      </c>
      <c r="K2641" s="121" t="s">
        <v>976</v>
      </c>
      <c r="L2641" s="121" t="s">
        <v>976</v>
      </c>
      <c r="M2641" s="121" t="s">
        <v>379</v>
      </c>
      <c r="N2641" s="124">
        <v>950</v>
      </c>
      <c r="O2641" s="124" t="s">
        <v>380</v>
      </c>
      <c r="P2641" s="124"/>
      <c r="Q2641" s="121" t="s">
        <v>381</v>
      </c>
      <c r="R2641" s="121"/>
    </row>
    <row r="2642" spans="1:18" x14ac:dyDescent="0.2">
      <c r="A2642" s="121">
        <v>110</v>
      </c>
      <c r="B2642" s="121">
        <v>305</v>
      </c>
      <c r="C2642" s="121" t="s">
        <v>348</v>
      </c>
      <c r="D2642" s="121">
        <v>1022</v>
      </c>
      <c r="E2642" s="121" t="s">
        <v>1475</v>
      </c>
      <c r="F2642" s="121" t="s">
        <v>1476</v>
      </c>
      <c r="G2642" s="121">
        <v>1053</v>
      </c>
      <c r="H2642" s="121">
        <v>1</v>
      </c>
      <c r="I2642" s="121" t="s">
        <v>385</v>
      </c>
      <c r="J2642" s="121">
        <v>2239</v>
      </c>
      <c r="K2642" s="121" t="s">
        <v>1483</v>
      </c>
      <c r="L2642" s="121" t="s">
        <v>1483</v>
      </c>
      <c r="M2642" s="121" t="s">
        <v>735</v>
      </c>
      <c r="N2642" s="124">
        <v>846</v>
      </c>
      <c r="O2642" s="124" t="s">
        <v>399</v>
      </c>
      <c r="P2642" s="124"/>
      <c r="Q2642" s="121" t="s">
        <v>188</v>
      </c>
      <c r="R2642" s="121"/>
    </row>
    <row r="2643" spans="1:18" x14ac:dyDescent="0.2">
      <c r="A2643" s="121">
        <v>110</v>
      </c>
      <c r="B2643" s="121">
        <v>305</v>
      </c>
      <c r="C2643" s="121" t="s">
        <v>348</v>
      </c>
      <c r="D2643" s="121">
        <v>1022</v>
      </c>
      <c r="E2643" s="121" t="s">
        <v>1475</v>
      </c>
      <c r="F2643" s="121" t="s">
        <v>1476</v>
      </c>
      <c r="G2643" s="121">
        <v>1053</v>
      </c>
      <c r="H2643" s="121">
        <v>1</v>
      </c>
      <c r="I2643" s="121" t="s">
        <v>385</v>
      </c>
      <c r="J2643" s="121">
        <v>2240</v>
      </c>
      <c r="K2643" s="121" t="s">
        <v>768</v>
      </c>
      <c r="L2643" s="121" t="s">
        <v>1484</v>
      </c>
      <c r="M2643" s="121" t="s">
        <v>1013</v>
      </c>
      <c r="N2643" s="124">
        <v>2056</v>
      </c>
      <c r="O2643" s="124" t="s">
        <v>399</v>
      </c>
      <c r="P2643" s="124"/>
      <c r="Q2643" s="121" t="s">
        <v>188</v>
      </c>
      <c r="R2643" s="121"/>
    </row>
    <row r="2644" spans="1:18" x14ac:dyDescent="0.2">
      <c r="A2644" s="121">
        <v>99</v>
      </c>
      <c r="B2644" s="121">
        <v>182</v>
      </c>
      <c r="C2644" s="121" t="s">
        <v>296</v>
      </c>
      <c r="D2644" s="121">
        <v>540</v>
      </c>
      <c r="E2644" s="121" t="s">
        <v>454</v>
      </c>
      <c r="F2644" s="121" t="s">
        <v>455</v>
      </c>
      <c r="G2644" s="121">
        <v>540</v>
      </c>
      <c r="H2644" s="121">
        <v>1</v>
      </c>
      <c r="I2644" s="121" t="s">
        <v>385</v>
      </c>
      <c r="J2644" s="121">
        <v>2896</v>
      </c>
      <c r="K2644" s="121" t="s">
        <v>989</v>
      </c>
      <c r="L2644" s="121" t="s">
        <v>989</v>
      </c>
      <c r="M2644" s="121" t="s">
        <v>379</v>
      </c>
      <c r="N2644" s="124">
        <v>950</v>
      </c>
      <c r="O2644" s="124" t="s">
        <v>380</v>
      </c>
      <c r="P2644" s="124"/>
      <c r="Q2644" s="121" t="s">
        <v>381</v>
      </c>
      <c r="R2644" s="121"/>
    </row>
    <row r="2645" spans="1:18" x14ac:dyDescent="0.2">
      <c r="A2645" s="121">
        <v>110</v>
      </c>
      <c r="B2645" s="121">
        <v>305</v>
      </c>
      <c r="C2645" s="121" t="s">
        <v>348</v>
      </c>
      <c r="D2645" s="121">
        <v>1022</v>
      </c>
      <c r="E2645" s="121" t="s">
        <v>1475</v>
      </c>
      <c r="F2645" s="121" t="s">
        <v>1476</v>
      </c>
      <c r="G2645" s="121">
        <v>1053</v>
      </c>
      <c r="H2645" s="121">
        <v>1</v>
      </c>
      <c r="I2645" s="121" t="s">
        <v>385</v>
      </c>
      <c r="J2645" s="121">
        <v>2242</v>
      </c>
      <c r="K2645" s="121" t="s">
        <v>1486</v>
      </c>
      <c r="L2645" s="121" t="s">
        <v>1486</v>
      </c>
      <c r="M2645" s="121" t="s">
        <v>995</v>
      </c>
      <c r="N2645" s="124">
        <v>1523</v>
      </c>
      <c r="O2645" s="124" t="s">
        <v>187</v>
      </c>
      <c r="P2645" s="124"/>
      <c r="Q2645" s="121" t="s">
        <v>187</v>
      </c>
      <c r="R2645" s="121"/>
    </row>
    <row r="2646" spans="1:18" x14ac:dyDescent="0.2">
      <c r="A2646" s="121">
        <v>110</v>
      </c>
      <c r="B2646" s="121">
        <v>305</v>
      </c>
      <c r="C2646" s="121" t="s">
        <v>348</v>
      </c>
      <c r="D2646" s="121">
        <v>1022</v>
      </c>
      <c r="E2646" s="121" t="s">
        <v>1475</v>
      </c>
      <c r="F2646" s="121" t="s">
        <v>1476</v>
      </c>
      <c r="G2646" s="121">
        <v>1053</v>
      </c>
      <c r="H2646" s="121">
        <v>1</v>
      </c>
      <c r="I2646" s="121" t="s">
        <v>385</v>
      </c>
      <c r="J2646" s="121">
        <v>2243</v>
      </c>
      <c r="K2646" s="121" t="s">
        <v>1487</v>
      </c>
      <c r="L2646" s="121" t="s">
        <v>1487</v>
      </c>
      <c r="M2646" s="121" t="s">
        <v>738</v>
      </c>
      <c r="N2646" s="124">
        <v>1082</v>
      </c>
      <c r="O2646" s="124" t="s">
        <v>187</v>
      </c>
      <c r="P2646" s="124"/>
      <c r="Q2646" s="121" t="s">
        <v>187</v>
      </c>
      <c r="R2646" s="121"/>
    </row>
    <row r="2647" spans="1:18" x14ac:dyDescent="0.2">
      <c r="A2647" s="121">
        <v>99</v>
      </c>
      <c r="B2647" s="121">
        <v>182</v>
      </c>
      <c r="C2647" s="121" t="s">
        <v>296</v>
      </c>
      <c r="D2647" s="121">
        <v>540</v>
      </c>
      <c r="E2647" s="121" t="s">
        <v>454</v>
      </c>
      <c r="F2647" s="121" t="s">
        <v>455</v>
      </c>
      <c r="G2647" s="121">
        <v>540</v>
      </c>
      <c r="H2647" s="121">
        <v>1</v>
      </c>
      <c r="I2647" s="121" t="s">
        <v>385</v>
      </c>
      <c r="J2647" s="121">
        <v>2897</v>
      </c>
      <c r="K2647" s="121" t="s">
        <v>977</v>
      </c>
      <c r="L2647" s="121" t="s">
        <v>977</v>
      </c>
      <c r="M2647" s="121" t="s">
        <v>379</v>
      </c>
      <c r="N2647" s="124">
        <v>950</v>
      </c>
      <c r="O2647" s="124" t="s">
        <v>380</v>
      </c>
      <c r="P2647" s="124"/>
      <c r="Q2647" s="121" t="s">
        <v>381</v>
      </c>
      <c r="R2647" s="121"/>
    </row>
    <row r="2648" spans="1:18" x14ac:dyDescent="0.2">
      <c r="A2648" s="121">
        <v>110</v>
      </c>
      <c r="B2648" s="121">
        <v>305</v>
      </c>
      <c r="C2648" s="121" t="s">
        <v>348</v>
      </c>
      <c r="D2648" s="121">
        <v>1022</v>
      </c>
      <c r="E2648" s="121" t="s">
        <v>1475</v>
      </c>
      <c r="F2648" s="121" t="s">
        <v>1476</v>
      </c>
      <c r="G2648" s="121">
        <v>1053</v>
      </c>
      <c r="H2648" s="121">
        <v>1</v>
      </c>
      <c r="I2648" s="121" t="s">
        <v>385</v>
      </c>
      <c r="J2648" s="121">
        <v>2245</v>
      </c>
      <c r="K2648" s="121" t="s">
        <v>1488</v>
      </c>
      <c r="L2648" s="121" t="s">
        <v>1488</v>
      </c>
      <c r="M2648" s="121" t="s">
        <v>756</v>
      </c>
      <c r="N2648" s="124">
        <v>1082</v>
      </c>
      <c r="O2648" s="124" t="s">
        <v>187</v>
      </c>
      <c r="P2648" s="124"/>
      <c r="Q2648" s="121" t="s">
        <v>187</v>
      </c>
      <c r="R2648" s="121"/>
    </row>
    <row r="2649" spans="1:18" x14ac:dyDescent="0.2">
      <c r="A2649" s="121">
        <v>110</v>
      </c>
      <c r="B2649" s="121">
        <v>305</v>
      </c>
      <c r="C2649" s="121" t="s">
        <v>348</v>
      </c>
      <c r="D2649" s="121">
        <v>1022</v>
      </c>
      <c r="E2649" s="121" t="s">
        <v>1475</v>
      </c>
      <c r="F2649" s="121" t="s">
        <v>1476</v>
      </c>
      <c r="G2649" s="121">
        <v>1053</v>
      </c>
      <c r="H2649" s="121">
        <v>1</v>
      </c>
      <c r="I2649" s="121" t="s">
        <v>385</v>
      </c>
      <c r="J2649" s="121">
        <v>2246</v>
      </c>
      <c r="K2649" s="121" t="s">
        <v>453</v>
      </c>
      <c r="L2649" s="121" t="s">
        <v>453</v>
      </c>
      <c r="M2649" s="121" t="s">
        <v>749</v>
      </c>
      <c r="N2649" s="124">
        <v>1337</v>
      </c>
      <c r="O2649" s="124" t="s">
        <v>186</v>
      </c>
      <c r="P2649" s="124"/>
      <c r="Q2649" s="121" t="s">
        <v>186</v>
      </c>
      <c r="R2649" s="121"/>
    </row>
    <row r="2650" spans="1:18" x14ac:dyDescent="0.2">
      <c r="A2650" s="121">
        <v>99</v>
      </c>
      <c r="B2650" s="121">
        <v>182</v>
      </c>
      <c r="C2650" s="121" t="s">
        <v>296</v>
      </c>
      <c r="D2650" s="121">
        <v>540</v>
      </c>
      <c r="E2650" s="121" t="s">
        <v>454</v>
      </c>
      <c r="F2650" s="121" t="s">
        <v>455</v>
      </c>
      <c r="G2650" s="121">
        <v>540</v>
      </c>
      <c r="H2650" s="121">
        <v>1</v>
      </c>
      <c r="I2650" s="121" t="s">
        <v>385</v>
      </c>
      <c r="J2650" s="121">
        <v>2898</v>
      </c>
      <c r="K2650" s="121" t="s">
        <v>1427</v>
      </c>
      <c r="L2650" s="121" t="s">
        <v>1427</v>
      </c>
      <c r="M2650" s="121" t="s">
        <v>379</v>
      </c>
      <c r="N2650" s="124">
        <v>950</v>
      </c>
      <c r="O2650" s="124" t="s">
        <v>380</v>
      </c>
      <c r="P2650" s="125"/>
      <c r="Q2650" s="121" t="s">
        <v>381</v>
      </c>
      <c r="R2650" s="121"/>
    </row>
    <row r="2651" spans="1:18" x14ac:dyDescent="0.2">
      <c r="A2651" s="121">
        <v>110</v>
      </c>
      <c r="B2651" s="121">
        <v>305</v>
      </c>
      <c r="C2651" s="121" t="s">
        <v>348</v>
      </c>
      <c r="D2651" s="121">
        <v>1022</v>
      </c>
      <c r="E2651" s="121" t="s">
        <v>1475</v>
      </c>
      <c r="F2651" s="121" t="s">
        <v>1476</v>
      </c>
      <c r="G2651" s="121">
        <v>1053</v>
      </c>
      <c r="H2651" s="121">
        <v>1</v>
      </c>
      <c r="I2651" s="121" t="s">
        <v>385</v>
      </c>
      <c r="J2651" s="121">
        <v>2248</v>
      </c>
      <c r="K2651" s="121" t="s">
        <v>450</v>
      </c>
      <c r="L2651" s="121" t="s">
        <v>450</v>
      </c>
      <c r="M2651" s="121" t="s">
        <v>751</v>
      </c>
      <c r="N2651" s="124">
        <v>1231</v>
      </c>
      <c r="O2651" s="124" t="s">
        <v>186</v>
      </c>
      <c r="P2651" s="124"/>
      <c r="Q2651" s="121" t="s">
        <v>186</v>
      </c>
      <c r="R2651" s="121"/>
    </row>
    <row r="2652" spans="1:18" x14ac:dyDescent="0.2">
      <c r="A2652" s="121">
        <v>110</v>
      </c>
      <c r="B2652" s="121">
        <v>305</v>
      </c>
      <c r="C2652" s="121" t="s">
        <v>348</v>
      </c>
      <c r="D2652" s="121">
        <v>1022</v>
      </c>
      <c r="E2652" s="121" t="s">
        <v>1475</v>
      </c>
      <c r="F2652" s="121" t="s">
        <v>1476</v>
      </c>
      <c r="G2652" s="121">
        <v>1053</v>
      </c>
      <c r="H2652" s="121">
        <v>1</v>
      </c>
      <c r="I2652" s="121" t="s">
        <v>385</v>
      </c>
      <c r="J2652" s="121">
        <v>2249</v>
      </c>
      <c r="K2652" s="121" t="s">
        <v>447</v>
      </c>
      <c r="L2652" s="121" t="s">
        <v>447</v>
      </c>
      <c r="M2652" s="121" t="s">
        <v>574</v>
      </c>
      <c r="N2652" s="124">
        <v>7180</v>
      </c>
      <c r="O2652" s="124" t="s">
        <v>417</v>
      </c>
      <c r="P2652" s="124"/>
      <c r="Q2652" s="121" t="s">
        <v>391</v>
      </c>
      <c r="R2652" s="121"/>
    </row>
    <row r="2653" spans="1:18" x14ac:dyDescent="0.2">
      <c r="A2653" s="121">
        <v>99</v>
      </c>
      <c r="B2653" s="121">
        <v>182</v>
      </c>
      <c r="C2653" s="121" t="s">
        <v>296</v>
      </c>
      <c r="D2653" s="121">
        <v>539</v>
      </c>
      <c r="E2653" s="121" t="s">
        <v>375</v>
      </c>
      <c r="F2653" s="121" t="s">
        <v>376</v>
      </c>
      <c r="G2653" s="121">
        <v>539</v>
      </c>
      <c r="H2653" s="121">
        <v>1</v>
      </c>
      <c r="I2653" s="121" t="s">
        <v>385</v>
      </c>
      <c r="J2653" s="121">
        <v>2900</v>
      </c>
      <c r="K2653" s="121" t="s">
        <v>446</v>
      </c>
      <c r="L2653" s="121" t="s">
        <v>446</v>
      </c>
      <c r="M2653" s="121" t="s">
        <v>379</v>
      </c>
      <c r="N2653" s="124">
        <v>950</v>
      </c>
      <c r="O2653" s="124" t="s">
        <v>380</v>
      </c>
      <c r="P2653" s="124"/>
      <c r="Q2653" s="121" t="s">
        <v>381</v>
      </c>
      <c r="R2653" s="121"/>
    </row>
    <row r="2654" spans="1:18" x14ac:dyDescent="0.2">
      <c r="A2654" s="121">
        <v>110</v>
      </c>
      <c r="B2654" s="121">
        <v>305</v>
      </c>
      <c r="C2654" s="121" t="s">
        <v>348</v>
      </c>
      <c r="D2654" s="121">
        <v>1022</v>
      </c>
      <c r="E2654" s="121" t="s">
        <v>1475</v>
      </c>
      <c r="F2654" s="121" t="s">
        <v>1476</v>
      </c>
      <c r="G2654" s="121">
        <v>1053</v>
      </c>
      <c r="H2654" s="121">
        <v>1</v>
      </c>
      <c r="I2654" s="121" t="s">
        <v>385</v>
      </c>
      <c r="J2654" s="121">
        <v>2251</v>
      </c>
      <c r="K2654" s="121" t="s">
        <v>448</v>
      </c>
      <c r="L2654" s="121" t="s">
        <v>448</v>
      </c>
      <c r="M2654" s="121" t="s">
        <v>1489</v>
      </c>
      <c r="N2654" s="124">
        <v>1005</v>
      </c>
      <c r="O2654" s="124" t="s">
        <v>186</v>
      </c>
      <c r="P2654" s="124"/>
      <c r="Q2654" s="121" t="s">
        <v>186</v>
      </c>
      <c r="R2654" s="121"/>
    </row>
    <row r="2655" spans="1:18" x14ac:dyDescent="0.2">
      <c r="A2655" s="121">
        <v>110</v>
      </c>
      <c r="B2655" s="121">
        <v>305</v>
      </c>
      <c r="C2655" s="121" t="s">
        <v>348</v>
      </c>
      <c r="D2655" s="121">
        <v>826</v>
      </c>
      <c r="E2655" s="121" t="s">
        <v>375</v>
      </c>
      <c r="F2655" s="121" t="s">
        <v>376</v>
      </c>
      <c r="G2655" s="121">
        <v>1241</v>
      </c>
      <c r="H2655" s="121">
        <v>0</v>
      </c>
      <c r="I2655" s="121" t="s">
        <v>1029</v>
      </c>
      <c r="J2655" s="121">
        <v>2533</v>
      </c>
      <c r="K2655" s="121">
        <v>2</v>
      </c>
      <c r="L2655" s="121">
        <v>2</v>
      </c>
      <c r="M2655" s="121" t="s">
        <v>735</v>
      </c>
      <c r="N2655" s="124">
        <v>1144</v>
      </c>
      <c r="O2655" s="124" t="s">
        <v>399</v>
      </c>
      <c r="P2655" s="124"/>
      <c r="Q2655" s="121" t="s">
        <v>188</v>
      </c>
      <c r="R2655" s="121"/>
    </row>
    <row r="2656" spans="1:18" x14ac:dyDescent="0.2">
      <c r="A2656" s="121">
        <v>99</v>
      </c>
      <c r="B2656" s="121">
        <v>182</v>
      </c>
      <c r="C2656" s="121" t="s">
        <v>296</v>
      </c>
      <c r="D2656" s="121">
        <v>539</v>
      </c>
      <c r="E2656" s="121" t="s">
        <v>375</v>
      </c>
      <c r="F2656" s="121" t="s">
        <v>376</v>
      </c>
      <c r="G2656" s="121">
        <v>539</v>
      </c>
      <c r="H2656" s="121">
        <v>1</v>
      </c>
      <c r="I2656" s="121" t="s">
        <v>385</v>
      </c>
      <c r="J2656" s="121">
        <v>2901</v>
      </c>
      <c r="K2656" s="121" t="s">
        <v>447</v>
      </c>
      <c r="L2656" s="121" t="s">
        <v>447</v>
      </c>
      <c r="M2656" s="121" t="s">
        <v>379</v>
      </c>
      <c r="N2656" s="124">
        <v>950</v>
      </c>
      <c r="O2656" s="124" t="s">
        <v>380</v>
      </c>
      <c r="P2656" s="124"/>
      <c r="Q2656" s="121" t="s">
        <v>381</v>
      </c>
      <c r="R2656" s="121"/>
    </row>
    <row r="2657" spans="1:18" x14ac:dyDescent="0.2">
      <c r="A2657" s="121">
        <v>110</v>
      </c>
      <c r="B2657" s="121">
        <v>305</v>
      </c>
      <c r="C2657" s="121" t="s">
        <v>348</v>
      </c>
      <c r="D2657" s="121">
        <v>826</v>
      </c>
      <c r="E2657" s="121" t="s">
        <v>375</v>
      </c>
      <c r="F2657" s="121" t="s">
        <v>376</v>
      </c>
      <c r="G2657" s="121">
        <v>1241</v>
      </c>
      <c r="H2657" s="121">
        <v>0</v>
      </c>
      <c r="I2657" s="121" t="s">
        <v>1029</v>
      </c>
      <c r="J2657" s="121">
        <v>2535</v>
      </c>
      <c r="K2657" s="121">
        <v>4</v>
      </c>
      <c r="L2657" s="121">
        <v>4</v>
      </c>
      <c r="M2657" s="121" t="s">
        <v>413</v>
      </c>
      <c r="N2657" s="124">
        <v>672</v>
      </c>
      <c r="O2657" s="124" t="s">
        <v>411</v>
      </c>
      <c r="P2657" s="124"/>
      <c r="Q2657" s="121" t="s">
        <v>391</v>
      </c>
      <c r="R2657" s="121"/>
    </row>
    <row r="2658" spans="1:18" x14ac:dyDescent="0.2">
      <c r="A2658" s="121">
        <v>110</v>
      </c>
      <c r="B2658" s="121">
        <v>305</v>
      </c>
      <c r="C2658" s="121" t="s">
        <v>348</v>
      </c>
      <c r="D2658" s="121">
        <v>826</v>
      </c>
      <c r="E2658" s="121" t="s">
        <v>375</v>
      </c>
      <c r="F2658" s="121" t="s">
        <v>376</v>
      </c>
      <c r="G2658" s="121">
        <v>1241</v>
      </c>
      <c r="H2658" s="121">
        <v>0</v>
      </c>
      <c r="I2658" s="121" t="s">
        <v>1029</v>
      </c>
      <c r="J2658" s="121">
        <v>2536</v>
      </c>
      <c r="K2658" s="121" t="s">
        <v>1490</v>
      </c>
      <c r="L2658" s="121" t="s">
        <v>1490</v>
      </c>
      <c r="M2658" s="121" t="s">
        <v>389</v>
      </c>
      <c r="N2658" s="124">
        <v>4161</v>
      </c>
      <c r="O2658" s="124" t="s">
        <v>390</v>
      </c>
      <c r="P2658" s="124"/>
      <c r="Q2658" s="121" t="s">
        <v>391</v>
      </c>
      <c r="R2658" s="121"/>
    </row>
    <row r="2659" spans="1:18" x14ac:dyDescent="0.2">
      <c r="A2659" s="121">
        <v>110</v>
      </c>
      <c r="B2659" s="121">
        <v>305</v>
      </c>
      <c r="C2659" s="121" t="s">
        <v>348</v>
      </c>
      <c r="D2659" s="121">
        <v>826</v>
      </c>
      <c r="E2659" s="121" t="s">
        <v>375</v>
      </c>
      <c r="F2659" s="121" t="s">
        <v>376</v>
      </c>
      <c r="G2659" s="121">
        <v>1241</v>
      </c>
      <c r="H2659" s="121">
        <v>0</v>
      </c>
      <c r="I2659" s="121" t="s">
        <v>1029</v>
      </c>
      <c r="J2659" s="121">
        <v>2537</v>
      </c>
      <c r="K2659" s="121">
        <v>13</v>
      </c>
      <c r="L2659" s="121">
        <v>13</v>
      </c>
      <c r="M2659" s="121" t="s">
        <v>389</v>
      </c>
      <c r="N2659" s="124">
        <v>4422</v>
      </c>
      <c r="O2659" s="124" t="s">
        <v>390</v>
      </c>
      <c r="P2659" s="124"/>
      <c r="Q2659" s="121" t="s">
        <v>391</v>
      </c>
      <c r="R2659" s="121"/>
    </row>
    <row r="2660" spans="1:18" x14ac:dyDescent="0.2">
      <c r="A2660" s="121">
        <v>110</v>
      </c>
      <c r="B2660" s="121">
        <v>305</v>
      </c>
      <c r="C2660" s="121" t="s">
        <v>348</v>
      </c>
      <c r="D2660" s="121">
        <v>826</v>
      </c>
      <c r="E2660" s="121" t="s">
        <v>375</v>
      </c>
      <c r="F2660" s="121" t="s">
        <v>376</v>
      </c>
      <c r="G2660" s="121">
        <v>1241</v>
      </c>
      <c r="H2660" s="121">
        <v>0</v>
      </c>
      <c r="I2660" s="121" t="s">
        <v>1029</v>
      </c>
      <c r="J2660" s="121">
        <v>2538</v>
      </c>
      <c r="K2660" s="121" t="s">
        <v>1491</v>
      </c>
      <c r="L2660" s="121" t="s">
        <v>1491</v>
      </c>
      <c r="M2660" s="121" t="s">
        <v>389</v>
      </c>
      <c r="N2660" s="124">
        <v>2397</v>
      </c>
      <c r="O2660" s="124" t="s">
        <v>390</v>
      </c>
      <c r="P2660" s="124"/>
      <c r="Q2660" s="121" t="s">
        <v>391</v>
      </c>
      <c r="R2660" s="121"/>
    </row>
    <row r="2661" spans="1:18" x14ac:dyDescent="0.2">
      <c r="A2661" s="121">
        <v>99</v>
      </c>
      <c r="B2661" s="121">
        <v>182</v>
      </c>
      <c r="C2661" s="121" t="s">
        <v>296</v>
      </c>
      <c r="D2661" s="121">
        <v>539</v>
      </c>
      <c r="E2661" s="121" t="s">
        <v>375</v>
      </c>
      <c r="F2661" s="121" t="s">
        <v>376</v>
      </c>
      <c r="G2661" s="121">
        <v>539</v>
      </c>
      <c r="H2661" s="121">
        <v>1</v>
      </c>
      <c r="I2661" s="121" t="s">
        <v>385</v>
      </c>
      <c r="J2661" s="121">
        <v>2902</v>
      </c>
      <c r="K2661" s="121" t="s">
        <v>448</v>
      </c>
      <c r="L2661" s="121" t="s">
        <v>448</v>
      </c>
      <c r="M2661" s="121" t="s">
        <v>379</v>
      </c>
      <c r="N2661" s="124">
        <v>950</v>
      </c>
      <c r="O2661" s="124" t="s">
        <v>380</v>
      </c>
      <c r="P2661" s="124"/>
      <c r="Q2661" s="121" t="s">
        <v>381</v>
      </c>
      <c r="R2661" s="121"/>
    </row>
    <row r="2662" spans="1:18" x14ac:dyDescent="0.2">
      <c r="A2662" s="121">
        <v>99</v>
      </c>
      <c r="B2662" s="121">
        <v>182</v>
      </c>
      <c r="C2662" s="121" t="s">
        <v>296</v>
      </c>
      <c r="D2662" s="121">
        <v>539</v>
      </c>
      <c r="E2662" s="121" t="s">
        <v>375</v>
      </c>
      <c r="F2662" s="121" t="s">
        <v>376</v>
      </c>
      <c r="G2662" s="121">
        <v>539</v>
      </c>
      <c r="H2662" s="121">
        <v>1</v>
      </c>
      <c r="I2662" s="121" t="s">
        <v>385</v>
      </c>
      <c r="J2662" s="121">
        <v>2903</v>
      </c>
      <c r="K2662" s="121" t="s">
        <v>450</v>
      </c>
      <c r="L2662" s="121" t="s">
        <v>450</v>
      </c>
      <c r="M2662" s="121" t="s">
        <v>379</v>
      </c>
      <c r="N2662" s="124">
        <v>950</v>
      </c>
      <c r="O2662" s="124" t="s">
        <v>380</v>
      </c>
      <c r="P2662" s="124"/>
      <c r="Q2662" s="121" t="s">
        <v>381</v>
      </c>
      <c r="R2662" s="121"/>
    </row>
    <row r="2663" spans="1:18" x14ac:dyDescent="0.2">
      <c r="A2663" s="121">
        <v>99</v>
      </c>
      <c r="B2663" s="121">
        <v>182</v>
      </c>
      <c r="C2663" s="121" t="s">
        <v>296</v>
      </c>
      <c r="D2663" s="121">
        <v>539</v>
      </c>
      <c r="E2663" s="121" t="s">
        <v>375</v>
      </c>
      <c r="F2663" s="121" t="s">
        <v>376</v>
      </c>
      <c r="G2663" s="121">
        <v>539</v>
      </c>
      <c r="H2663" s="121">
        <v>1</v>
      </c>
      <c r="I2663" s="121" t="s">
        <v>385</v>
      </c>
      <c r="J2663" s="121">
        <v>2904</v>
      </c>
      <c r="K2663" s="121" t="s">
        <v>452</v>
      </c>
      <c r="L2663" s="121" t="s">
        <v>452</v>
      </c>
      <c r="M2663" s="121" t="s">
        <v>379</v>
      </c>
      <c r="N2663" s="124">
        <v>950</v>
      </c>
      <c r="O2663" s="124" t="s">
        <v>380</v>
      </c>
      <c r="P2663" s="124"/>
      <c r="Q2663" s="121" t="s">
        <v>381</v>
      </c>
      <c r="R2663" s="121"/>
    </row>
    <row r="2664" spans="1:18" x14ac:dyDescent="0.2">
      <c r="A2664" s="121">
        <v>99</v>
      </c>
      <c r="B2664" s="121">
        <v>182</v>
      </c>
      <c r="C2664" s="121" t="s">
        <v>296</v>
      </c>
      <c r="D2664" s="121">
        <v>539</v>
      </c>
      <c r="E2664" s="121" t="s">
        <v>375</v>
      </c>
      <c r="F2664" s="121" t="s">
        <v>376</v>
      </c>
      <c r="G2664" s="121">
        <v>539</v>
      </c>
      <c r="H2664" s="121">
        <v>1</v>
      </c>
      <c r="I2664" s="121" t="s">
        <v>385</v>
      </c>
      <c r="J2664" s="121">
        <v>2905</v>
      </c>
      <c r="K2664" s="121" t="s">
        <v>453</v>
      </c>
      <c r="L2664" s="121" t="s">
        <v>453</v>
      </c>
      <c r="M2664" s="121" t="s">
        <v>379</v>
      </c>
      <c r="N2664" s="124">
        <v>950</v>
      </c>
      <c r="O2664" s="124" t="s">
        <v>380</v>
      </c>
      <c r="P2664" s="124"/>
      <c r="Q2664" s="121" t="s">
        <v>381</v>
      </c>
      <c r="R2664" s="121"/>
    </row>
    <row r="2665" spans="1:18" x14ac:dyDescent="0.2">
      <c r="A2665" s="121">
        <v>99</v>
      </c>
      <c r="B2665" s="121">
        <v>182</v>
      </c>
      <c r="C2665" s="121" t="s">
        <v>296</v>
      </c>
      <c r="D2665" s="121">
        <v>539</v>
      </c>
      <c r="E2665" s="121" t="s">
        <v>375</v>
      </c>
      <c r="F2665" s="121" t="s">
        <v>376</v>
      </c>
      <c r="G2665" s="121">
        <v>539</v>
      </c>
      <c r="H2665" s="121">
        <v>1</v>
      </c>
      <c r="I2665" s="121" t="s">
        <v>385</v>
      </c>
      <c r="J2665" s="121">
        <v>2906</v>
      </c>
      <c r="K2665" s="121" t="s">
        <v>494</v>
      </c>
      <c r="L2665" s="121" t="s">
        <v>494</v>
      </c>
      <c r="M2665" s="121" t="s">
        <v>379</v>
      </c>
      <c r="N2665" s="124">
        <v>950</v>
      </c>
      <c r="O2665" s="124" t="s">
        <v>380</v>
      </c>
      <c r="P2665" s="124"/>
      <c r="Q2665" s="121" t="s">
        <v>381</v>
      </c>
      <c r="R2665" s="121"/>
    </row>
    <row r="2666" spans="1:18" x14ac:dyDescent="0.2">
      <c r="A2666" s="121">
        <v>99</v>
      </c>
      <c r="B2666" s="121">
        <v>182</v>
      </c>
      <c r="C2666" s="121" t="s">
        <v>296</v>
      </c>
      <c r="D2666" s="121">
        <v>541</v>
      </c>
      <c r="E2666" s="121" t="s">
        <v>456</v>
      </c>
      <c r="F2666" s="121" t="s">
        <v>457</v>
      </c>
      <c r="G2666" s="121">
        <v>541</v>
      </c>
      <c r="H2666" s="121">
        <v>1</v>
      </c>
      <c r="I2666" s="121" t="s">
        <v>385</v>
      </c>
      <c r="J2666" s="121">
        <v>2908</v>
      </c>
      <c r="K2666" s="121" t="s">
        <v>978</v>
      </c>
      <c r="L2666" s="121" t="s">
        <v>978</v>
      </c>
      <c r="M2666" s="121" t="s">
        <v>383</v>
      </c>
      <c r="N2666" s="124">
        <v>1243</v>
      </c>
      <c r="O2666" s="124" t="s">
        <v>380</v>
      </c>
      <c r="P2666" s="124"/>
      <c r="Q2666" s="121" t="s">
        <v>381</v>
      </c>
      <c r="R2666" s="121"/>
    </row>
    <row r="2667" spans="1:18" x14ac:dyDescent="0.2">
      <c r="A2667" s="121">
        <v>110</v>
      </c>
      <c r="B2667" s="121">
        <v>305</v>
      </c>
      <c r="C2667" s="121" t="s">
        <v>348</v>
      </c>
      <c r="D2667" s="121">
        <v>826</v>
      </c>
      <c r="E2667" s="121" t="s">
        <v>375</v>
      </c>
      <c r="F2667" s="121" t="s">
        <v>376</v>
      </c>
      <c r="G2667" s="121">
        <v>826</v>
      </c>
      <c r="H2667" s="121">
        <v>1</v>
      </c>
      <c r="I2667" s="121" t="s">
        <v>385</v>
      </c>
      <c r="J2667" s="121">
        <v>2545</v>
      </c>
      <c r="K2667" s="121">
        <v>142</v>
      </c>
      <c r="L2667" s="121">
        <v>142</v>
      </c>
      <c r="M2667" s="121" t="s">
        <v>410</v>
      </c>
      <c r="N2667" s="124">
        <v>342</v>
      </c>
      <c r="O2667" s="124" t="s">
        <v>411</v>
      </c>
      <c r="P2667" s="124"/>
      <c r="Q2667" s="121" t="s">
        <v>391</v>
      </c>
      <c r="R2667" s="121"/>
    </row>
    <row r="2668" spans="1:18" x14ac:dyDescent="0.2">
      <c r="A2668" s="121">
        <v>110</v>
      </c>
      <c r="B2668" s="121">
        <v>305</v>
      </c>
      <c r="C2668" s="121" t="s">
        <v>348</v>
      </c>
      <c r="D2668" s="121">
        <v>826</v>
      </c>
      <c r="E2668" s="121" t="s">
        <v>375</v>
      </c>
      <c r="F2668" s="121" t="s">
        <v>376</v>
      </c>
      <c r="G2668" s="121">
        <v>826</v>
      </c>
      <c r="H2668" s="121">
        <v>1</v>
      </c>
      <c r="I2668" s="121" t="s">
        <v>385</v>
      </c>
      <c r="J2668" s="121">
        <v>2546</v>
      </c>
      <c r="K2668" s="121">
        <v>138</v>
      </c>
      <c r="L2668" s="121">
        <v>138</v>
      </c>
      <c r="M2668" s="121" t="s">
        <v>747</v>
      </c>
      <c r="N2668" s="124">
        <v>1124</v>
      </c>
      <c r="O2668" s="124" t="s">
        <v>186</v>
      </c>
      <c r="P2668" s="124"/>
      <c r="Q2668" s="121" t="s">
        <v>186</v>
      </c>
      <c r="R2668" s="121"/>
    </row>
    <row r="2669" spans="1:18" x14ac:dyDescent="0.2">
      <c r="A2669" s="121">
        <v>110</v>
      </c>
      <c r="B2669" s="121">
        <v>305</v>
      </c>
      <c r="C2669" s="121" t="s">
        <v>348</v>
      </c>
      <c r="D2669" s="121">
        <v>826</v>
      </c>
      <c r="E2669" s="121" t="s">
        <v>375</v>
      </c>
      <c r="F2669" s="121" t="s">
        <v>376</v>
      </c>
      <c r="G2669" s="121">
        <v>826</v>
      </c>
      <c r="H2669" s="121">
        <v>1</v>
      </c>
      <c r="I2669" s="121" t="s">
        <v>385</v>
      </c>
      <c r="J2669" s="121">
        <v>2547</v>
      </c>
      <c r="K2669" s="121">
        <v>133</v>
      </c>
      <c r="L2669" s="121">
        <v>133</v>
      </c>
      <c r="M2669" s="121" t="s">
        <v>747</v>
      </c>
      <c r="N2669" s="124">
        <v>1031</v>
      </c>
      <c r="O2669" s="124" t="s">
        <v>186</v>
      </c>
      <c r="P2669" s="124"/>
      <c r="Q2669" s="121" t="s">
        <v>186</v>
      </c>
      <c r="R2669" s="121"/>
    </row>
    <row r="2670" spans="1:18" x14ac:dyDescent="0.2">
      <c r="A2670" s="121">
        <v>99</v>
      </c>
      <c r="B2670" s="121">
        <v>182</v>
      </c>
      <c r="C2670" s="121" t="s">
        <v>296</v>
      </c>
      <c r="D2670" s="121">
        <v>541</v>
      </c>
      <c r="E2670" s="121" t="s">
        <v>456</v>
      </c>
      <c r="F2670" s="121" t="s">
        <v>457</v>
      </c>
      <c r="G2670" s="121">
        <v>541</v>
      </c>
      <c r="H2670" s="121">
        <v>1</v>
      </c>
      <c r="I2670" s="121" t="s">
        <v>385</v>
      </c>
      <c r="J2670" s="121">
        <v>2909</v>
      </c>
      <c r="K2670" s="121" t="s">
        <v>979</v>
      </c>
      <c r="L2670" s="121" t="s">
        <v>979</v>
      </c>
      <c r="M2670" s="121" t="s">
        <v>383</v>
      </c>
      <c r="N2670" s="124">
        <v>1427</v>
      </c>
      <c r="O2670" s="124" t="s">
        <v>380</v>
      </c>
      <c r="P2670" s="124"/>
      <c r="Q2670" s="121" t="s">
        <v>381</v>
      </c>
      <c r="R2670" s="121"/>
    </row>
    <row r="2671" spans="1:18" x14ac:dyDescent="0.2">
      <c r="A2671" s="121">
        <v>99</v>
      </c>
      <c r="B2671" s="121">
        <v>182</v>
      </c>
      <c r="C2671" s="121" t="s">
        <v>296</v>
      </c>
      <c r="D2671" s="121">
        <v>541</v>
      </c>
      <c r="E2671" s="121" t="s">
        <v>456</v>
      </c>
      <c r="F2671" s="121" t="s">
        <v>457</v>
      </c>
      <c r="G2671" s="121">
        <v>541</v>
      </c>
      <c r="H2671" s="121">
        <v>1</v>
      </c>
      <c r="I2671" s="121" t="s">
        <v>385</v>
      </c>
      <c r="J2671" s="121">
        <v>2910</v>
      </c>
      <c r="K2671" s="121" t="s">
        <v>1428</v>
      </c>
      <c r="L2671" s="121" t="s">
        <v>1428</v>
      </c>
      <c r="M2671" s="121" t="s">
        <v>383</v>
      </c>
      <c r="N2671" s="124">
        <v>1427</v>
      </c>
      <c r="O2671" s="124" t="s">
        <v>380</v>
      </c>
      <c r="P2671" s="124"/>
      <c r="Q2671" s="121" t="s">
        <v>381</v>
      </c>
      <c r="R2671" s="121"/>
    </row>
    <row r="2672" spans="1:18" x14ac:dyDescent="0.2">
      <c r="A2672" s="121">
        <v>99</v>
      </c>
      <c r="B2672" s="121">
        <v>182</v>
      </c>
      <c r="C2672" s="121" t="s">
        <v>296</v>
      </c>
      <c r="D2672" s="121">
        <v>541</v>
      </c>
      <c r="E2672" s="121" t="s">
        <v>456</v>
      </c>
      <c r="F2672" s="121" t="s">
        <v>457</v>
      </c>
      <c r="G2672" s="121">
        <v>541</v>
      </c>
      <c r="H2672" s="121">
        <v>1</v>
      </c>
      <c r="I2672" s="121" t="s">
        <v>385</v>
      </c>
      <c r="J2672" s="121">
        <v>2911</v>
      </c>
      <c r="K2672" s="121" t="s">
        <v>1429</v>
      </c>
      <c r="L2672" s="121" t="s">
        <v>1429</v>
      </c>
      <c r="M2672" s="121" t="s">
        <v>536</v>
      </c>
      <c r="N2672" s="124">
        <v>1157</v>
      </c>
      <c r="O2672" s="124" t="s">
        <v>380</v>
      </c>
      <c r="P2672" s="124"/>
      <c r="Q2672" s="121" t="s">
        <v>381</v>
      </c>
      <c r="R2672" s="121"/>
    </row>
    <row r="2673" spans="1:18" x14ac:dyDescent="0.2">
      <c r="A2673" s="121">
        <v>99</v>
      </c>
      <c r="B2673" s="121">
        <v>182</v>
      </c>
      <c r="C2673" s="121" t="s">
        <v>296</v>
      </c>
      <c r="D2673" s="121">
        <v>544</v>
      </c>
      <c r="E2673" s="121" t="s">
        <v>1257</v>
      </c>
      <c r="F2673" s="121" t="s">
        <v>1430</v>
      </c>
      <c r="G2673" s="121">
        <v>544</v>
      </c>
      <c r="H2673" s="121">
        <v>1</v>
      </c>
      <c r="I2673" s="121" t="s">
        <v>385</v>
      </c>
      <c r="J2673" s="121">
        <v>3306</v>
      </c>
      <c r="K2673" s="121">
        <v>1</v>
      </c>
      <c r="L2673" s="121">
        <v>1</v>
      </c>
      <c r="M2673" s="121" t="s">
        <v>438</v>
      </c>
      <c r="N2673" s="124">
        <v>846</v>
      </c>
      <c r="O2673" s="124" t="s">
        <v>380</v>
      </c>
      <c r="P2673" s="124" t="s">
        <v>439</v>
      </c>
      <c r="Q2673" s="121" t="s">
        <v>381</v>
      </c>
      <c r="R2673" s="121"/>
    </row>
    <row r="2674" spans="1:18" x14ac:dyDescent="0.2">
      <c r="A2674" s="121">
        <v>99</v>
      </c>
      <c r="B2674" s="121">
        <v>182</v>
      </c>
      <c r="C2674" s="121" t="s">
        <v>296</v>
      </c>
      <c r="D2674" s="121">
        <v>544</v>
      </c>
      <c r="E2674" s="121" t="s">
        <v>1257</v>
      </c>
      <c r="F2674" s="121" t="s">
        <v>1430</v>
      </c>
      <c r="G2674" s="121">
        <v>544</v>
      </c>
      <c r="H2674" s="121">
        <v>1</v>
      </c>
      <c r="I2674" s="121" t="s">
        <v>385</v>
      </c>
      <c r="J2674" s="121">
        <v>3307</v>
      </c>
      <c r="K2674" s="121">
        <v>2</v>
      </c>
      <c r="L2674" s="121">
        <v>2</v>
      </c>
      <c r="M2674" s="121" t="s">
        <v>438</v>
      </c>
      <c r="N2674" s="124">
        <v>855</v>
      </c>
      <c r="O2674" s="124" t="s">
        <v>380</v>
      </c>
      <c r="P2674" s="124" t="s">
        <v>439</v>
      </c>
      <c r="Q2674" s="121" t="s">
        <v>381</v>
      </c>
      <c r="R2674" s="121"/>
    </row>
    <row r="2675" spans="1:18" x14ac:dyDescent="0.2">
      <c r="A2675" s="121">
        <v>110</v>
      </c>
      <c r="B2675" s="121">
        <v>305</v>
      </c>
      <c r="C2675" s="121" t="s">
        <v>348</v>
      </c>
      <c r="D2675" s="121">
        <v>826</v>
      </c>
      <c r="E2675" s="121" t="s">
        <v>375</v>
      </c>
      <c r="F2675" s="121" t="s">
        <v>376</v>
      </c>
      <c r="G2675" s="121">
        <v>826</v>
      </c>
      <c r="H2675" s="121">
        <v>1</v>
      </c>
      <c r="I2675" s="121" t="s">
        <v>385</v>
      </c>
      <c r="J2675" s="121">
        <v>2553</v>
      </c>
      <c r="K2675" s="121">
        <v>134</v>
      </c>
      <c r="L2675" s="121">
        <v>134</v>
      </c>
      <c r="M2675" s="121" t="s">
        <v>1003</v>
      </c>
      <c r="N2675" s="124">
        <v>1592</v>
      </c>
      <c r="O2675" s="124" t="s">
        <v>187</v>
      </c>
      <c r="P2675" s="124"/>
      <c r="Q2675" s="121" t="s">
        <v>187</v>
      </c>
      <c r="R2675" s="121"/>
    </row>
    <row r="2676" spans="1:18" x14ac:dyDescent="0.2">
      <c r="A2676" s="121">
        <v>110</v>
      </c>
      <c r="B2676" s="121">
        <v>305</v>
      </c>
      <c r="C2676" s="121" t="s">
        <v>348</v>
      </c>
      <c r="D2676" s="121">
        <v>826</v>
      </c>
      <c r="E2676" s="121" t="s">
        <v>375</v>
      </c>
      <c r="F2676" s="121" t="s">
        <v>376</v>
      </c>
      <c r="G2676" s="121">
        <v>826</v>
      </c>
      <c r="H2676" s="121">
        <v>1</v>
      </c>
      <c r="I2676" s="121" t="s">
        <v>385</v>
      </c>
      <c r="J2676" s="121">
        <v>2554</v>
      </c>
      <c r="K2676" s="121">
        <v>132</v>
      </c>
      <c r="L2676" s="121">
        <v>132</v>
      </c>
      <c r="M2676" s="121" t="s">
        <v>1003</v>
      </c>
      <c r="N2676" s="124">
        <v>1114</v>
      </c>
      <c r="O2676" s="124" t="s">
        <v>187</v>
      </c>
      <c r="P2676" s="124"/>
      <c r="Q2676" s="121" t="s">
        <v>187</v>
      </c>
      <c r="R2676" s="121"/>
    </row>
    <row r="2677" spans="1:18" x14ac:dyDescent="0.2">
      <c r="A2677" s="121">
        <v>99</v>
      </c>
      <c r="B2677" s="121">
        <v>182</v>
      </c>
      <c r="C2677" s="121" t="s">
        <v>296</v>
      </c>
      <c r="D2677" s="121">
        <v>545</v>
      </c>
      <c r="E2677" s="121" t="s">
        <v>1431</v>
      </c>
      <c r="F2677" s="121" t="s">
        <v>1432</v>
      </c>
      <c r="G2677" s="121">
        <v>545</v>
      </c>
      <c r="H2677" s="121">
        <v>1</v>
      </c>
      <c r="I2677" s="121" t="s">
        <v>385</v>
      </c>
      <c r="J2677" s="121">
        <v>3308</v>
      </c>
      <c r="K2677" s="121">
        <v>3</v>
      </c>
      <c r="L2677" s="121">
        <v>3</v>
      </c>
      <c r="M2677" s="121" t="s">
        <v>438</v>
      </c>
      <c r="N2677" s="124">
        <v>1717</v>
      </c>
      <c r="O2677" s="124" t="s">
        <v>380</v>
      </c>
      <c r="P2677" s="124" t="s">
        <v>691</v>
      </c>
      <c r="Q2677" s="121" t="s">
        <v>381</v>
      </c>
      <c r="R2677" s="121"/>
    </row>
    <row r="2678" spans="1:18" x14ac:dyDescent="0.2">
      <c r="A2678" s="121">
        <v>99</v>
      </c>
      <c r="B2678" s="121">
        <v>182</v>
      </c>
      <c r="C2678" s="121" t="s">
        <v>296</v>
      </c>
      <c r="D2678" s="121">
        <v>539</v>
      </c>
      <c r="E2678" s="121" t="s">
        <v>375</v>
      </c>
      <c r="F2678" s="121" t="s">
        <v>376</v>
      </c>
      <c r="G2678" s="121">
        <v>539</v>
      </c>
      <c r="H2678" s="121">
        <v>1</v>
      </c>
      <c r="I2678" s="121" t="s">
        <v>385</v>
      </c>
      <c r="J2678" s="121">
        <v>7488</v>
      </c>
      <c r="K2678" s="121" t="s">
        <v>1433</v>
      </c>
      <c r="L2678" s="121" t="s">
        <v>1433</v>
      </c>
      <c r="M2678" s="121" t="s">
        <v>379</v>
      </c>
      <c r="N2678" s="124">
        <v>950</v>
      </c>
      <c r="O2678" s="124" t="s">
        <v>380</v>
      </c>
      <c r="P2678" s="124"/>
      <c r="Q2678" s="121" t="s">
        <v>381</v>
      </c>
      <c r="R2678" s="121"/>
    </row>
    <row r="2679" spans="1:18" x14ac:dyDescent="0.2">
      <c r="A2679" s="121">
        <v>106</v>
      </c>
      <c r="B2679" s="121">
        <v>143</v>
      </c>
      <c r="C2679" s="121" t="s">
        <v>264</v>
      </c>
      <c r="D2679" s="121">
        <v>326</v>
      </c>
      <c r="E2679" s="121" t="s">
        <v>958</v>
      </c>
      <c r="F2679" s="121" t="s">
        <v>959</v>
      </c>
      <c r="G2679" s="121">
        <v>326</v>
      </c>
      <c r="H2679" s="121">
        <v>1</v>
      </c>
      <c r="I2679" s="121" t="s">
        <v>385</v>
      </c>
      <c r="J2679" s="121">
        <v>160</v>
      </c>
      <c r="K2679" s="121" t="s">
        <v>618</v>
      </c>
      <c r="L2679" s="121" t="s">
        <v>618</v>
      </c>
      <c r="M2679" s="121" t="s">
        <v>393</v>
      </c>
      <c r="N2679" s="124">
        <v>893</v>
      </c>
      <c r="O2679" s="124" t="s">
        <v>380</v>
      </c>
      <c r="P2679" s="124"/>
      <c r="Q2679" s="121" t="s">
        <v>381</v>
      </c>
      <c r="R2679" s="121"/>
    </row>
    <row r="2680" spans="1:18" x14ac:dyDescent="0.2">
      <c r="A2680" s="121">
        <v>106</v>
      </c>
      <c r="B2680" s="121">
        <v>143</v>
      </c>
      <c r="C2680" s="121" t="s">
        <v>264</v>
      </c>
      <c r="D2680" s="121">
        <v>327</v>
      </c>
      <c r="E2680" s="121" t="s">
        <v>960</v>
      </c>
      <c r="F2680" s="121" t="s">
        <v>961</v>
      </c>
      <c r="G2680" s="121">
        <v>327</v>
      </c>
      <c r="H2680" s="121">
        <v>1</v>
      </c>
      <c r="I2680" s="121" t="s">
        <v>385</v>
      </c>
      <c r="J2680" s="121">
        <v>161</v>
      </c>
      <c r="K2680" s="121" t="s">
        <v>994</v>
      </c>
      <c r="L2680" s="121" t="s">
        <v>994</v>
      </c>
      <c r="M2680" s="121" t="s">
        <v>379</v>
      </c>
      <c r="N2680" s="124">
        <v>893</v>
      </c>
      <c r="O2680" s="124" t="s">
        <v>380</v>
      </c>
      <c r="P2680" s="124"/>
      <c r="Q2680" s="121" t="s">
        <v>381</v>
      </c>
      <c r="R2680" s="121"/>
    </row>
    <row r="2681" spans="1:18" x14ac:dyDescent="0.2">
      <c r="A2681" s="121">
        <v>106</v>
      </c>
      <c r="B2681" s="121">
        <v>143</v>
      </c>
      <c r="C2681" s="121" t="s">
        <v>264</v>
      </c>
      <c r="D2681" s="121">
        <v>328</v>
      </c>
      <c r="E2681" s="121" t="s">
        <v>1005</v>
      </c>
      <c r="F2681" s="121" t="s">
        <v>1006</v>
      </c>
      <c r="G2681" s="121">
        <v>328</v>
      </c>
      <c r="H2681" s="121">
        <v>1</v>
      </c>
      <c r="I2681" s="121" t="s">
        <v>385</v>
      </c>
      <c r="J2681" s="121">
        <v>162</v>
      </c>
      <c r="K2681" s="121" t="s">
        <v>1448</v>
      </c>
      <c r="L2681" s="121" t="s">
        <v>1448</v>
      </c>
      <c r="M2681" s="121" t="s">
        <v>393</v>
      </c>
      <c r="N2681" s="124">
        <v>893</v>
      </c>
      <c r="O2681" s="124" t="s">
        <v>380</v>
      </c>
      <c r="P2681" s="124"/>
      <c r="Q2681" s="121" t="s">
        <v>381</v>
      </c>
      <c r="R2681" s="121"/>
    </row>
    <row r="2682" spans="1:18" x14ac:dyDescent="0.2">
      <c r="A2682" s="121">
        <v>106</v>
      </c>
      <c r="B2682" s="121">
        <v>143</v>
      </c>
      <c r="C2682" s="121" t="s">
        <v>264</v>
      </c>
      <c r="D2682" s="121">
        <v>329</v>
      </c>
      <c r="E2682" s="121" t="s">
        <v>434</v>
      </c>
      <c r="F2682" s="121" t="s">
        <v>435</v>
      </c>
      <c r="G2682" s="121">
        <v>329</v>
      </c>
      <c r="H2682" s="121">
        <v>1</v>
      </c>
      <c r="I2682" s="121" t="s">
        <v>385</v>
      </c>
      <c r="J2682" s="121">
        <v>163</v>
      </c>
      <c r="K2682" s="121" t="s">
        <v>436</v>
      </c>
      <c r="L2682" s="121" t="s">
        <v>436</v>
      </c>
      <c r="M2682" s="121" t="s">
        <v>383</v>
      </c>
      <c r="N2682" s="124">
        <v>893</v>
      </c>
      <c r="O2682" s="124" t="s">
        <v>380</v>
      </c>
      <c r="P2682" s="124"/>
      <c r="Q2682" s="121" t="s">
        <v>381</v>
      </c>
      <c r="R2682" s="121"/>
    </row>
    <row r="2683" spans="1:18" x14ac:dyDescent="0.2">
      <c r="A2683" s="121">
        <v>106</v>
      </c>
      <c r="B2683" s="121">
        <v>143</v>
      </c>
      <c r="C2683" s="121" t="s">
        <v>264</v>
      </c>
      <c r="D2683" s="121">
        <v>319</v>
      </c>
      <c r="E2683" s="121" t="s">
        <v>454</v>
      </c>
      <c r="F2683" s="121" t="s">
        <v>455</v>
      </c>
      <c r="G2683" s="121">
        <v>319</v>
      </c>
      <c r="H2683" s="121">
        <v>1</v>
      </c>
      <c r="I2683" s="121" t="s">
        <v>385</v>
      </c>
      <c r="J2683" s="121">
        <v>1432</v>
      </c>
      <c r="K2683" s="121">
        <v>1</v>
      </c>
      <c r="L2683" s="121">
        <v>1</v>
      </c>
      <c r="M2683" s="121" t="s">
        <v>379</v>
      </c>
      <c r="N2683" s="124">
        <v>697</v>
      </c>
      <c r="O2683" s="124" t="s">
        <v>380</v>
      </c>
      <c r="P2683" s="124"/>
      <c r="Q2683" s="121" t="s">
        <v>381</v>
      </c>
      <c r="R2683" s="121"/>
    </row>
    <row r="2684" spans="1:18" x14ac:dyDescent="0.2">
      <c r="A2684" s="121">
        <v>106</v>
      </c>
      <c r="B2684" s="121">
        <v>143</v>
      </c>
      <c r="C2684" s="121" t="s">
        <v>264</v>
      </c>
      <c r="D2684" s="121">
        <v>319</v>
      </c>
      <c r="E2684" s="121" t="s">
        <v>454</v>
      </c>
      <c r="F2684" s="121" t="s">
        <v>455</v>
      </c>
      <c r="G2684" s="121">
        <v>319</v>
      </c>
      <c r="H2684" s="121">
        <v>1</v>
      </c>
      <c r="I2684" s="121" t="s">
        <v>385</v>
      </c>
      <c r="J2684" s="121">
        <v>1433</v>
      </c>
      <c r="K2684" s="121">
        <v>2</v>
      </c>
      <c r="L2684" s="121">
        <v>2</v>
      </c>
      <c r="M2684" s="121" t="s">
        <v>379</v>
      </c>
      <c r="N2684" s="124">
        <v>697</v>
      </c>
      <c r="O2684" s="124" t="s">
        <v>380</v>
      </c>
      <c r="P2684" s="124"/>
      <c r="Q2684" s="121" t="s">
        <v>381</v>
      </c>
      <c r="R2684" s="121"/>
    </row>
    <row r="2685" spans="1:18" x14ac:dyDescent="0.2">
      <c r="A2685" s="121">
        <v>106</v>
      </c>
      <c r="B2685" s="121">
        <v>143</v>
      </c>
      <c r="C2685" s="121" t="s">
        <v>264</v>
      </c>
      <c r="D2685" s="121">
        <v>319</v>
      </c>
      <c r="E2685" s="121" t="s">
        <v>454</v>
      </c>
      <c r="F2685" s="121" t="s">
        <v>455</v>
      </c>
      <c r="G2685" s="121">
        <v>319</v>
      </c>
      <c r="H2685" s="121">
        <v>1</v>
      </c>
      <c r="I2685" s="121" t="s">
        <v>385</v>
      </c>
      <c r="J2685" s="121">
        <v>1434</v>
      </c>
      <c r="K2685" s="121">
        <v>3</v>
      </c>
      <c r="L2685" s="121">
        <v>3</v>
      </c>
      <c r="M2685" s="121" t="s">
        <v>379</v>
      </c>
      <c r="N2685" s="124">
        <v>677</v>
      </c>
      <c r="O2685" s="124" t="s">
        <v>380</v>
      </c>
      <c r="P2685" s="124"/>
      <c r="Q2685" s="121" t="s">
        <v>381</v>
      </c>
      <c r="R2685" s="121"/>
    </row>
    <row r="2686" spans="1:18" x14ac:dyDescent="0.2">
      <c r="A2686" s="121">
        <v>106</v>
      </c>
      <c r="B2686" s="121">
        <v>143</v>
      </c>
      <c r="C2686" s="121" t="s">
        <v>264</v>
      </c>
      <c r="D2686" s="121">
        <v>319</v>
      </c>
      <c r="E2686" s="121" t="s">
        <v>454</v>
      </c>
      <c r="F2686" s="121" t="s">
        <v>455</v>
      </c>
      <c r="G2686" s="121">
        <v>319</v>
      </c>
      <c r="H2686" s="121">
        <v>1</v>
      </c>
      <c r="I2686" s="121" t="s">
        <v>385</v>
      </c>
      <c r="J2686" s="121">
        <v>1435</v>
      </c>
      <c r="K2686" s="121">
        <v>4</v>
      </c>
      <c r="L2686" s="121">
        <v>4</v>
      </c>
      <c r="M2686" s="121" t="s">
        <v>379</v>
      </c>
      <c r="N2686" s="124">
        <v>705</v>
      </c>
      <c r="O2686" s="124" t="s">
        <v>380</v>
      </c>
      <c r="P2686" s="124"/>
      <c r="Q2686" s="121" t="s">
        <v>381</v>
      </c>
      <c r="R2686" s="121"/>
    </row>
    <row r="2687" spans="1:18" x14ac:dyDescent="0.2">
      <c r="A2687" s="121">
        <v>110</v>
      </c>
      <c r="B2687" s="121">
        <v>305</v>
      </c>
      <c r="C2687" s="121" t="s">
        <v>348</v>
      </c>
      <c r="D2687" s="121">
        <v>837</v>
      </c>
      <c r="E2687" s="121" t="s">
        <v>985</v>
      </c>
      <c r="F2687" s="121" t="s">
        <v>986</v>
      </c>
      <c r="G2687" s="121">
        <v>837</v>
      </c>
      <c r="H2687" s="121">
        <v>1</v>
      </c>
      <c r="I2687" s="121" t="s">
        <v>385</v>
      </c>
      <c r="J2687" s="121">
        <v>2568</v>
      </c>
      <c r="K2687" s="121">
        <v>7</v>
      </c>
      <c r="L2687" s="121">
        <v>7</v>
      </c>
      <c r="M2687" s="121" t="s">
        <v>738</v>
      </c>
      <c r="N2687" s="124">
        <v>660</v>
      </c>
      <c r="O2687" s="124" t="s">
        <v>187</v>
      </c>
      <c r="P2687" s="124"/>
      <c r="Q2687" s="121" t="s">
        <v>187</v>
      </c>
      <c r="R2687" s="121"/>
    </row>
    <row r="2688" spans="1:18" x14ac:dyDescent="0.2">
      <c r="A2688" s="121">
        <v>110</v>
      </c>
      <c r="B2688" s="121">
        <v>305</v>
      </c>
      <c r="C2688" s="121" t="s">
        <v>348</v>
      </c>
      <c r="D2688" s="121">
        <v>838</v>
      </c>
      <c r="E2688" s="121" t="s">
        <v>987</v>
      </c>
      <c r="F2688" s="121" t="s">
        <v>988</v>
      </c>
      <c r="G2688" s="121">
        <v>838</v>
      </c>
      <c r="H2688" s="121">
        <v>1</v>
      </c>
      <c r="I2688" s="121" t="s">
        <v>385</v>
      </c>
      <c r="J2688" s="121">
        <v>2569</v>
      </c>
      <c r="K2688" s="121">
        <v>8</v>
      </c>
      <c r="L2688" s="121">
        <v>8</v>
      </c>
      <c r="M2688" s="121" t="s">
        <v>838</v>
      </c>
      <c r="N2688" s="124">
        <v>897</v>
      </c>
      <c r="O2688" s="124" t="s">
        <v>411</v>
      </c>
      <c r="P2688" s="124"/>
      <c r="Q2688" s="121" t="s">
        <v>391</v>
      </c>
      <c r="R2688" s="121"/>
    </row>
    <row r="2689" spans="1:18" x14ac:dyDescent="0.2">
      <c r="A2689" s="121">
        <v>106</v>
      </c>
      <c r="B2689" s="121">
        <v>143</v>
      </c>
      <c r="C2689" s="121" t="s">
        <v>264</v>
      </c>
      <c r="D2689" s="121">
        <v>319</v>
      </c>
      <c r="E2689" s="121" t="s">
        <v>454</v>
      </c>
      <c r="F2689" s="121" t="s">
        <v>455</v>
      </c>
      <c r="G2689" s="121">
        <v>319</v>
      </c>
      <c r="H2689" s="121">
        <v>1</v>
      </c>
      <c r="I2689" s="121" t="s">
        <v>385</v>
      </c>
      <c r="J2689" s="121">
        <v>1436</v>
      </c>
      <c r="K2689" s="121">
        <v>5</v>
      </c>
      <c r="L2689" s="121">
        <v>5</v>
      </c>
      <c r="M2689" s="121" t="s">
        <v>379</v>
      </c>
      <c r="N2689" s="124">
        <v>937</v>
      </c>
      <c r="O2689" s="124" t="s">
        <v>380</v>
      </c>
      <c r="P2689" s="124"/>
      <c r="Q2689" s="121" t="s">
        <v>381</v>
      </c>
      <c r="R2689" s="121"/>
    </row>
    <row r="2690" spans="1:18" x14ac:dyDescent="0.2">
      <c r="A2690" s="121">
        <v>106</v>
      </c>
      <c r="B2690" s="121">
        <v>143</v>
      </c>
      <c r="C2690" s="121" t="s">
        <v>264</v>
      </c>
      <c r="D2690" s="121">
        <v>319</v>
      </c>
      <c r="E2690" s="121" t="s">
        <v>454</v>
      </c>
      <c r="F2690" s="121" t="s">
        <v>455</v>
      </c>
      <c r="G2690" s="121">
        <v>319</v>
      </c>
      <c r="H2690" s="121">
        <v>1</v>
      </c>
      <c r="I2690" s="121" t="s">
        <v>385</v>
      </c>
      <c r="J2690" s="121">
        <v>1438</v>
      </c>
      <c r="K2690" s="121">
        <v>7</v>
      </c>
      <c r="L2690" s="121" t="s">
        <v>1449</v>
      </c>
      <c r="M2690" s="121" t="s">
        <v>383</v>
      </c>
      <c r="N2690" s="124">
        <v>937</v>
      </c>
      <c r="O2690" s="124" t="s">
        <v>380</v>
      </c>
      <c r="P2690" s="124"/>
      <c r="Q2690" s="121" t="s">
        <v>381</v>
      </c>
      <c r="R2690" s="121"/>
    </row>
    <row r="2691" spans="1:18" x14ac:dyDescent="0.2">
      <c r="A2691" s="121">
        <v>106</v>
      </c>
      <c r="B2691" s="121">
        <v>143</v>
      </c>
      <c r="C2691" s="121" t="s">
        <v>264</v>
      </c>
      <c r="D2691" s="121">
        <v>319</v>
      </c>
      <c r="E2691" s="121" t="s">
        <v>454</v>
      </c>
      <c r="F2691" s="121" t="s">
        <v>455</v>
      </c>
      <c r="G2691" s="121">
        <v>319</v>
      </c>
      <c r="H2691" s="121">
        <v>1</v>
      </c>
      <c r="I2691" s="121" t="s">
        <v>385</v>
      </c>
      <c r="J2691" s="121">
        <v>1440</v>
      </c>
      <c r="K2691" s="121">
        <v>9</v>
      </c>
      <c r="L2691" s="121">
        <v>9</v>
      </c>
      <c r="M2691" s="121" t="s">
        <v>379</v>
      </c>
      <c r="N2691" s="124">
        <v>691</v>
      </c>
      <c r="O2691" s="124" t="s">
        <v>380</v>
      </c>
      <c r="P2691" s="124"/>
      <c r="Q2691" s="121" t="s">
        <v>381</v>
      </c>
      <c r="R2691" s="121"/>
    </row>
    <row r="2692" spans="1:18" x14ac:dyDescent="0.2">
      <c r="A2692" s="121">
        <v>106</v>
      </c>
      <c r="B2692" s="121">
        <v>143</v>
      </c>
      <c r="C2692" s="121" t="s">
        <v>264</v>
      </c>
      <c r="D2692" s="121">
        <v>319</v>
      </c>
      <c r="E2692" s="121" t="s">
        <v>454</v>
      </c>
      <c r="F2692" s="121" t="s">
        <v>455</v>
      </c>
      <c r="G2692" s="121">
        <v>319</v>
      </c>
      <c r="H2692" s="121">
        <v>1</v>
      </c>
      <c r="I2692" s="121" t="s">
        <v>385</v>
      </c>
      <c r="J2692" s="121">
        <v>1441</v>
      </c>
      <c r="K2692" s="121">
        <v>8</v>
      </c>
      <c r="L2692" s="121">
        <v>8</v>
      </c>
      <c r="M2692" s="121" t="s">
        <v>383</v>
      </c>
      <c r="N2692" s="124">
        <v>695</v>
      </c>
      <c r="O2692" s="124" t="s">
        <v>380</v>
      </c>
      <c r="P2692" s="124"/>
      <c r="Q2692" s="121" t="s">
        <v>381</v>
      </c>
      <c r="R2692" s="121"/>
    </row>
    <row r="2693" spans="1:18" x14ac:dyDescent="0.2">
      <c r="A2693" s="121">
        <v>110</v>
      </c>
      <c r="B2693" s="121">
        <v>305</v>
      </c>
      <c r="C2693" s="121" t="s">
        <v>348</v>
      </c>
      <c r="D2693" s="121">
        <v>997</v>
      </c>
      <c r="E2693" s="121" t="s">
        <v>718</v>
      </c>
      <c r="F2693" s="121" t="s">
        <v>719</v>
      </c>
      <c r="G2693" s="121">
        <v>1012</v>
      </c>
      <c r="H2693" s="121">
        <v>1</v>
      </c>
      <c r="I2693" s="121" t="s">
        <v>385</v>
      </c>
      <c r="J2693" s="121">
        <v>2574</v>
      </c>
      <c r="K2693" s="121">
        <v>19</v>
      </c>
      <c r="L2693" s="121">
        <v>19</v>
      </c>
      <c r="M2693" s="121" t="s">
        <v>953</v>
      </c>
      <c r="N2693" s="124">
        <v>897</v>
      </c>
      <c r="O2693" s="124" t="s">
        <v>548</v>
      </c>
      <c r="P2693" s="124"/>
      <c r="Q2693" s="121" t="s">
        <v>391</v>
      </c>
      <c r="R2693" s="121"/>
    </row>
    <row r="2694" spans="1:18" x14ac:dyDescent="0.2">
      <c r="A2694" s="121">
        <v>106</v>
      </c>
      <c r="B2694" s="121">
        <v>143</v>
      </c>
      <c r="C2694" s="121" t="s">
        <v>264</v>
      </c>
      <c r="D2694" s="121">
        <v>319</v>
      </c>
      <c r="E2694" s="121" t="s">
        <v>454</v>
      </c>
      <c r="F2694" s="121" t="s">
        <v>455</v>
      </c>
      <c r="G2694" s="121">
        <v>319</v>
      </c>
      <c r="H2694" s="121">
        <v>1</v>
      </c>
      <c r="I2694" s="121" t="s">
        <v>385</v>
      </c>
      <c r="J2694" s="121">
        <v>1442</v>
      </c>
      <c r="K2694" s="121">
        <v>10</v>
      </c>
      <c r="L2694" s="121">
        <v>10</v>
      </c>
      <c r="M2694" s="121" t="s">
        <v>379</v>
      </c>
      <c r="N2694" s="124">
        <v>695</v>
      </c>
      <c r="O2694" s="124" t="s">
        <v>380</v>
      </c>
      <c r="P2694" s="124"/>
      <c r="Q2694" s="121" t="s">
        <v>381</v>
      </c>
      <c r="R2694" s="121"/>
    </row>
    <row r="2695" spans="1:18" x14ac:dyDescent="0.2">
      <c r="A2695" s="121">
        <v>106</v>
      </c>
      <c r="B2695" s="121">
        <v>143</v>
      </c>
      <c r="C2695" s="121" t="s">
        <v>264</v>
      </c>
      <c r="D2695" s="121">
        <v>319</v>
      </c>
      <c r="E2695" s="121" t="s">
        <v>454</v>
      </c>
      <c r="F2695" s="121" t="s">
        <v>455</v>
      </c>
      <c r="G2695" s="121">
        <v>319</v>
      </c>
      <c r="H2695" s="121">
        <v>1</v>
      </c>
      <c r="I2695" s="121" t="s">
        <v>385</v>
      </c>
      <c r="J2695" s="121">
        <v>1443</v>
      </c>
      <c r="K2695" s="121">
        <v>11</v>
      </c>
      <c r="L2695" s="121">
        <v>11</v>
      </c>
      <c r="M2695" s="121" t="s">
        <v>383</v>
      </c>
      <c r="N2695" s="124">
        <v>694</v>
      </c>
      <c r="O2695" s="124" t="s">
        <v>380</v>
      </c>
      <c r="P2695" s="124"/>
      <c r="Q2695" s="121" t="s">
        <v>381</v>
      </c>
      <c r="R2695" s="121"/>
    </row>
    <row r="2696" spans="1:18" x14ac:dyDescent="0.2">
      <c r="A2696" s="121">
        <v>106</v>
      </c>
      <c r="B2696" s="121">
        <v>143</v>
      </c>
      <c r="C2696" s="121" t="s">
        <v>264</v>
      </c>
      <c r="D2696" s="121">
        <v>319</v>
      </c>
      <c r="E2696" s="121" t="s">
        <v>454</v>
      </c>
      <c r="F2696" s="121" t="s">
        <v>455</v>
      </c>
      <c r="G2696" s="121">
        <v>319</v>
      </c>
      <c r="H2696" s="121">
        <v>1</v>
      </c>
      <c r="I2696" s="121" t="s">
        <v>385</v>
      </c>
      <c r="J2696" s="121">
        <v>1444</v>
      </c>
      <c r="K2696" s="121">
        <v>12</v>
      </c>
      <c r="L2696" s="121">
        <v>12</v>
      </c>
      <c r="M2696" s="121" t="s">
        <v>379</v>
      </c>
      <c r="N2696" s="124">
        <v>695</v>
      </c>
      <c r="O2696" s="124" t="s">
        <v>380</v>
      </c>
      <c r="P2696" s="124"/>
      <c r="Q2696" s="121" t="s">
        <v>381</v>
      </c>
      <c r="R2696" s="121"/>
    </row>
    <row r="2697" spans="1:18" x14ac:dyDescent="0.2">
      <c r="A2697" s="121">
        <v>106</v>
      </c>
      <c r="B2697" s="121">
        <v>143</v>
      </c>
      <c r="C2697" s="121" t="s">
        <v>264</v>
      </c>
      <c r="D2697" s="121">
        <v>319</v>
      </c>
      <c r="E2697" s="121" t="s">
        <v>454</v>
      </c>
      <c r="F2697" s="121" t="s">
        <v>455</v>
      </c>
      <c r="G2697" s="121">
        <v>319</v>
      </c>
      <c r="H2697" s="121">
        <v>1</v>
      </c>
      <c r="I2697" s="121" t="s">
        <v>385</v>
      </c>
      <c r="J2697" s="121">
        <v>1445</v>
      </c>
      <c r="K2697" s="121">
        <v>14</v>
      </c>
      <c r="L2697" s="121">
        <v>14</v>
      </c>
      <c r="M2697" s="121" t="s">
        <v>383</v>
      </c>
      <c r="N2697" s="124">
        <v>695</v>
      </c>
      <c r="O2697" s="124" t="s">
        <v>380</v>
      </c>
      <c r="P2697" s="124"/>
      <c r="Q2697" s="121" t="s">
        <v>381</v>
      </c>
      <c r="R2697" s="121"/>
    </row>
    <row r="2698" spans="1:18" x14ac:dyDescent="0.2">
      <c r="A2698" s="121">
        <v>106</v>
      </c>
      <c r="B2698" s="121">
        <v>143</v>
      </c>
      <c r="C2698" s="121" t="s">
        <v>264</v>
      </c>
      <c r="D2698" s="121">
        <v>320</v>
      </c>
      <c r="E2698" s="121" t="s">
        <v>456</v>
      </c>
      <c r="F2698" s="121" t="s">
        <v>457</v>
      </c>
      <c r="G2698" s="121">
        <v>1009</v>
      </c>
      <c r="H2698" s="121">
        <v>2</v>
      </c>
      <c r="I2698" s="121" t="s">
        <v>377</v>
      </c>
      <c r="J2698" s="121">
        <v>1447</v>
      </c>
      <c r="K2698" s="121">
        <v>201</v>
      </c>
      <c r="L2698" s="121">
        <v>201</v>
      </c>
      <c r="M2698" s="121" t="s">
        <v>393</v>
      </c>
      <c r="N2698" s="124">
        <v>907</v>
      </c>
      <c r="O2698" s="124" t="s">
        <v>380</v>
      </c>
      <c r="P2698" s="125"/>
      <c r="Q2698" s="121" t="s">
        <v>381</v>
      </c>
      <c r="R2698" s="121"/>
    </row>
    <row r="2699" spans="1:18" x14ac:dyDescent="0.2">
      <c r="A2699" s="121">
        <v>106</v>
      </c>
      <c r="B2699" s="121">
        <v>143</v>
      </c>
      <c r="C2699" s="121" t="s">
        <v>264</v>
      </c>
      <c r="D2699" s="121">
        <v>320</v>
      </c>
      <c r="E2699" s="121" t="s">
        <v>456</v>
      </c>
      <c r="F2699" s="121" t="s">
        <v>457</v>
      </c>
      <c r="G2699" s="121">
        <v>1009</v>
      </c>
      <c r="H2699" s="121">
        <v>2</v>
      </c>
      <c r="I2699" s="121" t="s">
        <v>377</v>
      </c>
      <c r="J2699" s="121">
        <v>1449</v>
      </c>
      <c r="K2699" s="121">
        <v>202</v>
      </c>
      <c r="L2699" s="121">
        <v>202</v>
      </c>
      <c r="M2699" s="121" t="s">
        <v>393</v>
      </c>
      <c r="N2699" s="124">
        <v>894</v>
      </c>
      <c r="O2699" s="124" t="s">
        <v>380</v>
      </c>
      <c r="P2699" s="124"/>
      <c r="Q2699" s="121" t="s">
        <v>381</v>
      </c>
      <c r="R2699" s="121"/>
    </row>
    <row r="2700" spans="1:18" x14ac:dyDescent="0.2">
      <c r="A2700" s="121">
        <v>106</v>
      </c>
      <c r="B2700" s="121">
        <v>143</v>
      </c>
      <c r="C2700" s="121" t="s">
        <v>264</v>
      </c>
      <c r="D2700" s="121">
        <v>320</v>
      </c>
      <c r="E2700" s="121" t="s">
        <v>456</v>
      </c>
      <c r="F2700" s="121" t="s">
        <v>457</v>
      </c>
      <c r="G2700" s="121">
        <v>1009</v>
      </c>
      <c r="H2700" s="121">
        <v>2</v>
      </c>
      <c r="I2700" s="121" t="s">
        <v>377</v>
      </c>
      <c r="J2700" s="121">
        <v>1450</v>
      </c>
      <c r="K2700" s="121">
        <v>203</v>
      </c>
      <c r="L2700" s="121">
        <v>203</v>
      </c>
      <c r="M2700" s="121" t="s">
        <v>393</v>
      </c>
      <c r="N2700" s="124">
        <v>894</v>
      </c>
      <c r="O2700" s="124" t="s">
        <v>380</v>
      </c>
      <c r="P2700" s="124"/>
      <c r="Q2700" s="121" t="s">
        <v>381</v>
      </c>
      <c r="R2700" s="121"/>
    </row>
    <row r="2701" spans="1:18" x14ac:dyDescent="0.2">
      <c r="A2701" s="121">
        <v>111</v>
      </c>
      <c r="B2701" s="121">
        <v>144</v>
      </c>
      <c r="C2701" s="121" t="s">
        <v>1501</v>
      </c>
      <c r="D2701" s="121">
        <v>331</v>
      </c>
      <c r="E2701" s="121" t="s">
        <v>375</v>
      </c>
      <c r="F2701" s="121" t="s">
        <v>376</v>
      </c>
      <c r="G2701" s="121">
        <v>1260</v>
      </c>
      <c r="H2701" s="121">
        <v>2</v>
      </c>
      <c r="I2701" s="121" t="s">
        <v>377</v>
      </c>
      <c r="J2701" s="121">
        <v>3075</v>
      </c>
      <c r="K2701" s="121">
        <v>21</v>
      </c>
      <c r="L2701" s="121" t="s">
        <v>440</v>
      </c>
      <c r="M2701" s="121" t="s">
        <v>441</v>
      </c>
      <c r="N2701" s="124">
        <v>829</v>
      </c>
      <c r="O2701" s="124" t="s">
        <v>442</v>
      </c>
      <c r="P2701" s="124" t="s">
        <v>1502</v>
      </c>
      <c r="Q2701" s="121" t="s">
        <v>391</v>
      </c>
      <c r="R2701" s="121"/>
    </row>
    <row r="2702" spans="1:18" x14ac:dyDescent="0.2">
      <c r="A2702" s="121">
        <v>106</v>
      </c>
      <c r="B2702" s="121">
        <v>143</v>
      </c>
      <c r="C2702" s="121" t="s">
        <v>264</v>
      </c>
      <c r="D2702" s="121">
        <v>320</v>
      </c>
      <c r="E2702" s="121" t="s">
        <v>456</v>
      </c>
      <c r="F2702" s="121" t="s">
        <v>457</v>
      </c>
      <c r="G2702" s="121">
        <v>1009</v>
      </c>
      <c r="H2702" s="121">
        <v>2</v>
      </c>
      <c r="I2702" s="121" t="s">
        <v>377</v>
      </c>
      <c r="J2702" s="121">
        <v>1451</v>
      </c>
      <c r="K2702" s="121">
        <v>204</v>
      </c>
      <c r="L2702" s="121">
        <v>204</v>
      </c>
      <c r="M2702" s="121" t="s">
        <v>393</v>
      </c>
      <c r="N2702" s="124">
        <v>855</v>
      </c>
      <c r="O2702" s="124" t="s">
        <v>380</v>
      </c>
      <c r="P2702" s="124"/>
      <c r="Q2702" s="121" t="s">
        <v>381</v>
      </c>
      <c r="R2702" s="121"/>
    </row>
    <row r="2703" spans="1:18" x14ac:dyDescent="0.2">
      <c r="A2703" s="121">
        <v>111</v>
      </c>
      <c r="B2703" s="121">
        <v>144</v>
      </c>
      <c r="C2703" s="121" t="s">
        <v>1501</v>
      </c>
      <c r="D2703" s="121">
        <v>331</v>
      </c>
      <c r="E2703" s="121" t="s">
        <v>375</v>
      </c>
      <c r="F2703" s="121" t="s">
        <v>376</v>
      </c>
      <c r="G2703" s="121">
        <v>1260</v>
      </c>
      <c r="H2703" s="121">
        <v>2</v>
      </c>
      <c r="I2703" s="121" t="s">
        <v>377</v>
      </c>
      <c r="J2703" s="121">
        <v>3077</v>
      </c>
      <c r="K2703" s="121" t="s">
        <v>1503</v>
      </c>
      <c r="L2703" s="121" t="s">
        <v>1504</v>
      </c>
      <c r="M2703" s="121" t="s">
        <v>395</v>
      </c>
      <c r="N2703" s="124">
        <v>240</v>
      </c>
      <c r="O2703" s="124" t="s">
        <v>380</v>
      </c>
      <c r="P2703" s="124" t="s">
        <v>1502</v>
      </c>
      <c r="Q2703" s="121" t="s">
        <v>391</v>
      </c>
      <c r="R2703" s="121"/>
    </row>
    <row r="2704" spans="1:18" x14ac:dyDescent="0.2">
      <c r="A2704" s="121">
        <v>106</v>
      </c>
      <c r="B2704" s="121">
        <v>143</v>
      </c>
      <c r="C2704" s="121" t="s">
        <v>264</v>
      </c>
      <c r="D2704" s="121">
        <v>320</v>
      </c>
      <c r="E2704" s="121" t="s">
        <v>456</v>
      </c>
      <c r="F2704" s="121" t="s">
        <v>457</v>
      </c>
      <c r="G2704" s="121">
        <v>1009</v>
      </c>
      <c r="H2704" s="121">
        <v>2</v>
      </c>
      <c r="I2704" s="121" t="s">
        <v>377</v>
      </c>
      <c r="J2704" s="121">
        <v>1452</v>
      </c>
      <c r="K2704" s="121">
        <v>205</v>
      </c>
      <c r="L2704" s="121">
        <v>205</v>
      </c>
      <c r="M2704" s="121" t="s">
        <v>393</v>
      </c>
      <c r="N2704" s="124">
        <v>957</v>
      </c>
      <c r="O2704" s="124" t="s">
        <v>380</v>
      </c>
      <c r="P2704" s="124"/>
      <c r="Q2704" s="121" t="s">
        <v>381</v>
      </c>
      <c r="R2704" s="121"/>
    </row>
    <row r="2705" spans="1:18" x14ac:dyDescent="0.2">
      <c r="A2705" s="121">
        <v>106</v>
      </c>
      <c r="B2705" s="121">
        <v>143</v>
      </c>
      <c r="C2705" s="121" t="s">
        <v>264</v>
      </c>
      <c r="D2705" s="121">
        <v>320</v>
      </c>
      <c r="E2705" s="121" t="s">
        <v>456</v>
      </c>
      <c r="F2705" s="121" t="s">
        <v>457</v>
      </c>
      <c r="G2705" s="121">
        <v>320</v>
      </c>
      <c r="H2705" s="121">
        <v>1</v>
      </c>
      <c r="I2705" s="121" t="s">
        <v>385</v>
      </c>
      <c r="J2705" s="121">
        <v>1453</v>
      </c>
      <c r="K2705" s="121">
        <v>105</v>
      </c>
      <c r="L2705" s="121">
        <v>105</v>
      </c>
      <c r="M2705" s="121" t="s">
        <v>393</v>
      </c>
      <c r="N2705" s="124">
        <v>900</v>
      </c>
      <c r="O2705" s="124" t="s">
        <v>380</v>
      </c>
      <c r="P2705" s="124"/>
      <c r="Q2705" s="121" t="s">
        <v>381</v>
      </c>
      <c r="R2705" s="121"/>
    </row>
    <row r="2706" spans="1:18" x14ac:dyDescent="0.2">
      <c r="A2706" s="121">
        <v>106</v>
      </c>
      <c r="B2706" s="121">
        <v>143</v>
      </c>
      <c r="C2706" s="121" t="s">
        <v>264</v>
      </c>
      <c r="D2706" s="121">
        <v>320</v>
      </c>
      <c r="E2706" s="121" t="s">
        <v>456</v>
      </c>
      <c r="F2706" s="121" t="s">
        <v>457</v>
      </c>
      <c r="G2706" s="121">
        <v>320</v>
      </c>
      <c r="H2706" s="121">
        <v>1</v>
      </c>
      <c r="I2706" s="121" t="s">
        <v>385</v>
      </c>
      <c r="J2706" s="121">
        <v>1454</v>
      </c>
      <c r="K2706" s="121">
        <v>104</v>
      </c>
      <c r="L2706" s="121">
        <v>104</v>
      </c>
      <c r="M2706" s="121" t="s">
        <v>393</v>
      </c>
      <c r="N2706" s="124">
        <v>913</v>
      </c>
      <c r="O2706" s="124" t="s">
        <v>380</v>
      </c>
      <c r="P2706" s="124"/>
      <c r="Q2706" s="121" t="s">
        <v>381</v>
      </c>
      <c r="R2706" s="121"/>
    </row>
    <row r="2707" spans="1:18" x14ac:dyDescent="0.2">
      <c r="A2707" s="121">
        <v>111</v>
      </c>
      <c r="B2707" s="121">
        <v>144</v>
      </c>
      <c r="C2707" s="121" t="s">
        <v>1501</v>
      </c>
      <c r="D2707" s="121">
        <v>331</v>
      </c>
      <c r="E2707" s="121" t="s">
        <v>375</v>
      </c>
      <c r="F2707" s="121" t="s">
        <v>376</v>
      </c>
      <c r="G2707" s="121">
        <v>1260</v>
      </c>
      <c r="H2707" s="121">
        <v>2</v>
      </c>
      <c r="I2707" s="121" t="s">
        <v>377</v>
      </c>
      <c r="J2707" s="121">
        <v>3081</v>
      </c>
      <c r="K2707" s="121">
        <v>16</v>
      </c>
      <c r="L2707" s="121">
        <v>16</v>
      </c>
      <c r="M2707" s="121" t="s">
        <v>398</v>
      </c>
      <c r="N2707" s="124">
        <v>837</v>
      </c>
      <c r="O2707" s="124" t="s">
        <v>399</v>
      </c>
      <c r="P2707" s="124" t="s">
        <v>1502</v>
      </c>
      <c r="Q2707" s="121" t="s">
        <v>188</v>
      </c>
      <c r="R2707" s="121"/>
    </row>
    <row r="2708" spans="1:18" x14ac:dyDescent="0.2">
      <c r="A2708" s="121">
        <v>106</v>
      </c>
      <c r="B2708" s="121">
        <v>143</v>
      </c>
      <c r="C2708" s="121" t="s">
        <v>264</v>
      </c>
      <c r="D2708" s="121">
        <v>320</v>
      </c>
      <c r="E2708" s="121" t="s">
        <v>456</v>
      </c>
      <c r="F2708" s="121" t="s">
        <v>457</v>
      </c>
      <c r="G2708" s="121">
        <v>320</v>
      </c>
      <c r="H2708" s="121">
        <v>1</v>
      </c>
      <c r="I2708" s="121" t="s">
        <v>385</v>
      </c>
      <c r="J2708" s="121">
        <v>1455</v>
      </c>
      <c r="K2708" s="121">
        <v>103</v>
      </c>
      <c r="L2708" s="121">
        <v>103</v>
      </c>
      <c r="M2708" s="121" t="s">
        <v>393</v>
      </c>
      <c r="N2708" s="124">
        <v>913</v>
      </c>
      <c r="O2708" s="124" t="s">
        <v>380</v>
      </c>
      <c r="P2708" s="124"/>
      <c r="Q2708" s="121" t="s">
        <v>381</v>
      </c>
      <c r="R2708" s="121"/>
    </row>
    <row r="2709" spans="1:18" x14ac:dyDescent="0.2">
      <c r="A2709" s="121">
        <v>106</v>
      </c>
      <c r="B2709" s="121">
        <v>143</v>
      </c>
      <c r="C2709" s="121" t="s">
        <v>264</v>
      </c>
      <c r="D2709" s="121">
        <v>320</v>
      </c>
      <c r="E2709" s="121" t="s">
        <v>456</v>
      </c>
      <c r="F2709" s="121" t="s">
        <v>457</v>
      </c>
      <c r="G2709" s="121">
        <v>320</v>
      </c>
      <c r="H2709" s="121">
        <v>1</v>
      </c>
      <c r="I2709" s="121" t="s">
        <v>385</v>
      </c>
      <c r="J2709" s="121">
        <v>1456</v>
      </c>
      <c r="K2709" s="121">
        <v>102</v>
      </c>
      <c r="L2709" s="121">
        <v>102</v>
      </c>
      <c r="M2709" s="121" t="s">
        <v>536</v>
      </c>
      <c r="N2709" s="124">
        <v>907</v>
      </c>
      <c r="O2709" s="124" t="s">
        <v>380</v>
      </c>
      <c r="P2709" s="124" t="s">
        <v>691</v>
      </c>
      <c r="Q2709" s="121" t="s">
        <v>381</v>
      </c>
      <c r="R2709" s="121"/>
    </row>
    <row r="2710" spans="1:18" x14ac:dyDescent="0.2">
      <c r="A2710" s="121">
        <v>106</v>
      </c>
      <c r="B2710" s="121">
        <v>143</v>
      </c>
      <c r="C2710" s="121" t="s">
        <v>264</v>
      </c>
      <c r="D2710" s="121">
        <v>320</v>
      </c>
      <c r="E2710" s="121" t="s">
        <v>456</v>
      </c>
      <c r="F2710" s="121" t="s">
        <v>457</v>
      </c>
      <c r="G2710" s="121">
        <v>320</v>
      </c>
      <c r="H2710" s="121">
        <v>1</v>
      </c>
      <c r="I2710" s="121" t="s">
        <v>385</v>
      </c>
      <c r="J2710" s="121">
        <v>1457</v>
      </c>
      <c r="K2710" s="121">
        <v>101</v>
      </c>
      <c r="L2710" s="121">
        <v>101</v>
      </c>
      <c r="M2710" s="121" t="s">
        <v>393</v>
      </c>
      <c r="N2710" s="124">
        <v>905</v>
      </c>
      <c r="O2710" s="124" t="s">
        <v>380</v>
      </c>
      <c r="P2710" s="124"/>
      <c r="Q2710" s="121" t="s">
        <v>381</v>
      </c>
      <c r="R2710" s="121"/>
    </row>
    <row r="2711" spans="1:18" x14ac:dyDescent="0.2">
      <c r="A2711" s="121">
        <v>107</v>
      </c>
      <c r="B2711" s="121">
        <v>211</v>
      </c>
      <c r="C2711" s="121" t="s">
        <v>311</v>
      </c>
      <c r="D2711" s="121">
        <v>642</v>
      </c>
      <c r="E2711" s="121">
        <v>200</v>
      </c>
      <c r="F2711" s="121" t="s">
        <v>873</v>
      </c>
      <c r="G2711" s="121">
        <v>642</v>
      </c>
      <c r="H2711" s="121">
        <v>1</v>
      </c>
      <c r="I2711" s="121" t="s">
        <v>385</v>
      </c>
      <c r="J2711" s="121">
        <v>302</v>
      </c>
      <c r="K2711" s="121">
        <v>201</v>
      </c>
      <c r="L2711" s="121">
        <v>201</v>
      </c>
      <c r="M2711" s="121" t="s">
        <v>502</v>
      </c>
      <c r="N2711" s="124">
        <v>749</v>
      </c>
      <c r="O2711" s="124" t="s">
        <v>380</v>
      </c>
      <c r="P2711" s="124"/>
      <c r="Q2711" s="121" t="s">
        <v>381</v>
      </c>
      <c r="R2711" s="121"/>
    </row>
    <row r="2712" spans="1:18" x14ac:dyDescent="0.2">
      <c r="A2712" s="121">
        <v>107</v>
      </c>
      <c r="B2712" s="121">
        <v>211</v>
      </c>
      <c r="C2712" s="121" t="s">
        <v>311</v>
      </c>
      <c r="D2712" s="121">
        <v>642</v>
      </c>
      <c r="E2712" s="121">
        <v>200</v>
      </c>
      <c r="F2712" s="121" t="s">
        <v>873</v>
      </c>
      <c r="G2712" s="121">
        <v>642</v>
      </c>
      <c r="H2712" s="121">
        <v>1</v>
      </c>
      <c r="I2712" s="121" t="s">
        <v>385</v>
      </c>
      <c r="J2712" s="121">
        <v>305</v>
      </c>
      <c r="K2712" s="121">
        <v>204</v>
      </c>
      <c r="L2712" s="121">
        <v>204</v>
      </c>
      <c r="M2712" s="121" t="s">
        <v>502</v>
      </c>
      <c r="N2712" s="124">
        <v>747</v>
      </c>
      <c r="O2712" s="124" t="s">
        <v>380</v>
      </c>
      <c r="P2712" s="124"/>
      <c r="Q2712" s="121" t="s">
        <v>381</v>
      </c>
      <c r="R2712" s="121"/>
    </row>
    <row r="2713" spans="1:18" x14ac:dyDescent="0.2">
      <c r="A2713" s="121">
        <v>107</v>
      </c>
      <c r="B2713" s="121">
        <v>211</v>
      </c>
      <c r="C2713" s="121" t="s">
        <v>311</v>
      </c>
      <c r="D2713" s="121">
        <v>642</v>
      </c>
      <c r="E2713" s="121">
        <v>200</v>
      </c>
      <c r="F2713" s="121" t="s">
        <v>873</v>
      </c>
      <c r="G2713" s="121">
        <v>642</v>
      </c>
      <c r="H2713" s="121">
        <v>1</v>
      </c>
      <c r="I2713" s="121" t="s">
        <v>385</v>
      </c>
      <c r="J2713" s="121">
        <v>306</v>
      </c>
      <c r="K2713" s="121">
        <v>205</v>
      </c>
      <c r="L2713" s="121">
        <v>205</v>
      </c>
      <c r="M2713" s="121" t="s">
        <v>502</v>
      </c>
      <c r="N2713" s="124">
        <v>749</v>
      </c>
      <c r="O2713" s="124" t="s">
        <v>380</v>
      </c>
      <c r="P2713" s="124"/>
      <c r="Q2713" s="121" t="s">
        <v>381</v>
      </c>
      <c r="R2713" s="121"/>
    </row>
    <row r="2714" spans="1:18" x14ac:dyDescent="0.2">
      <c r="A2714" s="121">
        <v>107</v>
      </c>
      <c r="B2714" s="121">
        <v>211</v>
      </c>
      <c r="C2714" s="121" t="s">
        <v>311</v>
      </c>
      <c r="D2714" s="121">
        <v>642</v>
      </c>
      <c r="E2714" s="121">
        <v>200</v>
      </c>
      <c r="F2714" s="121" t="s">
        <v>873</v>
      </c>
      <c r="G2714" s="121">
        <v>642</v>
      </c>
      <c r="H2714" s="121">
        <v>1</v>
      </c>
      <c r="I2714" s="121" t="s">
        <v>385</v>
      </c>
      <c r="J2714" s="121">
        <v>307</v>
      </c>
      <c r="K2714" s="121">
        <v>206</v>
      </c>
      <c r="L2714" s="121">
        <v>206</v>
      </c>
      <c r="M2714" s="121" t="s">
        <v>502</v>
      </c>
      <c r="N2714" s="124">
        <v>749</v>
      </c>
      <c r="O2714" s="124" t="s">
        <v>380</v>
      </c>
      <c r="P2714" s="124"/>
      <c r="Q2714" s="121" t="s">
        <v>381</v>
      </c>
      <c r="R2714" s="121"/>
    </row>
    <row r="2715" spans="1:18" x14ac:dyDescent="0.2">
      <c r="A2715" s="121">
        <v>111</v>
      </c>
      <c r="B2715" s="121">
        <v>144</v>
      </c>
      <c r="C2715" s="121" t="s">
        <v>1501</v>
      </c>
      <c r="D2715" s="121">
        <v>331</v>
      </c>
      <c r="E2715" s="121" t="s">
        <v>375</v>
      </c>
      <c r="F2715" s="121" t="s">
        <v>376</v>
      </c>
      <c r="G2715" s="121">
        <v>1259</v>
      </c>
      <c r="H2715" s="121">
        <v>1</v>
      </c>
      <c r="I2715" s="121" t="s">
        <v>385</v>
      </c>
      <c r="J2715" s="121">
        <v>3089</v>
      </c>
      <c r="K2715" s="121" t="s">
        <v>622</v>
      </c>
      <c r="L2715" s="121" t="s">
        <v>622</v>
      </c>
      <c r="M2715" s="121" t="s">
        <v>537</v>
      </c>
      <c r="N2715" s="124">
        <v>2931</v>
      </c>
      <c r="O2715" s="124" t="s">
        <v>417</v>
      </c>
      <c r="P2715" s="124" t="s">
        <v>1502</v>
      </c>
      <c r="Q2715" s="121" t="s">
        <v>391</v>
      </c>
      <c r="R2715" s="121"/>
    </row>
    <row r="2716" spans="1:18" x14ac:dyDescent="0.2">
      <c r="A2716" s="121">
        <v>111</v>
      </c>
      <c r="B2716" s="121">
        <v>144</v>
      </c>
      <c r="C2716" s="121" t="s">
        <v>1501</v>
      </c>
      <c r="D2716" s="121">
        <v>331</v>
      </c>
      <c r="E2716" s="121" t="s">
        <v>375</v>
      </c>
      <c r="F2716" s="121" t="s">
        <v>376</v>
      </c>
      <c r="G2716" s="121">
        <v>1259</v>
      </c>
      <c r="H2716" s="121">
        <v>1</v>
      </c>
      <c r="I2716" s="121" t="s">
        <v>385</v>
      </c>
      <c r="J2716" s="121">
        <v>3090</v>
      </c>
      <c r="K2716" s="121">
        <v>5</v>
      </c>
      <c r="L2716" s="121" t="s">
        <v>1263</v>
      </c>
      <c r="M2716" s="121" t="s">
        <v>395</v>
      </c>
      <c r="N2716" s="124">
        <v>315</v>
      </c>
      <c r="O2716" s="124" t="s">
        <v>380</v>
      </c>
      <c r="P2716" s="124" t="s">
        <v>1502</v>
      </c>
      <c r="Q2716" s="121" t="s">
        <v>391</v>
      </c>
      <c r="R2716" s="121"/>
    </row>
    <row r="2717" spans="1:18" x14ac:dyDescent="0.2">
      <c r="A2717" s="121">
        <v>111</v>
      </c>
      <c r="B2717" s="121">
        <v>144</v>
      </c>
      <c r="C2717" s="121" t="s">
        <v>1501</v>
      </c>
      <c r="D2717" s="121">
        <v>331</v>
      </c>
      <c r="E2717" s="121" t="s">
        <v>375</v>
      </c>
      <c r="F2717" s="121" t="s">
        <v>376</v>
      </c>
      <c r="G2717" s="121">
        <v>1261</v>
      </c>
      <c r="H2717" s="121">
        <v>0</v>
      </c>
      <c r="I2717" s="121" t="s">
        <v>495</v>
      </c>
      <c r="J2717" s="121">
        <v>3091</v>
      </c>
      <c r="K2717" s="121" t="s">
        <v>387</v>
      </c>
      <c r="L2717" s="121" t="s">
        <v>387</v>
      </c>
      <c r="M2717" s="121" t="s">
        <v>389</v>
      </c>
      <c r="N2717" s="124">
        <v>2016</v>
      </c>
      <c r="O2717" s="124" t="s">
        <v>390</v>
      </c>
      <c r="P2717" s="124" t="s">
        <v>1502</v>
      </c>
      <c r="Q2717" s="121" t="s">
        <v>391</v>
      </c>
      <c r="R2717" s="121"/>
    </row>
    <row r="2718" spans="1:18" x14ac:dyDescent="0.2">
      <c r="A2718" s="121">
        <v>107</v>
      </c>
      <c r="B2718" s="121">
        <v>211</v>
      </c>
      <c r="C2718" s="121" t="s">
        <v>311</v>
      </c>
      <c r="D2718" s="121">
        <v>642</v>
      </c>
      <c r="E2718" s="121">
        <v>200</v>
      </c>
      <c r="F2718" s="121" t="s">
        <v>873</v>
      </c>
      <c r="G2718" s="121">
        <v>642</v>
      </c>
      <c r="H2718" s="121">
        <v>1</v>
      </c>
      <c r="I2718" s="121" t="s">
        <v>385</v>
      </c>
      <c r="J2718" s="121">
        <v>308</v>
      </c>
      <c r="K2718" s="121">
        <v>207</v>
      </c>
      <c r="L2718" s="121">
        <v>207</v>
      </c>
      <c r="M2718" s="121" t="s">
        <v>502</v>
      </c>
      <c r="N2718" s="124">
        <v>749</v>
      </c>
      <c r="O2718" s="124" t="s">
        <v>380</v>
      </c>
      <c r="P2718" s="124"/>
      <c r="Q2718" s="121" t="s">
        <v>381</v>
      </c>
      <c r="R2718" s="121"/>
    </row>
    <row r="2719" spans="1:18" x14ac:dyDescent="0.2">
      <c r="A2719" s="121">
        <v>107</v>
      </c>
      <c r="B2719" s="121">
        <v>211</v>
      </c>
      <c r="C2719" s="121" t="s">
        <v>311</v>
      </c>
      <c r="D2719" s="121">
        <v>642</v>
      </c>
      <c r="E2719" s="121">
        <v>200</v>
      </c>
      <c r="F2719" s="121" t="s">
        <v>873</v>
      </c>
      <c r="G2719" s="121">
        <v>642</v>
      </c>
      <c r="H2719" s="121">
        <v>1</v>
      </c>
      <c r="I2719" s="121" t="s">
        <v>385</v>
      </c>
      <c r="J2719" s="121">
        <v>309</v>
      </c>
      <c r="K2719" s="121">
        <v>208</v>
      </c>
      <c r="L2719" s="121">
        <v>208</v>
      </c>
      <c r="M2719" s="121" t="s">
        <v>502</v>
      </c>
      <c r="N2719" s="124">
        <v>749</v>
      </c>
      <c r="O2719" s="124" t="s">
        <v>380</v>
      </c>
      <c r="P2719" s="124"/>
      <c r="Q2719" s="121" t="s">
        <v>381</v>
      </c>
      <c r="R2719" s="121"/>
    </row>
    <row r="2720" spans="1:18" x14ac:dyDescent="0.2">
      <c r="A2720" s="121">
        <v>111</v>
      </c>
      <c r="B2720" s="121">
        <v>144</v>
      </c>
      <c r="C2720" s="121" t="s">
        <v>1501</v>
      </c>
      <c r="D2720" s="121">
        <v>331</v>
      </c>
      <c r="E2720" s="121" t="s">
        <v>375</v>
      </c>
      <c r="F2720" s="121" t="s">
        <v>376</v>
      </c>
      <c r="G2720" s="121">
        <v>1261</v>
      </c>
      <c r="H2720" s="121">
        <v>0</v>
      </c>
      <c r="I2720" s="121" t="s">
        <v>495</v>
      </c>
      <c r="J2720" s="121">
        <v>7374</v>
      </c>
      <c r="K2720" s="121">
        <v>3</v>
      </c>
      <c r="L2720" s="121" t="s">
        <v>1261</v>
      </c>
      <c r="M2720" s="121" t="s">
        <v>509</v>
      </c>
      <c r="N2720" s="124">
        <v>417</v>
      </c>
      <c r="O2720" s="124" t="s">
        <v>411</v>
      </c>
      <c r="P2720" s="124" t="s">
        <v>1502</v>
      </c>
      <c r="Q2720" s="121" t="s">
        <v>391</v>
      </c>
      <c r="R2720" s="121"/>
    </row>
    <row r="2721" spans="1:18" x14ac:dyDescent="0.2">
      <c r="A2721" s="121">
        <v>111</v>
      </c>
      <c r="B2721" s="121">
        <v>144</v>
      </c>
      <c r="C2721" s="121" t="s">
        <v>1501</v>
      </c>
      <c r="D2721" s="121">
        <v>331</v>
      </c>
      <c r="E2721" s="121" t="s">
        <v>375</v>
      </c>
      <c r="F2721" s="121" t="s">
        <v>376</v>
      </c>
      <c r="G2721" s="121">
        <v>1260</v>
      </c>
      <c r="H2721" s="121">
        <v>2</v>
      </c>
      <c r="I2721" s="121" t="s">
        <v>377</v>
      </c>
      <c r="J2721" s="121">
        <v>7375</v>
      </c>
      <c r="K2721" s="121" t="s">
        <v>1052</v>
      </c>
      <c r="L2721" s="121" t="s">
        <v>1052</v>
      </c>
      <c r="M2721" s="121" t="s">
        <v>590</v>
      </c>
      <c r="N2721" s="124">
        <v>333</v>
      </c>
      <c r="O2721" s="124" t="s">
        <v>548</v>
      </c>
      <c r="P2721" s="124" t="s">
        <v>1502</v>
      </c>
      <c r="Q2721" s="121" t="s">
        <v>391</v>
      </c>
      <c r="R2721" s="121"/>
    </row>
    <row r="2722" spans="1:18" x14ac:dyDescent="0.2">
      <c r="A2722" s="121">
        <v>111</v>
      </c>
      <c r="B2722" s="121">
        <v>144</v>
      </c>
      <c r="C2722" s="121" t="s">
        <v>1501</v>
      </c>
      <c r="D2722" s="121">
        <v>331</v>
      </c>
      <c r="E2722" s="121" t="s">
        <v>375</v>
      </c>
      <c r="F2722" s="121" t="s">
        <v>376</v>
      </c>
      <c r="G2722" s="121">
        <v>1260</v>
      </c>
      <c r="H2722" s="121">
        <v>2</v>
      </c>
      <c r="I2722" s="121" t="s">
        <v>377</v>
      </c>
      <c r="J2722" s="121">
        <v>7376</v>
      </c>
      <c r="K2722" s="121" t="s">
        <v>1316</v>
      </c>
      <c r="L2722" s="121" t="s">
        <v>1316</v>
      </c>
      <c r="M2722" s="121" t="s">
        <v>560</v>
      </c>
      <c r="N2722" s="124" t="s">
        <v>550</v>
      </c>
      <c r="O2722" s="124" t="s">
        <v>561</v>
      </c>
      <c r="P2722" s="124" t="s">
        <v>1502</v>
      </c>
      <c r="Q2722" s="121" t="s">
        <v>391</v>
      </c>
      <c r="R2722" s="121"/>
    </row>
    <row r="2723" spans="1:18" x14ac:dyDescent="0.2">
      <c r="A2723" s="121">
        <v>111</v>
      </c>
      <c r="B2723" s="121">
        <v>144</v>
      </c>
      <c r="C2723" s="121" t="s">
        <v>1501</v>
      </c>
      <c r="D2723" s="121">
        <v>331</v>
      </c>
      <c r="E2723" s="121" t="s">
        <v>375</v>
      </c>
      <c r="F2723" s="121" t="s">
        <v>376</v>
      </c>
      <c r="G2723" s="121">
        <v>1260</v>
      </c>
      <c r="H2723" s="121">
        <v>2</v>
      </c>
      <c r="I2723" s="121" t="s">
        <v>377</v>
      </c>
      <c r="J2723" s="121">
        <v>7377</v>
      </c>
      <c r="K2723" s="121" t="s">
        <v>645</v>
      </c>
      <c r="L2723" s="121" t="s">
        <v>645</v>
      </c>
      <c r="M2723" s="121" t="s">
        <v>549</v>
      </c>
      <c r="N2723" s="124">
        <v>38</v>
      </c>
      <c r="O2723" s="124" t="s">
        <v>548</v>
      </c>
      <c r="P2723" s="124" t="s">
        <v>1502</v>
      </c>
      <c r="Q2723" s="121" t="s">
        <v>391</v>
      </c>
      <c r="R2723" s="121"/>
    </row>
    <row r="2724" spans="1:18" x14ac:dyDescent="0.2">
      <c r="A2724" s="121">
        <v>111</v>
      </c>
      <c r="B2724" s="121">
        <v>144</v>
      </c>
      <c r="C2724" s="121" t="s">
        <v>1501</v>
      </c>
      <c r="D2724" s="121">
        <v>331</v>
      </c>
      <c r="E2724" s="121" t="s">
        <v>375</v>
      </c>
      <c r="F2724" s="121" t="s">
        <v>376</v>
      </c>
      <c r="G2724" s="121">
        <v>1260</v>
      </c>
      <c r="H2724" s="121">
        <v>2</v>
      </c>
      <c r="I2724" s="121" t="s">
        <v>377</v>
      </c>
      <c r="J2724" s="121">
        <v>7378</v>
      </c>
      <c r="K2724" s="121" t="s">
        <v>1505</v>
      </c>
      <c r="L2724" s="121" t="s">
        <v>1505</v>
      </c>
      <c r="M2724" s="121" t="s">
        <v>568</v>
      </c>
      <c r="N2724" s="124" t="s">
        <v>550</v>
      </c>
      <c r="O2724" s="124" t="s">
        <v>561</v>
      </c>
      <c r="P2724" s="124" t="s">
        <v>1502</v>
      </c>
      <c r="Q2724" s="121" t="s">
        <v>391</v>
      </c>
      <c r="R2724" s="121"/>
    </row>
    <row r="2725" spans="1:18" x14ac:dyDescent="0.2">
      <c r="A2725" s="121">
        <v>107</v>
      </c>
      <c r="B2725" s="121">
        <v>211</v>
      </c>
      <c r="C2725" s="121" t="s">
        <v>311</v>
      </c>
      <c r="D2725" s="121">
        <v>642</v>
      </c>
      <c r="E2725" s="121">
        <v>200</v>
      </c>
      <c r="F2725" s="121" t="s">
        <v>873</v>
      </c>
      <c r="G2725" s="121">
        <v>642</v>
      </c>
      <c r="H2725" s="121">
        <v>1</v>
      </c>
      <c r="I2725" s="121" t="s">
        <v>385</v>
      </c>
      <c r="J2725" s="121">
        <v>310</v>
      </c>
      <c r="K2725" s="121">
        <v>209</v>
      </c>
      <c r="L2725" s="121">
        <v>209</v>
      </c>
      <c r="M2725" s="121" t="s">
        <v>502</v>
      </c>
      <c r="N2725" s="124">
        <v>755</v>
      </c>
      <c r="O2725" s="124" t="s">
        <v>380</v>
      </c>
      <c r="P2725" s="124"/>
      <c r="Q2725" s="121" t="s">
        <v>381</v>
      </c>
      <c r="R2725" s="121"/>
    </row>
    <row r="2726" spans="1:18" x14ac:dyDescent="0.2">
      <c r="A2726" s="121">
        <v>111</v>
      </c>
      <c r="B2726" s="121">
        <v>144</v>
      </c>
      <c r="C2726" s="121" t="s">
        <v>1501</v>
      </c>
      <c r="D2726" s="121">
        <v>331</v>
      </c>
      <c r="E2726" s="121" t="s">
        <v>375</v>
      </c>
      <c r="F2726" s="121" t="s">
        <v>376</v>
      </c>
      <c r="G2726" s="121">
        <v>1259</v>
      </c>
      <c r="H2726" s="121">
        <v>1</v>
      </c>
      <c r="I2726" s="121" t="s">
        <v>385</v>
      </c>
      <c r="J2726" s="121">
        <v>7380</v>
      </c>
      <c r="K2726" s="121" t="s">
        <v>554</v>
      </c>
      <c r="L2726" s="121" t="s">
        <v>1507</v>
      </c>
      <c r="M2726" s="121" t="s">
        <v>554</v>
      </c>
      <c r="N2726" s="124" t="s">
        <v>550</v>
      </c>
      <c r="O2726" s="124" t="s">
        <v>555</v>
      </c>
      <c r="P2726" s="124" t="s">
        <v>1502</v>
      </c>
      <c r="Q2726" s="121" t="s">
        <v>391</v>
      </c>
      <c r="R2726" s="121"/>
    </row>
    <row r="2727" spans="1:18" x14ac:dyDescent="0.2">
      <c r="A2727" s="121">
        <v>107</v>
      </c>
      <c r="B2727" s="121">
        <v>211</v>
      </c>
      <c r="C2727" s="121" t="s">
        <v>311</v>
      </c>
      <c r="D2727" s="121">
        <v>642</v>
      </c>
      <c r="E2727" s="121">
        <v>200</v>
      </c>
      <c r="F2727" s="121" t="s">
        <v>873</v>
      </c>
      <c r="G2727" s="121">
        <v>642</v>
      </c>
      <c r="H2727" s="121">
        <v>1</v>
      </c>
      <c r="I2727" s="121" t="s">
        <v>385</v>
      </c>
      <c r="J2727" s="121">
        <v>311</v>
      </c>
      <c r="K2727" s="121">
        <v>210</v>
      </c>
      <c r="L2727" s="121">
        <v>210</v>
      </c>
      <c r="M2727" s="121" t="s">
        <v>502</v>
      </c>
      <c r="N2727" s="124">
        <v>749</v>
      </c>
      <c r="O2727" s="124" t="s">
        <v>380</v>
      </c>
      <c r="P2727" s="124"/>
      <c r="Q2727" s="121" t="s">
        <v>381</v>
      </c>
      <c r="R2727" s="121"/>
    </row>
    <row r="2728" spans="1:18" x14ac:dyDescent="0.2">
      <c r="A2728" s="121">
        <v>111</v>
      </c>
      <c r="B2728" s="121">
        <v>144</v>
      </c>
      <c r="C2728" s="121" t="s">
        <v>1501</v>
      </c>
      <c r="D2728" s="121">
        <v>331</v>
      </c>
      <c r="E2728" s="121" t="s">
        <v>375</v>
      </c>
      <c r="F2728" s="121" t="s">
        <v>376</v>
      </c>
      <c r="G2728" s="121">
        <v>1259</v>
      </c>
      <c r="H2728" s="121">
        <v>1</v>
      </c>
      <c r="I2728" s="121" t="s">
        <v>385</v>
      </c>
      <c r="J2728" s="121">
        <v>7601</v>
      </c>
      <c r="K2728" s="121" t="s">
        <v>573</v>
      </c>
      <c r="L2728" s="121" t="s">
        <v>573</v>
      </c>
      <c r="M2728" s="121" t="s">
        <v>573</v>
      </c>
      <c r="N2728" s="124">
        <v>944</v>
      </c>
      <c r="O2728" s="124" t="s">
        <v>417</v>
      </c>
      <c r="P2728" s="124" t="s">
        <v>1502</v>
      </c>
      <c r="Q2728" s="121" t="s">
        <v>391</v>
      </c>
      <c r="R2728" s="121"/>
    </row>
    <row r="2729" spans="1:18" x14ac:dyDescent="0.2">
      <c r="A2729" s="121">
        <v>111</v>
      </c>
      <c r="B2729" s="121">
        <v>144</v>
      </c>
      <c r="C2729" s="121" t="s">
        <v>1501</v>
      </c>
      <c r="D2729" s="121">
        <v>331</v>
      </c>
      <c r="E2729" s="121" t="s">
        <v>375</v>
      </c>
      <c r="F2729" s="121" t="s">
        <v>376</v>
      </c>
      <c r="G2729" s="121">
        <v>1259</v>
      </c>
      <c r="H2729" s="121">
        <v>1</v>
      </c>
      <c r="I2729" s="121" t="s">
        <v>385</v>
      </c>
      <c r="J2729" s="121">
        <v>7602</v>
      </c>
      <c r="K2729" s="121">
        <v>4</v>
      </c>
      <c r="L2729" s="121" t="s">
        <v>1262</v>
      </c>
      <c r="M2729" s="121" t="s">
        <v>395</v>
      </c>
      <c r="N2729" s="124">
        <v>201</v>
      </c>
      <c r="O2729" s="124" t="s">
        <v>380</v>
      </c>
      <c r="P2729" s="124" t="s">
        <v>1502</v>
      </c>
      <c r="Q2729" s="121" t="s">
        <v>391</v>
      </c>
      <c r="R2729" s="121"/>
    </row>
    <row r="2730" spans="1:18" x14ac:dyDescent="0.2">
      <c r="A2730" s="121">
        <v>111</v>
      </c>
      <c r="B2730" s="121">
        <v>144</v>
      </c>
      <c r="C2730" s="121" t="s">
        <v>1501</v>
      </c>
      <c r="D2730" s="121">
        <v>331</v>
      </c>
      <c r="E2730" s="121" t="s">
        <v>375</v>
      </c>
      <c r="F2730" s="121" t="s">
        <v>376</v>
      </c>
      <c r="G2730" s="121">
        <v>1259</v>
      </c>
      <c r="H2730" s="121">
        <v>1</v>
      </c>
      <c r="I2730" s="121" t="s">
        <v>385</v>
      </c>
      <c r="J2730" s="121">
        <v>7603</v>
      </c>
      <c r="K2730" s="121">
        <v>6</v>
      </c>
      <c r="L2730" s="121" t="s">
        <v>1508</v>
      </c>
      <c r="M2730" s="121" t="s">
        <v>395</v>
      </c>
      <c r="N2730" s="124">
        <v>368</v>
      </c>
      <c r="O2730" s="124" t="s">
        <v>380</v>
      </c>
      <c r="P2730" s="124" t="s">
        <v>1502</v>
      </c>
      <c r="Q2730" s="121" t="s">
        <v>391</v>
      </c>
      <c r="R2730" s="121"/>
    </row>
    <row r="2731" spans="1:18" x14ac:dyDescent="0.2">
      <c r="A2731" s="121">
        <v>112</v>
      </c>
      <c r="B2731" s="121">
        <v>145</v>
      </c>
      <c r="C2731" s="121" t="s">
        <v>266</v>
      </c>
      <c r="D2731" s="121">
        <v>1043</v>
      </c>
      <c r="E2731" s="121" t="s">
        <v>1462</v>
      </c>
      <c r="F2731" s="121" t="s">
        <v>1463</v>
      </c>
      <c r="G2731" s="121">
        <v>1120</v>
      </c>
      <c r="H2731" s="121">
        <v>1</v>
      </c>
      <c r="I2731" s="121" t="s">
        <v>385</v>
      </c>
      <c r="J2731" s="121">
        <v>167</v>
      </c>
      <c r="K2731" s="121">
        <v>111</v>
      </c>
      <c r="L2731" s="121" t="s">
        <v>1509</v>
      </c>
      <c r="M2731" s="121" t="s">
        <v>537</v>
      </c>
      <c r="N2731" s="124">
        <v>2082</v>
      </c>
      <c r="O2731" s="124" t="s">
        <v>417</v>
      </c>
      <c r="P2731" s="124"/>
      <c r="Q2731" s="121" t="s">
        <v>391</v>
      </c>
      <c r="R2731" s="121"/>
    </row>
    <row r="2732" spans="1:18" x14ac:dyDescent="0.2">
      <c r="A2732" s="121">
        <v>112</v>
      </c>
      <c r="B2732" s="121">
        <v>145</v>
      </c>
      <c r="C2732" s="121" t="s">
        <v>266</v>
      </c>
      <c r="D2732" s="121">
        <v>1043</v>
      </c>
      <c r="E2732" s="121" t="s">
        <v>1462</v>
      </c>
      <c r="F2732" s="121" t="s">
        <v>1463</v>
      </c>
      <c r="G2732" s="121">
        <v>1120</v>
      </c>
      <c r="H2732" s="121">
        <v>1</v>
      </c>
      <c r="I2732" s="121" t="s">
        <v>385</v>
      </c>
      <c r="J2732" s="121">
        <v>168</v>
      </c>
      <c r="K2732" s="121" t="s">
        <v>1510</v>
      </c>
      <c r="L2732" s="121" t="s">
        <v>1511</v>
      </c>
      <c r="M2732" s="121" t="s">
        <v>379</v>
      </c>
      <c r="N2732" s="124">
        <v>564</v>
      </c>
      <c r="O2732" s="124" t="s">
        <v>380</v>
      </c>
      <c r="P2732" s="124"/>
      <c r="Q2732" s="121" t="s">
        <v>391</v>
      </c>
      <c r="R2732" s="121"/>
    </row>
    <row r="2733" spans="1:18" x14ac:dyDescent="0.2">
      <c r="A2733" s="121">
        <v>107</v>
      </c>
      <c r="B2733" s="121">
        <v>211</v>
      </c>
      <c r="C2733" s="121" t="s">
        <v>311</v>
      </c>
      <c r="D2733" s="121">
        <v>642</v>
      </c>
      <c r="E2733" s="121">
        <v>200</v>
      </c>
      <c r="F2733" s="121" t="s">
        <v>873</v>
      </c>
      <c r="G2733" s="121">
        <v>642</v>
      </c>
      <c r="H2733" s="121">
        <v>1</v>
      </c>
      <c r="I2733" s="121" t="s">
        <v>385</v>
      </c>
      <c r="J2733" s="121">
        <v>312</v>
      </c>
      <c r="K2733" s="121">
        <v>211</v>
      </c>
      <c r="L2733" s="121">
        <v>211</v>
      </c>
      <c r="M2733" s="121" t="s">
        <v>502</v>
      </c>
      <c r="N2733" s="124">
        <v>749</v>
      </c>
      <c r="O2733" s="124" t="s">
        <v>380</v>
      </c>
      <c r="P2733" s="124"/>
      <c r="Q2733" s="121" t="s">
        <v>381</v>
      </c>
      <c r="R2733" s="121"/>
    </row>
    <row r="2734" spans="1:18" x14ac:dyDescent="0.2">
      <c r="A2734" s="121">
        <v>107</v>
      </c>
      <c r="B2734" s="121">
        <v>211</v>
      </c>
      <c r="C2734" s="121" t="s">
        <v>311</v>
      </c>
      <c r="D2734" s="121">
        <v>642</v>
      </c>
      <c r="E2734" s="121">
        <v>200</v>
      </c>
      <c r="F2734" s="121" t="s">
        <v>873</v>
      </c>
      <c r="G2734" s="121">
        <v>642</v>
      </c>
      <c r="H2734" s="121">
        <v>1</v>
      </c>
      <c r="I2734" s="121" t="s">
        <v>385</v>
      </c>
      <c r="J2734" s="121">
        <v>313</v>
      </c>
      <c r="K2734" s="121">
        <v>212</v>
      </c>
      <c r="L2734" s="121">
        <v>212</v>
      </c>
      <c r="M2734" s="121" t="s">
        <v>502</v>
      </c>
      <c r="N2734" s="124">
        <v>749</v>
      </c>
      <c r="O2734" s="124" t="s">
        <v>380</v>
      </c>
      <c r="P2734" s="124"/>
      <c r="Q2734" s="121" t="s">
        <v>381</v>
      </c>
      <c r="R2734" s="121"/>
    </row>
    <row r="2735" spans="1:18" x14ac:dyDescent="0.2">
      <c r="A2735" s="121">
        <v>107</v>
      </c>
      <c r="B2735" s="121">
        <v>211</v>
      </c>
      <c r="C2735" s="121" t="s">
        <v>311</v>
      </c>
      <c r="D2735" s="121">
        <v>642</v>
      </c>
      <c r="E2735" s="121">
        <v>200</v>
      </c>
      <c r="F2735" s="121" t="s">
        <v>873</v>
      </c>
      <c r="G2735" s="121">
        <v>642</v>
      </c>
      <c r="H2735" s="121">
        <v>1</v>
      </c>
      <c r="I2735" s="121" t="s">
        <v>385</v>
      </c>
      <c r="J2735" s="121">
        <v>314</v>
      </c>
      <c r="K2735" s="121">
        <v>213</v>
      </c>
      <c r="L2735" s="121">
        <v>213</v>
      </c>
      <c r="M2735" s="121" t="s">
        <v>502</v>
      </c>
      <c r="N2735" s="124">
        <v>749</v>
      </c>
      <c r="O2735" s="124" t="s">
        <v>380</v>
      </c>
      <c r="P2735" s="124"/>
      <c r="Q2735" s="121" t="s">
        <v>381</v>
      </c>
      <c r="R2735" s="121"/>
    </row>
    <row r="2736" spans="1:18" x14ac:dyDescent="0.2">
      <c r="A2736" s="121">
        <v>112</v>
      </c>
      <c r="B2736" s="121">
        <v>145</v>
      </c>
      <c r="C2736" s="121" t="s">
        <v>266</v>
      </c>
      <c r="D2736" s="121">
        <v>1043</v>
      </c>
      <c r="E2736" s="121" t="s">
        <v>1462</v>
      </c>
      <c r="F2736" s="121" t="s">
        <v>1463</v>
      </c>
      <c r="G2736" s="121">
        <v>1120</v>
      </c>
      <c r="H2736" s="121">
        <v>1</v>
      </c>
      <c r="I2736" s="121" t="s">
        <v>385</v>
      </c>
      <c r="J2736" s="121">
        <v>172</v>
      </c>
      <c r="K2736" s="121">
        <v>115</v>
      </c>
      <c r="L2736" s="121" t="s">
        <v>1513</v>
      </c>
      <c r="M2736" s="121" t="s">
        <v>441</v>
      </c>
      <c r="N2736" s="124">
        <v>942</v>
      </c>
      <c r="O2736" s="124" t="s">
        <v>442</v>
      </c>
      <c r="P2736" s="124"/>
      <c r="Q2736" s="121" t="s">
        <v>391</v>
      </c>
      <c r="R2736" s="121"/>
    </row>
    <row r="2737" spans="1:18" x14ac:dyDescent="0.2">
      <c r="A2737" s="121">
        <v>112</v>
      </c>
      <c r="B2737" s="121">
        <v>145</v>
      </c>
      <c r="C2737" s="121" t="s">
        <v>266</v>
      </c>
      <c r="D2737" s="121">
        <v>1043</v>
      </c>
      <c r="E2737" s="121" t="s">
        <v>1462</v>
      </c>
      <c r="F2737" s="121" t="s">
        <v>1463</v>
      </c>
      <c r="G2737" s="121">
        <v>1120</v>
      </c>
      <c r="H2737" s="121">
        <v>1</v>
      </c>
      <c r="I2737" s="121" t="s">
        <v>385</v>
      </c>
      <c r="J2737" s="121">
        <v>173</v>
      </c>
      <c r="K2737" s="121">
        <v>165</v>
      </c>
      <c r="L2737" s="121" t="s">
        <v>548</v>
      </c>
      <c r="M2737" s="121" t="s">
        <v>953</v>
      </c>
      <c r="N2737" s="124">
        <v>320</v>
      </c>
      <c r="O2737" s="124" t="s">
        <v>548</v>
      </c>
      <c r="P2737" s="124"/>
      <c r="Q2737" s="121" t="s">
        <v>391</v>
      </c>
      <c r="R2737" s="121"/>
    </row>
    <row r="2738" spans="1:18" x14ac:dyDescent="0.2">
      <c r="A2738" s="121">
        <v>112</v>
      </c>
      <c r="B2738" s="121">
        <v>145</v>
      </c>
      <c r="C2738" s="121" t="s">
        <v>266</v>
      </c>
      <c r="D2738" s="121">
        <v>1043</v>
      </c>
      <c r="E2738" s="121" t="s">
        <v>1462</v>
      </c>
      <c r="F2738" s="121" t="s">
        <v>1463</v>
      </c>
      <c r="G2738" s="121">
        <v>1120</v>
      </c>
      <c r="H2738" s="121">
        <v>1</v>
      </c>
      <c r="I2738" s="121" t="s">
        <v>385</v>
      </c>
      <c r="J2738" s="121">
        <v>174</v>
      </c>
      <c r="K2738" s="121">
        <v>175</v>
      </c>
      <c r="L2738" s="121" t="s">
        <v>1514</v>
      </c>
      <c r="M2738" s="121" t="s">
        <v>509</v>
      </c>
      <c r="N2738" s="124">
        <v>320</v>
      </c>
      <c r="O2738" s="124" t="s">
        <v>411</v>
      </c>
      <c r="P2738" s="124"/>
      <c r="Q2738" s="121" t="s">
        <v>391</v>
      </c>
      <c r="R2738" s="121"/>
    </row>
    <row r="2739" spans="1:18" x14ac:dyDescent="0.2">
      <c r="A2739" s="121">
        <v>107</v>
      </c>
      <c r="B2739" s="121">
        <v>211</v>
      </c>
      <c r="C2739" s="121" t="s">
        <v>311</v>
      </c>
      <c r="D2739" s="121">
        <v>642</v>
      </c>
      <c r="E2739" s="121">
        <v>200</v>
      </c>
      <c r="F2739" s="121" t="s">
        <v>873</v>
      </c>
      <c r="G2739" s="121">
        <v>642</v>
      </c>
      <c r="H2739" s="121">
        <v>1</v>
      </c>
      <c r="I2739" s="121" t="s">
        <v>385</v>
      </c>
      <c r="J2739" s="121">
        <v>315</v>
      </c>
      <c r="K2739" s="121">
        <v>214</v>
      </c>
      <c r="L2739" s="121">
        <v>214</v>
      </c>
      <c r="M2739" s="121" t="s">
        <v>502</v>
      </c>
      <c r="N2739" s="124">
        <v>753</v>
      </c>
      <c r="O2739" s="124" t="s">
        <v>380</v>
      </c>
      <c r="P2739" s="124"/>
      <c r="Q2739" s="121" t="s">
        <v>381</v>
      </c>
      <c r="R2739" s="121"/>
    </row>
    <row r="2740" spans="1:18" x14ac:dyDescent="0.2">
      <c r="A2740" s="121">
        <v>107</v>
      </c>
      <c r="B2740" s="121">
        <v>211</v>
      </c>
      <c r="C2740" s="121" t="s">
        <v>311</v>
      </c>
      <c r="D2740" s="121">
        <v>643</v>
      </c>
      <c r="E2740" s="121">
        <v>300</v>
      </c>
      <c r="F2740" s="121" t="s">
        <v>1454</v>
      </c>
      <c r="G2740" s="121">
        <v>643</v>
      </c>
      <c r="H2740" s="121">
        <v>1</v>
      </c>
      <c r="I2740" s="121" t="s">
        <v>385</v>
      </c>
      <c r="J2740" s="121">
        <v>323</v>
      </c>
      <c r="K2740" s="121">
        <v>305</v>
      </c>
      <c r="L2740" s="121">
        <v>305</v>
      </c>
      <c r="M2740" s="121" t="s">
        <v>502</v>
      </c>
      <c r="N2740" s="124">
        <v>751</v>
      </c>
      <c r="O2740" s="124" t="s">
        <v>380</v>
      </c>
      <c r="P2740" s="124"/>
      <c r="Q2740" s="121" t="s">
        <v>381</v>
      </c>
      <c r="R2740" s="121"/>
    </row>
    <row r="2741" spans="1:18" x14ac:dyDescent="0.2">
      <c r="A2741" s="121">
        <v>107</v>
      </c>
      <c r="B2741" s="121">
        <v>211</v>
      </c>
      <c r="C2741" s="121" t="s">
        <v>311</v>
      </c>
      <c r="D2741" s="121">
        <v>645</v>
      </c>
      <c r="E2741" s="121">
        <v>500</v>
      </c>
      <c r="F2741" s="121" t="s">
        <v>871</v>
      </c>
      <c r="G2741" s="121">
        <v>645</v>
      </c>
      <c r="H2741" s="121">
        <v>1</v>
      </c>
      <c r="I2741" s="121" t="s">
        <v>385</v>
      </c>
      <c r="J2741" s="121">
        <v>329</v>
      </c>
      <c r="K2741" s="121">
        <v>514</v>
      </c>
      <c r="L2741" s="121" t="s">
        <v>1456</v>
      </c>
      <c r="M2741" s="121" t="s">
        <v>1457</v>
      </c>
      <c r="N2741" s="124">
        <v>933</v>
      </c>
      <c r="O2741" s="124" t="s">
        <v>380</v>
      </c>
      <c r="P2741" s="124"/>
      <c r="Q2741" s="121" t="s">
        <v>381</v>
      </c>
      <c r="R2741" s="121"/>
    </row>
    <row r="2742" spans="1:18" x14ac:dyDescent="0.2">
      <c r="A2742" s="121">
        <v>107</v>
      </c>
      <c r="B2742" s="121">
        <v>211</v>
      </c>
      <c r="C2742" s="121" t="s">
        <v>311</v>
      </c>
      <c r="D2742" s="121">
        <v>646</v>
      </c>
      <c r="E2742" s="121" t="s">
        <v>473</v>
      </c>
      <c r="F2742" s="121" t="s">
        <v>474</v>
      </c>
      <c r="G2742" s="121">
        <v>646</v>
      </c>
      <c r="H2742" s="121">
        <v>1</v>
      </c>
      <c r="I2742" s="121" t="s">
        <v>385</v>
      </c>
      <c r="J2742" s="121">
        <v>330</v>
      </c>
      <c r="K2742" s="121">
        <v>1</v>
      </c>
      <c r="L2742" s="121">
        <v>1</v>
      </c>
      <c r="M2742" s="121" t="s">
        <v>502</v>
      </c>
      <c r="N2742" s="124">
        <v>899</v>
      </c>
      <c r="O2742" s="124" t="s">
        <v>380</v>
      </c>
      <c r="P2742" s="124"/>
      <c r="Q2742" s="121" t="s">
        <v>381</v>
      </c>
      <c r="R2742" s="121"/>
    </row>
    <row r="2743" spans="1:18" x14ac:dyDescent="0.2">
      <c r="A2743" s="121">
        <v>107</v>
      </c>
      <c r="B2743" s="121">
        <v>211</v>
      </c>
      <c r="C2743" s="121" t="s">
        <v>311</v>
      </c>
      <c r="D2743" s="121">
        <v>647</v>
      </c>
      <c r="E2743" s="121" t="s">
        <v>476</v>
      </c>
      <c r="F2743" s="121" t="s">
        <v>477</v>
      </c>
      <c r="G2743" s="121">
        <v>647</v>
      </c>
      <c r="H2743" s="121">
        <v>1</v>
      </c>
      <c r="I2743" s="121" t="s">
        <v>385</v>
      </c>
      <c r="J2743" s="121">
        <v>331</v>
      </c>
      <c r="K2743" s="121">
        <v>2</v>
      </c>
      <c r="L2743" s="121">
        <v>2</v>
      </c>
      <c r="M2743" s="121" t="s">
        <v>502</v>
      </c>
      <c r="N2743" s="124">
        <v>899</v>
      </c>
      <c r="O2743" s="124" t="s">
        <v>380</v>
      </c>
      <c r="P2743" s="124"/>
      <c r="Q2743" s="121" t="s">
        <v>381</v>
      </c>
      <c r="R2743" s="121"/>
    </row>
    <row r="2744" spans="1:18" x14ac:dyDescent="0.2">
      <c r="A2744" s="121">
        <v>107</v>
      </c>
      <c r="B2744" s="121">
        <v>211</v>
      </c>
      <c r="C2744" s="121" t="s">
        <v>311</v>
      </c>
      <c r="D2744" s="121">
        <v>648</v>
      </c>
      <c r="E2744" s="121" t="s">
        <v>479</v>
      </c>
      <c r="F2744" s="121" t="s">
        <v>480</v>
      </c>
      <c r="G2744" s="121">
        <v>648</v>
      </c>
      <c r="H2744" s="121">
        <v>1</v>
      </c>
      <c r="I2744" s="121" t="s">
        <v>385</v>
      </c>
      <c r="J2744" s="121">
        <v>332</v>
      </c>
      <c r="K2744" s="121">
        <v>3</v>
      </c>
      <c r="L2744" s="121">
        <v>3</v>
      </c>
      <c r="M2744" s="121" t="s">
        <v>502</v>
      </c>
      <c r="N2744" s="124">
        <v>899</v>
      </c>
      <c r="O2744" s="124" t="s">
        <v>380</v>
      </c>
      <c r="P2744" s="124"/>
      <c r="Q2744" s="121" t="s">
        <v>381</v>
      </c>
      <c r="R2744" s="121"/>
    </row>
    <row r="2745" spans="1:18" x14ac:dyDescent="0.2">
      <c r="A2745" s="121">
        <v>107</v>
      </c>
      <c r="B2745" s="121">
        <v>211</v>
      </c>
      <c r="C2745" s="121" t="s">
        <v>311</v>
      </c>
      <c r="D2745" s="121">
        <v>649</v>
      </c>
      <c r="E2745" s="121" t="s">
        <v>482</v>
      </c>
      <c r="F2745" s="121" t="s">
        <v>483</v>
      </c>
      <c r="G2745" s="121">
        <v>649</v>
      </c>
      <c r="H2745" s="121">
        <v>1</v>
      </c>
      <c r="I2745" s="121" t="s">
        <v>385</v>
      </c>
      <c r="J2745" s="121">
        <v>333</v>
      </c>
      <c r="K2745" s="121">
        <v>4</v>
      </c>
      <c r="L2745" s="121">
        <v>4</v>
      </c>
      <c r="M2745" s="121" t="s">
        <v>502</v>
      </c>
      <c r="N2745" s="124">
        <v>899</v>
      </c>
      <c r="O2745" s="124" t="s">
        <v>380</v>
      </c>
      <c r="P2745" s="124"/>
      <c r="Q2745" s="121" t="s">
        <v>381</v>
      </c>
      <c r="R2745" s="121"/>
    </row>
    <row r="2746" spans="1:18" x14ac:dyDescent="0.2">
      <c r="A2746" s="121">
        <v>107</v>
      </c>
      <c r="B2746" s="121">
        <v>211</v>
      </c>
      <c r="C2746" s="121" t="s">
        <v>311</v>
      </c>
      <c r="D2746" s="121">
        <v>650</v>
      </c>
      <c r="E2746" s="121" t="s">
        <v>485</v>
      </c>
      <c r="F2746" s="121" t="s">
        <v>486</v>
      </c>
      <c r="G2746" s="121">
        <v>650</v>
      </c>
      <c r="H2746" s="121">
        <v>1</v>
      </c>
      <c r="I2746" s="121" t="s">
        <v>385</v>
      </c>
      <c r="J2746" s="121">
        <v>334</v>
      </c>
      <c r="K2746" s="121">
        <v>5</v>
      </c>
      <c r="L2746" s="121">
        <v>5</v>
      </c>
      <c r="M2746" s="121" t="s">
        <v>502</v>
      </c>
      <c r="N2746" s="124">
        <v>899</v>
      </c>
      <c r="O2746" s="124" t="s">
        <v>380</v>
      </c>
      <c r="P2746" s="124"/>
      <c r="Q2746" s="121" t="s">
        <v>381</v>
      </c>
      <c r="R2746" s="121"/>
    </row>
    <row r="2747" spans="1:18" x14ac:dyDescent="0.2">
      <c r="A2747" s="121">
        <v>107</v>
      </c>
      <c r="B2747" s="121">
        <v>211</v>
      </c>
      <c r="C2747" s="121" t="s">
        <v>311</v>
      </c>
      <c r="D2747" s="121">
        <v>651</v>
      </c>
      <c r="E2747" s="121" t="s">
        <v>488</v>
      </c>
      <c r="F2747" s="121" t="s">
        <v>489</v>
      </c>
      <c r="G2747" s="121">
        <v>651</v>
      </c>
      <c r="H2747" s="121">
        <v>1</v>
      </c>
      <c r="I2747" s="121" t="s">
        <v>385</v>
      </c>
      <c r="J2747" s="121">
        <v>335</v>
      </c>
      <c r="K2747" s="121">
        <v>6</v>
      </c>
      <c r="L2747" s="121">
        <v>6</v>
      </c>
      <c r="M2747" s="121" t="s">
        <v>502</v>
      </c>
      <c r="N2747" s="124">
        <v>899</v>
      </c>
      <c r="O2747" s="124" t="s">
        <v>380</v>
      </c>
      <c r="P2747" s="124"/>
      <c r="Q2747" s="121" t="s">
        <v>381</v>
      </c>
      <c r="R2747" s="121"/>
    </row>
    <row r="2748" spans="1:18" x14ac:dyDescent="0.2">
      <c r="A2748" s="121">
        <v>107</v>
      </c>
      <c r="B2748" s="121">
        <v>211</v>
      </c>
      <c r="C2748" s="121" t="s">
        <v>311</v>
      </c>
      <c r="D2748" s="121">
        <v>652</v>
      </c>
      <c r="E2748" s="121" t="s">
        <v>985</v>
      </c>
      <c r="F2748" s="121" t="s">
        <v>986</v>
      </c>
      <c r="G2748" s="121">
        <v>652</v>
      </c>
      <c r="H2748" s="121">
        <v>1</v>
      </c>
      <c r="I2748" s="121" t="s">
        <v>385</v>
      </c>
      <c r="J2748" s="121">
        <v>336</v>
      </c>
      <c r="K2748" s="121">
        <v>7</v>
      </c>
      <c r="L2748" s="121">
        <v>7</v>
      </c>
      <c r="M2748" s="121" t="s">
        <v>502</v>
      </c>
      <c r="N2748" s="124">
        <v>899</v>
      </c>
      <c r="O2748" s="124" t="s">
        <v>380</v>
      </c>
      <c r="P2748" s="124"/>
      <c r="Q2748" s="121" t="s">
        <v>381</v>
      </c>
      <c r="R2748" s="121"/>
    </row>
    <row r="2749" spans="1:18" x14ac:dyDescent="0.2">
      <c r="A2749" s="121">
        <v>107</v>
      </c>
      <c r="B2749" s="121">
        <v>211</v>
      </c>
      <c r="C2749" s="121" t="s">
        <v>311</v>
      </c>
      <c r="D2749" s="121">
        <v>653</v>
      </c>
      <c r="E2749" s="121" t="s">
        <v>987</v>
      </c>
      <c r="F2749" s="121" t="s">
        <v>988</v>
      </c>
      <c r="G2749" s="121">
        <v>653</v>
      </c>
      <c r="H2749" s="121">
        <v>1</v>
      </c>
      <c r="I2749" s="121" t="s">
        <v>385</v>
      </c>
      <c r="J2749" s="121">
        <v>337</v>
      </c>
      <c r="K2749" s="121">
        <v>8</v>
      </c>
      <c r="L2749" s="121">
        <v>8</v>
      </c>
      <c r="M2749" s="121" t="s">
        <v>502</v>
      </c>
      <c r="N2749" s="124">
        <v>899</v>
      </c>
      <c r="O2749" s="124" t="s">
        <v>380</v>
      </c>
      <c r="P2749" s="124"/>
      <c r="Q2749" s="121" t="s">
        <v>381</v>
      </c>
      <c r="R2749" s="121"/>
    </row>
    <row r="2750" spans="1:18" x14ac:dyDescent="0.2">
      <c r="A2750" s="121">
        <v>112</v>
      </c>
      <c r="B2750" s="121">
        <v>145</v>
      </c>
      <c r="C2750" s="121" t="s">
        <v>266</v>
      </c>
      <c r="D2750" s="121">
        <v>1043</v>
      </c>
      <c r="E2750" s="121" t="s">
        <v>1462</v>
      </c>
      <c r="F2750" s="121" t="s">
        <v>1463</v>
      </c>
      <c r="G2750" s="121">
        <v>1120</v>
      </c>
      <c r="H2750" s="121">
        <v>1</v>
      </c>
      <c r="I2750" s="121" t="s">
        <v>385</v>
      </c>
      <c r="J2750" s="121">
        <v>3588</v>
      </c>
      <c r="K2750" s="121">
        <v>119</v>
      </c>
      <c r="L2750" s="121" t="s">
        <v>1518</v>
      </c>
      <c r="M2750" s="121" t="s">
        <v>410</v>
      </c>
      <c r="N2750" s="124">
        <v>192</v>
      </c>
      <c r="O2750" s="124" t="s">
        <v>411</v>
      </c>
      <c r="P2750" s="124"/>
      <c r="Q2750" s="121" t="s">
        <v>391</v>
      </c>
      <c r="R2750" s="121"/>
    </row>
    <row r="2751" spans="1:18" x14ac:dyDescent="0.2">
      <c r="A2751" s="121">
        <v>112</v>
      </c>
      <c r="B2751" s="121">
        <v>145</v>
      </c>
      <c r="C2751" s="121" t="s">
        <v>266</v>
      </c>
      <c r="D2751" s="121">
        <v>1043</v>
      </c>
      <c r="E2751" s="121" t="s">
        <v>1462</v>
      </c>
      <c r="F2751" s="121" t="s">
        <v>1463</v>
      </c>
      <c r="G2751" s="121">
        <v>1120</v>
      </c>
      <c r="H2751" s="121">
        <v>1</v>
      </c>
      <c r="I2751" s="121" t="s">
        <v>385</v>
      </c>
      <c r="J2751" s="121">
        <v>7604</v>
      </c>
      <c r="K2751" s="121">
        <v>121</v>
      </c>
      <c r="L2751" s="121" t="s">
        <v>1519</v>
      </c>
      <c r="M2751" s="121" t="s">
        <v>573</v>
      </c>
      <c r="N2751" s="124">
        <v>673</v>
      </c>
      <c r="O2751" s="124" t="s">
        <v>417</v>
      </c>
      <c r="P2751" s="124"/>
      <c r="Q2751" s="121" t="s">
        <v>391</v>
      </c>
      <c r="R2751" s="121"/>
    </row>
    <row r="2752" spans="1:18" x14ac:dyDescent="0.2">
      <c r="A2752" s="121">
        <v>112</v>
      </c>
      <c r="B2752" s="121">
        <v>145</v>
      </c>
      <c r="C2752" s="121" t="s">
        <v>266</v>
      </c>
      <c r="D2752" s="121">
        <v>1043</v>
      </c>
      <c r="E2752" s="121" t="s">
        <v>1462</v>
      </c>
      <c r="F2752" s="121" t="s">
        <v>1463</v>
      </c>
      <c r="G2752" s="121">
        <v>1120</v>
      </c>
      <c r="H2752" s="121">
        <v>1</v>
      </c>
      <c r="I2752" s="121" t="s">
        <v>385</v>
      </c>
      <c r="J2752" s="121">
        <v>7605</v>
      </c>
      <c r="K2752" s="121">
        <v>112</v>
      </c>
      <c r="L2752" s="121" t="s">
        <v>1520</v>
      </c>
      <c r="M2752" s="121" t="s">
        <v>410</v>
      </c>
      <c r="N2752" s="124">
        <v>71</v>
      </c>
      <c r="O2752" s="124" t="s">
        <v>411</v>
      </c>
      <c r="P2752" s="124"/>
      <c r="Q2752" s="121" t="s">
        <v>391</v>
      </c>
      <c r="R2752" s="121"/>
    </row>
    <row r="2753" spans="1:18" x14ac:dyDescent="0.2">
      <c r="A2753" s="121">
        <v>112</v>
      </c>
      <c r="B2753" s="121">
        <v>145</v>
      </c>
      <c r="C2753" s="121" t="s">
        <v>266</v>
      </c>
      <c r="D2753" s="121">
        <v>1043</v>
      </c>
      <c r="E2753" s="121" t="s">
        <v>1462</v>
      </c>
      <c r="F2753" s="121" t="s">
        <v>1463</v>
      </c>
      <c r="G2753" s="121">
        <v>1120</v>
      </c>
      <c r="H2753" s="121">
        <v>1</v>
      </c>
      <c r="I2753" s="121" t="s">
        <v>385</v>
      </c>
      <c r="J2753" s="121">
        <v>7606</v>
      </c>
      <c r="K2753" s="121">
        <v>145</v>
      </c>
      <c r="L2753" s="121" t="s">
        <v>1521</v>
      </c>
      <c r="M2753" s="121" t="s">
        <v>410</v>
      </c>
      <c r="N2753" s="124">
        <v>68</v>
      </c>
      <c r="O2753" s="124" t="s">
        <v>411</v>
      </c>
      <c r="P2753" s="124"/>
      <c r="Q2753" s="121" t="s">
        <v>391</v>
      </c>
      <c r="R2753" s="121"/>
    </row>
    <row r="2754" spans="1:18" x14ac:dyDescent="0.2">
      <c r="A2754" s="121">
        <v>112</v>
      </c>
      <c r="B2754" s="121">
        <v>145</v>
      </c>
      <c r="C2754" s="121" t="s">
        <v>266</v>
      </c>
      <c r="D2754" s="121">
        <v>1043</v>
      </c>
      <c r="E2754" s="121" t="s">
        <v>1462</v>
      </c>
      <c r="F2754" s="121" t="s">
        <v>1463</v>
      </c>
      <c r="G2754" s="121">
        <v>1120</v>
      </c>
      <c r="H2754" s="121">
        <v>1</v>
      </c>
      <c r="I2754" s="121" t="s">
        <v>385</v>
      </c>
      <c r="J2754" s="121">
        <v>7607</v>
      </c>
      <c r="K2754" s="121">
        <v>135</v>
      </c>
      <c r="L2754" s="121" t="s">
        <v>1522</v>
      </c>
      <c r="M2754" s="121" t="s">
        <v>413</v>
      </c>
      <c r="N2754" s="124">
        <v>109</v>
      </c>
      <c r="O2754" s="124" t="s">
        <v>411</v>
      </c>
      <c r="P2754" s="124"/>
      <c r="Q2754" s="121" t="s">
        <v>391</v>
      </c>
      <c r="R2754" s="121"/>
    </row>
    <row r="2755" spans="1:18" x14ac:dyDescent="0.2">
      <c r="A2755" s="121">
        <v>112</v>
      </c>
      <c r="B2755" s="121">
        <v>145</v>
      </c>
      <c r="C2755" s="121" t="s">
        <v>266</v>
      </c>
      <c r="D2755" s="121">
        <v>1043</v>
      </c>
      <c r="E2755" s="121" t="s">
        <v>1462</v>
      </c>
      <c r="F2755" s="121" t="s">
        <v>1463</v>
      </c>
      <c r="G2755" s="121">
        <v>1120</v>
      </c>
      <c r="H2755" s="121">
        <v>1</v>
      </c>
      <c r="I2755" s="121" t="s">
        <v>385</v>
      </c>
      <c r="J2755" s="121">
        <v>7608</v>
      </c>
      <c r="K2755" s="121">
        <v>125</v>
      </c>
      <c r="L2755" s="121" t="s">
        <v>1523</v>
      </c>
      <c r="M2755" s="121" t="s">
        <v>413</v>
      </c>
      <c r="N2755" s="124">
        <v>128</v>
      </c>
      <c r="O2755" s="124" t="s">
        <v>411</v>
      </c>
      <c r="P2755" s="124"/>
      <c r="Q2755" s="121" t="s">
        <v>391</v>
      </c>
      <c r="R2755" s="121"/>
    </row>
    <row r="2756" spans="1:18" x14ac:dyDescent="0.2">
      <c r="A2756" s="121">
        <v>113</v>
      </c>
      <c r="B2756" s="121">
        <v>146</v>
      </c>
      <c r="C2756" s="121" t="s">
        <v>268</v>
      </c>
      <c r="D2756" s="121">
        <v>351</v>
      </c>
      <c r="E2756" s="121" t="s">
        <v>473</v>
      </c>
      <c r="F2756" s="121" t="s">
        <v>474</v>
      </c>
      <c r="G2756" s="121">
        <v>351</v>
      </c>
      <c r="H2756" s="121">
        <v>1</v>
      </c>
      <c r="I2756" s="121" t="s">
        <v>385</v>
      </c>
      <c r="J2756" s="121">
        <v>187</v>
      </c>
      <c r="K2756" s="121">
        <v>1</v>
      </c>
      <c r="L2756" s="121">
        <v>1</v>
      </c>
      <c r="M2756" s="121" t="s">
        <v>449</v>
      </c>
      <c r="N2756" s="124">
        <v>895</v>
      </c>
      <c r="O2756" s="124" t="s">
        <v>187</v>
      </c>
      <c r="P2756" s="124"/>
      <c r="Q2756" s="121" t="s">
        <v>187</v>
      </c>
      <c r="R2756" s="121"/>
    </row>
    <row r="2757" spans="1:18" x14ac:dyDescent="0.2">
      <c r="A2757" s="121">
        <v>113</v>
      </c>
      <c r="B2757" s="121">
        <v>146</v>
      </c>
      <c r="C2757" s="121" t="s">
        <v>268</v>
      </c>
      <c r="D2757" s="121">
        <v>1032</v>
      </c>
      <c r="E2757" s="121" t="s">
        <v>1017</v>
      </c>
      <c r="F2757" s="121" t="s">
        <v>1018</v>
      </c>
      <c r="G2757" s="121">
        <v>1069</v>
      </c>
      <c r="H2757" s="121">
        <v>1</v>
      </c>
      <c r="I2757" s="121" t="s">
        <v>385</v>
      </c>
      <c r="J2757" s="121">
        <v>1635</v>
      </c>
      <c r="K2757" s="121" t="s">
        <v>1007</v>
      </c>
      <c r="L2757" s="121" t="s">
        <v>1007</v>
      </c>
      <c r="M2757" s="121" t="s">
        <v>389</v>
      </c>
      <c r="N2757" s="124">
        <v>2408</v>
      </c>
      <c r="O2757" s="124" t="s">
        <v>390</v>
      </c>
      <c r="P2757" s="124"/>
      <c r="Q2757" s="121" t="s">
        <v>391</v>
      </c>
      <c r="R2757" s="121"/>
    </row>
    <row r="2758" spans="1:18" x14ac:dyDescent="0.2">
      <c r="A2758" s="121">
        <v>113</v>
      </c>
      <c r="B2758" s="121">
        <v>146</v>
      </c>
      <c r="C2758" s="121" t="s">
        <v>268</v>
      </c>
      <c r="D2758" s="121">
        <v>1032</v>
      </c>
      <c r="E2758" s="121" t="s">
        <v>1017</v>
      </c>
      <c r="F2758" s="121" t="s">
        <v>1018</v>
      </c>
      <c r="G2758" s="121">
        <v>1069</v>
      </c>
      <c r="H2758" s="121">
        <v>1</v>
      </c>
      <c r="I2758" s="121" t="s">
        <v>385</v>
      </c>
      <c r="J2758" s="121">
        <v>1636</v>
      </c>
      <c r="K2758" s="121">
        <v>2</v>
      </c>
      <c r="L2758" s="121" t="s">
        <v>1524</v>
      </c>
      <c r="M2758" s="121" t="s">
        <v>398</v>
      </c>
      <c r="N2758" s="124">
        <v>710</v>
      </c>
      <c r="O2758" s="124" t="s">
        <v>399</v>
      </c>
      <c r="P2758" s="124"/>
      <c r="Q2758" s="121" t="s">
        <v>188</v>
      </c>
      <c r="R2758" s="121"/>
    </row>
    <row r="2759" spans="1:18" x14ac:dyDescent="0.2">
      <c r="A2759" s="121">
        <v>107</v>
      </c>
      <c r="B2759" s="121">
        <v>211</v>
      </c>
      <c r="C2759" s="121" t="s">
        <v>311</v>
      </c>
      <c r="D2759" s="121">
        <v>654</v>
      </c>
      <c r="E2759" s="121" t="s">
        <v>1126</v>
      </c>
      <c r="F2759" s="121" t="s">
        <v>1127</v>
      </c>
      <c r="G2759" s="121">
        <v>654</v>
      </c>
      <c r="H2759" s="121">
        <v>1</v>
      </c>
      <c r="I2759" s="121" t="s">
        <v>385</v>
      </c>
      <c r="J2759" s="121">
        <v>338</v>
      </c>
      <c r="K2759" s="121">
        <v>9</v>
      </c>
      <c r="L2759" s="121">
        <v>9</v>
      </c>
      <c r="M2759" s="121" t="s">
        <v>502</v>
      </c>
      <c r="N2759" s="124">
        <v>899</v>
      </c>
      <c r="O2759" s="124" t="s">
        <v>380</v>
      </c>
      <c r="P2759" s="124"/>
      <c r="Q2759" s="121" t="s">
        <v>381</v>
      </c>
      <c r="R2759" s="121"/>
    </row>
    <row r="2760" spans="1:18" x14ac:dyDescent="0.2">
      <c r="A2760" s="121">
        <v>107</v>
      </c>
      <c r="B2760" s="121">
        <v>211</v>
      </c>
      <c r="C2760" s="121" t="s">
        <v>311</v>
      </c>
      <c r="D2760" s="121">
        <v>655</v>
      </c>
      <c r="E2760" s="121" t="s">
        <v>1409</v>
      </c>
      <c r="F2760" s="121" t="s">
        <v>1410</v>
      </c>
      <c r="G2760" s="121">
        <v>655</v>
      </c>
      <c r="H2760" s="121">
        <v>1</v>
      </c>
      <c r="I2760" s="121" t="s">
        <v>385</v>
      </c>
      <c r="J2760" s="121">
        <v>339</v>
      </c>
      <c r="K2760" s="121">
        <v>10</v>
      </c>
      <c r="L2760" s="121">
        <v>10</v>
      </c>
      <c r="M2760" s="121" t="s">
        <v>536</v>
      </c>
      <c r="N2760" s="124">
        <v>894</v>
      </c>
      <c r="O2760" s="124" t="s">
        <v>380</v>
      </c>
      <c r="P2760" s="124"/>
      <c r="Q2760" s="121" t="s">
        <v>381</v>
      </c>
      <c r="R2760" s="121"/>
    </row>
    <row r="2761" spans="1:18" x14ac:dyDescent="0.2">
      <c r="A2761" s="121">
        <v>107</v>
      </c>
      <c r="B2761" s="121">
        <v>211</v>
      </c>
      <c r="C2761" s="121" t="s">
        <v>311</v>
      </c>
      <c r="D2761" s="121">
        <v>656</v>
      </c>
      <c r="E2761" s="121" t="s">
        <v>1411</v>
      </c>
      <c r="F2761" s="121" t="s">
        <v>1412</v>
      </c>
      <c r="G2761" s="121">
        <v>656</v>
      </c>
      <c r="H2761" s="121">
        <v>1</v>
      </c>
      <c r="I2761" s="121" t="s">
        <v>385</v>
      </c>
      <c r="J2761" s="121">
        <v>340</v>
      </c>
      <c r="K2761" s="121">
        <v>11</v>
      </c>
      <c r="L2761" s="121">
        <v>11</v>
      </c>
      <c r="M2761" s="121" t="s">
        <v>536</v>
      </c>
      <c r="N2761" s="124">
        <v>894</v>
      </c>
      <c r="O2761" s="124" t="s">
        <v>380</v>
      </c>
      <c r="P2761" s="124"/>
      <c r="Q2761" s="121" t="s">
        <v>381</v>
      </c>
      <c r="R2761" s="121"/>
    </row>
    <row r="2762" spans="1:18" x14ac:dyDescent="0.2">
      <c r="A2762" s="121">
        <v>107</v>
      </c>
      <c r="B2762" s="121">
        <v>211</v>
      </c>
      <c r="C2762" s="121" t="s">
        <v>311</v>
      </c>
      <c r="D2762" s="121">
        <v>657</v>
      </c>
      <c r="E2762" s="121" t="s">
        <v>1413</v>
      </c>
      <c r="F2762" s="121" t="s">
        <v>1414</v>
      </c>
      <c r="G2762" s="121">
        <v>657</v>
      </c>
      <c r="H2762" s="121">
        <v>1</v>
      </c>
      <c r="I2762" s="121" t="s">
        <v>385</v>
      </c>
      <c r="J2762" s="121">
        <v>341</v>
      </c>
      <c r="K2762" s="121">
        <v>12</v>
      </c>
      <c r="L2762" s="121">
        <v>12</v>
      </c>
      <c r="M2762" s="121" t="s">
        <v>536</v>
      </c>
      <c r="N2762" s="124">
        <v>894</v>
      </c>
      <c r="O2762" s="124" t="s">
        <v>380</v>
      </c>
      <c r="P2762" s="124"/>
      <c r="Q2762" s="121" t="s">
        <v>381</v>
      </c>
      <c r="R2762" s="121"/>
    </row>
    <row r="2763" spans="1:18" x14ac:dyDescent="0.2">
      <c r="A2763" s="121">
        <v>107</v>
      </c>
      <c r="B2763" s="121">
        <v>211</v>
      </c>
      <c r="C2763" s="121" t="s">
        <v>311</v>
      </c>
      <c r="D2763" s="121">
        <v>658</v>
      </c>
      <c r="E2763" s="121" t="s">
        <v>694</v>
      </c>
      <c r="F2763" s="121" t="s">
        <v>1415</v>
      </c>
      <c r="G2763" s="121">
        <v>658</v>
      </c>
      <c r="H2763" s="121">
        <v>1</v>
      </c>
      <c r="I2763" s="121" t="s">
        <v>385</v>
      </c>
      <c r="J2763" s="121">
        <v>342</v>
      </c>
      <c r="K2763" s="121">
        <v>13</v>
      </c>
      <c r="L2763" s="121">
        <v>13</v>
      </c>
      <c r="M2763" s="121" t="s">
        <v>502</v>
      </c>
      <c r="N2763" s="124">
        <v>894</v>
      </c>
      <c r="O2763" s="124" t="s">
        <v>380</v>
      </c>
      <c r="P2763" s="124"/>
      <c r="Q2763" s="121" t="s">
        <v>381</v>
      </c>
      <c r="R2763" s="121"/>
    </row>
    <row r="2764" spans="1:18" x14ac:dyDescent="0.2">
      <c r="A2764" s="121">
        <v>107</v>
      </c>
      <c r="B2764" s="121">
        <v>211</v>
      </c>
      <c r="C2764" s="121" t="s">
        <v>311</v>
      </c>
      <c r="D2764" s="121">
        <v>659</v>
      </c>
      <c r="E2764" s="121" t="s">
        <v>1416</v>
      </c>
      <c r="F2764" s="121" t="s">
        <v>1417</v>
      </c>
      <c r="G2764" s="121">
        <v>659</v>
      </c>
      <c r="H2764" s="121">
        <v>1</v>
      </c>
      <c r="I2764" s="121" t="s">
        <v>385</v>
      </c>
      <c r="J2764" s="121">
        <v>343</v>
      </c>
      <c r="K2764" s="121">
        <v>14</v>
      </c>
      <c r="L2764" s="121">
        <v>14</v>
      </c>
      <c r="M2764" s="121" t="s">
        <v>502</v>
      </c>
      <c r="N2764" s="124">
        <v>894</v>
      </c>
      <c r="O2764" s="124" t="s">
        <v>380</v>
      </c>
      <c r="P2764" s="124"/>
      <c r="Q2764" s="121" t="s">
        <v>381</v>
      </c>
      <c r="R2764" s="121"/>
    </row>
    <row r="2765" spans="1:18" x14ac:dyDescent="0.2">
      <c r="A2765" s="121">
        <v>107</v>
      </c>
      <c r="B2765" s="121">
        <v>211</v>
      </c>
      <c r="C2765" s="121" t="s">
        <v>311</v>
      </c>
      <c r="D2765" s="121">
        <v>660</v>
      </c>
      <c r="E2765" s="121" t="s">
        <v>1204</v>
      </c>
      <c r="F2765" s="121" t="s">
        <v>1418</v>
      </c>
      <c r="G2765" s="121">
        <v>660</v>
      </c>
      <c r="H2765" s="121">
        <v>1</v>
      </c>
      <c r="I2765" s="121" t="s">
        <v>385</v>
      </c>
      <c r="J2765" s="121">
        <v>344</v>
      </c>
      <c r="K2765" s="121">
        <v>15</v>
      </c>
      <c r="L2765" s="121">
        <v>15</v>
      </c>
      <c r="M2765" s="121" t="s">
        <v>502</v>
      </c>
      <c r="N2765" s="124">
        <v>894</v>
      </c>
      <c r="O2765" s="124" t="s">
        <v>380</v>
      </c>
      <c r="P2765" s="124"/>
      <c r="Q2765" s="121" t="s">
        <v>381</v>
      </c>
      <c r="R2765" s="121"/>
    </row>
    <row r="2766" spans="1:18" x14ac:dyDescent="0.2">
      <c r="A2766" s="121">
        <v>107</v>
      </c>
      <c r="B2766" s="121">
        <v>211</v>
      </c>
      <c r="C2766" s="121" t="s">
        <v>311</v>
      </c>
      <c r="D2766" s="121">
        <v>661</v>
      </c>
      <c r="E2766" s="121" t="s">
        <v>716</v>
      </c>
      <c r="F2766" s="121" t="s">
        <v>717</v>
      </c>
      <c r="G2766" s="121">
        <v>661</v>
      </c>
      <c r="H2766" s="121">
        <v>1</v>
      </c>
      <c r="I2766" s="121" t="s">
        <v>385</v>
      </c>
      <c r="J2766" s="121">
        <v>345</v>
      </c>
      <c r="K2766" s="121">
        <v>16</v>
      </c>
      <c r="L2766" s="121">
        <v>16</v>
      </c>
      <c r="M2766" s="121" t="s">
        <v>502</v>
      </c>
      <c r="N2766" s="124">
        <v>894</v>
      </c>
      <c r="O2766" s="124" t="s">
        <v>380</v>
      </c>
      <c r="P2766" s="124"/>
      <c r="Q2766" s="121" t="s">
        <v>381</v>
      </c>
      <c r="R2766" s="121"/>
    </row>
    <row r="2767" spans="1:18" x14ac:dyDescent="0.2">
      <c r="A2767" s="121">
        <v>107</v>
      </c>
      <c r="B2767" s="121">
        <v>211</v>
      </c>
      <c r="C2767" s="121" t="s">
        <v>311</v>
      </c>
      <c r="D2767" s="121">
        <v>642</v>
      </c>
      <c r="E2767" s="121">
        <v>200</v>
      </c>
      <c r="F2767" s="121" t="s">
        <v>873</v>
      </c>
      <c r="G2767" s="121">
        <v>642</v>
      </c>
      <c r="H2767" s="121">
        <v>1</v>
      </c>
      <c r="I2767" s="121" t="s">
        <v>385</v>
      </c>
      <c r="J2767" s="121">
        <v>1678</v>
      </c>
      <c r="K2767" s="121">
        <v>200</v>
      </c>
      <c r="L2767" s="121">
        <v>200</v>
      </c>
      <c r="M2767" s="121" t="s">
        <v>502</v>
      </c>
      <c r="N2767" s="124">
        <v>749</v>
      </c>
      <c r="O2767" s="124" t="s">
        <v>380</v>
      </c>
      <c r="P2767" s="124"/>
      <c r="Q2767" s="121" t="s">
        <v>381</v>
      </c>
      <c r="R2767" s="121"/>
    </row>
    <row r="2768" spans="1:18" x14ac:dyDescent="0.2">
      <c r="A2768" s="121">
        <v>109</v>
      </c>
      <c r="B2768" s="121">
        <v>304</v>
      </c>
      <c r="C2768" s="121" t="s">
        <v>322</v>
      </c>
      <c r="D2768" s="121">
        <v>1020</v>
      </c>
      <c r="E2768" s="121" t="s">
        <v>1462</v>
      </c>
      <c r="F2768" s="121" t="s">
        <v>1463</v>
      </c>
      <c r="G2768" s="121">
        <v>1051</v>
      </c>
      <c r="H2768" s="121">
        <v>2</v>
      </c>
      <c r="I2768" s="121" t="s">
        <v>377</v>
      </c>
      <c r="J2768" s="121">
        <v>1145</v>
      </c>
      <c r="K2768" s="121">
        <v>302</v>
      </c>
      <c r="L2768" s="121">
        <v>302</v>
      </c>
      <c r="M2768" s="121" t="s">
        <v>734</v>
      </c>
      <c r="N2768" s="124">
        <v>724</v>
      </c>
      <c r="O2768" s="124" t="s">
        <v>380</v>
      </c>
      <c r="P2768" s="124"/>
      <c r="Q2768" s="121" t="s">
        <v>381</v>
      </c>
      <c r="R2768" s="121"/>
    </row>
    <row r="2769" spans="1:18" x14ac:dyDescent="0.2">
      <c r="A2769" s="121">
        <v>109</v>
      </c>
      <c r="B2769" s="121">
        <v>304</v>
      </c>
      <c r="C2769" s="121" t="s">
        <v>322</v>
      </c>
      <c r="D2769" s="121">
        <v>1020</v>
      </c>
      <c r="E2769" s="121" t="s">
        <v>1462</v>
      </c>
      <c r="F2769" s="121" t="s">
        <v>1463</v>
      </c>
      <c r="G2769" s="121">
        <v>1051</v>
      </c>
      <c r="H2769" s="121">
        <v>2</v>
      </c>
      <c r="I2769" s="121" t="s">
        <v>377</v>
      </c>
      <c r="J2769" s="121">
        <v>1147</v>
      </c>
      <c r="K2769" s="121">
        <v>305</v>
      </c>
      <c r="L2769" s="121">
        <v>305</v>
      </c>
      <c r="M2769" s="121" t="s">
        <v>734</v>
      </c>
      <c r="N2769" s="124">
        <v>709</v>
      </c>
      <c r="O2769" s="124" t="s">
        <v>380</v>
      </c>
      <c r="P2769" s="124"/>
      <c r="Q2769" s="121" t="s">
        <v>381</v>
      </c>
      <c r="R2769" s="121"/>
    </row>
    <row r="2770" spans="1:18" x14ac:dyDescent="0.2">
      <c r="A2770" s="121">
        <v>109</v>
      </c>
      <c r="B2770" s="121">
        <v>304</v>
      </c>
      <c r="C2770" s="121" t="s">
        <v>322</v>
      </c>
      <c r="D2770" s="121">
        <v>1020</v>
      </c>
      <c r="E2770" s="121" t="s">
        <v>1462</v>
      </c>
      <c r="F2770" s="121" t="s">
        <v>1463</v>
      </c>
      <c r="G2770" s="121">
        <v>1051</v>
      </c>
      <c r="H2770" s="121">
        <v>2</v>
      </c>
      <c r="I2770" s="121" t="s">
        <v>377</v>
      </c>
      <c r="J2770" s="121">
        <v>1149</v>
      </c>
      <c r="K2770" s="121">
        <v>322</v>
      </c>
      <c r="L2770" s="121">
        <v>322</v>
      </c>
      <c r="M2770" s="121" t="s">
        <v>734</v>
      </c>
      <c r="N2770" s="124">
        <v>718</v>
      </c>
      <c r="O2770" s="124" t="s">
        <v>380</v>
      </c>
      <c r="P2770" s="124"/>
      <c r="Q2770" s="121" t="s">
        <v>381</v>
      </c>
      <c r="R2770" s="121"/>
    </row>
    <row r="2771" spans="1:18" x14ac:dyDescent="0.2">
      <c r="A2771" s="121">
        <v>109</v>
      </c>
      <c r="B2771" s="121">
        <v>304</v>
      </c>
      <c r="C2771" s="121" t="s">
        <v>322</v>
      </c>
      <c r="D2771" s="121">
        <v>1020</v>
      </c>
      <c r="E2771" s="121" t="s">
        <v>1462</v>
      </c>
      <c r="F2771" s="121" t="s">
        <v>1463</v>
      </c>
      <c r="G2771" s="121">
        <v>1051</v>
      </c>
      <c r="H2771" s="121">
        <v>2</v>
      </c>
      <c r="I2771" s="121" t="s">
        <v>377</v>
      </c>
      <c r="J2771" s="121">
        <v>1150</v>
      </c>
      <c r="K2771" s="121">
        <v>324</v>
      </c>
      <c r="L2771" s="121">
        <v>324</v>
      </c>
      <c r="M2771" s="121" t="s">
        <v>734</v>
      </c>
      <c r="N2771" s="124">
        <v>716</v>
      </c>
      <c r="O2771" s="124" t="s">
        <v>380</v>
      </c>
      <c r="P2771" s="124"/>
      <c r="Q2771" s="121" t="s">
        <v>381</v>
      </c>
      <c r="R2771" s="121"/>
    </row>
    <row r="2772" spans="1:18" x14ac:dyDescent="0.2">
      <c r="A2772" s="121">
        <v>109</v>
      </c>
      <c r="B2772" s="121">
        <v>304</v>
      </c>
      <c r="C2772" s="121" t="s">
        <v>322</v>
      </c>
      <c r="D2772" s="121">
        <v>1020</v>
      </c>
      <c r="E2772" s="121" t="s">
        <v>1462</v>
      </c>
      <c r="F2772" s="121" t="s">
        <v>1463</v>
      </c>
      <c r="G2772" s="121">
        <v>1051</v>
      </c>
      <c r="H2772" s="121">
        <v>2</v>
      </c>
      <c r="I2772" s="121" t="s">
        <v>377</v>
      </c>
      <c r="J2772" s="121">
        <v>1154</v>
      </c>
      <c r="K2772" s="121">
        <v>327</v>
      </c>
      <c r="L2772" s="121">
        <v>327</v>
      </c>
      <c r="M2772" s="121" t="s">
        <v>734</v>
      </c>
      <c r="N2772" s="124">
        <v>716</v>
      </c>
      <c r="O2772" s="124" t="s">
        <v>380</v>
      </c>
      <c r="P2772" s="124"/>
      <c r="Q2772" s="121" t="s">
        <v>381</v>
      </c>
      <c r="R2772" s="121"/>
    </row>
    <row r="2773" spans="1:18" x14ac:dyDescent="0.2">
      <c r="A2773" s="121">
        <v>109</v>
      </c>
      <c r="B2773" s="121">
        <v>304</v>
      </c>
      <c r="C2773" s="121" t="s">
        <v>322</v>
      </c>
      <c r="D2773" s="121">
        <v>1020</v>
      </c>
      <c r="E2773" s="121" t="s">
        <v>1462</v>
      </c>
      <c r="F2773" s="121" t="s">
        <v>1463</v>
      </c>
      <c r="G2773" s="121">
        <v>1051</v>
      </c>
      <c r="H2773" s="121">
        <v>2</v>
      </c>
      <c r="I2773" s="121" t="s">
        <v>377</v>
      </c>
      <c r="J2773" s="121">
        <v>1155</v>
      </c>
      <c r="K2773" s="121">
        <v>329</v>
      </c>
      <c r="L2773" s="121">
        <v>329</v>
      </c>
      <c r="M2773" s="121" t="s">
        <v>734</v>
      </c>
      <c r="N2773" s="124">
        <v>716</v>
      </c>
      <c r="O2773" s="124" t="s">
        <v>380</v>
      </c>
      <c r="P2773" s="124"/>
      <c r="Q2773" s="121" t="s">
        <v>381</v>
      </c>
      <c r="R2773" s="121"/>
    </row>
    <row r="2774" spans="1:18" x14ac:dyDescent="0.2">
      <c r="A2774" s="121">
        <v>109</v>
      </c>
      <c r="B2774" s="121">
        <v>304</v>
      </c>
      <c r="C2774" s="121" t="s">
        <v>322</v>
      </c>
      <c r="D2774" s="121">
        <v>1020</v>
      </c>
      <c r="E2774" s="121" t="s">
        <v>1462</v>
      </c>
      <c r="F2774" s="121" t="s">
        <v>1463</v>
      </c>
      <c r="G2774" s="121">
        <v>1051</v>
      </c>
      <c r="H2774" s="121">
        <v>2</v>
      </c>
      <c r="I2774" s="121" t="s">
        <v>377</v>
      </c>
      <c r="J2774" s="121">
        <v>1160</v>
      </c>
      <c r="K2774" s="121">
        <v>319</v>
      </c>
      <c r="L2774" s="121">
        <v>319</v>
      </c>
      <c r="M2774" s="121" t="s">
        <v>734</v>
      </c>
      <c r="N2774" s="124">
        <v>716</v>
      </c>
      <c r="O2774" s="124" t="s">
        <v>380</v>
      </c>
      <c r="P2774" s="124"/>
      <c r="Q2774" s="121" t="s">
        <v>381</v>
      </c>
      <c r="R2774" s="121"/>
    </row>
    <row r="2775" spans="1:18" x14ac:dyDescent="0.2">
      <c r="A2775" s="121">
        <v>113</v>
      </c>
      <c r="B2775" s="121">
        <v>146</v>
      </c>
      <c r="C2775" s="121" t="s">
        <v>268</v>
      </c>
      <c r="D2775" s="121">
        <v>1032</v>
      </c>
      <c r="E2775" s="121" t="s">
        <v>1017</v>
      </c>
      <c r="F2775" s="121" t="s">
        <v>1018</v>
      </c>
      <c r="G2775" s="121">
        <v>1069</v>
      </c>
      <c r="H2775" s="121">
        <v>1</v>
      </c>
      <c r="I2775" s="121" t="s">
        <v>385</v>
      </c>
      <c r="J2775" s="121">
        <v>1653</v>
      </c>
      <c r="K2775" s="121">
        <v>10</v>
      </c>
      <c r="L2775" s="121">
        <v>10</v>
      </c>
      <c r="M2775" s="121" t="s">
        <v>395</v>
      </c>
      <c r="N2775" s="124">
        <v>303</v>
      </c>
      <c r="O2775" s="124" t="s">
        <v>380</v>
      </c>
      <c r="P2775" s="124"/>
      <c r="Q2775" s="121" t="s">
        <v>391</v>
      </c>
      <c r="R2775" s="121"/>
    </row>
    <row r="2776" spans="1:18" x14ac:dyDescent="0.2">
      <c r="A2776" s="121">
        <v>113</v>
      </c>
      <c r="B2776" s="121">
        <v>146</v>
      </c>
      <c r="C2776" s="121" t="s">
        <v>268</v>
      </c>
      <c r="D2776" s="121">
        <v>1032</v>
      </c>
      <c r="E2776" s="121" t="s">
        <v>1017</v>
      </c>
      <c r="F2776" s="121" t="s">
        <v>1018</v>
      </c>
      <c r="G2776" s="121">
        <v>1069</v>
      </c>
      <c r="H2776" s="121">
        <v>1</v>
      </c>
      <c r="I2776" s="121" t="s">
        <v>385</v>
      </c>
      <c r="J2776" s="121">
        <v>1654</v>
      </c>
      <c r="K2776" s="121" t="s">
        <v>1205</v>
      </c>
      <c r="L2776" s="121" t="s">
        <v>1205</v>
      </c>
      <c r="M2776" s="121" t="s">
        <v>395</v>
      </c>
      <c r="N2776" s="124">
        <v>270</v>
      </c>
      <c r="O2776" s="124" t="s">
        <v>380</v>
      </c>
      <c r="P2776" s="124"/>
      <c r="Q2776" s="121" t="s">
        <v>391</v>
      </c>
      <c r="R2776" s="121"/>
    </row>
    <row r="2777" spans="1:18" x14ac:dyDescent="0.2">
      <c r="A2777" s="121">
        <v>109</v>
      </c>
      <c r="B2777" s="121">
        <v>304</v>
      </c>
      <c r="C2777" s="121" t="s">
        <v>322</v>
      </c>
      <c r="D2777" s="121">
        <v>1020</v>
      </c>
      <c r="E2777" s="121" t="s">
        <v>1462</v>
      </c>
      <c r="F2777" s="121" t="s">
        <v>1463</v>
      </c>
      <c r="G2777" s="121">
        <v>1051</v>
      </c>
      <c r="H2777" s="121">
        <v>2</v>
      </c>
      <c r="I2777" s="121" t="s">
        <v>377</v>
      </c>
      <c r="J2777" s="121">
        <v>1163</v>
      </c>
      <c r="K2777" s="121">
        <v>317</v>
      </c>
      <c r="L2777" s="121">
        <v>317</v>
      </c>
      <c r="M2777" s="121" t="s">
        <v>734</v>
      </c>
      <c r="N2777" s="124">
        <v>716</v>
      </c>
      <c r="O2777" s="124" t="s">
        <v>380</v>
      </c>
      <c r="P2777" s="124"/>
      <c r="Q2777" s="121" t="s">
        <v>381</v>
      </c>
      <c r="R2777" s="121"/>
    </row>
    <row r="2778" spans="1:18" x14ac:dyDescent="0.2">
      <c r="A2778" s="121">
        <v>109</v>
      </c>
      <c r="B2778" s="121">
        <v>304</v>
      </c>
      <c r="C2778" s="121" t="s">
        <v>322</v>
      </c>
      <c r="D2778" s="121">
        <v>1020</v>
      </c>
      <c r="E2778" s="121" t="s">
        <v>1462</v>
      </c>
      <c r="F2778" s="121" t="s">
        <v>1463</v>
      </c>
      <c r="G2778" s="121">
        <v>1051</v>
      </c>
      <c r="H2778" s="121">
        <v>2</v>
      </c>
      <c r="I2778" s="121" t="s">
        <v>377</v>
      </c>
      <c r="J2778" s="121">
        <v>1164</v>
      </c>
      <c r="K2778" s="121">
        <v>315</v>
      </c>
      <c r="L2778" s="121">
        <v>315</v>
      </c>
      <c r="M2778" s="121" t="s">
        <v>734</v>
      </c>
      <c r="N2778" s="124">
        <v>716</v>
      </c>
      <c r="O2778" s="124" t="s">
        <v>380</v>
      </c>
      <c r="P2778" s="124"/>
      <c r="Q2778" s="121" t="s">
        <v>381</v>
      </c>
      <c r="R2778" s="121"/>
    </row>
    <row r="2779" spans="1:18" x14ac:dyDescent="0.2">
      <c r="A2779" s="121">
        <v>113</v>
      </c>
      <c r="B2779" s="121">
        <v>146</v>
      </c>
      <c r="C2779" s="121" t="s">
        <v>268</v>
      </c>
      <c r="D2779" s="121">
        <v>1032</v>
      </c>
      <c r="E2779" s="121" t="s">
        <v>1017</v>
      </c>
      <c r="F2779" s="121" t="s">
        <v>1018</v>
      </c>
      <c r="G2779" s="121">
        <v>1069</v>
      </c>
      <c r="H2779" s="121">
        <v>1</v>
      </c>
      <c r="I2779" s="121" t="s">
        <v>385</v>
      </c>
      <c r="J2779" s="121">
        <v>1657</v>
      </c>
      <c r="K2779" s="121" t="s">
        <v>440</v>
      </c>
      <c r="L2779" s="121" t="s">
        <v>440</v>
      </c>
      <c r="M2779" s="121" t="s">
        <v>441</v>
      </c>
      <c r="N2779" s="124">
        <v>875</v>
      </c>
      <c r="O2779" s="124" t="s">
        <v>442</v>
      </c>
      <c r="P2779" s="124"/>
      <c r="Q2779" s="121" t="s">
        <v>391</v>
      </c>
      <c r="R2779" s="121"/>
    </row>
    <row r="2780" spans="1:18" x14ac:dyDescent="0.2">
      <c r="A2780" s="121">
        <v>113</v>
      </c>
      <c r="B2780" s="121">
        <v>146</v>
      </c>
      <c r="C2780" s="121" t="s">
        <v>268</v>
      </c>
      <c r="D2780" s="121">
        <v>1032</v>
      </c>
      <c r="E2780" s="121" t="s">
        <v>1017</v>
      </c>
      <c r="F2780" s="121" t="s">
        <v>1018</v>
      </c>
      <c r="G2780" s="121">
        <v>1069</v>
      </c>
      <c r="H2780" s="121">
        <v>1</v>
      </c>
      <c r="I2780" s="121" t="s">
        <v>385</v>
      </c>
      <c r="J2780" s="121">
        <v>1658</v>
      </c>
      <c r="K2780" s="121" t="s">
        <v>1527</v>
      </c>
      <c r="L2780" s="121" t="s">
        <v>1527</v>
      </c>
      <c r="M2780" s="121" t="s">
        <v>395</v>
      </c>
      <c r="N2780" s="124">
        <v>246</v>
      </c>
      <c r="O2780" s="124" t="s">
        <v>380</v>
      </c>
      <c r="P2780" s="124"/>
      <c r="Q2780" s="121" t="s">
        <v>391</v>
      </c>
      <c r="R2780" s="121"/>
    </row>
    <row r="2781" spans="1:18" x14ac:dyDescent="0.2">
      <c r="A2781" s="121">
        <v>113</v>
      </c>
      <c r="B2781" s="121">
        <v>146</v>
      </c>
      <c r="C2781" s="121" t="s">
        <v>268</v>
      </c>
      <c r="D2781" s="121">
        <v>1032</v>
      </c>
      <c r="E2781" s="121" t="s">
        <v>1017</v>
      </c>
      <c r="F2781" s="121" t="s">
        <v>1018</v>
      </c>
      <c r="G2781" s="121">
        <v>1069</v>
      </c>
      <c r="H2781" s="121">
        <v>1</v>
      </c>
      <c r="I2781" s="121" t="s">
        <v>385</v>
      </c>
      <c r="J2781" s="121">
        <v>7609</v>
      </c>
      <c r="K2781" s="121" t="s">
        <v>573</v>
      </c>
      <c r="L2781" s="121" t="s">
        <v>573</v>
      </c>
      <c r="M2781" s="121" t="s">
        <v>573</v>
      </c>
      <c r="N2781" s="124">
        <v>840</v>
      </c>
      <c r="O2781" s="124" t="s">
        <v>417</v>
      </c>
      <c r="P2781" s="124"/>
      <c r="Q2781" s="121" t="s">
        <v>391</v>
      </c>
      <c r="R2781" s="121"/>
    </row>
    <row r="2782" spans="1:18" x14ac:dyDescent="0.2">
      <c r="A2782" s="121">
        <v>113</v>
      </c>
      <c r="B2782" s="121">
        <v>146</v>
      </c>
      <c r="C2782" s="121" t="s">
        <v>268</v>
      </c>
      <c r="D2782" s="121">
        <v>1032</v>
      </c>
      <c r="E2782" s="121" t="s">
        <v>1017</v>
      </c>
      <c r="F2782" s="121" t="s">
        <v>1018</v>
      </c>
      <c r="G2782" s="121">
        <v>1069</v>
      </c>
      <c r="H2782" s="121">
        <v>1</v>
      </c>
      <c r="I2782" s="121" t="s">
        <v>385</v>
      </c>
      <c r="J2782" s="121">
        <v>7610</v>
      </c>
      <c r="K2782" s="121">
        <v>9</v>
      </c>
      <c r="L2782" s="121">
        <v>9</v>
      </c>
      <c r="M2782" s="121" t="s">
        <v>395</v>
      </c>
      <c r="N2782" s="124">
        <v>144</v>
      </c>
      <c r="O2782" s="124" t="s">
        <v>380</v>
      </c>
      <c r="P2782" s="124"/>
      <c r="Q2782" s="121" t="s">
        <v>391</v>
      </c>
      <c r="R2782" s="121"/>
    </row>
    <row r="2783" spans="1:18" x14ac:dyDescent="0.2">
      <c r="A2783" s="121">
        <v>113</v>
      </c>
      <c r="B2783" s="121">
        <v>146</v>
      </c>
      <c r="C2783" s="121" t="s">
        <v>268</v>
      </c>
      <c r="D2783" s="121">
        <v>1032</v>
      </c>
      <c r="E2783" s="121" t="s">
        <v>1017</v>
      </c>
      <c r="F2783" s="121" t="s">
        <v>1018</v>
      </c>
      <c r="G2783" s="121">
        <v>1069</v>
      </c>
      <c r="H2783" s="121">
        <v>1</v>
      </c>
      <c r="I2783" s="121" t="s">
        <v>385</v>
      </c>
      <c r="J2783" s="121">
        <v>7611</v>
      </c>
      <c r="K2783" s="121" t="s">
        <v>548</v>
      </c>
      <c r="L2783" s="121" t="s">
        <v>548</v>
      </c>
      <c r="M2783" s="121" t="s">
        <v>953</v>
      </c>
      <c r="N2783" s="124">
        <v>258</v>
      </c>
      <c r="O2783" s="124" t="s">
        <v>548</v>
      </c>
      <c r="P2783" s="124"/>
      <c r="Q2783" s="121" t="s">
        <v>391</v>
      </c>
      <c r="R2783" s="121"/>
    </row>
    <row r="2784" spans="1:18" x14ac:dyDescent="0.2">
      <c r="A2784" s="121">
        <v>113</v>
      </c>
      <c r="B2784" s="121">
        <v>146</v>
      </c>
      <c r="C2784" s="121" t="s">
        <v>268</v>
      </c>
      <c r="D2784" s="121">
        <v>1032</v>
      </c>
      <c r="E2784" s="121" t="s">
        <v>1017</v>
      </c>
      <c r="F2784" s="121" t="s">
        <v>1018</v>
      </c>
      <c r="G2784" s="121">
        <v>1069</v>
      </c>
      <c r="H2784" s="121">
        <v>1</v>
      </c>
      <c r="I2784" s="121" t="s">
        <v>385</v>
      </c>
      <c r="J2784" s="121">
        <v>7612</v>
      </c>
      <c r="K2784" s="121" t="s">
        <v>596</v>
      </c>
      <c r="L2784" s="121" t="s">
        <v>596</v>
      </c>
      <c r="M2784" s="121" t="s">
        <v>410</v>
      </c>
      <c r="N2784" s="124">
        <v>188</v>
      </c>
      <c r="O2784" s="124" t="s">
        <v>411</v>
      </c>
      <c r="P2784" s="124"/>
      <c r="Q2784" s="121" t="s">
        <v>391</v>
      </c>
      <c r="R2784" s="121"/>
    </row>
    <row r="2785" spans="1:18" x14ac:dyDescent="0.2">
      <c r="A2785" s="121">
        <v>109</v>
      </c>
      <c r="B2785" s="121">
        <v>304</v>
      </c>
      <c r="C2785" s="121" t="s">
        <v>322</v>
      </c>
      <c r="D2785" s="121">
        <v>1020</v>
      </c>
      <c r="E2785" s="121" t="s">
        <v>1462</v>
      </c>
      <c r="F2785" s="121" t="s">
        <v>1463</v>
      </c>
      <c r="G2785" s="121">
        <v>1051</v>
      </c>
      <c r="H2785" s="121">
        <v>2</v>
      </c>
      <c r="I2785" s="121" t="s">
        <v>377</v>
      </c>
      <c r="J2785" s="121">
        <v>1167</v>
      </c>
      <c r="K2785" s="121">
        <v>313</v>
      </c>
      <c r="L2785" s="121">
        <v>313</v>
      </c>
      <c r="M2785" s="121" t="s">
        <v>734</v>
      </c>
      <c r="N2785" s="124">
        <v>716</v>
      </c>
      <c r="O2785" s="124" t="s">
        <v>380</v>
      </c>
      <c r="P2785" s="124"/>
      <c r="Q2785" s="121" t="s">
        <v>381</v>
      </c>
      <c r="R2785" s="121"/>
    </row>
    <row r="2786" spans="1:18" x14ac:dyDescent="0.2">
      <c r="A2786" s="121">
        <v>109</v>
      </c>
      <c r="B2786" s="121">
        <v>304</v>
      </c>
      <c r="C2786" s="121" t="s">
        <v>322</v>
      </c>
      <c r="D2786" s="121">
        <v>1020</v>
      </c>
      <c r="E2786" s="121" t="s">
        <v>1462</v>
      </c>
      <c r="F2786" s="121" t="s">
        <v>1463</v>
      </c>
      <c r="G2786" s="121">
        <v>1050</v>
      </c>
      <c r="H2786" s="121">
        <v>1</v>
      </c>
      <c r="I2786" s="121" t="s">
        <v>385</v>
      </c>
      <c r="J2786" s="121">
        <v>1169</v>
      </c>
      <c r="K2786" s="121">
        <v>235</v>
      </c>
      <c r="L2786" s="121">
        <v>235</v>
      </c>
      <c r="M2786" s="121" t="s">
        <v>1465</v>
      </c>
      <c r="N2786" s="124">
        <v>922</v>
      </c>
      <c r="O2786" s="124" t="s">
        <v>380</v>
      </c>
      <c r="P2786" s="124"/>
      <c r="Q2786" s="121" t="s">
        <v>381</v>
      </c>
      <c r="R2786" s="121"/>
    </row>
    <row r="2787" spans="1:18" x14ac:dyDescent="0.2">
      <c r="A2787" s="121">
        <v>109</v>
      </c>
      <c r="B2787" s="121">
        <v>304</v>
      </c>
      <c r="C2787" s="121" t="s">
        <v>322</v>
      </c>
      <c r="D2787" s="121">
        <v>1020</v>
      </c>
      <c r="E2787" s="121" t="s">
        <v>1462</v>
      </c>
      <c r="F2787" s="121" t="s">
        <v>1463</v>
      </c>
      <c r="G2787" s="121">
        <v>1050</v>
      </c>
      <c r="H2787" s="121">
        <v>1</v>
      </c>
      <c r="I2787" s="121" t="s">
        <v>385</v>
      </c>
      <c r="J2787" s="121">
        <v>1171</v>
      </c>
      <c r="K2787" s="121">
        <v>240</v>
      </c>
      <c r="L2787" s="121">
        <v>240</v>
      </c>
      <c r="M2787" s="121" t="s">
        <v>734</v>
      </c>
      <c r="N2787" s="124">
        <v>689</v>
      </c>
      <c r="O2787" s="124" t="s">
        <v>380</v>
      </c>
      <c r="P2787" s="124"/>
      <c r="Q2787" s="121" t="s">
        <v>381</v>
      </c>
      <c r="R2787" s="121"/>
    </row>
    <row r="2788" spans="1:18" x14ac:dyDescent="0.2">
      <c r="A2788" s="121">
        <v>116</v>
      </c>
      <c r="B2788" s="121">
        <v>147</v>
      </c>
      <c r="C2788" s="121" t="s">
        <v>298</v>
      </c>
      <c r="D2788" s="121">
        <v>352</v>
      </c>
      <c r="E2788" s="121" t="s">
        <v>375</v>
      </c>
      <c r="F2788" s="121" t="s">
        <v>376</v>
      </c>
      <c r="G2788" s="121">
        <v>352</v>
      </c>
      <c r="H2788" s="121">
        <v>1</v>
      </c>
      <c r="I2788" s="121" t="s">
        <v>385</v>
      </c>
      <c r="J2788" s="121">
        <v>192</v>
      </c>
      <c r="K2788" s="121" t="s">
        <v>544</v>
      </c>
      <c r="L2788" s="121" t="s">
        <v>544</v>
      </c>
      <c r="M2788" s="121" t="s">
        <v>398</v>
      </c>
      <c r="N2788" s="124">
        <v>798</v>
      </c>
      <c r="O2788" s="124" t="s">
        <v>399</v>
      </c>
      <c r="P2788" s="124"/>
      <c r="Q2788" s="121" t="s">
        <v>188</v>
      </c>
      <c r="R2788" s="121"/>
    </row>
    <row r="2789" spans="1:18" x14ac:dyDescent="0.2">
      <c r="A2789" s="121">
        <v>116</v>
      </c>
      <c r="B2789" s="121">
        <v>147</v>
      </c>
      <c r="C2789" s="121" t="s">
        <v>298</v>
      </c>
      <c r="D2789" s="121">
        <v>353</v>
      </c>
      <c r="E2789" s="121" t="s">
        <v>454</v>
      </c>
      <c r="F2789" s="121" t="s">
        <v>455</v>
      </c>
      <c r="G2789" s="121">
        <v>353</v>
      </c>
      <c r="H2789" s="121">
        <v>1</v>
      </c>
      <c r="I2789" s="121" t="s">
        <v>385</v>
      </c>
      <c r="J2789" s="121">
        <v>193</v>
      </c>
      <c r="K2789" s="121" t="s">
        <v>1528</v>
      </c>
      <c r="L2789" s="121" t="s">
        <v>622</v>
      </c>
      <c r="M2789" s="121" t="s">
        <v>574</v>
      </c>
      <c r="N2789" s="124">
        <v>2388</v>
      </c>
      <c r="O2789" s="124" t="s">
        <v>417</v>
      </c>
      <c r="P2789" s="124"/>
      <c r="Q2789" s="121" t="s">
        <v>391</v>
      </c>
      <c r="R2789" s="121"/>
    </row>
    <row r="2790" spans="1:18" x14ac:dyDescent="0.2">
      <c r="A2790" s="121">
        <v>116</v>
      </c>
      <c r="B2790" s="121">
        <v>147</v>
      </c>
      <c r="C2790" s="121" t="s">
        <v>298</v>
      </c>
      <c r="D2790" s="121">
        <v>353</v>
      </c>
      <c r="E2790" s="121" t="s">
        <v>454</v>
      </c>
      <c r="F2790" s="121" t="s">
        <v>455</v>
      </c>
      <c r="G2790" s="121">
        <v>353</v>
      </c>
      <c r="H2790" s="121">
        <v>1</v>
      </c>
      <c r="I2790" s="121" t="s">
        <v>385</v>
      </c>
      <c r="J2790" s="121">
        <v>194</v>
      </c>
      <c r="K2790" s="121" t="s">
        <v>572</v>
      </c>
      <c r="L2790" s="121" t="s">
        <v>573</v>
      </c>
      <c r="M2790" s="121" t="s">
        <v>497</v>
      </c>
      <c r="N2790" s="124">
        <v>679</v>
      </c>
      <c r="O2790" s="124" t="s">
        <v>186</v>
      </c>
      <c r="P2790" s="124"/>
      <c r="Q2790" s="121" t="s">
        <v>186</v>
      </c>
      <c r="R2790" s="121"/>
    </row>
    <row r="2791" spans="1:18" x14ac:dyDescent="0.2">
      <c r="A2791" s="121">
        <v>109</v>
      </c>
      <c r="B2791" s="121">
        <v>304</v>
      </c>
      <c r="C2791" s="121" t="s">
        <v>322</v>
      </c>
      <c r="D2791" s="121">
        <v>1020</v>
      </c>
      <c r="E2791" s="121" t="s">
        <v>1462</v>
      </c>
      <c r="F2791" s="121" t="s">
        <v>1463</v>
      </c>
      <c r="G2791" s="121">
        <v>1050</v>
      </c>
      <c r="H2791" s="121">
        <v>1</v>
      </c>
      <c r="I2791" s="121" t="s">
        <v>385</v>
      </c>
      <c r="J2791" s="121">
        <v>1172</v>
      </c>
      <c r="K2791" s="121">
        <v>230</v>
      </c>
      <c r="L2791" s="121">
        <v>230</v>
      </c>
      <c r="M2791" s="121" t="s">
        <v>734</v>
      </c>
      <c r="N2791" s="121">
        <v>714</v>
      </c>
      <c r="O2791" s="121" t="s">
        <v>380</v>
      </c>
      <c r="P2791" s="121"/>
      <c r="Q2791" s="121" t="s">
        <v>381</v>
      </c>
      <c r="R2791" s="121"/>
    </row>
    <row r="2792" spans="1:18" x14ac:dyDescent="0.2">
      <c r="A2792" s="121">
        <v>109</v>
      </c>
      <c r="B2792" s="121">
        <v>304</v>
      </c>
      <c r="C2792" s="121" t="s">
        <v>322</v>
      </c>
      <c r="D2792" s="121">
        <v>1020</v>
      </c>
      <c r="E2792" s="121" t="s">
        <v>1462</v>
      </c>
      <c r="F2792" s="121" t="s">
        <v>1463</v>
      </c>
      <c r="G2792" s="121">
        <v>1050</v>
      </c>
      <c r="H2792" s="121">
        <v>1</v>
      </c>
      <c r="I2792" s="121" t="s">
        <v>385</v>
      </c>
      <c r="J2792" s="121">
        <v>1173</v>
      </c>
      <c r="K2792" s="121">
        <v>228</v>
      </c>
      <c r="L2792" s="121">
        <v>228</v>
      </c>
      <c r="M2792" s="121" t="s">
        <v>734</v>
      </c>
      <c r="N2792" s="121">
        <v>714</v>
      </c>
      <c r="O2792" s="121" t="s">
        <v>380</v>
      </c>
      <c r="P2792" s="121"/>
      <c r="Q2792" s="121" t="s">
        <v>381</v>
      </c>
      <c r="R2792" s="121"/>
    </row>
    <row r="2793" spans="1:18" x14ac:dyDescent="0.2">
      <c r="A2793" s="121">
        <v>109</v>
      </c>
      <c r="B2793" s="121">
        <v>304</v>
      </c>
      <c r="C2793" s="121" t="s">
        <v>322</v>
      </c>
      <c r="D2793" s="121">
        <v>1020</v>
      </c>
      <c r="E2793" s="121" t="s">
        <v>1462</v>
      </c>
      <c r="F2793" s="121" t="s">
        <v>1463</v>
      </c>
      <c r="G2793" s="121">
        <v>1050</v>
      </c>
      <c r="H2793" s="121">
        <v>1</v>
      </c>
      <c r="I2793" s="121" t="s">
        <v>385</v>
      </c>
      <c r="J2793" s="121">
        <v>1174</v>
      </c>
      <c r="K2793" s="121">
        <v>226</v>
      </c>
      <c r="L2793" s="121">
        <v>226</v>
      </c>
      <c r="M2793" s="121" t="s">
        <v>734</v>
      </c>
      <c r="N2793" s="121">
        <v>714</v>
      </c>
      <c r="O2793" s="121" t="s">
        <v>380</v>
      </c>
      <c r="P2793" s="121"/>
      <c r="Q2793" s="121" t="s">
        <v>381</v>
      </c>
      <c r="R2793" s="121"/>
    </row>
    <row r="2794" spans="1:18" x14ac:dyDescent="0.2">
      <c r="A2794" s="121">
        <v>109</v>
      </c>
      <c r="B2794" s="121">
        <v>304</v>
      </c>
      <c r="C2794" s="121" t="s">
        <v>322</v>
      </c>
      <c r="D2794" s="121">
        <v>1020</v>
      </c>
      <c r="E2794" s="121" t="s">
        <v>1462</v>
      </c>
      <c r="F2794" s="121" t="s">
        <v>1463</v>
      </c>
      <c r="G2794" s="121">
        <v>1050</v>
      </c>
      <c r="H2794" s="121">
        <v>1</v>
      </c>
      <c r="I2794" s="121" t="s">
        <v>385</v>
      </c>
      <c r="J2794" s="121">
        <v>1175</v>
      </c>
      <c r="K2794" s="121">
        <v>223</v>
      </c>
      <c r="L2794" s="121">
        <v>223</v>
      </c>
      <c r="M2794" s="121" t="s">
        <v>734</v>
      </c>
      <c r="N2794" s="121">
        <v>714</v>
      </c>
      <c r="O2794" s="121" t="s">
        <v>380</v>
      </c>
      <c r="P2794" s="121"/>
      <c r="Q2794" s="121" t="s">
        <v>381</v>
      </c>
      <c r="R2794" s="121"/>
    </row>
    <row r="2795" spans="1:18" x14ac:dyDescent="0.2">
      <c r="A2795" s="121">
        <v>109</v>
      </c>
      <c r="B2795" s="121">
        <v>304</v>
      </c>
      <c r="C2795" s="121" t="s">
        <v>322</v>
      </c>
      <c r="D2795" s="121">
        <v>1020</v>
      </c>
      <c r="E2795" s="121" t="s">
        <v>1462</v>
      </c>
      <c r="F2795" s="121" t="s">
        <v>1463</v>
      </c>
      <c r="G2795" s="121">
        <v>1050</v>
      </c>
      <c r="H2795" s="121">
        <v>1</v>
      </c>
      <c r="I2795" s="121" t="s">
        <v>385</v>
      </c>
      <c r="J2795" s="121">
        <v>1181</v>
      </c>
      <c r="K2795" s="121">
        <v>204</v>
      </c>
      <c r="L2795" s="121">
        <v>204</v>
      </c>
      <c r="M2795" s="121" t="s">
        <v>734</v>
      </c>
      <c r="N2795" s="121">
        <v>936</v>
      </c>
      <c r="O2795" s="121" t="s">
        <v>380</v>
      </c>
      <c r="P2795" s="121"/>
      <c r="Q2795" s="121" t="s">
        <v>381</v>
      </c>
      <c r="R2795" s="121"/>
    </row>
    <row r="2796" spans="1:18" x14ac:dyDescent="0.2">
      <c r="A2796" s="121">
        <v>109</v>
      </c>
      <c r="B2796" s="121">
        <v>304</v>
      </c>
      <c r="C2796" s="121" t="s">
        <v>322</v>
      </c>
      <c r="D2796" s="121">
        <v>1020</v>
      </c>
      <c r="E2796" s="121" t="s">
        <v>1462</v>
      </c>
      <c r="F2796" s="121" t="s">
        <v>1463</v>
      </c>
      <c r="G2796" s="121">
        <v>1050</v>
      </c>
      <c r="H2796" s="121">
        <v>1</v>
      </c>
      <c r="I2796" s="121" t="s">
        <v>385</v>
      </c>
      <c r="J2796" s="121">
        <v>1182</v>
      </c>
      <c r="K2796" s="121">
        <v>203</v>
      </c>
      <c r="L2796" s="121">
        <v>203</v>
      </c>
      <c r="M2796" s="121" t="s">
        <v>734</v>
      </c>
      <c r="N2796" s="124">
        <v>918</v>
      </c>
      <c r="O2796" s="124" t="s">
        <v>380</v>
      </c>
      <c r="P2796" s="124"/>
      <c r="Q2796" s="121" t="s">
        <v>381</v>
      </c>
      <c r="R2796" s="121"/>
    </row>
    <row r="2797" spans="1:18" x14ac:dyDescent="0.2">
      <c r="A2797" s="121">
        <v>109</v>
      </c>
      <c r="B2797" s="121">
        <v>304</v>
      </c>
      <c r="C2797" s="121" t="s">
        <v>322</v>
      </c>
      <c r="D2797" s="121">
        <v>977</v>
      </c>
      <c r="E2797" s="121" t="s">
        <v>618</v>
      </c>
      <c r="F2797" s="121" t="s">
        <v>619</v>
      </c>
      <c r="G2797" s="121">
        <v>977</v>
      </c>
      <c r="H2797" s="121">
        <v>1</v>
      </c>
      <c r="I2797" s="121" t="s">
        <v>385</v>
      </c>
      <c r="J2797" s="121">
        <v>1188</v>
      </c>
      <c r="K2797" s="121">
        <v>105</v>
      </c>
      <c r="L2797" s="121">
        <v>105</v>
      </c>
      <c r="M2797" s="121" t="s">
        <v>734</v>
      </c>
      <c r="N2797" s="124">
        <v>860</v>
      </c>
      <c r="O2797" s="124" t="s">
        <v>380</v>
      </c>
      <c r="P2797" s="124"/>
      <c r="Q2797" s="121" t="s">
        <v>381</v>
      </c>
      <c r="R2797" s="121"/>
    </row>
    <row r="2798" spans="1:18" x14ac:dyDescent="0.2">
      <c r="A2798" s="121">
        <v>109</v>
      </c>
      <c r="B2798" s="121">
        <v>304</v>
      </c>
      <c r="C2798" s="121" t="s">
        <v>322</v>
      </c>
      <c r="D2798" s="121">
        <v>977</v>
      </c>
      <c r="E2798" s="121" t="s">
        <v>618</v>
      </c>
      <c r="F2798" s="121" t="s">
        <v>619</v>
      </c>
      <c r="G2798" s="121">
        <v>978</v>
      </c>
      <c r="H2798" s="121">
        <v>2</v>
      </c>
      <c r="I2798" s="121" t="s">
        <v>377</v>
      </c>
      <c r="J2798" s="121">
        <v>1190</v>
      </c>
      <c r="K2798" s="121">
        <v>206</v>
      </c>
      <c r="L2798" s="121">
        <v>206</v>
      </c>
      <c r="M2798" s="121" t="s">
        <v>734</v>
      </c>
      <c r="N2798" s="124">
        <v>863</v>
      </c>
      <c r="O2798" s="124" t="s">
        <v>380</v>
      </c>
      <c r="P2798" s="124"/>
      <c r="Q2798" s="121" t="s">
        <v>381</v>
      </c>
      <c r="R2798" s="121"/>
    </row>
    <row r="2799" spans="1:18" x14ac:dyDescent="0.2">
      <c r="A2799" s="121">
        <v>109</v>
      </c>
      <c r="B2799" s="121">
        <v>304</v>
      </c>
      <c r="C2799" s="121" t="s">
        <v>322</v>
      </c>
      <c r="D2799" s="121">
        <v>977</v>
      </c>
      <c r="E2799" s="121" t="s">
        <v>618</v>
      </c>
      <c r="F2799" s="121" t="s">
        <v>619</v>
      </c>
      <c r="G2799" s="121">
        <v>978</v>
      </c>
      <c r="H2799" s="121">
        <v>2</v>
      </c>
      <c r="I2799" s="121" t="s">
        <v>377</v>
      </c>
      <c r="J2799" s="121">
        <v>1193</v>
      </c>
      <c r="K2799" s="121">
        <v>202</v>
      </c>
      <c r="L2799" s="121">
        <v>202</v>
      </c>
      <c r="M2799" s="121" t="s">
        <v>734</v>
      </c>
      <c r="N2799" s="124">
        <v>869</v>
      </c>
      <c r="O2799" s="124" t="s">
        <v>380</v>
      </c>
      <c r="P2799" s="124"/>
      <c r="Q2799" s="121" t="s">
        <v>381</v>
      </c>
      <c r="R2799" s="121"/>
    </row>
    <row r="2800" spans="1:18" x14ac:dyDescent="0.2">
      <c r="A2800" s="121">
        <v>109</v>
      </c>
      <c r="B2800" s="121">
        <v>304</v>
      </c>
      <c r="C2800" s="121" t="s">
        <v>322</v>
      </c>
      <c r="D2800" s="121">
        <v>977</v>
      </c>
      <c r="E2800" s="121" t="s">
        <v>618</v>
      </c>
      <c r="F2800" s="121" t="s">
        <v>619</v>
      </c>
      <c r="G2800" s="121">
        <v>978</v>
      </c>
      <c r="H2800" s="121">
        <v>2</v>
      </c>
      <c r="I2800" s="121" t="s">
        <v>377</v>
      </c>
      <c r="J2800" s="121">
        <v>1194</v>
      </c>
      <c r="K2800" s="121">
        <v>203</v>
      </c>
      <c r="L2800" s="121">
        <v>203</v>
      </c>
      <c r="M2800" s="121" t="s">
        <v>734</v>
      </c>
      <c r="N2800" s="124">
        <v>864</v>
      </c>
      <c r="O2800" s="124" t="s">
        <v>380</v>
      </c>
      <c r="P2800" s="124"/>
      <c r="Q2800" s="121" t="s">
        <v>381</v>
      </c>
      <c r="R2800" s="121"/>
    </row>
    <row r="2801" spans="1:18" x14ac:dyDescent="0.2">
      <c r="A2801" s="121">
        <v>109</v>
      </c>
      <c r="B2801" s="121">
        <v>304</v>
      </c>
      <c r="C2801" s="121" t="s">
        <v>322</v>
      </c>
      <c r="D2801" s="121">
        <v>824</v>
      </c>
      <c r="E2801" s="121" t="s">
        <v>721</v>
      </c>
      <c r="F2801" s="121" t="s">
        <v>722</v>
      </c>
      <c r="G2801" s="121">
        <v>1091</v>
      </c>
      <c r="H2801" s="121">
        <v>0</v>
      </c>
      <c r="I2801" s="121" t="s">
        <v>495</v>
      </c>
      <c r="J2801" s="121">
        <v>1203</v>
      </c>
      <c r="K2801" s="121">
        <v>106</v>
      </c>
      <c r="L2801" s="121">
        <v>106</v>
      </c>
      <c r="M2801" s="121" t="s">
        <v>734</v>
      </c>
      <c r="N2801" s="124">
        <v>722</v>
      </c>
      <c r="O2801" s="124" t="s">
        <v>380</v>
      </c>
      <c r="P2801" s="124"/>
      <c r="Q2801" s="121" t="s">
        <v>381</v>
      </c>
      <c r="R2801" s="121"/>
    </row>
    <row r="2802" spans="1:18" x14ac:dyDescent="0.2">
      <c r="A2802" s="121">
        <v>109</v>
      </c>
      <c r="B2802" s="121">
        <v>304</v>
      </c>
      <c r="C2802" s="121" t="s">
        <v>322</v>
      </c>
      <c r="D2802" s="121">
        <v>824</v>
      </c>
      <c r="E2802" s="121" t="s">
        <v>721</v>
      </c>
      <c r="F2802" s="121" t="s">
        <v>722</v>
      </c>
      <c r="G2802" s="121">
        <v>1091</v>
      </c>
      <c r="H2802" s="121">
        <v>0</v>
      </c>
      <c r="I2802" s="121" t="s">
        <v>495</v>
      </c>
      <c r="J2802" s="121">
        <v>1204</v>
      </c>
      <c r="K2802" s="121">
        <v>107</v>
      </c>
      <c r="L2802" s="121">
        <v>107</v>
      </c>
      <c r="M2802" s="121" t="s">
        <v>734</v>
      </c>
      <c r="N2802" s="124">
        <v>721</v>
      </c>
      <c r="O2802" s="124" t="s">
        <v>380</v>
      </c>
      <c r="P2802" s="124"/>
      <c r="Q2802" s="121" t="s">
        <v>381</v>
      </c>
      <c r="R2802" s="121"/>
    </row>
    <row r="2803" spans="1:18" x14ac:dyDescent="0.2">
      <c r="A2803" s="121">
        <v>109</v>
      </c>
      <c r="B2803" s="121">
        <v>304</v>
      </c>
      <c r="C2803" s="121" t="s">
        <v>322</v>
      </c>
      <c r="D2803" s="121">
        <v>824</v>
      </c>
      <c r="E2803" s="121" t="s">
        <v>721</v>
      </c>
      <c r="F2803" s="121" t="s">
        <v>722</v>
      </c>
      <c r="G2803" s="121">
        <v>1091</v>
      </c>
      <c r="H2803" s="121">
        <v>0</v>
      </c>
      <c r="I2803" s="121" t="s">
        <v>495</v>
      </c>
      <c r="J2803" s="121">
        <v>1208</v>
      </c>
      <c r="K2803" s="121">
        <v>102</v>
      </c>
      <c r="L2803" s="121">
        <v>102</v>
      </c>
      <c r="M2803" s="121" t="s">
        <v>734</v>
      </c>
      <c r="N2803" s="124">
        <v>819</v>
      </c>
      <c r="O2803" s="124" t="s">
        <v>380</v>
      </c>
      <c r="P2803" s="124"/>
      <c r="Q2803" s="121" t="s">
        <v>381</v>
      </c>
      <c r="R2803" s="121"/>
    </row>
    <row r="2804" spans="1:18" x14ac:dyDescent="0.2">
      <c r="A2804" s="121">
        <v>109</v>
      </c>
      <c r="B2804" s="121">
        <v>304</v>
      </c>
      <c r="C2804" s="121" t="s">
        <v>322</v>
      </c>
      <c r="D2804" s="121">
        <v>1020</v>
      </c>
      <c r="E2804" s="121" t="s">
        <v>1462</v>
      </c>
      <c r="F2804" s="121" t="s">
        <v>1463</v>
      </c>
      <c r="G2804" s="121">
        <v>1050</v>
      </c>
      <c r="H2804" s="121">
        <v>1</v>
      </c>
      <c r="I2804" s="121" t="s">
        <v>385</v>
      </c>
      <c r="J2804" s="121">
        <v>1211</v>
      </c>
      <c r="K2804" s="121">
        <v>213</v>
      </c>
      <c r="L2804" s="121">
        <v>213</v>
      </c>
      <c r="M2804" s="121" t="s">
        <v>734</v>
      </c>
      <c r="N2804" s="124">
        <v>714</v>
      </c>
      <c r="O2804" s="124" t="s">
        <v>380</v>
      </c>
      <c r="P2804" s="124"/>
      <c r="Q2804" s="121" t="s">
        <v>381</v>
      </c>
      <c r="R2804" s="121"/>
    </row>
    <row r="2805" spans="1:18" x14ac:dyDescent="0.2">
      <c r="A2805" s="121">
        <v>109</v>
      </c>
      <c r="B2805" s="121">
        <v>304</v>
      </c>
      <c r="C2805" s="121" t="s">
        <v>322</v>
      </c>
      <c r="D2805" s="121">
        <v>1020</v>
      </c>
      <c r="E2805" s="121" t="s">
        <v>1462</v>
      </c>
      <c r="F2805" s="121" t="s">
        <v>1463</v>
      </c>
      <c r="G2805" s="121">
        <v>1050</v>
      </c>
      <c r="H2805" s="121">
        <v>1</v>
      </c>
      <c r="I2805" s="121" t="s">
        <v>385</v>
      </c>
      <c r="J2805" s="121">
        <v>1212</v>
      </c>
      <c r="K2805" s="121">
        <v>215</v>
      </c>
      <c r="L2805" s="121">
        <v>215</v>
      </c>
      <c r="M2805" s="121" t="s">
        <v>734</v>
      </c>
      <c r="N2805" s="124">
        <v>714</v>
      </c>
      <c r="O2805" s="124" t="s">
        <v>380</v>
      </c>
      <c r="P2805" s="124"/>
      <c r="Q2805" s="121" t="s">
        <v>381</v>
      </c>
      <c r="R2805" s="121"/>
    </row>
    <row r="2806" spans="1:18" x14ac:dyDescent="0.2">
      <c r="A2806" s="121">
        <v>116</v>
      </c>
      <c r="B2806" s="121">
        <v>147</v>
      </c>
      <c r="C2806" s="121" t="s">
        <v>298</v>
      </c>
      <c r="D2806" s="121">
        <v>356</v>
      </c>
      <c r="E2806" s="121" t="s">
        <v>525</v>
      </c>
      <c r="F2806" s="121" t="s">
        <v>948</v>
      </c>
      <c r="G2806" s="121">
        <v>356</v>
      </c>
      <c r="H2806" s="121">
        <v>1</v>
      </c>
      <c r="I2806" s="121" t="s">
        <v>385</v>
      </c>
      <c r="J2806" s="121">
        <v>210</v>
      </c>
      <c r="K2806" s="121" t="s">
        <v>1540</v>
      </c>
      <c r="L2806" s="121" t="s">
        <v>440</v>
      </c>
      <c r="M2806" s="121" t="s">
        <v>441</v>
      </c>
      <c r="N2806" s="124">
        <v>833</v>
      </c>
      <c r="O2806" s="124" t="s">
        <v>442</v>
      </c>
      <c r="P2806" s="124"/>
      <c r="Q2806" s="121" t="s">
        <v>391</v>
      </c>
      <c r="R2806" s="121"/>
    </row>
    <row r="2807" spans="1:18" x14ac:dyDescent="0.2">
      <c r="A2807" s="121">
        <v>109</v>
      </c>
      <c r="B2807" s="121">
        <v>304</v>
      </c>
      <c r="C2807" s="121" t="s">
        <v>322</v>
      </c>
      <c r="D2807" s="121">
        <v>1020</v>
      </c>
      <c r="E2807" s="121" t="s">
        <v>1462</v>
      </c>
      <c r="F2807" s="121" t="s">
        <v>1463</v>
      </c>
      <c r="G2807" s="121">
        <v>1050</v>
      </c>
      <c r="H2807" s="121">
        <v>1</v>
      </c>
      <c r="I2807" s="121" t="s">
        <v>385</v>
      </c>
      <c r="J2807" s="121">
        <v>1213</v>
      </c>
      <c r="K2807" s="121">
        <v>217</v>
      </c>
      <c r="L2807" s="121">
        <v>217</v>
      </c>
      <c r="M2807" s="121" t="s">
        <v>734</v>
      </c>
      <c r="N2807" s="124">
        <v>714</v>
      </c>
      <c r="O2807" s="124" t="s">
        <v>380</v>
      </c>
      <c r="P2807" s="124"/>
      <c r="Q2807" s="121" t="s">
        <v>381</v>
      </c>
      <c r="R2807" s="121"/>
    </row>
    <row r="2808" spans="1:18" x14ac:dyDescent="0.2">
      <c r="A2808" s="121">
        <v>109</v>
      </c>
      <c r="B2808" s="121">
        <v>304</v>
      </c>
      <c r="C2808" s="121" t="s">
        <v>322</v>
      </c>
      <c r="D2808" s="121">
        <v>1020</v>
      </c>
      <c r="E2808" s="121" t="s">
        <v>1462</v>
      </c>
      <c r="F2808" s="121" t="s">
        <v>1463</v>
      </c>
      <c r="G2808" s="121">
        <v>1050</v>
      </c>
      <c r="H2808" s="121">
        <v>1</v>
      </c>
      <c r="I2808" s="121" t="s">
        <v>385</v>
      </c>
      <c r="J2808" s="121">
        <v>1214</v>
      </c>
      <c r="K2808" s="121">
        <v>219</v>
      </c>
      <c r="L2808" s="121">
        <v>219</v>
      </c>
      <c r="M2808" s="121" t="s">
        <v>734</v>
      </c>
      <c r="N2808" s="124">
        <v>714</v>
      </c>
      <c r="O2808" s="124" t="s">
        <v>380</v>
      </c>
      <c r="P2808" s="124"/>
      <c r="Q2808" s="121" t="s">
        <v>381</v>
      </c>
      <c r="R2808" s="121"/>
    </row>
    <row r="2809" spans="1:18" x14ac:dyDescent="0.2">
      <c r="A2809" s="121">
        <v>109</v>
      </c>
      <c r="B2809" s="121">
        <v>304</v>
      </c>
      <c r="C2809" s="121" t="s">
        <v>322</v>
      </c>
      <c r="D2809" s="121">
        <v>1020</v>
      </c>
      <c r="E2809" s="121" t="s">
        <v>1462</v>
      </c>
      <c r="F2809" s="121" t="s">
        <v>1463</v>
      </c>
      <c r="G2809" s="121">
        <v>1050</v>
      </c>
      <c r="H2809" s="121">
        <v>1</v>
      </c>
      <c r="I2809" s="121" t="s">
        <v>385</v>
      </c>
      <c r="J2809" s="121">
        <v>1215</v>
      </c>
      <c r="K2809" s="121">
        <v>221</v>
      </c>
      <c r="L2809" s="121">
        <v>221</v>
      </c>
      <c r="M2809" s="121" t="s">
        <v>734</v>
      </c>
      <c r="N2809" s="124">
        <v>714</v>
      </c>
      <c r="O2809" s="124" t="s">
        <v>380</v>
      </c>
      <c r="P2809" s="124"/>
      <c r="Q2809" s="121" t="s">
        <v>381</v>
      </c>
      <c r="R2809" s="121"/>
    </row>
    <row r="2810" spans="1:18" x14ac:dyDescent="0.2">
      <c r="A2810" s="121">
        <v>116</v>
      </c>
      <c r="B2810" s="121">
        <v>147</v>
      </c>
      <c r="C2810" s="121" t="s">
        <v>298</v>
      </c>
      <c r="D2810" s="121">
        <v>360</v>
      </c>
      <c r="E2810" s="121" t="s">
        <v>519</v>
      </c>
      <c r="F2810" s="121" t="s">
        <v>520</v>
      </c>
      <c r="G2810" s="121">
        <v>360</v>
      </c>
      <c r="H2810" s="121">
        <v>1</v>
      </c>
      <c r="I2810" s="121" t="s">
        <v>385</v>
      </c>
      <c r="J2810" s="121">
        <v>214</v>
      </c>
      <c r="K2810" s="121" t="s">
        <v>527</v>
      </c>
      <c r="L2810" s="121" t="s">
        <v>527</v>
      </c>
      <c r="M2810" s="121" t="s">
        <v>953</v>
      </c>
      <c r="N2810" s="124">
        <v>708</v>
      </c>
      <c r="O2810" s="124" t="s">
        <v>548</v>
      </c>
      <c r="P2810" s="124"/>
      <c r="Q2810" s="121" t="s">
        <v>391</v>
      </c>
      <c r="R2810" s="121"/>
    </row>
    <row r="2811" spans="1:18" x14ac:dyDescent="0.2">
      <c r="A2811" s="121">
        <v>116</v>
      </c>
      <c r="B2811" s="121">
        <v>147</v>
      </c>
      <c r="C2811" s="121" t="s">
        <v>298</v>
      </c>
      <c r="D2811" s="121">
        <v>354</v>
      </c>
      <c r="E2811" s="121" t="s">
        <v>456</v>
      </c>
      <c r="F2811" s="121" t="s">
        <v>457</v>
      </c>
      <c r="G2811" s="121">
        <v>354</v>
      </c>
      <c r="H2811" s="121">
        <v>1</v>
      </c>
      <c r="I2811" s="121" t="s">
        <v>385</v>
      </c>
      <c r="J2811" s="121">
        <v>2888</v>
      </c>
      <c r="K2811" s="121" t="s">
        <v>388</v>
      </c>
      <c r="L2811" s="121" t="s">
        <v>388</v>
      </c>
      <c r="M2811" s="121" t="s">
        <v>389</v>
      </c>
      <c r="N2811" s="124">
        <v>2255</v>
      </c>
      <c r="O2811" s="124" t="s">
        <v>390</v>
      </c>
      <c r="P2811" s="124"/>
      <c r="Q2811" s="121" t="s">
        <v>391</v>
      </c>
      <c r="R2811" s="121"/>
    </row>
    <row r="2812" spans="1:18" x14ac:dyDescent="0.2">
      <c r="A2812" s="121">
        <v>116</v>
      </c>
      <c r="B2812" s="121">
        <v>147</v>
      </c>
      <c r="C2812" s="121" t="s">
        <v>298</v>
      </c>
      <c r="D2812" s="121">
        <v>352</v>
      </c>
      <c r="E2812" s="121" t="s">
        <v>375</v>
      </c>
      <c r="F2812" s="121" t="s">
        <v>376</v>
      </c>
      <c r="G2812" s="121">
        <v>352</v>
      </c>
      <c r="H2812" s="121">
        <v>1</v>
      </c>
      <c r="I2812" s="121" t="s">
        <v>385</v>
      </c>
      <c r="J2812" s="121">
        <v>6836</v>
      </c>
      <c r="K2812" s="121" t="s">
        <v>657</v>
      </c>
      <c r="L2812" s="121" t="s">
        <v>1541</v>
      </c>
      <c r="M2812" s="121" t="s">
        <v>651</v>
      </c>
      <c r="N2812" s="124">
        <v>453</v>
      </c>
      <c r="O2812" s="124" t="s">
        <v>555</v>
      </c>
      <c r="P2812" s="124"/>
      <c r="Q2812" s="121" t="s">
        <v>391</v>
      </c>
      <c r="R2812" s="121"/>
    </row>
    <row r="2813" spans="1:18" x14ac:dyDescent="0.2">
      <c r="A2813" s="121">
        <v>116</v>
      </c>
      <c r="B2813" s="121">
        <v>147</v>
      </c>
      <c r="C2813" s="121" t="s">
        <v>298</v>
      </c>
      <c r="D2813" s="121">
        <v>356</v>
      </c>
      <c r="E2813" s="121" t="s">
        <v>525</v>
      </c>
      <c r="F2813" s="121" t="s">
        <v>948</v>
      </c>
      <c r="G2813" s="121">
        <v>356</v>
      </c>
      <c r="H2813" s="121">
        <v>1</v>
      </c>
      <c r="I2813" s="121" t="s">
        <v>385</v>
      </c>
      <c r="J2813" s="121">
        <v>6839</v>
      </c>
      <c r="K2813" s="121" t="s">
        <v>1542</v>
      </c>
      <c r="L2813" s="121" t="s">
        <v>578</v>
      </c>
      <c r="M2813" s="121" t="s">
        <v>413</v>
      </c>
      <c r="N2813" s="124">
        <v>404</v>
      </c>
      <c r="O2813" s="124" t="s">
        <v>411</v>
      </c>
      <c r="P2813" s="124"/>
      <c r="Q2813" s="121" t="s">
        <v>391</v>
      </c>
      <c r="R2813" s="121"/>
    </row>
    <row r="2814" spans="1:18" x14ac:dyDescent="0.2">
      <c r="A2814" s="121">
        <v>116</v>
      </c>
      <c r="B2814" s="121">
        <v>147</v>
      </c>
      <c r="C2814" s="121" t="s">
        <v>298</v>
      </c>
      <c r="D2814" s="121">
        <v>356</v>
      </c>
      <c r="E2814" s="121" t="s">
        <v>525</v>
      </c>
      <c r="F2814" s="121" t="s">
        <v>948</v>
      </c>
      <c r="G2814" s="121">
        <v>356</v>
      </c>
      <c r="H2814" s="121">
        <v>1</v>
      </c>
      <c r="I2814" s="121" t="s">
        <v>385</v>
      </c>
      <c r="J2814" s="121">
        <v>6840</v>
      </c>
      <c r="K2814" s="121" t="s">
        <v>1543</v>
      </c>
      <c r="L2814" s="121" t="s">
        <v>1544</v>
      </c>
      <c r="M2814" s="121" t="s">
        <v>413</v>
      </c>
      <c r="N2814" s="124">
        <v>65</v>
      </c>
      <c r="O2814" s="124" t="s">
        <v>411</v>
      </c>
      <c r="P2814" s="124"/>
      <c r="Q2814" s="121" t="s">
        <v>391</v>
      </c>
      <c r="R2814" s="121"/>
    </row>
    <row r="2815" spans="1:18" x14ac:dyDescent="0.2">
      <c r="A2815" s="121">
        <v>116</v>
      </c>
      <c r="B2815" s="121">
        <v>147</v>
      </c>
      <c r="C2815" s="121" t="s">
        <v>298</v>
      </c>
      <c r="D2815" s="121">
        <v>356</v>
      </c>
      <c r="E2815" s="121" t="s">
        <v>525</v>
      </c>
      <c r="F2815" s="121" t="s">
        <v>948</v>
      </c>
      <c r="G2815" s="121">
        <v>356</v>
      </c>
      <c r="H2815" s="121">
        <v>1</v>
      </c>
      <c r="I2815" s="121" t="s">
        <v>385</v>
      </c>
      <c r="J2815" s="121">
        <v>6841</v>
      </c>
      <c r="K2815" s="121" t="s">
        <v>1545</v>
      </c>
      <c r="L2815" s="121" t="s">
        <v>830</v>
      </c>
      <c r="M2815" s="121" t="s">
        <v>413</v>
      </c>
      <c r="N2815" s="124">
        <v>86</v>
      </c>
      <c r="O2815" s="124" t="s">
        <v>411</v>
      </c>
      <c r="P2815" s="124"/>
      <c r="Q2815" s="121" t="s">
        <v>391</v>
      </c>
      <c r="R2815" s="121"/>
    </row>
    <row r="2816" spans="1:18" x14ac:dyDescent="0.2">
      <c r="A2816" s="121">
        <v>116</v>
      </c>
      <c r="B2816" s="121">
        <v>147</v>
      </c>
      <c r="C2816" s="121" t="s">
        <v>298</v>
      </c>
      <c r="D2816" s="121">
        <v>356</v>
      </c>
      <c r="E2816" s="121" t="s">
        <v>525</v>
      </c>
      <c r="F2816" s="121" t="s">
        <v>948</v>
      </c>
      <c r="G2816" s="121">
        <v>356</v>
      </c>
      <c r="H2816" s="121">
        <v>1</v>
      </c>
      <c r="I2816" s="121" t="s">
        <v>385</v>
      </c>
      <c r="J2816" s="121">
        <v>6842</v>
      </c>
      <c r="K2816" s="121" t="s">
        <v>579</v>
      </c>
      <c r="L2816" s="121" t="s">
        <v>580</v>
      </c>
      <c r="M2816" s="121" t="s">
        <v>585</v>
      </c>
      <c r="N2816" s="124">
        <v>195</v>
      </c>
      <c r="O2816" s="124" t="s">
        <v>411</v>
      </c>
      <c r="P2816" s="124"/>
      <c r="Q2816" s="121" t="s">
        <v>391</v>
      </c>
      <c r="R2816" s="121"/>
    </row>
    <row r="2817" spans="1:18" x14ac:dyDescent="0.2">
      <c r="A2817" s="121">
        <v>116</v>
      </c>
      <c r="B2817" s="121">
        <v>147</v>
      </c>
      <c r="C2817" s="121" t="s">
        <v>298</v>
      </c>
      <c r="D2817" s="121">
        <v>356</v>
      </c>
      <c r="E2817" s="121" t="s">
        <v>525</v>
      </c>
      <c r="F2817" s="121" t="s">
        <v>948</v>
      </c>
      <c r="G2817" s="121">
        <v>356</v>
      </c>
      <c r="H2817" s="121">
        <v>1</v>
      </c>
      <c r="I2817" s="121" t="s">
        <v>385</v>
      </c>
      <c r="J2817" s="121">
        <v>6843</v>
      </c>
      <c r="K2817" s="121" t="s">
        <v>657</v>
      </c>
      <c r="L2817" s="121" t="s">
        <v>658</v>
      </c>
      <c r="M2817" s="121" t="s">
        <v>549</v>
      </c>
      <c r="N2817" s="124" t="s">
        <v>550</v>
      </c>
      <c r="O2817" s="124" t="s">
        <v>548</v>
      </c>
      <c r="P2817" s="124"/>
      <c r="Q2817" s="121" t="s">
        <v>391</v>
      </c>
      <c r="R2817" s="121"/>
    </row>
    <row r="2818" spans="1:18" x14ac:dyDescent="0.2">
      <c r="A2818" s="121">
        <v>116</v>
      </c>
      <c r="B2818" s="121">
        <v>147</v>
      </c>
      <c r="C2818" s="121" t="s">
        <v>298</v>
      </c>
      <c r="D2818" s="121">
        <v>356</v>
      </c>
      <c r="E2818" s="121" t="s">
        <v>525</v>
      </c>
      <c r="F2818" s="121" t="s">
        <v>948</v>
      </c>
      <c r="G2818" s="121">
        <v>356</v>
      </c>
      <c r="H2818" s="121">
        <v>1</v>
      </c>
      <c r="I2818" s="121" t="s">
        <v>385</v>
      </c>
      <c r="J2818" s="121">
        <v>6844</v>
      </c>
      <c r="K2818" s="121" t="s">
        <v>332</v>
      </c>
      <c r="L2818" s="121" t="s">
        <v>837</v>
      </c>
      <c r="M2818" s="121" t="s">
        <v>838</v>
      </c>
      <c r="N2818" s="124">
        <v>82</v>
      </c>
      <c r="O2818" s="124" t="s">
        <v>411</v>
      </c>
      <c r="P2818" s="124"/>
      <c r="Q2818" s="121" t="s">
        <v>391</v>
      </c>
      <c r="R2818" s="121"/>
    </row>
    <row r="2819" spans="1:18" x14ac:dyDescent="0.2">
      <c r="A2819" s="121">
        <v>116</v>
      </c>
      <c r="B2819" s="121">
        <v>147</v>
      </c>
      <c r="C2819" s="121" t="s">
        <v>298</v>
      </c>
      <c r="D2819" s="121">
        <v>356</v>
      </c>
      <c r="E2819" s="121" t="s">
        <v>525</v>
      </c>
      <c r="F2819" s="121" t="s">
        <v>948</v>
      </c>
      <c r="G2819" s="121">
        <v>356</v>
      </c>
      <c r="H2819" s="121">
        <v>1</v>
      </c>
      <c r="I2819" s="121" t="s">
        <v>385</v>
      </c>
      <c r="J2819" s="121">
        <v>6846</v>
      </c>
      <c r="K2819" s="121" t="s">
        <v>1546</v>
      </c>
      <c r="L2819" s="121" t="s">
        <v>547</v>
      </c>
      <c r="M2819" s="121" t="s">
        <v>590</v>
      </c>
      <c r="N2819" s="124">
        <v>267</v>
      </c>
      <c r="O2819" s="124" t="s">
        <v>548</v>
      </c>
      <c r="P2819" s="124"/>
      <c r="Q2819" s="121" t="s">
        <v>391</v>
      </c>
      <c r="R2819" s="121"/>
    </row>
    <row r="2820" spans="1:18" x14ac:dyDescent="0.2">
      <c r="A2820" s="121">
        <v>116</v>
      </c>
      <c r="B2820" s="121">
        <v>147</v>
      </c>
      <c r="C2820" s="121" t="s">
        <v>298</v>
      </c>
      <c r="D2820" s="121">
        <v>356</v>
      </c>
      <c r="E2820" s="121" t="s">
        <v>525</v>
      </c>
      <c r="F2820" s="121" t="s">
        <v>948</v>
      </c>
      <c r="G2820" s="121">
        <v>356</v>
      </c>
      <c r="H2820" s="121">
        <v>1</v>
      </c>
      <c r="I2820" s="121" t="s">
        <v>385</v>
      </c>
      <c r="J2820" s="121">
        <v>6847</v>
      </c>
      <c r="K2820" s="121" t="s">
        <v>1547</v>
      </c>
      <c r="L2820" s="121" t="s">
        <v>1548</v>
      </c>
      <c r="M2820" s="121" t="s">
        <v>585</v>
      </c>
      <c r="N2820" s="124">
        <v>113</v>
      </c>
      <c r="O2820" s="124" t="s">
        <v>411</v>
      </c>
      <c r="P2820" s="124"/>
      <c r="Q2820" s="121" t="s">
        <v>391</v>
      </c>
      <c r="R2820" s="121"/>
    </row>
    <row r="2821" spans="1:18" x14ac:dyDescent="0.2">
      <c r="A2821" s="121">
        <v>116</v>
      </c>
      <c r="B2821" s="121">
        <v>147</v>
      </c>
      <c r="C2821" s="121" t="s">
        <v>298</v>
      </c>
      <c r="D2821" s="121">
        <v>353</v>
      </c>
      <c r="E2821" s="121" t="s">
        <v>454</v>
      </c>
      <c r="F2821" s="121" t="s">
        <v>455</v>
      </c>
      <c r="G2821" s="121">
        <v>353</v>
      </c>
      <c r="H2821" s="121">
        <v>1</v>
      </c>
      <c r="I2821" s="121" t="s">
        <v>385</v>
      </c>
      <c r="J2821" s="121">
        <v>6869</v>
      </c>
      <c r="K2821" s="121" t="s">
        <v>521</v>
      </c>
      <c r="L2821" s="121" t="s">
        <v>668</v>
      </c>
      <c r="M2821" s="121" t="s">
        <v>668</v>
      </c>
      <c r="N2821" s="124" t="s">
        <v>550</v>
      </c>
      <c r="O2821" s="124" t="s">
        <v>417</v>
      </c>
      <c r="P2821" s="124"/>
      <c r="Q2821" s="121" t="s">
        <v>391</v>
      </c>
      <c r="R2821" s="121"/>
    </row>
    <row r="2822" spans="1:18" x14ac:dyDescent="0.2">
      <c r="A2822" s="121">
        <v>116</v>
      </c>
      <c r="B2822" s="121">
        <v>147</v>
      </c>
      <c r="C2822" s="121" t="s">
        <v>298</v>
      </c>
      <c r="D2822" s="121">
        <v>353</v>
      </c>
      <c r="E2822" s="121" t="s">
        <v>454</v>
      </c>
      <c r="F2822" s="121" t="s">
        <v>455</v>
      </c>
      <c r="G2822" s="121">
        <v>353</v>
      </c>
      <c r="H2822" s="121">
        <v>1</v>
      </c>
      <c r="I2822" s="121" t="s">
        <v>385</v>
      </c>
      <c r="J2822" s="121">
        <v>6870</v>
      </c>
      <c r="K2822" s="121" t="s">
        <v>1549</v>
      </c>
      <c r="L2822" s="121" t="s">
        <v>1550</v>
      </c>
      <c r="M2822" s="121" t="s">
        <v>590</v>
      </c>
      <c r="N2822" s="124" t="s">
        <v>550</v>
      </c>
      <c r="O2822" s="124" t="s">
        <v>548</v>
      </c>
      <c r="P2822" s="124"/>
      <c r="Q2822" s="121" t="s">
        <v>391</v>
      </c>
      <c r="R2822" s="121"/>
    </row>
    <row r="2823" spans="1:18" x14ac:dyDescent="0.2">
      <c r="A2823" s="121">
        <v>116</v>
      </c>
      <c r="B2823" s="121">
        <v>147</v>
      </c>
      <c r="C2823" s="121" t="s">
        <v>298</v>
      </c>
      <c r="D2823" s="121">
        <v>355</v>
      </c>
      <c r="E2823" s="121" t="s">
        <v>443</v>
      </c>
      <c r="F2823" s="121" t="s">
        <v>444</v>
      </c>
      <c r="G2823" s="121">
        <v>355</v>
      </c>
      <c r="H2823" s="121">
        <v>1</v>
      </c>
      <c r="I2823" s="121" t="s">
        <v>385</v>
      </c>
      <c r="J2823" s="121">
        <v>6871</v>
      </c>
      <c r="K2823" s="121" t="s">
        <v>1551</v>
      </c>
      <c r="L2823" s="121" t="s">
        <v>1552</v>
      </c>
      <c r="M2823" s="121" t="s">
        <v>560</v>
      </c>
      <c r="N2823" s="124" t="s">
        <v>550</v>
      </c>
      <c r="O2823" s="124" t="s">
        <v>561</v>
      </c>
      <c r="P2823" s="124" t="s">
        <v>725</v>
      </c>
      <c r="Q2823" s="121" t="s">
        <v>391</v>
      </c>
      <c r="R2823" s="121"/>
    </row>
    <row r="2824" spans="1:18" x14ac:dyDescent="0.2">
      <c r="A2824" s="121">
        <v>116</v>
      </c>
      <c r="B2824" s="121">
        <v>147</v>
      </c>
      <c r="C2824" s="121" t="s">
        <v>298</v>
      </c>
      <c r="D2824" s="121">
        <v>355</v>
      </c>
      <c r="E2824" s="121" t="s">
        <v>443</v>
      </c>
      <c r="F2824" s="121" t="s">
        <v>444</v>
      </c>
      <c r="G2824" s="121">
        <v>355</v>
      </c>
      <c r="H2824" s="121">
        <v>1</v>
      </c>
      <c r="I2824" s="121" t="s">
        <v>385</v>
      </c>
      <c r="J2824" s="121">
        <v>6872</v>
      </c>
      <c r="K2824" s="121" t="s">
        <v>1553</v>
      </c>
      <c r="L2824" s="121" t="s">
        <v>1554</v>
      </c>
      <c r="M2824" s="121" t="s">
        <v>560</v>
      </c>
      <c r="N2824" s="124" t="s">
        <v>550</v>
      </c>
      <c r="O2824" s="124" t="s">
        <v>561</v>
      </c>
      <c r="P2824" s="124"/>
      <c r="Q2824" s="121" t="s">
        <v>391</v>
      </c>
      <c r="R2824" s="121"/>
    </row>
    <row r="2825" spans="1:18" x14ac:dyDescent="0.2">
      <c r="A2825" s="121">
        <v>116</v>
      </c>
      <c r="B2825" s="121">
        <v>147</v>
      </c>
      <c r="C2825" s="121" t="s">
        <v>298</v>
      </c>
      <c r="D2825" s="121">
        <v>355</v>
      </c>
      <c r="E2825" s="121" t="s">
        <v>443</v>
      </c>
      <c r="F2825" s="121" t="s">
        <v>444</v>
      </c>
      <c r="G2825" s="121">
        <v>355</v>
      </c>
      <c r="H2825" s="121">
        <v>1</v>
      </c>
      <c r="I2825" s="121" t="s">
        <v>385</v>
      </c>
      <c r="J2825" s="121">
        <v>6873</v>
      </c>
      <c r="K2825" s="121" t="s">
        <v>1555</v>
      </c>
      <c r="L2825" s="121" t="s">
        <v>1556</v>
      </c>
      <c r="M2825" s="121" t="s">
        <v>560</v>
      </c>
      <c r="N2825" s="124" t="s">
        <v>550</v>
      </c>
      <c r="O2825" s="124" t="s">
        <v>561</v>
      </c>
      <c r="P2825" s="124"/>
      <c r="Q2825" s="121" t="s">
        <v>391</v>
      </c>
      <c r="R2825" s="121"/>
    </row>
    <row r="2826" spans="1:18" x14ac:dyDescent="0.2">
      <c r="A2826" s="121">
        <v>116</v>
      </c>
      <c r="B2826" s="121">
        <v>147</v>
      </c>
      <c r="C2826" s="121" t="s">
        <v>298</v>
      </c>
      <c r="D2826" s="121">
        <v>355</v>
      </c>
      <c r="E2826" s="121" t="s">
        <v>443</v>
      </c>
      <c r="F2826" s="121" t="s">
        <v>444</v>
      </c>
      <c r="G2826" s="121">
        <v>355</v>
      </c>
      <c r="H2826" s="121">
        <v>1</v>
      </c>
      <c r="I2826" s="121" t="s">
        <v>385</v>
      </c>
      <c r="J2826" s="121">
        <v>6874</v>
      </c>
      <c r="K2826" s="121" t="s">
        <v>1077</v>
      </c>
      <c r="L2826" s="121" t="s">
        <v>645</v>
      </c>
      <c r="M2826" s="121" t="s">
        <v>549</v>
      </c>
      <c r="N2826" s="124" t="s">
        <v>550</v>
      </c>
      <c r="O2826" s="124" t="s">
        <v>548</v>
      </c>
      <c r="P2826" s="124"/>
      <c r="Q2826" s="121" t="s">
        <v>391</v>
      </c>
      <c r="R2826" s="121"/>
    </row>
    <row r="2827" spans="1:18" x14ac:dyDescent="0.2">
      <c r="A2827" s="121">
        <v>116</v>
      </c>
      <c r="B2827" s="121">
        <v>147</v>
      </c>
      <c r="C2827" s="121" t="s">
        <v>298</v>
      </c>
      <c r="D2827" s="121">
        <v>355</v>
      </c>
      <c r="E2827" s="121" t="s">
        <v>443</v>
      </c>
      <c r="F2827" s="121" t="s">
        <v>444</v>
      </c>
      <c r="G2827" s="121">
        <v>355</v>
      </c>
      <c r="H2827" s="121">
        <v>1</v>
      </c>
      <c r="I2827" s="121" t="s">
        <v>385</v>
      </c>
      <c r="J2827" s="121">
        <v>6875</v>
      </c>
      <c r="K2827" s="121" t="s">
        <v>743</v>
      </c>
      <c r="L2827" s="121" t="s">
        <v>1557</v>
      </c>
      <c r="M2827" s="121" t="s">
        <v>413</v>
      </c>
      <c r="N2827" s="124">
        <v>130</v>
      </c>
      <c r="O2827" s="124" t="s">
        <v>411</v>
      </c>
      <c r="P2827" s="124"/>
      <c r="Q2827" s="121" t="s">
        <v>391</v>
      </c>
      <c r="R2827" s="121"/>
    </row>
    <row r="2828" spans="1:18" x14ac:dyDescent="0.2">
      <c r="A2828" s="121">
        <v>116</v>
      </c>
      <c r="B2828" s="121">
        <v>147</v>
      </c>
      <c r="C2828" s="121" t="s">
        <v>298</v>
      </c>
      <c r="D2828" s="121">
        <v>355</v>
      </c>
      <c r="E2828" s="121" t="s">
        <v>443</v>
      </c>
      <c r="F2828" s="121" t="s">
        <v>444</v>
      </c>
      <c r="G2828" s="121">
        <v>355</v>
      </c>
      <c r="H2828" s="121">
        <v>1</v>
      </c>
      <c r="I2828" s="121" t="s">
        <v>385</v>
      </c>
      <c r="J2828" s="121">
        <v>6876</v>
      </c>
      <c r="K2828" s="121" t="s">
        <v>1558</v>
      </c>
      <c r="L2828" s="121" t="s">
        <v>386</v>
      </c>
      <c r="M2828" s="121" t="s">
        <v>1300</v>
      </c>
      <c r="N2828" s="124">
        <v>361</v>
      </c>
      <c r="O2828" s="124" t="s">
        <v>411</v>
      </c>
      <c r="P2828" s="124"/>
      <c r="Q2828" s="121" t="s">
        <v>391</v>
      </c>
      <c r="R2828" s="121"/>
    </row>
    <row r="2829" spans="1:18" x14ac:dyDescent="0.2">
      <c r="A2829" s="121">
        <v>116</v>
      </c>
      <c r="B2829" s="121">
        <v>147</v>
      </c>
      <c r="C2829" s="121" t="s">
        <v>298</v>
      </c>
      <c r="D2829" s="121">
        <v>353</v>
      </c>
      <c r="E2829" s="121" t="s">
        <v>454</v>
      </c>
      <c r="F2829" s="121" t="s">
        <v>455</v>
      </c>
      <c r="G2829" s="121">
        <v>353</v>
      </c>
      <c r="H2829" s="121">
        <v>1</v>
      </c>
      <c r="I2829" s="121" t="s">
        <v>385</v>
      </c>
      <c r="J2829" s="121">
        <v>6877</v>
      </c>
      <c r="K2829" s="121" t="s">
        <v>1559</v>
      </c>
      <c r="L2829" s="121" t="s">
        <v>1507</v>
      </c>
      <c r="M2829" s="121" t="s">
        <v>554</v>
      </c>
      <c r="N2829" s="124" t="s">
        <v>550</v>
      </c>
      <c r="O2829" s="124" t="s">
        <v>555</v>
      </c>
      <c r="P2829" s="124"/>
      <c r="Q2829" s="121" t="s">
        <v>391</v>
      </c>
      <c r="R2829" s="121"/>
    </row>
    <row r="2830" spans="1:18" x14ac:dyDescent="0.2">
      <c r="A2830" s="121">
        <v>116</v>
      </c>
      <c r="B2830" s="121">
        <v>147</v>
      </c>
      <c r="C2830" s="121" t="s">
        <v>298</v>
      </c>
      <c r="D2830" s="121">
        <v>352</v>
      </c>
      <c r="E2830" s="121" t="s">
        <v>375</v>
      </c>
      <c r="F2830" s="121" t="s">
        <v>376</v>
      </c>
      <c r="G2830" s="121">
        <v>352</v>
      </c>
      <c r="H2830" s="121">
        <v>1</v>
      </c>
      <c r="I2830" s="121" t="s">
        <v>385</v>
      </c>
      <c r="J2830" s="121">
        <v>6878</v>
      </c>
      <c r="K2830" s="121" t="s">
        <v>1077</v>
      </c>
      <c r="L2830" s="121" t="s">
        <v>645</v>
      </c>
      <c r="M2830" s="121" t="s">
        <v>549</v>
      </c>
      <c r="N2830" s="124" t="s">
        <v>550</v>
      </c>
      <c r="O2830" s="124" t="s">
        <v>548</v>
      </c>
      <c r="P2830" s="124"/>
      <c r="Q2830" s="121" t="s">
        <v>391</v>
      </c>
      <c r="R2830" s="121"/>
    </row>
    <row r="2831" spans="1:18" x14ac:dyDescent="0.2">
      <c r="A2831" s="121">
        <v>116</v>
      </c>
      <c r="B2831" s="121">
        <v>147</v>
      </c>
      <c r="C2831" s="121" t="s">
        <v>298</v>
      </c>
      <c r="D2831" s="121">
        <v>352</v>
      </c>
      <c r="E2831" s="121" t="s">
        <v>375</v>
      </c>
      <c r="F2831" s="121" t="s">
        <v>376</v>
      </c>
      <c r="G2831" s="121">
        <v>352</v>
      </c>
      <c r="H2831" s="121">
        <v>1</v>
      </c>
      <c r="I2831" s="121" t="s">
        <v>385</v>
      </c>
      <c r="J2831" s="121">
        <v>6879</v>
      </c>
      <c r="K2831" s="121" t="s">
        <v>687</v>
      </c>
      <c r="L2831" s="121" t="s">
        <v>687</v>
      </c>
      <c r="M2831" s="121" t="s">
        <v>665</v>
      </c>
      <c r="N2831" s="124" t="s">
        <v>550</v>
      </c>
      <c r="O2831" s="124" t="s">
        <v>561</v>
      </c>
      <c r="P2831" s="124"/>
      <c r="Q2831" s="121" t="s">
        <v>391</v>
      </c>
      <c r="R2831" s="121"/>
    </row>
    <row r="2832" spans="1:18" x14ac:dyDescent="0.2">
      <c r="A2832" s="121">
        <v>116</v>
      </c>
      <c r="B2832" s="121">
        <v>147</v>
      </c>
      <c r="C2832" s="121" t="s">
        <v>298</v>
      </c>
      <c r="D2832" s="121">
        <v>352</v>
      </c>
      <c r="E2832" s="121" t="s">
        <v>375</v>
      </c>
      <c r="F2832" s="121" t="s">
        <v>376</v>
      </c>
      <c r="G2832" s="121">
        <v>352</v>
      </c>
      <c r="H2832" s="121">
        <v>1</v>
      </c>
      <c r="I2832" s="121" t="s">
        <v>385</v>
      </c>
      <c r="J2832" s="121">
        <v>6880</v>
      </c>
      <c r="K2832" s="121" t="s">
        <v>844</v>
      </c>
      <c r="L2832" s="121" t="s">
        <v>844</v>
      </c>
      <c r="M2832" s="121" t="s">
        <v>846</v>
      </c>
      <c r="N2832" s="124" t="s">
        <v>550</v>
      </c>
      <c r="O2832" s="124" t="s">
        <v>561</v>
      </c>
      <c r="P2832" s="124"/>
      <c r="Q2832" s="121" t="s">
        <v>391</v>
      </c>
      <c r="R2832" s="121"/>
    </row>
    <row r="2833" spans="1:18" x14ac:dyDescent="0.2">
      <c r="A2833" s="121">
        <v>116</v>
      </c>
      <c r="B2833" s="121">
        <v>147</v>
      </c>
      <c r="C2833" s="121" t="s">
        <v>298</v>
      </c>
      <c r="D2833" s="121">
        <v>352</v>
      </c>
      <c r="E2833" s="121" t="s">
        <v>375</v>
      </c>
      <c r="F2833" s="121" t="s">
        <v>376</v>
      </c>
      <c r="G2833" s="121">
        <v>352</v>
      </c>
      <c r="H2833" s="121">
        <v>1</v>
      </c>
      <c r="I2833" s="121" t="s">
        <v>385</v>
      </c>
      <c r="J2833" s="121">
        <v>6881</v>
      </c>
      <c r="K2833" s="121" t="s">
        <v>566</v>
      </c>
      <c r="L2833" s="121" t="s">
        <v>566</v>
      </c>
      <c r="M2833" s="121" t="s">
        <v>568</v>
      </c>
      <c r="N2833" s="124" t="s">
        <v>550</v>
      </c>
      <c r="O2833" s="124" t="s">
        <v>561</v>
      </c>
      <c r="P2833" s="124"/>
      <c r="Q2833" s="121" t="s">
        <v>391</v>
      </c>
      <c r="R2833" s="121"/>
    </row>
    <row r="2834" spans="1:18" x14ac:dyDescent="0.2">
      <c r="A2834" s="121">
        <v>116</v>
      </c>
      <c r="B2834" s="121">
        <v>147</v>
      </c>
      <c r="C2834" s="121" t="s">
        <v>298</v>
      </c>
      <c r="D2834" s="121">
        <v>352</v>
      </c>
      <c r="E2834" s="121" t="s">
        <v>375</v>
      </c>
      <c r="F2834" s="121" t="s">
        <v>376</v>
      </c>
      <c r="G2834" s="121">
        <v>352</v>
      </c>
      <c r="H2834" s="121">
        <v>1</v>
      </c>
      <c r="I2834" s="121" t="s">
        <v>385</v>
      </c>
      <c r="J2834" s="121">
        <v>6882</v>
      </c>
      <c r="K2834" s="121" t="s">
        <v>563</v>
      </c>
      <c r="L2834" s="121" t="s">
        <v>563</v>
      </c>
      <c r="M2834" s="121" t="s">
        <v>565</v>
      </c>
      <c r="N2834" s="124" t="s">
        <v>550</v>
      </c>
      <c r="O2834" s="124" t="s">
        <v>561</v>
      </c>
      <c r="P2834" s="124"/>
      <c r="Q2834" s="121" t="s">
        <v>391</v>
      </c>
      <c r="R2834" s="121"/>
    </row>
    <row r="2835" spans="1:18" x14ac:dyDescent="0.2">
      <c r="A2835" s="121">
        <v>116</v>
      </c>
      <c r="B2835" s="121">
        <v>147</v>
      </c>
      <c r="C2835" s="121" t="s">
        <v>298</v>
      </c>
      <c r="D2835" s="121">
        <v>355</v>
      </c>
      <c r="E2835" s="121" t="s">
        <v>443</v>
      </c>
      <c r="F2835" s="121" t="s">
        <v>444</v>
      </c>
      <c r="G2835" s="121">
        <v>355</v>
      </c>
      <c r="H2835" s="121">
        <v>1</v>
      </c>
      <c r="I2835" s="121" t="s">
        <v>385</v>
      </c>
      <c r="J2835" s="121">
        <v>6883</v>
      </c>
      <c r="K2835" s="121" t="s">
        <v>547</v>
      </c>
      <c r="L2835" s="121" t="s">
        <v>547</v>
      </c>
      <c r="M2835" s="121" t="s">
        <v>549</v>
      </c>
      <c r="N2835" s="124" t="s">
        <v>550</v>
      </c>
      <c r="O2835" s="124" t="s">
        <v>548</v>
      </c>
      <c r="P2835" s="124"/>
      <c r="Q2835" s="121" t="s">
        <v>391</v>
      </c>
      <c r="R2835" s="121"/>
    </row>
    <row r="2836" spans="1:18" x14ac:dyDescent="0.2">
      <c r="A2836" s="121">
        <v>116</v>
      </c>
      <c r="B2836" s="121">
        <v>147</v>
      </c>
      <c r="C2836" s="121" t="s">
        <v>298</v>
      </c>
      <c r="D2836" s="121">
        <v>356</v>
      </c>
      <c r="E2836" s="121" t="s">
        <v>525</v>
      </c>
      <c r="F2836" s="121" t="s">
        <v>948</v>
      </c>
      <c r="G2836" s="121">
        <v>356</v>
      </c>
      <c r="H2836" s="121">
        <v>1</v>
      </c>
      <c r="I2836" s="121" t="s">
        <v>385</v>
      </c>
      <c r="J2836" s="121">
        <v>6884</v>
      </c>
      <c r="K2836" s="121" t="s">
        <v>1560</v>
      </c>
      <c r="L2836" s="121" t="s">
        <v>1560</v>
      </c>
      <c r="M2836" s="121" t="s">
        <v>413</v>
      </c>
      <c r="N2836" s="124">
        <v>141</v>
      </c>
      <c r="O2836" s="124" t="s">
        <v>411</v>
      </c>
      <c r="P2836" s="124"/>
      <c r="Q2836" s="121" t="s">
        <v>391</v>
      </c>
      <c r="R2836" s="121"/>
    </row>
    <row r="2837" spans="1:18" x14ac:dyDescent="0.2">
      <c r="A2837" s="121">
        <v>116</v>
      </c>
      <c r="B2837" s="121">
        <v>147</v>
      </c>
      <c r="C2837" s="121" t="s">
        <v>298</v>
      </c>
      <c r="D2837" s="121">
        <v>356</v>
      </c>
      <c r="E2837" s="121" t="s">
        <v>525</v>
      </c>
      <c r="F2837" s="121" t="s">
        <v>948</v>
      </c>
      <c r="G2837" s="121">
        <v>356</v>
      </c>
      <c r="H2837" s="121">
        <v>1</v>
      </c>
      <c r="I2837" s="121" t="s">
        <v>385</v>
      </c>
      <c r="J2837" s="121">
        <v>6885</v>
      </c>
      <c r="K2837" s="121" t="s">
        <v>1561</v>
      </c>
      <c r="L2837" s="121" t="s">
        <v>1561</v>
      </c>
      <c r="M2837" s="121" t="s">
        <v>410</v>
      </c>
      <c r="N2837" s="124">
        <v>239</v>
      </c>
      <c r="O2837" s="124" t="s">
        <v>411</v>
      </c>
      <c r="P2837" s="124"/>
      <c r="Q2837" s="121" t="s">
        <v>391</v>
      </c>
      <c r="R2837" s="121"/>
    </row>
    <row r="2838" spans="1:18" x14ac:dyDescent="0.2">
      <c r="A2838" s="121">
        <v>116</v>
      </c>
      <c r="B2838" s="121">
        <v>147</v>
      </c>
      <c r="C2838" s="121" t="s">
        <v>298</v>
      </c>
      <c r="D2838" s="121">
        <v>356</v>
      </c>
      <c r="E2838" s="121" t="s">
        <v>525</v>
      </c>
      <c r="F2838" s="121" t="s">
        <v>948</v>
      </c>
      <c r="G2838" s="121">
        <v>356</v>
      </c>
      <c r="H2838" s="121">
        <v>1</v>
      </c>
      <c r="I2838" s="121" t="s">
        <v>385</v>
      </c>
      <c r="J2838" s="121">
        <v>6886</v>
      </c>
      <c r="K2838" s="121" t="s">
        <v>1562</v>
      </c>
      <c r="L2838" s="121" t="s">
        <v>547</v>
      </c>
      <c r="M2838" s="121" t="s">
        <v>590</v>
      </c>
      <c r="N2838" s="124" t="s">
        <v>550</v>
      </c>
      <c r="O2838" s="124" t="s">
        <v>548</v>
      </c>
      <c r="P2838" s="124"/>
      <c r="Q2838" s="121" t="s">
        <v>391</v>
      </c>
      <c r="R2838" s="121"/>
    </row>
    <row r="2839" spans="1:18" x14ac:dyDescent="0.2">
      <c r="A2839" s="121">
        <v>116</v>
      </c>
      <c r="B2839" s="121">
        <v>147</v>
      </c>
      <c r="C2839" s="121" t="s">
        <v>298</v>
      </c>
      <c r="D2839" s="121">
        <v>356</v>
      </c>
      <c r="E2839" s="121" t="s">
        <v>525</v>
      </c>
      <c r="F2839" s="121" t="s">
        <v>948</v>
      </c>
      <c r="G2839" s="121">
        <v>356</v>
      </c>
      <c r="H2839" s="121">
        <v>1</v>
      </c>
      <c r="I2839" s="121" t="s">
        <v>385</v>
      </c>
      <c r="J2839" s="121">
        <v>6887</v>
      </c>
      <c r="K2839" s="121" t="s">
        <v>1563</v>
      </c>
      <c r="L2839" s="121" t="s">
        <v>1034</v>
      </c>
      <c r="M2839" s="121" t="s">
        <v>413</v>
      </c>
      <c r="N2839" s="124" t="s">
        <v>550</v>
      </c>
      <c r="O2839" s="124" t="s">
        <v>411</v>
      </c>
      <c r="P2839" s="124"/>
      <c r="Q2839" s="121" t="s">
        <v>391</v>
      </c>
      <c r="R2839" s="121"/>
    </row>
    <row r="2840" spans="1:18" x14ac:dyDescent="0.2">
      <c r="A2840" s="121">
        <v>116</v>
      </c>
      <c r="B2840" s="121">
        <v>147</v>
      </c>
      <c r="C2840" s="121" t="s">
        <v>298</v>
      </c>
      <c r="D2840" s="121">
        <v>356</v>
      </c>
      <c r="E2840" s="121" t="s">
        <v>525</v>
      </c>
      <c r="F2840" s="121" t="s">
        <v>948</v>
      </c>
      <c r="G2840" s="121">
        <v>356</v>
      </c>
      <c r="H2840" s="121">
        <v>1</v>
      </c>
      <c r="I2840" s="121" t="s">
        <v>385</v>
      </c>
      <c r="J2840" s="121">
        <v>6888</v>
      </c>
      <c r="K2840" s="121" t="s">
        <v>1564</v>
      </c>
      <c r="L2840" s="121" t="s">
        <v>688</v>
      </c>
      <c r="M2840" s="121" t="s">
        <v>665</v>
      </c>
      <c r="N2840" s="124" t="s">
        <v>550</v>
      </c>
      <c r="O2840" s="124" t="s">
        <v>561</v>
      </c>
      <c r="P2840" s="124"/>
      <c r="Q2840" s="121" t="s">
        <v>391</v>
      </c>
      <c r="R2840" s="121"/>
    </row>
    <row r="2841" spans="1:18" x14ac:dyDescent="0.2">
      <c r="A2841" s="121">
        <v>116</v>
      </c>
      <c r="B2841" s="121">
        <v>147</v>
      </c>
      <c r="C2841" s="121" t="s">
        <v>298</v>
      </c>
      <c r="D2841" s="121">
        <v>356</v>
      </c>
      <c r="E2841" s="121" t="s">
        <v>525</v>
      </c>
      <c r="F2841" s="121" t="s">
        <v>948</v>
      </c>
      <c r="G2841" s="121">
        <v>356</v>
      </c>
      <c r="H2841" s="121">
        <v>1</v>
      </c>
      <c r="I2841" s="121" t="s">
        <v>385</v>
      </c>
      <c r="J2841" s="121">
        <v>6889</v>
      </c>
      <c r="K2841" s="121" t="s">
        <v>1565</v>
      </c>
      <c r="L2841" s="121" t="s">
        <v>1565</v>
      </c>
      <c r="M2841" s="121" t="s">
        <v>560</v>
      </c>
      <c r="N2841" s="124" t="s">
        <v>550</v>
      </c>
      <c r="O2841" s="124" t="s">
        <v>561</v>
      </c>
      <c r="P2841" s="124"/>
      <c r="Q2841" s="121" t="s">
        <v>391</v>
      </c>
      <c r="R2841" s="121"/>
    </row>
    <row r="2842" spans="1:18" x14ac:dyDescent="0.2">
      <c r="A2842" s="121">
        <v>116</v>
      </c>
      <c r="B2842" s="121">
        <v>147</v>
      </c>
      <c r="C2842" s="121" t="s">
        <v>298</v>
      </c>
      <c r="D2842" s="121">
        <v>356</v>
      </c>
      <c r="E2842" s="121" t="s">
        <v>525</v>
      </c>
      <c r="F2842" s="121" t="s">
        <v>948</v>
      </c>
      <c r="G2842" s="121">
        <v>356</v>
      </c>
      <c r="H2842" s="121">
        <v>1</v>
      </c>
      <c r="I2842" s="121" t="s">
        <v>385</v>
      </c>
      <c r="J2842" s="121">
        <v>6890</v>
      </c>
      <c r="K2842" s="121" t="s">
        <v>1566</v>
      </c>
      <c r="L2842" s="121" t="s">
        <v>646</v>
      </c>
      <c r="M2842" s="121" t="s">
        <v>565</v>
      </c>
      <c r="N2842" s="124" t="s">
        <v>550</v>
      </c>
      <c r="O2842" s="124" t="s">
        <v>561</v>
      </c>
      <c r="P2842" s="124"/>
      <c r="Q2842" s="121" t="s">
        <v>391</v>
      </c>
      <c r="R2842" s="121"/>
    </row>
    <row r="2843" spans="1:18" x14ac:dyDescent="0.2">
      <c r="A2843" s="121">
        <v>116</v>
      </c>
      <c r="B2843" s="121">
        <v>147</v>
      </c>
      <c r="C2843" s="121" t="s">
        <v>298</v>
      </c>
      <c r="D2843" s="121">
        <v>356</v>
      </c>
      <c r="E2843" s="121" t="s">
        <v>525</v>
      </c>
      <c r="F2843" s="121" t="s">
        <v>948</v>
      </c>
      <c r="G2843" s="121">
        <v>356</v>
      </c>
      <c r="H2843" s="121">
        <v>1</v>
      </c>
      <c r="I2843" s="121" t="s">
        <v>385</v>
      </c>
      <c r="J2843" s="121">
        <v>6891</v>
      </c>
      <c r="K2843" s="121" t="s">
        <v>1567</v>
      </c>
      <c r="L2843" s="121" t="s">
        <v>1568</v>
      </c>
      <c r="M2843" s="121" t="s">
        <v>549</v>
      </c>
      <c r="N2843" s="124" t="s">
        <v>550</v>
      </c>
      <c r="O2843" s="124" t="s">
        <v>548</v>
      </c>
      <c r="P2843" s="124"/>
      <c r="Q2843" s="121" t="s">
        <v>391</v>
      </c>
      <c r="R2843" s="121"/>
    </row>
    <row r="2844" spans="1:18" x14ac:dyDescent="0.2">
      <c r="A2844" s="121">
        <v>116</v>
      </c>
      <c r="B2844" s="121">
        <v>147</v>
      </c>
      <c r="C2844" s="121" t="s">
        <v>298</v>
      </c>
      <c r="D2844" s="121">
        <v>356</v>
      </c>
      <c r="E2844" s="121" t="s">
        <v>525</v>
      </c>
      <c r="F2844" s="121" t="s">
        <v>948</v>
      </c>
      <c r="G2844" s="121">
        <v>356</v>
      </c>
      <c r="H2844" s="121">
        <v>1</v>
      </c>
      <c r="I2844" s="121" t="s">
        <v>385</v>
      </c>
      <c r="J2844" s="121">
        <v>6892</v>
      </c>
      <c r="K2844" s="121" t="s">
        <v>1569</v>
      </c>
      <c r="L2844" s="121" t="s">
        <v>647</v>
      </c>
      <c r="M2844" s="121" t="s">
        <v>568</v>
      </c>
      <c r="N2844" s="124" t="s">
        <v>550</v>
      </c>
      <c r="O2844" s="124" t="s">
        <v>561</v>
      </c>
      <c r="P2844" s="124"/>
      <c r="Q2844" s="121" t="s">
        <v>391</v>
      </c>
      <c r="R2844" s="121"/>
    </row>
    <row r="2845" spans="1:18" x14ac:dyDescent="0.2">
      <c r="A2845" s="121">
        <v>117</v>
      </c>
      <c r="B2845" s="121">
        <v>173</v>
      </c>
      <c r="C2845" s="121" t="s">
        <v>1570</v>
      </c>
      <c r="D2845" s="121">
        <v>736</v>
      </c>
      <c r="E2845" s="121" t="s">
        <v>454</v>
      </c>
      <c r="F2845" s="121" t="s">
        <v>455</v>
      </c>
      <c r="G2845" s="121">
        <v>736</v>
      </c>
      <c r="H2845" s="121">
        <v>1</v>
      </c>
      <c r="I2845" s="121" t="s">
        <v>385</v>
      </c>
      <c r="J2845" s="121">
        <v>346</v>
      </c>
      <c r="K2845" s="121" t="s">
        <v>458</v>
      </c>
      <c r="L2845" s="121" t="s">
        <v>458</v>
      </c>
      <c r="M2845" s="121" t="s">
        <v>739</v>
      </c>
      <c r="N2845" s="124">
        <v>2812</v>
      </c>
      <c r="O2845" s="124" t="s">
        <v>612</v>
      </c>
      <c r="P2845" s="124" t="s">
        <v>427</v>
      </c>
      <c r="Q2845" s="121" t="s">
        <v>391</v>
      </c>
      <c r="R2845" s="121"/>
    </row>
    <row r="2846" spans="1:18" x14ac:dyDescent="0.2">
      <c r="A2846" s="121">
        <v>117</v>
      </c>
      <c r="B2846" s="121">
        <v>173</v>
      </c>
      <c r="C2846" s="121" t="s">
        <v>1570</v>
      </c>
      <c r="D2846" s="121">
        <v>737</v>
      </c>
      <c r="E2846" s="121" t="s">
        <v>1571</v>
      </c>
      <c r="F2846" s="121" t="s">
        <v>1572</v>
      </c>
      <c r="G2846" s="121">
        <v>737</v>
      </c>
      <c r="H2846" s="121">
        <v>1</v>
      </c>
      <c r="I2846" s="121" t="s">
        <v>385</v>
      </c>
      <c r="J2846" s="121">
        <v>347</v>
      </c>
      <c r="K2846" s="121" t="s">
        <v>1573</v>
      </c>
      <c r="L2846" s="121" t="s">
        <v>1573</v>
      </c>
      <c r="M2846" s="121" t="s">
        <v>585</v>
      </c>
      <c r="N2846" s="124">
        <v>805</v>
      </c>
      <c r="O2846" s="124" t="s">
        <v>411</v>
      </c>
      <c r="P2846" s="124" t="s">
        <v>427</v>
      </c>
      <c r="Q2846" s="121" t="s">
        <v>391</v>
      </c>
      <c r="R2846" s="121"/>
    </row>
    <row r="2847" spans="1:18" x14ac:dyDescent="0.2">
      <c r="A2847" s="121">
        <v>117</v>
      </c>
      <c r="B2847" s="121">
        <v>173</v>
      </c>
      <c r="C2847" s="121" t="s">
        <v>1570</v>
      </c>
      <c r="D2847" s="121">
        <v>738</v>
      </c>
      <c r="E2847" s="121" t="s">
        <v>1574</v>
      </c>
      <c r="F2847" s="121" t="s">
        <v>1575</v>
      </c>
      <c r="G2847" s="121">
        <v>738</v>
      </c>
      <c r="H2847" s="121">
        <v>1</v>
      </c>
      <c r="I2847" s="121" t="s">
        <v>385</v>
      </c>
      <c r="J2847" s="121">
        <v>348</v>
      </c>
      <c r="K2847" s="121" t="s">
        <v>1576</v>
      </c>
      <c r="L2847" s="121" t="s">
        <v>1576</v>
      </c>
      <c r="M2847" s="121" t="s">
        <v>838</v>
      </c>
      <c r="N2847" s="124">
        <v>805</v>
      </c>
      <c r="O2847" s="124" t="s">
        <v>411</v>
      </c>
      <c r="P2847" s="124" t="s">
        <v>427</v>
      </c>
      <c r="Q2847" s="121" t="s">
        <v>391</v>
      </c>
      <c r="R2847" s="121"/>
    </row>
    <row r="2848" spans="1:18" x14ac:dyDescent="0.2">
      <c r="A2848" s="121">
        <v>109</v>
      </c>
      <c r="B2848" s="121">
        <v>304</v>
      </c>
      <c r="C2848" s="121" t="s">
        <v>322</v>
      </c>
      <c r="D2848" s="121">
        <v>1020</v>
      </c>
      <c r="E2848" s="121" t="s">
        <v>1462</v>
      </c>
      <c r="F2848" s="121" t="s">
        <v>1463</v>
      </c>
      <c r="G2848" s="121">
        <v>1051</v>
      </c>
      <c r="H2848" s="121">
        <v>2</v>
      </c>
      <c r="I2848" s="121" t="s">
        <v>377</v>
      </c>
      <c r="J2848" s="121">
        <v>1259</v>
      </c>
      <c r="K2848" s="121">
        <v>320</v>
      </c>
      <c r="L2848" s="121">
        <v>320</v>
      </c>
      <c r="M2848" s="121" t="s">
        <v>734</v>
      </c>
      <c r="N2848" s="124">
        <v>716</v>
      </c>
      <c r="O2848" s="124" t="s">
        <v>380</v>
      </c>
      <c r="P2848" s="124"/>
      <c r="Q2848" s="121" t="s">
        <v>381</v>
      </c>
      <c r="R2848" s="121"/>
    </row>
    <row r="2849" spans="1:18" x14ac:dyDescent="0.2">
      <c r="A2849" s="121">
        <v>109</v>
      </c>
      <c r="B2849" s="121">
        <v>304</v>
      </c>
      <c r="C2849" s="121" t="s">
        <v>322</v>
      </c>
      <c r="D2849" s="121">
        <v>1020</v>
      </c>
      <c r="E2849" s="121" t="s">
        <v>1462</v>
      </c>
      <c r="F2849" s="121" t="s">
        <v>1463</v>
      </c>
      <c r="G2849" s="121">
        <v>1051</v>
      </c>
      <c r="H2849" s="121">
        <v>2</v>
      </c>
      <c r="I2849" s="121" t="s">
        <v>377</v>
      </c>
      <c r="J2849" s="121">
        <v>1264</v>
      </c>
      <c r="K2849" s="121">
        <v>314</v>
      </c>
      <c r="L2849" s="121">
        <v>314</v>
      </c>
      <c r="M2849" s="121" t="s">
        <v>734</v>
      </c>
      <c r="N2849" s="124">
        <v>716</v>
      </c>
      <c r="O2849" s="124" t="s">
        <v>380</v>
      </c>
      <c r="P2849" s="124"/>
      <c r="Q2849" s="121" t="s">
        <v>381</v>
      </c>
      <c r="R2849" s="121"/>
    </row>
    <row r="2850" spans="1:18" x14ac:dyDescent="0.2">
      <c r="A2850" s="121">
        <v>109</v>
      </c>
      <c r="B2850" s="121">
        <v>304</v>
      </c>
      <c r="C2850" s="121" t="s">
        <v>322</v>
      </c>
      <c r="D2850" s="121">
        <v>1020</v>
      </c>
      <c r="E2850" s="121" t="s">
        <v>1462</v>
      </c>
      <c r="F2850" s="121" t="s">
        <v>1463</v>
      </c>
      <c r="G2850" s="121">
        <v>1050</v>
      </c>
      <c r="H2850" s="121">
        <v>1</v>
      </c>
      <c r="I2850" s="121" t="s">
        <v>385</v>
      </c>
      <c r="J2850" s="121">
        <v>1266</v>
      </c>
      <c r="K2850" s="121">
        <v>234</v>
      </c>
      <c r="L2850" s="121">
        <v>234</v>
      </c>
      <c r="M2850" s="121" t="s">
        <v>1465</v>
      </c>
      <c r="N2850" s="124">
        <v>1034</v>
      </c>
      <c r="O2850" s="124" t="s">
        <v>380</v>
      </c>
      <c r="P2850" s="124"/>
      <c r="Q2850" s="121" t="s">
        <v>381</v>
      </c>
      <c r="R2850" s="121"/>
    </row>
    <row r="2851" spans="1:18" x14ac:dyDescent="0.2">
      <c r="A2851" s="121">
        <v>109</v>
      </c>
      <c r="B2851" s="121">
        <v>304</v>
      </c>
      <c r="C2851" s="121" t="s">
        <v>322</v>
      </c>
      <c r="D2851" s="121">
        <v>1020</v>
      </c>
      <c r="E2851" s="121" t="s">
        <v>1462</v>
      </c>
      <c r="F2851" s="121" t="s">
        <v>1463</v>
      </c>
      <c r="G2851" s="121">
        <v>1050</v>
      </c>
      <c r="H2851" s="121">
        <v>1</v>
      </c>
      <c r="I2851" s="121" t="s">
        <v>385</v>
      </c>
      <c r="J2851" s="121">
        <v>1268</v>
      </c>
      <c r="K2851" s="121">
        <v>239</v>
      </c>
      <c r="L2851" s="121">
        <v>239</v>
      </c>
      <c r="M2851" s="121" t="s">
        <v>734</v>
      </c>
      <c r="N2851" s="124">
        <v>1239</v>
      </c>
      <c r="O2851" s="124" t="s">
        <v>380</v>
      </c>
      <c r="P2851" s="124"/>
      <c r="Q2851" s="121" t="s">
        <v>381</v>
      </c>
      <c r="R2851" s="121"/>
    </row>
    <row r="2852" spans="1:18" x14ac:dyDescent="0.2">
      <c r="A2852" s="121">
        <v>109</v>
      </c>
      <c r="B2852" s="121">
        <v>304</v>
      </c>
      <c r="C2852" s="121" t="s">
        <v>322</v>
      </c>
      <c r="D2852" s="121">
        <v>1020</v>
      </c>
      <c r="E2852" s="121" t="s">
        <v>1462</v>
      </c>
      <c r="F2852" s="121" t="s">
        <v>1463</v>
      </c>
      <c r="G2852" s="121">
        <v>1050</v>
      </c>
      <c r="H2852" s="121">
        <v>1</v>
      </c>
      <c r="I2852" s="121" t="s">
        <v>385</v>
      </c>
      <c r="J2852" s="121">
        <v>1274</v>
      </c>
      <c r="K2852" s="121">
        <v>225</v>
      </c>
      <c r="L2852" s="121">
        <v>225</v>
      </c>
      <c r="M2852" s="121" t="s">
        <v>734</v>
      </c>
      <c r="N2852" s="124">
        <v>711</v>
      </c>
      <c r="O2852" s="124" t="s">
        <v>380</v>
      </c>
      <c r="P2852" s="124"/>
      <c r="Q2852" s="121" t="s">
        <v>381</v>
      </c>
      <c r="R2852" s="121"/>
    </row>
    <row r="2853" spans="1:18" x14ac:dyDescent="0.2">
      <c r="A2853" s="121">
        <v>109</v>
      </c>
      <c r="B2853" s="121">
        <v>304</v>
      </c>
      <c r="C2853" s="121" t="s">
        <v>322</v>
      </c>
      <c r="D2853" s="121">
        <v>1020</v>
      </c>
      <c r="E2853" s="121" t="s">
        <v>1462</v>
      </c>
      <c r="F2853" s="121" t="s">
        <v>1463</v>
      </c>
      <c r="G2853" s="121">
        <v>1050</v>
      </c>
      <c r="H2853" s="121">
        <v>1</v>
      </c>
      <c r="I2853" s="121" t="s">
        <v>385</v>
      </c>
      <c r="J2853" s="121">
        <v>1276</v>
      </c>
      <c r="K2853" s="121">
        <v>222</v>
      </c>
      <c r="L2853" s="121">
        <v>222</v>
      </c>
      <c r="M2853" s="121" t="s">
        <v>734</v>
      </c>
      <c r="N2853" s="124">
        <v>708</v>
      </c>
      <c r="O2853" s="124" t="s">
        <v>380</v>
      </c>
      <c r="P2853" s="124"/>
      <c r="Q2853" s="121" t="s">
        <v>381</v>
      </c>
      <c r="R2853" s="121"/>
    </row>
    <row r="2854" spans="1:18" x14ac:dyDescent="0.2">
      <c r="A2854" s="121">
        <v>109</v>
      </c>
      <c r="B2854" s="121">
        <v>304</v>
      </c>
      <c r="C2854" s="121" t="s">
        <v>322</v>
      </c>
      <c r="D2854" s="121">
        <v>1020</v>
      </c>
      <c r="E2854" s="121" t="s">
        <v>1462</v>
      </c>
      <c r="F2854" s="121" t="s">
        <v>1463</v>
      </c>
      <c r="G2854" s="121">
        <v>1050</v>
      </c>
      <c r="H2854" s="121">
        <v>1</v>
      </c>
      <c r="I2854" s="121" t="s">
        <v>385</v>
      </c>
      <c r="J2854" s="121">
        <v>1277</v>
      </c>
      <c r="K2854" s="121">
        <v>208</v>
      </c>
      <c r="L2854" s="121">
        <v>208</v>
      </c>
      <c r="M2854" s="121" t="s">
        <v>734</v>
      </c>
      <c r="N2854" s="124">
        <v>890</v>
      </c>
      <c r="O2854" s="124" t="s">
        <v>380</v>
      </c>
      <c r="P2854" s="124"/>
      <c r="Q2854" s="121" t="s">
        <v>381</v>
      </c>
      <c r="R2854" s="121"/>
    </row>
    <row r="2855" spans="1:18" x14ac:dyDescent="0.2">
      <c r="A2855" s="121">
        <v>109</v>
      </c>
      <c r="B2855" s="121">
        <v>304</v>
      </c>
      <c r="C2855" s="121" t="s">
        <v>322</v>
      </c>
      <c r="D2855" s="121">
        <v>1020</v>
      </c>
      <c r="E2855" s="121" t="s">
        <v>1462</v>
      </c>
      <c r="F2855" s="121" t="s">
        <v>1463</v>
      </c>
      <c r="G2855" s="121">
        <v>1050</v>
      </c>
      <c r="H2855" s="121">
        <v>1</v>
      </c>
      <c r="I2855" s="121" t="s">
        <v>385</v>
      </c>
      <c r="J2855" s="121">
        <v>1278</v>
      </c>
      <c r="K2855" s="121">
        <v>207</v>
      </c>
      <c r="L2855" s="121">
        <v>207</v>
      </c>
      <c r="M2855" s="121" t="s">
        <v>734</v>
      </c>
      <c r="N2855" s="124">
        <v>936</v>
      </c>
      <c r="O2855" s="124" t="s">
        <v>380</v>
      </c>
      <c r="P2855" s="124"/>
      <c r="Q2855" s="121" t="s">
        <v>381</v>
      </c>
      <c r="R2855" s="121"/>
    </row>
    <row r="2856" spans="1:18" x14ac:dyDescent="0.2">
      <c r="A2856" s="121">
        <v>109</v>
      </c>
      <c r="B2856" s="121">
        <v>304</v>
      </c>
      <c r="C2856" s="121" t="s">
        <v>322</v>
      </c>
      <c r="D2856" s="121">
        <v>977</v>
      </c>
      <c r="E2856" s="121" t="s">
        <v>618</v>
      </c>
      <c r="F2856" s="121" t="s">
        <v>619</v>
      </c>
      <c r="G2856" s="121">
        <v>977</v>
      </c>
      <c r="H2856" s="121">
        <v>1</v>
      </c>
      <c r="I2856" s="121" t="s">
        <v>385</v>
      </c>
      <c r="J2856" s="121">
        <v>1287</v>
      </c>
      <c r="K2856" s="121">
        <v>106</v>
      </c>
      <c r="L2856" s="121">
        <v>106</v>
      </c>
      <c r="M2856" s="121" t="s">
        <v>734</v>
      </c>
      <c r="N2856" s="124">
        <v>866</v>
      </c>
      <c r="O2856" s="124" t="s">
        <v>380</v>
      </c>
      <c r="P2856" s="124"/>
      <c r="Q2856" s="121" t="s">
        <v>381</v>
      </c>
      <c r="R2856" s="121"/>
    </row>
    <row r="2857" spans="1:18" x14ac:dyDescent="0.2">
      <c r="A2857" s="121">
        <v>109</v>
      </c>
      <c r="B2857" s="121">
        <v>304</v>
      </c>
      <c r="C2857" s="121" t="s">
        <v>322</v>
      </c>
      <c r="D2857" s="121">
        <v>977</v>
      </c>
      <c r="E2857" s="121" t="s">
        <v>618</v>
      </c>
      <c r="F2857" s="121" t="s">
        <v>619</v>
      </c>
      <c r="G2857" s="121">
        <v>978</v>
      </c>
      <c r="H2857" s="121">
        <v>2</v>
      </c>
      <c r="I2857" s="121" t="s">
        <v>377</v>
      </c>
      <c r="J2857" s="121">
        <v>1289</v>
      </c>
      <c r="K2857" s="121">
        <v>207</v>
      </c>
      <c r="L2857" s="121">
        <v>207</v>
      </c>
      <c r="M2857" s="121" t="s">
        <v>734</v>
      </c>
      <c r="N2857" s="124">
        <v>871</v>
      </c>
      <c r="O2857" s="124" t="s">
        <v>380</v>
      </c>
      <c r="P2857" s="124"/>
      <c r="Q2857" s="121" t="s">
        <v>381</v>
      </c>
      <c r="R2857" s="121"/>
    </row>
    <row r="2858" spans="1:18" x14ac:dyDescent="0.2">
      <c r="A2858" s="121">
        <v>109</v>
      </c>
      <c r="B2858" s="121">
        <v>304</v>
      </c>
      <c r="C2858" s="121" t="s">
        <v>322</v>
      </c>
      <c r="D2858" s="121">
        <v>824</v>
      </c>
      <c r="E2858" s="121" t="s">
        <v>721</v>
      </c>
      <c r="F2858" s="121" t="s">
        <v>722</v>
      </c>
      <c r="G2858" s="121">
        <v>824</v>
      </c>
      <c r="H2858" s="121">
        <v>1</v>
      </c>
      <c r="I2858" s="121" t="s">
        <v>385</v>
      </c>
      <c r="J2858" s="121">
        <v>1298</v>
      </c>
      <c r="K2858" s="121">
        <v>202</v>
      </c>
      <c r="L2858" s="121" t="s">
        <v>1466</v>
      </c>
      <c r="M2858" s="121" t="s">
        <v>1465</v>
      </c>
      <c r="N2858" s="124">
        <v>642</v>
      </c>
      <c r="O2858" s="124" t="s">
        <v>380</v>
      </c>
      <c r="P2858" s="124"/>
      <c r="Q2858" s="121" t="s">
        <v>381</v>
      </c>
      <c r="R2858" s="121"/>
    </row>
    <row r="2859" spans="1:18" x14ac:dyDescent="0.2">
      <c r="A2859" s="121">
        <v>109</v>
      </c>
      <c r="B2859" s="121">
        <v>304</v>
      </c>
      <c r="C2859" s="121" t="s">
        <v>322</v>
      </c>
      <c r="D2859" s="121">
        <v>1020</v>
      </c>
      <c r="E2859" s="121" t="s">
        <v>1462</v>
      </c>
      <c r="F2859" s="121" t="s">
        <v>1463</v>
      </c>
      <c r="G2859" s="121">
        <v>1050</v>
      </c>
      <c r="H2859" s="121">
        <v>1</v>
      </c>
      <c r="I2859" s="121" t="s">
        <v>385</v>
      </c>
      <c r="J2859" s="121">
        <v>1307</v>
      </c>
      <c r="K2859" s="121">
        <v>227</v>
      </c>
      <c r="L2859" s="121">
        <v>227</v>
      </c>
      <c r="M2859" s="121" t="s">
        <v>734</v>
      </c>
      <c r="N2859" s="124">
        <v>714</v>
      </c>
      <c r="O2859" s="124" t="s">
        <v>380</v>
      </c>
      <c r="P2859" s="124"/>
      <c r="Q2859" s="121" t="s">
        <v>381</v>
      </c>
      <c r="R2859" s="121"/>
    </row>
    <row r="2860" spans="1:18" x14ac:dyDescent="0.2">
      <c r="A2860" s="121">
        <v>109</v>
      </c>
      <c r="B2860" s="121">
        <v>304</v>
      </c>
      <c r="C2860" s="121" t="s">
        <v>322</v>
      </c>
      <c r="D2860" s="121">
        <v>1020</v>
      </c>
      <c r="E2860" s="121" t="s">
        <v>1462</v>
      </c>
      <c r="F2860" s="121" t="s">
        <v>1463</v>
      </c>
      <c r="G2860" s="121">
        <v>1050</v>
      </c>
      <c r="H2860" s="121">
        <v>1</v>
      </c>
      <c r="I2860" s="121" t="s">
        <v>385</v>
      </c>
      <c r="J2860" s="121">
        <v>1308</v>
      </c>
      <c r="K2860" s="121">
        <v>229</v>
      </c>
      <c r="L2860" s="121">
        <v>229</v>
      </c>
      <c r="M2860" s="121" t="s">
        <v>734</v>
      </c>
      <c r="N2860" s="124">
        <v>646</v>
      </c>
      <c r="O2860" s="124" t="s">
        <v>380</v>
      </c>
      <c r="P2860" s="124"/>
      <c r="Q2860" s="121" t="s">
        <v>381</v>
      </c>
      <c r="R2860" s="121"/>
    </row>
    <row r="2861" spans="1:18" x14ac:dyDescent="0.2">
      <c r="A2861" s="121">
        <v>109</v>
      </c>
      <c r="B2861" s="121">
        <v>304</v>
      </c>
      <c r="C2861" s="121" t="s">
        <v>322</v>
      </c>
      <c r="D2861" s="121">
        <v>1020</v>
      </c>
      <c r="E2861" s="121" t="s">
        <v>1462</v>
      </c>
      <c r="F2861" s="121" t="s">
        <v>1463</v>
      </c>
      <c r="G2861" s="121">
        <v>1050</v>
      </c>
      <c r="H2861" s="121">
        <v>1</v>
      </c>
      <c r="I2861" s="121" t="s">
        <v>385</v>
      </c>
      <c r="J2861" s="121">
        <v>1314</v>
      </c>
      <c r="K2861" s="121">
        <v>220</v>
      </c>
      <c r="L2861" s="121">
        <v>220</v>
      </c>
      <c r="M2861" s="121" t="s">
        <v>734</v>
      </c>
      <c r="N2861" s="124">
        <v>654</v>
      </c>
      <c r="O2861" s="124" t="s">
        <v>380</v>
      </c>
      <c r="P2861" s="124"/>
      <c r="Q2861" s="121" t="s">
        <v>381</v>
      </c>
      <c r="R2861" s="121"/>
    </row>
    <row r="2862" spans="1:18" x14ac:dyDescent="0.2">
      <c r="A2862" s="121">
        <v>109</v>
      </c>
      <c r="B2862" s="121">
        <v>304</v>
      </c>
      <c r="C2862" s="121" t="s">
        <v>322</v>
      </c>
      <c r="D2862" s="121">
        <v>1020</v>
      </c>
      <c r="E2862" s="121" t="s">
        <v>1462</v>
      </c>
      <c r="F2862" s="121" t="s">
        <v>1463</v>
      </c>
      <c r="G2862" s="121">
        <v>1050</v>
      </c>
      <c r="H2862" s="121">
        <v>1</v>
      </c>
      <c r="I2862" s="121" t="s">
        <v>385</v>
      </c>
      <c r="J2862" s="121">
        <v>1315</v>
      </c>
      <c r="K2862" s="121">
        <v>214</v>
      </c>
      <c r="L2862" s="121">
        <v>214</v>
      </c>
      <c r="M2862" s="121" t="s">
        <v>734</v>
      </c>
      <c r="N2862" s="124">
        <v>719</v>
      </c>
      <c r="O2862" s="124" t="s">
        <v>380</v>
      </c>
      <c r="P2862" s="124"/>
      <c r="Q2862" s="121" t="s">
        <v>381</v>
      </c>
      <c r="R2862" s="121"/>
    </row>
    <row r="2863" spans="1:18" x14ac:dyDescent="0.2">
      <c r="A2863" s="121">
        <v>109</v>
      </c>
      <c r="B2863" s="121">
        <v>304</v>
      </c>
      <c r="C2863" s="121" t="s">
        <v>322</v>
      </c>
      <c r="D2863" s="121">
        <v>1020</v>
      </c>
      <c r="E2863" s="121" t="s">
        <v>1462</v>
      </c>
      <c r="F2863" s="121" t="s">
        <v>1463</v>
      </c>
      <c r="G2863" s="121">
        <v>1050</v>
      </c>
      <c r="H2863" s="121">
        <v>1</v>
      </c>
      <c r="I2863" s="121" t="s">
        <v>385</v>
      </c>
      <c r="J2863" s="121">
        <v>1316</v>
      </c>
      <c r="K2863" s="121">
        <v>216</v>
      </c>
      <c r="L2863" s="121">
        <v>216</v>
      </c>
      <c r="M2863" s="121" t="s">
        <v>734</v>
      </c>
      <c r="N2863" s="124">
        <v>719</v>
      </c>
      <c r="O2863" s="124" t="s">
        <v>380</v>
      </c>
      <c r="P2863" s="124"/>
      <c r="Q2863" s="121" t="s">
        <v>381</v>
      </c>
      <c r="R2863" s="121"/>
    </row>
    <row r="2864" spans="1:18" x14ac:dyDescent="0.2">
      <c r="A2864" s="121">
        <v>117</v>
      </c>
      <c r="B2864" s="121">
        <v>173</v>
      </c>
      <c r="C2864" s="121" t="s">
        <v>1570</v>
      </c>
      <c r="D2864" s="121">
        <v>759</v>
      </c>
      <c r="E2864" s="121" t="s">
        <v>475</v>
      </c>
      <c r="F2864" s="121" t="s">
        <v>631</v>
      </c>
      <c r="G2864" s="121">
        <v>759</v>
      </c>
      <c r="H2864" s="121">
        <v>1</v>
      </c>
      <c r="I2864" s="121" t="s">
        <v>385</v>
      </c>
      <c r="J2864" s="121">
        <v>369</v>
      </c>
      <c r="K2864" s="121">
        <v>1</v>
      </c>
      <c r="L2864" s="121">
        <v>1</v>
      </c>
      <c r="M2864" s="121" t="s">
        <v>413</v>
      </c>
      <c r="N2864" s="124">
        <v>805</v>
      </c>
      <c r="O2864" s="124" t="s">
        <v>411</v>
      </c>
      <c r="P2864" s="124" t="s">
        <v>427</v>
      </c>
      <c r="Q2864" s="121" t="s">
        <v>391</v>
      </c>
      <c r="R2864" s="121"/>
    </row>
    <row r="2865" spans="1:18" x14ac:dyDescent="0.2">
      <c r="A2865" s="121">
        <v>117</v>
      </c>
      <c r="B2865" s="121">
        <v>173</v>
      </c>
      <c r="C2865" s="121" t="s">
        <v>1570</v>
      </c>
      <c r="D2865" s="121">
        <v>760</v>
      </c>
      <c r="E2865" s="121" t="s">
        <v>1577</v>
      </c>
      <c r="F2865" s="121" t="s">
        <v>1578</v>
      </c>
      <c r="G2865" s="121">
        <v>760</v>
      </c>
      <c r="H2865" s="121">
        <v>1</v>
      </c>
      <c r="I2865" s="121" t="s">
        <v>385</v>
      </c>
      <c r="J2865" s="121">
        <v>370</v>
      </c>
      <c r="K2865" s="121" t="s">
        <v>1317</v>
      </c>
      <c r="L2865" s="121" t="s">
        <v>500</v>
      </c>
      <c r="M2865" s="121" t="s">
        <v>537</v>
      </c>
      <c r="N2865" s="124">
        <v>1645</v>
      </c>
      <c r="O2865" s="124" t="s">
        <v>417</v>
      </c>
      <c r="P2865" s="124" t="s">
        <v>427</v>
      </c>
      <c r="Q2865" s="121" t="s">
        <v>391</v>
      </c>
      <c r="R2865" s="121"/>
    </row>
    <row r="2866" spans="1:18" x14ac:dyDescent="0.2">
      <c r="A2866" s="121">
        <v>109</v>
      </c>
      <c r="B2866" s="121">
        <v>304</v>
      </c>
      <c r="C2866" s="121" t="s">
        <v>322</v>
      </c>
      <c r="D2866" s="121">
        <v>1020</v>
      </c>
      <c r="E2866" s="121" t="s">
        <v>1462</v>
      </c>
      <c r="F2866" s="121" t="s">
        <v>1463</v>
      </c>
      <c r="G2866" s="121">
        <v>1050</v>
      </c>
      <c r="H2866" s="121">
        <v>1</v>
      </c>
      <c r="I2866" s="121" t="s">
        <v>385</v>
      </c>
      <c r="J2866" s="121">
        <v>1317</v>
      </c>
      <c r="K2866" s="121">
        <v>218</v>
      </c>
      <c r="L2866" s="121">
        <v>218</v>
      </c>
      <c r="M2866" s="121" t="s">
        <v>734</v>
      </c>
      <c r="N2866" s="124">
        <v>719</v>
      </c>
      <c r="O2866" s="124" t="s">
        <v>380</v>
      </c>
      <c r="P2866" s="124"/>
      <c r="Q2866" s="121" t="s">
        <v>381</v>
      </c>
      <c r="R2866" s="121"/>
    </row>
    <row r="2867" spans="1:18" x14ac:dyDescent="0.2">
      <c r="A2867" s="121">
        <v>109</v>
      </c>
      <c r="B2867" s="121">
        <v>304</v>
      </c>
      <c r="C2867" s="121" t="s">
        <v>322</v>
      </c>
      <c r="D2867" s="121">
        <v>1020</v>
      </c>
      <c r="E2867" s="121" t="s">
        <v>1462</v>
      </c>
      <c r="F2867" s="121" t="s">
        <v>1463</v>
      </c>
      <c r="G2867" s="121">
        <v>1051</v>
      </c>
      <c r="H2867" s="121">
        <v>2</v>
      </c>
      <c r="I2867" s="121" t="s">
        <v>377</v>
      </c>
      <c r="J2867" s="121">
        <v>1343</v>
      </c>
      <c r="K2867" s="121">
        <v>306</v>
      </c>
      <c r="L2867" s="121">
        <v>306</v>
      </c>
      <c r="M2867" s="121" t="s">
        <v>734</v>
      </c>
      <c r="N2867" s="124">
        <v>865</v>
      </c>
      <c r="O2867" s="124" t="s">
        <v>380</v>
      </c>
      <c r="P2867" s="124"/>
      <c r="Q2867" s="121" t="s">
        <v>381</v>
      </c>
      <c r="R2867" s="121"/>
    </row>
    <row r="2868" spans="1:18" x14ac:dyDescent="0.2">
      <c r="A2868" s="121">
        <v>109</v>
      </c>
      <c r="B2868" s="121">
        <v>304</v>
      </c>
      <c r="C2868" s="121" t="s">
        <v>322</v>
      </c>
      <c r="D2868" s="121">
        <v>1020</v>
      </c>
      <c r="E2868" s="121" t="s">
        <v>1462</v>
      </c>
      <c r="F2868" s="121" t="s">
        <v>1463</v>
      </c>
      <c r="G2868" s="121">
        <v>1051</v>
      </c>
      <c r="H2868" s="121">
        <v>2</v>
      </c>
      <c r="I2868" s="121" t="s">
        <v>377</v>
      </c>
      <c r="J2868" s="121">
        <v>1346</v>
      </c>
      <c r="K2868" s="121">
        <v>323</v>
      </c>
      <c r="L2868" s="121">
        <v>323</v>
      </c>
      <c r="M2868" s="121" t="s">
        <v>734</v>
      </c>
      <c r="N2868" s="124">
        <v>716</v>
      </c>
      <c r="O2868" s="124" t="s">
        <v>380</v>
      </c>
      <c r="P2868" s="124"/>
      <c r="Q2868" s="121" t="s">
        <v>381</v>
      </c>
      <c r="R2868" s="121"/>
    </row>
    <row r="2869" spans="1:18" x14ac:dyDescent="0.2">
      <c r="A2869" s="121">
        <v>109</v>
      </c>
      <c r="B2869" s="121">
        <v>304</v>
      </c>
      <c r="C2869" s="121" t="s">
        <v>322</v>
      </c>
      <c r="D2869" s="121">
        <v>1020</v>
      </c>
      <c r="E2869" s="121" t="s">
        <v>1462</v>
      </c>
      <c r="F2869" s="121" t="s">
        <v>1463</v>
      </c>
      <c r="G2869" s="121">
        <v>1051</v>
      </c>
      <c r="H2869" s="121">
        <v>2</v>
      </c>
      <c r="I2869" s="121" t="s">
        <v>377</v>
      </c>
      <c r="J2869" s="121">
        <v>1347</v>
      </c>
      <c r="K2869" s="121">
        <v>326</v>
      </c>
      <c r="L2869" s="121">
        <v>326</v>
      </c>
      <c r="M2869" s="121" t="s">
        <v>734</v>
      </c>
      <c r="N2869" s="124">
        <v>716</v>
      </c>
      <c r="O2869" s="124" t="s">
        <v>380</v>
      </c>
      <c r="P2869" s="124"/>
      <c r="Q2869" s="121" t="s">
        <v>381</v>
      </c>
      <c r="R2869" s="121"/>
    </row>
    <row r="2870" spans="1:18" x14ac:dyDescent="0.2">
      <c r="A2870" s="121">
        <v>109</v>
      </c>
      <c r="B2870" s="121">
        <v>304</v>
      </c>
      <c r="C2870" s="121" t="s">
        <v>322</v>
      </c>
      <c r="D2870" s="121">
        <v>1020</v>
      </c>
      <c r="E2870" s="121" t="s">
        <v>1462</v>
      </c>
      <c r="F2870" s="121" t="s">
        <v>1463</v>
      </c>
      <c r="G2870" s="121">
        <v>1051</v>
      </c>
      <c r="H2870" s="121">
        <v>2</v>
      </c>
      <c r="I2870" s="121" t="s">
        <v>377</v>
      </c>
      <c r="J2870" s="121">
        <v>1348</v>
      </c>
      <c r="K2870" s="121">
        <v>328</v>
      </c>
      <c r="L2870" s="121">
        <v>328</v>
      </c>
      <c r="M2870" s="121" t="s">
        <v>734</v>
      </c>
      <c r="N2870" s="124">
        <v>716</v>
      </c>
      <c r="O2870" s="124" t="s">
        <v>380</v>
      </c>
      <c r="P2870" s="124"/>
      <c r="Q2870" s="121" t="s">
        <v>381</v>
      </c>
      <c r="R2870" s="121"/>
    </row>
    <row r="2871" spans="1:18" x14ac:dyDescent="0.2">
      <c r="A2871" s="121">
        <v>109</v>
      </c>
      <c r="B2871" s="121">
        <v>304</v>
      </c>
      <c r="C2871" s="121" t="s">
        <v>322</v>
      </c>
      <c r="D2871" s="121">
        <v>1020</v>
      </c>
      <c r="E2871" s="121" t="s">
        <v>1462</v>
      </c>
      <c r="F2871" s="121" t="s">
        <v>1463</v>
      </c>
      <c r="G2871" s="121">
        <v>1051</v>
      </c>
      <c r="H2871" s="121">
        <v>2</v>
      </c>
      <c r="I2871" s="121" t="s">
        <v>377</v>
      </c>
      <c r="J2871" s="121">
        <v>1351</v>
      </c>
      <c r="K2871" s="121">
        <v>330</v>
      </c>
      <c r="L2871" s="121">
        <v>330</v>
      </c>
      <c r="M2871" s="121" t="s">
        <v>734</v>
      </c>
      <c r="N2871" s="124">
        <v>716</v>
      </c>
      <c r="O2871" s="124" t="s">
        <v>380</v>
      </c>
      <c r="P2871" s="124"/>
      <c r="Q2871" s="121" t="s">
        <v>381</v>
      </c>
      <c r="R2871" s="121"/>
    </row>
    <row r="2872" spans="1:18" x14ac:dyDescent="0.2">
      <c r="A2872" s="121">
        <v>118</v>
      </c>
      <c r="B2872" s="121">
        <v>148</v>
      </c>
      <c r="C2872" s="121" t="s">
        <v>270</v>
      </c>
      <c r="D2872" s="121">
        <v>363</v>
      </c>
      <c r="E2872" s="121" t="s">
        <v>473</v>
      </c>
      <c r="F2872" s="121" t="s">
        <v>474</v>
      </c>
      <c r="G2872" s="121">
        <v>363</v>
      </c>
      <c r="H2872" s="121">
        <v>1</v>
      </c>
      <c r="I2872" s="121" t="s">
        <v>385</v>
      </c>
      <c r="J2872" s="121">
        <v>597</v>
      </c>
      <c r="K2872" s="121" t="s">
        <v>454</v>
      </c>
      <c r="L2872" s="121" t="s">
        <v>1579</v>
      </c>
      <c r="M2872" s="121" t="s">
        <v>568</v>
      </c>
      <c r="N2872" s="124">
        <v>175</v>
      </c>
      <c r="O2872" s="124" t="s">
        <v>561</v>
      </c>
      <c r="P2872" s="124"/>
      <c r="Q2872" s="121" t="s">
        <v>391</v>
      </c>
      <c r="R2872" s="121"/>
    </row>
    <row r="2873" spans="1:18" x14ac:dyDescent="0.2">
      <c r="A2873" s="121">
        <v>118</v>
      </c>
      <c r="B2873" s="121">
        <v>148</v>
      </c>
      <c r="C2873" s="121" t="s">
        <v>270</v>
      </c>
      <c r="D2873" s="121">
        <v>362</v>
      </c>
      <c r="E2873" s="121" t="s">
        <v>454</v>
      </c>
      <c r="F2873" s="121" t="s">
        <v>877</v>
      </c>
      <c r="G2873" s="121">
        <v>362</v>
      </c>
      <c r="H2873" s="121">
        <v>1</v>
      </c>
      <c r="I2873" s="121" t="s">
        <v>385</v>
      </c>
      <c r="J2873" s="121">
        <v>598</v>
      </c>
      <c r="K2873" s="121" t="s">
        <v>488</v>
      </c>
      <c r="L2873" s="121" t="s">
        <v>488</v>
      </c>
      <c r="M2873" s="121" t="s">
        <v>451</v>
      </c>
      <c r="N2873" s="124">
        <v>721</v>
      </c>
      <c r="O2873" s="124" t="s">
        <v>186</v>
      </c>
      <c r="P2873" s="124"/>
      <c r="Q2873" s="121" t="s">
        <v>186</v>
      </c>
      <c r="R2873" s="121"/>
    </row>
    <row r="2874" spans="1:18" x14ac:dyDescent="0.2">
      <c r="A2874" s="121">
        <v>109</v>
      </c>
      <c r="B2874" s="121">
        <v>304</v>
      </c>
      <c r="C2874" s="121" t="s">
        <v>322</v>
      </c>
      <c r="D2874" s="121">
        <v>1020</v>
      </c>
      <c r="E2874" s="121" t="s">
        <v>1462</v>
      </c>
      <c r="F2874" s="121" t="s">
        <v>1463</v>
      </c>
      <c r="G2874" s="121">
        <v>1050</v>
      </c>
      <c r="H2874" s="121">
        <v>1</v>
      </c>
      <c r="I2874" s="121" t="s">
        <v>385</v>
      </c>
      <c r="J2874" s="121">
        <v>3917</v>
      </c>
      <c r="K2874" s="121">
        <v>224</v>
      </c>
      <c r="L2874" s="121">
        <v>224</v>
      </c>
      <c r="M2874" s="121" t="s">
        <v>734</v>
      </c>
      <c r="N2874" s="124">
        <v>708</v>
      </c>
      <c r="O2874" s="124" t="s">
        <v>380</v>
      </c>
      <c r="P2874" s="124"/>
      <c r="Q2874" s="121" t="s">
        <v>381</v>
      </c>
      <c r="R2874" s="121"/>
    </row>
    <row r="2875" spans="1:18" x14ac:dyDescent="0.2">
      <c r="A2875" s="121">
        <v>109</v>
      </c>
      <c r="B2875" s="121">
        <v>304</v>
      </c>
      <c r="C2875" s="121" t="s">
        <v>322</v>
      </c>
      <c r="D2875" s="121">
        <v>1020</v>
      </c>
      <c r="E2875" s="121" t="s">
        <v>1462</v>
      </c>
      <c r="F2875" s="121" t="s">
        <v>1463</v>
      </c>
      <c r="G2875" s="121">
        <v>1051</v>
      </c>
      <c r="H2875" s="121">
        <v>2</v>
      </c>
      <c r="I2875" s="121" t="s">
        <v>377</v>
      </c>
      <c r="J2875" s="121">
        <v>3925</v>
      </c>
      <c r="K2875" s="121">
        <v>318</v>
      </c>
      <c r="L2875" s="121">
        <v>318</v>
      </c>
      <c r="M2875" s="121" t="s">
        <v>734</v>
      </c>
      <c r="N2875" s="124">
        <v>716</v>
      </c>
      <c r="O2875" s="124" t="s">
        <v>380</v>
      </c>
      <c r="P2875" s="124"/>
      <c r="Q2875" s="121" t="s">
        <v>381</v>
      </c>
      <c r="R2875" s="121"/>
    </row>
    <row r="2876" spans="1:18" x14ac:dyDescent="0.2">
      <c r="A2876" s="121">
        <v>110</v>
      </c>
      <c r="B2876" s="121">
        <v>305</v>
      </c>
      <c r="C2876" s="121" t="s">
        <v>348</v>
      </c>
      <c r="D2876" s="121">
        <v>826</v>
      </c>
      <c r="E2876" s="121" t="s">
        <v>375</v>
      </c>
      <c r="F2876" s="121" t="s">
        <v>376</v>
      </c>
      <c r="G2876" s="121">
        <v>826</v>
      </c>
      <c r="H2876" s="121">
        <v>1</v>
      </c>
      <c r="I2876" s="121" t="s">
        <v>385</v>
      </c>
      <c r="J2876" s="121">
        <v>2190</v>
      </c>
      <c r="K2876" s="121">
        <v>101</v>
      </c>
      <c r="L2876" s="121">
        <v>101</v>
      </c>
      <c r="M2876" s="121" t="s">
        <v>734</v>
      </c>
      <c r="N2876" s="124">
        <v>816</v>
      </c>
      <c r="O2876" s="124" t="s">
        <v>380</v>
      </c>
      <c r="P2876" s="124"/>
      <c r="Q2876" s="121" t="s">
        <v>381</v>
      </c>
      <c r="R2876" s="121"/>
    </row>
    <row r="2877" spans="1:18" x14ac:dyDescent="0.2">
      <c r="A2877" s="121">
        <v>110</v>
      </c>
      <c r="B2877" s="121">
        <v>305</v>
      </c>
      <c r="C2877" s="121" t="s">
        <v>348</v>
      </c>
      <c r="D2877" s="121">
        <v>826</v>
      </c>
      <c r="E2877" s="121" t="s">
        <v>375</v>
      </c>
      <c r="F2877" s="121" t="s">
        <v>376</v>
      </c>
      <c r="G2877" s="121">
        <v>1242</v>
      </c>
      <c r="H2877" s="121">
        <v>2</v>
      </c>
      <c r="I2877" s="121" t="s">
        <v>445</v>
      </c>
      <c r="J2877" s="121">
        <v>2191</v>
      </c>
      <c r="K2877" s="121">
        <v>201</v>
      </c>
      <c r="L2877" s="121">
        <v>201</v>
      </c>
      <c r="M2877" s="121" t="s">
        <v>734</v>
      </c>
      <c r="N2877" s="124">
        <v>900</v>
      </c>
      <c r="O2877" s="124" t="s">
        <v>380</v>
      </c>
      <c r="P2877" s="124"/>
      <c r="Q2877" s="121" t="s">
        <v>381</v>
      </c>
      <c r="R2877" s="121"/>
    </row>
    <row r="2878" spans="1:18" x14ac:dyDescent="0.2">
      <c r="A2878" s="121">
        <v>118</v>
      </c>
      <c r="B2878" s="121">
        <v>148</v>
      </c>
      <c r="C2878" s="121" t="s">
        <v>270</v>
      </c>
      <c r="D2878" s="121">
        <v>361</v>
      </c>
      <c r="E2878" s="121" t="s">
        <v>375</v>
      </c>
      <c r="F2878" s="121" t="s">
        <v>376</v>
      </c>
      <c r="G2878" s="121">
        <v>361</v>
      </c>
      <c r="H2878" s="121">
        <v>1</v>
      </c>
      <c r="I2878" s="121" t="s">
        <v>385</v>
      </c>
      <c r="J2878" s="121">
        <v>2442</v>
      </c>
      <c r="K2878" s="121">
        <v>5</v>
      </c>
      <c r="L2878" s="121">
        <v>5</v>
      </c>
      <c r="M2878" s="121" t="s">
        <v>505</v>
      </c>
      <c r="N2878" s="124">
        <v>399</v>
      </c>
      <c r="O2878" s="124" t="s">
        <v>380</v>
      </c>
      <c r="P2878" s="124"/>
      <c r="Q2878" s="121" t="s">
        <v>391</v>
      </c>
      <c r="R2878" s="121"/>
    </row>
    <row r="2879" spans="1:18" x14ac:dyDescent="0.2">
      <c r="A2879" s="121">
        <v>110</v>
      </c>
      <c r="B2879" s="121">
        <v>305</v>
      </c>
      <c r="C2879" s="121" t="s">
        <v>348</v>
      </c>
      <c r="D2879" s="121">
        <v>826</v>
      </c>
      <c r="E2879" s="121" t="s">
        <v>375</v>
      </c>
      <c r="F2879" s="121" t="s">
        <v>376</v>
      </c>
      <c r="G2879" s="121">
        <v>1242</v>
      </c>
      <c r="H2879" s="121">
        <v>2</v>
      </c>
      <c r="I2879" s="121" t="s">
        <v>445</v>
      </c>
      <c r="J2879" s="121">
        <v>2192</v>
      </c>
      <c r="K2879" s="121">
        <v>202</v>
      </c>
      <c r="L2879" s="121">
        <v>202</v>
      </c>
      <c r="M2879" s="121" t="s">
        <v>734</v>
      </c>
      <c r="N2879" s="124">
        <v>830</v>
      </c>
      <c r="O2879" s="124" t="s">
        <v>380</v>
      </c>
      <c r="P2879" s="124"/>
      <c r="Q2879" s="121" t="s">
        <v>381</v>
      </c>
      <c r="R2879" s="121"/>
    </row>
    <row r="2880" spans="1:18" x14ac:dyDescent="0.2">
      <c r="A2880" s="121">
        <v>110</v>
      </c>
      <c r="B2880" s="121">
        <v>305</v>
      </c>
      <c r="C2880" s="121" t="s">
        <v>348</v>
      </c>
      <c r="D2880" s="121">
        <v>826</v>
      </c>
      <c r="E2880" s="121" t="s">
        <v>375</v>
      </c>
      <c r="F2880" s="121" t="s">
        <v>376</v>
      </c>
      <c r="G2880" s="121">
        <v>1242</v>
      </c>
      <c r="H2880" s="121">
        <v>2</v>
      </c>
      <c r="I2880" s="121" t="s">
        <v>445</v>
      </c>
      <c r="J2880" s="121">
        <v>2193</v>
      </c>
      <c r="K2880" s="121">
        <v>203</v>
      </c>
      <c r="L2880" s="121">
        <v>203</v>
      </c>
      <c r="M2880" s="121" t="s">
        <v>734</v>
      </c>
      <c r="N2880" s="124">
        <v>794</v>
      </c>
      <c r="O2880" s="124" t="s">
        <v>380</v>
      </c>
      <c r="P2880" s="124"/>
      <c r="Q2880" s="121" t="s">
        <v>381</v>
      </c>
      <c r="R2880" s="121"/>
    </row>
    <row r="2881" spans="1:18" x14ac:dyDescent="0.2">
      <c r="A2881" s="121">
        <v>118</v>
      </c>
      <c r="B2881" s="121">
        <v>148</v>
      </c>
      <c r="C2881" s="121" t="s">
        <v>270</v>
      </c>
      <c r="D2881" s="121">
        <v>361</v>
      </c>
      <c r="E2881" s="121" t="s">
        <v>375</v>
      </c>
      <c r="F2881" s="121" t="s">
        <v>376</v>
      </c>
      <c r="G2881" s="121">
        <v>361</v>
      </c>
      <c r="H2881" s="121">
        <v>1</v>
      </c>
      <c r="I2881" s="121" t="s">
        <v>385</v>
      </c>
      <c r="J2881" s="121">
        <v>2445</v>
      </c>
      <c r="K2881" s="121">
        <v>8</v>
      </c>
      <c r="L2881" s="121">
        <v>8</v>
      </c>
      <c r="M2881" s="121" t="s">
        <v>395</v>
      </c>
      <c r="N2881" s="124">
        <v>248</v>
      </c>
      <c r="O2881" s="124" t="s">
        <v>380</v>
      </c>
      <c r="P2881" s="124"/>
      <c r="Q2881" s="121" t="s">
        <v>391</v>
      </c>
      <c r="R2881" s="121"/>
    </row>
    <row r="2882" spans="1:18" x14ac:dyDescent="0.2">
      <c r="A2882" s="121">
        <v>118</v>
      </c>
      <c r="B2882" s="121">
        <v>148</v>
      </c>
      <c r="C2882" s="121" t="s">
        <v>270</v>
      </c>
      <c r="D2882" s="121">
        <v>361</v>
      </c>
      <c r="E2882" s="121" t="s">
        <v>375</v>
      </c>
      <c r="F2882" s="121" t="s">
        <v>376</v>
      </c>
      <c r="G2882" s="121">
        <v>1240</v>
      </c>
      <c r="H2882" s="121">
        <v>2</v>
      </c>
      <c r="I2882" s="121" t="s">
        <v>377</v>
      </c>
      <c r="J2882" s="121">
        <v>2447</v>
      </c>
      <c r="K2882" s="121">
        <v>21</v>
      </c>
      <c r="L2882" s="121">
        <v>21</v>
      </c>
      <c r="M2882" s="121" t="s">
        <v>395</v>
      </c>
      <c r="N2882" s="124">
        <v>404</v>
      </c>
      <c r="O2882" s="124" t="s">
        <v>380</v>
      </c>
      <c r="P2882" s="124"/>
      <c r="Q2882" s="121" t="s">
        <v>391</v>
      </c>
      <c r="R2882" s="121"/>
    </row>
    <row r="2883" spans="1:18" x14ac:dyDescent="0.2">
      <c r="A2883" s="121">
        <v>110</v>
      </c>
      <c r="B2883" s="121">
        <v>305</v>
      </c>
      <c r="C2883" s="121" t="s">
        <v>348</v>
      </c>
      <c r="D2883" s="121">
        <v>826</v>
      </c>
      <c r="E2883" s="121" t="s">
        <v>375</v>
      </c>
      <c r="F2883" s="121" t="s">
        <v>376</v>
      </c>
      <c r="G2883" s="121">
        <v>1242</v>
      </c>
      <c r="H2883" s="121">
        <v>2</v>
      </c>
      <c r="I2883" s="121" t="s">
        <v>445</v>
      </c>
      <c r="J2883" s="121">
        <v>2194</v>
      </c>
      <c r="K2883" s="121">
        <v>204</v>
      </c>
      <c r="L2883" s="121">
        <v>204</v>
      </c>
      <c r="M2883" s="121" t="s">
        <v>734</v>
      </c>
      <c r="N2883" s="124">
        <v>721</v>
      </c>
      <c r="O2883" s="124" t="s">
        <v>380</v>
      </c>
      <c r="P2883" s="124"/>
      <c r="Q2883" s="121" t="s">
        <v>381</v>
      </c>
      <c r="R2883" s="121"/>
    </row>
    <row r="2884" spans="1:18" x14ac:dyDescent="0.2">
      <c r="A2884" s="121">
        <v>118</v>
      </c>
      <c r="B2884" s="121">
        <v>148</v>
      </c>
      <c r="C2884" s="121" t="s">
        <v>270</v>
      </c>
      <c r="D2884" s="121">
        <v>361</v>
      </c>
      <c r="E2884" s="121" t="s">
        <v>375</v>
      </c>
      <c r="F2884" s="121" t="s">
        <v>376</v>
      </c>
      <c r="G2884" s="121">
        <v>1240</v>
      </c>
      <c r="H2884" s="121">
        <v>2</v>
      </c>
      <c r="I2884" s="121" t="s">
        <v>377</v>
      </c>
      <c r="J2884" s="121">
        <v>2449</v>
      </c>
      <c r="K2884" s="121">
        <v>23</v>
      </c>
      <c r="L2884" s="121">
        <v>23</v>
      </c>
      <c r="M2884" s="121" t="s">
        <v>505</v>
      </c>
      <c r="N2884" s="124">
        <v>207</v>
      </c>
      <c r="O2884" s="124" t="s">
        <v>380</v>
      </c>
      <c r="P2884" s="124"/>
      <c r="Q2884" s="121" t="s">
        <v>391</v>
      </c>
      <c r="R2884" s="121"/>
    </row>
    <row r="2885" spans="1:18" x14ac:dyDescent="0.2">
      <c r="A2885" s="121">
        <v>110</v>
      </c>
      <c r="B2885" s="121">
        <v>305</v>
      </c>
      <c r="C2885" s="121" t="s">
        <v>348</v>
      </c>
      <c r="D2885" s="121">
        <v>826</v>
      </c>
      <c r="E2885" s="121" t="s">
        <v>375</v>
      </c>
      <c r="F2885" s="121" t="s">
        <v>376</v>
      </c>
      <c r="G2885" s="121">
        <v>1242</v>
      </c>
      <c r="H2885" s="121">
        <v>2</v>
      </c>
      <c r="I2885" s="121" t="s">
        <v>445</v>
      </c>
      <c r="J2885" s="121">
        <v>2195</v>
      </c>
      <c r="K2885" s="121">
        <v>206</v>
      </c>
      <c r="L2885" s="121">
        <v>206</v>
      </c>
      <c r="M2885" s="121" t="s">
        <v>734</v>
      </c>
      <c r="N2885" s="124">
        <v>718</v>
      </c>
      <c r="O2885" s="124" t="s">
        <v>380</v>
      </c>
      <c r="P2885" s="124"/>
      <c r="Q2885" s="121" t="s">
        <v>381</v>
      </c>
      <c r="R2885" s="121"/>
    </row>
    <row r="2886" spans="1:18" x14ac:dyDescent="0.2">
      <c r="A2886" s="121">
        <v>110</v>
      </c>
      <c r="B2886" s="121">
        <v>305</v>
      </c>
      <c r="C2886" s="121" t="s">
        <v>348</v>
      </c>
      <c r="D2886" s="121">
        <v>826</v>
      </c>
      <c r="E2886" s="121" t="s">
        <v>375</v>
      </c>
      <c r="F2886" s="121" t="s">
        <v>376</v>
      </c>
      <c r="G2886" s="121">
        <v>1242</v>
      </c>
      <c r="H2886" s="121">
        <v>2</v>
      </c>
      <c r="I2886" s="121" t="s">
        <v>445</v>
      </c>
      <c r="J2886" s="121">
        <v>2196</v>
      </c>
      <c r="K2886" s="121">
        <v>205</v>
      </c>
      <c r="L2886" s="121">
        <v>205</v>
      </c>
      <c r="M2886" s="121" t="s">
        <v>734</v>
      </c>
      <c r="N2886" s="124">
        <v>801</v>
      </c>
      <c r="O2886" s="124" t="s">
        <v>380</v>
      </c>
      <c r="P2886" s="125"/>
      <c r="Q2886" s="121" t="s">
        <v>381</v>
      </c>
      <c r="R2886" s="121"/>
    </row>
    <row r="2887" spans="1:18" x14ac:dyDescent="0.2">
      <c r="A2887" s="121">
        <v>110</v>
      </c>
      <c r="B2887" s="121">
        <v>305</v>
      </c>
      <c r="C2887" s="121" t="s">
        <v>348</v>
      </c>
      <c r="D2887" s="121">
        <v>826</v>
      </c>
      <c r="E2887" s="121" t="s">
        <v>375</v>
      </c>
      <c r="F2887" s="121" t="s">
        <v>376</v>
      </c>
      <c r="G2887" s="121">
        <v>1242</v>
      </c>
      <c r="H2887" s="121">
        <v>2</v>
      </c>
      <c r="I2887" s="121" t="s">
        <v>445</v>
      </c>
      <c r="J2887" s="121">
        <v>2207</v>
      </c>
      <c r="K2887" s="121">
        <v>219</v>
      </c>
      <c r="L2887" s="121">
        <v>219</v>
      </c>
      <c r="M2887" s="121" t="s">
        <v>734</v>
      </c>
      <c r="N2887" s="124">
        <v>773</v>
      </c>
      <c r="O2887" s="124" t="s">
        <v>380</v>
      </c>
      <c r="P2887" s="124"/>
      <c r="Q2887" s="121" t="s">
        <v>381</v>
      </c>
      <c r="R2887" s="121"/>
    </row>
    <row r="2888" spans="1:18" x14ac:dyDescent="0.2">
      <c r="A2888" s="121">
        <v>110</v>
      </c>
      <c r="B2888" s="121">
        <v>305</v>
      </c>
      <c r="C2888" s="121" t="s">
        <v>348</v>
      </c>
      <c r="D2888" s="121">
        <v>826</v>
      </c>
      <c r="E2888" s="121" t="s">
        <v>375</v>
      </c>
      <c r="F2888" s="121" t="s">
        <v>376</v>
      </c>
      <c r="G2888" s="121">
        <v>1242</v>
      </c>
      <c r="H2888" s="121">
        <v>2</v>
      </c>
      <c r="I2888" s="121" t="s">
        <v>445</v>
      </c>
      <c r="J2888" s="121">
        <v>2208</v>
      </c>
      <c r="K2888" s="121">
        <v>220</v>
      </c>
      <c r="L2888" s="121">
        <v>220</v>
      </c>
      <c r="M2888" s="121" t="s">
        <v>734</v>
      </c>
      <c r="N2888" s="124">
        <v>720</v>
      </c>
      <c r="O2888" s="124" t="s">
        <v>380</v>
      </c>
      <c r="P2888" s="124"/>
      <c r="Q2888" s="121" t="s">
        <v>381</v>
      </c>
      <c r="R2888" s="121"/>
    </row>
    <row r="2889" spans="1:18" x14ac:dyDescent="0.2">
      <c r="A2889" s="121">
        <v>110</v>
      </c>
      <c r="B2889" s="121">
        <v>305</v>
      </c>
      <c r="C2889" s="121" t="s">
        <v>348</v>
      </c>
      <c r="D2889" s="121">
        <v>826</v>
      </c>
      <c r="E2889" s="121" t="s">
        <v>375</v>
      </c>
      <c r="F2889" s="121" t="s">
        <v>376</v>
      </c>
      <c r="G2889" s="121">
        <v>1242</v>
      </c>
      <c r="H2889" s="121">
        <v>2</v>
      </c>
      <c r="I2889" s="121" t="s">
        <v>445</v>
      </c>
      <c r="J2889" s="121">
        <v>2209</v>
      </c>
      <c r="K2889" s="121">
        <v>221</v>
      </c>
      <c r="L2889" s="121">
        <v>221</v>
      </c>
      <c r="M2889" s="121" t="s">
        <v>734</v>
      </c>
      <c r="N2889" s="124">
        <v>779</v>
      </c>
      <c r="O2889" s="124" t="s">
        <v>380</v>
      </c>
      <c r="P2889" s="124"/>
      <c r="Q2889" s="121" t="s">
        <v>381</v>
      </c>
      <c r="R2889" s="121"/>
    </row>
    <row r="2890" spans="1:18" x14ac:dyDescent="0.2">
      <c r="A2890" s="121">
        <v>118</v>
      </c>
      <c r="B2890" s="121">
        <v>148</v>
      </c>
      <c r="C2890" s="121" t="s">
        <v>270</v>
      </c>
      <c r="D2890" s="121">
        <v>361</v>
      </c>
      <c r="E2890" s="121" t="s">
        <v>375</v>
      </c>
      <c r="F2890" s="121" t="s">
        <v>376</v>
      </c>
      <c r="G2890" s="121">
        <v>1240</v>
      </c>
      <c r="H2890" s="121">
        <v>2</v>
      </c>
      <c r="I2890" s="121" t="s">
        <v>377</v>
      </c>
      <c r="J2890" s="121">
        <v>2455</v>
      </c>
      <c r="K2890" s="121">
        <v>29</v>
      </c>
      <c r="L2890" s="121">
        <v>29</v>
      </c>
      <c r="M2890" s="121" t="s">
        <v>395</v>
      </c>
      <c r="N2890" s="124">
        <v>217</v>
      </c>
      <c r="O2890" s="124" t="s">
        <v>380</v>
      </c>
      <c r="P2890" s="124"/>
      <c r="Q2890" s="121" t="s">
        <v>391</v>
      </c>
      <c r="R2890" s="121"/>
    </row>
    <row r="2891" spans="1:18" x14ac:dyDescent="0.2">
      <c r="A2891" s="121">
        <v>118</v>
      </c>
      <c r="B2891" s="121">
        <v>148</v>
      </c>
      <c r="C2891" s="121" t="s">
        <v>270</v>
      </c>
      <c r="D2891" s="121">
        <v>361</v>
      </c>
      <c r="E2891" s="121" t="s">
        <v>375</v>
      </c>
      <c r="F2891" s="121" t="s">
        <v>376</v>
      </c>
      <c r="G2891" s="121">
        <v>361</v>
      </c>
      <c r="H2891" s="121">
        <v>1</v>
      </c>
      <c r="I2891" s="121" t="s">
        <v>385</v>
      </c>
      <c r="J2891" s="121">
        <v>2456</v>
      </c>
      <c r="K2891" s="121" t="s">
        <v>500</v>
      </c>
      <c r="L2891" s="121" t="s">
        <v>1007</v>
      </c>
      <c r="M2891" s="121" t="s">
        <v>389</v>
      </c>
      <c r="N2891" s="124">
        <v>2358</v>
      </c>
      <c r="O2891" s="124" t="s">
        <v>390</v>
      </c>
      <c r="P2891" s="124"/>
      <c r="Q2891" s="121" t="s">
        <v>391</v>
      </c>
      <c r="R2891" s="121"/>
    </row>
    <row r="2892" spans="1:18" x14ac:dyDescent="0.2">
      <c r="A2892" s="121">
        <v>118</v>
      </c>
      <c r="B2892" s="121">
        <v>148</v>
      </c>
      <c r="C2892" s="121" t="s">
        <v>270</v>
      </c>
      <c r="D2892" s="121">
        <v>361</v>
      </c>
      <c r="E2892" s="121" t="s">
        <v>375</v>
      </c>
      <c r="F2892" s="121" t="s">
        <v>376</v>
      </c>
      <c r="G2892" s="121">
        <v>1240</v>
      </c>
      <c r="H2892" s="121">
        <v>2</v>
      </c>
      <c r="I2892" s="121" t="s">
        <v>377</v>
      </c>
      <c r="J2892" s="121">
        <v>2457</v>
      </c>
      <c r="K2892" s="121" t="s">
        <v>440</v>
      </c>
      <c r="L2892" s="121" t="s">
        <v>440</v>
      </c>
      <c r="M2892" s="121" t="s">
        <v>441</v>
      </c>
      <c r="N2892" s="124">
        <v>1440</v>
      </c>
      <c r="O2892" s="124" t="s">
        <v>442</v>
      </c>
      <c r="P2892" s="124"/>
      <c r="Q2892" s="121" t="s">
        <v>391</v>
      </c>
      <c r="R2892" s="121"/>
    </row>
    <row r="2893" spans="1:18" x14ac:dyDescent="0.2">
      <c r="A2893" s="121">
        <v>118</v>
      </c>
      <c r="B2893" s="121">
        <v>148</v>
      </c>
      <c r="C2893" s="121" t="s">
        <v>270</v>
      </c>
      <c r="D2893" s="121">
        <v>363</v>
      </c>
      <c r="E2893" s="121" t="s">
        <v>473</v>
      </c>
      <c r="F2893" s="121" t="s">
        <v>474</v>
      </c>
      <c r="G2893" s="121">
        <v>363</v>
      </c>
      <c r="H2893" s="121">
        <v>1</v>
      </c>
      <c r="I2893" s="121" t="s">
        <v>385</v>
      </c>
      <c r="J2893" s="121">
        <v>2613</v>
      </c>
      <c r="K2893" s="121" t="s">
        <v>618</v>
      </c>
      <c r="L2893" s="121" t="s">
        <v>1580</v>
      </c>
      <c r="M2893" s="121" t="s">
        <v>565</v>
      </c>
      <c r="N2893" s="124">
        <v>175</v>
      </c>
      <c r="O2893" s="124" t="s">
        <v>561</v>
      </c>
      <c r="P2893" s="124"/>
      <c r="Q2893" s="121" t="s">
        <v>391</v>
      </c>
      <c r="R2893" s="121"/>
    </row>
    <row r="2894" spans="1:18" x14ac:dyDescent="0.2">
      <c r="A2894" s="121">
        <v>118</v>
      </c>
      <c r="B2894" s="121">
        <v>148</v>
      </c>
      <c r="C2894" s="121" t="s">
        <v>270</v>
      </c>
      <c r="D2894" s="121">
        <v>362</v>
      </c>
      <c r="E2894" s="121" t="s">
        <v>454</v>
      </c>
      <c r="F2894" s="121" t="s">
        <v>877</v>
      </c>
      <c r="G2894" s="121">
        <v>362</v>
      </c>
      <c r="H2894" s="121">
        <v>1</v>
      </c>
      <c r="I2894" s="121" t="s">
        <v>385</v>
      </c>
      <c r="J2894" s="121">
        <v>2614</v>
      </c>
      <c r="K2894" s="121" t="s">
        <v>485</v>
      </c>
      <c r="L2894" s="121" t="s">
        <v>485</v>
      </c>
      <c r="M2894" s="121" t="s">
        <v>552</v>
      </c>
      <c r="N2894" s="124">
        <v>521</v>
      </c>
      <c r="O2894" s="124" t="s">
        <v>390</v>
      </c>
      <c r="P2894" s="124"/>
      <c r="Q2894" s="121" t="s">
        <v>391</v>
      </c>
      <c r="R2894" s="121"/>
    </row>
    <row r="2895" spans="1:18" x14ac:dyDescent="0.2">
      <c r="A2895" s="121">
        <v>118</v>
      </c>
      <c r="B2895" s="121">
        <v>148</v>
      </c>
      <c r="C2895" s="121" t="s">
        <v>270</v>
      </c>
      <c r="D2895" s="121">
        <v>362</v>
      </c>
      <c r="E2895" s="121" t="s">
        <v>454</v>
      </c>
      <c r="F2895" s="121" t="s">
        <v>877</v>
      </c>
      <c r="G2895" s="121">
        <v>362</v>
      </c>
      <c r="H2895" s="121">
        <v>1</v>
      </c>
      <c r="I2895" s="121" t="s">
        <v>385</v>
      </c>
      <c r="J2895" s="121">
        <v>2615</v>
      </c>
      <c r="K2895" s="121" t="s">
        <v>985</v>
      </c>
      <c r="L2895" s="121" t="s">
        <v>985</v>
      </c>
      <c r="M2895" s="121" t="s">
        <v>451</v>
      </c>
      <c r="N2895" s="124">
        <v>718</v>
      </c>
      <c r="O2895" s="124" t="s">
        <v>186</v>
      </c>
      <c r="P2895" s="124"/>
      <c r="Q2895" s="121" t="s">
        <v>186</v>
      </c>
      <c r="R2895" s="121"/>
    </row>
    <row r="2896" spans="1:18" x14ac:dyDescent="0.2">
      <c r="A2896" s="121">
        <v>118</v>
      </c>
      <c r="B2896" s="121">
        <v>148</v>
      </c>
      <c r="C2896" s="121" t="s">
        <v>270</v>
      </c>
      <c r="D2896" s="121">
        <v>361</v>
      </c>
      <c r="E2896" s="121" t="s">
        <v>375</v>
      </c>
      <c r="F2896" s="121" t="s">
        <v>376</v>
      </c>
      <c r="G2896" s="121">
        <v>361</v>
      </c>
      <c r="H2896" s="121">
        <v>1</v>
      </c>
      <c r="I2896" s="121" t="s">
        <v>385</v>
      </c>
      <c r="J2896" s="121">
        <v>7614</v>
      </c>
      <c r="K2896" s="121" t="s">
        <v>508</v>
      </c>
      <c r="L2896" s="121" t="s">
        <v>508</v>
      </c>
      <c r="M2896" s="121" t="s">
        <v>410</v>
      </c>
      <c r="N2896" s="124">
        <v>487</v>
      </c>
      <c r="O2896" s="124" t="s">
        <v>411</v>
      </c>
      <c r="P2896" s="124"/>
      <c r="Q2896" s="121" t="s">
        <v>391</v>
      </c>
      <c r="R2896" s="121"/>
    </row>
    <row r="2897" spans="1:18" x14ac:dyDescent="0.2">
      <c r="A2897" s="121">
        <v>118</v>
      </c>
      <c r="B2897" s="121">
        <v>148</v>
      </c>
      <c r="C2897" s="121" t="s">
        <v>270</v>
      </c>
      <c r="D2897" s="121">
        <v>361</v>
      </c>
      <c r="E2897" s="121" t="s">
        <v>375</v>
      </c>
      <c r="F2897" s="121" t="s">
        <v>376</v>
      </c>
      <c r="G2897" s="121">
        <v>361</v>
      </c>
      <c r="H2897" s="121">
        <v>1</v>
      </c>
      <c r="I2897" s="121" t="s">
        <v>385</v>
      </c>
      <c r="J2897" s="121">
        <v>7615</v>
      </c>
      <c r="K2897" s="121" t="s">
        <v>1581</v>
      </c>
      <c r="L2897" s="121" t="s">
        <v>1581</v>
      </c>
      <c r="M2897" s="121" t="s">
        <v>1300</v>
      </c>
      <c r="N2897" s="124">
        <v>193</v>
      </c>
      <c r="O2897" s="124" t="s">
        <v>411</v>
      </c>
      <c r="P2897" s="124"/>
      <c r="Q2897" s="121" t="s">
        <v>391</v>
      </c>
      <c r="R2897" s="121"/>
    </row>
    <row r="2898" spans="1:18" x14ac:dyDescent="0.2">
      <c r="A2898" s="121">
        <v>119</v>
      </c>
      <c r="B2898" s="121">
        <v>212</v>
      </c>
      <c r="C2898" s="121" t="s">
        <v>312</v>
      </c>
      <c r="D2898" s="121">
        <v>662</v>
      </c>
      <c r="E2898" s="121" t="s">
        <v>375</v>
      </c>
      <c r="F2898" s="121" t="s">
        <v>376</v>
      </c>
      <c r="G2898" s="121">
        <v>662</v>
      </c>
      <c r="H2898" s="121">
        <v>1</v>
      </c>
      <c r="I2898" s="121" t="s">
        <v>385</v>
      </c>
      <c r="J2898" s="121">
        <v>611</v>
      </c>
      <c r="K2898" s="121">
        <v>102</v>
      </c>
      <c r="L2898" s="121">
        <v>102</v>
      </c>
      <c r="M2898" s="121" t="s">
        <v>410</v>
      </c>
      <c r="N2898" s="124">
        <v>464</v>
      </c>
      <c r="O2898" s="124" t="s">
        <v>411</v>
      </c>
      <c r="P2898" s="124"/>
      <c r="Q2898" s="121" t="s">
        <v>391</v>
      </c>
      <c r="R2898" s="121"/>
    </row>
    <row r="2899" spans="1:18" x14ac:dyDescent="0.2">
      <c r="A2899" s="121">
        <v>110</v>
      </c>
      <c r="B2899" s="121">
        <v>305</v>
      </c>
      <c r="C2899" s="121" t="s">
        <v>348</v>
      </c>
      <c r="D2899" s="121">
        <v>826</v>
      </c>
      <c r="E2899" s="121" t="s">
        <v>375</v>
      </c>
      <c r="F2899" s="121" t="s">
        <v>376</v>
      </c>
      <c r="G2899" s="121">
        <v>1242</v>
      </c>
      <c r="H2899" s="121">
        <v>2</v>
      </c>
      <c r="I2899" s="121" t="s">
        <v>445</v>
      </c>
      <c r="J2899" s="121">
        <v>2210</v>
      </c>
      <c r="K2899" s="121">
        <v>222</v>
      </c>
      <c r="L2899" s="121">
        <v>222</v>
      </c>
      <c r="M2899" s="121" t="s">
        <v>734</v>
      </c>
      <c r="N2899" s="124">
        <v>720</v>
      </c>
      <c r="O2899" s="124" t="s">
        <v>380</v>
      </c>
      <c r="P2899" s="124"/>
      <c r="Q2899" s="121" t="s">
        <v>381</v>
      </c>
      <c r="R2899" s="121"/>
    </row>
    <row r="2900" spans="1:18" x14ac:dyDescent="0.2">
      <c r="A2900" s="121">
        <v>110</v>
      </c>
      <c r="B2900" s="121">
        <v>305</v>
      </c>
      <c r="C2900" s="121" t="s">
        <v>348</v>
      </c>
      <c r="D2900" s="121">
        <v>826</v>
      </c>
      <c r="E2900" s="121" t="s">
        <v>375</v>
      </c>
      <c r="F2900" s="121" t="s">
        <v>376</v>
      </c>
      <c r="G2900" s="121">
        <v>1242</v>
      </c>
      <c r="H2900" s="121">
        <v>2</v>
      </c>
      <c r="I2900" s="121" t="s">
        <v>445</v>
      </c>
      <c r="J2900" s="121">
        <v>2211</v>
      </c>
      <c r="K2900" s="121">
        <v>223</v>
      </c>
      <c r="L2900" s="121">
        <v>223</v>
      </c>
      <c r="M2900" s="121" t="s">
        <v>734</v>
      </c>
      <c r="N2900" s="124">
        <v>785</v>
      </c>
      <c r="O2900" s="124" t="s">
        <v>380</v>
      </c>
      <c r="P2900" s="124"/>
      <c r="Q2900" s="121" t="s">
        <v>381</v>
      </c>
      <c r="R2900" s="121"/>
    </row>
    <row r="2901" spans="1:18" x14ac:dyDescent="0.2">
      <c r="A2901" s="121">
        <v>110</v>
      </c>
      <c r="B2901" s="121">
        <v>305</v>
      </c>
      <c r="C2901" s="121" t="s">
        <v>348</v>
      </c>
      <c r="D2901" s="121">
        <v>826</v>
      </c>
      <c r="E2901" s="121" t="s">
        <v>375</v>
      </c>
      <c r="F2901" s="121" t="s">
        <v>376</v>
      </c>
      <c r="G2901" s="121">
        <v>1242</v>
      </c>
      <c r="H2901" s="121">
        <v>2</v>
      </c>
      <c r="I2901" s="121" t="s">
        <v>445</v>
      </c>
      <c r="J2901" s="121">
        <v>2213</v>
      </c>
      <c r="K2901" s="121">
        <v>225</v>
      </c>
      <c r="L2901" s="121">
        <v>225</v>
      </c>
      <c r="M2901" s="121" t="s">
        <v>734</v>
      </c>
      <c r="N2901" s="124">
        <v>755</v>
      </c>
      <c r="O2901" s="124" t="s">
        <v>380</v>
      </c>
      <c r="P2901" s="124"/>
      <c r="Q2901" s="121" t="s">
        <v>381</v>
      </c>
      <c r="R2901" s="121"/>
    </row>
    <row r="2902" spans="1:18" x14ac:dyDescent="0.2">
      <c r="A2902" s="121">
        <v>110</v>
      </c>
      <c r="B2902" s="121">
        <v>305</v>
      </c>
      <c r="C2902" s="121" t="s">
        <v>348</v>
      </c>
      <c r="D2902" s="121">
        <v>826</v>
      </c>
      <c r="E2902" s="121" t="s">
        <v>375</v>
      </c>
      <c r="F2902" s="121" t="s">
        <v>376</v>
      </c>
      <c r="G2902" s="121">
        <v>1242</v>
      </c>
      <c r="H2902" s="121">
        <v>2</v>
      </c>
      <c r="I2902" s="121" t="s">
        <v>445</v>
      </c>
      <c r="J2902" s="121">
        <v>2214</v>
      </c>
      <c r="K2902" s="121">
        <v>226</v>
      </c>
      <c r="L2902" s="121">
        <v>226</v>
      </c>
      <c r="M2902" s="121" t="s">
        <v>734</v>
      </c>
      <c r="N2902" s="124">
        <v>926</v>
      </c>
      <c r="O2902" s="124" t="s">
        <v>380</v>
      </c>
      <c r="P2902" s="124"/>
      <c r="Q2902" s="121" t="s">
        <v>381</v>
      </c>
      <c r="R2902" s="121"/>
    </row>
    <row r="2903" spans="1:18" x14ac:dyDescent="0.2">
      <c r="A2903" s="121">
        <v>119</v>
      </c>
      <c r="B2903" s="121">
        <v>212</v>
      </c>
      <c r="C2903" s="121" t="s">
        <v>312</v>
      </c>
      <c r="D2903" s="121">
        <v>662</v>
      </c>
      <c r="E2903" s="121" t="s">
        <v>375</v>
      </c>
      <c r="F2903" s="121" t="s">
        <v>376</v>
      </c>
      <c r="G2903" s="121">
        <v>662</v>
      </c>
      <c r="H2903" s="121">
        <v>1</v>
      </c>
      <c r="I2903" s="121" t="s">
        <v>385</v>
      </c>
      <c r="J2903" s="121">
        <v>616</v>
      </c>
      <c r="K2903" s="121">
        <v>106</v>
      </c>
      <c r="L2903" s="121">
        <v>106</v>
      </c>
      <c r="M2903" s="121" t="s">
        <v>502</v>
      </c>
      <c r="N2903" s="124">
        <v>520</v>
      </c>
      <c r="O2903" s="124" t="s">
        <v>380</v>
      </c>
      <c r="P2903" s="124"/>
      <c r="Q2903" s="121" t="s">
        <v>391</v>
      </c>
      <c r="R2903" s="121"/>
    </row>
    <row r="2904" spans="1:18" x14ac:dyDescent="0.2">
      <c r="A2904" s="121">
        <v>119</v>
      </c>
      <c r="B2904" s="121">
        <v>212</v>
      </c>
      <c r="C2904" s="121" t="s">
        <v>312</v>
      </c>
      <c r="D2904" s="121">
        <v>662</v>
      </c>
      <c r="E2904" s="121" t="s">
        <v>375</v>
      </c>
      <c r="F2904" s="121" t="s">
        <v>376</v>
      </c>
      <c r="G2904" s="121">
        <v>662</v>
      </c>
      <c r="H2904" s="121">
        <v>1</v>
      </c>
      <c r="I2904" s="121" t="s">
        <v>385</v>
      </c>
      <c r="J2904" s="121">
        <v>617</v>
      </c>
      <c r="K2904" s="121">
        <v>107</v>
      </c>
      <c r="L2904" s="121">
        <v>107</v>
      </c>
      <c r="M2904" s="121" t="s">
        <v>536</v>
      </c>
      <c r="N2904" s="124">
        <v>584</v>
      </c>
      <c r="O2904" s="124" t="s">
        <v>380</v>
      </c>
      <c r="P2904" s="124"/>
      <c r="Q2904" s="121" t="s">
        <v>391</v>
      </c>
      <c r="R2904" s="121"/>
    </row>
    <row r="2905" spans="1:18" x14ac:dyDescent="0.2">
      <c r="A2905" s="121">
        <v>119</v>
      </c>
      <c r="B2905" s="121">
        <v>212</v>
      </c>
      <c r="C2905" s="121" t="s">
        <v>312</v>
      </c>
      <c r="D2905" s="121">
        <v>662</v>
      </c>
      <c r="E2905" s="121" t="s">
        <v>375</v>
      </c>
      <c r="F2905" s="121" t="s">
        <v>376</v>
      </c>
      <c r="G2905" s="121">
        <v>662</v>
      </c>
      <c r="H2905" s="121">
        <v>1</v>
      </c>
      <c r="I2905" s="121" t="s">
        <v>385</v>
      </c>
      <c r="J2905" s="121">
        <v>618</v>
      </c>
      <c r="K2905" s="121">
        <v>108</v>
      </c>
      <c r="L2905" s="121">
        <v>108</v>
      </c>
      <c r="M2905" s="121" t="s">
        <v>502</v>
      </c>
      <c r="N2905" s="124">
        <v>559</v>
      </c>
      <c r="O2905" s="124" t="s">
        <v>380</v>
      </c>
      <c r="P2905" s="124"/>
      <c r="Q2905" s="121" t="s">
        <v>391</v>
      </c>
      <c r="R2905" s="121"/>
    </row>
    <row r="2906" spans="1:18" x14ac:dyDescent="0.2">
      <c r="A2906" s="121">
        <v>110</v>
      </c>
      <c r="B2906" s="121">
        <v>305</v>
      </c>
      <c r="C2906" s="121" t="s">
        <v>348</v>
      </c>
      <c r="D2906" s="121">
        <v>826</v>
      </c>
      <c r="E2906" s="121" t="s">
        <v>375</v>
      </c>
      <c r="F2906" s="121" t="s">
        <v>376</v>
      </c>
      <c r="G2906" s="121">
        <v>1242</v>
      </c>
      <c r="H2906" s="121">
        <v>2</v>
      </c>
      <c r="I2906" s="121" t="s">
        <v>445</v>
      </c>
      <c r="J2906" s="121">
        <v>2215</v>
      </c>
      <c r="K2906" s="121">
        <v>229</v>
      </c>
      <c r="L2906" s="121">
        <v>229</v>
      </c>
      <c r="M2906" s="121" t="s">
        <v>734</v>
      </c>
      <c r="N2906" s="124">
        <v>930</v>
      </c>
      <c r="O2906" s="124" t="s">
        <v>380</v>
      </c>
      <c r="P2906" s="124"/>
      <c r="Q2906" s="121" t="s">
        <v>381</v>
      </c>
      <c r="R2906" s="121"/>
    </row>
    <row r="2907" spans="1:18" x14ac:dyDescent="0.2">
      <c r="A2907" s="121">
        <v>110</v>
      </c>
      <c r="B2907" s="121">
        <v>305</v>
      </c>
      <c r="C2907" s="121" t="s">
        <v>348</v>
      </c>
      <c r="D2907" s="121">
        <v>826</v>
      </c>
      <c r="E2907" s="121" t="s">
        <v>375</v>
      </c>
      <c r="F2907" s="121" t="s">
        <v>376</v>
      </c>
      <c r="G2907" s="121">
        <v>1242</v>
      </c>
      <c r="H2907" s="121">
        <v>2</v>
      </c>
      <c r="I2907" s="121" t="s">
        <v>445</v>
      </c>
      <c r="J2907" s="121">
        <v>2216</v>
      </c>
      <c r="K2907" s="121">
        <v>228</v>
      </c>
      <c r="L2907" s="121">
        <v>228</v>
      </c>
      <c r="M2907" s="121" t="s">
        <v>734</v>
      </c>
      <c r="N2907" s="124">
        <v>813</v>
      </c>
      <c r="O2907" s="124" t="s">
        <v>380</v>
      </c>
      <c r="P2907" s="124"/>
      <c r="Q2907" s="121" t="s">
        <v>381</v>
      </c>
      <c r="R2907" s="121"/>
    </row>
    <row r="2908" spans="1:18" x14ac:dyDescent="0.2">
      <c r="A2908" s="121">
        <v>110</v>
      </c>
      <c r="B2908" s="121">
        <v>305</v>
      </c>
      <c r="C2908" s="121" t="s">
        <v>348</v>
      </c>
      <c r="D2908" s="121">
        <v>826</v>
      </c>
      <c r="E2908" s="121" t="s">
        <v>375</v>
      </c>
      <c r="F2908" s="121" t="s">
        <v>376</v>
      </c>
      <c r="G2908" s="121">
        <v>1242</v>
      </c>
      <c r="H2908" s="121">
        <v>2</v>
      </c>
      <c r="I2908" s="121" t="s">
        <v>445</v>
      </c>
      <c r="J2908" s="121">
        <v>2217</v>
      </c>
      <c r="K2908" s="121">
        <v>231</v>
      </c>
      <c r="L2908" s="121">
        <v>231</v>
      </c>
      <c r="M2908" s="121" t="s">
        <v>734</v>
      </c>
      <c r="N2908" s="124">
        <v>807</v>
      </c>
      <c r="O2908" s="124" t="s">
        <v>380</v>
      </c>
      <c r="P2908" s="124"/>
      <c r="Q2908" s="121" t="s">
        <v>381</v>
      </c>
      <c r="R2908" s="121"/>
    </row>
    <row r="2909" spans="1:18" x14ac:dyDescent="0.2">
      <c r="A2909" s="121">
        <v>110</v>
      </c>
      <c r="B2909" s="121">
        <v>305</v>
      </c>
      <c r="C2909" s="121" t="s">
        <v>348</v>
      </c>
      <c r="D2909" s="121">
        <v>826</v>
      </c>
      <c r="E2909" s="121" t="s">
        <v>375</v>
      </c>
      <c r="F2909" s="121" t="s">
        <v>376</v>
      </c>
      <c r="G2909" s="121">
        <v>1242</v>
      </c>
      <c r="H2909" s="121">
        <v>2</v>
      </c>
      <c r="I2909" s="121" t="s">
        <v>445</v>
      </c>
      <c r="J2909" s="121">
        <v>2218</v>
      </c>
      <c r="K2909" s="121">
        <v>233</v>
      </c>
      <c r="L2909" s="121">
        <v>233</v>
      </c>
      <c r="M2909" s="121" t="s">
        <v>734</v>
      </c>
      <c r="N2909" s="124">
        <v>933</v>
      </c>
      <c r="O2909" s="124" t="s">
        <v>380</v>
      </c>
      <c r="P2909" s="124"/>
      <c r="Q2909" s="121" t="s">
        <v>381</v>
      </c>
      <c r="R2909" s="121"/>
    </row>
    <row r="2910" spans="1:18" x14ac:dyDescent="0.2">
      <c r="A2910" s="121">
        <v>110</v>
      </c>
      <c r="B2910" s="121">
        <v>305</v>
      </c>
      <c r="C2910" s="121" t="s">
        <v>348</v>
      </c>
      <c r="D2910" s="121">
        <v>826</v>
      </c>
      <c r="E2910" s="121" t="s">
        <v>375</v>
      </c>
      <c r="F2910" s="121" t="s">
        <v>376</v>
      </c>
      <c r="G2910" s="121">
        <v>1242</v>
      </c>
      <c r="H2910" s="121">
        <v>2</v>
      </c>
      <c r="I2910" s="121" t="s">
        <v>445</v>
      </c>
      <c r="J2910" s="121">
        <v>2219</v>
      </c>
      <c r="K2910" s="121">
        <v>241</v>
      </c>
      <c r="L2910" s="121">
        <v>241</v>
      </c>
      <c r="M2910" s="121" t="s">
        <v>734</v>
      </c>
      <c r="N2910" s="124">
        <v>910</v>
      </c>
      <c r="O2910" s="124" t="s">
        <v>380</v>
      </c>
      <c r="P2910" s="124"/>
      <c r="Q2910" s="121" t="s">
        <v>381</v>
      </c>
      <c r="R2910" s="121"/>
    </row>
    <row r="2911" spans="1:18" x14ac:dyDescent="0.2">
      <c r="A2911" s="121">
        <v>110</v>
      </c>
      <c r="B2911" s="121">
        <v>305</v>
      </c>
      <c r="C2911" s="121" t="s">
        <v>348</v>
      </c>
      <c r="D2911" s="121">
        <v>826</v>
      </c>
      <c r="E2911" s="121" t="s">
        <v>375</v>
      </c>
      <c r="F2911" s="121" t="s">
        <v>376</v>
      </c>
      <c r="G2911" s="121">
        <v>1242</v>
      </c>
      <c r="H2911" s="121">
        <v>2</v>
      </c>
      <c r="I2911" s="121" t="s">
        <v>445</v>
      </c>
      <c r="J2911" s="121">
        <v>2220</v>
      </c>
      <c r="K2911" s="121">
        <v>238</v>
      </c>
      <c r="L2911" s="121">
        <v>238</v>
      </c>
      <c r="M2911" s="121" t="s">
        <v>734</v>
      </c>
      <c r="N2911" s="124">
        <v>828</v>
      </c>
      <c r="O2911" s="124" t="s">
        <v>380</v>
      </c>
      <c r="P2911" s="124"/>
      <c r="Q2911" s="121" t="s">
        <v>381</v>
      </c>
      <c r="R2911" s="121"/>
    </row>
    <row r="2912" spans="1:18" x14ac:dyDescent="0.2">
      <c r="A2912" s="121">
        <v>110</v>
      </c>
      <c r="B2912" s="121">
        <v>305</v>
      </c>
      <c r="C2912" s="121" t="s">
        <v>348</v>
      </c>
      <c r="D2912" s="121">
        <v>826</v>
      </c>
      <c r="E2912" s="121" t="s">
        <v>375</v>
      </c>
      <c r="F2912" s="121" t="s">
        <v>376</v>
      </c>
      <c r="G2912" s="121">
        <v>1242</v>
      </c>
      <c r="H2912" s="121">
        <v>2</v>
      </c>
      <c r="I2912" s="121" t="s">
        <v>445</v>
      </c>
      <c r="J2912" s="121">
        <v>2221</v>
      </c>
      <c r="K2912" s="121">
        <v>239</v>
      </c>
      <c r="L2912" s="121">
        <v>239</v>
      </c>
      <c r="M2912" s="121" t="s">
        <v>734</v>
      </c>
      <c r="N2912" s="124">
        <v>910</v>
      </c>
      <c r="O2912" s="124" t="s">
        <v>380</v>
      </c>
      <c r="P2912" s="124"/>
      <c r="Q2912" s="121" t="s">
        <v>381</v>
      </c>
      <c r="R2912" s="121"/>
    </row>
    <row r="2913" spans="1:18" x14ac:dyDescent="0.2">
      <c r="A2913" s="121">
        <v>119</v>
      </c>
      <c r="B2913" s="121">
        <v>212</v>
      </c>
      <c r="C2913" s="121" t="s">
        <v>312</v>
      </c>
      <c r="D2913" s="121">
        <v>662</v>
      </c>
      <c r="E2913" s="121" t="s">
        <v>375</v>
      </c>
      <c r="F2913" s="121" t="s">
        <v>376</v>
      </c>
      <c r="G2913" s="121">
        <v>662</v>
      </c>
      <c r="H2913" s="121">
        <v>1</v>
      </c>
      <c r="I2913" s="121" t="s">
        <v>385</v>
      </c>
      <c r="J2913" s="121">
        <v>626</v>
      </c>
      <c r="K2913" s="121">
        <v>116</v>
      </c>
      <c r="L2913" s="121">
        <v>116</v>
      </c>
      <c r="M2913" s="121" t="s">
        <v>609</v>
      </c>
      <c r="N2913" s="124">
        <v>763</v>
      </c>
      <c r="O2913" s="124" t="s">
        <v>187</v>
      </c>
      <c r="P2913" s="124"/>
      <c r="Q2913" s="121" t="s">
        <v>187</v>
      </c>
      <c r="R2913" s="121"/>
    </row>
    <row r="2914" spans="1:18" x14ac:dyDescent="0.2">
      <c r="A2914" s="121">
        <v>119</v>
      </c>
      <c r="B2914" s="121">
        <v>212</v>
      </c>
      <c r="C2914" s="121" t="s">
        <v>312</v>
      </c>
      <c r="D2914" s="121">
        <v>662</v>
      </c>
      <c r="E2914" s="121" t="s">
        <v>375</v>
      </c>
      <c r="F2914" s="121" t="s">
        <v>376</v>
      </c>
      <c r="G2914" s="121">
        <v>662</v>
      </c>
      <c r="H2914" s="121">
        <v>1</v>
      </c>
      <c r="I2914" s="121" t="s">
        <v>385</v>
      </c>
      <c r="J2914" s="121">
        <v>627</v>
      </c>
      <c r="K2914" s="121" t="s">
        <v>622</v>
      </c>
      <c r="L2914" s="121" t="s">
        <v>622</v>
      </c>
      <c r="M2914" s="121" t="s">
        <v>574</v>
      </c>
      <c r="N2914" s="124">
        <v>6659</v>
      </c>
      <c r="O2914" s="124" t="s">
        <v>417</v>
      </c>
      <c r="P2914" s="124"/>
      <c r="Q2914" s="121" t="s">
        <v>391</v>
      </c>
      <c r="R2914" s="121"/>
    </row>
    <row r="2915" spans="1:18" x14ac:dyDescent="0.2">
      <c r="A2915" s="121">
        <v>119</v>
      </c>
      <c r="B2915" s="121">
        <v>212</v>
      </c>
      <c r="C2915" s="121" t="s">
        <v>312</v>
      </c>
      <c r="D2915" s="121">
        <v>662</v>
      </c>
      <c r="E2915" s="121" t="s">
        <v>375</v>
      </c>
      <c r="F2915" s="121" t="s">
        <v>376</v>
      </c>
      <c r="G2915" s="121">
        <v>662</v>
      </c>
      <c r="H2915" s="121">
        <v>1</v>
      </c>
      <c r="I2915" s="121" t="s">
        <v>385</v>
      </c>
      <c r="J2915" s="121">
        <v>629</v>
      </c>
      <c r="K2915" s="121">
        <v>120</v>
      </c>
      <c r="L2915" s="121">
        <v>120</v>
      </c>
      <c r="M2915" s="121" t="s">
        <v>609</v>
      </c>
      <c r="N2915" s="124">
        <v>1186</v>
      </c>
      <c r="O2915" s="124" t="s">
        <v>187</v>
      </c>
      <c r="P2915" s="124"/>
      <c r="Q2915" s="121" t="s">
        <v>187</v>
      </c>
      <c r="R2915" s="121"/>
    </row>
    <row r="2916" spans="1:18" x14ac:dyDescent="0.2">
      <c r="A2916" s="121">
        <v>119</v>
      </c>
      <c r="B2916" s="121">
        <v>212</v>
      </c>
      <c r="C2916" s="121" t="s">
        <v>312</v>
      </c>
      <c r="D2916" s="121">
        <v>662</v>
      </c>
      <c r="E2916" s="121" t="s">
        <v>375</v>
      </c>
      <c r="F2916" s="121" t="s">
        <v>376</v>
      </c>
      <c r="G2916" s="121">
        <v>662</v>
      </c>
      <c r="H2916" s="121">
        <v>1</v>
      </c>
      <c r="I2916" s="121" t="s">
        <v>385</v>
      </c>
      <c r="J2916" s="121">
        <v>630</v>
      </c>
      <c r="K2916" s="121">
        <v>122</v>
      </c>
      <c r="L2916" s="121">
        <v>122</v>
      </c>
      <c r="M2916" s="121" t="s">
        <v>609</v>
      </c>
      <c r="N2916" s="124">
        <v>1294</v>
      </c>
      <c r="O2916" s="124" t="s">
        <v>187</v>
      </c>
      <c r="P2916" s="124"/>
      <c r="Q2916" s="121" t="s">
        <v>187</v>
      </c>
      <c r="R2916" s="121"/>
    </row>
    <row r="2917" spans="1:18" x14ac:dyDescent="0.2">
      <c r="A2917" s="121">
        <v>119</v>
      </c>
      <c r="B2917" s="121">
        <v>212</v>
      </c>
      <c r="C2917" s="121" t="s">
        <v>312</v>
      </c>
      <c r="D2917" s="121">
        <v>662</v>
      </c>
      <c r="E2917" s="121" t="s">
        <v>375</v>
      </c>
      <c r="F2917" s="121" t="s">
        <v>376</v>
      </c>
      <c r="G2917" s="121">
        <v>662</v>
      </c>
      <c r="H2917" s="121">
        <v>1</v>
      </c>
      <c r="I2917" s="121" t="s">
        <v>385</v>
      </c>
      <c r="J2917" s="121">
        <v>631</v>
      </c>
      <c r="K2917" s="121">
        <v>117</v>
      </c>
      <c r="L2917" s="121">
        <v>117</v>
      </c>
      <c r="M2917" s="121" t="s">
        <v>1090</v>
      </c>
      <c r="N2917" s="124">
        <v>1134</v>
      </c>
      <c r="O2917" s="124" t="s">
        <v>187</v>
      </c>
      <c r="P2917" s="124"/>
      <c r="Q2917" s="121" t="s">
        <v>187</v>
      </c>
      <c r="R2917" s="121"/>
    </row>
    <row r="2918" spans="1:18" x14ac:dyDescent="0.2">
      <c r="A2918" s="121">
        <v>110</v>
      </c>
      <c r="B2918" s="121">
        <v>305</v>
      </c>
      <c r="C2918" s="121" t="s">
        <v>348</v>
      </c>
      <c r="D2918" s="121">
        <v>826</v>
      </c>
      <c r="E2918" s="121" t="s">
        <v>375</v>
      </c>
      <c r="F2918" s="121" t="s">
        <v>376</v>
      </c>
      <c r="G2918" s="121">
        <v>1242</v>
      </c>
      <c r="H2918" s="121">
        <v>2</v>
      </c>
      <c r="I2918" s="121" t="s">
        <v>445</v>
      </c>
      <c r="J2918" s="121">
        <v>2222</v>
      </c>
      <c r="K2918" s="121">
        <v>236</v>
      </c>
      <c r="L2918" s="121">
        <v>236</v>
      </c>
      <c r="M2918" s="121" t="s">
        <v>734</v>
      </c>
      <c r="N2918" s="124">
        <v>720</v>
      </c>
      <c r="O2918" s="124" t="s">
        <v>380</v>
      </c>
      <c r="P2918" s="124"/>
      <c r="Q2918" s="121" t="s">
        <v>381</v>
      </c>
      <c r="R2918" s="121"/>
    </row>
    <row r="2919" spans="1:18" x14ac:dyDescent="0.2">
      <c r="A2919" s="121">
        <v>110</v>
      </c>
      <c r="B2919" s="121">
        <v>305</v>
      </c>
      <c r="C2919" s="121" t="s">
        <v>348</v>
      </c>
      <c r="D2919" s="121">
        <v>826</v>
      </c>
      <c r="E2919" s="121" t="s">
        <v>375</v>
      </c>
      <c r="F2919" s="121" t="s">
        <v>376</v>
      </c>
      <c r="G2919" s="121">
        <v>1242</v>
      </c>
      <c r="H2919" s="121">
        <v>2</v>
      </c>
      <c r="I2919" s="121" t="s">
        <v>445</v>
      </c>
      <c r="J2919" s="121">
        <v>2223</v>
      </c>
      <c r="K2919" s="121">
        <v>237</v>
      </c>
      <c r="L2919" s="121">
        <v>237</v>
      </c>
      <c r="M2919" s="121" t="s">
        <v>734</v>
      </c>
      <c r="N2919" s="124">
        <v>910</v>
      </c>
      <c r="O2919" s="124" t="s">
        <v>380</v>
      </c>
      <c r="P2919" s="124"/>
      <c r="Q2919" s="121" t="s">
        <v>381</v>
      </c>
      <c r="R2919" s="121"/>
    </row>
    <row r="2920" spans="1:18" x14ac:dyDescent="0.2">
      <c r="A2920" s="121">
        <v>119</v>
      </c>
      <c r="B2920" s="121">
        <v>212</v>
      </c>
      <c r="C2920" s="121" t="s">
        <v>312</v>
      </c>
      <c r="D2920" s="121">
        <v>662</v>
      </c>
      <c r="E2920" s="121" t="s">
        <v>375</v>
      </c>
      <c r="F2920" s="121" t="s">
        <v>376</v>
      </c>
      <c r="G2920" s="121">
        <v>1001</v>
      </c>
      <c r="H2920" s="121">
        <v>0</v>
      </c>
      <c r="I2920" s="121" t="s">
        <v>1029</v>
      </c>
      <c r="J2920" s="121">
        <v>635</v>
      </c>
      <c r="K2920" s="121">
        <v>13</v>
      </c>
      <c r="L2920" s="121">
        <v>13</v>
      </c>
      <c r="M2920" s="121" t="s">
        <v>502</v>
      </c>
      <c r="N2920" s="124">
        <v>529</v>
      </c>
      <c r="O2920" s="124" t="s">
        <v>380</v>
      </c>
      <c r="P2920" s="124"/>
      <c r="Q2920" s="121" t="s">
        <v>391</v>
      </c>
      <c r="R2920" s="121"/>
    </row>
    <row r="2921" spans="1:18" x14ac:dyDescent="0.2">
      <c r="A2921" s="121">
        <v>110</v>
      </c>
      <c r="B2921" s="121">
        <v>305</v>
      </c>
      <c r="C2921" s="121" t="s">
        <v>348</v>
      </c>
      <c r="D2921" s="121">
        <v>826</v>
      </c>
      <c r="E2921" s="121" t="s">
        <v>375</v>
      </c>
      <c r="F2921" s="121" t="s">
        <v>376</v>
      </c>
      <c r="G2921" s="121">
        <v>1242</v>
      </c>
      <c r="H2921" s="121">
        <v>2</v>
      </c>
      <c r="I2921" s="121" t="s">
        <v>445</v>
      </c>
      <c r="J2921" s="121">
        <v>2224</v>
      </c>
      <c r="K2921" s="121">
        <v>234</v>
      </c>
      <c r="L2921" s="121">
        <v>234</v>
      </c>
      <c r="M2921" s="121" t="s">
        <v>734</v>
      </c>
      <c r="N2921" s="124">
        <v>728</v>
      </c>
      <c r="O2921" s="124" t="s">
        <v>380</v>
      </c>
      <c r="P2921" s="124"/>
      <c r="Q2921" s="121" t="s">
        <v>381</v>
      </c>
      <c r="R2921" s="121"/>
    </row>
    <row r="2922" spans="1:18" x14ac:dyDescent="0.2">
      <c r="A2922" s="121">
        <v>119</v>
      </c>
      <c r="B2922" s="121">
        <v>212</v>
      </c>
      <c r="C2922" s="121" t="s">
        <v>312</v>
      </c>
      <c r="D2922" s="121">
        <v>662</v>
      </c>
      <c r="E2922" s="121" t="s">
        <v>375</v>
      </c>
      <c r="F2922" s="121" t="s">
        <v>376</v>
      </c>
      <c r="G2922" s="121">
        <v>1001</v>
      </c>
      <c r="H2922" s="121">
        <v>0</v>
      </c>
      <c r="I2922" s="121" t="s">
        <v>1029</v>
      </c>
      <c r="J2922" s="121">
        <v>638</v>
      </c>
      <c r="K2922" s="121" t="s">
        <v>440</v>
      </c>
      <c r="L2922" s="121" t="s">
        <v>440</v>
      </c>
      <c r="M2922" s="121" t="s">
        <v>441</v>
      </c>
      <c r="N2922" s="124">
        <v>1124</v>
      </c>
      <c r="O2922" s="124" t="s">
        <v>442</v>
      </c>
      <c r="P2922" s="124"/>
      <c r="Q2922" s="121" t="s">
        <v>391</v>
      </c>
      <c r="R2922" s="121"/>
    </row>
    <row r="2923" spans="1:18" x14ac:dyDescent="0.2">
      <c r="A2923" s="121">
        <v>110</v>
      </c>
      <c r="B2923" s="121">
        <v>305</v>
      </c>
      <c r="C2923" s="121" t="s">
        <v>348</v>
      </c>
      <c r="D2923" s="121">
        <v>830</v>
      </c>
      <c r="E2923" s="121" t="s">
        <v>618</v>
      </c>
      <c r="F2923" s="121" t="s">
        <v>619</v>
      </c>
      <c r="G2923" s="121">
        <v>830</v>
      </c>
      <c r="H2923" s="121">
        <v>1</v>
      </c>
      <c r="I2923" s="121" t="s">
        <v>385</v>
      </c>
      <c r="J2923" s="121">
        <v>2232</v>
      </c>
      <c r="K2923" s="121">
        <v>1</v>
      </c>
      <c r="L2923" s="121">
        <v>1</v>
      </c>
      <c r="M2923" s="121" t="s">
        <v>734</v>
      </c>
      <c r="N2923" s="124">
        <v>638</v>
      </c>
      <c r="O2923" s="124" t="s">
        <v>380</v>
      </c>
      <c r="P2923" s="124"/>
      <c r="Q2923" s="121" t="s">
        <v>381</v>
      </c>
      <c r="R2923" s="121"/>
    </row>
    <row r="2924" spans="1:18" x14ac:dyDescent="0.2">
      <c r="A2924" s="121">
        <v>119</v>
      </c>
      <c r="B2924" s="121">
        <v>212</v>
      </c>
      <c r="C2924" s="121" t="s">
        <v>312</v>
      </c>
      <c r="D2924" s="121">
        <v>663</v>
      </c>
      <c r="E2924" s="121" t="s">
        <v>454</v>
      </c>
      <c r="F2924" s="121" t="s">
        <v>455</v>
      </c>
      <c r="G2924" s="121">
        <v>663</v>
      </c>
      <c r="H2924" s="121">
        <v>1</v>
      </c>
      <c r="I2924" s="121" t="s">
        <v>385</v>
      </c>
      <c r="J2924" s="121">
        <v>644</v>
      </c>
      <c r="K2924" s="121">
        <v>101</v>
      </c>
      <c r="L2924" s="121">
        <v>101</v>
      </c>
      <c r="M2924" s="121" t="s">
        <v>389</v>
      </c>
      <c r="N2924" s="124">
        <v>3529</v>
      </c>
      <c r="O2924" s="124" t="s">
        <v>390</v>
      </c>
      <c r="P2924" s="124"/>
      <c r="Q2924" s="121" t="s">
        <v>391</v>
      </c>
      <c r="R2924" s="121"/>
    </row>
    <row r="2925" spans="1:18" x14ac:dyDescent="0.2">
      <c r="A2925" s="121">
        <v>119</v>
      </c>
      <c r="B2925" s="121">
        <v>212</v>
      </c>
      <c r="C2925" s="121" t="s">
        <v>312</v>
      </c>
      <c r="D2925" s="121">
        <v>663</v>
      </c>
      <c r="E2925" s="121" t="s">
        <v>454</v>
      </c>
      <c r="F2925" s="121" t="s">
        <v>455</v>
      </c>
      <c r="G2925" s="121">
        <v>663</v>
      </c>
      <c r="H2925" s="121">
        <v>1</v>
      </c>
      <c r="I2925" s="121" t="s">
        <v>385</v>
      </c>
      <c r="J2925" s="121">
        <v>645</v>
      </c>
      <c r="K2925" s="121">
        <v>128</v>
      </c>
      <c r="L2925" s="121">
        <v>128</v>
      </c>
      <c r="M2925" s="121" t="s">
        <v>610</v>
      </c>
      <c r="N2925" s="124">
        <v>984</v>
      </c>
      <c r="O2925" s="124" t="s">
        <v>186</v>
      </c>
      <c r="P2925" s="124"/>
      <c r="Q2925" s="121" t="s">
        <v>186</v>
      </c>
      <c r="R2925" s="121"/>
    </row>
    <row r="2926" spans="1:18" x14ac:dyDescent="0.2">
      <c r="A2926" s="121">
        <v>119</v>
      </c>
      <c r="B2926" s="121">
        <v>212</v>
      </c>
      <c r="C2926" s="121" t="s">
        <v>312</v>
      </c>
      <c r="D2926" s="121">
        <v>663</v>
      </c>
      <c r="E2926" s="121" t="s">
        <v>454</v>
      </c>
      <c r="F2926" s="121" t="s">
        <v>455</v>
      </c>
      <c r="G2926" s="121">
        <v>663</v>
      </c>
      <c r="H2926" s="121">
        <v>1</v>
      </c>
      <c r="I2926" s="121" t="s">
        <v>385</v>
      </c>
      <c r="J2926" s="121">
        <v>646</v>
      </c>
      <c r="K2926" s="121">
        <v>135</v>
      </c>
      <c r="L2926" s="121">
        <v>135</v>
      </c>
      <c r="M2926" s="121" t="s">
        <v>616</v>
      </c>
      <c r="N2926" s="124">
        <v>824</v>
      </c>
      <c r="O2926" s="124" t="s">
        <v>186</v>
      </c>
      <c r="P2926" s="124"/>
      <c r="Q2926" s="121" t="s">
        <v>186</v>
      </c>
      <c r="R2926" s="121"/>
    </row>
    <row r="2927" spans="1:18" x14ac:dyDescent="0.2">
      <c r="A2927" s="121">
        <v>119</v>
      </c>
      <c r="B2927" s="121">
        <v>212</v>
      </c>
      <c r="C2927" s="121" t="s">
        <v>312</v>
      </c>
      <c r="D2927" s="121">
        <v>663</v>
      </c>
      <c r="E2927" s="121" t="s">
        <v>454</v>
      </c>
      <c r="F2927" s="121" t="s">
        <v>455</v>
      </c>
      <c r="G2927" s="121">
        <v>663</v>
      </c>
      <c r="H2927" s="121">
        <v>1</v>
      </c>
      <c r="I2927" s="121" t="s">
        <v>385</v>
      </c>
      <c r="J2927" s="121">
        <v>647</v>
      </c>
      <c r="K2927" s="121">
        <v>133</v>
      </c>
      <c r="L2927" s="121">
        <v>133</v>
      </c>
      <c r="M2927" s="121" t="s">
        <v>1453</v>
      </c>
      <c r="N2927" s="124">
        <v>216</v>
      </c>
      <c r="O2927" s="124" t="s">
        <v>186</v>
      </c>
      <c r="P2927" s="124"/>
      <c r="Q2927" s="121" t="s">
        <v>391</v>
      </c>
      <c r="R2927" s="121"/>
    </row>
    <row r="2928" spans="1:18" x14ac:dyDescent="0.2">
      <c r="A2928" s="121">
        <v>119</v>
      </c>
      <c r="B2928" s="121">
        <v>212</v>
      </c>
      <c r="C2928" s="121" t="s">
        <v>312</v>
      </c>
      <c r="D2928" s="121">
        <v>663</v>
      </c>
      <c r="E2928" s="121" t="s">
        <v>454</v>
      </c>
      <c r="F2928" s="121" t="s">
        <v>455</v>
      </c>
      <c r="G2928" s="121">
        <v>1002</v>
      </c>
      <c r="H2928" s="121">
        <v>0</v>
      </c>
      <c r="I2928" s="121" t="s">
        <v>1029</v>
      </c>
      <c r="J2928" s="121">
        <v>648</v>
      </c>
      <c r="K2928" s="121" t="s">
        <v>1583</v>
      </c>
      <c r="L2928" s="121" t="s">
        <v>1583</v>
      </c>
      <c r="M2928" s="121" t="s">
        <v>1003</v>
      </c>
      <c r="N2928" s="124">
        <v>1877</v>
      </c>
      <c r="O2928" s="124" t="s">
        <v>187</v>
      </c>
      <c r="P2928" s="124"/>
      <c r="Q2928" s="121" t="s">
        <v>187</v>
      </c>
      <c r="R2928" s="121"/>
    </row>
    <row r="2929" spans="1:18" x14ac:dyDescent="0.2">
      <c r="A2929" s="121">
        <v>119</v>
      </c>
      <c r="B2929" s="121">
        <v>212</v>
      </c>
      <c r="C2929" s="121" t="s">
        <v>312</v>
      </c>
      <c r="D2929" s="121">
        <v>663</v>
      </c>
      <c r="E2929" s="121" t="s">
        <v>454</v>
      </c>
      <c r="F2929" s="121" t="s">
        <v>455</v>
      </c>
      <c r="G2929" s="121">
        <v>1002</v>
      </c>
      <c r="H2929" s="121">
        <v>0</v>
      </c>
      <c r="I2929" s="121" t="s">
        <v>1029</v>
      </c>
      <c r="J2929" s="121">
        <v>649</v>
      </c>
      <c r="K2929" s="121" t="s">
        <v>1584</v>
      </c>
      <c r="L2929" s="121" t="s">
        <v>1584</v>
      </c>
      <c r="M2929" s="121" t="s">
        <v>1585</v>
      </c>
      <c r="N2929" s="124">
        <v>1445</v>
      </c>
      <c r="O2929" s="124" t="s">
        <v>187</v>
      </c>
      <c r="P2929" s="124"/>
      <c r="Q2929" s="121" t="s">
        <v>187</v>
      </c>
      <c r="R2929" s="121"/>
    </row>
    <row r="2930" spans="1:18" x14ac:dyDescent="0.2">
      <c r="A2930" s="121">
        <v>110</v>
      </c>
      <c r="B2930" s="121">
        <v>305</v>
      </c>
      <c r="C2930" s="121" t="s">
        <v>348</v>
      </c>
      <c r="D2930" s="121">
        <v>1022</v>
      </c>
      <c r="E2930" s="121" t="s">
        <v>1475</v>
      </c>
      <c r="F2930" s="121" t="s">
        <v>1476</v>
      </c>
      <c r="G2930" s="121">
        <v>1053</v>
      </c>
      <c r="H2930" s="121">
        <v>1</v>
      </c>
      <c r="I2930" s="121" t="s">
        <v>385</v>
      </c>
      <c r="J2930" s="121">
        <v>2233</v>
      </c>
      <c r="K2930" s="121" t="s">
        <v>1024</v>
      </c>
      <c r="L2930" s="121" t="s">
        <v>1024</v>
      </c>
      <c r="M2930" s="121" t="s">
        <v>734</v>
      </c>
      <c r="N2930" s="124">
        <v>853</v>
      </c>
      <c r="O2930" s="124" t="s">
        <v>380</v>
      </c>
      <c r="P2930" s="124"/>
      <c r="Q2930" s="121" t="s">
        <v>381</v>
      </c>
      <c r="R2930" s="121"/>
    </row>
    <row r="2931" spans="1:18" x14ac:dyDescent="0.2">
      <c r="A2931" s="121">
        <v>110</v>
      </c>
      <c r="B2931" s="121">
        <v>305</v>
      </c>
      <c r="C2931" s="121" t="s">
        <v>348</v>
      </c>
      <c r="D2931" s="121">
        <v>1022</v>
      </c>
      <c r="E2931" s="121" t="s">
        <v>1475</v>
      </c>
      <c r="F2931" s="121" t="s">
        <v>1476</v>
      </c>
      <c r="G2931" s="121">
        <v>1053</v>
      </c>
      <c r="H2931" s="121">
        <v>1</v>
      </c>
      <c r="I2931" s="121" t="s">
        <v>385</v>
      </c>
      <c r="J2931" s="121">
        <v>2235</v>
      </c>
      <c r="K2931" s="121" t="s">
        <v>1478</v>
      </c>
      <c r="L2931" s="121" t="s">
        <v>1478</v>
      </c>
      <c r="M2931" s="121" t="s">
        <v>734</v>
      </c>
      <c r="N2931" s="124">
        <v>788</v>
      </c>
      <c r="O2931" s="124" t="s">
        <v>380</v>
      </c>
      <c r="P2931" s="124"/>
      <c r="Q2931" s="121" t="s">
        <v>381</v>
      </c>
      <c r="R2931" s="121"/>
    </row>
    <row r="2932" spans="1:18" x14ac:dyDescent="0.2">
      <c r="A2932" s="121">
        <v>110</v>
      </c>
      <c r="B2932" s="121">
        <v>305</v>
      </c>
      <c r="C2932" s="121" t="s">
        <v>348</v>
      </c>
      <c r="D2932" s="121">
        <v>1022</v>
      </c>
      <c r="E2932" s="121" t="s">
        <v>1475</v>
      </c>
      <c r="F2932" s="121" t="s">
        <v>1476</v>
      </c>
      <c r="G2932" s="121">
        <v>1053</v>
      </c>
      <c r="H2932" s="121">
        <v>1</v>
      </c>
      <c r="I2932" s="121" t="s">
        <v>385</v>
      </c>
      <c r="J2932" s="121">
        <v>2237</v>
      </c>
      <c r="K2932" s="121" t="s">
        <v>1481</v>
      </c>
      <c r="L2932" s="121" t="s">
        <v>1481</v>
      </c>
      <c r="M2932" s="121" t="s">
        <v>734</v>
      </c>
      <c r="N2932" s="124">
        <v>743</v>
      </c>
      <c r="O2932" s="124" t="s">
        <v>380</v>
      </c>
      <c r="P2932" s="124"/>
      <c r="Q2932" s="121" t="s">
        <v>381</v>
      </c>
      <c r="R2932" s="121"/>
    </row>
    <row r="2933" spans="1:18" x14ac:dyDescent="0.2">
      <c r="A2933" s="121">
        <v>110</v>
      </c>
      <c r="B2933" s="121">
        <v>305</v>
      </c>
      <c r="C2933" s="121" t="s">
        <v>348</v>
      </c>
      <c r="D2933" s="121">
        <v>1022</v>
      </c>
      <c r="E2933" s="121" t="s">
        <v>1475</v>
      </c>
      <c r="F2933" s="121" t="s">
        <v>1476</v>
      </c>
      <c r="G2933" s="121">
        <v>1053</v>
      </c>
      <c r="H2933" s="121">
        <v>1</v>
      </c>
      <c r="I2933" s="121" t="s">
        <v>385</v>
      </c>
      <c r="J2933" s="121">
        <v>2238</v>
      </c>
      <c r="K2933" s="121" t="s">
        <v>1482</v>
      </c>
      <c r="L2933" s="121" t="s">
        <v>1482</v>
      </c>
      <c r="M2933" s="121" t="s">
        <v>536</v>
      </c>
      <c r="N2933" s="124">
        <v>1094</v>
      </c>
      <c r="O2933" s="124" t="s">
        <v>380</v>
      </c>
      <c r="P2933" s="124"/>
      <c r="Q2933" s="121" t="s">
        <v>381</v>
      </c>
      <c r="R2933" s="121"/>
    </row>
    <row r="2934" spans="1:18" x14ac:dyDescent="0.2">
      <c r="A2934" s="121">
        <v>119</v>
      </c>
      <c r="B2934" s="121">
        <v>212</v>
      </c>
      <c r="C2934" s="121" t="s">
        <v>312</v>
      </c>
      <c r="D2934" s="121">
        <v>662</v>
      </c>
      <c r="E2934" s="121" t="s">
        <v>375</v>
      </c>
      <c r="F2934" s="121" t="s">
        <v>376</v>
      </c>
      <c r="G2934" s="121">
        <v>1001</v>
      </c>
      <c r="H2934" s="121">
        <v>0</v>
      </c>
      <c r="I2934" s="121" t="s">
        <v>1029</v>
      </c>
      <c r="J2934" s="121">
        <v>1771</v>
      </c>
      <c r="K2934" s="121">
        <v>9</v>
      </c>
      <c r="L2934" s="121">
        <v>9</v>
      </c>
      <c r="M2934" s="121" t="s">
        <v>502</v>
      </c>
      <c r="N2934" s="124">
        <v>580</v>
      </c>
      <c r="O2934" s="124" t="s">
        <v>380</v>
      </c>
      <c r="P2934" s="124"/>
      <c r="Q2934" s="121" t="s">
        <v>391</v>
      </c>
      <c r="R2934" s="121"/>
    </row>
    <row r="2935" spans="1:18" x14ac:dyDescent="0.2">
      <c r="A2935" s="121">
        <v>119</v>
      </c>
      <c r="B2935" s="121">
        <v>212</v>
      </c>
      <c r="C2935" s="121" t="s">
        <v>312</v>
      </c>
      <c r="D2935" s="121">
        <v>662</v>
      </c>
      <c r="E2935" s="121" t="s">
        <v>375</v>
      </c>
      <c r="F2935" s="121" t="s">
        <v>376</v>
      </c>
      <c r="G2935" s="121">
        <v>1001</v>
      </c>
      <c r="H2935" s="121">
        <v>0</v>
      </c>
      <c r="I2935" s="121" t="s">
        <v>1029</v>
      </c>
      <c r="J2935" s="121">
        <v>1772</v>
      </c>
      <c r="K2935" s="121">
        <v>11</v>
      </c>
      <c r="L2935" s="121">
        <v>11</v>
      </c>
      <c r="M2935" s="121" t="s">
        <v>502</v>
      </c>
      <c r="N2935" s="124">
        <v>531</v>
      </c>
      <c r="O2935" s="124" t="s">
        <v>380</v>
      </c>
      <c r="P2935" s="124"/>
      <c r="Q2935" s="121" t="s">
        <v>391</v>
      </c>
      <c r="R2935" s="121"/>
    </row>
    <row r="2936" spans="1:18" x14ac:dyDescent="0.2">
      <c r="A2936" s="121">
        <v>119</v>
      </c>
      <c r="B2936" s="121">
        <v>212</v>
      </c>
      <c r="C2936" s="121" t="s">
        <v>312</v>
      </c>
      <c r="D2936" s="121">
        <v>664</v>
      </c>
      <c r="E2936" s="121" t="s">
        <v>456</v>
      </c>
      <c r="F2936" s="121" t="s">
        <v>457</v>
      </c>
      <c r="G2936" s="121">
        <v>664</v>
      </c>
      <c r="H2936" s="121">
        <v>1</v>
      </c>
      <c r="I2936" s="121" t="s">
        <v>385</v>
      </c>
      <c r="J2936" s="121">
        <v>1773</v>
      </c>
      <c r="K2936" s="121" t="s">
        <v>1587</v>
      </c>
      <c r="L2936" s="121" t="s">
        <v>1587</v>
      </c>
      <c r="M2936" s="121" t="s">
        <v>611</v>
      </c>
      <c r="N2936" s="124">
        <v>6848</v>
      </c>
      <c r="O2936" s="124" t="s">
        <v>612</v>
      </c>
      <c r="P2936" s="124"/>
      <c r="Q2936" s="121" t="s">
        <v>391</v>
      </c>
      <c r="R2936" s="121"/>
    </row>
    <row r="2937" spans="1:18" x14ac:dyDescent="0.2">
      <c r="A2937" s="121">
        <v>119</v>
      </c>
      <c r="B2937" s="121">
        <v>212</v>
      </c>
      <c r="C2937" s="121" t="s">
        <v>312</v>
      </c>
      <c r="D2937" s="121">
        <v>664</v>
      </c>
      <c r="E2937" s="121" t="s">
        <v>456</v>
      </c>
      <c r="F2937" s="121" t="s">
        <v>457</v>
      </c>
      <c r="G2937" s="121">
        <v>664</v>
      </c>
      <c r="H2937" s="121">
        <v>1</v>
      </c>
      <c r="I2937" s="121" t="s">
        <v>385</v>
      </c>
      <c r="J2937" s="121">
        <v>1774</v>
      </c>
      <c r="K2937" s="121" t="s">
        <v>1588</v>
      </c>
      <c r="L2937" s="121" t="s">
        <v>1588</v>
      </c>
      <c r="M2937" s="121" t="s">
        <v>741</v>
      </c>
      <c r="N2937" s="124">
        <v>733</v>
      </c>
      <c r="O2937" s="124" t="s">
        <v>612</v>
      </c>
      <c r="P2937" s="124"/>
      <c r="Q2937" s="121" t="s">
        <v>391</v>
      </c>
      <c r="R2937" s="121"/>
    </row>
    <row r="2938" spans="1:18" x14ac:dyDescent="0.2">
      <c r="A2938" s="121">
        <v>119</v>
      </c>
      <c r="B2938" s="121">
        <v>212</v>
      </c>
      <c r="C2938" s="121" t="s">
        <v>312</v>
      </c>
      <c r="D2938" s="121">
        <v>664</v>
      </c>
      <c r="E2938" s="121" t="s">
        <v>456</v>
      </c>
      <c r="F2938" s="121" t="s">
        <v>457</v>
      </c>
      <c r="G2938" s="121">
        <v>664</v>
      </c>
      <c r="H2938" s="121">
        <v>1</v>
      </c>
      <c r="I2938" s="121" t="s">
        <v>385</v>
      </c>
      <c r="J2938" s="121">
        <v>1775</v>
      </c>
      <c r="K2938" s="121" t="s">
        <v>613</v>
      </c>
      <c r="L2938" s="121" t="s">
        <v>613</v>
      </c>
      <c r="M2938" s="121" t="s">
        <v>741</v>
      </c>
      <c r="N2938" s="124">
        <v>733</v>
      </c>
      <c r="O2938" s="124" t="s">
        <v>612</v>
      </c>
      <c r="P2938" s="124"/>
      <c r="Q2938" s="121" t="s">
        <v>391</v>
      </c>
      <c r="R2938" s="121"/>
    </row>
    <row r="2939" spans="1:18" x14ac:dyDescent="0.2">
      <c r="A2939" s="121">
        <v>110</v>
      </c>
      <c r="B2939" s="121">
        <v>305</v>
      </c>
      <c r="C2939" s="121" t="s">
        <v>348</v>
      </c>
      <c r="D2939" s="121">
        <v>1022</v>
      </c>
      <c r="E2939" s="121" t="s">
        <v>1475</v>
      </c>
      <c r="F2939" s="121" t="s">
        <v>1476</v>
      </c>
      <c r="G2939" s="121">
        <v>1053</v>
      </c>
      <c r="H2939" s="121">
        <v>1</v>
      </c>
      <c r="I2939" s="121" t="s">
        <v>385</v>
      </c>
      <c r="J2939" s="121">
        <v>2241</v>
      </c>
      <c r="K2939" s="121" t="s">
        <v>1485</v>
      </c>
      <c r="L2939" s="121" t="s">
        <v>1485</v>
      </c>
      <c r="M2939" s="121" t="s">
        <v>536</v>
      </c>
      <c r="N2939" s="124">
        <v>926</v>
      </c>
      <c r="O2939" s="124" t="s">
        <v>380</v>
      </c>
      <c r="P2939" s="124"/>
      <c r="Q2939" s="121" t="s">
        <v>381</v>
      </c>
      <c r="R2939" s="121"/>
    </row>
    <row r="2940" spans="1:18" x14ac:dyDescent="0.2">
      <c r="A2940" s="121">
        <v>110</v>
      </c>
      <c r="B2940" s="121">
        <v>305</v>
      </c>
      <c r="C2940" s="121" t="s">
        <v>348</v>
      </c>
      <c r="D2940" s="121">
        <v>1022</v>
      </c>
      <c r="E2940" s="121" t="s">
        <v>1475</v>
      </c>
      <c r="F2940" s="121" t="s">
        <v>1476</v>
      </c>
      <c r="G2940" s="121">
        <v>1053</v>
      </c>
      <c r="H2940" s="121">
        <v>1</v>
      </c>
      <c r="I2940" s="121" t="s">
        <v>385</v>
      </c>
      <c r="J2940" s="121">
        <v>2244</v>
      </c>
      <c r="K2940" s="121" t="s">
        <v>1022</v>
      </c>
      <c r="L2940" s="121" t="s">
        <v>1022</v>
      </c>
      <c r="M2940" s="121" t="s">
        <v>734</v>
      </c>
      <c r="N2940" s="124">
        <v>836</v>
      </c>
      <c r="O2940" s="124" t="s">
        <v>380</v>
      </c>
      <c r="P2940" s="124"/>
      <c r="Q2940" s="121" t="s">
        <v>381</v>
      </c>
      <c r="R2940" s="121"/>
    </row>
    <row r="2941" spans="1:18" x14ac:dyDescent="0.2">
      <c r="A2941" s="121">
        <v>110</v>
      </c>
      <c r="B2941" s="121">
        <v>305</v>
      </c>
      <c r="C2941" s="121" t="s">
        <v>348</v>
      </c>
      <c r="D2941" s="121">
        <v>1022</v>
      </c>
      <c r="E2941" s="121" t="s">
        <v>1475</v>
      </c>
      <c r="F2941" s="121" t="s">
        <v>1476</v>
      </c>
      <c r="G2941" s="121">
        <v>1053</v>
      </c>
      <c r="H2941" s="121">
        <v>1</v>
      </c>
      <c r="I2941" s="121" t="s">
        <v>385</v>
      </c>
      <c r="J2941" s="121">
        <v>2247</v>
      </c>
      <c r="K2941" s="121" t="s">
        <v>452</v>
      </c>
      <c r="L2941" s="121" t="s">
        <v>452</v>
      </c>
      <c r="M2941" s="121" t="s">
        <v>734</v>
      </c>
      <c r="N2941" s="124">
        <v>667</v>
      </c>
      <c r="O2941" s="124" t="s">
        <v>380</v>
      </c>
      <c r="P2941" s="124"/>
      <c r="Q2941" s="121" t="s">
        <v>381</v>
      </c>
      <c r="R2941" s="121"/>
    </row>
    <row r="2942" spans="1:18" x14ac:dyDescent="0.2">
      <c r="A2942" s="121">
        <v>110</v>
      </c>
      <c r="B2942" s="121">
        <v>305</v>
      </c>
      <c r="C2942" s="121" t="s">
        <v>348</v>
      </c>
      <c r="D2942" s="121">
        <v>1022</v>
      </c>
      <c r="E2942" s="121" t="s">
        <v>1475</v>
      </c>
      <c r="F2942" s="121" t="s">
        <v>1476</v>
      </c>
      <c r="G2942" s="121">
        <v>1053</v>
      </c>
      <c r="H2942" s="121">
        <v>1</v>
      </c>
      <c r="I2942" s="121" t="s">
        <v>385</v>
      </c>
      <c r="J2942" s="121">
        <v>2250</v>
      </c>
      <c r="K2942" s="121" t="s">
        <v>446</v>
      </c>
      <c r="L2942" s="121" t="s">
        <v>446</v>
      </c>
      <c r="M2942" s="121" t="s">
        <v>734</v>
      </c>
      <c r="N2942" s="124">
        <v>900</v>
      </c>
      <c r="O2942" s="124" t="s">
        <v>380</v>
      </c>
      <c r="P2942" s="124"/>
      <c r="Q2942" s="121" t="s">
        <v>381</v>
      </c>
      <c r="R2942" s="121"/>
    </row>
    <row r="2943" spans="1:18" x14ac:dyDescent="0.2">
      <c r="A2943" s="121">
        <v>119</v>
      </c>
      <c r="B2943" s="121">
        <v>212</v>
      </c>
      <c r="C2943" s="121" t="s">
        <v>312</v>
      </c>
      <c r="D2943" s="121">
        <v>662</v>
      </c>
      <c r="E2943" s="121" t="s">
        <v>375</v>
      </c>
      <c r="F2943" s="121" t="s">
        <v>376</v>
      </c>
      <c r="G2943" s="121">
        <v>1001</v>
      </c>
      <c r="H2943" s="121">
        <v>0</v>
      </c>
      <c r="I2943" s="121" t="s">
        <v>1029</v>
      </c>
      <c r="J2943" s="121">
        <v>7499</v>
      </c>
      <c r="K2943" s="121">
        <v>15</v>
      </c>
      <c r="L2943" s="121">
        <v>15</v>
      </c>
      <c r="M2943" s="121" t="s">
        <v>502</v>
      </c>
      <c r="N2943" s="124">
        <v>550</v>
      </c>
      <c r="O2943" s="124" t="s">
        <v>380</v>
      </c>
      <c r="P2943" s="124"/>
      <c r="Q2943" s="121" t="s">
        <v>391</v>
      </c>
      <c r="R2943" s="121"/>
    </row>
    <row r="2944" spans="1:18" x14ac:dyDescent="0.2">
      <c r="A2944" s="121">
        <v>119</v>
      </c>
      <c r="B2944" s="121">
        <v>212</v>
      </c>
      <c r="C2944" s="121" t="s">
        <v>312</v>
      </c>
      <c r="D2944" s="121">
        <v>662</v>
      </c>
      <c r="E2944" s="121" t="s">
        <v>375</v>
      </c>
      <c r="F2944" s="121" t="s">
        <v>376</v>
      </c>
      <c r="G2944" s="121">
        <v>1001</v>
      </c>
      <c r="H2944" s="121">
        <v>0</v>
      </c>
      <c r="I2944" s="121" t="s">
        <v>1029</v>
      </c>
      <c r="J2944" s="121">
        <v>7500</v>
      </c>
      <c r="K2944" s="121" t="s">
        <v>1589</v>
      </c>
      <c r="L2944" s="121" t="s">
        <v>1589</v>
      </c>
      <c r="M2944" s="121" t="s">
        <v>410</v>
      </c>
      <c r="N2944" s="124">
        <v>318</v>
      </c>
      <c r="O2944" s="124" t="s">
        <v>411</v>
      </c>
      <c r="P2944" s="124"/>
      <c r="Q2944" s="121" t="s">
        <v>391</v>
      </c>
      <c r="R2944" s="121"/>
    </row>
    <row r="2945" spans="1:18" x14ac:dyDescent="0.2">
      <c r="A2945" s="121">
        <v>119</v>
      </c>
      <c r="B2945" s="121">
        <v>212</v>
      </c>
      <c r="C2945" s="121" t="s">
        <v>312</v>
      </c>
      <c r="D2945" s="121">
        <v>662</v>
      </c>
      <c r="E2945" s="121" t="s">
        <v>375</v>
      </c>
      <c r="F2945" s="121" t="s">
        <v>376</v>
      </c>
      <c r="G2945" s="121">
        <v>1001</v>
      </c>
      <c r="H2945" s="121">
        <v>0</v>
      </c>
      <c r="I2945" s="121" t="s">
        <v>1029</v>
      </c>
      <c r="J2945" s="121">
        <v>7501</v>
      </c>
      <c r="K2945" s="121">
        <v>28</v>
      </c>
      <c r="L2945" s="121">
        <v>28</v>
      </c>
      <c r="M2945" s="121" t="s">
        <v>953</v>
      </c>
      <c r="N2945" s="124">
        <v>841</v>
      </c>
      <c r="O2945" s="124" t="s">
        <v>548</v>
      </c>
      <c r="P2945" s="124"/>
      <c r="Q2945" s="121" t="s">
        <v>391</v>
      </c>
      <c r="R2945" s="121"/>
    </row>
    <row r="2946" spans="1:18" x14ac:dyDescent="0.2">
      <c r="A2946" s="121">
        <v>110</v>
      </c>
      <c r="B2946" s="121">
        <v>305</v>
      </c>
      <c r="C2946" s="121" t="s">
        <v>348</v>
      </c>
      <c r="D2946" s="121">
        <v>826</v>
      </c>
      <c r="E2946" s="121" t="s">
        <v>375</v>
      </c>
      <c r="F2946" s="121" t="s">
        <v>376</v>
      </c>
      <c r="G2946" s="121">
        <v>1241</v>
      </c>
      <c r="H2946" s="121">
        <v>0</v>
      </c>
      <c r="I2946" s="121" t="s">
        <v>1029</v>
      </c>
      <c r="J2946" s="121">
        <v>2534</v>
      </c>
      <c r="K2946" s="121">
        <v>3</v>
      </c>
      <c r="L2946" s="121">
        <v>3</v>
      </c>
      <c r="M2946" s="121" t="s">
        <v>734</v>
      </c>
      <c r="N2946" s="124">
        <v>826</v>
      </c>
      <c r="O2946" s="124" t="s">
        <v>380</v>
      </c>
      <c r="P2946" s="124"/>
      <c r="Q2946" s="121" t="s">
        <v>381</v>
      </c>
      <c r="R2946" s="121"/>
    </row>
    <row r="2947" spans="1:18" x14ac:dyDescent="0.2">
      <c r="A2947" s="121">
        <v>119</v>
      </c>
      <c r="B2947" s="121">
        <v>212</v>
      </c>
      <c r="C2947" s="121" t="s">
        <v>312</v>
      </c>
      <c r="D2947" s="121">
        <v>662</v>
      </c>
      <c r="E2947" s="121" t="s">
        <v>375</v>
      </c>
      <c r="F2947" s="121" t="s">
        <v>376</v>
      </c>
      <c r="G2947" s="121">
        <v>1001</v>
      </c>
      <c r="H2947" s="121">
        <v>0</v>
      </c>
      <c r="I2947" s="121" t="s">
        <v>1029</v>
      </c>
      <c r="J2947" s="121">
        <v>7503</v>
      </c>
      <c r="K2947" s="121">
        <v>11</v>
      </c>
      <c r="L2947" s="121" t="s">
        <v>1591</v>
      </c>
      <c r="M2947" s="121" t="s">
        <v>410</v>
      </c>
      <c r="N2947" s="124">
        <v>428</v>
      </c>
      <c r="O2947" s="124" t="s">
        <v>411</v>
      </c>
      <c r="P2947" s="124"/>
      <c r="Q2947" s="121" t="s">
        <v>391</v>
      </c>
      <c r="R2947" s="121"/>
    </row>
    <row r="2948" spans="1:18" x14ac:dyDescent="0.2">
      <c r="A2948" s="121">
        <v>119</v>
      </c>
      <c r="B2948" s="121">
        <v>212</v>
      </c>
      <c r="C2948" s="121" t="s">
        <v>312</v>
      </c>
      <c r="D2948" s="121">
        <v>662</v>
      </c>
      <c r="E2948" s="121" t="s">
        <v>375</v>
      </c>
      <c r="F2948" s="121" t="s">
        <v>376</v>
      </c>
      <c r="G2948" s="121">
        <v>1001</v>
      </c>
      <c r="H2948" s="121">
        <v>0</v>
      </c>
      <c r="I2948" s="121" t="s">
        <v>1029</v>
      </c>
      <c r="J2948" s="121">
        <v>7504</v>
      </c>
      <c r="K2948" s="121">
        <v>13</v>
      </c>
      <c r="L2948" s="121" t="s">
        <v>888</v>
      </c>
      <c r="M2948" s="121" t="s">
        <v>410</v>
      </c>
      <c r="N2948" s="124">
        <v>387</v>
      </c>
      <c r="O2948" s="124" t="s">
        <v>411</v>
      </c>
      <c r="P2948" s="124"/>
      <c r="Q2948" s="121" t="s">
        <v>391</v>
      </c>
      <c r="R2948" s="121"/>
    </row>
    <row r="2949" spans="1:18" x14ac:dyDescent="0.2">
      <c r="A2949" s="121">
        <v>119</v>
      </c>
      <c r="B2949" s="121">
        <v>212</v>
      </c>
      <c r="C2949" s="121" t="s">
        <v>312</v>
      </c>
      <c r="D2949" s="121">
        <v>662</v>
      </c>
      <c r="E2949" s="121" t="s">
        <v>375</v>
      </c>
      <c r="F2949" s="121" t="s">
        <v>376</v>
      </c>
      <c r="G2949" s="121">
        <v>1001</v>
      </c>
      <c r="H2949" s="121">
        <v>0</v>
      </c>
      <c r="I2949" s="121" t="s">
        <v>1029</v>
      </c>
      <c r="J2949" s="121">
        <v>7505</v>
      </c>
      <c r="K2949" s="121">
        <v>123</v>
      </c>
      <c r="L2949" s="121" t="s">
        <v>1592</v>
      </c>
      <c r="M2949" s="121" t="s">
        <v>410</v>
      </c>
      <c r="N2949" s="124">
        <v>550</v>
      </c>
      <c r="O2949" s="124" t="s">
        <v>411</v>
      </c>
      <c r="P2949" s="124"/>
      <c r="Q2949" s="121" t="s">
        <v>391</v>
      </c>
      <c r="R2949" s="121"/>
    </row>
    <row r="2950" spans="1:18" x14ac:dyDescent="0.2">
      <c r="A2950" s="121">
        <v>119</v>
      </c>
      <c r="B2950" s="121">
        <v>212</v>
      </c>
      <c r="C2950" s="121" t="s">
        <v>312</v>
      </c>
      <c r="D2950" s="121">
        <v>662</v>
      </c>
      <c r="E2950" s="121" t="s">
        <v>375</v>
      </c>
      <c r="F2950" s="121" t="s">
        <v>376</v>
      </c>
      <c r="G2950" s="121">
        <v>1001</v>
      </c>
      <c r="H2950" s="121">
        <v>0</v>
      </c>
      <c r="I2950" s="121" t="s">
        <v>1029</v>
      </c>
      <c r="J2950" s="121">
        <v>7506</v>
      </c>
      <c r="K2950" s="121" t="s">
        <v>997</v>
      </c>
      <c r="L2950" s="121" t="s">
        <v>997</v>
      </c>
      <c r="M2950" s="121" t="s">
        <v>410</v>
      </c>
      <c r="N2950" s="124">
        <v>282</v>
      </c>
      <c r="O2950" s="124" t="s">
        <v>411</v>
      </c>
      <c r="P2950" s="124"/>
      <c r="Q2950" s="121" t="s">
        <v>391</v>
      </c>
      <c r="R2950" s="121"/>
    </row>
    <row r="2951" spans="1:18" x14ac:dyDescent="0.2">
      <c r="A2951" s="121">
        <v>119</v>
      </c>
      <c r="B2951" s="121">
        <v>212</v>
      </c>
      <c r="C2951" s="121" t="s">
        <v>312</v>
      </c>
      <c r="D2951" s="121">
        <v>663</v>
      </c>
      <c r="E2951" s="121" t="s">
        <v>454</v>
      </c>
      <c r="F2951" s="121" t="s">
        <v>455</v>
      </c>
      <c r="G2951" s="121">
        <v>663</v>
      </c>
      <c r="H2951" s="121">
        <v>1</v>
      </c>
      <c r="I2951" s="121" t="s">
        <v>385</v>
      </c>
      <c r="J2951" s="121">
        <v>7507</v>
      </c>
      <c r="K2951" s="121">
        <v>120</v>
      </c>
      <c r="L2951" s="121">
        <v>120</v>
      </c>
      <c r="M2951" s="121" t="s">
        <v>410</v>
      </c>
      <c r="N2951" s="124">
        <v>689</v>
      </c>
      <c r="O2951" s="124" t="s">
        <v>411</v>
      </c>
      <c r="P2951" s="124"/>
      <c r="Q2951" s="121" t="s">
        <v>391</v>
      </c>
      <c r="R2951" s="121"/>
    </row>
    <row r="2952" spans="1:18" x14ac:dyDescent="0.2">
      <c r="A2952" s="121">
        <v>119</v>
      </c>
      <c r="B2952" s="121">
        <v>212</v>
      </c>
      <c r="C2952" s="121" t="s">
        <v>312</v>
      </c>
      <c r="D2952" s="121">
        <v>663</v>
      </c>
      <c r="E2952" s="121" t="s">
        <v>454</v>
      </c>
      <c r="F2952" s="121" t="s">
        <v>455</v>
      </c>
      <c r="G2952" s="121">
        <v>663</v>
      </c>
      <c r="H2952" s="121">
        <v>1</v>
      </c>
      <c r="I2952" s="121" t="s">
        <v>385</v>
      </c>
      <c r="J2952" s="121">
        <v>7508</v>
      </c>
      <c r="K2952" s="121">
        <v>131</v>
      </c>
      <c r="L2952" s="121">
        <v>131</v>
      </c>
      <c r="M2952" s="121" t="s">
        <v>1453</v>
      </c>
      <c r="N2952" s="124">
        <v>55</v>
      </c>
      <c r="O2952" s="124" t="s">
        <v>186</v>
      </c>
      <c r="P2952" s="124"/>
      <c r="Q2952" s="121" t="s">
        <v>391</v>
      </c>
      <c r="R2952" s="121"/>
    </row>
    <row r="2953" spans="1:18" x14ac:dyDescent="0.2">
      <c r="A2953" s="121">
        <v>119</v>
      </c>
      <c r="B2953" s="121">
        <v>212</v>
      </c>
      <c r="C2953" s="121" t="s">
        <v>312</v>
      </c>
      <c r="D2953" s="121">
        <v>663</v>
      </c>
      <c r="E2953" s="121" t="s">
        <v>454</v>
      </c>
      <c r="F2953" s="121" t="s">
        <v>455</v>
      </c>
      <c r="G2953" s="121">
        <v>663</v>
      </c>
      <c r="H2953" s="121">
        <v>1</v>
      </c>
      <c r="I2953" s="121" t="s">
        <v>385</v>
      </c>
      <c r="J2953" s="121">
        <v>7509</v>
      </c>
      <c r="K2953" s="121">
        <v>136</v>
      </c>
      <c r="L2953" s="121">
        <v>136</v>
      </c>
      <c r="M2953" s="121" t="s">
        <v>1453</v>
      </c>
      <c r="N2953" s="124">
        <v>55</v>
      </c>
      <c r="O2953" s="124" t="s">
        <v>186</v>
      </c>
      <c r="P2953" s="124"/>
      <c r="Q2953" s="121" t="s">
        <v>391</v>
      </c>
      <c r="R2953" s="121"/>
    </row>
    <row r="2954" spans="1:18" x14ac:dyDescent="0.2">
      <c r="A2954" s="121">
        <v>121</v>
      </c>
      <c r="B2954" s="121">
        <v>150</v>
      </c>
      <c r="C2954" s="121" t="s">
        <v>1593</v>
      </c>
      <c r="D2954" s="121">
        <v>367</v>
      </c>
      <c r="E2954" s="121" t="s">
        <v>375</v>
      </c>
      <c r="F2954" s="121" t="s">
        <v>376</v>
      </c>
      <c r="G2954" s="121">
        <v>367</v>
      </c>
      <c r="H2954" s="121">
        <v>1</v>
      </c>
      <c r="I2954" s="121" t="s">
        <v>385</v>
      </c>
      <c r="J2954" s="121">
        <v>1562</v>
      </c>
      <c r="K2954" s="121" t="s">
        <v>375</v>
      </c>
      <c r="L2954" s="121" t="s">
        <v>1007</v>
      </c>
      <c r="M2954" s="121" t="s">
        <v>389</v>
      </c>
      <c r="N2954" s="124">
        <v>3187</v>
      </c>
      <c r="O2954" s="124" t="s">
        <v>390</v>
      </c>
      <c r="P2954" s="124" t="s">
        <v>418</v>
      </c>
      <c r="Q2954" s="121" t="s">
        <v>391</v>
      </c>
      <c r="R2954" s="121"/>
    </row>
    <row r="2955" spans="1:18" x14ac:dyDescent="0.2">
      <c r="A2955" s="121">
        <v>110</v>
      </c>
      <c r="B2955" s="121">
        <v>305</v>
      </c>
      <c r="C2955" s="121" t="s">
        <v>348</v>
      </c>
      <c r="D2955" s="121">
        <v>826</v>
      </c>
      <c r="E2955" s="121" t="s">
        <v>375</v>
      </c>
      <c r="F2955" s="121" t="s">
        <v>376</v>
      </c>
      <c r="G2955" s="121">
        <v>826</v>
      </c>
      <c r="H2955" s="121">
        <v>1</v>
      </c>
      <c r="I2955" s="121" t="s">
        <v>385</v>
      </c>
      <c r="J2955" s="121">
        <v>2539</v>
      </c>
      <c r="K2955" s="121">
        <v>141</v>
      </c>
      <c r="L2955" s="121">
        <v>141</v>
      </c>
      <c r="M2955" s="121" t="s">
        <v>734</v>
      </c>
      <c r="N2955" s="124">
        <v>800</v>
      </c>
      <c r="O2955" s="124" t="s">
        <v>380</v>
      </c>
      <c r="P2955" s="124"/>
      <c r="Q2955" s="121" t="s">
        <v>381</v>
      </c>
      <c r="R2955" s="121"/>
    </row>
    <row r="2956" spans="1:18" x14ac:dyDescent="0.2">
      <c r="A2956" s="121">
        <v>110</v>
      </c>
      <c r="B2956" s="121">
        <v>305</v>
      </c>
      <c r="C2956" s="121" t="s">
        <v>348</v>
      </c>
      <c r="D2956" s="121">
        <v>826</v>
      </c>
      <c r="E2956" s="121" t="s">
        <v>375</v>
      </c>
      <c r="F2956" s="121" t="s">
        <v>376</v>
      </c>
      <c r="G2956" s="121">
        <v>826</v>
      </c>
      <c r="H2956" s="121">
        <v>1</v>
      </c>
      <c r="I2956" s="121" t="s">
        <v>385</v>
      </c>
      <c r="J2956" s="121">
        <v>2540</v>
      </c>
      <c r="K2956" s="121">
        <v>148</v>
      </c>
      <c r="L2956" s="121">
        <v>148</v>
      </c>
      <c r="M2956" s="121" t="s">
        <v>734</v>
      </c>
      <c r="N2956" s="124">
        <v>732</v>
      </c>
      <c r="O2956" s="124" t="s">
        <v>380</v>
      </c>
      <c r="P2956" s="124"/>
      <c r="Q2956" s="121" t="s">
        <v>381</v>
      </c>
      <c r="R2956" s="121"/>
    </row>
    <row r="2957" spans="1:18" x14ac:dyDescent="0.2">
      <c r="A2957" s="121">
        <v>121</v>
      </c>
      <c r="B2957" s="121">
        <v>150</v>
      </c>
      <c r="C2957" s="121" t="s">
        <v>1593</v>
      </c>
      <c r="D2957" s="121">
        <v>367</v>
      </c>
      <c r="E2957" s="121" t="s">
        <v>375</v>
      </c>
      <c r="F2957" s="121" t="s">
        <v>376</v>
      </c>
      <c r="G2957" s="121">
        <v>367</v>
      </c>
      <c r="H2957" s="121">
        <v>1</v>
      </c>
      <c r="I2957" s="121" t="s">
        <v>385</v>
      </c>
      <c r="J2957" s="121">
        <v>1565</v>
      </c>
      <c r="K2957" s="121" t="s">
        <v>1594</v>
      </c>
      <c r="L2957" s="121" t="s">
        <v>1594</v>
      </c>
      <c r="M2957" s="121" t="s">
        <v>408</v>
      </c>
      <c r="N2957" s="124">
        <v>566</v>
      </c>
      <c r="O2957" s="124" t="s">
        <v>380</v>
      </c>
      <c r="P2957" s="124" t="s">
        <v>418</v>
      </c>
      <c r="Q2957" s="121" t="s">
        <v>391</v>
      </c>
      <c r="R2957" s="121"/>
    </row>
    <row r="2958" spans="1:18" x14ac:dyDescent="0.2">
      <c r="A2958" s="121">
        <v>110</v>
      </c>
      <c r="B2958" s="121">
        <v>305</v>
      </c>
      <c r="C2958" s="121" t="s">
        <v>348</v>
      </c>
      <c r="D2958" s="121">
        <v>826</v>
      </c>
      <c r="E2958" s="121" t="s">
        <v>375</v>
      </c>
      <c r="F2958" s="121" t="s">
        <v>376</v>
      </c>
      <c r="G2958" s="121">
        <v>826</v>
      </c>
      <c r="H2958" s="121">
        <v>1</v>
      </c>
      <c r="I2958" s="121" t="s">
        <v>385</v>
      </c>
      <c r="J2958" s="121">
        <v>2541</v>
      </c>
      <c r="K2958" s="121">
        <v>146</v>
      </c>
      <c r="L2958" s="121">
        <v>146</v>
      </c>
      <c r="M2958" s="121" t="s">
        <v>734</v>
      </c>
      <c r="N2958" s="124">
        <v>698</v>
      </c>
      <c r="O2958" s="124" t="s">
        <v>380</v>
      </c>
      <c r="P2958" s="124"/>
      <c r="Q2958" s="121" t="s">
        <v>381</v>
      </c>
      <c r="R2958" s="121"/>
    </row>
    <row r="2959" spans="1:18" x14ac:dyDescent="0.2">
      <c r="A2959" s="121">
        <v>121</v>
      </c>
      <c r="B2959" s="121">
        <v>150</v>
      </c>
      <c r="C2959" s="121" t="s">
        <v>1593</v>
      </c>
      <c r="D2959" s="121">
        <v>367</v>
      </c>
      <c r="E2959" s="121" t="s">
        <v>375</v>
      </c>
      <c r="F2959" s="121" t="s">
        <v>376</v>
      </c>
      <c r="G2959" s="121">
        <v>367</v>
      </c>
      <c r="H2959" s="121">
        <v>1</v>
      </c>
      <c r="I2959" s="121" t="s">
        <v>385</v>
      </c>
      <c r="J2959" s="121">
        <v>1567</v>
      </c>
      <c r="K2959" s="121" t="s">
        <v>1595</v>
      </c>
      <c r="L2959" s="121" t="s">
        <v>1595</v>
      </c>
      <c r="M2959" s="121" t="s">
        <v>408</v>
      </c>
      <c r="N2959" s="124">
        <v>282</v>
      </c>
      <c r="O2959" s="124" t="s">
        <v>380</v>
      </c>
      <c r="P2959" s="124" t="s">
        <v>418</v>
      </c>
      <c r="Q2959" s="121" t="s">
        <v>391</v>
      </c>
      <c r="R2959" s="121"/>
    </row>
    <row r="2960" spans="1:18" x14ac:dyDescent="0.2">
      <c r="A2960" s="121">
        <v>110</v>
      </c>
      <c r="B2960" s="121">
        <v>305</v>
      </c>
      <c r="C2960" s="121" t="s">
        <v>348</v>
      </c>
      <c r="D2960" s="121">
        <v>826</v>
      </c>
      <c r="E2960" s="121" t="s">
        <v>375</v>
      </c>
      <c r="F2960" s="121" t="s">
        <v>376</v>
      </c>
      <c r="G2960" s="121">
        <v>826</v>
      </c>
      <c r="H2960" s="121">
        <v>1</v>
      </c>
      <c r="I2960" s="121" t="s">
        <v>385</v>
      </c>
      <c r="J2960" s="121">
        <v>2542</v>
      </c>
      <c r="K2960" s="121">
        <v>139</v>
      </c>
      <c r="L2960" s="121">
        <v>139</v>
      </c>
      <c r="M2960" s="121" t="s">
        <v>734</v>
      </c>
      <c r="N2960" s="124">
        <v>791</v>
      </c>
      <c r="O2960" s="124" t="s">
        <v>380</v>
      </c>
      <c r="P2960" s="124"/>
      <c r="Q2960" s="121" t="s">
        <v>381</v>
      </c>
      <c r="R2960" s="121"/>
    </row>
    <row r="2961" spans="1:18" x14ac:dyDescent="0.2">
      <c r="A2961" s="121">
        <v>110</v>
      </c>
      <c r="B2961" s="121">
        <v>305</v>
      </c>
      <c r="C2961" s="121" t="s">
        <v>348</v>
      </c>
      <c r="D2961" s="121">
        <v>826</v>
      </c>
      <c r="E2961" s="121" t="s">
        <v>375</v>
      </c>
      <c r="F2961" s="121" t="s">
        <v>376</v>
      </c>
      <c r="G2961" s="121">
        <v>826</v>
      </c>
      <c r="H2961" s="121">
        <v>1</v>
      </c>
      <c r="I2961" s="121" t="s">
        <v>385</v>
      </c>
      <c r="J2961" s="121">
        <v>2543</v>
      </c>
      <c r="K2961" s="121">
        <v>137</v>
      </c>
      <c r="L2961" s="121">
        <v>137</v>
      </c>
      <c r="M2961" s="121" t="s">
        <v>734</v>
      </c>
      <c r="N2961" s="124">
        <v>791</v>
      </c>
      <c r="O2961" s="124" t="s">
        <v>380</v>
      </c>
      <c r="P2961" s="124"/>
      <c r="Q2961" s="121" t="s">
        <v>381</v>
      </c>
      <c r="R2961" s="121"/>
    </row>
    <row r="2962" spans="1:18" x14ac:dyDescent="0.2">
      <c r="A2962" s="121">
        <v>110</v>
      </c>
      <c r="B2962" s="121">
        <v>305</v>
      </c>
      <c r="C2962" s="121" t="s">
        <v>348</v>
      </c>
      <c r="D2962" s="121">
        <v>826</v>
      </c>
      <c r="E2962" s="121" t="s">
        <v>375</v>
      </c>
      <c r="F2962" s="121" t="s">
        <v>376</v>
      </c>
      <c r="G2962" s="121">
        <v>826</v>
      </c>
      <c r="H2962" s="121">
        <v>1</v>
      </c>
      <c r="I2962" s="121" t="s">
        <v>385</v>
      </c>
      <c r="J2962" s="121">
        <v>2544</v>
      </c>
      <c r="K2962" s="121">
        <v>144</v>
      </c>
      <c r="L2962" s="121">
        <v>144</v>
      </c>
      <c r="M2962" s="121" t="s">
        <v>734</v>
      </c>
      <c r="N2962" s="124">
        <v>705</v>
      </c>
      <c r="O2962" s="124" t="s">
        <v>380</v>
      </c>
      <c r="P2962" s="124"/>
      <c r="Q2962" s="121" t="s">
        <v>381</v>
      </c>
      <c r="R2962" s="121"/>
    </row>
    <row r="2963" spans="1:18" x14ac:dyDescent="0.2">
      <c r="A2963" s="121">
        <v>110</v>
      </c>
      <c r="B2963" s="121">
        <v>305</v>
      </c>
      <c r="C2963" s="121" t="s">
        <v>348</v>
      </c>
      <c r="D2963" s="121">
        <v>826</v>
      </c>
      <c r="E2963" s="121" t="s">
        <v>375</v>
      </c>
      <c r="F2963" s="121" t="s">
        <v>376</v>
      </c>
      <c r="G2963" s="121">
        <v>826</v>
      </c>
      <c r="H2963" s="121">
        <v>1</v>
      </c>
      <c r="I2963" s="121" t="s">
        <v>385</v>
      </c>
      <c r="J2963" s="121">
        <v>2548</v>
      </c>
      <c r="K2963" s="121">
        <v>140</v>
      </c>
      <c r="L2963" s="121">
        <v>140</v>
      </c>
      <c r="M2963" s="121" t="s">
        <v>734</v>
      </c>
      <c r="N2963" s="124">
        <v>792</v>
      </c>
      <c r="O2963" s="124" t="s">
        <v>380</v>
      </c>
      <c r="P2963" s="124"/>
      <c r="Q2963" s="121" t="s">
        <v>381</v>
      </c>
      <c r="R2963" s="121"/>
    </row>
    <row r="2964" spans="1:18" x14ac:dyDescent="0.2">
      <c r="A2964" s="121">
        <v>110</v>
      </c>
      <c r="B2964" s="121">
        <v>305</v>
      </c>
      <c r="C2964" s="121" t="s">
        <v>348</v>
      </c>
      <c r="D2964" s="121">
        <v>826</v>
      </c>
      <c r="E2964" s="121" t="s">
        <v>375</v>
      </c>
      <c r="F2964" s="121" t="s">
        <v>376</v>
      </c>
      <c r="G2964" s="121">
        <v>826</v>
      </c>
      <c r="H2964" s="121">
        <v>1</v>
      </c>
      <c r="I2964" s="121" t="s">
        <v>385</v>
      </c>
      <c r="J2964" s="121">
        <v>2549</v>
      </c>
      <c r="K2964" s="121">
        <v>135</v>
      </c>
      <c r="L2964" s="121">
        <v>135</v>
      </c>
      <c r="M2964" s="121" t="s">
        <v>734</v>
      </c>
      <c r="N2964" s="124">
        <v>909</v>
      </c>
      <c r="O2964" s="124" t="s">
        <v>380</v>
      </c>
      <c r="P2964" s="124"/>
      <c r="Q2964" s="121" t="s">
        <v>381</v>
      </c>
      <c r="R2964" s="121"/>
    </row>
    <row r="2965" spans="1:18" x14ac:dyDescent="0.2">
      <c r="A2965" s="121">
        <v>110</v>
      </c>
      <c r="B2965" s="121">
        <v>305</v>
      </c>
      <c r="C2965" s="121" t="s">
        <v>348</v>
      </c>
      <c r="D2965" s="121">
        <v>826</v>
      </c>
      <c r="E2965" s="121" t="s">
        <v>375</v>
      </c>
      <c r="F2965" s="121" t="s">
        <v>376</v>
      </c>
      <c r="G2965" s="121">
        <v>826</v>
      </c>
      <c r="H2965" s="121">
        <v>1</v>
      </c>
      <c r="I2965" s="121" t="s">
        <v>385</v>
      </c>
      <c r="J2965" s="121">
        <v>2550</v>
      </c>
      <c r="K2965" s="121">
        <v>131</v>
      </c>
      <c r="L2965" s="121" t="s">
        <v>1492</v>
      </c>
      <c r="M2965" s="121" t="s">
        <v>734</v>
      </c>
      <c r="N2965" s="124">
        <v>600</v>
      </c>
      <c r="O2965" s="124" t="s">
        <v>380</v>
      </c>
      <c r="P2965" s="124"/>
      <c r="Q2965" s="121" t="s">
        <v>381</v>
      </c>
      <c r="R2965" s="121"/>
    </row>
    <row r="2966" spans="1:18" x14ac:dyDescent="0.2">
      <c r="A2966" s="121">
        <v>110</v>
      </c>
      <c r="B2966" s="121">
        <v>305</v>
      </c>
      <c r="C2966" s="121" t="s">
        <v>348</v>
      </c>
      <c r="D2966" s="121">
        <v>826</v>
      </c>
      <c r="E2966" s="121" t="s">
        <v>375</v>
      </c>
      <c r="F2966" s="121" t="s">
        <v>376</v>
      </c>
      <c r="G2966" s="121">
        <v>826</v>
      </c>
      <c r="H2966" s="121">
        <v>1</v>
      </c>
      <c r="I2966" s="121" t="s">
        <v>385</v>
      </c>
      <c r="J2966" s="121">
        <v>2551</v>
      </c>
      <c r="K2966" s="121">
        <v>136</v>
      </c>
      <c r="L2966" s="121">
        <v>136</v>
      </c>
      <c r="M2966" s="121" t="s">
        <v>734</v>
      </c>
      <c r="N2966" s="124">
        <v>1219</v>
      </c>
      <c r="O2966" s="124" t="s">
        <v>380</v>
      </c>
      <c r="P2966" s="124"/>
      <c r="Q2966" s="121" t="s">
        <v>381</v>
      </c>
      <c r="R2966" s="121"/>
    </row>
    <row r="2967" spans="1:18" x14ac:dyDescent="0.2">
      <c r="A2967" s="121">
        <v>110</v>
      </c>
      <c r="B2967" s="121">
        <v>305</v>
      </c>
      <c r="C2967" s="121" t="s">
        <v>348</v>
      </c>
      <c r="D2967" s="121">
        <v>826</v>
      </c>
      <c r="E2967" s="121" t="s">
        <v>375</v>
      </c>
      <c r="F2967" s="121" t="s">
        <v>376</v>
      </c>
      <c r="G2967" s="121">
        <v>826</v>
      </c>
      <c r="H2967" s="121">
        <v>1</v>
      </c>
      <c r="I2967" s="121" t="s">
        <v>385</v>
      </c>
      <c r="J2967" s="121">
        <v>2552</v>
      </c>
      <c r="K2967" s="121">
        <v>129</v>
      </c>
      <c r="L2967" s="121">
        <v>129</v>
      </c>
      <c r="M2967" s="121" t="s">
        <v>734</v>
      </c>
      <c r="N2967" s="124">
        <v>600</v>
      </c>
      <c r="O2967" s="124" t="s">
        <v>380</v>
      </c>
      <c r="P2967" s="124"/>
      <c r="Q2967" s="121" t="s">
        <v>381</v>
      </c>
      <c r="R2967" s="121"/>
    </row>
    <row r="2968" spans="1:18" x14ac:dyDescent="0.2">
      <c r="A2968" s="121">
        <v>110</v>
      </c>
      <c r="B2968" s="121">
        <v>305</v>
      </c>
      <c r="C2968" s="121" t="s">
        <v>348</v>
      </c>
      <c r="D2968" s="121">
        <v>826</v>
      </c>
      <c r="E2968" s="121" t="s">
        <v>375</v>
      </c>
      <c r="F2968" s="121" t="s">
        <v>376</v>
      </c>
      <c r="G2968" s="121">
        <v>826</v>
      </c>
      <c r="H2968" s="121">
        <v>1</v>
      </c>
      <c r="I2968" s="121" t="s">
        <v>385</v>
      </c>
      <c r="J2968" s="121">
        <v>2555</v>
      </c>
      <c r="K2968" s="121">
        <v>105</v>
      </c>
      <c r="L2968" s="121">
        <v>105</v>
      </c>
      <c r="M2968" s="121" t="s">
        <v>734</v>
      </c>
      <c r="N2968" s="124">
        <v>843</v>
      </c>
      <c r="O2968" s="124" t="s">
        <v>380</v>
      </c>
      <c r="P2968" s="124"/>
      <c r="Q2968" s="121" t="s">
        <v>381</v>
      </c>
      <c r="R2968" s="121"/>
    </row>
    <row r="2969" spans="1:18" x14ac:dyDescent="0.2">
      <c r="A2969" s="121">
        <v>110</v>
      </c>
      <c r="B2969" s="121">
        <v>305</v>
      </c>
      <c r="C2969" s="121" t="s">
        <v>348</v>
      </c>
      <c r="D2969" s="121">
        <v>826</v>
      </c>
      <c r="E2969" s="121" t="s">
        <v>375</v>
      </c>
      <c r="F2969" s="121" t="s">
        <v>376</v>
      </c>
      <c r="G2969" s="121">
        <v>826</v>
      </c>
      <c r="H2969" s="121">
        <v>1</v>
      </c>
      <c r="I2969" s="121" t="s">
        <v>385</v>
      </c>
      <c r="J2969" s="121">
        <v>2556</v>
      </c>
      <c r="K2969" s="121">
        <v>103</v>
      </c>
      <c r="L2969" s="121">
        <v>103</v>
      </c>
      <c r="M2969" s="121" t="s">
        <v>734</v>
      </c>
      <c r="N2969" s="124">
        <v>1296</v>
      </c>
      <c r="O2969" s="124" t="s">
        <v>380</v>
      </c>
      <c r="P2969" s="124"/>
      <c r="Q2969" s="121" t="s">
        <v>381</v>
      </c>
      <c r="R2969" s="121"/>
    </row>
    <row r="2970" spans="1:18" x14ac:dyDescent="0.2">
      <c r="A2970" s="121">
        <v>110</v>
      </c>
      <c r="B2970" s="121">
        <v>305</v>
      </c>
      <c r="C2970" s="121" t="s">
        <v>348</v>
      </c>
      <c r="D2970" s="121">
        <v>826</v>
      </c>
      <c r="E2970" s="121" t="s">
        <v>375</v>
      </c>
      <c r="F2970" s="121" t="s">
        <v>376</v>
      </c>
      <c r="G2970" s="121">
        <v>826</v>
      </c>
      <c r="H2970" s="121">
        <v>1</v>
      </c>
      <c r="I2970" s="121" t="s">
        <v>385</v>
      </c>
      <c r="J2970" s="121">
        <v>2557</v>
      </c>
      <c r="K2970" s="121">
        <v>106</v>
      </c>
      <c r="L2970" s="121">
        <v>106</v>
      </c>
      <c r="M2970" s="121" t="s">
        <v>734</v>
      </c>
      <c r="N2970" s="124">
        <v>731</v>
      </c>
      <c r="O2970" s="124" t="s">
        <v>380</v>
      </c>
      <c r="P2970" s="124"/>
      <c r="Q2970" s="121" t="s">
        <v>381</v>
      </c>
      <c r="R2970" s="121"/>
    </row>
    <row r="2971" spans="1:18" x14ac:dyDescent="0.2">
      <c r="A2971" s="121">
        <v>110</v>
      </c>
      <c r="B2971" s="121">
        <v>305</v>
      </c>
      <c r="C2971" s="121" t="s">
        <v>348</v>
      </c>
      <c r="D2971" s="121">
        <v>826</v>
      </c>
      <c r="E2971" s="121" t="s">
        <v>375</v>
      </c>
      <c r="F2971" s="121" t="s">
        <v>376</v>
      </c>
      <c r="G2971" s="121">
        <v>826</v>
      </c>
      <c r="H2971" s="121">
        <v>1</v>
      </c>
      <c r="I2971" s="121" t="s">
        <v>385</v>
      </c>
      <c r="J2971" s="121">
        <v>2558</v>
      </c>
      <c r="K2971" s="121">
        <v>104</v>
      </c>
      <c r="L2971" s="121">
        <v>104</v>
      </c>
      <c r="M2971" s="121" t="s">
        <v>734</v>
      </c>
      <c r="N2971" s="124">
        <v>659</v>
      </c>
      <c r="O2971" s="124" t="s">
        <v>380</v>
      </c>
      <c r="P2971" s="124"/>
      <c r="Q2971" s="121" t="s">
        <v>381</v>
      </c>
      <c r="R2971" s="121"/>
    </row>
    <row r="2972" spans="1:18" x14ac:dyDescent="0.2">
      <c r="A2972" s="121">
        <v>110</v>
      </c>
      <c r="B2972" s="121">
        <v>305</v>
      </c>
      <c r="C2972" s="121" t="s">
        <v>348</v>
      </c>
      <c r="D2972" s="121">
        <v>831</v>
      </c>
      <c r="E2972" s="121" t="s">
        <v>473</v>
      </c>
      <c r="F2972" s="121" t="s">
        <v>474</v>
      </c>
      <c r="G2972" s="121">
        <v>831</v>
      </c>
      <c r="H2972" s="121">
        <v>1</v>
      </c>
      <c r="I2972" s="121" t="s">
        <v>385</v>
      </c>
      <c r="J2972" s="121">
        <v>2562</v>
      </c>
      <c r="K2972" s="121">
        <v>1</v>
      </c>
      <c r="L2972" s="121">
        <v>1</v>
      </c>
      <c r="M2972" s="121" t="s">
        <v>734</v>
      </c>
      <c r="N2972" s="124">
        <v>899</v>
      </c>
      <c r="O2972" s="124" t="s">
        <v>380</v>
      </c>
      <c r="P2972" s="124"/>
      <c r="Q2972" s="121" t="s">
        <v>381</v>
      </c>
      <c r="R2972" s="121"/>
    </row>
    <row r="2973" spans="1:18" x14ac:dyDescent="0.2">
      <c r="A2973" s="121">
        <v>121</v>
      </c>
      <c r="B2973" s="121">
        <v>150</v>
      </c>
      <c r="C2973" s="121" t="s">
        <v>1593</v>
      </c>
      <c r="D2973" s="121">
        <v>367</v>
      </c>
      <c r="E2973" s="121" t="s">
        <v>375</v>
      </c>
      <c r="F2973" s="121" t="s">
        <v>376</v>
      </c>
      <c r="G2973" s="121">
        <v>1106</v>
      </c>
      <c r="H2973" s="121">
        <v>2</v>
      </c>
      <c r="I2973" s="121" t="s">
        <v>445</v>
      </c>
      <c r="J2973" s="121">
        <v>1581</v>
      </c>
      <c r="K2973" s="121" t="s">
        <v>1596</v>
      </c>
      <c r="L2973" s="121" t="s">
        <v>440</v>
      </c>
      <c r="M2973" s="121" t="s">
        <v>441</v>
      </c>
      <c r="N2973" s="124">
        <v>860</v>
      </c>
      <c r="O2973" s="124" t="s">
        <v>442</v>
      </c>
      <c r="P2973" s="124" t="s">
        <v>418</v>
      </c>
      <c r="Q2973" s="121" t="s">
        <v>391</v>
      </c>
      <c r="R2973" s="121"/>
    </row>
    <row r="2974" spans="1:18" x14ac:dyDescent="0.2">
      <c r="A2974" s="121">
        <v>121</v>
      </c>
      <c r="B2974" s="121">
        <v>150</v>
      </c>
      <c r="C2974" s="121" t="s">
        <v>1593</v>
      </c>
      <c r="D2974" s="121">
        <v>367</v>
      </c>
      <c r="E2974" s="121" t="s">
        <v>375</v>
      </c>
      <c r="F2974" s="121" t="s">
        <v>376</v>
      </c>
      <c r="G2974" s="121">
        <v>367</v>
      </c>
      <c r="H2974" s="121">
        <v>1</v>
      </c>
      <c r="I2974" s="121" t="s">
        <v>385</v>
      </c>
      <c r="J2974" s="121">
        <v>1582</v>
      </c>
      <c r="K2974" s="121" t="s">
        <v>1597</v>
      </c>
      <c r="L2974" s="121" t="s">
        <v>1597</v>
      </c>
      <c r="M2974" s="121" t="s">
        <v>395</v>
      </c>
      <c r="N2974" s="124">
        <v>187</v>
      </c>
      <c r="O2974" s="124" t="s">
        <v>380</v>
      </c>
      <c r="P2974" s="124" t="s">
        <v>418</v>
      </c>
      <c r="Q2974" s="121" t="s">
        <v>391</v>
      </c>
      <c r="R2974" s="121"/>
    </row>
    <row r="2975" spans="1:18" x14ac:dyDescent="0.2">
      <c r="A2975" s="121">
        <v>110</v>
      </c>
      <c r="B2975" s="121">
        <v>305</v>
      </c>
      <c r="C2975" s="121" t="s">
        <v>348</v>
      </c>
      <c r="D2975" s="121">
        <v>832</v>
      </c>
      <c r="E2975" s="121" t="s">
        <v>476</v>
      </c>
      <c r="F2975" s="121" t="s">
        <v>477</v>
      </c>
      <c r="G2975" s="121">
        <v>832</v>
      </c>
      <c r="H2975" s="121">
        <v>1</v>
      </c>
      <c r="I2975" s="121" t="s">
        <v>385</v>
      </c>
      <c r="J2975" s="121">
        <v>2563</v>
      </c>
      <c r="K2975" s="121">
        <v>2</v>
      </c>
      <c r="L2975" s="121">
        <v>2</v>
      </c>
      <c r="M2975" s="121" t="s">
        <v>734</v>
      </c>
      <c r="N2975" s="124">
        <v>899</v>
      </c>
      <c r="O2975" s="124" t="s">
        <v>380</v>
      </c>
      <c r="P2975" s="124"/>
      <c r="Q2975" s="121" t="s">
        <v>381</v>
      </c>
      <c r="R2975" s="121"/>
    </row>
    <row r="2976" spans="1:18" x14ac:dyDescent="0.2">
      <c r="A2976" s="121">
        <v>110</v>
      </c>
      <c r="B2976" s="121">
        <v>305</v>
      </c>
      <c r="C2976" s="121" t="s">
        <v>348</v>
      </c>
      <c r="D2976" s="121">
        <v>833</v>
      </c>
      <c r="E2976" s="121" t="s">
        <v>479</v>
      </c>
      <c r="F2976" s="121" t="s">
        <v>480</v>
      </c>
      <c r="G2976" s="121">
        <v>833</v>
      </c>
      <c r="H2976" s="121">
        <v>1</v>
      </c>
      <c r="I2976" s="121" t="s">
        <v>385</v>
      </c>
      <c r="J2976" s="121">
        <v>2564</v>
      </c>
      <c r="K2976" s="121">
        <v>3</v>
      </c>
      <c r="L2976" s="121">
        <v>3</v>
      </c>
      <c r="M2976" s="121" t="s">
        <v>734</v>
      </c>
      <c r="N2976" s="124">
        <v>899</v>
      </c>
      <c r="O2976" s="124" t="s">
        <v>380</v>
      </c>
      <c r="P2976" s="124"/>
      <c r="Q2976" s="121" t="s">
        <v>381</v>
      </c>
      <c r="R2976" s="121"/>
    </row>
    <row r="2977" spans="1:18" x14ac:dyDescent="0.2">
      <c r="A2977" s="121">
        <v>110</v>
      </c>
      <c r="B2977" s="121">
        <v>305</v>
      </c>
      <c r="C2977" s="121" t="s">
        <v>348</v>
      </c>
      <c r="D2977" s="121">
        <v>834</v>
      </c>
      <c r="E2977" s="121" t="s">
        <v>482</v>
      </c>
      <c r="F2977" s="121" t="s">
        <v>483</v>
      </c>
      <c r="G2977" s="121">
        <v>834</v>
      </c>
      <c r="H2977" s="121">
        <v>1</v>
      </c>
      <c r="I2977" s="121" t="s">
        <v>385</v>
      </c>
      <c r="J2977" s="121">
        <v>2565</v>
      </c>
      <c r="K2977" s="121">
        <v>4</v>
      </c>
      <c r="L2977" s="121">
        <v>4</v>
      </c>
      <c r="M2977" s="121" t="s">
        <v>734</v>
      </c>
      <c r="N2977" s="124">
        <v>899</v>
      </c>
      <c r="O2977" s="124" t="s">
        <v>380</v>
      </c>
      <c r="P2977" s="124"/>
      <c r="Q2977" s="121" t="s">
        <v>381</v>
      </c>
      <c r="R2977" s="121"/>
    </row>
    <row r="2978" spans="1:18" x14ac:dyDescent="0.2">
      <c r="A2978" s="121">
        <v>121</v>
      </c>
      <c r="B2978" s="121">
        <v>150</v>
      </c>
      <c r="C2978" s="121" t="s">
        <v>1593</v>
      </c>
      <c r="D2978" s="121">
        <v>369</v>
      </c>
      <c r="E2978" s="121" t="s">
        <v>692</v>
      </c>
      <c r="F2978" s="121" t="s">
        <v>693</v>
      </c>
      <c r="G2978" s="121">
        <v>369</v>
      </c>
      <c r="H2978" s="121">
        <v>1</v>
      </c>
      <c r="I2978" s="121" t="s">
        <v>385</v>
      </c>
      <c r="J2978" s="121">
        <v>2064</v>
      </c>
      <c r="K2978" s="121" t="s">
        <v>692</v>
      </c>
      <c r="L2978" s="121" t="s">
        <v>692</v>
      </c>
      <c r="M2978" s="121" t="s">
        <v>413</v>
      </c>
      <c r="N2978" s="124">
        <v>665</v>
      </c>
      <c r="O2978" s="124" t="s">
        <v>411</v>
      </c>
      <c r="P2978" s="124" t="s">
        <v>418</v>
      </c>
      <c r="Q2978" s="121" t="s">
        <v>391</v>
      </c>
      <c r="R2978" s="121"/>
    </row>
    <row r="2979" spans="1:18" x14ac:dyDescent="0.2">
      <c r="A2979" s="121">
        <v>121</v>
      </c>
      <c r="B2979" s="121">
        <v>150</v>
      </c>
      <c r="C2979" s="121" t="s">
        <v>1593</v>
      </c>
      <c r="D2979" s="121">
        <v>1045</v>
      </c>
      <c r="E2979" s="121" t="s">
        <v>954</v>
      </c>
      <c r="F2979" s="121" t="s">
        <v>955</v>
      </c>
      <c r="G2979" s="121">
        <v>1122</v>
      </c>
      <c r="H2979" s="121">
        <v>1</v>
      </c>
      <c r="I2979" s="121" t="s">
        <v>385</v>
      </c>
      <c r="J2979" s="121">
        <v>2073</v>
      </c>
      <c r="K2979" s="121" t="s">
        <v>954</v>
      </c>
      <c r="L2979" s="121" t="s">
        <v>954</v>
      </c>
      <c r="M2979" s="121" t="s">
        <v>413</v>
      </c>
      <c r="N2979" s="124">
        <v>899</v>
      </c>
      <c r="O2979" s="124" t="s">
        <v>411</v>
      </c>
      <c r="P2979" s="124" t="s">
        <v>418</v>
      </c>
      <c r="Q2979" s="121" t="s">
        <v>391</v>
      </c>
      <c r="R2979" s="121"/>
    </row>
    <row r="2980" spans="1:18" x14ac:dyDescent="0.2">
      <c r="A2980" s="121">
        <v>121</v>
      </c>
      <c r="B2980" s="121">
        <v>150</v>
      </c>
      <c r="C2980" s="121" t="s">
        <v>1593</v>
      </c>
      <c r="D2980" s="121">
        <v>367</v>
      </c>
      <c r="E2980" s="121" t="s">
        <v>375</v>
      </c>
      <c r="F2980" s="121" t="s">
        <v>376</v>
      </c>
      <c r="G2980" s="121">
        <v>1106</v>
      </c>
      <c r="H2980" s="121">
        <v>2</v>
      </c>
      <c r="I2980" s="121" t="s">
        <v>445</v>
      </c>
      <c r="J2980" s="121">
        <v>6941</v>
      </c>
      <c r="K2980" s="121" t="s">
        <v>594</v>
      </c>
      <c r="L2980" s="121" t="s">
        <v>595</v>
      </c>
      <c r="M2980" s="121" t="s">
        <v>590</v>
      </c>
      <c r="N2980" s="124">
        <v>353</v>
      </c>
      <c r="O2980" s="124" t="s">
        <v>548</v>
      </c>
      <c r="P2980" s="124" t="s">
        <v>418</v>
      </c>
      <c r="Q2980" s="121" t="s">
        <v>391</v>
      </c>
      <c r="R2980" s="121"/>
    </row>
    <row r="2981" spans="1:18" x14ac:dyDescent="0.2">
      <c r="A2981" s="121">
        <v>121</v>
      </c>
      <c r="B2981" s="121">
        <v>150</v>
      </c>
      <c r="C2981" s="121" t="s">
        <v>1593</v>
      </c>
      <c r="D2981" s="121">
        <v>367</v>
      </c>
      <c r="E2981" s="121" t="s">
        <v>375</v>
      </c>
      <c r="F2981" s="121" t="s">
        <v>376</v>
      </c>
      <c r="G2981" s="121">
        <v>367</v>
      </c>
      <c r="H2981" s="121">
        <v>1</v>
      </c>
      <c r="I2981" s="121" t="s">
        <v>385</v>
      </c>
      <c r="J2981" s="121">
        <v>6942</v>
      </c>
      <c r="K2981" s="121" t="s">
        <v>569</v>
      </c>
      <c r="L2981" s="121" t="s">
        <v>1598</v>
      </c>
      <c r="M2981" s="121" t="s">
        <v>571</v>
      </c>
      <c r="N2981" s="124" t="s">
        <v>550</v>
      </c>
      <c r="O2981" s="124" t="s">
        <v>561</v>
      </c>
      <c r="P2981" s="124" t="s">
        <v>418</v>
      </c>
      <c r="Q2981" s="121" t="s">
        <v>391</v>
      </c>
      <c r="R2981" s="121"/>
    </row>
    <row r="2982" spans="1:18" x14ac:dyDescent="0.2">
      <c r="A2982" s="121">
        <v>121</v>
      </c>
      <c r="B2982" s="121">
        <v>150</v>
      </c>
      <c r="C2982" s="121" t="s">
        <v>1593</v>
      </c>
      <c r="D2982" s="121">
        <v>367</v>
      </c>
      <c r="E2982" s="121" t="s">
        <v>375</v>
      </c>
      <c r="F2982" s="121" t="s">
        <v>376</v>
      </c>
      <c r="G2982" s="121">
        <v>367</v>
      </c>
      <c r="H2982" s="121">
        <v>1</v>
      </c>
      <c r="I2982" s="121" t="s">
        <v>385</v>
      </c>
      <c r="J2982" s="121">
        <v>6943</v>
      </c>
      <c r="K2982" s="121" t="s">
        <v>569</v>
      </c>
      <c r="L2982" s="121" t="s">
        <v>1599</v>
      </c>
      <c r="M2982" s="121" t="s">
        <v>571</v>
      </c>
      <c r="N2982" s="124" t="s">
        <v>550</v>
      </c>
      <c r="O2982" s="124" t="s">
        <v>561</v>
      </c>
      <c r="P2982" s="124" t="s">
        <v>418</v>
      </c>
      <c r="Q2982" s="121" t="s">
        <v>391</v>
      </c>
      <c r="R2982" s="121"/>
    </row>
    <row r="2983" spans="1:18" x14ac:dyDescent="0.2">
      <c r="A2983" s="121">
        <v>121</v>
      </c>
      <c r="B2983" s="121">
        <v>150</v>
      </c>
      <c r="C2983" s="121" t="s">
        <v>1593</v>
      </c>
      <c r="D2983" s="121">
        <v>367</v>
      </c>
      <c r="E2983" s="121" t="s">
        <v>375</v>
      </c>
      <c r="F2983" s="121" t="s">
        <v>376</v>
      </c>
      <c r="G2983" s="121">
        <v>367</v>
      </c>
      <c r="H2983" s="121">
        <v>1</v>
      </c>
      <c r="I2983" s="121" t="s">
        <v>385</v>
      </c>
      <c r="J2983" s="121">
        <v>6944</v>
      </c>
      <c r="K2983" s="121" t="s">
        <v>566</v>
      </c>
      <c r="L2983" s="121" t="s">
        <v>647</v>
      </c>
      <c r="M2983" s="121" t="s">
        <v>568</v>
      </c>
      <c r="N2983" s="124" t="s">
        <v>550</v>
      </c>
      <c r="O2983" s="124" t="s">
        <v>561</v>
      </c>
      <c r="P2983" s="124" t="s">
        <v>418</v>
      </c>
      <c r="Q2983" s="121" t="s">
        <v>391</v>
      </c>
      <c r="R2983" s="121"/>
    </row>
    <row r="2984" spans="1:18" x14ac:dyDescent="0.2">
      <c r="A2984" s="121">
        <v>121</v>
      </c>
      <c r="B2984" s="121">
        <v>150</v>
      </c>
      <c r="C2984" s="121" t="s">
        <v>1593</v>
      </c>
      <c r="D2984" s="121">
        <v>367</v>
      </c>
      <c r="E2984" s="121" t="s">
        <v>375</v>
      </c>
      <c r="F2984" s="121" t="s">
        <v>376</v>
      </c>
      <c r="G2984" s="121">
        <v>367</v>
      </c>
      <c r="H2984" s="121">
        <v>1</v>
      </c>
      <c r="I2984" s="121" t="s">
        <v>385</v>
      </c>
      <c r="J2984" s="121">
        <v>6945</v>
      </c>
      <c r="K2984" s="121" t="s">
        <v>566</v>
      </c>
      <c r="L2984" s="121" t="s">
        <v>647</v>
      </c>
      <c r="M2984" s="121" t="s">
        <v>568</v>
      </c>
      <c r="N2984" s="124" t="s">
        <v>550</v>
      </c>
      <c r="O2984" s="124" t="s">
        <v>561</v>
      </c>
      <c r="P2984" s="124" t="s">
        <v>418</v>
      </c>
      <c r="Q2984" s="121" t="s">
        <v>391</v>
      </c>
      <c r="R2984" s="121"/>
    </row>
    <row r="2985" spans="1:18" x14ac:dyDescent="0.2">
      <c r="A2985" s="121">
        <v>121</v>
      </c>
      <c r="B2985" s="121">
        <v>150</v>
      </c>
      <c r="C2985" s="121" t="s">
        <v>1593</v>
      </c>
      <c r="D2985" s="121">
        <v>367</v>
      </c>
      <c r="E2985" s="121" t="s">
        <v>375</v>
      </c>
      <c r="F2985" s="121" t="s">
        <v>376</v>
      </c>
      <c r="G2985" s="121">
        <v>367</v>
      </c>
      <c r="H2985" s="121">
        <v>1</v>
      </c>
      <c r="I2985" s="121" t="s">
        <v>385</v>
      </c>
      <c r="J2985" s="121">
        <v>6946</v>
      </c>
      <c r="K2985" s="121" t="s">
        <v>664</v>
      </c>
      <c r="L2985" s="121" t="s">
        <v>556</v>
      </c>
      <c r="M2985" s="121" t="s">
        <v>590</v>
      </c>
      <c r="N2985" s="124" t="s">
        <v>550</v>
      </c>
      <c r="O2985" s="124" t="s">
        <v>548</v>
      </c>
      <c r="P2985" s="124" t="s">
        <v>418</v>
      </c>
      <c r="Q2985" s="121" t="s">
        <v>391</v>
      </c>
      <c r="R2985" s="121"/>
    </row>
    <row r="2986" spans="1:18" x14ac:dyDescent="0.2">
      <c r="A2986" s="121">
        <v>121</v>
      </c>
      <c r="B2986" s="121">
        <v>150</v>
      </c>
      <c r="C2986" s="121" t="s">
        <v>1593</v>
      </c>
      <c r="D2986" s="121">
        <v>367</v>
      </c>
      <c r="E2986" s="121" t="s">
        <v>375</v>
      </c>
      <c r="F2986" s="121" t="s">
        <v>376</v>
      </c>
      <c r="G2986" s="121">
        <v>367</v>
      </c>
      <c r="H2986" s="121">
        <v>1</v>
      </c>
      <c r="I2986" s="121" t="s">
        <v>385</v>
      </c>
      <c r="J2986" s="121">
        <v>6947</v>
      </c>
      <c r="K2986" s="121" t="s">
        <v>664</v>
      </c>
      <c r="L2986" s="121" t="s">
        <v>556</v>
      </c>
      <c r="M2986" s="121" t="s">
        <v>590</v>
      </c>
      <c r="N2986" s="124" t="s">
        <v>550</v>
      </c>
      <c r="O2986" s="124" t="s">
        <v>548</v>
      </c>
      <c r="P2986" s="124" t="s">
        <v>418</v>
      </c>
      <c r="Q2986" s="121" t="s">
        <v>391</v>
      </c>
      <c r="R2986" s="121"/>
    </row>
    <row r="2987" spans="1:18" x14ac:dyDescent="0.2">
      <c r="A2987" s="121">
        <v>121</v>
      </c>
      <c r="B2987" s="121">
        <v>150</v>
      </c>
      <c r="C2987" s="121" t="s">
        <v>1593</v>
      </c>
      <c r="D2987" s="121">
        <v>367</v>
      </c>
      <c r="E2987" s="121" t="s">
        <v>375</v>
      </c>
      <c r="F2987" s="121" t="s">
        <v>376</v>
      </c>
      <c r="G2987" s="121">
        <v>367</v>
      </c>
      <c r="H2987" s="121">
        <v>1</v>
      </c>
      <c r="I2987" s="121" t="s">
        <v>385</v>
      </c>
      <c r="J2987" s="121">
        <v>6948</v>
      </c>
      <c r="K2987" s="121" t="s">
        <v>664</v>
      </c>
      <c r="L2987" s="121" t="s">
        <v>556</v>
      </c>
      <c r="M2987" s="121" t="s">
        <v>590</v>
      </c>
      <c r="N2987" s="124" t="s">
        <v>550</v>
      </c>
      <c r="O2987" s="124" t="s">
        <v>548</v>
      </c>
      <c r="P2987" s="124" t="s">
        <v>418</v>
      </c>
      <c r="Q2987" s="121" t="s">
        <v>391</v>
      </c>
      <c r="R2987" s="121"/>
    </row>
    <row r="2988" spans="1:18" x14ac:dyDescent="0.2">
      <c r="A2988" s="121">
        <v>121</v>
      </c>
      <c r="B2988" s="121">
        <v>150</v>
      </c>
      <c r="C2988" s="121" t="s">
        <v>1593</v>
      </c>
      <c r="D2988" s="121">
        <v>367</v>
      </c>
      <c r="E2988" s="121" t="s">
        <v>375</v>
      </c>
      <c r="F2988" s="121" t="s">
        <v>376</v>
      </c>
      <c r="G2988" s="121">
        <v>367</v>
      </c>
      <c r="H2988" s="121">
        <v>1</v>
      </c>
      <c r="I2988" s="121" t="s">
        <v>385</v>
      </c>
      <c r="J2988" s="121">
        <v>6949</v>
      </c>
      <c r="K2988" s="121" t="s">
        <v>644</v>
      </c>
      <c r="L2988" s="121" t="s">
        <v>1600</v>
      </c>
      <c r="M2988" s="121" t="s">
        <v>549</v>
      </c>
      <c r="N2988" s="124" t="s">
        <v>550</v>
      </c>
      <c r="O2988" s="124" t="s">
        <v>548</v>
      </c>
      <c r="P2988" s="124" t="s">
        <v>418</v>
      </c>
      <c r="Q2988" s="121" t="s">
        <v>391</v>
      </c>
      <c r="R2988" s="121"/>
    </row>
    <row r="2989" spans="1:18" x14ac:dyDescent="0.2">
      <c r="A2989" s="121">
        <v>121</v>
      </c>
      <c r="B2989" s="121">
        <v>150</v>
      </c>
      <c r="C2989" s="121" t="s">
        <v>1593</v>
      </c>
      <c r="D2989" s="121">
        <v>367</v>
      </c>
      <c r="E2989" s="121" t="s">
        <v>375</v>
      </c>
      <c r="F2989" s="121" t="s">
        <v>376</v>
      </c>
      <c r="G2989" s="121">
        <v>367</v>
      </c>
      <c r="H2989" s="121">
        <v>1</v>
      </c>
      <c r="I2989" s="121" t="s">
        <v>385</v>
      </c>
      <c r="J2989" s="121">
        <v>6950</v>
      </c>
      <c r="K2989" s="121" t="s">
        <v>1601</v>
      </c>
      <c r="L2989" s="121" t="s">
        <v>1034</v>
      </c>
      <c r="M2989" s="121" t="s">
        <v>413</v>
      </c>
      <c r="N2989" s="124" t="s">
        <v>550</v>
      </c>
      <c r="O2989" s="124" t="s">
        <v>411</v>
      </c>
      <c r="P2989" s="124" t="s">
        <v>418</v>
      </c>
      <c r="Q2989" s="121" t="s">
        <v>391</v>
      </c>
      <c r="R2989" s="121"/>
    </row>
    <row r="2990" spans="1:18" x14ac:dyDescent="0.2">
      <c r="A2990" s="121">
        <v>121</v>
      </c>
      <c r="B2990" s="121">
        <v>150</v>
      </c>
      <c r="C2990" s="121" t="s">
        <v>1593</v>
      </c>
      <c r="D2990" s="121">
        <v>367</v>
      </c>
      <c r="E2990" s="121" t="s">
        <v>375</v>
      </c>
      <c r="F2990" s="121" t="s">
        <v>376</v>
      </c>
      <c r="G2990" s="121">
        <v>367</v>
      </c>
      <c r="H2990" s="121">
        <v>1</v>
      </c>
      <c r="I2990" s="121" t="s">
        <v>385</v>
      </c>
      <c r="J2990" s="121">
        <v>6951</v>
      </c>
      <c r="K2990" s="121" t="s">
        <v>1602</v>
      </c>
      <c r="L2990" s="121" t="s">
        <v>1603</v>
      </c>
      <c r="M2990" s="121" t="s">
        <v>592</v>
      </c>
      <c r="N2990" s="124" t="s">
        <v>550</v>
      </c>
      <c r="O2990" s="124" t="s">
        <v>555</v>
      </c>
      <c r="P2990" s="124" t="s">
        <v>418</v>
      </c>
      <c r="Q2990" s="121" t="s">
        <v>391</v>
      </c>
      <c r="R2990" s="121"/>
    </row>
    <row r="2991" spans="1:18" x14ac:dyDescent="0.2">
      <c r="A2991" s="121">
        <v>121</v>
      </c>
      <c r="B2991" s="121">
        <v>150</v>
      </c>
      <c r="C2991" s="121" t="s">
        <v>1593</v>
      </c>
      <c r="D2991" s="121">
        <v>367</v>
      </c>
      <c r="E2991" s="121" t="s">
        <v>375</v>
      </c>
      <c r="F2991" s="121" t="s">
        <v>376</v>
      </c>
      <c r="G2991" s="121">
        <v>367</v>
      </c>
      <c r="H2991" s="121">
        <v>1</v>
      </c>
      <c r="I2991" s="121" t="s">
        <v>385</v>
      </c>
      <c r="J2991" s="121">
        <v>6952</v>
      </c>
      <c r="K2991" s="121" t="s">
        <v>569</v>
      </c>
      <c r="L2991" s="121" t="s">
        <v>1316</v>
      </c>
      <c r="M2991" s="121" t="s">
        <v>571</v>
      </c>
      <c r="N2991" s="124" t="s">
        <v>550</v>
      </c>
      <c r="O2991" s="124" t="s">
        <v>561</v>
      </c>
      <c r="P2991" s="124" t="s">
        <v>418</v>
      </c>
      <c r="Q2991" s="121" t="s">
        <v>391</v>
      </c>
      <c r="R2991" s="121"/>
    </row>
    <row r="2992" spans="1:18" x14ac:dyDescent="0.2">
      <c r="A2992" s="121">
        <v>121</v>
      </c>
      <c r="B2992" s="121">
        <v>150</v>
      </c>
      <c r="C2992" s="121" t="s">
        <v>1593</v>
      </c>
      <c r="D2992" s="121">
        <v>367</v>
      </c>
      <c r="E2992" s="121" t="s">
        <v>375</v>
      </c>
      <c r="F2992" s="121" t="s">
        <v>376</v>
      </c>
      <c r="G2992" s="121">
        <v>367</v>
      </c>
      <c r="H2992" s="121">
        <v>1</v>
      </c>
      <c r="I2992" s="121" t="s">
        <v>385</v>
      </c>
      <c r="J2992" s="121">
        <v>6953</v>
      </c>
      <c r="K2992" s="121" t="s">
        <v>563</v>
      </c>
      <c r="L2992" s="121" t="s">
        <v>646</v>
      </c>
      <c r="M2992" s="121" t="s">
        <v>565</v>
      </c>
      <c r="N2992" s="124" t="s">
        <v>550</v>
      </c>
      <c r="O2992" s="124" t="s">
        <v>561</v>
      </c>
      <c r="P2992" s="124" t="s">
        <v>418</v>
      </c>
      <c r="Q2992" s="121" t="s">
        <v>391</v>
      </c>
      <c r="R2992" s="121"/>
    </row>
    <row r="2993" spans="1:18" x14ac:dyDescent="0.2">
      <c r="A2993" s="121">
        <v>121</v>
      </c>
      <c r="B2993" s="121">
        <v>150</v>
      </c>
      <c r="C2993" s="121" t="s">
        <v>1593</v>
      </c>
      <c r="D2993" s="121">
        <v>367</v>
      </c>
      <c r="E2993" s="121" t="s">
        <v>375</v>
      </c>
      <c r="F2993" s="121" t="s">
        <v>376</v>
      </c>
      <c r="G2993" s="121">
        <v>367</v>
      </c>
      <c r="H2993" s="121">
        <v>1</v>
      </c>
      <c r="I2993" s="121" t="s">
        <v>385</v>
      </c>
      <c r="J2993" s="121">
        <v>6954</v>
      </c>
      <c r="K2993" s="121" t="s">
        <v>443</v>
      </c>
      <c r="L2993" s="121" t="s">
        <v>551</v>
      </c>
      <c r="M2993" s="121" t="s">
        <v>552</v>
      </c>
      <c r="N2993" s="124" t="s">
        <v>550</v>
      </c>
      <c r="O2993" s="124" t="s">
        <v>390</v>
      </c>
      <c r="P2993" s="125" t="s">
        <v>418</v>
      </c>
      <c r="Q2993" s="121" t="s">
        <v>391</v>
      </c>
      <c r="R2993" s="121"/>
    </row>
    <row r="2994" spans="1:18" x14ac:dyDescent="0.2">
      <c r="A2994" s="121">
        <v>121</v>
      </c>
      <c r="B2994" s="121">
        <v>150</v>
      </c>
      <c r="C2994" s="121" t="s">
        <v>1593</v>
      </c>
      <c r="D2994" s="121">
        <v>367</v>
      </c>
      <c r="E2994" s="121" t="s">
        <v>375</v>
      </c>
      <c r="F2994" s="121" t="s">
        <v>376</v>
      </c>
      <c r="G2994" s="121">
        <v>367</v>
      </c>
      <c r="H2994" s="121">
        <v>1</v>
      </c>
      <c r="I2994" s="121" t="s">
        <v>385</v>
      </c>
      <c r="J2994" s="121">
        <v>6955</v>
      </c>
      <c r="K2994" s="121" t="s">
        <v>554</v>
      </c>
      <c r="L2994" s="121" t="s">
        <v>554</v>
      </c>
      <c r="M2994" s="121" t="s">
        <v>554</v>
      </c>
      <c r="N2994" s="124" t="s">
        <v>550</v>
      </c>
      <c r="O2994" s="124" t="s">
        <v>555</v>
      </c>
      <c r="P2994" s="125" t="s">
        <v>418</v>
      </c>
      <c r="Q2994" s="121" t="s">
        <v>391</v>
      </c>
      <c r="R2994" s="121"/>
    </row>
    <row r="2995" spans="1:18" x14ac:dyDescent="0.2">
      <c r="A2995" s="121">
        <v>121</v>
      </c>
      <c r="B2995" s="121">
        <v>150</v>
      </c>
      <c r="C2995" s="121" t="s">
        <v>1593</v>
      </c>
      <c r="D2995" s="121">
        <v>367</v>
      </c>
      <c r="E2995" s="121" t="s">
        <v>375</v>
      </c>
      <c r="F2995" s="121" t="s">
        <v>376</v>
      </c>
      <c r="G2995" s="121">
        <v>367</v>
      </c>
      <c r="H2995" s="121">
        <v>1</v>
      </c>
      <c r="I2995" s="121" t="s">
        <v>385</v>
      </c>
      <c r="J2995" s="121">
        <v>6956</v>
      </c>
      <c r="K2995" s="121" t="s">
        <v>1604</v>
      </c>
      <c r="L2995" s="121" t="s">
        <v>1605</v>
      </c>
      <c r="M2995" s="121" t="s">
        <v>590</v>
      </c>
      <c r="N2995" s="124" t="s">
        <v>550</v>
      </c>
      <c r="O2995" s="124" t="s">
        <v>548</v>
      </c>
      <c r="P2995" s="124" t="s">
        <v>418</v>
      </c>
      <c r="Q2995" s="121" t="s">
        <v>391</v>
      </c>
      <c r="R2995" s="121"/>
    </row>
    <row r="2996" spans="1:18" x14ac:dyDescent="0.2">
      <c r="A2996" s="121">
        <v>121</v>
      </c>
      <c r="B2996" s="121">
        <v>150</v>
      </c>
      <c r="C2996" s="121" t="s">
        <v>1593</v>
      </c>
      <c r="D2996" s="121">
        <v>367</v>
      </c>
      <c r="E2996" s="121" t="s">
        <v>375</v>
      </c>
      <c r="F2996" s="121" t="s">
        <v>376</v>
      </c>
      <c r="G2996" s="121">
        <v>367</v>
      </c>
      <c r="H2996" s="121">
        <v>1</v>
      </c>
      <c r="I2996" s="121" t="s">
        <v>385</v>
      </c>
      <c r="J2996" s="121">
        <v>6957</v>
      </c>
      <c r="K2996" s="121" t="s">
        <v>1032</v>
      </c>
      <c r="L2996" s="121" t="s">
        <v>548</v>
      </c>
      <c r="M2996" s="121" t="s">
        <v>549</v>
      </c>
      <c r="N2996" s="124" t="s">
        <v>550</v>
      </c>
      <c r="O2996" s="124" t="s">
        <v>548</v>
      </c>
      <c r="P2996" s="124" t="s">
        <v>418</v>
      </c>
      <c r="Q2996" s="121" t="s">
        <v>391</v>
      </c>
      <c r="R2996" s="121"/>
    </row>
    <row r="2997" spans="1:18" x14ac:dyDescent="0.2">
      <c r="A2997" s="121">
        <v>121</v>
      </c>
      <c r="B2997" s="121">
        <v>150</v>
      </c>
      <c r="C2997" s="121" t="s">
        <v>1593</v>
      </c>
      <c r="D2997" s="121">
        <v>367</v>
      </c>
      <c r="E2997" s="121" t="s">
        <v>375</v>
      </c>
      <c r="F2997" s="121" t="s">
        <v>376</v>
      </c>
      <c r="G2997" s="121">
        <v>367</v>
      </c>
      <c r="H2997" s="121">
        <v>1</v>
      </c>
      <c r="I2997" s="121" t="s">
        <v>385</v>
      </c>
      <c r="J2997" s="121">
        <v>6958</v>
      </c>
      <c r="K2997" s="121" t="s">
        <v>1032</v>
      </c>
      <c r="L2997" s="121" t="s">
        <v>548</v>
      </c>
      <c r="M2997" s="121" t="s">
        <v>590</v>
      </c>
      <c r="N2997" s="124" t="s">
        <v>550</v>
      </c>
      <c r="O2997" s="124" t="s">
        <v>548</v>
      </c>
      <c r="P2997" s="124" t="s">
        <v>418</v>
      </c>
      <c r="Q2997" s="121" t="s">
        <v>391</v>
      </c>
      <c r="R2997" s="121"/>
    </row>
    <row r="2998" spans="1:18" x14ac:dyDescent="0.2">
      <c r="A2998" s="121">
        <v>121</v>
      </c>
      <c r="B2998" s="121">
        <v>150</v>
      </c>
      <c r="C2998" s="121" t="s">
        <v>1593</v>
      </c>
      <c r="D2998" s="121">
        <v>367</v>
      </c>
      <c r="E2998" s="121" t="s">
        <v>375</v>
      </c>
      <c r="F2998" s="121" t="s">
        <v>376</v>
      </c>
      <c r="G2998" s="121">
        <v>367</v>
      </c>
      <c r="H2998" s="121">
        <v>1</v>
      </c>
      <c r="I2998" s="121" t="s">
        <v>385</v>
      </c>
      <c r="J2998" s="121">
        <v>6959</v>
      </c>
      <c r="K2998" s="121" t="s">
        <v>1032</v>
      </c>
      <c r="L2998" s="121" t="s">
        <v>1606</v>
      </c>
      <c r="M2998" s="121" t="s">
        <v>590</v>
      </c>
      <c r="N2998" s="124" t="s">
        <v>550</v>
      </c>
      <c r="O2998" s="124" t="s">
        <v>548</v>
      </c>
      <c r="P2998" s="124" t="s">
        <v>418</v>
      </c>
      <c r="Q2998" s="121" t="s">
        <v>391</v>
      </c>
      <c r="R2998" s="121"/>
    </row>
    <row r="2999" spans="1:18" x14ac:dyDescent="0.2">
      <c r="A2999" s="121">
        <v>121</v>
      </c>
      <c r="B2999" s="121">
        <v>150</v>
      </c>
      <c r="C2999" s="121" t="s">
        <v>1593</v>
      </c>
      <c r="D2999" s="121">
        <v>367</v>
      </c>
      <c r="E2999" s="121" t="s">
        <v>375</v>
      </c>
      <c r="F2999" s="121" t="s">
        <v>376</v>
      </c>
      <c r="G2999" s="121">
        <v>1106</v>
      </c>
      <c r="H2999" s="121">
        <v>2</v>
      </c>
      <c r="I2999" s="121" t="s">
        <v>445</v>
      </c>
      <c r="J2999" s="121">
        <v>6960</v>
      </c>
      <c r="K2999" s="121" t="s">
        <v>644</v>
      </c>
      <c r="L2999" s="121" t="s">
        <v>1600</v>
      </c>
      <c r="M2999" s="121" t="s">
        <v>549</v>
      </c>
      <c r="N2999" s="124" t="s">
        <v>550</v>
      </c>
      <c r="O2999" s="124" t="s">
        <v>548</v>
      </c>
      <c r="P2999" s="124" t="s">
        <v>418</v>
      </c>
      <c r="Q2999" s="121" t="s">
        <v>391</v>
      </c>
      <c r="R2999" s="121"/>
    </row>
    <row r="3000" spans="1:18" x14ac:dyDescent="0.2">
      <c r="A3000" s="121">
        <v>121</v>
      </c>
      <c r="B3000" s="121">
        <v>150</v>
      </c>
      <c r="C3000" s="121" t="s">
        <v>1593</v>
      </c>
      <c r="D3000" s="121">
        <v>367</v>
      </c>
      <c r="E3000" s="121" t="s">
        <v>375</v>
      </c>
      <c r="F3000" s="121" t="s">
        <v>376</v>
      </c>
      <c r="G3000" s="121">
        <v>1106</v>
      </c>
      <c r="H3000" s="121">
        <v>2</v>
      </c>
      <c r="I3000" s="121" t="s">
        <v>445</v>
      </c>
      <c r="J3000" s="121">
        <v>6961</v>
      </c>
      <c r="K3000" s="121" t="s">
        <v>644</v>
      </c>
      <c r="L3000" s="121" t="s">
        <v>645</v>
      </c>
      <c r="M3000" s="121" t="s">
        <v>549</v>
      </c>
      <c r="N3000" s="124" t="s">
        <v>550</v>
      </c>
      <c r="O3000" s="124" t="s">
        <v>548</v>
      </c>
      <c r="P3000" s="124" t="s">
        <v>418</v>
      </c>
      <c r="Q3000" s="121" t="s">
        <v>391</v>
      </c>
      <c r="R3000" s="121"/>
    </row>
    <row r="3001" spans="1:18" x14ac:dyDescent="0.2">
      <c r="A3001" s="121">
        <v>121</v>
      </c>
      <c r="B3001" s="121">
        <v>150</v>
      </c>
      <c r="C3001" s="121" t="s">
        <v>1593</v>
      </c>
      <c r="D3001" s="121">
        <v>367</v>
      </c>
      <c r="E3001" s="121" t="s">
        <v>375</v>
      </c>
      <c r="F3001" s="121" t="s">
        <v>376</v>
      </c>
      <c r="G3001" s="121">
        <v>1106</v>
      </c>
      <c r="H3001" s="121">
        <v>2</v>
      </c>
      <c r="I3001" s="121" t="s">
        <v>445</v>
      </c>
      <c r="J3001" s="121">
        <v>6962</v>
      </c>
      <c r="K3001" s="121" t="s">
        <v>844</v>
      </c>
      <c r="L3001" s="121" t="s">
        <v>1065</v>
      </c>
      <c r="M3001" s="121" t="s">
        <v>568</v>
      </c>
      <c r="N3001" s="124" t="s">
        <v>550</v>
      </c>
      <c r="O3001" s="124" t="s">
        <v>561</v>
      </c>
      <c r="P3001" s="124" t="s">
        <v>418</v>
      </c>
      <c r="Q3001" s="121" t="s">
        <v>391</v>
      </c>
      <c r="R3001" s="121"/>
    </row>
    <row r="3002" spans="1:18" x14ac:dyDescent="0.2">
      <c r="A3002" s="121">
        <v>121</v>
      </c>
      <c r="B3002" s="121">
        <v>150</v>
      </c>
      <c r="C3002" s="121" t="s">
        <v>1593</v>
      </c>
      <c r="D3002" s="121">
        <v>367</v>
      </c>
      <c r="E3002" s="121" t="s">
        <v>375</v>
      </c>
      <c r="F3002" s="121" t="s">
        <v>376</v>
      </c>
      <c r="G3002" s="121">
        <v>1106</v>
      </c>
      <c r="H3002" s="121">
        <v>2</v>
      </c>
      <c r="I3002" s="121" t="s">
        <v>445</v>
      </c>
      <c r="J3002" s="121">
        <v>6963</v>
      </c>
      <c r="K3002" s="121" t="s">
        <v>687</v>
      </c>
      <c r="L3002" s="121" t="s">
        <v>688</v>
      </c>
      <c r="M3002" s="121" t="s">
        <v>665</v>
      </c>
      <c r="N3002" s="124" t="s">
        <v>550</v>
      </c>
      <c r="O3002" s="124" t="s">
        <v>561</v>
      </c>
      <c r="P3002" s="124" t="s">
        <v>418</v>
      </c>
      <c r="Q3002" s="121" t="s">
        <v>391</v>
      </c>
      <c r="R3002" s="121"/>
    </row>
    <row r="3003" spans="1:18" x14ac:dyDescent="0.2">
      <c r="A3003" s="121">
        <v>121</v>
      </c>
      <c r="B3003" s="121">
        <v>150</v>
      </c>
      <c r="C3003" s="121" t="s">
        <v>1593</v>
      </c>
      <c r="D3003" s="121">
        <v>368</v>
      </c>
      <c r="E3003" s="121" t="s">
        <v>454</v>
      </c>
      <c r="F3003" s="121" t="s">
        <v>455</v>
      </c>
      <c r="G3003" s="121">
        <v>368</v>
      </c>
      <c r="H3003" s="121">
        <v>1</v>
      </c>
      <c r="I3003" s="121" t="s">
        <v>385</v>
      </c>
      <c r="J3003" s="121">
        <v>6964</v>
      </c>
      <c r="K3003" s="121" t="s">
        <v>569</v>
      </c>
      <c r="L3003" s="121" t="s">
        <v>1607</v>
      </c>
      <c r="M3003" s="121" t="s">
        <v>560</v>
      </c>
      <c r="N3003" s="124" t="s">
        <v>550</v>
      </c>
      <c r="O3003" s="124" t="s">
        <v>561</v>
      </c>
      <c r="P3003" s="124" t="s">
        <v>418</v>
      </c>
      <c r="Q3003" s="121" t="s">
        <v>391</v>
      </c>
      <c r="R3003" s="121"/>
    </row>
    <row r="3004" spans="1:18" x14ac:dyDescent="0.2">
      <c r="A3004" s="121">
        <v>121</v>
      </c>
      <c r="B3004" s="121">
        <v>150</v>
      </c>
      <c r="C3004" s="121" t="s">
        <v>1593</v>
      </c>
      <c r="D3004" s="121">
        <v>368</v>
      </c>
      <c r="E3004" s="121" t="s">
        <v>454</v>
      </c>
      <c r="F3004" s="121" t="s">
        <v>455</v>
      </c>
      <c r="G3004" s="121">
        <v>368</v>
      </c>
      <c r="H3004" s="121">
        <v>1</v>
      </c>
      <c r="I3004" s="121" t="s">
        <v>385</v>
      </c>
      <c r="J3004" s="121">
        <v>6965</v>
      </c>
      <c r="K3004" s="121" t="s">
        <v>1032</v>
      </c>
      <c r="L3004" s="121" t="s">
        <v>548</v>
      </c>
      <c r="M3004" s="121" t="s">
        <v>590</v>
      </c>
      <c r="N3004" s="124" t="s">
        <v>550</v>
      </c>
      <c r="O3004" s="124" t="s">
        <v>548</v>
      </c>
      <c r="P3004" s="124" t="s">
        <v>418</v>
      </c>
      <c r="Q3004" s="121" t="s">
        <v>391</v>
      </c>
      <c r="R3004" s="121"/>
    </row>
    <row r="3005" spans="1:18" x14ac:dyDescent="0.2">
      <c r="A3005" s="121">
        <v>121</v>
      </c>
      <c r="B3005" s="121">
        <v>150</v>
      </c>
      <c r="C3005" s="121" t="s">
        <v>1593</v>
      </c>
      <c r="D3005" s="121">
        <v>368</v>
      </c>
      <c r="E3005" s="121" t="s">
        <v>454</v>
      </c>
      <c r="F3005" s="121" t="s">
        <v>455</v>
      </c>
      <c r="G3005" s="121">
        <v>368</v>
      </c>
      <c r="H3005" s="121">
        <v>1</v>
      </c>
      <c r="I3005" s="121" t="s">
        <v>385</v>
      </c>
      <c r="J3005" s="121">
        <v>6966</v>
      </c>
      <c r="K3005" s="121" t="s">
        <v>664</v>
      </c>
      <c r="L3005" s="121" t="s">
        <v>556</v>
      </c>
      <c r="M3005" s="121" t="s">
        <v>590</v>
      </c>
      <c r="N3005" s="124" t="s">
        <v>550</v>
      </c>
      <c r="O3005" s="124" t="s">
        <v>548</v>
      </c>
      <c r="P3005" s="124" t="s">
        <v>418</v>
      </c>
      <c r="Q3005" s="121" t="s">
        <v>391</v>
      </c>
      <c r="R3005" s="121"/>
    </row>
    <row r="3006" spans="1:18" x14ac:dyDescent="0.2">
      <c r="A3006" s="121">
        <v>121</v>
      </c>
      <c r="B3006" s="121">
        <v>150</v>
      </c>
      <c r="C3006" s="121" t="s">
        <v>1593</v>
      </c>
      <c r="D3006" s="121">
        <v>368</v>
      </c>
      <c r="E3006" s="121" t="s">
        <v>454</v>
      </c>
      <c r="F3006" s="121" t="s">
        <v>455</v>
      </c>
      <c r="G3006" s="121">
        <v>368</v>
      </c>
      <c r="H3006" s="121">
        <v>1</v>
      </c>
      <c r="I3006" s="121" t="s">
        <v>385</v>
      </c>
      <c r="J3006" s="121">
        <v>6967</v>
      </c>
      <c r="K3006" s="121" t="s">
        <v>569</v>
      </c>
      <c r="L3006" s="121" t="s">
        <v>1599</v>
      </c>
      <c r="M3006" s="121" t="s">
        <v>571</v>
      </c>
      <c r="N3006" s="124" t="s">
        <v>550</v>
      </c>
      <c r="O3006" s="124" t="s">
        <v>561</v>
      </c>
      <c r="P3006" s="124" t="s">
        <v>418</v>
      </c>
      <c r="Q3006" s="121" t="s">
        <v>391</v>
      </c>
      <c r="R3006" s="121"/>
    </row>
    <row r="3007" spans="1:18" x14ac:dyDescent="0.2">
      <c r="A3007" s="121">
        <v>121</v>
      </c>
      <c r="B3007" s="121">
        <v>150</v>
      </c>
      <c r="C3007" s="121" t="s">
        <v>1593</v>
      </c>
      <c r="D3007" s="121">
        <v>368</v>
      </c>
      <c r="E3007" s="121" t="s">
        <v>454</v>
      </c>
      <c r="F3007" s="121" t="s">
        <v>455</v>
      </c>
      <c r="G3007" s="121">
        <v>368</v>
      </c>
      <c r="H3007" s="121">
        <v>1</v>
      </c>
      <c r="I3007" s="121" t="s">
        <v>385</v>
      </c>
      <c r="J3007" s="121">
        <v>6968</v>
      </c>
      <c r="K3007" s="121" t="s">
        <v>569</v>
      </c>
      <c r="L3007" s="121" t="s">
        <v>1599</v>
      </c>
      <c r="M3007" s="121" t="s">
        <v>571</v>
      </c>
      <c r="N3007" s="124" t="s">
        <v>550</v>
      </c>
      <c r="O3007" s="124" t="s">
        <v>561</v>
      </c>
      <c r="P3007" s="124" t="s">
        <v>418</v>
      </c>
      <c r="Q3007" s="121" t="s">
        <v>391</v>
      </c>
      <c r="R3007" s="121"/>
    </row>
    <row r="3008" spans="1:18" x14ac:dyDescent="0.2">
      <c r="A3008" s="121">
        <v>121</v>
      </c>
      <c r="B3008" s="121">
        <v>150</v>
      </c>
      <c r="C3008" s="121" t="s">
        <v>1593</v>
      </c>
      <c r="D3008" s="121">
        <v>368</v>
      </c>
      <c r="E3008" s="121" t="s">
        <v>454</v>
      </c>
      <c r="F3008" s="121" t="s">
        <v>455</v>
      </c>
      <c r="G3008" s="121">
        <v>368</v>
      </c>
      <c r="H3008" s="121">
        <v>1</v>
      </c>
      <c r="I3008" s="121" t="s">
        <v>385</v>
      </c>
      <c r="J3008" s="121">
        <v>6969</v>
      </c>
      <c r="K3008" s="121" t="s">
        <v>664</v>
      </c>
      <c r="L3008" s="121" t="s">
        <v>556</v>
      </c>
      <c r="M3008" s="121" t="s">
        <v>590</v>
      </c>
      <c r="N3008" s="124" t="s">
        <v>550</v>
      </c>
      <c r="O3008" s="124" t="s">
        <v>548</v>
      </c>
      <c r="P3008" s="124" t="s">
        <v>418</v>
      </c>
      <c r="Q3008" s="121" t="s">
        <v>391</v>
      </c>
      <c r="R3008" s="121"/>
    </row>
    <row r="3009" spans="1:18" x14ac:dyDescent="0.2">
      <c r="A3009" s="121">
        <v>121</v>
      </c>
      <c r="B3009" s="121">
        <v>150</v>
      </c>
      <c r="C3009" s="121" t="s">
        <v>1593</v>
      </c>
      <c r="D3009" s="121">
        <v>1172</v>
      </c>
      <c r="E3009" s="121" t="s">
        <v>487</v>
      </c>
      <c r="F3009" s="121" t="s">
        <v>635</v>
      </c>
      <c r="G3009" s="121">
        <v>3178</v>
      </c>
      <c r="H3009" s="121">
        <v>1</v>
      </c>
      <c r="I3009" s="121" t="s">
        <v>385</v>
      </c>
      <c r="J3009" s="121">
        <v>6970</v>
      </c>
      <c r="K3009" s="121" t="s">
        <v>421</v>
      </c>
      <c r="L3009" s="121" t="s">
        <v>421</v>
      </c>
      <c r="M3009" s="121" t="s">
        <v>413</v>
      </c>
      <c r="N3009" s="124">
        <v>412</v>
      </c>
      <c r="O3009" s="124" t="s">
        <v>411</v>
      </c>
      <c r="P3009" s="124" t="s">
        <v>418</v>
      </c>
      <c r="Q3009" s="121" t="s">
        <v>391</v>
      </c>
      <c r="R3009" s="121"/>
    </row>
    <row r="3010" spans="1:18" x14ac:dyDescent="0.2">
      <c r="A3010" s="121">
        <v>121</v>
      </c>
      <c r="B3010" s="121">
        <v>150</v>
      </c>
      <c r="C3010" s="121" t="s">
        <v>1593</v>
      </c>
      <c r="D3010" s="121">
        <v>1171</v>
      </c>
      <c r="E3010" s="121" t="s">
        <v>705</v>
      </c>
      <c r="F3010" s="121" t="s">
        <v>877</v>
      </c>
      <c r="G3010" s="121">
        <v>3177</v>
      </c>
      <c r="H3010" s="121">
        <v>1</v>
      </c>
      <c r="I3010" s="121" t="s">
        <v>385</v>
      </c>
      <c r="J3010" s="121">
        <v>6971</v>
      </c>
      <c r="K3010" s="121" t="s">
        <v>705</v>
      </c>
      <c r="L3010" s="121" t="s">
        <v>705</v>
      </c>
      <c r="M3010" s="121" t="s">
        <v>413</v>
      </c>
      <c r="N3010" s="124">
        <v>219</v>
      </c>
      <c r="O3010" s="124" t="s">
        <v>411</v>
      </c>
      <c r="P3010" s="124" t="s">
        <v>418</v>
      </c>
      <c r="Q3010" s="121" t="s">
        <v>391</v>
      </c>
      <c r="R3010" s="121"/>
    </row>
    <row r="3011" spans="1:18" x14ac:dyDescent="0.2">
      <c r="A3011" s="121">
        <v>121</v>
      </c>
      <c r="B3011" s="121">
        <v>150</v>
      </c>
      <c r="C3011" s="121" t="s">
        <v>1593</v>
      </c>
      <c r="D3011" s="121">
        <v>1170</v>
      </c>
      <c r="E3011" s="121" t="s">
        <v>708</v>
      </c>
      <c r="F3011" s="121" t="s">
        <v>993</v>
      </c>
      <c r="G3011" s="121">
        <v>3176</v>
      </c>
      <c r="H3011" s="121">
        <v>1</v>
      </c>
      <c r="I3011" s="121" t="s">
        <v>385</v>
      </c>
      <c r="J3011" s="121">
        <v>6972</v>
      </c>
      <c r="K3011" s="121" t="s">
        <v>708</v>
      </c>
      <c r="L3011" s="121" t="s">
        <v>708</v>
      </c>
      <c r="M3011" s="121" t="s">
        <v>413</v>
      </c>
      <c r="N3011" s="124">
        <v>868</v>
      </c>
      <c r="O3011" s="124" t="s">
        <v>411</v>
      </c>
      <c r="P3011" s="124" t="s">
        <v>418</v>
      </c>
      <c r="Q3011" s="121" t="s">
        <v>391</v>
      </c>
      <c r="R3011" s="121"/>
    </row>
    <row r="3012" spans="1:18" x14ac:dyDescent="0.2">
      <c r="A3012" s="121">
        <v>121</v>
      </c>
      <c r="B3012" s="121">
        <v>150</v>
      </c>
      <c r="C3012" s="121" t="s">
        <v>1593</v>
      </c>
      <c r="D3012" s="121">
        <v>1173</v>
      </c>
      <c r="E3012" s="121" t="s">
        <v>1608</v>
      </c>
      <c r="F3012" s="121" t="s">
        <v>1609</v>
      </c>
      <c r="G3012" s="121">
        <v>3179</v>
      </c>
      <c r="H3012" s="121">
        <v>1</v>
      </c>
      <c r="I3012" s="121" t="s">
        <v>385</v>
      </c>
      <c r="J3012" s="121">
        <v>6973</v>
      </c>
      <c r="K3012" s="121" t="s">
        <v>1032</v>
      </c>
      <c r="L3012" s="121" t="s">
        <v>548</v>
      </c>
      <c r="M3012" s="121" t="s">
        <v>590</v>
      </c>
      <c r="N3012" s="124" t="s">
        <v>550</v>
      </c>
      <c r="O3012" s="124" t="s">
        <v>548</v>
      </c>
      <c r="P3012" s="124" t="s">
        <v>418</v>
      </c>
      <c r="Q3012" s="121" t="s">
        <v>391</v>
      </c>
      <c r="R3012" s="121"/>
    </row>
    <row r="3013" spans="1:18" x14ac:dyDescent="0.2">
      <c r="A3013" s="121">
        <v>110</v>
      </c>
      <c r="B3013" s="121">
        <v>305</v>
      </c>
      <c r="C3013" s="121" t="s">
        <v>348</v>
      </c>
      <c r="D3013" s="121">
        <v>835</v>
      </c>
      <c r="E3013" s="121" t="s">
        <v>485</v>
      </c>
      <c r="F3013" s="121" t="s">
        <v>486</v>
      </c>
      <c r="G3013" s="121">
        <v>835</v>
      </c>
      <c r="H3013" s="121">
        <v>1</v>
      </c>
      <c r="I3013" s="121" t="s">
        <v>385</v>
      </c>
      <c r="J3013" s="121">
        <v>2566</v>
      </c>
      <c r="K3013" s="121">
        <v>5</v>
      </c>
      <c r="L3013" s="121">
        <v>5</v>
      </c>
      <c r="M3013" s="121" t="s">
        <v>734</v>
      </c>
      <c r="N3013" s="124">
        <v>899</v>
      </c>
      <c r="O3013" s="124" t="s">
        <v>380</v>
      </c>
      <c r="P3013" s="124"/>
      <c r="Q3013" s="121" t="s">
        <v>381</v>
      </c>
      <c r="R3013" s="121"/>
    </row>
    <row r="3014" spans="1:18" x14ac:dyDescent="0.2">
      <c r="A3014" s="121">
        <v>121</v>
      </c>
      <c r="B3014" s="121">
        <v>150</v>
      </c>
      <c r="C3014" s="121" t="s">
        <v>1593</v>
      </c>
      <c r="D3014" s="121">
        <v>1126</v>
      </c>
      <c r="E3014" s="121" t="s">
        <v>725</v>
      </c>
      <c r="F3014" s="121" t="s">
        <v>725</v>
      </c>
      <c r="G3014" s="121">
        <v>1327</v>
      </c>
      <c r="H3014" s="121">
        <v>1</v>
      </c>
      <c r="I3014" s="121" t="s">
        <v>385</v>
      </c>
      <c r="J3014" s="121">
        <v>6975</v>
      </c>
      <c r="K3014" s="121" t="s">
        <v>1611</v>
      </c>
      <c r="L3014" s="121" t="s">
        <v>548</v>
      </c>
      <c r="M3014" s="121" t="s">
        <v>549</v>
      </c>
      <c r="N3014" s="124">
        <v>60</v>
      </c>
      <c r="O3014" s="124" t="s">
        <v>548</v>
      </c>
      <c r="P3014" s="124" t="s">
        <v>418</v>
      </c>
      <c r="Q3014" s="121" t="s">
        <v>391</v>
      </c>
      <c r="R3014" s="121"/>
    </row>
    <row r="3015" spans="1:18" x14ac:dyDescent="0.2">
      <c r="A3015" s="121">
        <v>121</v>
      </c>
      <c r="B3015" s="121">
        <v>150</v>
      </c>
      <c r="C3015" s="121" t="s">
        <v>1593</v>
      </c>
      <c r="D3015" s="121">
        <v>1126</v>
      </c>
      <c r="E3015" s="121" t="s">
        <v>725</v>
      </c>
      <c r="F3015" s="121" t="s">
        <v>725</v>
      </c>
      <c r="G3015" s="121">
        <v>1327</v>
      </c>
      <c r="H3015" s="121">
        <v>1</v>
      </c>
      <c r="I3015" s="121" t="s">
        <v>385</v>
      </c>
      <c r="J3015" s="121">
        <v>6976</v>
      </c>
      <c r="K3015" s="121" t="s">
        <v>569</v>
      </c>
      <c r="L3015" s="121" t="s">
        <v>1612</v>
      </c>
      <c r="M3015" s="121" t="s">
        <v>560</v>
      </c>
      <c r="N3015" s="124" t="s">
        <v>550</v>
      </c>
      <c r="O3015" s="124" t="s">
        <v>561</v>
      </c>
      <c r="P3015" s="124" t="s">
        <v>418</v>
      </c>
      <c r="Q3015" s="121" t="s">
        <v>391</v>
      </c>
      <c r="R3015" s="121"/>
    </row>
    <row r="3016" spans="1:18" x14ac:dyDescent="0.2">
      <c r="A3016" s="121">
        <v>121</v>
      </c>
      <c r="B3016" s="121">
        <v>150</v>
      </c>
      <c r="C3016" s="121" t="s">
        <v>1593</v>
      </c>
      <c r="D3016" s="121">
        <v>1126</v>
      </c>
      <c r="E3016" s="121" t="s">
        <v>725</v>
      </c>
      <c r="F3016" s="121" t="s">
        <v>725</v>
      </c>
      <c r="G3016" s="121">
        <v>1327</v>
      </c>
      <c r="H3016" s="121">
        <v>1</v>
      </c>
      <c r="I3016" s="121" t="s">
        <v>385</v>
      </c>
      <c r="J3016" s="121">
        <v>6977</v>
      </c>
      <c r="K3016" s="121" t="s">
        <v>532</v>
      </c>
      <c r="L3016" s="121" t="s">
        <v>578</v>
      </c>
      <c r="M3016" s="121" t="s">
        <v>651</v>
      </c>
      <c r="N3016" s="124">
        <v>78</v>
      </c>
      <c r="O3016" s="124" t="s">
        <v>555</v>
      </c>
      <c r="P3016" s="124" t="s">
        <v>418</v>
      </c>
      <c r="Q3016" s="121" t="s">
        <v>391</v>
      </c>
      <c r="R3016" s="121"/>
    </row>
    <row r="3017" spans="1:18" x14ac:dyDescent="0.2">
      <c r="A3017" s="121">
        <v>121</v>
      </c>
      <c r="B3017" s="121">
        <v>150</v>
      </c>
      <c r="C3017" s="121" t="s">
        <v>1593</v>
      </c>
      <c r="D3017" s="121">
        <v>1126</v>
      </c>
      <c r="E3017" s="121" t="s">
        <v>725</v>
      </c>
      <c r="F3017" s="121" t="s">
        <v>725</v>
      </c>
      <c r="G3017" s="121">
        <v>1327</v>
      </c>
      <c r="H3017" s="121">
        <v>1</v>
      </c>
      <c r="I3017" s="121" t="s">
        <v>385</v>
      </c>
      <c r="J3017" s="121">
        <v>6978</v>
      </c>
      <c r="K3017" s="121" t="s">
        <v>1613</v>
      </c>
      <c r="L3017" s="121" t="s">
        <v>578</v>
      </c>
      <c r="M3017" s="121" t="s">
        <v>413</v>
      </c>
      <c r="N3017" s="124">
        <v>79</v>
      </c>
      <c r="O3017" s="124" t="s">
        <v>411</v>
      </c>
      <c r="P3017" s="124" t="s">
        <v>418</v>
      </c>
      <c r="Q3017" s="121" t="s">
        <v>391</v>
      </c>
      <c r="R3017" s="121"/>
    </row>
    <row r="3018" spans="1:18" x14ac:dyDescent="0.2">
      <c r="A3018" s="121">
        <v>121</v>
      </c>
      <c r="B3018" s="121">
        <v>150</v>
      </c>
      <c r="C3018" s="121" t="s">
        <v>1593</v>
      </c>
      <c r="D3018" s="121">
        <v>1126</v>
      </c>
      <c r="E3018" s="121" t="s">
        <v>725</v>
      </c>
      <c r="F3018" s="121" t="s">
        <v>725</v>
      </c>
      <c r="G3018" s="121">
        <v>1327</v>
      </c>
      <c r="H3018" s="121">
        <v>1</v>
      </c>
      <c r="I3018" s="121" t="s">
        <v>385</v>
      </c>
      <c r="J3018" s="121">
        <v>6979</v>
      </c>
      <c r="K3018" s="121" t="s">
        <v>1614</v>
      </c>
      <c r="L3018" s="121" t="s">
        <v>1040</v>
      </c>
      <c r="M3018" s="121" t="s">
        <v>413</v>
      </c>
      <c r="N3018" s="124" t="s">
        <v>550</v>
      </c>
      <c r="O3018" s="124" t="s">
        <v>411</v>
      </c>
      <c r="P3018" s="124" t="s">
        <v>418</v>
      </c>
      <c r="Q3018" s="121" t="s">
        <v>391</v>
      </c>
      <c r="R3018" s="121"/>
    </row>
    <row r="3019" spans="1:18" x14ac:dyDescent="0.2">
      <c r="A3019" s="121">
        <v>121</v>
      </c>
      <c r="B3019" s="121">
        <v>150</v>
      </c>
      <c r="C3019" s="121" t="s">
        <v>1593</v>
      </c>
      <c r="D3019" s="121">
        <v>1126</v>
      </c>
      <c r="E3019" s="121" t="s">
        <v>725</v>
      </c>
      <c r="F3019" s="121" t="s">
        <v>725</v>
      </c>
      <c r="G3019" s="121">
        <v>1327</v>
      </c>
      <c r="H3019" s="121">
        <v>1</v>
      </c>
      <c r="I3019" s="121" t="s">
        <v>385</v>
      </c>
      <c r="J3019" s="121">
        <v>6980</v>
      </c>
      <c r="K3019" s="121" t="s">
        <v>1615</v>
      </c>
      <c r="L3019" s="121" t="s">
        <v>1616</v>
      </c>
      <c r="M3019" s="121" t="s">
        <v>585</v>
      </c>
      <c r="N3019" s="124">
        <v>79</v>
      </c>
      <c r="O3019" s="124" t="s">
        <v>411</v>
      </c>
      <c r="P3019" s="124" t="s">
        <v>418</v>
      </c>
      <c r="Q3019" s="121" t="s">
        <v>391</v>
      </c>
      <c r="R3019" s="121"/>
    </row>
    <row r="3020" spans="1:18" x14ac:dyDescent="0.2">
      <c r="A3020" s="121">
        <v>121</v>
      </c>
      <c r="B3020" s="121">
        <v>150</v>
      </c>
      <c r="C3020" s="121" t="s">
        <v>1593</v>
      </c>
      <c r="D3020" s="121">
        <v>1126</v>
      </c>
      <c r="E3020" s="121" t="s">
        <v>725</v>
      </c>
      <c r="F3020" s="121" t="s">
        <v>725</v>
      </c>
      <c r="G3020" s="121">
        <v>1327</v>
      </c>
      <c r="H3020" s="121">
        <v>1</v>
      </c>
      <c r="I3020" s="121" t="s">
        <v>385</v>
      </c>
      <c r="J3020" s="121">
        <v>6981</v>
      </c>
      <c r="K3020" s="121" t="s">
        <v>1617</v>
      </c>
      <c r="L3020" s="121" t="s">
        <v>1618</v>
      </c>
      <c r="M3020" s="121" t="s">
        <v>509</v>
      </c>
      <c r="N3020" s="124">
        <v>80</v>
      </c>
      <c r="O3020" s="124" t="s">
        <v>411</v>
      </c>
      <c r="P3020" s="124" t="s">
        <v>418</v>
      </c>
      <c r="Q3020" s="121" t="s">
        <v>391</v>
      </c>
      <c r="R3020" s="121"/>
    </row>
    <row r="3021" spans="1:18" x14ac:dyDescent="0.2">
      <c r="A3021" s="121">
        <v>110</v>
      </c>
      <c r="B3021" s="121">
        <v>305</v>
      </c>
      <c r="C3021" s="121" t="s">
        <v>348</v>
      </c>
      <c r="D3021" s="121">
        <v>836</v>
      </c>
      <c r="E3021" s="121" t="s">
        <v>488</v>
      </c>
      <c r="F3021" s="121" t="s">
        <v>489</v>
      </c>
      <c r="G3021" s="121">
        <v>836</v>
      </c>
      <c r="H3021" s="121">
        <v>1</v>
      </c>
      <c r="I3021" s="121" t="s">
        <v>385</v>
      </c>
      <c r="J3021" s="121">
        <v>2567</v>
      </c>
      <c r="K3021" s="121">
        <v>6</v>
      </c>
      <c r="L3021" s="121">
        <v>6</v>
      </c>
      <c r="M3021" s="121" t="s">
        <v>734</v>
      </c>
      <c r="N3021" s="124">
        <v>899</v>
      </c>
      <c r="O3021" s="124" t="s">
        <v>380</v>
      </c>
      <c r="P3021" s="125"/>
      <c r="Q3021" s="121" t="s">
        <v>381</v>
      </c>
      <c r="R3021" s="121"/>
    </row>
    <row r="3022" spans="1:18" x14ac:dyDescent="0.2">
      <c r="A3022" s="121">
        <v>121</v>
      </c>
      <c r="B3022" s="121">
        <v>150</v>
      </c>
      <c r="C3022" s="121" t="s">
        <v>1593</v>
      </c>
      <c r="D3022" s="121">
        <v>1126</v>
      </c>
      <c r="E3022" s="121" t="s">
        <v>725</v>
      </c>
      <c r="F3022" s="121" t="s">
        <v>725</v>
      </c>
      <c r="G3022" s="121">
        <v>1327</v>
      </c>
      <c r="H3022" s="121">
        <v>1</v>
      </c>
      <c r="I3022" s="121" t="s">
        <v>385</v>
      </c>
      <c r="J3022" s="121">
        <v>6983</v>
      </c>
      <c r="K3022" s="121" t="s">
        <v>1620</v>
      </c>
      <c r="L3022" s="121" t="s">
        <v>1621</v>
      </c>
      <c r="M3022" s="121" t="s">
        <v>651</v>
      </c>
      <c r="N3022" s="124" t="s">
        <v>550</v>
      </c>
      <c r="O3022" s="124" t="s">
        <v>555</v>
      </c>
      <c r="P3022" s="124" t="s">
        <v>418</v>
      </c>
      <c r="Q3022" s="121" t="s">
        <v>391</v>
      </c>
      <c r="R3022" s="121"/>
    </row>
    <row r="3023" spans="1:18" x14ac:dyDescent="0.2">
      <c r="A3023" s="121">
        <v>121</v>
      </c>
      <c r="B3023" s="121">
        <v>150</v>
      </c>
      <c r="C3023" s="121" t="s">
        <v>1593</v>
      </c>
      <c r="D3023" s="121">
        <v>1126</v>
      </c>
      <c r="E3023" s="121" t="s">
        <v>725</v>
      </c>
      <c r="F3023" s="121" t="s">
        <v>725</v>
      </c>
      <c r="G3023" s="121">
        <v>1327</v>
      </c>
      <c r="H3023" s="121">
        <v>1</v>
      </c>
      <c r="I3023" s="121" t="s">
        <v>385</v>
      </c>
      <c r="J3023" s="121">
        <v>6984</v>
      </c>
      <c r="K3023" s="121" t="s">
        <v>1622</v>
      </c>
      <c r="L3023" s="121" t="s">
        <v>1623</v>
      </c>
      <c r="M3023" s="121" t="s">
        <v>549</v>
      </c>
      <c r="N3023" s="124" t="s">
        <v>550</v>
      </c>
      <c r="O3023" s="124" t="s">
        <v>548</v>
      </c>
      <c r="P3023" s="124" t="s">
        <v>418</v>
      </c>
      <c r="Q3023" s="121" t="s">
        <v>391</v>
      </c>
      <c r="R3023" s="121"/>
    </row>
    <row r="3024" spans="1:18" x14ac:dyDescent="0.2">
      <c r="A3024" s="121">
        <v>121</v>
      </c>
      <c r="B3024" s="121">
        <v>150</v>
      </c>
      <c r="C3024" s="121" t="s">
        <v>1593</v>
      </c>
      <c r="D3024" s="121">
        <v>1126</v>
      </c>
      <c r="E3024" s="121" t="s">
        <v>725</v>
      </c>
      <c r="F3024" s="121" t="s">
        <v>725</v>
      </c>
      <c r="G3024" s="121">
        <v>1327</v>
      </c>
      <c r="H3024" s="121">
        <v>1</v>
      </c>
      <c r="I3024" s="121" t="s">
        <v>385</v>
      </c>
      <c r="J3024" s="121">
        <v>6985</v>
      </c>
      <c r="K3024" s="121" t="s">
        <v>569</v>
      </c>
      <c r="L3024" s="121" t="s">
        <v>1315</v>
      </c>
      <c r="M3024" s="121" t="s">
        <v>571</v>
      </c>
      <c r="N3024" s="124" t="s">
        <v>550</v>
      </c>
      <c r="O3024" s="124" t="s">
        <v>561</v>
      </c>
      <c r="P3024" s="124" t="s">
        <v>418</v>
      </c>
      <c r="Q3024" s="121" t="s">
        <v>391</v>
      </c>
      <c r="R3024" s="121"/>
    </row>
    <row r="3025" spans="1:18" x14ac:dyDescent="0.2">
      <c r="A3025" s="121">
        <v>121</v>
      </c>
      <c r="B3025" s="121">
        <v>150</v>
      </c>
      <c r="C3025" s="121" t="s">
        <v>1593</v>
      </c>
      <c r="D3025" s="121">
        <v>1126</v>
      </c>
      <c r="E3025" s="121" t="s">
        <v>725</v>
      </c>
      <c r="F3025" s="121" t="s">
        <v>725</v>
      </c>
      <c r="G3025" s="121">
        <v>1327</v>
      </c>
      <c r="H3025" s="121">
        <v>1</v>
      </c>
      <c r="I3025" s="121" t="s">
        <v>385</v>
      </c>
      <c r="J3025" s="121">
        <v>6986</v>
      </c>
      <c r="K3025" s="121" t="s">
        <v>566</v>
      </c>
      <c r="L3025" s="121" t="s">
        <v>647</v>
      </c>
      <c r="M3025" s="121" t="s">
        <v>568</v>
      </c>
      <c r="N3025" s="124" t="s">
        <v>550</v>
      </c>
      <c r="O3025" s="124" t="s">
        <v>561</v>
      </c>
      <c r="P3025" s="124" t="s">
        <v>418</v>
      </c>
      <c r="Q3025" s="121" t="s">
        <v>391</v>
      </c>
      <c r="R3025" s="121"/>
    </row>
    <row r="3026" spans="1:18" x14ac:dyDescent="0.2">
      <c r="A3026" s="121">
        <v>121</v>
      </c>
      <c r="B3026" s="121">
        <v>150</v>
      </c>
      <c r="C3026" s="121" t="s">
        <v>1593</v>
      </c>
      <c r="D3026" s="121">
        <v>1126</v>
      </c>
      <c r="E3026" s="121" t="s">
        <v>725</v>
      </c>
      <c r="F3026" s="121" t="s">
        <v>725</v>
      </c>
      <c r="G3026" s="121">
        <v>1327</v>
      </c>
      <c r="H3026" s="121">
        <v>1</v>
      </c>
      <c r="I3026" s="121" t="s">
        <v>385</v>
      </c>
      <c r="J3026" s="121">
        <v>6987</v>
      </c>
      <c r="K3026" s="121" t="s">
        <v>563</v>
      </c>
      <c r="L3026" s="121" t="s">
        <v>646</v>
      </c>
      <c r="M3026" s="121" t="s">
        <v>565</v>
      </c>
      <c r="N3026" s="124" t="s">
        <v>550</v>
      </c>
      <c r="O3026" s="124" t="s">
        <v>561</v>
      </c>
      <c r="P3026" s="124" t="s">
        <v>418</v>
      </c>
      <c r="Q3026" s="121" t="s">
        <v>391</v>
      </c>
      <c r="R3026" s="121"/>
    </row>
    <row r="3027" spans="1:18" x14ac:dyDescent="0.2">
      <c r="A3027" s="121">
        <v>121</v>
      </c>
      <c r="B3027" s="121">
        <v>150</v>
      </c>
      <c r="C3027" s="121" t="s">
        <v>1593</v>
      </c>
      <c r="D3027" s="121">
        <v>1126</v>
      </c>
      <c r="E3027" s="121" t="s">
        <v>725</v>
      </c>
      <c r="F3027" s="121" t="s">
        <v>725</v>
      </c>
      <c r="G3027" s="121">
        <v>1327</v>
      </c>
      <c r="H3027" s="121">
        <v>1</v>
      </c>
      <c r="I3027" s="121" t="s">
        <v>385</v>
      </c>
      <c r="J3027" s="121">
        <v>6988</v>
      </c>
      <c r="K3027" s="121" t="s">
        <v>1624</v>
      </c>
      <c r="L3027" s="121" t="s">
        <v>548</v>
      </c>
      <c r="M3027" s="121" t="s">
        <v>590</v>
      </c>
      <c r="N3027" s="124" t="s">
        <v>550</v>
      </c>
      <c r="O3027" s="124" t="s">
        <v>548</v>
      </c>
      <c r="P3027" s="124" t="s">
        <v>418</v>
      </c>
      <c r="Q3027" s="121" t="s">
        <v>391</v>
      </c>
      <c r="R3027" s="121"/>
    </row>
    <row r="3028" spans="1:18" x14ac:dyDescent="0.2">
      <c r="A3028" s="121">
        <v>121</v>
      </c>
      <c r="B3028" s="121">
        <v>150</v>
      </c>
      <c r="C3028" s="121" t="s">
        <v>1593</v>
      </c>
      <c r="D3028" s="121">
        <v>367</v>
      </c>
      <c r="E3028" s="121" t="s">
        <v>375</v>
      </c>
      <c r="F3028" s="121" t="s">
        <v>376</v>
      </c>
      <c r="G3028" s="121">
        <v>367</v>
      </c>
      <c r="H3028" s="121">
        <v>1</v>
      </c>
      <c r="I3028" s="121" t="s">
        <v>385</v>
      </c>
      <c r="J3028" s="121">
        <v>6989</v>
      </c>
      <c r="K3028" s="121" t="s">
        <v>412</v>
      </c>
      <c r="L3028" s="121" t="s">
        <v>412</v>
      </c>
      <c r="M3028" s="121" t="s">
        <v>413</v>
      </c>
      <c r="N3028" s="124">
        <v>420</v>
      </c>
      <c r="O3028" s="124" t="s">
        <v>411</v>
      </c>
      <c r="P3028" s="124" t="s">
        <v>418</v>
      </c>
      <c r="Q3028" s="121" t="s">
        <v>391</v>
      </c>
      <c r="R3028" s="121"/>
    </row>
    <row r="3029" spans="1:18" x14ac:dyDescent="0.2">
      <c r="A3029" s="121">
        <v>121</v>
      </c>
      <c r="B3029" s="121">
        <v>150</v>
      </c>
      <c r="C3029" s="121" t="s">
        <v>1593</v>
      </c>
      <c r="D3029" s="121">
        <v>367</v>
      </c>
      <c r="E3029" s="121" t="s">
        <v>375</v>
      </c>
      <c r="F3029" s="121" t="s">
        <v>376</v>
      </c>
      <c r="G3029" s="121">
        <v>367</v>
      </c>
      <c r="H3029" s="121">
        <v>1</v>
      </c>
      <c r="I3029" s="121" t="s">
        <v>385</v>
      </c>
      <c r="J3029" s="121">
        <v>6990</v>
      </c>
      <c r="K3029" s="121" t="s">
        <v>1032</v>
      </c>
      <c r="L3029" s="121" t="s">
        <v>548</v>
      </c>
      <c r="M3029" s="121" t="s">
        <v>590</v>
      </c>
      <c r="N3029" s="124">
        <v>71</v>
      </c>
      <c r="O3029" s="124" t="s">
        <v>548</v>
      </c>
      <c r="P3029" s="125" t="s">
        <v>418</v>
      </c>
      <c r="Q3029" s="121" t="s">
        <v>391</v>
      </c>
      <c r="R3029" s="121"/>
    </row>
    <row r="3030" spans="1:18" x14ac:dyDescent="0.2">
      <c r="A3030" s="121">
        <v>121</v>
      </c>
      <c r="B3030" s="121">
        <v>150</v>
      </c>
      <c r="C3030" s="121" t="s">
        <v>1593</v>
      </c>
      <c r="D3030" s="121">
        <v>367</v>
      </c>
      <c r="E3030" s="121" t="s">
        <v>375</v>
      </c>
      <c r="F3030" s="121" t="s">
        <v>376</v>
      </c>
      <c r="G3030" s="121">
        <v>367</v>
      </c>
      <c r="H3030" s="121">
        <v>1</v>
      </c>
      <c r="I3030" s="121" t="s">
        <v>385</v>
      </c>
      <c r="J3030" s="121">
        <v>6991</v>
      </c>
      <c r="K3030" s="121" t="s">
        <v>662</v>
      </c>
      <c r="L3030" s="121" t="s">
        <v>662</v>
      </c>
      <c r="M3030" s="121" t="s">
        <v>410</v>
      </c>
      <c r="N3030" s="124">
        <v>99</v>
      </c>
      <c r="O3030" s="124" t="s">
        <v>411</v>
      </c>
      <c r="P3030" s="125" t="s">
        <v>418</v>
      </c>
      <c r="Q3030" s="121" t="s">
        <v>391</v>
      </c>
      <c r="R3030" s="121"/>
    </row>
    <row r="3031" spans="1:18" x14ac:dyDescent="0.2">
      <c r="A3031" s="121">
        <v>121</v>
      </c>
      <c r="B3031" s="121">
        <v>150</v>
      </c>
      <c r="C3031" s="121" t="s">
        <v>1593</v>
      </c>
      <c r="D3031" s="121">
        <v>367</v>
      </c>
      <c r="E3031" s="121" t="s">
        <v>375</v>
      </c>
      <c r="F3031" s="121" t="s">
        <v>376</v>
      </c>
      <c r="G3031" s="121">
        <v>367</v>
      </c>
      <c r="H3031" s="121">
        <v>1</v>
      </c>
      <c r="I3031" s="121" t="s">
        <v>385</v>
      </c>
      <c r="J3031" s="121">
        <v>6992</v>
      </c>
      <c r="K3031" s="121" t="s">
        <v>580</v>
      </c>
      <c r="L3031" s="121" t="s">
        <v>580</v>
      </c>
      <c r="M3031" s="121" t="s">
        <v>585</v>
      </c>
      <c r="N3031" s="124">
        <v>200</v>
      </c>
      <c r="O3031" s="124" t="s">
        <v>411</v>
      </c>
      <c r="P3031" s="125" t="s">
        <v>418</v>
      </c>
      <c r="Q3031" s="121" t="s">
        <v>391</v>
      </c>
      <c r="R3031" s="121"/>
    </row>
    <row r="3032" spans="1:18" x14ac:dyDescent="0.2">
      <c r="A3032" s="121">
        <v>121</v>
      </c>
      <c r="B3032" s="121">
        <v>150</v>
      </c>
      <c r="C3032" s="121" t="s">
        <v>1593</v>
      </c>
      <c r="D3032" s="121">
        <v>367</v>
      </c>
      <c r="E3032" s="121" t="s">
        <v>375</v>
      </c>
      <c r="F3032" s="121" t="s">
        <v>376</v>
      </c>
      <c r="G3032" s="121">
        <v>367</v>
      </c>
      <c r="H3032" s="121">
        <v>1</v>
      </c>
      <c r="I3032" s="121" t="s">
        <v>385</v>
      </c>
      <c r="J3032" s="121">
        <v>6993</v>
      </c>
      <c r="K3032" s="121" t="s">
        <v>584</v>
      </c>
      <c r="L3032" s="121" t="s">
        <v>584</v>
      </c>
      <c r="M3032" s="121" t="s">
        <v>585</v>
      </c>
      <c r="N3032" s="124">
        <v>199</v>
      </c>
      <c r="O3032" s="124" t="s">
        <v>411</v>
      </c>
      <c r="P3032" s="124" t="s">
        <v>418</v>
      </c>
      <c r="Q3032" s="121" t="s">
        <v>391</v>
      </c>
      <c r="R3032" s="121"/>
    </row>
    <row r="3033" spans="1:18" x14ac:dyDescent="0.2">
      <c r="A3033" s="121">
        <v>121</v>
      </c>
      <c r="B3033" s="121">
        <v>150</v>
      </c>
      <c r="C3033" s="121" t="s">
        <v>1593</v>
      </c>
      <c r="D3033" s="121">
        <v>367</v>
      </c>
      <c r="E3033" s="121" t="s">
        <v>375</v>
      </c>
      <c r="F3033" s="121" t="s">
        <v>376</v>
      </c>
      <c r="G3033" s="121">
        <v>367</v>
      </c>
      <c r="H3033" s="121">
        <v>1</v>
      </c>
      <c r="I3033" s="121" t="s">
        <v>385</v>
      </c>
      <c r="J3033" s="121">
        <v>6994</v>
      </c>
      <c r="K3033" s="121" t="s">
        <v>837</v>
      </c>
      <c r="L3033" s="121" t="s">
        <v>1625</v>
      </c>
      <c r="M3033" s="121" t="s">
        <v>838</v>
      </c>
      <c r="N3033" s="124">
        <v>179</v>
      </c>
      <c r="O3033" s="124" t="s">
        <v>411</v>
      </c>
      <c r="P3033" s="124" t="s">
        <v>418</v>
      </c>
      <c r="Q3033" s="121" t="s">
        <v>391</v>
      </c>
      <c r="R3033" s="121"/>
    </row>
    <row r="3034" spans="1:18" x14ac:dyDescent="0.2">
      <c r="A3034" s="121">
        <v>121</v>
      </c>
      <c r="B3034" s="121">
        <v>150</v>
      </c>
      <c r="C3034" s="121" t="s">
        <v>1593</v>
      </c>
      <c r="D3034" s="121">
        <v>367</v>
      </c>
      <c r="E3034" s="121" t="s">
        <v>375</v>
      </c>
      <c r="F3034" s="121" t="s">
        <v>376</v>
      </c>
      <c r="G3034" s="121">
        <v>367</v>
      </c>
      <c r="H3034" s="121">
        <v>1</v>
      </c>
      <c r="I3034" s="121" t="s">
        <v>385</v>
      </c>
      <c r="J3034" s="121">
        <v>6995</v>
      </c>
      <c r="K3034" s="121" t="s">
        <v>837</v>
      </c>
      <c r="L3034" s="121" t="s">
        <v>1626</v>
      </c>
      <c r="M3034" s="121" t="s">
        <v>838</v>
      </c>
      <c r="N3034" s="124">
        <v>89</v>
      </c>
      <c r="O3034" s="124" t="s">
        <v>411</v>
      </c>
      <c r="P3034" s="124" t="s">
        <v>418</v>
      </c>
      <c r="Q3034" s="121" t="s">
        <v>391</v>
      </c>
      <c r="R3034" s="121"/>
    </row>
    <row r="3035" spans="1:18" x14ac:dyDescent="0.2">
      <c r="A3035" s="121">
        <v>121</v>
      </c>
      <c r="B3035" s="121">
        <v>150</v>
      </c>
      <c r="C3035" s="121" t="s">
        <v>1593</v>
      </c>
      <c r="D3035" s="121">
        <v>367</v>
      </c>
      <c r="E3035" s="121" t="s">
        <v>375</v>
      </c>
      <c r="F3035" s="121" t="s">
        <v>376</v>
      </c>
      <c r="G3035" s="121">
        <v>367</v>
      </c>
      <c r="H3035" s="121">
        <v>1</v>
      </c>
      <c r="I3035" s="121" t="s">
        <v>385</v>
      </c>
      <c r="J3035" s="121">
        <v>6996</v>
      </c>
      <c r="K3035" s="121" t="s">
        <v>1627</v>
      </c>
      <c r="L3035" s="121" t="s">
        <v>1627</v>
      </c>
      <c r="M3035" s="121" t="s">
        <v>408</v>
      </c>
      <c r="N3035" s="124">
        <v>193</v>
      </c>
      <c r="O3035" s="124" t="s">
        <v>380</v>
      </c>
      <c r="P3035" s="124" t="s">
        <v>418</v>
      </c>
      <c r="Q3035" s="121" t="s">
        <v>391</v>
      </c>
      <c r="R3035" s="121"/>
    </row>
    <row r="3036" spans="1:18" x14ac:dyDescent="0.2">
      <c r="A3036" s="121">
        <v>121</v>
      </c>
      <c r="B3036" s="121">
        <v>150</v>
      </c>
      <c r="C3036" s="121" t="s">
        <v>1593</v>
      </c>
      <c r="D3036" s="121">
        <v>367</v>
      </c>
      <c r="E3036" s="121" t="s">
        <v>375</v>
      </c>
      <c r="F3036" s="121" t="s">
        <v>376</v>
      </c>
      <c r="G3036" s="121">
        <v>367</v>
      </c>
      <c r="H3036" s="121">
        <v>1</v>
      </c>
      <c r="I3036" s="121" t="s">
        <v>385</v>
      </c>
      <c r="J3036" s="121">
        <v>6997</v>
      </c>
      <c r="K3036" s="121" t="s">
        <v>1628</v>
      </c>
      <c r="L3036" s="121" t="s">
        <v>1628</v>
      </c>
      <c r="M3036" s="121" t="s">
        <v>509</v>
      </c>
      <c r="N3036" s="124">
        <v>617</v>
      </c>
      <c r="O3036" s="124" t="s">
        <v>411</v>
      </c>
      <c r="P3036" s="124" t="s">
        <v>418</v>
      </c>
      <c r="Q3036" s="121" t="s">
        <v>391</v>
      </c>
      <c r="R3036" s="121"/>
    </row>
    <row r="3037" spans="1:18" x14ac:dyDescent="0.2">
      <c r="A3037" s="121">
        <v>121</v>
      </c>
      <c r="B3037" s="121">
        <v>150</v>
      </c>
      <c r="C3037" s="121" t="s">
        <v>1593</v>
      </c>
      <c r="D3037" s="121">
        <v>367</v>
      </c>
      <c r="E3037" s="121" t="s">
        <v>375</v>
      </c>
      <c r="F3037" s="121" t="s">
        <v>376</v>
      </c>
      <c r="G3037" s="121">
        <v>367</v>
      </c>
      <c r="H3037" s="121">
        <v>1</v>
      </c>
      <c r="I3037" s="121" t="s">
        <v>385</v>
      </c>
      <c r="J3037" s="121">
        <v>6998</v>
      </c>
      <c r="K3037" s="121" t="s">
        <v>548</v>
      </c>
      <c r="L3037" s="121" t="s">
        <v>1629</v>
      </c>
      <c r="M3037" s="121" t="s">
        <v>549</v>
      </c>
      <c r="N3037" s="124">
        <v>50</v>
      </c>
      <c r="O3037" s="124" t="s">
        <v>548</v>
      </c>
      <c r="P3037" s="124" t="s">
        <v>418</v>
      </c>
      <c r="Q3037" s="121" t="s">
        <v>391</v>
      </c>
      <c r="R3037" s="121"/>
    </row>
    <row r="3038" spans="1:18" x14ac:dyDescent="0.2">
      <c r="A3038" s="121">
        <v>121</v>
      </c>
      <c r="B3038" s="121">
        <v>150</v>
      </c>
      <c r="C3038" s="121" t="s">
        <v>1593</v>
      </c>
      <c r="D3038" s="121">
        <v>367</v>
      </c>
      <c r="E3038" s="121" t="s">
        <v>375</v>
      </c>
      <c r="F3038" s="121" t="s">
        <v>376</v>
      </c>
      <c r="G3038" s="121">
        <v>367</v>
      </c>
      <c r="H3038" s="121">
        <v>1</v>
      </c>
      <c r="I3038" s="121" t="s">
        <v>385</v>
      </c>
      <c r="J3038" s="121">
        <v>6999</v>
      </c>
      <c r="K3038" s="121" t="s">
        <v>1630</v>
      </c>
      <c r="L3038" s="121" t="s">
        <v>1631</v>
      </c>
      <c r="M3038" s="121" t="s">
        <v>590</v>
      </c>
      <c r="N3038" s="124">
        <v>253</v>
      </c>
      <c r="O3038" s="124" t="s">
        <v>548</v>
      </c>
      <c r="P3038" s="124" t="s">
        <v>418</v>
      </c>
      <c r="Q3038" s="121" t="s">
        <v>391</v>
      </c>
      <c r="R3038" s="121"/>
    </row>
    <row r="3039" spans="1:18" x14ac:dyDescent="0.2">
      <c r="A3039" s="121">
        <v>121</v>
      </c>
      <c r="B3039" s="121">
        <v>150</v>
      </c>
      <c r="C3039" s="121" t="s">
        <v>1593</v>
      </c>
      <c r="D3039" s="121">
        <v>367</v>
      </c>
      <c r="E3039" s="121" t="s">
        <v>375</v>
      </c>
      <c r="F3039" s="121" t="s">
        <v>376</v>
      </c>
      <c r="G3039" s="121">
        <v>367</v>
      </c>
      <c r="H3039" s="121">
        <v>1</v>
      </c>
      <c r="I3039" s="121" t="s">
        <v>385</v>
      </c>
      <c r="J3039" s="121">
        <v>7000</v>
      </c>
      <c r="K3039" s="121" t="s">
        <v>548</v>
      </c>
      <c r="L3039" s="121" t="s">
        <v>548</v>
      </c>
      <c r="M3039" s="121" t="s">
        <v>590</v>
      </c>
      <c r="N3039" s="124">
        <v>119</v>
      </c>
      <c r="O3039" s="124" t="s">
        <v>548</v>
      </c>
      <c r="P3039" s="124" t="s">
        <v>418</v>
      </c>
      <c r="Q3039" s="121" t="s">
        <v>391</v>
      </c>
      <c r="R3039" s="121"/>
    </row>
    <row r="3040" spans="1:18" x14ac:dyDescent="0.2">
      <c r="A3040" s="121">
        <v>121</v>
      </c>
      <c r="B3040" s="121">
        <v>150</v>
      </c>
      <c r="C3040" s="121" t="s">
        <v>1593</v>
      </c>
      <c r="D3040" s="121">
        <v>367</v>
      </c>
      <c r="E3040" s="121" t="s">
        <v>375</v>
      </c>
      <c r="F3040" s="121" t="s">
        <v>376</v>
      </c>
      <c r="G3040" s="121">
        <v>367</v>
      </c>
      <c r="H3040" s="121">
        <v>1</v>
      </c>
      <c r="I3040" s="121" t="s">
        <v>385</v>
      </c>
      <c r="J3040" s="121">
        <v>7001</v>
      </c>
      <c r="K3040" s="121" t="s">
        <v>573</v>
      </c>
      <c r="L3040" s="121" t="s">
        <v>573</v>
      </c>
      <c r="M3040" s="121" t="s">
        <v>573</v>
      </c>
      <c r="N3040" s="124">
        <v>635</v>
      </c>
      <c r="O3040" s="124" t="s">
        <v>417</v>
      </c>
      <c r="P3040" s="124" t="s">
        <v>418</v>
      </c>
      <c r="Q3040" s="121" t="s">
        <v>391</v>
      </c>
      <c r="R3040" s="121"/>
    </row>
    <row r="3041" spans="1:18" x14ac:dyDescent="0.2">
      <c r="A3041" s="121">
        <v>121</v>
      </c>
      <c r="B3041" s="121">
        <v>150</v>
      </c>
      <c r="C3041" s="121" t="s">
        <v>1593</v>
      </c>
      <c r="D3041" s="121">
        <v>367</v>
      </c>
      <c r="E3041" s="121" t="s">
        <v>375</v>
      </c>
      <c r="F3041" s="121" t="s">
        <v>376</v>
      </c>
      <c r="G3041" s="121">
        <v>1106</v>
      </c>
      <c r="H3041" s="121">
        <v>2</v>
      </c>
      <c r="I3041" s="121" t="s">
        <v>445</v>
      </c>
      <c r="J3041" s="121">
        <v>7002</v>
      </c>
      <c r="K3041" s="121" t="s">
        <v>687</v>
      </c>
      <c r="L3041" s="121" t="s">
        <v>688</v>
      </c>
      <c r="M3041" s="121" t="s">
        <v>665</v>
      </c>
      <c r="N3041" s="124" t="s">
        <v>550</v>
      </c>
      <c r="O3041" s="124" t="s">
        <v>561</v>
      </c>
      <c r="P3041" s="124" t="s">
        <v>418</v>
      </c>
      <c r="Q3041" s="121" t="s">
        <v>391</v>
      </c>
      <c r="R3041" s="121"/>
    </row>
    <row r="3042" spans="1:18" x14ac:dyDescent="0.2">
      <c r="A3042" s="121">
        <v>121</v>
      </c>
      <c r="B3042" s="121">
        <v>150</v>
      </c>
      <c r="C3042" s="121" t="s">
        <v>1593</v>
      </c>
      <c r="D3042" s="121">
        <v>1172</v>
      </c>
      <c r="E3042" s="121" t="s">
        <v>487</v>
      </c>
      <c r="F3042" s="121" t="s">
        <v>635</v>
      </c>
      <c r="G3042" s="121">
        <v>3178</v>
      </c>
      <c r="H3042" s="121">
        <v>1</v>
      </c>
      <c r="I3042" s="121" t="s">
        <v>385</v>
      </c>
      <c r="J3042" s="121">
        <v>7632</v>
      </c>
      <c r="K3042" s="121" t="s">
        <v>421</v>
      </c>
      <c r="L3042" s="121" t="s">
        <v>421</v>
      </c>
      <c r="M3042" s="121" t="s">
        <v>413</v>
      </c>
      <c r="N3042" s="124">
        <v>345</v>
      </c>
      <c r="O3042" s="124" t="s">
        <v>411</v>
      </c>
      <c r="P3042" s="124" t="s">
        <v>418</v>
      </c>
      <c r="Q3042" s="121" t="s">
        <v>391</v>
      </c>
      <c r="R3042" s="121"/>
    </row>
    <row r="3043" spans="1:18" x14ac:dyDescent="0.2">
      <c r="A3043" s="121">
        <v>121</v>
      </c>
      <c r="B3043" s="121">
        <v>150</v>
      </c>
      <c r="C3043" s="121" t="s">
        <v>1593</v>
      </c>
      <c r="D3043" s="121">
        <v>1170</v>
      </c>
      <c r="E3043" s="121" t="s">
        <v>708</v>
      </c>
      <c r="F3043" s="121" t="s">
        <v>993</v>
      </c>
      <c r="G3043" s="121">
        <v>3176</v>
      </c>
      <c r="H3043" s="121">
        <v>1</v>
      </c>
      <c r="I3043" s="121" t="s">
        <v>385</v>
      </c>
      <c r="J3043" s="121">
        <v>7633</v>
      </c>
      <c r="K3043" s="121" t="s">
        <v>708</v>
      </c>
      <c r="L3043" s="121" t="s">
        <v>708</v>
      </c>
      <c r="M3043" s="121" t="s">
        <v>413</v>
      </c>
      <c r="N3043" s="124">
        <v>247</v>
      </c>
      <c r="O3043" s="124" t="s">
        <v>411</v>
      </c>
      <c r="P3043" s="124" t="s">
        <v>418</v>
      </c>
      <c r="Q3043" s="121" t="s">
        <v>391</v>
      </c>
      <c r="R3043" s="121"/>
    </row>
    <row r="3044" spans="1:18" x14ac:dyDescent="0.2">
      <c r="A3044" s="121">
        <v>121</v>
      </c>
      <c r="B3044" s="121">
        <v>150</v>
      </c>
      <c r="C3044" s="121" t="s">
        <v>1593</v>
      </c>
      <c r="D3044" s="121">
        <v>369</v>
      </c>
      <c r="E3044" s="121" t="s">
        <v>692</v>
      </c>
      <c r="F3044" s="121" t="s">
        <v>693</v>
      </c>
      <c r="G3044" s="121">
        <v>369</v>
      </c>
      <c r="H3044" s="121">
        <v>1</v>
      </c>
      <c r="I3044" s="121" t="s">
        <v>385</v>
      </c>
      <c r="J3044" s="121">
        <v>7634</v>
      </c>
      <c r="K3044" s="121" t="s">
        <v>692</v>
      </c>
      <c r="L3044" s="121" t="s">
        <v>692</v>
      </c>
      <c r="M3044" s="121" t="s">
        <v>413</v>
      </c>
      <c r="N3044" s="124">
        <v>294</v>
      </c>
      <c r="O3044" s="124" t="s">
        <v>411</v>
      </c>
      <c r="P3044" s="124" t="s">
        <v>418</v>
      </c>
      <c r="Q3044" s="121" t="s">
        <v>391</v>
      </c>
      <c r="R3044" s="121"/>
    </row>
    <row r="3045" spans="1:18" x14ac:dyDescent="0.2">
      <c r="A3045" s="121">
        <v>121</v>
      </c>
      <c r="B3045" s="121">
        <v>150</v>
      </c>
      <c r="C3045" s="121" t="s">
        <v>1593</v>
      </c>
      <c r="D3045" s="121">
        <v>1045</v>
      </c>
      <c r="E3045" s="121" t="s">
        <v>954</v>
      </c>
      <c r="F3045" s="121" t="s">
        <v>955</v>
      </c>
      <c r="G3045" s="121">
        <v>1122</v>
      </c>
      <c r="H3045" s="121">
        <v>1</v>
      </c>
      <c r="I3045" s="121" t="s">
        <v>385</v>
      </c>
      <c r="J3045" s="121">
        <v>7635</v>
      </c>
      <c r="K3045" s="121" t="s">
        <v>954</v>
      </c>
      <c r="L3045" s="121" t="s">
        <v>954</v>
      </c>
      <c r="M3045" s="121" t="s">
        <v>413</v>
      </c>
      <c r="N3045" s="124">
        <v>238</v>
      </c>
      <c r="O3045" s="124" t="s">
        <v>411</v>
      </c>
      <c r="P3045" s="124" t="s">
        <v>418</v>
      </c>
      <c r="Q3045" s="121" t="s">
        <v>391</v>
      </c>
      <c r="R3045" s="121"/>
    </row>
    <row r="3046" spans="1:18" x14ac:dyDescent="0.2">
      <c r="A3046" s="121">
        <v>110</v>
      </c>
      <c r="B3046" s="121">
        <v>305</v>
      </c>
      <c r="C3046" s="121" t="s">
        <v>348</v>
      </c>
      <c r="D3046" s="121">
        <v>843</v>
      </c>
      <c r="E3046" s="121" t="s">
        <v>1493</v>
      </c>
      <c r="F3046" s="121" t="s">
        <v>1494</v>
      </c>
      <c r="G3046" s="121">
        <v>843</v>
      </c>
      <c r="H3046" s="121">
        <v>1</v>
      </c>
      <c r="I3046" s="121" t="s">
        <v>385</v>
      </c>
      <c r="J3046" s="121">
        <v>2570</v>
      </c>
      <c r="K3046" s="121" t="s">
        <v>1493</v>
      </c>
      <c r="L3046" s="121" t="s">
        <v>1493</v>
      </c>
      <c r="M3046" s="121" t="s">
        <v>734</v>
      </c>
      <c r="N3046" s="124">
        <v>899</v>
      </c>
      <c r="O3046" s="124" t="s">
        <v>380</v>
      </c>
      <c r="P3046" s="124"/>
      <c r="Q3046" s="121" t="s">
        <v>381</v>
      </c>
      <c r="R3046" s="121"/>
    </row>
    <row r="3047" spans="1:18" x14ac:dyDescent="0.2">
      <c r="A3047" s="121">
        <v>123</v>
      </c>
      <c r="B3047" s="121">
        <v>151</v>
      </c>
      <c r="C3047" s="121" t="s">
        <v>272</v>
      </c>
      <c r="D3047" s="121">
        <v>374</v>
      </c>
      <c r="E3047" s="121" t="s">
        <v>476</v>
      </c>
      <c r="F3047" s="121" t="s">
        <v>477</v>
      </c>
      <c r="G3047" s="121">
        <v>374</v>
      </c>
      <c r="H3047" s="121">
        <v>1</v>
      </c>
      <c r="I3047" s="121" t="s">
        <v>385</v>
      </c>
      <c r="J3047" s="121">
        <v>216</v>
      </c>
      <c r="K3047" s="121" t="s">
        <v>476</v>
      </c>
      <c r="L3047" s="121" t="s">
        <v>440</v>
      </c>
      <c r="M3047" s="121" t="s">
        <v>441</v>
      </c>
      <c r="N3047" s="124">
        <v>735</v>
      </c>
      <c r="O3047" s="124" t="s">
        <v>442</v>
      </c>
      <c r="P3047" s="124"/>
      <c r="Q3047" s="121" t="s">
        <v>391</v>
      </c>
      <c r="R3047" s="121"/>
    </row>
    <row r="3048" spans="1:18" x14ac:dyDescent="0.2">
      <c r="A3048" s="121">
        <v>110</v>
      </c>
      <c r="B3048" s="121">
        <v>305</v>
      </c>
      <c r="C3048" s="121" t="s">
        <v>348</v>
      </c>
      <c r="D3048" s="121">
        <v>844</v>
      </c>
      <c r="E3048" s="121" t="s">
        <v>1495</v>
      </c>
      <c r="F3048" s="121" t="s">
        <v>1496</v>
      </c>
      <c r="G3048" s="121">
        <v>844</v>
      </c>
      <c r="H3048" s="121">
        <v>1</v>
      </c>
      <c r="I3048" s="121" t="s">
        <v>385</v>
      </c>
      <c r="J3048" s="121">
        <v>2571</v>
      </c>
      <c r="K3048" s="121" t="s">
        <v>1495</v>
      </c>
      <c r="L3048" s="121" t="s">
        <v>1495</v>
      </c>
      <c r="M3048" s="121" t="s">
        <v>734</v>
      </c>
      <c r="N3048" s="124">
        <v>899</v>
      </c>
      <c r="O3048" s="124" t="s">
        <v>380</v>
      </c>
      <c r="P3048" s="124"/>
      <c r="Q3048" s="121" t="s">
        <v>381</v>
      </c>
      <c r="R3048" s="121"/>
    </row>
    <row r="3049" spans="1:18" x14ac:dyDescent="0.2">
      <c r="A3049" s="121">
        <v>110</v>
      </c>
      <c r="B3049" s="121">
        <v>305</v>
      </c>
      <c r="C3049" s="121" t="s">
        <v>348</v>
      </c>
      <c r="D3049" s="121">
        <v>845</v>
      </c>
      <c r="E3049" s="121" t="s">
        <v>1497</v>
      </c>
      <c r="F3049" s="121" t="s">
        <v>1498</v>
      </c>
      <c r="G3049" s="121">
        <v>845</v>
      </c>
      <c r="H3049" s="121">
        <v>1</v>
      </c>
      <c r="I3049" s="121" t="s">
        <v>385</v>
      </c>
      <c r="J3049" s="121">
        <v>2572</v>
      </c>
      <c r="K3049" s="121" t="s">
        <v>1497</v>
      </c>
      <c r="L3049" s="121" t="s">
        <v>1497</v>
      </c>
      <c r="M3049" s="121" t="s">
        <v>734</v>
      </c>
      <c r="N3049" s="124">
        <v>899</v>
      </c>
      <c r="O3049" s="124" t="s">
        <v>380</v>
      </c>
      <c r="P3049" s="124"/>
      <c r="Q3049" s="121" t="s">
        <v>381</v>
      </c>
      <c r="R3049" s="121"/>
    </row>
    <row r="3050" spans="1:18" x14ac:dyDescent="0.2">
      <c r="A3050" s="121">
        <v>110</v>
      </c>
      <c r="B3050" s="121">
        <v>305</v>
      </c>
      <c r="C3050" s="121" t="s">
        <v>348</v>
      </c>
      <c r="D3050" s="121">
        <v>846</v>
      </c>
      <c r="E3050" s="121" t="s">
        <v>1499</v>
      </c>
      <c r="F3050" s="121" t="s">
        <v>1500</v>
      </c>
      <c r="G3050" s="121">
        <v>846</v>
      </c>
      <c r="H3050" s="121">
        <v>1</v>
      </c>
      <c r="I3050" s="121" t="s">
        <v>385</v>
      </c>
      <c r="J3050" s="121">
        <v>2573</v>
      </c>
      <c r="K3050" s="121" t="s">
        <v>1499</v>
      </c>
      <c r="L3050" s="121" t="s">
        <v>1499</v>
      </c>
      <c r="M3050" s="121" t="s">
        <v>734</v>
      </c>
      <c r="N3050" s="124">
        <v>899</v>
      </c>
      <c r="O3050" s="124" t="s">
        <v>380</v>
      </c>
      <c r="P3050" s="124"/>
      <c r="Q3050" s="121" t="s">
        <v>381</v>
      </c>
      <c r="R3050" s="121"/>
    </row>
    <row r="3051" spans="1:18" x14ac:dyDescent="0.2">
      <c r="A3051" s="121">
        <v>47</v>
      </c>
      <c r="B3051" s="121">
        <v>184</v>
      </c>
      <c r="C3051" s="121" t="s">
        <v>998</v>
      </c>
      <c r="D3051" s="121">
        <v>1136</v>
      </c>
      <c r="E3051" s="121" t="s">
        <v>375</v>
      </c>
      <c r="F3051" s="121" t="s">
        <v>376</v>
      </c>
      <c r="G3051" s="121">
        <v>1340</v>
      </c>
      <c r="H3051" s="121">
        <v>1</v>
      </c>
      <c r="I3051" s="121" t="s">
        <v>385</v>
      </c>
      <c r="J3051" s="121">
        <v>3651</v>
      </c>
      <c r="K3051" s="121" t="s">
        <v>999</v>
      </c>
      <c r="L3051" s="121" t="s">
        <v>999</v>
      </c>
      <c r="M3051" s="121" t="s">
        <v>408</v>
      </c>
      <c r="N3051" s="124">
        <v>949</v>
      </c>
      <c r="O3051" s="124" t="s">
        <v>380</v>
      </c>
      <c r="P3051" s="124" t="s">
        <v>418</v>
      </c>
      <c r="Q3051" s="121" t="s">
        <v>381</v>
      </c>
      <c r="R3051" s="121"/>
    </row>
    <row r="3052" spans="1:18" x14ac:dyDescent="0.2">
      <c r="A3052" s="121">
        <v>47</v>
      </c>
      <c r="B3052" s="121">
        <v>184</v>
      </c>
      <c r="C3052" s="121" t="s">
        <v>998</v>
      </c>
      <c r="D3052" s="121">
        <v>1136</v>
      </c>
      <c r="E3052" s="121" t="s">
        <v>375</v>
      </c>
      <c r="F3052" s="121" t="s">
        <v>376</v>
      </c>
      <c r="G3052" s="121">
        <v>1340</v>
      </c>
      <c r="H3052" s="121">
        <v>1</v>
      </c>
      <c r="I3052" s="121" t="s">
        <v>385</v>
      </c>
      <c r="J3052" s="121">
        <v>3652</v>
      </c>
      <c r="K3052" s="121" t="s">
        <v>1000</v>
      </c>
      <c r="L3052" s="121" t="s">
        <v>1001</v>
      </c>
      <c r="M3052" s="121" t="s">
        <v>408</v>
      </c>
      <c r="N3052" s="124">
        <v>937</v>
      </c>
      <c r="O3052" s="124" t="s">
        <v>380</v>
      </c>
      <c r="P3052" s="124" t="s">
        <v>418</v>
      </c>
      <c r="Q3052" s="121" t="s">
        <v>381</v>
      </c>
      <c r="R3052" s="121"/>
    </row>
    <row r="3053" spans="1:18" x14ac:dyDescent="0.2">
      <c r="A3053" s="121">
        <v>111</v>
      </c>
      <c r="B3053" s="121">
        <v>144</v>
      </c>
      <c r="C3053" s="121" t="s">
        <v>1501</v>
      </c>
      <c r="D3053" s="121">
        <v>332</v>
      </c>
      <c r="E3053" s="121" t="s">
        <v>705</v>
      </c>
      <c r="F3053" s="121" t="s">
        <v>877</v>
      </c>
      <c r="G3053" s="121">
        <v>332</v>
      </c>
      <c r="H3053" s="121">
        <v>1</v>
      </c>
      <c r="I3053" s="121" t="s">
        <v>385</v>
      </c>
      <c r="J3053" s="121">
        <v>770</v>
      </c>
      <c r="K3053" s="121" t="s">
        <v>705</v>
      </c>
      <c r="L3053" s="121" t="s">
        <v>705</v>
      </c>
      <c r="M3053" s="121" t="s">
        <v>393</v>
      </c>
      <c r="N3053" s="124">
        <v>670</v>
      </c>
      <c r="O3053" s="124" t="s">
        <v>380</v>
      </c>
      <c r="P3053" s="124" t="s">
        <v>1502</v>
      </c>
      <c r="Q3053" s="121" t="s">
        <v>381</v>
      </c>
      <c r="R3053" s="121"/>
    </row>
    <row r="3054" spans="1:18" x14ac:dyDescent="0.2">
      <c r="A3054" s="121">
        <v>111</v>
      </c>
      <c r="B3054" s="121">
        <v>144</v>
      </c>
      <c r="C3054" s="121" t="s">
        <v>1501</v>
      </c>
      <c r="D3054" s="121">
        <v>333</v>
      </c>
      <c r="E3054" s="121" t="s">
        <v>708</v>
      </c>
      <c r="F3054" s="121" t="s">
        <v>993</v>
      </c>
      <c r="G3054" s="121">
        <v>333</v>
      </c>
      <c r="H3054" s="121">
        <v>1</v>
      </c>
      <c r="I3054" s="121" t="s">
        <v>385</v>
      </c>
      <c r="J3054" s="121">
        <v>771</v>
      </c>
      <c r="K3054" s="121" t="s">
        <v>708</v>
      </c>
      <c r="L3054" s="121" t="s">
        <v>708</v>
      </c>
      <c r="M3054" s="121" t="s">
        <v>393</v>
      </c>
      <c r="N3054" s="124">
        <v>914</v>
      </c>
      <c r="O3054" s="124" t="s">
        <v>380</v>
      </c>
      <c r="P3054" s="124" t="s">
        <v>1502</v>
      </c>
      <c r="Q3054" s="121" t="s">
        <v>381</v>
      </c>
      <c r="R3054" s="121"/>
    </row>
    <row r="3055" spans="1:18" x14ac:dyDescent="0.2">
      <c r="A3055" s="121">
        <v>123</v>
      </c>
      <c r="B3055" s="121">
        <v>151</v>
      </c>
      <c r="C3055" s="121" t="s">
        <v>272</v>
      </c>
      <c r="D3055" s="121">
        <v>371</v>
      </c>
      <c r="E3055" s="121" t="s">
        <v>454</v>
      </c>
      <c r="F3055" s="121" t="s">
        <v>455</v>
      </c>
      <c r="G3055" s="121">
        <v>371</v>
      </c>
      <c r="H3055" s="121">
        <v>1</v>
      </c>
      <c r="I3055" s="121" t="s">
        <v>385</v>
      </c>
      <c r="J3055" s="121">
        <v>2118</v>
      </c>
      <c r="K3055" s="121" t="s">
        <v>388</v>
      </c>
      <c r="L3055" s="121" t="s">
        <v>388</v>
      </c>
      <c r="M3055" s="121" t="s">
        <v>389</v>
      </c>
      <c r="N3055" s="124">
        <v>2896</v>
      </c>
      <c r="O3055" s="124" t="s">
        <v>390</v>
      </c>
      <c r="P3055" s="125"/>
      <c r="Q3055" s="121" t="s">
        <v>391</v>
      </c>
      <c r="R3055" s="121"/>
    </row>
    <row r="3056" spans="1:18" x14ac:dyDescent="0.2">
      <c r="A3056" s="121">
        <v>123</v>
      </c>
      <c r="B3056" s="121">
        <v>151</v>
      </c>
      <c r="C3056" s="121" t="s">
        <v>272</v>
      </c>
      <c r="D3056" s="121">
        <v>372</v>
      </c>
      <c r="E3056" s="121" t="s">
        <v>456</v>
      </c>
      <c r="F3056" s="121" t="s">
        <v>457</v>
      </c>
      <c r="G3056" s="121">
        <v>372</v>
      </c>
      <c r="H3056" s="121">
        <v>1</v>
      </c>
      <c r="I3056" s="121" t="s">
        <v>385</v>
      </c>
      <c r="J3056" s="121">
        <v>2176</v>
      </c>
      <c r="K3056" s="121" t="s">
        <v>500</v>
      </c>
      <c r="L3056" s="121" t="s">
        <v>622</v>
      </c>
      <c r="M3056" s="121" t="s">
        <v>537</v>
      </c>
      <c r="N3056" s="124">
        <v>2960</v>
      </c>
      <c r="O3056" s="124" t="s">
        <v>417</v>
      </c>
      <c r="P3056" s="125"/>
      <c r="Q3056" s="121" t="s">
        <v>391</v>
      </c>
      <c r="R3056" s="121"/>
    </row>
    <row r="3057" spans="1:18" x14ac:dyDescent="0.2">
      <c r="A3057" s="121">
        <v>123</v>
      </c>
      <c r="B3057" s="121">
        <v>151</v>
      </c>
      <c r="C3057" s="121" t="s">
        <v>272</v>
      </c>
      <c r="D3057" s="121">
        <v>372</v>
      </c>
      <c r="E3057" s="121" t="s">
        <v>456</v>
      </c>
      <c r="F3057" s="121" t="s">
        <v>457</v>
      </c>
      <c r="G3057" s="121">
        <v>372</v>
      </c>
      <c r="H3057" s="121">
        <v>1</v>
      </c>
      <c r="I3057" s="121" t="s">
        <v>385</v>
      </c>
      <c r="J3057" s="121">
        <v>2177</v>
      </c>
      <c r="K3057" s="121" t="s">
        <v>1632</v>
      </c>
      <c r="L3057" s="121" t="s">
        <v>1632</v>
      </c>
      <c r="M3057" s="121" t="s">
        <v>441</v>
      </c>
      <c r="N3057" s="124">
        <v>435</v>
      </c>
      <c r="O3057" s="124" t="s">
        <v>442</v>
      </c>
      <c r="P3057" s="124"/>
      <c r="Q3057" s="121" t="s">
        <v>391</v>
      </c>
      <c r="R3057" s="121"/>
    </row>
    <row r="3058" spans="1:18" x14ac:dyDescent="0.2">
      <c r="A3058" s="121">
        <v>111</v>
      </c>
      <c r="B3058" s="121">
        <v>144</v>
      </c>
      <c r="C3058" s="121" t="s">
        <v>1501</v>
      </c>
      <c r="D3058" s="121">
        <v>334</v>
      </c>
      <c r="E3058" s="121" t="s">
        <v>692</v>
      </c>
      <c r="F3058" s="121" t="s">
        <v>693</v>
      </c>
      <c r="G3058" s="121">
        <v>334</v>
      </c>
      <c r="H3058" s="121">
        <v>1</v>
      </c>
      <c r="I3058" s="121" t="s">
        <v>385</v>
      </c>
      <c r="J3058" s="121">
        <v>772</v>
      </c>
      <c r="K3058" s="121" t="s">
        <v>692</v>
      </c>
      <c r="L3058" s="121" t="s">
        <v>692</v>
      </c>
      <c r="M3058" s="121" t="s">
        <v>393</v>
      </c>
      <c r="N3058" s="124">
        <v>670</v>
      </c>
      <c r="O3058" s="124" t="s">
        <v>380</v>
      </c>
      <c r="P3058" s="124" t="s">
        <v>1502</v>
      </c>
      <c r="Q3058" s="121" t="s">
        <v>381</v>
      </c>
      <c r="R3058" s="121"/>
    </row>
    <row r="3059" spans="1:18" x14ac:dyDescent="0.2">
      <c r="A3059" s="121">
        <v>111</v>
      </c>
      <c r="B3059" s="121">
        <v>144</v>
      </c>
      <c r="C3059" s="121" t="s">
        <v>1501</v>
      </c>
      <c r="D3059" s="121">
        <v>335</v>
      </c>
      <c r="E3059" s="121" t="s">
        <v>954</v>
      </c>
      <c r="F3059" s="121" t="s">
        <v>955</v>
      </c>
      <c r="G3059" s="121">
        <v>335</v>
      </c>
      <c r="H3059" s="121">
        <v>1</v>
      </c>
      <c r="I3059" s="121" t="s">
        <v>385</v>
      </c>
      <c r="J3059" s="121">
        <v>773</v>
      </c>
      <c r="K3059" s="121" t="s">
        <v>954</v>
      </c>
      <c r="L3059" s="121" t="s">
        <v>954</v>
      </c>
      <c r="M3059" s="121" t="s">
        <v>393</v>
      </c>
      <c r="N3059" s="124">
        <v>899</v>
      </c>
      <c r="O3059" s="124" t="s">
        <v>380</v>
      </c>
      <c r="P3059" s="124" t="s">
        <v>1502</v>
      </c>
      <c r="Q3059" s="121" t="s">
        <v>381</v>
      </c>
      <c r="R3059" s="121"/>
    </row>
    <row r="3060" spans="1:18" x14ac:dyDescent="0.2">
      <c r="A3060" s="121">
        <v>111</v>
      </c>
      <c r="B3060" s="121">
        <v>144</v>
      </c>
      <c r="C3060" s="121" t="s">
        <v>1501</v>
      </c>
      <c r="D3060" s="121">
        <v>336</v>
      </c>
      <c r="E3060" s="121" t="s">
        <v>956</v>
      </c>
      <c r="F3060" s="121" t="s">
        <v>957</v>
      </c>
      <c r="G3060" s="121">
        <v>336</v>
      </c>
      <c r="H3060" s="121">
        <v>1</v>
      </c>
      <c r="I3060" s="121" t="s">
        <v>385</v>
      </c>
      <c r="J3060" s="121">
        <v>774</v>
      </c>
      <c r="K3060" s="121" t="s">
        <v>956</v>
      </c>
      <c r="L3060" s="121" t="s">
        <v>956</v>
      </c>
      <c r="M3060" s="121" t="s">
        <v>393</v>
      </c>
      <c r="N3060" s="124">
        <v>899</v>
      </c>
      <c r="O3060" s="124" t="s">
        <v>380</v>
      </c>
      <c r="P3060" s="124" t="s">
        <v>1502</v>
      </c>
      <c r="Q3060" s="121" t="s">
        <v>381</v>
      </c>
      <c r="R3060" s="121"/>
    </row>
    <row r="3061" spans="1:18" x14ac:dyDescent="0.2">
      <c r="A3061" s="121">
        <v>111</v>
      </c>
      <c r="B3061" s="121">
        <v>144</v>
      </c>
      <c r="C3061" s="121" t="s">
        <v>1501</v>
      </c>
      <c r="D3061" s="121">
        <v>331</v>
      </c>
      <c r="E3061" s="121" t="s">
        <v>375</v>
      </c>
      <c r="F3061" s="121" t="s">
        <v>376</v>
      </c>
      <c r="G3061" s="121">
        <v>1260</v>
      </c>
      <c r="H3061" s="121">
        <v>2</v>
      </c>
      <c r="I3061" s="121" t="s">
        <v>377</v>
      </c>
      <c r="J3061" s="121">
        <v>3073</v>
      </c>
      <c r="K3061" s="121">
        <v>17</v>
      </c>
      <c r="L3061" s="121">
        <v>17</v>
      </c>
      <c r="M3061" s="121" t="s">
        <v>502</v>
      </c>
      <c r="N3061" s="124">
        <v>845</v>
      </c>
      <c r="O3061" s="124" t="s">
        <v>380</v>
      </c>
      <c r="P3061" s="124" t="s">
        <v>1502</v>
      </c>
      <c r="Q3061" s="121" t="s">
        <v>381</v>
      </c>
      <c r="R3061" s="121"/>
    </row>
    <row r="3062" spans="1:18" x14ac:dyDescent="0.2">
      <c r="A3062" s="121">
        <v>111</v>
      </c>
      <c r="B3062" s="121">
        <v>144</v>
      </c>
      <c r="C3062" s="121" t="s">
        <v>1501</v>
      </c>
      <c r="D3062" s="121">
        <v>331</v>
      </c>
      <c r="E3062" s="121" t="s">
        <v>375</v>
      </c>
      <c r="F3062" s="121" t="s">
        <v>376</v>
      </c>
      <c r="G3062" s="121">
        <v>1260</v>
      </c>
      <c r="H3062" s="121">
        <v>2</v>
      </c>
      <c r="I3062" s="121" t="s">
        <v>377</v>
      </c>
      <c r="J3062" s="121">
        <v>3074</v>
      </c>
      <c r="K3062" s="121">
        <v>19</v>
      </c>
      <c r="L3062" s="121">
        <v>19</v>
      </c>
      <c r="M3062" s="121" t="s">
        <v>502</v>
      </c>
      <c r="N3062" s="124">
        <v>833</v>
      </c>
      <c r="O3062" s="124" t="s">
        <v>380</v>
      </c>
      <c r="P3062" s="124" t="s">
        <v>1502</v>
      </c>
      <c r="Q3062" s="121" t="s">
        <v>381</v>
      </c>
      <c r="R3062" s="121"/>
    </row>
    <row r="3063" spans="1:18" x14ac:dyDescent="0.2">
      <c r="A3063" s="121">
        <v>111</v>
      </c>
      <c r="B3063" s="121">
        <v>144</v>
      </c>
      <c r="C3063" s="121" t="s">
        <v>1501</v>
      </c>
      <c r="D3063" s="121">
        <v>331</v>
      </c>
      <c r="E3063" s="121" t="s">
        <v>375</v>
      </c>
      <c r="F3063" s="121" t="s">
        <v>376</v>
      </c>
      <c r="G3063" s="121">
        <v>1260</v>
      </c>
      <c r="H3063" s="121">
        <v>2</v>
      </c>
      <c r="I3063" s="121" t="s">
        <v>377</v>
      </c>
      <c r="J3063" s="121">
        <v>3076</v>
      </c>
      <c r="K3063" s="121">
        <v>23</v>
      </c>
      <c r="L3063" s="121">
        <v>23</v>
      </c>
      <c r="M3063" s="121" t="s">
        <v>393</v>
      </c>
      <c r="N3063" s="124">
        <v>847</v>
      </c>
      <c r="O3063" s="124" t="s">
        <v>380</v>
      </c>
      <c r="P3063" s="124" t="s">
        <v>1502</v>
      </c>
      <c r="Q3063" s="121" t="s">
        <v>381</v>
      </c>
      <c r="R3063" s="121"/>
    </row>
    <row r="3064" spans="1:18" x14ac:dyDescent="0.2">
      <c r="A3064" s="121">
        <v>111</v>
      </c>
      <c r="B3064" s="121">
        <v>144</v>
      </c>
      <c r="C3064" s="121" t="s">
        <v>1501</v>
      </c>
      <c r="D3064" s="121">
        <v>331</v>
      </c>
      <c r="E3064" s="121" t="s">
        <v>375</v>
      </c>
      <c r="F3064" s="121" t="s">
        <v>376</v>
      </c>
      <c r="G3064" s="121">
        <v>1260</v>
      </c>
      <c r="H3064" s="121">
        <v>2</v>
      </c>
      <c r="I3064" s="121" t="s">
        <v>377</v>
      </c>
      <c r="J3064" s="121">
        <v>3078</v>
      </c>
      <c r="K3064" s="121">
        <v>22</v>
      </c>
      <c r="L3064" s="121">
        <v>22</v>
      </c>
      <c r="M3064" s="121" t="s">
        <v>393</v>
      </c>
      <c r="N3064" s="124">
        <v>847</v>
      </c>
      <c r="O3064" s="124" t="s">
        <v>380</v>
      </c>
      <c r="P3064" s="124" t="s">
        <v>1502</v>
      </c>
      <c r="Q3064" s="121" t="s">
        <v>381</v>
      </c>
      <c r="R3064" s="121"/>
    </row>
    <row r="3065" spans="1:18" x14ac:dyDescent="0.2">
      <c r="A3065" s="121">
        <v>111</v>
      </c>
      <c r="B3065" s="121">
        <v>144</v>
      </c>
      <c r="C3065" s="121" t="s">
        <v>1501</v>
      </c>
      <c r="D3065" s="121">
        <v>331</v>
      </c>
      <c r="E3065" s="121" t="s">
        <v>375</v>
      </c>
      <c r="F3065" s="121" t="s">
        <v>376</v>
      </c>
      <c r="G3065" s="121">
        <v>1260</v>
      </c>
      <c r="H3065" s="121">
        <v>2</v>
      </c>
      <c r="I3065" s="121" t="s">
        <v>377</v>
      </c>
      <c r="J3065" s="121">
        <v>3079</v>
      </c>
      <c r="K3065" s="121">
        <v>20</v>
      </c>
      <c r="L3065" s="121">
        <v>20</v>
      </c>
      <c r="M3065" s="121" t="s">
        <v>502</v>
      </c>
      <c r="N3065" s="124">
        <v>845</v>
      </c>
      <c r="O3065" s="124" t="s">
        <v>380</v>
      </c>
      <c r="P3065" s="124" t="s">
        <v>1502</v>
      </c>
      <c r="Q3065" s="121" t="s">
        <v>381</v>
      </c>
      <c r="R3065" s="121"/>
    </row>
    <row r="3066" spans="1:18" x14ac:dyDescent="0.2">
      <c r="A3066" s="121">
        <v>111</v>
      </c>
      <c r="B3066" s="121">
        <v>144</v>
      </c>
      <c r="C3066" s="121" t="s">
        <v>1501</v>
      </c>
      <c r="D3066" s="121">
        <v>331</v>
      </c>
      <c r="E3066" s="121" t="s">
        <v>375</v>
      </c>
      <c r="F3066" s="121" t="s">
        <v>376</v>
      </c>
      <c r="G3066" s="121">
        <v>1260</v>
      </c>
      <c r="H3066" s="121">
        <v>2</v>
      </c>
      <c r="I3066" s="121" t="s">
        <v>377</v>
      </c>
      <c r="J3066" s="121">
        <v>3080</v>
      </c>
      <c r="K3066" s="121">
        <v>18</v>
      </c>
      <c r="L3066" s="121">
        <v>18</v>
      </c>
      <c r="M3066" s="121" t="s">
        <v>393</v>
      </c>
      <c r="N3066" s="124">
        <v>829</v>
      </c>
      <c r="O3066" s="124" t="s">
        <v>380</v>
      </c>
      <c r="P3066" s="124" t="s">
        <v>1502</v>
      </c>
      <c r="Q3066" s="121" t="s">
        <v>381</v>
      </c>
      <c r="R3066" s="121"/>
    </row>
    <row r="3067" spans="1:18" x14ac:dyDescent="0.2">
      <c r="A3067" s="121">
        <v>111</v>
      </c>
      <c r="B3067" s="121">
        <v>144</v>
      </c>
      <c r="C3067" s="121" t="s">
        <v>1501</v>
      </c>
      <c r="D3067" s="121">
        <v>331</v>
      </c>
      <c r="E3067" s="121" t="s">
        <v>375</v>
      </c>
      <c r="F3067" s="121" t="s">
        <v>376</v>
      </c>
      <c r="G3067" s="121">
        <v>1260</v>
      </c>
      <c r="H3067" s="121">
        <v>2</v>
      </c>
      <c r="I3067" s="121" t="s">
        <v>377</v>
      </c>
      <c r="J3067" s="121">
        <v>3082</v>
      </c>
      <c r="K3067" s="121">
        <v>15</v>
      </c>
      <c r="L3067" s="121">
        <v>15</v>
      </c>
      <c r="M3067" s="121" t="s">
        <v>383</v>
      </c>
      <c r="N3067" s="124">
        <v>891</v>
      </c>
      <c r="O3067" s="124" t="s">
        <v>380</v>
      </c>
      <c r="P3067" s="124" t="s">
        <v>1502</v>
      </c>
      <c r="Q3067" s="121" t="s">
        <v>381</v>
      </c>
      <c r="R3067" s="121"/>
    </row>
    <row r="3068" spans="1:18" x14ac:dyDescent="0.2">
      <c r="A3068" s="121">
        <v>111</v>
      </c>
      <c r="B3068" s="121">
        <v>144</v>
      </c>
      <c r="C3068" s="121" t="s">
        <v>1501</v>
      </c>
      <c r="D3068" s="121">
        <v>331</v>
      </c>
      <c r="E3068" s="121" t="s">
        <v>375</v>
      </c>
      <c r="F3068" s="121" t="s">
        <v>376</v>
      </c>
      <c r="G3068" s="121">
        <v>1259</v>
      </c>
      <c r="H3068" s="121">
        <v>1</v>
      </c>
      <c r="I3068" s="121" t="s">
        <v>385</v>
      </c>
      <c r="J3068" s="121">
        <v>3083</v>
      </c>
      <c r="K3068" s="121">
        <v>8</v>
      </c>
      <c r="L3068" s="121">
        <v>8</v>
      </c>
      <c r="M3068" s="121" t="s">
        <v>379</v>
      </c>
      <c r="N3068" s="124">
        <v>847</v>
      </c>
      <c r="O3068" s="124" t="s">
        <v>380</v>
      </c>
      <c r="P3068" s="124" t="s">
        <v>1502</v>
      </c>
      <c r="Q3068" s="121" t="s">
        <v>381</v>
      </c>
      <c r="R3068" s="121"/>
    </row>
    <row r="3069" spans="1:18" x14ac:dyDescent="0.2">
      <c r="A3069" s="121">
        <v>123</v>
      </c>
      <c r="B3069" s="121">
        <v>151</v>
      </c>
      <c r="C3069" s="121" t="s">
        <v>272</v>
      </c>
      <c r="D3069" s="121">
        <v>371</v>
      </c>
      <c r="E3069" s="121" t="s">
        <v>454</v>
      </c>
      <c r="F3069" s="121" t="s">
        <v>455</v>
      </c>
      <c r="G3069" s="121">
        <v>371</v>
      </c>
      <c r="H3069" s="121">
        <v>1</v>
      </c>
      <c r="I3069" s="121" t="s">
        <v>385</v>
      </c>
      <c r="J3069" s="121">
        <v>2489</v>
      </c>
      <c r="K3069" s="121">
        <v>14</v>
      </c>
      <c r="L3069" s="121" t="s">
        <v>1633</v>
      </c>
      <c r="M3069" s="121" t="s">
        <v>395</v>
      </c>
      <c r="N3069" s="124">
        <v>324</v>
      </c>
      <c r="O3069" s="124" t="s">
        <v>380</v>
      </c>
      <c r="P3069" s="124"/>
      <c r="Q3069" s="121" t="s">
        <v>391</v>
      </c>
      <c r="R3069" s="121"/>
    </row>
    <row r="3070" spans="1:18" x14ac:dyDescent="0.2">
      <c r="A3070" s="121">
        <v>123</v>
      </c>
      <c r="B3070" s="121">
        <v>151</v>
      </c>
      <c r="C3070" s="121" t="s">
        <v>272</v>
      </c>
      <c r="D3070" s="121">
        <v>372</v>
      </c>
      <c r="E3070" s="121" t="s">
        <v>456</v>
      </c>
      <c r="F3070" s="121" t="s">
        <v>457</v>
      </c>
      <c r="G3070" s="121">
        <v>372</v>
      </c>
      <c r="H3070" s="121">
        <v>1</v>
      </c>
      <c r="I3070" s="121" t="s">
        <v>385</v>
      </c>
      <c r="J3070" s="121">
        <v>7551</v>
      </c>
      <c r="K3070" s="121" t="s">
        <v>573</v>
      </c>
      <c r="L3070" s="121" t="s">
        <v>573</v>
      </c>
      <c r="M3070" s="121" t="s">
        <v>573</v>
      </c>
      <c r="N3070" s="124">
        <v>618</v>
      </c>
      <c r="O3070" s="124" t="s">
        <v>417</v>
      </c>
      <c r="P3070" s="124"/>
      <c r="Q3070" s="121" t="s">
        <v>391</v>
      </c>
      <c r="R3070" s="121"/>
    </row>
    <row r="3071" spans="1:18" x14ac:dyDescent="0.2">
      <c r="A3071" s="121">
        <v>111</v>
      </c>
      <c r="B3071" s="121">
        <v>144</v>
      </c>
      <c r="C3071" s="121" t="s">
        <v>1501</v>
      </c>
      <c r="D3071" s="121">
        <v>331</v>
      </c>
      <c r="E3071" s="121" t="s">
        <v>375</v>
      </c>
      <c r="F3071" s="121" t="s">
        <v>376</v>
      </c>
      <c r="G3071" s="121">
        <v>1259</v>
      </c>
      <c r="H3071" s="121">
        <v>1</v>
      </c>
      <c r="I3071" s="121" t="s">
        <v>385</v>
      </c>
      <c r="J3071" s="121">
        <v>3084</v>
      </c>
      <c r="K3071" s="121">
        <v>10</v>
      </c>
      <c r="L3071" s="121">
        <v>10</v>
      </c>
      <c r="M3071" s="121" t="s">
        <v>379</v>
      </c>
      <c r="N3071" s="124">
        <v>833</v>
      </c>
      <c r="O3071" s="124" t="s">
        <v>380</v>
      </c>
      <c r="P3071" s="124" t="s">
        <v>1502</v>
      </c>
      <c r="Q3071" s="121" t="s">
        <v>381</v>
      </c>
      <c r="R3071" s="121"/>
    </row>
    <row r="3072" spans="1:18" x14ac:dyDescent="0.2">
      <c r="A3072" s="121">
        <v>111</v>
      </c>
      <c r="B3072" s="121">
        <v>144</v>
      </c>
      <c r="C3072" s="121" t="s">
        <v>1501</v>
      </c>
      <c r="D3072" s="121">
        <v>331</v>
      </c>
      <c r="E3072" s="121" t="s">
        <v>375</v>
      </c>
      <c r="F3072" s="121" t="s">
        <v>376</v>
      </c>
      <c r="G3072" s="121">
        <v>1259</v>
      </c>
      <c r="H3072" s="121">
        <v>1</v>
      </c>
      <c r="I3072" s="121" t="s">
        <v>385</v>
      </c>
      <c r="J3072" s="121">
        <v>3085</v>
      </c>
      <c r="K3072" s="121">
        <v>12</v>
      </c>
      <c r="L3072" s="121">
        <v>12</v>
      </c>
      <c r="M3072" s="121" t="s">
        <v>379</v>
      </c>
      <c r="N3072" s="124">
        <v>829</v>
      </c>
      <c r="O3072" s="124" t="s">
        <v>380</v>
      </c>
      <c r="P3072" s="124" t="s">
        <v>1502</v>
      </c>
      <c r="Q3072" s="121" t="s">
        <v>381</v>
      </c>
      <c r="R3072" s="121"/>
    </row>
    <row r="3073" spans="1:18" x14ac:dyDescent="0.2">
      <c r="A3073" s="121">
        <v>111</v>
      </c>
      <c r="B3073" s="121">
        <v>144</v>
      </c>
      <c r="C3073" s="121" t="s">
        <v>1501</v>
      </c>
      <c r="D3073" s="121">
        <v>331</v>
      </c>
      <c r="E3073" s="121" t="s">
        <v>375</v>
      </c>
      <c r="F3073" s="121" t="s">
        <v>376</v>
      </c>
      <c r="G3073" s="121">
        <v>1259</v>
      </c>
      <c r="H3073" s="121">
        <v>1</v>
      </c>
      <c r="I3073" s="121" t="s">
        <v>385</v>
      </c>
      <c r="J3073" s="121">
        <v>3086</v>
      </c>
      <c r="K3073" s="121">
        <v>14</v>
      </c>
      <c r="L3073" s="121">
        <v>14</v>
      </c>
      <c r="M3073" s="121" t="s">
        <v>379</v>
      </c>
      <c r="N3073" s="124">
        <v>847</v>
      </c>
      <c r="O3073" s="124" t="s">
        <v>380</v>
      </c>
      <c r="P3073" s="124" t="s">
        <v>1502</v>
      </c>
      <c r="Q3073" s="121" t="s">
        <v>381</v>
      </c>
      <c r="R3073" s="121"/>
    </row>
    <row r="3074" spans="1:18" x14ac:dyDescent="0.2">
      <c r="A3074" s="121">
        <v>111</v>
      </c>
      <c r="B3074" s="121">
        <v>144</v>
      </c>
      <c r="C3074" s="121" t="s">
        <v>1501</v>
      </c>
      <c r="D3074" s="121">
        <v>331</v>
      </c>
      <c r="E3074" s="121" t="s">
        <v>375</v>
      </c>
      <c r="F3074" s="121" t="s">
        <v>376</v>
      </c>
      <c r="G3074" s="121">
        <v>1259</v>
      </c>
      <c r="H3074" s="121">
        <v>1</v>
      </c>
      <c r="I3074" s="121" t="s">
        <v>385</v>
      </c>
      <c r="J3074" s="121">
        <v>3087</v>
      </c>
      <c r="K3074" s="121">
        <v>9</v>
      </c>
      <c r="L3074" s="121">
        <v>9</v>
      </c>
      <c r="M3074" s="121" t="s">
        <v>393</v>
      </c>
      <c r="N3074" s="124">
        <v>841</v>
      </c>
      <c r="O3074" s="124" t="s">
        <v>380</v>
      </c>
      <c r="P3074" s="124" t="s">
        <v>1502</v>
      </c>
      <c r="Q3074" s="121" t="s">
        <v>381</v>
      </c>
      <c r="R3074" s="121"/>
    </row>
    <row r="3075" spans="1:18" x14ac:dyDescent="0.2">
      <c r="A3075" s="121">
        <v>111</v>
      </c>
      <c r="B3075" s="121">
        <v>144</v>
      </c>
      <c r="C3075" s="121" t="s">
        <v>1501</v>
      </c>
      <c r="D3075" s="121">
        <v>331</v>
      </c>
      <c r="E3075" s="121" t="s">
        <v>375</v>
      </c>
      <c r="F3075" s="121" t="s">
        <v>376</v>
      </c>
      <c r="G3075" s="121">
        <v>1259</v>
      </c>
      <c r="H3075" s="121">
        <v>1</v>
      </c>
      <c r="I3075" s="121" t="s">
        <v>385</v>
      </c>
      <c r="J3075" s="121">
        <v>3088</v>
      </c>
      <c r="K3075" s="121">
        <v>7</v>
      </c>
      <c r="L3075" s="121">
        <v>7</v>
      </c>
      <c r="M3075" s="121" t="s">
        <v>379</v>
      </c>
      <c r="N3075" s="124">
        <v>837</v>
      </c>
      <c r="O3075" s="124" t="s">
        <v>380</v>
      </c>
      <c r="P3075" s="124" t="s">
        <v>1502</v>
      </c>
      <c r="Q3075" s="121" t="s">
        <v>381</v>
      </c>
      <c r="R3075" s="121"/>
    </row>
    <row r="3076" spans="1:18" x14ac:dyDescent="0.2">
      <c r="A3076" s="121">
        <v>111</v>
      </c>
      <c r="B3076" s="121">
        <v>144</v>
      </c>
      <c r="C3076" s="121" t="s">
        <v>1501</v>
      </c>
      <c r="D3076" s="121">
        <v>331</v>
      </c>
      <c r="E3076" s="121" t="s">
        <v>375</v>
      </c>
      <c r="F3076" s="121" t="s">
        <v>376</v>
      </c>
      <c r="G3076" s="121">
        <v>1261</v>
      </c>
      <c r="H3076" s="121">
        <v>0</v>
      </c>
      <c r="I3076" s="121" t="s">
        <v>495</v>
      </c>
      <c r="J3076" s="121">
        <v>3092</v>
      </c>
      <c r="K3076" s="121">
        <v>1</v>
      </c>
      <c r="L3076" s="121">
        <v>1</v>
      </c>
      <c r="M3076" s="121" t="s">
        <v>383</v>
      </c>
      <c r="N3076" s="124">
        <v>1074</v>
      </c>
      <c r="O3076" s="124" t="s">
        <v>380</v>
      </c>
      <c r="P3076" s="124" t="s">
        <v>1502</v>
      </c>
      <c r="Q3076" s="121" t="s">
        <v>381</v>
      </c>
      <c r="R3076" s="121"/>
    </row>
    <row r="3077" spans="1:18" x14ac:dyDescent="0.2">
      <c r="A3077" s="121">
        <v>111</v>
      </c>
      <c r="B3077" s="121">
        <v>144</v>
      </c>
      <c r="C3077" s="121" t="s">
        <v>1501</v>
      </c>
      <c r="D3077" s="121">
        <v>331</v>
      </c>
      <c r="E3077" s="121" t="s">
        <v>375</v>
      </c>
      <c r="F3077" s="121" t="s">
        <v>376</v>
      </c>
      <c r="G3077" s="121">
        <v>1261</v>
      </c>
      <c r="H3077" s="121">
        <v>0</v>
      </c>
      <c r="I3077" s="121" t="s">
        <v>495</v>
      </c>
      <c r="J3077" s="121">
        <v>3093</v>
      </c>
      <c r="K3077" s="121">
        <v>2</v>
      </c>
      <c r="L3077" s="121">
        <v>2</v>
      </c>
      <c r="M3077" s="121" t="s">
        <v>383</v>
      </c>
      <c r="N3077" s="124">
        <v>845</v>
      </c>
      <c r="O3077" s="124" t="s">
        <v>380</v>
      </c>
      <c r="P3077" s="124" t="s">
        <v>1502</v>
      </c>
      <c r="Q3077" s="121" t="s">
        <v>381</v>
      </c>
      <c r="R3077" s="121"/>
    </row>
    <row r="3078" spans="1:18" x14ac:dyDescent="0.2">
      <c r="A3078" s="121">
        <v>125</v>
      </c>
      <c r="B3078" s="121">
        <v>153</v>
      </c>
      <c r="C3078" s="121" t="s">
        <v>350</v>
      </c>
      <c r="D3078" s="121">
        <v>376</v>
      </c>
      <c r="E3078" s="121" t="s">
        <v>375</v>
      </c>
      <c r="F3078" s="121" t="s">
        <v>376</v>
      </c>
      <c r="G3078" s="121">
        <v>376</v>
      </c>
      <c r="H3078" s="121">
        <v>1</v>
      </c>
      <c r="I3078" s="121" t="s">
        <v>385</v>
      </c>
      <c r="J3078" s="121">
        <v>3129</v>
      </c>
      <c r="K3078" s="121">
        <v>6</v>
      </c>
      <c r="L3078" s="121">
        <v>6</v>
      </c>
      <c r="M3078" s="121" t="s">
        <v>441</v>
      </c>
      <c r="N3078" s="124">
        <v>851</v>
      </c>
      <c r="O3078" s="124" t="s">
        <v>442</v>
      </c>
      <c r="P3078" s="124"/>
      <c r="Q3078" s="121" t="s">
        <v>391</v>
      </c>
      <c r="R3078" s="121"/>
    </row>
    <row r="3079" spans="1:18" x14ac:dyDescent="0.2">
      <c r="A3079" s="121">
        <v>111</v>
      </c>
      <c r="B3079" s="121">
        <v>144</v>
      </c>
      <c r="C3079" s="121" t="s">
        <v>1501</v>
      </c>
      <c r="D3079" s="121">
        <v>331</v>
      </c>
      <c r="E3079" s="121" t="s">
        <v>375</v>
      </c>
      <c r="F3079" s="121" t="s">
        <v>376</v>
      </c>
      <c r="G3079" s="121">
        <v>1260</v>
      </c>
      <c r="H3079" s="121">
        <v>2</v>
      </c>
      <c r="I3079" s="121" t="s">
        <v>377</v>
      </c>
      <c r="J3079" s="121">
        <v>7379</v>
      </c>
      <c r="K3079" s="121" t="s">
        <v>1117</v>
      </c>
      <c r="L3079" s="121" t="s">
        <v>1506</v>
      </c>
      <c r="M3079" s="121" t="s">
        <v>395</v>
      </c>
      <c r="N3079" s="124" t="s">
        <v>550</v>
      </c>
      <c r="O3079" s="124" t="s">
        <v>380</v>
      </c>
      <c r="P3079" s="124" t="s">
        <v>1502</v>
      </c>
      <c r="Q3079" s="121" t="s">
        <v>381</v>
      </c>
      <c r="R3079" s="121"/>
    </row>
    <row r="3080" spans="1:18" x14ac:dyDescent="0.2">
      <c r="A3080" s="121">
        <v>111</v>
      </c>
      <c r="B3080" s="121">
        <v>144</v>
      </c>
      <c r="C3080" s="121" t="s">
        <v>1501</v>
      </c>
      <c r="D3080" s="121">
        <v>331</v>
      </c>
      <c r="E3080" s="121" t="s">
        <v>375</v>
      </c>
      <c r="F3080" s="121" t="s">
        <v>376</v>
      </c>
      <c r="G3080" s="121">
        <v>1259</v>
      </c>
      <c r="H3080" s="121">
        <v>1</v>
      </c>
      <c r="I3080" s="121" t="s">
        <v>385</v>
      </c>
      <c r="J3080" s="121">
        <v>7381</v>
      </c>
      <c r="K3080" s="121">
        <v>11</v>
      </c>
      <c r="L3080" s="121">
        <v>11</v>
      </c>
      <c r="M3080" s="121" t="s">
        <v>408</v>
      </c>
      <c r="N3080" s="124">
        <v>849</v>
      </c>
      <c r="O3080" s="124" t="s">
        <v>380</v>
      </c>
      <c r="P3080" s="124" t="s">
        <v>1502</v>
      </c>
      <c r="Q3080" s="121" t="s">
        <v>381</v>
      </c>
      <c r="R3080" s="121"/>
    </row>
    <row r="3081" spans="1:18" x14ac:dyDescent="0.2">
      <c r="A3081" s="121">
        <v>112</v>
      </c>
      <c r="B3081" s="121">
        <v>145</v>
      </c>
      <c r="C3081" s="121" t="s">
        <v>266</v>
      </c>
      <c r="D3081" s="121">
        <v>1043</v>
      </c>
      <c r="E3081" s="121" t="s">
        <v>1462</v>
      </c>
      <c r="F3081" s="121" t="s">
        <v>1463</v>
      </c>
      <c r="G3081" s="121">
        <v>1120</v>
      </c>
      <c r="H3081" s="121">
        <v>1</v>
      </c>
      <c r="I3081" s="121" t="s">
        <v>385</v>
      </c>
      <c r="J3081" s="121">
        <v>169</v>
      </c>
      <c r="K3081" s="121">
        <v>101</v>
      </c>
      <c r="L3081" s="121">
        <v>101</v>
      </c>
      <c r="M3081" s="121" t="s">
        <v>383</v>
      </c>
      <c r="N3081" s="124">
        <v>909</v>
      </c>
      <c r="O3081" s="124" t="s">
        <v>380</v>
      </c>
      <c r="P3081" s="124"/>
      <c r="Q3081" s="121" t="s">
        <v>381</v>
      </c>
      <c r="R3081" s="121"/>
    </row>
    <row r="3082" spans="1:18" x14ac:dyDescent="0.2">
      <c r="A3082" s="121">
        <v>112</v>
      </c>
      <c r="B3082" s="121">
        <v>145</v>
      </c>
      <c r="C3082" s="121" t="s">
        <v>266</v>
      </c>
      <c r="D3082" s="121">
        <v>1043</v>
      </c>
      <c r="E3082" s="121" t="s">
        <v>1462</v>
      </c>
      <c r="F3082" s="121" t="s">
        <v>1463</v>
      </c>
      <c r="G3082" s="121">
        <v>1120</v>
      </c>
      <c r="H3082" s="121">
        <v>1</v>
      </c>
      <c r="I3082" s="121" t="s">
        <v>385</v>
      </c>
      <c r="J3082" s="121">
        <v>170</v>
      </c>
      <c r="K3082" s="121">
        <v>102</v>
      </c>
      <c r="L3082" s="121">
        <v>102</v>
      </c>
      <c r="M3082" s="121" t="s">
        <v>379</v>
      </c>
      <c r="N3082" s="124">
        <v>806</v>
      </c>
      <c r="O3082" s="124" t="s">
        <v>380</v>
      </c>
      <c r="P3082" s="124"/>
      <c r="Q3082" s="121" t="s">
        <v>381</v>
      </c>
      <c r="R3082" s="121"/>
    </row>
    <row r="3083" spans="1:18" x14ac:dyDescent="0.2">
      <c r="A3083" s="121">
        <v>125</v>
      </c>
      <c r="B3083" s="121">
        <v>153</v>
      </c>
      <c r="C3083" s="121" t="s">
        <v>350</v>
      </c>
      <c r="D3083" s="121">
        <v>377</v>
      </c>
      <c r="E3083" s="121" t="s">
        <v>1634</v>
      </c>
      <c r="F3083" s="121" t="s">
        <v>1635</v>
      </c>
      <c r="G3083" s="121">
        <v>377</v>
      </c>
      <c r="H3083" s="121">
        <v>1</v>
      </c>
      <c r="I3083" s="121" t="s">
        <v>385</v>
      </c>
      <c r="J3083" s="121">
        <v>3134</v>
      </c>
      <c r="K3083" s="121" t="s">
        <v>622</v>
      </c>
      <c r="L3083" s="121" t="s">
        <v>622</v>
      </c>
      <c r="M3083" s="121" t="s">
        <v>389</v>
      </c>
      <c r="N3083" s="124">
        <v>2344</v>
      </c>
      <c r="O3083" s="124" t="s">
        <v>390</v>
      </c>
      <c r="P3083" s="125"/>
      <c r="Q3083" s="121" t="s">
        <v>391</v>
      </c>
      <c r="R3083" s="121"/>
    </row>
    <row r="3084" spans="1:18" x14ac:dyDescent="0.2">
      <c r="A3084" s="121">
        <v>112</v>
      </c>
      <c r="B3084" s="121">
        <v>145</v>
      </c>
      <c r="C3084" s="121" t="s">
        <v>266</v>
      </c>
      <c r="D3084" s="121">
        <v>1043</v>
      </c>
      <c r="E3084" s="121" t="s">
        <v>1462</v>
      </c>
      <c r="F3084" s="121" t="s">
        <v>1463</v>
      </c>
      <c r="G3084" s="121">
        <v>1120</v>
      </c>
      <c r="H3084" s="121">
        <v>1</v>
      </c>
      <c r="I3084" s="121" t="s">
        <v>385</v>
      </c>
      <c r="J3084" s="121">
        <v>171</v>
      </c>
      <c r="K3084" s="121">
        <v>103</v>
      </c>
      <c r="L3084" s="121" t="s">
        <v>1512</v>
      </c>
      <c r="M3084" s="121" t="s">
        <v>383</v>
      </c>
      <c r="N3084" s="124">
        <v>918</v>
      </c>
      <c r="O3084" s="124" t="s">
        <v>380</v>
      </c>
      <c r="P3084" s="124"/>
      <c r="Q3084" s="121" t="s">
        <v>381</v>
      </c>
      <c r="R3084" s="121"/>
    </row>
    <row r="3085" spans="1:18" x14ac:dyDescent="0.2">
      <c r="A3085" s="121">
        <v>125</v>
      </c>
      <c r="B3085" s="121">
        <v>153</v>
      </c>
      <c r="C3085" s="121" t="s">
        <v>350</v>
      </c>
      <c r="D3085" s="121">
        <v>376</v>
      </c>
      <c r="E3085" s="121" t="s">
        <v>375</v>
      </c>
      <c r="F3085" s="121" t="s">
        <v>376</v>
      </c>
      <c r="G3085" s="121">
        <v>376</v>
      </c>
      <c r="H3085" s="121">
        <v>1</v>
      </c>
      <c r="I3085" s="121" t="s">
        <v>385</v>
      </c>
      <c r="J3085" s="121">
        <v>7707</v>
      </c>
      <c r="K3085" s="121" t="s">
        <v>827</v>
      </c>
      <c r="L3085" s="121" t="s">
        <v>827</v>
      </c>
      <c r="M3085" s="121" t="s">
        <v>509</v>
      </c>
      <c r="N3085" s="124">
        <v>393</v>
      </c>
      <c r="O3085" s="124" t="s">
        <v>411</v>
      </c>
      <c r="P3085" s="125"/>
      <c r="Q3085" s="121" t="s">
        <v>391</v>
      </c>
      <c r="R3085" s="121"/>
    </row>
    <row r="3086" spans="1:18" x14ac:dyDescent="0.2">
      <c r="A3086" s="121">
        <v>125</v>
      </c>
      <c r="B3086" s="121">
        <v>153</v>
      </c>
      <c r="C3086" s="121" t="s">
        <v>350</v>
      </c>
      <c r="D3086" s="121">
        <v>376</v>
      </c>
      <c r="E3086" s="121" t="s">
        <v>375</v>
      </c>
      <c r="F3086" s="121" t="s">
        <v>376</v>
      </c>
      <c r="G3086" s="121">
        <v>376</v>
      </c>
      <c r="H3086" s="121">
        <v>1</v>
      </c>
      <c r="I3086" s="121" t="s">
        <v>385</v>
      </c>
      <c r="J3086" s="121">
        <v>7708</v>
      </c>
      <c r="K3086" s="121" t="s">
        <v>588</v>
      </c>
      <c r="L3086" s="121" t="s">
        <v>588</v>
      </c>
      <c r="M3086" s="121" t="s">
        <v>577</v>
      </c>
      <c r="N3086" s="121">
        <v>225</v>
      </c>
      <c r="O3086" s="121" t="s">
        <v>380</v>
      </c>
      <c r="P3086" s="121"/>
      <c r="Q3086" s="121" t="s">
        <v>391</v>
      </c>
      <c r="R3086" s="121"/>
    </row>
    <row r="3087" spans="1:18" x14ac:dyDescent="0.2">
      <c r="A3087" s="121">
        <v>125</v>
      </c>
      <c r="B3087" s="121">
        <v>153</v>
      </c>
      <c r="C3087" s="121" t="s">
        <v>350</v>
      </c>
      <c r="D3087" s="121">
        <v>376</v>
      </c>
      <c r="E3087" s="121" t="s">
        <v>375</v>
      </c>
      <c r="F3087" s="121" t="s">
        <v>376</v>
      </c>
      <c r="G3087" s="121">
        <v>376</v>
      </c>
      <c r="H3087" s="121">
        <v>1</v>
      </c>
      <c r="I3087" s="121" t="s">
        <v>385</v>
      </c>
      <c r="J3087" s="121">
        <v>7709</v>
      </c>
      <c r="K3087" s="121" t="s">
        <v>596</v>
      </c>
      <c r="L3087" s="121" t="s">
        <v>596</v>
      </c>
      <c r="M3087" s="121" t="s">
        <v>410</v>
      </c>
      <c r="N3087" s="121">
        <v>345</v>
      </c>
      <c r="O3087" s="121" t="s">
        <v>411</v>
      </c>
      <c r="P3087" s="121"/>
      <c r="Q3087" s="121" t="s">
        <v>391</v>
      </c>
      <c r="R3087" s="121"/>
    </row>
    <row r="3088" spans="1:18" x14ac:dyDescent="0.2">
      <c r="A3088" s="121">
        <v>125</v>
      </c>
      <c r="B3088" s="121">
        <v>153</v>
      </c>
      <c r="C3088" s="121" t="s">
        <v>350</v>
      </c>
      <c r="D3088" s="121">
        <v>376</v>
      </c>
      <c r="E3088" s="121" t="s">
        <v>375</v>
      </c>
      <c r="F3088" s="121" t="s">
        <v>376</v>
      </c>
      <c r="G3088" s="121">
        <v>376</v>
      </c>
      <c r="H3088" s="121">
        <v>1</v>
      </c>
      <c r="I3088" s="121" t="s">
        <v>385</v>
      </c>
      <c r="J3088" s="121">
        <v>7710</v>
      </c>
      <c r="K3088" s="121" t="s">
        <v>1636</v>
      </c>
      <c r="L3088" s="121" t="s">
        <v>1636</v>
      </c>
      <c r="M3088" s="121" t="s">
        <v>395</v>
      </c>
      <c r="N3088" s="121">
        <v>253</v>
      </c>
      <c r="O3088" s="121" t="s">
        <v>380</v>
      </c>
      <c r="P3088" s="126"/>
      <c r="Q3088" s="121" t="s">
        <v>391</v>
      </c>
      <c r="R3088" s="121"/>
    </row>
    <row r="3089" spans="1:18" x14ac:dyDescent="0.2">
      <c r="A3089" s="121">
        <v>125</v>
      </c>
      <c r="B3089" s="121">
        <v>153</v>
      </c>
      <c r="C3089" s="121" t="s">
        <v>350</v>
      </c>
      <c r="D3089" s="121">
        <v>376</v>
      </c>
      <c r="E3089" s="121" t="s">
        <v>375</v>
      </c>
      <c r="F3089" s="121" t="s">
        <v>376</v>
      </c>
      <c r="G3089" s="121">
        <v>376</v>
      </c>
      <c r="H3089" s="121">
        <v>1</v>
      </c>
      <c r="I3089" s="121" t="s">
        <v>385</v>
      </c>
      <c r="J3089" s="121">
        <v>7711</v>
      </c>
      <c r="K3089" s="121" t="s">
        <v>578</v>
      </c>
      <c r="L3089" s="121" t="s">
        <v>578</v>
      </c>
      <c r="M3089" s="121" t="s">
        <v>413</v>
      </c>
      <c r="N3089" s="124">
        <v>91</v>
      </c>
      <c r="O3089" s="124" t="s">
        <v>411</v>
      </c>
      <c r="P3089" s="124"/>
      <c r="Q3089" s="121" t="s">
        <v>391</v>
      </c>
      <c r="R3089" s="121"/>
    </row>
    <row r="3090" spans="1:18" x14ac:dyDescent="0.2">
      <c r="A3090" s="121">
        <v>125</v>
      </c>
      <c r="B3090" s="121">
        <v>153</v>
      </c>
      <c r="C3090" s="121" t="s">
        <v>350</v>
      </c>
      <c r="D3090" s="121">
        <v>376</v>
      </c>
      <c r="E3090" s="121" t="s">
        <v>375</v>
      </c>
      <c r="F3090" s="121" t="s">
        <v>376</v>
      </c>
      <c r="G3090" s="121">
        <v>376</v>
      </c>
      <c r="H3090" s="121">
        <v>1</v>
      </c>
      <c r="I3090" s="121" t="s">
        <v>385</v>
      </c>
      <c r="J3090" s="121">
        <v>7712</v>
      </c>
      <c r="K3090" s="121" t="s">
        <v>1637</v>
      </c>
      <c r="L3090" s="121" t="s">
        <v>1637</v>
      </c>
      <c r="M3090" s="121" t="s">
        <v>413</v>
      </c>
      <c r="N3090" s="124">
        <v>138</v>
      </c>
      <c r="O3090" s="124" t="s">
        <v>411</v>
      </c>
      <c r="P3090" s="124"/>
      <c r="Q3090" s="121" t="s">
        <v>391</v>
      </c>
      <c r="R3090" s="121"/>
    </row>
    <row r="3091" spans="1:18" x14ac:dyDescent="0.2">
      <c r="A3091" s="121">
        <v>125</v>
      </c>
      <c r="B3091" s="121">
        <v>153</v>
      </c>
      <c r="C3091" s="121" t="s">
        <v>350</v>
      </c>
      <c r="D3091" s="121">
        <v>377</v>
      </c>
      <c r="E3091" s="121" t="s">
        <v>1634</v>
      </c>
      <c r="F3091" s="121" t="s">
        <v>1635</v>
      </c>
      <c r="G3091" s="121">
        <v>377</v>
      </c>
      <c r="H3091" s="121">
        <v>1</v>
      </c>
      <c r="I3091" s="121" t="s">
        <v>385</v>
      </c>
      <c r="J3091" s="121">
        <v>7713</v>
      </c>
      <c r="K3091" s="121" t="s">
        <v>573</v>
      </c>
      <c r="L3091" s="121" t="s">
        <v>573</v>
      </c>
      <c r="M3091" s="121" t="s">
        <v>573</v>
      </c>
      <c r="N3091" s="124">
        <v>798</v>
      </c>
      <c r="O3091" s="124" t="s">
        <v>417</v>
      </c>
      <c r="P3091" s="124"/>
      <c r="Q3091" s="121" t="s">
        <v>391</v>
      </c>
      <c r="R3091" s="121"/>
    </row>
    <row r="3092" spans="1:18" x14ac:dyDescent="0.2">
      <c r="A3092" s="121">
        <v>125</v>
      </c>
      <c r="B3092" s="121">
        <v>153</v>
      </c>
      <c r="C3092" s="121" t="s">
        <v>350</v>
      </c>
      <c r="D3092" s="121">
        <v>377</v>
      </c>
      <c r="E3092" s="121" t="s">
        <v>1634</v>
      </c>
      <c r="F3092" s="121" t="s">
        <v>1635</v>
      </c>
      <c r="G3092" s="121">
        <v>377</v>
      </c>
      <c r="H3092" s="121">
        <v>1</v>
      </c>
      <c r="I3092" s="121" t="s">
        <v>385</v>
      </c>
      <c r="J3092" s="121">
        <v>7714</v>
      </c>
      <c r="K3092" s="121" t="s">
        <v>1638</v>
      </c>
      <c r="L3092" s="121" t="s">
        <v>1638</v>
      </c>
      <c r="M3092" s="121" t="s">
        <v>577</v>
      </c>
      <c r="N3092" s="124">
        <v>102</v>
      </c>
      <c r="O3092" s="124" t="s">
        <v>380</v>
      </c>
      <c r="P3092" s="124"/>
      <c r="Q3092" s="121" t="s">
        <v>391</v>
      </c>
      <c r="R3092" s="121"/>
    </row>
    <row r="3093" spans="1:18" x14ac:dyDescent="0.2">
      <c r="A3093" s="121">
        <v>125</v>
      </c>
      <c r="B3093" s="121">
        <v>153</v>
      </c>
      <c r="C3093" s="121" t="s">
        <v>350</v>
      </c>
      <c r="D3093" s="121">
        <v>377</v>
      </c>
      <c r="E3093" s="121" t="s">
        <v>1634</v>
      </c>
      <c r="F3093" s="121" t="s">
        <v>1635</v>
      </c>
      <c r="G3093" s="121">
        <v>377</v>
      </c>
      <c r="H3093" s="121">
        <v>1</v>
      </c>
      <c r="I3093" s="121" t="s">
        <v>385</v>
      </c>
      <c r="J3093" s="121">
        <v>7715</v>
      </c>
      <c r="K3093" s="121" t="s">
        <v>1639</v>
      </c>
      <c r="L3093" s="121" t="s">
        <v>1640</v>
      </c>
      <c r="M3093" s="121" t="s">
        <v>509</v>
      </c>
      <c r="N3093" s="124">
        <v>290</v>
      </c>
      <c r="O3093" s="124" t="s">
        <v>411</v>
      </c>
      <c r="P3093" s="124"/>
      <c r="Q3093" s="121" t="s">
        <v>391</v>
      </c>
      <c r="R3093" s="121"/>
    </row>
    <row r="3094" spans="1:18" x14ac:dyDescent="0.2">
      <c r="A3094" s="121">
        <v>125</v>
      </c>
      <c r="B3094" s="121">
        <v>153</v>
      </c>
      <c r="C3094" s="121" t="s">
        <v>350</v>
      </c>
      <c r="D3094" s="121">
        <v>377</v>
      </c>
      <c r="E3094" s="121" t="s">
        <v>1634</v>
      </c>
      <c r="F3094" s="121" t="s">
        <v>1635</v>
      </c>
      <c r="G3094" s="121">
        <v>377</v>
      </c>
      <c r="H3094" s="121">
        <v>1</v>
      </c>
      <c r="I3094" s="121" t="s">
        <v>385</v>
      </c>
      <c r="J3094" s="121">
        <v>7716</v>
      </c>
      <c r="K3094" s="121" t="s">
        <v>1641</v>
      </c>
      <c r="L3094" s="121" t="s">
        <v>1641</v>
      </c>
      <c r="M3094" s="121" t="s">
        <v>395</v>
      </c>
      <c r="N3094" s="124">
        <v>330</v>
      </c>
      <c r="O3094" s="124" t="s">
        <v>380</v>
      </c>
      <c r="P3094" s="124"/>
      <c r="Q3094" s="121" t="s">
        <v>391</v>
      </c>
      <c r="R3094" s="121"/>
    </row>
    <row r="3095" spans="1:18" x14ac:dyDescent="0.2">
      <c r="A3095" s="121">
        <v>112</v>
      </c>
      <c r="B3095" s="121">
        <v>145</v>
      </c>
      <c r="C3095" s="121" t="s">
        <v>266</v>
      </c>
      <c r="D3095" s="121">
        <v>1043</v>
      </c>
      <c r="E3095" s="121" t="s">
        <v>1462</v>
      </c>
      <c r="F3095" s="121" t="s">
        <v>1463</v>
      </c>
      <c r="G3095" s="121">
        <v>1120</v>
      </c>
      <c r="H3095" s="121">
        <v>1</v>
      </c>
      <c r="I3095" s="121" t="s">
        <v>385</v>
      </c>
      <c r="J3095" s="121">
        <v>175</v>
      </c>
      <c r="K3095" s="121">
        <v>104</v>
      </c>
      <c r="L3095" s="121" t="s">
        <v>1267</v>
      </c>
      <c r="M3095" s="121" t="s">
        <v>379</v>
      </c>
      <c r="N3095" s="124">
        <v>718</v>
      </c>
      <c r="O3095" s="124" t="s">
        <v>380</v>
      </c>
      <c r="P3095" s="124"/>
      <c r="Q3095" s="121" t="s">
        <v>381</v>
      </c>
      <c r="R3095" s="121"/>
    </row>
    <row r="3096" spans="1:18" x14ac:dyDescent="0.2">
      <c r="A3096" s="121">
        <v>112</v>
      </c>
      <c r="B3096" s="121">
        <v>145</v>
      </c>
      <c r="C3096" s="121" t="s">
        <v>266</v>
      </c>
      <c r="D3096" s="121">
        <v>1043</v>
      </c>
      <c r="E3096" s="121" t="s">
        <v>1462</v>
      </c>
      <c r="F3096" s="121" t="s">
        <v>1463</v>
      </c>
      <c r="G3096" s="121">
        <v>1120</v>
      </c>
      <c r="H3096" s="121">
        <v>1</v>
      </c>
      <c r="I3096" s="121" t="s">
        <v>385</v>
      </c>
      <c r="J3096" s="121">
        <v>176</v>
      </c>
      <c r="K3096" s="121">
        <v>105</v>
      </c>
      <c r="L3096" s="121" t="s">
        <v>1268</v>
      </c>
      <c r="M3096" s="121" t="s">
        <v>379</v>
      </c>
      <c r="N3096" s="124">
        <v>792</v>
      </c>
      <c r="O3096" s="124" t="s">
        <v>380</v>
      </c>
      <c r="P3096" s="124"/>
      <c r="Q3096" s="121" t="s">
        <v>381</v>
      </c>
      <c r="R3096" s="121"/>
    </row>
    <row r="3097" spans="1:18" x14ac:dyDescent="0.2">
      <c r="A3097" s="121">
        <v>112</v>
      </c>
      <c r="B3097" s="121">
        <v>145</v>
      </c>
      <c r="C3097" s="121" t="s">
        <v>266</v>
      </c>
      <c r="D3097" s="121">
        <v>1043</v>
      </c>
      <c r="E3097" s="121" t="s">
        <v>1462</v>
      </c>
      <c r="F3097" s="121" t="s">
        <v>1463</v>
      </c>
      <c r="G3097" s="121">
        <v>1120</v>
      </c>
      <c r="H3097" s="121">
        <v>1</v>
      </c>
      <c r="I3097" s="121" t="s">
        <v>385</v>
      </c>
      <c r="J3097" s="121">
        <v>177</v>
      </c>
      <c r="K3097" s="121">
        <v>106</v>
      </c>
      <c r="L3097" s="121" t="s">
        <v>1269</v>
      </c>
      <c r="M3097" s="121" t="s">
        <v>379</v>
      </c>
      <c r="N3097" s="124">
        <v>741</v>
      </c>
      <c r="O3097" s="124" t="s">
        <v>380</v>
      </c>
      <c r="P3097" s="124"/>
      <c r="Q3097" s="121" t="s">
        <v>381</v>
      </c>
      <c r="R3097" s="121"/>
    </row>
    <row r="3098" spans="1:18" x14ac:dyDescent="0.2">
      <c r="A3098" s="121">
        <v>112</v>
      </c>
      <c r="B3098" s="121">
        <v>145</v>
      </c>
      <c r="C3098" s="121" t="s">
        <v>266</v>
      </c>
      <c r="D3098" s="121">
        <v>1043</v>
      </c>
      <c r="E3098" s="121" t="s">
        <v>1462</v>
      </c>
      <c r="F3098" s="121" t="s">
        <v>1463</v>
      </c>
      <c r="G3098" s="121">
        <v>1120</v>
      </c>
      <c r="H3098" s="121">
        <v>1</v>
      </c>
      <c r="I3098" s="121" t="s">
        <v>385</v>
      </c>
      <c r="J3098" s="121">
        <v>178</v>
      </c>
      <c r="K3098" s="121">
        <v>107</v>
      </c>
      <c r="L3098" s="121" t="s">
        <v>1515</v>
      </c>
      <c r="M3098" s="121" t="s">
        <v>379</v>
      </c>
      <c r="N3098" s="124">
        <v>718</v>
      </c>
      <c r="O3098" s="124" t="s">
        <v>380</v>
      </c>
      <c r="P3098" s="124"/>
      <c r="Q3098" s="121" t="s">
        <v>381</v>
      </c>
      <c r="R3098" s="121"/>
    </row>
    <row r="3099" spans="1:18" x14ac:dyDescent="0.2">
      <c r="A3099" s="121">
        <v>126</v>
      </c>
      <c r="B3099" s="121">
        <v>205</v>
      </c>
      <c r="C3099" s="121" t="s">
        <v>315</v>
      </c>
      <c r="D3099" s="121">
        <v>1024</v>
      </c>
      <c r="E3099" s="121" t="s">
        <v>930</v>
      </c>
      <c r="F3099" s="121" t="s">
        <v>931</v>
      </c>
      <c r="G3099" s="121">
        <v>1056</v>
      </c>
      <c r="H3099" s="121">
        <v>1</v>
      </c>
      <c r="I3099" s="121" t="s">
        <v>385</v>
      </c>
      <c r="J3099" s="121">
        <v>2763</v>
      </c>
      <c r="K3099" s="121">
        <v>6</v>
      </c>
      <c r="L3099" s="121">
        <v>6</v>
      </c>
      <c r="M3099" s="121" t="s">
        <v>609</v>
      </c>
      <c r="N3099" s="124">
        <v>1242</v>
      </c>
      <c r="O3099" s="124" t="s">
        <v>187</v>
      </c>
      <c r="P3099" s="124"/>
      <c r="Q3099" s="121" t="s">
        <v>187</v>
      </c>
      <c r="R3099" s="121"/>
    </row>
    <row r="3100" spans="1:18" x14ac:dyDescent="0.2">
      <c r="A3100" s="121">
        <v>112</v>
      </c>
      <c r="B3100" s="121">
        <v>145</v>
      </c>
      <c r="C3100" s="121" t="s">
        <v>266</v>
      </c>
      <c r="D3100" s="121">
        <v>1043</v>
      </c>
      <c r="E3100" s="121" t="s">
        <v>1462</v>
      </c>
      <c r="F3100" s="121" t="s">
        <v>1463</v>
      </c>
      <c r="G3100" s="121">
        <v>1120</v>
      </c>
      <c r="H3100" s="121">
        <v>1</v>
      </c>
      <c r="I3100" s="121" t="s">
        <v>385</v>
      </c>
      <c r="J3100" s="121">
        <v>179</v>
      </c>
      <c r="K3100" s="121">
        <v>108</v>
      </c>
      <c r="L3100" s="121" t="s">
        <v>1516</v>
      </c>
      <c r="M3100" s="121" t="s">
        <v>393</v>
      </c>
      <c r="N3100" s="124">
        <v>792</v>
      </c>
      <c r="O3100" s="124" t="s">
        <v>380</v>
      </c>
      <c r="P3100" s="124"/>
      <c r="Q3100" s="121" t="s">
        <v>381</v>
      </c>
      <c r="R3100" s="121"/>
    </row>
    <row r="3101" spans="1:18" x14ac:dyDescent="0.2">
      <c r="A3101" s="121">
        <v>126</v>
      </c>
      <c r="B3101" s="121">
        <v>205</v>
      </c>
      <c r="C3101" s="121" t="s">
        <v>315</v>
      </c>
      <c r="D3101" s="121">
        <v>1024</v>
      </c>
      <c r="E3101" s="121" t="s">
        <v>930</v>
      </c>
      <c r="F3101" s="121" t="s">
        <v>931</v>
      </c>
      <c r="G3101" s="121">
        <v>1056</v>
      </c>
      <c r="H3101" s="121">
        <v>1</v>
      </c>
      <c r="I3101" s="121" t="s">
        <v>385</v>
      </c>
      <c r="J3101" s="121">
        <v>2765</v>
      </c>
      <c r="K3101" s="121">
        <v>5</v>
      </c>
      <c r="L3101" s="121">
        <v>5</v>
      </c>
      <c r="M3101" s="121" t="s">
        <v>609</v>
      </c>
      <c r="N3101" s="124">
        <v>1239</v>
      </c>
      <c r="O3101" s="124" t="s">
        <v>187</v>
      </c>
      <c r="P3101" s="124"/>
      <c r="Q3101" s="121" t="s">
        <v>187</v>
      </c>
      <c r="R3101" s="121"/>
    </row>
    <row r="3102" spans="1:18" x14ac:dyDescent="0.2">
      <c r="A3102" s="121">
        <v>126</v>
      </c>
      <c r="B3102" s="121">
        <v>205</v>
      </c>
      <c r="C3102" s="121" t="s">
        <v>315</v>
      </c>
      <c r="D3102" s="121">
        <v>1024</v>
      </c>
      <c r="E3102" s="121" t="s">
        <v>930</v>
      </c>
      <c r="F3102" s="121" t="s">
        <v>931</v>
      </c>
      <c r="G3102" s="121">
        <v>1056</v>
      </c>
      <c r="H3102" s="121">
        <v>1</v>
      </c>
      <c r="I3102" s="121" t="s">
        <v>385</v>
      </c>
      <c r="J3102" s="121">
        <v>2766</v>
      </c>
      <c r="K3102" s="121">
        <v>9</v>
      </c>
      <c r="L3102" s="121">
        <v>9</v>
      </c>
      <c r="M3102" s="121" t="s">
        <v>609</v>
      </c>
      <c r="N3102" s="124">
        <v>1262</v>
      </c>
      <c r="O3102" s="124" t="s">
        <v>187</v>
      </c>
      <c r="P3102" s="124"/>
      <c r="Q3102" s="121" t="s">
        <v>187</v>
      </c>
      <c r="R3102" s="121"/>
    </row>
    <row r="3103" spans="1:18" x14ac:dyDescent="0.2">
      <c r="A3103" s="121">
        <v>112</v>
      </c>
      <c r="B3103" s="121">
        <v>145</v>
      </c>
      <c r="C3103" s="121" t="s">
        <v>266</v>
      </c>
      <c r="D3103" s="121">
        <v>1043</v>
      </c>
      <c r="E3103" s="121" t="s">
        <v>1462</v>
      </c>
      <c r="F3103" s="121" t="s">
        <v>1463</v>
      </c>
      <c r="G3103" s="121">
        <v>1120</v>
      </c>
      <c r="H3103" s="121">
        <v>1</v>
      </c>
      <c r="I3103" s="121" t="s">
        <v>385</v>
      </c>
      <c r="J3103" s="121">
        <v>180</v>
      </c>
      <c r="K3103" s="121">
        <v>109</v>
      </c>
      <c r="L3103" s="121" t="s">
        <v>1517</v>
      </c>
      <c r="M3103" s="121" t="s">
        <v>393</v>
      </c>
      <c r="N3103" s="124">
        <v>860</v>
      </c>
      <c r="O3103" s="124" t="s">
        <v>380</v>
      </c>
      <c r="P3103" s="124"/>
      <c r="Q3103" s="121" t="s">
        <v>381</v>
      </c>
      <c r="R3103" s="121"/>
    </row>
    <row r="3104" spans="1:18" x14ac:dyDescent="0.2">
      <c r="A3104" s="121">
        <v>126</v>
      </c>
      <c r="B3104" s="121">
        <v>205</v>
      </c>
      <c r="C3104" s="121" t="s">
        <v>315</v>
      </c>
      <c r="D3104" s="121">
        <v>1024</v>
      </c>
      <c r="E3104" s="121" t="s">
        <v>930</v>
      </c>
      <c r="F3104" s="121" t="s">
        <v>931</v>
      </c>
      <c r="G3104" s="121">
        <v>1056</v>
      </c>
      <c r="H3104" s="121">
        <v>1</v>
      </c>
      <c r="I3104" s="121" t="s">
        <v>385</v>
      </c>
      <c r="J3104" s="121">
        <v>2768</v>
      </c>
      <c r="K3104" s="121">
        <v>10</v>
      </c>
      <c r="L3104" s="121">
        <v>10</v>
      </c>
      <c r="M3104" s="121" t="s">
        <v>1003</v>
      </c>
      <c r="N3104" s="124">
        <v>1312</v>
      </c>
      <c r="O3104" s="124" t="s">
        <v>187</v>
      </c>
      <c r="P3104" s="124"/>
      <c r="Q3104" s="121" t="s">
        <v>187</v>
      </c>
      <c r="R3104" s="121"/>
    </row>
    <row r="3105" spans="1:18" x14ac:dyDescent="0.2">
      <c r="A3105" s="121">
        <v>112</v>
      </c>
      <c r="B3105" s="121">
        <v>145</v>
      </c>
      <c r="C3105" s="121" t="s">
        <v>266</v>
      </c>
      <c r="D3105" s="121">
        <v>343</v>
      </c>
      <c r="E3105" s="121" t="s">
        <v>708</v>
      </c>
      <c r="F3105" s="121" t="s">
        <v>993</v>
      </c>
      <c r="G3105" s="121">
        <v>343</v>
      </c>
      <c r="H3105" s="121">
        <v>1</v>
      </c>
      <c r="I3105" s="121" t="s">
        <v>385</v>
      </c>
      <c r="J3105" s="121">
        <v>182</v>
      </c>
      <c r="K3105" s="121" t="s">
        <v>456</v>
      </c>
      <c r="L3105" s="121" t="s">
        <v>456</v>
      </c>
      <c r="M3105" s="121" t="s">
        <v>393</v>
      </c>
      <c r="N3105" s="124">
        <v>735</v>
      </c>
      <c r="O3105" s="124" t="s">
        <v>380</v>
      </c>
      <c r="P3105" s="124"/>
      <c r="Q3105" s="121" t="s">
        <v>381</v>
      </c>
      <c r="R3105" s="121"/>
    </row>
    <row r="3106" spans="1:18" x14ac:dyDescent="0.2">
      <c r="A3106" s="121">
        <v>112</v>
      </c>
      <c r="B3106" s="121">
        <v>145</v>
      </c>
      <c r="C3106" s="121" t="s">
        <v>266</v>
      </c>
      <c r="D3106" s="121">
        <v>344</v>
      </c>
      <c r="E3106" s="121" t="s">
        <v>705</v>
      </c>
      <c r="F3106" s="121" t="s">
        <v>877</v>
      </c>
      <c r="G3106" s="121">
        <v>344</v>
      </c>
      <c r="H3106" s="121">
        <v>1</v>
      </c>
      <c r="I3106" s="121" t="s">
        <v>385</v>
      </c>
      <c r="J3106" s="121">
        <v>183</v>
      </c>
      <c r="K3106" s="121" t="s">
        <v>454</v>
      </c>
      <c r="L3106" s="121" t="s">
        <v>454</v>
      </c>
      <c r="M3106" s="121" t="s">
        <v>393</v>
      </c>
      <c r="N3106" s="124">
        <v>735</v>
      </c>
      <c r="O3106" s="124" t="s">
        <v>380</v>
      </c>
      <c r="P3106" s="124"/>
      <c r="Q3106" s="121" t="s">
        <v>381</v>
      </c>
      <c r="R3106" s="121"/>
    </row>
    <row r="3107" spans="1:18" x14ac:dyDescent="0.2">
      <c r="A3107" s="121">
        <v>126</v>
      </c>
      <c r="B3107" s="121">
        <v>205</v>
      </c>
      <c r="C3107" s="121" t="s">
        <v>315</v>
      </c>
      <c r="D3107" s="121">
        <v>1024</v>
      </c>
      <c r="E3107" s="121" t="s">
        <v>930</v>
      </c>
      <c r="F3107" s="121" t="s">
        <v>931</v>
      </c>
      <c r="G3107" s="121">
        <v>1056</v>
      </c>
      <c r="H3107" s="121">
        <v>1</v>
      </c>
      <c r="I3107" s="121" t="s">
        <v>385</v>
      </c>
      <c r="J3107" s="121">
        <v>2771</v>
      </c>
      <c r="K3107" s="121">
        <v>11</v>
      </c>
      <c r="L3107" s="121">
        <v>11</v>
      </c>
      <c r="M3107" s="121" t="s">
        <v>1003</v>
      </c>
      <c r="N3107" s="124">
        <v>1307</v>
      </c>
      <c r="O3107" s="124" t="s">
        <v>187</v>
      </c>
      <c r="P3107" s="124"/>
      <c r="Q3107" s="121" t="s">
        <v>187</v>
      </c>
      <c r="R3107" s="121"/>
    </row>
    <row r="3108" spans="1:18" x14ac:dyDescent="0.2">
      <c r="A3108" s="121">
        <v>112</v>
      </c>
      <c r="B3108" s="121">
        <v>145</v>
      </c>
      <c r="C3108" s="121" t="s">
        <v>266</v>
      </c>
      <c r="D3108" s="121">
        <v>345</v>
      </c>
      <c r="E3108" s="121" t="s">
        <v>421</v>
      </c>
      <c r="F3108" s="121" t="s">
        <v>422</v>
      </c>
      <c r="G3108" s="121">
        <v>345</v>
      </c>
      <c r="H3108" s="121">
        <v>1</v>
      </c>
      <c r="I3108" s="121" t="s">
        <v>385</v>
      </c>
      <c r="J3108" s="121">
        <v>184</v>
      </c>
      <c r="K3108" s="121" t="s">
        <v>375</v>
      </c>
      <c r="L3108" s="121" t="s">
        <v>375</v>
      </c>
      <c r="M3108" s="121" t="s">
        <v>383</v>
      </c>
      <c r="N3108" s="124">
        <v>735</v>
      </c>
      <c r="O3108" s="124" t="s">
        <v>380</v>
      </c>
      <c r="P3108" s="124"/>
      <c r="Q3108" s="121" t="s">
        <v>381</v>
      </c>
      <c r="R3108" s="121"/>
    </row>
    <row r="3109" spans="1:18" x14ac:dyDescent="0.2">
      <c r="A3109" s="121">
        <v>112</v>
      </c>
      <c r="B3109" s="121">
        <v>145</v>
      </c>
      <c r="C3109" s="121" t="s">
        <v>266</v>
      </c>
      <c r="D3109" s="121">
        <v>346</v>
      </c>
      <c r="E3109" s="121" t="s">
        <v>954</v>
      </c>
      <c r="F3109" s="121" t="s">
        <v>955</v>
      </c>
      <c r="G3109" s="121">
        <v>346</v>
      </c>
      <c r="H3109" s="121">
        <v>1</v>
      </c>
      <c r="I3109" s="121" t="s">
        <v>385</v>
      </c>
      <c r="J3109" s="121">
        <v>185</v>
      </c>
      <c r="K3109" s="121" t="s">
        <v>743</v>
      </c>
      <c r="L3109" s="121" t="s">
        <v>743</v>
      </c>
      <c r="M3109" s="121" t="s">
        <v>379</v>
      </c>
      <c r="N3109" s="124">
        <v>735</v>
      </c>
      <c r="O3109" s="124" t="s">
        <v>380</v>
      </c>
      <c r="P3109" s="124"/>
      <c r="Q3109" s="121" t="s">
        <v>381</v>
      </c>
      <c r="R3109" s="121"/>
    </row>
    <row r="3110" spans="1:18" x14ac:dyDescent="0.2">
      <c r="A3110" s="121">
        <v>126</v>
      </c>
      <c r="B3110" s="121">
        <v>205</v>
      </c>
      <c r="C3110" s="121" t="s">
        <v>315</v>
      </c>
      <c r="D3110" s="121">
        <v>1024</v>
      </c>
      <c r="E3110" s="121" t="s">
        <v>930</v>
      </c>
      <c r="F3110" s="121" t="s">
        <v>931</v>
      </c>
      <c r="G3110" s="121">
        <v>1058</v>
      </c>
      <c r="H3110" s="121">
        <v>1</v>
      </c>
      <c r="I3110" s="121" t="s">
        <v>385</v>
      </c>
      <c r="J3110" s="121">
        <v>2774</v>
      </c>
      <c r="K3110" s="121" t="s">
        <v>745</v>
      </c>
      <c r="L3110" s="121" t="s">
        <v>745</v>
      </c>
      <c r="M3110" s="121" t="s">
        <v>574</v>
      </c>
      <c r="N3110" s="124">
        <v>6555</v>
      </c>
      <c r="O3110" s="124" t="s">
        <v>417</v>
      </c>
      <c r="P3110" s="124"/>
      <c r="Q3110" s="121" t="s">
        <v>391</v>
      </c>
      <c r="R3110" s="121"/>
    </row>
    <row r="3111" spans="1:18" x14ac:dyDescent="0.2">
      <c r="A3111" s="121">
        <v>112</v>
      </c>
      <c r="B3111" s="121">
        <v>145</v>
      </c>
      <c r="C3111" s="121" t="s">
        <v>266</v>
      </c>
      <c r="D3111" s="121">
        <v>342</v>
      </c>
      <c r="E3111" s="121" t="s">
        <v>692</v>
      </c>
      <c r="F3111" s="121" t="s">
        <v>693</v>
      </c>
      <c r="G3111" s="121">
        <v>342</v>
      </c>
      <c r="H3111" s="121">
        <v>1</v>
      </c>
      <c r="I3111" s="121" t="s">
        <v>385</v>
      </c>
      <c r="J3111" s="121">
        <v>186</v>
      </c>
      <c r="K3111" s="121" t="s">
        <v>459</v>
      </c>
      <c r="L3111" s="121" t="s">
        <v>459</v>
      </c>
      <c r="M3111" s="121" t="s">
        <v>379</v>
      </c>
      <c r="N3111" s="124">
        <v>735</v>
      </c>
      <c r="O3111" s="124" t="s">
        <v>380</v>
      </c>
      <c r="P3111" s="124"/>
      <c r="Q3111" s="121" t="s">
        <v>381</v>
      </c>
      <c r="R3111" s="121"/>
    </row>
    <row r="3112" spans="1:18" x14ac:dyDescent="0.2">
      <c r="A3112" s="121">
        <v>113</v>
      </c>
      <c r="B3112" s="121">
        <v>146</v>
      </c>
      <c r="C3112" s="121" t="s">
        <v>268</v>
      </c>
      <c r="D3112" s="121">
        <v>1032</v>
      </c>
      <c r="E3112" s="121" t="s">
        <v>1017</v>
      </c>
      <c r="F3112" s="121" t="s">
        <v>1018</v>
      </c>
      <c r="G3112" s="121">
        <v>1069</v>
      </c>
      <c r="H3112" s="121">
        <v>1</v>
      </c>
      <c r="I3112" s="121" t="s">
        <v>385</v>
      </c>
      <c r="J3112" s="121">
        <v>1637</v>
      </c>
      <c r="K3112" s="121">
        <v>3</v>
      </c>
      <c r="L3112" s="121">
        <v>3</v>
      </c>
      <c r="M3112" s="121" t="s">
        <v>383</v>
      </c>
      <c r="N3112" s="124">
        <v>1072</v>
      </c>
      <c r="O3112" s="124" t="s">
        <v>380</v>
      </c>
      <c r="P3112" s="124"/>
      <c r="Q3112" s="121" t="s">
        <v>381</v>
      </c>
      <c r="R3112" s="121"/>
    </row>
    <row r="3113" spans="1:18" x14ac:dyDescent="0.2">
      <c r="A3113" s="121">
        <v>126</v>
      </c>
      <c r="B3113" s="121">
        <v>205</v>
      </c>
      <c r="C3113" s="121" t="s">
        <v>315</v>
      </c>
      <c r="D3113" s="121">
        <v>1000</v>
      </c>
      <c r="E3113" s="121" t="s">
        <v>1448</v>
      </c>
      <c r="F3113" s="121" t="s">
        <v>1642</v>
      </c>
      <c r="G3113" s="121">
        <v>1019</v>
      </c>
      <c r="H3113" s="121">
        <v>1</v>
      </c>
      <c r="I3113" s="121" t="s">
        <v>385</v>
      </c>
      <c r="J3113" s="121">
        <v>2777</v>
      </c>
      <c r="K3113" s="121">
        <v>104</v>
      </c>
      <c r="L3113" s="121" t="s">
        <v>1025</v>
      </c>
      <c r="M3113" s="121" t="s">
        <v>1023</v>
      </c>
      <c r="N3113" s="124">
        <v>1116</v>
      </c>
      <c r="O3113" s="124" t="s">
        <v>187</v>
      </c>
      <c r="P3113" s="124"/>
      <c r="Q3113" s="121" t="s">
        <v>187</v>
      </c>
      <c r="R3113" s="121"/>
    </row>
    <row r="3114" spans="1:18" x14ac:dyDescent="0.2">
      <c r="A3114" s="121">
        <v>126</v>
      </c>
      <c r="B3114" s="121">
        <v>205</v>
      </c>
      <c r="C3114" s="121" t="s">
        <v>315</v>
      </c>
      <c r="D3114" s="121">
        <v>1000</v>
      </c>
      <c r="E3114" s="121" t="s">
        <v>1448</v>
      </c>
      <c r="F3114" s="121" t="s">
        <v>1642</v>
      </c>
      <c r="G3114" s="121">
        <v>1019</v>
      </c>
      <c r="H3114" s="121">
        <v>1</v>
      </c>
      <c r="I3114" s="121" t="s">
        <v>385</v>
      </c>
      <c r="J3114" s="121">
        <v>2778</v>
      </c>
      <c r="K3114" s="121">
        <v>106</v>
      </c>
      <c r="L3114" s="121">
        <v>106</v>
      </c>
      <c r="M3114" s="121" t="s">
        <v>1090</v>
      </c>
      <c r="N3114" s="124">
        <v>1562</v>
      </c>
      <c r="O3114" s="124" t="s">
        <v>187</v>
      </c>
      <c r="P3114" s="124"/>
      <c r="Q3114" s="121" t="s">
        <v>187</v>
      </c>
      <c r="R3114" s="121"/>
    </row>
    <row r="3115" spans="1:18" x14ac:dyDescent="0.2">
      <c r="A3115" s="121">
        <v>126</v>
      </c>
      <c r="B3115" s="121">
        <v>205</v>
      </c>
      <c r="C3115" s="121" t="s">
        <v>315</v>
      </c>
      <c r="D3115" s="121">
        <v>1000</v>
      </c>
      <c r="E3115" s="121" t="s">
        <v>1448</v>
      </c>
      <c r="F3115" s="121" t="s">
        <v>1642</v>
      </c>
      <c r="G3115" s="121">
        <v>1020</v>
      </c>
      <c r="H3115" s="121">
        <v>2</v>
      </c>
      <c r="I3115" s="121" t="s">
        <v>377</v>
      </c>
      <c r="J3115" s="121">
        <v>2779</v>
      </c>
      <c r="K3115" s="121">
        <v>206</v>
      </c>
      <c r="L3115" s="121">
        <v>206</v>
      </c>
      <c r="M3115" s="121" t="s">
        <v>1090</v>
      </c>
      <c r="N3115" s="124">
        <v>1562</v>
      </c>
      <c r="O3115" s="124" t="s">
        <v>187</v>
      </c>
      <c r="P3115" s="124"/>
      <c r="Q3115" s="121" t="s">
        <v>187</v>
      </c>
      <c r="R3115" s="121"/>
    </row>
    <row r="3116" spans="1:18" x14ac:dyDescent="0.2">
      <c r="A3116" s="121">
        <v>126</v>
      </c>
      <c r="B3116" s="121">
        <v>205</v>
      </c>
      <c r="C3116" s="121" t="s">
        <v>315</v>
      </c>
      <c r="D3116" s="121">
        <v>1000</v>
      </c>
      <c r="E3116" s="121" t="s">
        <v>1448</v>
      </c>
      <c r="F3116" s="121" t="s">
        <v>1642</v>
      </c>
      <c r="G3116" s="121">
        <v>1020</v>
      </c>
      <c r="H3116" s="121">
        <v>2</v>
      </c>
      <c r="I3116" s="121" t="s">
        <v>377</v>
      </c>
      <c r="J3116" s="121">
        <v>2780</v>
      </c>
      <c r="K3116" s="121">
        <v>204</v>
      </c>
      <c r="L3116" s="121">
        <v>204</v>
      </c>
      <c r="M3116" s="121" t="s">
        <v>1090</v>
      </c>
      <c r="N3116" s="124">
        <v>1562</v>
      </c>
      <c r="O3116" s="124" t="s">
        <v>187</v>
      </c>
      <c r="P3116" s="124"/>
      <c r="Q3116" s="121" t="s">
        <v>187</v>
      </c>
      <c r="R3116" s="121"/>
    </row>
    <row r="3117" spans="1:18" x14ac:dyDescent="0.2">
      <c r="A3117" s="121">
        <v>113</v>
      </c>
      <c r="B3117" s="121">
        <v>146</v>
      </c>
      <c r="C3117" s="121" t="s">
        <v>268</v>
      </c>
      <c r="D3117" s="121">
        <v>1032</v>
      </c>
      <c r="E3117" s="121" t="s">
        <v>1017</v>
      </c>
      <c r="F3117" s="121" t="s">
        <v>1018</v>
      </c>
      <c r="G3117" s="121">
        <v>1069</v>
      </c>
      <c r="H3117" s="121">
        <v>1</v>
      </c>
      <c r="I3117" s="121" t="s">
        <v>385</v>
      </c>
      <c r="J3117" s="121">
        <v>1638</v>
      </c>
      <c r="K3117" s="121">
        <v>4</v>
      </c>
      <c r="L3117" s="121">
        <v>4</v>
      </c>
      <c r="M3117" s="121" t="s">
        <v>383</v>
      </c>
      <c r="N3117" s="124">
        <v>697</v>
      </c>
      <c r="O3117" s="124" t="s">
        <v>380</v>
      </c>
      <c r="P3117" s="124"/>
      <c r="Q3117" s="121" t="s">
        <v>381</v>
      </c>
      <c r="R3117" s="121"/>
    </row>
    <row r="3118" spans="1:18" x14ac:dyDescent="0.2">
      <c r="A3118" s="121">
        <v>113</v>
      </c>
      <c r="B3118" s="121">
        <v>146</v>
      </c>
      <c r="C3118" s="121" t="s">
        <v>268</v>
      </c>
      <c r="D3118" s="121">
        <v>1032</v>
      </c>
      <c r="E3118" s="121" t="s">
        <v>1017</v>
      </c>
      <c r="F3118" s="121" t="s">
        <v>1018</v>
      </c>
      <c r="G3118" s="121">
        <v>1069</v>
      </c>
      <c r="H3118" s="121">
        <v>1</v>
      </c>
      <c r="I3118" s="121" t="s">
        <v>385</v>
      </c>
      <c r="J3118" s="121">
        <v>1639</v>
      </c>
      <c r="K3118" s="121">
        <v>5</v>
      </c>
      <c r="L3118" s="121">
        <v>5</v>
      </c>
      <c r="M3118" s="121" t="s">
        <v>379</v>
      </c>
      <c r="N3118" s="124">
        <v>701</v>
      </c>
      <c r="O3118" s="124" t="s">
        <v>380</v>
      </c>
      <c r="P3118" s="124"/>
      <c r="Q3118" s="121" t="s">
        <v>381</v>
      </c>
      <c r="R3118" s="121"/>
    </row>
    <row r="3119" spans="1:18" x14ac:dyDescent="0.2">
      <c r="A3119" s="121">
        <v>113</v>
      </c>
      <c r="B3119" s="121">
        <v>146</v>
      </c>
      <c r="C3119" s="121" t="s">
        <v>268</v>
      </c>
      <c r="D3119" s="121">
        <v>1032</v>
      </c>
      <c r="E3119" s="121" t="s">
        <v>1017</v>
      </c>
      <c r="F3119" s="121" t="s">
        <v>1018</v>
      </c>
      <c r="G3119" s="121">
        <v>1069</v>
      </c>
      <c r="H3119" s="121">
        <v>1</v>
      </c>
      <c r="I3119" s="121" t="s">
        <v>385</v>
      </c>
      <c r="J3119" s="121">
        <v>1640</v>
      </c>
      <c r="K3119" s="121">
        <v>6</v>
      </c>
      <c r="L3119" s="121">
        <v>6</v>
      </c>
      <c r="M3119" s="121" t="s">
        <v>379</v>
      </c>
      <c r="N3119" s="124">
        <v>692</v>
      </c>
      <c r="O3119" s="124" t="s">
        <v>380</v>
      </c>
      <c r="P3119" s="124"/>
      <c r="Q3119" s="121" t="s">
        <v>381</v>
      </c>
      <c r="R3119" s="121"/>
    </row>
    <row r="3120" spans="1:18" x14ac:dyDescent="0.2">
      <c r="A3120" s="121">
        <v>113</v>
      </c>
      <c r="B3120" s="121">
        <v>146</v>
      </c>
      <c r="C3120" s="121" t="s">
        <v>268</v>
      </c>
      <c r="D3120" s="121">
        <v>1032</v>
      </c>
      <c r="E3120" s="121" t="s">
        <v>1017</v>
      </c>
      <c r="F3120" s="121" t="s">
        <v>1018</v>
      </c>
      <c r="G3120" s="121">
        <v>1069</v>
      </c>
      <c r="H3120" s="121">
        <v>1</v>
      </c>
      <c r="I3120" s="121" t="s">
        <v>385</v>
      </c>
      <c r="J3120" s="121">
        <v>1641</v>
      </c>
      <c r="K3120" s="121">
        <v>7</v>
      </c>
      <c r="L3120" s="121">
        <v>7</v>
      </c>
      <c r="M3120" s="121" t="s">
        <v>379</v>
      </c>
      <c r="N3120" s="124">
        <v>821</v>
      </c>
      <c r="O3120" s="124" t="s">
        <v>380</v>
      </c>
      <c r="P3120" s="124"/>
      <c r="Q3120" s="121" t="s">
        <v>381</v>
      </c>
      <c r="R3120" s="121"/>
    </row>
    <row r="3121" spans="1:18" x14ac:dyDescent="0.2">
      <c r="A3121" s="121">
        <v>126</v>
      </c>
      <c r="B3121" s="121">
        <v>205</v>
      </c>
      <c r="C3121" s="121" t="s">
        <v>315</v>
      </c>
      <c r="D3121" s="121">
        <v>1025</v>
      </c>
      <c r="E3121" s="121" t="s">
        <v>1643</v>
      </c>
      <c r="F3121" s="121" t="s">
        <v>1644</v>
      </c>
      <c r="G3121" s="121">
        <v>1058</v>
      </c>
      <c r="H3121" s="121">
        <v>1</v>
      </c>
      <c r="I3121" s="121" t="s">
        <v>385</v>
      </c>
      <c r="J3121" s="121">
        <v>2785</v>
      </c>
      <c r="K3121" s="121">
        <v>117</v>
      </c>
      <c r="L3121" s="121">
        <v>117</v>
      </c>
      <c r="M3121" s="121" t="s">
        <v>441</v>
      </c>
      <c r="N3121" s="124">
        <v>1452</v>
      </c>
      <c r="O3121" s="124" t="s">
        <v>442</v>
      </c>
      <c r="P3121" s="124"/>
      <c r="Q3121" s="121" t="s">
        <v>391</v>
      </c>
      <c r="R3121" s="121"/>
    </row>
    <row r="3122" spans="1:18" x14ac:dyDescent="0.2">
      <c r="A3122" s="121">
        <v>113</v>
      </c>
      <c r="B3122" s="121">
        <v>146</v>
      </c>
      <c r="C3122" s="121" t="s">
        <v>268</v>
      </c>
      <c r="D3122" s="121">
        <v>1032</v>
      </c>
      <c r="E3122" s="121" t="s">
        <v>1017</v>
      </c>
      <c r="F3122" s="121" t="s">
        <v>1018</v>
      </c>
      <c r="G3122" s="121">
        <v>1069</v>
      </c>
      <c r="H3122" s="121">
        <v>1</v>
      </c>
      <c r="I3122" s="121" t="s">
        <v>385</v>
      </c>
      <c r="J3122" s="121">
        <v>1642</v>
      </c>
      <c r="K3122" s="121">
        <v>8</v>
      </c>
      <c r="L3122" s="121">
        <v>8</v>
      </c>
      <c r="M3122" s="121" t="s">
        <v>379</v>
      </c>
      <c r="N3122" s="124">
        <v>703</v>
      </c>
      <c r="O3122" s="124" t="s">
        <v>380</v>
      </c>
      <c r="P3122" s="124"/>
      <c r="Q3122" s="121" t="s">
        <v>381</v>
      </c>
      <c r="R3122" s="121"/>
    </row>
    <row r="3123" spans="1:18" x14ac:dyDescent="0.2">
      <c r="A3123" s="121">
        <v>113</v>
      </c>
      <c r="B3123" s="121">
        <v>146</v>
      </c>
      <c r="C3123" s="121" t="s">
        <v>268</v>
      </c>
      <c r="D3123" s="121">
        <v>349</v>
      </c>
      <c r="E3123" s="121" t="s">
        <v>456</v>
      </c>
      <c r="F3123" s="121" t="s">
        <v>457</v>
      </c>
      <c r="G3123" s="121">
        <v>349</v>
      </c>
      <c r="H3123" s="121">
        <v>1</v>
      </c>
      <c r="I3123" s="121" t="s">
        <v>385</v>
      </c>
      <c r="J3123" s="121">
        <v>1643</v>
      </c>
      <c r="K3123" s="121">
        <v>11</v>
      </c>
      <c r="L3123" s="121">
        <v>11</v>
      </c>
      <c r="M3123" s="121" t="s">
        <v>393</v>
      </c>
      <c r="N3123" s="124">
        <v>891</v>
      </c>
      <c r="O3123" s="124" t="s">
        <v>380</v>
      </c>
      <c r="P3123" s="124"/>
      <c r="Q3123" s="121" t="s">
        <v>381</v>
      </c>
      <c r="R3123" s="121"/>
    </row>
    <row r="3124" spans="1:18" x14ac:dyDescent="0.2">
      <c r="A3124" s="121">
        <v>113</v>
      </c>
      <c r="B3124" s="121">
        <v>146</v>
      </c>
      <c r="C3124" s="121" t="s">
        <v>268</v>
      </c>
      <c r="D3124" s="121">
        <v>349</v>
      </c>
      <c r="E3124" s="121" t="s">
        <v>456</v>
      </c>
      <c r="F3124" s="121" t="s">
        <v>457</v>
      </c>
      <c r="G3124" s="121">
        <v>349</v>
      </c>
      <c r="H3124" s="121">
        <v>1</v>
      </c>
      <c r="I3124" s="121" t="s">
        <v>385</v>
      </c>
      <c r="J3124" s="121">
        <v>1644</v>
      </c>
      <c r="K3124" s="121">
        <v>12</v>
      </c>
      <c r="L3124" s="121">
        <v>12</v>
      </c>
      <c r="M3124" s="121" t="s">
        <v>393</v>
      </c>
      <c r="N3124" s="124">
        <v>899</v>
      </c>
      <c r="O3124" s="124" t="s">
        <v>380</v>
      </c>
      <c r="P3124" s="124"/>
      <c r="Q3124" s="121" t="s">
        <v>381</v>
      </c>
      <c r="R3124" s="121"/>
    </row>
    <row r="3125" spans="1:18" x14ac:dyDescent="0.2">
      <c r="A3125" s="121">
        <v>113</v>
      </c>
      <c r="B3125" s="121">
        <v>146</v>
      </c>
      <c r="C3125" s="121" t="s">
        <v>268</v>
      </c>
      <c r="D3125" s="121">
        <v>349</v>
      </c>
      <c r="E3125" s="121" t="s">
        <v>456</v>
      </c>
      <c r="F3125" s="121" t="s">
        <v>457</v>
      </c>
      <c r="G3125" s="121">
        <v>349</v>
      </c>
      <c r="H3125" s="121">
        <v>1</v>
      </c>
      <c r="I3125" s="121" t="s">
        <v>385</v>
      </c>
      <c r="J3125" s="121">
        <v>1645</v>
      </c>
      <c r="K3125" s="121">
        <v>14</v>
      </c>
      <c r="L3125" s="121">
        <v>14</v>
      </c>
      <c r="M3125" s="121" t="s">
        <v>393</v>
      </c>
      <c r="N3125" s="124">
        <v>891</v>
      </c>
      <c r="O3125" s="124" t="s">
        <v>380</v>
      </c>
      <c r="P3125" s="124"/>
      <c r="Q3125" s="121" t="s">
        <v>381</v>
      </c>
      <c r="R3125" s="121"/>
    </row>
    <row r="3126" spans="1:18" x14ac:dyDescent="0.2">
      <c r="A3126" s="121">
        <v>113</v>
      </c>
      <c r="B3126" s="121">
        <v>146</v>
      </c>
      <c r="C3126" s="121" t="s">
        <v>268</v>
      </c>
      <c r="D3126" s="121">
        <v>349</v>
      </c>
      <c r="E3126" s="121" t="s">
        <v>456</v>
      </c>
      <c r="F3126" s="121" t="s">
        <v>457</v>
      </c>
      <c r="G3126" s="121">
        <v>349</v>
      </c>
      <c r="H3126" s="121">
        <v>1</v>
      </c>
      <c r="I3126" s="121" t="s">
        <v>385</v>
      </c>
      <c r="J3126" s="121">
        <v>1646</v>
      </c>
      <c r="K3126" s="121">
        <v>15</v>
      </c>
      <c r="L3126" s="121">
        <v>15</v>
      </c>
      <c r="M3126" s="121" t="s">
        <v>393</v>
      </c>
      <c r="N3126" s="124">
        <v>901</v>
      </c>
      <c r="O3126" s="124" t="s">
        <v>380</v>
      </c>
      <c r="P3126" s="124"/>
      <c r="Q3126" s="121" t="s">
        <v>381</v>
      </c>
      <c r="R3126" s="121"/>
    </row>
    <row r="3127" spans="1:18" x14ac:dyDescent="0.2">
      <c r="A3127" s="121">
        <v>113</v>
      </c>
      <c r="B3127" s="121">
        <v>146</v>
      </c>
      <c r="C3127" s="121" t="s">
        <v>268</v>
      </c>
      <c r="D3127" s="121">
        <v>349</v>
      </c>
      <c r="E3127" s="121" t="s">
        <v>456</v>
      </c>
      <c r="F3127" s="121" t="s">
        <v>457</v>
      </c>
      <c r="G3127" s="121">
        <v>349</v>
      </c>
      <c r="H3127" s="121">
        <v>1</v>
      </c>
      <c r="I3127" s="121" t="s">
        <v>385</v>
      </c>
      <c r="J3127" s="121">
        <v>1647</v>
      </c>
      <c r="K3127" s="121">
        <v>16</v>
      </c>
      <c r="L3127" s="121">
        <v>16</v>
      </c>
      <c r="M3127" s="121" t="s">
        <v>393</v>
      </c>
      <c r="N3127" s="124">
        <v>896</v>
      </c>
      <c r="O3127" s="124" t="s">
        <v>380</v>
      </c>
      <c r="P3127" s="124"/>
      <c r="Q3127" s="121" t="s">
        <v>381</v>
      </c>
      <c r="R3127" s="121"/>
    </row>
    <row r="3128" spans="1:18" x14ac:dyDescent="0.2">
      <c r="A3128" s="121">
        <v>113</v>
      </c>
      <c r="B3128" s="121">
        <v>146</v>
      </c>
      <c r="C3128" s="121" t="s">
        <v>268</v>
      </c>
      <c r="D3128" s="121">
        <v>349</v>
      </c>
      <c r="E3128" s="121" t="s">
        <v>456</v>
      </c>
      <c r="F3128" s="121" t="s">
        <v>457</v>
      </c>
      <c r="G3128" s="121">
        <v>1109</v>
      </c>
      <c r="H3128" s="121">
        <v>2</v>
      </c>
      <c r="I3128" s="121" t="s">
        <v>445</v>
      </c>
      <c r="J3128" s="121">
        <v>1648</v>
      </c>
      <c r="K3128" s="121">
        <v>17</v>
      </c>
      <c r="L3128" s="121">
        <v>17</v>
      </c>
      <c r="M3128" s="121" t="s">
        <v>379</v>
      </c>
      <c r="N3128" s="124">
        <v>878</v>
      </c>
      <c r="O3128" s="124" t="s">
        <v>380</v>
      </c>
      <c r="P3128" s="124"/>
      <c r="Q3128" s="121" t="s">
        <v>381</v>
      </c>
      <c r="R3128" s="121"/>
    </row>
    <row r="3129" spans="1:18" x14ac:dyDescent="0.2">
      <c r="A3129" s="121">
        <v>113</v>
      </c>
      <c r="B3129" s="121">
        <v>146</v>
      </c>
      <c r="C3129" s="121" t="s">
        <v>268</v>
      </c>
      <c r="D3129" s="121">
        <v>349</v>
      </c>
      <c r="E3129" s="121" t="s">
        <v>456</v>
      </c>
      <c r="F3129" s="121" t="s">
        <v>457</v>
      </c>
      <c r="G3129" s="121">
        <v>1109</v>
      </c>
      <c r="H3129" s="121">
        <v>2</v>
      </c>
      <c r="I3129" s="121" t="s">
        <v>445</v>
      </c>
      <c r="J3129" s="121">
        <v>1649</v>
      </c>
      <c r="K3129" s="121">
        <v>18</v>
      </c>
      <c r="L3129" s="121">
        <v>18</v>
      </c>
      <c r="M3129" s="121" t="s">
        <v>379</v>
      </c>
      <c r="N3129" s="124">
        <v>886</v>
      </c>
      <c r="O3129" s="124" t="s">
        <v>380</v>
      </c>
      <c r="P3129" s="124"/>
      <c r="Q3129" s="121" t="s">
        <v>381</v>
      </c>
      <c r="R3129" s="121"/>
    </row>
    <row r="3130" spans="1:18" x14ac:dyDescent="0.2">
      <c r="A3130" s="121">
        <v>113</v>
      </c>
      <c r="B3130" s="121">
        <v>146</v>
      </c>
      <c r="C3130" s="121" t="s">
        <v>268</v>
      </c>
      <c r="D3130" s="121">
        <v>349</v>
      </c>
      <c r="E3130" s="121" t="s">
        <v>456</v>
      </c>
      <c r="F3130" s="121" t="s">
        <v>457</v>
      </c>
      <c r="G3130" s="121">
        <v>1109</v>
      </c>
      <c r="H3130" s="121">
        <v>2</v>
      </c>
      <c r="I3130" s="121" t="s">
        <v>445</v>
      </c>
      <c r="J3130" s="121">
        <v>1650</v>
      </c>
      <c r="K3130" s="121">
        <v>19</v>
      </c>
      <c r="L3130" s="121">
        <v>19</v>
      </c>
      <c r="M3130" s="121" t="s">
        <v>379</v>
      </c>
      <c r="N3130" s="124">
        <v>882</v>
      </c>
      <c r="O3130" s="124" t="s">
        <v>380</v>
      </c>
      <c r="P3130" s="124"/>
      <c r="Q3130" s="121" t="s">
        <v>381</v>
      </c>
      <c r="R3130" s="121"/>
    </row>
    <row r="3131" spans="1:18" x14ac:dyDescent="0.2">
      <c r="A3131" s="121">
        <v>113</v>
      </c>
      <c r="B3131" s="121">
        <v>146</v>
      </c>
      <c r="C3131" s="121" t="s">
        <v>268</v>
      </c>
      <c r="D3131" s="121">
        <v>349</v>
      </c>
      <c r="E3131" s="121" t="s">
        <v>456</v>
      </c>
      <c r="F3131" s="121" t="s">
        <v>457</v>
      </c>
      <c r="G3131" s="121">
        <v>1109</v>
      </c>
      <c r="H3131" s="121">
        <v>2</v>
      </c>
      <c r="I3131" s="121" t="s">
        <v>445</v>
      </c>
      <c r="J3131" s="121">
        <v>1651</v>
      </c>
      <c r="K3131" s="121" t="s">
        <v>1525</v>
      </c>
      <c r="L3131" s="121" t="s">
        <v>1526</v>
      </c>
      <c r="M3131" s="121" t="s">
        <v>393</v>
      </c>
      <c r="N3131" s="124">
        <v>889</v>
      </c>
      <c r="O3131" s="124" t="s">
        <v>380</v>
      </c>
      <c r="P3131" s="124"/>
      <c r="Q3131" s="121" t="s">
        <v>381</v>
      </c>
      <c r="R3131" s="121"/>
    </row>
    <row r="3132" spans="1:18" x14ac:dyDescent="0.2">
      <c r="A3132" s="121">
        <v>113</v>
      </c>
      <c r="B3132" s="121">
        <v>146</v>
      </c>
      <c r="C3132" s="121" t="s">
        <v>268</v>
      </c>
      <c r="D3132" s="121">
        <v>349</v>
      </c>
      <c r="E3132" s="121" t="s">
        <v>456</v>
      </c>
      <c r="F3132" s="121" t="s">
        <v>457</v>
      </c>
      <c r="G3132" s="121">
        <v>1109</v>
      </c>
      <c r="H3132" s="121">
        <v>2</v>
      </c>
      <c r="I3132" s="121" t="s">
        <v>445</v>
      </c>
      <c r="J3132" s="121">
        <v>1652</v>
      </c>
      <c r="K3132" s="121">
        <v>21</v>
      </c>
      <c r="L3132" s="121">
        <v>21</v>
      </c>
      <c r="M3132" s="121" t="s">
        <v>536</v>
      </c>
      <c r="N3132" s="124">
        <v>725</v>
      </c>
      <c r="O3132" s="124" t="s">
        <v>380</v>
      </c>
      <c r="P3132" s="124"/>
      <c r="Q3132" s="121" t="s">
        <v>381</v>
      </c>
      <c r="R3132" s="121"/>
    </row>
    <row r="3133" spans="1:18" x14ac:dyDescent="0.2">
      <c r="A3133" s="121">
        <v>126</v>
      </c>
      <c r="B3133" s="121">
        <v>205</v>
      </c>
      <c r="C3133" s="121" t="s">
        <v>315</v>
      </c>
      <c r="D3133" s="121">
        <v>1025</v>
      </c>
      <c r="E3133" s="121" t="s">
        <v>1643</v>
      </c>
      <c r="F3133" s="121" t="s">
        <v>1644</v>
      </c>
      <c r="G3133" s="121">
        <v>1059</v>
      </c>
      <c r="H3133" s="121">
        <v>2</v>
      </c>
      <c r="I3133" s="121" t="s">
        <v>377</v>
      </c>
      <c r="J3133" s="121">
        <v>2797</v>
      </c>
      <c r="K3133" s="121">
        <v>246</v>
      </c>
      <c r="L3133" s="121">
        <v>246</v>
      </c>
      <c r="M3133" s="121" t="s">
        <v>502</v>
      </c>
      <c r="N3133" s="124">
        <v>596</v>
      </c>
      <c r="O3133" s="124" t="s">
        <v>380</v>
      </c>
      <c r="P3133" s="124"/>
      <c r="Q3133" s="121" t="s">
        <v>391</v>
      </c>
      <c r="R3133" s="121"/>
    </row>
    <row r="3134" spans="1:18" x14ac:dyDescent="0.2">
      <c r="A3134" s="121">
        <v>126</v>
      </c>
      <c r="B3134" s="121">
        <v>205</v>
      </c>
      <c r="C3134" s="121" t="s">
        <v>315</v>
      </c>
      <c r="D3134" s="121">
        <v>1025</v>
      </c>
      <c r="E3134" s="121" t="s">
        <v>1643</v>
      </c>
      <c r="F3134" s="121" t="s">
        <v>1644</v>
      </c>
      <c r="G3134" s="121">
        <v>1059</v>
      </c>
      <c r="H3134" s="121">
        <v>2</v>
      </c>
      <c r="I3134" s="121" t="s">
        <v>377</v>
      </c>
      <c r="J3134" s="121">
        <v>2798</v>
      </c>
      <c r="K3134" s="121">
        <v>243</v>
      </c>
      <c r="L3134" s="121">
        <v>243</v>
      </c>
      <c r="M3134" s="121" t="s">
        <v>609</v>
      </c>
      <c r="N3134" s="124">
        <v>860</v>
      </c>
      <c r="O3134" s="124" t="s">
        <v>187</v>
      </c>
      <c r="P3134" s="124"/>
      <c r="Q3134" s="121" t="s">
        <v>187</v>
      </c>
      <c r="R3134" s="121"/>
    </row>
    <row r="3135" spans="1:18" x14ac:dyDescent="0.2">
      <c r="A3135" s="121">
        <v>126</v>
      </c>
      <c r="B3135" s="121">
        <v>205</v>
      </c>
      <c r="C3135" s="121" t="s">
        <v>315</v>
      </c>
      <c r="D3135" s="121">
        <v>1025</v>
      </c>
      <c r="E3135" s="121" t="s">
        <v>1643</v>
      </c>
      <c r="F3135" s="121" t="s">
        <v>1644</v>
      </c>
      <c r="G3135" s="121">
        <v>1059</v>
      </c>
      <c r="H3135" s="121">
        <v>2</v>
      </c>
      <c r="I3135" s="121" t="s">
        <v>377</v>
      </c>
      <c r="J3135" s="121">
        <v>2799</v>
      </c>
      <c r="K3135" s="121">
        <v>244</v>
      </c>
      <c r="L3135" s="121">
        <v>244</v>
      </c>
      <c r="M3135" s="121" t="s">
        <v>502</v>
      </c>
      <c r="N3135" s="124">
        <v>597</v>
      </c>
      <c r="O3135" s="124" t="s">
        <v>380</v>
      </c>
      <c r="P3135" s="124"/>
      <c r="Q3135" s="121" t="s">
        <v>391</v>
      </c>
      <c r="R3135" s="121"/>
    </row>
    <row r="3136" spans="1:18" x14ac:dyDescent="0.2">
      <c r="A3136" s="121">
        <v>113</v>
      </c>
      <c r="B3136" s="121">
        <v>146</v>
      </c>
      <c r="C3136" s="121" t="s">
        <v>268</v>
      </c>
      <c r="D3136" s="121">
        <v>349</v>
      </c>
      <c r="E3136" s="121" t="s">
        <v>456</v>
      </c>
      <c r="F3136" s="121" t="s">
        <v>457</v>
      </c>
      <c r="G3136" s="121">
        <v>1109</v>
      </c>
      <c r="H3136" s="121">
        <v>2</v>
      </c>
      <c r="I3136" s="121" t="s">
        <v>445</v>
      </c>
      <c r="J3136" s="121">
        <v>1655</v>
      </c>
      <c r="K3136" s="121">
        <v>20</v>
      </c>
      <c r="L3136" s="121">
        <v>20</v>
      </c>
      <c r="M3136" s="121" t="s">
        <v>536</v>
      </c>
      <c r="N3136" s="124">
        <v>891</v>
      </c>
      <c r="O3136" s="124" t="s">
        <v>380</v>
      </c>
      <c r="P3136" s="124"/>
      <c r="Q3136" s="121" t="s">
        <v>381</v>
      </c>
      <c r="R3136" s="121"/>
    </row>
    <row r="3137" spans="1:18" x14ac:dyDescent="0.2">
      <c r="A3137" s="121">
        <v>126</v>
      </c>
      <c r="B3137" s="121">
        <v>205</v>
      </c>
      <c r="C3137" s="121" t="s">
        <v>315</v>
      </c>
      <c r="D3137" s="121">
        <v>1025</v>
      </c>
      <c r="E3137" s="121" t="s">
        <v>1643</v>
      </c>
      <c r="F3137" s="121" t="s">
        <v>1644</v>
      </c>
      <c r="G3137" s="121">
        <v>1059</v>
      </c>
      <c r="H3137" s="121">
        <v>2</v>
      </c>
      <c r="I3137" s="121" t="s">
        <v>377</v>
      </c>
      <c r="J3137" s="121">
        <v>2801</v>
      </c>
      <c r="K3137" s="121">
        <v>242</v>
      </c>
      <c r="L3137" s="121">
        <v>242</v>
      </c>
      <c r="M3137" s="121" t="s">
        <v>502</v>
      </c>
      <c r="N3137" s="124">
        <v>596</v>
      </c>
      <c r="O3137" s="124" t="s">
        <v>380</v>
      </c>
      <c r="P3137" s="124"/>
      <c r="Q3137" s="121" t="s">
        <v>391</v>
      </c>
      <c r="R3137" s="121"/>
    </row>
    <row r="3138" spans="1:18" x14ac:dyDescent="0.2">
      <c r="A3138" s="121">
        <v>113</v>
      </c>
      <c r="B3138" s="121">
        <v>146</v>
      </c>
      <c r="C3138" s="121" t="s">
        <v>268</v>
      </c>
      <c r="D3138" s="121">
        <v>349</v>
      </c>
      <c r="E3138" s="121" t="s">
        <v>456</v>
      </c>
      <c r="F3138" s="121" t="s">
        <v>457</v>
      </c>
      <c r="G3138" s="121">
        <v>349</v>
      </c>
      <c r="H3138" s="121">
        <v>1</v>
      </c>
      <c r="I3138" s="121" t="s">
        <v>385</v>
      </c>
      <c r="J3138" s="121">
        <v>1656</v>
      </c>
      <c r="K3138" s="121">
        <v>13</v>
      </c>
      <c r="L3138" s="121">
        <v>13</v>
      </c>
      <c r="M3138" s="121" t="s">
        <v>393</v>
      </c>
      <c r="N3138" s="124">
        <v>896</v>
      </c>
      <c r="O3138" s="124" t="s">
        <v>380</v>
      </c>
      <c r="P3138" s="124"/>
      <c r="Q3138" s="121" t="s">
        <v>381</v>
      </c>
      <c r="R3138" s="121"/>
    </row>
    <row r="3139" spans="1:18" x14ac:dyDescent="0.2">
      <c r="A3139" s="121">
        <v>977</v>
      </c>
      <c r="B3139" s="121">
        <v>977</v>
      </c>
      <c r="C3139" s="121" t="s">
        <v>2086</v>
      </c>
      <c r="D3139" s="121">
        <v>1157</v>
      </c>
      <c r="E3139" s="121" t="s">
        <v>375</v>
      </c>
      <c r="F3139" s="121" t="s">
        <v>376</v>
      </c>
      <c r="G3139" s="121">
        <v>1365</v>
      </c>
      <c r="H3139" s="121">
        <v>1</v>
      </c>
      <c r="I3139" s="121" t="s">
        <v>385</v>
      </c>
      <c r="J3139" s="121">
        <v>3760</v>
      </c>
      <c r="K3139" s="121" t="s">
        <v>2087</v>
      </c>
      <c r="L3139" s="121" t="s">
        <v>2087</v>
      </c>
      <c r="M3139" s="121" t="s">
        <v>438</v>
      </c>
      <c r="N3139" s="121">
        <v>1366</v>
      </c>
      <c r="O3139" s="121" t="s">
        <v>380</v>
      </c>
      <c r="P3139" s="121" t="s">
        <v>1143</v>
      </c>
      <c r="Q3139" s="121" t="s">
        <v>381</v>
      </c>
      <c r="R3139" s="121"/>
    </row>
    <row r="3140" spans="1:18" x14ac:dyDescent="0.2">
      <c r="A3140" s="121">
        <v>977</v>
      </c>
      <c r="B3140" s="121">
        <v>977</v>
      </c>
      <c r="C3140" s="121" t="s">
        <v>2086</v>
      </c>
      <c r="D3140" s="121">
        <v>1157</v>
      </c>
      <c r="E3140" s="121" t="s">
        <v>375</v>
      </c>
      <c r="F3140" s="121" t="s">
        <v>376</v>
      </c>
      <c r="G3140" s="121">
        <v>1365</v>
      </c>
      <c r="H3140" s="121">
        <v>1</v>
      </c>
      <c r="I3140" s="121" t="s">
        <v>385</v>
      </c>
      <c r="J3140" s="121">
        <v>3761</v>
      </c>
      <c r="K3140" s="121" t="s">
        <v>2088</v>
      </c>
      <c r="L3140" s="121" t="s">
        <v>2088</v>
      </c>
      <c r="M3140" s="121" t="s">
        <v>438</v>
      </c>
      <c r="N3140" s="121">
        <v>1366</v>
      </c>
      <c r="O3140" s="121" t="s">
        <v>380</v>
      </c>
      <c r="P3140" s="121" t="s">
        <v>1143</v>
      </c>
      <c r="Q3140" s="121" t="s">
        <v>381</v>
      </c>
      <c r="R3140" s="121"/>
    </row>
    <row r="3141" spans="1:18" x14ac:dyDescent="0.2">
      <c r="A3141" s="121">
        <v>116</v>
      </c>
      <c r="B3141" s="121">
        <v>147</v>
      </c>
      <c r="C3141" s="121" t="s">
        <v>298</v>
      </c>
      <c r="D3141" s="121">
        <v>352</v>
      </c>
      <c r="E3141" s="121" t="s">
        <v>375</v>
      </c>
      <c r="F3141" s="121" t="s">
        <v>376</v>
      </c>
      <c r="G3141" s="121">
        <v>352</v>
      </c>
      <c r="H3141" s="121">
        <v>1</v>
      </c>
      <c r="I3141" s="121" t="s">
        <v>385</v>
      </c>
      <c r="J3141" s="121">
        <v>189</v>
      </c>
      <c r="K3141" s="121" t="s">
        <v>453</v>
      </c>
      <c r="L3141" s="121" t="s">
        <v>453</v>
      </c>
      <c r="M3141" s="121" t="s">
        <v>383</v>
      </c>
      <c r="N3141" s="124">
        <v>762</v>
      </c>
      <c r="O3141" s="124" t="s">
        <v>380</v>
      </c>
      <c r="P3141" s="124"/>
      <c r="Q3141" s="121" t="s">
        <v>381</v>
      </c>
      <c r="R3141" s="121"/>
    </row>
    <row r="3142" spans="1:18" x14ac:dyDescent="0.2">
      <c r="A3142" s="121">
        <v>116</v>
      </c>
      <c r="B3142" s="121">
        <v>147</v>
      </c>
      <c r="C3142" s="121" t="s">
        <v>298</v>
      </c>
      <c r="D3142" s="121">
        <v>352</v>
      </c>
      <c r="E3142" s="121" t="s">
        <v>375</v>
      </c>
      <c r="F3142" s="121" t="s">
        <v>376</v>
      </c>
      <c r="G3142" s="121">
        <v>352</v>
      </c>
      <c r="H3142" s="121">
        <v>1</v>
      </c>
      <c r="I3142" s="121" t="s">
        <v>385</v>
      </c>
      <c r="J3142" s="121">
        <v>190</v>
      </c>
      <c r="K3142" s="121" t="s">
        <v>452</v>
      </c>
      <c r="L3142" s="121" t="s">
        <v>452</v>
      </c>
      <c r="M3142" s="121" t="s">
        <v>393</v>
      </c>
      <c r="N3142" s="124">
        <v>762</v>
      </c>
      <c r="O3142" s="124" t="s">
        <v>380</v>
      </c>
      <c r="P3142" s="124"/>
      <c r="Q3142" s="121" t="s">
        <v>381</v>
      </c>
      <c r="R3142" s="121"/>
    </row>
    <row r="3143" spans="1:18" x14ac:dyDescent="0.2">
      <c r="A3143" s="121">
        <v>116</v>
      </c>
      <c r="B3143" s="121">
        <v>147</v>
      </c>
      <c r="C3143" s="121" t="s">
        <v>298</v>
      </c>
      <c r="D3143" s="121">
        <v>352</v>
      </c>
      <c r="E3143" s="121" t="s">
        <v>375</v>
      </c>
      <c r="F3143" s="121" t="s">
        <v>376</v>
      </c>
      <c r="G3143" s="121">
        <v>352</v>
      </c>
      <c r="H3143" s="121">
        <v>1</v>
      </c>
      <c r="I3143" s="121" t="s">
        <v>385</v>
      </c>
      <c r="J3143" s="121">
        <v>191</v>
      </c>
      <c r="K3143" s="121" t="s">
        <v>450</v>
      </c>
      <c r="L3143" s="121" t="s">
        <v>450</v>
      </c>
      <c r="M3143" s="121" t="s">
        <v>379</v>
      </c>
      <c r="N3143" s="124">
        <v>762</v>
      </c>
      <c r="O3143" s="124" t="s">
        <v>380</v>
      </c>
      <c r="P3143" s="124"/>
      <c r="Q3143" s="121" t="s">
        <v>381</v>
      </c>
      <c r="R3143" s="121"/>
    </row>
    <row r="3144" spans="1:18" x14ac:dyDescent="0.2">
      <c r="A3144" s="121">
        <v>126</v>
      </c>
      <c r="B3144" s="121">
        <v>205</v>
      </c>
      <c r="C3144" s="121" t="s">
        <v>315</v>
      </c>
      <c r="D3144" s="121">
        <v>603</v>
      </c>
      <c r="E3144" s="121" t="s">
        <v>743</v>
      </c>
      <c r="F3144" s="121" t="s">
        <v>744</v>
      </c>
      <c r="G3144" s="121">
        <v>603</v>
      </c>
      <c r="H3144" s="121">
        <v>1</v>
      </c>
      <c r="I3144" s="121" t="s">
        <v>385</v>
      </c>
      <c r="J3144" s="121">
        <v>2808</v>
      </c>
      <c r="K3144" s="121" t="s">
        <v>967</v>
      </c>
      <c r="L3144" s="121" t="s">
        <v>967</v>
      </c>
      <c r="M3144" s="121" t="s">
        <v>389</v>
      </c>
      <c r="N3144" s="124">
        <v>3240</v>
      </c>
      <c r="O3144" s="124" t="s">
        <v>390</v>
      </c>
      <c r="P3144" s="124"/>
      <c r="Q3144" s="121" t="s">
        <v>391</v>
      </c>
      <c r="R3144" s="121"/>
    </row>
    <row r="3145" spans="1:18" x14ac:dyDescent="0.2">
      <c r="A3145" s="121">
        <v>126</v>
      </c>
      <c r="B3145" s="121">
        <v>205</v>
      </c>
      <c r="C3145" s="121" t="s">
        <v>315</v>
      </c>
      <c r="D3145" s="121">
        <v>602</v>
      </c>
      <c r="E3145" s="121" t="s">
        <v>459</v>
      </c>
      <c r="F3145" s="121" t="s">
        <v>460</v>
      </c>
      <c r="G3145" s="121">
        <v>602</v>
      </c>
      <c r="H3145" s="121">
        <v>1</v>
      </c>
      <c r="I3145" s="121" t="s">
        <v>385</v>
      </c>
      <c r="J3145" s="121">
        <v>2809</v>
      </c>
      <c r="K3145" s="121">
        <v>18</v>
      </c>
      <c r="L3145" s="121" t="s">
        <v>1440</v>
      </c>
      <c r="M3145" s="121" t="s">
        <v>741</v>
      </c>
      <c r="N3145" s="124">
        <v>672</v>
      </c>
      <c r="O3145" s="124" t="s">
        <v>612</v>
      </c>
      <c r="P3145" s="124"/>
      <c r="Q3145" s="121" t="s">
        <v>391</v>
      </c>
      <c r="R3145" s="121"/>
    </row>
    <row r="3146" spans="1:18" x14ac:dyDescent="0.2">
      <c r="A3146" s="121">
        <v>126</v>
      </c>
      <c r="B3146" s="121">
        <v>205</v>
      </c>
      <c r="C3146" s="121" t="s">
        <v>315</v>
      </c>
      <c r="D3146" s="121">
        <v>602</v>
      </c>
      <c r="E3146" s="121" t="s">
        <v>459</v>
      </c>
      <c r="F3146" s="121" t="s">
        <v>460</v>
      </c>
      <c r="G3146" s="121">
        <v>1253</v>
      </c>
      <c r="H3146" s="121">
        <v>2</v>
      </c>
      <c r="I3146" s="121" t="s">
        <v>377</v>
      </c>
      <c r="J3146" s="121">
        <v>2810</v>
      </c>
      <c r="K3146" s="121" t="s">
        <v>458</v>
      </c>
      <c r="L3146" s="121" t="s">
        <v>458</v>
      </c>
      <c r="M3146" s="121" t="s">
        <v>611</v>
      </c>
      <c r="N3146" s="124">
        <v>6256</v>
      </c>
      <c r="O3146" s="124" t="s">
        <v>612</v>
      </c>
      <c r="P3146" s="124"/>
      <c r="Q3146" s="121" t="s">
        <v>391</v>
      </c>
      <c r="R3146" s="121"/>
    </row>
    <row r="3147" spans="1:18" x14ac:dyDescent="0.2">
      <c r="A3147" s="121">
        <v>126</v>
      </c>
      <c r="B3147" s="121">
        <v>205</v>
      </c>
      <c r="C3147" s="121" t="s">
        <v>315</v>
      </c>
      <c r="D3147" s="121">
        <v>1025</v>
      </c>
      <c r="E3147" s="121" t="s">
        <v>1643</v>
      </c>
      <c r="F3147" s="121" t="s">
        <v>1644</v>
      </c>
      <c r="G3147" s="121">
        <v>1058</v>
      </c>
      <c r="H3147" s="121">
        <v>1</v>
      </c>
      <c r="I3147" s="121" t="s">
        <v>385</v>
      </c>
      <c r="J3147" s="121">
        <v>3654</v>
      </c>
      <c r="K3147" s="121">
        <v>25</v>
      </c>
      <c r="L3147" s="121" t="s">
        <v>1645</v>
      </c>
      <c r="M3147" s="121" t="s">
        <v>502</v>
      </c>
      <c r="N3147" s="124">
        <v>489</v>
      </c>
      <c r="O3147" s="124" t="s">
        <v>380</v>
      </c>
      <c r="P3147" s="124"/>
      <c r="Q3147" s="121" t="s">
        <v>391</v>
      </c>
      <c r="R3147" s="121"/>
    </row>
    <row r="3148" spans="1:18" x14ac:dyDescent="0.2">
      <c r="A3148" s="121">
        <v>126</v>
      </c>
      <c r="B3148" s="121">
        <v>205</v>
      </c>
      <c r="C3148" s="121" t="s">
        <v>315</v>
      </c>
      <c r="D3148" s="121">
        <v>1025</v>
      </c>
      <c r="E3148" s="121" t="s">
        <v>1643</v>
      </c>
      <c r="F3148" s="121" t="s">
        <v>1644</v>
      </c>
      <c r="G3148" s="121">
        <v>1058</v>
      </c>
      <c r="H3148" s="121">
        <v>1</v>
      </c>
      <c r="I3148" s="121" t="s">
        <v>385</v>
      </c>
      <c r="J3148" s="121">
        <v>3655</v>
      </c>
      <c r="K3148" s="121">
        <v>27</v>
      </c>
      <c r="L3148" s="121" t="s">
        <v>1589</v>
      </c>
      <c r="M3148" s="121" t="s">
        <v>410</v>
      </c>
      <c r="N3148" s="124">
        <v>484</v>
      </c>
      <c r="O3148" s="124" t="s">
        <v>411</v>
      </c>
      <c r="P3148" s="124"/>
      <c r="Q3148" s="121" t="s">
        <v>391</v>
      </c>
      <c r="R3148" s="121"/>
    </row>
    <row r="3149" spans="1:18" x14ac:dyDescent="0.2">
      <c r="A3149" s="121">
        <v>126</v>
      </c>
      <c r="B3149" s="121">
        <v>205</v>
      </c>
      <c r="C3149" s="121" t="s">
        <v>315</v>
      </c>
      <c r="D3149" s="121">
        <v>1000</v>
      </c>
      <c r="E3149" s="121" t="s">
        <v>1448</v>
      </c>
      <c r="F3149" s="121" t="s">
        <v>1642</v>
      </c>
      <c r="G3149" s="121">
        <v>1019</v>
      </c>
      <c r="H3149" s="121">
        <v>1</v>
      </c>
      <c r="I3149" s="121" t="s">
        <v>385</v>
      </c>
      <c r="J3149" s="121">
        <v>3656</v>
      </c>
      <c r="K3149" s="121" t="s">
        <v>1646</v>
      </c>
      <c r="L3149" s="121" t="s">
        <v>1015</v>
      </c>
      <c r="M3149" s="121" t="s">
        <v>1090</v>
      </c>
      <c r="N3149" s="124">
        <v>185</v>
      </c>
      <c r="O3149" s="124" t="s">
        <v>187</v>
      </c>
      <c r="P3149" s="124"/>
      <c r="Q3149" s="121" t="s">
        <v>391</v>
      </c>
      <c r="R3149" s="121"/>
    </row>
    <row r="3150" spans="1:18" x14ac:dyDescent="0.2">
      <c r="A3150" s="121">
        <v>126</v>
      </c>
      <c r="B3150" s="121">
        <v>205</v>
      </c>
      <c r="C3150" s="121" t="s">
        <v>315</v>
      </c>
      <c r="D3150" s="121">
        <v>1000</v>
      </c>
      <c r="E3150" s="121" t="s">
        <v>1448</v>
      </c>
      <c r="F3150" s="121" t="s">
        <v>1642</v>
      </c>
      <c r="G3150" s="121">
        <v>1020</v>
      </c>
      <c r="H3150" s="121">
        <v>2</v>
      </c>
      <c r="I3150" s="121" t="s">
        <v>377</v>
      </c>
      <c r="J3150" s="121">
        <v>7586</v>
      </c>
      <c r="K3150" s="121" t="s">
        <v>1647</v>
      </c>
      <c r="L3150" s="121" t="s">
        <v>1015</v>
      </c>
      <c r="M3150" s="121" t="s">
        <v>1090</v>
      </c>
      <c r="N3150" s="124">
        <v>232</v>
      </c>
      <c r="O3150" s="124" t="s">
        <v>187</v>
      </c>
      <c r="P3150" s="124"/>
      <c r="Q3150" s="121" t="s">
        <v>391</v>
      </c>
      <c r="R3150" s="121"/>
    </row>
    <row r="3151" spans="1:18" x14ac:dyDescent="0.2">
      <c r="A3151" s="121">
        <v>126</v>
      </c>
      <c r="B3151" s="121">
        <v>205</v>
      </c>
      <c r="C3151" s="121" t="s">
        <v>315</v>
      </c>
      <c r="D3151" s="121">
        <v>1025</v>
      </c>
      <c r="E3151" s="121" t="s">
        <v>1643</v>
      </c>
      <c r="F3151" s="121" t="s">
        <v>1644</v>
      </c>
      <c r="G3151" s="121">
        <v>1058</v>
      </c>
      <c r="H3151" s="121">
        <v>1</v>
      </c>
      <c r="I3151" s="121" t="s">
        <v>385</v>
      </c>
      <c r="J3151" s="121">
        <v>7587</v>
      </c>
      <c r="K3151" s="121">
        <v>21</v>
      </c>
      <c r="L3151" s="121" t="s">
        <v>672</v>
      </c>
      <c r="M3151" s="121" t="s">
        <v>410</v>
      </c>
      <c r="N3151" s="124">
        <v>365</v>
      </c>
      <c r="O3151" s="124" t="s">
        <v>411</v>
      </c>
      <c r="P3151" s="124"/>
      <c r="Q3151" s="121" t="s">
        <v>391</v>
      </c>
      <c r="R3151" s="121"/>
    </row>
    <row r="3152" spans="1:18" x14ac:dyDescent="0.2">
      <c r="A3152" s="121">
        <v>128</v>
      </c>
      <c r="B3152" s="121">
        <v>306</v>
      </c>
      <c r="C3152" s="121" t="s">
        <v>323</v>
      </c>
      <c r="D3152" s="121">
        <v>857</v>
      </c>
      <c r="E3152" s="121" t="s">
        <v>443</v>
      </c>
      <c r="F3152" s="121" t="s">
        <v>444</v>
      </c>
      <c r="G3152" s="121">
        <v>857</v>
      </c>
      <c r="H3152" s="121">
        <v>1</v>
      </c>
      <c r="I3152" s="121" t="s">
        <v>385</v>
      </c>
      <c r="J3152" s="121">
        <v>2344</v>
      </c>
      <c r="K3152" s="121" t="s">
        <v>1020</v>
      </c>
      <c r="L3152" s="121" t="s">
        <v>1020</v>
      </c>
      <c r="M3152" s="121" t="s">
        <v>751</v>
      </c>
      <c r="N3152" s="124">
        <v>651</v>
      </c>
      <c r="O3152" s="124" t="s">
        <v>186</v>
      </c>
      <c r="P3152" s="124"/>
      <c r="Q3152" s="121" t="s">
        <v>186</v>
      </c>
      <c r="R3152" s="121"/>
    </row>
    <row r="3153" spans="1:18" x14ac:dyDescent="0.2">
      <c r="A3153" s="121">
        <v>128</v>
      </c>
      <c r="B3153" s="121">
        <v>306</v>
      </c>
      <c r="C3153" s="121" t="s">
        <v>323</v>
      </c>
      <c r="D3153" s="121">
        <v>857</v>
      </c>
      <c r="E3153" s="121" t="s">
        <v>443</v>
      </c>
      <c r="F3153" s="121" t="s">
        <v>444</v>
      </c>
      <c r="G3153" s="121">
        <v>857</v>
      </c>
      <c r="H3153" s="121">
        <v>1</v>
      </c>
      <c r="I3153" s="121" t="s">
        <v>385</v>
      </c>
      <c r="J3153" s="121">
        <v>2345</v>
      </c>
      <c r="K3153" s="121" t="s">
        <v>1021</v>
      </c>
      <c r="L3153" s="121" t="s">
        <v>1021</v>
      </c>
      <c r="M3153" s="121" t="s">
        <v>1489</v>
      </c>
      <c r="N3153" s="124">
        <v>1124</v>
      </c>
      <c r="O3153" s="124" t="s">
        <v>186</v>
      </c>
      <c r="P3153" s="124"/>
      <c r="Q3153" s="121" t="s">
        <v>186</v>
      </c>
      <c r="R3153" s="121"/>
    </row>
    <row r="3154" spans="1:18" x14ac:dyDescent="0.2">
      <c r="A3154" s="121">
        <v>128</v>
      </c>
      <c r="B3154" s="121">
        <v>306</v>
      </c>
      <c r="C3154" s="121" t="s">
        <v>323</v>
      </c>
      <c r="D3154" s="121">
        <v>857</v>
      </c>
      <c r="E3154" s="121" t="s">
        <v>443</v>
      </c>
      <c r="F3154" s="121" t="s">
        <v>444</v>
      </c>
      <c r="G3154" s="121">
        <v>857</v>
      </c>
      <c r="H3154" s="121">
        <v>1</v>
      </c>
      <c r="I3154" s="121" t="s">
        <v>385</v>
      </c>
      <c r="J3154" s="121">
        <v>2346</v>
      </c>
      <c r="K3154" s="121" t="s">
        <v>1026</v>
      </c>
      <c r="L3154" s="121" t="s">
        <v>1026</v>
      </c>
      <c r="M3154" s="121" t="s">
        <v>749</v>
      </c>
      <c r="N3154" s="124">
        <v>1362</v>
      </c>
      <c r="O3154" s="124" t="s">
        <v>186</v>
      </c>
      <c r="P3154" s="124"/>
      <c r="Q3154" s="121" t="s">
        <v>186</v>
      </c>
      <c r="R3154" s="121"/>
    </row>
    <row r="3155" spans="1:18" x14ac:dyDescent="0.2">
      <c r="A3155" s="121">
        <v>128</v>
      </c>
      <c r="B3155" s="121">
        <v>306</v>
      </c>
      <c r="C3155" s="121" t="s">
        <v>323</v>
      </c>
      <c r="D3155" s="121">
        <v>857</v>
      </c>
      <c r="E3155" s="121" t="s">
        <v>443</v>
      </c>
      <c r="F3155" s="121" t="s">
        <v>444</v>
      </c>
      <c r="G3155" s="121">
        <v>857</v>
      </c>
      <c r="H3155" s="121">
        <v>1</v>
      </c>
      <c r="I3155" s="121" t="s">
        <v>385</v>
      </c>
      <c r="J3155" s="121">
        <v>2347</v>
      </c>
      <c r="K3155" s="121" t="s">
        <v>1531</v>
      </c>
      <c r="L3155" s="121" t="s">
        <v>1531</v>
      </c>
      <c r="M3155" s="121" t="s">
        <v>749</v>
      </c>
      <c r="N3155" s="124">
        <v>1235</v>
      </c>
      <c r="O3155" s="124" t="s">
        <v>186</v>
      </c>
      <c r="P3155" s="124"/>
      <c r="Q3155" s="121" t="s">
        <v>186</v>
      </c>
      <c r="R3155" s="121"/>
    </row>
    <row r="3156" spans="1:18" x14ac:dyDescent="0.2">
      <c r="A3156" s="121">
        <v>128</v>
      </c>
      <c r="B3156" s="121">
        <v>306</v>
      </c>
      <c r="C3156" s="121" t="s">
        <v>323</v>
      </c>
      <c r="D3156" s="121">
        <v>859</v>
      </c>
      <c r="E3156" s="121" t="s">
        <v>525</v>
      </c>
      <c r="F3156" s="121" t="s">
        <v>948</v>
      </c>
      <c r="G3156" s="121">
        <v>859</v>
      </c>
      <c r="H3156" s="121">
        <v>1</v>
      </c>
      <c r="I3156" s="121" t="s">
        <v>385</v>
      </c>
      <c r="J3156" s="121">
        <v>2348</v>
      </c>
      <c r="K3156" s="121" t="s">
        <v>970</v>
      </c>
      <c r="L3156" s="121" t="s">
        <v>970</v>
      </c>
      <c r="M3156" s="121" t="s">
        <v>749</v>
      </c>
      <c r="N3156" s="124">
        <v>898</v>
      </c>
      <c r="O3156" s="124" t="s">
        <v>186</v>
      </c>
      <c r="P3156" s="124"/>
      <c r="Q3156" s="121" t="s">
        <v>186</v>
      </c>
      <c r="R3156" s="121"/>
    </row>
    <row r="3157" spans="1:18" x14ac:dyDescent="0.2">
      <c r="A3157" s="121">
        <v>116</v>
      </c>
      <c r="B3157" s="121">
        <v>147</v>
      </c>
      <c r="C3157" s="121" t="s">
        <v>298</v>
      </c>
      <c r="D3157" s="121">
        <v>355</v>
      </c>
      <c r="E3157" s="121" t="s">
        <v>443</v>
      </c>
      <c r="F3157" s="121" t="s">
        <v>444</v>
      </c>
      <c r="G3157" s="121">
        <v>355</v>
      </c>
      <c r="H3157" s="121">
        <v>1</v>
      </c>
      <c r="I3157" s="121" t="s">
        <v>385</v>
      </c>
      <c r="J3157" s="121">
        <v>195</v>
      </c>
      <c r="K3157" s="121" t="s">
        <v>1529</v>
      </c>
      <c r="L3157" s="121" t="s">
        <v>1529</v>
      </c>
      <c r="M3157" s="121" t="s">
        <v>383</v>
      </c>
      <c r="N3157" s="124">
        <v>1037</v>
      </c>
      <c r="O3157" s="124" t="s">
        <v>380</v>
      </c>
      <c r="P3157" s="124"/>
      <c r="Q3157" s="121" t="s">
        <v>381</v>
      </c>
      <c r="R3157" s="121"/>
    </row>
    <row r="3158" spans="1:18" x14ac:dyDescent="0.2">
      <c r="A3158" s="121">
        <v>128</v>
      </c>
      <c r="B3158" s="121">
        <v>306</v>
      </c>
      <c r="C3158" s="121" t="s">
        <v>323</v>
      </c>
      <c r="D3158" s="121">
        <v>854</v>
      </c>
      <c r="E3158" s="121" t="s">
        <v>994</v>
      </c>
      <c r="F3158" s="121" t="s">
        <v>1335</v>
      </c>
      <c r="G3158" s="121">
        <v>854</v>
      </c>
      <c r="H3158" s="121">
        <v>1</v>
      </c>
      <c r="I3158" s="121" t="s">
        <v>385</v>
      </c>
      <c r="J3158" s="121">
        <v>2350</v>
      </c>
      <c r="K3158" s="121">
        <v>25</v>
      </c>
      <c r="L3158" s="121">
        <v>25</v>
      </c>
      <c r="M3158" s="121" t="s">
        <v>747</v>
      </c>
      <c r="N3158" s="124">
        <v>1634</v>
      </c>
      <c r="O3158" s="124" t="s">
        <v>186</v>
      </c>
      <c r="P3158" s="124"/>
      <c r="Q3158" s="121" t="s">
        <v>186</v>
      </c>
      <c r="R3158" s="121"/>
    </row>
    <row r="3159" spans="1:18" x14ac:dyDescent="0.2">
      <c r="A3159" s="121">
        <v>128</v>
      </c>
      <c r="B3159" s="121">
        <v>306</v>
      </c>
      <c r="C3159" s="121" t="s">
        <v>323</v>
      </c>
      <c r="D3159" s="121">
        <v>854</v>
      </c>
      <c r="E3159" s="121" t="s">
        <v>994</v>
      </c>
      <c r="F3159" s="121" t="s">
        <v>1335</v>
      </c>
      <c r="G3159" s="121">
        <v>854</v>
      </c>
      <c r="H3159" s="121">
        <v>1</v>
      </c>
      <c r="I3159" s="121" t="s">
        <v>385</v>
      </c>
      <c r="J3159" s="121">
        <v>2351</v>
      </c>
      <c r="K3159" s="121">
        <v>26</v>
      </c>
      <c r="L3159" s="121">
        <v>26</v>
      </c>
      <c r="M3159" s="121" t="s">
        <v>747</v>
      </c>
      <c r="N3159" s="124">
        <v>1388</v>
      </c>
      <c r="O3159" s="124" t="s">
        <v>186</v>
      </c>
      <c r="P3159" s="124"/>
      <c r="Q3159" s="121" t="s">
        <v>186</v>
      </c>
      <c r="R3159" s="121"/>
    </row>
    <row r="3160" spans="1:18" x14ac:dyDescent="0.2">
      <c r="A3160" s="121">
        <v>128</v>
      </c>
      <c r="B3160" s="121">
        <v>306</v>
      </c>
      <c r="C3160" s="121" t="s">
        <v>323</v>
      </c>
      <c r="D3160" s="121">
        <v>854</v>
      </c>
      <c r="E3160" s="121" t="s">
        <v>994</v>
      </c>
      <c r="F3160" s="121" t="s">
        <v>1335</v>
      </c>
      <c r="G3160" s="121">
        <v>854</v>
      </c>
      <c r="H3160" s="121">
        <v>1</v>
      </c>
      <c r="I3160" s="121" t="s">
        <v>385</v>
      </c>
      <c r="J3160" s="121">
        <v>2352</v>
      </c>
      <c r="K3160" s="121">
        <v>27</v>
      </c>
      <c r="L3160" s="121">
        <v>27</v>
      </c>
      <c r="M3160" s="121" t="s">
        <v>747</v>
      </c>
      <c r="N3160" s="124">
        <v>1772</v>
      </c>
      <c r="O3160" s="124" t="s">
        <v>186</v>
      </c>
      <c r="P3160" s="124"/>
      <c r="Q3160" s="121" t="s">
        <v>186</v>
      </c>
      <c r="R3160" s="121"/>
    </row>
    <row r="3161" spans="1:18" x14ac:dyDescent="0.2">
      <c r="A3161" s="121">
        <v>128</v>
      </c>
      <c r="B3161" s="121">
        <v>306</v>
      </c>
      <c r="C3161" s="121" t="s">
        <v>323</v>
      </c>
      <c r="D3161" s="121">
        <v>854</v>
      </c>
      <c r="E3161" s="121" t="s">
        <v>994</v>
      </c>
      <c r="F3161" s="121" t="s">
        <v>1335</v>
      </c>
      <c r="G3161" s="121">
        <v>854</v>
      </c>
      <c r="H3161" s="121">
        <v>1</v>
      </c>
      <c r="I3161" s="121" t="s">
        <v>385</v>
      </c>
      <c r="J3161" s="121">
        <v>2353</v>
      </c>
      <c r="K3161" s="121">
        <v>23</v>
      </c>
      <c r="L3161" s="121">
        <v>23</v>
      </c>
      <c r="M3161" s="121" t="s">
        <v>1648</v>
      </c>
      <c r="N3161" s="124">
        <v>1603</v>
      </c>
      <c r="O3161" s="124" t="s">
        <v>186</v>
      </c>
      <c r="P3161" s="124"/>
      <c r="Q3161" s="121" t="s">
        <v>186</v>
      </c>
      <c r="R3161" s="121"/>
    </row>
    <row r="3162" spans="1:18" x14ac:dyDescent="0.2">
      <c r="A3162" s="121">
        <v>128</v>
      </c>
      <c r="B3162" s="121">
        <v>306</v>
      </c>
      <c r="C3162" s="121" t="s">
        <v>323</v>
      </c>
      <c r="D3162" s="121">
        <v>854</v>
      </c>
      <c r="E3162" s="121" t="s">
        <v>994</v>
      </c>
      <c r="F3162" s="121" t="s">
        <v>1335</v>
      </c>
      <c r="G3162" s="121">
        <v>854</v>
      </c>
      <c r="H3162" s="121">
        <v>1</v>
      </c>
      <c r="I3162" s="121" t="s">
        <v>385</v>
      </c>
      <c r="J3162" s="121">
        <v>2354</v>
      </c>
      <c r="K3162" s="121">
        <v>21</v>
      </c>
      <c r="L3162" s="121">
        <v>21</v>
      </c>
      <c r="M3162" s="121" t="s">
        <v>1648</v>
      </c>
      <c r="N3162" s="124">
        <v>1842</v>
      </c>
      <c r="O3162" s="124" t="s">
        <v>186</v>
      </c>
      <c r="P3162" s="124"/>
      <c r="Q3162" s="121" t="s">
        <v>186</v>
      </c>
      <c r="R3162" s="121"/>
    </row>
    <row r="3163" spans="1:18" x14ac:dyDescent="0.2">
      <c r="A3163" s="121">
        <v>116</v>
      </c>
      <c r="B3163" s="121">
        <v>147</v>
      </c>
      <c r="C3163" s="121" t="s">
        <v>298</v>
      </c>
      <c r="D3163" s="121">
        <v>355</v>
      </c>
      <c r="E3163" s="121" t="s">
        <v>443</v>
      </c>
      <c r="F3163" s="121" t="s">
        <v>444</v>
      </c>
      <c r="G3163" s="121">
        <v>355</v>
      </c>
      <c r="H3163" s="121">
        <v>1</v>
      </c>
      <c r="I3163" s="121" t="s">
        <v>385</v>
      </c>
      <c r="J3163" s="121">
        <v>196</v>
      </c>
      <c r="K3163" s="121" t="s">
        <v>1160</v>
      </c>
      <c r="L3163" s="121" t="s">
        <v>1160</v>
      </c>
      <c r="M3163" s="121" t="s">
        <v>383</v>
      </c>
      <c r="N3163" s="124">
        <v>1021</v>
      </c>
      <c r="O3163" s="124" t="s">
        <v>380</v>
      </c>
      <c r="P3163" s="124"/>
      <c r="Q3163" s="121" t="s">
        <v>381</v>
      </c>
      <c r="R3163" s="121"/>
    </row>
    <row r="3164" spans="1:18" x14ac:dyDescent="0.2">
      <c r="A3164" s="121">
        <v>116</v>
      </c>
      <c r="B3164" s="121">
        <v>147</v>
      </c>
      <c r="C3164" s="121" t="s">
        <v>298</v>
      </c>
      <c r="D3164" s="121">
        <v>355</v>
      </c>
      <c r="E3164" s="121" t="s">
        <v>443</v>
      </c>
      <c r="F3164" s="121" t="s">
        <v>444</v>
      </c>
      <c r="G3164" s="121">
        <v>355</v>
      </c>
      <c r="H3164" s="121">
        <v>1</v>
      </c>
      <c r="I3164" s="121" t="s">
        <v>385</v>
      </c>
      <c r="J3164" s="121">
        <v>197</v>
      </c>
      <c r="K3164" s="121" t="s">
        <v>1161</v>
      </c>
      <c r="L3164" s="121" t="s">
        <v>1530</v>
      </c>
      <c r="M3164" s="121" t="s">
        <v>438</v>
      </c>
      <c r="N3164" s="124">
        <v>830</v>
      </c>
      <c r="O3164" s="124" t="s">
        <v>380</v>
      </c>
      <c r="P3164" s="124" t="s">
        <v>725</v>
      </c>
      <c r="Q3164" s="121" t="s">
        <v>381</v>
      </c>
      <c r="R3164" s="121"/>
    </row>
    <row r="3165" spans="1:18" x14ac:dyDescent="0.2">
      <c r="A3165" s="121">
        <v>128</v>
      </c>
      <c r="B3165" s="121">
        <v>306</v>
      </c>
      <c r="C3165" s="121" t="s">
        <v>323</v>
      </c>
      <c r="D3165" s="121">
        <v>849</v>
      </c>
      <c r="E3165" s="121" t="s">
        <v>456</v>
      </c>
      <c r="F3165" s="121" t="s">
        <v>457</v>
      </c>
      <c r="G3165" s="121">
        <v>849</v>
      </c>
      <c r="H3165" s="121">
        <v>1</v>
      </c>
      <c r="I3165" s="121" t="s">
        <v>385</v>
      </c>
      <c r="J3165" s="121">
        <v>2357</v>
      </c>
      <c r="K3165" s="121">
        <v>34</v>
      </c>
      <c r="L3165" s="121">
        <v>34</v>
      </c>
      <c r="M3165" s="121" t="s">
        <v>996</v>
      </c>
      <c r="N3165" s="124">
        <v>278</v>
      </c>
      <c r="O3165" s="124" t="s">
        <v>380</v>
      </c>
      <c r="P3165" s="124"/>
      <c r="Q3165" s="121" t="s">
        <v>391</v>
      </c>
      <c r="R3165" s="121"/>
    </row>
    <row r="3166" spans="1:18" x14ac:dyDescent="0.2">
      <c r="A3166" s="121">
        <v>116</v>
      </c>
      <c r="B3166" s="121">
        <v>147</v>
      </c>
      <c r="C3166" s="121" t="s">
        <v>298</v>
      </c>
      <c r="D3166" s="121">
        <v>356</v>
      </c>
      <c r="E3166" s="121" t="s">
        <v>525</v>
      </c>
      <c r="F3166" s="121" t="s">
        <v>948</v>
      </c>
      <c r="G3166" s="121">
        <v>356</v>
      </c>
      <c r="H3166" s="121">
        <v>1</v>
      </c>
      <c r="I3166" s="121" t="s">
        <v>385</v>
      </c>
      <c r="J3166" s="121">
        <v>198</v>
      </c>
      <c r="K3166" s="121" t="s">
        <v>1020</v>
      </c>
      <c r="L3166" s="121" t="s">
        <v>1020</v>
      </c>
      <c r="M3166" s="121" t="s">
        <v>379</v>
      </c>
      <c r="N3166" s="124">
        <v>833</v>
      </c>
      <c r="O3166" s="124" t="s">
        <v>380</v>
      </c>
      <c r="P3166" s="124"/>
      <c r="Q3166" s="121" t="s">
        <v>381</v>
      </c>
      <c r="R3166" s="121"/>
    </row>
    <row r="3167" spans="1:18" x14ac:dyDescent="0.2">
      <c r="A3167" s="121">
        <v>116</v>
      </c>
      <c r="B3167" s="121">
        <v>147</v>
      </c>
      <c r="C3167" s="121" t="s">
        <v>298</v>
      </c>
      <c r="D3167" s="121">
        <v>356</v>
      </c>
      <c r="E3167" s="121" t="s">
        <v>525</v>
      </c>
      <c r="F3167" s="121" t="s">
        <v>948</v>
      </c>
      <c r="G3167" s="121">
        <v>356</v>
      </c>
      <c r="H3167" s="121">
        <v>1</v>
      </c>
      <c r="I3167" s="121" t="s">
        <v>385</v>
      </c>
      <c r="J3167" s="121">
        <v>199</v>
      </c>
      <c r="K3167" s="121" t="s">
        <v>1021</v>
      </c>
      <c r="L3167" s="121" t="s">
        <v>1021</v>
      </c>
      <c r="M3167" s="121" t="s">
        <v>379</v>
      </c>
      <c r="N3167" s="124">
        <v>837</v>
      </c>
      <c r="O3167" s="124" t="s">
        <v>380</v>
      </c>
      <c r="P3167" s="124"/>
      <c r="Q3167" s="121" t="s">
        <v>381</v>
      </c>
      <c r="R3167" s="121"/>
    </row>
    <row r="3168" spans="1:18" x14ac:dyDescent="0.2">
      <c r="A3168" s="121">
        <v>116</v>
      </c>
      <c r="B3168" s="121">
        <v>147</v>
      </c>
      <c r="C3168" s="121" t="s">
        <v>298</v>
      </c>
      <c r="D3168" s="121">
        <v>356</v>
      </c>
      <c r="E3168" s="121" t="s">
        <v>525</v>
      </c>
      <c r="F3168" s="121" t="s">
        <v>948</v>
      </c>
      <c r="G3168" s="121">
        <v>356</v>
      </c>
      <c r="H3168" s="121">
        <v>1</v>
      </c>
      <c r="I3168" s="121" t="s">
        <v>385</v>
      </c>
      <c r="J3168" s="121">
        <v>200</v>
      </c>
      <c r="K3168" s="121" t="s">
        <v>1026</v>
      </c>
      <c r="L3168" s="121" t="s">
        <v>1026</v>
      </c>
      <c r="M3168" s="121" t="s">
        <v>379</v>
      </c>
      <c r="N3168" s="124">
        <v>833</v>
      </c>
      <c r="O3168" s="124" t="s">
        <v>380</v>
      </c>
      <c r="P3168" s="124"/>
      <c r="Q3168" s="121" t="s">
        <v>381</v>
      </c>
      <c r="R3168" s="121"/>
    </row>
    <row r="3169" spans="1:18" x14ac:dyDescent="0.2">
      <c r="A3169" s="121">
        <v>116</v>
      </c>
      <c r="B3169" s="121">
        <v>147</v>
      </c>
      <c r="C3169" s="121" t="s">
        <v>298</v>
      </c>
      <c r="D3169" s="121">
        <v>356</v>
      </c>
      <c r="E3169" s="121" t="s">
        <v>525</v>
      </c>
      <c r="F3169" s="121" t="s">
        <v>948</v>
      </c>
      <c r="G3169" s="121">
        <v>356</v>
      </c>
      <c r="H3169" s="121">
        <v>1</v>
      </c>
      <c r="I3169" s="121" t="s">
        <v>385</v>
      </c>
      <c r="J3169" s="121">
        <v>201</v>
      </c>
      <c r="K3169" s="121" t="s">
        <v>1531</v>
      </c>
      <c r="L3169" s="121" t="s">
        <v>1531</v>
      </c>
      <c r="M3169" s="121" t="s">
        <v>379</v>
      </c>
      <c r="N3169" s="124">
        <v>833</v>
      </c>
      <c r="O3169" s="124" t="s">
        <v>380</v>
      </c>
      <c r="P3169" s="124"/>
      <c r="Q3169" s="121" t="s">
        <v>381</v>
      </c>
      <c r="R3169" s="121"/>
    </row>
    <row r="3170" spans="1:18" x14ac:dyDescent="0.2">
      <c r="A3170" s="121">
        <v>116</v>
      </c>
      <c r="B3170" s="121">
        <v>147</v>
      </c>
      <c r="C3170" s="121" t="s">
        <v>298</v>
      </c>
      <c r="D3170" s="121">
        <v>356</v>
      </c>
      <c r="E3170" s="121" t="s">
        <v>525</v>
      </c>
      <c r="F3170" s="121" t="s">
        <v>948</v>
      </c>
      <c r="G3170" s="121">
        <v>356</v>
      </c>
      <c r="H3170" s="121">
        <v>1</v>
      </c>
      <c r="I3170" s="121" t="s">
        <v>385</v>
      </c>
      <c r="J3170" s="121">
        <v>202</v>
      </c>
      <c r="K3170" s="121" t="s">
        <v>1532</v>
      </c>
      <c r="L3170" s="121" t="s">
        <v>1532</v>
      </c>
      <c r="M3170" s="121" t="s">
        <v>393</v>
      </c>
      <c r="N3170" s="124">
        <v>833</v>
      </c>
      <c r="O3170" s="124" t="s">
        <v>380</v>
      </c>
      <c r="P3170" s="124"/>
      <c r="Q3170" s="121" t="s">
        <v>381</v>
      </c>
      <c r="R3170" s="121"/>
    </row>
    <row r="3171" spans="1:18" x14ac:dyDescent="0.2">
      <c r="A3171" s="121">
        <v>116</v>
      </c>
      <c r="B3171" s="121">
        <v>147</v>
      </c>
      <c r="C3171" s="121" t="s">
        <v>298</v>
      </c>
      <c r="D3171" s="121">
        <v>356</v>
      </c>
      <c r="E3171" s="121" t="s">
        <v>525</v>
      </c>
      <c r="F3171" s="121" t="s">
        <v>948</v>
      </c>
      <c r="G3171" s="121">
        <v>356</v>
      </c>
      <c r="H3171" s="121">
        <v>1</v>
      </c>
      <c r="I3171" s="121" t="s">
        <v>385</v>
      </c>
      <c r="J3171" s="121">
        <v>203</v>
      </c>
      <c r="K3171" s="121" t="s">
        <v>1533</v>
      </c>
      <c r="L3171" s="121" t="s">
        <v>1533</v>
      </c>
      <c r="M3171" s="121" t="s">
        <v>393</v>
      </c>
      <c r="N3171" s="124">
        <v>833</v>
      </c>
      <c r="O3171" s="124" t="s">
        <v>380</v>
      </c>
      <c r="P3171" s="124"/>
      <c r="Q3171" s="121" t="s">
        <v>381</v>
      </c>
      <c r="R3171" s="121"/>
    </row>
    <row r="3172" spans="1:18" x14ac:dyDescent="0.2">
      <c r="A3172" s="121">
        <v>116</v>
      </c>
      <c r="B3172" s="121">
        <v>147</v>
      </c>
      <c r="C3172" s="121" t="s">
        <v>298</v>
      </c>
      <c r="D3172" s="121">
        <v>356</v>
      </c>
      <c r="E3172" s="121" t="s">
        <v>525</v>
      </c>
      <c r="F3172" s="121" t="s">
        <v>948</v>
      </c>
      <c r="G3172" s="121">
        <v>356</v>
      </c>
      <c r="H3172" s="121">
        <v>1</v>
      </c>
      <c r="I3172" s="121" t="s">
        <v>385</v>
      </c>
      <c r="J3172" s="121">
        <v>204</v>
      </c>
      <c r="K3172" s="121" t="s">
        <v>1534</v>
      </c>
      <c r="L3172" s="121" t="s">
        <v>1534</v>
      </c>
      <c r="M3172" s="121" t="s">
        <v>393</v>
      </c>
      <c r="N3172" s="124">
        <v>833</v>
      </c>
      <c r="O3172" s="124" t="s">
        <v>380</v>
      </c>
      <c r="P3172" s="124"/>
      <c r="Q3172" s="121" t="s">
        <v>381</v>
      </c>
      <c r="R3172" s="121"/>
    </row>
    <row r="3173" spans="1:18" x14ac:dyDescent="0.2">
      <c r="A3173" s="121">
        <v>116</v>
      </c>
      <c r="B3173" s="121">
        <v>147</v>
      </c>
      <c r="C3173" s="121" t="s">
        <v>298</v>
      </c>
      <c r="D3173" s="121">
        <v>356</v>
      </c>
      <c r="E3173" s="121" t="s">
        <v>525</v>
      </c>
      <c r="F3173" s="121" t="s">
        <v>948</v>
      </c>
      <c r="G3173" s="121">
        <v>356</v>
      </c>
      <c r="H3173" s="121">
        <v>1</v>
      </c>
      <c r="I3173" s="121" t="s">
        <v>385</v>
      </c>
      <c r="J3173" s="121">
        <v>205</v>
      </c>
      <c r="K3173" s="121" t="s">
        <v>1535</v>
      </c>
      <c r="L3173" s="121" t="s">
        <v>1535</v>
      </c>
      <c r="M3173" s="121" t="s">
        <v>393</v>
      </c>
      <c r="N3173" s="124">
        <v>833</v>
      </c>
      <c r="O3173" s="124" t="s">
        <v>380</v>
      </c>
      <c r="P3173" s="124"/>
      <c r="Q3173" s="121" t="s">
        <v>381</v>
      </c>
      <c r="R3173" s="121"/>
    </row>
    <row r="3174" spans="1:18" x14ac:dyDescent="0.2">
      <c r="A3174" s="121">
        <v>116</v>
      </c>
      <c r="B3174" s="121">
        <v>147</v>
      </c>
      <c r="C3174" s="121" t="s">
        <v>298</v>
      </c>
      <c r="D3174" s="121">
        <v>356</v>
      </c>
      <c r="E3174" s="121" t="s">
        <v>525</v>
      </c>
      <c r="F3174" s="121" t="s">
        <v>948</v>
      </c>
      <c r="G3174" s="121">
        <v>356</v>
      </c>
      <c r="H3174" s="121">
        <v>1</v>
      </c>
      <c r="I3174" s="121" t="s">
        <v>385</v>
      </c>
      <c r="J3174" s="121">
        <v>206</v>
      </c>
      <c r="K3174" s="121" t="s">
        <v>1536</v>
      </c>
      <c r="L3174" s="121" t="s">
        <v>1536</v>
      </c>
      <c r="M3174" s="121" t="s">
        <v>393</v>
      </c>
      <c r="N3174" s="124">
        <v>833</v>
      </c>
      <c r="O3174" s="124" t="s">
        <v>380</v>
      </c>
      <c r="P3174" s="124"/>
      <c r="Q3174" s="121" t="s">
        <v>381</v>
      </c>
      <c r="R3174" s="121"/>
    </row>
    <row r="3175" spans="1:18" x14ac:dyDescent="0.2">
      <c r="A3175" s="121">
        <v>116</v>
      </c>
      <c r="B3175" s="121">
        <v>147</v>
      </c>
      <c r="C3175" s="121" t="s">
        <v>298</v>
      </c>
      <c r="D3175" s="121">
        <v>356</v>
      </c>
      <c r="E3175" s="121" t="s">
        <v>525</v>
      </c>
      <c r="F3175" s="121" t="s">
        <v>948</v>
      </c>
      <c r="G3175" s="121">
        <v>356</v>
      </c>
      <c r="H3175" s="121">
        <v>1</v>
      </c>
      <c r="I3175" s="121" t="s">
        <v>385</v>
      </c>
      <c r="J3175" s="121">
        <v>207</v>
      </c>
      <c r="K3175" s="121" t="s">
        <v>1537</v>
      </c>
      <c r="L3175" s="121" t="s">
        <v>1537</v>
      </c>
      <c r="M3175" s="121" t="s">
        <v>393</v>
      </c>
      <c r="N3175" s="124">
        <v>833</v>
      </c>
      <c r="O3175" s="124" t="s">
        <v>380</v>
      </c>
      <c r="P3175" s="124"/>
      <c r="Q3175" s="121" t="s">
        <v>381</v>
      </c>
      <c r="R3175" s="121"/>
    </row>
    <row r="3176" spans="1:18" x14ac:dyDescent="0.2">
      <c r="A3176" s="121">
        <v>116</v>
      </c>
      <c r="B3176" s="121">
        <v>147</v>
      </c>
      <c r="C3176" s="121" t="s">
        <v>298</v>
      </c>
      <c r="D3176" s="121">
        <v>356</v>
      </c>
      <c r="E3176" s="121" t="s">
        <v>525</v>
      </c>
      <c r="F3176" s="121" t="s">
        <v>948</v>
      </c>
      <c r="G3176" s="121">
        <v>356</v>
      </c>
      <c r="H3176" s="121">
        <v>1</v>
      </c>
      <c r="I3176" s="121" t="s">
        <v>385</v>
      </c>
      <c r="J3176" s="121">
        <v>208</v>
      </c>
      <c r="K3176" s="121" t="s">
        <v>1538</v>
      </c>
      <c r="L3176" s="121" t="s">
        <v>1538</v>
      </c>
      <c r="M3176" s="121" t="s">
        <v>393</v>
      </c>
      <c r="N3176" s="124">
        <v>833</v>
      </c>
      <c r="O3176" s="124" t="s">
        <v>380</v>
      </c>
      <c r="P3176" s="124"/>
      <c r="Q3176" s="121" t="s">
        <v>381</v>
      </c>
      <c r="R3176" s="121"/>
    </row>
    <row r="3177" spans="1:18" x14ac:dyDescent="0.2">
      <c r="A3177" s="121">
        <v>116</v>
      </c>
      <c r="B3177" s="121">
        <v>147</v>
      </c>
      <c r="C3177" s="121" t="s">
        <v>298</v>
      </c>
      <c r="D3177" s="121">
        <v>356</v>
      </c>
      <c r="E3177" s="121" t="s">
        <v>525</v>
      </c>
      <c r="F3177" s="121" t="s">
        <v>948</v>
      </c>
      <c r="G3177" s="121">
        <v>356</v>
      </c>
      <c r="H3177" s="121">
        <v>1</v>
      </c>
      <c r="I3177" s="121" t="s">
        <v>385</v>
      </c>
      <c r="J3177" s="121">
        <v>209</v>
      </c>
      <c r="K3177" s="121" t="s">
        <v>1539</v>
      </c>
      <c r="L3177" s="121" t="s">
        <v>1539</v>
      </c>
      <c r="M3177" s="121" t="s">
        <v>393</v>
      </c>
      <c r="N3177" s="124">
        <v>842</v>
      </c>
      <c r="O3177" s="124" t="s">
        <v>380</v>
      </c>
      <c r="P3177" s="124"/>
      <c r="Q3177" s="121" t="s">
        <v>381</v>
      </c>
      <c r="R3177" s="121"/>
    </row>
    <row r="3178" spans="1:18" x14ac:dyDescent="0.2">
      <c r="A3178" s="121">
        <v>128</v>
      </c>
      <c r="B3178" s="121">
        <v>306</v>
      </c>
      <c r="C3178" s="121" t="s">
        <v>323</v>
      </c>
      <c r="D3178" s="121">
        <v>851</v>
      </c>
      <c r="E3178" s="121" t="s">
        <v>743</v>
      </c>
      <c r="F3178" s="121" t="s">
        <v>744</v>
      </c>
      <c r="G3178" s="121">
        <v>851</v>
      </c>
      <c r="H3178" s="121">
        <v>1</v>
      </c>
      <c r="I3178" s="121" t="s">
        <v>385</v>
      </c>
      <c r="J3178" s="121">
        <v>2370</v>
      </c>
      <c r="K3178" s="121">
        <v>64</v>
      </c>
      <c r="L3178" s="121">
        <v>64</v>
      </c>
      <c r="M3178" s="121" t="s">
        <v>756</v>
      </c>
      <c r="N3178" s="124">
        <v>866</v>
      </c>
      <c r="O3178" s="124" t="s">
        <v>187</v>
      </c>
      <c r="P3178" s="124"/>
      <c r="Q3178" s="121" t="s">
        <v>187</v>
      </c>
      <c r="R3178" s="121"/>
    </row>
    <row r="3179" spans="1:18" x14ac:dyDescent="0.2">
      <c r="A3179" s="121">
        <v>128</v>
      </c>
      <c r="B3179" s="121">
        <v>306</v>
      </c>
      <c r="C3179" s="121" t="s">
        <v>323</v>
      </c>
      <c r="D3179" s="121">
        <v>851</v>
      </c>
      <c r="E3179" s="121" t="s">
        <v>743</v>
      </c>
      <c r="F3179" s="121" t="s">
        <v>744</v>
      </c>
      <c r="G3179" s="121">
        <v>851</v>
      </c>
      <c r="H3179" s="121">
        <v>1</v>
      </c>
      <c r="I3179" s="121" t="s">
        <v>385</v>
      </c>
      <c r="J3179" s="121">
        <v>2371</v>
      </c>
      <c r="K3179" s="121">
        <v>66</v>
      </c>
      <c r="L3179" s="121">
        <v>66</v>
      </c>
      <c r="M3179" s="121" t="s">
        <v>756</v>
      </c>
      <c r="N3179" s="124">
        <v>866</v>
      </c>
      <c r="O3179" s="124" t="s">
        <v>187</v>
      </c>
      <c r="P3179" s="124"/>
      <c r="Q3179" s="121" t="s">
        <v>187</v>
      </c>
      <c r="R3179" s="121"/>
    </row>
    <row r="3180" spans="1:18" x14ac:dyDescent="0.2">
      <c r="A3180" s="121">
        <v>116</v>
      </c>
      <c r="B3180" s="121">
        <v>147</v>
      </c>
      <c r="C3180" s="121" t="s">
        <v>298</v>
      </c>
      <c r="D3180" s="121">
        <v>357</v>
      </c>
      <c r="E3180" s="121" t="s">
        <v>516</v>
      </c>
      <c r="F3180" s="121" t="s">
        <v>517</v>
      </c>
      <c r="G3180" s="121">
        <v>357</v>
      </c>
      <c r="H3180" s="121">
        <v>1</v>
      </c>
      <c r="I3180" s="121" t="s">
        <v>385</v>
      </c>
      <c r="J3180" s="121">
        <v>211</v>
      </c>
      <c r="K3180" s="121" t="s">
        <v>708</v>
      </c>
      <c r="L3180" s="121" t="s">
        <v>708</v>
      </c>
      <c r="M3180" s="121" t="s">
        <v>393</v>
      </c>
      <c r="N3180" s="124">
        <v>894</v>
      </c>
      <c r="O3180" s="124" t="s">
        <v>380</v>
      </c>
      <c r="P3180" s="124" t="s">
        <v>418</v>
      </c>
      <c r="Q3180" s="121" t="s">
        <v>381</v>
      </c>
      <c r="R3180" s="121"/>
    </row>
    <row r="3181" spans="1:18" x14ac:dyDescent="0.2">
      <c r="A3181" s="121">
        <v>128</v>
      </c>
      <c r="B3181" s="121">
        <v>306</v>
      </c>
      <c r="C3181" s="121" t="s">
        <v>323</v>
      </c>
      <c r="D3181" s="121">
        <v>851</v>
      </c>
      <c r="E3181" s="121" t="s">
        <v>743</v>
      </c>
      <c r="F3181" s="121" t="s">
        <v>744</v>
      </c>
      <c r="G3181" s="121">
        <v>851</v>
      </c>
      <c r="H3181" s="121">
        <v>1</v>
      </c>
      <c r="I3181" s="121" t="s">
        <v>385</v>
      </c>
      <c r="J3181" s="121">
        <v>2373</v>
      </c>
      <c r="K3181" s="121">
        <v>68</v>
      </c>
      <c r="L3181" s="121">
        <v>68</v>
      </c>
      <c r="M3181" s="121" t="s">
        <v>756</v>
      </c>
      <c r="N3181" s="124">
        <v>866</v>
      </c>
      <c r="O3181" s="124" t="s">
        <v>187</v>
      </c>
      <c r="P3181" s="124"/>
      <c r="Q3181" s="121" t="s">
        <v>187</v>
      </c>
      <c r="R3181" s="121"/>
    </row>
    <row r="3182" spans="1:18" x14ac:dyDescent="0.2">
      <c r="A3182" s="121">
        <v>116</v>
      </c>
      <c r="B3182" s="121">
        <v>147</v>
      </c>
      <c r="C3182" s="121" t="s">
        <v>298</v>
      </c>
      <c r="D3182" s="121">
        <v>358</v>
      </c>
      <c r="E3182" s="121" t="s">
        <v>1422</v>
      </c>
      <c r="F3182" s="121" t="s">
        <v>1423</v>
      </c>
      <c r="G3182" s="121">
        <v>358</v>
      </c>
      <c r="H3182" s="121">
        <v>1</v>
      </c>
      <c r="I3182" s="121" t="s">
        <v>385</v>
      </c>
      <c r="J3182" s="121">
        <v>212</v>
      </c>
      <c r="K3182" s="121" t="s">
        <v>692</v>
      </c>
      <c r="L3182" s="121" t="s">
        <v>692</v>
      </c>
      <c r="M3182" s="121" t="s">
        <v>393</v>
      </c>
      <c r="N3182" s="124">
        <v>894</v>
      </c>
      <c r="O3182" s="124" t="s">
        <v>380</v>
      </c>
      <c r="P3182" s="124"/>
      <c r="Q3182" s="121" t="s">
        <v>381</v>
      </c>
      <c r="R3182" s="121"/>
    </row>
    <row r="3183" spans="1:18" x14ac:dyDescent="0.2">
      <c r="A3183" s="121">
        <v>128</v>
      </c>
      <c r="B3183" s="121">
        <v>306</v>
      </c>
      <c r="C3183" s="121" t="s">
        <v>323</v>
      </c>
      <c r="D3183" s="121">
        <v>852</v>
      </c>
      <c r="E3183" s="121" t="s">
        <v>721</v>
      </c>
      <c r="F3183" s="121" t="s">
        <v>722</v>
      </c>
      <c r="G3183" s="121">
        <v>852</v>
      </c>
      <c r="H3183" s="121">
        <v>1</v>
      </c>
      <c r="I3183" s="121" t="s">
        <v>385</v>
      </c>
      <c r="J3183" s="121">
        <v>2375</v>
      </c>
      <c r="K3183" s="121">
        <v>70</v>
      </c>
      <c r="L3183" s="121">
        <v>70</v>
      </c>
      <c r="M3183" s="121" t="s">
        <v>738</v>
      </c>
      <c r="N3183" s="124">
        <v>1018</v>
      </c>
      <c r="O3183" s="124" t="s">
        <v>187</v>
      </c>
      <c r="P3183" s="124"/>
      <c r="Q3183" s="121" t="s">
        <v>187</v>
      </c>
      <c r="R3183" s="121"/>
    </row>
    <row r="3184" spans="1:18" x14ac:dyDescent="0.2">
      <c r="A3184" s="121">
        <v>128</v>
      </c>
      <c r="B3184" s="121">
        <v>306</v>
      </c>
      <c r="C3184" s="121" t="s">
        <v>323</v>
      </c>
      <c r="D3184" s="121">
        <v>852</v>
      </c>
      <c r="E3184" s="121" t="s">
        <v>721</v>
      </c>
      <c r="F3184" s="121" t="s">
        <v>722</v>
      </c>
      <c r="G3184" s="121">
        <v>852</v>
      </c>
      <c r="H3184" s="121">
        <v>1</v>
      </c>
      <c r="I3184" s="121" t="s">
        <v>385</v>
      </c>
      <c r="J3184" s="121">
        <v>2376</v>
      </c>
      <c r="K3184" s="121">
        <v>71</v>
      </c>
      <c r="L3184" s="121">
        <v>71</v>
      </c>
      <c r="M3184" s="121" t="s">
        <v>995</v>
      </c>
      <c r="N3184" s="124">
        <v>1143</v>
      </c>
      <c r="O3184" s="124" t="s">
        <v>187</v>
      </c>
      <c r="P3184" s="124"/>
      <c r="Q3184" s="121" t="s">
        <v>187</v>
      </c>
      <c r="R3184" s="121"/>
    </row>
    <row r="3185" spans="1:18" x14ac:dyDescent="0.2">
      <c r="A3185" s="121">
        <v>128</v>
      </c>
      <c r="B3185" s="121">
        <v>306</v>
      </c>
      <c r="C3185" s="121" t="s">
        <v>323</v>
      </c>
      <c r="D3185" s="121">
        <v>852</v>
      </c>
      <c r="E3185" s="121" t="s">
        <v>721</v>
      </c>
      <c r="F3185" s="121" t="s">
        <v>722</v>
      </c>
      <c r="G3185" s="121">
        <v>852</v>
      </c>
      <c r="H3185" s="121">
        <v>1</v>
      </c>
      <c r="I3185" s="121" t="s">
        <v>385</v>
      </c>
      <c r="J3185" s="121">
        <v>2377</v>
      </c>
      <c r="K3185" s="121">
        <v>73</v>
      </c>
      <c r="L3185" s="121">
        <v>73</v>
      </c>
      <c r="M3185" s="121" t="s">
        <v>995</v>
      </c>
      <c r="N3185" s="124">
        <v>1146</v>
      </c>
      <c r="O3185" s="124" t="s">
        <v>187</v>
      </c>
      <c r="P3185" s="124"/>
      <c r="Q3185" s="121" t="s">
        <v>187</v>
      </c>
      <c r="R3185" s="121"/>
    </row>
    <row r="3186" spans="1:18" x14ac:dyDescent="0.2">
      <c r="A3186" s="121">
        <v>128</v>
      </c>
      <c r="B3186" s="121">
        <v>306</v>
      </c>
      <c r="C3186" s="121" t="s">
        <v>323</v>
      </c>
      <c r="D3186" s="121">
        <v>852</v>
      </c>
      <c r="E3186" s="121" t="s">
        <v>721</v>
      </c>
      <c r="F3186" s="121" t="s">
        <v>722</v>
      </c>
      <c r="G3186" s="121">
        <v>852</v>
      </c>
      <c r="H3186" s="121">
        <v>1</v>
      </c>
      <c r="I3186" s="121" t="s">
        <v>385</v>
      </c>
      <c r="J3186" s="121">
        <v>2378</v>
      </c>
      <c r="K3186" s="121">
        <v>72</v>
      </c>
      <c r="L3186" s="121">
        <v>72</v>
      </c>
      <c r="M3186" s="121" t="s">
        <v>738</v>
      </c>
      <c r="N3186" s="124">
        <v>1018</v>
      </c>
      <c r="O3186" s="124" t="s">
        <v>187</v>
      </c>
      <c r="P3186" s="124"/>
      <c r="Q3186" s="121" t="s">
        <v>187</v>
      </c>
      <c r="R3186" s="121"/>
    </row>
    <row r="3187" spans="1:18" x14ac:dyDescent="0.2">
      <c r="A3187" s="121">
        <v>128</v>
      </c>
      <c r="B3187" s="121">
        <v>306</v>
      </c>
      <c r="C3187" s="121" t="s">
        <v>323</v>
      </c>
      <c r="D3187" s="121">
        <v>852</v>
      </c>
      <c r="E3187" s="121" t="s">
        <v>721</v>
      </c>
      <c r="F3187" s="121" t="s">
        <v>722</v>
      </c>
      <c r="G3187" s="121">
        <v>852</v>
      </c>
      <c r="H3187" s="121">
        <v>1</v>
      </c>
      <c r="I3187" s="121" t="s">
        <v>385</v>
      </c>
      <c r="J3187" s="121">
        <v>2379</v>
      </c>
      <c r="K3187" s="121">
        <v>74</v>
      </c>
      <c r="L3187" s="121">
        <v>74</v>
      </c>
      <c r="M3187" s="121" t="s">
        <v>756</v>
      </c>
      <c r="N3187" s="124">
        <v>1100</v>
      </c>
      <c r="O3187" s="124" t="s">
        <v>187</v>
      </c>
      <c r="P3187" s="124"/>
      <c r="Q3187" s="121" t="s">
        <v>187</v>
      </c>
      <c r="R3187" s="121"/>
    </row>
    <row r="3188" spans="1:18" x14ac:dyDescent="0.2">
      <c r="A3188" s="121">
        <v>116</v>
      </c>
      <c r="B3188" s="121">
        <v>147</v>
      </c>
      <c r="C3188" s="121" t="s">
        <v>298</v>
      </c>
      <c r="D3188" s="121">
        <v>359</v>
      </c>
      <c r="E3188" s="121" t="s">
        <v>1005</v>
      </c>
      <c r="F3188" s="121" t="s">
        <v>1006</v>
      </c>
      <c r="G3188" s="121">
        <v>359</v>
      </c>
      <c r="H3188" s="121">
        <v>1</v>
      </c>
      <c r="I3188" s="121" t="s">
        <v>385</v>
      </c>
      <c r="J3188" s="121">
        <v>213</v>
      </c>
      <c r="K3188" s="121" t="s">
        <v>954</v>
      </c>
      <c r="L3188" s="121" t="s">
        <v>954</v>
      </c>
      <c r="M3188" s="121" t="s">
        <v>393</v>
      </c>
      <c r="N3188" s="124">
        <v>894</v>
      </c>
      <c r="O3188" s="124" t="s">
        <v>380</v>
      </c>
      <c r="P3188" s="124"/>
      <c r="Q3188" s="121" t="s">
        <v>381</v>
      </c>
      <c r="R3188" s="121"/>
    </row>
    <row r="3189" spans="1:18" x14ac:dyDescent="0.2">
      <c r="A3189" s="121">
        <v>118</v>
      </c>
      <c r="B3189" s="121">
        <v>148</v>
      </c>
      <c r="C3189" s="121" t="s">
        <v>270</v>
      </c>
      <c r="D3189" s="121">
        <v>364</v>
      </c>
      <c r="E3189" s="121" t="s">
        <v>476</v>
      </c>
      <c r="F3189" s="121" t="s">
        <v>477</v>
      </c>
      <c r="G3189" s="121">
        <v>364</v>
      </c>
      <c r="H3189" s="121">
        <v>1</v>
      </c>
      <c r="I3189" s="121" t="s">
        <v>385</v>
      </c>
      <c r="J3189" s="121">
        <v>594</v>
      </c>
      <c r="K3189" s="121" t="s">
        <v>476</v>
      </c>
      <c r="L3189" s="121" t="s">
        <v>375</v>
      </c>
      <c r="M3189" s="121" t="s">
        <v>379</v>
      </c>
      <c r="N3189" s="124">
        <v>896</v>
      </c>
      <c r="O3189" s="124" t="s">
        <v>380</v>
      </c>
      <c r="P3189" s="124"/>
      <c r="Q3189" s="121" t="s">
        <v>381</v>
      </c>
      <c r="R3189" s="121"/>
    </row>
    <row r="3190" spans="1:18" x14ac:dyDescent="0.2">
      <c r="A3190" s="121">
        <v>128</v>
      </c>
      <c r="B3190" s="121">
        <v>306</v>
      </c>
      <c r="C3190" s="121" t="s">
        <v>323</v>
      </c>
      <c r="D3190" s="121">
        <v>852</v>
      </c>
      <c r="E3190" s="121" t="s">
        <v>721</v>
      </c>
      <c r="F3190" s="121" t="s">
        <v>722</v>
      </c>
      <c r="G3190" s="121">
        <v>852</v>
      </c>
      <c r="H3190" s="121">
        <v>1</v>
      </c>
      <c r="I3190" s="121" t="s">
        <v>385</v>
      </c>
      <c r="J3190" s="121">
        <v>2382</v>
      </c>
      <c r="K3190" s="121">
        <v>76</v>
      </c>
      <c r="L3190" s="121">
        <v>76</v>
      </c>
      <c r="M3190" s="121" t="s">
        <v>738</v>
      </c>
      <c r="N3190" s="124">
        <v>1150</v>
      </c>
      <c r="O3190" s="124" t="s">
        <v>187</v>
      </c>
      <c r="P3190" s="124"/>
      <c r="Q3190" s="121" t="s">
        <v>187</v>
      </c>
      <c r="R3190" s="121"/>
    </row>
    <row r="3191" spans="1:18" x14ac:dyDescent="0.2">
      <c r="A3191" s="121">
        <v>118</v>
      </c>
      <c r="B3191" s="121">
        <v>148</v>
      </c>
      <c r="C3191" s="121" t="s">
        <v>270</v>
      </c>
      <c r="D3191" s="121">
        <v>365</v>
      </c>
      <c r="E3191" s="121" t="s">
        <v>479</v>
      </c>
      <c r="F3191" s="121" t="s">
        <v>480</v>
      </c>
      <c r="G3191" s="121">
        <v>365</v>
      </c>
      <c r="H3191" s="121">
        <v>1</v>
      </c>
      <c r="I3191" s="121" t="s">
        <v>385</v>
      </c>
      <c r="J3191" s="121">
        <v>595</v>
      </c>
      <c r="K3191" s="121" t="s">
        <v>479</v>
      </c>
      <c r="L3191" s="121" t="s">
        <v>454</v>
      </c>
      <c r="M3191" s="121" t="s">
        <v>379</v>
      </c>
      <c r="N3191" s="124">
        <v>896</v>
      </c>
      <c r="O3191" s="124" t="s">
        <v>380</v>
      </c>
      <c r="P3191" s="124"/>
      <c r="Q3191" s="121" t="s">
        <v>381</v>
      </c>
      <c r="R3191" s="121"/>
    </row>
    <row r="3192" spans="1:18" x14ac:dyDescent="0.2">
      <c r="A3192" s="121">
        <v>118</v>
      </c>
      <c r="B3192" s="121">
        <v>148</v>
      </c>
      <c r="C3192" s="121" t="s">
        <v>270</v>
      </c>
      <c r="D3192" s="121">
        <v>366</v>
      </c>
      <c r="E3192" s="121" t="s">
        <v>482</v>
      </c>
      <c r="F3192" s="121" t="s">
        <v>483</v>
      </c>
      <c r="G3192" s="121">
        <v>366</v>
      </c>
      <c r="H3192" s="121">
        <v>1</v>
      </c>
      <c r="I3192" s="121" t="s">
        <v>385</v>
      </c>
      <c r="J3192" s="121">
        <v>596</v>
      </c>
      <c r="K3192" s="121" t="s">
        <v>482</v>
      </c>
      <c r="L3192" s="121" t="s">
        <v>456</v>
      </c>
      <c r="M3192" s="121" t="s">
        <v>379</v>
      </c>
      <c r="N3192" s="124">
        <v>896</v>
      </c>
      <c r="O3192" s="124" t="s">
        <v>380</v>
      </c>
      <c r="P3192" s="124"/>
      <c r="Q3192" s="121" t="s">
        <v>381</v>
      </c>
      <c r="R3192" s="121"/>
    </row>
    <row r="3193" spans="1:18" x14ac:dyDescent="0.2">
      <c r="A3193" s="121">
        <v>118</v>
      </c>
      <c r="B3193" s="121">
        <v>148</v>
      </c>
      <c r="C3193" s="121" t="s">
        <v>270</v>
      </c>
      <c r="D3193" s="121">
        <v>361</v>
      </c>
      <c r="E3193" s="121" t="s">
        <v>375</v>
      </c>
      <c r="F3193" s="121" t="s">
        <v>376</v>
      </c>
      <c r="G3193" s="121">
        <v>361</v>
      </c>
      <c r="H3193" s="121">
        <v>1</v>
      </c>
      <c r="I3193" s="121" t="s">
        <v>385</v>
      </c>
      <c r="J3193" s="121">
        <v>2438</v>
      </c>
      <c r="K3193" s="121">
        <v>1</v>
      </c>
      <c r="L3193" s="121">
        <v>1</v>
      </c>
      <c r="M3193" s="121" t="s">
        <v>383</v>
      </c>
      <c r="N3193" s="124">
        <v>1241</v>
      </c>
      <c r="O3193" s="124" t="s">
        <v>380</v>
      </c>
      <c r="P3193" s="124"/>
      <c r="Q3193" s="121" t="s">
        <v>381</v>
      </c>
      <c r="R3193" s="121"/>
    </row>
    <row r="3194" spans="1:18" x14ac:dyDescent="0.2">
      <c r="A3194" s="121">
        <v>118</v>
      </c>
      <c r="B3194" s="121">
        <v>148</v>
      </c>
      <c r="C3194" s="121" t="s">
        <v>270</v>
      </c>
      <c r="D3194" s="121">
        <v>361</v>
      </c>
      <c r="E3194" s="121" t="s">
        <v>375</v>
      </c>
      <c r="F3194" s="121" t="s">
        <v>376</v>
      </c>
      <c r="G3194" s="121">
        <v>361</v>
      </c>
      <c r="H3194" s="121">
        <v>1</v>
      </c>
      <c r="I3194" s="121" t="s">
        <v>385</v>
      </c>
      <c r="J3194" s="121">
        <v>2439</v>
      </c>
      <c r="K3194" s="121">
        <v>2</v>
      </c>
      <c r="L3194" s="121">
        <v>2</v>
      </c>
      <c r="M3194" s="121" t="s">
        <v>383</v>
      </c>
      <c r="N3194" s="124">
        <v>1010</v>
      </c>
      <c r="O3194" s="124" t="s">
        <v>380</v>
      </c>
      <c r="P3194" s="124"/>
      <c r="Q3194" s="121" t="s">
        <v>381</v>
      </c>
      <c r="R3194" s="121"/>
    </row>
    <row r="3195" spans="1:18" x14ac:dyDescent="0.2">
      <c r="A3195" s="121">
        <v>118</v>
      </c>
      <c r="B3195" s="121">
        <v>148</v>
      </c>
      <c r="C3195" s="121" t="s">
        <v>270</v>
      </c>
      <c r="D3195" s="121">
        <v>361</v>
      </c>
      <c r="E3195" s="121" t="s">
        <v>375</v>
      </c>
      <c r="F3195" s="121" t="s">
        <v>376</v>
      </c>
      <c r="G3195" s="121">
        <v>361</v>
      </c>
      <c r="H3195" s="121">
        <v>1</v>
      </c>
      <c r="I3195" s="121" t="s">
        <v>385</v>
      </c>
      <c r="J3195" s="121">
        <v>2440</v>
      </c>
      <c r="K3195" s="121">
        <v>3</v>
      </c>
      <c r="L3195" s="121">
        <v>3</v>
      </c>
      <c r="M3195" s="121" t="s">
        <v>379</v>
      </c>
      <c r="N3195" s="124">
        <v>853</v>
      </c>
      <c r="O3195" s="124" t="s">
        <v>380</v>
      </c>
      <c r="P3195" s="124"/>
      <c r="Q3195" s="121" t="s">
        <v>381</v>
      </c>
      <c r="R3195" s="121"/>
    </row>
    <row r="3196" spans="1:18" x14ac:dyDescent="0.2">
      <c r="A3196" s="121">
        <v>118</v>
      </c>
      <c r="B3196" s="121">
        <v>148</v>
      </c>
      <c r="C3196" s="121" t="s">
        <v>270</v>
      </c>
      <c r="D3196" s="121">
        <v>361</v>
      </c>
      <c r="E3196" s="121" t="s">
        <v>375</v>
      </c>
      <c r="F3196" s="121" t="s">
        <v>376</v>
      </c>
      <c r="G3196" s="121">
        <v>361</v>
      </c>
      <c r="H3196" s="121">
        <v>1</v>
      </c>
      <c r="I3196" s="121" t="s">
        <v>385</v>
      </c>
      <c r="J3196" s="121">
        <v>2441</v>
      </c>
      <c r="K3196" s="121">
        <v>4</v>
      </c>
      <c r="L3196" s="121">
        <v>4</v>
      </c>
      <c r="M3196" s="121" t="s">
        <v>379</v>
      </c>
      <c r="N3196" s="124">
        <v>856</v>
      </c>
      <c r="O3196" s="124" t="s">
        <v>380</v>
      </c>
      <c r="P3196" s="124"/>
      <c r="Q3196" s="121" t="s">
        <v>381</v>
      </c>
      <c r="R3196" s="121"/>
    </row>
    <row r="3197" spans="1:18" x14ac:dyDescent="0.2">
      <c r="A3197" s="121">
        <v>118</v>
      </c>
      <c r="B3197" s="121">
        <v>148</v>
      </c>
      <c r="C3197" s="121" t="s">
        <v>270</v>
      </c>
      <c r="D3197" s="121">
        <v>361</v>
      </c>
      <c r="E3197" s="121" t="s">
        <v>375</v>
      </c>
      <c r="F3197" s="121" t="s">
        <v>376</v>
      </c>
      <c r="G3197" s="121">
        <v>361</v>
      </c>
      <c r="H3197" s="121">
        <v>1</v>
      </c>
      <c r="I3197" s="121" t="s">
        <v>385</v>
      </c>
      <c r="J3197" s="121">
        <v>2443</v>
      </c>
      <c r="K3197" s="121">
        <v>6</v>
      </c>
      <c r="L3197" s="121">
        <v>6</v>
      </c>
      <c r="M3197" s="121" t="s">
        <v>536</v>
      </c>
      <c r="N3197" s="124">
        <v>908</v>
      </c>
      <c r="O3197" s="124" t="s">
        <v>380</v>
      </c>
      <c r="P3197" s="124"/>
      <c r="Q3197" s="121" t="s">
        <v>381</v>
      </c>
      <c r="R3197" s="121"/>
    </row>
    <row r="3198" spans="1:18" x14ac:dyDescent="0.2">
      <c r="A3198" s="121">
        <v>118</v>
      </c>
      <c r="B3198" s="121">
        <v>148</v>
      </c>
      <c r="C3198" s="121" t="s">
        <v>270</v>
      </c>
      <c r="D3198" s="121">
        <v>361</v>
      </c>
      <c r="E3198" s="121" t="s">
        <v>375</v>
      </c>
      <c r="F3198" s="121" t="s">
        <v>376</v>
      </c>
      <c r="G3198" s="121">
        <v>361</v>
      </c>
      <c r="H3198" s="121">
        <v>1</v>
      </c>
      <c r="I3198" s="121" t="s">
        <v>385</v>
      </c>
      <c r="J3198" s="121">
        <v>2444</v>
      </c>
      <c r="K3198" s="121">
        <v>7</v>
      </c>
      <c r="L3198" s="121">
        <v>7</v>
      </c>
      <c r="M3198" s="121" t="s">
        <v>379</v>
      </c>
      <c r="N3198" s="124">
        <v>857</v>
      </c>
      <c r="O3198" s="124" t="s">
        <v>380</v>
      </c>
      <c r="P3198" s="124"/>
      <c r="Q3198" s="121" t="s">
        <v>381</v>
      </c>
      <c r="R3198" s="121"/>
    </row>
    <row r="3199" spans="1:18" x14ac:dyDescent="0.2">
      <c r="A3199" s="121">
        <v>128</v>
      </c>
      <c r="B3199" s="121">
        <v>306</v>
      </c>
      <c r="C3199" s="121" t="s">
        <v>323</v>
      </c>
      <c r="D3199" s="121">
        <v>856</v>
      </c>
      <c r="E3199" s="121" t="s">
        <v>436</v>
      </c>
      <c r="F3199" s="121" t="s">
        <v>757</v>
      </c>
      <c r="G3199" s="121">
        <v>856</v>
      </c>
      <c r="H3199" s="121">
        <v>1</v>
      </c>
      <c r="I3199" s="121" t="s">
        <v>385</v>
      </c>
      <c r="J3199" s="121">
        <v>2393</v>
      </c>
      <c r="K3199" s="121" t="s">
        <v>440</v>
      </c>
      <c r="L3199" s="121" t="s">
        <v>440</v>
      </c>
      <c r="M3199" s="121" t="s">
        <v>441</v>
      </c>
      <c r="N3199" s="124">
        <v>3298</v>
      </c>
      <c r="O3199" s="124" t="s">
        <v>442</v>
      </c>
      <c r="P3199" s="124"/>
      <c r="Q3199" s="121" t="s">
        <v>391</v>
      </c>
      <c r="R3199" s="121"/>
    </row>
    <row r="3200" spans="1:18" x14ac:dyDescent="0.2">
      <c r="A3200" s="121">
        <v>118</v>
      </c>
      <c r="B3200" s="121">
        <v>148</v>
      </c>
      <c r="C3200" s="121" t="s">
        <v>270</v>
      </c>
      <c r="D3200" s="121">
        <v>361</v>
      </c>
      <c r="E3200" s="121" t="s">
        <v>375</v>
      </c>
      <c r="F3200" s="121" t="s">
        <v>376</v>
      </c>
      <c r="G3200" s="121">
        <v>1240</v>
      </c>
      <c r="H3200" s="121">
        <v>2</v>
      </c>
      <c r="I3200" s="121" t="s">
        <v>377</v>
      </c>
      <c r="J3200" s="121">
        <v>2448</v>
      </c>
      <c r="K3200" s="121">
        <v>22</v>
      </c>
      <c r="L3200" s="121">
        <v>22</v>
      </c>
      <c r="M3200" s="121" t="s">
        <v>393</v>
      </c>
      <c r="N3200" s="124">
        <v>878</v>
      </c>
      <c r="O3200" s="124" t="s">
        <v>380</v>
      </c>
      <c r="P3200" s="124"/>
      <c r="Q3200" s="121" t="s">
        <v>381</v>
      </c>
      <c r="R3200" s="121"/>
    </row>
    <row r="3201" spans="1:18" x14ac:dyDescent="0.2">
      <c r="A3201" s="121">
        <v>128</v>
      </c>
      <c r="B3201" s="121">
        <v>306</v>
      </c>
      <c r="C3201" s="121" t="s">
        <v>323</v>
      </c>
      <c r="D3201" s="121">
        <v>848</v>
      </c>
      <c r="E3201" s="121" t="s">
        <v>454</v>
      </c>
      <c r="F3201" s="121" t="s">
        <v>455</v>
      </c>
      <c r="G3201" s="121">
        <v>848</v>
      </c>
      <c r="H3201" s="121">
        <v>1</v>
      </c>
      <c r="I3201" s="121" t="s">
        <v>385</v>
      </c>
      <c r="J3201" s="121">
        <v>2395</v>
      </c>
      <c r="K3201" s="121">
        <v>43</v>
      </c>
      <c r="L3201" s="121">
        <v>43</v>
      </c>
      <c r="M3201" s="121" t="s">
        <v>735</v>
      </c>
      <c r="N3201" s="124">
        <v>1030</v>
      </c>
      <c r="O3201" s="124" t="s">
        <v>399</v>
      </c>
      <c r="P3201" s="124"/>
      <c r="Q3201" s="121" t="s">
        <v>188</v>
      </c>
      <c r="R3201" s="121"/>
    </row>
    <row r="3202" spans="1:18" x14ac:dyDescent="0.2">
      <c r="A3202" s="121">
        <v>118</v>
      </c>
      <c r="B3202" s="121">
        <v>148</v>
      </c>
      <c r="C3202" s="121" t="s">
        <v>270</v>
      </c>
      <c r="D3202" s="121">
        <v>361</v>
      </c>
      <c r="E3202" s="121" t="s">
        <v>375</v>
      </c>
      <c r="F3202" s="121" t="s">
        <v>376</v>
      </c>
      <c r="G3202" s="121">
        <v>1240</v>
      </c>
      <c r="H3202" s="121">
        <v>2</v>
      </c>
      <c r="I3202" s="121" t="s">
        <v>377</v>
      </c>
      <c r="J3202" s="121">
        <v>2450</v>
      </c>
      <c r="K3202" s="121">
        <v>24</v>
      </c>
      <c r="L3202" s="121">
        <v>24</v>
      </c>
      <c r="M3202" s="121" t="s">
        <v>393</v>
      </c>
      <c r="N3202" s="124">
        <v>854</v>
      </c>
      <c r="O3202" s="124" t="s">
        <v>380</v>
      </c>
      <c r="P3202" s="124"/>
      <c r="Q3202" s="121" t="s">
        <v>381</v>
      </c>
      <c r="R3202" s="121"/>
    </row>
    <row r="3203" spans="1:18" x14ac:dyDescent="0.2">
      <c r="A3203" s="121">
        <v>128</v>
      </c>
      <c r="B3203" s="121">
        <v>306</v>
      </c>
      <c r="C3203" s="121" t="s">
        <v>323</v>
      </c>
      <c r="D3203" s="121">
        <v>848</v>
      </c>
      <c r="E3203" s="121" t="s">
        <v>454</v>
      </c>
      <c r="F3203" s="121" t="s">
        <v>455</v>
      </c>
      <c r="G3203" s="121">
        <v>848</v>
      </c>
      <c r="H3203" s="121">
        <v>1</v>
      </c>
      <c r="I3203" s="121" t="s">
        <v>385</v>
      </c>
      <c r="J3203" s="121">
        <v>2397</v>
      </c>
      <c r="K3203" s="121">
        <v>41</v>
      </c>
      <c r="L3203" s="121">
        <v>41</v>
      </c>
      <c r="M3203" s="121" t="s">
        <v>735</v>
      </c>
      <c r="N3203" s="124">
        <v>1050</v>
      </c>
      <c r="O3203" s="124" t="s">
        <v>399</v>
      </c>
      <c r="P3203" s="124"/>
      <c r="Q3203" s="121" t="s">
        <v>188</v>
      </c>
      <c r="R3203" s="121"/>
    </row>
    <row r="3204" spans="1:18" x14ac:dyDescent="0.2">
      <c r="A3204" s="121">
        <v>118</v>
      </c>
      <c r="B3204" s="121">
        <v>148</v>
      </c>
      <c r="C3204" s="121" t="s">
        <v>270</v>
      </c>
      <c r="D3204" s="121">
        <v>361</v>
      </c>
      <c r="E3204" s="121" t="s">
        <v>375</v>
      </c>
      <c r="F3204" s="121" t="s">
        <v>376</v>
      </c>
      <c r="G3204" s="121">
        <v>1240</v>
      </c>
      <c r="H3204" s="121">
        <v>2</v>
      </c>
      <c r="I3204" s="121" t="s">
        <v>377</v>
      </c>
      <c r="J3204" s="121">
        <v>2451</v>
      </c>
      <c r="K3204" s="121">
        <v>25</v>
      </c>
      <c r="L3204" s="121">
        <v>25</v>
      </c>
      <c r="M3204" s="121" t="s">
        <v>393</v>
      </c>
      <c r="N3204" s="124">
        <v>852</v>
      </c>
      <c r="O3204" s="124" t="s">
        <v>380</v>
      </c>
      <c r="P3204" s="124"/>
      <c r="Q3204" s="121" t="s">
        <v>381</v>
      </c>
      <c r="R3204" s="121"/>
    </row>
    <row r="3205" spans="1:18" x14ac:dyDescent="0.2">
      <c r="A3205" s="121">
        <v>128</v>
      </c>
      <c r="B3205" s="121">
        <v>306</v>
      </c>
      <c r="C3205" s="121" t="s">
        <v>323</v>
      </c>
      <c r="D3205" s="121">
        <v>855</v>
      </c>
      <c r="E3205" s="121" t="s">
        <v>1448</v>
      </c>
      <c r="F3205" s="121" t="s">
        <v>1642</v>
      </c>
      <c r="G3205" s="121">
        <v>855</v>
      </c>
      <c r="H3205" s="121">
        <v>1</v>
      </c>
      <c r="I3205" s="121" t="s">
        <v>385</v>
      </c>
      <c r="J3205" s="121">
        <v>2399</v>
      </c>
      <c r="K3205" s="121" t="s">
        <v>388</v>
      </c>
      <c r="L3205" s="121" t="s">
        <v>388</v>
      </c>
      <c r="M3205" s="121" t="s">
        <v>389</v>
      </c>
      <c r="N3205" s="124">
        <v>3990</v>
      </c>
      <c r="O3205" s="124" t="s">
        <v>390</v>
      </c>
      <c r="P3205" s="124"/>
      <c r="Q3205" s="121" t="s">
        <v>391</v>
      </c>
      <c r="R3205" s="121"/>
    </row>
    <row r="3206" spans="1:18" x14ac:dyDescent="0.2">
      <c r="A3206" s="121">
        <v>128</v>
      </c>
      <c r="B3206" s="121">
        <v>306</v>
      </c>
      <c r="C3206" s="121" t="s">
        <v>323</v>
      </c>
      <c r="D3206" s="121">
        <v>859</v>
      </c>
      <c r="E3206" s="121" t="s">
        <v>525</v>
      </c>
      <c r="F3206" s="121" t="s">
        <v>948</v>
      </c>
      <c r="G3206" s="121">
        <v>859</v>
      </c>
      <c r="H3206" s="121">
        <v>1</v>
      </c>
      <c r="I3206" s="121" t="s">
        <v>385</v>
      </c>
      <c r="J3206" s="121">
        <v>2400</v>
      </c>
      <c r="K3206" s="121" t="s">
        <v>622</v>
      </c>
      <c r="L3206" s="121" t="s">
        <v>622</v>
      </c>
      <c r="M3206" s="121" t="s">
        <v>574</v>
      </c>
      <c r="N3206" s="124">
        <v>5856</v>
      </c>
      <c r="O3206" s="124" t="s">
        <v>417</v>
      </c>
      <c r="P3206" s="124"/>
      <c r="Q3206" s="121" t="s">
        <v>391</v>
      </c>
      <c r="R3206" s="121"/>
    </row>
    <row r="3207" spans="1:18" x14ac:dyDescent="0.2">
      <c r="A3207" s="121">
        <v>128</v>
      </c>
      <c r="B3207" s="121">
        <v>306</v>
      </c>
      <c r="C3207" s="121" t="s">
        <v>323</v>
      </c>
      <c r="D3207" s="121">
        <v>858</v>
      </c>
      <c r="E3207" s="121" t="s">
        <v>521</v>
      </c>
      <c r="F3207" s="121" t="s">
        <v>1196</v>
      </c>
      <c r="G3207" s="121">
        <v>858</v>
      </c>
      <c r="H3207" s="121">
        <v>1</v>
      </c>
      <c r="I3207" s="121" t="s">
        <v>385</v>
      </c>
      <c r="J3207" s="121">
        <v>2401</v>
      </c>
      <c r="K3207" s="121" t="s">
        <v>1650</v>
      </c>
      <c r="L3207" s="121" t="s">
        <v>1650</v>
      </c>
      <c r="M3207" s="121" t="s">
        <v>996</v>
      </c>
      <c r="N3207" s="124">
        <v>375</v>
      </c>
      <c r="O3207" s="124" t="s">
        <v>380</v>
      </c>
      <c r="P3207" s="124"/>
      <c r="Q3207" s="121" t="s">
        <v>391</v>
      </c>
      <c r="R3207" s="121"/>
    </row>
    <row r="3208" spans="1:18" x14ac:dyDescent="0.2">
      <c r="A3208" s="121">
        <v>118</v>
      </c>
      <c r="B3208" s="121">
        <v>148</v>
      </c>
      <c r="C3208" s="121" t="s">
        <v>270</v>
      </c>
      <c r="D3208" s="121">
        <v>361</v>
      </c>
      <c r="E3208" s="121" t="s">
        <v>375</v>
      </c>
      <c r="F3208" s="121" t="s">
        <v>376</v>
      </c>
      <c r="G3208" s="121">
        <v>1240</v>
      </c>
      <c r="H3208" s="121">
        <v>2</v>
      </c>
      <c r="I3208" s="121" t="s">
        <v>377</v>
      </c>
      <c r="J3208" s="121">
        <v>2452</v>
      </c>
      <c r="K3208" s="121">
        <v>26</v>
      </c>
      <c r="L3208" s="121">
        <v>26</v>
      </c>
      <c r="M3208" s="121" t="s">
        <v>393</v>
      </c>
      <c r="N3208" s="124">
        <v>852</v>
      </c>
      <c r="O3208" s="124" t="s">
        <v>380</v>
      </c>
      <c r="P3208" s="124"/>
      <c r="Q3208" s="121" t="s">
        <v>381</v>
      </c>
      <c r="R3208" s="121"/>
    </row>
    <row r="3209" spans="1:18" x14ac:dyDescent="0.2">
      <c r="A3209" s="121">
        <v>118</v>
      </c>
      <c r="B3209" s="121">
        <v>148</v>
      </c>
      <c r="C3209" s="121" t="s">
        <v>270</v>
      </c>
      <c r="D3209" s="121">
        <v>361</v>
      </c>
      <c r="E3209" s="121" t="s">
        <v>375</v>
      </c>
      <c r="F3209" s="121" t="s">
        <v>376</v>
      </c>
      <c r="G3209" s="121">
        <v>1240</v>
      </c>
      <c r="H3209" s="121">
        <v>2</v>
      </c>
      <c r="I3209" s="121" t="s">
        <v>377</v>
      </c>
      <c r="J3209" s="121">
        <v>2453</v>
      </c>
      <c r="K3209" s="121">
        <v>27</v>
      </c>
      <c r="L3209" s="121">
        <v>27</v>
      </c>
      <c r="M3209" s="121" t="s">
        <v>393</v>
      </c>
      <c r="N3209" s="124">
        <v>856</v>
      </c>
      <c r="O3209" s="124" t="s">
        <v>380</v>
      </c>
      <c r="P3209" s="124"/>
      <c r="Q3209" s="121" t="s">
        <v>381</v>
      </c>
      <c r="R3209" s="121"/>
    </row>
    <row r="3210" spans="1:18" x14ac:dyDescent="0.2">
      <c r="A3210" s="121">
        <v>128</v>
      </c>
      <c r="B3210" s="121">
        <v>306</v>
      </c>
      <c r="C3210" s="121" t="s">
        <v>323</v>
      </c>
      <c r="D3210" s="121">
        <v>858</v>
      </c>
      <c r="E3210" s="121" t="s">
        <v>521</v>
      </c>
      <c r="F3210" s="121" t="s">
        <v>1196</v>
      </c>
      <c r="G3210" s="121">
        <v>858</v>
      </c>
      <c r="H3210" s="121">
        <v>1</v>
      </c>
      <c r="I3210" s="121" t="s">
        <v>385</v>
      </c>
      <c r="J3210" s="121">
        <v>2404</v>
      </c>
      <c r="K3210" s="121" t="s">
        <v>1653</v>
      </c>
      <c r="L3210" s="121" t="s">
        <v>1653</v>
      </c>
      <c r="M3210" s="121" t="s">
        <v>1013</v>
      </c>
      <c r="N3210" s="124">
        <v>1246</v>
      </c>
      <c r="O3210" s="124" t="s">
        <v>399</v>
      </c>
      <c r="P3210" s="124"/>
      <c r="Q3210" s="121" t="s">
        <v>188</v>
      </c>
      <c r="R3210" s="121"/>
    </row>
    <row r="3211" spans="1:18" x14ac:dyDescent="0.2">
      <c r="A3211" s="121">
        <v>118</v>
      </c>
      <c r="B3211" s="121">
        <v>148</v>
      </c>
      <c r="C3211" s="121" t="s">
        <v>270</v>
      </c>
      <c r="D3211" s="121">
        <v>361</v>
      </c>
      <c r="E3211" s="121" t="s">
        <v>375</v>
      </c>
      <c r="F3211" s="121" t="s">
        <v>376</v>
      </c>
      <c r="G3211" s="121">
        <v>1240</v>
      </c>
      <c r="H3211" s="121">
        <v>2</v>
      </c>
      <c r="I3211" s="121" t="s">
        <v>377</v>
      </c>
      <c r="J3211" s="121">
        <v>2454</v>
      </c>
      <c r="K3211" s="121">
        <v>28</v>
      </c>
      <c r="L3211" s="121">
        <v>28</v>
      </c>
      <c r="M3211" s="121" t="s">
        <v>393</v>
      </c>
      <c r="N3211" s="124">
        <v>856</v>
      </c>
      <c r="O3211" s="124" t="s">
        <v>380</v>
      </c>
      <c r="P3211" s="124"/>
      <c r="Q3211" s="121" t="s">
        <v>381</v>
      </c>
      <c r="R3211" s="121"/>
    </row>
    <row r="3212" spans="1:18" x14ac:dyDescent="0.2">
      <c r="A3212" s="121">
        <v>128</v>
      </c>
      <c r="B3212" s="121">
        <v>306</v>
      </c>
      <c r="C3212" s="121" t="s">
        <v>323</v>
      </c>
      <c r="D3212" s="121">
        <v>858</v>
      </c>
      <c r="E3212" s="121" t="s">
        <v>521</v>
      </c>
      <c r="F3212" s="121" t="s">
        <v>1196</v>
      </c>
      <c r="G3212" s="121">
        <v>858</v>
      </c>
      <c r="H3212" s="121">
        <v>1</v>
      </c>
      <c r="I3212" s="121" t="s">
        <v>385</v>
      </c>
      <c r="J3212" s="121">
        <v>2407</v>
      </c>
      <c r="K3212" s="121" t="s">
        <v>1655</v>
      </c>
      <c r="L3212" s="121" t="s">
        <v>1655</v>
      </c>
      <c r="M3212" s="121" t="s">
        <v>735</v>
      </c>
      <c r="N3212" s="124">
        <v>1431</v>
      </c>
      <c r="O3212" s="124" t="s">
        <v>399</v>
      </c>
      <c r="P3212" s="124"/>
      <c r="Q3212" s="121" t="s">
        <v>188</v>
      </c>
      <c r="R3212" s="121"/>
    </row>
    <row r="3213" spans="1:18" x14ac:dyDescent="0.2">
      <c r="A3213" s="121">
        <v>119</v>
      </c>
      <c r="B3213" s="121">
        <v>212</v>
      </c>
      <c r="C3213" s="121" t="s">
        <v>312</v>
      </c>
      <c r="D3213" s="121">
        <v>662</v>
      </c>
      <c r="E3213" s="121" t="s">
        <v>375</v>
      </c>
      <c r="F3213" s="121" t="s">
        <v>376</v>
      </c>
      <c r="G3213" s="121">
        <v>662</v>
      </c>
      <c r="H3213" s="121">
        <v>1</v>
      </c>
      <c r="I3213" s="121" t="s">
        <v>385</v>
      </c>
      <c r="J3213" s="121">
        <v>612</v>
      </c>
      <c r="K3213" s="121" t="s">
        <v>1582</v>
      </c>
      <c r="L3213" s="121" t="s">
        <v>1582</v>
      </c>
      <c r="M3213" s="121" t="s">
        <v>502</v>
      </c>
      <c r="N3213" s="124">
        <v>1075</v>
      </c>
      <c r="O3213" s="124" t="s">
        <v>380</v>
      </c>
      <c r="P3213" s="124"/>
      <c r="Q3213" s="121" t="s">
        <v>381</v>
      </c>
      <c r="R3213" s="121"/>
    </row>
    <row r="3214" spans="1:18" x14ac:dyDescent="0.2">
      <c r="A3214" s="121">
        <v>128</v>
      </c>
      <c r="B3214" s="121">
        <v>306</v>
      </c>
      <c r="C3214" s="121" t="s">
        <v>323</v>
      </c>
      <c r="D3214" s="121">
        <v>858</v>
      </c>
      <c r="E3214" s="121" t="s">
        <v>521</v>
      </c>
      <c r="F3214" s="121" t="s">
        <v>1196</v>
      </c>
      <c r="G3214" s="121">
        <v>858</v>
      </c>
      <c r="H3214" s="121">
        <v>1</v>
      </c>
      <c r="I3214" s="121" t="s">
        <v>385</v>
      </c>
      <c r="J3214" s="121">
        <v>2409</v>
      </c>
      <c r="K3214" s="121" t="s">
        <v>887</v>
      </c>
      <c r="L3214" s="121" t="s">
        <v>887</v>
      </c>
      <c r="M3214" s="121" t="s">
        <v>996</v>
      </c>
      <c r="N3214" s="124">
        <v>546</v>
      </c>
      <c r="O3214" s="124" t="s">
        <v>380</v>
      </c>
      <c r="P3214" s="124"/>
      <c r="Q3214" s="121" t="s">
        <v>391</v>
      </c>
      <c r="R3214" s="121"/>
    </row>
    <row r="3215" spans="1:18" x14ac:dyDescent="0.2">
      <c r="A3215" s="121">
        <v>119</v>
      </c>
      <c r="B3215" s="121">
        <v>212</v>
      </c>
      <c r="C3215" s="121" t="s">
        <v>312</v>
      </c>
      <c r="D3215" s="121">
        <v>662</v>
      </c>
      <c r="E3215" s="121" t="s">
        <v>375</v>
      </c>
      <c r="F3215" s="121" t="s">
        <v>376</v>
      </c>
      <c r="G3215" s="121">
        <v>662</v>
      </c>
      <c r="H3215" s="121">
        <v>1</v>
      </c>
      <c r="I3215" s="121" t="s">
        <v>385</v>
      </c>
      <c r="J3215" s="121">
        <v>613</v>
      </c>
      <c r="K3215" s="121">
        <v>126</v>
      </c>
      <c r="L3215" s="121">
        <v>126</v>
      </c>
      <c r="M3215" s="121" t="s">
        <v>502</v>
      </c>
      <c r="N3215" s="124">
        <v>651</v>
      </c>
      <c r="O3215" s="124" t="s">
        <v>380</v>
      </c>
      <c r="P3215" s="124"/>
      <c r="Q3215" s="121" t="s">
        <v>381</v>
      </c>
      <c r="R3215" s="121"/>
    </row>
    <row r="3216" spans="1:18" x14ac:dyDescent="0.2">
      <c r="A3216" s="121">
        <v>128</v>
      </c>
      <c r="B3216" s="121">
        <v>306</v>
      </c>
      <c r="C3216" s="121" t="s">
        <v>323</v>
      </c>
      <c r="D3216" s="121">
        <v>853</v>
      </c>
      <c r="E3216" s="121" t="s">
        <v>618</v>
      </c>
      <c r="F3216" s="121" t="s">
        <v>619</v>
      </c>
      <c r="G3216" s="121">
        <v>853</v>
      </c>
      <c r="H3216" s="121">
        <v>1</v>
      </c>
      <c r="I3216" s="121" t="s">
        <v>385</v>
      </c>
      <c r="J3216" s="121">
        <v>2411</v>
      </c>
      <c r="K3216" s="121" t="s">
        <v>458</v>
      </c>
      <c r="L3216" s="121" t="s">
        <v>458</v>
      </c>
      <c r="M3216" s="121" t="s">
        <v>739</v>
      </c>
      <c r="N3216" s="124">
        <v>8918</v>
      </c>
      <c r="O3216" s="124" t="s">
        <v>612</v>
      </c>
      <c r="P3216" s="124"/>
      <c r="Q3216" s="121" t="s">
        <v>391</v>
      </c>
      <c r="R3216" s="121"/>
    </row>
    <row r="3217" spans="1:18" x14ac:dyDescent="0.2">
      <c r="A3217" s="121">
        <v>128</v>
      </c>
      <c r="B3217" s="121">
        <v>306</v>
      </c>
      <c r="C3217" s="121" t="s">
        <v>323</v>
      </c>
      <c r="D3217" s="121">
        <v>853</v>
      </c>
      <c r="E3217" s="121" t="s">
        <v>618</v>
      </c>
      <c r="F3217" s="121" t="s">
        <v>619</v>
      </c>
      <c r="G3217" s="121">
        <v>853</v>
      </c>
      <c r="H3217" s="121">
        <v>1</v>
      </c>
      <c r="I3217" s="121" t="s">
        <v>385</v>
      </c>
      <c r="J3217" s="121">
        <v>2412</v>
      </c>
      <c r="K3217" s="121" t="s">
        <v>742</v>
      </c>
      <c r="L3217" s="121" t="s">
        <v>742</v>
      </c>
      <c r="M3217" s="121" t="s">
        <v>614</v>
      </c>
      <c r="N3217" s="124">
        <v>1485</v>
      </c>
      <c r="O3217" s="124" t="s">
        <v>612</v>
      </c>
      <c r="P3217" s="124"/>
      <c r="Q3217" s="121" t="s">
        <v>391</v>
      </c>
      <c r="R3217" s="121"/>
    </row>
    <row r="3218" spans="1:18" x14ac:dyDescent="0.2">
      <c r="A3218" s="121">
        <v>128</v>
      </c>
      <c r="B3218" s="121">
        <v>306</v>
      </c>
      <c r="C3218" s="121" t="s">
        <v>323</v>
      </c>
      <c r="D3218" s="121">
        <v>853</v>
      </c>
      <c r="E3218" s="121" t="s">
        <v>618</v>
      </c>
      <c r="F3218" s="121" t="s">
        <v>619</v>
      </c>
      <c r="G3218" s="121">
        <v>853</v>
      </c>
      <c r="H3218" s="121">
        <v>1</v>
      </c>
      <c r="I3218" s="121" t="s">
        <v>385</v>
      </c>
      <c r="J3218" s="121">
        <v>2413</v>
      </c>
      <c r="K3218" s="121" t="s">
        <v>1440</v>
      </c>
      <c r="L3218" s="121" t="s">
        <v>1440</v>
      </c>
      <c r="M3218" s="121" t="s">
        <v>741</v>
      </c>
      <c r="N3218" s="124">
        <v>720</v>
      </c>
      <c r="O3218" s="124" t="s">
        <v>612</v>
      </c>
      <c r="P3218" s="124"/>
      <c r="Q3218" s="121" t="s">
        <v>391</v>
      </c>
      <c r="R3218" s="121"/>
    </row>
    <row r="3219" spans="1:18" x14ac:dyDescent="0.2">
      <c r="A3219" s="121">
        <v>128</v>
      </c>
      <c r="B3219" s="121">
        <v>306</v>
      </c>
      <c r="C3219" s="121" t="s">
        <v>323</v>
      </c>
      <c r="D3219" s="121">
        <v>853</v>
      </c>
      <c r="E3219" s="121" t="s">
        <v>618</v>
      </c>
      <c r="F3219" s="121" t="s">
        <v>619</v>
      </c>
      <c r="G3219" s="121">
        <v>853</v>
      </c>
      <c r="H3219" s="121">
        <v>1</v>
      </c>
      <c r="I3219" s="121" t="s">
        <v>385</v>
      </c>
      <c r="J3219" s="121">
        <v>2414</v>
      </c>
      <c r="K3219" s="121" t="s">
        <v>613</v>
      </c>
      <c r="L3219" s="121" t="s">
        <v>613</v>
      </c>
      <c r="M3219" s="121" t="s">
        <v>614</v>
      </c>
      <c r="N3219" s="124">
        <v>1641</v>
      </c>
      <c r="O3219" s="124" t="s">
        <v>612</v>
      </c>
      <c r="P3219" s="124"/>
      <c r="Q3219" s="121" t="s">
        <v>391</v>
      </c>
      <c r="R3219" s="121"/>
    </row>
    <row r="3220" spans="1:18" x14ac:dyDescent="0.2">
      <c r="A3220" s="121">
        <v>128</v>
      </c>
      <c r="B3220" s="121">
        <v>306</v>
      </c>
      <c r="C3220" s="121" t="s">
        <v>323</v>
      </c>
      <c r="D3220" s="121">
        <v>858</v>
      </c>
      <c r="E3220" s="121" t="s">
        <v>521</v>
      </c>
      <c r="F3220" s="121" t="s">
        <v>1196</v>
      </c>
      <c r="G3220" s="121">
        <v>858</v>
      </c>
      <c r="H3220" s="121">
        <v>1</v>
      </c>
      <c r="I3220" s="121" t="s">
        <v>385</v>
      </c>
      <c r="J3220" s="121">
        <v>2415</v>
      </c>
      <c r="K3220" s="121" t="s">
        <v>1657</v>
      </c>
      <c r="L3220" s="121" t="s">
        <v>1657</v>
      </c>
      <c r="M3220" s="121" t="s">
        <v>505</v>
      </c>
      <c r="N3220" s="124">
        <v>527</v>
      </c>
      <c r="O3220" s="124" t="s">
        <v>380</v>
      </c>
      <c r="P3220" s="124"/>
      <c r="Q3220" s="121" t="s">
        <v>391</v>
      </c>
      <c r="R3220" s="121"/>
    </row>
    <row r="3221" spans="1:18" x14ac:dyDescent="0.2">
      <c r="A3221" s="121">
        <v>128</v>
      </c>
      <c r="B3221" s="121">
        <v>306</v>
      </c>
      <c r="C3221" s="121" t="s">
        <v>323</v>
      </c>
      <c r="D3221" s="121">
        <v>858</v>
      </c>
      <c r="E3221" s="121" t="s">
        <v>521</v>
      </c>
      <c r="F3221" s="121" t="s">
        <v>1196</v>
      </c>
      <c r="G3221" s="121">
        <v>858</v>
      </c>
      <c r="H3221" s="121">
        <v>1</v>
      </c>
      <c r="I3221" s="121" t="s">
        <v>385</v>
      </c>
      <c r="J3221" s="121">
        <v>2416</v>
      </c>
      <c r="K3221" s="121" t="s">
        <v>1591</v>
      </c>
      <c r="L3221" s="121" t="s">
        <v>1591</v>
      </c>
      <c r="M3221" s="121" t="s">
        <v>996</v>
      </c>
      <c r="N3221" s="124">
        <v>444</v>
      </c>
      <c r="O3221" s="124" t="s">
        <v>380</v>
      </c>
      <c r="P3221" s="124"/>
      <c r="Q3221" s="121" t="s">
        <v>391</v>
      </c>
      <c r="R3221" s="121"/>
    </row>
    <row r="3222" spans="1:18" x14ac:dyDescent="0.2">
      <c r="A3222" s="121">
        <v>128</v>
      </c>
      <c r="B3222" s="121">
        <v>306</v>
      </c>
      <c r="C3222" s="121" t="s">
        <v>323</v>
      </c>
      <c r="D3222" s="121">
        <v>858</v>
      </c>
      <c r="E3222" s="121" t="s">
        <v>521</v>
      </c>
      <c r="F3222" s="121" t="s">
        <v>1196</v>
      </c>
      <c r="G3222" s="121">
        <v>858</v>
      </c>
      <c r="H3222" s="121">
        <v>1</v>
      </c>
      <c r="I3222" s="121" t="s">
        <v>385</v>
      </c>
      <c r="J3222" s="121">
        <v>2417</v>
      </c>
      <c r="K3222" s="121" t="s">
        <v>1658</v>
      </c>
      <c r="L3222" s="121" t="s">
        <v>1658</v>
      </c>
      <c r="M3222" s="121" t="s">
        <v>1013</v>
      </c>
      <c r="N3222" s="124">
        <v>1246</v>
      </c>
      <c r="O3222" s="124" t="s">
        <v>399</v>
      </c>
      <c r="P3222" s="124"/>
      <c r="Q3222" s="121" t="s">
        <v>188</v>
      </c>
      <c r="R3222" s="121"/>
    </row>
    <row r="3223" spans="1:18" x14ac:dyDescent="0.2">
      <c r="A3223" s="121">
        <v>119</v>
      </c>
      <c r="B3223" s="121">
        <v>212</v>
      </c>
      <c r="C3223" s="121" t="s">
        <v>312</v>
      </c>
      <c r="D3223" s="121">
        <v>662</v>
      </c>
      <c r="E3223" s="121" t="s">
        <v>375</v>
      </c>
      <c r="F3223" s="121" t="s">
        <v>376</v>
      </c>
      <c r="G3223" s="121">
        <v>662</v>
      </c>
      <c r="H3223" s="121">
        <v>1</v>
      </c>
      <c r="I3223" s="121" t="s">
        <v>385</v>
      </c>
      <c r="J3223" s="121">
        <v>614</v>
      </c>
      <c r="K3223" s="121">
        <v>104</v>
      </c>
      <c r="L3223" s="121">
        <v>104</v>
      </c>
      <c r="M3223" s="121" t="s">
        <v>502</v>
      </c>
      <c r="N3223" s="124">
        <v>647</v>
      </c>
      <c r="O3223" s="124" t="s">
        <v>380</v>
      </c>
      <c r="P3223" s="124"/>
      <c r="Q3223" s="121" t="s">
        <v>381</v>
      </c>
      <c r="R3223" s="121"/>
    </row>
    <row r="3224" spans="1:18" x14ac:dyDescent="0.2">
      <c r="A3224" s="121">
        <v>119</v>
      </c>
      <c r="B3224" s="121">
        <v>212</v>
      </c>
      <c r="C3224" s="121" t="s">
        <v>312</v>
      </c>
      <c r="D3224" s="121">
        <v>662</v>
      </c>
      <c r="E3224" s="121" t="s">
        <v>375</v>
      </c>
      <c r="F3224" s="121" t="s">
        <v>376</v>
      </c>
      <c r="G3224" s="121">
        <v>662</v>
      </c>
      <c r="H3224" s="121">
        <v>1</v>
      </c>
      <c r="I3224" s="121" t="s">
        <v>385</v>
      </c>
      <c r="J3224" s="121">
        <v>615</v>
      </c>
      <c r="K3224" s="121">
        <v>105</v>
      </c>
      <c r="L3224" s="121">
        <v>105</v>
      </c>
      <c r="M3224" s="121" t="s">
        <v>502</v>
      </c>
      <c r="N3224" s="124">
        <v>660</v>
      </c>
      <c r="O3224" s="124" t="s">
        <v>380</v>
      </c>
      <c r="P3224" s="124"/>
      <c r="Q3224" s="121" t="s">
        <v>381</v>
      </c>
      <c r="R3224" s="121"/>
    </row>
    <row r="3225" spans="1:18" x14ac:dyDescent="0.2">
      <c r="A3225" s="121">
        <v>128</v>
      </c>
      <c r="B3225" s="121">
        <v>306</v>
      </c>
      <c r="C3225" s="121" t="s">
        <v>323</v>
      </c>
      <c r="D3225" s="121">
        <v>864</v>
      </c>
      <c r="E3225" s="121" t="s">
        <v>1663</v>
      </c>
      <c r="F3225" s="121" t="s">
        <v>1664</v>
      </c>
      <c r="G3225" s="121">
        <v>864</v>
      </c>
      <c r="H3225" s="121">
        <v>1</v>
      </c>
      <c r="I3225" s="121" t="s">
        <v>385</v>
      </c>
      <c r="J3225" s="121">
        <v>2579</v>
      </c>
      <c r="K3225" s="121">
        <v>82</v>
      </c>
      <c r="L3225" s="121">
        <v>82</v>
      </c>
      <c r="M3225" s="121" t="s">
        <v>734</v>
      </c>
      <c r="N3225" s="124">
        <v>535</v>
      </c>
      <c r="O3225" s="124" t="s">
        <v>380</v>
      </c>
      <c r="P3225" s="124"/>
      <c r="Q3225" s="121" t="s">
        <v>391</v>
      </c>
      <c r="R3225" s="121"/>
    </row>
    <row r="3226" spans="1:18" x14ac:dyDescent="0.2">
      <c r="A3226" s="121">
        <v>119</v>
      </c>
      <c r="B3226" s="121">
        <v>212</v>
      </c>
      <c r="C3226" s="121" t="s">
        <v>312</v>
      </c>
      <c r="D3226" s="121">
        <v>662</v>
      </c>
      <c r="E3226" s="121" t="s">
        <v>375</v>
      </c>
      <c r="F3226" s="121" t="s">
        <v>376</v>
      </c>
      <c r="G3226" s="121">
        <v>662</v>
      </c>
      <c r="H3226" s="121">
        <v>1</v>
      </c>
      <c r="I3226" s="121" t="s">
        <v>385</v>
      </c>
      <c r="J3226" s="121">
        <v>619</v>
      </c>
      <c r="K3226" s="121">
        <v>109</v>
      </c>
      <c r="L3226" s="121">
        <v>109</v>
      </c>
      <c r="M3226" s="121" t="s">
        <v>502</v>
      </c>
      <c r="N3226" s="124">
        <v>675</v>
      </c>
      <c r="O3226" s="124" t="s">
        <v>380</v>
      </c>
      <c r="P3226" s="124"/>
      <c r="Q3226" s="121" t="s">
        <v>381</v>
      </c>
      <c r="R3226" s="121"/>
    </row>
    <row r="3227" spans="1:18" x14ac:dyDescent="0.2">
      <c r="A3227" s="121">
        <v>119</v>
      </c>
      <c r="B3227" s="121">
        <v>212</v>
      </c>
      <c r="C3227" s="121" t="s">
        <v>312</v>
      </c>
      <c r="D3227" s="121">
        <v>662</v>
      </c>
      <c r="E3227" s="121" t="s">
        <v>375</v>
      </c>
      <c r="F3227" s="121" t="s">
        <v>376</v>
      </c>
      <c r="G3227" s="121">
        <v>662</v>
      </c>
      <c r="H3227" s="121">
        <v>1</v>
      </c>
      <c r="I3227" s="121" t="s">
        <v>385</v>
      </c>
      <c r="J3227" s="121">
        <v>620</v>
      </c>
      <c r="K3227" s="121">
        <v>110</v>
      </c>
      <c r="L3227" s="121">
        <v>110</v>
      </c>
      <c r="M3227" s="121" t="s">
        <v>502</v>
      </c>
      <c r="N3227" s="124">
        <v>878</v>
      </c>
      <c r="O3227" s="124" t="s">
        <v>380</v>
      </c>
      <c r="P3227" s="124"/>
      <c r="Q3227" s="121" t="s">
        <v>381</v>
      </c>
      <c r="R3227" s="121"/>
    </row>
    <row r="3228" spans="1:18" x14ac:dyDescent="0.2">
      <c r="A3228" s="121">
        <v>119</v>
      </c>
      <c r="B3228" s="121">
        <v>212</v>
      </c>
      <c r="C3228" s="121" t="s">
        <v>312</v>
      </c>
      <c r="D3228" s="121">
        <v>662</v>
      </c>
      <c r="E3228" s="121" t="s">
        <v>375</v>
      </c>
      <c r="F3228" s="121" t="s">
        <v>376</v>
      </c>
      <c r="G3228" s="121">
        <v>662</v>
      </c>
      <c r="H3228" s="121">
        <v>1</v>
      </c>
      <c r="I3228" s="121" t="s">
        <v>385</v>
      </c>
      <c r="J3228" s="121">
        <v>621</v>
      </c>
      <c r="K3228" s="121">
        <v>111</v>
      </c>
      <c r="L3228" s="121">
        <v>111</v>
      </c>
      <c r="M3228" s="121" t="s">
        <v>502</v>
      </c>
      <c r="N3228" s="124">
        <v>659</v>
      </c>
      <c r="O3228" s="124" t="s">
        <v>380</v>
      </c>
      <c r="P3228" s="124"/>
      <c r="Q3228" s="121" t="s">
        <v>381</v>
      </c>
      <c r="R3228" s="121"/>
    </row>
    <row r="3229" spans="1:18" x14ac:dyDescent="0.2">
      <c r="A3229" s="121">
        <v>119</v>
      </c>
      <c r="B3229" s="121">
        <v>212</v>
      </c>
      <c r="C3229" s="121" t="s">
        <v>312</v>
      </c>
      <c r="D3229" s="121">
        <v>662</v>
      </c>
      <c r="E3229" s="121" t="s">
        <v>375</v>
      </c>
      <c r="F3229" s="121" t="s">
        <v>376</v>
      </c>
      <c r="G3229" s="121">
        <v>662</v>
      </c>
      <c r="H3229" s="121">
        <v>1</v>
      </c>
      <c r="I3229" s="121" t="s">
        <v>385</v>
      </c>
      <c r="J3229" s="121">
        <v>622</v>
      </c>
      <c r="K3229" s="121">
        <v>112</v>
      </c>
      <c r="L3229" s="121">
        <v>112</v>
      </c>
      <c r="M3229" s="121" t="s">
        <v>502</v>
      </c>
      <c r="N3229" s="124">
        <v>655</v>
      </c>
      <c r="O3229" s="124" t="s">
        <v>380</v>
      </c>
      <c r="P3229" s="124"/>
      <c r="Q3229" s="121" t="s">
        <v>381</v>
      </c>
      <c r="R3229" s="121"/>
    </row>
    <row r="3230" spans="1:18" x14ac:dyDescent="0.2">
      <c r="A3230" s="121">
        <v>119</v>
      </c>
      <c r="B3230" s="121">
        <v>212</v>
      </c>
      <c r="C3230" s="121" t="s">
        <v>312</v>
      </c>
      <c r="D3230" s="121">
        <v>662</v>
      </c>
      <c r="E3230" s="121" t="s">
        <v>375</v>
      </c>
      <c r="F3230" s="121" t="s">
        <v>376</v>
      </c>
      <c r="G3230" s="121">
        <v>662</v>
      </c>
      <c r="H3230" s="121">
        <v>1</v>
      </c>
      <c r="I3230" s="121" t="s">
        <v>385</v>
      </c>
      <c r="J3230" s="121">
        <v>623</v>
      </c>
      <c r="K3230" s="121">
        <v>113</v>
      </c>
      <c r="L3230" s="121">
        <v>113</v>
      </c>
      <c r="M3230" s="121" t="s">
        <v>502</v>
      </c>
      <c r="N3230" s="124">
        <v>631</v>
      </c>
      <c r="O3230" s="124" t="s">
        <v>380</v>
      </c>
      <c r="P3230" s="124"/>
      <c r="Q3230" s="121" t="s">
        <v>381</v>
      </c>
      <c r="R3230" s="121"/>
    </row>
    <row r="3231" spans="1:18" x14ac:dyDescent="0.2">
      <c r="A3231" s="121">
        <v>119</v>
      </c>
      <c r="B3231" s="121">
        <v>212</v>
      </c>
      <c r="C3231" s="121" t="s">
        <v>312</v>
      </c>
      <c r="D3231" s="121">
        <v>662</v>
      </c>
      <c r="E3231" s="121" t="s">
        <v>375</v>
      </c>
      <c r="F3231" s="121" t="s">
        <v>376</v>
      </c>
      <c r="G3231" s="121">
        <v>662</v>
      </c>
      <c r="H3231" s="121">
        <v>1</v>
      </c>
      <c r="I3231" s="121" t="s">
        <v>385</v>
      </c>
      <c r="J3231" s="121">
        <v>624</v>
      </c>
      <c r="K3231" s="121">
        <v>114</v>
      </c>
      <c r="L3231" s="121">
        <v>114</v>
      </c>
      <c r="M3231" s="121" t="s">
        <v>502</v>
      </c>
      <c r="N3231" s="124">
        <v>786</v>
      </c>
      <c r="O3231" s="124" t="s">
        <v>380</v>
      </c>
      <c r="P3231" s="124"/>
      <c r="Q3231" s="121" t="s">
        <v>381</v>
      </c>
      <c r="R3231" s="121"/>
    </row>
    <row r="3232" spans="1:18" x14ac:dyDescent="0.2">
      <c r="A3232" s="121">
        <v>119</v>
      </c>
      <c r="B3232" s="121">
        <v>212</v>
      </c>
      <c r="C3232" s="121" t="s">
        <v>312</v>
      </c>
      <c r="D3232" s="121">
        <v>662</v>
      </c>
      <c r="E3232" s="121" t="s">
        <v>375</v>
      </c>
      <c r="F3232" s="121" t="s">
        <v>376</v>
      </c>
      <c r="G3232" s="121">
        <v>662</v>
      </c>
      <c r="H3232" s="121">
        <v>1</v>
      </c>
      <c r="I3232" s="121" t="s">
        <v>385</v>
      </c>
      <c r="J3232" s="121">
        <v>625</v>
      </c>
      <c r="K3232" s="121">
        <v>115</v>
      </c>
      <c r="L3232" s="121">
        <v>115</v>
      </c>
      <c r="M3232" s="121" t="s">
        <v>502</v>
      </c>
      <c r="N3232" s="124">
        <v>629</v>
      </c>
      <c r="O3232" s="124" t="s">
        <v>380</v>
      </c>
      <c r="P3232" s="124"/>
      <c r="Q3232" s="121" t="s">
        <v>381</v>
      </c>
      <c r="R3232" s="121"/>
    </row>
    <row r="3233" spans="1:18" x14ac:dyDescent="0.2">
      <c r="A3233" s="121">
        <v>119</v>
      </c>
      <c r="B3233" s="121">
        <v>212</v>
      </c>
      <c r="C3233" s="121" t="s">
        <v>312</v>
      </c>
      <c r="D3233" s="121">
        <v>662</v>
      </c>
      <c r="E3233" s="121" t="s">
        <v>375</v>
      </c>
      <c r="F3233" s="121" t="s">
        <v>376</v>
      </c>
      <c r="G3233" s="121">
        <v>662</v>
      </c>
      <c r="H3233" s="121">
        <v>1</v>
      </c>
      <c r="I3233" s="121" t="s">
        <v>385</v>
      </c>
      <c r="J3233" s="121">
        <v>632</v>
      </c>
      <c r="K3233" s="121">
        <v>119</v>
      </c>
      <c r="L3233" s="121">
        <v>119</v>
      </c>
      <c r="M3233" s="121" t="s">
        <v>502</v>
      </c>
      <c r="N3233" s="124">
        <v>909</v>
      </c>
      <c r="O3233" s="124" t="s">
        <v>380</v>
      </c>
      <c r="P3233" s="124"/>
      <c r="Q3233" s="121" t="s">
        <v>381</v>
      </c>
      <c r="R3233" s="121"/>
    </row>
    <row r="3234" spans="1:18" x14ac:dyDescent="0.2">
      <c r="A3234" s="121">
        <v>119</v>
      </c>
      <c r="B3234" s="121">
        <v>212</v>
      </c>
      <c r="C3234" s="121" t="s">
        <v>312</v>
      </c>
      <c r="D3234" s="121">
        <v>662</v>
      </c>
      <c r="E3234" s="121" t="s">
        <v>375</v>
      </c>
      <c r="F3234" s="121" t="s">
        <v>376</v>
      </c>
      <c r="G3234" s="121">
        <v>1001</v>
      </c>
      <c r="H3234" s="121">
        <v>0</v>
      </c>
      <c r="I3234" s="121" t="s">
        <v>1029</v>
      </c>
      <c r="J3234" s="121">
        <v>633</v>
      </c>
      <c r="K3234" s="121">
        <v>16</v>
      </c>
      <c r="L3234" s="121">
        <v>16</v>
      </c>
      <c r="M3234" s="121" t="s">
        <v>536</v>
      </c>
      <c r="N3234" s="124">
        <v>1216</v>
      </c>
      <c r="O3234" s="124" t="s">
        <v>380</v>
      </c>
      <c r="P3234" s="124"/>
      <c r="Q3234" s="121" t="s">
        <v>381</v>
      </c>
      <c r="R3234" s="121"/>
    </row>
    <row r="3235" spans="1:18" x14ac:dyDescent="0.2">
      <c r="A3235" s="121">
        <v>119</v>
      </c>
      <c r="B3235" s="121">
        <v>212</v>
      </c>
      <c r="C3235" s="121" t="s">
        <v>312</v>
      </c>
      <c r="D3235" s="121">
        <v>662</v>
      </c>
      <c r="E3235" s="121" t="s">
        <v>375</v>
      </c>
      <c r="F3235" s="121" t="s">
        <v>376</v>
      </c>
      <c r="G3235" s="121">
        <v>1001</v>
      </c>
      <c r="H3235" s="121">
        <v>0</v>
      </c>
      <c r="I3235" s="121" t="s">
        <v>1029</v>
      </c>
      <c r="J3235" s="121">
        <v>636</v>
      </c>
      <c r="K3235" s="121">
        <v>12</v>
      </c>
      <c r="L3235" s="121">
        <v>12</v>
      </c>
      <c r="M3235" s="121" t="s">
        <v>502</v>
      </c>
      <c r="N3235" s="124">
        <v>615</v>
      </c>
      <c r="O3235" s="124" t="s">
        <v>380</v>
      </c>
      <c r="P3235" s="124"/>
      <c r="Q3235" s="121" t="s">
        <v>381</v>
      </c>
      <c r="R3235" s="121"/>
    </row>
    <row r="3236" spans="1:18" x14ac:dyDescent="0.2">
      <c r="A3236" s="121">
        <v>119</v>
      </c>
      <c r="B3236" s="121">
        <v>212</v>
      </c>
      <c r="C3236" s="121" t="s">
        <v>312</v>
      </c>
      <c r="D3236" s="121">
        <v>662</v>
      </c>
      <c r="E3236" s="121" t="s">
        <v>375</v>
      </c>
      <c r="F3236" s="121" t="s">
        <v>376</v>
      </c>
      <c r="G3236" s="121">
        <v>1001</v>
      </c>
      <c r="H3236" s="121">
        <v>0</v>
      </c>
      <c r="I3236" s="121" t="s">
        <v>1029</v>
      </c>
      <c r="J3236" s="121">
        <v>643</v>
      </c>
      <c r="K3236" s="121">
        <v>17</v>
      </c>
      <c r="L3236" s="121">
        <v>17</v>
      </c>
      <c r="M3236" s="121" t="s">
        <v>502</v>
      </c>
      <c r="N3236" s="124">
        <v>715</v>
      </c>
      <c r="O3236" s="124" t="s">
        <v>380</v>
      </c>
      <c r="P3236" s="124"/>
      <c r="Q3236" s="121" t="s">
        <v>381</v>
      </c>
      <c r="R3236" s="121"/>
    </row>
    <row r="3237" spans="1:18" x14ac:dyDescent="0.2">
      <c r="A3237" s="121">
        <v>119</v>
      </c>
      <c r="B3237" s="121">
        <v>212</v>
      </c>
      <c r="C3237" s="121" t="s">
        <v>312</v>
      </c>
      <c r="D3237" s="121">
        <v>662</v>
      </c>
      <c r="E3237" s="121" t="s">
        <v>375</v>
      </c>
      <c r="F3237" s="121" t="s">
        <v>376</v>
      </c>
      <c r="G3237" s="121">
        <v>662</v>
      </c>
      <c r="H3237" s="121">
        <v>1</v>
      </c>
      <c r="I3237" s="121" t="s">
        <v>385</v>
      </c>
      <c r="J3237" s="121">
        <v>1767</v>
      </c>
      <c r="K3237" s="121">
        <v>118</v>
      </c>
      <c r="L3237" s="121" t="s">
        <v>1586</v>
      </c>
      <c r="M3237" s="121" t="s">
        <v>502</v>
      </c>
      <c r="N3237" s="124">
        <v>655</v>
      </c>
      <c r="O3237" s="124" t="s">
        <v>380</v>
      </c>
      <c r="P3237" s="124"/>
      <c r="Q3237" s="121" t="s">
        <v>381</v>
      </c>
      <c r="R3237" s="121"/>
    </row>
    <row r="3238" spans="1:18" x14ac:dyDescent="0.2">
      <c r="A3238" s="121">
        <v>119</v>
      </c>
      <c r="B3238" s="121">
        <v>212</v>
      </c>
      <c r="C3238" s="121" t="s">
        <v>312</v>
      </c>
      <c r="D3238" s="121">
        <v>662</v>
      </c>
      <c r="E3238" s="121" t="s">
        <v>375</v>
      </c>
      <c r="F3238" s="121" t="s">
        <v>376</v>
      </c>
      <c r="G3238" s="121">
        <v>662</v>
      </c>
      <c r="H3238" s="121">
        <v>1</v>
      </c>
      <c r="I3238" s="121" t="s">
        <v>385</v>
      </c>
      <c r="J3238" s="121">
        <v>1768</v>
      </c>
      <c r="K3238" s="121">
        <v>103</v>
      </c>
      <c r="L3238" s="121">
        <v>103</v>
      </c>
      <c r="M3238" s="121" t="s">
        <v>502</v>
      </c>
      <c r="N3238" s="124">
        <v>1116</v>
      </c>
      <c r="O3238" s="124" t="s">
        <v>380</v>
      </c>
      <c r="P3238" s="124"/>
      <c r="Q3238" s="121" t="s">
        <v>381</v>
      </c>
      <c r="R3238" s="121"/>
    </row>
    <row r="3239" spans="1:18" x14ac:dyDescent="0.2">
      <c r="A3239" s="121">
        <v>119</v>
      </c>
      <c r="B3239" s="121">
        <v>212</v>
      </c>
      <c r="C3239" s="121" t="s">
        <v>312</v>
      </c>
      <c r="D3239" s="121">
        <v>662</v>
      </c>
      <c r="E3239" s="121" t="s">
        <v>375</v>
      </c>
      <c r="F3239" s="121" t="s">
        <v>376</v>
      </c>
      <c r="G3239" s="121">
        <v>1001</v>
      </c>
      <c r="H3239" s="121">
        <v>0</v>
      </c>
      <c r="I3239" s="121" t="s">
        <v>1029</v>
      </c>
      <c r="J3239" s="121">
        <v>1769</v>
      </c>
      <c r="K3239" s="121">
        <v>7</v>
      </c>
      <c r="L3239" s="121">
        <v>7</v>
      </c>
      <c r="M3239" s="121" t="s">
        <v>502</v>
      </c>
      <c r="N3239" s="124">
        <v>838</v>
      </c>
      <c r="O3239" s="124" t="s">
        <v>380</v>
      </c>
      <c r="P3239" s="124"/>
      <c r="Q3239" s="121" t="s">
        <v>381</v>
      </c>
      <c r="R3239" s="121"/>
    </row>
    <row r="3240" spans="1:18" x14ac:dyDescent="0.2">
      <c r="A3240" s="121">
        <v>119</v>
      </c>
      <c r="B3240" s="121">
        <v>212</v>
      </c>
      <c r="C3240" s="121" t="s">
        <v>312</v>
      </c>
      <c r="D3240" s="121">
        <v>662</v>
      </c>
      <c r="E3240" s="121" t="s">
        <v>375</v>
      </c>
      <c r="F3240" s="121" t="s">
        <v>376</v>
      </c>
      <c r="G3240" s="121">
        <v>1001</v>
      </c>
      <c r="H3240" s="121">
        <v>0</v>
      </c>
      <c r="I3240" s="121" t="s">
        <v>1029</v>
      </c>
      <c r="J3240" s="121">
        <v>1770</v>
      </c>
      <c r="K3240" s="121">
        <v>8</v>
      </c>
      <c r="L3240" s="121">
        <v>8</v>
      </c>
      <c r="M3240" s="121" t="s">
        <v>502</v>
      </c>
      <c r="N3240" s="124">
        <v>678</v>
      </c>
      <c r="O3240" s="124" t="s">
        <v>380</v>
      </c>
      <c r="P3240" s="124"/>
      <c r="Q3240" s="121" t="s">
        <v>381</v>
      </c>
      <c r="R3240" s="121"/>
    </row>
    <row r="3241" spans="1:18" x14ac:dyDescent="0.2">
      <c r="A3241" s="121">
        <v>119</v>
      </c>
      <c r="B3241" s="121">
        <v>212</v>
      </c>
      <c r="C3241" s="121" t="s">
        <v>312</v>
      </c>
      <c r="D3241" s="121">
        <v>668</v>
      </c>
      <c r="E3241" s="121" t="s">
        <v>482</v>
      </c>
      <c r="F3241" s="121" t="s">
        <v>483</v>
      </c>
      <c r="G3241" s="121">
        <v>668</v>
      </c>
      <c r="H3241" s="121">
        <v>1</v>
      </c>
      <c r="I3241" s="121" t="s">
        <v>385</v>
      </c>
      <c r="J3241" s="121">
        <v>2053</v>
      </c>
      <c r="K3241" s="121" t="s">
        <v>484</v>
      </c>
      <c r="L3241" s="121" t="s">
        <v>484</v>
      </c>
      <c r="M3241" s="121" t="s">
        <v>502</v>
      </c>
      <c r="N3241" s="124">
        <v>898</v>
      </c>
      <c r="O3241" s="124" t="s">
        <v>380</v>
      </c>
      <c r="P3241" s="124"/>
      <c r="Q3241" s="121" t="s">
        <v>381</v>
      </c>
      <c r="R3241" s="121"/>
    </row>
    <row r="3242" spans="1:18" x14ac:dyDescent="0.2">
      <c r="A3242" s="121">
        <v>119</v>
      </c>
      <c r="B3242" s="121">
        <v>212</v>
      </c>
      <c r="C3242" s="121" t="s">
        <v>312</v>
      </c>
      <c r="D3242" s="121">
        <v>669</v>
      </c>
      <c r="E3242" s="121" t="s">
        <v>485</v>
      </c>
      <c r="F3242" s="121" t="s">
        <v>486</v>
      </c>
      <c r="G3242" s="121">
        <v>669</v>
      </c>
      <c r="H3242" s="121">
        <v>1</v>
      </c>
      <c r="I3242" s="121" t="s">
        <v>385</v>
      </c>
      <c r="J3242" s="121">
        <v>2054</v>
      </c>
      <c r="K3242" s="121" t="s">
        <v>481</v>
      </c>
      <c r="L3242" s="121" t="s">
        <v>481</v>
      </c>
      <c r="M3242" s="121" t="s">
        <v>502</v>
      </c>
      <c r="N3242" s="124">
        <v>898</v>
      </c>
      <c r="O3242" s="124" t="s">
        <v>380</v>
      </c>
      <c r="P3242" s="124"/>
      <c r="Q3242" s="121" t="s">
        <v>381</v>
      </c>
      <c r="R3242" s="121"/>
    </row>
    <row r="3243" spans="1:18" x14ac:dyDescent="0.2">
      <c r="A3243" s="121">
        <v>119</v>
      </c>
      <c r="B3243" s="121">
        <v>212</v>
      </c>
      <c r="C3243" s="121" t="s">
        <v>312</v>
      </c>
      <c r="D3243" s="121">
        <v>670</v>
      </c>
      <c r="E3243" s="121" t="s">
        <v>488</v>
      </c>
      <c r="F3243" s="121" t="s">
        <v>489</v>
      </c>
      <c r="G3243" s="121">
        <v>670</v>
      </c>
      <c r="H3243" s="121">
        <v>1</v>
      </c>
      <c r="I3243" s="121" t="s">
        <v>385</v>
      </c>
      <c r="J3243" s="121">
        <v>2055</v>
      </c>
      <c r="K3243" s="121" t="s">
        <v>478</v>
      </c>
      <c r="L3243" s="121" t="s">
        <v>478</v>
      </c>
      <c r="M3243" s="121" t="s">
        <v>502</v>
      </c>
      <c r="N3243" s="124">
        <v>898</v>
      </c>
      <c r="O3243" s="124" t="s">
        <v>380</v>
      </c>
      <c r="P3243" s="124"/>
      <c r="Q3243" s="121" t="s">
        <v>381</v>
      </c>
      <c r="R3243" s="121"/>
    </row>
    <row r="3244" spans="1:18" x14ac:dyDescent="0.2">
      <c r="A3244" s="121">
        <v>119</v>
      </c>
      <c r="B3244" s="121">
        <v>212</v>
      </c>
      <c r="C3244" s="121" t="s">
        <v>312</v>
      </c>
      <c r="D3244" s="121">
        <v>671</v>
      </c>
      <c r="E3244" s="121" t="s">
        <v>985</v>
      </c>
      <c r="F3244" s="121" t="s">
        <v>986</v>
      </c>
      <c r="G3244" s="121">
        <v>671</v>
      </c>
      <c r="H3244" s="121">
        <v>1</v>
      </c>
      <c r="I3244" s="121" t="s">
        <v>385</v>
      </c>
      <c r="J3244" s="121">
        <v>2056</v>
      </c>
      <c r="K3244" s="121" t="s">
        <v>475</v>
      </c>
      <c r="L3244" s="121" t="s">
        <v>475</v>
      </c>
      <c r="M3244" s="121" t="s">
        <v>502</v>
      </c>
      <c r="N3244" s="124">
        <v>898</v>
      </c>
      <c r="O3244" s="124" t="s">
        <v>380</v>
      </c>
      <c r="P3244" s="124"/>
      <c r="Q3244" s="121" t="s">
        <v>381</v>
      </c>
      <c r="R3244" s="121"/>
    </row>
    <row r="3245" spans="1:18" x14ac:dyDescent="0.2">
      <c r="A3245" s="121">
        <v>119</v>
      </c>
      <c r="B3245" s="121">
        <v>212</v>
      </c>
      <c r="C3245" s="121" t="s">
        <v>312</v>
      </c>
      <c r="D3245" s="121">
        <v>662</v>
      </c>
      <c r="E3245" s="121" t="s">
        <v>375</v>
      </c>
      <c r="F3245" s="121" t="s">
        <v>376</v>
      </c>
      <c r="G3245" s="121">
        <v>1001</v>
      </c>
      <c r="H3245" s="121">
        <v>0</v>
      </c>
      <c r="I3245" s="121" t="s">
        <v>1029</v>
      </c>
      <c r="J3245" s="121">
        <v>7502</v>
      </c>
      <c r="K3245" s="121" t="s">
        <v>1590</v>
      </c>
      <c r="L3245" s="121" t="s">
        <v>1590</v>
      </c>
      <c r="M3245" s="121" t="s">
        <v>502</v>
      </c>
      <c r="N3245" s="124">
        <v>609</v>
      </c>
      <c r="O3245" s="124" t="s">
        <v>380</v>
      </c>
      <c r="P3245" s="124"/>
      <c r="Q3245" s="121" t="s">
        <v>381</v>
      </c>
      <c r="R3245" s="121"/>
    </row>
    <row r="3246" spans="1:18" x14ac:dyDescent="0.2">
      <c r="A3246" s="121">
        <v>172</v>
      </c>
      <c r="B3246" s="121">
        <v>222</v>
      </c>
      <c r="C3246" s="121" t="s">
        <v>339</v>
      </c>
      <c r="D3246" s="121">
        <v>1060</v>
      </c>
      <c r="E3246" s="121">
        <v>2</v>
      </c>
      <c r="F3246" s="121" t="s">
        <v>2015</v>
      </c>
      <c r="G3246" s="121">
        <v>1283</v>
      </c>
      <c r="H3246" s="121">
        <v>1</v>
      </c>
      <c r="I3246" s="121" t="s">
        <v>385</v>
      </c>
      <c r="J3246" s="121">
        <v>3390</v>
      </c>
      <c r="K3246" s="121" t="s">
        <v>453</v>
      </c>
      <c r="L3246" s="121" t="s">
        <v>453</v>
      </c>
      <c r="M3246" s="121" t="s">
        <v>502</v>
      </c>
      <c r="N3246" s="124">
        <v>899</v>
      </c>
      <c r="O3246" s="124" t="s">
        <v>380</v>
      </c>
      <c r="P3246" s="124" t="s">
        <v>1</v>
      </c>
      <c r="Q3246" s="121" t="s">
        <v>381</v>
      </c>
      <c r="R3246" s="121"/>
    </row>
    <row r="3247" spans="1:18" x14ac:dyDescent="0.2">
      <c r="A3247" s="121">
        <v>172</v>
      </c>
      <c r="B3247" s="121">
        <v>222</v>
      </c>
      <c r="C3247" s="121" t="s">
        <v>339</v>
      </c>
      <c r="D3247" s="121">
        <v>1059</v>
      </c>
      <c r="E3247" s="121">
        <v>1</v>
      </c>
      <c r="F3247" s="121" t="s">
        <v>2019</v>
      </c>
      <c r="G3247" s="121">
        <v>1282</v>
      </c>
      <c r="H3247" s="121">
        <v>1</v>
      </c>
      <c r="I3247" s="121" t="s">
        <v>385</v>
      </c>
      <c r="J3247" s="121">
        <v>3391</v>
      </c>
      <c r="K3247" s="121" t="s">
        <v>446</v>
      </c>
      <c r="L3247" s="121" t="s">
        <v>446</v>
      </c>
      <c r="M3247" s="121" t="s">
        <v>502</v>
      </c>
      <c r="N3247" s="124">
        <v>899</v>
      </c>
      <c r="O3247" s="124" t="s">
        <v>380</v>
      </c>
      <c r="P3247" s="124" t="s">
        <v>1</v>
      </c>
      <c r="Q3247" s="121" t="s">
        <v>381</v>
      </c>
      <c r="R3247" s="121"/>
    </row>
    <row r="3248" spans="1:18" x14ac:dyDescent="0.2">
      <c r="A3248" s="121">
        <v>172</v>
      </c>
      <c r="B3248" s="121">
        <v>222</v>
      </c>
      <c r="C3248" s="121" t="s">
        <v>339</v>
      </c>
      <c r="D3248" s="121">
        <v>1059</v>
      </c>
      <c r="E3248" s="121">
        <v>1</v>
      </c>
      <c r="F3248" s="121" t="s">
        <v>2019</v>
      </c>
      <c r="G3248" s="121">
        <v>1282</v>
      </c>
      <c r="H3248" s="121">
        <v>1</v>
      </c>
      <c r="I3248" s="121" t="s">
        <v>385</v>
      </c>
      <c r="J3248" s="121">
        <v>3392</v>
      </c>
      <c r="K3248" s="121" t="s">
        <v>447</v>
      </c>
      <c r="L3248" s="121" t="s">
        <v>447</v>
      </c>
      <c r="M3248" s="121" t="s">
        <v>502</v>
      </c>
      <c r="N3248" s="124">
        <v>899</v>
      </c>
      <c r="O3248" s="124" t="s">
        <v>380</v>
      </c>
      <c r="P3248" s="124" t="s">
        <v>1</v>
      </c>
      <c r="Q3248" s="121" t="s">
        <v>381</v>
      </c>
      <c r="R3248" s="121"/>
    </row>
    <row r="3249" spans="1:18" x14ac:dyDescent="0.2">
      <c r="A3249" s="121">
        <v>172</v>
      </c>
      <c r="B3249" s="121">
        <v>222</v>
      </c>
      <c r="C3249" s="121" t="s">
        <v>339</v>
      </c>
      <c r="D3249" s="121">
        <v>1059</v>
      </c>
      <c r="E3249" s="121">
        <v>1</v>
      </c>
      <c r="F3249" s="121" t="s">
        <v>2019</v>
      </c>
      <c r="G3249" s="121">
        <v>1282</v>
      </c>
      <c r="H3249" s="121">
        <v>1</v>
      </c>
      <c r="I3249" s="121" t="s">
        <v>385</v>
      </c>
      <c r="J3249" s="121">
        <v>3393</v>
      </c>
      <c r="K3249" s="121" t="s">
        <v>448</v>
      </c>
      <c r="L3249" s="121" t="s">
        <v>448</v>
      </c>
      <c r="M3249" s="121" t="s">
        <v>502</v>
      </c>
      <c r="N3249" s="124">
        <v>899</v>
      </c>
      <c r="O3249" s="124" t="s">
        <v>380</v>
      </c>
      <c r="P3249" s="124" t="s">
        <v>1</v>
      </c>
      <c r="Q3249" s="121" t="s">
        <v>381</v>
      </c>
      <c r="R3249" s="121"/>
    </row>
    <row r="3250" spans="1:18" x14ac:dyDescent="0.2">
      <c r="A3250" s="121">
        <v>172</v>
      </c>
      <c r="B3250" s="121">
        <v>222</v>
      </c>
      <c r="C3250" s="121" t="s">
        <v>339</v>
      </c>
      <c r="D3250" s="121">
        <v>1059</v>
      </c>
      <c r="E3250" s="121">
        <v>1</v>
      </c>
      <c r="F3250" s="121" t="s">
        <v>2019</v>
      </c>
      <c r="G3250" s="121">
        <v>1282</v>
      </c>
      <c r="H3250" s="121">
        <v>1</v>
      </c>
      <c r="I3250" s="121" t="s">
        <v>385</v>
      </c>
      <c r="J3250" s="121">
        <v>3394</v>
      </c>
      <c r="K3250" s="121" t="s">
        <v>450</v>
      </c>
      <c r="L3250" s="121" t="s">
        <v>450</v>
      </c>
      <c r="M3250" s="121" t="s">
        <v>502</v>
      </c>
      <c r="N3250" s="124">
        <v>899</v>
      </c>
      <c r="O3250" s="124" t="s">
        <v>380</v>
      </c>
      <c r="P3250" s="124" t="s">
        <v>1</v>
      </c>
      <c r="Q3250" s="121" t="s">
        <v>381</v>
      </c>
      <c r="R3250" s="121"/>
    </row>
    <row r="3251" spans="1:18" x14ac:dyDescent="0.2">
      <c r="A3251" s="121">
        <v>121</v>
      </c>
      <c r="B3251" s="121">
        <v>150</v>
      </c>
      <c r="C3251" s="121" t="s">
        <v>1593</v>
      </c>
      <c r="D3251" s="121">
        <v>367</v>
      </c>
      <c r="E3251" s="121" t="s">
        <v>375</v>
      </c>
      <c r="F3251" s="121" t="s">
        <v>376</v>
      </c>
      <c r="G3251" s="121">
        <v>367</v>
      </c>
      <c r="H3251" s="121">
        <v>1</v>
      </c>
      <c r="I3251" s="121" t="s">
        <v>385</v>
      </c>
      <c r="J3251" s="121">
        <v>1563</v>
      </c>
      <c r="K3251" s="121">
        <v>1</v>
      </c>
      <c r="L3251" s="121">
        <v>1</v>
      </c>
      <c r="M3251" s="121" t="s">
        <v>379</v>
      </c>
      <c r="N3251" s="124">
        <v>864</v>
      </c>
      <c r="O3251" s="124" t="s">
        <v>380</v>
      </c>
      <c r="P3251" s="124" t="s">
        <v>418</v>
      </c>
      <c r="Q3251" s="121" t="s">
        <v>381</v>
      </c>
      <c r="R3251" s="121"/>
    </row>
    <row r="3252" spans="1:18" x14ac:dyDescent="0.2">
      <c r="A3252" s="121">
        <v>121</v>
      </c>
      <c r="B3252" s="121">
        <v>150</v>
      </c>
      <c r="C3252" s="121" t="s">
        <v>1593</v>
      </c>
      <c r="D3252" s="121">
        <v>367</v>
      </c>
      <c r="E3252" s="121" t="s">
        <v>375</v>
      </c>
      <c r="F3252" s="121" t="s">
        <v>376</v>
      </c>
      <c r="G3252" s="121">
        <v>367</v>
      </c>
      <c r="H3252" s="121">
        <v>1</v>
      </c>
      <c r="I3252" s="121" t="s">
        <v>385</v>
      </c>
      <c r="J3252" s="121">
        <v>1564</v>
      </c>
      <c r="K3252" s="121">
        <v>2</v>
      </c>
      <c r="L3252" s="121">
        <v>2</v>
      </c>
      <c r="M3252" s="121" t="s">
        <v>379</v>
      </c>
      <c r="N3252" s="124">
        <v>864</v>
      </c>
      <c r="O3252" s="124" t="s">
        <v>380</v>
      </c>
      <c r="P3252" s="124" t="s">
        <v>418</v>
      </c>
      <c r="Q3252" s="121" t="s">
        <v>381</v>
      </c>
      <c r="R3252" s="121"/>
    </row>
    <row r="3253" spans="1:18" x14ac:dyDescent="0.2">
      <c r="A3253" s="121">
        <v>121</v>
      </c>
      <c r="B3253" s="121">
        <v>150</v>
      </c>
      <c r="C3253" s="121" t="s">
        <v>1593</v>
      </c>
      <c r="D3253" s="121">
        <v>367</v>
      </c>
      <c r="E3253" s="121" t="s">
        <v>375</v>
      </c>
      <c r="F3253" s="121" t="s">
        <v>376</v>
      </c>
      <c r="G3253" s="121">
        <v>367</v>
      </c>
      <c r="H3253" s="121">
        <v>1</v>
      </c>
      <c r="I3253" s="121" t="s">
        <v>385</v>
      </c>
      <c r="J3253" s="121">
        <v>1566</v>
      </c>
      <c r="K3253" s="121">
        <v>3</v>
      </c>
      <c r="L3253" s="121">
        <v>3</v>
      </c>
      <c r="M3253" s="121" t="s">
        <v>379</v>
      </c>
      <c r="N3253" s="124">
        <v>864</v>
      </c>
      <c r="O3253" s="124" t="s">
        <v>380</v>
      </c>
      <c r="P3253" s="124" t="s">
        <v>418</v>
      </c>
      <c r="Q3253" s="121" t="s">
        <v>381</v>
      </c>
      <c r="R3253" s="121"/>
    </row>
    <row r="3254" spans="1:18" x14ac:dyDescent="0.2">
      <c r="A3254" s="121">
        <v>121</v>
      </c>
      <c r="B3254" s="121">
        <v>150</v>
      </c>
      <c r="C3254" s="121" t="s">
        <v>1593</v>
      </c>
      <c r="D3254" s="121">
        <v>367</v>
      </c>
      <c r="E3254" s="121" t="s">
        <v>375</v>
      </c>
      <c r="F3254" s="121" t="s">
        <v>376</v>
      </c>
      <c r="G3254" s="121">
        <v>367</v>
      </c>
      <c r="H3254" s="121">
        <v>1</v>
      </c>
      <c r="I3254" s="121" t="s">
        <v>385</v>
      </c>
      <c r="J3254" s="121">
        <v>1568</v>
      </c>
      <c r="K3254" s="121">
        <v>7</v>
      </c>
      <c r="L3254" s="121">
        <v>7</v>
      </c>
      <c r="M3254" s="121" t="s">
        <v>379</v>
      </c>
      <c r="N3254" s="124">
        <v>860</v>
      </c>
      <c r="O3254" s="124" t="s">
        <v>380</v>
      </c>
      <c r="P3254" s="124" t="s">
        <v>418</v>
      </c>
      <c r="Q3254" s="121" t="s">
        <v>381</v>
      </c>
      <c r="R3254" s="121"/>
    </row>
    <row r="3255" spans="1:18" x14ac:dyDescent="0.2">
      <c r="A3255" s="121">
        <v>121</v>
      </c>
      <c r="B3255" s="121">
        <v>150</v>
      </c>
      <c r="C3255" s="121" t="s">
        <v>1593</v>
      </c>
      <c r="D3255" s="121">
        <v>367</v>
      </c>
      <c r="E3255" s="121" t="s">
        <v>375</v>
      </c>
      <c r="F3255" s="121" t="s">
        <v>376</v>
      </c>
      <c r="G3255" s="121">
        <v>367</v>
      </c>
      <c r="H3255" s="121">
        <v>1</v>
      </c>
      <c r="I3255" s="121" t="s">
        <v>385</v>
      </c>
      <c r="J3255" s="121">
        <v>1569</v>
      </c>
      <c r="K3255" s="121">
        <v>4</v>
      </c>
      <c r="L3255" s="121">
        <v>4</v>
      </c>
      <c r="M3255" s="121" t="s">
        <v>379</v>
      </c>
      <c r="N3255" s="124">
        <v>860</v>
      </c>
      <c r="O3255" s="124" t="s">
        <v>380</v>
      </c>
      <c r="P3255" s="124" t="s">
        <v>418</v>
      </c>
      <c r="Q3255" s="121" t="s">
        <v>381</v>
      </c>
      <c r="R3255" s="121"/>
    </row>
    <row r="3256" spans="1:18" x14ac:dyDescent="0.2">
      <c r="A3256" s="121">
        <v>128</v>
      </c>
      <c r="B3256" s="121">
        <v>306</v>
      </c>
      <c r="C3256" s="121" t="s">
        <v>323</v>
      </c>
      <c r="D3256" s="121">
        <v>895</v>
      </c>
      <c r="E3256" s="121" t="s">
        <v>1710</v>
      </c>
      <c r="F3256" s="121" t="s">
        <v>1711</v>
      </c>
      <c r="G3256" s="121">
        <v>895</v>
      </c>
      <c r="H3256" s="121">
        <v>1</v>
      </c>
      <c r="I3256" s="121" t="s">
        <v>385</v>
      </c>
      <c r="J3256" s="121">
        <v>2610</v>
      </c>
      <c r="K3256" s="121" t="s">
        <v>487</v>
      </c>
      <c r="L3256" s="121" t="s">
        <v>1712</v>
      </c>
      <c r="M3256" s="121" t="s">
        <v>416</v>
      </c>
      <c r="N3256" s="124">
        <v>931</v>
      </c>
      <c r="O3256" s="124" t="s">
        <v>417</v>
      </c>
      <c r="P3256" s="124" t="s">
        <v>696</v>
      </c>
      <c r="Q3256" s="121" t="s">
        <v>391</v>
      </c>
      <c r="R3256" s="121"/>
    </row>
    <row r="3257" spans="1:18" x14ac:dyDescent="0.2">
      <c r="A3257" s="121">
        <v>128</v>
      </c>
      <c r="B3257" s="121">
        <v>306</v>
      </c>
      <c r="C3257" s="121" t="s">
        <v>323</v>
      </c>
      <c r="D3257" s="121">
        <v>896</v>
      </c>
      <c r="E3257" s="121" t="s">
        <v>1713</v>
      </c>
      <c r="F3257" s="121" t="s">
        <v>1714</v>
      </c>
      <c r="G3257" s="121">
        <v>896</v>
      </c>
      <c r="H3257" s="121">
        <v>1</v>
      </c>
      <c r="I3257" s="121" t="s">
        <v>385</v>
      </c>
      <c r="J3257" s="121">
        <v>2611</v>
      </c>
      <c r="K3257" s="121" t="s">
        <v>1713</v>
      </c>
      <c r="L3257" s="121" t="s">
        <v>962</v>
      </c>
      <c r="M3257" s="121" t="s">
        <v>416</v>
      </c>
      <c r="N3257" s="124">
        <v>896</v>
      </c>
      <c r="O3257" s="124" t="s">
        <v>417</v>
      </c>
      <c r="P3257" s="124" t="s">
        <v>696</v>
      </c>
      <c r="Q3257" s="121" t="s">
        <v>391</v>
      </c>
      <c r="R3257" s="121"/>
    </row>
    <row r="3258" spans="1:18" x14ac:dyDescent="0.2">
      <c r="A3258" s="121">
        <v>121</v>
      </c>
      <c r="B3258" s="121">
        <v>150</v>
      </c>
      <c r="C3258" s="121" t="s">
        <v>1593</v>
      </c>
      <c r="D3258" s="121">
        <v>367</v>
      </c>
      <c r="E3258" s="121" t="s">
        <v>375</v>
      </c>
      <c r="F3258" s="121" t="s">
        <v>376</v>
      </c>
      <c r="G3258" s="121">
        <v>367</v>
      </c>
      <c r="H3258" s="121">
        <v>1</v>
      </c>
      <c r="I3258" s="121" t="s">
        <v>385</v>
      </c>
      <c r="J3258" s="121">
        <v>1570</v>
      </c>
      <c r="K3258" s="121">
        <v>5</v>
      </c>
      <c r="L3258" s="121">
        <v>5</v>
      </c>
      <c r="M3258" s="121" t="s">
        <v>379</v>
      </c>
      <c r="N3258" s="124">
        <v>864</v>
      </c>
      <c r="O3258" s="124" t="s">
        <v>380</v>
      </c>
      <c r="P3258" s="124" t="s">
        <v>418</v>
      </c>
      <c r="Q3258" s="121" t="s">
        <v>381</v>
      </c>
      <c r="R3258" s="121"/>
    </row>
    <row r="3259" spans="1:18" x14ac:dyDescent="0.2">
      <c r="A3259" s="121">
        <v>121</v>
      </c>
      <c r="B3259" s="121">
        <v>150</v>
      </c>
      <c r="C3259" s="121" t="s">
        <v>1593</v>
      </c>
      <c r="D3259" s="121">
        <v>367</v>
      </c>
      <c r="E3259" s="121" t="s">
        <v>375</v>
      </c>
      <c r="F3259" s="121" t="s">
        <v>376</v>
      </c>
      <c r="G3259" s="121">
        <v>367</v>
      </c>
      <c r="H3259" s="121">
        <v>1</v>
      </c>
      <c r="I3259" s="121" t="s">
        <v>385</v>
      </c>
      <c r="J3259" s="121">
        <v>1571</v>
      </c>
      <c r="K3259" s="121">
        <v>6</v>
      </c>
      <c r="L3259" s="121">
        <v>6</v>
      </c>
      <c r="M3259" s="121" t="s">
        <v>379</v>
      </c>
      <c r="N3259" s="124">
        <v>860</v>
      </c>
      <c r="O3259" s="124" t="s">
        <v>380</v>
      </c>
      <c r="P3259" s="124" t="s">
        <v>418</v>
      </c>
      <c r="Q3259" s="121" t="s">
        <v>381</v>
      </c>
      <c r="R3259" s="121"/>
    </row>
    <row r="3260" spans="1:18" x14ac:dyDescent="0.2">
      <c r="A3260" s="121">
        <v>121</v>
      </c>
      <c r="B3260" s="121">
        <v>150</v>
      </c>
      <c r="C3260" s="121" t="s">
        <v>1593</v>
      </c>
      <c r="D3260" s="121">
        <v>367</v>
      </c>
      <c r="E3260" s="121" t="s">
        <v>375</v>
      </c>
      <c r="F3260" s="121" t="s">
        <v>376</v>
      </c>
      <c r="G3260" s="121">
        <v>1106</v>
      </c>
      <c r="H3260" s="121">
        <v>2</v>
      </c>
      <c r="I3260" s="121" t="s">
        <v>445</v>
      </c>
      <c r="J3260" s="121">
        <v>1572</v>
      </c>
      <c r="K3260" s="121">
        <v>13</v>
      </c>
      <c r="L3260" s="121">
        <v>13</v>
      </c>
      <c r="M3260" s="121" t="s">
        <v>393</v>
      </c>
      <c r="N3260" s="124">
        <v>866</v>
      </c>
      <c r="O3260" s="124" t="s">
        <v>380</v>
      </c>
      <c r="P3260" s="124" t="s">
        <v>418</v>
      </c>
      <c r="Q3260" s="121" t="s">
        <v>381</v>
      </c>
      <c r="R3260" s="121"/>
    </row>
    <row r="3261" spans="1:18" x14ac:dyDescent="0.2">
      <c r="A3261" s="121">
        <v>121</v>
      </c>
      <c r="B3261" s="121">
        <v>150</v>
      </c>
      <c r="C3261" s="121" t="s">
        <v>1593</v>
      </c>
      <c r="D3261" s="121">
        <v>367</v>
      </c>
      <c r="E3261" s="121" t="s">
        <v>375</v>
      </c>
      <c r="F3261" s="121" t="s">
        <v>376</v>
      </c>
      <c r="G3261" s="121">
        <v>1106</v>
      </c>
      <c r="H3261" s="121">
        <v>2</v>
      </c>
      <c r="I3261" s="121" t="s">
        <v>445</v>
      </c>
      <c r="J3261" s="121">
        <v>1573</v>
      </c>
      <c r="K3261" s="121">
        <v>14</v>
      </c>
      <c r="L3261" s="121">
        <v>14</v>
      </c>
      <c r="M3261" s="121" t="s">
        <v>393</v>
      </c>
      <c r="N3261" s="124">
        <v>862</v>
      </c>
      <c r="O3261" s="124" t="s">
        <v>380</v>
      </c>
      <c r="P3261" s="124" t="s">
        <v>418</v>
      </c>
      <c r="Q3261" s="121" t="s">
        <v>381</v>
      </c>
      <c r="R3261" s="121"/>
    </row>
    <row r="3262" spans="1:18" x14ac:dyDescent="0.2">
      <c r="A3262" s="121">
        <v>121</v>
      </c>
      <c r="B3262" s="121">
        <v>150</v>
      </c>
      <c r="C3262" s="121" t="s">
        <v>1593</v>
      </c>
      <c r="D3262" s="121">
        <v>367</v>
      </c>
      <c r="E3262" s="121" t="s">
        <v>375</v>
      </c>
      <c r="F3262" s="121" t="s">
        <v>376</v>
      </c>
      <c r="G3262" s="121">
        <v>1106</v>
      </c>
      <c r="H3262" s="121">
        <v>2</v>
      </c>
      <c r="I3262" s="121" t="s">
        <v>445</v>
      </c>
      <c r="J3262" s="121">
        <v>1574</v>
      </c>
      <c r="K3262" s="121">
        <v>12</v>
      </c>
      <c r="L3262" s="121">
        <v>12</v>
      </c>
      <c r="M3262" s="121" t="s">
        <v>393</v>
      </c>
      <c r="N3262" s="124">
        <v>860</v>
      </c>
      <c r="O3262" s="124" t="s">
        <v>380</v>
      </c>
      <c r="P3262" s="124" t="s">
        <v>418</v>
      </c>
      <c r="Q3262" s="121" t="s">
        <v>381</v>
      </c>
      <c r="R3262" s="121"/>
    </row>
    <row r="3263" spans="1:18" x14ac:dyDescent="0.2">
      <c r="A3263" s="121">
        <v>129</v>
      </c>
      <c r="B3263" s="121">
        <v>154</v>
      </c>
      <c r="C3263" s="121" t="s">
        <v>274</v>
      </c>
      <c r="D3263" s="121">
        <v>389</v>
      </c>
      <c r="E3263" s="121" t="s">
        <v>956</v>
      </c>
      <c r="F3263" s="121" t="s">
        <v>957</v>
      </c>
      <c r="G3263" s="121">
        <v>389</v>
      </c>
      <c r="H3263" s="121">
        <v>1</v>
      </c>
      <c r="I3263" s="121" t="s">
        <v>385</v>
      </c>
      <c r="J3263" s="121">
        <v>780</v>
      </c>
      <c r="K3263" s="121" t="s">
        <v>956</v>
      </c>
      <c r="L3263" s="121" t="s">
        <v>956</v>
      </c>
      <c r="M3263" s="121" t="s">
        <v>393</v>
      </c>
      <c r="N3263" s="124">
        <v>542</v>
      </c>
      <c r="O3263" s="124" t="s">
        <v>380</v>
      </c>
      <c r="P3263" s="124"/>
      <c r="Q3263" s="121" t="s">
        <v>391</v>
      </c>
      <c r="R3263" s="121"/>
    </row>
    <row r="3264" spans="1:18" x14ac:dyDescent="0.2">
      <c r="A3264" s="121">
        <v>129</v>
      </c>
      <c r="B3264" s="121">
        <v>154</v>
      </c>
      <c r="C3264" s="121" t="s">
        <v>274</v>
      </c>
      <c r="D3264" s="121">
        <v>383</v>
      </c>
      <c r="E3264" s="121" t="s">
        <v>375</v>
      </c>
      <c r="F3264" s="121" t="s">
        <v>376</v>
      </c>
      <c r="G3264" s="121">
        <v>383</v>
      </c>
      <c r="H3264" s="121">
        <v>1</v>
      </c>
      <c r="I3264" s="121" t="s">
        <v>385</v>
      </c>
      <c r="J3264" s="121">
        <v>3058</v>
      </c>
      <c r="K3264" s="121" t="s">
        <v>387</v>
      </c>
      <c r="L3264" s="121" t="s">
        <v>387</v>
      </c>
      <c r="M3264" s="121" t="s">
        <v>389</v>
      </c>
      <c r="N3264" s="124">
        <v>2478</v>
      </c>
      <c r="O3264" s="124" t="s">
        <v>390</v>
      </c>
      <c r="P3264" s="124"/>
      <c r="Q3264" s="121" t="s">
        <v>391</v>
      </c>
      <c r="R3264" s="121"/>
    </row>
    <row r="3265" spans="1:18" x14ac:dyDescent="0.2">
      <c r="A3265" s="121">
        <v>121</v>
      </c>
      <c r="B3265" s="121">
        <v>150</v>
      </c>
      <c r="C3265" s="121" t="s">
        <v>1593</v>
      </c>
      <c r="D3265" s="121">
        <v>367</v>
      </c>
      <c r="E3265" s="121" t="s">
        <v>375</v>
      </c>
      <c r="F3265" s="121" t="s">
        <v>376</v>
      </c>
      <c r="G3265" s="121">
        <v>1106</v>
      </c>
      <c r="H3265" s="121">
        <v>2</v>
      </c>
      <c r="I3265" s="121" t="s">
        <v>445</v>
      </c>
      <c r="J3265" s="121">
        <v>1575</v>
      </c>
      <c r="K3265" s="121">
        <v>15</v>
      </c>
      <c r="L3265" s="121">
        <v>15</v>
      </c>
      <c r="M3265" s="121" t="s">
        <v>393</v>
      </c>
      <c r="N3265" s="124">
        <v>860</v>
      </c>
      <c r="O3265" s="124" t="s">
        <v>380</v>
      </c>
      <c r="P3265" s="124" t="s">
        <v>418</v>
      </c>
      <c r="Q3265" s="121" t="s">
        <v>381</v>
      </c>
      <c r="R3265" s="121"/>
    </row>
    <row r="3266" spans="1:18" x14ac:dyDescent="0.2">
      <c r="A3266" s="121">
        <v>121</v>
      </c>
      <c r="B3266" s="121">
        <v>150</v>
      </c>
      <c r="C3266" s="121" t="s">
        <v>1593</v>
      </c>
      <c r="D3266" s="121">
        <v>367</v>
      </c>
      <c r="E3266" s="121" t="s">
        <v>375</v>
      </c>
      <c r="F3266" s="121" t="s">
        <v>376</v>
      </c>
      <c r="G3266" s="121">
        <v>1106</v>
      </c>
      <c r="H3266" s="121">
        <v>2</v>
      </c>
      <c r="I3266" s="121" t="s">
        <v>445</v>
      </c>
      <c r="J3266" s="121">
        <v>1576</v>
      </c>
      <c r="K3266" s="121">
        <v>11</v>
      </c>
      <c r="L3266" s="121">
        <v>11</v>
      </c>
      <c r="M3266" s="121" t="s">
        <v>393</v>
      </c>
      <c r="N3266" s="124">
        <v>860</v>
      </c>
      <c r="O3266" s="124" t="s">
        <v>380</v>
      </c>
      <c r="P3266" s="124" t="s">
        <v>418</v>
      </c>
      <c r="Q3266" s="121" t="s">
        <v>381</v>
      </c>
      <c r="R3266" s="121"/>
    </row>
    <row r="3267" spans="1:18" x14ac:dyDescent="0.2">
      <c r="A3267" s="121">
        <v>121</v>
      </c>
      <c r="B3267" s="121">
        <v>150</v>
      </c>
      <c r="C3267" s="121" t="s">
        <v>1593</v>
      </c>
      <c r="D3267" s="121">
        <v>367</v>
      </c>
      <c r="E3267" s="121" t="s">
        <v>375</v>
      </c>
      <c r="F3267" s="121" t="s">
        <v>376</v>
      </c>
      <c r="G3267" s="121">
        <v>1106</v>
      </c>
      <c r="H3267" s="121">
        <v>2</v>
      </c>
      <c r="I3267" s="121" t="s">
        <v>445</v>
      </c>
      <c r="J3267" s="121">
        <v>1577</v>
      </c>
      <c r="K3267" s="121">
        <v>16</v>
      </c>
      <c r="L3267" s="121">
        <v>16</v>
      </c>
      <c r="M3267" s="121" t="s">
        <v>393</v>
      </c>
      <c r="N3267" s="124">
        <v>860</v>
      </c>
      <c r="O3267" s="124" t="s">
        <v>380</v>
      </c>
      <c r="P3267" s="124" t="s">
        <v>418</v>
      </c>
      <c r="Q3267" s="121" t="s">
        <v>381</v>
      </c>
      <c r="R3267" s="121"/>
    </row>
    <row r="3268" spans="1:18" x14ac:dyDescent="0.2">
      <c r="A3268" s="121">
        <v>121</v>
      </c>
      <c r="B3268" s="121">
        <v>150</v>
      </c>
      <c r="C3268" s="121" t="s">
        <v>1593</v>
      </c>
      <c r="D3268" s="121">
        <v>367</v>
      </c>
      <c r="E3268" s="121" t="s">
        <v>375</v>
      </c>
      <c r="F3268" s="121" t="s">
        <v>376</v>
      </c>
      <c r="G3268" s="121">
        <v>1106</v>
      </c>
      <c r="H3268" s="121">
        <v>2</v>
      </c>
      <c r="I3268" s="121" t="s">
        <v>445</v>
      </c>
      <c r="J3268" s="121">
        <v>1578</v>
      </c>
      <c r="K3268" s="121">
        <v>10</v>
      </c>
      <c r="L3268" s="121">
        <v>10</v>
      </c>
      <c r="M3268" s="121" t="s">
        <v>393</v>
      </c>
      <c r="N3268" s="124">
        <v>860</v>
      </c>
      <c r="O3268" s="124" t="s">
        <v>380</v>
      </c>
      <c r="P3268" s="124" t="s">
        <v>418</v>
      </c>
      <c r="Q3268" s="121" t="s">
        <v>381</v>
      </c>
      <c r="R3268" s="121"/>
    </row>
    <row r="3269" spans="1:18" x14ac:dyDescent="0.2">
      <c r="A3269" s="121">
        <v>121</v>
      </c>
      <c r="B3269" s="121">
        <v>150</v>
      </c>
      <c r="C3269" s="121" t="s">
        <v>1593</v>
      </c>
      <c r="D3269" s="121">
        <v>367</v>
      </c>
      <c r="E3269" s="121" t="s">
        <v>375</v>
      </c>
      <c r="F3269" s="121" t="s">
        <v>376</v>
      </c>
      <c r="G3269" s="121">
        <v>1106</v>
      </c>
      <c r="H3269" s="121">
        <v>2</v>
      </c>
      <c r="I3269" s="121" t="s">
        <v>445</v>
      </c>
      <c r="J3269" s="121">
        <v>1579</v>
      </c>
      <c r="K3269" s="121">
        <v>17</v>
      </c>
      <c r="L3269" s="121">
        <v>17</v>
      </c>
      <c r="M3269" s="121" t="s">
        <v>393</v>
      </c>
      <c r="N3269" s="124">
        <v>860</v>
      </c>
      <c r="O3269" s="124" t="s">
        <v>380</v>
      </c>
      <c r="P3269" s="124" t="s">
        <v>418</v>
      </c>
      <c r="Q3269" s="121" t="s">
        <v>381</v>
      </c>
      <c r="R3269" s="121"/>
    </row>
    <row r="3270" spans="1:18" x14ac:dyDescent="0.2">
      <c r="A3270" s="121">
        <v>121</v>
      </c>
      <c r="B3270" s="121">
        <v>150</v>
      </c>
      <c r="C3270" s="121" t="s">
        <v>1593</v>
      </c>
      <c r="D3270" s="121">
        <v>367</v>
      </c>
      <c r="E3270" s="121" t="s">
        <v>375</v>
      </c>
      <c r="F3270" s="121" t="s">
        <v>376</v>
      </c>
      <c r="G3270" s="121">
        <v>1106</v>
      </c>
      <c r="H3270" s="121">
        <v>2</v>
      </c>
      <c r="I3270" s="121" t="s">
        <v>445</v>
      </c>
      <c r="J3270" s="121">
        <v>1580</v>
      </c>
      <c r="K3270" s="121">
        <v>9</v>
      </c>
      <c r="L3270" s="121">
        <v>9</v>
      </c>
      <c r="M3270" s="121" t="s">
        <v>393</v>
      </c>
      <c r="N3270" s="124">
        <v>866</v>
      </c>
      <c r="O3270" s="124" t="s">
        <v>380</v>
      </c>
      <c r="P3270" s="124" t="s">
        <v>418</v>
      </c>
      <c r="Q3270" s="121" t="s">
        <v>381</v>
      </c>
      <c r="R3270" s="121"/>
    </row>
    <row r="3271" spans="1:18" x14ac:dyDescent="0.2">
      <c r="A3271" s="121">
        <v>121</v>
      </c>
      <c r="B3271" s="121">
        <v>150</v>
      </c>
      <c r="C3271" s="121" t="s">
        <v>1593</v>
      </c>
      <c r="D3271" s="121">
        <v>368</v>
      </c>
      <c r="E3271" s="121" t="s">
        <v>454</v>
      </c>
      <c r="F3271" s="121" t="s">
        <v>455</v>
      </c>
      <c r="G3271" s="121">
        <v>368</v>
      </c>
      <c r="H3271" s="121">
        <v>1</v>
      </c>
      <c r="I3271" s="121" t="s">
        <v>385</v>
      </c>
      <c r="J3271" s="121">
        <v>1583</v>
      </c>
      <c r="K3271" s="121">
        <v>18</v>
      </c>
      <c r="L3271" s="121">
        <v>18</v>
      </c>
      <c r="M3271" s="121" t="s">
        <v>383</v>
      </c>
      <c r="N3271" s="124">
        <v>875</v>
      </c>
      <c r="O3271" s="124" t="s">
        <v>380</v>
      </c>
      <c r="P3271" s="124" t="s">
        <v>418</v>
      </c>
      <c r="Q3271" s="121" t="s">
        <v>381</v>
      </c>
      <c r="R3271" s="121"/>
    </row>
    <row r="3272" spans="1:18" x14ac:dyDescent="0.2">
      <c r="A3272" s="121">
        <v>121</v>
      </c>
      <c r="B3272" s="121">
        <v>150</v>
      </c>
      <c r="C3272" s="121" t="s">
        <v>1593</v>
      </c>
      <c r="D3272" s="121">
        <v>368</v>
      </c>
      <c r="E3272" s="121" t="s">
        <v>454</v>
      </c>
      <c r="F3272" s="121" t="s">
        <v>455</v>
      </c>
      <c r="G3272" s="121">
        <v>368</v>
      </c>
      <c r="H3272" s="121">
        <v>1</v>
      </c>
      <c r="I3272" s="121" t="s">
        <v>385</v>
      </c>
      <c r="J3272" s="121">
        <v>1584</v>
      </c>
      <c r="K3272" s="121">
        <v>19</v>
      </c>
      <c r="L3272" s="121">
        <v>19</v>
      </c>
      <c r="M3272" s="121" t="s">
        <v>383</v>
      </c>
      <c r="N3272" s="124">
        <v>1219</v>
      </c>
      <c r="O3272" s="124" t="s">
        <v>380</v>
      </c>
      <c r="P3272" s="124" t="s">
        <v>418</v>
      </c>
      <c r="Q3272" s="121" t="s">
        <v>381</v>
      </c>
      <c r="R3272" s="121"/>
    </row>
    <row r="3273" spans="1:18" x14ac:dyDescent="0.2">
      <c r="A3273" s="121">
        <v>121</v>
      </c>
      <c r="B3273" s="121">
        <v>150</v>
      </c>
      <c r="C3273" s="121" t="s">
        <v>1593</v>
      </c>
      <c r="D3273" s="121">
        <v>368</v>
      </c>
      <c r="E3273" s="121" t="s">
        <v>454</v>
      </c>
      <c r="F3273" s="121" t="s">
        <v>455</v>
      </c>
      <c r="G3273" s="121">
        <v>368</v>
      </c>
      <c r="H3273" s="121">
        <v>1</v>
      </c>
      <c r="I3273" s="121" t="s">
        <v>385</v>
      </c>
      <c r="J3273" s="121">
        <v>1585</v>
      </c>
      <c r="K3273" s="121">
        <v>20</v>
      </c>
      <c r="L3273" s="121">
        <v>20</v>
      </c>
      <c r="M3273" s="121" t="s">
        <v>383</v>
      </c>
      <c r="N3273" s="124">
        <v>1219</v>
      </c>
      <c r="O3273" s="124" t="s">
        <v>380</v>
      </c>
      <c r="P3273" s="124" t="s">
        <v>418</v>
      </c>
      <c r="Q3273" s="121" t="s">
        <v>381</v>
      </c>
      <c r="R3273" s="121"/>
    </row>
    <row r="3274" spans="1:18" x14ac:dyDescent="0.2">
      <c r="A3274" s="121">
        <v>121</v>
      </c>
      <c r="B3274" s="121">
        <v>150</v>
      </c>
      <c r="C3274" s="121" t="s">
        <v>1593</v>
      </c>
      <c r="D3274" s="121">
        <v>1126</v>
      </c>
      <c r="E3274" s="121" t="s">
        <v>725</v>
      </c>
      <c r="F3274" s="121" t="s">
        <v>725</v>
      </c>
      <c r="G3274" s="121">
        <v>1327</v>
      </c>
      <c r="H3274" s="121">
        <v>1</v>
      </c>
      <c r="I3274" s="121" t="s">
        <v>385</v>
      </c>
      <c r="J3274" s="121">
        <v>6974</v>
      </c>
      <c r="K3274" s="121" t="s">
        <v>1610</v>
      </c>
      <c r="L3274" s="121" t="s">
        <v>1610</v>
      </c>
      <c r="M3274" s="121" t="s">
        <v>408</v>
      </c>
      <c r="N3274" s="124">
        <v>829</v>
      </c>
      <c r="O3274" s="124" t="s">
        <v>380</v>
      </c>
      <c r="P3274" s="124" t="s">
        <v>418</v>
      </c>
      <c r="Q3274" s="121" t="s">
        <v>381</v>
      </c>
      <c r="R3274" s="121"/>
    </row>
    <row r="3275" spans="1:18" x14ac:dyDescent="0.2">
      <c r="A3275" s="121">
        <v>121</v>
      </c>
      <c r="B3275" s="121">
        <v>150</v>
      </c>
      <c r="C3275" s="121" t="s">
        <v>1593</v>
      </c>
      <c r="D3275" s="121">
        <v>1126</v>
      </c>
      <c r="E3275" s="121" t="s">
        <v>725</v>
      </c>
      <c r="F3275" s="121" t="s">
        <v>725</v>
      </c>
      <c r="G3275" s="121">
        <v>1327</v>
      </c>
      <c r="H3275" s="121">
        <v>1</v>
      </c>
      <c r="I3275" s="121" t="s">
        <v>385</v>
      </c>
      <c r="J3275" s="121">
        <v>6982</v>
      </c>
      <c r="K3275" s="121" t="s">
        <v>1619</v>
      </c>
      <c r="L3275" s="121" t="s">
        <v>1619</v>
      </c>
      <c r="M3275" s="121" t="s">
        <v>438</v>
      </c>
      <c r="N3275" s="124">
        <v>776</v>
      </c>
      <c r="O3275" s="124" t="s">
        <v>380</v>
      </c>
      <c r="P3275" s="124" t="s">
        <v>418</v>
      </c>
      <c r="Q3275" s="121" t="s">
        <v>381</v>
      </c>
      <c r="R3275" s="121"/>
    </row>
    <row r="3276" spans="1:18" x14ac:dyDescent="0.2">
      <c r="A3276" s="121">
        <v>123</v>
      </c>
      <c r="B3276" s="121">
        <v>151</v>
      </c>
      <c r="C3276" s="121" t="s">
        <v>272</v>
      </c>
      <c r="D3276" s="121">
        <v>373</v>
      </c>
      <c r="E3276" s="121" t="s">
        <v>473</v>
      </c>
      <c r="F3276" s="121" t="s">
        <v>474</v>
      </c>
      <c r="G3276" s="121">
        <v>373</v>
      </c>
      <c r="H3276" s="121">
        <v>1</v>
      </c>
      <c r="I3276" s="121" t="s">
        <v>385</v>
      </c>
      <c r="J3276" s="121">
        <v>215</v>
      </c>
      <c r="K3276" s="121" t="s">
        <v>473</v>
      </c>
      <c r="L3276" s="121" t="s">
        <v>1319</v>
      </c>
      <c r="M3276" s="121" t="s">
        <v>393</v>
      </c>
      <c r="N3276" s="124">
        <v>735</v>
      </c>
      <c r="O3276" s="124" t="s">
        <v>380</v>
      </c>
      <c r="P3276" s="124"/>
      <c r="Q3276" s="121" t="s">
        <v>381</v>
      </c>
      <c r="R3276" s="121"/>
    </row>
    <row r="3277" spans="1:18" x14ac:dyDescent="0.2">
      <c r="A3277" s="121">
        <v>129</v>
      </c>
      <c r="B3277" s="121">
        <v>154</v>
      </c>
      <c r="C3277" s="121" t="s">
        <v>274</v>
      </c>
      <c r="D3277" s="121">
        <v>383</v>
      </c>
      <c r="E3277" s="121" t="s">
        <v>375</v>
      </c>
      <c r="F3277" s="121" t="s">
        <v>376</v>
      </c>
      <c r="G3277" s="121">
        <v>383</v>
      </c>
      <c r="H3277" s="121">
        <v>1</v>
      </c>
      <c r="I3277" s="121" t="s">
        <v>385</v>
      </c>
      <c r="J3277" s="121">
        <v>3071</v>
      </c>
      <c r="K3277" s="121" t="s">
        <v>440</v>
      </c>
      <c r="L3277" s="121" t="s">
        <v>440</v>
      </c>
      <c r="M3277" s="121" t="s">
        <v>441</v>
      </c>
      <c r="N3277" s="124">
        <v>1091</v>
      </c>
      <c r="O3277" s="124" t="s">
        <v>442</v>
      </c>
      <c r="P3277" s="124"/>
      <c r="Q3277" s="121" t="s">
        <v>391</v>
      </c>
      <c r="R3277" s="121"/>
    </row>
    <row r="3278" spans="1:18" x14ac:dyDescent="0.2">
      <c r="A3278" s="121">
        <v>129</v>
      </c>
      <c r="B3278" s="121">
        <v>154</v>
      </c>
      <c r="C3278" s="121" t="s">
        <v>274</v>
      </c>
      <c r="D3278" s="121">
        <v>383</v>
      </c>
      <c r="E3278" s="121" t="s">
        <v>375</v>
      </c>
      <c r="F3278" s="121" t="s">
        <v>376</v>
      </c>
      <c r="G3278" s="121">
        <v>383</v>
      </c>
      <c r="H3278" s="121">
        <v>1</v>
      </c>
      <c r="I3278" s="121" t="s">
        <v>385</v>
      </c>
      <c r="J3278" s="121">
        <v>3072</v>
      </c>
      <c r="K3278" s="121">
        <v>60</v>
      </c>
      <c r="L3278" s="121" t="s">
        <v>1715</v>
      </c>
      <c r="M3278" s="121" t="s">
        <v>497</v>
      </c>
      <c r="N3278" s="124">
        <v>451</v>
      </c>
      <c r="O3278" s="124" t="s">
        <v>186</v>
      </c>
      <c r="P3278" s="124"/>
      <c r="Q3278" s="121" t="s">
        <v>391</v>
      </c>
      <c r="R3278" s="121"/>
    </row>
    <row r="3279" spans="1:18" x14ac:dyDescent="0.2">
      <c r="A3279" s="121">
        <v>129</v>
      </c>
      <c r="B3279" s="121">
        <v>154</v>
      </c>
      <c r="C3279" s="121" t="s">
        <v>274</v>
      </c>
      <c r="D3279" s="121">
        <v>383</v>
      </c>
      <c r="E3279" s="121" t="s">
        <v>375</v>
      </c>
      <c r="F3279" s="121" t="s">
        <v>376</v>
      </c>
      <c r="G3279" s="121">
        <v>383</v>
      </c>
      <c r="H3279" s="121">
        <v>1</v>
      </c>
      <c r="I3279" s="121" t="s">
        <v>385</v>
      </c>
      <c r="J3279" s="121">
        <v>7620</v>
      </c>
      <c r="K3279" s="121">
        <v>11</v>
      </c>
      <c r="L3279" s="121" t="s">
        <v>1716</v>
      </c>
      <c r="M3279" s="121" t="s">
        <v>410</v>
      </c>
      <c r="N3279" s="124">
        <v>282</v>
      </c>
      <c r="O3279" s="124" t="s">
        <v>411</v>
      </c>
      <c r="P3279" s="124"/>
      <c r="Q3279" s="121" t="s">
        <v>391</v>
      </c>
      <c r="R3279" s="121"/>
    </row>
    <row r="3280" spans="1:18" x14ac:dyDescent="0.2">
      <c r="A3280" s="121">
        <v>129</v>
      </c>
      <c r="B3280" s="121">
        <v>154</v>
      </c>
      <c r="C3280" s="121" t="s">
        <v>274</v>
      </c>
      <c r="D3280" s="121">
        <v>383</v>
      </c>
      <c r="E3280" s="121" t="s">
        <v>375</v>
      </c>
      <c r="F3280" s="121" t="s">
        <v>376</v>
      </c>
      <c r="G3280" s="121">
        <v>383</v>
      </c>
      <c r="H3280" s="121">
        <v>1</v>
      </c>
      <c r="I3280" s="121" t="s">
        <v>385</v>
      </c>
      <c r="J3280" s="121">
        <v>7621</v>
      </c>
      <c r="K3280" s="121">
        <v>45</v>
      </c>
      <c r="L3280" s="121" t="s">
        <v>1717</v>
      </c>
      <c r="M3280" s="121" t="s">
        <v>509</v>
      </c>
      <c r="N3280" s="124">
        <v>431</v>
      </c>
      <c r="O3280" s="124" t="s">
        <v>411</v>
      </c>
      <c r="P3280" s="124"/>
      <c r="Q3280" s="121" t="s">
        <v>391</v>
      </c>
      <c r="R3280" s="121"/>
    </row>
    <row r="3281" spans="1:18" x14ac:dyDescent="0.2">
      <c r="A3281" s="121">
        <v>123</v>
      </c>
      <c r="B3281" s="121">
        <v>151</v>
      </c>
      <c r="C3281" s="121" t="s">
        <v>272</v>
      </c>
      <c r="D3281" s="121">
        <v>372</v>
      </c>
      <c r="E3281" s="121" t="s">
        <v>456</v>
      </c>
      <c r="F3281" s="121" t="s">
        <v>457</v>
      </c>
      <c r="G3281" s="121">
        <v>372</v>
      </c>
      <c r="H3281" s="121">
        <v>1</v>
      </c>
      <c r="I3281" s="121" t="s">
        <v>385</v>
      </c>
      <c r="J3281" s="121">
        <v>2101</v>
      </c>
      <c r="K3281" s="121">
        <v>2</v>
      </c>
      <c r="L3281" s="121">
        <v>2</v>
      </c>
      <c r="M3281" s="121" t="s">
        <v>379</v>
      </c>
      <c r="N3281" s="124">
        <v>664</v>
      </c>
      <c r="O3281" s="124" t="s">
        <v>380</v>
      </c>
      <c r="P3281" s="124"/>
      <c r="Q3281" s="121" t="s">
        <v>381</v>
      </c>
      <c r="R3281" s="121"/>
    </row>
    <row r="3282" spans="1:18" x14ac:dyDescent="0.2">
      <c r="A3282" s="121">
        <v>123</v>
      </c>
      <c r="B3282" s="121">
        <v>151</v>
      </c>
      <c r="C3282" s="121" t="s">
        <v>272</v>
      </c>
      <c r="D3282" s="121">
        <v>372</v>
      </c>
      <c r="E3282" s="121" t="s">
        <v>456</v>
      </c>
      <c r="F3282" s="121" t="s">
        <v>457</v>
      </c>
      <c r="G3282" s="121">
        <v>372</v>
      </c>
      <c r="H3282" s="121">
        <v>1</v>
      </c>
      <c r="I3282" s="121" t="s">
        <v>385</v>
      </c>
      <c r="J3282" s="121">
        <v>2103</v>
      </c>
      <c r="K3282" s="121">
        <v>3</v>
      </c>
      <c r="L3282" s="121">
        <v>3</v>
      </c>
      <c r="M3282" s="121" t="s">
        <v>379</v>
      </c>
      <c r="N3282" s="124">
        <v>656</v>
      </c>
      <c r="O3282" s="124" t="s">
        <v>380</v>
      </c>
      <c r="P3282" s="124"/>
      <c r="Q3282" s="121" t="s">
        <v>381</v>
      </c>
      <c r="R3282" s="121"/>
    </row>
    <row r="3283" spans="1:18" x14ac:dyDescent="0.2">
      <c r="A3283" s="121">
        <v>123</v>
      </c>
      <c r="B3283" s="121">
        <v>151</v>
      </c>
      <c r="C3283" s="121" t="s">
        <v>272</v>
      </c>
      <c r="D3283" s="121">
        <v>370</v>
      </c>
      <c r="E3283" s="121" t="s">
        <v>375</v>
      </c>
      <c r="F3283" s="121" t="s">
        <v>376</v>
      </c>
      <c r="G3283" s="121">
        <v>370</v>
      </c>
      <c r="H3283" s="121">
        <v>1</v>
      </c>
      <c r="I3283" s="121" t="s">
        <v>385</v>
      </c>
      <c r="J3283" s="121">
        <v>2113</v>
      </c>
      <c r="K3283" s="121">
        <v>5</v>
      </c>
      <c r="L3283" s="121">
        <v>5</v>
      </c>
      <c r="M3283" s="121" t="s">
        <v>379</v>
      </c>
      <c r="N3283" s="124">
        <v>858</v>
      </c>
      <c r="O3283" s="124" t="s">
        <v>380</v>
      </c>
      <c r="P3283" s="124"/>
      <c r="Q3283" s="121" t="s">
        <v>381</v>
      </c>
      <c r="R3283" s="121"/>
    </row>
    <row r="3284" spans="1:18" x14ac:dyDescent="0.2">
      <c r="A3284" s="121">
        <v>123</v>
      </c>
      <c r="B3284" s="121">
        <v>151</v>
      </c>
      <c r="C3284" s="121" t="s">
        <v>272</v>
      </c>
      <c r="D3284" s="121">
        <v>370</v>
      </c>
      <c r="E3284" s="121" t="s">
        <v>375</v>
      </c>
      <c r="F3284" s="121" t="s">
        <v>376</v>
      </c>
      <c r="G3284" s="121">
        <v>370</v>
      </c>
      <c r="H3284" s="121">
        <v>1</v>
      </c>
      <c r="I3284" s="121" t="s">
        <v>385</v>
      </c>
      <c r="J3284" s="121">
        <v>2114</v>
      </c>
      <c r="K3284" s="121">
        <v>9</v>
      </c>
      <c r="L3284" s="121">
        <v>9</v>
      </c>
      <c r="M3284" s="121" t="s">
        <v>383</v>
      </c>
      <c r="N3284" s="124">
        <v>858</v>
      </c>
      <c r="O3284" s="124" t="s">
        <v>380</v>
      </c>
      <c r="P3284" s="124"/>
      <c r="Q3284" s="121" t="s">
        <v>381</v>
      </c>
      <c r="R3284" s="121"/>
    </row>
    <row r="3285" spans="1:18" x14ac:dyDescent="0.2">
      <c r="A3285" s="121">
        <v>123</v>
      </c>
      <c r="B3285" s="121">
        <v>151</v>
      </c>
      <c r="C3285" s="121" t="s">
        <v>272</v>
      </c>
      <c r="D3285" s="121">
        <v>370</v>
      </c>
      <c r="E3285" s="121" t="s">
        <v>375</v>
      </c>
      <c r="F3285" s="121" t="s">
        <v>376</v>
      </c>
      <c r="G3285" s="121">
        <v>370</v>
      </c>
      <c r="H3285" s="121">
        <v>1</v>
      </c>
      <c r="I3285" s="121" t="s">
        <v>385</v>
      </c>
      <c r="J3285" s="121">
        <v>2115</v>
      </c>
      <c r="K3285" s="121">
        <v>6</v>
      </c>
      <c r="L3285" s="121">
        <v>6</v>
      </c>
      <c r="M3285" s="121" t="s">
        <v>383</v>
      </c>
      <c r="N3285" s="124">
        <v>817</v>
      </c>
      <c r="O3285" s="124" t="s">
        <v>380</v>
      </c>
      <c r="P3285" s="125"/>
      <c r="Q3285" s="121" t="s">
        <v>381</v>
      </c>
      <c r="R3285" s="121"/>
    </row>
    <row r="3286" spans="1:18" x14ac:dyDescent="0.2">
      <c r="A3286" s="121">
        <v>123</v>
      </c>
      <c r="B3286" s="121">
        <v>151</v>
      </c>
      <c r="C3286" s="121" t="s">
        <v>272</v>
      </c>
      <c r="D3286" s="121">
        <v>370</v>
      </c>
      <c r="E3286" s="121" t="s">
        <v>375</v>
      </c>
      <c r="F3286" s="121" t="s">
        <v>376</v>
      </c>
      <c r="G3286" s="121">
        <v>370</v>
      </c>
      <c r="H3286" s="121">
        <v>1</v>
      </c>
      <c r="I3286" s="121" t="s">
        <v>385</v>
      </c>
      <c r="J3286" s="121">
        <v>2116</v>
      </c>
      <c r="K3286" s="121">
        <v>8</v>
      </c>
      <c r="L3286" s="121">
        <v>8</v>
      </c>
      <c r="M3286" s="121" t="s">
        <v>383</v>
      </c>
      <c r="N3286" s="124">
        <v>853</v>
      </c>
      <c r="O3286" s="124" t="s">
        <v>380</v>
      </c>
      <c r="P3286" s="125"/>
      <c r="Q3286" s="121" t="s">
        <v>381</v>
      </c>
      <c r="R3286" s="121"/>
    </row>
    <row r="3287" spans="1:18" x14ac:dyDescent="0.2">
      <c r="A3287" s="121">
        <v>123</v>
      </c>
      <c r="B3287" s="121">
        <v>151</v>
      </c>
      <c r="C3287" s="121" t="s">
        <v>272</v>
      </c>
      <c r="D3287" s="121">
        <v>370</v>
      </c>
      <c r="E3287" s="121" t="s">
        <v>375</v>
      </c>
      <c r="F3287" s="121" t="s">
        <v>376</v>
      </c>
      <c r="G3287" s="121">
        <v>370</v>
      </c>
      <c r="H3287" s="121">
        <v>1</v>
      </c>
      <c r="I3287" s="121" t="s">
        <v>385</v>
      </c>
      <c r="J3287" s="121">
        <v>2117</v>
      </c>
      <c r="K3287" s="121">
        <v>7</v>
      </c>
      <c r="L3287" s="121">
        <v>7</v>
      </c>
      <c r="M3287" s="121" t="s">
        <v>383</v>
      </c>
      <c r="N3287" s="124">
        <v>1031</v>
      </c>
      <c r="O3287" s="124" t="s">
        <v>380</v>
      </c>
      <c r="P3287" s="125"/>
      <c r="Q3287" s="121" t="s">
        <v>381</v>
      </c>
      <c r="R3287" s="121"/>
    </row>
    <row r="3288" spans="1:18" x14ac:dyDescent="0.2">
      <c r="A3288" s="121">
        <v>123</v>
      </c>
      <c r="B3288" s="121">
        <v>151</v>
      </c>
      <c r="C3288" s="121" t="s">
        <v>272</v>
      </c>
      <c r="D3288" s="121">
        <v>372</v>
      </c>
      <c r="E3288" s="121" t="s">
        <v>456</v>
      </c>
      <c r="F3288" s="121" t="s">
        <v>457</v>
      </c>
      <c r="G3288" s="121">
        <v>372</v>
      </c>
      <c r="H3288" s="121">
        <v>1</v>
      </c>
      <c r="I3288" s="121" t="s">
        <v>385</v>
      </c>
      <c r="J3288" s="121">
        <v>2178</v>
      </c>
      <c r="K3288" s="121">
        <v>1</v>
      </c>
      <c r="L3288" s="121">
        <v>1</v>
      </c>
      <c r="M3288" s="121" t="s">
        <v>379</v>
      </c>
      <c r="N3288" s="124">
        <v>758</v>
      </c>
      <c r="O3288" s="124" t="s">
        <v>380</v>
      </c>
      <c r="P3288" s="124"/>
      <c r="Q3288" s="121" t="s">
        <v>381</v>
      </c>
      <c r="R3288" s="121"/>
    </row>
    <row r="3289" spans="1:18" x14ac:dyDescent="0.2">
      <c r="A3289" s="121">
        <v>123</v>
      </c>
      <c r="B3289" s="121">
        <v>151</v>
      </c>
      <c r="C3289" s="121" t="s">
        <v>272</v>
      </c>
      <c r="D3289" s="121">
        <v>372</v>
      </c>
      <c r="E3289" s="121" t="s">
        <v>456</v>
      </c>
      <c r="F3289" s="121" t="s">
        <v>457</v>
      </c>
      <c r="G3289" s="121">
        <v>372</v>
      </c>
      <c r="H3289" s="121">
        <v>1</v>
      </c>
      <c r="I3289" s="121" t="s">
        <v>385</v>
      </c>
      <c r="J3289" s="121">
        <v>2472</v>
      </c>
      <c r="K3289" s="121">
        <v>4</v>
      </c>
      <c r="L3289" s="121">
        <v>4</v>
      </c>
      <c r="M3289" s="121" t="s">
        <v>379</v>
      </c>
      <c r="N3289" s="124">
        <v>646</v>
      </c>
      <c r="O3289" s="124" t="s">
        <v>380</v>
      </c>
      <c r="P3289" s="124"/>
      <c r="Q3289" s="121" t="s">
        <v>381</v>
      </c>
      <c r="R3289" s="121"/>
    </row>
    <row r="3290" spans="1:18" x14ac:dyDescent="0.2">
      <c r="A3290" s="121">
        <v>123</v>
      </c>
      <c r="B3290" s="121">
        <v>151</v>
      </c>
      <c r="C3290" s="121" t="s">
        <v>272</v>
      </c>
      <c r="D3290" s="121">
        <v>372</v>
      </c>
      <c r="E3290" s="121" t="s">
        <v>456</v>
      </c>
      <c r="F3290" s="121" t="s">
        <v>457</v>
      </c>
      <c r="G3290" s="121">
        <v>1234</v>
      </c>
      <c r="H3290" s="121">
        <v>2</v>
      </c>
      <c r="I3290" s="121" t="s">
        <v>445</v>
      </c>
      <c r="J3290" s="121">
        <v>2474</v>
      </c>
      <c r="K3290" s="121">
        <v>11</v>
      </c>
      <c r="L3290" s="121">
        <v>11</v>
      </c>
      <c r="M3290" s="121" t="s">
        <v>393</v>
      </c>
      <c r="N3290" s="124">
        <v>659</v>
      </c>
      <c r="O3290" s="124" t="s">
        <v>380</v>
      </c>
      <c r="P3290" s="124"/>
      <c r="Q3290" s="121" t="s">
        <v>381</v>
      </c>
      <c r="R3290" s="121"/>
    </row>
    <row r="3291" spans="1:18" x14ac:dyDescent="0.2">
      <c r="A3291" s="121">
        <v>123</v>
      </c>
      <c r="B3291" s="121">
        <v>151</v>
      </c>
      <c r="C3291" s="121" t="s">
        <v>272</v>
      </c>
      <c r="D3291" s="121">
        <v>372</v>
      </c>
      <c r="E3291" s="121" t="s">
        <v>456</v>
      </c>
      <c r="F3291" s="121" t="s">
        <v>457</v>
      </c>
      <c r="G3291" s="121">
        <v>1234</v>
      </c>
      <c r="H3291" s="121">
        <v>2</v>
      </c>
      <c r="I3291" s="121" t="s">
        <v>445</v>
      </c>
      <c r="J3291" s="121">
        <v>2475</v>
      </c>
      <c r="K3291" s="121">
        <v>18</v>
      </c>
      <c r="L3291" s="121">
        <v>18</v>
      </c>
      <c r="M3291" s="121" t="s">
        <v>393</v>
      </c>
      <c r="N3291" s="124">
        <v>656</v>
      </c>
      <c r="O3291" s="124" t="s">
        <v>380</v>
      </c>
      <c r="P3291" s="124"/>
      <c r="Q3291" s="121" t="s">
        <v>381</v>
      </c>
      <c r="R3291" s="121"/>
    </row>
    <row r="3292" spans="1:18" x14ac:dyDescent="0.2">
      <c r="A3292" s="121">
        <v>123</v>
      </c>
      <c r="B3292" s="121">
        <v>151</v>
      </c>
      <c r="C3292" s="121" t="s">
        <v>272</v>
      </c>
      <c r="D3292" s="121">
        <v>372</v>
      </c>
      <c r="E3292" s="121" t="s">
        <v>456</v>
      </c>
      <c r="F3292" s="121" t="s">
        <v>457</v>
      </c>
      <c r="G3292" s="121">
        <v>1234</v>
      </c>
      <c r="H3292" s="121">
        <v>2</v>
      </c>
      <c r="I3292" s="121" t="s">
        <v>445</v>
      </c>
      <c r="J3292" s="121">
        <v>2476</v>
      </c>
      <c r="K3292" s="121">
        <v>12</v>
      </c>
      <c r="L3292" s="121">
        <v>12</v>
      </c>
      <c r="M3292" s="121" t="s">
        <v>393</v>
      </c>
      <c r="N3292" s="124">
        <v>656</v>
      </c>
      <c r="O3292" s="124" t="s">
        <v>380</v>
      </c>
      <c r="P3292" s="124"/>
      <c r="Q3292" s="121" t="s">
        <v>381</v>
      </c>
      <c r="R3292" s="121"/>
    </row>
    <row r="3293" spans="1:18" x14ac:dyDescent="0.2">
      <c r="A3293" s="121">
        <v>130</v>
      </c>
      <c r="B3293" s="121">
        <v>155</v>
      </c>
      <c r="C3293" s="121" t="s">
        <v>287</v>
      </c>
      <c r="D3293" s="121">
        <v>390</v>
      </c>
      <c r="E3293" s="121" t="s">
        <v>454</v>
      </c>
      <c r="F3293" s="121" t="s">
        <v>455</v>
      </c>
      <c r="G3293" s="121">
        <v>390</v>
      </c>
      <c r="H3293" s="121">
        <v>1</v>
      </c>
      <c r="I3293" s="121" t="s">
        <v>385</v>
      </c>
      <c r="J3293" s="121">
        <v>2000</v>
      </c>
      <c r="K3293" s="121" t="s">
        <v>1718</v>
      </c>
      <c r="L3293" s="121" t="s">
        <v>500</v>
      </c>
      <c r="M3293" s="121" t="s">
        <v>537</v>
      </c>
      <c r="N3293" s="124">
        <v>2238</v>
      </c>
      <c r="O3293" s="124" t="s">
        <v>417</v>
      </c>
      <c r="P3293" s="124"/>
      <c r="Q3293" s="121" t="s">
        <v>391</v>
      </c>
      <c r="R3293" s="121"/>
    </row>
    <row r="3294" spans="1:18" x14ac:dyDescent="0.2">
      <c r="A3294" s="121">
        <v>130</v>
      </c>
      <c r="B3294" s="121">
        <v>155</v>
      </c>
      <c r="C3294" s="121" t="s">
        <v>287</v>
      </c>
      <c r="D3294" s="121">
        <v>390</v>
      </c>
      <c r="E3294" s="121" t="s">
        <v>454</v>
      </c>
      <c r="F3294" s="121" t="s">
        <v>455</v>
      </c>
      <c r="G3294" s="121">
        <v>390</v>
      </c>
      <c r="H3294" s="121">
        <v>1</v>
      </c>
      <c r="I3294" s="121" t="s">
        <v>385</v>
      </c>
      <c r="J3294" s="121">
        <v>2001</v>
      </c>
      <c r="K3294" s="121" t="s">
        <v>1719</v>
      </c>
      <c r="L3294" s="121" t="s">
        <v>496</v>
      </c>
      <c r="M3294" s="121" t="s">
        <v>497</v>
      </c>
      <c r="N3294" s="124">
        <v>563</v>
      </c>
      <c r="O3294" s="124" t="s">
        <v>186</v>
      </c>
      <c r="P3294" s="124"/>
      <c r="Q3294" s="121" t="s">
        <v>391</v>
      </c>
      <c r="R3294" s="121"/>
    </row>
    <row r="3295" spans="1:18" x14ac:dyDescent="0.2">
      <c r="A3295" s="121">
        <v>123</v>
      </c>
      <c r="B3295" s="121">
        <v>151</v>
      </c>
      <c r="C3295" s="121" t="s">
        <v>272</v>
      </c>
      <c r="D3295" s="121">
        <v>372</v>
      </c>
      <c r="E3295" s="121" t="s">
        <v>456</v>
      </c>
      <c r="F3295" s="121" t="s">
        <v>457</v>
      </c>
      <c r="G3295" s="121">
        <v>1234</v>
      </c>
      <c r="H3295" s="121">
        <v>2</v>
      </c>
      <c r="I3295" s="121" t="s">
        <v>445</v>
      </c>
      <c r="J3295" s="121">
        <v>2477</v>
      </c>
      <c r="K3295" s="121">
        <v>17</v>
      </c>
      <c r="L3295" s="121">
        <v>17</v>
      </c>
      <c r="M3295" s="121" t="s">
        <v>393</v>
      </c>
      <c r="N3295" s="124">
        <v>674</v>
      </c>
      <c r="O3295" s="124" t="s">
        <v>380</v>
      </c>
      <c r="P3295" s="124"/>
      <c r="Q3295" s="121" t="s">
        <v>381</v>
      </c>
      <c r="R3295" s="121"/>
    </row>
    <row r="3296" spans="1:18" x14ac:dyDescent="0.2">
      <c r="A3296" s="121">
        <v>130</v>
      </c>
      <c r="B3296" s="121">
        <v>155</v>
      </c>
      <c r="C3296" s="121" t="s">
        <v>287</v>
      </c>
      <c r="D3296" s="121">
        <v>391</v>
      </c>
      <c r="E3296" s="121" t="s">
        <v>375</v>
      </c>
      <c r="F3296" s="121" t="s">
        <v>376</v>
      </c>
      <c r="G3296" s="121">
        <v>391</v>
      </c>
      <c r="H3296" s="121">
        <v>1</v>
      </c>
      <c r="I3296" s="121" t="s">
        <v>385</v>
      </c>
      <c r="J3296" s="121">
        <v>2003</v>
      </c>
      <c r="K3296" s="121" t="s">
        <v>1721</v>
      </c>
      <c r="L3296" s="121" t="s">
        <v>1722</v>
      </c>
      <c r="M3296" s="121" t="s">
        <v>398</v>
      </c>
      <c r="N3296" s="124">
        <v>778</v>
      </c>
      <c r="O3296" s="124" t="s">
        <v>399</v>
      </c>
      <c r="P3296" s="124"/>
      <c r="Q3296" s="121" t="s">
        <v>188</v>
      </c>
      <c r="R3296" s="121"/>
    </row>
    <row r="3297" spans="1:18" x14ac:dyDescent="0.2">
      <c r="A3297" s="121">
        <v>123</v>
      </c>
      <c r="B3297" s="121">
        <v>151</v>
      </c>
      <c r="C3297" s="121" t="s">
        <v>272</v>
      </c>
      <c r="D3297" s="121">
        <v>372</v>
      </c>
      <c r="E3297" s="121" t="s">
        <v>456</v>
      </c>
      <c r="F3297" s="121" t="s">
        <v>457</v>
      </c>
      <c r="G3297" s="121">
        <v>1234</v>
      </c>
      <c r="H3297" s="121">
        <v>2</v>
      </c>
      <c r="I3297" s="121" t="s">
        <v>445</v>
      </c>
      <c r="J3297" s="121">
        <v>2478</v>
      </c>
      <c r="K3297" s="121">
        <v>13</v>
      </c>
      <c r="L3297" s="121">
        <v>13</v>
      </c>
      <c r="M3297" s="121" t="s">
        <v>393</v>
      </c>
      <c r="N3297" s="124">
        <v>656</v>
      </c>
      <c r="O3297" s="124" t="s">
        <v>380</v>
      </c>
      <c r="P3297" s="124"/>
      <c r="Q3297" s="121" t="s">
        <v>381</v>
      </c>
      <c r="R3297" s="121"/>
    </row>
    <row r="3298" spans="1:18" x14ac:dyDescent="0.2">
      <c r="A3298" s="121">
        <v>123</v>
      </c>
      <c r="B3298" s="121">
        <v>151</v>
      </c>
      <c r="C3298" s="121" t="s">
        <v>272</v>
      </c>
      <c r="D3298" s="121">
        <v>372</v>
      </c>
      <c r="E3298" s="121" t="s">
        <v>456</v>
      </c>
      <c r="F3298" s="121" t="s">
        <v>457</v>
      </c>
      <c r="G3298" s="121">
        <v>1234</v>
      </c>
      <c r="H3298" s="121">
        <v>2</v>
      </c>
      <c r="I3298" s="121" t="s">
        <v>445</v>
      </c>
      <c r="J3298" s="121">
        <v>2479</v>
      </c>
      <c r="K3298" s="121">
        <v>16</v>
      </c>
      <c r="L3298" s="121">
        <v>16</v>
      </c>
      <c r="M3298" s="121" t="s">
        <v>393</v>
      </c>
      <c r="N3298" s="124">
        <v>644</v>
      </c>
      <c r="O3298" s="124" t="s">
        <v>380</v>
      </c>
      <c r="P3298" s="124"/>
      <c r="Q3298" s="121" t="s">
        <v>381</v>
      </c>
      <c r="R3298" s="121"/>
    </row>
    <row r="3299" spans="1:18" x14ac:dyDescent="0.2">
      <c r="A3299" s="121">
        <v>123</v>
      </c>
      <c r="B3299" s="121">
        <v>151</v>
      </c>
      <c r="C3299" s="121" t="s">
        <v>272</v>
      </c>
      <c r="D3299" s="121">
        <v>372</v>
      </c>
      <c r="E3299" s="121" t="s">
        <v>456</v>
      </c>
      <c r="F3299" s="121" t="s">
        <v>457</v>
      </c>
      <c r="G3299" s="121">
        <v>1234</v>
      </c>
      <c r="H3299" s="121">
        <v>2</v>
      </c>
      <c r="I3299" s="121" t="s">
        <v>445</v>
      </c>
      <c r="J3299" s="121">
        <v>2480</v>
      </c>
      <c r="K3299" s="121">
        <v>15</v>
      </c>
      <c r="L3299" s="121">
        <v>15</v>
      </c>
      <c r="M3299" s="121" t="s">
        <v>393</v>
      </c>
      <c r="N3299" s="124">
        <v>652</v>
      </c>
      <c r="O3299" s="124" t="s">
        <v>380</v>
      </c>
      <c r="P3299" s="124"/>
      <c r="Q3299" s="121" t="s">
        <v>381</v>
      </c>
      <c r="R3299" s="121"/>
    </row>
    <row r="3300" spans="1:18" x14ac:dyDescent="0.2">
      <c r="A3300" s="121">
        <v>130</v>
      </c>
      <c r="B3300" s="121">
        <v>155</v>
      </c>
      <c r="C3300" s="121" t="s">
        <v>287</v>
      </c>
      <c r="D3300" s="121">
        <v>390</v>
      </c>
      <c r="E3300" s="121" t="s">
        <v>454</v>
      </c>
      <c r="F3300" s="121" t="s">
        <v>455</v>
      </c>
      <c r="G3300" s="121">
        <v>390</v>
      </c>
      <c r="H3300" s="121">
        <v>1</v>
      </c>
      <c r="I3300" s="121" t="s">
        <v>385</v>
      </c>
      <c r="J3300" s="121">
        <v>2007</v>
      </c>
      <c r="K3300" s="121" t="s">
        <v>1729</v>
      </c>
      <c r="L3300" s="121" t="s">
        <v>440</v>
      </c>
      <c r="M3300" s="121" t="s">
        <v>441</v>
      </c>
      <c r="N3300" s="124">
        <v>1994</v>
      </c>
      <c r="O3300" s="124" t="s">
        <v>442</v>
      </c>
      <c r="P3300" s="124"/>
      <c r="Q3300" s="121" t="s">
        <v>391</v>
      </c>
      <c r="R3300" s="121"/>
    </row>
    <row r="3301" spans="1:18" x14ac:dyDescent="0.2">
      <c r="A3301" s="121">
        <v>123</v>
      </c>
      <c r="B3301" s="121">
        <v>151</v>
      </c>
      <c r="C3301" s="121" t="s">
        <v>272</v>
      </c>
      <c r="D3301" s="121">
        <v>372</v>
      </c>
      <c r="E3301" s="121" t="s">
        <v>456</v>
      </c>
      <c r="F3301" s="121" t="s">
        <v>457</v>
      </c>
      <c r="G3301" s="121">
        <v>1234</v>
      </c>
      <c r="H3301" s="121">
        <v>2</v>
      </c>
      <c r="I3301" s="121" t="s">
        <v>445</v>
      </c>
      <c r="J3301" s="121">
        <v>2481</v>
      </c>
      <c r="K3301" s="121">
        <v>14</v>
      </c>
      <c r="L3301" s="121">
        <v>14</v>
      </c>
      <c r="M3301" s="121" t="s">
        <v>393</v>
      </c>
      <c r="N3301" s="124">
        <v>743</v>
      </c>
      <c r="O3301" s="124" t="s">
        <v>380</v>
      </c>
      <c r="P3301" s="124"/>
      <c r="Q3301" s="121" t="s">
        <v>381</v>
      </c>
      <c r="R3301" s="121"/>
    </row>
    <row r="3302" spans="1:18" x14ac:dyDescent="0.2">
      <c r="A3302" s="121">
        <v>123</v>
      </c>
      <c r="B3302" s="121">
        <v>151</v>
      </c>
      <c r="C3302" s="121" t="s">
        <v>272</v>
      </c>
      <c r="D3302" s="121">
        <v>370</v>
      </c>
      <c r="E3302" s="121" t="s">
        <v>375</v>
      </c>
      <c r="F3302" s="121" t="s">
        <v>376</v>
      </c>
      <c r="G3302" s="121">
        <v>370</v>
      </c>
      <c r="H3302" s="121">
        <v>1</v>
      </c>
      <c r="I3302" s="121" t="s">
        <v>385</v>
      </c>
      <c r="J3302" s="121">
        <v>2482</v>
      </c>
      <c r="K3302" s="121">
        <v>10</v>
      </c>
      <c r="L3302" s="121">
        <v>10</v>
      </c>
      <c r="M3302" s="121" t="s">
        <v>379</v>
      </c>
      <c r="N3302" s="124">
        <v>853</v>
      </c>
      <c r="O3302" s="124" t="s">
        <v>380</v>
      </c>
      <c r="P3302" s="124"/>
      <c r="Q3302" s="121" t="s">
        <v>381</v>
      </c>
      <c r="R3302" s="121"/>
    </row>
    <row r="3303" spans="1:18" x14ac:dyDescent="0.2">
      <c r="A3303" s="121">
        <v>125</v>
      </c>
      <c r="B3303" s="121">
        <v>153</v>
      </c>
      <c r="C3303" s="121" t="s">
        <v>350</v>
      </c>
      <c r="D3303" s="121">
        <v>380</v>
      </c>
      <c r="E3303" s="121" t="s">
        <v>954</v>
      </c>
      <c r="F3303" s="121" t="s">
        <v>955</v>
      </c>
      <c r="G3303" s="121">
        <v>380</v>
      </c>
      <c r="H3303" s="121">
        <v>1</v>
      </c>
      <c r="I3303" s="121" t="s">
        <v>385</v>
      </c>
      <c r="J3303" s="121">
        <v>599</v>
      </c>
      <c r="K3303" s="121" t="s">
        <v>375</v>
      </c>
      <c r="L3303" s="121" t="s">
        <v>375</v>
      </c>
      <c r="M3303" s="121" t="s">
        <v>393</v>
      </c>
      <c r="N3303" s="124">
        <v>725</v>
      </c>
      <c r="O3303" s="124" t="s">
        <v>380</v>
      </c>
      <c r="P3303" s="124"/>
      <c r="Q3303" s="121" t="s">
        <v>381</v>
      </c>
      <c r="R3303" s="121"/>
    </row>
    <row r="3304" spans="1:18" x14ac:dyDescent="0.2">
      <c r="A3304" s="121">
        <v>125</v>
      </c>
      <c r="B3304" s="121">
        <v>153</v>
      </c>
      <c r="C3304" s="121" t="s">
        <v>350</v>
      </c>
      <c r="D3304" s="121">
        <v>381</v>
      </c>
      <c r="E3304" s="121" t="s">
        <v>956</v>
      </c>
      <c r="F3304" s="121" t="s">
        <v>957</v>
      </c>
      <c r="G3304" s="121">
        <v>381</v>
      </c>
      <c r="H3304" s="121">
        <v>1</v>
      </c>
      <c r="I3304" s="121" t="s">
        <v>385</v>
      </c>
      <c r="J3304" s="121">
        <v>600</v>
      </c>
      <c r="K3304" s="121" t="s">
        <v>454</v>
      </c>
      <c r="L3304" s="121" t="s">
        <v>454</v>
      </c>
      <c r="M3304" s="121" t="s">
        <v>393</v>
      </c>
      <c r="N3304" s="124">
        <v>725</v>
      </c>
      <c r="O3304" s="124" t="s">
        <v>380</v>
      </c>
      <c r="P3304" s="124"/>
      <c r="Q3304" s="121" t="s">
        <v>381</v>
      </c>
      <c r="R3304" s="121"/>
    </row>
    <row r="3305" spans="1:18" x14ac:dyDescent="0.2">
      <c r="A3305" s="121">
        <v>125</v>
      </c>
      <c r="B3305" s="121">
        <v>153</v>
      </c>
      <c r="C3305" s="121" t="s">
        <v>350</v>
      </c>
      <c r="D3305" s="121">
        <v>382</v>
      </c>
      <c r="E3305" s="121" t="s">
        <v>958</v>
      </c>
      <c r="F3305" s="121" t="s">
        <v>959</v>
      </c>
      <c r="G3305" s="121">
        <v>382</v>
      </c>
      <c r="H3305" s="121">
        <v>1</v>
      </c>
      <c r="I3305" s="121" t="s">
        <v>385</v>
      </c>
      <c r="J3305" s="121">
        <v>601</v>
      </c>
      <c r="K3305" s="121" t="s">
        <v>456</v>
      </c>
      <c r="L3305" s="121" t="s">
        <v>456</v>
      </c>
      <c r="M3305" s="121" t="s">
        <v>393</v>
      </c>
      <c r="N3305" s="124">
        <v>876</v>
      </c>
      <c r="O3305" s="124" t="s">
        <v>380</v>
      </c>
      <c r="P3305" s="124"/>
      <c r="Q3305" s="121" t="s">
        <v>381</v>
      </c>
      <c r="R3305" s="121"/>
    </row>
    <row r="3306" spans="1:18" x14ac:dyDescent="0.2">
      <c r="A3306" s="121">
        <v>125</v>
      </c>
      <c r="B3306" s="121">
        <v>153</v>
      </c>
      <c r="C3306" s="121" t="s">
        <v>350</v>
      </c>
      <c r="D3306" s="121">
        <v>376</v>
      </c>
      <c r="E3306" s="121" t="s">
        <v>375</v>
      </c>
      <c r="F3306" s="121" t="s">
        <v>376</v>
      </c>
      <c r="G3306" s="121">
        <v>376</v>
      </c>
      <c r="H3306" s="121">
        <v>1</v>
      </c>
      <c r="I3306" s="121" t="s">
        <v>385</v>
      </c>
      <c r="J3306" s="121">
        <v>3125</v>
      </c>
      <c r="K3306" s="121">
        <v>8</v>
      </c>
      <c r="L3306" s="121">
        <v>8</v>
      </c>
      <c r="M3306" s="121" t="s">
        <v>393</v>
      </c>
      <c r="N3306" s="124">
        <v>851</v>
      </c>
      <c r="O3306" s="124" t="s">
        <v>380</v>
      </c>
      <c r="P3306" s="124"/>
      <c r="Q3306" s="121" t="s">
        <v>381</v>
      </c>
      <c r="R3306" s="121"/>
    </row>
    <row r="3307" spans="1:18" x14ac:dyDescent="0.2">
      <c r="A3307" s="121">
        <v>130</v>
      </c>
      <c r="B3307" s="121">
        <v>155</v>
      </c>
      <c r="C3307" s="121" t="s">
        <v>287</v>
      </c>
      <c r="D3307" s="121">
        <v>390</v>
      </c>
      <c r="E3307" s="121" t="s">
        <v>454</v>
      </c>
      <c r="F3307" s="121" t="s">
        <v>455</v>
      </c>
      <c r="G3307" s="121">
        <v>390</v>
      </c>
      <c r="H3307" s="121">
        <v>1</v>
      </c>
      <c r="I3307" s="121" t="s">
        <v>385</v>
      </c>
      <c r="J3307" s="121">
        <v>2014</v>
      </c>
      <c r="K3307" s="121" t="s">
        <v>1736</v>
      </c>
      <c r="L3307" s="121" t="s">
        <v>387</v>
      </c>
      <c r="M3307" s="121" t="s">
        <v>389</v>
      </c>
      <c r="N3307" s="124">
        <v>2575</v>
      </c>
      <c r="O3307" s="124" t="s">
        <v>390</v>
      </c>
      <c r="P3307" s="124"/>
      <c r="Q3307" s="121" t="s">
        <v>391</v>
      </c>
      <c r="R3307" s="121"/>
    </row>
    <row r="3308" spans="1:18" x14ac:dyDescent="0.2">
      <c r="A3308" s="121">
        <v>125</v>
      </c>
      <c r="B3308" s="121">
        <v>153</v>
      </c>
      <c r="C3308" s="121" t="s">
        <v>350</v>
      </c>
      <c r="D3308" s="121">
        <v>376</v>
      </c>
      <c r="E3308" s="121" t="s">
        <v>375</v>
      </c>
      <c r="F3308" s="121" t="s">
        <v>376</v>
      </c>
      <c r="G3308" s="121">
        <v>376</v>
      </c>
      <c r="H3308" s="121">
        <v>1</v>
      </c>
      <c r="I3308" s="121" t="s">
        <v>385</v>
      </c>
      <c r="J3308" s="121">
        <v>3126</v>
      </c>
      <c r="K3308" s="121">
        <v>3</v>
      </c>
      <c r="L3308" s="121">
        <v>3</v>
      </c>
      <c r="M3308" s="121" t="s">
        <v>383</v>
      </c>
      <c r="N3308" s="124">
        <v>851</v>
      </c>
      <c r="O3308" s="124" t="s">
        <v>380</v>
      </c>
      <c r="P3308" s="124"/>
      <c r="Q3308" s="121" t="s">
        <v>381</v>
      </c>
      <c r="R3308" s="121"/>
    </row>
    <row r="3309" spans="1:18" x14ac:dyDescent="0.2">
      <c r="A3309" s="121">
        <v>125</v>
      </c>
      <c r="B3309" s="121">
        <v>153</v>
      </c>
      <c r="C3309" s="121" t="s">
        <v>350</v>
      </c>
      <c r="D3309" s="121">
        <v>376</v>
      </c>
      <c r="E3309" s="121" t="s">
        <v>375</v>
      </c>
      <c r="F3309" s="121" t="s">
        <v>376</v>
      </c>
      <c r="G3309" s="121">
        <v>376</v>
      </c>
      <c r="H3309" s="121">
        <v>1</v>
      </c>
      <c r="I3309" s="121" t="s">
        <v>385</v>
      </c>
      <c r="J3309" s="121">
        <v>3127</v>
      </c>
      <c r="K3309" s="121">
        <v>2</v>
      </c>
      <c r="L3309" s="121">
        <v>2</v>
      </c>
      <c r="M3309" s="121" t="s">
        <v>379</v>
      </c>
      <c r="N3309" s="124">
        <v>851</v>
      </c>
      <c r="O3309" s="124" t="s">
        <v>380</v>
      </c>
      <c r="P3309" s="124"/>
      <c r="Q3309" s="121" t="s">
        <v>381</v>
      </c>
      <c r="R3309" s="121"/>
    </row>
    <row r="3310" spans="1:18" x14ac:dyDescent="0.2">
      <c r="A3310" s="121">
        <v>125</v>
      </c>
      <c r="B3310" s="121">
        <v>153</v>
      </c>
      <c r="C3310" s="121" t="s">
        <v>350</v>
      </c>
      <c r="D3310" s="121">
        <v>376</v>
      </c>
      <c r="E3310" s="121" t="s">
        <v>375</v>
      </c>
      <c r="F3310" s="121" t="s">
        <v>376</v>
      </c>
      <c r="G3310" s="121">
        <v>376</v>
      </c>
      <c r="H3310" s="121">
        <v>1</v>
      </c>
      <c r="I3310" s="121" t="s">
        <v>385</v>
      </c>
      <c r="J3310" s="121">
        <v>3128</v>
      </c>
      <c r="K3310" s="121">
        <v>1</v>
      </c>
      <c r="L3310" s="121">
        <v>1</v>
      </c>
      <c r="M3310" s="121" t="s">
        <v>383</v>
      </c>
      <c r="N3310" s="124">
        <v>1153</v>
      </c>
      <c r="O3310" s="124" t="s">
        <v>380</v>
      </c>
      <c r="P3310" s="124"/>
      <c r="Q3310" s="121" t="s">
        <v>381</v>
      </c>
      <c r="R3310" s="121"/>
    </row>
    <row r="3311" spans="1:18" x14ac:dyDescent="0.2">
      <c r="A3311" s="121">
        <v>125</v>
      </c>
      <c r="B3311" s="121">
        <v>153</v>
      </c>
      <c r="C3311" s="121" t="s">
        <v>350</v>
      </c>
      <c r="D3311" s="121">
        <v>376</v>
      </c>
      <c r="E3311" s="121" t="s">
        <v>375</v>
      </c>
      <c r="F3311" s="121" t="s">
        <v>376</v>
      </c>
      <c r="G3311" s="121">
        <v>376</v>
      </c>
      <c r="H3311" s="121">
        <v>1</v>
      </c>
      <c r="I3311" s="121" t="s">
        <v>385</v>
      </c>
      <c r="J3311" s="121">
        <v>3130</v>
      </c>
      <c r="K3311" s="121">
        <v>7</v>
      </c>
      <c r="L3311" s="121">
        <v>7</v>
      </c>
      <c r="M3311" s="121" t="s">
        <v>379</v>
      </c>
      <c r="N3311" s="124">
        <v>851</v>
      </c>
      <c r="O3311" s="124" t="s">
        <v>380</v>
      </c>
      <c r="P3311" s="124"/>
      <c r="Q3311" s="121" t="s">
        <v>381</v>
      </c>
      <c r="R3311" s="121"/>
    </row>
    <row r="3312" spans="1:18" x14ac:dyDescent="0.2">
      <c r="A3312" s="121">
        <v>125</v>
      </c>
      <c r="B3312" s="121">
        <v>153</v>
      </c>
      <c r="C3312" s="121" t="s">
        <v>350</v>
      </c>
      <c r="D3312" s="121">
        <v>376</v>
      </c>
      <c r="E3312" s="121" t="s">
        <v>375</v>
      </c>
      <c r="F3312" s="121" t="s">
        <v>376</v>
      </c>
      <c r="G3312" s="121">
        <v>376</v>
      </c>
      <c r="H3312" s="121">
        <v>1</v>
      </c>
      <c r="I3312" s="121" t="s">
        <v>385</v>
      </c>
      <c r="J3312" s="121">
        <v>3131</v>
      </c>
      <c r="K3312" s="121">
        <v>4</v>
      </c>
      <c r="L3312" s="121">
        <v>4</v>
      </c>
      <c r="M3312" s="121" t="s">
        <v>379</v>
      </c>
      <c r="N3312" s="124">
        <v>851</v>
      </c>
      <c r="O3312" s="124" t="s">
        <v>380</v>
      </c>
      <c r="P3312" s="124"/>
      <c r="Q3312" s="121" t="s">
        <v>381</v>
      </c>
      <c r="R3312" s="121"/>
    </row>
    <row r="3313" spans="1:18" x14ac:dyDescent="0.2">
      <c r="A3313" s="121">
        <v>125</v>
      </c>
      <c r="B3313" s="121">
        <v>153</v>
      </c>
      <c r="C3313" s="121" t="s">
        <v>350</v>
      </c>
      <c r="D3313" s="121">
        <v>376</v>
      </c>
      <c r="E3313" s="121" t="s">
        <v>375</v>
      </c>
      <c r="F3313" s="121" t="s">
        <v>376</v>
      </c>
      <c r="G3313" s="121">
        <v>376</v>
      </c>
      <c r="H3313" s="121">
        <v>1</v>
      </c>
      <c r="I3313" s="121" t="s">
        <v>385</v>
      </c>
      <c r="J3313" s="121">
        <v>3132</v>
      </c>
      <c r="K3313" s="121">
        <v>10</v>
      </c>
      <c r="L3313" s="121">
        <v>10</v>
      </c>
      <c r="M3313" s="121" t="s">
        <v>379</v>
      </c>
      <c r="N3313" s="124">
        <v>851</v>
      </c>
      <c r="O3313" s="124" t="s">
        <v>380</v>
      </c>
      <c r="P3313" s="124"/>
      <c r="Q3313" s="121" t="s">
        <v>381</v>
      </c>
      <c r="R3313" s="121"/>
    </row>
    <row r="3314" spans="1:18" x14ac:dyDescent="0.2">
      <c r="A3314" s="121">
        <v>125</v>
      </c>
      <c r="B3314" s="121">
        <v>153</v>
      </c>
      <c r="C3314" s="121" t="s">
        <v>350</v>
      </c>
      <c r="D3314" s="121">
        <v>376</v>
      </c>
      <c r="E3314" s="121" t="s">
        <v>375</v>
      </c>
      <c r="F3314" s="121" t="s">
        <v>376</v>
      </c>
      <c r="G3314" s="121">
        <v>376</v>
      </c>
      <c r="H3314" s="121">
        <v>1</v>
      </c>
      <c r="I3314" s="121" t="s">
        <v>385</v>
      </c>
      <c r="J3314" s="121">
        <v>3133</v>
      </c>
      <c r="K3314" s="121">
        <v>5</v>
      </c>
      <c r="L3314" s="121">
        <v>5</v>
      </c>
      <c r="M3314" s="121" t="s">
        <v>379</v>
      </c>
      <c r="N3314" s="124">
        <v>851</v>
      </c>
      <c r="O3314" s="124" t="s">
        <v>380</v>
      </c>
      <c r="P3314" s="125"/>
      <c r="Q3314" s="121" t="s">
        <v>381</v>
      </c>
      <c r="R3314" s="121"/>
    </row>
    <row r="3315" spans="1:18" x14ac:dyDescent="0.2">
      <c r="A3315" s="121">
        <v>125</v>
      </c>
      <c r="B3315" s="121">
        <v>153</v>
      </c>
      <c r="C3315" s="121" t="s">
        <v>350</v>
      </c>
      <c r="D3315" s="121">
        <v>376</v>
      </c>
      <c r="E3315" s="121" t="s">
        <v>375</v>
      </c>
      <c r="F3315" s="121" t="s">
        <v>376</v>
      </c>
      <c r="G3315" s="121">
        <v>376</v>
      </c>
      <c r="H3315" s="121">
        <v>1</v>
      </c>
      <c r="I3315" s="121" t="s">
        <v>385</v>
      </c>
      <c r="J3315" s="121">
        <v>3135</v>
      </c>
      <c r="K3315" s="121">
        <v>9</v>
      </c>
      <c r="L3315" s="121">
        <v>9</v>
      </c>
      <c r="M3315" s="121" t="s">
        <v>379</v>
      </c>
      <c r="N3315" s="124">
        <v>851</v>
      </c>
      <c r="O3315" s="124" t="s">
        <v>380</v>
      </c>
      <c r="P3315" s="125"/>
      <c r="Q3315" s="121" t="s">
        <v>381</v>
      </c>
      <c r="R3315" s="121"/>
    </row>
    <row r="3316" spans="1:18" x14ac:dyDescent="0.2">
      <c r="A3316" s="121">
        <v>128</v>
      </c>
      <c r="B3316" s="121">
        <v>306</v>
      </c>
      <c r="C3316" s="121" t="s">
        <v>323</v>
      </c>
      <c r="D3316" s="121">
        <v>854</v>
      </c>
      <c r="E3316" s="121" t="s">
        <v>994</v>
      </c>
      <c r="F3316" s="121" t="s">
        <v>1335</v>
      </c>
      <c r="G3316" s="121">
        <v>854</v>
      </c>
      <c r="H3316" s="121">
        <v>1</v>
      </c>
      <c r="I3316" s="121" t="s">
        <v>385</v>
      </c>
      <c r="J3316" s="121">
        <v>2349</v>
      </c>
      <c r="K3316" s="121">
        <v>24</v>
      </c>
      <c r="L3316" s="121">
        <v>24</v>
      </c>
      <c r="M3316" s="121" t="s">
        <v>536</v>
      </c>
      <c r="N3316" s="124">
        <v>1392</v>
      </c>
      <c r="O3316" s="124" t="s">
        <v>380</v>
      </c>
      <c r="P3316" s="124"/>
      <c r="Q3316" s="121" t="s">
        <v>381</v>
      </c>
      <c r="R3316" s="121"/>
    </row>
    <row r="3317" spans="1:18" x14ac:dyDescent="0.2">
      <c r="A3317" s="121">
        <v>128</v>
      </c>
      <c r="B3317" s="121">
        <v>306</v>
      </c>
      <c r="C3317" s="121" t="s">
        <v>323</v>
      </c>
      <c r="D3317" s="121">
        <v>854</v>
      </c>
      <c r="E3317" s="121" t="s">
        <v>994</v>
      </c>
      <c r="F3317" s="121" t="s">
        <v>1335</v>
      </c>
      <c r="G3317" s="121">
        <v>854</v>
      </c>
      <c r="H3317" s="121">
        <v>1</v>
      </c>
      <c r="I3317" s="121" t="s">
        <v>385</v>
      </c>
      <c r="J3317" s="121">
        <v>2355</v>
      </c>
      <c r="K3317" s="121" t="s">
        <v>1649</v>
      </c>
      <c r="L3317" s="121" t="s">
        <v>1649</v>
      </c>
      <c r="M3317" s="121" t="s">
        <v>734</v>
      </c>
      <c r="N3317" s="124">
        <v>1390</v>
      </c>
      <c r="O3317" s="124" t="s">
        <v>380</v>
      </c>
      <c r="P3317" s="124"/>
      <c r="Q3317" s="121" t="s">
        <v>381</v>
      </c>
      <c r="R3317" s="121"/>
    </row>
    <row r="3318" spans="1:18" x14ac:dyDescent="0.2">
      <c r="A3318" s="121">
        <v>128</v>
      </c>
      <c r="B3318" s="121">
        <v>306</v>
      </c>
      <c r="C3318" s="121" t="s">
        <v>323</v>
      </c>
      <c r="D3318" s="121">
        <v>849</v>
      </c>
      <c r="E3318" s="121" t="s">
        <v>456</v>
      </c>
      <c r="F3318" s="121" t="s">
        <v>457</v>
      </c>
      <c r="G3318" s="121">
        <v>849</v>
      </c>
      <c r="H3318" s="121">
        <v>1</v>
      </c>
      <c r="I3318" s="121" t="s">
        <v>385</v>
      </c>
      <c r="J3318" s="121">
        <v>2356</v>
      </c>
      <c r="K3318" s="121">
        <v>32</v>
      </c>
      <c r="L3318" s="121">
        <v>32</v>
      </c>
      <c r="M3318" s="121" t="s">
        <v>734</v>
      </c>
      <c r="N3318" s="124">
        <v>868</v>
      </c>
      <c r="O3318" s="124" t="s">
        <v>380</v>
      </c>
      <c r="P3318" s="124"/>
      <c r="Q3318" s="121" t="s">
        <v>381</v>
      </c>
      <c r="R3318" s="121"/>
    </row>
    <row r="3319" spans="1:18" x14ac:dyDescent="0.2">
      <c r="A3319" s="121">
        <v>128</v>
      </c>
      <c r="B3319" s="121">
        <v>306</v>
      </c>
      <c r="C3319" s="121" t="s">
        <v>323</v>
      </c>
      <c r="D3319" s="121">
        <v>849</v>
      </c>
      <c r="E3319" s="121" t="s">
        <v>456</v>
      </c>
      <c r="F3319" s="121" t="s">
        <v>457</v>
      </c>
      <c r="G3319" s="121">
        <v>849</v>
      </c>
      <c r="H3319" s="121">
        <v>1</v>
      </c>
      <c r="I3319" s="121" t="s">
        <v>385</v>
      </c>
      <c r="J3319" s="121">
        <v>2358</v>
      </c>
      <c r="K3319" s="121">
        <v>35</v>
      </c>
      <c r="L3319" s="121">
        <v>35</v>
      </c>
      <c r="M3319" s="121" t="s">
        <v>734</v>
      </c>
      <c r="N3319" s="124">
        <v>760</v>
      </c>
      <c r="O3319" s="124" t="s">
        <v>380</v>
      </c>
      <c r="P3319" s="124"/>
      <c r="Q3319" s="121" t="s">
        <v>381</v>
      </c>
      <c r="R3319" s="121"/>
    </row>
    <row r="3320" spans="1:18" x14ac:dyDescent="0.2">
      <c r="A3320" s="121">
        <v>128</v>
      </c>
      <c r="B3320" s="121">
        <v>306</v>
      </c>
      <c r="C3320" s="121" t="s">
        <v>323</v>
      </c>
      <c r="D3320" s="121">
        <v>849</v>
      </c>
      <c r="E3320" s="121" t="s">
        <v>456</v>
      </c>
      <c r="F3320" s="121" t="s">
        <v>457</v>
      </c>
      <c r="G3320" s="121">
        <v>849</v>
      </c>
      <c r="H3320" s="121">
        <v>1</v>
      </c>
      <c r="I3320" s="121" t="s">
        <v>385</v>
      </c>
      <c r="J3320" s="121">
        <v>2359</v>
      </c>
      <c r="K3320" s="121">
        <v>33</v>
      </c>
      <c r="L3320" s="121">
        <v>33</v>
      </c>
      <c r="M3320" s="121" t="s">
        <v>734</v>
      </c>
      <c r="N3320" s="124">
        <v>760</v>
      </c>
      <c r="O3320" s="124" t="s">
        <v>380</v>
      </c>
      <c r="P3320" s="124"/>
      <c r="Q3320" s="121" t="s">
        <v>381</v>
      </c>
      <c r="R3320" s="121"/>
    </row>
    <row r="3321" spans="1:18" x14ac:dyDescent="0.2">
      <c r="A3321" s="121">
        <v>128</v>
      </c>
      <c r="B3321" s="121">
        <v>306</v>
      </c>
      <c r="C3321" s="121" t="s">
        <v>323</v>
      </c>
      <c r="D3321" s="121">
        <v>849</v>
      </c>
      <c r="E3321" s="121" t="s">
        <v>456</v>
      </c>
      <c r="F3321" s="121" t="s">
        <v>457</v>
      </c>
      <c r="G3321" s="121">
        <v>849</v>
      </c>
      <c r="H3321" s="121">
        <v>1</v>
      </c>
      <c r="I3321" s="121" t="s">
        <v>385</v>
      </c>
      <c r="J3321" s="121">
        <v>2360</v>
      </c>
      <c r="K3321" s="121">
        <v>30</v>
      </c>
      <c r="L3321" s="121">
        <v>30</v>
      </c>
      <c r="M3321" s="121" t="s">
        <v>536</v>
      </c>
      <c r="N3321" s="124">
        <v>1054</v>
      </c>
      <c r="O3321" s="124" t="s">
        <v>380</v>
      </c>
      <c r="P3321" s="124"/>
      <c r="Q3321" s="121" t="s">
        <v>381</v>
      </c>
      <c r="R3321" s="121"/>
    </row>
    <row r="3322" spans="1:18" x14ac:dyDescent="0.2">
      <c r="A3322" s="121">
        <v>128</v>
      </c>
      <c r="B3322" s="121">
        <v>306</v>
      </c>
      <c r="C3322" s="121" t="s">
        <v>323</v>
      </c>
      <c r="D3322" s="121">
        <v>849</v>
      </c>
      <c r="E3322" s="121" t="s">
        <v>456</v>
      </c>
      <c r="F3322" s="121" t="s">
        <v>457</v>
      </c>
      <c r="G3322" s="121">
        <v>849</v>
      </c>
      <c r="H3322" s="121">
        <v>1</v>
      </c>
      <c r="I3322" s="121" t="s">
        <v>385</v>
      </c>
      <c r="J3322" s="121">
        <v>2361</v>
      </c>
      <c r="K3322" s="121">
        <v>36</v>
      </c>
      <c r="L3322" s="121">
        <v>36</v>
      </c>
      <c r="M3322" s="121" t="s">
        <v>734</v>
      </c>
      <c r="N3322" s="124">
        <v>760</v>
      </c>
      <c r="O3322" s="124" t="s">
        <v>380</v>
      </c>
      <c r="P3322" s="124"/>
      <c r="Q3322" s="121" t="s">
        <v>381</v>
      </c>
      <c r="R3322" s="121"/>
    </row>
    <row r="3323" spans="1:18" x14ac:dyDescent="0.2">
      <c r="A3323" s="121">
        <v>128</v>
      </c>
      <c r="B3323" s="121">
        <v>306</v>
      </c>
      <c r="C3323" s="121" t="s">
        <v>323</v>
      </c>
      <c r="D3323" s="121">
        <v>849</v>
      </c>
      <c r="E3323" s="121" t="s">
        <v>456</v>
      </c>
      <c r="F3323" s="121" t="s">
        <v>457</v>
      </c>
      <c r="G3323" s="121">
        <v>849</v>
      </c>
      <c r="H3323" s="121">
        <v>1</v>
      </c>
      <c r="I3323" s="121" t="s">
        <v>385</v>
      </c>
      <c r="J3323" s="121">
        <v>2362</v>
      </c>
      <c r="K3323" s="121">
        <v>37</v>
      </c>
      <c r="L3323" s="121">
        <v>37</v>
      </c>
      <c r="M3323" s="121" t="s">
        <v>536</v>
      </c>
      <c r="N3323" s="124">
        <v>760</v>
      </c>
      <c r="O3323" s="124" t="s">
        <v>380</v>
      </c>
      <c r="P3323" s="124"/>
      <c r="Q3323" s="121" t="s">
        <v>381</v>
      </c>
      <c r="R3323" s="121"/>
    </row>
    <row r="3324" spans="1:18" x14ac:dyDescent="0.2">
      <c r="A3324" s="121">
        <v>128</v>
      </c>
      <c r="B3324" s="121">
        <v>306</v>
      </c>
      <c r="C3324" s="121" t="s">
        <v>323</v>
      </c>
      <c r="D3324" s="121">
        <v>849</v>
      </c>
      <c r="E3324" s="121" t="s">
        <v>456</v>
      </c>
      <c r="F3324" s="121" t="s">
        <v>457</v>
      </c>
      <c r="G3324" s="121">
        <v>849</v>
      </c>
      <c r="H3324" s="121">
        <v>1</v>
      </c>
      <c r="I3324" s="121" t="s">
        <v>385</v>
      </c>
      <c r="J3324" s="121">
        <v>2363</v>
      </c>
      <c r="K3324" s="121">
        <v>38</v>
      </c>
      <c r="L3324" s="121">
        <v>38</v>
      </c>
      <c r="M3324" s="121" t="s">
        <v>734</v>
      </c>
      <c r="N3324" s="121">
        <v>760</v>
      </c>
      <c r="O3324" s="121" t="s">
        <v>380</v>
      </c>
      <c r="P3324" s="124"/>
      <c r="Q3324" s="121" t="s">
        <v>381</v>
      </c>
      <c r="R3324" s="121"/>
    </row>
    <row r="3325" spans="1:18" x14ac:dyDescent="0.2">
      <c r="A3325" s="121">
        <v>130</v>
      </c>
      <c r="B3325" s="121">
        <v>155</v>
      </c>
      <c r="C3325" s="121" t="s">
        <v>287</v>
      </c>
      <c r="D3325" s="121">
        <v>1128</v>
      </c>
      <c r="E3325" s="121" t="s">
        <v>743</v>
      </c>
      <c r="F3325" s="121" t="s">
        <v>725</v>
      </c>
      <c r="G3325" s="121">
        <v>1330</v>
      </c>
      <c r="H3325" s="121">
        <v>1</v>
      </c>
      <c r="I3325" s="121" t="s">
        <v>385</v>
      </c>
      <c r="J3325" s="121">
        <v>6862</v>
      </c>
      <c r="K3325" s="121" t="s">
        <v>1751</v>
      </c>
      <c r="L3325" s="121" t="s">
        <v>1751</v>
      </c>
      <c r="M3325" s="121" t="s">
        <v>410</v>
      </c>
      <c r="N3325" s="124">
        <v>339</v>
      </c>
      <c r="O3325" s="124" t="s">
        <v>411</v>
      </c>
      <c r="P3325" s="124" t="s">
        <v>725</v>
      </c>
      <c r="Q3325" s="121" t="s">
        <v>391</v>
      </c>
      <c r="R3325" s="121"/>
    </row>
    <row r="3326" spans="1:18" x14ac:dyDescent="0.2">
      <c r="A3326" s="121">
        <v>130</v>
      </c>
      <c r="B3326" s="121">
        <v>155</v>
      </c>
      <c r="C3326" s="121" t="s">
        <v>287</v>
      </c>
      <c r="D3326" s="121">
        <v>1128</v>
      </c>
      <c r="E3326" s="121" t="s">
        <v>743</v>
      </c>
      <c r="F3326" s="121" t="s">
        <v>725</v>
      </c>
      <c r="G3326" s="121">
        <v>1330</v>
      </c>
      <c r="H3326" s="121">
        <v>1</v>
      </c>
      <c r="I3326" s="121" t="s">
        <v>385</v>
      </c>
      <c r="J3326" s="121">
        <v>6863</v>
      </c>
      <c r="K3326" s="121" t="s">
        <v>1752</v>
      </c>
      <c r="L3326" s="121" t="s">
        <v>1752</v>
      </c>
      <c r="M3326" s="121" t="s">
        <v>413</v>
      </c>
      <c r="N3326" s="124">
        <v>158</v>
      </c>
      <c r="O3326" s="124" t="s">
        <v>411</v>
      </c>
      <c r="P3326" s="124" t="s">
        <v>725</v>
      </c>
      <c r="Q3326" s="121" t="s">
        <v>391</v>
      </c>
      <c r="R3326" s="121"/>
    </row>
    <row r="3327" spans="1:18" x14ac:dyDescent="0.2">
      <c r="A3327" s="121">
        <v>128</v>
      </c>
      <c r="B3327" s="121">
        <v>306</v>
      </c>
      <c r="C3327" s="121" t="s">
        <v>323</v>
      </c>
      <c r="D3327" s="121">
        <v>849</v>
      </c>
      <c r="E3327" s="121" t="s">
        <v>456</v>
      </c>
      <c r="F3327" s="121" t="s">
        <v>457</v>
      </c>
      <c r="G3327" s="121">
        <v>849</v>
      </c>
      <c r="H3327" s="121">
        <v>1</v>
      </c>
      <c r="I3327" s="121" t="s">
        <v>385</v>
      </c>
      <c r="J3327" s="121">
        <v>2364</v>
      </c>
      <c r="K3327" s="121">
        <v>39</v>
      </c>
      <c r="L3327" s="121">
        <v>39</v>
      </c>
      <c r="M3327" s="121" t="s">
        <v>734</v>
      </c>
      <c r="N3327" s="124">
        <v>760</v>
      </c>
      <c r="O3327" s="124" t="s">
        <v>380</v>
      </c>
      <c r="P3327" s="124"/>
      <c r="Q3327" s="121" t="s">
        <v>381</v>
      </c>
      <c r="R3327" s="121"/>
    </row>
    <row r="3328" spans="1:18" x14ac:dyDescent="0.2">
      <c r="A3328" s="121">
        <v>128</v>
      </c>
      <c r="B3328" s="121">
        <v>306</v>
      </c>
      <c r="C3328" s="121" t="s">
        <v>323</v>
      </c>
      <c r="D3328" s="121">
        <v>851</v>
      </c>
      <c r="E3328" s="121" t="s">
        <v>743</v>
      </c>
      <c r="F3328" s="121" t="s">
        <v>744</v>
      </c>
      <c r="G3328" s="121">
        <v>851</v>
      </c>
      <c r="H3328" s="121">
        <v>1</v>
      </c>
      <c r="I3328" s="121" t="s">
        <v>385</v>
      </c>
      <c r="J3328" s="121">
        <v>2365</v>
      </c>
      <c r="K3328" s="121">
        <v>60</v>
      </c>
      <c r="L3328" s="121">
        <v>60</v>
      </c>
      <c r="M3328" s="121" t="s">
        <v>536</v>
      </c>
      <c r="N3328" s="124">
        <v>714</v>
      </c>
      <c r="O3328" s="124" t="s">
        <v>380</v>
      </c>
      <c r="P3328" s="124"/>
      <c r="Q3328" s="121" t="s">
        <v>381</v>
      </c>
      <c r="R3328" s="121"/>
    </row>
    <row r="3329" spans="1:18" x14ac:dyDescent="0.2">
      <c r="A3329" s="121">
        <v>133</v>
      </c>
      <c r="B3329" s="121">
        <v>313</v>
      </c>
      <c r="C3329" s="121" t="s">
        <v>325</v>
      </c>
      <c r="D3329" s="121">
        <v>905</v>
      </c>
      <c r="E3329" s="121" t="s">
        <v>375</v>
      </c>
      <c r="F3329" s="121" t="s">
        <v>376</v>
      </c>
      <c r="G3329" s="121">
        <v>905</v>
      </c>
      <c r="H3329" s="121">
        <v>1</v>
      </c>
      <c r="I3329" s="121" t="s">
        <v>385</v>
      </c>
      <c r="J3329" s="121">
        <v>2966</v>
      </c>
      <c r="K3329" s="121" t="s">
        <v>1754</v>
      </c>
      <c r="L3329" s="121" t="s">
        <v>1754</v>
      </c>
      <c r="M3329" s="121" t="s">
        <v>996</v>
      </c>
      <c r="N3329" s="124">
        <v>242</v>
      </c>
      <c r="O3329" s="124" t="s">
        <v>380</v>
      </c>
      <c r="P3329" s="124"/>
      <c r="Q3329" s="121" t="s">
        <v>391</v>
      </c>
      <c r="R3329" s="121"/>
    </row>
    <row r="3330" spans="1:18" x14ac:dyDescent="0.2">
      <c r="A3330" s="121">
        <v>133</v>
      </c>
      <c r="B3330" s="121">
        <v>313</v>
      </c>
      <c r="C3330" s="121" t="s">
        <v>325</v>
      </c>
      <c r="D3330" s="121">
        <v>905</v>
      </c>
      <c r="E3330" s="121" t="s">
        <v>375</v>
      </c>
      <c r="F3330" s="121" t="s">
        <v>376</v>
      </c>
      <c r="G3330" s="121">
        <v>1078</v>
      </c>
      <c r="H3330" s="121">
        <v>0</v>
      </c>
      <c r="I3330" s="121" t="s">
        <v>1029</v>
      </c>
      <c r="J3330" s="121">
        <v>2967</v>
      </c>
      <c r="K3330" s="121">
        <v>1</v>
      </c>
      <c r="L3330" s="121">
        <v>1</v>
      </c>
      <c r="M3330" s="121" t="s">
        <v>747</v>
      </c>
      <c r="N3330" s="124">
        <v>804</v>
      </c>
      <c r="O3330" s="124" t="s">
        <v>186</v>
      </c>
      <c r="P3330" s="124"/>
      <c r="Q3330" s="121" t="s">
        <v>186</v>
      </c>
      <c r="R3330" s="121"/>
    </row>
    <row r="3331" spans="1:18" x14ac:dyDescent="0.2">
      <c r="A3331" s="121">
        <v>128</v>
      </c>
      <c r="B3331" s="121">
        <v>306</v>
      </c>
      <c r="C3331" s="121" t="s">
        <v>323</v>
      </c>
      <c r="D3331" s="121">
        <v>851</v>
      </c>
      <c r="E3331" s="121" t="s">
        <v>743</v>
      </c>
      <c r="F3331" s="121" t="s">
        <v>744</v>
      </c>
      <c r="G3331" s="121">
        <v>851</v>
      </c>
      <c r="H3331" s="121">
        <v>1</v>
      </c>
      <c r="I3331" s="121" t="s">
        <v>385</v>
      </c>
      <c r="J3331" s="121">
        <v>2366</v>
      </c>
      <c r="K3331" s="121">
        <v>61</v>
      </c>
      <c r="L3331" s="121">
        <v>61</v>
      </c>
      <c r="M3331" s="121" t="s">
        <v>734</v>
      </c>
      <c r="N3331" s="124">
        <v>714</v>
      </c>
      <c r="O3331" s="124" t="s">
        <v>380</v>
      </c>
      <c r="P3331" s="124"/>
      <c r="Q3331" s="121" t="s">
        <v>381</v>
      </c>
      <c r="R3331" s="121"/>
    </row>
    <row r="3332" spans="1:18" x14ac:dyDescent="0.2">
      <c r="A3332" s="121">
        <v>128</v>
      </c>
      <c r="B3332" s="121">
        <v>306</v>
      </c>
      <c r="C3332" s="121" t="s">
        <v>323</v>
      </c>
      <c r="D3332" s="121">
        <v>851</v>
      </c>
      <c r="E3332" s="121" t="s">
        <v>743</v>
      </c>
      <c r="F3332" s="121" t="s">
        <v>744</v>
      </c>
      <c r="G3332" s="121">
        <v>851</v>
      </c>
      <c r="H3332" s="121">
        <v>1</v>
      </c>
      <c r="I3332" s="121" t="s">
        <v>385</v>
      </c>
      <c r="J3332" s="121">
        <v>2367</v>
      </c>
      <c r="K3332" s="121">
        <v>62</v>
      </c>
      <c r="L3332" s="121">
        <v>62</v>
      </c>
      <c r="M3332" s="121" t="s">
        <v>734</v>
      </c>
      <c r="N3332" s="124">
        <v>714</v>
      </c>
      <c r="O3332" s="124" t="s">
        <v>380</v>
      </c>
      <c r="P3332" s="124"/>
      <c r="Q3332" s="121" t="s">
        <v>381</v>
      </c>
      <c r="R3332" s="121"/>
    </row>
    <row r="3333" spans="1:18" x14ac:dyDescent="0.2">
      <c r="A3333" s="121">
        <v>128</v>
      </c>
      <c r="B3333" s="121">
        <v>306</v>
      </c>
      <c r="C3333" s="121" t="s">
        <v>323</v>
      </c>
      <c r="D3333" s="121">
        <v>851</v>
      </c>
      <c r="E3333" s="121" t="s">
        <v>743</v>
      </c>
      <c r="F3333" s="121" t="s">
        <v>744</v>
      </c>
      <c r="G3333" s="121">
        <v>851</v>
      </c>
      <c r="H3333" s="121">
        <v>1</v>
      </c>
      <c r="I3333" s="121" t="s">
        <v>385</v>
      </c>
      <c r="J3333" s="121">
        <v>2368</v>
      </c>
      <c r="K3333" s="121">
        <v>63</v>
      </c>
      <c r="L3333" s="121">
        <v>63</v>
      </c>
      <c r="M3333" s="121" t="s">
        <v>734</v>
      </c>
      <c r="N3333" s="124">
        <v>714</v>
      </c>
      <c r="O3333" s="124" t="s">
        <v>380</v>
      </c>
      <c r="P3333" s="125"/>
      <c r="Q3333" s="121" t="s">
        <v>381</v>
      </c>
      <c r="R3333" s="121"/>
    </row>
    <row r="3334" spans="1:18" x14ac:dyDescent="0.2">
      <c r="A3334" s="121">
        <v>128</v>
      </c>
      <c r="B3334" s="121">
        <v>306</v>
      </c>
      <c r="C3334" s="121" t="s">
        <v>323</v>
      </c>
      <c r="D3334" s="121">
        <v>851</v>
      </c>
      <c r="E3334" s="121" t="s">
        <v>743</v>
      </c>
      <c r="F3334" s="121" t="s">
        <v>744</v>
      </c>
      <c r="G3334" s="121">
        <v>851</v>
      </c>
      <c r="H3334" s="121">
        <v>1</v>
      </c>
      <c r="I3334" s="121" t="s">
        <v>385</v>
      </c>
      <c r="J3334" s="121">
        <v>2369</v>
      </c>
      <c r="K3334" s="121">
        <v>65</v>
      </c>
      <c r="L3334" s="121">
        <v>65</v>
      </c>
      <c r="M3334" s="121" t="s">
        <v>734</v>
      </c>
      <c r="N3334" s="124">
        <v>714</v>
      </c>
      <c r="O3334" s="124" t="s">
        <v>380</v>
      </c>
      <c r="P3334" s="125"/>
      <c r="Q3334" s="121" t="s">
        <v>381</v>
      </c>
      <c r="R3334" s="121"/>
    </row>
    <row r="3335" spans="1:18" x14ac:dyDescent="0.2">
      <c r="A3335" s="121">
        <v>128</v>
      </c>
      <c r="B3335" s="121">
        <v>306</v>
      </c>
      <c r="C3335" s="121" t="s">
        <v>323</v>
      </c>
      <c r="D3335" s="121">
        <v>851</v>
      </c>
      <c r="E3335" s="121" t="s">
        <v>743</v>
      </c>
      <c r="F3335" s="121" t="s">
        <v>744</v>
      </c>
      <c r="G3335" s="121">
        <v>851</v>
      </c>
      <c r="H3335" s="121">
        <v>1</v>
      </c>
      <c r="I3335" s="121" t="s">
        <v>385</v>
      </c>
      <c r="J3335" s="121">
        <v>2372</v>
      </c>
      <c r="K3335" s="121">
        <v>67</v>
      </c>
      <c r="L3335" s="121">
        <v>67</v>
      </c>
      <c r="M3335" s="121" t="s">
        <v>734</v>
      </c>
      <c r="N3335" s="124">
        <v>736</v>
      </c>
      <c r="O3335" s="124" t="s">
        <v>380</v>
      </c>
      <c r="P3335" s="124"/>
      <c r="Q3335" s="121" t="s">
        <v>381</v>
      </c>
      <c r="R3335" s="121"/>
    </row>
    <row r="3336" spans="1:18" x14ac:dyDescent="0.2">
      <c r="A3336" s="121">
        <v>128</v>
      </c>
      <c r="B3336" s="121">
        <v>306</v>
      </c>
      <c r="C3336" s="121" t="s">
        <v>323</v>
      </c>
      <c r="D3336" s="121">
        <v>851</v>
      </c>
      <c r="E3336" s="121" t="s">
        <v>743</v>
      </c>
      <c r="F3336" s="121" t="s">
        <v>744</v>
      </c>
      <c r="G3336" s="121">
        <v>851</v>
      </c>
      <c r="H3336" s="121">
        <v>1</v>
      </c>
      <c r="I3336" s="121" t="s">
        <v>385</v>
      </c>
      <c r="J3336" s="121">
        <v>2374</v>
      </c>
      <c r="K3336" s="121">
        <v>69</v>
      </c>
      <c r="L3336" s="121">
        <v>69</v>
      </c>
      <c r="M3336" s="121" t="s">
        <v>734</v>
      </c>
      <c r="N3336" s="124">
        <v>736</v>
      </c>
      <c r="O3336" s="124" t="s">
        <v>380</v>
      </c>
      <c r="P3336" s="124"/>
      <c r="Q3336" s="121" t="s">
        <v>381</v>
      </c>
      <c r="R3336" s="121"/>
    </row>
    <row r="3337" spans="1:18" x14ac:dyDescent="0.2">
      <c r="A3337" s="121">
        <v>133</v>
      </c>
      <c r="B3337" s="121">
        <v>313</v>
      </c>
      <c r="C3337" s="121" t="s">
        <v>325</v>
      </c>
      <c r="D3337" s="121">
        <v>905</v>
      </c>
      <c r="E3337" s="121" t="s">
        <v>375</v>
      </c>
      <c r="F3337" s="121" t="s">
        <v>376</v>
      </c>
      <c r="G3337" s="121">
        <v>905</v>
      </c>
      <c r="H3337" s="121">
        <v>1</v>
      </c>
      <c r="I3337" s="121" t="s">
        <v>385</v>
      </c>
      <c r="J3337" s="121">
        <v>2975</v>
      </c>
      <c r="K3337" s="121">
        <v>4</v>
      </c>
      <c r="L3337" s="121" t="s">
        <v>974</v>
      </c>
      <c r="M3337" s="121" t="s">
        <v>509</v>
      </c>
      <c r="N3337" s="124">
        <v>483</v>
      </c>
      <c r="O3337" s="124" t="s">
        <v>411</v>
      </c>
      <c r="P3337" s="125"/>
      <c r="Q3337" s="121" t="s">
        <v>391</v>
      </c>
      <c r="R3337" s="121"/>
    </row>
    <row r="3338" spans="1:18" x14ac:dyDescent="0.2">
      <c r="A3338" s="121">
        <v>128</v>
      </c>
      <c r="B3338" s="121">
        <v>306</v>
      </c>
      <c r="C3338" s="121" t="s">
        <v>323</v>
      </c>
      <c r="D3338" s="121">
        <v>852</v>
      </c>
      <c r="E3338" s="121" t="s">
        <v>721</v>
      </c>
      <c r="F3338" s="121" t="s">
        <v>722</v>
      </c>
      <c r="G3338" s="121">
        <v>852</v>
      </c>
      <c r="H3338" s="121">
        <v>1</v>
      </c>
      <c r="I3338" s="121" t="s">
        <v>385</v>
      </c>
      <c r="J3338" s="121">
        <v>2380</v>
      </c>
      <c r="K3338" s="121">
        <v>77</v>
      </c>
      <c r="L3338" s="121">
        <v>77</v>
      </c>
      <c r="M3338" s="121" t="s">
        <v>734</v>
      </c>
      <c r="N3338" s="124">
        <v>799</v>
      </c>
      <c r="O3338" s="124" t="s">
        <v>380</v>
      </c>
      <c r="P3338" s="124"/>
      <c r="Q3338" s="121" t="s">
        <v>381</v>
      </c>
      <c r="R3338" s="121"/>
    </row>
    <row r="3339" spans="1:18" x14ac:dyDescent="0.2">
      <c r="A3339" s="121">
        <v>128</v>
      </c>
      <c r="B3339" s="121">
        <v>306</v>
      </c>
      <c r="C3339" s="121" t="s">
        <v>323</v>
      </c>
      <c r="D3339" s="121">
        <v>852</v>
      </c>
      <c r="E3339" s="121" t="s">
        <v>721</v>
      </c>
      <c r="F3339" s="121" t="s">
        <v>722</v>
      </c>
      <c r="G3339" s="121">
        <v>852</v>
      </c>
      <c r="H3339" s="121">
        <v>1</v>
      </c>
      <c r="I3339" s="121" t="s">
        <v>385</v>
      </c>
      <c r="J3339" s="121">
        <v>2381</v>
      </c>
      <c r="K3339" s="121">
        <v>79</v>
      </c>
      <c r="L3339" s="121">
        <v>79</v>
      </c>
      <c r="M3339" s="121" t="s">
        <v>734</v>
      </c>
      <c r="N3339" s="124">
        <v>748</v>
      </c>
      <c r="O3339" s="124" t="s">
        <v>380</v>
      </c>
      <c r="P3339" s="124"/>
      <c r="Q3339" s="121" t="s">
        <v>381</v>
      </c>
      <c r="R3339" s="121"/>
    </row>
    <row r="3340" spans="1:18" x14ac:dyDescent="0.2">
      <c r="A3340" s="121">
        <v>128</v>
      </c>
      <c r="B3340" s="121">
        <v>306</v>
      </c>
      <c r="C3340" s="121" t="s">
        <v>323</v>
      </c>
      <c r="D3340" s="121">
        <v>850</v>
      </c>
      <c r="E3340" s="121" t="s">
        <v>459</v>
      </c>
      <c r="F3340" s="121" t="s">
        <v>460</v>
      </c>
      <c r="G3340" s="121">
        <v>850</v>
      </c>
      <c r="H3340" s="121">
        <v>1</v>
      </c>
      <c r="I3340" s="121" t="s">
        <v>385</v>
      </c>
      <c r="J3340" s="121">
        <v>2383</v>
      </c>
      <c r="K3340" s="121">
        <v>55</v>
      </c>
      <c r="L3340" s="121">
        <v>55</v>
      </c>
      <c r="M3340" s="121" t="s">
        <v>734</v>
      </c>
      <c r="N3340" s="124">
        <v>760</v>
      </c>
      <c r="O3340" s="124" t="s">
        <v>380</v>
      </c>
      <c r="P3340" s="124"/>
      <c r="Q3340" s="121" t="s">
        <v>381</v>
      </c>
      <c r="R3340" s="121"/>
    </row>
    <row r="3341" spans="1:18" x14ac:dyDescent="0.2">
      <c r="A3341" s="121">
        <v>128</v>
      </c>
      <c r="B3341" s="121">
        <v>306</v>
      </c>
      <c r="C3341" s="121" t="s">
        <v>323</v>
      </c>
      <c r="D3341" s="121">
        <v>850</v>
      </c>
      <c r="E3341" s="121" t="s">
        <v>459</v>
      </c>
      <c r="F3341" s="121" t="s">
        <v>460</v>
      </c>
      <c r="G3341" s="121">
        <v>850</v>
      </c>
      <c r="H3341" s="121">
        <v>1</v>
      </c>
      <c r="I3341" s="121" t="s">
        <v>385</v>
      </c>
      <c r="J3341" s="121">
        <v>2384</v>
      </c>
      <c r="K3341" s="121">
        <v>56</v>
      </c>
      <c r="L3341" s="121">
        <v>56</v>
      </c>
      <c r="M3341" s="121" t="s">
        <v>734</v>
      </c>
      <c r="N3341" s="124">
        <v>760</v>
      </c>
      <c r="O3341" s="124" t="s">
        <v>380</v>
      </c>
      <c r="P3341" s="124"/>
      <c r="Q3341" s="121" t="s">
        <v>381</v>
      </c>
      <c r="R3341" s="121"/>
    </row>
    <row r="3342" spans="1:18" x14ac:dyDescent="0.2">
      <c r="A3342" s="121">
        <v>128</v>
      </c>
      <c r="B3342" s="121">
        <v>306</v>
      </c>
      <c r="C3342" s="121" t="s">
        <v>323</v>
      </c>
      <c r="D3342" s="121">
        <v>850</v>
      </c>
      <c r="E3342" s="121" t="s">
        <v>459</v>
      </c>
      <c r="F3342" s="121" t="s">
        <v>460</v>
      </c>
      <c r="G3342" s="121">
        <v>850</v>
      </c>
      <c r="H3342" s="121">
        <v>1</v>
      </c>
      <c r="I3342" s="121" t="s">
        <v>385</v>
      </c>
      <c r="J3342" s="121">
        <v>2387</v>
      </c>
      <c r="K3342" s="121">
        <v>52</v>
      </c>
      <c r="L3342" s="121">
        <v>52</v>
      </c>
      <c r="M3342" s="121" t="s">
        <v>734</v>
      </c>
      <c r="N3342" s="124">
        <v>760</v>
      </c>
      <c r="O3342" s="124" t="s">
        <v>380</v>
      </c>
      <c r="P3342" s="124"/>
      <c r="Q3342" s="121" t="s">
        <v>381</v>
      </c>
      <c r="R3342" s="121"/>
    </row>
    <row r="3343" spans="1:18" x14ac:dyDescent="0.2">
      <c r="A3343" s="121">
        <v>128</v>
      </c>
      <c r="B3343" s="121">
        <v>306</v>
      </c>
      <c r="C3343" s="121" t="s">
        <v>323</v>
      </c>
      <c r="D3343" s="121">
        <v>850</v>
      </c>
      <c r="E3343" s="121" t="s">
        <v>459</v>
      </c>
      <c r="F3343" s="121" t="s">
        <v>460</v>
      </c>
      <c r="G3343" s="121">
        <v>850</v>
      </c>
      <c r="H3343" s="121">
        <v>1</v>
      </c>
      <c r="I3343" s="121" t="s">
        <v>385</v>
      </c>
      <c r="J3343" s="121">
        <v>2388</v>
      </c>
      <c r="K3343" s="121">
        <v>51</v>
      </c>
      <c r="L3343" s="121">
        <v>51</v>
      </c>
      <c r="M3343" s="121" t="s">
        <v>734</v>
      </c>
      <c r="N3343" s="124">
        <v>760</v>
      </c>
      <c r="O3343" s="124" t="s">
        <v>380</v>
      </c>
      <c r="P3343" s="124"/>
      <c r="Q3343" s="121" t="s">
        <v>381</v>
      </c>
      <c r="R3343" s="121"/>
    </row>
    <row r="3344" spans="1:18" x14ac:dyDescent="0.2">
      <c r="A3344" s="121">
        <v>128</v>
      </c>
      <c r="B3344" s="121">
        <v>306</v>
      </c>
      <c r="C3344" s="121" t="s">
        <v>323</v>
      </c>
      <c r="D3344" s="121">
        <v>848</v>
      </c>
      <c r="E3344" s="121" t="s">
        <v>454</v>
      </c>
      <c r="F3344" s="121" t="s">
        <v>455</v>
      </c>
      <c r="G3344" s="121">
        <v>848</v>
      </c>
      <c r="H3344" s="121">
        <v>1</v>
      </c>
      <c r="I3344" s="121" t="s">
        <v>385</v>
      </c>
      <c r="J3344" s="121">
        <v>2389</v>
      </c>
      <c r="K3344" s="121">
        <v>48</v>
      </c>
      <c r="L3344" s="121">
        <v>48</v>
      </c>
      <c r="M3344" s="121" t="s">
        <v>536</v>
      </c>
      <c r="N3344" s="124">
        <v>760</v>
      </c>
      <c r="O3344" s="124" t="s">
        <v>380</v>
      </c>
      <c r="P3344" s="124"/>
      <c r="Q3344" s="121" t="s">
        <v>381</v>
      </c>
      <c r="R3344" s="121"/>
    </row>
    <row r="3345" spans="1:18" x14ac:dyDescent="0.2">
      <c r="A3345" s="121">
        <v>128</v>
      </c>
      <c r="B3345" s="121">
        <v>306</v>
      </c>
      <c r="C3345" s="121" t="s">
        <v>323</v>
      </c>
      <c r="D3345" s="121">
        <v>848</v>
      </c>
      <c r="E3345" s="121" t="s">
        <v>454</v>
      </c>
      <c r="F3345" s="121" t="s">
        <v>455</v>
      </c>
      <c r="G3345" s="121">
        <v>848</v>
      </c>
      <c r="H3345" s="121">
        <v>1</v>
      </c>
      <c r="I3345" s="121" t="s">
        <v>385</v>
      </c>
      <c r="J3345" s="121">
        <v>2390</v>
      </c>
      <c r="K3345" s="121">
        <v>47</v>
      </c>
      <c r="L3345" s="121">
        <v>47</v>
      </c>
      <c r="M3345" s="121" t="s">
        <v>734</v>
      </c>
      <c r="N3345" s="124">
        <v>762</v>
      </c>
      <c r="O3345" s="124" t="s">
        <v>380</v>
      </c>
      <c r="P3345" s="124"/>
      <c r="Q3345" s="121" t="s">
        <v>381</v>
      </c>
      <c r="R3345" s="121"/>
    </row>
    <row r="3346" spans="1:18" x14ac:dyDescent="0.2">
      <c r="A3346" s="121">
        <v>128</v>
      </c>
      <c r="B3346" s="121">
        <v>306</v>
      </c>
      <c r="C3346" s="121" t="s">
        <v>323</v>
      </c>
      <c r="D3346" s="121">
        <v>848</v>
      </c>
      <c r="E3346" s="121" t="s">
        <v>454</v>
      </c>
      <c r="F3346" s="121" t="s">
        <v>455</v>
      </c>
      <c r="G3346" s="121">
        <v>848</v>
      </c>
      <c r="H3346" s="121">
        <v>1</v>
      </c>
      <c r="I3346" s="121" t="s">
        <v>385</v>
      </c>
      <c r="J3346" s="121">
        <v>2391</v>
      </c>
      <c r="K3346" s="121">
        <v>49</v>
      </c>
      <c r="L3346" s="121">
        <v>49</v>
      </c>
      <c r="M3346" s="121" t="s">
        <v>734</v>
      </c>
      <c r="N3346" s="124">
        <v>758</v>
      </c>
      <c r="O3346" s="124" t="s">
        <v>380</v>
      </c>
      <c r="P3346" s="124"/>
      <c r="Q3346" s="121" t="s">
        <v>381</v>
      </c>
      <c r="R3346" s="121"/>
    </row>
    <row r="3347" spans="1:18" x14ac:dyDescent="0.2">
      <c r="A3347" s="121">
        <v>128</v>
      </c>
      <c r="B3347" s="121">
        <v>306</v>
      </c>
      <c r="C3347" s="121" t="s">
        <v>323</v>
      </c>
      <c r="D3347" s="121">
        <v>848</v>
      </c>
      <c r="E3347" s="121" t="s">
        <v>454</v>
      </c>
      <c r="F3347" s="121" t="s">
        <v>455</v>
      </c>
      <c r="G3347" s="121">
        <v>848</v>
      </c>
      <c r="H3347" s="121">
        <v>1</v>
      </c>
      <c r="I3347" s="121" t="s">
        <v>385</v>
      </c>
      <c r="J3347" s="121">
        <v>2392</v>
      </c>
      <c r="K3347" s="121">
        <v>46</v>
      </c>
      <c r="L3347" s="121">
        <v>46</v>
      </c>
      <c r="M3347" s="121" t="s">
        <v>734</v>
      </c>
      <c r="N3347" s="124">
        <v>760</v>
      </c>
      <c r="O3347" s="124" t="s">
        <v>380</v>
      </c>
      <c r="P3347" s="124"/>
      <c r="Q3347" s="121" t="s">
        <v>381</v>
      </c>
      <c r="R3347" s="121"/>
    </row>
    <row r="3348" spans="1:18" x14ac:dyDescent="0.2">
      <c r="A3348" s="121">
        <v>134</v>
      </c>
      <c r="B3348" s="121">
        <v>157</v>
      </c>
      <c r="C3348" s="121" t="s">
        <v>276</v>
      </c>
      <c r="D3348" s="121">
        <v>1029</v>
      </c>
      <c r="E3348" s="121" t="s">
        <v>1017</v>
      </c>
      <c r="F3348" s="121" t="s">
        <v>1018</v>
      </c>
      <c r="G3348" s="121">
        <v>430</v>
      </c>
      <c r="H3348" s="121">
        <v>1</v>
      </c>
      <c r="I3348" s="121" t="s">
        <v>385</v>
      </c>
      <c r="J3348" s="121">
        <v>1128</v>
      </c>
      <c r="K3348" s="121" t="s">
        <v>440</v>
      </c>
      <c r="L3348" s="121" t="s">
        <v>440</v>
      </c>
      <c r="M3348" s="121" t="s">
        <v>441</v>
      </c>
      <c r="N3348" s="124">
        <v>848</v>
      </c>
      <c r="O3348" s="124" t="s">
        <v>442</v>
      </c>
      <c r="P3348" s="124"/>
      <c r="Q3348" s="121" t="s">
        <v>391</v>
      </c>
      <c r="R3348" s="121"/>
    </row>
    <row r="3349" spans="1:18" x14ac:dyDescent="0.2">
      <c r="A3349" s="121">
        <v>128</v>
      </c>
      <c r="B3349" s="121">
        <v>306</v>
      </c>
      <c r="C3349" s="121" t="s">
        <v>323</v>
      </c>
      <c r="D3349" s="121">
        <v>848</v>
      </c>
      <c r="E3349" s="121" t="s">
        <v>454</v>
      </c>
      <c r="F3349" s="121" t="s">
        <v>455</v>
      </c>
      <c r="G3349" s="121">
        <v>848</v>
      </c>
      <c r="H3349" s="121">
        <v>1</v>
      </c>
      <c r="I3349" s="121" t="s">
        <v>385</v>
      </c>
      <c r="J3349" s="121">
        <v>2394</v>
      </c>
      <c r="K3349" s="121">
        <v>44</v>
      </c>
      <c r="L3349" s="121">
        <v>44</v>
      </c>
      <c r="M3349" s="121" t="s">
        <v>734</v>
      </c>
      <c r="N3349" s="124">
        <v>1063</v>
      </c>
      <c r="O3349" s="124" t="s">
        <v>380</v>
      </c>
      <c r="P3349" s="124"/>
      <c r="Q3349" s="121" t="s">
        <v>381</v>
      </c>
      <c r="R3349" s="121"/>
    </row>
    <row r="3350" spans="1:18" x14ac:dyDescent="0.2">
      <c r="A3350" s="121">
        <v>128</v>
      </c>
      <c r="B3350" s="121">
        <v>306</v>
      </c>
      <c r="C3350" s="121" t="s">
        <v>323</v>
      </c>
      <c r="D3350" s="121">
        <v>848</v>
      </c>
      <c r="E3350" s="121" t="s">
        <v>454</v>
      </c>
      <c r="F3350" s="121" t="s">
        <v>455</v>
      </c>
      <c r="G3350" s="121">
        <v>848</v>
      </c>
      <c r="H3350" s="121">
        <v>1</v>
      </c>
      <c r="I3350" s="121" t="s">
        <v>385</v>
      </c>
      <c r="J3350" s="121">
        <v>2396</v>
      </c>
      <c r="K3350" s="121">
        <v>42</v>
      </c>
      <c r="L3350" s="121">
        <v>42</v>
      </c>
      <c r="M3350" s="121" t="s">
        <v>734</v>
      </c>
      <c r="N3350" s="124">
        <v>1026</v>
      </c>
      <c r="O3350" s="124" t="s">
        <v>380</v>
      </c>
      <c r="P3350" s="124"/>
      <c r="Q3350" s="121" t="s">
        <v>381</v>
      </c>
      <c r="R3350" s="121"/>
    </row>
    <row r="3351" spans="1:18" x14ac:dyDescent="0.2">
      <c r="A3351" s="121">
        <v>128</v>
      </c>
      <c r="B3351" s="121">
        <v>306</v>
      </c>
      <c r="C3351" s="121" t="s">
        <v>323</v>
      </c>
      <c r="D3351" s="121">
        <v>848</v>
      </c>
      <c r="E3351" s="121" t="s">
        <v>454</v>
      </c>
      <c r="F3351" s="121" t="s">
        <v>455</v>
      </c>
      <c r="G3351" s="121">
        <v>848</v>
      </c>
      <c r="H3351" s="121">
        <v>1</v>
      </c>
      <c r="I3351" s="121" t="s">
        <v>385</v>
      </c>
      <c r="J3351" s="121">
        <v>2398</v>
      </c>
      <c r="K3351" s="121">
        <v>40</v>
      </c>
      <c r="L3351" s="121">
        <v>40</v>
      </c>
      <c r="M3351" s="121" t="s">
        <v>734</v>
      </c>
      <c r="N3351" s="124">
        <v>1048</v>
      </c>
      <c r="O3351" s="124" t="s">
        <v>380</v>
      </c>
      <c r="P3351" s="124"/>
      <c r="Q3351" s="121" t="s">
        <v>381</v>
      </c>
      <c r="R3351" s="121"/>
    </row>
    <row r="3352" spans="1:18" x14ac:dyDescent="0.2">
      <c r="A3352" s="121">
        <v>128</v>
      </c>
      <c r="B3352" s="121">
        <v>306</v>
      </c>
      <c r="C3352" s="121" t="s">
        <v>323</v>
      </c>
      <c r="D3352" s="121">
        <v>858</v>
      </c>
      <c r="E3352" s="121" t="s">
        <v>521</v>
      </c>
      <c r="F3352" s="121" t="s">
        <v>1196</v>
      </c>
      <c r="G3352" s="121">
        <v>858</v>
      </c>
      <c r="H3352" s="121">
        <v>1</v>
      </c>
      <c r="I3352" s="121" t="s">
        <v>385</v>
      </c>
      <c r="J3352" s="121">
        <v>2402</v>
      </c>
      <c r="K3352" s="121" t="s">
        <v>1651</v>
      </c>
      <c r="L3352" s="121" t="s">
        <v>1651</v>
      </c>
      <c r="M3352" s="121" t="s">
        <v>734</v>
      </c>
      <c r="N3352" s="124">
        <v>1196</v>
      </c>
      <c r="O3352" s="124" t="s">
        <v>380</v>
      </c>
      <c r="P3352" s="124"/>
      <c r="Q3352" s="121" t="s">
        <v>381</v>
      </c>
      <c r="R3352" s="121"/>
    </row>
    <row r="3353" spans="1:18" x14ac:dyDescent="0.2">
      <c r="A3353" s="121">
        <v>128</v>
      </c>
      <c r="B3353" s="121">
        <v>306</v>
      </c>
      <c r="C3353" s="121" t="s">
        <v>323</v>
      </c>
      <c r="D3353" s="121">
        <v>858</v>
      </c>
      <c r="E3353" s="121" t="s">
        <v>521</v>
      </c>
      <c r="F3353" s="121" t="s">
        <v>1196</v>
      </c>
      <c r="G3353" s="121">
        <v>858</v>
      </c>
      <c r="H3353" s="121">
        <v>1</v>
      </c>
      <c r="I3353" s="121" t="s">
        <v>385</v>
      </c>
      <c r="J3353" s="121">
        <v>2403</v>
      </c>
      <c r="K3353" s="121" t="s">
        <v>1652</v>
      </c>
      <c r="L3353" s="121" t="s">
        <v>1652</v>
      </c>
      <c r="M3353" s="121" t="s">
        <v>734</v>
      </c>
      <c r="N3353" s="124">
        <v>1371</v>
      </c>
      <c r="O3353" s="124" t="s">
        <v>380</v>
      </c>
      <c r="P3353" s="124"/>
      <c r="Q3353" s="121" t="s">
        <v>381</v>
      </c>
      <c r="R3353" s="121"/>
    </row>
    <row r="3354" spans="1:18" x14ac:dyDescent="0.2">
      <c r="A3354" s="121">
        <v>128</v>
      </c>
      <c r="B3354" s="121">
        <v>306</v>
      </c>
      <c r="C3354" s="121" t="s">
        <v>323</v>
      </c>
      <c r="D3354" s="121">
        <v>858</v>
      </c>
      <c r="E3354" s="121" t="s">
        <v>521</v>
      </c>
      <c r="F3354" s="121" t="s">
        <v>1196</v>
      </c>
      <c r="G3354" s="121">
        <v>858</v>
      </c>
      <c r="H3354" s="121">
        <v>1</v>
      </c>
      <c r="I3354" s="121" t="s">
        <v>385</v>
      </c>
      <c r="J3354" s="121">
        <v>2406</v>
      </c>
      <c r="K3354" s="121" t="s">
        <v>1654</v>
      </c>
      <c r="L3354" s="121" t="s">
        <v>1654</v>
      </c>
      <c r="M3354" s="121" t="s">
        <v>734</v>
      </c>
      <c r="N3354" s="124">
        <v>1498</v>
      </c>
      <c r="O3354" s="124" t="s">
        <v>380</v>
      </c>
      <c r="P3354" s="124"/>
      <c r="Q3354" s="121" t="s">
        <v>381</v>
      </c>
      <c r="R3354" s="121"/>
    </row>
    <row r="3355" spans="1:18" x14ac:dyDescent="0.2">
      <c r="A3355" s="121">
        <v>128</v>
      </c>
      <c r="B3355" s="121">
        <v>306</v>
      </c>
      <c r="C3355" s="121" t="s">
        <v>323</v>
      </c>
      <c r="D3355" s="121">
        <v>858</v>
      </c>
      <c r="E3355" s="121" t="s">
        <v>521</v>
      </c>
      <c r="F3355" s="121" t="s">
        <v>1196</v>
      </c>
      <c r="G3355" s="121">
        <v>858</v>
      </c>
      <c r="H3355" s="121">
        <v>1</v>
      </c>
      <c r="I3355" s="121" t="s">
        <v>385</v>
      </c>
      <c r="J3355" s="121">
        <v>2408</v>
      </c>
      <c r="K3355" s="121" t="s">
        <v>1656</v>
      </c>
      <c r="L3355" s="121" t="s">
        <v>1656</v>
      </c>
      <c r="M3355" s="121" t="s">
        <v>536</v>
      </c>
      <c r="N3355" s="124">
        <v>1520</v>
      </c>
      <c r="O3355" s="124" t="s">
        <v>380</v>
      </c>
      <c r="P3355" s="124"/>
      <c r="Q3355" s="121" t="s">
        <v>381</v>
      </c>
      <c r="R3355" s="121"/>
    </row>
    <row r="3356" spans="1:18" x14ac:dyDescent="0.2">
      <c r="A3356" s="121">
        <v>134</v>
      </c>
      <c r="B3356" s="121">
        <v>157</v>
      </c>
      <c r="C3356" s="121" t="s">
        <v>276</v>
      </c>
      <c r="D3356" s="121">
        <v>1029</v>
      </c>
      <c r="E3356" s="121" t="s">
        <v>1017</v>
      </c>
      <c r="F3356" s="121" t="s">
        <v>1018</v>
      </c>
      <c r="G3356" s="121">
        <v>430</v>
      </c>
      <c r="H3356" s="121">
        <v>1</v>
      </c>
      <c r="I3356" s="121" t="s">
        <v>385</v>
      </c>
      <c r="J3356" s="121">
        <v>1136</v>
      </c>
      <c r="K3356" s="121" t="s">
        <v>500</v>
      </c>
      <c r="L3356" s="121" t="s">
        <v>500</v>
      </c>
      <c r="M3356" s="121" t="s">
        <v>537</v>
      </c>
      <c r="N3356" s="124">
        <v>2184</v>
      </c>
      <c r="O3356" s="124" t="s">
        <v>417</v>
      </c>
      <c r="P3356" s="124"/>
      <c r="Q3356" s="121" t="s">
        <v>391</v>
      </c>
      <c r="R3356" s="121"/>
    </row>
    <row r="3357" spans="1:18" x14ac:dyDescent="0.2">
      <c r="A3357" s="121">
        <v>134</v>
      </c>
      <c r="B3357" s="121">
        <v>157</v>
      </c>
      <c r="C3357" s="121" t="s">
        <v>276</v>
      </c>
      <c r="D3357" s="121">
        <v>1029</v>
      </c>
      <c r="E3357" s="121" t="s">
        <v>1017</v>
      </c>
      <c r="F3357" s="121" t="s">
        <v>1018</v>
      </c>
      <c r="G3357" s="121">
        <v>430</v>
      </c>
      <c r="H3357" s="121">
        <v>1</v>
      </c>
      <c r="I3357" s="121" t="s">
        <v>385</v>
      </c>
      <c r="J3357" s="121">
        <v>1137</v>
      </c>
      <c r="K3357" s="121" t="s">
        <v>496</v>
      </c>
      <c r="L3357" s="121" t="s">
        <v>496</v>
      </c>
      <c r="M3357" s="121" t="s">
        <v>497</v>
      </c>
      <c r="N3357" s="124">
        <v>277</v>
      </c>
      <c r="O3357" s="124" t="s">
        <v>186</v>
      </c>
      <c r="P3357" s="124"/>
      <c r="Q3357" s="121" t="s">
        <v>391</v>
      </c>
      <c r="R3357" s="121"/>
    </row>
    <row r="3358" spans="1:18" x14ac:dyDescent="0.2">
      <c r="A3358" s="121">
        <v>128</v>
      </c>
      <c r="B3358" s="121">
        <v>306</v>
      </c>
      <c r="C3358" s="121" t="s">
        <v>323</v>
      </c>
      <c r="D3358" s="121">
        <v>858</v>
      </c>
      <c r="E3358" s="121" t="s">
        <v>521</v>
      </c>
      <c r="F3358" s="121" t="s">
        <v>1196</v>
      </c>
      <c r="G3358" s="121">
        <v>858</v>
      </c>
      <c r="H3358" s="121">
        <v>1</v>
      </c>
      <c r="I3358" s="121" t="s">
        <v>385</v>
      </c>
      <c r="J3358" s="121">
        <v>2410</v>
      </c>
      <c r="K3358" s="121" t="s">
        <v>888</v>
      </c>
      <c r="L3358" s="121" t="s">
        <v>888</v>
      </c>
      <c r="M3358" s="121" t="s">
        <v>734</v>
      </c>
      <c r="N3358" s="124">
        <v>822</v>
      </c>
      <c r="O3358" s="124" t="s">
        <v>380</v>
      </c>
      <c r="P3358" s="124"/>
      <c r="Q3358" s="121" t="s">
        <v>381</v>
      </c>
      <c r="R3358" s="121"/>
    </row>
    <row r="3359" spans="1:18" x14ac:dyDescent="0.2">
      <c r="A3359" s="121">
        <v>134</v>
      </c>
      <c r="B3359" s="121">
        <v>157</v>
      </c>
      <c r="C3359" s="121" t="s">
        <v>276</v>
      </c>
      <c r="D3359" s="121">
        <v>1029</v>
      </c>
      <c r="E3359" s="121" t="s">
        <v>1017</v>
      </c>
      <c r="F3359" s="121" t="s">
        <v>1018</v>
      </c>
      <c r="G3359" s="121">
        <v>430</v>
      </c>
      <c r="H3359" s="121">
        <v>1</v>
      </c>
      <c r="I3359" s="121" t="s">
        <v>385</v>
      </c>
      <c r="J3359" s="121">
        <v>1139</v>
      </c>
      <c r="K3359" s="121" t="s">
        <v>543</v>
      </c>
      <c r="L3359" s="121" t="s">
        <v>543</v>
      </c>
      <c r="M3359" s="121" t="s">
        <v>395</v>
      </c>
      <c r="N3359" s="124">
        <v>196</v>
      </c>
      <c r="O3359" s="124" t="s">
        <v>380</v>
      </c>
      <c r="P3359" s="124"/>
      <c r="Q3359" s="121" t="s">
        <v>391</v>
      </c>
      <c r="R3359" s="121"/>
    </row>
    <row r="3360" spans="1:18" x14ac:dyDescent="0.2">
      <c r="A3360" s="121">
        <v>134</v>
      </c>
      <c r="B3360" s="121">
        <v>157</v>
      </c>
      <c r="C3360" s="121" t="s">
        <v>276</v>
      </c>
      <c r="D3360" s="121">
        <v>1029</v>
      </c>
      <c r="E3360" s="121" t="s">
        <v>1017</v>
      </c>
      <c r="F3360" s="121" t="s">
        <v>1018</v>
      </c>
      <c r="G3360" s="121">
        <v>430</v>
      </c>
      <c r="H3360" s="121">
        <v>1</v>
      </c>
      <c r="I3360" s="121" t="s">
        <v>385</v>
      </c>
      <c r="J3360" s="121">
        <v>7616</v>
      </c>
      <c r="K3360" s="121" t="s">
        <v>578</v>
      </c>
      <c r="L3360" s="121" t="s">
        <v>578</v>
      </c>
      <c r="M3360" s="121" t="s">
        <v>413</v>
      </c>
      <c r="N3360" s="124">
        <v>412</v>
      </c>
      <c r="O3360" s="124" t="s">
        <v>411</v>
      </c>
      <c r="P3360" s="124"/>
      <c r="Q3360" s="121" t="s">
        <v>391</v>
      </c>
      <c r="R3360" s="121"/>
    </row>
    <row r="3361" spans="1:18" x14ac:dyDescent="0.2">
      <c r="A3361" s="121">
        <v>134</v>
      </c>
      <c r="B3361" s="121">
        <v>157</v>
      </c>
      <c r="C3361" s="121" t="s">
        <v>276</v>
      </c>
      <c r="D3361" s="121">
        <v>1029</v>
      </c>
      <c r="E3361" s="121" t="s">
        <v>1017</v>
      </c>
      <c r="F3361" s="121" t="s">
        <v>1018</v>
      </c>
      <c r="G3361" s="121">
        <v>430</v>
      </c>
      <c r="H3361" s="121">
        <v>1</v>
      </c>
      <c r="I3361" s="121" t="s">
        <v>385</v>
      </c>
      <c r="J3361" s="121">
        <v>7617</v>
      </c>
      <c r="K3361" s="121" t="s">
        <v>596</v>
      </c>
      <c r="L3361" s="121" t="s">
        <v>596</v>
      </c>
      <c r="M3361" s="121" t="s">
        <v>410</v>
      </c>
      <c r="N3361" s="124">
        <v>396</v>
      </c>
      <c r="O3361" s="124" t="s">
        <v>411</v>
      </c>
      <c r="P3361" s="124"/>
      <c r="Q3361" s="121" t="s">
        <v>391</v>
      </c>
      <c r="R3361" s="121"/>
    </row>
    <row r="3362" spans="1:18" x14ac:dyDescent="0.2">
      <c r="A3362" s="121">
        <v>135</v>
      </c>
      <c r="B3362" s="121">
        <v>174</v>
      </c>
      <c r="C3362" s="121" t="s">
        <v>337</v>
      </c>
      <c r="D3362" s="121">
        <v>526</v>
      </c>
      <c r="E3362" s="121" t="s">
        <v>375</v>
      </c>
      <c r="F3362" s="121" t="s">
        <v>376</v>
      </c>
      <c r="G3362" s="121">
        <v>526</v>
      </c>
      <c r="H3362" s="121">
        <v>1</v>
      </c>
      <c r="I3362" s="121" t="s">
        <v>385</v>
      </c>
      <c r="J3362" s="121">
        <v>1240</v>
      </c>
      <c r="K3362" s="121" t="s">
        <v>496</v>
      </c>
      <c r="L3362" s="121" t="s">
        <v>496</v>
      </c>
      <c r="M3362" s="121" t="s">
        <v>505</v>
      </c>
      <c r="N3362" s="124">
        <v>305</v>
      </c>
      <c r="O3362" s="124" t="s">
        <v>380</v>
      </c>
      <c r="P3362" s="125" t="s">
        <v>1</v>
      </c>
      <c r="Q3362" s="121" t="s">
        <v>391</v>
      </c>
      <c r="R3362" s="121"/>
    </row>
    <row r="3363" spans="1:18" x14ac:dyDescent="0.2">
      <c r="A3363" s="121">
        <v>128</v>
      </c>
      <c r="B3363" s="121">
        <v>306</v>
      </c>
      <c r="C3363" s="121" t="s">
        <v>323</v>
      </c>
      <c r="D3363" s="121">
        <v>862</v>
      </c>
      <c r="E3363" s="121" t="s">
        <v>1659</v>
      </c>
      <c r="F3363" s="121" t="s">
        <v>1660</v>
      </c>
      <c r="G3363" s="121">
        <v>862</v>
      </c>
      <c r="H3363" s="121">
        <v>1</v>
      </c>
      <c r="I3363" s="121" t="s">
        <v>385</v>
      </c>
      <c r="J3363" s="121">
        <v>2577</v>
      </c>
      <c r="K3363" s="121">
        <v>80</v>
      </c>
      <c r="L3363" s="121">
        <v>80</v>
      </c>
      <c r="M3363" s="121" t="s">
        <v>734</v>
      </c>
      <c r="N3363" s="124">
        <v>780</v>
      </c>
      <c r="O3363" s="124" t="s">
        <v>380</v>
      </c>
      <c r="P3363" s="124"/>
      <c r="Q3363" s="121" t="s">
        <v>381</v>
      </c>
      <c r="R3363" s="121"/>
    </row>
    <row r="3364" spans="1:18" x14ac:dyDescent="0.2">
      <c r="A3364" s="121">
        <v>128</v>
      </c>
      <c r="B3364" s="121">
        <v>306</v>
      </c>
      <c r="C3364" s="121" t="s">
        <v>323</v>
      </c>
      <c r="D3364" s="121">
        <v>863</v>
      </c>
      <c r="E3364" s="121" t="s">
        <v>1661</v>
      </c>
      <c r="F3364" s="121" t="s">
        <v>1662</v>
      </c>
      <c r="G3364" s="121">
        <v>863</v>
      </c>
      <c r="H3364" s="121">
        <v>1</v>
      </c>
      <c r="I3364" s="121" t="s">
        <v>385</v>
      </c>
      <c r="J3364" s="121">
        <v>2578</v>
      </c>
      <c r="K3364" s="121">
        <v>81</v>
      </c>
      <c r="L3364" s="121">
        <v>81</v>
      </c>
      <c r="M3364" s="121" t="s">
        <v>734</v>
      </c>
      <c r="N3364" s="124">
        <v>774</v>
      </c>
      <c r="O3364" s="124" t="s">
        <v>380</v>
      </c>
      <c r="P3364" s="124"/>
      <c r="Q3364" s="121" t="s">
        <v>381</v>
      </c>
      <c r="R3364" s="121"/>
    </row>
    <row r="3365" spans="1:18" x14ac:dyDescent="0.2">
      <c r="A3365" s="121">
        <v>128</v>
      </c>
      <c r="B3365" s="121">
        <v>306</v>
      </c>
      <c r="C3365" s="121" t="s">
        <v>323</v>
      </c>
      <c r="D3365" s="121">
        <v>865</v>
      </c>
      <c r="E3365" s="121" t="s">
        <v>1665</v>
      </c>
      <c r="F3365" s="121" t="s">
        <v>1666</v>
      </c>
      <c r="G3365" s="121">
        <v>865</v>
      </c>
      <c r="H3365" s="121">
        <v>1</v>
      </c>
      <c r="I3365" s="121" t="s">
        <v>385</v>
      </c>
      <c r="J3365" s="121">
        <v>2580</v>
      </c>
      <c r="K3365" s="121">
        <v>83</v>
      </c>
      <c r="L3365" s="121">
        <v>83</v>
      </c>
      <c r="M3365" s="121" t="s">
        <v>734</v>
      </c>
      <c r="N3365" s="124">
        <v>666</v>
      </c>
      <c r="O3365" s="124" t="s">
        <v>380</v>
      </c>
      <c r="P3365" s="124"/>
      <c r="Q3365" s="121" t="s">
        <v>381</v>
      </c>
      <c r="R3365" s="121"/>
    </row>
    <row r="3366" spans="1:18" x14ac:dyDescent="0.2">
      <c r="A3366" s="121">
        <v>135</v>
      </c>
      <c r="B3366" s="121">
        <v>174</v>
      </c>
      <c r="C3366" s="121" t="s">
        <v>337</v>
      </c>
      <c r="D3366" s="121">
        <v>526</v>
      </c>
      <c r="E3366" s="121" t="s">
        <v>375</v>
      </c>
      <c r="F3366" s="121" t="s">
        <v>376</v>
      </c>
      <c r="G3366" s="121">
        <v>526</v>
      </c>
      <c r="H3366" s="121">
        <v>1</v>
      </c>
      <c r="I3366" s="121" t="s">
        <v>385</v>
      </c>
      <c r="J3366" s="121">
        <v>1245</v>
      </c>
      <c r="K3366" s="121">
        <v>7</v>
      </c>
      <c r="L3366" s="121">
        <v>7</v>
      </c>
      <c r="M3366" s="121" t="s">
        <v>609</v>
      </c>
      <c r="N3366" s="124">
        <v>843</v>
      </c>
      <c r="O3366" s="124" t="s">
        <v>187</v>
      </c>
      <c r="P3366" s="124" t="s">
        <v>1</v>
      </c>
      <c r="Q3366" s="121" t="s">
        <v>187</v>
      </c>
      <c r="R3366" s="121"/>
    </row>
    <row r="3367" spans="1:18" x14ac:dyDescent="0.2">
      <c r="A3367" s="121">
        <v>128</v>
      </c>
      <c r="B3367" s="121">
        <v>306</v>
      </c>
      <c r="C3367" s="121" t="s">
        <v>323</v>
      </c>
      <c r="D3367" s="121">
        <v>866</v>
      </c>
      <c r="E3367" s="121" t="s">
        <v>1667</v>
      </c>
      <c r="F3367" s="121" t="s">
        <v>1668</v>
      </c>
      <c r="G3367" s="121">
        <v>866</v>
      </c>
      <c r="H3367" s="121">
        <v>1</v>
      </c>
      <c r="I3367" s="121" t="s">
        <v>385</v>
      </c>
      <c r="J3367" s="121">
        <v>2581</v>
      </c>
      <c r="K3367" s="121">
        <v>84</v>
      </c>
      <c r="L3367" s="121">
        <v>84</v>
      </c>
      <c r="M3367" s="121" t="s">
        <v>734</v>
      </c>
      <c r="N3367" s="124">
        <v>963</v>
      </c>
      <c r="O3367" s="124" t="s">
        <v>380</v>
      </c>
      <c r="P3367" s="124"/>
      <c r="Q3367" s="121" t="s">
        <v>381</v>
      </c>
      <c r="R3367" s="121"/>
    </row>
    <row r="3368" spans="1:18" x14ac:dyDescent="0.2">
      <c r="A3368" s="121">
        <v>128</v>
      </c>
      <c r="B3368" s="121">
        <v>306</v>
      </c>
      <c r="C3368" s="121" t="s">
        <v>323</v>
      </c>
      <c r="D3368" s="121">
        <v>867</v>
      </c>
      <c r="E3368" s="121" t="s">
        <v>1669</v>
      </c>
      <c r="F3368" s="121" t="s">
        <v>1670</v>
      </c>
      <c r="G3368" s="121">
        <v>867</v>
      </c>
      <c r="H3368" s="121">
        <v>1</v>
      </c>
      <c r="I3368" s="121" t="s">
        <v>385</v>
      </c>
      <c r="J3368" s="121">
        <v>2582</v>
      </c>
      <c r="K3368" s="121">
        <v>85</v>
      </c>
      <c r="L3368" s="121">
        <v>85</v>
      </c>
      <c r="M3368" s="121" t="s">
        <v>734</v>
      </c>
      <c r="N3368" s="124">
        <v>808</v>
      </c>
      <c r="O3368" s="124" t="s">
        <v>380</v>
      </c>
      <c r="P3368" s="124"/>
      <c r="Q3368" s="121" t="s">
        <v>381</v>
      </c>
      <c r="R3368" s="121"/>
    </row>
    <row r="3369" spans="1:18" x14ac:dyDescent="0.2">
      <c r="A3369" s="121">
        <v>135</v>
      </c>
      <c r="B3369" s="121">
        <v>174</v>
      </c>
      <c r="C3369" s="121" t="s">
        <v>337</v>
      </c>
      <c r="D3369" s="121">
        <v>526</v>
      </c>
      <c r="E3369" s="121" t="s">
        <v>375</v>
      </c>
      <c r="F3369" s="121" t="s">
        <v>376</v>
      </c>
      <c r="G3369" s="121">
        <v>526</v>
      </c>
      <c r="H3369" s="121">
        <v>1</v>
      </c>
      <c r="I3369" s="121" t="s">
        <v>385</v>
      </c>
      <c r="J3369" s="121">
        <v>1254</v>
      </c>
      <c r="K3369" s="121" t="s">
        <v>506</v>
      </c>
      <c r="L3369" s="121" t="s">
        <v>506</v>
      </c>
      <c r="M3369" s="121" t="s">
        <v>972</v>
      </c>
      <c r="N3369" s="124">
        <v>826</v>
      </c>
      <c r="O3369" s="124" t="s">
        <v>186</v>
      </c>
      <c r="P3369" s="124" t="s">
        <v>1</v>
      </c>
      <c r="Q3369" s="121" t="s">
        <v>186</v>
      </c>
      <c r="R3369" s="121"/>
    </row>
    <row r="3370" spans="1:18" x14ac:dyDescent="0.2">
      <c r="A3370" s="121">
        <v>135</v>
      </c>
      <c r="B3370" s="121">
        <v>174</v>
      </c>
      <c r="C3370" s="121" t="s">
        <v>337</v>
      </c>
      <c r="D3370" s="121">
        <v>526</v>
      </c>
      <c r="E3370" s="121" t="s">
        <v>375</v>
      </c>
      <c r="F3370" s="121" t="s">
        <v>376</v>
      </c>
      <c r="G3370" s="121">
        <v>526</v>
      </c>
      <c r="H3370" s="121">
        <v>1</v>
      </c>
      <c r="I3370" s="121" t="s">
        <v>385</v>
      </c>
      <c r="J3370" s="121">
        <v>1357</v>
      </c>
      <c r="K3370" s="121" t="s">
        <v>543</v>
      </c>
      <c r="L3370" s="121" t="s">
        <v>1633</v>
      </c>
      <c r="M3370" s="121" t="s">
        <v>505</v>
      </c>
      <c r="N3370" s="124">
        <v>172</v>
      </c>
      <c r="O3370" s="124" t="s">
        <v>380</v>
      </c>
      <c r="P3370" s="124" t="s">
        <v>1</v>
      </c>
      <c r="Q3370" s="121" t="s">
        <v>391</v>
      </c>
      <c r="R3370" s="121"/>
    </row>
    <row r="3371" spans="1:18" x14ac:dyDescent="0.2">
      <c r="A3371" s="121">
        <v>128</v>
      </c>
      <c r="B3371" s="121">
        <v>306</v>
      </c>
      <c r="C3371" s="121" t="s">
        <v>323</v>
      </c>
      <c r="D3371" s="121">
        <v>868</v>
      </c>
      <c r="E3371" s="121" t="s">
        <v>1671</v>
      </c>
      <c r="F3371" s="121" t="s">
        <v>1672</v>
      </c>
      <c r="G3371" s="121">
        <v>868</v>
      </c>
      <c r="H3371" s="121">
        <v>1</v>
      </c>
      <c r="I3371" s="121" t="s">
        <v>385</v>
      </c>
      <c r="J3371" s="121">
        <v>2583</v>
      </c>
      <c r="K3371" s="121">
        <v>90</v>
      </c>
      <c r="L3371" s="121">
        <v>90</v>
      </c>
      <c r="M3371" s="121" t="s">
        <v>734</v>
      </c>
      <c r="N3371" s="124">
        <v>718</v>
      </c>
      <c r="O3371" s="124" t="s">
        <v>380</v>
      </c>
      <c r="P3371" s="124"/>
      <c r="Q3371" s="121" t="s">
        <v>381</v>
      </c>
      <c r="R3371" s="121"/>
    </row>
    <row r="3372" spans="1:18" x14ac:dyDescent="0.2">
      <c r="A3372" s="121">
        <v>135</v>
      </c>
      <c r="B3372" s="121">
        <v>174</v>
      </c>
      <c r="C3372" s="121" t="s">
        <v>337</v>
      </c>
      <c r="D3372" s="121">
        <v>526</v>
      </c>
      <c r="E3372" s="121" t="s">
        <v>375</v>
      </c>
      <c r="F3372" s="121" t="s">
        <v>376</v>
      </c>
      <c r="G3372" s="121">
        <v>526</v>
      </c>
      <c r="H3372" s="121">
        <v>1</v>
      </c>
      <c r="I3372" s="121" t="s">
        <v>385</v>
      </c>
      <c r="J3372" s="121">
        <v>1365</v>
      </c>
      <c r="K3372" s="121">
        <v>10</v>
      </c>
      <c r="L3372" s="121">
        <v>10</v>
      </c>
      <c r="M3372" s="121" t="s">
        <v>609</v>
      </c>
      <c r="N3372" s="124">
        <v>843</v>
      </c>
      <c r="O3372" s="124" t="s">
        <v>187</v>
      </c>
      <c r="P3372" s="124" t="s">
        <v>1</v>
      </c>
      <c r="Q3372" s="121" t="s">
        <v>187</v>
      </c>
      <c r="R3372" s="121"/>
    </row>
    <row r="3373" spans="1:18" x14ac:dyDescent="0.2">
      <c r="A3373" s="121">
        <v>135</v>
      </c>
      <c r="B3373" s="121">
        <v>174</v>
      </c>
      <c r="C3373" s="121" t="s">
        <v>337</v>
      </c>
      <c r="D3373" s="121">
        <v>526</v>
      </c>
      <c r="E3373" s="121" t="s">
        <v>375</v>
      </c>
      <c r="F3373" s="121" t="s">
        <v>376</v>
      </c>
      <c r="G3373" s="121">
        <v>526</v>
      </c>
      <c r="H3373" s="121">
        <v>1</v>
      </c>
      <c r="I3373" s="121" t="s">
        <v>385</v>
      </c>
      <c r="J3373" s="121">
        <v>1366</v>
      </c>
      <c r="K3373" s="121">
        <v>8</v>
      </c>
      <c r="L3373" s="121">
        <v>8</v>
      </c>
      <c r="M3373" s="121" t="s">
        <v>609</v>
      </c>
      <c r="N3373" s="124">
        <v>843</v>
      </c>
      <c r="O3373" s="124" t="s">
        <v>187</v>
      </c>
      <c r="P3373" s="124" t="s">
        <v>1</v>
      </c>
      <c r="Q3373" s="121" t="s">
        <v>187</v>
      </c>
      <c r="R3373" s="121"/>
    </row>
    <row r="3374" spans="1:18" x14ac:dyDescent="0.2">
      <c r="A3374" s="121">
        <v>128</v>
      </c>
      <c r="B3374" s="121">
        <v>306</v>
      </c>
      <c r="C3374" s="121" t="s">
        <v>323</v>
      </c>
      <c r="D3374" s="121">
        <v>869</v>
      </c>
      <c r="E3374" s="121" t="s">
        <v>1673</v>
      </c>
      <c r="F3374" s="121" t="s">
        <v>1674</v>
      </c>
      <c r="G3374" s="121">
        <v>869</v>
      </c>
      <c r="H3374" s="121">
        <v>1</v>
      </c>
      <c r="I3374" s="121" t="s">
        <v>385</v>
      </c>
      <c r="J3374" s="121">
        <v>2584</v>
      </c>
      <c r="K3374" s="121">
        <v>91</v>
      </c>
      <c r="L3374" s="121">
        <v>91</v>
      </c>
      <c r="M3374" s="121" t="s">
        <v>734</v>
      </c>
      <c r="N3374" s="124">
        <v>718</v>
      </c>
      <c r="O3374" s="124" t="s">
        <v>380</v>
      </c>
      <c r="P3374" s="124"/>
      <c r="Q3374" s="121" t="s">
        <v>381</v>
      </c>
      <c r="R3374" s="121"/>
    </row>
    <row r="3375" spans="1:18" x14ac:dyDescent="0.2">
      <c r="A3375" s="121">
        <v>128</v>
      </c>
      <c r="B3375" s="121">
        <v>306</v>
      </c>
      <c r="C3375" s="121" t="s">
        <v>323</v>
      </c>
      <c r="D3375" s="121">
        <v>870</v>
      </c>
      <c r="E3375" s="121" t="s">
        <v>1675</v>
      </c>
      <c r="F3375" s="121" t="s">
        <v>1676</v>
      </c>
      <c r="G3375" s="121">
        <v>870</v>
      </c>
      <c r="H3375" s="121">
        <v>1</v>
      </c>
      <c r="I3375" s="121" t="s">
        <v>385</v>
      </c>
      <c r="J3375" s="121">
        <v>2585</v>
      </c>
      <c r="K3375" s="121">
        <v>92</v>
      </c>
      <c r="L3375" s="121">
        <v>92</v>
      </c>
      <c r="M3375" s="121" t="s">
        <v>734</v>
      </c>
      <c r="N3375" s="124">
        <v>722</v>
      </c>
      <c r="O3375" s="124" t="s">
        <v>380</v>
      </c>
      <c r="P3375" s="124"/>
      <c r="Q3375" s="121" t="s">
        <v>381</v>
      </c>
      <c r="R3375" s="121"/>
    </row>
    <row r="3376" spans="1:18" x14ac:dyDescent="0.2">
      <c r="A3376" s="121">
        <v>128</v>
      </c>
      <c r="B3376" s="121">
        <v>306</v>
      </c>
      <c r="C3376" s="121" t="s">
        <v>323</v>
      </c>
      <c r="D3376" s="121">
        <v>871</v>
      </c>
      <c r="E3376" s="121" t="s">
        <v>1677</v>
      </c>
      <c r="F3376" s="121" t="s">
        <v>1678</v>
      </c>
      <c r="G3376" s="121">
        <v>871</v>
      </c>
      <c r="H3376" s="121">
        <v>1</v>
      </c>
      <c r="I3376" s="121" t="s">
        <v>385</v>
      </c>
      <c r="J3376" s="121">
        <v>2586</v>
      </c>
      <c r="K3376" s="121">
        <v>93</v>
      </c>
      <c r="L3376" s="121">
        <v>93</v>
      </c>
      <c r="M3376" s="121" t="s">
        <v>734</v>
      </c>
      <c r="N3376" s="124">
        <v>718</v>
      </c>
      <c r="O3376" s="124" t="s">
        <v>380</v>
      </c>
      <c r="P3376" s="124"/>
      <c r="Q3376" s="121" t="s">
        <v>381</v>
      </c>
      <c r="R3376" s="121"/>
    </row>
    <row r="3377" spans="1:18" x14ac:dyDescent="0.2">
      <c r="A3377" s="121">
        <v>135</v>
      </c>
      <c r="B3377" s="121">
        <v>174</v>
      </c>
      <c r="C3377" s="121" t="s">
        <v>337</v>
      </c>
      <c r="D3377" s="121">
        <v>526</v>
      </c>
      <c r="E3377" s="121" t="s">
        <v>375</v>
      </c>
      <c r="F3377" s="121" t="s">
        <v>376</v>
      </c>
      <c r="G3377" s="121">
        <v>526</v>
      </c>
      <c r="H3377" s="121">
        <v>1</v>
      </c>
      <c r="I3377" s="121" t="s">
        <v>385</v>
      </c>
      <c r="J3377" s="121">
        <v>1412</v>
      </c>
      <c r="K3377" s="121" t="s">
        <v>1755</v>
      </c>
      <c r="L3377" s="121" t="s">
        <v>1755</v>
      </c>
      <c r="M3377" s="121" t="s">
        <v>389</v>
      </c>
      <c r="N3377" s="124">
        <v>2365</v>
      </c>
      <c r="O3377" s="124" t="s">
        <v>390</v>
      </c>
      <c r="P3377" s="125" t="s">
        <v>1</v>
      </c>
      <c r="Q3377" s="121" t="s">
        <v>391</v>
      </c>
      <c r="R3377" s="121"/>
    </row>
    <row r="3378" spans="1:18" x14ac:dyDescent="0.2">
      <c r="A3378" s="121">
        <v>135</v>
      </c>
      <c r="B3378" s="121">
        <v>174</v>
      </c>
      <c r="C3378" s="121" t="s">
        <v>337</v>
      </c>
      <c r="D3378" s="121">
        <v>526</v>
      </c>
      <c r="E3378" s="121" t="s">
        <v>375</v>
      </c>
      <c r="F3378" s="121" t="s">
        <v>376</v>
      </c>
      <c r="G3378" s="121">
        <v>526</v>
      </c>
      <c r="H3378" s="121">
        <v>1</v>
      </c>
      <c r="I3378" s="121" t="s">
        <v>385</v>
      </c>
      <c r="J3378" s="121">
        <v>7640</v>
      </c>
      <c r="K3378" s="121" t="s">
        <v>573</v>
      </c>
      <c r="L3378" s="121" t="s">
        <v>573</v>
      </c>
      <c r="M3378" s="121" t="s">
        <v>573</v>
      </c>
      <c r="N3378" s="124">
        <v>731</v>
      </c>
      <c r="O3378" s="124" t="s">
        <v>417</v>
      </c>
      <c r="P3378" s="125" t="s">
        <v>1</v>
      </c>
      <c r="Q3378" s="121" t="s">
        <v>391</v>
      </c>
      <c r="R3378" s="121"/>
    </row>
    <row r="3379" spans="1:18" x14ac:dyDescent="0.2">
      <c r="A3379" s="121">
        <v>135</v>
      </c>
      <c r="B3379" s="121">
        <v>174</v>
      </c>
      <c r="C3379" s="121" t="s">
        <v>337</v>
      </c>
      <c r="D3379" s="121">
        <v>526</v>
      </c>
      <c r="E3379" s="121" t="s">
        <v>375</v>
      </c>
      <c r="F3379" s="121" t="s">
        <v>376</v>
      </c>
      <c r="G3379" s="121">
        <v>526</v>
      </c>
      <c r="H3379" s="121">
        <v>1</v>
      </c>
      <c r="I3379" s="121" t="s">
        <v>385</v>
      </c>
      <c r="J3379" s="121">
        <v>7641</v>
      </c>
      <c r="K3379" s="121" t="s">
        <v>508</v>
      </c>
      <c r="L3379" s="121" t="s">
        <v>508</v>
      </c>
      <c r="M3379" s="121" t="s">
        <v>410</v>
      </c>
      <c r="N3379" s="124">
        <v>410</v>
      </c>
      <c r="O3379" s="124" t="s">
        <v>411</v>
      </c>
      <c r="P3379" s="125" t="s">
        <v>1</v>
      </c>
      <c r="Q3379" s="121" t="s">
        <v>391</v>
      </c>
      <c r="R3379" s="121"/>
    </row>
    <row r="3380" spans="1:18" x14ac:dyDescent="0.2">
      <c r="A3380" s="121">
        <v>135</v>
      </c>
      <c r="B3380" s="121">
        <v>174</v>
      </c>
      <c r="C3380" s="121" t="s">
        <v>337</v>
      </c>
      <c r="D3380" s="121">
        <v>526</v>
      </c>
      <c r="E3380" s="121" t="s">
        <v>375</v>
      </c>
      <c r="F3380" s="121" t="s">
        <v>376</v>
      </c>
      <c r="G3380" s="121">
        <v>526</v>
      </c>
      <c r="H3380" s="121">
        <v>1</v>
      </c>
      <c r="I3380" s="121" t="s">
        <v>385</v>
      </c>
      <c r="J3380" s="121">
        <v>7642</v>
      </c>
      <c r="K3380" s="121" t="s">
        <v>1756</v>
      </c>
      <c r="L3380" s="121" t="s">
        <v>1756</v>
      </c>
      <c r="M3380" s="121" t="s">
        <v>590</v>
      </c>
      <c r="N3380" s="124">
        <v>448</v>
      </c>
      <c r="O3380" s="124" t="s">
        <v>548</v>
      </c>
      <c r="P3380" s="125" t="s">
        <v>1</v>
      </c>
      <c r="Q3380" s="121" t="s">
        <v>391</v>
      </c>
      <c r="R3380" s="121"/>
    </row>
    <row r="3381" spans="1:18" x14ac:dyDescent="0.2">
      <c r="A3381" s="121">
        <v>128</v>
      </c>
      <c r="B3381" s="121">
        <v>306</v>
      </c>
      <c r="C3381" s="121" t="s">
        <v>323</v>
      </c>
      <c r="D3381" s="121">
        <v>872</v>
      </c>
      <c r="E3381" s="121" t="s">
        <v>1679</v>
      </c>
      <c r="F3381" s="121" t="s">
        <v>1680</v>
      </c>
      <c r="G3381" s="121">
        <v>872</v>
      </c>
      <c r="H3381" s="121">
        <v>1</v>
      </c>
      <c r="I3381" s="121" t="s">
        <v>385</v>
      </c>
      <c r="J3381" s="121">
        <v>2587</v>
      </c>
      <c r="K3381" s="121">
        <v>94</v>
      </c>
      <c r="L3381" s="121">
        <v>94</v>
      </c>
      <c r="M3381" s="121" t="s">
        <v>734</v>
      </c>
      <c r="N3381" s="124">
        <v>777</v>
      </c>
      <c r="O3381" s="124" t="s">
        <v>380</v>
      </c>
      <c r="P3381" s="124"/>
      <c r="Q3381" s="121" t="s">
        <v>381</v>
      </c>
      <c r="R3381" s="121"/>
    </row>
    <row r="3382" spans="1:18" x14ac:dyDescent="0.2">
      <c r="A3382" s="121">
        <v>128</v>
      </c>
      <c r="B3382" s="121">
        <v>306</v>
      </c>
      <c r="C3382" s="121" t="s">
        <v>323</v>
      </c>
      <c r="D3382" s="121">
        <v>873</v>
      </c>
      <c r="E3382" s="121" t="s">
        <v>1681</v>
      </c>
      <c r="F3382" s="121" t="s">
        <v>1682</v>
      </c>
      <c r="G3382" s="121">
        <v>873</v>
      </c>
      <c r="H3382" s="121">
        <v>1</v>
      </c>
      <c r="I3382" s="121" t="s">
        <v>385</v>
      </c>
      <c r="J3382" s="121">
        <v>2588</v>
      </c>
      <c r="K3382" s="121">
        <v>95</v>
      </c>
      <c r="L3382" s="121">
        <v>95</v>
      </c>
      <c r="M3382" s="121" t="s">
        <v>734</v>
      </c>
      <c r="N3382" s="124">
        <v>898</v>
      </c>
      <c r="O3382" s="124" t="s">
        <v>380</v>
      </c>
      <c r="P3382" s="124"/>
      <c r="Q3382" s="121" t="s">
        <v>381</v>
      </c>
      <c r="R3382" s="121"/>
    </row>
    <row r="3383" spans="1:18" x14ac:dyDescent="0.2">
      <c r="A3383" s="121">
        <v>128</v>
      </c>
      <c r="B3383" s="121">
        <v>306</v>
      </c>
      <c r="C3383" s="121" t="s">
        <v>323</v>
      </c>
      <c r="D3383" s="121">
        <v>874</v>
      </c>
      <c r="E3383" s="121" t="s">
        <v>1683</v>
      </c>
      <c r="F3383" s="121" t="s">
        <v>1684</v>
      </c>
      <c r="G3383" s="121">
        <v>874</v>
      </c>
      <c r="H3383" s="121">
        <v>1</v>
      </c>
      <c r="I3383" s="121" t="s">
        <v>385</v>
      </c>
      <c r="J3383" s="121">
        <v>2589</v>
      </c>
      <c r="K3383" s="121">
        <v>100</v>
      </c>
      <c r="L3383" s="121">
        <v>100</v>
      </c>
      <c r="M3383" s="121" t="s">
        <v>734</v>
      </c>
      <c r="N3383" s="124">
        <v>721</v>
      </c>
      <c r="O3383" s="124" t="s">
        <v>380</v>
      </c>
      <c r="P3383" s="124"/>
      <c r="Q3383" s="121" t="s">
        <v>381</v>
      </c>
      <c r="R3383" s="121"/>
    </row>
    <row r="3384" spans="1:18" x14ac:dyDescent="0.2">
      <c r="A3384" s="121">
        <v>128</v>
      </c>
      <c r="B3384" s="121">
        <v>306</v>
      </c>
      <c r="C3384" s="121" t="s">
        <v>323</v>
      </c>
      <c r="D3384" s="121">
        <v>875</v>
      </c>
      <c r="E3384" s="121" t="s">
        <v>1416</v>
      </c>
      <c r="F3384" s="121" t="s">
        <v>1417</v>
      </c>
      <c r="G3384" s="121">
        <v>875</v>
      </c>
      <c r="H3384" s="121">
        <v>1</v>
      </c>
      <c r="I3384" s="121" t="s">
        <v>385</v>
      </c>
      <c r="J3384" s="121">
        <v>2590</v>
      </c>
      <c r="K3384" s="121">
        <v>14</v>
      </c>
      <c r="L3384" s="121">
        <v>14</v>
      </c>
      <c r="M3384" s="121" t="s">
        <v>734</v>
      </c>
      <c r="N3384" s="124">
        <v>904</v>
      </c>
      <c r="O3384" s="124" t="s">
        <v>380</v>
      </c>
      <c r="P3384" s="124"/>
      <c r="Q3384" s="121" t="s">
        <v>381</v>
      </c>
      <c r="R3384" s="121"/>
    </row>
    <row r="3385" spans="1:18" x14ac:dyDescent="0.2">
      <c r="A3385" s="121">
        <v>136</v>
      </c>
      <c r="B3385" s="121">
        <v>156</v>
      </c>
      <c r="C3385" s="121" t="s">
        <v>335</v>
      </c>
      <c r="D3385" s="121">
        <v>408</v>
      </c>
      <c r="E3385" s="121" t="s">
        <v>375</v>
      </c>
      <c r="F3385" s="121" t="s">
        <v>376</v>
      </c>
      <c r="G3385" s="121">
        <v>408</v>
      </c>
      <c r="H3385" s="121">
        <v>1</v>
      </c>
      <c r="I3385" s="121" t="s">
        <v>385</v>
      </c>
      <c r="J3385" s="121">
        <v>2469</v>
      </c>
      <c r="K3385" s="121" t="s">
        <v>500</v>
      </c>
      <c r="L3385" s="121" t="s">
        <v>500</v>
      </c>
      <c r="M3385" s="121" t="s">
        <v>389</v>
      </c>
      <c r="N3385" s="124">
        <v>2249</v>
      </c>
      <c r="O3385" s="124" t="s">
        <v>390</v>
      </c>
      <c r="P3385" s="125" t="s">
        <v>1</v>
      </c>
      <c r="Q3385" s="121" t="s">
        <v>391</v>
      </c>
      <c r="R3385" s="121"/>
    </row>
    <row r="3386" spans="1:18" x14ac:dyDescent="0.2">
      <c r="A3386" s="121">
        <v>136</v>
      </c>
      <c r="B3386" s="121">
        <v>156</v>
      </c>
      <c r="C3386" s="121" t="s">
        <v>335</v>
      </c>
      <c r="D3386" s="121">
        <v>409</v>
      </c>
      <c r="E3386" s="121" t="s">
        <v>454</v>
      </c>
      <c r="F3386" s="121" t="s">
        <v>455</v>
      </c>
      <c r="G3386" s="121">
        <v>409</v>
      </c>
      <c r="H3386" s="121">
        <v>1</v>
      </c>
      <c r="I3386" s="121" t="s">
        <v>385</v>
      </c>
      <c r="J3386" s="121">
        <v>2470</v>
      </c>
      <c r="K3386" s="121" t="s">
        <v>440</v>
      </c>
      <c r="L3386" s="121" t="s">
        <v>440</v>
      </c>
      <c r="M3386" s="121" t="s">
        <v>441</v>
      </c>
      <c r="N3386" s="124">
        <v>851</v>
      </c>
      <c r="O3386" s="124" t="s">
        <v>442</v>
      </c>
      <c r="P3386" s="125" t="s">
        <v>427</v>
      </c>
      <c r="Q3386" s="121" t="s">
        <v>391</v>
      </c>
      <c r="R3386" s="121"/>
    </row>
    <row r="3387" spans="1:18" x14ac:dyDescent="0.2">
      <c r="A3387" s="121">
        <v>136</v>
      </c>
      <c r="B3387" s="121">
        <v>156</v>
      </c>
      <c r="C3387" s="121" t="s">
        <v>335</v>
      </c>
      <c r="D3387" s="121">
        <v>531</v>
      </c>
      <c r="E3387" s="121" t="s">
        <v>731</v>
      </c>
      <c r="F3387" s="121" t="s">
        <v>732</v>
      </c>
      <c r="G3387" s="121">
        <v>531</v>
      </c>
      <c r="H3387" s="121">
        <v>1</v>
      </c>
      <c r="I3387" s="121" t="s">
        <v>385</v>
      </c>
      <c r="J3387" s="121">
        <v>2616</v>
      </c>
      <c r="K3387" s="121" t="s">
        <v>731</v>
      </c>
      <c r="L3387" s="121" t="s">
        <v>1757</v>
      </c>
      <c r="M3387" s="121" t="s">
        <v>379</v>
      </c>
      <c r="N3387" s="124">
        <v>579</v>
      </c>
      <c r="O3387" s="124" t="s">
        <v>380</v>
      </c>
      <c r="P3387" s="124" t="s">
        <v>1</v>
      </c>
      <c r="Q3387" s="121" t="s">
        <v>391</v>
      </c>
      <c r="R3387" s="121"/>
    </row>
    <row r="3388" spans="1:18" x14ac:dyDescent="0.2">
      <c r="A3388" s="121">
        <v>128</v>
      </c>
      <c r="B3388" s="121">
        <v>306</v>
      </c>
      <c r="C3388" s="121" t="s">
        <v>323</v>
      </c>
      <c r="D3388" s="121">
        <v>876</v>
      </c>
      <c r="E3388" s="121" t="s">
        <v>1204</v>
      </c>
      <c r="F3388" s="121" t="s">
        <v>1418</v>
      </c>
      <c r="G3388" s="121">
        <v>876</v>
      </c>
      <c r="H3388" s="121">
        <v>1</v>
      </c>
      <c r="I3388" s="121" t="s">
        <v>385</v>
      </c>
      <c r="J3388" s="121">
        <v>2591</v>
      </c>
      <c r="K3388" s="121">
        <v>15</v>
      </c>
      <c r="L3388" s="121">
        <v>15</v>
      </c>
      <c r="M3388" s="121" t="s">
        <v>734</v>
      </c>
      <c r="N3388" s="124">
        <v>922</v>
      </c>
      <c r="O3388" s="124" t="s">
        <v>380</v>
      </c>
      <c r="P3388" s="124"/>
      <c r="Q3388" s="121" t="s">
        <v>381</v>
      </c>
      <c r="R3388" s="121"/>
    </row>
    <row r="3389" spans="1:18" x14ac:dyDescent="0.2">
      <c r="A3389" s="121">
        <v>128</v>
      </c>
      <c r="B3389" s="121">
        <v>306</v>
      </c>
      <c r="C3389" s="121" t="s">
        <v>323</v>
      </c>
      <c r="D3389" s="121">
        <v>877</v>
      </c>
      <c r="E3389" s="121" t="s">
        <v>716</v>
      </c>
      <c r="F3389" s="121" t="s">
        <v>717</v>
      </c>
      <c r="G3389" s="121">
        <v>877</v>
      </c>
      <c r="H3389" s="121">
        <v>1</v>
      </c>
      <c r="I3389" s="121" t="s">
        <v>385</v>
      </c>
      <c r="J3389" s="121">
        <v>2592</v>
      </c>
      <c r="K3389" s="121">
        <v>16</v>
      </c>
      <c r="L3389" s="121">
        <v>16</v>
      </c>
      <c r="M3389" s="121" t="s">
        <v>734</v>
      </c>
      <c r="N3389" s="124">
        <v>738</v>
      </c>
      <c r="O3389" s="124" t="s">
        <v>380</v>
      </c>
      <c r="P3389" s="124"/>
      <c r="Q3389" s="121" t="s">
        <v>381</v>
      </c>
      <c r="R3389" s="121"/>
    </row>
    <row r="3390" spans="1:18" x14ac:dyDescent="0.2">
      <c r="A3390" s="121">
        <v>128</v>
      </c>
      <c r="B3390" s="121">
        <v>306</v>
      </c>
      <c r="C3390" s="121" t="s">
        <v>323</v>
      </c>
      <c r="D3390" s="121">
        <v>878</v>
      </c>
      <c r="E3390" s="121" t="s">
        <v>731</v>
      </c>
      <c r="F3390" s="121" t="s">
        <v>732</v>
      </c>
      <c r="G3390" s="121">
        <v>878</v>
      </c>
      <c r="H3390" s="121">
        <v>1</v>
      </c>
      <c r="I3390" s="121" t="s">
        <v>385</v>
      </c>
      <c r="J3390" s="121">
        <v>2593</v>
      </c>
      <c r="K3390" s="121">
        <v>17</v>
      </c>
      <c r="L3390" s="121">
        <v>17</v>
      </c>
      <c r="M3390" s="121" t="s">
        <v>734</v>
      </c>
      <c r="N3390" s="124">
        <v>774</v>
      </c>
      <c r="O3390" s="124" t="s">
        <v>380</v>
      </c>
      <c r="P3390" s="124"/>
      <c r="Q3390" s="121" t="s">
        <v>381</v>
      </c>
      <c r="R3390" s="121"/>
    </row>
    <row r="3391" spans="1:18" x14ac:dyDescent="0.2">
      <c r="A3391" s="121">
        <v>128</v>
      </c>
      <c r="B3391" s="121">
        <v>306</v>
      </c>
      <c r="C3391" s="121" t="s">
        <v>323</v>
      </c>
      <c r="D3391" s="121">
        <v>879</v>
      </c>
      <c r="E3391" s="121" t="s">
        <v>1685</v>
      </c>
      <c r="F3391" s="121" t="s">
        <v>1686</v>
      </c>
      <c r="G3391" s="121">
        <v>879</v>
      </c>
      <c r="H3391" s="121">
        <v>1</v>
      </c>
      <c r="I3391" s="121" t="s">
        <v>385</v>
      </c>
      <c r="J3391" s="121">
        <v>2594</v>
      </c>
      <c r="K3391" s="121">
        <v>101</v>
      </c>
      <c r="L3391" s="121">
        <v>101</v>
      </c>
      <c r="M3391" s="121" t="s">
        <v>734</v>
      </c>
      <c r="N3391" s="124">
        <v>720</v>
      </c>
      <c r="O3391" s="124" t="s">
        <v>380</v>
      </c>
      <c r="P3391" s="124"/>
      <c r="Q3391" s="121" t="s">
        <v>381</v>
      </c>
      <c r="R3391" s="121"/>
    </row>
    <row r="3392" spans="1:18" x14ac:dyDescent="0.2">
      <c r="A3392" s="121">
        <v>128</v>
      </c>
      <c r="B3392" s="121">
        <v>306</v>
      </c>
      <c r="C3392" s="121" t="s">
        <v>323</v>
      </c>
      <c r="D3392" s="121">
        <v>880</v>
      </c>
      <c r="E3392" s="121" t="s">
        <v>1687</v>
      </c>
      <c r="F3392" s="121" t="s">
        <v>1688</v>
      </c>
      <c r="G3392" s="121">
        <v>880</v>
      </c>
      <c r="H3392" s="121">
        <v>1</v>
      </c>
      <c r="I3392" s="121" t="s">
        <v>385</v>
      </c>
      <c r="J3392" s="121">
        <v>2595</v>
      </c>
      <c r="K3392" s="121">
        <v>102</v>
      </c>
      <c r="L3392" s="121">
        <v>102</v>
      </c>
      <c r="M3392" s="121" t="s">
        <v>734</v>
      </c>
      <c r="N3392" s="124">
        <v>715</v>
      </c>
      <c r="O3392" s="124" t="s">
        <v>380</v>
      </c>
      <c r="P3392" s="124"/>
      <c r="Q3392" s="121" t="s">
        <v>381</v>
      </c>
      <c r="R3392" s="121"/>
    </row>
    <row r="3393" spans="1:18" x14ac:dyDescent="0.2">
      <c r="A3393" s="121">
        <v>136</v>
      </c>
      <c r="B3393" s="121">
        <v>156</v>
      </c>
      <c r="C3393" s="121" t="s">
        <v>335</v>
      </c>
      <c r="D3393" s="121">
        <v>415</v>
      </c>
      <c r="E3393" s="121" t="s">
        <v>960</v>
      </c>
      <c r="F3393" s="121" t="s">
        <v>961</v>
      </c>
      <c r="G3393" s="121">
        <v>415</v>
      </c>
      <c r="H3393" s="121">
        <v>1</v>
      </c>
      <c r="I3393" s="121" t="s">
        <v>385</v>
      </c>
      <c r="J3393" s="121">
        <v>2622</v>
      </c>
      <c r="K3393" s="121" t="s">
        <v>994</v>
      </c>
      <c r="L3393" s="121" t="s">
        <v>994</v>
      </c>
      <c r="M3393" s="121" t="s">
        <v>681</v>
      </c>
      <c r="N3393" s="124">
        <v>300</v>
      </c>
      <c r="O3393" s="124" t="s">
        <v>561</v>
      </c>
      <c r="P3393" s="124" t="s">
        <v>427</v>
      </c>
      <c r="Q3393" s="121" t="s">
        <v>391</v>
      </c>
      <c r="R3393" s="121"/>
    </row>
    <row r="3394" spans="1:18" x14ac:dyDescent="0.2">
      <c r="A3394" s="121">
        <v>128</v>
      </c>
      <c r="B3394" s="121">
        <v>306</v>
      </c>
      <c r="C3394" s="121" t="s">
        <v>323</v>
      </c>
      <c r="D3394" s="121">
        <v>881</v>
      </c>
      <c r="E3394" s="121" t="s">
        <v>1689</v>
      </c>
      <c r="F3394" s="121" t="s">
        <v>1690</v>
      </c>
      <c r="G3394" s="121">
        <v>881</v>
      </c>
      <c r="H3394" s="121">
        <v>1</v>
      </c>
      <c r="I3394" s="121" t="s">
        <v>385</v>
      </c>
      <c r="J3394" s="121">
        <v>2596</v>
      </c>
      <c r="K3394" s="121">
        <v>103</v>
      </c>
      <c r="L3394" s="121">
        <v>103</v>
      </c>
      <c r="M3394" s="121" t="s">
        <v>734</v>
      </c>
      <c r="N3394" s="124">
        <v>652</v>
      </c>
      <c r="O3394" s="124" t="s">
        <v>380</v>
      </c>
      <c r="P3394" s="124"/>
      <c r="Q3394" s="121" t="s">
        <v>381</v>
      </c>
      <c r="R3394" s="121"/>
    </row>
    <row r="3395" spans="1:18" x14ac:dyDescent="0.2">
      <c r="A3395" s="121">
        <v>128</v>
      </c>
      <c r="B3395" s="121">
        <v>306</v>
      </c>
      <c r="C3395" s="121" t="s">
        <v>323</v>
      </c>
      <c r="D3395" s="121">
        <v>882</v>
      </c>
      <c r="E3395" s="121" t="s">
        <v>1691</v>
      </c>
      <c r="F3395" s="121" t="s">
        <v>1692</v>
      </c>
      <c r="G3395" s="121">
        <v>882</v>
      </c>
      <c r="H3395" s="121">
        <v>1</v>
      </c>
      <c r="I3395" s="121" t="s">
        <v>385</v>
      </c>
      <c r="J3395" s="121">
        <v>2597</v>
      </c>
      <c r="K3395" s="121">
        <v>104</v>
      </c>
      <c r="L3395" s="121">
        <v>104</v>
      </c>
      <c r="M3395" s="121" t="s">
        <v>734</v>
      </c>
      <c r="N3395" s="124">
        <v>781</v>
      </c>
      <c r="O3395" s="124" t="s">
        <v>380</v>
      </c>
      <c r="P3395" s="124"/>
      <c r="Q3395" s="121" t="s">
        <v>381</v>
      </c>
      <c r="R3395" s="121"/>
    </row>
    <row r="3396" spans="1:18" x14ac:dyDescent="0.2">
      <c r="A3396" s="121">
        <v>136</v>
      </c>
      <c r="B3396" s="121">
        <v>156</v>
      </c>
      <c r="C3396" s="121" t="s">
        <v>335</v>
      </c>
      <c r="D3396" s="121">
        <v>418</v>
      </c>
      <c r="E3396" s="121" t="s">
        <v>1759</v>
      </c>
      <c r="F3396" s="121" t="s">
        <v>706</v>
      </c>
      <c r="G3396" s="121">
        <v>418</v>
      </c>
      <c r="H3396" s="121">
        <v>1</v>
      </c>
      <c r="I3396" s="121" t="s">
        <v>385</v>
      </c>
      <c r="J3396" s="121">
        <v>2625</v>
      </c>
      <c r="K3396" s="121" t="s">
        <v>705</v>
      </c>
      <c r="L3396" s="121" t="s">
        <v>705</v>
      </c>
      <c r="M3396" s="121" t="s">
        <v>441</v>
      </c>
      <c r="N3396" s="124">
        <v>839</v>
      </c>
      <c r="O3396" s="124" t="s">
        <v>380</v>
      </c>
      <c r="P3396" s="124" t="s">
        <v>1</v>
      </c>
      <c r="Q3396" s="121" t="s">
        <v>391</v>
      </c>
      <c r="R3396" s="121"/>
    </row>
    <row r="3397" spans="1:18" x14ac:dyDescent="0.2">
      <c r="A3397" s="121">
        <v>136</v>
      </c>
      <c r="B3397" s="121">
        <v>156</v>
      </c>
      <c r="C3397" s="121" t="s">
        <v>335</v>
      </c>
      <c r="D3397" s="121">
        <v>418</v>
      </c>
      <c r="E3397" s="121" t="s">
        <v>1759</v>
      </c>
      <c r="F3397" s="121" t="s">
        <v>706</v>
      </c>
      <c r="G3397" s="121">
        <v>418</v>
      </c>
      <c r="H3397" s="121">
        <v>1</v>
      </c>
      <c r="I3397" s="121" t="s">
        <v>385</v>
      </c>
      <c r="J3397" s="121">
        <v>2625</v>
      </c>
      <c r="K3397" s="121" t="s">
        <v>705</v>
      </c>
      <c r="L3397" s="121" t="s">
        <v>705</v>
      </c>
      <c r="M3397" s="121" t="s">
        <v>441</v>
      </c>
      <c r="N3397" s="124">
        <v>839</v>
      </c>
      <c r="O3397" s="124" t="s">
        <v>380</v>
      </c>
      <c r="P3397" s="124" t="s">
        <v>1</v>
      </c>
      <c r="Q3397" s="121" t="s">
        <v>391</v>
      </c>
      <c r="R3397" s="121"/>
    </row>
    <row r="3398" spans="1:18" x14ac:dyDescent="0.2">
      <c r="A3398" s="121">
        <v>128</v>
      </c>
      <c r="B3398" s="121">
        <v>306</v>
      </c>
      <c r="C3398" s="121" t="s">
        <v>323</v>
      </c>
      <c r="D3398" s="121">
        <v>883</v>
      </c>
      <c r="E3398" s="121" t="s">
        <v>1693</v>
      </c>
      <c r="F3398" s="121" t="s">
        <v>1694</v>
      </c>
      <c r="G3398" s="121">
        <v>883</v>
      </c>
      <c r="H3398" s="121">
        <v>1</v>
      </c>
      <c r="I3398" s="121" t="s">
        <v>385</v>
      </c>
      <c r="J3398" s="121">
        <v>2598</v>
      </c>
      <c r="K3398" s="121">
        <v>110</v>
      </c>
      <c r="L3398" s="121">
        <v>110</v>
      </c>
      <c r="M3398" s="121" t="s">
        <v>734</v>
      </c>
      <c r="N3398" s="124">
        <v>718</v>
      </c>
      <c r="O3398" s="124" t="s">
        <v>380</v>
      </c>
      <c r="P3398" s="125"/>
      <c r="Q3398" s="121" t="s">
        <v>381</v>
      </c>
      <c r="R3398" s="121"/>
    </row>
    <row r="3399" spans="1:18" x14ac:dyDescent="0.2">
      <c r="A3399" s="121">
        <v>128</v>
      </c>
      <c r="B3399" s="121">
        <v>306</v>
      </c>
      <c r="C3399" s="121" t="s">
        <v>323</v>
      </c>
      <c r="D3399" s="121">
        <v>884</v>
      </c>
      <c r="E3399" s="121" t="s">
        <v>1695</v>
      </c>
      <c r="F3399" s="121" t="s">
        <v>1696</v>
      </c>
      <c r="G3399" s="121">
        <v>884</v>
      </c>
      <c r="H3399" s="121">
        <v>1</v>
      </c>
      <c r="I3399" s="121" t="s">
        <v>385</v>
      </c>
      <c r="J3399" s="121">
        <v>2599</v>
      </c>
      <c r="K3399" s="121">
        <v>111</v>
      </c>
      <c r="L3399" s="121">
        <v>111</v>
      </c>
      <c r="M3399" s="121" t="s">
        <v>734</v>
      </c>
      <c r="N3399" s="124">
        <v>719</v>
      </c>
      <c r="O3399" s="124" t="s">
        <v>380</v>
      </c>
      <c r="P3399" s="125"/>
      <c r="Q3399" s="121" t="s">
        <v>381</v>
      </c>
      <c r="R3399" s="121"/>
    </row>
    <row r="3400" spans="1:18" x14ac:dyDescent="0.2">
      <c r="A3400" s="121">
        <v>128</v>
      </c>
      <c r="B3400" s="121">
        <v>306</v>
      </c>
      <c r="C3400" s="121" t="s">
        <v>323</v>
      </c>
      <c r="D3400" s="121">
        <v>885</v>
      </c>
      <c r="E3400" s="121" t="s">
        <v>1697</v>
      </c>
      <c r="F3400" s="121" t="s">
        <v>1698</v>
      </c>
      <c r="G3400" s="121">
        <v>885</v>
      </c>
      <c r="H3400" s="121">
        <v>1</v>
      </c>
      <c r="I3400" s="121" t="s">
        <v>385</v>
      </c>
      <c r="J3400" s="121">
        <v>2600</v>
      </c>
      <c r="K3400" s="121">
        <v>112</v>
      </c>
      <c r="L3400" s="121">
        <v>112</v>
      </c>
      <c r="M3400" s="121" t="s">
        <v>734</v>
      </c>
      <c r="N3400" s="124">
        <v>898</v>
      </c>
      <c r="O3400" s="124" t="s">
        <v>380</v>
      </c>
      <c r="P3400" s="124"/>
      <c r="Q3400" s="121" t="s">
        <v>381</v>
      </c>
      <c r="R3400" s="121"/>
    </row>
    <row r="3401" spans="1:18" x14ac:dyDescent="0.2">
      <c r="A3401" s="121">
        <v>128</v>
      </c>
      <c r="B3401" s="121">
        <v>306</v>
      </c>
      <c r="C3401" s="121" t="s">
        <v>323</v>
      </c>
      <c r="D3401" s="121">
        <v>886</v>
      </c>
      <c r="E3401" s="121" t="s">
        <v>1699</v>
      </c>
      <c r="F3401" s="121" t="s">
        <v>1700</v>
      </c>
      <c r="G3401" s="121">
        <v>886</v>
      </c>
      <c r="H3401" s="121">
        <v>1</v>
      </c>
      <c r="I3401" s="121" t="s">
        <v>385</v>
      </c>
      <c r="J3401" s="121">
        <v>2601</v>
      </c>
      <c r="K3401" s="121">
        <v>113</v>
      </c>
      <c r="L3401" s="121">
        <v>113</v>
      </c>
      <c r="M3401" s="121" t="s">
        <v>734</v>
      </c>
      <c r="N3401" s="124">
        <v>898</v>
      </c>
      <c r="O3401" s="124" t="s">
        <v>380</v>
      </c>
      <c r="P3401" s="124"/>
      <c r="Q3401" s="121" t="s">
        <v>381</v>
      </c>
      <c r="R3401" s="121"/>
    </row>
    <row r="3402" spans="1:18" x14ac:dyDescent="0.2">
      <c r="A3402" s="121">
        <v>128</v>
      </c>
      <c r="B3402" s="121">
        <v>306</v>
      </c>
      <c r="C3402" s="121" t="s">
        <v>323</v>
      </c>
      <c r="D3402" s="121">
        <v>887</v>
      </c>
      <c r="E3402" s="121" t="s">
        <v>1701</v>
      </c>
      <c r="F3402" s="121" t="s">
        <v>1702</v>
      </c>
      <c r="G3402" s="121">
        <v>887</v>
      </c>
      <c r="H3402" s="121">
        <v>1</v>
      </c>
      <c r="I3402" s="121" t="s">
        <v>385</v>
      </c>
      <c r="J3402" s="121">
        <v>2602</v>
      </c>
      <c r="K3402" s="121">
        <v>130</v>
      </c>
      <c r="L3402" s="121">
        <v>130</v>
      </c>
      <c r="M3402" s="121" t="s">
        <v>734</v>
      </c>
      <c r="N3402" s="124">
        <v>899</v>
      </c>
      <c r="O3402" s="124" t="s">
        <v>380</v>
      </c>
      <c r="P3402" s="124"/>
      <c r="Q3402" s="121" t="s">
        <v>381</v>
      </c>
      <c r="R3402" s="121"/>
    </row>
    <row r="3403" spans="1:18" x14ac:dyDescent="0.2">
      <c r="A3403" s="121">
        <v>128</v>
      </c>
      <c r="B3403" s="121">
        <v>306</v>
      </c>
      <c r="C3403" s="121" t="s">
        <v>323</v>
      </c>
      <c r="D3403" s="121">
        <v>888</v>
      </c>
      <c r="E3403" s="121" t="s">
        <v>1703</v>
      </c>
      <c r="F3403" s="121" t="s">
        <v>1704</v>
      </c>
      <c r="G3403" s="121">
        <v>888</v>
      </c>
      <c r="H3403" s="121">
        <v>1</v>
      </c>
      <c r="I3403" s="121" t="s">
        <v>385</v>
      </c>
      <c r="J3403" s="121">
        <v>2603</v>
      </c>
      <c r="K3403" s="121">
        <v>131</v>
      </c>
      <c r="L3403" s="121">
        <v>131</v>
      </c>
      <c r="M3403" s="121" t="s">
        <v>734</v>
      </c>
      <c r="N3403" s="124">
        <v>898</v>
      </c>
      <c r="O3403" s="124" t="s">
        <v>380</v>
      </c>
      <c r="P3403" s="124"/>
      <c r="Q3403" s="121" t="s">
        <v>381</v>
      </c>
      <c r="R3403" s="121"/>
    </row>
    <row r="3404" spans="1:18" x14ac:dyDescent="0.2">
      <c r="A3404" s="121">
        <v>128</v>
      </c>
      <c r="B3404" s="121">
        <v>306</v>
      </c>
      <c r="C3404" s="121" t="s">
        <v>323</v>
      </c>
      <c r="D3404" s="121">
        <v>889</v>
      </c>
      <c r="E3404" s="121" t="s">
        <v>1705</v>
      </c>
      <c r="F3404" s="121" t="s">
        <v>1706</v>
      </c>
      <c r="G3404" s="121">
        <v>889</v>
      </c>
      <c r="H3404" s="121">
        <v>1</v>
      </c>
      <c r="I3404" s="121" t="s">
        <v>385</v>
      </c>
      <c r="J3404" s="121">
        <v>2604</v>
      </c>
      <c r="K3404" s="121">
        <v>132</v>
      </c>
      <c r="L3404" s="121">
        <v>132</v>
      </c>
      <c r="M3404" s="121" t="s">
        <v>734</v>
      </c>
      <c r="N3404" s="124">
        <v>899</v>
      </c>
      <c r="O3404" s="124" t="s">
        <v>380</v>
      </c>
      <c r="P3404" s="124"/>
      <c r="Q3404" s="121" t="s">
        <v>381</v>
      </c>
      <c r="R3404" s="121"/>
    </row>
    <row r="3405" spans="1:18" x14ac:dyDescent="0.2">
      <c r="A3405" s="121">
        <v>128</v>
      </c>
      <c r="B3405" s="121">
        <v>306</v>
      </c>
      <c r="C3405" s="121" t="s">
        <v>323</v>
      </c>
      <c r="D3405" s="121">
        <v>890</v>
      </c>
      <c r="E3405" s="121" t="s">
        <v>1707</v>
      </c>
      <c r="F3405" s="121" t="s">
        <v>1708</v>
      </c>
      <c r="G3405" s="121">
        <v>890</v>
      </c>
      <c r="H3405" s="121">
        <v>1</v>
      </c>
      <c r="I3405" s="121" t="s">
        <v>385</v>
      </c>
      <c r="J3405" s="121">
        <v>2605</v>
      </c>
      <c r="K3405" s="121">
        <v>133</v>
      </c>
      <c r="L3405" s="121">
        <v>133</v>
      </c>
      <c r="M3405" s="121" t="s">
        <v>734</v>
      </c>
      <c r="N3405" s="124">
        <v>899</v>
      </c>
      <c r="O3405" s="124" t="s">
        <v>380</v>
      </c>
      <c r="P3405" s="124"/>
      <c r="Q3405" s="121" t="s">
        <v>381</v>
      </c>
      <c r="R3405" s="121"/>
    </row>
    <row r="3406" spans="1:18" x14ac:dyDescent="0.2">
      <c r="A3406" s="121">
        <v>136</v>
      </c>
      <c r="B3406" s="121">
        <v>156</v>
      </c>
      <c r="C3406" s="121" t="s">
        <v>335</v>
      </c>
      <c r="D3406" s="121">
        <v>427</v>
      </c>
      <c r="E3406" s="121" t="s">
        <v>1774</v>
      </c>
      <c r="F3406" s="121" t="s">
        <v>1775</v>
      </c>
      <c r="G3406" s="121">
        <v>427</v>
      </c>
      <c r="H3406" s="121">
        <v>1</v>
      </c>
      <c r="I3406" s="121" t="s">
        <v>385</v>
      </c>
      <c r="J3406" s="121">
        <v>2634</v>
      </c>
      <c r="K3406" s="121" t="s">
        <v>516</v>
      </c>
      <c r="L3406" s="121" t="s">
        <v>516</v>
      </c>
      <c r="M3406" s="121" t="s">
        <v>681</v>
      </c>
      <c r="N3406" s="124">
        <v>440</v>
      </c>
      <c r="O3406" s="124" t="s">
        <v>561</v>
      </c>
      <c r="P3406" s="124" t="s">
        <v>1</v>
      </c>
      <c r="Q3406" s="121" t="s">
        <v>391</v>
      </c>
      <c r="R3406" s="121"/>
    </row>
    <row r="3407" spans="1:18" x14ac:dyDescent="0.2">
      <c r="A3407" s="121">
        <v>128</v>
      </c>
      <c r="B3407" s="121">
        <v>306</v>
      </c>
      <c r="C3407" s="121" t="s">
        <v>323</v>
      </c>
      <c r="D3407" s="121">
        <v>891</v>
      </c>
      <c r="E3407" s="121" t="s">
        <v>527</v>
      </c>
      <c r="F3407" s="121" t="s">
        <v>528</v>
      </c>
      <c r="G3407" s="121">
        <v>891</v>
      </c>
      <c r="H3407" s="121">
        <v>1</v>
      </c>
      <c r="I3407" s="121" t="s">
        <v>385</v>
      </c>
      <c r="J3407" s="121">
        <v>2606</v>
      </c>
      <c r="K3407" s="121" t="s">
        <v>332</v>
      </c>
      <c r="L3407" s="121" t="s">
        <v>332</v>
      </c>
      <c r="M3407" s="121" t="s">
        <v>734</v>
      </c>
      <c r="N3407" s="124">
        <v>899</v>
      </c>
      <c r="O3407" s="124" t="s">
        <v>380</v>
      </c>
      <c r="P3407" s="124"/>
      <c r="Q3407" s="121" t="s">
        <v>381</v>
      </c>
      <c r="R3407" s="121"/>
    </row>
    <row r="3408" spans="1:18" x14ac:dyDescent="0.2">
      <c r="A3408" s="121">
        <v>136</v>
      </c>
      <c r="B3408" s="121">
        <v>156</v>
      </c>
      <c r="C3408" s="121" t="s">
        <v>335</v>
      </c>
      <c r="D3408" s="121">
        <v>533</v>
      </c>
      <c r="E3408" s="121" t="s">
        <v>1416</v>
      </c>
      <c r="F3408" s="121" t="s">
        <v>1417</v>
      </c>
      <c r="G3408" s="121">
        <v>533</v>
      </c>
      <c r="H3408" s="121">
        <v>1</v>
      </c>
      <c r="I3408" s="121" t="s">
        <v>385</v>
      </c>
      <c r="J3408" s="121">
        <v>2636</v>
      </c>
      <c r="K3408" s="121" t="s">
        <v>1416</v>
      </c>
      <c r="L3408" s="121" t="s">
        <v>1422</v>
      </c>
      <c r="M3408" s="121" t="s">
        <v>379</v>
      </c>
      <c r="N3408" s="124">
        <v>598</v>
      </c>
      <c r="O3408" s="124" t="s">
        <v>380</v>
      </c>
      <c r="P3408" s="124" t="s">
        <v>1</v>
      </c>
      <c r="Q3408" s="121" t="s">
        <v>391</v>
      </c>
      <c r="R3408" s="121"/>
    </row>
    <row r="3409" spans="1:18" x14ac:dyDescent="0.2">
      <c r="A3409" s="121">
        <v>128</v>
      </c>
      <c r="B3409" s="121">
        <v>306</v>
      </c>
      <c r="C3409" s="121" t="s">
        <v>323</v>
      </c>
      <c r="D3409" s="121">
        <v>892</v>
      </c>
      <c r="E3409" s="121" t="s">
        <v>523</v>
      </c>
      <c r="F3409" s="121" t="s">
        <v>524</v>
      </c>
      <c r="G3409" s="121">
        <v>892</v>
      </c>
      <c r="H3409" s="121">
        <v>1</v>
      </c>
      <c r="I3409" s="121" t="s">
        <v>385</v>
      </c>
      <c r="J3409" s="121">
        <v>2607</v>
      </c>
      <c r="K3409" s="121" t="s">
        <v>525</v>
      </c>
      <c r="L3409" s="121" t="s">
        <v>525</v>
      </c>
      <c r="M3409" s="121" t="s">
        <v>734</v>
      </c>
      <c r="N3409" s="124">
        <v>900</v>
      </c>
      <c r="O3409" s="124" t="s">
        <v>380</v>
      </c>
      <c r="P3409" s="124"/>
      <c r="Q3409" s="121" t="s">
        <v>381</v>
      </c>
      <c r="R3409" s="121"/>
    </row>
    <row r="3410" spans="1:18" x14ac:dyDescent="0.2">
      <c r="A3410" s="121">
        <v>136</v>
      </c>
      <c r="B3410" s="121">
        <v>156</v>
      </c>
      <c r="C3410" s="121" t="s">
        <v>335</v>
      </c>
      <c r="D3410" s="121">
        <v>537</v>
      </c>
      <c r="E3410" s="121" t="s">
        <v>1204</v>
      </c>
      <c r="F3410" s="121" t="s">
        <v>1418</v>
      </c>
      <c r="G3410" s="121">
        <v>537</v>
      </c>
      <c r="H3410" s="121">
        <v>1</v>
      </c>
      <c r="I3410" s="121" t="s">
        <v>385</v>
      </c>
      <c r="J3410" s="121">
        <v>2638</v>
      </c>
      <c r="K3410" s="121" t="s">
        <v>1204</v>
      </c>
      <c r="L3410" s="121" t="s">
        <v>1778</v>
      </c>
      <c r="M3410" s="121" t="s">
        <v>413</v>
      </c>
      <c r="N3410" s="124">
        <v>583</v>
      </c>
      <c r="O3410" s="124" t="s">
        <v>411</v>
      </c>
      <c r="P3410" s="124" t="s">
        <v>1</v>
      </c>
      <c r="Q3410" s="121" t="s">
        <v>391</v>
      </c>
      <c r="R3410" s="121"/>
    </row>
    <row r="3411" spans="1:18" x14ac:dyDescent="0.2">
      <c r="A3411" s="121">
        <v>128</v>
      </c>
      <c r="B3411" s="121">
        <v>306</v>
      </c>
      <c r="C3411" s="121" t="s">
        <v>323</v>
      </c>
      <c r="D3411" s="121">
        <v>893</v>
      </c>
      <c r="E3411" s="121" t="s">
        <v>963</v>
      </c>
      <c r="F3411" s="121" t="s">
        <v>964</v>
      </c>
      <c r="G3411" s="121">
        <v>893</v>
      </c>
      <c r="H3411" s="121">
        <v>1</v>
      </c>
      <c r="I3411" s="121" t="s">
        <v>385</v>
      </c>
      <c r="J3411" s="121">
        <v>2608</v>
      </c>
      <c r="K3411" s="121" t="s">
        <v>1709</v>
      </c>
      <c r="L3411" s="121" t="s">
        <v>1709</v>
      </c>
      <c r="M3411" s="121" t="s">
        <v>734</v>
      </c>
      <c r="N3411" s="124">
        <v>906</v>
      </c>
      <c r="O3411" s="124" t="s">
        <v>380</v>
      </c>
      <c r="P3411" s="124"/>
      <c r="Q3411" s="121" t="s">
        <v>381</v>
      </c>
      <c r="R3411" s="121"/>
    </row>
    <row r="3412" spans="1:18" x14ac:dyDescent="0.2">
      <c r="A3412" s="121">
        <v>128</v>
      </c>
      <c r="B3412" s="121">
        <v>306</v>
      </c>
      <c r="C3412" s="121" t="s">
        <v>323</v>
      </c>
      <c r="D3412" s="121">
        <v>894</v>
      </c>
      <c r="E3412" s="121" t="s">
        <v>1132</v>
      </c>
      <c r="F3412" s="121" t="s">
        <v>1133</v>
      </c>
      <c r="G3412" s="121">
        <v>894</v>
      </c>
      <c r="H3412" s="121">
        <v>1</v>
      </c>
      <c r="I3412" s="121" t="s">
        <v>385</v>
      </c>
      <c r="J3412" s="121">
        <v>2609</v>
      </c>
      <c r="K3412" s="121" t="s">
        <v>572</v>
      </c>
      <c r="L3412" s="121" t="s">
        <v>572</v>
      </c>
      <c r="M3412" s="121" t="s">
        <v>734</v>
      </c>
      <c r="N3412" s="124">
        <v>901</v>
      </c>
      <c r="O3412" s="124" t="s">
        <v>380</v>
      </c>
      <c r="P3412" s="124"/>
      <c r="Q3412" s="121" t="s">
        <v>381</v>
      </c>
      <c r="R3412" s="121"/>
    </row>
    <row r="3413" spans="1:18" x14ac:dyDescent="0.2">
      <c r="A3413" s="121">
        <v>129</v>
      </c>
      <c r="B3413" s="121">
        <v>154</v>
      </c>
      <c r="C3413" s="121" t="s">
        <v>274</v>
      </c>
      <c r="D3413" s="121">
        <v>384</v>
      </c>
      <c r="E3413" s="121" t="s">
        <v>421</v>
      </c>
      <c r="F3413" s="121" t="s">
        <v>422</v>
      </c>
      <c r="G3413" s="121">
        <v>384</v>
      </c>
      <c r="H3413" s="121">
        <v>1</v>
      </c>
      <c r="I3413" s="121" t="s">
        <v>385</v>
      </c>
      <c r="J3413" s="121">
        <v>775</v>
      </c>
      <c r="K3413" s="121" t="s">
        <v>421</v>
      </c>
      <c r="L3413" s="121" t="s">
        <v>421</v>
      </c>
      <c r="M3413" s="121" t="s">
        <v>393</v>
      </c>
      <c r="N3413" s="124">
        <v>891</v>
      </c>
      <c r="O3413" s="124" t="s">
        <v>380</v>
      </c>
      <c r="P3413" s="124"/>
      <c r="Q3413" s="121" t="s">
        <v>381</v>
      </c>
      <c r="R3413" s="121"/>
    </row>
    <row r="3414" spans="1:18" x14ac:dyDescent="0.2">
      <c r="A3414" s="121">
        <v>136</v>
      </c>
      <c r="B3414" s="121">
        <v>156</v>
      </c>
      <c r="C3414" s="121" t="s">
        <v>335</v>
      </c>
      <c r="D3414" s="121">
        <v>408</v>
      </c>
      <c r="E3414" s="121" t="s">
        <v>375</v>
      </c>
      <c r="F3414" s="121" t="s">
        <v>376</v>
      </c>
      <c r="G3414" s="121">
        <v>408</v>
      </c>
      <c r="H3414" s="121">
        <v>1</v>
      </c>
      <c r="I3414" s="121" t="s">
        <v>385</v>
      </c>
      <c r="J3414" s="121">
        <v>7485</v>
      </c>
      <c r="K3414" s="121" t="s">
        <v>596</v>
      </c>
      <c r="L3414" s="121" t="s">
        <v>596</v>
      </c>
      <c r="M3414" s="121" t="s">
        <v>410</v>
      </c>
      <c r="N3414" s="124">
        <v>574</v>
      </c>
      <c r="O3414" s="124" t="s">
        <v>411</v>
      </c>
      <c r="P3414" s="124"/>
      <c r="Q3414" s="121" t="s">
        <v>391</v>
      </c>
      <c r="R3414" s="121"/>
    </row>
    <row r="3415" spans="1:18" x14ac:dyDescent="0.2">
      <c r="A3415" s="121">
        <v>136</v>
      </c>
      <c r="B3415" s="121">
        <v>156</v>
      </c>
      <c r="C3415" s="121" t="s">
        <v>335</v>
      </c>
      <c r="D3415" s="121">
        <v>408</v>
      </c>
      <c r="E3415" s="121" t="s">
        <v>375</v>
      </c>
      <c r="F3415" s="121" t="s">
        <v>376</v>
      </c>
      <c r="G3415" s="121">
        <v>408</v>
      </c>
      <c r="H3415" s="121">
        <v>1</v>
      </c>
      <c r="I3415" s="121" t="s">
        <v>385</v>
      </c>
      <c r="J3415" s="121">
        <v>7486</v>
      </c>
      <c r="K3415" s="121" t="s">
        <v>412</v>
      </c>
      <c r="L3415" s="121" t="s">
        <v>412</v>
      </c>
      <c r="M3415" s="121" t="s">
        <v>413</v>
      </c>
      <c r="N3415" s="124">
        <v>393</v>
      </c>
      <c r="O3415" s="124" t="s">
        <v>411</v>
      </c>
      <c r="P3415" s="124"/>
      <c r="Q3415" s="121" t="s">
        <v>391</v>
      </c>
      <c r="R3415" s="121"/>
    </row>
    <row r="3416" spans="1:18" x14ac:dyDescent="0.2">
      <c r="A3416" s="121">
        <v>136</v>
      </c>
      <c r="B3416" s="121">
        <v>156</v>
      </c>
      <c r="C3416" s="121" t="s">
        <v>335</v>
      </c>
      <c r="D3416" s="121">
        <v>408</v>
      </c>
      <c r="E3416" s="121" t="s">
        <v>375</v>
      </c>
      <c r="F3416" s="121" t="s">
        <v>376</v>
      </c>
      <c r="G3416" s="121">
        <v>408</v>
      </c>
      <c r="H3416" s="121">
        <v>1</v>
      </c>
      <c r="I3416" s="121" t="s">
        <v>385</v>
      </c>
      <c r="J3416" s="121">
        <v>7487</v>
      </c>
      <c r="K3416" s="121" t="s">
        <v>578</v>
      </c>
      <c r="L3416" s="121" t="s">
        <v>578</v>
      </c>
      <c r="M3416" s="121" t="s">
        <v>413</v>
      </c>
      <c r="N3416" s="124">
        <v>324</v>
      </c>
      <c r="O3416" s="124" t="s">
        <v>411</v>
      </c>
      <c r="P3416" s="124"/>
      <c r="Q3416" s="121" t="s">
        <v>391</v>
      </c>
      <c r="R3416" s="121"/>
    </row>
    <row r="3417" spans="1:18" x14ac:dyDescent="0.2">
      <c r="A3417" s="121">
        <v>137</v>
      </c>
      <c r="B3417" s="121">
        <v>159</v>
      </c>
      <c r="C3417" s="121" t="s">
        <v>341</v>
      </c>
      <c r="D3417" s="121">
        <v>438</v>
      </c>
      <c r="E3417" s="121" t="s">
        <v>705</v>
      </c>
      <c r="F3417" s="121" t="s">
        <v>877</v>
      </c>
      <c r="G3417" s="121">
        <v>438</v>
      </c>
      <c r="H3417" s="121">
        <v>1</v>
      </c>
      <c r="I3417" s="121" t="s">
        <v>385</v>
      </c>
      <c r="J3417" s="121">
        <v>799</v>
      </c>
      <c r="K3417" s="121">
        <v>6</v>
      </c>
      <c r="L3417" s="121">
        <v>6</v>
      </c>
      <c r="M3417" s="121" t="s">
        <v>438</v>
      </c>
      <c r="N3417" s="124">
        <v>590</v>
      </c>
      <c r="O3417" s="124" t="s">
        <v>380</v>
      </c>
      <c r="P3417" s="124" t="s">
        <v>1</v>
      </c>
      <c r="Q3417" s="121" t="s">
        <v>391</v>
      </c>
      <c r="R3417" s="121"/>
    </row>
    <row r="3418" spans="1:18" x14ac:dyDescent="0.2">
      <c r="A3418" s="121">
        <v>137</v>
      </c>
      <c r="B3418" s="121">
        <v>159</v>
      </c>
      <c r="C3418" s="121" t="s">
        <v>341</v>
      </c>
      <c r="D3418" s="121">
        <v>440</v>
      </c>
      <c r="E3418" s="121" t="s">
        <v>708</v>
      </c>
      <c r="F3418" s="121" t="s">
        <v>993</v>
      </c>
      <c r="G3418" s="121">
        <v>440</v>
      </c>
      <c r="H3418" s="121">
        <v>1</v>
      </c>
      <c r="I3418" s="121" t="s">
        <v>385</v>
      </c>
      <c r="J3418" s="121">
        <v>800</v>
      </c>
      <c r="K3418" s="121" t="s">
        <v>984</v>
      </c>
      <c r="L3418" s="121" t="s">
        <v>984</v>
      </c>
      <c r="M3418" s="121" t="s">
        <v>389</v>
      </c>
      <c r="N3418" s="124">
        <v>1669</v>
      </c>
      <c r="O3418" s="124" t="s">
        <v>390</v>
      </c>
      <c r="P3418" s="124" t="s">
        <v>1</v>
      </c>
      <c r="Q3418" s="121" t="s">
        <v>391</v>
      </c>
      <c r="R3418" s="121"/>
    </row>
    <row r="3419" spans="1:18" x14ac:dyDescent="0.2">
      <c r="A3419" s="121">
        <v>129</v>
      </c>
      <c r="B3419" s="121">
        <v>154</v>
      </c>
      <c r="C3419" s="121" t="s">
        <v>274</v>
      </c>
      <c r="D3419" s="121">
        <v>385</v>
      </c>
      <c r="E3419" s="121" t="s">
        <v>705</v>
      </c>
      <c r="F3419" s="121" t="s">
        <v>877</v>
      </c>
      <c r="G3419" s="121">
        <v>385</v>
      </c>
      <c r="H3419" s="121">
        <v>1</v>
      </c>
      <c r="I3419" s="121" t="s">
        <v>385</v>
      </c>
      <c r="J3419" s="121">
        <v>776</v>
      </c>
      <c r="K3419" s="121" t="s">
        <v>705</v>
      </c>
      <c r="L3419" s="121" t="s">
        <v>705</v>
      </c>
      <c r="M3419" s="121" t="s">
        <v>393</v>
      </c>
      <c r="N3419" s="124">
        <v>891</v>
      </c>
      <c r="O3419" s="124" t="s">
        <v>380</v>
      </c>
      <c r="P3419" s="124"/>
      <c r="Q3419" s="121" t="s">
        <v>381</v>
      </c>
      <c r="R3419" s="121"/>
    </row>
    <row r="3420" spans="1:18" x14ac:dyDescent="0.2">
      <c r="A3420" s="121">
        <v>129</v>
      </c>
      <c r="B3420" s="121">
        <v>154</v>
      </c>
      <c r="C3420" s="121" t="s">
        <v>274</v>
      </c>
      <c r="D3420" s="121">
        <v>386</v>
      </c>
      <c r="E3420" s="121" t="s">
        <v>708</v>
      </c>
      <c r="F3420" s="121" t="s">
        <v>993</v>
      </c>
      <c r="G3420" s="121">
        <v>386</v>
      </c>
      <c r="H3420" s="121">
        <v>1</v>
      </c>
      <c r="I3420" s="121" t="s">
        <v>385</v>
      </c>
      <c r="J3420" s="121">
        <v>777</v>
      </c>
      <c r="K3420" s="121" t="s">
        <v>708</v>
      </c>
      <c r="L3420" s="121" t="s">
        <v>708</v>
      </c>
      <c r="M3420" s="121" t="s">
        <v>393</v>
      </c>
      <c r="N3420" s="124">
        <v>891</v>
      </c>
      <c r="O3420" s="124" t="s">
        <v>380</v>
      </c>
      <c r="P3420" s="124"/>
      <c r="Q3420" s="121" t="s">
        <v>381</v>
      </c>
      <c r="R3420" s="121"/>
    </row>
    <row r="3421" spans="1:18" x14ac:dyDescent="0.2">
      <c r="A3421" s="121">
        <v>129</v>
      </c>
      <c r="B3421" s="121">
        <v>154</v>
      </c>
      <c r="C3421" s="121" t="s">
        <v>274</v>
      </c>
      <c r="D3421" s="121">
        <v>387</v>
      </c>
      <c r="E3421" s="121" t="s">
        <v>692</v>
      </c>
      <c r="F3421" s="121" t="s">
        <v>693</v>
      </c>
      <c r="G3421" s="121">
        <v>387</v>
      </c>
      <c r="H3421" s="121">
        <v>1</v>
      </c>
      <c r="I3421" s="121" t="s">
        <v>385</v>
      </c>
      <c r="J3421" s="121">
        <v>778</v>
      </c>
      <c r="K3421" s="121" t="s">
        <v>692</v>
      </c>
      <c r="L3421" s="121" t="s">
        <v>692</v>
      </c>
      <c r="M3421" s="121" t="s">
        <v>393</v>
      </c>
      <c r="N3421" s="124">
        <v>898</v>
      </c>
      <c r="O3421" s="124" t="s">
        <v>380</v>
      </c>
      <c r="P3421" s="124"/>
      <c r="Q3421" s="121" t="s">
        <v>381</v>
      </c>
      <c r="R3421" s="121"/>
    </row>
    <row r="3422" spans="1:18" x14ac:dyDescent="0.2">
      <c r="A3422" s="121">
        <v>129</v>
      </c>
      <c r="B3422" s="121">
        <v>154</v>
      </c>
      <c r="C3422" s="121" t="s">
        <v>274</v>
      </c>
      <c r="D3422" s="121">
        <v>388</v>
      </c>
      <c r="E3422" s="121" t="s">
        <v>954</v>
      </c>
      <c r="F3422" s="121" t="s">
        <v>955</v>
      </c>
      <c r="G3422" s="121">
        <v>388</v>
      </c>
      <c r="H3422" s="121">
        <v>1</v>
      </c>
      <c r="I3422" s="121" t="s">
        <v>385</v>
      </c>
      <c r="J3422" s="121">
        <v>779</v>
      </c>
      <c r="K3422" s="121" t="s">
        <v>954</v>
      </c>
      <c r="L3422" s="121" t="s">
        <v>954</v>
      </c>
      <c r="M3422" s="121" t="s">
        <v>393</v>
      </c>
      <c r="N3422" s="124">
        <v>898</v>
      </c>
      <c r="O3422" s="124" t="s">
        <v>380</v>
      </c>
      <c r="P3422" s="124"/>
      <c r="Q3422" s="121" t="s">
        <v>381</v>
      </c>
      <c r="R3422" s="121"/>
    </row>
    <row r="3423" spans="1:18" x14ac:dyDescent="0.2">
      <c r="A3423" s="121">
        <v>129</v>
      </c>
      <c r="B3423" s="121">
        <v>154</v>
      </c>
      <c r="C3423" s="121" t="s">
        <v>274</v>
      </c>
      <c r="D3423" s="121">
        <v>383</v>
      </c>
      <c r="E3423" s="121" t="s">
        <v>375</v>
      </c>
      <c r="F3423" s="121" t="s">
        <v>376</v>
      </c>
      <c r="G3423" s="121">
        <v>383</v>
      </c>
      <c r="H3423" s="121">
        <v>1</v>
      </c>
      <c r="I3423" s="121" t="s">
        <v>385</v>
      </c>
      <c r="J3423" s="121">
        <v>3059</v>
      </c>
      <c r="K3423" s="121">
        <v>14</v>
      </c>
      <c r="L3423" s="121">
        <v>14</v>
      </c>
      <c r="M3423" s="121" t="s">
        <v>379</v>
      </c>
      <c r="N3423" s="124">
        <v>865</v>
      </c>
      <c r="O3423" s="124" t="s">
        <v>380</v>
      </c>
      <c r="P3423" s="124"/>
      <c r="Q3423" s="121" t="s">
        <v>381</v>
      </c>
      <c r="R3423" s="121"/>
    </row>
    <row r="3424" spans="1:18" x14ac:dyDescent="0.2">
      <c r="A3424" s="121">
        <v>129</v>
      </c>
      <c r="B3424" s="121">
        <v>154</v>
      </c>
      <c r="C3424" s="121" t="s">
        <v>274</v>
      </c>
      <c r="D3424" s="121">
        <v>383</v>
      </c>
      <c r="E3424" s="121" t="s">
        <v>375</v>
      </c>
      <c r="F3424" s="121" t="s">
        <v>376</v>
      </c>
      <c r="G3424" s="121">
        <v>383</v>
      </c>
      <c r="H3424" s="121">
        <v>1</v>
      </c>
      <c r="I3424" s="121" t="s">
        <v>385</v>
      </c>
      <c r="J3424" s="121">
        <v>3060</v>
      </c>
      <c r="K3424" s="121">
        <v>13</v>
      </c>
      <c r="L3424" s="121">
        <v>13</v>
      </c>
      <c r="M3424" s="121" t="s">
        <v>393</v>
      </c>
      <c r="N3424" s="124">
        <v>863</v>
      </c>
      <c r="O3424" s="124" t="s">
        <v>380</v>
      </c>
      <c r="P3424" s="124"/>
      <c r="Q3424" s="121" t="s">
        <v>381</v>
      </c>
      <c r="R3424" s="121"/>
    </row>
    <row r="3425" spans="1:18" x14ac:dyDescent="0.2">
      <c r="A3425" s="121">
        <v>137</v>
      </c>
      <c r="B3425" s="121">
        <v>159</v>
      </c>
      <c r="C3425" s="121" t="s">
        <v>341</v>
      </c>
      <c r="D3425" s="121">
        <v>438</v>
      </c>
      <c r="E3425" s="121" t="s">
        <v>705</v>
      </c>
      <c r="F3425" s="121" t="s">
        <v>877</v>
      </c>
      <c r="G3425" s="121">
        <v>438</v>
      </c>
      <c r="H3425" s="121">
        <v>1</v>
      </c>
      <c r="I3425" s="121" t="s">
        <v>385</v>
      </c>
      <c r="J3425" s="121">
        <v>7542</v>
      </c>
      <c r="K3425" s="121" t="s">
        <v>578</v>
      </c>
      <c r="L3425" s="121" t="s">
        <v>578</v>
      </c>
      <c r="M3425" s="121" t="s">
        <v>413</v>
      </c>
      <c r="N3425" s="124">
        <v>49</v>
      </c>
      <c r="O3425" s="124" t="s">
        <v>411</v>
      </c>
      <c r="P3425" s="124" t="s">
        <v>1</v>
      </c>
      <c r="Q3425" s="121" t="s">
        <v>391</v>
      </c>
      <c r="R3425" s="121"/>
    </row>
    <row r="3426" spans="1:18" x14ac:dyDescent="0.2">
      <c r="A3426" s="121">
        <v>137</v>
      </c>
      <c r="B3426" s="121">
        <v>159</v>
      </c>
      <c r="C3426" s="121" t="s">
        <v>341</v>
      </c>
      <c r="D3426" s="121">
        <v>438</v>
      </c>
      <c r="E3426" s="121" t="s">
        <v>705</v>
      </c>
      <c r="F3426" s="121" t="s">
        <v>877</v>
      </c>
      <c r="G3426" s="121">
        <v>438</v>
      </c>
      <c r="H3426" s="121">
        <v>1</v>
      </c>
      <c r="I3426" s="121" t="s">
        <v>385</v>
      </c>
      <c r="J3426" s="121">
        <v>7543</v>
      </c>
      <c r="K3426" s="121" t="s">
        <v>1782</v>
      </c>
      <c r="L3426" s="121" t="s">
        <v>1782</v>
      </c>
      <c r="M3426" s="121" t="s">
        <v>560</v>
      </c>
      <c r="N3426" s="124">
        <v>31</v>
      </c>
      <c r="O3426" s="124" t="s">
        <v>561</v>
      </c>
      <c r="P3426" s="124" t="s">
        <v>1</v>
      </c>
      <c r="Q3426" s="121" t="s">
        <v>391</v>
      </c>
      <c r="R3426" s="121"/>
    </row>
    <row r="3427" spans="1:18" x14ac:dyDescent="0.2">
      <c r="A3427" s="121">
        <v>137</v>
      </c>
      <c r="B3427" s="121">
        <v>159</v>
      </c>
      <c r="C3427" s="121" t="s">
        <v>341</v>
      </c>
      <c r="D3427" s="121">
        <v>438</v>
      </c>
      <c r="E3427" s="121" t="s">
        <v>705</v>
      </c>
      <c r="F3427" s="121" t="s">
        <v>877</v>
      </c>
      <c r="G3427" s="121">
        <v>438</v>
      </c>
      <c r="H3427" s="121">
        <v>1</v>
      </c>
      <c r="I3427" s="121" t="s">
        <v>385</v>
      </c>
      <c r="J3427" s="121">
        <v>7544</v>
      </c>
      <c r="K3427" s="121" t="s">
        <v>548</v>
      </c>
      <c r="L3427" s="121" t="s">
        <v>548</v>
      </c>
      <c r="M3427" s="121" t="s">
        <v>953</v>
      </c>
      <c r="N3427" s="124">
        <v>23</v>
      </c>
      <c r="O3427" s="124" t="s">
        <v>548</v>
      </c>
      <c r="P3427" s="124" t="s">
        <v>1</v>
      </c>
      <c r="Q3427" s="121" t="s">
        <v>391</v>
      </c>
      <c r="R3427" s="121"/>
    </row>
    <row r="3428" spans="1:18" x14ac:dyDescent="0.2">
      <c r="A3428" s="121">
        <v>138</v>
      </c>
      <c r="B3428" s="121">
        <v>236</v>
      </c>
      <c r="C3428" s="121" t="s">
        <v>318</v>
      </c>
      <c r="D3428" s="121">
        <v>765</v>
      </c>
      <c r="E3428" s="121" t="s">
        <v>697</v>
      </c>
      <c r="F3428" s="121" t="s">
        <v>698</v>
      </c>
      <c r="G3428" s="121">
        <v>765</v>
      </c>
      <c r="H3428" s="121">
        <v>1</v>
      </c>
      <c r="I3428" s="121" t="s">
        <v>385</v>
      </c>
      <c r="J3428" s="121">
        <v>2838</v>
      </c>
      <c r="K3428" s="121" t="s">
        <v>387</v>
      </c>
      <c r="L3428" s="121" t="s">
        <v>387</v>
      </c>
      <c r="M3428" s="121" t="s">
        <v>389</v>
      </c>
      <c r="N3428" s="124">
        <v>1513</v>
      </c>
      <c r="O3428" s="124" t="s">
        <v>390</v>
      </c>
      <c r="P3428" s="124"/>
      <c r="Q3428" s="121" t="s">
        <v>391</v>
      </c>
      <c r="R3428" s="121"/>
    </row>
    <row r="3429" spans="1:18" x14ac:dyDescent="0.2">
      <c r="A3429" s="121">
        <v>129</v>
      </c>
      <c r="B3429" s="121">
        <v>154</v>
      </c>
      <c r="C3429" s="121" t="s">
        <v>274</v>
      </c>
      <c r="D3429" s="121">
        <v>383</v>
      </c>
      <c r="E3429" s="121" t="s">
        <v>375</v>
      </c>
      <c r="F3429" s="121" t="s">
        <v>376</v>
      </c>
      <c r="G3429" s="121">
        <v>383</v>
      </c>
      <c r="H3429" s="121">
        <v>1</v>
      </c>
      <c r="I3429" s="121" t="s">
        <v>385</v>
      </c>
      <c r="J3429" s="121">
        <v>3061</v>
      </c>
      <c r="K3429" s="121">
        <v>1</v>
      </c>
      <c r="L3429" s="121">
        <v>1</v>
      </c>
      <c r="M3429" s="121" t="s">
        <v>379</v>
      </c>
      <c r="N3429" s="124">
        <v>868</v>
      </c>
      <c r="O3429" s="124" t="s">
        <v>380</v>
      </c>
      <c r="P3429" s="124"/>
      <c r="Q3429" s="121" t="s">
        <v>381</v>
      </c>
      <c r="R3429" s="121"/>
    </row>
    <row r="3430" spans="1:18" x14ac:dyDescent="0.2">
      <c r="A3430" s="121">
        <v>129</v>
      </c>
      <c r="B3430" s="121">
        <v>154</v>
      </c>
      <c r="C3430" s="121" t="s">
        <v>274</v>
      </c>
      <c r="D3430" s="121">
        <v>383</v>
      </c>
      <c r="E3430" s="121" t="s">
        <v>375</v>
      </c>
      <c r="F3430" s="121" t="s">
        <v>376</v>
      </c>
      <c r="G3430" s="121">
        <v>383</v>
      </c>
      <c r="H3430" s="121">
        <v>1</v>
      </c>
      <c r="I3430" s="121" t="s">
        <v>385</v>
      </c>
      <c r="J3430" s="121">
        <v>3062</v>
      </c>
      <c r="K3430" s="121">
        <v>2</v>
      </c>
      <c r="L3430" s="121">
        <v>2</v>
      </c>
      <c r="M3430" s="121" t="s">
        <v>379</v>
      </c>
      <c r="N3430" s="124">
        <v>868</v>
      </c>
      <c r="O3430" s="124" t="s">
        <v>380</v>
      </c>
      <c r="P3430" s="124"/>
      <c r="Q3430" s="121" t="s">
        <v>381</v>
      </c>
      <c r="R3430" s="121"/>
    </row>
    <row r="3431" spans="1:18" x14ac:dyDescent="0.2">
      <c r="A3431" s="121">
        <v>129</v>
      </c>
      <c r="B3431" s="121">
        <v>154</v>
      </c>
      <c r="C3431" s="121" t="s">
        <v>274</v>
      </c>
      <c r="D3431" s="121">
        <v>383</v>
      </c>
      <c r="E3431" s="121" t="s">
        <v>375</v>
      </c>
      <c r="F3431" s="121" t="s">
        <v>376</v>
      </c>
      <c r="G3431" s="121">
        <v>383</v>
      </c>
      <c r="H3431" s="121">
        <v>1</v>
      </c>
      <c r="I3431" s="121" t="s">
        <v>385</v>
      </c>
      <c r="J3431" s="121">
        <v>3063</v>
      </c>
      <c r="K3431" s="121">
        <v>3</v>
      </c>
      <c r="L3431" s="121">
        <v>3</v>
      </c>
      <c r="M3431" s="121" t="s">
        <v>379</v>
      </c>
      <c r="N3431" s="124">
        <v>840</v>
      </c>
      <c r="O3431" s="124" t="s">
        <v>380</v>
      </c>
      <c r="P3431" s="124"/>
      <c r="Q3431" s="121" t="s">
        <v>381</v>
      </c>
      <c r="R3431" s="121"/>
    </row>
    <row r="3432" spans="1:18" x14ac:dyDescent="0.2">
      <c r="A3432" s="121">
        <v>129</v>
      </c>
      <c r="B3432" s="121">
        <v>154</v>
      </c>
      <c r="C3432" s="121" t="s">
        <v>274</v>
      </c>
      <c r="D3432" s="121">
        <v>383</v>
      </c>
      <c r="E3432" s="121" t="s">
        <v>375</v>
      </c>
      <c r="F3432" s="121" t="s">
        <v>376</v>
      </c>
      <c r="G3432" s="121">
        <v>383</v>
      </c>
      <c r="H3432" s="121">
        <v>1</v>
      </c>
      <c r="I3432" s="121" t="s">
        <v>385</v>
      </c>
      <c r="J3432" s="121">
        <v>3064</v>
      </c>
      <c r="K3432" s="121">
        <v>4</v>
      </c>
      <c r="L3432" s="121">
        <v>4</v>
      </c>
      <c r="M3432" s="121" t="s">
        <v>383</v>
      </c>
      <c r="N3432" s="124">
        <v>1130</v>
      </c>
      <c r="O3432" s="124" t="s">
        <v>380</v>
      </c>
      <c r="P3432" s="124"/>
      <c r="Q3432" s="121" t="s">
        <v>381</v>
      </c>
      <c r="R3432" s="121"/>
    </row>
    <row r="3433" spans="1:18" x14ac:dyDescent="0.2">
      <c r="A3433" s="121">
        <v>129</v>
      </c>
      <c r="B3433" s="121">
        <v>154</v>
      </c>
      <c r="C3433" s="121" t="s">
        <v>274</v>
      </c>
      <c r="D3433" s="121">
        <v>383</v>
      </c>
      <c r="E3433" s="121" t="s">
        <v>375</v>
      </c>
      <c r="F3433" s="121" t="s">
        <v>376</v>
      </c>
      <c r="G3433" s="121">
        <v>383</v>
      </c>
      <c r="H3433" s="121">
        <v>1</v>
      </c>
      <c r="I3433" s="121" t="s">
        <v>385</v>
      </c>
      <c r="J3433" s="121">
        <v>3065</v>
      </c>
      <c r="K3433" s="121">
        <v>10</v>
      </c>
      <c r="L3433" s="121">
        <v>10</v>
      </c>
      <c r="M3433" s="121" t="s">
        <v>379</v>
      </c>
      <c r="N3433" s="124">
        <v>863</v>
      </c>
      <c r="O3433" s="124" t="s">
        <v>380</v>
      </c>
      <c r="P3433" s="124"/>
      <c r="Q3433" s="121" t="s">
        <v>381</v>
      </c>
      <c r="R3433" s="121"/>
    </row>
    <row r="3434" spans="1:18" x14ac:dyDescent="0.2">
      <c r="A3434" s="121">
        <v>129</v>
      </c>
      <c r="B3434" s="121">
        <v>154</v>
      </c>
      <c r="C3434" s="121" t="s">
        <v>274</v>
      </c>
      <c r="D3434" s="121">
        <v>383</v>
      </c>
      <c r="E3434" s="121" t="s">
        <v>375</v>
      </c>
      <c r="F3434" s="121" t="s">
        <v>376</v>
      </c>
      <c r="G3434" s="121">
        <v>383</v>
      </c>
      <c r="H3434" s="121">
        <v>1</v>
      </c>
      <c r="I3434" s="121" t="s">
        <v>385</v>
      </c>
      <c r="J3434" s="121">
        <v>3066</v>
      </c>
      <c r="K3434" s="121">
        <v>9</v>
      </c>
      <c r="L3434" s="121">
        <v>9</v>
      </c>
      <c r="M3434" s="121" t="s">
        <v>379</v>
      </c>
      <c r="N3434" s="124">
        <v>863</v>
      </c>
      <c r="O3434" s="124" t="s">
        <v>380</v>
      </c>
      <c r="P3434" s="124"/>
      <c r="Q3434" s="121" t="s">
        <v>381</v>
      </c>
      <c r="R3434" s="121"/>
    </row>
    <row r="3435" spans="1:18" x14ac:dyDescent="0.2">
      <c r="A3435" s="121">
        <v>129</v>
      </c>
      <c r="B3435" s="121">
        <v>154</v>
      </c>
      <c r="C3435" s="121" t="s">
        <v>274</v>
      </c>
      <c r="D3435" s="121">
        <v>383</v>
      </c>
      <c r="E3435" s="121" t="s">
        <v>375</v>
      </c>
      <c r="F3435" s="121" t="s">
        <v>376</v>
      </c>
      <c r="G3435" s="121">
        <v>383</v>
      </c>
      <c r="H3435" s="121">
        <v>1</v>
      </c>
      <c r="I3435" s="121" t="s">
        <v>385</v>
      </c>
      <c r="J3435" s="121">
        <v>3067</v>
      </c>
      <c r="K3435" s="121">
        <v>8</v>
      </c>
      <c r="L3435" s="121">
        <v>8</v>
      </c>
      <c r="M3435" s="121" t="s">
        <v>379</v>
      </c>
      <c r="N3435" s="124">
        <v>863</v>
      </c>
      <c r="O3435" s="124" t="s">
        <v>380</v>
      </c>
      <c r="P3435" s="124"/>
      <c r="Q3435" s="121" t="s">
        <v>381</v>
      </c>
      <c r="R3435" s="121"/>
    </row>
    <row r="3436" spans="1:18" x14ac:dyDescent="0.2">
      <c r="A3436" s="121">
        <v>129</v>
      </c>
      <c r="B3436" s="121">
        <v>154</v>
      </c>
      <c r="C3436" s="121" t="s">
        <v>274</v>
      </c>
      <c r="D3436" s="121">
        <v>383</v>
      </c>
      <c r="E3436" s="121" t="s">
        <v>375</v>
      </c>
      <c r="F3436" s="121" t="s">
        <v>376</v>
      </c>
      <c r="G3436" s="121">
        <v>383</v>
      </c>
      <c r="H3436" s="121">
        <v>1</v>
      </c>
      <c r="I3436" s="121" t="s">
        <v>385</v>
      </c>
      <c r="J3436" s="121">
        <v>3068</v>
      </c>
      <c r="K3436" s="121">
        <v>7</v>
      </c>
      <c r="L3436" s="121">
        <v>7</v>
      </c>
      <c r="M3436" s="121" t="s">
        <v>379</v>
      </c>
      <c r="N3436" s="124">
        <v>863</v>
      </c>
      <c r="O3436" s="124" t="s">
        <v>380</v>
      </c>
      <c r="P3436" s="124"/>
      <c r="Q3436" s="121" t="s">
        <v>381</v>
      </c>
      <c r="R3436" s="121"/>
    </row>
    <row r="3437" spans="1:18" x14ac:dyDescent="0.2">
      <c r="A3437" s="121">
        <v>129</v>
      </c>
      <c r="B3437" s="121">
        <v>154</v>
      </c>
      <c r="C3437" s="121" t="s">
        <v>274</v>
      </c>
      <c r="D3437" s="121">
        <v>383</v>
      </c>
      <c r="E3437" s="121" t="s">
        <v>375</v>
      </c>
      <c r="F3437" s="121" t="s">
        <v>376</v>
      </c>
      <c r="G3437" s="121">
        <v>383</v>
      </c>
      <c r="H3437" s="121">
        <v>1</v>
      </c>
      <c r="I3437" s="121" t="s">
        <v>385</v>
      </c>
      <c r="J3437" s="121">
        <v>3069</v>
      </c>
      <c r="K3437" s="121">
        <v>6</v>
      </c>
      <c r="L3437" s="121">
        <v>6</v>
      </c>
      <c r="M3437" s="121" t="s">
        <v>379</v>
      </c>
      <c r="N3437" s="124">
        <v>863</v>
      </c>
      <c r="O3437" s="124" t="s">
        <v>380</v>
      </c>
      <c r="P3437" s="124"/>
      <c r="Q3437" s="121" t="s">
        <v>381</v>
      </c>
      <c r="R3437" s="121"/>
    </row>
    <row r="3438" spans="1:18" x14ac:dyDescent="0.2">
      <c r="A3438" s="121">
        <v>129</v>
      </c>
      <c r="B3438" s="121">
        <v>154</v>
      </c>
      <c r="C3438" s="121" t="s">
        <v>274</v>
      </c>
      <c r="D3438" s="121">
        <v>383</v>
      </c>
      <c r="E3438" s="121" t="s">
        <v>375</v>
      </c>
      <c r="F3438" s="121" t="s">
        <v>376</v>
      </c>
      <c r="G3438" s="121">
        <v>383</v>
      </c>
      <c r="H3438" s="121">
        <v>1</v>
      </c>
      <c r="I3438" s="121" t="s">
        <v>385</v>
      </c>
      <c r="J3438" s="121">
        <v>3070</v>
      </c>
      <c r="K3438" s="121">
        <v>5</v>
      </c>
      <c r="L3438" s="121">
        <v>5</v>
      </c>
      <c r="M3438" s="121" t="s">
        <v>383</v>
      </c>
      <c r="N3438" s="124">
        <v>863</v>
      </c>
      <c r="O3438" s="124" t="s">
        <v>380</v>
      </c>
      <c r="P3438" s="124"/>
      <c r="Q3438" s="121" t="s">
        <v>381</v>
      </c>
      <c r="R3438" s="121"/>
    </row>
    <row r="3439" spans="1:18" x14ac:dyDescent="0.2">
      <c r="A3439" s="121">
        <v>130</v>
      </c>
      <c r="B3439" s="121">
        <v>155</v>
      </c>
      <c r="C3439" s="121" t="s">
        <v>287</v>
      </c>
      <c r="D3439" s="121">
        <v>392</v>
      </c>
      <c r="E3439" s="121" t="s">
        <v>473</v>
      </c>
      <c r="F3439" s="121" t="s">
        <v>474</v>
      </c>
      <c r="G3439" s="121">
        <v>392</v>
      </c>
      <c r="H3439" s="121">
        <v>1</v>
      </c>
      <c r="I3439" s="121" t="s">
        <v>385</v>
      </c>
      <c r="J3439" s="121">
        <v>781</v>
      </c>
      <c r="K3439" s="121" t="s">
        <v>473</v>
      </c>
      <c r="L3439" s="121" t="s">
        <v>473</v>
      </c>
      <c r="M3439" s="121" t="s">
        <v>393</v>
      </c>
      <c r="N3439" s="124">
        <v>735</v>
      </c>
      <c r="O3439" s="124" t="s">
        <v>380</v>
      </c>
      <c r="P3439" s="124"/>
      <c r="Q3439" s="121" t="s">
        <v>381</v>
      </c>
      <c r="R3439" s="121"/>
    </row>
    <row r="3440" spans="1:18" x14ac:dyDescent="0.2">
      <c r="A3440" s="121">
        <v>138</v>
      </c>
      <c r="B3440" s="121">
        <v>236</v>
      </c>
      <c r="C3440" s="121" t="s">
        <v>318</v>
      </c>
      <c r="D3440" s="121">
        <v>765</v>
      </c>
      <c r="E3440" s="121" t="s">
        <v>697</v>
      </c>
      <c r="F3440" s="121" t="s">
        <v>698</v>
      </c>
      <c r="G3440" s="121">
        <v>765</v>
      </c>
      <c r="H3440" s="121">
        <v>1</v>
      </c>
      <c r="I3440" s="121" t="s">
        <v>385</v>
      </c>
      <c r="J3440" s="121">
        <v>2850</v>
      </c>
      <c r="K3440" s="121" t="s">
        <v>440</v>
      </c>
      <c r="L3440" s="121" t="s">
        <v>440</v>
      </c>
      <c r="M3440" s="121" t="s">
        <v>441</v>
      </c>
      <c r="N3440" s="124">
        <v>1140</v>
      </c>
      <c r="O3440" s="124" t="s">
        <v>442</v>
      </c>
      <c r="P3440" s="124"/>
      <c r="Q3440" s="121" t="s">
        <v>391</v>
      </c>
      <c r="R3440" s="121"/>
    </row>
    <row r="3441" spans="1:18" x14ac:dyDescent="0.2">
      <c r="A3441" s="121">
        <v>130</v>
      </c>
      <c r="B3441" s="121">
        <v>155</v>
      </c>
      <c r="C3441" s="121" t="s">
        <v>287</v>
      </c>
      <c r="D3441" s="121">
        <v>393</v>
      </c>
      <c r="E3441" s="121" t="s">
        <v>476</v>
      </c>
      <c r="F3441" s="121" t="s">
        <v>477</v>
      </c>
      <c r="G3441" s="121">
        <v>393</v>
      </c>
      <c r="H3441" s="121">
        <v>1</v>
      </c>
      <c r="I3441" s="121" t="s">
        <v>385</v>
      </c>
      <c r="J3441" s="121">
        <v>782</v>
      </c>
      <c r="K3441" s="121" t="s">
        <v>476</v>
      </c>
      <c r="L3441" s="121" t="s">
        <v>476</v>
      </c>
      <c r="M3441" s="121" t="s">
        <v>393</v>
      </c>
      <c r="N3441" s="124">
        <v>735</v>
      </c>
      <c r="O3441" s="124" t="s">
        <v>380</v>
      </c>
      <c r="P3441" s="124"/>
      <c r="Q3441" s="121" t="s">
        <v>381</v>
      </c>
      <c r="R3441" s="121"/>
    </row>
    <row r="3442" spans="1:18" x14ac:dyDescent="0.2">
      <c r="A3442" s="121">
        <v>130</v>
      </c>
      <c r="B3442" s="121">
        <v>155</v>
      </c>
      <c r="C3442" s="121" t="s">
        <v>287</v>
      </c>
      <c r="D3442" s="121">
        <v>394</v>
      </c>
      <c r="E3442" s="121" t="s">
        <v>479</v>
      </c>
      <c r="F3442" s="121" t="s">
        <v>480</v>
      </c>
      <c r="G3442" s="121">
        <v>394</v>
      </c>
      <c r="H3442" s="121">
        <v>1</v>
      </c>
      <c r="I3442" s="121" t="s">
        <v>385</v>
      </c>
      <c r="J3442" s="121">
        <v>783</v>
      </c>
      <c r="K3442" s="121" t="s">
        <v>479</v>
      </c>
      <c r="L3442" s="121" t="s">
        <v>479</v>
      </c>
      <c r="M3442" s="121" t="s">
        <v>393</v>
      </c>
      <c r="N3442" s="124">
        <v>735</v>
      </c>
      <c r="O3442" s="124" t="s">
        <v>380</v>
      </c>
      <c r="P3442" s="124"/>
      <c r="Q3442" s="121" t="s">
        <v>381</v>
      </c>
      <c r="R3442" s="121"/>
    </row>
    <row r="3443" spans="1:18" x14ac:dyDescent="0.2">
      <c r="A3443" s="121">
        <v>138</v>
      </c>
      <c r="B3443" s="121">
        <v>236</v>
      </c>
      <c r="C3443" s="121" t="s">
        <v>318</v>
      </c>
      <c r="D3443" s="121">
        <v>768</v>
      </c>
      <c r="E3443" s="121" t="s">
        <v>618</v>
      </c>
      <c r="F3443" s="121" t="s">
        <v>619</v>
      </c>
      <c r="G3443" s="121">
        <v>768</v>
      </c>
      <c r="H3443" s="121">
        <v>1</v>
      </c>
      <c r="I3443" s="121" t="s">
        <v>385</v>
      </c>
      <c r="J3443" s="121">
        <v>2853</v>
      </c>
      <c r="K3443" s="123" t="s">
        <v>458</v>
      </c>
      <c r="L3443" s="123" t="s">
        <v>458</v>
      </c>
      <c r="M3443" s="121" t="s">
        <v>611</v>
      </c>
      <c r="N3443" s="124">
        <v>6188</v>
      </c>
      <c r="O3443" s="124" t="s">
        <v>612</v>
      </c>
      <c r="P3443" s="124"/>
      <c r="Q3443" s="121" t="s">
        <v>391</v>
      </c>
      <c r="R3443" s="121"/>
    </row>
    <row r="3444" spans="1:18" x14ac:dyDescent="0.2">
      <c r="A3444" s="121">
        <v>130</v>
      </c>
      <c r="B3444" s="121">
        <v>155</v>
      </c>
      <c r="C3444" s="121" t="s">
        <v>287</v>
      </c>
      <c r="D3444" s="121">
        <v>395</v>
      </c>
      <c r="E3444" s="121" t="s">
        <v>482</v>
      </c>
      <c r="F3444" s="121" t="s">
        <v>483</v>
      </c>
      <c r="G3444" s="121">
        <v>395</v>
      </c>
      <c r="H3444" s="121">
        <v>1</v>
      </c>
      <c r="I3444" s="121" t="s">
        <v>385</v>
      </c>
      <c r="J3444" s="121">
        <v>784</v>
      </c>
      <c r="K3444" s="121" t="s">
        <v>482</v>
      </c>
      <c r="L3444" s="121" t="s">
        <v>482</v>
      </c>
      <c r="M3444" s="121" t="s">
        <v>393</v>
      </c>
      <c r="N3444" s="124">
        <v>735</v>
      </c>
      <c r="O3444" s="124" t="s">
        <v>380</v>
      </c>
      <c r="P3444" s="124"/>
      <c r="Q3444" s="121" t="s">
        <v>381</v>
      </c>
      <c r="R3444" s="121"/>
    </row>
    <row r="3445" spans="1:18" x14ac:dyDescent="0.2">
      <c r="A3445" s="121">
        <v>130</v>
      </c>
      <c r="B3445" s="121">
        <v>155</v>
      </c>
      <c r="C3445" s="121" t="s">
        <v>287</v>
      </c>
      <c r="D3445" s="121">
        <v>396</v>
      </c>
      <c r="E3445" s="121" t="s">
        <v>485</v>
      </c>
      <c r="F3445" s="121" t="s">
        <v>486</v>
      </c>
      <c r="G3445" s="121">
        <v>396</v>
      </c>
      <c r="H3445" s="121">
        <v>1</v>
      </c>
      <c r="I3445" s="121" t="s">
        <v>385</v>
      </c>
      <c r="J3445" s="121">
        <v>785</v>
      </c>
      <c r="K3445" s="121" t="s">
        <v>485</v>
      </c>
      <c r="L3445" s="121" t="s">
        <v>485</v>
      </c>
      <c r="M3445" s="121" t="s">
        <v>393</v>
      </c>
      <c r="N3445" s="124">
        <v>735</v>
      </c>
      <c r="O3445" s="124" t="s">
        <v>380</v>
      </c>
      <c r="P3445" s="124"/>
      <c r="Q3445" s="121" t="s">
        <v>381</v>
      </c>
      <c r="R3445" s="121"/>
    </row>
    <row r="3446" spans="1:18" x14ac:dyDescent="0.2">
      <c r="A3446" s="121">
        <v>130</v>
      </c>
      <c r="B3446" s="121">
        <v>155</v>
      </c>
      <c r="C3446" s="121" t="s">
        <v>287</v>
      </c>
      <c r="D3446" s="121">
        <v>397</v>
      </c>
      <c r="E3446" s="121" t="s">
        <v>488</v>
      </c>
      <c r="F3446" s="121" t="s">
        <v>489</v>
      </c>
      <c r="G3446" s="121">
        <v>397</v>
      </c>
      <c r="H3446" s="121">
        <v>1</v>
      </c>
      <c r="I3446" s="121" t="s">
        <v>385</v>
      </c>
      <c r="J3446" s="121">
        <v>786</v>
      </c>
      <c r="K3446" s="121" t="s">
        <v>488</v>
      </c>
      <c r="L3446" s="121" t="s">
        <v>488</v>
      </c>
      <c r="M3446" s="121" t="s">
        <v>393</v>
      </c>
      <c r="N3446" s="124">
        <v>735</v>
      </c>
      <c r="O3446" s="124" t="s">
        <v>380</v>
      </c>
      <c r="P3446" s="124"/>
      <c r="Q3446" s="121" t="s">
        <v>381</v>
      </c>
      <c r="R3446" s="121"/>
    </row>
    <row r="3447" spans="1:18" x14ac:dyDescent="0.2">
      <c r="A3447" s="121">
        <v>138</v>
      </c>
      <c r="B3447" s="121">
        <v>236</v>
      </c>
      <c r="C3447" s="121" t="s">
        <v>318</v>
      </c>
      <c r="D3447" s="121">
        <v>768</v>
      </c>
      <c r="E3447" s="121" t="s">
        <v>618</v>
      </c>
      <c r="F3447" s="121" t="s">
        <v>619</v>
      </c>
      <c r="G3447" s="121">
        <v>768</v>
      </c>
      <c r="H3447" s="121">
        <v>1</v>
      </c>
      <c r="I3447" s="121" t="s">
        <v>385</v>
      </c>
      <c r="J3447" s="121">
        <v>6893</v>
      </c>
      <c r="K3447" s="121" t="s">
        <v>572</v>
      </c>
      <c r="L3447" s="121" t="s">
        <v>573</v>
      </c>
      <c r="M3447" s="121" t="s">
        <v>573</v>
      </c>
      <c r="N3447" s="124" t="s">
        <v>550</v>
      </c>
      <c r="O3447" s="124" t="s">
        <v>417</v>
      </c>
      <c r="P3447" s="124"/>
      <c r="Q3447" s="121" t="s">
        <v>391</v>
      </c>
      <c r="R3447" s="121"/>
    </row>
    <row r="3448" spans="1:18" x14ac:dyDescent="0.2">
      <c r="A3448" s="121">
        <v>138</v>
      </c>
      <c r="B3448" s="121">
        <v>236</v>
      </c>
      <c r="C3448" s="121" t="s">
        <v>318</v>
      </c>
      <c r="D3448" s="121">
        <v>768</v>
      </c>
      <c r="E3448" s="121" t="s">
        <v>618</v>
      </c>
      <c r="F3448" s="121" t="s">
        <v>619</v>
      </c>
      <c r="G3448" s="121">
        <v>768</v>
      </c>
      <c r="H3448" s="121">
        <v>1</v>
      </c>
      <c r="I3448" s="121" t="s">
        <v>385</v>
      </c>
      <c r="J3448" s="121">
        <v>6894</v>
      </c>
      <c r="K3448" s="121" t="s">
        <v>554</v>
      </c>
      <c r="L3448" s="121" t="s">
        <v>1507</v>
      </c>
      <c r="M3448" s="121" t="s">
        <v>554</v>
      </c>
      <c r="N3448" s="124" t="s">
        <v>550</v>
      </c>
      <c r="O3448" s="124" t="s">
        <v>555</v>
      </c>
      <c r="P3448" s="124"/>
      <c r="Q3448" s="121" t="s">
        <v>391</v>
      </c>
      <c r="R3448" s="121"/>
    </row>
    <row r="3449" spans="1:18" x14ac:dyDescent="0.2">
      <c r="A3449" s="121">
        <v>138</v>
      </c>
      <c r="B3449" s="121">
        <v>236</v>
      </c>
      <c r="C3449" s="121" t="s">
        <v>318</v>
      </c>
      <c r="D3449" s="121">
        <v>768</v>
      </c>
      <c r="E3449" s="121" t="s">
        <v>618</v>
      </c>
      <c r="F3449" s="121" t="s">
        <v>619</v>
      </c>
      <c r="G3449" s="121">
        <v>768</v>
      </c>
      <c r="H3449" s="121">
        <v>1</v>
      </c>
      <c r="I3449" s="121" t="s">
        <v>385</v>
      </c>
      <c r="J3449" s="121">
        <v>6895</v>
      </c>
      <c r="K3449" s="121" t="s">
        <v>566</v>
      </c>
      <c r="L3449" s="121" t="s">
        <v>647</v>
      </c>
      <c r="M3449" s="121" t="s">
        <v>568</v>
      </c>
      <c r="N3449" s="124" t="s">
        <v>550</v>
      </c>
      <c r="O3449" s="124" t="s">
        <v>561</v>
      </c>
      <c r="P3449" s="124"/>
      <c r="Q3449" s="121" t="s">
        <v>391</v>
      </c>
      <c r="R3449" s="121"/>
    </row>
    <row r="3450" spans="1:18" x14ac:dyDescent="0.2">
      <c r="A3450" s="121">
        <v>138</v>
      </c>
      <c r="B3450" s="121">
        <v>236</v>
      </c>
      <c r="C3450" s="121" t="s">
        <v>318</v>
      </c>
      <c r="D3450" s="121">
        <v>768</v>
      </c>
      <c r="E3450" s="121" t="s">
        <v>618</v>
      </c>
      <c r="F3450" s="121" t="s">
        <v>619</v>
      </c>
      <c r="G3450" s="121">
        <v>768</v>
      </c>
      <c r="H3450" s="121">
        <v>1</v>
      </c>
      <c r="I3450" s="121" t="s">
        <v>385</v>
      </c>
      <c r="J3450" s="121">
        <v>6896</v>
      </c>
      <c r="K3450" s="121" t="s">
        <v>563</v>
      </c>
      <c r="L3450" s="121" t="s">
        <v>646</v>
      </c>
      <c r="M3450" s="121" t="s">
        <v>565</v>
      </c>
      <c r="N3450" s="124" t="s">
        <v>550</v>
      </c>
      <c r="O3450" s="124" t="s">
        <v>561</v>
      </c>
      <c r="P3450" s="124"/>
      <c r="Q3450" s="121" t="s">
        <v>391</v>
      </c>
      <c r="R3450" s="121"/>
    </row>
    <row r="3451" spans="1:18" x14ac:dyDescent="0.2">
      <c r="A3451" s="121">
        <v>138</v>
      </c>
      <c r="B3451" s="121">
        <v>236</v>
      </c>
      <c r="C3451" s="121" t="s">
        <v>318</v>
      </c>
      <c r="D3451" s="121">
        <v>768</v>
      </c>
      <c r="E3451" s="121" t="s">
        <v>618</v>
      </c>
      <c r="F3451" s="121" t="s">
        <v>619</v>
      </c>
      <c r="G3451" s="121">
        <v>768</v>
      </c>
      <c r="H3451" s="121">
        <v>1</v>
      </c>
      <c r="I3451" s="121" t="s">
        <v>385</v>
      </c>
      <c r="J3451" s="121">
        <v>6897</v>
      </c>
      <c r="K3451" s="121">
        <v>108</v>
      </c>
      <c r="L3451" s="121" t="s">
        <v>1783</v>
      </c>
      <c r="M3451" s="121" t="s">
        <v>651</v>
      </c>
      <c r="N3451" s="124" t="s">
        <v>550</v>
      </c>
      <c r="O3451" s="124" t="s">
        <v>555</v>
      </c>
      <c r="P3451" s="124"/>
      <c r="Q3451" s="121" t="s">
        <v>391</v>
      </c>
      <c r="R3451" s="121"/>
    </row>
    <row r="3452" spans="1:18" x14ac:dyDescent="0.2">
      <c r="A3452" s="121">
        <v>138</v>
      </c>
      <c r="B3452" s="121">
        <v>236</v>
      </c>
      <c r="C3452" s="121" t="s">
        <v>318</v>
      </c>
      <c r="D3452" s="121">
        <v>768</v>
      </c>
      <c r="E3452" s="121" t="s">
        <v>618</v>
      </c>
      <c r="F3452" s="121" t="s">
        <v>619</v>
      </c>
      <c r="G3452" s="121">
        <v>768</v>
      </c>
      <c r="H3452" s="121">
        <v>1</v>
      </c>
      <c r="I3452" s="121" t="s">
        <v>385</v>
      </c>
      <c r="J3452" s="121">
        <v>6898</v>
      </c>
      <c r="K3452" s="121">
        <v>109</v>
      </c>
      <c r="L3452" s="121" t="s">
        <v>672</v>
      </c>
      <c r="M3452" s="121" t="s">
        <v>410</v>
      </c>
      <c r="N3452" s="124" t="s">
        <v>550</v>
      </c>
      <c r="O3452" s="124" t="s">
        <v>411</v>
      </c>
      <c r="P3452" s="124"/>
      <c r="Q3452" s="121" t="s">
        <v>391</v>
      </c>
      <c r="R3452" s="121"/>
    </row>
    <row r="3453" spans="1:18" x14ac:dyDescent="0.2">
      <c r="A3453" s="121">
        <v>138</v>
      </c>
      <c r="B3453" s="121">
        <v>236</v>
      </c>
      <c r="C3453" s="121" t="s">
        <v>318</v>
      </c>
      <c r="D3453" s="121">
        <v>768</v>
      </c>
      <c r="E3453" s="121" t="s">
        <v>618</v>
      </c>
      <c r="F3453" s="121" t="s">
        <v>619</v>
      </c>
      <c r="G3453" s="121">
        <v>768</v>
      </c>
      <c r="H3453" s="121">
        <v>1</v>
      </c>
      <c r="I3453" s="121" t="s">
        <v>385</v>
      </c>
      <c r="J3453" s="121">
        <v>6899</v>
      </c>
      <c r="K3453" s="121">
        <v>110</v>
      </c>
      <c r="L3453" s="121" t="s">
        <v>578</v>
      </c>
      <c r="M3453" s="121" t="s">
        <v>413</v>
      </c>
      <c r="N3453" s="124" t="s">
        <v>550</v>
      </c>
      <c r="O3453" s="124" t="s">
        <v>411</v>
      </c>
      <c r="P3453" s="124"/>
      <c r="Q3453" s="121" t="s">
        <v>391</v>
      </c>
      <c r="R3453" s="121"/>
    </row>
    <row r="3454" spans="1:18" x14ac:dyDescent="0.2">
      <c r="A3454" s="121">
        <v>138</v>
      </c>
      <c r="B3454" s="121">
        <v>236</v>
      </c>
      <c r="C3454" s="121" t="s">
        <v>318</v>
      </c>
      <c r="D3454" s="121">
        <v>768</v>
      </c>
      <c r="E3454" s="121" t="s">
        <v>618</v>
      </c>
      <c r="F3454" s="121" t="s">
        <v>619</v>
      </c>
      <c r="G3454" s="121">
        <v>768</v>
      </c>
      <c r="H3454" s="121">
        <v>1</v>
      </c>
      <c r="I3454" s="121" t="s">
        <v>385</v>
      </c>
      <c r="J3454" s="121">
        <v>6900</v>
      </c>
      <c r="K3454" s="121">
        <v>107</v>
      </c>
      <c r="L3454" s="121" t="s">
        <v>1064</v>
      </c>
      <c r="M3454" s="121" t="s">
        <v>549</v>
      </c>
      <c r="N3454" s="124" t="s">
        <v>550</v>
      </c>
      <c r="O3454" s="124" t="s">
        <v>548</v>
      </c>
      <c r="P3454" s="124"/>
      <c r="Q3454" s="121" t="s">
        <v>391</v>
      </c>
      <c r="R3454" s="121"/>
    </row>
    <row r="3455" spans="1:18" x14ac:dyDescent="0.2">
      <c r="A3455" s="121">
        <v>138</v>
      </c>
      <c r="B3455" s="121">
        <v>236</v>
      </c>
      <c r="C3455" s="121" t="s">
        <v>318</v>
      </c>
      <c r="D3455" s="121">
        <v>768</v>
      </c>
      <c r="E3455" s="121" t="s">
        <v>618</v>
      </c>
      <c r="F3455" s="121" t="s">
        <v>619</v>
      </c>
      <c r="G3455" s="121">
        <v>768</v>
      </c>
      <c r="H3455" s="121">
        <v>1</v>
      </c>
      <c r="I3455" s="121" t="s">
        <v>385</v>
      </c>
      <c r="J3455" s="121">
        <v>6901</v>
      </c>
      <c r="K3455" s="121">
        <v>113</v>
      </c>
      <c r="L3455" s="121" t="s">
        <v>1784</v>
      </c>
      <c r="M3455" s="121" t="s">
        <v>590</v>
      </c>
      <c r="N3455" s="124" t="s">
        <v>550</v>
      </c>
      <c r="O3455" s="124" t="s">
        <v>548</v>
      </c>
      <c r="P3455" s="124"/>
      <c r="Q3455" s="121" t="s">
        <v>391</v>
      </c>
      <c r="R3455" s="121"/>
    </row>
    <row r="3456" spans="1:18" x14ac:dyDescent="0.2">
      <c r="A3456" s="121">
        <v>138</v>
      </c>
      <c r="B3456" s="121">
        <v>236</v>
      </c>
      <c r="C3456" s="121" t="s">
        <v>318</v>
      </c>
      <c r="D3456" s="121">
        <v>765</v>
      </c>
      <c r="E3456" s="121" t="s">
        <v>697</v>
      </c>
      <c r="F3456" s="121" t="s">
        <v>698</v>
      </c>
      <c r="G3456" s="121">
        <v>765</v>
      </c>
      <c r="H3456" s="121">
        <v>1</v>
      </c>
      <c r="I3456" s="121" t="s">
        <v>385</v>
      </c>
      <c r="J3456" s="121">
        <v>6902</v>
      </c>
      <c r="K3456" s="121" t="s">
        <v>452</v>
      </c>
      <c r="L3456" s="121" t="s">
        <v>580</v>
      </c>
      <c r="M3456" s="121" t="s">
        <v>585</v>
      </c>
      <c r="N3456" s="124">
        <v>136</v>
      </c>
      <c r="O3456" s="124" t="s">
        <v>411</v>
      </c>
      <c r="P3456" s="124"/>
      <c r="Q3456" s="121" t="s">
        <v>391</v>
      </c>
      <c r="R3456" s="121"/>
    </row>
    <row r="3457" spans="1:18" x14ac:dyDescent="0.2">
      <c r="A3457" s="121">
        <v>138</v>
      </c>
      <c r="B3457" s="121">
        <v>236</v>
      </c>
      <c r="C3457" s="121" t="s">
        <v>318</v>
      </c>
      <c r="D3457" s="121">
        <v>765</v>
      </c>
      <c r="E3457" s="121" t="s">
        <v>697</v>
      </c>
      <c r="F3457" s="121" t="s">
        <v>698</v>
      </c>
      <c r="G3457" s="121">
        <v>765</v>
      </c>
      <c r="H3457" s="121">
        <v>1</v>
      </c>
      <c r="I3457" s="121" t="s">
        <v>385</v>
      </c>
      <c r="J3457" s="121">
        <v>6903</v>
      </c>
      <c r="K3457" s="121" t="s">
        <v>447</v>
      </c>
      <c r="L3457" s="121" t="s">
        <v>1785</v>
      </c>
      <c r="M3457" s="121" t="s">
        <v>413</v>
      </c>
      <c r="N3457" s="124">
        <v>146</v>
      </c>
      <c r="O3457" s="124" t="s">
        <v>411</v>
      </c>
      <c r="P3457" s="124"/>
      <c r="Q3457" s="121" t="s">
        <v>391</v>
      </c>
      <c r="R3457" s="121"/>
    </row>
    <row r="3458" spans="1:18" x14ac:dyDescent="0.2">
      <c r="A3458" s="121">
        <v>138</v>
      </c>
      <c r="B3458" s="121">
        <v>236</v>
      </c>
      <c r="C3458" s="121" t="s">
        <v>318</v>
      </c>
      <c r="D3458" s="121">
        <v>765</v>
      </c>
      <c r="E3458" s="121" t="s">
        <v>697</v>
      </c>
      <c r="F3458" s="121" t="s">
        <v>698</v>
      </c>
      <c r="G3458" s="121">
        <v>765</v>
      </c>
      <c r="H3458" s="121">
        <v>1</v>
      </c>
      <c r="I3458" s="121" t="s">
        <v>385</v>
      </c>
      <c r="J3458" s="121">
        <v>6904</v>
      </c>
      <c r="K3458" s="121" t="s">
        <v>453</v>
      </c>
      <c r="L3458" s="121" t="s">
        <v>1786</v>
      </c>
      <c r="M3458" s="121" t="s">
        <v>1300</v>
      </c>
      <c r="N3458" s="124">
        <v>246</v>
      </c>
      <c r="O3458" s="124" t="s">
        <v>411</v>
      </c>
      <c r="P3458" s="124"/>
      <c r="Q3458" s="121" t="s">
        <v>391</v>
      </c>
      <c r="R3458" s="121"/>
    </row>
    <row r="3459" spans="1:18" x14ac:dyDescent="0.2">
      <c r="A3459" s="121">
        <v>138</v>
      </c>
      <c r="B3459" s="121">
        <v>236</v>
      </c>
      <c r="C3459" s="121" t="s">
        <v>318</v>
      </c>
      <c r="D3459" s="121">
        <v>765</v>
      </c>
      <c r="E3459" s="121" t="s">
        <v>697</v>
      </c>
      <c r="F3459" s="121" t="s">
        <v>698</v>
      </c>
      <c r="G3459" s="121">
        <v>765</v>
      </c>
      <c r="H3459" s="121">
        <v>1</v>
      </c>
      <c r="I3459" s="121" t="s">
        <v>385</v>
      </c>
      <c r="J3459" s="121">
        <v>6905</v>
      </c>
      <c r="K3459" s="121" t="s">
        <v>1346</v>
      </c>
      <c r="L3459" s="121" t="s">
        <v>673</v>
      </c>
      <c r="M3459" s="121" t="s">
        <v>577</v>
      </c>
      <c r="N3459" s="124">
        <v>442</v>
      </c>
      <c r="O3459" s="124" t="s">
        <v>380</v>
      </c>
      <c r="P3459" s="124"/>
      <c r="Q3459" s="121" t="s">
        <v>391</v>
      </c>
      <c r="R3459" s="121"/>
    </row>
    <row r="3460" spans="1:18" x14ac:dyDescent="0.2">
      <c r="A3460" s="121">
        <v>138</v>
      </c>
      <c r="B3460" s="121">
        <v>236</v>
      </c>
      <c r="C3460" s="121" t="s">
        <v>318</v>
      </c>
      <c r="D3460" s="121">
        <v>765</v>
      </c>
      <c r="E3460" s="121" t="s">
        <v>697</v>
      </c>
      <c r="F3460" s="121" t="s">
        <v>698</v>
      </c>
      <c r="G3460" s="121">
        <v>765</v>
      </c>
      <c r="H3460" s="121">
        <v>1</v>
      </c>
      <c r="I3460" s="121" t="s">
        <v>385</v>
      </c>
      <c r="J3460" s="121">
        <v>6906</v>
      </c>
      <c r="K3460" s="121" t="s">
        <v>547</v>
      </c>
      <c r="L3460" s="121" t="s">
        <v>548</v>
      </c>
      <c r="M3460" s="121" t="s">
        <v>590</v>
      </c>
      <c r="N3460" s="124">
        <v>109</v>
      </c>
      <c r="O3460" s="124" t="s">
        <v>548</v>
      </c>
      <c r="P3460" s="124"/>
      <c r="Q3460" s="121" t="s">
        <v>391</v>
      </c>
      <c r="R3460" s="121"/>
    </row>
    <row r="3461" spans="1:18" x14ac:dyDescent="0.2">
      <c r="A3461" s="121">
        <v>138</v>
      </c>
      <c r="B3461" s="121">
        <v>236</v>
      </c>
      <c r="C3461" s="121" t="s">
        <v>318</v>
      </c>
      <c r="D3461" s="121">
        <v>765</v>
      </c>
      <c r="E3461" s="121" t="s">
        <v>697</v>
      </c>
      <c r="F3461" s="121" t="s">
        <v>698</v>
      </c>
      <c r="G3461" s="121">
        <v>765</v>
      </c>
      <c r="H3461" s="121">
        <v>1</v>
      </c>
      <c r="I3461" s="121" t="s">
        <v>385</v>
      </c>
      <c r="J3461" s="121">
        <v>6907</v>
      </c>
      <c r="K3461" s="121" t="s">
        <v>532</v>
      </c>
      <c r="L3461" s="121" t="s">
        <v>412</v>
      </c>
      <c r="M3461" s="121" t="s">
        <v>413</v>
      </c>
      <c r="N3461" s="124">
        <v>130</v>
      </c>
      <c r="O3461" s="124" t="s">
        <v>411</v>
      </c>
      <c r="P3461" s="124"/>
      <c r="Q3461" s="121" t="s">
        <v>391</v>
      </c>
      <c r="R3461" s="121"/>
    </row>
    <row r="3462" spans="1:18" x14ac:dyDescent="0.2">
      <c r="A3462" s="121">
        <v>138</v>
      </c>
      <c r="B3462" s="121">
        <v>236</v>
      </c>
      <c r="C3462" s="121" t="s">
        <v>318</v>
      </c>
      <c r="D3462" s="121">
        <v>765</v>
      </c>
      <c r="E3462" s="121" t="s">
        <v>697</v>
      </c>
      <c r="F3462" s="121" t="s">
        <v>698</v>
      </c>
      <c r="G3462" s="121">
        <v>765</v>
      </c>
      <c r="H3462" s="121">
        <v>1</v>
      </c>
      <c r="I3462" s="121" t="s">
        <v>385</v>
      </c>
      <c r="J3462" s="121">
        <v>6908</v>
      </c>
      <c r="K3462" s="121" t="s">
        <v>1787</v>
      </c>
      <c r="L3462" s="121" t="s">
        <v>1788</v>
      </c>
      <c r="M3462" s="121" t="s">
        <v>585</v>
      </c>
      <c r="N3462" s="124">
        <v>120</v>
      </c>
      <c r="O3462" s="124" t="s">
        <v>411</v>
      </c>
      <c r="P3462" s="124"/>
      <c r="Q3462" s="121" t="s">
        <v>391</v>
      </c>
      <c r="R3462" s="121"/>
    </row>
    <row r="3463" spans="1:18" x14ac:dyDescent="0.2">
      <c r="A3463" s="121">
        <v>138</v>
      </c>
      <c r="B3463" s="121">
        <v>236</v>
      </c>
      <c r="C3463" s="121" t="s">
        <v>318</v>
      </c>
      <c r="D3463" s="121">
        <v>765</v>
      </c>
      <c r="E3463" s="121" t="s">
        <v>697</v>
      </c>
      <c r="F3463" s="121" t="s">
        <v>698</v>
      </c>
      <c r="G3463" s="121">
        <v>765</v>
      </c>
      <c r="H3463" s="121">
        <v>1</v>
      </c>
      <c r="I3463" s="121" t="s">
        <v>385</v>
      </c>
      <c r="J3463" s="121">
        <v>6909</v>
      </c>
      <c r="K3463" s="121" t="s">
        <v>1789</v>
      </c>
      <c r="L3463" s="121" t="s">
        <v>1790</v>
      </c>
      <c r="M3463" s="121" t="s">
        <v>413</v>
      </c>
      <c r="N3463" s="124">
        <v>102</v>
      </c>
      <c r="O3463" s="124" t="s">
        <v>411</v>
      </c>
      <c r="P3463" s="124"/>
      <c r="Q3463" s="121" t="s">
        <v>391</v>
      </c>
      <c r="R3463" s="121"/>
    </row>
    <row r="3464" spans="1:18" x14ac:dyDescent="0.2">
      <c r="A3464" s="121">
        <v>138</v>
      </c>
      <c r="B3464" s="121">
        <v>236</v>
      </c>
      <c r="C3464" s="121" t="s">
        <v>318</v>
      </c>
      <c r="D3464" s="121">
        <v>765</v>
      </c>
      <c r="E3464" s="121" t="s">
        <v>697</v>
      </c>
      <c r="F3464" s="121" t="s">
        <v>698</v>
      </c>
      <c r="G3464" s="121">
        <v>765</v>
      </c>
      <c r="H3464" s="121">
        <v>1</v>
      </c>
      <c r="I3464" s="121" t="s">
        <v>385</v>
      </c>
      <c r="J3464" s="121">
        <v>6910</v>
      </c>
      <c r="K3464" s="121" t="s">
        <v>1791</v>
      </c>
      <c r="L3464" s="121" t="s">
        <v>1791</v>
      </c>
      <c r="M3464" s="121" t="s">
        <v>413</v>
      </c>
      <c r="N3464" s="124">
        <v>345</v>
      </c>
      <c r="O3464" s="124" t="s">
        <v>411</v>
      </c>
      <c r="P3464" s="124"/>
      <c r="Q3464" s="121" t="s">
        <v>391</v>
      </c>
      <c r="R3464" s="121"/>
    </row>
    <row r="3465" spans="1:18" x14ac:dyDescent="0.2">
      <c r="A3465" s="121">
        <v>138</v>
      </c>
      <c r="B3465" s="121">
        <v>236</v>
      </c>
      <c r="C3465" s="121" t="s">
        <v>318</v>
      </c>
      <c r="D3465" s="121">
        <v>765</v>
      </c>
      <c r="E3465" s="121" t="s">
        <v>697</v>
      </c>
      <c r="F3465" s="121" t="s">
        <v>698</v>
      </c>
      <c r="G3465" s="121">
        <v>765</v>
      </c>
      <c r="H3465" s="121">
        <v>1</v>
      </c>
      <c r="I3465" s="121" t="s">
        <v>385</v>
      </c>
      <c r="J3465" s="121">
        <v>6911</v>
      </c>
      <c r="K3465" s="121" t="s">
        <v>448</v>
      </c>
      <c r="L3465" s="121" t="s">
        <v>997</v>
      </c>
      <c r="M3465" s="121" t="s">
        <v>413</v>
      </c>
      <c r="N3465" s="124">
        <v>166</v>
      </c>
      <c r="O3465" s="124" t="s">
        <v>411</v>
      </c>
      <c r="P3465" s="124"/>
      <c r="Q3465" s="121" t="s">
        <v>391</v>
      </c>
      <c r="R3465" s="121"/>
    </row>
    <row r="3466" spans="1:18" x14ac:dyDescent="0.2">
      <c r="A3466" s="121">
        <v>138</v>
      </c>
      <c r="B3466" s="121">
        <v>236</v>
      </c>
      <c r="C3466" s="121" t="s">
        <v>318</v>
      </c>
      <c r="D3466" s="121">
        <v>765</v>
      </c>
      <c r="E3466" s="121" t="s">
        <v>697</v>
      </c>
      <c r="F3466" s="121" t="s">
        <v>698</v>
      </c>
      <c r="G3466" s="121">
        <v>765</v>
      </c>
      <c r="H3466" s="121">
        <v>1</v>
      </c>
      <c r="I3466" s="121" t="s">
        <v>385</v>
      </c>
      <c r="J3466" s="121">
        <v>6912</v>
      </c>
      <c r="K3466" s="121" t="s">
        <v>1042</v>
      </c>
      <c r="L3466" s="121" t="s">
        <v>1792</v>
      </c>
      <c r="M3466" s="121" t="s">
        <v>441</v>
      </c>
      <c r="N3466" s="124">
        <v>323</v>
      </c>
      <c r="O3466" s="124" t="s">
        <v>442</v>
      </c>
      <c r="P3466" s="124"/>
      <c r="Q3466" s="121" t="s">
        <v>391</v>
      </c>
      <c r="R3466" s="121"/>
    </row>
    <row r="3467" spans="1:18" x14ac:dyDescent="0.2">
      <c r="A3467" s="121">
        <v>138</v>
      </c>
      <c r="B3467" s="121">
        <v>236</v>
      </c>
      <c r="C3467" s="121" t="s">
        <v>318</v>
      </c>
      <c r="D3467" s="121">
        <v>765</v>
      </c>
      <c r="E3467" s="121" t="s">
        <v>697</v>
      </c>
      <c r="F3467" s="121" t="s">
        <v>698</v>
      </c>
      <c r="G3467" s="121">
        <v>765</v>
      </c>
      <c r="H3467" s="121">
        <v>1</v>
      </c>
      <c r="I3467" s="121" t="s">
        <v>385</v>
      </c>
      <c r="J3467" s="121">
        <v>6913</v>
      </c>
      <c r="K3467" s="121" t="s">
        <v>1433</v>
      </c>
      <c r="L3467" s="121" t="s">
        <v>1793</v>
      </c>
      <c r="M3467" s="121" t="s">
        <v>577</v>
      </c>
      <c r="N3467" s="124">
        <v>111</v>
      </c>
      <c r="O3467" s="124" t="s">
        <v>380</v>
      </c>
      <c r="P3467" s="124"/>
      <c r="Q3467" s="121" t="s">
        <v>391</v>
      </c>
      <c r="R3467" s="121"/>
    </row>
    <row r="3468" spans="1:18" x14ac:dyDescent="0.2">
      <c r="A3468" s="121">
        <v>138</v>
      </c>
      <c r="B3468" s="121">
        <v>236</v>
      </c>
      <c r="C3468" s="121" t="s">
        <v>318</v>
      </c>
      <c r="D3468" s="121">
        <v>765</v>
      </c>
      <c r="E3468" s="121" t="s">
        <v>697</v>
      </c>
      <c r="F3468" s="121" t="s">
        <v>698</v>
      </c>
      <c r="G3468" s="121">
        <v>765</v>
      </c>
      <c r="H3468" s="121">
        <v>1</v>
      </c>
      <c r="I3468" s="121" t="s">
        <v>385</v>
      </c>
      <c r="J3468" s="121">
        <v>6914</v>
      </c>
      <c r="K3468" s="121" t="s">
        <v>453</v>
      </c>
      <c r="L3468" s="121" t="s">
        <v>997</v>
      </c>
      <c r="M3468" s="121" t="s">
        <v>577</v>
      </c>
      <c r="N3468" s="124">
        <v>113</v>
      </c>
      <c r="O3468" s="124" t="s">
        <v>380</v>
      </c>
      <c r="P3468" s="124"/>
      <c r="Q3468" s="121" t="s">
        <v>391</v>
      </c>
      <c r="R3468" s="121"/>
    </row>
    <row r="3469" spans="1:18" x14ac:dyDescent="0.2">
      <c r="A3469" s="121">
        <v>138</v>
      </c>
      <c r="B3469" s="121">
        <v>236</v>
      </c>
      <c r="C3469" s="121" t="s">
        <v>318</v>
      </c>
      <c r="D3469" s="121">
        <v>765</v>
      </c>
      <c r="E3469" s="121" t="s">
        <v>697</v>
      </c>
      <c r="F3469" s="121" t="s">
        <v>698</v>
      </c>
      <c r="G3469" s="121">
        <v>765</v>
      </c>
      <c r="H3469" s="121">
        <v>1</v>
      </c>
      <c r="I3469" s="121" t="s">
        <v>385</v>
      </c>
      <c r="J3469" s="121">
        <v>6915</v>
      </c>
      <c r="K3469" s="121">
        <v>22</v>
      </c>
      <c r="L3469" s="121" t="s">
        <v>1794</v>
      </c>
      <c r="M3469" s="121" t="s">
        <v>502</v>
      </c>
      <c r="N3469" s="124">
        <v>511</v>
      </c>
      <c r="O3469" s="124" t="s">
        <v>380</v>
      </c>
      <c r="P3469" s="124"/>
      <c r="Q3469" s="121" t="s">
        <v>391</v>
      </c>
      <c r="R3469" s="121"/>
    </row>
    <row r="3470" spans="1:18" x14ac:dyDescent="0.2">
      <c r="A3470" s="121">
        <v>138</v>
      </c>
      <c r="B3470" s="121">
        <v>236</v>
      </c>
      <c r="C3470" s="121" t="s">
        <v>318</v>
      </c>
      <c r="D3470" s="121">
        <v>765</v>
      </c>
      <c r="E3470" s="121" t="s">
        <v>697</v>
      </c>
      <c r="F3470" s="121" t="s">
        <v>698</v>
      </c>
      <c r="G3470" s="121">
        <v>765</v>
      </c>
      <c r="H3470" s="121">
        <v>1</v>
      </c>
      <c r="I3470" s="121" t="s">
        <v>385</v>
      </c>
      <c r="J3470" s="121">
        <v>6916</v>
      </c>
      <c r="K3470" s="121">
        <v>24</v>
      </c>
      <c r="L3470" s="121">
        <v>24</v>
      </c>
      <c r="M3470" s="121" t="s">
        <v>577</v>
      </c>
      <c r="N3470" s="124">
        <v>289</v>
      </c>
      <c r="O3470" s="124" t="s">
        <v>380</v>
      </c>
      <c r="P3470" s="124"/>
      <c r="Q3470" s="121" t="s">
        <v>391</v>
      </c>
      <c r="R3470" s="121"/>
    </row>
    <row r="3471" spans="1:18" x14ac:dyDescent="0.2">
      <c r="A3471" s="121">
        <v>138</v>
      </c>
      <c r="B3471" s="121">
        <v>236</v>
      </c>
      <c r="C3471" s="121" t="s">
        <v>318</v>
      </c>
      <c r="D3471" s="121">
        <v>765</v>
      </c>
      <c r="E3471" s="121" t="s">
        <v>697</v>
      </c>
      <c r="F3471" s="121" t="s">
        <v>698</v>
      </c>
      <c r="G3471" s="121">
        <v>765</v>
      </c>
      <c r="H3471" s="121">
        <v>1</v>
      </c>
      <c r="I3471" s="121" t="s">
        <v>385</v>
      </c>
      <c r="J3471" s="121">
        <v>6917</v>
      </c>
      <c r="K3471" s="121" t="s">
        <v>664</v>
      </c>
      <c r="L3471" s="121" t="s">
        <v>556</v>
      </c>
      <c r="M3471" s="121" t="s">
        <v>590</v>
      </c>
      <c r="N3471" s="124" t="s">
        <v>550</v>
      </c>
      <c r="O3471" s="124" t="s">
        <v>548</v>
      </c>
      <c r="P3471" s="124"/>
      <c r="Q3471" s="121" t="s">
        <v>391</v>
      </c>
      <c r="R3471" s="121"/>
    </row>
    <row r="3472" spans="1:18" x14ac:dyDescent="0.2">
      <c r="A3472" s="121">
        <v>138</v>
      </c>
      <c r="B3472" s="121">
        <v>236</v>
      </c>
      <c r="C3472" s="121" t="s">
        <v>318</v>
      </c>
      <c r="D3472" s="121">
        <v>765</v>
      </c>
      <c r="E3472" s="121" t="s">
        <v>697</v>
      </c>
      <c r="F3472" s="121" t="s">
        <v>698</v>
      </c>
      <c r="G3472" s="121">
        <v>765</v>
      </c>
      <c r="H3472" s="121">
        <v>1</v>
      </c>
      <c r="I3472" s="121" t="s">
        <v>385</v>
      </c>
      <c r="J3472" s="121">
        <v>6918</v>
      </c>
      <c r="K3472" s="121" t="s">
        <v>644</v>
      </c>
      <c r="L3472" s="121" t="s">
        <v>645</v>
      </c>
      <c r="M3472" s="121" t="s">
        <v>549</v>
      </c>
      <c r="N3472" s="124" t="s">
        <v>550</v>
      </c>
      <c r="O3472" s="124" t="s">
        <v>548</v>
      </c>
      <c r="P3472" s="124"/>
      <c r="Q3472" s="121" t="s">
        <v>391</v>
      </c>
      <c r="R3472" s="121"/>
    </row>
    <row r="3473" spans="1:18" x14ac:dyDescent="0.2">
      <c r="A3473" s="121">
        <v>138</v>
      </c>
      <c r="B3473" s="121">
        <v>236</v>
      </c>
      <c r="C3473" s="121" t="s">
        <v>318</v>
      </c>
      <c r="D3473" s="121">
        <v>765</v>
      </c>
      <c r="E3473" s="121" t="s">
        <v>697</v>
      </c>
      <c r="F3473" s="121" t="s">
        <v>698</v>
      </c>
      <c r="G3473" s="121">
        <v>765</v>
      </c>
      <c r="H3473" s="121">
        <v>1</v>
      </c>
      <c r="I3473" s="121" t="s">
        <v>385</v>
      </c>
      <c r="J3473" s="121">
        <v>6919</v>
      </c>
      <c r="K3473" s="121" t="s">
        <v>664</v>
      </c>
      <c r="L3473" s="121" t="s">
        <v>556</v>
      </c>
      <c r="M3473" s="121" t="s">
        <v>590</v>
      </c>
      <c r="N3473" s="124" t="s">
        <v>550</v>
      </c>
      <c r="O3473" s="124" t="s">
        <v>548</v>
      </c>
      <c r="P3473" s="124"/>
      <c r="Q3473" s="121" t="s">
        <v>391</v>
      </c>
      <c r="R3473" s="121"/>
    </row>
    <row r="3474" spans="1:18" x14ac:dyDescent="0.2">
      <c r="A3474" s="121">
        <v>138</v>
      </c>
      <c r="B3474" s="121">
        <v>236</v>
      </c>
      <c r="C3474" s="121" t="s">
        <v>318</v>
      </c>
      <c r="D3474" s="121">
        <v>765</v>
      </c>
      <c r="E3474" s="121" t="s">
        <v>697</v>
      </c>
      <c r="F3474" s="121" t="s">
        <v>698</v>
      </c>
      <c r="G3474" s="121">
        <v>765</v>
      </c>
      <c r="H3474" s="121">
        <v>1</v>
      </c>
      <c r="I3474" s="121" t="s">
        <v>385</v>
      </c>
      <c r="J3474" s="121">
        <v>6920</v>
      </c>
      <c r="K3474" s="121" t="s">
        <v>664</v>
      </c>
      <c r="L3474" s="121" t="s">
        <v>556</v>
      </c>
      <c r="M3474" s="121" t="s">
        <v>590</v>
      </c>
      <c r="N3474" s="124" t="s">
        <v>550</v>
      </c>
      <c r="O3474" s="124" t="s">
        <v>548</v>
      </c>
      <c r="P3474" s="124"/>
      <c r="Q3474" s="121" t="s">
        <v>391</v>
      </c>
      <c r="R3474" s="121"/>
    </row>
    <row r="3475" spans="1:18" x14ac:dyDescent="0.2">
      <c r="A3475" s="121">
        <v>138</v>
      </c>
      <c r="B3475" s="121">
        <v>236</v>
      </c>
      <c r="C3475" s="121" t="s">
        <v>318</v>
      </c>
      <c r="D3475" s="121">
        <v>765</v>
      </c>
      <c r="E3475" s="121" t="s">
        <v>697</v>
      </c>
      <c r="F3475" s="121" t="s">
        <v>698</v>
      </c>
      <c r="G3475" s="121">
        <v>765</v>
      </c>
      <c r="H3475" s="121">
        <v>1</v>
      </c>
      <c r="I3475" s="121" t="s">
        <v>385</v>
      </c>
      <c r="J3475" s="121">
        <v>6921</v>
      </c>
      <c r="K3475" s="121" t="s">
        <v>547</v>
      </c>
      <c r="L3475" s="121" t="s">
        <v>548</v>
      </c>
      <c r="M3475" s="121" t="s">
        <v>549</v>
      </c>
      <c r="N3475" s="124" t="s">
        <v>550</v>
      </c>
      <c r="O3475" s="124" t="s">
        <v>548</v>
      </c>
      <c r="P3475" s="124"/>
      <c r="Q3475" s="121" t="s">
        <v>391</v>
      </c>
      <c r="R3475" s="121"/>
    </row>
    <row r="3476" spans="1:18" x14ac:dyDescent="0.2">
      <c r="A3476" s="121">
        <v>138</v>
      </c>
      <c r="B3476" s="121">
        <v>236</v>
      </c>
      <c r="C3476" s="121" t="s">
        <v>318</v>
      </c>
      <c r="D3476" s="121">
        <v>765</v>
      </c>
      <c r="E3476" s="121" t="s">
        <v>697</v>
      </c>
      <c r="F3476" s="121" t="s">
        <v>698</v>
      </c>
      <c r="G3476" s="121">
        <v>765</v>
      </c>
      <c r="H3476" s="121">
        <v>1</v>
      </c>
      <c r="I3476" s="121" t="s">
        <v>385</v>
      </c>
      <c r="J3476" s="121">
        <v>6922</v>
      </c>
      <c r="K3476" s="121" t="s">
        <v>547</v>
      </c>
      <c r="L3476" s="121" t="s">
        <v>548</v>
      </c>
      <c r="M3476" s="121" t="s">
        <v>549</v>
      </c>
      <c r="N3476" s="124" t="s">
        <v>550</v>
      </c>
      <c r="O3476" s="124" t="s">
        <v>548</v>
      </c>
      <c r="P3476" s="124"/>
      <c r="Q3476" s="121" t="s">
        <v>391</v>
      </c>
      <c r="R3476" s="121"/>
    </row>
    <row r="3477" spans="1:18" x14ac:dyDescent="0.2">
      <c r="A3477" s="121">
        <v>138</v>
      </c>
      <c r="B3477" s="121">
        <v>236</v>
      </c>
      <c r="C3477" s="121" t="s">
        <v>318</v>
      </c>
      <c r="D3477" s="121">
        <v>765</v>
      </c>
      <c r="E3477" s="121" t="s">
        <v>697</v>
      </c>
      <c r="F3477" s="121" t="s">
        <v>698</v>
      </c>
      <c r="G3477" s="121">
        <v>765</v>
      </c>
      <c r="H3477" s="121">
        <v>1</v>
      </c>
      <c r="I3477" s="121" t="s">
        <v>385</v>
      </c>
      <c r="J3477" s="121">
        <v>6923</v>
      </c>
      <c r="K3477" s="121" t="s">
        <v>566</v>
      </c>
      <c r="L3477" s="121" t="s">
        <v>647</v>
      </c>
      <c r="M3477" s="121" t="s">
        <v>568</v>
      </c>
      <c r="N3477" s="124" t="s">
        <v>550</v>
      </c>
      <c r="O3477" s="124" t="s">
        <v>561</v>
      </c>
      <c r="P3477" s="124"/>
      <c r="Q3477" s="121" t="s">
        <v>391</v>
      </c>
      <c r="R3477" s="121"/>
    </row>
    <row r="3478" spans="1:18" x14ac:dyDescent="0.2">
      <c r="A3478" s="121">
        <v>138</v>
      </c>
      <c r="B3478" s="121">
        <v>236</v>
      </c>
      <c r="C3478" s="121" t="s">
        <v>318</v>
      </c>
      <c r="D3478" s="121">
        <v>765</v>
      </c>
      <c r="E3478" s="121" t="s">
        <v>697</v>
      </c>
      <c r="F3478" s="121" t="s">
        <v>698</v>
      </c>
      <c r="G3478" s="121">
        <v>765</v>
      </c>
      <c r="H3478" s="121">
        <v>1</v>
      </c>
      <c r="I3478" s="121" t="s">
        <v>385</v>
      </c>
      <c r="J3478" s="121">
        <v>6924</v>
      </c>
      <c r="K3478" s="121" t="s">
        <v>563</v>
      </c>
      <c r="L3478" s="121" t="s">
        <v>646</v>
      </c>
      <c r="M3478" s="121" t="s">
        <v>565</v>
      </c>
      <c r="N3478" s="124" t="s">
        <v>550</v>
      </c>
      <c r="O3478" s="124" t="s">
        <v>561</v>
      </c>
      <c r="P3478" s="124"/>
      <c r="Q3478" s="121" t="s">
        <v>391</v>
      </c>
      <c r="R3478" s="121"/>
    </row>
    <row r="3479" spans="1:18" x14ac:dyDescent="0.2">
      <c r="A3479" s="121">
        <v>138</v>
      </c>
      <c r="B3479" s="121">
        <v>236</v>
      </c>
      <c r="C3479" s="121" t="s">
        <v>318</v>
      </c>
      <c r="D3479" s="121">
        <v>765</v>
      </c>
      <c r="E3479" s="121" t="s">
        <v>697</v>
      </c>
      <c r="F3479" s="121" t="s">
        <v>698</v>
      </c>
      <c r="G3479" s="121">
        <v>765</v>
      </c>
      <c r="H3479" s="121">
        <v>1</v>
      </c>
      <c r="I3479" s="121" t="s">
        <v>385</v>
      </c>
      <c r="J3479" s="121">
        <v>6925</v>
      </c>
      <c r="K3479" s="121" t="s">
        <v>1032</v>
      </c>
      <c r="L3479" s="121" t="s">
        <v>548</v>
      </c>
      <c r="M3479" s="121" t="s">
        <v>590</v>
      </c>
      <c r="N3479" s="124" t="s">
        <v>550</v>
      </c>
      <c r="O3479" s="124" t="s">
        <v>548</v>
      </c>
      <c r="P3479" s="124"/>
      <c r="Q3479" s="121" t="s">
        <v>391</v>
      </c>
      <c r="R3479" s="121"/>
    </row>
    <row r="3480" spans="1:18" x14ac:dyDescent="0.2">
      <c r="A3480" s="121">
        <v>138</v>
      </c>
      <c r="B3480" s="121">
        <v>236</v>
      </c>
      <c r="C3480" s="121" t="s">
        <v>318</v>
      </c>
      <c r="D3480" s="121">
        <v>765</v>
      </c>
      <c r="E3480" s="121" t="s">
        <v>697</v>
      </c>
      <c r="F3480" s="121" t="s">
        <v>698</v>
      </c>
      <c r="G3480" s="121">
        <v>765</v>
      </c>
      <c r="H3480" s="121">
        <v>1</v>
      </c>
      <c r="I3480" s="121" t="s">
        <v>385</v>
      </c>
      <c r="J3480" s="121">
        <v>6926</v>
      </c>
      <c r="K3480" s="121" t="s">
        <v>547</v>
      </c>
      <c r="L3480" s="121" t="s">
        <v>548</v>
      </c>
      <c r="M3480" s="121" t="s">
        <v>590</v>
      </c>
      <c r="N3480" s="124" t="s">
        <v>550</v>
      </c>
      <c r="O3480" s="124" t="s">
        <v>548</v>
      </c>
      <c r="P3480" s="124"/>
      <c r="Q3480" s="121" t="s">
        <v>391</v>
      </c>
      <c r="R3480" s="121"/>
    </row>
    <row r="3481" spans="1:18" x14ac:dyDescent="0.2">
      <c r="A3481" s="121">
        <v>138</v>
      </c>
      <c r="B3481" s="121">
        <v>236</v>
      </c>
      <c r="C3481" s="121" t="s">
        <v>318</v>
      </c>
      <c r="D3481" s="121">
        <v>765</v>
      </c>
      <c r="E3481" s="121" t="s">
        <v>697</v>
      </c>
      <c r="F3481" s="121" t="s">
        <v>698</v>
      </c>
      <c r="G3481" s="121">
        <v>765</v>
      </c>
      <c r="H3481" s="121">
        <v>1</v>
      </c>
      <c r="I3481" s="121" t="s">
        <v>385</v>
      </c>
      <c r="J3481" s="121">
        <v>6927</v>
      </c>
      <c r="K3481" s="121" t="s">
        <v>569</v>
      </c>
      <c r="L3481" s="121" t="s">
        <v>1316</v>
      </c>
      <c r="M3481" s="121" t="s">
        <v>571</v>
      </c>
      <c r="N3481" s="124" t="s">
        <v>550</v>
      </c>
      <c r="O3481" s="124" t="s">
        <v>561</v>
      </c>
      <c r="P3481" s="124"/>
      <c r="Q3481" s="121" t="s">
        <v>391</v>
      </c>
      <c r="R3481" s="121"/>
    </row>
    <row r="3482" spans="1:18" x14ac:dyDescent="0.2">
      <c r="A3482" s="121">
        <v>138</v>
      </c>
      <c r="B3482" s="121">
        <v>236</v>
      </c>
      <c r="C3482" s="121" t="s">
        <v>318</v>
      </c>
      <c r="D3482" s="121">
        <v>765</v>
      </c>
      <c r="E3482" s="121" t="s">
        <v>697</v>
      </c>
      <c r="F3482" s="121" t="s">
        <v>698</v>
      </c>
      <c r="G3482" s="121">
        <v>765</v>
      </c>
      <c r="H3482" s="121">
        <v>1</v>
      </c>
      <c r="I3482" s="121" t="s">
        <v>385</v>
      </c>
      <c r="J3482" s="121">
        <v>6928</v>
      </c>
      <c r="K3482" s="121" t="s">
        <v>569</v>
      </c>
      <c r="L3482" s="121" t="s">
        <v>1316</v>
      </c>
      <c r="M3482" s="121" t="s">
        <v>571</v>
      </c>
      <c r="N3482" s="124" t="s">
        <v>550</v>
      </c>
      <c r="O3482" s="124" t="s">
        <v>561</v>
      </c>
      <c r="P3482" s="124"/>
      <c r="Q3482" s="121" t="s">
        <v>391</v>
      </c>
      <c r="R3482" s="121"/>
    </row>
    <row r="3483" spans="1:18" x14ac:dyDescent="0.2">
      <c r="A3483" s="121">
        <v>138</v>
      </c>
      <c r="B3483" s="121">
        <v>236</v>
      </c>
      <c r="C3483" s="121" t="s">
        <v>318</v>
      </c>
      <c r="D3483" s="121">
        <v>765</v>
      </c>
      <c r="E3483" s="121" t="s">
        <v>697</v>
      </c>
      <c r="F3483" s="121" t="s">
        <v>698</v>
      </c>
      <c r="G3483" s="121">
        <v>765</v>
      </c>
      <c r="H3483" s="121">
        <v>1</v>
      </c>
      <c r="I3483" s="121" t="s">
        <v>385</v>
      </c>
      <c r="J3483" s="121">
        <v>6929</v>
      </c>
      <c r="K3483" s="121" t="s">
        <v>521</v>
      </c>
      <c r="L3483" s="121" t="s">
        <v>1154</v>
      </c>
      <c r="M3483" s="121" t="s">
        <v>509</v>
      </c>
      <c r="N3483" s="124" t="s">
        <v>550</v>
      </c>
      <c r="O3483" s="124" t="s">
        <v>411</v>
      </c>
      <c r="P3483" s="124"/>
      <c r="Q3483" s="121" t="s">
        <v>391</v>
      </c>
      <c r="R3483" s="121"/>
    </row>
    <row r="3484" spans="1:18" x14ac:dyDescent="0.2">
      <c r="A3484" s="121">
        <v>138</v>
      </c>
      <c r="B3484" s="121">
        <v>236</v>
      </c>
      <c r="C3484" s="121" t="s">
        <v>318</v>
      </c>
      <c r="D3484" s="121">
        <v>765</v>
      </c>
      <c r="E3484" s="121" t="s">
        <v>697</v>
      </c>
      <c r="F3484" s="121" t="s">
        <v>698</v>
      </c>
      <c r="G3484" s="121">
        <v>765</v>
      </c>
      <c r="H3484" s="121">
        <v>1</v>
      </c>
      <c r="I3484" s="121" t="s">
        <v>385</v>
      </c>
      <c r="J3484" s="121">
        <v>6930</v>
      </c>
      <c r="K3484" s="121" t="s">
        <v>566</v>
      </c>
      <c r="L3484" s="121" t="s">
        <v>647</v>
      </c>
      <c r="M3484" s="121" t="s">
        <v>568</v>
      </c>
      <c r="N3484" s="124" t="s">
        <v>550</v>
      </c>
      <c r="O3484" s="124" t="s">
        <v>561</v>
      </c>
      <c r="P3484" s="124"/>
      <c r="Q3484" s="121" t="s">
        <v>391</v>
      </c>
      <c r="R3484" s="121"/>
    </row>
    <row r="3485" spans="1:18" x14ac:dyDescent="0.2">
      <c r="A3485" s="121">
        <v>138</v>
      </c>
      <c r="B3485" s="121">
        <v>236</v>
      </c>
      <c r="C3485" s="121" t="s">
        <v>318</v>
      </c>
      <c r="D3485" s="121">
        <v>765</v>
      </c>
      <c r="E3485" s="121" t="s">
        <v>697</v>
      </c>
      <c r="F3485" s="121" t="s">
        <v>698</v>
      </c>
      <c r="G3485" s="121">
        <v>765</v>
      </c>
      <c r="H3485" s="121">
        <v>1</v>
      </c>
      <c r="I3485" s="121" t="s">
        <v>385</v>
      </c>
      <c r="J3485" s="121">
        <v>6931</v>
      </c>
      <c r="K3485" s="121" t="s">
        <v>644</v>
      </c>
      <c r="L3485" s="121" t="s">
        <v>649</v>
      </c>
      <c r="M3485" s="121" t="s">
        <v>549</v>
      </c>
      <c r="N3485" s="124" t="s">
        <v>550</v>
      </c>
      <c r="O3485" s="124" t="s">
        <v>548</v>
      </c>
      <c r="P3485" s="124"/>
      <c r="Q3485" s="121" t="s">
        <v>391</v>
      </c>
      <c r="R3485" s="121"/>
    </row>
    <row r="3486" spans="1:18" x14ac:dyDescent="0.2">
      <c r="A3486" s="121">
        <v>138</v>
      </c>
      <c r="B3486" s="121">
        <v>236</v>
      </c>
      <c r="C3486" s="121" t="s">
        <v>318</v>
      </c>
      <c r="D3486" s="121">
        <v>765</v>
      </c>
      <c r="E3486" s="121" t="s">
        <v>697</v>
      </c>
      <c r="F3486" s="121" t="s">
        <v>698</v>
      </c>
      <c r="G3486" s="121">
        <v>765</v>
      </c>
      <c r="H3486" s="121">
        <v>1</v>
      </c>
      <c r="I3486" s="121" t="s">
        <v>385</v>
      </c>
      <c r="J3486" s="121">
        <v>6932</v>
      </c>
      <c r="K3486" s="121" t="s">
        <v>563</v>
      </c>
      <c r="L3486" s="121" t="s">
        <v>646</v>
      </c>
      <c r="M3486" s="121" t="s">
        <v>565</v>
      </c>
      <c r="N3486" s="124" t="s">
        <v>550</v>
      </c>
      <c r="O3486" s="124" t="s">
        <v>561</v>
      </c>
      <c r="P3486" s="124"/>
      <c r="Q3486" s="121" t="s">
        <v>391</v>
      </c>
      <c r="R3486" s="121"/>
    </row>
    <row r="3487" spans="1:18" x14ac:dyDescent="0.2">
      <c r="A3487" s="121">
        <v>138</v>
      </c>
      <c r="B3487" s="121">
        <v>236</v>
      </c>
      <c r="C3487" s="121" t="s">
        <v>318</v>
      </c>
      <c r="D3487" s="121">
        <v>765</v>
      </c>
      <c r="E3487" s="121" t="s">
        <v>697</v>
      </c>
      <c r="F3487" s="121" t="s">
        <v>698</v>
      </c>
      <c r="G3487" s="121">
        <v>765</v>
      </c>
      <c r="H3487" s="121">
        <v>1</v>
      </c>
      <c r="I3487" s="121" t="s">
        <v>385</v>
      </c>
      <c r="J3487" s="121">
        <v>6933</v>
      </c>
      <c r="K3487" s="121" t="s">
        <v>569</v>
      </c>
      <c r="L3487" s="121" t="s">
        <v>1051</v>
      </c>
      <c r="M3487" s="121" t="s">
        <v>560</v>
      </c>
      <c r="N3487" s="124" t="s">
        <v>550</v>
      </c>
      <c r="O3487" s="124" t="s">
        <v>561</v>
      </c>
      <c r="P3487" s="124"/>
      <c r="Q3487" s="121" t="s">
        <v>391</v>
      </c>
      <c r="R3487" s="121"/>
    </row>
    <row r="3488" spans="1:18" x14ac:dyDescent="0.2">
      <c r="A3488" s="121">
        <v>138</v>
      </c>
      <c r="B3488" s="121">
        <v>236</v>
      </c>
      <c r="C3488" s="121" t="s">
        <v>318</v>
      </c>
      <c r="D3488" s="121">
        <v>765</v>
      </c>
      <c r="E3488" s="121" t="s">
        <v>697</v>
      </c>
      <c r="F3488" s="121" t="s">
        <v>698</v>
      </c>
      <c r="G3488" s="121">
        <v>765</v>
      </c>
      <c r="H3488" s="121">
        <v>1</v>
      </c>
      <c r="I3488" s="121" t="s">
        <v>385</v>
      </c>
      <c r="J3488" s="121">
        <v>6934</v>
      </c>
      <c r="K3488" s="121" t="s">
        <v>563</v>
      </c>
      <c r="L3488" s="121" t="s">
        <v>646</v>
      </c>
      <c r="M3488" s="121" t="s">
        <v>565</v>
      </c>
      <c r="N3488" s="124" t="s">
        <v>550</v>
      </c>
      <c r="O3488" s="124" t="s">
        <v>561</v>
      </c>
      <c r="P3488" s="124"/>
      <c r="Q3488" s="121" t="s">
        <v>391</v>
      </c>
      <c r="R3488" s="121"/>
    </row>
    <row r="3489" spans="1:18" x14ac:dyDescent="0.2">
      <c r="A3489" s="121">
        <v>138</v>
      </c>
      <c r="B3489" s="121">
        <v>236</v>
      </c>
      <c r="C3489" s="121" t="s">
        <v>318</v>
      </c>
      <c r="D3489" s="121">
        <v>765</v>
      </c>
      <c r="E3489" s="121" t="s">
        <v>697</v>
      </c>
      <c r="F3489" s="121" t="s">
        <v>698</v>
      </c>
      <c r="G3489" s="121">
        <v>765</v>
      </c>
      <c r="H3489" s="121">
        <v>1</v>
      </c>
      <c r="I3489" s="121" t="s">
        <v>385</v>
      </c>
      <c r="J3489" s="121">
        <v>6935</v>
      </c>
      <c r="K3489" s="121" t="s">
        <v>566</v>
      </c>
      <c r="L3489" s="121" t="s">
        <v>647</v>
      </c>
      <c r="M3489" s="121" t="s">
        <v>568</v>
      </c>
      <c r="N3489" s="124" t="s">
        <v>550</v>
      </c>
      <c r="O3489" s="124" t="s">
        <v>561</v>
      </c>
      <c r="P3489" s="124"/>
      <c r="Q3489" s="121" t="s">
        <v>391</v>
      </c>
      <c r="R3489" s="121"/>
    </row>
    <row r="3490" spans="1:18" x14ac:dyDescent="0.2">
      <c r="A3490" s="121">
        <v>138</v>
      </c>
      <c r="B3490" s="121">
        <v>236</v>
      </c>
      <c r="C3490" s="121" t="s">
        <v>318</v>
      </c>
      <c r="D3490" s="121">
        <v>765</v>
      </c>
      <c r="E3490" s="121" t="s">
        <v>697</v>
      </c>
      <c r="F3490" s="121" t="s">
        <v>698</v>
      </c>
      <c r="G3490" s="121">
        <v>765</v>
      </c>
      <c r="H3490" s="121">
        <v>1</v>
      </c>
      <c r="I3490" s="121" t="s">
        <v>385</v>
      </c>
      <c r="J3490" s="121">
        <v>6936</v>
      </c>
      <c r="K3490" s="121" t="s">
        <v>1795</v>
      </c>
      <c r="L3490" s="121" t="s">
        <v>1796</v>
      </c>
      <c r="M3490" s="121" t="s">
        <v>651</v>
      </c>
      <c r="N3490" s="124" t="s">
        <v>550</v>
      </c>
      <c r="O3490" s="124" t="s">
        <v>555</v>
      </c>
      <c r="P3490" s="124"/>
      <c r="Q3490" s="121" t="s">
        <v>391</v>
      </c>
      <c r="R3490" s="121"/>
    </row>
    <row r="3491" spans="1:18" x14ac:dyDescent="0.2">
      <c r="A3491" s="121">
        <v>138</v>
      </c>
      <c r="B3491" s="121">
        <v>236</v>
      </c>
      <c r="C3491" s="121" t="s">
        <v>318</v>
      </c>
      <c r="D3491" s="121">
        <v>765</v>
      </c>
      <c r="E3491" s="121" t="s">
        <v>697</v>
      </c>
      <c r="F3491" s="121" t="s">
        <v>698</v>
      </c>
      <c r="G3491" s="121">
        <v>765</v>
      </c>
      <c r="H3491" s="121">
        <v>1</v>
      </c>
      <c r="I3491" s="121" t="s">
        <v>385</v>
      </c>
      <c r="J3491" s="121">
        <v>6937</v>
      </c>
      <c r="K3491" s="121" t="s">
        <v>443</v>
      </c>
      <c r="L3491" s="121" t="s">
        <v>551</v>
      </c>
      <c r="M3491" s="121" t="s">
        <v>552</v>
      </c>
      <c r="N3491" s="124" t="s">
        <v>550</v>
      </c>
      <c r="O3491" s="124" t="s">
        <v>390</v>
      </c>
      <c r="P3491" s="124"/>
      <c r="Q3491" s="121" t="s">
        <v>391</v>
      </c>
      <c r="R3491" s="121"/>
    </row>
    <row r="3492" spans="1:18" x14ac:dyDescent="0.2">
      <c r="A3492" s="121">
        <v>138</v>
      </c>
      <c r="B3492" s="121">
        <v>236</v>
      </c>
      <c r="C3492" s="121" t="s">
        <v>318</v>
      </c>
      <c r="D3492" s="121">
        <v>765</v>
      </c>
      <c r="E3492" s="121" t="s">
        <v>697</v>
      </c>
      <c r="F3492" s="121" t="s">
        <v>698</v>
      </c>
      <c r="G3492" s="121">
        <v>765</v>
      </c>
      <c r="H3492" s="121">
        <v>1</v>
      </c>
      <c r="I3492" s="121" t="s">
        <v>385</v>
      </c>
      <c r="J3492" s="121">
        <v>6938</v>
      </c>
      <c r="K3492" s="121" t="s">
        <v>1797</v>
      </c>
      <c r="L3492" s="121" t="s">
        <v>1798</v>
      </c>
      <c r="M3492" s="121" t="s">
        <v>552</v>
      </c>
      <c r="N3492" s="124" t="s">
        <v>550</v>
      </c>
      <c r="O3492" s="124" t="s">
        <v>390</v>
      </c>
      <c r="P3492" s="124"/>
      <c r="Q3492" s="121" t="s">
        <v>391</v>
      </c>
      <c r="R3492" s="121"/>
    </row>
    <row r="3493" spans="1:18" x14ac:dyDescent="0.2">
      <c r="A3493" s="121">
        <v>138</v>
      </c>
      <c r="B3493" s="121">
        <v>236</v>
      </c>
      <c r="C3493" s="121" t="s">
        <v>318</v>
      </c>
      <c r="D3493" s="121">
        <v>765</v>
      </c>
      <c r="E3493" s="121" t="s">
        <v>697</v>
      </c>
      <c r="F3493" s="121" t="s">
        <v>698</v>
      </c>
      <c r="G3493" s="121">
        <v>765</v>
      </c>
      <c r="H3493" s="121">
        <v>1</v>
      </c>
      <c r="I3493" s="121" t="s">
        <v>385</v>
      </c>
      <c r="J3493" s="121">
        <v>6939</v>
      </c>
      <c r="K3493" s="121" t="s">
        <v>569</v>
      </c>
      <c r="L3493" s="121" t="s">
        <v>1051</v>
      </c>
      <c r="M3493" s="121" t="s">
        <v>560</v>
      </c>
      <c r="N3493" s="124" t="s">
        <v>550</v>
      </c>
      <c r="O3493" s="124" t="s">
        <v>561</v>
      </c>
      <c r="P3493" s="124"/>
      <c r="Q3493" s="121" t="s">
        <v>391</v>
      </c>
      <c r="R3493" s="121"/>
    </row>
    <row r="3494" spans="1:18" x14ac:dyDescent="0.2">
      <c r="A3494" s="121">
        <v>138</v>
      </c>
      <c r="B3494" s="121">
        <v>236</v>
      </c>
      <c r="C3494" s="121" t="s">
        <v>318</v>
      </c>
      <c r="D3494" s="121">
        <v>765</v>
      </c>
      <c r="E3494" s="121" t="s">
        <v>697</v>
      </c>
      <c r="F3494" s="121" t="s">
        <v>698</v>
      </c>
      <c r="G3494" s="121">
        <v>765</v>
      </c>
      <c r="H3494" s="121">
        <v>1</v>
      </c>
      <c r="I3494" s="121" t="s">
        <v>385</v>
      </c>
      <c r="J3494" s="121">
        <v>6940</v>
      </c>
      <c r="K3494" s="121" t="s">
        <v>569</v>
      </c>
      <c r="L3494" s="121" t="s">
        <v>1316</v>
      </c>
      <c r="M3494" s="121" t="s">
        <v>571</v>
      </c>
      <c r="N3494" s="124" t="s">
        <v>550</v>
      </c>
      <c r="O3494" s="124" t="s">
        <v>561</v>
      </c>
      <c r="P3494" s="124"/>
      <c r="Q3494" s="121" t="s">
        <v>391</v>
      </c>
      <c r="R3494" s="121"/>
    </row>
    <row r="3495" spans="1:18" x14ac:dyDescent="0.2">
      <c r="A3495" s="121">
        <v>130</v>
      </c>
      <c r="B3495" s="121">
        <v>155</v>
      </c>
      <c r="C3495" s="121" t="s">
        <v>287</v>
      </c>
      <c r="D3495" s="121">
        <v>398</v>
      </c>
      <c r="E3495" s="121" t="s">
        <v>985</v>
      </c>
      <c r="F3495" s="121" t="s">
        <v>986</v>
      </c>
      <c r="G3495" s="121">
        <v>398</v>
      </c>
      <c r="H3495" s="121">
        <v>1</v>
      </c>
      <c r="I3495" s="121" t="s">
        <v>385</v>
      </c>
      <c r="J3495" s="121">
        <v>787</v>
      </c>
      <c r="K3495" s="121" t="s">
        <v>985</v>
      </c>
      <c r="L3495" s="121" t="s">
        <v>985</v>
      </c>
      <c r="M3495" s="121" t="s">
        <v>393</v>
      </c>
      <c r="N3495" s="124">
        <v>735</v>
      </c>
      <c r="O3495" s="124" t="s">
        <v>380</v>
      </c>
      <c r="P3495" s="124"/>
      <c r="Q3495" s="121" t="s">
        <v>381</v>
      </c>
      <c r="R3495" s="121"/>
    </row>
    <row r="3496" spans="1:18" x14ac:dyDescent="0.2">
      <c r="A3496" s="121">
        <v>130</v>
      </c>
      <c r="B3496" s="121">
        <v>155</v>
      </c>
      <c r="C3496" s="121" t="s">
        <v>287</v>
      </c>
      <c r="D3496" s="121">
        <v>399</v>
      </c>
      <c r="E3496" s="121" t="s">
        <v>987</v>
      </c>
      <c r="F3496" s="121" t="s">
        <v>988</v>
      </c>
      <c r="G3496" s="121">
        <v>399</v>
      </c>
      <c r="H3496" s="121">
        <v>1</v>
      </c>
      <c r="I3496" s="121" t="s">
        <v>385</v>
      </c>
      <c r="J3496" s="121">
        <v>788</v>
      </c>
      <c r="K3496" s="121" t="s">
        <v>987</v>
      </c>
      <c r="L3496" s="121" t="s">
        <v>987</v>
      </c>
      <c r="M3496" s="121" t="s">
        <v>393</v>
      </c>
      <c r="N3496" s="124">
        <v>735</v>
      </c>
      <c r="O3496" s="124" t="s">
        <v>380</v>
      </c>
      <c r="P3496" s="124"/>
      <c r="Q3496" s="121" t="s">
        <v>381</v>
      </c>
      <c r="R3496" s="121"/>
    </row>
    <row r="3497" spans="1:18" x14ac:dyDescent="0.2">
      <c r="A3497" s="121">
        <v>130</v>
      </c>
      <c r="B3497" s="121">
        <v>155</v>
      </c>
      <c r="C3497" s="121" t="s">
        <v>287</v>
      </c>
      <c r="D3497" s="121">
        <v>400</v>
      </c>
      <c r="E3497" s="121" t="s">
        <v>1126</v>
      </c>
      <c r="F3497" s="121" t="s">
        <v>1127</v>
      </c>
      <c r="G3497" s="121">
        <v>400</v>
      </c>
      <c r="H3497" s="121">
        <v>1</v>
      </c>
      <c r="I3497" s="121" t="s">
        <v>385</v>
      </c>
      <c r="J3497" s="121">
        <v>789</v>
      </c>
      <c r="K3497" s="121" t="s">
        <v>1126</v>
      </c>
      <c r="L3497" s="121" t="s">
        <v>1126</v>
      </c>
      <c r="M3497" s="121" t="s">
        <v>393</v>
      </c>
      <c r="N3497" s="124">
        <v>735</v>
      </c>
      <c r="O3497" s="124" t="s">
        <v>380</v>
      </c>
      <c r="P3497" s="124"/>
      <c r="Q3497" s="121" t="s">
        <v>381</v>
      </c>
      <c r="R3497" s="121"/>
    </row>
    <row r="3498" spans="1:18" x14ac:dyDescent="0.2">
      <c r="A3498" s="121">
        <v>130</v>
      </c>
      <c r="B3498" s="121">
        <v>155</v>
      </c>
      <c r="C3498" s="121" t="s">
        <v>287</v>
      </c>
      <c r="D3498" s="121">
        <v>402</v>
      </c>
      <c r="E3498" s="121" t="s">
        <v>1411</v>
      </c>
      <c r="F3498" s="121" t="s">
        <v>1412</v>
      </c>
      <c r="G3498" s="121">
        <v>402</v>
      </c>
      <c r="H3498" s="121">
        <v>1</v>
      </c>
      <c r="I3498" s="121" t="s">
        <v>385</v>
      </c>
      <c r="J3498" s="121">
        <v>790</v>
      </c>
      <c r="K3498" s="121" t="s">
        <v>1411</v>
      </c>
      <c r="L3498" s="121" t="s">
        <v>1411</v>
      </c>
      <c r="M3498" s="121" t="s">
        <v>393</v>
      </c>
      <c r="N3498" s="124">
        <v>735</v>
      </c>
      <c r="O3498" s="124" t="s">
        <v>380</v>
      </c>
      <c r="P3498" s="124"/>
      <c r="Q3498" s="121" t="s">
        <v>381</v>
      </c>
      <c r="R3498" s="121"/>
    </row>
    <row r="3499" spans="1:18" x14ac:dyDescent="0.2">
      <c r="A3499" s="121">
        <v>130</v>
      </c>
      <c r="B3499" s="121">
        <v>155</v>
      </c>
      <c r="C3499" s="121" t="s">
        <v>287</v>
      </c>
      <c r="D3499" s="121">
        <v>401</v>
      </c>
      <c r="E3499" s="121" t="s">
        <v>1409</v>
      </c>
      <c r="F3499" s="121" t="s">
        <v>1410</v>
      </c>
      <c r="G3499" s="121">
        <v>401</v>
      </c>
      <c r="H3499" s="121">
        <v>1</v>
      </c>
      <c r="I3499" s="121" t="s">
        <v>385</v>
      </c>
      <c r="J3499" s="121">
        <v>791</v>
      </c>
      <c r="K3499" s="121" t="s">
        <v>1409</v>
      </c>
      <c r="L3499" s="121" t="s">
        <v>1409</v>
      </c>
      <c r="M3499" s="121" t="s">
        <v>393</v>
      </c>
      <c r="N3499" s="124">
        <v>735</v>
      </c>
      <c r="O3499" s="124" t="s">
        <v>380</v>
      </c>
      <c r="P3499" s="124"/>
      <c r="Q3499" s="121" t="s">
        <v>381</v>
      </c>
      <c r="R3499" s="121"/>
    </row>
    <row r="3500" spans="1:18" x14ac:dyDescent="0.2">
      <c r="A3500" s="121">
        <v>130</v>
      </c>
      <c r="B3500" s="121">
        <v>155</v>
      </c>
      <c r="C3500" s="121" t="s">
        <v>287</v>
      </c>
      <c r="D3500" s="121">
        <v>403</v>
      </c>
      <c r="E3500" s="121" t="s">
        <v>1413</v>
      </c>
      <c r="F3500" s="121" t="s">
        <v>1414</v>
      </c>
      <c r="G3500" s="121">
        <v>403</v>
      </c>
      <c r="H3500" s="121">
        <v>1</v>
      </c>
      <c r="I3500" s="121" t="s">
        <v>385</v>
      </c>
      <c r="J3500" s="121">
        <v>792</v>
      </c>
      <c r="K3500" s="121" t="s">
        <v>1413</v>
      </c>
      <c r="L3500" s="121" t="s">
        <v>1413</v>
      </c>
      <c r="M3500" s="121" t="s">
        <v>393</v>
      </c>
      <c r="N3500" s="124">
        <v>735</v>
      </c>
      <c r="O3500" s="124" t="s">
        <v>380</v>
      </c>
      <c r="P3500" s="124"/>
      <c r="Q3500" s="121" t="s">
        <v>381</v>
      </c>
      <c r="R3500" s="121"/>
    </row>
    <row r="3501" spans="1:18" x14ac:dyDescent="0.2">
      <c r="A3501" s="121">
        <v>139</v>
      </c>
      <c r="B3501" s="121">
        <v>214</v>
      </c>
      <c r="C3501" s="121" t="s">
        <v>328</v>
      </c>
      <c r="D3501" s="121">
        <v>689</v>
      </c>
      <c r="E3501" s="121" t="s">
        <v>454</v>
      </c>
      <c r="F3501" s="121" t="s">
        <v>455</v>
      </c>
      <c r="G3501" s="121">
        <v>689</v>
      </c>
      <c r="H3501" s="121">
        <v>1</v>
      </c>
      <c r="I3501" s="121" t="s">
        <v>385</v>
      </c>
      <c r="J3501" s="121">
        <v>1615</v>
      </c>
      <c r="K3501" s="121" t="s">
        <v>440</v>
      </c>
      <c r="L3501" s="121" t="s">
        <v>440</v>
      </c>
      <c r="M3501" s="121" t="s">
        <v>441</v>
      </c>
      <c r="N3501" s="124">
        <v>2756</v>
      </c>
      <c r="O3501" s="124" t="s">
        <v>442</v>
      </c>
      <c r="P3501" s="124"/>
      <c r="Q3501" s="121" t="s">
        <v>391</v>
      </c>
      <c r="R3501" s="121"/>
    </row>
    <row r="3502" spans="1:18" x14ac:dyDescent="0.2">
      <c r="A3502" s="121">
        <v>130</v>
      </c>
      <c r="B3502" s="121">
        <v>155</v>
      </c>
      <c r="C3502" s="121" t="s">
        <v>287</v>
      </c>
      <c r="D3502" s="121">
        <v>391</v>
      </c>
      <c r="E3502" s="121" t="s">
        <v>375</v>
      </c>
      <c r="F3502" s="121" t="s">
        <v>376</v>
      </c>
      <c r="G3502" s="121">
        <v>391</v>
      </c>
      <c r="H3502" s="121">
        <v>1</v>
      </c>
      <c r="I3502" s="121" t="s">
        <v>385</v>
      </c>
      <c r="J3502" s="121">
        <v>2002</v>
      </c>
      <c r="K3502" s="121" t="s">
        <v>461</v>
      </c>
      <c r="L3502" s="121" t="s">
        <v>1720</v>
      </c>
      <c r="M3502" s="121" t="s">
        <v>393</v>
      </c>
      <c r="N3502" s="124">
        <v>748</v>
      </c>
      <c r="O3502" s="124" t="s">
        <v>380</v>
      </c>
      <c r="P3502" s="124"/>
      <c r="Q3502" s="121" t="s">
        <v>381</v>
      </c>
      <c r="R3502" s="121"/>
    </row>
    <row r="3503" spans="1:18" x14ac:dyDescent="0.2">
      <c r="A3503" s="121">
        <v>130</v>
      </c>
      <c r="B3503" s="121">
        <v>155</v>
      </c>
      <c r="C3503" s="121" t="s">
        <v>287</v>
      </c>
      <c r="D3503" s="121">
        <v>391</v>
      </c>
      <c r="E3503" s="121" t="s">
        <v>375</v>
      </c>
      <c r="F3503" s="121" t="s">
        <v>376</v>
      </c>
      <c r="G3503" s="121">
        <v>391</v>
      </c>
      <c r="H3503" s="121">
        <v>1</v>
      </c>
      <c r="I3503" s="121" t="s">
        <v>385</v>
      </c>
      <c r="J3503" s="121">
        <v>2004</v>
      </c>
      <c r="K3503" s="121" t="s">
        <v>1723</v>
      </c>
      <c r="L3503" s="121" t="s">
        <v>1724</v>
      </c>
      <c r="M3503" s="121" t="s">
        <v>393</v>
      </c>
      <c r="N3503" s="124">
        <v>634</v>
      </c>
      <c r="O3503" s="124" t="s">
        <v>380</v>
      </c>
      <c r="P3503" s="124"/>
      <c r="Q3503" s="121" t="s">
        <v>381</v>
      </c>
      <c r="R3503" s="121"/>
    </row>
    <row r="3504" spans="1:18" x14ac:dyDescent="0.2">
      <c r="A3504" s="121">
        <v>130</v>
      </c>
      <c r="B3504" s="121">
        <v>155</v>
      </c>
      <c r="C3504" s="121" t="s">
        <v>287</v>
      </c>
      <c r="D3504" s="121">
        <v>391</v>
      </c>
      <c r="E3504" s="121" t="s">
        <v>375</v>
      </c>
      <c r="F3504" s="121" t="s">
        <v>376</v>
      </c>
      <c r="G3504" s="121">
        <v>391</v>
      </c>
      <c r="H3504" s="121">
        <v>1</v>
      </c>
      <c r="I3504" s="121" t="s">
        <v>385</v>
      </c>
      <c r="J3504" s="121">
        <v>2005</v>
      </c>
      <c r="K3504" s="121" t="s">
        <v>1725</v>
      </c>
      <c r="L3504" s="121" t="s">
        <v>1726</v>
      </c>
      <c r="M3504" s="121" t="s">
        <v>379</v>
      </c>
      <c r="N3504" s="124">
        <v>765</v>
      </c>
      <c r="O3504" s="124" t="s">
        <v>380</v>
      </c>
      <c r="P3504" s="124"/>
      <c r="Q3504" s="121" t="s">
        <v>381</v>
      </c>
      <c r="R3504" s="121"/>
    </row>
    <row r="3505" spans="1:18" x14ac:dyDescent="0.2">
      <c r="A3505" s="121">
        <v>130</v>
      </c>
      <c r="B3505" s="121">
        <v>155</v>
      </c>
      <c r="C3505" s="121" t="s">
        <v>287</v>
      </c>
      <c r="D3505" s="121">
        <v>391</v>
      </c>
      <c r="E3505" s="121" t="s">
        <v>375</v>
      </c>
      <c r="F3505" s="121" t="s">
        <v>376</v>
      </c>
      <c r="G3505" s="121">
        <v>391</v>
      </c>
      <c r="H3505" s="121">
        <v>1</v>
      </c>
      <c r="I3505" s="121" t="s">
        <v>385</v>
      </c>
      <c r="J3505" s="121">
        <v>2006</v>
      </c>
      <c r="K3505" s="121" t="s">
        <v>1727</v>
      </c>
      <c r="L3505" s="121" t="s">
        <v>1728</v>
      </c>
      <c r="M3505" s="121" t="s">
        <v>393</v>
      </c>
      <c r="N3505" s="124">
        <v>736</v>
      </c>
      <c r="O3505" s="124" t="s">
        <v>380</v>
      </c>
      <c r="P3505" s="124"/>
      <c r="Q3505" s="121" t="s">
        <v>381</v>
      </c>
      <c r="R3505" s="121"/>
    </row>
    <row r="3506" spans="1:18" x14ac:dyDescent="0.2">
      <c r="A3506" s="121">
        <v>130</v>
      </c>
      <c r="B3506" s="121">
        <v>155</v>
      </c>
      <c r="C3506" s="121" t="s">
        <v>287</v>
      </c>
      <c r="D3506" s="121">
        <v>390</v>
      </c>
      <c r="E3506" s="121" t="s">
        <v>454</v>
      </c>
      <c r="F3506" s="121" t="s">
        <v>455</v>
      </c>
      <c r="G3506" s="121">
        <v>390</v>
      </c>
      <c r="H3506" s="121">
        <v>1</v>
      </c>
      <c r="I3506" s="121" t="s">
        <v>385</v>
      </c>
      <c r="J3506" s="121">
        <v>2008</v>
      </c>
      <c r="K3506" s="121" t="s">
        <v>977</v>
      </c>
      <c r="L3506" s="121" t="s">
        <v>1730</v>
      </c>
      <c r="M3506" s="121" t="s">
        <v>383</v>
      </c>
      <c r="N3506" s="124">
        <v>732</v>
      </c>
      <c r="O3506" s="124" t="s">
        <v>380</v>
      </c>
      <c r="P3506" s="124"/>
      <c r="Q3506" s="121" t="s">
        <v>381</v>
      </c>
      <c r="R3506" s="121"/>
    </row>
    <row r="3507" spans="1:18" x14ac:dyDescent="0.2">
      <c r="A3507" s="121">
        <v>139</v>
      </c>
      <c r="B3507" s="121">
        <v>214</v>
      </c>
      <c r="C3507" s="121" t="s">
        <v>328</v>
      </c>
      <c r="D3507" s="121">
        <v>691</v>
      </c>
      <c r="E3507" s="121" t="s">
        <v>459</v>
      </c>
      <c r="F3507" s="121" t="s">
        <v>460</v>
      </c>
      <c r="G3507" s="121">
        <v>691</v>
      </c>
      <c r="H3507" s="121">
        <v>1</v>
      </c>
      <c r="I3507" s="121" t="s">
        <v>385</v>
      </c>
      <c r="J3507" s="121">
        <v>1622</v>
      </c>
      <c r="K3507" s="121">
        <v>15</v>
      </c>
      <c r="L3507" s="121">
        <v>15</v>
      </c>
      <c r="M3507" s="121" t="s">
        <v>756</v>
      </c>
      <c r="N3507" s="124">
        <v>1047</v>
      </c>
      <c r="O3507" s="124" t="s">
        <v>187</v>
      </c>
      <c r="P3507" s="124"/>
      <c r="Q3507" s="121" t="s">
        <v>187</v>
      </c>
      <c r="R3507" s="121"/>
    </row>
    <row r="3508" spans="1:18" x14ac:dyDescent="0.2">
      <c r="A3508" s="121">
        <v>139</v>
      </c>
      <c r="B3508" s="121">
        <v>214</v>
      </c>
      <c r="C3508" s="121" t="s">
        <v>328</v>
      </c>
      <c r="D3508" s="121">
        <v>691</v>
      </c>
      <c r="E3508" s="121" t="s">
        <v>459</v>
      </c>
      <c r="F3508" s="121" t="s">
        <v>460</v>
      </c>
      <c r="G3508" s="121">
        <v>691</v>
      </c>
      <c r="H3508" s="121">
        <v>1</v>
      </c>
      <c r="I3508" s="121" t="s">
        <v>385</v>
      </c>
      <c r="J3508" s="121">
        <v>1623</v>
      </c>
      <c r="K3508" s="121">
        <v>16</v>
      </c>
      <c r="L3508" s="121">
        <v>16</v>
      </c>
      <c r="M3508" s="121" t="s">
        <v>735</v>
      </c>
      <c r="N3508" s="124">
        <v>1023</v>
      </c>
      <c r="O3508" s="124" t="s">
        <v>399</v>
      </c>
      <c r="P3508" s="124"/>
      <c r="Q3508" s="121" t="s">
        <v>188</v>
      </c>
      <c r="R3508" s="121"/>
    </row>
    <row r="3509" spans="1:18" x14ac:dyDescent="0.2">
      <c r="A3509" s="121">
        <v>130</v>
      </c>
      <c r="B3509" s="121">
        <v>155</v>
      </c>
      <c r="C3509" s="121" t="s">
        <v>287</v>
      </c>
      <c r="D3509" s="121">
        <v>390</v>
      </c>
      <c r="E3509" s="121" t="s">
        <v>454</v>
      </c>
      <c r="F3509" s="121" t="s">
        <v>455</v>
      </c>
      <c r="G3509" s="121">
        <v>390</v>
      </c>
      <c r="H3509" s="121">
        <v>1</v>
      </c>
      <c r="I3509" s="121" t="s">
        <v>385</v>
      </c>
      <c r="J3509" s="121">
        <v>2009</v>
      </c>
      <c r="K3509" s="121" t="s">
        <v>989</v>
      </c>
      <c r="L3509" s="121" t="s">
        <v>1731</v>
      </c>
      <c r="M3509" s="121" t="s">
        <v>383</v>
      </c>
      <c r="N3509" s="124">
        <v>730</v>
      </c>
      <c r="O3509" s="124" t="s">
        <v>380</v>
      </c>
      <c r="P3509" s="124"/>
      <c r="Q3509" s="121" t="s">
        <v>381</v>
      </c>
      <c r="R3509" s="121"/>
    </row>
    <row r="3510" spans="1:18" x14ac:dyDescent="0.2">
      <c r="A3510" s="121">
        <v>130</v>
      </c>
      <c r="B3510" s="121">
        <v>155</v>
      </c>
      <c r="C3510" s="121" t="s">
        <v>287</v>
      </c>
      <c r="D3510" s="121">
        <v>390</v>
      </c>
      <c r="E3510" s="121" t="s">
        <v>454</v>
      </c>
      <c r="F3510" s="121" t="s">
        <v>455</v>
      </c>
      <c r="G3510" s="121">
        <v>390</v>
      </c>
      <c r="H3510" s="121">
        <v>1</v>
      </c>
      <c r="I3510" s="121" t="s">
        <v>385</v>
      </c>
      <c r="J3510" s="121">
        <v>2010</v>
      </c>
      <c r="K3510" s="121" t="s">
        <v>976</v>
      </c>
      <c r="L3510" s="121" t="s">
        <v>1732</v>
      </c>
      <c r="M3510" s="121" t="s">
        <v>383</v>
      </c>
      <c r="N3510" s="124">
        <v>727</v>
      </c>
      <c r="O3510" s="124" t="s">
        <v>380</v>
      </c>
      <c r="P3510" s="124"/>
      <c r="Q3510" s="121" t="s">
        <v>381</v>
      </c>
      <c r="R3510" s="121"/>
    </row>
    <row r="3511" spans="1:18" x14ac:dyDescent="0.2">
      <c r="A3511" s="121">
        <v>130</v>
      </c>
      <c r="B3511" s="121">
        <v>155</v>
      </c>
      <c r="C3511" s="121" t="s">
        <v>287</v>
      </c>
      <c r="D3511" s="121">
        <v>390</v>
      </c>
      <c r="E3511" s="121" t="s">
        <v>454</v>
      </c>
      <c r="F3511" s="121" t="s">
        <v>455</v>
      </c>
      <c r="G3511" s="121">
        <v>390</v>
      </c>
      <c r="H3511" s="121">
        <v>1</v>
      </c>
      <c r="I3511" s="121" t="s">
        <v>385</v>
      </c>
      <c r="J3511" s="121">
        <v>2011</v>
      </c>
      <c r="K3511" s="121" t="s">
        <v>1427</v>
      </c>
      <c r="L3511" s="121" t="s">
        <v>1733</v>
      </c>
      <c r="M3511" s="121" t="s">
        <v>383</v>
      </c>
      <c r="N3511" s="124">
        <v>733</v>
      </c>
      <c r="O3511" s="124" t="s">
        <v>380</v>
      </c>
      <c r="P3511" s="124"/>
      <c r="Q3511" s="121" t="s">
        <v>381</v>
      </c>
      <c r="R3511" s="121"/>
    </row>
    <row r="3512" spans="1:18" x14ac:dyDescent="0.2">
      <c r="A3512" s="121">
        <v>130</v>
      </c>
      <c r="B3512" s="121">
        <v>155</v>
      </c>
      <c r="C3512" s="121" t="s">
        <v>287</v>
      </c>
      <c r="D3512" s="121">
        <v>390</v>
      </c>
      <c r="E3512" s="121" t="s">
        <v>454</v>
      </c>
      <c r="F3512" s="121" t="s">
        <v>455</v>
      </c>
      <c r="G3512" s="121">
        <v>390</v>
      </c>
      <c r="H3512" s="121">
        <v>1</v>
      </c>
      <c r="I3512" s="121" t="s">
        <v>385</v>
      </c>
      <c r="J3512" s="121">
        <v>2012</v>
      </c>
      <c r="K3512" s="121" t="s">
        <v>1426</v>
      </c>
      <c r="L3512" s="121" t="s">
        <v>1734</v>
      </c>
      <c r="M3512" s="121" t="s">
        <v>379</v>
      </c>
      <c r="N3512" s="124">
        <v>732</v>
      </c>
      <c r="O3512" s="124" t="s">
        <v>380</v>
      </c>
      <c r="P3512" s="124"/>
      <c r="Q3512" s="121" t="s">
        <v>381</v>
      </c>
      <c r="R3512" s="121"/>
    </row>
    <row r="3513" spans="1:18" x14ac:dyDescent="0.2">
      <c r="A3513" s="121">
        <v>139</v>
      </c>
      <c r="B3513" s="121">
        <v>214</v>
      </c>
      <c r="C3513" s="121" t="s">
        <v>328</v>
      </c>
      <c r="D3513" s="121">
        <v>692</v>
      </c>
      <c r="E3513" s="121" t="s">
        <v>743</v>
      </c>
      <c r="F3513" s="121" t="s">
        <v>744</v>
      </c>
      <c r="G3513" s="121">
        <v>692</v>
      </c>
      <c r="H3513" s="121">
        <v>1</v>
      </c>
      <c r="I3513" s="121" t="s">
        <v>385</v>
      </c>
      <c r="J3513" s="121">
        <v>1628</v>
      </c>
      <c r="K3513" s="121">
        <v>18</v>
      </c>
      <c r="L3513" s="121">
        <v>18</v>
      </c>
      <c r="M3513" s="121" t="s">
        <v>1013</v>
      </c>
      <c r="N3513" s="124">
        <v>1324</v>
      </c>
      <c r="O3513" s="124" t="s">
        <v>399</v>
      </c>
      <c r="P3513" s="124"/>
      <c r="Q3513" s="121" t="s">
        <v>188</v>
      </c>
      <c r="R3513" s="121"/>
    </row>
    <row r="3514" spans="1:18" x14ac:dyDescent="0.2">
      <c r="A3514" s="121">
        <v>130</v>
      </c>
      <c r="B3514" s="121">
        <v>155</v>
      </c>
      <c r="C3514" s="121" t="s">
        <v>287</v>
      </c>
      <c r="D3514" s="121">
        <v>390</v>
      </c>
      <c r="E3514" s="121" t="s">
        <v>454</v>
      </c>
      <c r="F3514" s="121" t="s">
        <v>455</v>
      </c>
      <c r="G3514" s="121">
        <v>390</v>
      </c>
      <c r="H3514" s="121">
        <v>1</v>
      </c>
      <c r="I3514" s="121" t="s">
        <v>385</v>
      </c>
      <c r="J3514" s="121">
        <v>2013</v>
      </c>
      <c r="K3514" s="121" t="s">
        <v>1424</v>
      </c>
      <c r="L3514" s="121" t="s">
        <v>1735</v>
      </c>
      <c r="M3514" s="121" t="s">
        <v>379</v>
      </c>
      <c r="N3514" s="124">
        <v>732</v>
      </c>
      <c r="O3514" s="124" t="s">
        <v>380</v>
      </c>
      <c r="P3514" s="124"/>
      <c r="Q3514" s="121" t="s">
        <v>381</v>
      </c>
      <c r="R3514" s="121"/>
    </row>
    <row r="3515" spans="1:18" x14ac:dyDescent="0.2">
      <c r="A3515" s="121">
        <v>130</v>
      </c>
      <c r="B3515" s="121">
        <v>155</v>
      </c>
      <c r="C3515" s="121" t="s">
        <v>287</v>
      </c>
      <c r="D3515" s="121">
        <v>390</v>
      </c>
      <c r="E3515" s="121" t="s">
        <v>454</v>
      </c>
      <c r="F3515" s="121" t="s">
        <v>455</v>
      </c>
      <c r="G3515" s="121">
        <v>1117</v>
      </c>
      <c r="H3515" s="121">
        <v>2</v>
      </c>
      <c r="I3515" s="121" t="s">
        <v>377</v>
      </c>
      <c r="J3515" s="121">
        <v>2015</v>
      </c>
      <c r="K3515" s="121" t="s">
        <v>978</v>
      </c>
      <c r="L3515" s="121" t="s">
        <v>1737</v>
      </c>
      <c r="M3515" s="121" t="s">
        <v>393</v>
      </c>
      <c r="N3515" s="124">
        <v>854</v>
      </c>
      <c r="O3515" s="124" t="s">
        <v>380</v>
      </c>
      <c r="P3515" s="124"/>
      <c r="Q3515" s="121" t="s">
        <v>381</v>
      </c>
      <c r="R3515" s="121"/>
    </row>
    <row r="3516" spans="1:18" x14ac:dyDescent="0.2">
      <c r="A3516" s="121">
        <v>130</v>
      </c>
      <c r="B3516" s="121">
        <v>155</v>
      </c>
      <c r="C3516" s="121" t="s">
        <v>287</v>
      </c>
      <c r="D3516" s="121">
        <v>390</v>
      </c>
      <c r="E3516" s="121" t="s">
        <v>454</v>
      </c>
      <c r="F3516" s="121" t="s">
        <v>455</v>
      </c>
      <c r="G3516" s="121">
        <v>1117</v>
      </c>
      <c r="H3516" s="121">
        <v>2</v>
      </c>
      <c r="I3516" s="121" t="s">
        <v>377</v>
      </c>
      <c r="J3516" s="121">
        <v>2016</v>
      </c>
      <c r="K3516" s="121" t="s">
        <v>979</v>
      </c>
      <c r="L3516" s="121" t="s">
        <v>1738</v>
      </c>
      <c r="M3516" s="121" t="s">
        <v>393</v>
      </c>
      <c r="N3516" s="124">
        <v>731</v>
      </c>
      <c r="O3516" s="124" t="s">
        <v>380</v>
      </c>
      <c r="P3516" s="124"/>
      <c r="Q3516" s="121" t="s">
        <v>381</v>
      </c>
      <c r="R3516" s="121"/>
    </row>
    <row r="3517" spans="1:18" x14ac:dyDescent="0.2">
      <c r="A3517" s="121">
        <v>139</v>
      </c>
      <c r="B3517" s="121">
        <v>214</v>
      </c>
      <c r="C3517" s="121" t="s">
        <v>328</v>
      </c>
      <c r="D3517" s="121">
        <v>693</v>
      </c>
      <c r="E3517" s="121" t="s">
        <v>721</v>
      </c>
      <c r="F3517" s="121" t="s">
        <v>722</v>
      </c>
      <c r="G3517" s="121">
        <v>693</v>
      </c>
      <c r="H3517" s="121">
        <v>1</v>
      </c>
      <c r="I3517" s="121" t="s">
        <v>385</v>
      </c>
      <c r="J3517" s="121">
        <v>1632</v>
      </c>
      <c r="K3517" s="121" t="s">
        <v>500</v>
      </c>
      <c r="L3517" s="121" t="s">
        <v>500</v>
      </c>
      <c r="M3517" s="121" t="s">
        <v>389</v>
      </c>
      <c r="N3517" s="124">
        <v>2808</v>
      </c>
      <c r="O3517" s="124" t="s">
        <v>390</v>
      </c>
      <c r="P3517" s="124"/>
      <c r="Q3517" s="121" t="s">
        <v>391</v>
      </c>
      <c r="R3517" s="121"/>
    </row>
    <row r="3518" spans="1:18" x14ac:dyDescent="0.2">
      <c r="A3518" s="121">
        <v>139</v>
      </c>
      <c r="B3518" s="121">
        <v>214</v>
      </c>
      <c r="C3518" s="121" t="s">
        <v>328</v>
      </c>
      <c r="D3518" s="121">
        <v>692</v>
      </c>
      <c r="E3518" s="121" t="s">
        <v>743</v>
      </c>
      <c r="F3518" s="121" t="s">
        <v>744</v>
      </c>
      <c r="G3518" s="121">
        <v>692</v>
      </c>
      <c r="H3518" s="121">
        <v>1</v>
      </c>
      <c r="I3518" s="121" t="s">
        <v>385</v>
      </c>
      <c r="J3518" s="121">
        <v>1634</v>
      </c>
      <c r="K3518" s="121" t="s">
        <v>458</v>
      </c>
      <c r="L3518" s="121" t="s">
        <v>458</v>
      </c>
      <c r="M3518" s="121" t="s">
        <v>739</v>
      </c>
      <c r="N3518" s="124">
        <v>7066</v>
      </c>
      <c r="O3518" s="124" t="s">
        <v>612</v>
      </c>
      <c r="P3518" s="124"/>
      <c r="Q3518" s="121" t="s">
        <v>391</v>
      </c>
      <c r="R3518" s="121"/>
    </row>
    <row r="3519" spans="1:18" x14ac:dyDescent="0.2">
      <c r="A3519" s="121">
        <v>130</v>
      </c>
      <c r="B3519" s="121">
        <v>155</v>
      </c>
      <c r="C3519" s="121" t="s">
        <v>287</v>
      </c>
      <c r="D3519" s="121">
        <v>390</v>
      </c>
      <c r="E3519" s="121" t="s">
        <v>454</v>
      </c>
      <c r="F3519" s="121" t="s">
        <v>455</v>
      </c>
      <c r="G3519" s="121">
        <v>1117</v>
      </c>
      <c r="H3519" s="121">
        <v>2</v>
      </c>
      <c r="I3519" s="121" t="s">
        <v>377</v>
      </c>
      <c r="J3519" s="121">
        <v>2017</v>
      </c>
      <c r="K3519" s="121" t="s">
        <v>1428</v>
      </c>
      <c r="L3519" s="121" t="s">
        <v>1739</v>
      </c>
      <c r="M3519" s="121" t="s">
        <v>393</v>
      </c>
      <c r="N3519" s="124">
        <v>740</v>
      </c>
      <c r="O3519" s="124" t="s">
        <v>380</v>
      </c>
      <c r="P3519" s="124"/>
      <c r="Q3519" s="121" t="s">
        <v>381</v>
      </c>
      <c r="R3519" s="121"/>
    </row>
    <row r="3520" spans="1:18" x14ac:dyDescent="0.2">
      <c r="A3520" s="121">
        <v>130</v>
      </c>
      <c r="B3520" s="121">
        <v>155</v>
      </c>
      <c r="C3520" s="121" t="s">
        <v>287</v>
      </c>
      <c r="D3520" s="121">
        <v>390</v>
      </c>
      <c r="E3520" s="121" t="s">
        <v>454</v>
      </c>
      <c r="F3520" s="121" t="s">
        <v>455</v>
      </c>
      <c r="G3520" s="121">
        <v>1117</v>
      </c>
      <c r="H3520" s="121">
        <v>2</v>
      </c>
      <c r="I3520" s="121" t="s">
        <v>377</v>
      </c>
      <c r="J3520" s="121">
        <v>2018</v>
      </c>
      <c r="K3520" s="121" t="s">
        <v>1429</v>
      </c>
      <c r="L3520" s="121" t="s">
        <v>1740</v>
      </c>
      <c r="M3520" s="121" t="s">
        <v>393</v>
      </c>
      <c r="N3520" s="124">
        <v>735</v>
      </c>
      <c r="O3520" s="124" t="s">
        <v>380</v>
      </c>
      <c r="P3520" s="124"/>
      <c r="Q3520" s="121" t="s">
        <v>381</v>
      </c>
      <c r="R3520" s="121"/>
    </row>
    <row r="3521" spans="1:18" x14ac:dyDescent="0.2">
      <c r="A3521" s="121">
        <v>130</v>
      </c>
      <c r="B3521" s="121">
        <v>155</v>
      </c>
      <c r="C3521" s="121" t="s">
        <v>287</v>
      </c>
      <c r="D3521" s="121">
        <v>390</v>
      </c>
      <c r="E3521" s="121" t="s">
        <v>454</v>
      </c>
      <c r="F3521" s="121" t="s">
        <v>455</v>
      </c>
      <c r="G3521" s="121">
        <v>1117</v>
      </c>
      <c r="H3521" s="121">
        <v>2</v>
      </c>
      <c r="I3521" s="121" t="s">
        <v>377</v>
      </c>
      <c r="J3521" s="121">
        <v>2019</v>
      </c>
      <c r="K3521" s="121" t="s">
        <v>1741</v>
      </c>
      <c r="L3521" s="121" t="s">
        <v>1742</v>
      </c>
      <c r="M3521" s="121" t="s">
        <v>393</v>
      </c>
      <c r="N3521" s="124">
        <v>731</v>
      </c>
      <c r="O3521" s="124" t="s">
        <v>380</v>
      </c>
      <c r="P3521" s="124"/>
      <c r="Q3521" s="121" t="s">
        <v>381</v>
      </c>
      <c r="R3521" s="121"/>
    </row>
    <row r="3522" spans="1:18" x14ac:dyDescent="0.2">
      <c r="A3522" s="121">
        <v>139</v>
      </c>
      <c r="B3522" s="121">
        <v>214</v>
      </c>
      <c r="C3522" s="121" t="s">
        <v>328</v>
      </c>
      <c r="D3522" s="121">
        <v>691</v>
      </c>
      <c r="E3522" s="121" t="s">
        <v>459</v>
      </c>
      <c r="F3522" s="121" t="s">
        <v>460</v>
      </c>
      <c r="G3522" s="121">
        <v>691</v>
      </c>
      <c r="H3522" s="121">
        <v>1</v>
      </c>
      <c r="I3522" s="121" t="s">
        <v>385</v>
      </c>
      <c r="J3522" s="121">
        <v>7003</v>
      </c>
      <c r="K3522" s="121" t="s">
        <v>1657</v>
      </c>
      <c r="L3522" s="121" t="s">
        <v>1657</v>
      </c>
      <c r="M3522" s="121" t="s">
        <v>408</v>
      </c>
      <c r="N3522" s="124">
        <v>447</v>
      </c>
      <c r="O3522" s="124" t="s">
        <v>380</v>
      </c>
      <c r="P3522" s="124"/>
      <c r="Q3522" s="121" t="s">
        <v>391</v>
      </c>
      <c r="R3522" s="121"/>
    </row>
    <row r="3523" spans="1:18" x14ac:dyDescent="0.2">
      <c r="A3523" s="121">
        <v>130</v>
      </c>
      <c r="B3523" s="121">
        <v>155</v>
      </c>
      <c r="C3523" s="121" t="s">
        <v>287</v>
      </c>
      <c r="D3523" s="121">
        <v>390</v>
      </c>
      <c r="E3523" s="121" t="s">
        <v>454</v>
      </c>
      <c r="F3523" s="121" t="s">
        <v>455</v>
      </c>
      <c r="G3523" s="121">
        <v>1117</v>
      </c>
      <c r="H3523" s="121">
        <v>2</v>
      </c>
      <c r="I3523" s="121" t="s">
        <v>377</v>
      </c>
      <c r="J3523" s="121">
        <v>2020</v>
      </c>
      <c r="K3523" s="121" t="s">
        <v>1743</v>
      </c>
      <c r="L3523" s="121" t="s">
        <v>1744</v>
      </c>
      <c r="M3523" s="121" t="s">
        <v>393</v>
      </c>
      <c r="N3523" s="124">
        <v>738</v>
      </c>
      <c r="O3523" s="124" t="s">
        <v>380</v>
      </c>
      <c r="P3523" s="124"/>
      <c r="Q3523" s="121" t="s">
        <v>381</v>
      </c>
      <c r="R3523" s="121"/>
    </row>
    <row r="3524" spans="1:18" x14ac:dyDescent="0.2">
      <c r="A3524" s="121">
        <v>139</v>
      </c>
      <c r="B3524" s="121">
        <v>214</v>
      </c>
      <c r="C3524" s="121" t="s">
        <v>328</v>
      </c>
      <c r="D3524" s="121">
        <v>689</v>
      </c>
      <c r="E3524" s="121" t="s">
        <v>454</v>
      </c>
      <c r="F3524" s="121" t="s">
        <v>455</v>
      </c>
      <c r="G3524" s="121">
        <v>689</v>
      </c>
      <c r="H3524" s="121">
        <v>1</v>
      </c>
      <c r="I3524" s="121" t="s">
        <v>385</v>
      </c>
      <c r="J3524" s="121">
        <v>7053</v>
      </c>
      <c r="K3524" s="121" t="s">
        <v>669</v>
      </c>
      <c r="L3524" s="121" t="s">
        <v>580</v>
      </c>
      <c r="M3524" s="121" t="s">
        <v>585</v>
      </c>
      <c r="N3524" s="124" t="s">
        <v>550</v>
      </c>
      <c r="O3524" s="124" t="s">
        <v>411</v>
      </c>
      <c r="P3524" s="124"/>
      <c r="Q3524" s="121" t="s">
        <v>391</v>
      </c>
      <c r="R3524" s="121"/>
    </row>
    <row r="3525" spans="1:18" x14ac:dyDescent="0.2">
      <c r="A3525" s="121">
        <v>139</v>
      </c>
      <c r="B3525" s="121">
        <v>214</v>
      </c>
      <c r="C3525" s="121" t="s">
        <v>328</v>
      </c>
      <c r="D3525" s="121">
        <v>689</v>
      </c>
      <c r="E3525" s="121" t="s">
        <v>454</v>
      </c>
      <c r="F3525" s="121" t="s">
        <v>455</v>
      </c>
      <c r="G3525" s="121">
        <v>689</v>
      </c>
      <c r="H3525" s="121">
        <v>1</v>
      </c>
      <c r="I3525" s="121" t="s">
        <v>385</v>
      </c>
      <c r="J3525" s="121">
        <v>7054</v>
      </c>
      <c r="K3525" s="121" t="s">
        <v>1803</v>
      </c>
      <c r="L3525" s="121" t="s">
        <v>1804</v>
      </c>
      <c r="M3525" s="121" t="s">
        <v>585</v>
      </c>
      <c r="N3525" s="124" t="s">
        <v>550</v>
      </c>
      <c r="O3525" s="124" t="s">
        <v>411</v>
      </c>
      <c r="P3525" s="124"/>
      <c r="Q3525" s="121" t="s">
        <v>391</v>
      </c>
      <c r="R3525" s="121"/>
    </row>
    <row r="3526" spans="1:18" x14ac:dyDescent="0.2">
      <c r="A3526" s="121">
        <v>139</v>
      </c>
      <c r="B3526" s="121">
        <v>214</v>
      </c>
      <c r="C3526" s="121" t="s">
        <v>328</v>
      </c>
      <c r="D3526" s="121">
        <v>689</v>
      </c>
      <c r="E3526" s="121" t="s">
        <v>454</v>
      </c>
      <c r="F3526" s="121" t="s">
        <v>455</v>
      </c>
      <c r="G3526" s="121">
        <v>689</v>
      </c>
      <c r="H3526" s="121">
        <v>1</v>
      </c>
      <c r="I3526" s="121" t="s">
        <v>385</v>
      </c>
      <c r="J3526" s="121">
        <v>7055</v>
      </c>
      <c r="K3526" s="121" t="s">
        <v>1805</v>
      </c>
      <c r="L3526" s="121" t="s">
        <v>1806</v>
      </c>
      <c r="M3526" s="121" t="s">
        <v>585</v>
      </c>
      <c r="N3526" s="124" t="s">
        <v>550</v>
      </c>
      <c r="O3526" s="124" t="s">
        <v>411</v>
      </c>
      <c r="P3526" s="124"/>
      <c r="Q3526" s="121" t="s">
        <v>391</v>
      </c>
      <c r="R3526" s="121"/>
    </row>
    <row r="3527" spans="1:18" x14ac:dyDescent="0.2">
      <c r="A3527" s="121">
        <v>139</v>
      </c>
      <c r="B3527" s="121">
        <v>214</v>
      </c>
      <c r="C3527" s="121" t="s">
        <v>328</v>
      </c>
      <c r="D3527" s="121">
        <v>689</v>
      </c>
      <c r="E3527" s="121" t="s">
        <v>454</v>
      </c>
      <c r="F3527" s="121" t="s">
        <v>455</v>
      </c>
      <c r="G3527" s="121">
        <v>689</v>
      </c>
      <c r="H3527" s="121">
        <v>1</v>
      </c>
      <c r="I3527" s="121" t="s">
        <v>385</v>
      </c>
      <c r="J3527" s="121">
        <v>7056</v>
      </c>
      <c r="K3527" s="121" t="s">
        <v>1807</v>
      </c>
      <c r="L3527" s="121" t="s">
        <v>1808</v>
      </c>
      <c r="M3527" s="121" t="s">
        <v>590</v>
      </c>
      <c r="N3527" s="124">
        <v>306</v>
      </c>
      <c r="O3527" s="124" t="s">
        <v>548</v>
      </c>
      <c r="P3527" s="124"/>
      <c r="Q3527" s="121" t="s">
        <v>391</v>
      </c>
      <c r="R3527" s="121"/>
    </row>
    <row r="3528" spans="1:18" x14ac:dyDescent="0.2">
      <c r="A3528" s="121">
        <v>139</v>
      </c>
      <c r="B3528" s="121">
        <v>214</v>
      </c>
      <c r="C3528" s="121" t="s">
        <v>328</v>
      </c>
      <c r="D3528" s="121">
        <v>689</v>
      </c>
      <c r="E3528" s="121" t="s">
        <v>454</v>
      </c>
      <c r="F3528" s="121" t="s">
        <v>455</v>
      </c>
      <c r="G3528" s="121">
        <v>689</v>
      </c>
      <c r="H3528" s="121">
        <v>1</v>
      </c>
      <c r="I3528" s="121" t="s">
        <v>385</v>
      </c>
      <c r="J3528" s="121">
        <v>7057</v>
      </c>
      <c r="K3528" s="121" t="s">
        <v>1809</v>
      </c>
      <c r="L3528" s="121" t="s">
        <v>1810</v>
      </c>
      <c r="M3528" s="121" t="s">
        <v>410</v>
      </c>
      <c r="N3528" s="124" t="s">
        <v>550</v>
      </c>
      <c r="O3528" s="124" t="s">
        <v>411</v>
      </c>
      <c r="P3528" s="124"/>
      <c r="Q3528" s="121" t="s">
        <v>391</v>
      </c>
      <c r="R3528" s="121"/>
    </row>
    <row r="3529" spans="1:18" x14ac:dyDescent="0.2">
      <c r="A3529" s="121">
        <v>139</v>
      </c>
      <c r="B3529" s="121">
        <v>214</v>
      </c>
      <c r="C3529" s="121" t="s">
        <v>328</v>
      </c>
      <c r="D3529" s="121">
        <v>689</v>
      </c>
      <c r="E3529" s="121" t="s">
        <v>454</v>
      </c>
      <c r="F3529" s="121" t="s">
        <v>455</v>
      </c>
      <c r="G3529" s="121">
        <v>689</v>
      </c>
      <c r="H3529" s="121">
        <v>1</v>
      </c>
      <c r="I3529" s="121" t="s">
        <v>385</v>
      </c>
      <c r="J3529" s="121">
        <v>7058</v>
      </c>
      <c r="K3529" s="121" t="s">
        <v>1811</v>
      </c>
      <c r="L3529" s="121" t="s">
        <v>1812</v>
      </c>
      <c r="M3529" s="121" t="s">
        <v>410</v>
      </c>
      <c r="N3529" s="124" t="s">
        <v>550</v>
      </c>
      <c r="O3529" s="124" t="s">
        <v>411</v>
      </c>
      <c r="P3529" s="124"/>
      <c r="Q3529" s="121" t="s">
        <v>391</v>
      </c>
      <c r="R3529" s="121"/>
    </row>
    <row r="3530" spans="1:18" x14ac:dyDescent="0.2">
      <c r="A3530" s="121">
        <v>139</v>
      </c>
      <c r="B3530" s="121">
        <v>214</v>
      </c>
      <c r="C3530" s="121" t="s">
        <v>328</v>
      </c>
      <c r="D3530" s="121">
        <v>689</v>
      </c>
      <c r="E3530" s="121" t="s">
        <v>454</v>
      </c>
      <c r="F3530" s="121" t="s">
        <v>455</v>
      </c>
      <c r="G3530" s="121">
        <v>689</v>
      </c>
      <c r="H3530" s="121">
        <v>1</v>
      </c>
      <c r="I3530" s="121" t="s">
        <v>385</v>
      </c>
      <c r="J3530" s="121">
        <v>7059</v>
      </c>
      <c r="K3530" s="121" t="s">
        <v>1813</v>
      </c>
      <c r="L3530" s="121" t="s">
        <v>673</v>
      </c>
      <c r="M3530" s="121" t="s">
        <v>577</v>
      </c>
      <c r="N3530" s="124">
        <v>87</v>
      </c>
      <c r="O3530" s="124" t="s">
        <v>380</v>
      </c>
      <c r="P3530" s="124"/>
      <c r="Q3530" s="121" t="s">
        <v>391</v>
      </c>
      <c r="R3530" s="121"/>
    </row>
    <row r="3531" spans="1:18" x14ac:dyDescent="0.2">
      <c r="A3531" s="121">
        <v>139</v>
      </c>
      <c r="B3531" s="121">
        <v>214</v>
      </c>
      <c r="C3531" s="121" t="s">
        <v>328</v>
      </c>
      <c r="D3531" s="121">
        <v>689</v>
      </c>
      <c r="E3531" s="121" t="s">
        <v>454</v>
      </c>
      <c r="F3531" s="121" t="s">
        <v>455</v>
      </c>
      <c r="G3531" s="121">
        <v>689</v>
      </c>
      <c r="H3531" s="121">
        <v>1</v>
      </c>
      <c r="I3531" s="121" t="s">
        <v>385</v>
      </c>
      <c r="J3531" s="121">
        <v>7060</v>
      </c>
      <c r="K3531" s="121" t="s">
        <v>659</v>
      </c>
      <c r="L3531" s="121" t="s">
        <v>660</v>
      </c>
      <c r="M3531" s="121" t="s">
        <v>651</v>
      </c>
      <c r="N3531" s="124" t="s">
        <v>550</v>
      </c>
      <c r="O3531" s="124" t="s">
        <v>555</v>
      </c>
      <c r="P3531" s="124"/>
      <c r="Q3531" s="121" t="s">
        <v>391</v>
      </c>
      <c r="R3531" s="121"/>
    </row>
    <row r="3532" spans="1:18" x14ac:dyDescent="0.2">
      <c r="A3532" s="121">
        <v>139</v>
      </c>
      <c r="B3532" s="121">
        <v>214</v>
      </c>
      <c r="C3532" s="121" t="s">
        <v>328</v>
      </c>
      <c r="D3532" s="121">
        <v>689</v>
      </c>
      <c r="E3532" s="121" t="s">
        <v>454</v>
      </c>
      <c r="F3532" s="121" t="s">
        <v>455</v>
      </c>
      <c r="G3532" s="121">
        <v>689</v>
      </c>
      <c r="H3532" s="121">
        <v>1</v>
      </c>
      <c r="I3532" s="121" t="s">
        <v>385</v>
      </c>
      <c r="J3532" s="121">
        <v>7061</v>
      </c>
      <c r="K3532" s="121" t="s">
        <v>1055</v>
      </c>
      <c r="L3532" s="121" t="s">
        <v>1814</v>
      </c>
      <c r="M3532" s="121" t="s">
        <v>590</v>
      </c>
      <c r="N3532" s="124" t="s">
        <v>550</v>
      </c>
      <c r="O3532" s="124" t="s">
        <v>548</v>
      </c>
      <c r="P3532" s="124"/>
      <c r="Q3532" s="121" t="s">
        <v>391</v>
      </c>
      <c r="R3532" s="121"/>
    </row>
    <row r="3533" spans="1:18" x14ac:dyDescent="0.2">
      <c r="A3533" s="121">
        <v>139</v>
      </c>
      <c r="B3533" s="121">
        <v>214</v>
      </c>
      <c r="C3533" s="121" t="s">
        <v>328</v>
      </c>
      <c r="D3533" s="121">
        <v>689</v>
      </c>
      <c r="E3533" s="121" t="s">
        <v>454</v>
      </c>
      <c r="F3533" s="121" t="s">
        <v>455</v>
      </c>
      <c r="G3533" s="121">
        <v>689</v>
      </c>
      <c r="H3533" s="121">
        <v>1</v>
      </c>
      <c r="I3533" s="121" t="s">
        <v>385</v>
      </c>
      <c r="J3533" s="121">
        <v>7062</v>
      </c>
      <c r="K3533" s="121" t="s">
        <v>566</v>
      </c>
      <c r="L3533" s="121" t="s">
        <v>647</v>
      </c>
      <c r="M3533" s="121" t="s">
        <v>568</v>
      </c>
      <c r="N3533" s="124" t="s">
        <v>550</v>
      </c>
      <c r="O3533" s="124" t="s">
        <v>561</v>
      </c>
      <c r="P3533" s="124"/>
      <c r="Q3533" s="121" t="s">
        <v>391</v>
      </c>
      <c r="R3533" s="121"/>
    </row>
    <row r="3534" spans="1:18" x14ac:dyDescent="0.2">
      <c r="A3534" s="121">
        <v>139</v>
      </c>
      <c r="B3534" s="121">
        <v>214</v>
      </c>
      <c r="C3534" s="121" t="s">
        <v>328</v>
      </c>
      <c r="D3534" s="121">
        <v>689</v>
      </c>
      <c r="E3534" s="121" t="s">
        <v>454</v>
      </c>
      <c r="F3534" s="121" t="s">
        <v>455</v>
      </c>
      <c r="G3534" s="121">
        <v>689</v>
      </c>
      <c r="H3534" s="121">
        <v>1</v>
      </c>
      <c r="I3534" s="121" t="s">
        <v>385</v>
      </c>
      <c r="J3534" s="121">
        <v>7063</v>
      </c>
      <c r="K3534" s="121" t="s">
        <v>563</v>
      </c>
      <c r="L3534" s="121" t="s">
        <v>646</v>
      </c>
      <c r="M3534" s="121" t="s">
        <v>565</v>
      </c>
      <c r="N3534" s="124" t="s">
        <v>550</v>
      </c>
      <c r="O3534" s="124" t="s">
        <v>561</v>
      </c>
      <c r="P3534" s="124"/>
      <c r="Q3534" s="121" t="s">
        <v>391</v>
      </c>
      <c r="R3534" s="121"/>
    </row>
    <row r="3535" spans="1:18" x14ac:dyDescent="0.2">
      <c r="A3535" s="121">
        <v>139</v>
      </c>
      <c r="B3535" s="121">
        <v>214</v>
      </c>
      <c r="C3535" s="121" t="s">
        <v>328</v>
      </c>
      <c r="D3535" s="121">
        <v>689</v>
      </c>
      <c r="E3535" s="121" t="s">
        <v>454</v>
      </c>
      <c r="F3535" s="121" t="s">
        <v>455</v>
      </c>
      <c r="G3535" s="121">
        <v>689</v>
      </c>
      <c r="H3535" s="121">
        <v>1</v>
      </c>
      <c r="I3535" s="121" t="s">
        <v>385</v>
      </c>
      <c r="J3535" s="121">
        <v>7064</v>
      </c>
      <c r="K3535" s="121" t="s">
        <v>569</v>
      </c>
      <c r="L3535" s="121" t="s">
        <v>570</v>
      </c>
      <c r="M3535" s="121" t="s">
        <v>571</v>
      </c>
      <c r="N3535" s="124" t="s">
        <v>550</v>
      </c>
      <c r="O3535" s="124" t="s">
        <v>561</v>
      </c>
      <c r="P3535" s="124"/>
      <c r="Q3535" s="121" t="s">
        <v>391</v>
      </c>
      <c r="R3535" s="121"/>
    </row>
    <row r="3536" spans="1:18" x14ac:dyDescent="0.2">
      <c r="A3536" s="121">
        <v>139</v>
      </c>
      <c r="B3536" s="121">
        <v>214</v>
      </c>
      <c r="C3536" s="121" t="s">
        <v>328</v>
      </c>
      <c r="D3536" s="121">
        <v>689</v>
      </c>
      <c r="E3536" s="121" t="s">
        <v>454</v>
      </c>
      <c r="F3536" s="121" t="s">
        <v>455</v>
      </c>
      <c r="G3536" s="121">
        <v>689</v>
      </c>
      <c r="H3536" s="121">
        <v>1</v>
      </c>
      <c r="I3536" s="121" t="s">
        <v>385</v>
      </c>
      <c r="J3536" s="121">
        <v>7065</v>
      </c>
      <c r="K3536" s="121" t="s">
        <v>569</v>
      </c>
      <c r="L3536" s="121" t="s">
        <v>570</v>
      </c>
      <c r="M3536" s="121" t="s">
        <v>571</v>
      </c>
      <c r="N3536" s="124" t="s">
        <v>550</v>
      </c>
      <c r="O3536" s="124" t="s">
        <v>561</v>
      </c>
      <c r="P3536" s="124"/>
      <c r="Q3536" s="121" t="s">
        <v>391</v>
      </c>
      <c r="R3536" s="121"/>
    </row>
    <row r="3537" spans="1:18" x14ac:dyDescent="0.2">
      <c r="A3537" s="121">
        <v>139</v>
      </c>
      <c r="B3537" s="121">
        <v>214</v>
      </c>
      <c r="C3537" s="121" t="s">
        <v>328</v>
      </c>
      <c r="D3537" s="121">
        <v>689</v>
      </c>
      <c r="E3537" s="121" t="s">
        <v>454</v>
      </c>
      <c r="F3537" s="121" t="s">
        <v>455</v>
      </c>
      <c r="G3537" s="121">
        <v>689</v>
      </c>
      <c r="H3537" s="121">
        <v>1</v>
      </c>
      <c r="I3537" s="121" t="s">
        <v>385</v>
      </c>
      <c r="J3537" s="121">
        <v>7066</v>
      </c>
      <c r="K3537" s="121" t="s">
        <v>644</v>
      </c>
      <c r="L3537" s="121" t="s">
        <v>645</v>
      </c>
      <c r="M3537" s="121" t="s">
        <v>549</v>
      </c>
      <c r="N3537" s="124" t="s">
        <v>550</v>
      </c>
      <c r="O3537" s="124" t="s">
        <v>548</v>
      </c>
      <c r="P3537" s="124"/>
      <c r="Q3537" s="121" t="s">
        <v>391</v>
      </c>
      <c r="R3537" s="121"/>
    </row>
    <row r="3538" spans="1:18" x14ac:dyDescent="0.2">
      <c r="A3538" s="121">
        <v>139</v>
      </c>
      <c r="B3538" s="121">
        <v>214</v>
      </c>
      <c r="C3538" s="121" t="s">
        <v>328</v>
      </c>
      <c r="D3538" s="121">
        <v>692</v>
      </c>
      <c r="E3538" s="121" t="s">
        <v>743</v>
      </c>
      <c r="F3538" s="121" t="s">
        <v>744</v>
      </c>
      <c r="G3538" s="121">
        <v>692</v>
      </c>
      <c r="H3538" s="121">
        <v>1</v>
      </c>
      <c r="I3538" s="121" t="s">
        <v>385</v>
      </c>
      <c r="J3538" s="121">
        <v>7067</v>
      </c>
      <c r="K3538" s="121" t="s">
        <v>1815</v>
      </c>
      <c r="L3538" s="121" t="s">
        <v>1816</v>
      </c>
      <c r="M3538" s="121" t="s">
        <v>549</v>
      </c>
      <c r="N3538" s="124" t="s">
        <v>550</v>
      </c>
      <c r="O3538" s="124" t="s">
        <v>548</v>
      </c>
      <c r="P3538" s="124"/>
      <c r="Q3538" s="121" t="s">
        <v>391</v>
      </c>
      <c r="R3538" s="121"/>
    </row>
    <row r="3539" spans="1:18" x14ac:dyDescent="0.2">
      <c r="A3539" s="121">
        <v>139</v>
      </c>
      <c r="B3539" s="121">
        <v>214</v>
      </c>
      <c r="C3539" s="121" t="s">
        <v>328</v>
      </c>
      <c r="D3539" s="121">
        <v>692</v>
      </c>
      <c r="E3539" s="121" t="s">
        <v>743</v>
      </c>
      <c r="F3539" s="121" t="s">
        <v>744</v>
      </c>
      <c r="G3539" s="121">
        <v>692</v>
      </c>
      <c r="H3539" s="121">
        <v>1</v>
      </c>
      <c r="I3539" s="121" t="s">
        <v>385</v>
      </c>
      <c r="J3539" s="121">
        <v>7068</v>
      </c>
      <c r="K3539" s="121" t="s">
        <v>569</v>
      </c>
      <c r="L3539" s="121" t="s">
        <v>1051</v>
      </c>
      <c r="M3539" s="121" t="s">
        <v>560</v>
      </c>
      <c r="N3539" s="124" t="s">
        <v>550</v>
      </c>
      <c r="O3539" s="124" t="s">
        <v>561</v>
      </c>
      <c r="P3539" s="124"/>
      <c r="Q3539" s="121" t="s">
        <v>391</v>
      </c>
      <c r="R3539" s="121"/>
    </row>
    <row r="3540" spans="1:18" x14ac:dyDescent="0.2">
      <c r="A3540" s="121">
        <v>139</v>
      </c>
      <c r="B3540" s="121">
        <v>214</v>
      </c>
      <c r="C3540" s="121" t="s">
        <v>328</v>
      </c>
      <c r="D3540" s="121">
        <v>692</v>
      </c>
      <c r="E3540" s="121" t="s">
        <v>743</v>
      </c>
      <c r="F3540" s="121" t="s">
        <v>744</v>
      </c>
      <c r="G3540" s="121">
        <v>692</v>
      </c>
      <c r="H3540" s="121">
        <v>1</v>
      </c>
      <c r="I3540" s="121" t="s">
        <v>385</v>
      </c>
      <c r="J3540" s="121">
        <v>7069</v>
      </c>
      <c r="K3540" s="121" t="s">
        <v>569</v>
      </c>
      <c r="L3540" s="121" t="s">
        <v>570</v>
      </c>
      <c r="M3540" s="121" t="s">
        <v>571</v>
      </c>
      <c r="N3540" s="124" t="s">
        <v>550</v>
      </c>
      <c r="O3540" s="124" t="s">
        <v>561</v>
      </c>
      <c r="P3540" s="124"/>
      <c r="Q3540" s="121" t="s">
        <v>391</v>
      </c>
      <c r="R3540" s="121"/>
    </row>
    <row r="3541" spans="1:18" x14ac:dyDescent="0.2">
      <c r="A3541" s="121">
        <v>139</v>
      </c>
      <c r="B3541" s="121">
        <v>214</v>
      </c>
      <c r="C3541" s="121" t="s">
        <v>328</v>
      </c>
      <c r="D3541" s="121">
        <v>692</v>
      </c>
      <c r="E3541" s="121" t="s">
        <v>743</v>
      </c>
      <c r="F3541" s="121" t="s">
        <v>744</v>
      </c>
      <c r="G3541" s="121">
        <v>692</v>
      </c>
      <c r="H3541" s="121">
        <v>1</v>
      </c>
      <c r="I3541" s="121" t="s">
        <v>385</v>
      </c>
      <c r="J3541" s="121">
        <v>7070</v>
      </c>
      <c r="K3541" s="121" t="s">
        <v>1817</v>
      </c>
      <c r="L3541" s="121" t="s">
        <v>1818</v>
      </c>
      <c r="M3541" s="121" t="s">
        <v>590</v>
      </c>
      <c r="N3541" s="124" t="s">
        <v>550</v>
      </c>
      <c r="O3541" s="124" t="s">
        <v>548</v>
      </c>
      <c r="P3541" s="124"/>
      <c r="Q3541" s="121" t="s">
        <v>391</v>
      </c>
      <c r="R3541" s="121"/>
    </row>
    <row r="3542" spans="1:18" x14ac:dyDescent="0.2">
      <c r="A3542" s="121">
        <v>139</v>
      </c>
      <c r="B3542" s="121">
        <v>214</v>
      </c>
      <c r="C3542" s="121" t="s">
        <v>328</v>
      </c>
      <c r="D3542" s="121">
        <v>692</v>
      </c>
      <c r="E3542" s="121" t="s">
        <v>743</v>
      </c>
      <c r="F3542" s="121" t="s">
        <v>744</v>
      </c>
      <c r="G3542" s="121">
        <v>692</v>
      </c>
      <c r="H3542" s="121">
        <v>1</v>
      </c>
      <c r="I3542" s="121" t="s">
        <v>385</v>
      </c>
      <c r="J3542" s="121">
        <v>7071</v>
      </c>
      <c r="K3542" s="121" t="s">
        <v>1032</v>
      </c>
      <c r="L3542" s="121" t="s">
        <v>548</v>
      </c>
      <c r="M3542" s="121" t="s">
        <v>590</v>
      </c>
      <c r="N3542" s="124" t="s">
        <v>550</v>
      </c>
      <c r="O3542" s="124" t="s">
        <v>548</v>
      </c>
      <c r="P3542" s="124"/>
      <c r="Q3542" s="121" t="s">
        <v>391</v>
      </c>
      <c r="R3542" s="121"/>
    </row>
    <row r="3543" spans="1:18" x14ac:dyDescent="0.2">
      <c r="A3543" s="121">
        <v>139</v>
      </c>
      <c r="B3543" s="121">
        <v>214</v>
      </c>
      <c r="C3543" s="121" t="s">
        <v>328</v>
      </c>
      <c r="D3543" s="121">
        <v>692</v>
      </c>
      <c r="E3543" s="121" t="s">
        <v>743</v>
      </c>
      <c r="F3543" s="121" t="s">
        <v>744</v>
      </c>
      <c r="G3543" s="121">
        <v>692</v>
      </c>
      <c r="H3543" s="121">
        <v>1</v>
      </c>
      <c r="I3543" s="121" t="s">
        <v>385</v>
      </c>
      <c r="J3543" s="121">
        <v>7072</v>
      </c>
      <c r="K3543" s="121" t="s">
        <v>954</v>
      </c>
      <c r="L3543" s="121" t="s">
        <v>1819</v>
      </c>
      <c r="M3543" s="121" t="s">
        <v>413</v>
      </c>
      <c r="N3543" s="124" t="s">
        <v>550</v>
      </c>
      <c r="O3543" s="124" t="s">
        <v>411</v>
      </c>
      <c r="P3543" s="124"/>
      <c r="Q3543" s="121" t="s">
        <v>391</v>
      </c>
      <c r="R3543" s="121"/>
    </row>
    <row r="3544" spans="1:18" x14ac:dyDescent="0.2">
      <c r="A3544" s="121">
        <v>139</v>
      </c>
      <c r="B3544" s="121">
        <v>214</v>
      </c>
      <c r="C3544" s="121" t="s">
        <v>328</v>
      </c>
      <c r="D3544" s="121">
        <v>692</v>
      </c>
      <c r="E3544" s="121" t="s">
        <v>743</v>
      </c>
      <c r="F3544" s="121" t="s">
        <v>744</v>
      </c>
      <c r="G3544" s="121">
        <v>692</v>
      </c>
      <c r="H3544" s="121">
        <v>1</v>
      </c>
      <c r="I3544" s="121" t="s">
        <v>385</v>
      </c>
      <c r="J3544" s="121">
        <v>7073</v>
      </c>
      <c r="K3544" s="121" t="s">
        <v>1820</v>
      </c>
      <c r="L3544" s="121" t="s">
        <v>1821</v>
      </c>
      <c r="M3544" s="121" t="s">
        <v>1357</v>
      </c>
      <c r="N3544" s="124" t="s">
        <v>550</v>
      </c>
      <c r="O3544" s="124" t="s">
        <v>612</v>
      </c>
      <c r="P3544" s="124"/>
      <c r="Q3544" s="121" t="s">
        <v>391</v>
      </c>
      <c r="R3544" s="121"/>
    </row>
    <row r="3545" spans="1:18" x14ac:dyDescent="0.2">
      <c r="A3545" s="121">
        <v>139</v>
      </c>
      <c r="B3545" s="121">
        <v>214</v>
      </c>
      <c r="C3545" s="121" t="s">
        <v>328</v>
      </c>
      <c r="D3545" s="121">
        <v>692</v>
      </c>
      <c r="E3545" s="121" t="s">
        <v>743</v>
      </c>
      <c r="F3545" s="121" t="s">
        <v>744</v>
      </c>
      <c r="G3545" s="121">
        <v>692</v>
      </c>
      <c r="H3545" s="121">
        <v>1</v>
      </c>
      <c r="I3545" s="121" t="s">
        <v>385</v>
      </c>
      <c r="J3545" s="121">
        <v>7074</v>
      </c>
      <c r="K3545" s="121" t="s">
        <v>1822</v>
      </c>
      <c r="L3545" s="121" t="s">
        <v>1823</v>
      </c>
      <c r="M3545" s="121" t="s">
        <v>1357</v>
      </c>
      <c r="N3545" s="124" t="s">
        <v>550</v>
      </c>
      <c r="O3545" s="124" t="s">
        <v>612</v>
      </c>
      <c r="P3545" s="124"/>
      <c r="Q3545" s="121" t="s">
        <v>391</v>
      </c>
      <c r="R3545" s="121"/>
    </row>
    <row r="3546" spans="1:18" x14ac:dyDescent="0.2">
      <c r="A3546" s="121">
        <v>139</v>
      </c>
      <c r="B3546" s="121">
        <v>214</v>
      </c>
      <c r="C3546" s="121" t="s">
        <v>328</v>
      </c>
      <c r="D3546" s="121">
        <v>692</v>
      </c>
      <c r="E3546" s="121" t="s">
        <v>743</v>
      </c>
      <c r="F3546" s="121" t="s">
        <v>744</v>
      </c>
      <c r="G3546" s="121">
        <v>692</v>
      </c>
      <c r="H3546" s="121">
        <v>1</v>
      </c>
      <c r="I3546" s="121" t="s">
        <v>385</v>
      </c>
      <c r="J3546" s="121">
        <v>7075</v>
      </c>
      <c r="K3546" s="121" t="s">
        <v>1824</v>
      </c>
      <c r="L3546" s="121" t="s">
        <v>1825</v>
      </c>
      <c r="M3546" s="121" t="s">
        <v>590</v>
      </c>
      <c r="N3546" s="124" t="s">
        <v>550</v>
      </c>
      <c r="O3546" s="124" t="s">
        <v>548</v>
      </c>
      <c r="P3546" s="124"/>
      <c r="Q3546" s="121" t="s">
        <v>391</v>
      </c>
      <c r="R3546" s="121"/>
    </row>
    <row r="3547" spans="1:18" x14ac:dyDescent="0.2">
      <c r="A3547" s="121">
        <v>139</v>
      </c>
      <c r="B3547" s="121">
        <v>214</v>
      </c>
      <c r="C3547" s="121" t="s">
        <v>328</v>
      </c>
      <c r="D3547" s="121">
        <v>692</v>
      </c>
      <c r="E3547" s="121" t="s">
        <v>743</v>
      </c>
      <c r="F3547" s="121" t="s">
        <v>744</v>
      </c>
      <c r="G3547" s="121">
        <v>692</v>
      </c>
      <c r="H3547" s="121">
        <v>1</v>
      </c>
      <c r="I3547" s="121" t="s">
        <v>385</v>
      </c>
      <c r="J3547" s="121">
        <v>7076</v>
      </c>
      <c r="K3547" s="121" t="s">
        <v>1826</v>
      </c>
      <c r="L3547" s="121" t="s">
        <v>1827</v>
      </c>
      <c r="M3547" s="121" t="s">
        <v>1357</v>
      </c>
      <c r="N3547" s="124" t="s">
        <v>550</v>
      </c>
      <c r="O3547" s="124" t="s">
        <v>612</v>
      </c>
      <c r="P3547" s="124"/>
      <c r="Q3547" s="121" t="s">
        <v>391</v>
      </c>
      <c r="R3547" s="121"/>
    </row>
    <row r="3548" spans="1:18" x14ac:dyDescent="0.2">
      <c r="A3548" s="121">
        <v>139</v>
      </c>
      <c r="B3548" s="121">
        <v>214</v>
      </c>
      <c r="C3548" s="121" t="s">
        <v>328</v>
      </c>
      <c r="D3548" s="121">
        <v>692</v>
      </c>
      <c r="E3548" s="121" t="s">
        <v>743</v>
      </c>
      <c r="F3548" s="121" t="s">
        <v>744</v>
      </c>
      <c r="G3548" s="121">
        <v>692</v>
      </c>
      <c r="H3548" s="121">
        <v>1</v>
      </c>
      <c r="I3548" s="121" t="s">
        <v>385</v>
      </c>
      <c r="J3548" s="121">
        <v>7077</v>
      </c>
      <c r="K3548" s="121" t="s">
        <v>1828</v>
      </c>
      <c r="L3548" s="121" t="s">
        <v>1829</v>
      </c>
      <c r="M3548" s="121" t="s">
        <v>651</v>
      </c>
      <c r="N3548" s="124" t="s">
        <v>550</v>
      </c>
      <c r="O3548" s="124" t="s">
        <v>555</v>
      </c>
      <c r="P3548" s="124"/>
      <c r="Q3548" s="121" t="s">
        <v>391</v>
      </c>
      <c r="R3548" s="121"/>
    </row>
    <row r="3549" spans="1:18" x14ac:dyDescent="0.2">
      <c r="A3549" s="121">
        <v>139</v>
      </c>
      <c r="B3549" s="121">
        <v>214</v>
      </c>
      <c r="C3549" s="121" t="s">
        <v>328</v>
      </c>
      <c r="D3549" s="121">
        <v>692</v>
      </c>
      <c r="E3549" s="121" t="s">
        <v>743</v>
      </c>
      <c r="F3549" s="121" t="s">
        <v>744</v>
      </c>
      <c r="G3549" s="121">
        <v>692</v>
      </c>
      <c r="H3549" s="121">
        <v>1</v>
      </c>
      <c r="I3549" s="121" t="s">
        <v>385</v>
      </c>
      <c r="J3549" s="121">
        <v>7078</v>
      </c>
      <c r="K3549" s="121" t="s">
        <v>1830</v>
      </c>
      <c r="L3549" s="121" t="s">
        <v>1831</v>
      </c>
      <c r="M3549" s="121" t="s">
        <v>590</v>
      </c>
      <c r="N3549" s="124" t="s">
        <v>550</v>
      </c>
      <c r="O3549" s="124" t="s">
        <v>548</v>
      </c>
      <c r="P3549" s="124"/>
      <c r="Q3549" s="121" t="s">
        <v>391</v>
      </c>
      <c r="R3549" s="121"/>
    </row>
    <row r="3550" spans="1:18" x14ac:dyDescent="0.2">
      <c r="A3550" s="121">
        <v>139</v>
      </c>
      <c r="B3550" s="121">
        <v>214</v>
      </c>
      <c r="C3550" s="121" t="s">
        <v>328</v>
      </c>
      <c r="D3550" s="121">
        <v>692</v>
      </c>
      <c r="E3550" s="121" t="s">
        <v>743</v>
      </c>
      <c r="F3550" s="121" t="s">
        <v>744</v>
      </c>
      <c r="G3550" s="121">
        <v>692</v>
      </c>
      <c r="H3550" s="121">
        <v>1</v>
      </c>
      <c r="I3550" s="121" t="s">
        <v>385</v>
      </c>
      <c r="J3550" s="121">
        <v>7079</v>
      </c>
      <c r="K3550" s="121" t="s">
        <v>563</v>
      </c>
      <c r="L3550" s="121" t="s">
        <v>646</v>
      </c>
      <c r="M3550" s="121" t="s">
        <v>565</v>
      </c>
      <c r="N3550" s="124" t="s">
        <v>550</v>
      </c>
      <c r="O3550" s="124" t="s">
        <v>561</v>
      </c>
      <c r="P3550" s="124"/>
      <c r="Q3550" s="121" t="s">
        <v>391</v>
      </c>
      <c r="R3550" s="121"/>
    </row>
    <row r="3551" spans="1:18" x14ac:dyDescent="0.2">
      <c r="A3551" s="121">
        <v>139</v>
      </c>
      <c r="B3551" s="121">
        <v>214</v>
      </c>
      <c r="C3551" s="121" t="s">
        <v>328</v>
      </c>
      <c r="D3551" s="121">
        <v>692</v>
      </c>
      <c r="E3551" s="121" t="s">
        <v>743</v>
      </c>
      <c r="F3551" s="121" t="s">
        <v>744</v>
      </c>
      <c r="G3551" s="121">
        <v>692</v>
      </c>
      <c r="H3551" s="121">
        <v>1</v>
      </c>
      <c r="I3551" s="121" t="s">
        <v>385</v>
      </c>
      <c r="J3551" s="121">
        <v>7080</v>
      </c>
      <c r="K3551" s="121" t="s">
        <v>566</v>
      </c>
      <c r="L3551" s="121" t="s">
        <v>647</v>
      </c>
      <c r="M3551" s="121" t="s">
        <v>568</v>
      </c>
      <c r="N3551" s="124" t="s">
        <v>550</v>
      </c>
      <c r="O3551" s="124" t="s">
        <v>561</v>
      </c>
      <c r="P3551" s="124"/>
      <c r="Q3551" s="121" t="s">
        <v>391</v>
      </c>
      <c r="R3551" s="121"/>
    </row>
    <row r="3552" spans="1:18" x14ac:dyDescent="0.2">
      <c r="A3552" s="121">
        <v>139</v>
      </c>
      <c r="B3552" s="121">
        <v>214</v>
      </c>
      <c r="C3552" s="121" t="s">
        <v>328</v>
      </c>
      <c r="D3552" s="121">
        <v>692</v>
      </c>
      <c r="E3552" s="121" t="s">
        <v>743</v>
      </c>
      <c r="F3552" s="121" t="s">
        <v>744</v>
      </c>
      <c r="G3552" s="121">
        <v>692</v>
      </c>
      <c r="H3552" s="121">
        <v>1</v>
      </c>
      <c r="I3552" s="121" t="s">
        <v>385</v>
      </c>
      <c r="J3552" s="121">
        <v>7081</v>
      </c>
      <c r="K3552" s="121" t="s">
        <v>1832</v>
      </c>
      <c r="L3552" s="121" t="s">
        <v>1833</v>
      </c>
      <c r="M3552" s="121" t="s">
        <v>1357</v>
      </c>
      <c r="N3552" s="124" t="s">
        <v>550</v>
      </c>
      <c r="O3552" s="124" t="s">
        <v>612</v>
      </c>
      <c r="P3552" s="124"/>
      <c r="Q3552" s="121" t="s">
        <v>391</v>
      </c>
      <c r="R3552" s="121"/>
    </row>
    <row r="3553" spans="1:18" x14ac:dyDescent="0.2">
      <c r="A3553" s="121">
        <v>139</v>
      </c>
      <c r="B3553" s="121">
        <v>214</v>
      </c>
      <c r="C3553" s="121" t="s">
        <v>328</v>
      </c>
      <c r="D3553" s="121">
        <v>692</v>
      </c>
      <c r="E3553" s="121" t="s">
        <v>743</v>
      </c>
      <c r="F3553" s="121" t="s">
        <v>744</v>
      </c>
      <c r="G3553" s="121">
        <v>692</v>
      </c>
      <c r="H3553" s="121">
        <v>1</v>
      </c>
      <c r="I3553" s="121" t="s">
        <v>385</v>
      </c>
      <c r="J3553" s="121">
        <v>7082</v>
      </c>
      <c r="K3553" s="121" t="s">
        <v>1834</v>
      </c>
      <c r="L3553" s="121" t="s">
        <v>1835</v>
      </c>
      <c r="M3553" s="121" t="s">
        <v>1357</v>
      </c>
      <c r="N3553" s="124" t="s">
        <v>550</v>
      </c>
      <c r="O3553" s="124" t="s">
        <v>612</v>
      </c>
      <c r="P3553" s="124"/>
      <c r="Q3553" s="121" t="s">
        <v>391</v>
      </c>
      <c r="R3553" s="121"/>
    </row>
    <row r="3554" spans="1:18" x14ac:dyDescent="0.2">
      <c r="A3554" s="121">
        <v>139</v>
      </c>
      <c r="B3554" s="121">
        <v>214</v>
      </c>
      <c r="C3554" s="121" t="s">
        <v>328</v>
      </c>
      <c r="D3554" s="121">
        <v>692</v>
      </c>
      <c r="E3554" s="121" t="s">
        <v>743</v>
      </c>
      <c r="F3554" s="121" t="s">
        <v>744</v>
      </c>
      <c r="G3554" s="121">
        <v>692</v>
      </c>
      <c r="H3554" s="121">
        <v>1</v>
      </c>
      <c r="I3554" s="121" t="s">
        <v>385</v>
      </c>
      <c r="J3554" s="121">
        <v>7083</v>
      </c>
      <c r="K3554" s="121" t="s">
        <v>1836</v>
      </c>
      <c r="L3554" s="121" t="s">
        <v>1837</v>
      </c>
      <c r="M3554" s="121" t="s">
        <v>585</v>
      </c>
      <c r="N3554" s="124" t="s">
        <v>550</v>
      </c>
      <c r="O3554" s="124" t="s">
        <v>411</v>
      </c>
      <c r="P3554" s="124"/>
      <c r="Q3554" s="121" t="s">
        <v>391</v>
      </c>
      <c r="R3554" s="121"/>
    </row>
    <row r="3555" spans="1:18" x14ac:dyDescent="0.2">
      <c r="A3555" s="121">
        <v>139</v>
      </c>
      <c r="B3555" s="121">
        <v>214</v>
      </c>
      <c r="C3555" s="121" t="s">
        <v>328</v>
      </c>
      <c r="D3555" s="121">
        <v>692</v>
      </c>
      <c r="E3555" s="121" t="s">
        <v>743</v>
      </c>
      <c r="F3555" s="121" t="s">
        <v>744</v>
      </c>
      <c r="G3555" s="121">
        <v>692</v>
      </c>
      <c r="H3555" s="121">
        <v>1</v>
      </c>
      <c r="I3555" s="121" t="s">
        <v>385</v>
      </c>
      <c r="J3555" s="121">
        <v>7084</v>
      </c>
      <c r="K3555" s="121" t="s">
        <v>1830</v>
      </c>
      <c r="L3555" s="121" t="s">
        <v>1838</v>
      </c>
      <c r="M3555" s="121" t="s">
        <v>590</v>
      </c>
      <c r="N3555" s="124" t="s">
        <v>550</v>
      </c>
      <c r="O3555" s="124" t="s">
        <v>548</v>
      </c>
      <c r="P3555" s="124"/>
      <c r="Q3555" s="121" t="s">
        <v>391</v>
      </c>
      <c r="R3555" s="121"/>
    </row>
    <row r="3556" spans="1:18" x14ac:dyDescent="0.2">
      <c r="A3556" s="121">
        <v>139</v>
      </c>
      <c r="B3556" s="121">
        <v>214</v>
      </c>
      <c r="C3556" s="121" t="s">
        <v>328</v>
      </c>
      <c r="D3556" s="121">
        <v>693</v>
      </c>
      <c r="E3556" s="121" t="s">
        <v>721</v>
      </c>
      <c r="F3556" s="121" t="s">
        <v>722</v>
      </c>
      <c r="G3556" s="121">
        <v>693</v>
      </c>
      <c r="H3556" s="121">
        <v>1</v>
      </c>
      <c r="I3556" s="121" t="s">
        <v>385</v>
      </c>
      <c r="J3556" s="121">
        <v>7085</v>
      </c>
      <c r="K3556" s="121" t="s">
        <v>1839</v>
      </c>
      <c r="L3556" s="121" t="s">
        <v>1840</v>
      </c>
      <c r="M3556" s="121" t="s">
        <v>749</v>
      </c>
      <c r="N3556" s="124">
        <v>76</v>
      </c>
      <c r="O3556" s="124" t="s">
        <v>186</v>
      </c>
      <c r="P3556" s="124"/>
      <c r="Q3556" s="121" t="s">
        <v>391</v>
      </c>
      <c r="R3556" s="121"/>
    </row>
    <row r="3557" spans="1:18" x14ac:dyDescent="0.2">
      <c r="A3557" s="121">
        <v>139</v>
      </c>
      <c r="B3557" s="121">
        <v>214</v>
      </c>
      <c r="C3557" s="121" t="s">
        <v>328</v>
      </c>
      <c r="D3557" s="121">
        <v>693</v>
      </c>
      <c r="E3557" s="121" t="s">
        <v>721</v>
      </c>
      <c r="F3557" s="121" t="s">
        <v>722</v>
      </c>
      <c r="G3557" s="121">
        <v>693</v>
      </c>
      <c r="H3557" s="121">
        <v>1</v>
      </c>
      <c r="I3557" s="121" t="s">
        <v>385</v>
      </c>
      <c r="J3557" s="121">
        <v>7086</v>
      </c>
      <c r="K3557" s="121" t="s">
        <v>572</v>
      </c>
      <c r="L3557" s="121" t="s">
        <v>573</v>
      </c>
      <c r="M3557" s="121" t="s">
        <v>573</v>
      </c>
      <c r="N3557" s="124">
        <v>446</v>
      </c>
      <c r="O3557" s="124" t="s">
        <v>417</v>
      </c>
      <c r="P3557" s="124"/>
      <c r="Q3557" s="121" t="s">
        <v>391</v>
      </c>
      <c r="R3557" s="121"/>
    </row>
    <row r="3558" spans="1:18" x14ac:dyDescent="0.2">
      <c r="A3558" s="121">
        <v>139</v>
      </c>
      <c r="B3558" s="121">
        <v>214</v>
      </c>
      <c r="C3558" s="121" t="s">
        <v>328</v>
      </c>
      <c r="D3558" s="121">
        <v>693</v>
      </c>
      <c r="E3558" s="121" t="s">
        <v>721</v>
      </c>
      <c r="F3558" s="121" t="s">
        <v>722</v>
      </c>
      <c r="G3558" s="121">
        <v>693</v>
      </c>
      <c r="H3558" s="121">
        <v>1</v>
      </c>
      <c r="I3558" s="121" t="s">
        <v>385</v>
      </c>
      <c r="J3558" s="121">
        <v>7087</v>
      </c>
      <c r="K3558" s="121" t="s">
        <v>443</v>
      </c>
      <c r="L3558" s="121" t="s">
        <v>551</v>
      </c>
      <c r="M3558" s="121" t="s">
        <v>552</v>
      </c>
      <c r="N3558" s="124" t="s">
        <v>550</v>
      </c>
      <c r="O3558" s="124" t="s">
        <v>390</v>
      </c>
      <c r="P3558" s="124"/>
      <c r="Q3558" s="121" t="s">
        <v>391</v>
      </c>
      <c r="R3558" s="121"/>
    </row>
    <row r="3559" spans="1:18" x14ac:dyDescent="0.2">
      <c r="A3559" s="121">
        <v>139</v>
      </c>
      <c r="B3559" s="121">
        <v>214</v>
      </c>
      <c r="C3559" s="121" t="s">
        <v>328</v>
      </c>
      <c r="D3559" s="121">
        <v>693</v>
      </c>
      <c r="E3559" s="121" t="s">
        <v>721</v>
      </c>
      <c r="F3559" s="121" t="s">
        <v>722</v>
      </c>
      <c r="G3559" s="121">
        <v>693</v>
      </c>
      <c r="H3559" s="121">
        <v>1</v>
      </c>
      <c r="I3559" s="121" t="s">
        <v>385</v>
      </c>
      <c r="J3559" s="121">
        <v>7088</v>
      </c>
      <c r="K3559" s="121" t="s">
        <v>1841</v>
      </c>
      <c r="L3559" s="121" t="s">
        <v>1841</v>
      </c>
      <c r="M3559" s="121" t="s">
        <v>549</v>
      </c>
      <c r="N3559" s="124" t="s">
        <v>550</v>
      </c>
      <c r="O3559" s="124" t="s">
        <v>548</v>
      </c>
      <c r="P3559" s="124"/>
      <c r="Q3559" s="121" t="s">
        <v>391</v>
      </c>
      <c r="R3559" s="121"/>
    </row>
    <row r="3560" spans="1:18" x14ac:dyDescent="0.2">
      <c r="A3560" s="121">
        <v>139</v>
      </c>
      <c r="B3560" s="121">
        <v>214</v>
      </c>
      <c r="C3560" s="121" t="s">
        <v>328</v>
      </c>
      <c r="D3560" s="121">
        <v>693</v>
      </c>
      <c r="E3560" s="121" t="s">
        <v>721</v>
      </c>
      <c r="F3560" s="121" t="s">
        <v>722</v>
      </c>
      <c r="G3560" s="121">
        <v>693</v>
      </c>
      <c r="H3560" s="121">
        <v>1</v>
      </c>
      <c r="I3560" s="121" t="s">
        <v>385</v>
      </c>
      <c r="J3560" s="121">
        <v>7089</v>
      </c>
      <c r="K3560" s="121" t="s">
        <v>566</v>
      </c>
      <c r="L3560" s="121" t="s">
        <v>647</v>
      </c>
      <c r="M3560" s="121" t="s">
        <v>846</v>
      </c>
      <c r="N3560" s="124" t="s">
        <v>550</v>
      </c>
      <c r="O3560" s="124" t="s">
        <v>561</v>
      </c>
      <c r="P3560" s="124"/>
      <c r="Q3560" s="121" t="s">
        <v>391</v>
      </c>
      <c r="R3560" s="121"/>
    </row>
    <row r="3561" spans="1:18" x14ac:dyDescent="0.2">
      <c r="A3561" s="121">
        <v>139</v>
      </c>
      <c r="B3561" s="121">
        <v>214</v>
      </c>
      <c r="C3561" s="121" t="s">
        <v>328</v>
      </c>
      <c r="D3561" s="121">
        <v>693</v>
      </c>
      <c r="E3561" s="121" t="s">
        <v>721</v>
      </c>
      <c r="F3561" s="121" t="s">
        <v>722</v>
      </c>
      <c r="G3561" s="121">
        <v>693</v>
      </c>
      <c r="H3561" s="121">
        <v>1</v>
      </c>
      <c r="I3561" s="121" t="s">
        <v>385</v>
      </c>
      <c r="J3561" s="121">
        <v>7090</v>
      </c>
      <c r="K3561" s="121" t="s">
        <v>569</v>
      </c>
      <c r="L3561" s="121" t="s">
        <v>570</v>
      </c>
      <c r="M3561" s="121" t="s">
        <v>571</v>
      </c>
      <c r="N3561" s="124" t="s">
        <v>550</v>
      </c>
      <c r="O3561" s="124" t="s">
        <v>561</v>
      </c>
      <c r="P3561" s="124"/>
      <c r="Q3561" s="121" t="s">
        <v>391</v>
      </c>
      <c r="R3561" s="121"/>
    </row>
    <row r="3562" spans="1:18" x14ac:dyDescent="0.2">
      <c r="A3562" s="121">
        <v>139</v>
      </c>
      <c r="B3562" s="121">
        <v>214</v>
      </c>
      <c r="C3562" s="121" t="s">
        <v>328</v>
      </c>
      <c r="D3562" s="121">
        <v>693</v>
      </c>
      <c r="E3562" s="121" t="s">
        <v>721</v>
      </c>
      <c r="F3562" s="121" t="s">
        <v>722</v>
      </c>
      <c r="G3562" s="121">
        <v>693</v>
      </c>
      <c r="H3562" s="121">
        <v>1</v>
      </c>
      <c r="I3562" s="121" t="s">
        <v>385</v>
      </c>
      <c r="J3562" s="121">
        <v>7091</v>
      </c>
      <c r="K3562" s="121" t="s">
        <v>652</v>
      </c>
      <c r="L3562" s="121" t="s">
        <v>1154</v>
      </c>
      <c r="M3562" s="121" t="s">
        <v>509</v>
      </c>
      <c r="N3562" s="121">
        <v>607</v>
      </c>
      <c r="O3562" s="121" t="s">
        <v>411</v>
      </c>
      <c r="P3562" s="121"/>
      <c r="Q3562" s="121" t="s">
        <v>391</v>
      </c>
      <c r="R3562" s="121"/>
    </row>
    <row r="3563" spans="1:18" x14ac:dyDescent="0.2">
      <c r="A3563" s="121">
        <v>139</v>
      </c>
      <c r="B3563" s="121">
        <v>214</v>
      </c>
      <c r="C3563" s="121" t="s">
        <v>328</v>
      </c>
      <c r="D3563" s="121">
        <v>693</v>
      </c>
      <c r="E3563" s="121" t="s">
        <v>721</v>
      </c>
      <c r="F3563" s="121" t="s">
        <v>722</v>
      </c>
      <c r="G3563" s="121">
        <v>693</v>
      </c>
      <c r="H3563" s="121">
        <v>1</v>
      </c>
      <c r="I3563" s="121" t="s">
        <v>385</v>
      </c>
      <c r="J3563" s="121">
        <v>7092</v>
      </c>
      <c r="K3563" s="121" t="s">
        <v>387</v>
      </c>
      <c r="L3563" s="121" t="s">
        <v>387</v>
      </c>
      <c r="M3563" s="121" t="s">
        <v>389</v>
      </c>
      <c r="N3563" s="124">
        <v>368</v>
      </c>
      <c r="O3563" s="124" t="s">
        <v>390</v>
      </c>
      <c r="P3563" s="124"/>
      <c r="Q3563" s="121" t="s">
        <v>391</v>
      </c>
      <c r="R3563" s="121"/>
    </row>
    <row r="3564" spans="1:18" x14ac:dyDescent="0.2">
      <c r="A3564" s="121">
        <v>139</v>
      </c>
      <c r="B3564" s="121">
        <v>214</v>
      </c>
      <c r="C3564" s="121" t="s">
        <v>328</v>
      </c>
      <c r="D3564" s="121">
        <v>693</v>
      </c>
      <c r="E3564" s="121" t="s">
        <v>721</v>
      </c>
      <c r="F3564" s="121" t="s">
        <v>722</v>
      </c>
      <c r="G3564" s="121">
        <v>693</v>
      </c>
      <c r="H3564" s="121">
        <v>1</v>
      </c>
      <c r="I3564" s="121" t="s">
        <v>385</v>
      </c>
      <c r="J3564" s="121">
        <v>7093</v>
      </c>
      <c r="K3564" s="121" t="s">
        <v>1842</v>
      </c>
      <c r="L3564" s="121" t="s">
        <v>1843</v>
      </c>
      <c r="M3564" s="121" t="s">
        <v>552</v>
      </c>
      <c r="N3564" s="124" t="s">
        <v>550</v>
      </c>
      <c r="O3564" s="124" t="s">
        <v>390</v>
      </c>
      <c r="P3564" s="124"/>
      <c r="Q3564" s="121" t="s">
        <v>391</v>
      </c>
      <c r="R3564" s="121"/>
    </row>
    <row r="3565" spans="1:18" x14ac:dyDescent="0.2">
      <c r="A3565" s="121">
        <v>139</v>
      </c>
      <c r="B3565" s="121">
        <v>214</v>
      </c>
      <c r="C3565" s="121" t="s">
        <v>328</v>
      </c>
      <c r="D3565" s="121">
        <v>693</v>
      </c>
      <c r="E3565" s="121" t="s">
        <v>721</v>
      </c>
      <c r="F3565" s="121" t="s">
        <v>722</v>
      </c>
      <c r="G3565" s="121">
        <v>693</v>
      </c>
      <c r="H3565" s="121">
        <v>1</v>
      </c>
      <c r="I3565" s="121" t="s">
        <v>385</v>
      </c>
      <c r="J3565" s="121">
        <v>7094</v>
      </c>
      <c r="K3565" s="121" t="s">
        <v>1844</v>
      </c>
      <c r="L3565" s="121" t="s">
        <v>1845</v>
      </c>
      <c r="M3565" s="121" t="s">
        <v>552</v>
      </c>
      <c r="N3565" s="124">
        <v>201</v>
      </c>
      <c r="O3565" s="124" t="s">
        <v>390</v>
      </c>
      <c r="P3565" s="124"/>
      <c r="Q3565" s="121" t="s">
        <v>391</v>
      </c>
      <c r="R3565" s="121"/>
    </row>
    <row r="3566" spans="1:18" x14ac:dyDescent="0.2">
      <c r="A3566" s="121">
        <v>139</v>
      </c>
      <c r="B3566" s="121">
        <v>214</v>
      </c>
      <c r="C3566" s="121" t="s">
        <v>328</v>
      </c>
      <c r="D3566" s="121">
        <v>693</v>
      </c>
      <c r="E3566" s="121" t="s">
        <v>721</v>
      </c>
      <c r="F3566" s="121" t="s">
        <v>722</v>
      </c>
      <c r="G3566" s="121">
        <v>693</v>
      </c>
      <c r="H3566" s="121">
        <v>1</v>
      </c>
      <c r="I3566" s="121" t="s">
        <v>385</v>
      </c>
      <c r="J3566" s="121">
        <v>7095</v>
      </c>
      <c r="K3566" s="121" t="s">
        <v>1032</v>
      </c>
      <c r="L3566" s="121" t="s">
        <v>548</v>
      </c>
      <c r="M3566" s="121" t="s">
        <v>549</v>
      </c>
      <c r="N3566" s="124" t="s">
        <v>550</v>
      </c>
      <c r="O3566" s="124" t="s">
        <v>548</v>
      </c>
      <c r="P3566" s="124"/>
      <c r="Q3566" s="121" t="s">
        <v>391</v>
      </c>
      <c r="R3566" s="121"/>
    </row>
    <row r="3567" spans="1:18" x14ac:dyDescent="0.2">
      <c r="A3567" s="121">
        <v>139</v>
      </c>
      <c r="B3567" s="121">
        <v>214</v>
      </c>
      <c r="C3567" s="121" t="s">
        <v>328</v>
      </c>
      <c r="D3567" s="121">
        <v>693</v>
      </c>
      <c r="E3567" s="121" t="s">
        <v>721</v>
      </c>
      <c r="F3567" s="121" t="s">
        <v>722</v>
      </c>
      <c r="G3567" s="121">
        <v>693</v>
      </c>
      <c r="H3567" s="121">
        <v>1</v>
      </c>
      <c r="I3567" s="121" t="s">
        <v>385</v>
      </c>
      <c r="J3567" s="121">
        <v>7096</v>
      </c>
      <c r="K3567" s="121" t="s">
        <v>644</v>
      </c>
      <c r="L3567" s="121" t="s">
        <v>645</v>
      </c>
      <c r="M3567" s="121" t="s">
        <v>549</v>
      </c>
      <c r="N3567" s="124" t="s">
        <v>550</v>
      </c>
      <c r="O3567" s="124" t="s">
        <v>548</v>
      </c>
      <c r="P3567" s="124"/>
      <c r="Q3567" s="121" t="s">
        <v>391</v>
      </c>
      <c r="R3567" s="121"/>
    </row>
    <row r="3568" spans="1:18" x14ac:dyDescent="0.2">
      <c r="A3568" s="121">
        <v>139</v>
      </c>
      <c r="B3568" s="121">
        <v>214</v>
      </c>
      <c r="C3568" s="121" t="s">
        <v>328</v>
      </c>
      <c r="D3568" s="121">
        <v>693</v>
      </c>
      <c r="E3568" s="121" t="s">
        <v>721</v>
      </c>
      <c r="F3568" s="121" t="s">
        <v>722</v>
      </c>
      <c r="G3568" s="121">
        <v>693</v>
      </c>
      <c r="H3568" s="121">
        <v>1</v>
      </c>
      <c r="I3568" s="121" t="s">
        <v>385</v>
      </c>
      <c r="J3568" s="121">
        <v>7097</v>
      </c>
      <c r="K3568" s="121" t="s">
        <v>563</v>
      </c>
      <c r="L3568" s="121" t="s">
        <v>646</v>
      </c>
      <c r="M3568" s="121" t="s">
        <v>565</v>
      </c>
      <c r="N3568" s="124" t="s">
        <v>550</v>
      </c>
      <c r="O3568" s="124" t="s">
        <v>561</v>
      </c>
      <c r="P3568" s="124"/>
      <c r="Q3568" s="121" t="s">
        <v>391</v>
      </c>
      <c r="R3568" s="121"/>
    </row>
    <row r="3569" spans="1:18" x14ac:dyDescent="0.2">
      <c r="A3569" s="121">
        <v>139</v>
      </c>
      <c r="B3569" s="121">
        <v>214</v>
      </c>
      <c r="C3569" s="121" t="s">
        <v>328</v>
      </c>
      <c r="D3569" s="121">
        <v>693</v>
      </c>
      <c r="E3569" s="121" t="s">
        <v>721</v>
      </c>
      <c r="F3569" s="121" t="s">
        <v>722</v>
      </c>
      <c r="G3569" s="121">
        <v>693</v>
      </c>
      <c r="H3569" s="121">
        <v>1</v>
      </c>
      <c r="I3569" s="121" t="s">
        <v>385</v>
      </c>
      <c r="J3569" s="121">
        <v>7098</v>
      </c>
      <c r="K3569" s="121" t="s">
        <v>1846</v>
      </c>
      <c r="L3569" s="121" t="s">
        <v>1846</v>
      </c>
      <c r="M3569" s="121" t="s">
        <v>549</v>
      </c>
      <c r="N3569" s="124" t="s">
        <v>550</v>
      </c>
      <c r="O3569" s="124" t="s">
        <v>548</v>
      </c>
      <c r="P3569" s="124"/>
      <c r="Q3569" s="121" t="s">
        <v>391</v>
      </c>
      <c r="R3569" s="121"/>
    </row>
    <row r="3570" spans="1:18" x14ac:dyDescent="0.2">
      <c r="A3570" s="121">
        <v>139</v>
      </c>
      <c r="B3570" s="121">
        <v>214</v>
      </c>
      <c r="C3570" s="121" t="s">
        <v>328</v>
      </c>
      <c r="D3570" s="121">
        <v>693</v>
      </c>
      <c r="E3570" s="121" t="s">
        <v>721</v>
      </c>
      <c r="F3570" s="121" t="s">
        <v>722</v>
      </c>
      <c r="G3570" s="121">
        <v>693</v>
      </c>
      <c r="H3570" s="121">
        <v>1</v>
      </c>
      <c r="I3570" s="121" t="s">
        <v>385</v>
      </c>
      <c r="J3570" s="121">
        <v>7099</v>
      </c>
      <c r="K3570" s="121" t="s">
        <v>1847</v>
      </c>
      <c r="L3570" s="121" t="s">
        <v>1848</v>
      </c>
      <c r="M3570" s="121" t="s">
        <v>749</v>
      </c>
      <c r="N3570" s="124">
        <v>76</v>
      </c>
      <c r="O3570" s="124" t="s">
        <v>186</v>
      </c>
      <c r="P3570" s="124"/>
      <c r="Q3570" s="121" t="s">
        <v>391</v>
      </c>
      <c r="R3570" s="121"/>
    </row>
    <row r="3571" spans="1:18" x14ac:dyDescent="0.2">
      <c r="A3571" s="121">
        <v>139</v>
      </c>
      <c r="B3571" s="121">
        <v>214</v>
      </c>
      <c r="C3571" s="121" t="s">
        <v>328</v>
      </c>
      <c r="D3571" s="121">
        <v>693</v>
      </c>
      <c r="E3571" s="121" t="s">
        <v>721</v>
      </c>
      <c r="F3571" s="121" t="s">
        <v>722</v>
      </c>
      <c r="G3571" s="121">
        <v>693</v>
      </c>
      <c r="H3571" s="121">
        <v>1</v>
      </c>
      <c r="I3571" s="121" t="s">
        <v>385</v>
      </c>
      <c r="J3571" s="121">
        <v>7100</v>
      </c>
      <c r="K3571" s="121" t="s">
        <v>1849</v>
      </c>
      <c r="L3571" s="121" t="s">
        <v>1850</v>
      </c>
      <c r="M3571" s="121" t="s">
        <v>749</v>
      </c>
      <c r="N3571" s="124">
        <v>118</v>
      </c>
      <c r="O3571" s="124" t="s">
        <v>186</v>
      </c>
      <c r="P3571" s="124"/>
      <c r="Q3571" s="121" t="s">
        <v>391</v>
      </c>
      <c r="R3571" s="121"/>
    </row>
    <row r="3572" spans="1:18" x14ac:dyDescent="0.2">
      <c r="A3572" s="121">
        <v>139</v>
      </c>
      <c r="B3572" s="121">
        <v>214</v>
      </c>
      <c r="C3572" s="121" t="s">
        <v>328</v>
      </c>
      <c r="D3572" s="121">
        <v>1174</v>
      </c>
      <c r="E3572" s="121" t="s">
        <v>375</v>
      </c>
      <c r="F3572" s="121" t="s">
        <v>376</v>
      </c>
      <c r="G3572" s="121">
        <v>3180</v>
      </c>
      <c r="H3572" s="121">
        <v>1</v>
      </c>
      <c r="I3572" s="121" t="s">
        <v>385</v>
      </c>
      <c r="J3572" s="121">
        <v>7101</v>
      </c>
      <c r="K3572" s="121" t="s">
        <v>671</v>
      </c>
      <c r="L3572" s="121" t="s">
        <v>672</v>
      </c>
      <c r="M3572" s="121" t="s">
        <v>410</v>
      </c>
      <c r="N3572" s="124">
        <v>454</v>
      </c>
      <c r="O3572" s="124" t="s">
        <v>411</v>
      </c>
      <c r="P3572" s="124"/>
      <c r="Q3572" s="121" t="s">
        <v>391</v>
      </c>
      <c r="R3572" s="121"/>
    </row>
    <row r="3573" spans="1:18" x14ac:dyDescent="0.2">
      <c r="A3573" s="121">
        <v>139</v>
      </c>
      <c r="B3573" s="121">
        <v>214</v>
      </c>
      <c r="C3573" s="121" t="s">
        <v>328</v>
      </c>
      <c r="D3573" s="121">
        <v>1174</v>
      </c>
      <c r="E3573" s="121" t="s">
        <v>375</v>
      </c>
      <c r="F3573" s="121" t="s">
        <v>376</v>
      </c>
      <c r="G3573" s="121">
        <v>3180</v>
      </c>
      <c r="H3573" s="121">
        <v>1</v>
      </c>
      <c r="I3573" s="121" t="s">
        <v>385</v>
      </c>
      <c r="J3573" s="121">
        <v>7102</v>
      </c>
      <c r="K3573" s="121">
        <v>25</v>
      </c>
      <c r="L3573" s="121" t="s">
        <v>587</v>
      </c>
      <c r="M3573" s="121" t="s">
        <v>577</v>
      </c>
      <c r="N3573" s="124">
        <v>95</v>
      </c>
      <c r="O3573" s="124" t="s">
        <v>380</v>
      </c>
      <c r="P3573" s="124"/>
      <c r="Q3573" s="121" t="s">
        <v>391</v>
      </c>
      <c r="R3573" s="121"/>
    </row>
    <row r="3574" spans="1:18" x14ac:dyDescent="0.2">
      <c r="A3574" s="121">
        <v>139</v>
      </c>
      <c r="B3574" s="121">
        <v>214</v>
      </c>
      <c r="C3574" s="121" t="s">
        <v>328</v>
      </c>
      <c r="D3574" s="121">
        <v>1174</v>
      </c>
      <c r="E3574" s="121" t="s">
        <v>375</v>
      </c>
      <c r="F3574" s="121" t="s">
        <v>376</v>
      </c>
      <c r="G3574" s="121">
        <v>3180</v>
      </c>
      <c r="H3574" s="121">
        <v>1</v>
      </c>
      <c r="I3574" s="121" t="s">
        <v>385</v>
      </c>
      <c r="J3574" s="121">
        <v>7103</v>
      </c>
      <c r="K3574" s="121" t="s">
        <v>1851</v>
      </c>
      <c r="L3574" s="121" t="s">
        <v>578</v>
      </c>
      <c r="M3574" s="121" t="s">
        <v>413</v>
      </c>
      <c r="N3574" s="124">
        <v>104</v>
      </c>
      <c r="O3574" s="124" t="s">
        <v>411</v>
      </c>
      <c r="P3574" s="124"/>
      <c r="Q3574" s="121" t="s">
        <v>391</v>
      </c>
      <c r="R3574" s="121"/>
    </row>
    <row r="3575" spans="1:18" x14ac:dyDescent="0.2">
      <c r="A3575" s="121">
        <v>139</v>
      </c>
      <c r="B3575" s="121">
        <v>214</v>
      </c>
      <c r="C3575" s="121" t="s">
        <v>328</v>
      </c>
      <c r="D3575" s="121">
        <v>1174</v>
      </c>
      <c r="E3575" s="121" t="s">
        <v>375</v>
      </c>
      <c r="F3575" s="121" t="s">
        <v>376</v>
      </c>
      <c r="G3575" s="121">
        <v>3180</v>
      </c>
      <c r="H3575" s="121">
        <v>1</v>
      </c>
      <c r="I3575" s="121" t="s">
        <v>385</v>
      </c>
      <c r="J3575" s="121">
        <v>7104</v>
      </c>
      <c r="K3575" s="121">
        <v>26</v>
      </c>
      <c r="L3575" s="121" t="s">
        <v>1852</v>
      </c>
      <c r="M3575" s="121" t="s">
        <v>577</v>
      </c>
      <c r="N3575" s="124">
        <v>130</v>
      </c>
      <c r="O3575" s="124" t="s">
        <v>380</v>
      </c>
      <c r="P3575" s="124"/>
      <c r="Q3575" s="121" t="s">
        <v>391</v>
      </c>
      <c r="R3575" s="121"/>
    </row>
    <row r="3576" spans="1:18" x14ac:dyDescent="0.2">
      <c r="A3576" s="121">
        <v>139</v>
      </c>
      <c r="B3576" s="121">
        <v>214</v>
      </c>
      <c r="C3576" s="121" t="s">
        <v>328</v>
      </c>
      <c r="D3576" s="121">
        <v>1174</v>
      </c>
      <c r="E3576" s="121" t="s">
        <v>375</v>
      </c>
      <c r="F3576" s="121" t="s">
        <v>376</v>
      </c>
      <c r="G3576" s="121">
        <v>3180</v>
      </c>
      <c r="H3576" s="121">
        <v>1</v>
      </c>
      <c r="I3576" s="121" t="s">
        <v>385</v>
      </c>
      <c r="J3576" s="121">
        <v>7105</v>
      </c>
      <c r="K3576" s="121" t="s">
        <v>1853</v>
      </c>
      <c r="L3576" s="121" t="s">
        <v>1854</v>
      </c>
      <c r="M3576" s="121" t="s">
        <v>577</v>
      </c>
      <c r="N3576" s="124">
        <v>77</v>
      </c>
      <c r="O3576" s="124" t="s">
        <v>380</v>
      </c>
      <c r="P3576" s="124"/>
      <c r="Q3576" s="121" t="s">
        <v>391</v>
      </c>
      <c r="R3576" s="121"/>
    </row>
    <row r="3577" spans="1:18" x14ac:dyDescent="0.2">
      <c r="A3577" s="121">
        <v>139</v>
      </c>
      <c r="B3577" s="121">
        <v>214</v>
      </c>
      <c r="C3577" s="121" t="s">
        <v>328</v>
      </c>
      <c r="D3577" s="121">
        <v>1174</v>
      </c>
      <c r="E3577" s="121" t="s">
        <v>375</v>
      </c>
      <c r="F3577" s="121" t="s">
        <v>376</v>
      </c>
      <c r="G3577" s="121">
        <v>3180</v>
      </c>
      <c r="H3577" s="121">
        <v>1</v>
      </c>
      <c r="I3577" s="121" t="s">
        <v>385</v>
      </c>
      <c r="J3577" s="121">
        <v>7106</v>
      </c>
      <c r="K3577" s="121" t="s">
        <v>1855</v>
      </c>
      <c r="L3577" s="121" t="s">
        <v>596</v>
      </c>
      <c r="M3577" s="121" t="s">
        <v>410</v>
      </c>
      <c r="N3577" s="124">
        <v>143</v>
      </c>
      <c r="O3577" s="124" t="s">
        <v>411</v>
      </c>
      <c r="P3577" s="124"/>
      <c r="Q3577" s="121" t="s">
        <v>391</v>
      </c>
      <c r="R3577" s="121"/>
    </row>
    <row r="3578" spans="1:18" x14ac:dyDescent="0.2">
      <c r="A3578" s="121">
        <v>139</v>
      </c>
      <c r="B3578" s="121">
        <v>214</v>
      </c>
      <c r="C3578" s="121" t="s">
        <v>328</v>
      </c>
      <c r="D3578" s="121">
        <v>1174</v>
      </c>
      <c r="E3578" s="121" t="s">
        <v>375</v>
      </c>
      <c r="F3578" s="121" t="s">
        <v>376</v>
      </c>
      <c r="G3578" s="121">
        <v>3180</v>
      </c>
      <c r="H3578" s="121">
        <v>1</v>
      </c>
      <c r="I3578" s="121" t="s">
        <v>385</v>
      </c>
      <c r="J3578" s="121">
        <v>7107</v>
      </c>
      <c r="K3578" s="121" t="s">
        <v>1856</v>
      </c>
      <c r="L3578" s="121" t="s">
        <v>1857</v>
      </c>
      <c r="M3578" s="121" t="s">
        <v>838</v>
      </c>
      <c r="N3578" s="124">
        <v>194</v>
      </c>
      <c r="O3578" s="124" t="s">
        <v>411</v>
      </c>
      <c r="P3578" s="124"/>
      <c r="Q3578" s="121" t="s">
        <v>391</v>
      </c>
      <c r="R3578" s="121"/>
    </row>
    <row r="3579" spans="1:18" x14ac:dyDescent="0.2">
      <c r="A3579" s="121">
        <v>139</v>
      </c>
      <c r="B3579" s="121">
        <v>214</v>
      </c>
      <c r="C3579" s="121" t="s">
        <v>328</v>
      </c>
      <c r="D3579" s="121">
        <v>1174</v>
      </c>
      <c r="E3579" s="121" t="s">
        <v>375</v>
      </c>
      <c r="F3579" s="121" t="s">
        <v>376</v>
      </c>
      <c r="G3579" s="121">
        <v>3180</v>
      </c>
      <c r="H3579" s="121">
        <v>1</v>
      </c>
      <c r="I3579" s="121" t="s">
        <v>385</v>
      </c>
      <c r="J3579" s="121">
        <v>7108</v>
      </c>
      <c r="K3579" s="121" t="s">
        <v>1858</v>
      </c>
      <c r="L3579" s="121" t="s">
        <v>1859</v>
      </c>
      <c r="M3579" s="121" t="s">
        <v>577</v>
      </c>
      <c r="N3579" s="124">
        <v>176</v>
      </c>
      <c r="O3579" s="124" t="s">
        <v>380</v>
      </c>
      <c r="P3579" s="124"/>
      <c r="Q3579" s="121" t="s">
        <v>391</v>
      </c>
      <c r="R3579" s="121"/>
    </row>
    <row r="3580" spans="1:18" x14ac:dyDescent="0.2">
      <c r="A3580" s="121">
        <v>139</v>
      </c>
      <c r="B3580" s="121">
        <v>214</v>
      </c>
      <c r="C3580" s="121" t="s">
        <v>328</v>
      </c>
      <c r="D3580" s="121">
        <v>1174</v>
      </c>
      <c r="E3580" s="121" t="s">
        <v>375</v>
      </c>
      <c r="F3580" s="121" t="s">
        <v>376</v>
      </c>
      <c r="G3580" s="121">
        <v>3180</v>
      </c>
      <c r="H3580" s="121">
        <v>1</v>
      </c>
      <c r="I3580" s="121" t="s">
        <v>385</v>
      </c>
      <c r="J3580" s="121">
        <v>7109</v>
      </c>
      <c r="K3580" s="121" t="s">
        <v>1855</v>
      </c>
      <c r="L3580" s="121" t="s">
        <v>596</v>
      </c>
      <c r="M3580" s="121" t="s">
        <v>410</v>
      </c>
      <c r="N3580" s="124">
        <v>318</v>
      </c>
      <c r="O3580" s="124" t="s">
        <v>411</v>
      </c>
      <c r="P3580" s="124"/>
      <c r="Q3580" s="121" t="s">
        <v>391</v>
      </c>
      <c r="R3580" s="121"/>
    </row>
    <row r="3581" spans="1:18" x14ac:dyDescent="0.2">
      <c r="A3581" s="121">
        <v>139</v>
      </c>
      <c r="B3581" s="121">
        <v>214</v>
      </c>
      <c r="C3581" s="121" t="s">
        <v>328</v>
      </c>
      <c r="D3581" s="121">
        <v>1174</v>
      </c>
      <c r="E3581" s="121" t="s">
        <v>375</v>
      </c>
      <c r="F3581" s="121" t="s">
        <v>376</v>
      </c>
      <c r="G3581" s="121">
        <v>3180</v>
      </c>
      <c r="H3581" s="121">
        <v>1</v>
      </c>
      <c r="I3581" s="121" t="s">
        <v>385</v>
      </c>
      <c r="J3581" s="121">
        <v>7110</v>
      </c>
      <c r="K3581" s="121" t="s">
        <v>1860</v>
      </c>
      <c r="L3581" s="121" t="s">
        <v>1861</v>
      </c>
      <c r="M3581" s="121" t="s">
        <v>577</v>
      </c>
      <c r="N3581" s="124">
        <v>77</v>
      </c>
      <c r="O3581" s="124" t="s">
        <v>380</v>
      </c>
      <c r="P3581" s="124"/>
      <c r="Q3581" s="121" t="s">
        <v>391</v>
      </c>
      <c r="R3581" s="121"/>
    </row>
    <row r="3582" spans="1:18" x14ac:dyDescent="0.2">
      <c r="A3582" s="121">
        <v>139</v>
      </c>
      <c r="B3582" s="121">
        <v>214</v>
      </c>
      <c r="C3582" s="121" t="s">
        <v>328</v>
      </c>
      <c r="D3582" s="121">
        <v>1174</v>
      </c>
      <c r="E3582" s="121" t="s">
        <v>375</v>
      </c>
      <c r="F3582" s="121" t="s">
        <v>376</v>
      </c>
      <c r="G3582" s="121">
        <v>3180</v>
      </c>
      <c r="H3582" s="121">
        <v>1</v>
      </c>
      <c r="I3582" s="121" t="s">
        <v>385</v>
      </c>
      <c r="J3582" s="121">
        <v>7111</v>
      </c>
      <c r="K3582" s="121" t="s">
        <v>1851</v>
      </c>
      <c r="L3582" s="121" t="s">
        <v>578</v>
      </c>
      <c r="M3582" s="121" t="s">
        <v>413</v>
      </c>
      <c r="N3582" s="124">
        <v>100</v>
      </c>
      <c r="O3582" s="124" t="s">
        <v>411</v>
      </c>
      <c r="P3582" s="124"/>
      <c r="Q3582" s="121" t="s">
        <v>391</v>
      </c>
      <c r="R3582" s="121"/>
    </row>
    <row r="3583" spans="1:18" x14ac:dyDescent="0.2">
      <c r="A3583" s="121">
        <v>139</v>
      </c>
      <c r="B3583" s="121">
        <v>214</v>
      </c>
      <c r="C3583" s="121" t="s">
        <v>328</v>
      </c>
      <c r="D3583" s="121">
        <v>1174</v>
      </c>
      <c r="E3583" s="121" t="s">
        <v>375</v>
      </c>
      <c r="F3583" s="121" t="s">
        <v>376</v>
      </c>
      <c r="G3583" s="121">
        <v>3180</v>
      </c>
      <c r="H3583" s="121">
        <v>1</v>
      </c>
      <c r="I3583" s="121" t="s">
        <v>385</v>
      </c>
      <c r="J3583" s="121">
        <v>7112</v>
      </c>
      <c r="K3583" s="121" t="s">
        <v>669</v>
      </c>
      <c r="L3583" s="121" t="s">
        <v>580</v>
      </c>
      <c r="M3583" s="121" t="s">
        <v>585</v>
      </c>
      <c r="N3583" s="124" t="s">
        <v>550</v>
      </c>
      <c r="O3583" s="124" t="s">
        <v>411</v>
      </c>
      <c r="P3583" s="124"/>
      <c r="Q3583" s="121" t="s">
        <v>391</v>
      </c>
      <c r="R3583" s="121"/>
    </row>
    <row r="3584" spans="1:18" x14ac:dyDescent="0.2">
      <c r="A3584" s="121">
        <v>139</v>
      </c>
      <c r="B3584" s="121">
        <v>214</v>
      </c>
      <c r="C3584" s="121" t="s">
        <v>328</v>
      </c>
      <c r="D3584" s="121">
        <v>1174</v>
      </c>
      <c r="E3584" s="121" t="s">
        <v>375</v>
      </c>
      <c r="F3584" s="121" t="s">
        <v>376</v>
      </c>
      <c r="G3584" s="121">
        <v>3180</v>
      </c>
      <c r="H3584" s="121">
        <v>1</v>
      </c>
      <c r="I3584" s="121" t="s">
        <v>385</v>
      </c>
      <c r="J3584" s="121">
        <v>7113</v>
      </c>
      <c r="K3584" s="121" t="s">
        <v>569</v>
      </c>
      <c r="L3584" s="121" t="s">
        <v>570</v>
      </c>
      <c r="M3584" s="121" t="s">
        <v>571</v>
      </c>
      <c r="N3584" s="124" t="s">
        <v>550</v>
      </c>
      <c r="O3584" s="124" t="s">
        <v>561</v>
      </c>
      <c r="P3584" s="124"/>
      <c r="Q3584" s="121" t="s">
        <v>391</v>
      </c>
      <c r="R3584" s="121"/>
    </row>
    <row r="3585" spans="1:18" x14ac:dyDescent="0.2">
      <c r="A3585" s="121">
        <v>139</v>
      </c>
      <c r="B3585" s="121">
        <v>214</v>
      </c>
      <c r="C3585" s="121" t="s">
        <v>328</v>
      </c>
      <c r="D3585" s="121">
        <v>1174</v>
      </c>
      <c r="E3585" s="121" t="s">
        <v>375</v>
      </c>
      <c r="F3585" s="121" t="s">
        <v>376</v>
      </c>
      <c r="G3585" s="121">
        <v>3180</v>
      </c>
      <c r="H3585" s="121">
        <v>1</v>
      </c>
      <c r="I3585" s="121" t="s">
        <v>385</v>
      </c>
      <c r="J3585" s="121">
        <v>7114</v>
      </c>
      <c r="K3585" s="121" t="s">
        <v>1032</v>
      </c>
      <c r="L3585" s="121" t="s">
        <v>548</v>
      </c>
      <c r="M3585" s="121" t="s">
        <v>590</v>
      </c>
      <c r="N3585" s="124" t="s">
        <v>550</v>
      </c>
      <c r="O3585" s="124" t="s">
        <v>548</v>
      </c>
      <c r="P3585" s="124"/>
      <c r="Q3585" s="121" t="s">
        <v>391</v>
      </c>
      <c r="R3585" s="121"/>
    </row>
    <row r="3586" spans="1:18" x14ac:dyDescent="0.2">
      <c r="A3586" s="121">
        <v>139</v>
      </c>
      <c r="B3586" s="121">
        <v>214</v>
      </c>
      <c r="C3586" s="121" t="s">
        <v>328</v>
      </c>
      <c r="D3586" s="121">
        <v>1174</v>
      </c>
      <c r="E3586" s="121" t="s">
        <v>375</v>
      </c>
      <c r="F3586" s="121" t="s">
        <v>376</v>
      </c>
      <c r="G3586" s="121">
        <v>3180</v>
      </c>
      <c r="H3586" s="121">
        <v>1</v>
      </c>
      <c r="I3586" s="121" t="s">
        <v>385</v>
      </c>
      <c r="J3586" s="121">
        <v>7115</v>
      </c>
      <c r="K3586" s="121" t="s">
        <v>569</v>
      </c>
      <c r="L3586" s="121" t="s">
        <v>570</v>
      </c>
      <c r="M3586" s="121" t="s">
        <v>571</v>
      </c>
      <c r="N3586" s="124" t="s">
        <v>550</v>
      </c>
      <c r="O3586" s="124" t="s">
        <v>561</v>
      </c>
      <c r="P3586" s="124"/>
      <c r="Q3586" s="121" t="s">
        <v>391</v>
      </c>
      <c r="R3586" s="121"/>
    </row>
    <row r="3587" spans="1:18" x14ac:dyDescent="0.2">
      <c r="A3587" s="121">
        <v>139</v>
      </c>
      <c r="B3587" s="121">
        <v>214</v>
      </c>
      <c r="C3587" s="121" t="s">
        <v>328</v>
      </c>
      <c r="D3587" s="121">
        <v>1174</v>
      </c>
      <c r="E3587" s="121" t="s">
        <v>375</v>
      </c>
      <c r="F3587" s="121" t="s">
        <v>376</v>
      </c>
      <c r="G3587" s="121">
        <v>3180</v>
      </c>
      <c r="H3587" s="121">
        <v>1</v>
      </c>
      <c r="I3587" s="121" t="s">
        <v>385</v>
      </c>
      <c r="J3587" s="121">
        <v>7116</v>
      </c>
      <c r="K3587" s="121" t="s">
        <v>569</v>
      </c>
      <c r="L3587" s="121" t="s">
        <v>570</v>
      </c>
      <c r="M3587" s="121" t="s">
        <v>571</v>
      </c>
      <c r="N3587" s="124" t="s">
        <v>550</v>
      </c>
      <c r="O3587" s="124" t="s">
        <v>561</v>
      </c>
      <c r="P3587" s="124"/>
      <c r="Q3587" s="121" t="s">
        <v>391</v>
      </c>
      <c r="R3587" s="121"/>
    </row>
    <row r="3588" spans="1:18" x14ac:dyDescent="0.2">
      <c r="A3588" s="121">
        <v>139</v>
      </c>
      <c r="B3588" s="121">
        <v>214</v>
      </c>
      <c r="C3588" s="121" t="s">
        <v>328</v>
      </c>
      <c r="D3588" s="121">
        <v>1174</v>
      </c>
      <c r="E3588" s="121" t="s">
        <v>375</v>
      </c>
      <c r="F3588" s="121" t="s">
        <v>376</v>
      </c>
      <c r="G3588" s="121">
        <v>3180</v>
      </c>
      <c r="H3588" s="121">
        <v>1</v>
      </c>
      <c r="I3588" s="121" t="s">
        <v>385</v>
      </c>
      <c r="J3588" s="121">
        <v>7117</v>
      </c>
      <c r="K3588" s="121" t="s">
        <v>1032</v>
      </c>
      <c r="L3588" s="121" t="s">
        <v>548</v>
      </c>
      <c r="M3588" s="121" t="s">
        <v>590</v>
      </c>
      <c r="N3588" s="124" t="s">
        <v>550</v>
      </c>
      <c r="O3588" s="124" t="s">
        <v>548</v>
      </c>
      <c r="P3588" s="124"/>
      <c r="Q3588" s="121" t="s">
        <v>391</v>
      </c>
      <c r="R3588" s="121"/>
    </row>
    <row r="3589" spans="1:18" x14ac:dyDescent="0.2">
      <c r="A3589" s="121">
        <v>139</v>
      </c>
      <c r="B3589" s="121">
        <v>214</v>
      </c>
      <c r="C3589" s="121" t="s">
        <v>328</v>
      </c>
      <c r="D3589" s="121">
        <v>1174</v>
      </c>
      <c r="E3589" s="121" t="s">
        <v>375</v>
      </c>
      <c r="F3589" s="121" t="s">
        <v>376</v>
      </c>
      <c r="G3589" s="121">
        <v>3180</v>
      </c>
      <c r="H3589" s="121">
        <v>1</v>
      </c>
      <c r="I3589" s="121" t="s">
        <v>385</v>
      </c>
      <c r="J3589" s="121">
        <v>7118</v>
      </c>
      <c r="K3589" s="121" t="s">
        <v>644</v>
      </c>
      <c r="L3589" s="121" t="s">
        <v>645</v>
      </c>
      <c r="M3589" s="121" t="s">
        <v>549</v>
      </c>
      <c r="N3589" s="121" t="s">
        <v>550</v>
      </c>
      <c r="O3589" s="121" t="s">
        <v>548</v>
      </c>
      <c r="P3589" s="121"/>
      <c r="Q3589" s="121" t="s">
        <v>391</v>
      </c>
      <c r="R3589" s="121"/>
    </row>
    <row r="3590" spans="1:18" x14ac:dyDescent="0.2">
      <c r="A3590" s="121">
        <v>139</v>
      </c>
      <c r="B3590" s="121">
        <v>214</v>
      </c>
      <c r="C3590" s="121" t="s">
        <v>328</v>
      </c>
      <c r="D3590" s="121">
        <v>1174</v>
      </c>
      <c r="E3590" s="121" t="s">
        <v>375</v>
      </c>
      <c r="F3590" s="121" t="s">
        <v>376</v>
      </c>
      <c r="G3590" s="121">
        <v>3180</v>
      </c>
      <c r="H3590" s="121">
        <v>1</v>
      </c>
      <c r="I3590" s="121" t="s">
        <v>385</v>
      </c>
      <c r="J3590" s="121">
        <v>7119</v>
      </c>
      <c r="K3590" s="121" t="s">
        <v>1851</v>
      </c>
      <c r="L3590" s="121" t="s">
        <v>1862</v>
      </c>
      <c r="M3590" s="121" t="s">
        <v>585</v>
      </c>
      <c r="N3590" s="124" t="s">
        <v>550</v>
      </c>
      <c r="O3590" s="124" t="s">
        <v>411</v>
      </c>
      <c r="P3590" s="124"/>
      <c r="Q3590" s="121" t="s">
        <v>391</v>
      </c>
      <c r="R3590" s="121"/>
    </row>
    <row r="3591" spans="1:18" x14ac:dyDescent="0.2">
      <c r="A3591" s="121">
        <v>139</v>
      </c>
      <c r="B3591" s="121">
        <v>214</v>
      </c>
      <c r="C3591" s="121" t="s">
        <v>328</v>
      </c>
      <c r="D3591" s="121">
        <v>1174</v>
      </c>
      <c r="E3591" s="121" t="s">
        <v>375</v>
      </c>
      <c r="F3591" s="121" t="s">
        <v>376</v>
      </c>
      <c r="G3591" s="121">
        <v>3180</v>
      </c>
      <c r="H3591" s="121">
        <v>1</v>
      </c>
      <c r="I3591" s="121" t="s">
        <v>385</v>
      </c>
      <c r="J3591" s="121">
        <v>7120</v>
      </c>
      <c r="K3591" s="121">
        <v>11</v>
      </c>
      <c r="L3591" s="121" t="s">
        <v>1541</v>
      </c>
      <c r="M3591" s="121" t="s">
        <v>651</v>
      </c>
      <c r="N3591" s="124" t="s">
        <v>550</v>
      </c>
      <c r="O3591" s="124" t="s">
        <v>555</v>
      </c>
      <c r="P3591" s="124"/>
      <c r="Q3591" s="121" t="s">
        <v>391</v>
      </c>
      <c r="R3591" s="121"/>
    </row>
    <row r="3592" spans="1:18" x14ac:dyDescent="0.2">
      <c r="A3592" s="121">
        <v>130</v>
      </c>
      <c r="B3592" s="121">
        <v>155</v>
      </c>
      <c r="C3592" s="121" t="s">
        <v>287</v>
      </c>
      <c r="D3592" s="121">
        <v>390</v>
      </c>
      <c r="E3592" s="121" t="s">
        <v>454</v>
      </c>
      <c r="F3592" s="121" t="s">
        <v>455</v>
      </c>
      <c r="G3592" s="121">
        <v>390</v>
      </c>
      <c r="H3592" s="121">
        <v>1</v>
      </c>
      <c r="I3592" s="121" t="s">
        <v>385</v>
      </c>
      <c r="J3592" s="121">
        <v>2021</v>
      </c>
      <c r="K3592" s="121" t="s">
        <v>446</v>
      </c>
      <c r="L3592" s="121" t="s">
        <v>1745</v>
      </c>
      <c r="M3592" s="121" t="s">
        <v>383</v>
      </c>
      <c r="N3592" s="124">
        <v>853</v>
      </c>
      <c r="O3592" s="124" t="s">
        <v>380</v>
      </c>
      <c r="P3592" s="124"/>
      <c r="Q3592" s="121" t="s">
        <v>381</v>
      </c>
      <c r="R3592" s="121"/>
    </row>
    <row r="3593" spans="1:18" x14ac:dyDescent="0.2">
      <c r="A3593" s="121">
        <v>130</v>
      </c>
      <c r="B3593" s="121">
        <v>155</v>
      </c>
      <c r="C3593" s="121" t="s">
        <v>287</v>
      </c>
      <c r="D3593" s="121">
        <v>390</v>
      </c>
      <c r="E3593" s="121" t="s">
        <v>454</v>
      </c>
      <c r="F3593" s="121" t="s">
        <v>455</v>
      </c>
      <c r="G3593" s="121">
        <v>390</v>
      </c>
      <c r="H3593" s="121">
        <v>1</v>
      </c>
      <c r="I3593" s="121" t="s">
        <v>385</v>
      </c>
      <c r="J3593" s="121">
        <v>2022</v>
      </c>
      <c r="K3593" s="121" t="s">
        <v>447</v>
      </c>
      <c r="L3593" s="121" t="s">
        <v>1746</v>
      </c>
      <c r="M3593" s="121" t="s">
        <v>383</v>
      </c>
      <c r="N3593" s="124">
        <v>734</v>
      </c>
      <c r="O3593" s="124" t="s">
        <v>380</v>
      </c>
      <c r="P3593" s="124"/>
      <c r="Q3593" s="121" t="s">
        <v>381</v>
      </c>
      <c r="R3593" s="121"/>
    </row>
    <row r="3594" spans="1:18" x14ac:dyDescent="0.2">
      <c r="A3594" s="121">
        <v>139</v>
      </c>
      <c r="B3594" s="121">
        <v>214</v>
      </c>
      <c r="C3594" s="121" t="s">
        <v>328</v>
      </c>
      <c r="D3594" s="121">
        <v>1174</v>
      </c>
      <c r="E3594" s="121" t="s">
        <v>375</v>
      </c>
      <c r="F3594" s="121" t="s">
        <v>376</v>
      </c>
      <c r="G3594" s="121">
        <v>3180</v>
      </c>
      <c r="H3594" s="121">
        <v>1</v>
      </c>
      <c r="I3594" s="121" t="s">
        <v>385</v>
      </c>
      <c r="J3594" s="121">
        <v>7123</v>
      </c>
      <c r="K3594" s="121" t="s">
        <v>1236</v>
      </c>
      <c r="L3594" s="121" t="s">
        <v>1236</v>
      </c>
      <c r="M3594" s="121" t="s">
        <v>585</v>
      </c>
      <c r="N3594" s="124" t="s">
        <v>550</v>
      </c>
      <c r="O3594" s="124" t="s">
        <v>411</v>
      </c>
      <c r="P3594" s="124"/>
      <c r="Q3594" s="121" t="s">
        <v>391</v>
      </c>
      <c r="R3594" s="121"/>
    </row>
    <row r="3595" spans="1:18" x14ac:dyDescent="0.2">
      <c r="A3595" s="121">
        <v>140</v>
      </c>
      <c r="B3595" s="121">
        <v>161</v>
      </c>
      <c r="C3595" s="121" t="s">
        <v>305</v>
      </c>
      <c r="D3595" s="121">
        <v>443</v>
      </c>
      <c r="E3595" s="121" t="s">
        <v>375</v>
      </c>
      <c r="F3595" s="121" t="s">
        <v>376</v>
      </c>
      <c r="G3595" s="121">
        <v>443</v>
      </c>
      <c r="H3595" s="121">
        <v>1</v>
      </c>
      <c r="I3595" s="121" t="s">
        <v>385</v>
      </c>
      <c r="J3595" s="121">
        <v>1090</v>
      </c>
      <c r="K3595" s="121">
        <v>109</v>
      </c>
      <c r="L3595" s="121" t="s">
        <v>1517</v>
      </c>
      <c r="M3595" s="121" t="s">
        <v>395</v>
      </c>
      <c r="N3595" s="124">
        <v>432</v>
      </c>
      <c r="O3595" s="124" t="s">
        <v>380</v>
      </c>
      <c r="P3595" s="124"/>
      <c r="Q3595" s="121" t="s">
        <v>391</v>
      </c>
      <c r="R3595" s="121"/>
    </row>
    <row r="3596" spans="1:18" x14ac:dyDescent="0.2">
      <c r="A3596" s="121">
        <v>130</v>
      </c>
      <c r="B3596" s="121">
        <v>155</v>
      </c>
      <c r="C3596" s="121" t="s">
        <v>287</v>
      </c>
      <c r="D3596" s="121">
        <v>390</v>
      </c>
      <c r="E3596" s="121" t="s">
        <v>454</v>
      </c>
      <c r="F3596" s="121" t="s">
        <v>455</v>
      </c>
      <c r="G3596" s="121">
        <v>390</v>
      </c>
      <c r="H3596" s="121">
        <v>1</v>
      </c>
      <c r="I3596" s="121" t="s">
        <v>385</v>
      </c>
      <c r="J3596" s="121">
        <v>2023</v>
      </c>
      <c r="K3596" s="121" t="s">
        <v>448</v>
      </c>
      <c r="L3596" s="121" t="s">
        <v>1747</v>
      </c>
      <c r="M3596" s="121" t="s">
        <v>383</v>
      </c>
      <c r="N3596" s="124">
        <v>736</v>
      </c>
      <c r="O3596" s="124" t="s">
        <v>380</v>
      </c>
      <c r="P3596" s="124"/>
      <c r="Q3596" s="121" t="s">
        <v>381</v>
      </c>
      <c r="R3596" s="121"/>
    </row>
    <row r="3597" spans="1:18" x14ac:dyDescent="0.2">
      <c r="A3597" s="121">
        <v>130</v>
      </c>
      <c r="B3597" s="121">
        <v>155</v>
      </c>
      <c r="C3597" s="121" t="s">
        <v>287</v>
      </c>
      <c r="D3597" s="121">
        <v>390</v>
      </c>
      <c r="E3597" s="121" t="s">
        <v>454</v>
      </c>
      <c r="F3597" s="121" t="s">
        <v>455</v>
      </c>
      <c r="G3597" s="121">
        <v>390</v>
      </c>
      <c r="H3597" s="121">
        <v>1</v>
      </c>
      <c r="I3597" s="121" t="s">
        <v>385</v>
      </c>
      <c r="J3597" s="121">
        <v>2024</v>
      </c>
      <c r="K3597" s="121" t="s">
        <v>450</v>
      </c>
      <c r="L3597" s="121" t="s">
        <v>1748</v>
      </c>
      <c r="M3597" s="121" t="s">
        <v>379</v>
      </c>
      <c r="N3597" s="124">
        <v>732</v>
      </c>
      <c r="O3597" s="124" t="s">
        <v>380</v>
      </c>
      <c r="P3597" s="124"/>
      <c r="Q3597" s="121" t="s">
        <v>381</v>
      </c>
      <c r="R3597" s="121"/>
    </row>
    <row r="3598" spans="1:18" x14ac:dyDescent="0.2">
      <c r="A3598" s="121">
        <v>130</v>
      </c>
      <c r="B3598" s="121">
        <v>155</v>
      </c>
      <c r="C3598" s="121" t="s">
        <v>287</v>
      </c>
      <c r="D3598" s="121">
        <v>390</v>
      </c>
      <c r="E3598" s="121" t="s">
        <v>454</v>
      </c>
      <c r="F3598" s="121" t="s">
        <v>455</v>
      </c>
      <c r="G3598" s="121">
        <v>390</v>
      </c>
      <c r="H3598" s="121">
        <v>1</v>
      </c>
      <c r="I3598" s="121" t="s">
        <v>385</v>
      </c>
      <c r="J3598" s="121">
        <v>2025</v>
      </c>
      <c r="K3598" s="121" t="s">
        <v>452</v>
      </c>
      <c r="L3598" s="121" t="s">
        <v>1749</v>
      </c>
      <c r="M3598" s="121" t="s">
        <v>379</v>
      </c>
      <c r="N3598" s="124">
        <v>735</v>
      </c>
      <c r="O3598" s="124" t="s">
        <v>380</v>
      </c>
      <c r="P3598" s="124"/>
      <c r="Q3598" s="121" t="s">
        <v>381</v>
      </c>
      <c r="R3598" s="121"/>
    </row>
    <row r="3599" spans="1:18" x14ac:dyDescent="0.2">
      <c r="A3599" s="121">
        <v>130</v>
      </c>
      <c r="B3599" s="121">
        <v>155</v>
      </c>
      <c r="C3599" s="121" t="s">
        <v>287</v>
      </c>
      <c r="D3599" s="121">
        <v>390</v>
      </c>
      <c r="E3599" s="121" t="s">
        <v>454</v>
      </c>
      <c r="F3599" s="121" t="s">
        <v>455</v>
      </c>
      <c r="G3599" s="121">
        <v>390</v>
      </c>
      <c r="H3599" s="121">
        <v>1</v>
      </c>
      <c r="I3599" s="121" t="s">
        <v>385</v>
      </c>
      <c r="J3599" s="121">
        <v>2026</v>
      </c>
      <c r="K3599" s="121" t="s">
        <v>453</v>
      </c>
      <c r="L3599" s="121" t="s">
        <v>1750</v>
      </c>
      <c r="M3599" s="121" t="s">
        <v>379</v>
      </c>
      <c r="N3599" s="124">
        <v>731</v>
      </c>
      <c r="O3599" s="124" t="s">
        <v>380</v>
      </c>
      <c r="P3599" s="124"/>
      <c r="Q3599" s="121" t="s">
        <v>381</v>
      </c>
      <c r="R3599" s="121"/>
    </row>
    <row r="3600" spans="1:18" x14ac:dyDescent="0.2">
      <c r="A3600" s="121">
        <v>130</v>
      </c>
      <c r="B3600" s="121">
        <v>155</v>
      </c>
      <c r="C3600" s="121" t="s">
        <v>287</v>
      </c>
      <c r="D3600" s="121">
        <v>1057</v>
      </c>
      <c r="E3600" s="121" t="s">
        <v>694</v>
      </c>
      <c r="F3600" s="121" t="s">
        <v>1415</v>
      </c>
      <c r="G3600" s="121">
        <v>1280</v>
      </c>
      <c r="H3600" s="121">
        <v>1</v>
      </c>
      <c r="I3600" s="121" t="s">
        <v>385</v>
      </c>
      <c r="J3600" s="121">
        <v>3384</v>
      </c>
      <c r="K3600" s="121" t="s">
        <v>694</v>
      </c>
      <c r="L3600" s="121" t="s">
        <v>694</v>
      </c>
      <c r="M3600" s="121" t="s">
        <v>393</v>
      </c>
      <c r="N3600" s="124">
        <v>715</v>
      </c>
      <c r="O3600" s="124" t="s">
        <v>380</v>
      </c>
      <c r="P3600" s="124"/>
      <c r="Q3600" s="121" t="s">
        <v>381</v>
      </c>
      <c r="R3600" s="121"/>
    </row>
    <row r="3601" spans="1:18" x14ac:dyDescent="0.2">
      <c r="A3601" s="121">
        <v>130</v>
      </c>
      <c r="B3601" s="121">
        <v>155</v>
      </c>
      <c r="C3601" s="121" t="s">
        <v>287</v>
      </c>
      <c r="D3601" s="121">
        <v>1058</v>
      </c>
      <c r="E3601" s="121" t="s">
        <v>1416</v>
      </c>
      <c r="F3601" s="121" t="s">
        <v>1417</v>
      </c>
      <c r="G3601" s="121">
        <v>1281</v>
      </c>
      <c r="H3601" s="121">
        <v>1</v>
      </c>
      <c r="I3601" s="121" t="s">
        <v>385</v>
      </c>
      <c r="J3601" s="121">
        <v>3385</v>
      </c>
      <c r="K3601" s="121" t="s">
        <v>1416</v>
      </c>
      <c r="L3601" s="121" t="s">
        <v>1416</v>
      </c>
      <c r="M3601" s="121" t="s">
        <v>393</v>
      </c>
      <c r="N3601" s="124">
        <v>715</v>
      </c>
      <c r="O3601" s="124" t="s">
        <v>380</v>
      </c>
      <c r="P3601" s="124"/>
      <c r="Q3601" s="121" t="s">
        <v>381</v>
      </c>
      <c r="R3601" s="121"/>
    </row>
    <row r="3602" spans="1:18" x14ac:dyDescent="0.2">
      <c r="A3602" s="121">
        <v>140</v>
      </c>
      <c r="B3602" s="121">
        <v>161</v>
      </c>
      <c r="C3602" s="121" t="s">
        <v>305</v>
      </c>
      <c r="D3602" s="121">
        <v>443</v>
      </c>
      <c r="E3602" s="121" t="s">
        <v>375</v>
      </c>
      <c r="F3602" s="121" t="s">
        <v>376</v>
      </c>
      <c r="G3602" s="121">
        <v>443</v>
      </c>
      <c r="H3602" s="121">
        <v>1</v>
      </c>
      <c r="I3602" s="121" t="s">
        <v>385</v>
      </c>
      <c r="J3602" s="121">
        <v>1097</v>
      </c>
      <c r="K3602" s="121">
        <v>111</v>
      </c>
      <c r="L3602" s="121" t="s">
        <v>1867</v>
      </c>
      <c r="M3602" s="121" t="s">
        <v>413</v>
      </c>
      <c r="N3602" s="124">
        <v>158</v>
      </c>
      <c r="O3602" s="124" t="s">
        <v>411</v>
      </c>
      <c r="P3602" s="124"/>
      <c r="Q3602" s="121" t="s">
        <v>391</v>
      </c>
      <c r="R3602" s="121"/>
    </row>
    <row r="3603" spans="1:18" x14ac:dyDescent="0.2">
      <c r="A3603" s="121">
        <v>130</v>
      </c>
      <c r="B3603" s="121">
        <v>155</v>
      </c>
      <c r="C3603" s="121" t="s">
        <v>287</v>
      </c>
      <c r="D3603" s="121">
        <v>1128</v>
      </c>
      <c r="E3603" s="121" t="s">
        <v>743</v>
      </c>
      <c r="F3603" s="121" t="s">
        <v>725</v>
      </c>
      <c r="G3603" s="121">
        <v>1330</v>
      </c>
      <c r="H3603" s="121">
        <v>1</v>
      </c>
      <c r="I3603" s="121" t="s">
        <v>385</v>
      </c>
      <c r="J3603" s="121">
        <v>6859</v>
      </c>
      <c r="K3603" s="121">
        <v>1</v>
      </c>
      <c r="L3603" s="121" t="s">
        <v>1218</v>
      </c>
      <c r="M3603" s="121" t="s">
        <v>438</v>
      </c>
      <c r="N3603" s="124">
        <v>1093</v>
      </c>
      <c r="O3603" s="124" t="s">
        <v>380</v>
      </c>
      <c r="P3603" s="124" t="s">
        <v>725</v>
      </c>
      <c r="Q3603" s="121" t="s">
        <v>381</v>
      </c>
      <c r="R3603" s="121"/>
    </row>
    <row r="3604" spans="1:18" x14ac:dyDescent="0.2">
      <c r="A3604" s="121">
        <v>130</v>
      </c>
      <c r="B3604" s="121">
        <v>155</v>
      </c>
      <c r="C3604" s="121" t="s">
        <v>287</v>
      </c>
      <c r="D3604" s="121">
        <v>1128</v>
      </c>
      <c r="E3604" s="121" t="s">
        <v>743</v>
      </c>
      <c r="F3604" s="121" t="s">
        <v>725</v>
      </c>
      <c r="G3604" s="121">
        <v>1330</v>
      </c>
      <c r="H3604" s="121">
        <v>1</v>
      </c>
      <c r="I3604" s="121" t="s">
        <v>385</v>
      </c>
      <c r="J3604" s="121">
        <v>6860</v>
      </c>
      <c r="K3604" s="121">
        <v>2</v>
      </c>
      <c r="L3604" s="121" t="s">
        <v>1219</v>
      </c>
      <c r="M3604" s="121" t="s">
        <v>438</v>
      </c>
      <c r="N3604" s="124">
        <v>1095</v>
      </c>
      <c r="O3604" s="124" t="s">
        <v>380</v>
      </c>
      <c r="P3604" s="124" t="s">
        <v>725</v>
      </c>
      <c r="Q3604" s="121" t="s">
        <v>381</v>
      </c>
      <c r="R3604" s="121"/>
    </row>
    <row r="3605" spans="1:18" x14ac:dyDescent="0.2">
      <c r="A3605" s="121">
        <v>140</v>
      </c>
      <c r="B3605" s="121">
        <v>161</v>
      </c>
      <c r="C3605" s="121" t="s">
        <v>305</v>
      </c>
      <c r="D3605" s="121">
        <v>443</v>
      </c>
      <c r="E3605" s="121" t="s">
        <v>375</v>
      </c>
      <c r="F3605" s="121" t="s">
        <v>376</v>
      </c>
      <c r="G3605" s="121">
        <v>1087</v>
      </c>
      <c r="H3605" s="121">
        <v>2</v>
      </c>
      <c r="I3605" s="121" t="s">
        <v>377</v>
      </c>
      <c r="J3605" s="121">
        <v>1100</v>
      </c>
      <c r="K3605" s="121">
        <v>210</v>
      </c>
      <c r="L3605" s="121" t="s">
        <v>440</v>
      </c>
      <c r="M3605" s="121" t="s">
        <v>441</v>
      </c>
      <c r="N3605" s="124">
        <v>1098</v>
      </c>
      <c r="O3605" s="124" t="s">
        <v>442</v>
      </c>
      <c r="P3605" s="124"/>
      <c r="Q3605" s="121" t="s">
        <v>391</v>
      </c>
      <c r="R3605" s="121"/>
    </row>
    <row r="3606" spans="1:18" x14ac:dyDescent="0.2">
      <c r="A3606" s="121">
        <v>130</v>
      </c>
      <c r="B3606" s="121">
        <v>155</v>
      </c>
      <c r="C3606" s="121" t="s">
        <v>287</v>
      </c>
      <c r="D3606" s="121">
        <v>1128</v>
      </c>
      <c r="E3606" s="121" t="s">
        <v>743</v>
      </c>
      <c r="F3606" s="121" t="s">
        <v>725</v>
      </c>
      <c r="G3606" s="121">
        <v>1330</v>
      </c>
      <c r="H3606" s="121">
        <v>1</v>
      </c>
      <c r="I3606" s="121" t="s">
        <v>385</v>
      </c>
      <c r="J3606" s="121">
        <v>6861</v>
      </c>
      <c r="K3606" s="121">
        <v>3</v>
      </c>
      <c r="L3606" s="121" t="s">
        <v>1116</v>
      </c>
      <c r="M3606" s="121" t="s">
        <v>438</v>
      </c>
      <c r="N3606" s="124">
        <v>1097</v>
      </c>
      <c r="O3606" s="124" t="s">
        <v>380</v>
      </c>
      <c r="P3606" s="124" t="s">
        <v>725</v>
      </c>
      <c r="Q3606" s="121" t="s">
        <v>381</v>
      </c>
      <c r="R3606" s="121"/>
    </row>
    <row r="3607" spans="1:18" x14ac:dyDescent="0.2">
      <c r="A3607" s="121">
        <v>130</v>
      </c>
      <c r="B3607" s="121">
        <v>155</v>
      </c>
      <c r="C3607" s="121" t="s">
        <v>287</v>
      </c>
      <c r="D3607" s="121">
        <v>1185</v>
      </c>
      <c r="E3607" s="121" t="s">
        <v>1753</v>
      </c>
      <c r="F3607" s="121"/>
      <c r="G3607" s="121">
        <v>3198</v>
      </c>
      <c r="H3607" s="121">
        <v>1</v>
      </c>
      <c r="I3607" s="121"/>
      <c r="J3607" s="121">
        <v>7570</v>
      </c>
      <c r="K3607" s="121" t="s">
        <v>1319</v>
      </c>
      <c r="L3607" s="121" t="s">
        <v>1319</v>
      </c>
      <c r="M3607" s="121" t="s">
        <v>536</v>
      </c>
      <c r="N3607" s="124">
        <v>1103</v>
      </c>
      <c r="O3607" s="124" t="s">
        <v>380</v>
      </c>
      <c r="P3607" s="124"/>
      <c r="Q3607" s="121" t="s">
        <v>381</v>
      </c>
      <c r="R3607" s="121"/>
    </row>
    <row r="3608" spans="1:18" x14ac:dyDescent="0.2">
      <c r="A3608" s="121">
        <v>133</v>
      </c>
      <c r="B3608" s="121">
        <v>313</v>
      </c>
      <c r="C3608" s="121" t="s">
        <v>325</v>
      </c>
      <c r="D3608" s="121">
        <v>905</v>
      </c>
      <c r="E3608" s="121" t="s">
        <v>375</v>
      </c>
      <c r="F3608" s="121" t="s">
        <v>376</v>
      </c>
      <c r="G3608" s="121">
        <v>905</v>
      </c>
      <c r="H3608" s="121">
        <v>1</v>
      </c>
      <c r="I3608" s="121" t="s">
        <v>385</v>
      </c>
      <c r="J3608" s="121">
        <v>2965</v>
      </c>
      <c r="K3608" s="121">
        <v>2</v>
      </c>
      <c r="L3608" s="121">
        <v>2</v>
      </c>
      <c r="M3608" s="121" t="s">
        <v>734</v>
      </c>
      <c r="N3608" s="124">
        <v>737</v>
      </c>
      <c r="O3608" s="124" t="s">
        <v>380</v>
      </c>
      <c r="P3608" s="124"/>
      <c r="Q3608" s="121" t="s">
        <v>381</v>
      </c>
      <c r="R3608" s="121"/>
    </row>
    <row r="3609" spans="1:18" x14ac:dyDescent="0.2">
      <c r="A3609" s="121">
        <v>133</v>
      </c>
      <c r="B3609" s="121">
        <v>313</v>
      </c>
      <c r="C3609" s="121" t="s">
        <v>325</v>
      </c>
      <c r="D3609" s="121">
        <v>905</v>
      </c>
      <c r="E3609" s="121" t="s">
        <v>375</v>
      </c>
      <c r="F3609" s="121" t="s">
        <v>376</v>
      </c>
      <c r="G3609" s="121">
        <v>1079</v>
      </c>
      <c r="H3609" s="121">
        <v>2</v>
      </c>
      <c r="I3609" s="121" t="s">
        <v>377</v>
      </c>
      <c r="J3609" s="121">
        <v>2968</v>
      </c>
      <c r="K3609" s="121">
        <v>6</v>
      </c>
      <c r="L3609" s="121">
        <v>6</v>
      </c>
      <c r="M3609" s="121" t="s">
        <v>734</v>
      </c>
      <c r="N3609" s="124">
        <v>640</v>
      </c>
      <c r="O3609" s="124" t="s">
        <v>380</v>
      </c>
      <c r="P3609" s="124"/>
      <c r="Q3609" s="121" t="s">
        <v>381</v>
      </c>
      <c r="R3609" s="121"/>
    </row>
    <row r="3610" spans="1:18" x14ac:dyDescent="0.2">
      <c r="A3610" s="121">
        <v>133</v>
      </c>
      <c r="B3610" s="121">
        <v>313</v>
      </c>
      <c r="C3610" s="121" t="s">
        <v>325</v>
      </c>
      <c r="D3610" s="121">
        <v>905</v>
      </c>
      <c r="E3610" s="121" t="s">
        <v>375</v>
      </c>
      <c r="F3610" s="121" t="s">
        <v>376</v>
      </c>
      <c r="G3610" s="121">
        <v>1079</v>
      </c>
      <c r="H3610" s="121">
        <v>2</v>
      </c>
      <c r="I3610" s="121" t="s">
        <v>377</v>
      </c>
      <c r="J3610" s="121">
        <v>2969</v>
      </c>
      <c r="K3610" s="121">
        <v>5</v>
      </c>
      <c r="L3610" s="121">
        <v>5</v>
      </c>
      <c r="M3610" s="121" t="s">
        <v>734</v>
      </c>
      <c r="N3610" s="124">
        <v>741</v>
      </c>
      <c r="O3610" s="124" t="s">
        <v>380</v>
      </c>
      <c r="P3610" s="124"/>
      <c r="Q3610" s="121" t="s">
        <v>381</v>
      </c>
      <c r="R3610" s="121"/>
    </row>
    <row r="3611" spans="1:18" x14ac:dyDescent="0.2">
      <c r="A3611" s="121">
        <v>133</v>
      </c>
      <c r="B3611" s="121">
        <v>313</v>
      </c>
      <c r="C3611" s="121" t="s">
        <v>325</v>
      </c>
      <c r="D3611" s="121">
        <v>905</v>
      </c>
      <c r="E3611" s="121" t="s">
        <v>375</v>
      </c>
      <c r="F3611" s="121" t="s">
        <v>376</v>
      </c>
      <c r="G3611" s="121">
        <v>1079</v>
      </c>
      <c r="H3611" s="121">
        <v>2</v>
      </c>
      <c r="I3611" s="121" t="s">
        <v>377</v>
      </c>
      <c r="J3611" s="121">
        <v>2970</v>
      </c>
      <c r="K3611" s="121">
        <v>7</v>
      </c>
      <c r="L3611" s="121">
        <v>7</v>
      </c>
      <c r="M3611" s="121" t="s">
        <v>734</v>
      </c>
      <c r="N3611" s="124">
        <v>668</v>
      </c>
      <c r="O3611" s="124" t="s">
        <v>380</v>
      </c>
      <c r="P3611" s="124"/>
      <c r="Q3611" s="121" t="s">
        <v>381</v>
      </c>
      <c r="R3611" s="121"/>
    </row>
    <row r="3612" spans="1:18" x14ac:dyDescent="0.2">
      <c r="A3612" s="121">
        <v>133</v>
      </c>
      <c r="B3612" s="121">
        <v>313</v>
      </c>
      <c r="C3612" s="121" t="s">
        <v>325</v>
      </c>
      <c r="D3612" s="121">
        <v>905</v>
      </c>
      <c r="E3612" s="121" t="s">
        <v>375</v>
      </c>
      <c r="F3612" s="121" t="s">
        <v>376</v>
      </c>
      <c r="G3612" s="121">
        <v>1079</v>
      </c>
      <c r="H3612" s="121">
        <v>2</v>
      </c>
      <c r="I3612" s="121" t="s">
        <v>377</v>
      </c>
      <c r="J3612" s="121">
        <v>2972</v>
      </c>
      <c r="K3612" s="121">
        <v>4</v>
      </c>
      <c r="L3612" s="121">
        <v>4</v>
      </c>
      <c r="M3612" s="121" t="s">
        <v>734</v>
      </c>
      <c r="N3612" s="124">
        <v>743</v>
      </c>
      <c r="O3612" s="124" t="s">
        <v>380</v>
      </c>
      <c r="P3612" s="125"/>
      <c r="Q3612" s="121" t="s">
        <v>381</v>
      </c>
      <c r="R3612" s="121"/>
    </row>
    <row r="3613" spans="1:18" x14ac:dyDescent="0.2">
      <c r="A3613" s="121">
        <v>140</v>
      </c>
      <c r="B3613" s="121">
        <v>161</v>
      </c>
      <c r="C3613" s="121" t="s">
        <v>305</v>
      </c>
      <c r="D3613" s="121">
        <v>443</v>
      </c>
      <c r="E3613" s="121" t="s">
        <v>375</v>
      </c>
      <c r="F3613" s="121" t="s">
        <v>376</v>
      </c>
      <c r="G3613" s="121">
        <v>1088</v>
      </c>
      <c r="H3613" s="121">
        <v>0</v>
      </c>
      <c r="I3613" s="121" t="s">
        <v>1029</v>
      </c>
      <c r="J3613" s="121">
        <v>1108</v>
      </c>
      <c r="K3613" s="121" t="s">
        <v>388</v>
      </c>
      <c r="L3613" s="121" t="s">
        <v>388</v>
      </c>
      <c r="M3613" s="121" t="s">
        <v>389</v>
      </c>
      <c r="N3613" s="124">
        <v>2576</v>
      </c>
      <c r="O3613" s="124" t="s">
        <v>390</v>
      </c>
      <c r="P3613" s="124"/>
      <c r="Q3613" s="121" t="s">
        <v>391</v>
      </c>
      <c r="R3613" s="121"/>
    </row>
    <row r="3614" spans="1:18" x14ac:dyDescent="0.2">
      <c r="A3614" s="121">
        <v>140</v>
      </c>
      <c r="B3614" s="121">
        <v>161</v>
      </c>
      <c r="C3614" s="121" t="s">
        <v>305</v>
      </c>
      <c r="D3614" s="121">
        <v>443</v>
      </c>
      <c r="E3614" s="121" t="s">
        <v>375</v>
      </c>
      <c r="F3614" s="121" t="s">
        <v>376</v>
      </c>
      <c r="G3614" s="121">
        <v>443</v>
      </c>
      <c r="H3614" s="121">
        <v>1</v>
      </c>
      <c r="I3614" s="121" t="s">
        <v>385</v>
      </c>
      <c r="J3614" s="121">
        <v>1109</v>
      </c>
      <c r="K3614" s="121" t="s">
        <v>622</v>
      </c>
      <c r="L3614" s="121" t="s">
        <v>622</v>
      </c>
      <c r="M3614" s="121" t="s">
        <v>574</v>
      </c>
      <c r="N3614" s="124">
        <v>2559</v>
      </c>
      <c r="O3614" s="124" t="s">
        <v>417</v>
      </c>
      <c r="P3614" s="124"/>
      <c r="Q3614" s="121" t="s">
        <v>391</v>
      </c>
      <c r="R3614" s="121"/>
    </row>
    <row r="3615" spans="1:18" x14ac:dyDescent="0.2">
      <c r="A3615" s="121">
        <v>140</v>
      </c>
      <c r="B3615" s="121">
        <v>161</v>
      </c>
      <c r="C3615" s="121" t="s">
        <v>305</v>
      </c>
      <c r="D3615" s="121">
        <v>443</v>
      </c>
      <c r="E3615" s="121" t="s">
        <v>375</v>
      </c>
      <c r="F3615" s="121" t="s">
        <v>376</v>
      </c>
      <c r="G3615" s="121">
        <v>443</v>
      </c>
      <c r="H3615" s="121">
        <v>1</v>
      </c>
      <c r="I3615" s="121" t="s">
        <v>385</v>
      </c>
      <c r="J3615" s="121">
        <v>1110</v>
      </c>
      <c r="K3615" s="121" t="s">
        <v>1874</v>
      </c>
      <c r="L3615" s="121" t="s">
        <v>1875</v>
      </c>
      <c r="M3615" s="121" t="s">
        <v>953</v>
      </c>
      <c r="N3615" s="124">
        <v>182</v>
      </c>
      <c r="O3615" s="124" t="s">
        <v>548</v>
      </c>
      <c r="P3615" s="124"/>
      <c r="Q3615" s="121" t="s">
        <v>391</v>
      </c>
      <c r="R3615" s="121"/>
    </row>
    <row r="3616" spans="1:18" x14ac:dyDescent="0.2">
      <c r="A3616" s="121">
        <v>140</v>
      </c>
      <c r="B3616" s="121">
        <v>161</v>
      </c>
      <c r="C3616" s="121" t="s">
        <v>305</v>
      </c>
      <c r="D3616" s="121">
        <v>443</v>
      </c>
      <c r="E3616" s="121" t="s">
        <v>375</v>
      </c>
      <c r="F3616" s="121" t="s">
        <v>376</v>
      </c>
      <c r="G3616" s="121">
        <v>443</v>
      </c>
      <c r="H3616" s="121">
        <v>1</v>
      </c>
      <c r="I3616" s="121" t="s">
        <v>385</v>
      </c>
      <c r="J3616" s="121">
        <v>7622</v>
      </c>
      <c r="K3616" s="121" t="s">
        <v>573</v>
      </c>
      <c r="L3616" s="121" t="s">
        <v>573</v>
      </c>
      <c r="M3616" s="121" t="s">
        <v>573</v>
      </c>
      <c r="N3616" s="124">
        <v>761</v>
      </c>
      <c r="O3616" s="124" t="s">
        <v>417</v>
      </c>
      <c r="P3616" s="124"/>
      <c r="Q3616" s="121" t="s">
        <v>391</v>
      </c>
      <c r="R3616" s="121"/>
    </row>
    <row r="3617" spans="1:18" x14ac:dyDescent="0.2">
      <c r="A3617" s="121">
        <v>140</v>
      </c>
      <c r="B3617" s="121">
        <v>161</v>
      </c>
      <c r="C3617" s="121" t="s">
        <v>305</v>
      </c>
      <c r="D3617" s="121">
        <v>443</v>
      </c>
      <c r="E3617" s="121" t="s">
        <v>375</v>
      </c>
      <c r="F3617" s="121" t="s">
        <v>376</v>
      </c>
      <c r="G3617" s="121">
        <v>443</v>
      </c>
      <c r="H3617" s="121">
        <v>1</v>
      </c>
      <c r="I3617" s="121" t="s">
        <v>385</v>
      </c>
      <c r="J3617" s="121">
        <v>7623</v>
      </c>
      <c r="K3617" s="121" t="s">
        <v>1054</v>
      </c>
      <c r="L3617" s="121" t="s">
        <v>1054</v>
      </c>
      <c r="M3617" s="121" t="s">
        <v>410</v>
      </c>
      <c r="N3617" s="124">
        <v>225</v>
      </c>
      <c r="O3617" s="124" t="s">
        <v>411</v>
      </c>
      <c r="P3617" s="124"/>
      <c r="Q3617" s="121" t="s">
        <v>391</v>
      </c>
      <c r="R3617" s="121"/>
    </row>
    <row r="3618" spans="1:18" x14ac:dyDescent="0.2">
      <c r="A3618" s="121">
        <v>140</v>
      </c>
      <c r="B3618" s="121">
        <v>161</v>
      </c>
      <c r="C3618" s="121" t="s">
        <v>305</v>
      </c>
      <c r="D3618" s="121">
        <v>443</v>
      </c>
      <c r="E3618" s="121" t="s">
        <v>375</v>
      </c>
      <c r="F3618" s="121" t="s">
        <v>376</v>
      </c>
      <c r="G3618" s="121">
        <v>443</v>
      </c>
      <c r="H3618" s="121">
        <v>1</v>
      </c>
      <c r="I3618" s="121" t="s">
        <v>385</v>
      </c>
      <c r="J3618" s="121">
        <v>7624</v>
      </c>
      <c r="K3618" s="121" t="s">
        <v>662</v>
      </c>
      <c r="L3618" s="121" t="s">
        <v>662</v>
      </c>
      <c r="M3618" s="121" t="s">
        <v>410</v>
      </c>
      <c r="N3618" s="124">
        <v>124</v>
      </c>
      <c r="O3618" s="124" t="s">
        <v>411</v>
      </c>
      <c r="P3618" s="124"/>
      <c r="Q3618" s="121" t="s">
        <v>391</v>
      </c>
      <c r="R3618" s="121"/>
    </row>
    <row r="3619" spans="1:18" x14ac:dyDescent="0.2">
      <c r="A3619" s="121">
        <v>133</v>
      </c>
      <c r="B3619" s="121">
        <v>313</v>
      </c>
      <c r="C3619" s="121" t="s">
        <v>325</v>
      </c>
      <c r="D3619" s="121">
        <v>905</v>
      </c>
      <c r="E3619" s="121" t="s">
        <v>375</v>
      </c>
      <c r="F3619" s="121" t="s">
        <v>376</v>
      </c>
      <c r="G3619" s="121">
        <v>1079</v>
      </c>
      <c r="H3619" s="121">
        <v>2</v>
      </c>
      <c r="I3619" s="121" t="s">
        <v>377</v>
      </c>
      <c r="J3619" s="121">
        <v>2973</v>
      </c>
      <c r="K3619" s="121">
        <v>8</v>
      </c>
      <c r="L3619" s="121">
        <v>8</v>
      </c>
      <c r="M3619" s="121" t="s">
        <v>734</v>
      </c>
      <c r="N3619" s="124">
        <v>754</v>
      </c>
      <c r="O3619" s="124" t="s">
        <v>380</v>
      </c>
      <c r="P3619" s="125"/>
      <c r="Q3619" s="121" t="s">
        <v>381</v>
      </c>
      <c r="R3619" s="121"/>
    </row>
    <row r="3620" spans="1:18" x14ac:dyDescent="0.2">
      <c r="A3620" s="121">
        <v>133</v>
      </c>
      <c r="B3620" s="121">
        <v>313</v>
      </c>
      <c r="C3620" s="121" t="s">
        <v>325</v>
      </c>
      <c r="D3620" s="121">
        <v>905</v>
      </c>
      <c r="E3620" s="121" t="s">
        <v>375</v>
      </c>
      <c r="F3620" s="121" t="s">
        <v>376</v>
      </c>
      <c r="G3620" s="121">
        <v>905</v>
      </c>
      <c r="H3620" s="121">
        <v>1</v>
      </c>
      <c r="I3620" s="121" t="s">
        <v>385</v>
      </c>
      <c r="J3620" s="121">
        <v>2974</v>
      </c>
      <c r="K3620" s="121">
        <v>3</v>
      </c>
      <c r="L3620" s="121">
        <v>3</v>
      </c>
      <c r="M3620" s="121" t="s">
        <v>734</v>
      </c>
      <c r="N3620" s="124">
        <v>791</v>
      </c>
      <c r="O3620" s="124" t="s">
        <v>380</v>
      </c>
      <c r="P3620" s="125"/>
      <c r="Q3620" s="121" t="s">
        <v>381</v>
      </c>
      <c r="R3620" s="121"/>
    </row>
    <row r="3621" spans="1:18" x14ac:dyDescent="0.2">
      <c r="A3621" s="121">
        <v>136</v>
      </c>
      <c r="B3621" s="121">
        <v>156</v>
      </c>
      <c r="C3621" s="121" t="s">
        <v>335</v>
      </c>
      <c r="D3621" s="121">
        <v>408</v>
      </c>
      <c r="E3621" s="121" t="s">
        <v>375</v>
      </c>
      <c r="F3621" s="121" t="s">
        <v>376</v>
      </c>
      <c r="G3621" s="121">
        <v>408</v>
      </c>
      <c r="H3621" s="121">
        <v>1</v>
      </c>
      <c r="I3621" s="121" t="s">
        <v>385</v>
      </c>
      <c r="J3621" s="121">
        <v>2465</v>
      </c>
      <c r="K3621" s="121">
        <v>8</v>
      </c>
      <c r="L3621" s="121">
        <v>8</v>
      </c>
      <c r="M3621" s="121" t="s">
        <v>379</v>
      </c>
      <c r="N3621" s="124">
        <v>849</v>
      </c>
      <c r="O3621" s="124" t="s">
        <v>380</v>
      </c>
      <c r="P3621" s="125" t="s">
        <v>1</v>
      </c>
      <c r="Q3621" s="121" t="s">
        <v>381</v>
      </c>
      <c r="R3621" s="121"/>
    </row>
    <row r="3622" spans="1:18" x14ac:dyDescent="0.2">
      <c r="A3622" s="121">
        <v>136</v>
      </c>
      <c r="B3622" s="121">
        <v>156</v>
      </c>
      <c r="C3622" s="121" t="s">
        <v>335</v>
      </c>
      <c r="D3622" s="121">
        <v>408</v>
      </c>
      <c r="E3622" s="121" t="s">
        <v>375</v>
      </c>
      <c r="F3622" s="121" t="s">
        <v>376</v>
      </c>
      <c r="G3622" s="121">
        <v>408</v>
      </c>
      <c r="H3622" s="121">
        <v>1</v>
      </c>
      <c r="I3622" s="121" t="s">
        <v>385</v>
      </c>
      <c r="J3622" s="121">
        <v>2466</v>
      </c>
      <c r="K3622" s="121">
        <v>9</v>
      </c>
      <c r="L3622" s="121">
        <v>9</v>
      </c>
      <c r="M3622" s="121" t="s">
        <v>379</v>
      </c>
      <c r="N3622" s="124">
        <v>846</v>
      </c>
      <c r="O3622" s="124" t="s">
        <v>380</v>
      </c>
      <c r="P3622" s="125" t="s">
        <v>1</v>
      </c>
      <c r="Q3622" s="121" t="s">
        <v>381</v>
      </c>
      <c r="R3622" s="121"/>
    </row>
    <row r="3623" spans="1:18" x14ac:dyDescent="0.2">
      <c r="A3623" s="121">
        <v>136</v>
      </c>
      <c r="B3623" s="121">
        <v>156</v>
      </c>
      <c r="C3623" s="121" t="s">
        <v>335</v>
      </c>
      <c r="D3623" s="121">
        <v>408</v>
      </c>
      <c r="E3623" s="121" t="s">
        <v>375</v>
      </c>
      <c r="F3623" s="121" t="s">
        <v>376</v>
      </c>
      <c r="G3623" s="121">
        <v>408</v>
      </c>
      <c r="H3623" s="121">
        <v>1</v>
      </c>
      <c r="I3623" s="121" t="s">
        <v>385</v>
      </c>
      <c r="J3623" s="121">
        <v>2467</v>
      </c>
      <c r="K3623" s="121">
        <v>10</v>
      </c>
      <c r="L3623" s="121">
        <v>10</v>
      </c>
      <c r="M3623" s="121" t="s">
        <v>379</v>
      </c>
      <c r="N3623" s="124">
        <v>849</v>
      </c>
      <c r="O3623" s="124" t="s">
        <v>380</v>
      </c>
      <c r="P3623" s="125" t="s">
        <v>1</v>
      </c>
      <c r="Q3623" s="121" t="s">
        <v>381</v>
      </c>
      <c r="R3623" s="121"/>
    </row>
    <row r="3624" spans="1:18" x14ac:dyDescent="0.2">
      <c r="A3624" s="121">
        <v>136</v>
      </c>
      <c r="B3624" s="121">
        <v>156</v>
      </c>
      <c r="C3624" s="121" t="s">
        <v>335</v>
      </c>
      <c r="D3624" s="121">
        <v>408</v>
      </c>
      <c r="E3624" s="121" t="s">
        <v>375</v>
      </c>
      <c r="F3624" s="121" t="s">
        <v>376</v>
      </c>
      <c r="G3624" s="121">
        <v>408</v>
      </c>
      <c r="H3624" s="121">
        <v>1</v>
      </c>
      <c r="I3624" s="121" t="s">
        <v>385</v>
      </c>
      <c r="J3624" s="121">
        <v>2468</v>
      </c>
      <c r="K3624" s="121">
        <v>11</v>
      </c>
      <c r="L3624" s="121">
        <v>11</v>
      </c>
      <c r="M3624" s="121" t="s">
        <v>383</v>
      </c>
      <c r="N3624" s="124">
        <v>980</v>
      </c>
      <c r="O3624" s="124" t="s">
        <v>380</v>
      </c>
      <c r="P3624" s="125" t="s">
        <v>1</v>
      </c>
      <c r="Q3624" s="121" t="s">
        <v>381</v>
      </c>
      <c r="R3624" s="121"/>
    </row>
    <row r="3625" spans="1:18" x14ac:dyDescent="0.2">
      <c r="A3625" s="121">
        <v>136</v>
      </c>
      <c r="B3625" s="121">
        <v>156</v>
      </c>
      <c r="C3625" s="121" t="s">
        <v>335</v>
      </c>
      <c r="D3625" s="121">
        <v>410</v>
      </c>
      <c r="E3625" s="121" t="s">
        <v>708</v>
      </c>
      <c r="F3625" s="121" t="s">
        <v>993</v>
      </c>
      <c r="G3625" s="121">
        <v>410</v>
      </c>
      <c r="H3625" s="121">
        <v>1</v>
      </c>
      <c r="I3625" s="121" t="s">
        <v>385</v>
      </c>
      <c r="J3625" s="121">
        <v>2617</v>
      </c>
      <c r="K3625" s="121" t="s">
        <v>456</v>
      </c>
      <c r="L3625" s="121" t="s">
        <v>456</v>
      </c>
      <c r="M3625" s="121" t="s">
        <v>379</v>
      </c>
      <c r="N3625" s="124">
        <v>798</v>
      </c>
      <c r="O3625" s="124" t="s">
        <v>380</v>
      </c>
      <c r="P3625" s="124" t="s">
        <v>427</v>
      </c>
      <c r="Q3625" s="121" t="s">
        <v>381</v>
      </c>
      <c r="R3625" s="121"/>
    </row>
    <row r="3626" spans="1:18" x14ac:dyDescent="0.2">
      <c r="A3626" s="121">
        <v>136</v>
      </c>
      <c r="B3626" s="121">
        <v>156</v>
      </c>
      <c r="C3626" s="121" t="s">
        <v>335</v>
      </c>
      <c r="D3626" s="121">
        <v>411</v>
      </c>
      <c r="E3626" s="121" t="s">
        <v>692</v>
      </c>
      <c r="F3626" s="121" t="s">
        <v>693</v>
      </c>
      <c r="G3626" s="121">
        <v>411</v>
      </c>
      <c r="H3626" s="121">
        <v>1</v>
      </c>
      <c r="I3626" s="121" t="s">
        <v>385</v>
      </c>
      <c r="J3626" s="121">
        <v>2618</v>
      </c>
      <c r="K3626" s="121" t="s">
        <v>459</v>
      </c>
      <c r="L3626" s="121" t="s">
        <v>459</v>
      </c>
      <c r="M3626" s="121" t="s">
        <v>379</v>
      </c>
      <c r="N3626" s="124">
        <v>798</v>
      </c>
      <c r="O3626" s="124" t="s">
        <v>380</v>
      </c>
      <c r="P3626" s="124" t="s">
        <v>427</v>
      </c>
      <c r="Q3626" s="121" t="s">
        <v>381</v>
      </c>
      <c r="R3626" s="121"/>
    </row>
    <row r="3627" spans="1:18" x14ac:dyDescent="0.2">
      <c r="A3627" s="121">
        <v>136</v>
      </c>
      <c r="B3627" s="121">
        <v>156</v>
      </c>
      <c r="C3627" s="121" t="s">
        <v>335</v>
      </c>
      <c r="D3627" s="121">
        <v>412</v>
      </c>
      <c r="E3627" s="121" t="s">
        <v>954</v>
      </c>
      <c r="F3627" s="121" t="s">
        <v>955</v>
      </c>
      <c r="G3627" s="121">
        <v>412</v>
      </c>
      <c r="H3627" s="121">
        <v>1</v>
      </c>
      <c r="I3627" s="121" t="s">
        <v>385</v>
      </c>
      <c r="J3627" s="121">
        <v>2619</v>
      </c>
      <c r="K3627" s="121" t="s">
        <v>743</v>
      </c>
      <c r="L3627" s="121" t="s">
        <v>743</v>
      </c>
      <c r="M3627" s="121" t="s">
        <v>379</v>
      </c>
      <c r="N3627" s="124">
        <v>798</v>
      </c>
      <c r="O3627" s="124" t="s">
        <v>380</v>
      </c>
      <c r="P3627" s="124" t="s">
        <v>427</v>
      </c>
      <c r="Q3627" s="121" t="s">
        <v>381</v>
      </c>
      <c r="R3627" s="121"/>
    </row>
    <row r="3628" spans="1:18" x14ac:dyDescent="0.2">
      <c r="A3628" s="121">
        <v>136</v>
      </c>
      <c r="B3628" s="121">
        <v>156</v>
      </c>
      <c r="C3628" s="121" t="s">
        <v>335</v>
      </c>
      <c r="D3628" s="121">
        <v>413</v>
      </c>
      <c r="E3628" s="121" t="s">
        <v>956</v>
      </c>
      <c r="F3628" s="121" t="s">
        <v>957</v>
      </c>
      <c r="G3628" s="121">
        <v>413</v>
      </c>
      <c r="H3628" s="121">
        <v>1</v>
      </c>
      <c r="I3628" s="121" t="s">
        <v>385</v>
      </c>
      <c r="J3628" s="121">
        <v>2620</v>
      </c>
      <c r="K3628" s="121" t="s">
        <v>721</v>
      </c>
      <c r="L3628" s="121" t="s">
        <v>721</v>
      </c>
      <c r="M3628" s="121" t="s">
        <v>379</v>
      </c>
      <c r="N3628" s="124">
        <v>798</v>
      </c>
      <c r="O3628" s="124" t="s">
        <v>380</v>
      </c>
      <c r="P3628" s="124" t="s">
        <v>427</v>
      </c>
      <c r="Q3628" s="121" t="s">
        <v>381</v>
      </c>
      <c r="R3628" s="121"/>
    </row>
    <row r="3629" spans="1:18" x14ac:dyDescent="0.2">
      <c r="A3629" s="121">
        <v>136</v>
      </c>
      <c r="B3629" s="121">
        <v>156</v>
      </c>
      <c r="C3629" s="121" t="s">
        <v>335</v>
      </c>
      <c r="D3629" s="121">
        <v>414</v>
      </c>
      <c r="E3629" s="121" t="s">
        <v>958</v>
      </c>
      <c r="F3629" s="121" t="s">
        <v>959</v>
      </c>
      <c r="G3629" s="121">
        <v>414</v>
      </c>
      <c r="H3629" s="121">
        <v>1</v>
      </c>
      <c r="I3629" s="121" t="s">
        <v>385</v>
      </c>
      <c r="J3629" s="121">
        <v>2621</v>
      </c>
      <c r="K3629" s="123" t="s">
        <v>618</v>
      </c>
      <c r="L3629" s="123" t="s">
        <v>618</v>
      </c>
      <c r="M3629" s="121" t="s">
        <v>379</v>
      </c>
      <c r="N3629" s="124">
        <v>897</v>
      </c>
      <c r="O3629" s="124" t="s">
        <v>380</v>
      </c>
      <c r="P3629" s="124" t="s">
        <v>427</v>
      </c>
      <c r="Q3629" s="121" t="s">
        <v>381</v>
      </c>
      <c r="R3629" s="121"/>
    </row>
    <row r="3630" spans="1:18" x14ac:dyDescent="0.2">
      <c r="A3630" s="121">
        <v>142</v>
      </c>
      <c r="B3630" s="121">
        <v>162</v>
      </c>
      <c r="C3630" s="121" t="s">
        <v>223</v>
      </c>
      <c r="D3630" s="121">
        <v>469</v>
      </c>
      <c r="E3630" s="121" t="s">
        <v>1889</v>
      </c>
      <c r="F3630" s="121" t="s">
        <v>1890</v>
      </c>
      <c r="G3630" s="121">
        <v>469</v>
      </c>
      <c r="H3630" s="121">
        <v>1</v>
      </c>
      <c r="I3630" s="121" t="s">
        <v>385</v>
      </c>
      <c r="J3630" s="121">
        <v>812</v>
      </c>
      <c r="K3630" s="121" t="s">
        <v>1889</v>
      </c>
      <c r="L3630" s="121" t="s">
        <v>1889</v>
      </c>
      <c r="M3630" s="121" t="s">
        <v>560</v>
      </c>
      <c r="N3630" s="124">
        <v>432</v>
      </c>
      <c r="O3630" s="124" t="s">
        <v>561</v>
      </c>
      <c r="P3630" s="124"/>
      <c r="Q3630" s="121" t="s">
        <v>391</v>
      </c>
      <c r="R3630" s="121"/>
    </row>
    <row r="3631" spans="1:18" x14ac:dyDescent="0.2">
      <c r="A3631" s="121">
        <v>136</v>
      </c>
      <c r="B3631" s="121">
        <v>156</v>
      </c>
      <c r="C3631" s="121" t="s">
        <v>335</v>
      </c>
      <c r="D3631" s="121">
        <v>416</v>
      </c>
      <c r="E3631" s="121" t="s">
        <v>1005</v>
      </c>
      <c r="F3631" s="121" t="s">
        <v>1006</v>
      </c>
      <c r="G3631" s="121">
        <v>416</v>
      </c>
      <c r="H3631" s="121">
        <v>1</v>
      </c>
      <c r="I3631" s="121" t="s">
        <v>385</v>
      </c>
      <c r="J3631" s="121">
        <v>2623</v>
      </c>
      <c r="K3631" s="121" t="s">
        <v>1448</v>
      </c>
      <c r="L3631" s="121" t="s">
        <v>1448</v>
      </c>
      <c r="M3631" s="121" t="s">
        <v>379</v>
      </c>
      <c r="N3631" s="124">
        <v>897</v>
      </c>
      <c r="O3631" s="124" t="s">
        <v>380</v>
      </c>
      <c r="P3631" s="124" t="s">
        <v>427</v>
      </c>
      <c r="Q3631" s="121" t="s">
        <v>381</v>
      </c>
      <c r="R3631" s="121"/>
    </row>
    <row r="3632" spans="1:18" x14ac:dyDescent="0.2">
      <c r="A3632" s="121">
        <v>136</v>
      </c>
      <c r="B3632" s="121">
        <v>156</v>
      </c>
      <c r="C3632" s="121" t="s">
        <v>335</v>
      </c>
      <c r="D3632" s="121">
        <v>417</v>
      </c>
      <c r="E3632" s="121" t="s">
        <v>1758</v>
      </c>
      <c r="F3632" s="121" t="s">
        <v>703</v>
      </c>
      <c r="G3632" s="121">
        <v>417</v>
      </c>
      <c r="H3632" s="121">
        <v>1</v>
      </c>
      <c r="I3632" s="121" t="s">
        <v>385</v>
      </c>
      <c r="J3632" s="121">
        <v>2624</v>
      </c>
      <c r="K3632" s="121" t="s">
        <v>421</v>
      </c>
      <c r="L3632" s="121" t="s">
        <v>421</v>
      </c>
      <c r="M3632" s="121" t="s">
        <v>379</v>
      </c>
      <c r="N3632" s="124">
        <v>907</v>
      </c>
      <c r="O3632" s="124" t="s">
        <v>380</v>
      </c>
      <c r="P3632" s="124" t="s">
        <v>1</v>
      </c>
      <c r="Q3632" s="121" t="s">
        <v>381</v>
      </c>
      <c r="R3632" s="121"/>
    </row>
    <row r="3633" spans="1:18" x14ac:dyDescent="0.2">
      <c r="A3633" s="121">
        <v>142</v>
      </c>
      <c r="B3633" s="121">
        <v>162</v>
      </c>
      <c r="C3633" s="121" t="s">
        <v>223</v>
      </c>
      <c r="D3633" s="121">
        <v>1031</v>
      </c>
      <c r="E3633" s="121" t="s">
        <v>930</v>
      </c>
      <c r="F3633" s="121" t="s">
        <v>931</v>
      </c>
      <c r="G3633" s="121">
        <v>451</v>
      </c>
      <c r="H3633" s="121">
        <v>1</v>
      </c>
      <c r="I3633" s="121" t="s">
        <v>385</v>
      </c>
      <c r="J3633" s="121">
        <v>3094</v>
      </c>
      <c r="K3633" s="121" t="s">
        <v>622</v>
      </c>
      <c r="L3633" s="121" t="s">
        <v>622</v>
      </c>
      <c r="M3633" s="121" t="s">
        <v>574</v>
      </c>
      <c r="N3633" s="124">
        <v>3774</v>
      </c>
      <c r="O3633" s="124" t="s">
        <v>417</v>
      </c>
      <c r="P3633" s="124"/>
      <c r="Q3633" s="121" t="s">
        <v>391</v>
      </c>
      <c r="R3633" s="121"/>
    </row>
    <row r="3634" spans="1:18" x14ac:dyDescent="0.2">
      <c r="A3634" s="121">
        <v>136</v>
      </c>
      <c r="B3634" s="121">
        <v>156</v>
      </c>
      <c r="C3634" s="121" t="s">
        <v>335</v>
      </c>
      <c r="D3634" s="121">
        <v>419</v>
      </c>
      <c r="E3634" s="121" t="s">
        <v>1760</v>
      </c>
      <c r="F3634" s="121" t="s">
        <v>709</v>
      </c>
      <c r="G3634" s="121">
        <v>419</v>
      </c>
      <c r="H3634" s="121">
        <v>1</v>
      </c>
      <c r="I3634" s="121" t="s">
        <v>385</v>
      </c>
      <c r="J3634" s="121">
        <v>2626</v>
      </c>
      <c r="K3634" s="121" t="s">
        <v>708</v>
      </c>
      <c r="L3634" s="121" t="s">
        <v>708</v>
      </c>
      <c r="M3634" s="121" t="s">
        <v>379</v>
      </c>
      <c r="N3634" s="124">
        <v>898</v>
      </c>
      <c r="O3634" s="124" t="s">
        <v>380</v>
      </c>
      <c r="P3634" s="124" t="s">
        <v>1</v>
      </c>
      <c r="Q3634" s="121" t="s">
        <v>381</v>
      </c>
      <c r="R3634" s="121"/>
    </row>
    <row r="3635" spans="1:18" x14ac:dyDescent="0.2">
      <c r="A3635" s="121">
        <v>136</v>
      </c>
      <c r="B3635" s="121">
        <v>156</v>
      </c>
      <c r="C3635" s="121" t="s">
        <v>335</v>
      </c>
      <c r="D3635" s="121">
        <v>420</v>
      </c>
      <c r="E3635" s="121" t="s">
        <v>1761</v>
      </c>
      <c r="F3635" s="121" t="s">
        <v>711</v>
      </c>
      <c r="G3635" s="121">
        <v>420</v>
      </c>
      <c r="H3635" s="121">
        <v>1</v>
      </c>
      <c r="I3635" s="121" t="s">
        <v>385</v>
      </c>
      <c r="J3635" s="121">
        <v>2627</v>
      </c>
      <c r="K3635" s="121" t="s">
        <v>692</v>
      </c>
      <c r="L3635" s="121" t="s">
        <v>692</v>
      </c>
      <c r="M3635" s="121" t="s">
        <v>379</v>
      </c>
      <c r="N3635" s="124">
        <v>898</v>
      </c>
      <c r="O3635" s="124" t="s">
        <v>380</v>
      </c>
      <c r="P3635" s="124" t="s">
        <v>1</v>
      </c>
      <c r="Q3635" s="121" t="s">
        <v>381</v>
      </c>
      <c r="R3635" s="121"/>
    </row>
    <row r="3636" spans="1:18" x14ac:dyDescent="0.2">
      <c r="A3636" s="121">
        <v>136</v>
      </c>
      <c r="B3636" s="121">
        <v>156</v>
      </c>
      <c r="C3636" s="121" t="s">
        <v>335</v>
      </c>
      <c r="D3636" s="121">
        <v>421</v>
      </c>
      <c r="E3636" s="121" t="s">
        <v>1762</v>
      </c>
      <c r="F3636" s="121" t="s">
        <v>1763</v>
      </c>
      <c r="G3636" s="121">
        <v>421</v>
      </c>
      <c r="H3636" s="121">
        <v>1</v>
      </c>
      <c r="I3636" s="121" t="s">
        <v>385</v>
      </c>
      <c r="J3636" s="121">
        <v>2628</v>
      </c>
      <c r="K3636" s="121" t="s">
        <v>954</v>
      </c>
      <c r="L3636" s="121" t="s">
        <v>954</v>
      </c>
      <c r="M3636" s="121" t="s">
        <v>379</v>
      </c>
      <c r="N3636" s="124">
        <v>898</v>
      </c>
      <c r="O3636" s="124" t="s">
        <v>380</v>
      </c>
      <c r="P3636" s="124" t="s">
        <v>1</v>
      </c>
      <c r="Q3636" s="121" t="s">
        <v>381</v>
      </c>
      <c r="R3636" s="121"/>
    </row>
    <row r="3637" spans="1:18" x14ac:dyDescent="0.2">
      <c r="A3637" s="121">
        <v>136</v>
      </c>
      <c r="B3637" s="121">
        <v>156</v>
      </c>
      <c r="C3637" s="121" t="s">
        <v>335</v>
      </c>
      <c r="D3637" s="121">
        <v>422</v>
      </c>
      <c r="E3637" s="121" t="s">
        <v>1764</v>
      </c>
      <c r="F3637" s="121" t="s">
        <v>1765</v>
      </c>
      <c r="G3637" s="121">
        <v>422</v>
      </c>
      <c r="H3637" s="121">
        <v>1</v>
      </c>
      <c r="I3637" s="121" t="s">
        <v>385</v>
      </c>
      <c r="J3637" s="121">
        <v>2629</v>
      </c>
      <c r="K3637" s="121" t="s">
        <v>956</v>
      </c>
      <c r="L3637" s="121" t="s">
        <v>956</v>
      </c>
      <c r="M3637" s="121" t="s">
        <v>379</v>
      </c>
      <c r="N3637" s="124">
        <v>898</v>
      </c>
      <c r="O3637" s="124" t="s">
        <v>380</v>
      </c>
      <c r="P3637" s="124" t="s">
        <v>1</v>
      </c>
      <c r="Q3637" s="121" t="s">
        <v>381</v>
      </c>
      <c r="R3637" s="121"/>
    </row>
    <row r="3638" spans="1:18" x14ac:dyDescent="0.2">
      <c r="A3638" s="121">
        <v>136</v>
      </c>
      <c r="B3638" s="121">
        <v>156</v>
      </c>
      <c r="C3638" s="121" t="s">
        <v>335</v>
      </c>
      <c r="D3638" s="121">
        <v>423</v>
      </c>
      <c r="E3638" s="121" t="s">
        <v>1766</v>
      </c>
      <c r="F3638" s="121" t="s">
        <v>1767</v>
      </c>
      <c r="G3638" s="121">
        <v>423</v>
      </c>
      <c r="H3638" s="121">
        <v>1</v>
      </c>
      <c r="I3638" s="121" t="s">
        <v>385</v>
      </c>
      <c r="J3638" s="121">
        <v>2630</v>
      </c>
      <c r="K3638" s="121" t="s">
        <v>958</v>
      </c>
      <c r="L3638" s="121" t="s">
        <v>958</v>
      </c>
      <c r="M3638" s="121" t="s">
        <v>379</v>
      </c>
      <c r="N3638" s="124">
        <v>898</v>
      </c>
      <c r="O3638" s="124" t="s">
        <v>380</v>
      </c>
      <c r="P3638" s="124" t="s">
        <v>1</v>
      </c>
      <c r="Q3638" s="121" t="s">
        <v>381</v>
      </c>
      <c r="R3638" s="121"/>
    </row>
    <row r="3639" spans="1:18" x14ac:dyDescent="0.2">
      <c r="A3639" s="121">
        <v>136</v>
      </c>
      <c r="B3639" s="121">
        <v>156</v>
      </c>
      <c r="C3639" s="121" t="s">
        <v>335</v>
      </c>
      <c r="D3639" s="121">
        <v>424</v>
      </c>
      <c r="E3639" s="121" t="s">
        <v>1768</v>
      </c>
      <c r="F3639" s="121" t="s">
        <v>1769</v>
      </c>
      <c r="G3639" s="121">
        <v>424</v>
      </c>
      <c r="H3639" s="121">
        <v>1</v>
      </c>
      <c r="I3639" s="121" t="s">
        <v>385</v>
      </c>
      <c r="J3639" s="121">
        <v>2631</v>
      </c>
      <c r="K3639" s="121" t="s">
        <v>960</v>
      </c>
      <c r="L3639" s="121" t="s">
        <v>960</v>
      </c>
      <c r="M3639" s="121" t="s">
        <v>379</v>
      </c>
      <c r="N3639" s="124">
        <v>898</v>
      </c>
      <c r="O3639" s="124" t="s">
        <v>380</v>
      </c>
      <c r="P3639" s="124" t="s">
        <v>1</v>
      </c>
      <c r="Q3639" s="121" t="s">
        <v>381</v>
      </c>
      <c r="R3639" s="121"/>
    </row>
    <row r="3640" spans="1:18" x14ac:dyDescent="0.2">
      <c r="A3640" s="121">
        <v>142</v>
      </c>
      <c r="B3640" s="121">
        <v>162</v>
      </c>
      <c r="C3640" s="121" t="s">
        <v>223</v>
      </c>
      <c r="D3640" s="121">
        <v>451</v>
      </c>
      <c r="E3640" s="121" t="s">
        <v>454</v>
      </c>
      <c r="F3640" s="121" t="s">
        <v>455</v>
      </c>
      <c r="G3640" s="121">
        <v>1275</v>
      </c>
      <c r="H3640" s="121">
        <v>1</v>
      </c>
      <c r="I3640" s="121" t="s">
        <v>385</v>
      </c>
      <c r="J3640" s="121">
        <v>3101</v>
      </c>
      <c r="K3640" s="121">
        <v>3</v>
      </c>
      <c r="L3640" s="121" t="s">
        <v>1899</v>
      </c>
      <c r="M3640" s="121" t="s">
        <v>441</v>
      </c>
      <c r="N3640" s="121">
        <v>1264</v>
      </c>
      <c r="O3640" s="121" t="s">
        <v>442</v>
      </c>
      <c r="P3640" s="126"/>
      <c r="Q3640" s="121" t="s">
        <v>391</v>
      </c>
      <c r="R3640" s="121"/>
    </row>
    <row r="3641" spans="1:18" x14ac:dyDescent="0.2">
      <c r="A3641" s="121">
        <v>136</v>
      </c>
      <c r="B3641" s="121">
        <v>156</v>
      </c>
      <c r="C3641" s="121" t="s">
        <v>335</v>
      </c>
      <c r="D3641" s="121">
        <v>425</v>
      </c>
      <c r="E3641" s="121" t="s">
        <v>1770</v>
      </c>
      <c r="F3641" s="121" t="s">
        <v>1771</v>
      </c>
      <c r="G3641" s="121">
        <v>425</v>
      </c>
      <c r="H3641" s="121">
        <v>1</v>
      </c>
      <c r="I3641" s="121" t="s">
        <v>385</v>
      </c>
      <c r="J3641" s="121">
        <v>2632</v>
      </c>
      <c r="K3641" s="121" t="s">
        <v>1005</v>
      </c>
      <c r="L3641" s="121" t="s">
        <v>1005</v>
      </c>
      <c r="M3641" s="121" t="s">
        <v>379</v>
      </c>
      <c r="N3641" s="124">
        <v>898</v>
      </c>
      <c r="O3641" s="124" t="s">
        <v>380</v>
      </c>
      <c r="P3641" s="124" t="s">
        <v>1</v>
      </c>
      <c r="Q3641" s="121" t="s">
        <v>381</v>
      </c>
      <c r="R3641" s="121"/>
    </row>
    <row r="3642" spans="1:18" x14ac:dyDescent="0.2">
      <c r="A3642" s="121">
        <v>136</v>
      </c>
      <c r="B3642" s="121">
        <v>156</v>
      </c>
      <c r="C3642" s="121" t="s">
        <v>335</v>
      </c>
      <c r="D3642" s="121">
        <v>426</v>
      </c>
      <c r="E3642" s="121" t="s">
        <v>1772</v>
      </c>
      <c r="F3642" s="121" t="s">
        <v>1773</v>
      </c>
      <c r="G3642" s="121">
        <v>426</v>
      </c>
      <c r="H3642" s="121">
        <v>1</v>
      </c>
      <c r="I3642" s="121" t="s">
        <v>385</v>
      </c>
      <c r="J3642" s="121">
        <v>2633</v>
      </c>
      <c r="K3642" s="121" t="s">
        <v>434</v>
      </c>
      <c r="L3642" s="121" t="s">
        <v>434</v>
      </c>
      <c r="M3642" s="121" t="s">
        <v>379</v>
      </c>
      <c r="N3642" s="124">
        <v>720</v>
      </c>
      <c r="O3642" s="124" t="s">
        <v>380</v>
      </c>
      <c r="P3642" s="124" t="s">
        <v>1</v>
      </c>
      <c r="Q3642" s="121" t="s">
        <v>381</v>
      </c>
      <c r="R3642" s="121"/>
    </row>
    <row r="3643" spans="1:18" x14ac:dyDescent="0.2">
      <c r="A3643" s="121">
        <v>142</v>
      </c>
      <c r="B3643" s="121">
        <v>162</v>
      </c>
      <c r="C3643" s="121" t="s">
        <v>223</v>
      </c>
      <c r="D3643" s="121">
        <v>451</v>
      </c>
      <c r="E3643" s="121" t="s">
        <v>454</v>
      </c>
      <c r="F3643" s="121" t="s">
        <v>455</v>
      </c>
      <c r="G3643" s="121">
        <v>1275</v>
      </c>
      <c r="H3643" s="121">
        <v>1</v>
      </c>
      <c r="I3643" s="121" t="s">
        <v>385</v>
      </c>
      <c r="J3643" s="121">
        <v>3104</v>
      </c>
      <c r="K3643" s="121" t="s">
        <v>387</v>
      </c>
      <c r="L3643" s="121" t="s">
        <v>387</v>
      </c>
      <c r="M3643" s="121" t="s">
        <v>389</v>
      </c>
      <c r="N3643" s="121">
        <v>8232</v>
      </c>
      <c r="O3643" s="121" t="s">
        <v>390</v>
      </c>
      <c r="P3643" s="126"/>
      <c r="Q3643" s="121" t="s">
        <v>391</v>
      </c>
      <c r="R3643" s="121"/>
    </row>
    <row r="3644" spans="1:18" x14ac:dyDescent="0.2">
      <c r="A3644" s="121">
        <v>136</v>
      </c>
      <c r="B3644" s="121">
        <v>156</v>
      </c>
      <c r="C3644" s="121" t="s">
        <v>335</v>
      </c>
      <c r="D3644" s="121">
        <v>532</v>
      </c>
      <c r="E3644" s="121" t="s">
        <v>1409</v>
      </c>
      <c r="F3644" s="121" t="s">
        <v>1410</v>
      </c>
      <c r="G3644" s="121">
        <v>532</v>
      </c>
      <c r="H3644" s="121">
        <v>1</v>
      </c>
      <c r="I3644" s="121" t="s">
        <v>385</v>
      </c>
      <c r="J3644" s="121">
        <v>2635</v>
      </c>
      <c r="K3644" s="121">
        <v>10</v>
      </c>
      <c r="L3644" s="121" t="s">
        <v>1776</v>
      </c>
      <c r="M3644" s="121" t="s">
        <v>379</v>
      </c>
      <c r="N3644" s="124">
        <v>716</v>
      </c>
      <c r="O3644" s="124" t="s">
        <v>380</v>
      </c>
      <c r="P3644" s="124" t="s">
        <v>1</v>
      </c>
      <c r="Q3644" s="121" t="s">
        <v>381</v>
      </c>
      <c r="R3644" s="121"/>
    </row>
    <row r="3645" spans="1:18" x14ac:dyDescent="0.2">
      <c r="A3645" s="121">
        <v>136</v>
      </c>
      <c r="B3645" s="121">
        <v>156</v>
      </c>
      <c r="C3645" s="121" t="s">
        <v>335</v>
      </c>
      <c r="D3645" s="121">
        <v>534</v>
      </c>
      <c r="E3645" s="121" t="s">
        <v>694</v>
      </c>
      <c r="F3645" s="121" t="s">
        <v>1415</v>
      </c>
      <c r="G3645" s="121">
        <v>534</v>
      </c>
      <c r="H3645" s="121">
        <v>1</v>
      </c>
      <c r="I3645" s="121" t="s">
        <v>385</v>
      </c>
      <c r="J3645" s="121">
        <v>2637</v>
      </c>
      <c r="K3645" s="121" t="s">
        <v>694</v>
      </c>
      <c r="L3645" s="121" t="s">
        <v>1777</v>
      </c>
      <c r="M3645" s="121" t="s">
        <v>379</v>
      </c>
      <c r="N3645" s="124">
        <v>634</v>
      </c>
      <c r="O3645" s="124" t="s">
        <v>380</v>
      </c>
      <c r="P3645" s="124" t="s">
        <v>1</v>
      </c>
      <c r="Q3645" s="121" t="s">
        <v>381</v>
      </c>
      <c r="R3645" s="121"/>
    </row>
    <row r="3646" spans="1:18" x14ac:dyDescent="0.2">
      <c r="A3646" s="121">
        <v>136</v>
      </c>
      <c r="B3646" s="121">
        <v>156</v>
      </c>
      <c r="C3646" s="121" t="s">
        <v>335</v>
      </c>
      <c r="D3646" s="121">
        <v>538</v>
      </c>
      <c r="E3646" s="121" t="s">
        <v>716</v>
      </c>
      <c r="F3646" s="121" t="s">
        <v>717</v>
      </c>
      <c r="G3646" s="121">
        <v>538</v>
      </c>
      <c r="H3646" s="121">
        <v>1</v>
      </c>
      <c r="I3646" s="121" t="s">
        <v>385</v>
      </c>
      <c r="J3646" s="121">
        <v>2639</v>
      </c>
      <c r="K3646" s="121" t="s">
        <v>716</v>
      </c>
      <c r="L3646" s="121" t="s">
        <v>1779</v>
      </c>
      <c r="M3646" s="121" t="s">
        <v>379</v>
      </c>
      <c r="N3646" s="124">
        <v>844</v>
      </c>
      <c r="O3646" s="124" t="s">
        <v>380</v>
      </c>
      <c r="P3646" s="124" t="s">
        <v>1</v>
      </c>
      <c r="Q3646" s="121" t="s">
        <v>381</v>
      </c>
      <c r="R3646" s="121"/>
    </row>
    <row r="3647" spans="1:18" x14ac:dyDescent="0.2">
      <c r="A3647" s="121">
        <v>136</v>
      </c>
      <c r="B3647" s="121">
        <v>156</v>
      </c>
      <c r="C3647" s="121" t="s">
        <v>335</v>
      </c>
      <c r="D3647" s="121">
        <v>1055</v>
      </c>
      <c r="E3647" s="121" t="s">
        <v>987</v>
      </c>
      <c r="F3647" s="121" t="s">
        <v>988</v>
      </c>
      <c r="G3647" s="121">
        <v>1247</v>
      </c>
      <c r="H3647" s="121">
        <v>1</v>
      </c>
      <c r="I3647" s="121" t="s">
        <v>385</v>
      </c>
      <c r="J3647" s="121">
        <v>2640</v>
      </c>
      <c r="K3647" s="121">
        <v>8</v>
      </c>
      <c r="L3647" s="121" t="s">
        <v>1780</v>
      </c>
      <c r="M3647" s="121" t="s">
        <v>379</v>
      </c>
      <c r="N3647" s="124">
        <v>714</v>
      </c>
      <c r="O3647" s="124" t="s">
        <v>380</v>
      </c>
      <c r="P3647" s="124" t="s">
        <v>1</v>
      </c>
      <c r="Q3647" s="121" t="s">
        <v>381</v>
      </c>
      <c r="R3647" s="121"/>
    </row>
    <row r="3648" spans="1:18" x14ac:dyDescent="0.2">
      <c r="A3648" s="121">
        <v>142</v>
      </c>
      <c r="B3648" s="121">
        <v>162</v>
      </c>
      <c r="C3648" s="121" t="s">
        <v>223</v>
      </c>
      <c r="D3648" s="121">
        <v>1031</v>
      </c>
      <c r="E3648" s="121" t="s">
        <v>930</v>
      </c>
      <c r="F3648" s="121" t="s">
        <v>931</v>
      </c>
      <c r="G3648" s="121">
        <v>1262</v>
      </c>
      <c r="H3648" s="121">
        <v>2</v>
      </c>
      <c r="I3648" s="121" t="s">
        <v>377</v>
      </c>
      <c r="J3648" s="121">
        <v>3109</v>
      </c>
      <c r="K3648" s="121">
        <v>20</v>
      </c>
      <c r="L3648" s="121" t="s">
        <v>1904</v>
      </c>
      <c r="M3648" s="121" t="s">
        <v>497</v>
      </c>
      <c r="N3648" s="124">
        <v>742</v>
      </c>
      <c r="O3648" s="124" t="s">
        <v>186</v>
      </c>
      <c r="P3648" s="124"/>
      <c r="Q3648" s="121" t="s">
        <v>186</v>
      </c>
      <c r="R3648" s="121"/>
    </row>
    <row r="3649" spans="1:18" x14ac:dyDescent="0.2">
      <c r="A3649" s="121">
        <v>136</v>
      </c>
      <c r="B3649" s="121">
        <v>156</v>
      </c>
      <c r="C3649" s="121" t="s">
        <v>335</v>
      </c>
      <c r="D3649" s="121">
        <v>1056</v>
      </c>
      <c r="E3649" s="121" t="s">
        <v>1126</v>
      </c>
      <c r="F3649" s="121" t="s">
        <v>1127</v>
      </c>
      <c r="G3649" s="121">
        <v>1248</v>
      </c>
      <c r="H3649" s="121">
        <v>1</v>
      </c>
      <c r="I3649" s="121" t="s">
        <v>385</v>
      </c>
      <c r="J3649" s="121">
        <v>2641</v>
      </c>
      <c r="K3649" s="121">
        <v>9</v>
      </c>
      <c r="L3649" s="121" t="s">
        <v>1781</v>
      </c>
      <c r="M3649" s="121" t="s">
        <v>379</v>
      </c>
      <c r="N3649" s="124">
        <v>714</v>
      </c>
      <c r="O3649" s="124" t="s">
        <v>380</v>
      </c>
      <c r="P3649" s="124" t="s">
        <v>1</v>
      </c>
      <c r="Q3649" s="121" t="s">
        <v>381</v>
      </c>
      <c r="R3649" s="121"/>
    </row>
    <row r="3650" spans="1:18" x14ac:dyDescent="0.2">
      <c r="A3650" s="121">
        <v>134</v>
      </c>
      <c r="B3650" s="121">
        <v>157</v>
      </c>
      <c r="C3650" s="121" t="s">
        <v>276</v>
      </c>
      <c r="D3650" s="121">
        <v>432</v>
      </c>
      <c r="E3650" s="121" t="s">
        <v>491</v>
      </c>
      <c r="F3650" s="121" t="s">
        <v>492</v>
      </c>
      <c r="G3650" s="121">
        <v>432</v>
      </c>
      <c r="H3650" s="121">
        <v>1</v>
      </c>
      <c r="I3650" s="121" t="s">
        <v>385</v>
      </c>
      <c r="J3650" s="121">
        <v>218</v>
      </c>
      <c r="K3650" s="121">
        <v>20</v>
      </c>
      <c r="L3650" s="121" t="s">
        <v>491</v>
      </c>
      <c r="M3650" s="121" t="s">
        <v>393</v>
      </c>
      <c r="N3650" s="124">
        <v>891</v>
      </c>
      <c r="O3650" s="124" t="s">
        <v>380</v>
      </c>
      <c r="P3650" s="124"/>
      <c r="Q3650" s="121" t="s">
        <v>381</v>
      </c>
      <c r="R3650" s="121"/>
    </row>
    <row r="3651" spans="1:18" x14ac:dyDescent="0.2">
      <c r="A3651" s="121">
        <v>134</v>
      </c>
      <c r="B3651" s="121">
        <v>157</v>
      </c>
      <c r="C3651" s="121" t="s">
        <v>276</v>
      </c>
      <c r="D3651" s="121">
        <v>433</v>
      </c>
      <c r="E3651" s="121" t="s">
        <v>1164</v>
      </c>
      <c r="F3651" s="121" t="s">
        <v>1250</v>
      </c>
      <c r="G3651" s="121">
        <v>433</v>
      </c>
      <c r="H3651" s="121">
        <v>1</v>
      </c>
      <c r="I3651" s="121" t="s">
        <v>385</v>
      </c>
      <c r="J3651" s="121">
        <v>219</v>
      </c>
      <c r="K3651" s="121">
        <v>21</v>
      </c>
      <c r="L3651" s="121" t="s">
        <v>1164</v>
      </c>
      <c r="M3651" s="121" t="s">
        <v>379</v>
      </c>
      <c r="N3651" s="124">
        <v>891</v>
      </c>
      <c r="O3651" s="124" t="s">
        <v>380</v>
      </c>
      <c r="P3651" s="124"/>
      <c r="Q3651" s="121" t="s">
        <v>381</v>
      </c>
      <c r="R3651" s="121"/>
    </row>
    <row r="3652" spans="1:18" x14ac:dyDescent="0.2">
      <c r="A3652" s="121">
        <v>134</v>
      </c>
      <c r="B3652" s="121">
        <v>157</v>
      </c>
      <c r="C3652" s="121" t="s">
        <v>276</v>
      </c>
      <c r="D3652" s="121">
        <v>434</v>
      </c>
      <c r="E3652" s="121" t="s">
        <v>729</v>
      </c>
      <c r="F3652" s="121" t="s">
        <v>730</v>
      </c>
      <c r="G3652" s="121">
        <v>434</v>
      </c>
      <c r="H3652" s="121">
        <v>1</v>
      </c>
      <c r="I3652" s="121" t="s">
        <v>385</v>
      </c>
      <c r="J3652" s="121">
        <v>220</v>
      </c>
      <c r="K3652" s="121">
        <v>18</v>
      </c>
      <c r="L3652" s="121" t="s">
        <v>729</v>
      </c>
      <c r="M3652" s="121" t="s">
        <v>393</v>
      </c>
      <c r="N3652" s="124">
        <v>891</v>
      </c>
      <c r="O3652" s="124" t="s">
        <v>380</v>
      </c>
      <c r="P3652" s="124"/>
      <c r="Q3652" s="121" t="s">
        <v>381</v>
      </c>
      <c r="R3652" s="121"/>
    </row>
    <row r="3653" spans="1:18" x14ac:dyDescent="0.2">
      <c r="A3653" s="121">
        <v>134</v>
      </c>
      <c r="B3653" s="121">
        <v>157</v>
      </c>
      <c r="C3653" s="121" t="s">
        <v>276</v>
      </c>
      <c r="D3653" s="121">
        <v>435</v>
      </c>
      <c r="E3653" s="121" t="s">
        <v>731</v>
      </c>
      <c r="F3653" s="121" t="s">
        <v>732</v>
      </c>
      <c r="G3653" s="121">
        <v>435</v>
      </c>
      <c r="H3653" s="121">
        <v>1</v>
      </c>
      <c r="I3653" s="121" t="s">
        <v>385</v>
      </c>
      <c r="J3653" s="121">
        <v>221</v>
      </c>
      <c r="K3653" s="121">
        <v>17</v>
      </c>
      <c r="L3653" s="121" t="s">
        <v>731</v>
      </c>
      <c r="M3653" s="121" t="s">
        <v>393</v>
      </c>
      <c r="N3653" s="124">
        <v>891</v>
      </c>
      <c r="O3653" s="124" t="s">
        <v>380</v>
      </c>
      <c r="P3653" s="124"/>
      <c r="Q3653" s="121" t="s">
        <v>381</v>
      </c>
      <c r="R3653" s="121"/>
    </row>
    <row r="3654" spans="1:18" x14ac:dyDescent="0.2">
      <c r="A3654" s="121">
        <v>142</v>
      </c>
      <c r="B3654" s="121">
        <v>162</v>
      </c>
      <c r="C3654" s="121" t="s">
        <v>223</v>
      </c>
      <c r="D3654" s="121">
        <v>1031</v>
      </c>
      <c r="E3654" s="121" t="s">
        <v>930</v>
      </c>
      <c r="F3654" s="121" t="s">
        <v>931</v>
      </c>
      <c r="G3654" s="121">
        <v>451</v>
      </c>
      <c r="H3654" s="121">
        <v>1</v>
      </c>
      <c r="I3654" s="121" t="s">
        <v>385</v>
      </c>
      <c r="J3654" s="121">
        <v>7648</v>
      </c>
      <c r="K3654" s="121">
        <v>9</v>
      </c>
      <c r="L3654" s="121" t="s">
        <v>1910</v>
      </c>
      <c r="M3654" s="121" t="s">
        <v>509</v>
      </c>
      <c r="N3654" s="124">
        <v>984</v>
      </c>
      <c r="O3654" s="124" t="s">
        <v>411</v>
      </c>
      <c r="P3654" s="124"/>
      <c r="Q3654" s="121" t="s">
        <v>391</v>
      </c>
      <c r="R3654" s="121"/>
    </row>
    <row r="3655" spans="1:18" x14ac:dyDescent="0.2">
      <c r="A3655" s="121">
        <v>142</v>
      </c>
      <c r="B3655" s="121">
        <v>162</v>
      </c>
      <c r="C3655" s="121" t="s">
        <v>223</v>
      </c>
      <c r="D3655" s="121">
        <v>1031</v>
      </c>
      <c r="E3655" s="121" t="s">
        <v>930</v>
      </c>
      <c r="F3655" s="121" t="s">
        <v>931</v>
      </c>
      <c r="G3655" s="121">
        <v>1262</v>
      </c>
      <c r="H3655" s="121">
        <v>2</v>
      </c>
      <c r="I3655" s="121" t="s">
        <v>377</v>
      </c>
      <c r="J3655" s="121">
        <v>7649</v>
      </c>
      <c r="K3655" s="121">
        <v>16</v>
      </c>
      <c r="L3655" s="121" t="s">
        <v>407</v>
      </c>
      <c r="M3655" s="121" t="s">
        <v>536</v>
      </c>
      <c r="N3655" s="124">
        <v>477</v>
      </c>
      <c r="O3655" s="124" t="s">
        <v>380</v>
      </c>
      <c r="P3655" s="125"/>
      <c r="Q3655" s="121" t="s">
        <v>391</v>
      </c>
      <c r="R3655" s="121"/>
    </row>
    <row r="3656" spans="1:18" x14ac:dyDescent="0.2">
      <c r="A3656" s="121">
        <v>134</v>
      </c>
      <c r="B3656" s="121">
        <v>157</v>
      </c>
      <c r="C3656" s="121" t="s">
        <v>276</v>
      </c>
      <c r="D3656" s="121">
        <v>436</v>
      </c>
      <c r="E3656" s="121" t="s">
        <v>718</v>
      </c>
      <c r="F3656" s="121" t="s">
        <v>719</v>
      </c>
      <c r="G3656" s="121">
        <v>436</v>
      </c>
      <c r="H3656" s="121">
        <v>1</v>
      </c>
      <c r="I3656" s="121" t="s">
        <v>385</v>
      </c>
      <c r="J3656" s="121">
        <v>222</v>
      </c>
      <c r="K3656" s="121">
        <v>19</v>
      </c>
      <c r="L3656" s="121" t="s">
        <v>718</v>
      </c>
      <c r="M3656" s="121" t="s">
        <v>393</v>
      </c>
      <c r="N3656" s="124">
        <v>891</v>
      </c>
      <c r="O3656" s="124" t="s">
        <v>380</v>
      </c>
      <c r="P3656" s="124"/>
      <c r="Q3656" s="121" t="s">
        <v>381</v>
      </c>
      <c r="R3656" s="121"/>
    </row>
    <row r="3657" spans="1:18" x14ac:dyDescent="0.2">
      <c r="A3657" s="121">
        <v>134</v>
      </c>
      <c r="B3657" s="121">
        <v>157</v>
      </c>
      <c r="C3657" s="121" t="s">
        <v>276</v>
      </c>
      <c r="D3657" s="121">
        <v>431</v>
      </c>
      <c r="E3657" s="121" t="s">
        <v>692</v>
      </c>
      <c r="F3657" s="121" t="s">
        <v>693</v>
      </c>
      <c r="G3657" s="121">
        <v>431</v>
      </c>
      <c r="H3657" s="121">
        <v>1</v>
      </c>
      <c r="I3657" s="121" t="s">
        <v>385</v>
      </c>
      <c r="J3657" s="121">
        <v>223</v>
      </c>
      <c r="K3657" s="121">
        <v>16</v>
      </c>
      <c r="L3657" s="121" t="s">
        <v>716</v>
      </c>
      <c r="M3657" s="121" t="s">
        <v>379</v>
      </c>
      <c r="N3657" s="124">
        <v>673</v>
      </c>
      <c r="O3657" s="124" t="s">
        <v>380</v>
      </c>
      <c r="P3657" s="124"/>
      <c r="Q3657" s="121" t="s">
        <v>381</v>
      </c>
      <c r="R3657" s="121"/>
    </row>
    <row r="3658" spans="1:18" x14ac:dyDescent="0.2">
      <c r="A3658" s="121">
        <v>134</v>
      </c>
      <c r="B3658" s="121">
        <v>157</v>
      </c>
      <c r="C3658" s="121" t="s">
        <v>276</v>
      </c>
      <c r="D3658" s="121">
        <v>1029</v>
      </c>
      <c r="E3658" s="121" t="s">
        <v>1017</v>
      </c>
      <c r="F3658" s="121" t="s">
        <v>1018</v>
      </c>
      <c r="G3658" s="121">
        <v>430</v>
      </c>
      <c r="H3658" s="121">
        <v>1</v>
      </c>
      <c r="I3658" s="121" t="s">
        <v>385</v>
      </c>
      <c r="J3658" s="121">
        <v>1124</v>
      </c>
      <c r="K3658" s="121">
        <v>14</v>
      </c>
      <c r="L3658" s="121">
        <v>14</v>
      </c>
      <c r="M3658" s="121" t="s">
        <v>379</v>
      </c>
      <c r="N3658" s="124">
        <v>858</v>
      </c>
      <c r="O3658" s="124" t="s">
        <v>380</v>
      </c>
      <c r="P3658" s="124"/>
      <c r="Q3658" s="121" t="s">
        <v>381</v>
      </c>
      <c r="R3658" s="121"/>
    </row>
    <row r="3659" spans="1:18" x14ac:dyDescent="0.2">
      <c r="A3659" s="121">
        <v>144</v>
      </c>
      <c r="B3659" s="121">
        <v>213</v>
      </c>
      <c r="C3659" s="121" t="s">
        <v>313</v>
      </c>
      <c r="D3659" s="121">
        <v>675</v>
      </c>
      <c r="E3659" s="121" t="s">
        <v>459</v>
      </c>
      <c r="F3659" s="121" t="s">
        <v>460</v>
      </c>
      <c r="G3659" s="121">
        <v>675</v>
      </c>
      <c r="H3659" s="121">
        <v>1</v>
      </c>
      <c r="I3659" s="121" t="s">
        <v>385</v>
      </c>
      <c r="J3659" s="121">
        <v>404</v>
      </c>
      <c r="K3659" s="121" t="s">
        <v>1395</v>
      </c>
      <c r="L3659" s="121" t="s">
        <v>1395</v>
      </c>
      <c r="M3659" s="121" t="s">
        <v>617</v>
      </c>
      <c r="N3659" s="124">
        <v>2227</v>
      </c>
      <c r="O3659" s="124" t="s">
        <v>399</v>
      </c>
      <c r="P3659" s="124"/>
      <c r="Q3659" s="121" t="s">
        <v>188</v>
      </c>
      <c r="R3659" s="121"/>
    </row>
    <row r="3660" spans="1:18" x14ac:dyDescent="0.2">
      <c r="A3660" s="121">
        <v>144</v>
      </c>
      <c r="B3660" s="121">
        <v>213</v>
      </c>
      <c r="C3660" s="121" t="s">
        <v>313</v>
      </c>
      <c r="D3660" s="121">
        <v>675</v>
      </c>
      <c r="E3660" s="121" t="s">
        <v>459</v>
      </c>
      <c r="F3660" s="121" t="s">
        <v>460</v>
      </c>
      <c r="G3660" s="121">
        <v>675</v>
      </c>
      <c r="H3660" s="121">
        <v>1</v>
      </c>
      <c r="I3660" s="121" t="s">
        <v>385</v>
      </c>
      <c r="J3660" s="121">
        <v>405</v>
      </c>
      <c r="K3660" s="121" t="s">
        <v>1912</v>
      </c>
      <c r="L3660" s="121" t="s">
        <v>1912</v>
      </c>
      <c r="M3660" s="121" t="s">
        <v>972</v>
      </c>
      <c r="N3660" s="124">
        <v>2246</v>
      </c>
      <c r="O3660" s="124" t="s">
        <v>186</v>
      </c>
      <c r="P3660" s="124"/>
      <c r="Q3660" s="121" t="s">
        <v>186</v>
      </c>
      <c r="R3660" s="121"/>
    </row>
    <row r="3661" spans="1:18" x14ac:dyDescent="0.2">
      <c r="A3661" s="121">
        <v>144</v>
      </c>
      <c r="B3661" s="121">
        <v>213</v>
      </c>
      <c r="C3661" s="121" t="s">
        <v>313</v>
      </c>
      <c r="D3661" s="121">
        <v>676</v>
      </c>
      <c r="E3661" s="121" t="s">
        <v>743</v>
      </c>
      <c r="F3661" s="121" t="s">
        <v>744</v>
      </c>
      <c r="G3661" s="121">
        <v>676</v>
      </c>
      <c r="H3661" s="121">
        <v>1</v>
      </c>
      <c r="I3661" s="121" t="s">
        <v>385</v>
      </c>
      <c r="J3661" s="121">
        <v>406</v>
      </c>
      <c r="K3661" s="121" t="s">
        <v>458</v>
      </c>
      <c r="L3661" s="121" t="s">
        <v>458</v>
      </c>
      <c r="M3661" s="121" t="s">
        <v>611</v>
      </c>
      <c r="N3661" s="124">
        <v>5542</v>
      </c>
      <c r="O3661" s="124" t="s">
        <v>612</v>
      </c>
      <c r="P3661" s="124"/>
      <c r="Q3661" s="121" t="s">
        <v>391</v>
      </c>
      <c r="R3661" s="121"/>
    </row>
    <row r="3662" spans="1:18" x14ac:dyDescent="0.2">
      <c r="A3662" s="121">
        <v>144</v>
      </c>
      <c r="B3662" s="121">
        <v>213</v>
      </c>
      <c r="C3662" s="121" t="s">
        <v>313</v>
      </c>
      <c r="D3662" s="121">
        <v>682</v>
      </c>
      <c r="E3662" s="121" t="s">
        <v>485</v>
      </c>
      <c r="F3662" s="121" t="s">
        <v>486</v>
      </c>
      <c r="G3662" s="121">
        <v>682</v>
      </c>
      <c r="H3662" s="121">
        <v>1</v>
      </c>
      <c r="I3662" s="121" t="s">
        <v>385</v>
      </c>
      <c r="J3662" s="121">
        <v>407</v>
      </c>
      <c r="K3662" s="121" t="s">
        <v>1913</v>
      </c>
      <c r="L3662" s="121" t="s">
        <v>1913</v>
      </c>
      <c r="M3662" s="121" t="s">
        <v>565</v>
      </c>
      <c r="N3662" s="124">
        <v>437</v>
      </c>
      <c r="O3662" s="124" t="s">
        <v>561</v>
      </c>
      <c r="P3662" s="124"/>
      <c r="Q3662" s="121" t="s">
        <v>391</v>
      </c>
      <c r="R3662" s="121"/>
    </row>
    <row r="3663" spans="1:18" x14ac:dyDescent="0.2">
      <c r="A3663" s="121">
        <v>144</v>
      </c>
      <c r="B3663" s="121">
        <v>213</v>
      </c>
      <c r="C3663" s="121" t="s">
        <v>313</v>
      </c>
      <c r="D3663" s="121">
        <v>682</v>
      </c>
      <c r="E3663" s="121" t="s">
        <v>485</v>
      </c>
      <c r="F3663" s="121" t="s">
        <v>486</v>
      </c>
      <c r="G3663" s="121">
        <v>682</v>
      </c>
      <c r="H3663" s="121">
        <v>1</v>
      </c>
      <c r="I3663" s="121" t="s">
        <v>385</v>
      </c>
      <c r="J3663" s="121">
        <v>408</v>
      </c>
      <c r="K3663" s="121" t="s">
        <v>1914</v>
      </c>
      <c r="L3663" s="121" t="s">
        <v>1914</v>
      </c>
      <c r="M3663" s="121" t="s">
        <v>568</v>
      </c>
      <c r="N3663" s="124">
        <v>460</v>
      </c>
      <c r="O3663" s="124" t="s">
        <v>561</v>
      </c>
      <c r="P3663" s="124"/>
      <c r="Q3663" s="121" t="s">
        <v>391</v>
      </c>
      <c r="R3663" s="121"/>
    </row>
    <row r="3664" spans="1:18" x14ac:dyDescent="0.2">
      <c r="A3664" s="121">
        <v>134</v>
      </c>
      <c r="B3664" s="121">
        <v>157</v>
      </c>
      <c r="C3664" s="121" t="s">
        <v>276</v>
      </c>
      <c r="D3664" s="121">
        <v>1029</v>
      </c>
      <c r="E3664" s="121" t="s">
        <v>1017</v>
      </c>
      <c r="F3664" s="121" t="s">
        <v>1018</v>
      </c>
      <c r="G3664" s="121">
        <v>430</v>
      </c>
      <c r="H3664" s="121">
        <v>1</v>
      </c>
      <c r="I3664" s="121" t="s">
        <v>385</v>
      </c>
      <c r="J3664" s="121">
        <v>1125</v>
      </c>
      <c r="K3664" s="121">
        <v>12</v>
      </c>
      <c r="L3664" s="121">
        <v>12</v>
      </c>
      <c r="M3664" s="121" t="s">
        <v>379</v>
      </c>
      <c r="N3664" s="124">
        <v>858</v>
      </c>
      <c r="O3664" s="124" t="s">
        <v>380</v>
      </c>
      <c r="P3664" s="124"/>
      <c r="Q3664" s="121" t="s">
        <v>381</v>
      </c>
      <c r="R3664" s="121"/>
    </row>
    <row r="3665" spans="1:18" x14ac:dyDescent="0.2">
      <c r="A3665" s="121">
        <v>134</v>
      </c>
      <c r="B3665" s="121">
        <v>157</v>
      </c>
      <c r="C3665" s="121" t="s">
        <v>276</v>
      </c>
      <c r="D3665" s="121">
        <v>1029</v>
      </c>
      <c r="E3665" s="121" t="s">
        <v>1017</v>
      </c>
      <c r="F3665" s="121" t="s">
        <v>1018</v>
      </c>
      <c r="G3665" s="121">
        <v>430</v>
      </c>
      <c r="H3665" s="121">
        <v>1</v>
      </c>
      <c r="I3665" s="121" t="s">
        <v>385</v>
      </c>
      <c r="J3665" s="121">
        <v>1126</v>
      </c>
      <c r="K3665" s="121">
        <v>10</v>
      </c>
      <c r="L3665" s="121">
        <v>10</v>
      </c>
      <c r="M3665" s="121" t="s">
        <v>379</v>
      </c>
      <c r="N3665" s="124">
        <v>851</v>
      </c>
      <c r="O3665" s="124" t="s">
        <v>380</v>
      </c>
      <c r="P3665" s="124"/>
      <c r="Q3665" s="121" t="s">
        <v>381</v>
      </c>
      <c r="R3665" s="121"/>
    </row>
    <row r="3666" spans="1:18" x14ac:dyDescent="0.2">
      <c r="A3666" s="121">
        <v>134</v>
      </c>
      <c r="B3666" s="121">
        <v>157</v>
      </c>
      <c r="C3666" s="121" t="s">
        <v>276</v>
      </c>
      <c r="D3666" s="121">
        <v>1029</v>
      </c>
      <c r="E3666" s="121" t="s">
        <v>1017</v>
      </c>
      <c r="F3666" s="121" t="s">
        <v>1018</v>
      </c>
      <c r="G3666" s="121">
        <v>430</v>
      </c>
      <c r="H3666" s="121">
        <v>1</v>
      </c>
      <c r="I3666" s="121" t="s">
        <v>385</v>
      </c>
      <c r="J3666" s="121">
        <v>1127</v>
      </c>
      <c r="K3666" s="121">
        <v>8</v>
      </c>
      <c r="L3666" s="121">
        <v>8</v>
      </c>
      <c r="M3666" s="121" t="s">
        <v>379</v>
      </c>
      <c r="N3666" s="124">
        <v>848</v>
      </c>
      <c r="O3666" s="124" t="s">
        <v>380</v>
      </c>
      <c r="P3666" s="124"/>
      <c r="Q3666" s="121" t="s">
        <v>381</v>
      </c>
      <c r="R3666" s="121"/>
    </row>
    <row r="3667" spans="1:18" x14ac:dyDescent="0.2">
      <c r="A3667" s="121">
        <v>144</v>
      </c>
      <c r="B3667" s="121">
        <v>213</v>
      </c>
      <c r="C3667" s="121" t="s">
        <v>313</v>
      </c>
      <c r="D3667" s="121">
        <v>681</v>
      </c>
      <c r="E3667" s="121" t="s">
        <v>482</v>
      </c>
      <c r="F3667" s="121" t="s">
        <v>483</v>
      </c>
      <c r="G3667" s="121">
        <v>681</v>
      </c>
      <c r="H3667" s="121">
        <v>1</v>
      </c>
      <c r="I3667" s="121" t="s">
        <v>385</v>
      </c>
      <c r="J3667" s="121">
        <v>412</v>
      </c>
      <c r="K3667" s="121">
        <v>304</v>
      </c>
      <c r="L3667" s="121" t="s">
        <v>1915</v>
      </c>
      <c r="M3667" s="121" t="s">
        <v>413</v>
      </c>
      <c r="N3667" s="124">
        <v>866</v>
      </c>
      <c r="O3667" s="124" t="s">
        <v>380</v>
      </c>
      <c r="P3667" s="124"/>
      <c r="Q3667" s="121" t="s">
        <v>391</v>
      </c>
      <c r="R3667" s="121"/>
    </row>
    <row r="3668" spans="1:18" x14ac:dyDescent="0.2">
      <c r="A3668" s="121">
        <v>144</v>
      </c>
      <c r="B3668" s="121">
        <v>213</v>
      </c>
      <c r="C3668" s="121" t="s">
        <v>313</v>
      </c>
      <c r="D3668" s="121">
        <v>681</v>
      </c>
      <c r="E3668" s="121" t="s">
        <v>482</v>
      </c>
      <c r="F3668" s="121" t="s">
        <v>483</v>
      </c>
      <c r="G3668" s="121">
        <v>681</v>
      </c>
      <c r="H3668" s="121">
        <v>1</v>
      </c>
      <c r="I3668" s="121" t="s">
        <v>385</v>
      </c>
      <c r="J3668" s="121">
        <v>412</v>
      </c>
      <c r="K3668" s="121">
        <v>304</v>
      </c>
      <c r="L3668" s="121" t="s">
        <v>1915</v>
      </c>
      <c r="M3668" s="121" t="s">
        <v>413</v>
      </c>
      <c r="N3668" s="124">
        <v>866</v>
      </c>
      <c r="O3668" s="124" t="s">
        <v>380</v>
      </c>
      <c r="P3668" s="124"/>
      <c r="Q3668" s="121" t="s">
        <v>391</v>
      </c>
      <c r="R3668" s="121"/>
    </row>
    <row r="3669" spans="1:18" x14ac:dyDescent="0.2">
      <c r="A3669" s="121">
        <v>134</v>
      </c>
      <c r="B3669" s="121">
        <v>157</v>
      </c>
      <c r="C3669" s="121" t="s">
        <v>276</v>
      </c>
      <c r="D3669" s="121">
        <v>1029</v>
      </c>
      <c r="E3669" s="121" t="s">
        <v>1017</v>
      </c>
      <c r="F3669" s="121" t="s">
        <v>1018</v>
      </c>
      <c r="G3669" s="121">
        <v>430</v>
      </c>
      <c r="H3669" s="121">
        <v>1</v>
      </c>
      <c r="I3669" s="121" t="s">
        <v>385</v>
      </c>
      <c r="J3669" s="121">
        <v>1129</v>
      </c>
      <c r="K3669" s="121">
        <v>6</v>
      </c>
      <c r="L3669" s="121">
        <v>6</v>
      </c>
      <c r="M3669" s="121" t="s">
        <v>379</v>
      </c>
      <c r="N3669" s="124">
        <v>851</v>
      </c>
      <c r="O3669" s="124" t="s">
        <v>380</v>
      </c>
      <c r="P3669" s="124"/>
      <c r="Q3669" s="121" t="s">
        <v>381</v>
      </c>
      <c r="R3669" s="121"/>
    </row>
    <row r="3670" spans="1:18" x14ac:dyDescent="0.2">
      <c r="A3670" s="121">
        <v>134</v>
      </c>
      <c r="B3670" s="121">
        <v>157</v>
      </c>
      <c r="C3670" s="121" t="s">
        <v>276</v>
      </c>
      <c r="D3670" s="121">
        <v>1029</v>
      </c>
      <c r="E3670" s="121" t="s">
        <v>1017</v>
      </c>
      <c r="F3670" s="121" t="s">
        <v>1018</v>
      </c>
      <c r="G3670" s="121">
        <v>430</v>
      </c>
      <c r="H3670" s="121">
        <v>1</v>
      </c>
      <c r="I3670" s="121" t="s">
        <v>385</v>
      </c>
      <c r="J3670" s="121">
        <v>1130</v>
      </c>
      <c r="K3670" s="121">
        <v>7</v>
      </c>
      <c r="L3670" s="121">
        <v>7</v>
      </c>
      <c r="M3670" s="121" t="s">
        <v>379</v>
      </c>
      <c r="N3670" s="124">
        <v>848</v>
      </c>
      <c r="O3670" s="124" t="s">
        <v>380</v>
      </c>
      <c r="P3670" s="124"/>
      <c r="Q3670" s="121" t="s">
        <v>381</v>
      </c>
      <c r="R3670" s="121"/>
    </row>
    <row r="3671" spans="1:18" x14ac:dyDescent="0.2">
      <c r="A3671" s="121">
        <v>134</v>
      </c>
      <c r="B3671" s="121">
        <v>157</v>
      </c>
      <c r="C3671" s="121" t="s">
        <v>276</v>
      </c>
      <c r="D3671" s="121">
        <v>1029</v>
      </c>
      <c r="E3671" s="121" t="s">
        <v>1017</v>
      </c>
      <c r="F3671" s="121" t="s">
        <v>1018</v>
      </c>
      <c r="G3671" s="121">
        <v>430</v>
      </c>
      <c r="H3671" s="121">
        <v>1</v>
      </c>
      <c r="I3671" s="121" t="s">
        <v>385</v>
      </c>
      <c r="J3671" s="121">
        <v>1131</v>
      </c>
      <c r="K3671" s="121">
        <v>4</v>
      </c>
      <c r="L3671" s="121">
        <v>4</v>
      </c>
      <c r="M3671" s="121" t="s">
        <v>379</v>
      </c>
      <c r="N3671" s="124">
        <v>851</v>
      </c>
      <c r="O3671" s="124" t="s">
        <v>380</v>
      </c>
      <c r="P3671" s="124"/>
      <c r="Q3671" s="121" t="s">
        <v>381</v>
      </c>
      <c r="R3671" s="121"/>
    </row>
    <row r="3672" spans="1:18" x14ac:dyDescent="0.2">
      <c r="A3672" s="121">
        <v>134</v>
      </c>
      <c r="B3672" s="121">
        <v>157</v>
      </c>
      <c r="C3672" s="121" t="s">
        <v>276</v>
      </c>
      <c r="D3672" s="121">
        <v>1029</v>
      </c>
      <c r="E3672" s="121" t="s">
        <v>1017</v>
      </c>
      <c r="F3672" s="121" t="s">
        <v>1018</v>
      </c>
      <c r="G3672" s="121">
        <v>430</v>
      </c>
      <c r="H3672" s="121">
        <v>1</v>
      </c>
      <c r="I3672" s="121" t="s">
        <v>385</v>
      </c>
      <c r="J3672" s="121">
        <v>1132</v>
      </c>
      <c r="K3672" s="121">
        <v>5</v>
      </c>
      <c r="L3672" s="121">
        <v>5</v>
      </c>
      <c r="M3672" s="121" t="s">
        <v>393</v>
      </c>
      <c r="N3672" s="124">
        <v>851</v>
      </c>
      <c r="O3672" s="124" t="s">
        <v>380</v>
      </c>
      <c r="P3672" s="124"/>
      <c r="Q3672" s="121" t="s">
        <v>381</v>
      </c>
      <c r="R3672" s="121"/>
    </row>
    <row r="3673" spans="1:18" x14ac:dyDescent="0.2">
      <c r="A3673" s="121">
        <v>134</v>
      </c>
      <c r="B3673" s="121">
        <v>157</v>
      </c>
      <c r="C3673" s="121" t="s">
        <v>276</v>
      </c>
      <c r="D3673" s="121">
        <v>1029</v>
      </c>
      <c r="E3673" s="121" t="s">
        <v>1017</v>
      </c>
      <c r="F3673" s="121" t="s">
        <v>1018</v>
      </c>
      <c r="G3673" s="121">
        <v>430</v>
      </c>
      <c r="H3673" s="121">
        <v>1</v>
      </c>
      <c r="I3673" s="121" t="s">
        <v>385</v>
      </c>
      <c r="J3673" s="121">
        <v>1133</v>
      </c>
      <c r="K3673" s="121">
        <v>2</v>
      </c>
      <c r="L3673" s="121">
        <v>2</v>
      </c>
      <c r="M3673" s="121" t="s">
        <v>383</v>
      </c>
      <c r="N3673" s="124">
        <v>851</v>
      </c>
      <c r="O3673" s="124" t="s">
        <v>380</v>
      </c>
      <c r="P3673" s="124"/>
      <c r="Q3673" s="121" t="s">
        <v>381</v>
      </c>
      <c r="R3673" s="121"/>
    </row>
    <row r="3674" spans="1:18" x14ac:dyDescent="0.2">
      <c r="A3674" s="121">
        <v>144</v>
      </c>
      <c r="B3674" s="121">
        <v>213</v>
      </c>
      <c r="C3674" s="121" t="s">
        <v>313</v>
      </c>
      <c r="D3674" s="121">
        <v>1030</v>
      </c>
      <c r="E3674" s="121" t="s">
        <v>697</v>
      </c>
      <c r="F3674" s="121" t="s">
        <v>698</v>
      </c>
      <c r="G3674" s="121">
        <v>1065</v>
      </c>
      <c r="H3674" s="121">
        <v>1</v>
      </c>
      <c r="I3674" s="121" t="s">
        <v>385</v>
      </c>
      <c r="J3674" s="121">
        <v>2976</v>
      </c>
      <c r="K3674" s="121">
        <v>34</v>
      </c>
      <c r="L3674" s="121" t="s">
        <v>1917</v>
      </c>
      <c r="M3674" s="121" t="s">
        <v>610</v>
      </c>
      <c r="N3674" s="124">
        <v>787</v>
      </c>
      <c r="O3674" s="124" t="s">
        <v>186</v>
      </c>
      <c r="P3674" s="124"/>
      <c r="Q3674" s="121" t="s">
        <v>186</v>
      </c>
      <c r="R3674" s="121"/>
    </row>
    <row r="3675" spans="1:18" x14ac:dyDescent="0.2">
      <c r="A3675" s="121">
        <v>144</v>
      </c>
      <c r="B3675" s="121">
        <v>213</v>
      </c>
      <c r="C3675" s="121" t="s">
        <v>313</v>
      </c>
      <c r="D3675" s="121">
        <v>1030</v>
      </c>
      <c r="E3675" s="121" t="s">
        <v>697</v>
      </c>
      <c r="F3675" s="121" t="s">
        <v>698</v>
      </c>
      <c r="G3675" s="121">
        <v>1065</v>
      </c>
      <c r="H3675" s="121">
        <v>1</v>
      </c>
      <c r="I3675" s="121" t="s">
        <v>385</v>
      </c>
      <c r="J3675" s="121">
        <v>2977</v>
      </c>
      <c r="K3675" s="121" t="s">
        <v>1317</v>
      </c>
      <c r="L3675" s="121" t="s">
        <v>1317</v>
      </c>
      <c r="M3675" s="121" t="s">
        <v>389</v>
      </c>
      <c r="N3675" s="124">
        <v>2535</v>
      </c>
      <c r="O3675" s="124" t="s">
        <v>390</v>
      </c>
      <c r="P3675" s="124"/>
      <c r="Q3675" s="121" t="s">
        <v>391</v>
      </c>
      <c r="R3675" s="121"/>
    </row>
    <row r="3676" spans="1:18" x14ac:dyDescent="0.2">
      <c r="A3676" s="121">
        <v>144</v>
      </c>
      <c r="B3676" s="121">
        <v>213</v>
      </c>
      <c r="C3676" s="121" t="s">
        <v>313</v>
      </c>
      <c r="D3676" s="121">
        <v>1030</v>
      </c>
      <c r="E3676" s="121" t="s">
        <v>697</v>
      </c>
      <c r="F3676" s="121" t="s">
        <v>698</v>
      </c>
      <c r="G3676" s="121">
        <v>1065</v>
      </c>
      <c r="H3676" s="121">
        <v>1</v>
      </c>
      <c r="I3676" s="121" t="s">
        <v>385</v>
      </c>
      <c r="J3676" s="121">
        <v>2978</v>
      </c>
      <c r="K3676" s="121">
        <v>72</v>
      </c>
      <c r="L3676" s="121" t="s">
        <v>442</v>
      </c>
      <c r="M3676" s="121" t="s">
        <v>441</v>
      </c>
      <c r="N3676" s="124">
        <v>1520</v>
      </c>
      <c r="O3676" s="124" t="s">
        <v>442</v>
      </c>
      <c r="P3676" s="124"/>
      <c r="Q3676" s="121" t="s">
        <v>391</v>
      </c>
      <c r="R3676" s="121"/>
    </row>
    <row r="3677" spans="1:18" x14ac:dyDescent="0.2">
      <c r="A3677" s="121">
        <v>144</v>
      </c>
      <c r="B3677" s="121">
        <v>213</v>
      </c>
      <c r="C3677" s="121" t="s">
        <v>313</v>
      </c>
      <c r="D3677" s="121">
        <v>1030</v>
      </c>
      <c r="E3677" s="121" t="s">
        <v>697</v>
      </c>
      <c r="F3677" s="121" t="s">
        <v>698</v>
      </c>
      <c r="G3677" s="121">
        <v>1065</v>
      </c>
      <c r="H3677" s="121">
        <v>1</v>
      </c>
      <c r="I3677" s="121" t="s">
        <v>385</v>
      </c>
      <c r="J3677" s="121">
        <v>2979</v>
      </c>
      <c r="K3677" s="121">
        <v>20</v>
      </c>
      <c r="L3677" s="121">
        <v>20</v>
      </c>
      <c r="M3677" s="121" t="s">
        <v>1003</v>
      </c>
      <c r="N3677" s="124">
        <v>1248</v>
      </c>
      <c r="O3677" s="124" t="s">
        <v>187</v>
      </c>
      <c r="P3677" s="124"/>
      <c r="Q3677" s="121" t="s">
        <v>187</v>
      </c>
      <c r="R3677" s="121"/>
    </row>
    <row r="3678" spans="1:18" x14ac:dyDescent="0.2">
      <c r="A3678" s="121">
        <v>144</v>
      </c>
      <c r="B3678" s="121">
        <v>213</v>
      </c>
      <c r="C3678" s="121" t="s">
        <v>313</v>
      </c>
      <c r="D3678" s="121">
        <v>1030</v>
      </c>
      <c r="E3678" s="121" t="s">
        <v>697</v>
      </c>
      <c r="F3678" s="121" t="s">
        <v>698</v>
      </c>
      <c r="G3678" s="121">
        <v>1065</v>
      </c>
      <c r="H3678" s="121">
        <v>1</v>
      </c>
      <c r="I3678" s="121" t="s">
        <v>385</v>
      </c>
      <c r="J3678" s="121">
        <v>2980</v>
      </c>
      <c r="K3678" s="121">
        <v>21</v>
      </c>
      <c r="L3678" s="121" t="s">
        <v>1918</v>
      </c>
      <c r="M3678" s="121" t="s">
        <v>972</v>
      </c>
      <c r="N3678" s="124">
        <v>1206</v>
      </c>
      <c r="O3678" s="124" t="s">
        <v>186</v>
      </c>
      <c r="P3678" s="124"/>
      <c r="Q3678" s="121" t="s">
        <v>186</v>
      </c>
      <c r="R3678" s="121"/>
    </row>
    <row r="3679" spans="1:18" x14ac:dyDescent="0.2">
      <c r="A3679" s="121">
        <v>144</v>
      </c>
      <c r="B3679" s="121">
        <v>213</v>
      </c>
      <c r="C3679" s="121" t="s">
        <v>313</v>
      </c>
      <c r="D3679" s="121">
        <v>1030</v>
      </c>
      <c r="E3679" s="121" t="s">
        <v>697</v>
      </c>
      <c r="F3679" s="121" t="s">
        <v>698</v>
      </c>
      <c r="G3679" s="121">
        <v>1065</v>
      </c>
      <c r="H3679" s="121">
        <v>1</v>
      </c>
      <c r="I3679" s="121" t="s">
        <v>385</v>
      </c>
      <c r="J3679" s="121">
        <v>2981</v>
      </c>
      <c r="K3679" s="121">
        <v>22</v>
      </c>
      <c r="L3679" s="121" t="s">
        <v>1919</v>
      </c>
      <c r="M3679" s="121" t="s">
        <v>972</v>
      </c>
      <c r="N3679" s="124">
        <v>1230</v>
      </c>
      <c r="O3679" s="124" t="s">
        <v>186</v>
      </c>
      <c r="P3679" s="124"/>
      <c r="Q3679" s="121" t="s">
        <v>186</v>
      </c>
      <c r="R3679" s="121"/>
    </row>
    <row r="3680" spans="1:18" x14ac:dyDescent="0.2">
      <c r="A3680" s="121">
        <v>144</v>
      </c>
      <c r="B3680" s="121">
        <v>213</v>
      </c>
      <c r="C3680" s="121" t="s">
        <v>313</v>
      </c>
      <c r="D3680" s="121">
        <v>1030</v>
      </c>
      <c r="E3680" s="121" t="s">
        <v>697</v>
      </c>
      <c r="F3680" s="121" t="s">
        <v>698</v>
      </c>
      <c r="G3680" s="121">
        <v>1065</v>
      </c>
      <c r="H3680" s="121">
        <v>1</v>
      </c>
      <c r="I3680" s="121" t="s">
        <v>385</v>
      </c>
      <c r="J3680" s="121">
        <v>2982</v>
      </c>
      <c r="K3680" s="121">
        <v>23</v>
      </c>
      <c r="L3680" s="121">
        <v>23</v>
      </c>
      <c r="M3680" s="121" t="s">
        <v>609</v>
      </c>
      <c r="N3680" s="124">
        <v>974</v>
      </c>
      <c r="O3680" s="124" t="s">
        <v>187</v>
      </c>
      <c r="P3680" s="124"/>
      <c r="Q3680" s="121" t="s">
        <v>187</v>
      </c>
      <c r="R3680" s="121"/>
    </row>
    <row r="3681" spans="1:18" x14ac:dyDescent="0.2">
      <c r="A3681" s="121">
        <v>144</v>
      </c>
      <c r="B3681" s="121">
        <v>213</v>
      </c>
      <c r="C3681" s="121" t="s">
        <v>313</v>
      </c>
      <c r="D3681" s="121">
        <v>1030</v>
      </c>
      <c r="E3681" s="121" t="s">
        <v>697</v>
      </c>
      <c r="F3681" s="121" t="s">
        <v>698</v>
      </c>
      <c r="G3681" s="121">
        <v>1065</v>
      </c>
      <c r="H3681" s="121">
        <v>1</v>
      </c>
      <c r="I3681" s="121" t="s">
        <v>385</v>
      </c>
      <c r="J3681" s="121">
        <v>2983</v>
      </c>
      <c r="K3681" s="121">
        <v>24</v>
      </c>
      <c r="L3681" s="121">
        <v>24</v>
      </c>
      <c r="M3681" s="121" t="s">
        <v>609</v>
      </c>
      <c r="N3681" s="124">
        <v>974</v>
      </c>
      <c r="O3681" s="124" t="s">
        <v>187</v>
      </c>
      <c r="P3681" s="124"/>
      <c r="Q3681" s="121" t="s">
        <v>187</v>
      </c>
      <c r="R3681" s="121"/>
    </row>
    <row r="3682" spans="1:18" x14ac:dyDescent="0.2">
      <c r="A3682" s="121">
        <v>134</v>
      </c>
      <c r="B3682" s="121">
        <v>157</v>
      </c>
      <c r="C3682" s="121" t="s">
        <v>276</v>
      </c>
      <c r="D3682" s="121">
        <v>1029</v>
      </c>
      <c r="E3682" s="121" t="s">
        <v>1017</v>
      </c>
      <c r="F3682" s="121" t="s">
        <v>1018</v>
      </c>
      <c r="G3682" s="121">
        <v>430</v>
      </c>
      <c r="H3682" s="121">
        <v>1</v>
      </c>
      <c r="I3682" s="121" t="s">
        <v>385</v>
      </c>
      <c r="J3682" s="121">
        <v>1134</v>
      </c>
      <c r="K3682" s="121">
        <v>3</v>
      </c>
      <c r="L3682" s="121">
        <v>3</v>
      </c>
      <c r="M3682" s="121" t="s">
        <v>393</v>
      </c>
      <c r="N3682" s="124">
        <v>846</v>
      </c>
      <c r="O3682" s="124" t="s">
        <v>380</v>
      </c>
      <c r="P3682" s="124"/>
      <c r="Q3682" s="121" t="s">
        <v>381</v>
      </c>
      <c r="R3682" s="121"/>
    </row>
    <row r="3683" spans="1:18" x14ac:dyDescent="0.2">
      <c r="A3683" s="121">
        <v>134</v>
      </c>
      <c r="B3683" s="121">
        <v>157</v>
      </c>
      <c r="C3683" s="121" t="s">
        <v>276</v>
      </c>
      <c r="D3683" s="121">
        <v>1029</v>
      </c>
      <c r="E3683" s="121" t="s">
        <v>1017</v>
      </c>
      <c r="F3683" s="121" t="s">
        <v>1018</v>
      </c>
      <c r="G3683" s="121">
        <v>430</v>
      </c>
      <c r="H3683" s="121">
        <v>1</v>
      </c>
      <c r="I3683" s="121" t="s">
        <v>385</v>
      </c>
      <c r="J3683" s="121">
        <v>1135</v>
      </c>
      <c r="K3683" s="121">
        <v>1</v>
      </c>
      <c r="L3683" s="121">
        <v>1</v>
      </c>
      <c r="M3683" s="121" t="s">
        <v>383</v>
      </c>
      <c r="N3683" s="124">
        <v>858</v>
      </c>
      <c r="O3683" s="124" t="s">
        <v>380</v>
      </c>
      <c r="P3683" s="124"/>
      <c r="Q3683" s="121" t="s">
        <v>381</v>
      </c>
      <c r="R3683" s="121"/>
    </row>
    <row r="3684" spans="1:18" x14ac:dyDescent="0.2">
      <c r="A3684" s="121">
        <v>134</v>
      </c>
      <c r="B3684" s="121">
        <v>157</v>
      </c>
      <c r="C3684" s="121" t="s">
        <v>276</v>
      </c>
      <c r="D3684" s="121">
        <v>430</v>
      </c>
      <c r="E3684" s="121" t="s">
        <v>456</v>
      </c>
      <c r="F3684" s="121" t="s">
        <v>457</v>
      </c>
      <c r="G3684" s="121">
        <v>1064</v>
      </c>
      <c r="H3684" s="121">
        <v>1</v>
      </c>
      <c r="I3684" s="121" t="s">
        <v>385</v>
      </c>
      <c r="J3684" s="121">
        <v>1138</v>
      </c>
      <c r="K3684" s="121">
        <v>15</v>
      </c>
      <c r="L3684" s="121">
        <v>15</v>
      </c>
      <c r="M3684" s="121" t="s">
        <v>438</v>
      </c>
      <c r="N3684" s="124">
        <v>1052</v>
      </c>
      <c r="O3684" s="124" t="s">
        <v>380</v>
      </c>
      <c r="P3684" s="124"/>
      <c r="Q3684" s="121" t="s">
        <v>381</v>
      </c>
      <c r="R3684" s="121"/>
    </row>
    <row r="3685" spans="1:18" x14ac:dyDescent="0.2">
      <c r="A3685" s="121">
        <v>176</v>
      </c>
      <c r="B3685" s="121">
        <v>176</v>
      </c>
      <c r="C3685" s="121" t="s">
        <v>2039</v>
      </c>
      <c r="D3685" s="121">
        <v>1134</v>
      </c>
      <c r="E3685" s="121" t="s">
        <v>942</v>
      </c>
      <c r="F3685" s="121" t="s">
        <v>2040</v>
      </c>
      <c r="G3685" s="121">
        <v>1338</v>
      </c>
      <c r="H3685" s="121">
        <v>1</v>
      </c>
      <c r="I3685" s="121" t="s">
        <v>385</v>
      </c>
      <c r="J3685" s="121">
        <v>3632</v>
      </c>
      <c r="K3685" s="121">
        <v>1</v>
      </c>
      <c r="L3685" s="121" t="s">
        <v>2041</v>
      </c>
      <c r="M3685" s="121" t="s">
        <v>408</v>
      </c>
      <c r="N3685" s="124">
        <v>600</v>
      </c>
      <c r="O3685" s="124" t="s">
        <v>380</v>
      </c>
      <c r="P3685" s="124" t="s">
        <v>427</v>
      </c>
      <c r="Q3685" s="121" t="s">
        <v>381</v>
      </c>
      <c r="R3685" s="121"/>
    </row>
    <row r="3686" spans="1:18" x14ac:dyDescent="0.2">
      <c r="A3686" s="121">
        <v>176</v>
      </c>
      <c r="B3686" s="121">
        <v>176</v>
      </c>
      <c r="C3686" s="121" t="s">
        <v>2039</v>
      </c>
      <c r="D3686" s="121">
        <v>1134</v>
      </c>
      <c r="E3686" s="121" t="s">
        <v>942</v>
      </c>
      <c r="F3686" s="121" t="s">
        <v>2040</v>
      </c>
      <c r="G3686" s="121">
        <v>1338</v>
      </c>
      <c r="H3686" s="121">
        <v>1</v>
      </c>
      <c r="I3686" s="121" t="s">
        <v>385</v>
      </c>
      <c r="J3686" s="121">
        <v>3633</v>
      </c>
      <c r="K3686" s="121">
        <v>2</v>
      </c>
      <c r="L3686" s="121" t="s">
        <v>2042</v>
      </c>
      <c r="M3686" s="121" t="s">
        <v>408</v>
      </c>
      <c r="N3686" s="124">
        <v>600</v>
      </c>
      <c r="O3686" s="124" t="s">
        <v>380</v>
      </c>
      <c r="P3686" s="124" t="s">
        <v>427</v>
      </c>
      <c r="Q3686" s="121" t="s">
        <v>381</v>
      </c>
      <c r="R3686" s="121"/>
    </row>
    <row r="3687" spans="1:18" x14ac:dyDescent="0.2">
      <c r="A3687" s="121">
        <v>176</v>
      </c>
      <c r="B3687" s="121">
        <v>176</v>
      </c>
      <c r="C3687" s="121" t="s">
        <v>2039</v>
      </c>
      <c r="D3687" s="121">
        <v>1134</v>
      </c>
      <c r="E3687" s="121" t="s">
        <v>942</v>
      </c>
      <c r="F3687" s="121" t="s">
        <v>2040</v>
      </c>
      <c r="G3687" s="121">
        <v>1338</v>
      </c>
      <c r="H3687" s="121">
        <v>1</v>
      </c>
      <c r="I3687" s="121" t="s">
        <v>385</v>
      </c>
      <c r="J3687" s="121">
        <v>3634</v>
      </c>
      <c r="K3687" s="121">
        <v>3</v>
      </c>
      <c r="L3687" s="121" t="s">
        <v>2043</v>
      </c>
      <c r="M3687" s="121" t="s">
        <v>408</v>
      </c>
      <c r="N3687" s="121">
        <v>600</v>
      </c>
      <c r="O3687" s="121" t="s">
        <v>380</v>
      </c>
      <c r="P3687" s="121" t="s">
        <v>427</v>
      </c>
      <c r="Q3687" s="121" t="s">
        <v>381</v>
      </c>
      <c r="R3687" s="121"/>
    </row>
    <row r="3688" spans="1:18" x14ac:dyDescent="0.2">
      <c r="A3688" s="121">
        <v>176</v>
      </c>
      <c r="B3688" s="121">
        <v>176</v>
      </c>
      <c r="C3688" s="121" t="s">
        <v>2039</v>
      </c>
      <c r="D3688" s="121">
        <v>1134</v>
      </c>
      <c r="E3688" s="121" t="s">
        <v>942</v>
      </c>
      <c r="F3688" s="121" t="s">
        <v>2040</v>
      </c>
      <c r="G3688" s="121">
        <v>1338</v>
      </c>
      <c r="H3688" s="121">
        <v>1</v>
      </c>
      <c r="I3688" s="121" t="s">
        <v>385</v>
      </c>
      <c r="J3688" s="121">
        <v>3635</v>
      </c>
      <c r="K3688" s="121" t="s">
        <v>2044</v>
      </c>
      <c r="L3688" s="121" t="s">
        <v>2044</v>
      </c>
      <c r="M3688" s="121" t="s">
        <v>408</v>
      </c>
      <c r="N3688" s="124">
        <v>600</v>
      </c>
      <c r="O3688" s="124" t="s">
        <v>380</v>
      </c>
      <c r="P3688" s="124" t="s">
        <v>427</v>
      </c>
      <c r="Q3688" s="121" t="s">
        <v>381</v>
      </c>
      <c r="R3688" s="121"/>
    </row>
    <row r="3689" spans="1:18" x14ac:dyDescent="0.2">
      <c r="A3689" s="121">
        <v>176</v>
      </c>
      <c r="B3689" s="121">
        <v>176</v>
      </c>
      <c r="C3689" s="121" t="s">
        <v>2039</v>
      </c>
      <c r="D3689" s="121">
        <v>1134</v>
      </c>
      <c r="E3689" s="121" t="s">
        <v>942</v>
      </c>
      <c r="F3689" s="121" t="s">
        <v>2040</v>
      </c>
      <c r="G3689" s="121">
        <v>1338</v>
      </c>
      <c r="H3689" s="121">
        <v>1</v>
      </c>
      <c r="I3689" s="121" t="s">
        <v>385</v>
      </c>
      <c r="J3689" s="121">
        <v>3636</v>
      </c>
      <c r="K3689" s="121" t="s">
        <v>2045</v>
      </c>
      <c r="L3689" s="121" t="s">
        <v>2045</v>
      </c>
      <c r="M3689" s="121" t="s">
        <v>408</v>
      </c>
      <c r="N3689" s="124">
        <v>1250</v>
      </c>
      <c r="O3689" s="124" t="s">
        <v>380</v>
      </c>
      <c r="P3689" s="124" t="s">
        <v>427</v>
      </c>
      <c r="Q3689" s="121" t="s">
        <v>381</v>
      </c>
      <c r="R3689" s="121"/>
    </row>
    <row r="3690" spans="1:18" x14ac:dyDescent="0.2">
      <c r="A3690" s="121">
        <v>176</v>
      </c>
      <c r="B3690" s="121">
        <v>176</v>
      </c>
      <c r="C3690" s="121" t="s">
        <v>2039</v>
      </c>
      <c r="D3690" s="121">
        <v>1134</v>
      </c>
      <c r="E3690" s="121" t="s">
        <v>942</v>
      </c>
      <c r="F3690" s="121" t="s">
        <v>2040</v>
      </c>
      <c r="G3690" s="121">
        <v>1338</v>
      </c>
      <c r="H3690" s="121">
        <v>1</v>
      </c>
      <c r="I3690" s="121" t="s">
        <v>385</v>
      </c>
      <c r="J3690" s="121">
        <v>3637</v>
      </c>
      <c r="K3690" s="121" t="s">
        <v>2046</v>
      </c>
      <c r="L3690" s="121" t="s">
        <v>2046</v>
      </c>
      <c r="M3690" s="121" t="s">
        <v>408</v>
      </c>
      <c r="N3690" s="124">
        <v>600</v>
      </c>
      <c r="O3690" s="124" t="s">
        <v>380</v>
      </c>
      <c r="P3690" s="124" t="s">
        <v>427</v>
      </c>
      <c r="Q3690" s="121" t="s">
        <v>381</v>
      </c>
      <c r="R3690" s="121"/>
    </row>
    <row r="3691" spans="1:18" x14ac:dyDescent="0.2">
      <c r="A3691" s="121">
        <v>176</v>
      </c>
      <c r="B3691" s="121">
        <v>176</v>
      </c>
      <c r="C3691" s="121" t="s">
        <v>2039</v>
      </c>
      <c r="D3691" s="121">
        <v>1134</v>
      </c>
      <c r="E3691" s="121" t="s">
        <v>942</v>
      </c>
      <c r="F3691" s="121" t="s">
        <v>2040</v>
      </c>
      <c r="G3691" s="121">
        <v>1338</v>
      </c>
      <c r="H3691" s="121">
        <v>1</v>
      </c>
      <c r="I3691" s="121" t="s">
        <v>385</v>
      </c>
      <c r="J3691" s="121">
        <v>3638</v>
      </c>
      <c r="K3691" s="121" t="s">
        <v>2047</v>
      </c>
      <c r="L3691" s="121" t="s">
        <v>2047</v>
      </c>
      <c r="M3691" s="121" t="s">
        <v>408</v>
      </c>
      <c r="N3691" s="124">
        <v>600</v>
      </c>
      <c r="O3691" s="124" t="s">
        <v>380</v>
      </c>
      <c r="P3691" s="124" t="s">
        <v>427</v>
      </c>
      <c r="Q3691" s="121" t="s">
        <v>381</v>
      </c>
      <c r="R3691" s="121"/>
    </row>
    <row r="3692" spans="1:18" x14ac:dyDescent="0.2">
      <c r="A3692" s="121">
        <v>176</v>
      </c>
      <c r="B3692" s="121">
        <v>176</v>
      </c>
      <c r="C3692" s="121" t="s">
        <v>2039</v>
      </c>
      <c r="D3692" s="121">
        <v>1134</v>
      </c>
      <c r="E3692" s="121" t="s">
        <v>942</v>
      </c>
      <c r="F3692" s="121" t="s">
        <v>2040</v>
      </c>
      <c r="G3692" s="121">
        <v>1338</v>
      </c>
      <c r="H3692" s="121">
        <v>1</v>
      </c>
      <c r="I3692" s="121" t="s">
        <v>385</v>
      </c>
      <c r="J3692" s="121">
        <v>3639</v>
      </c>
      <c r="K3692" s="121" t="s">
        <v>2048</v>
      </c>
      <c r="L3692" s="121" t="s">
        <v>2048</v>
      </c>
      <c r="M3692" s="121" t="s">
        <v>408</v>
      </c>
      <c r="N3692" s="124">
        <v>600</v>
      </c>
      <c r="O3692" s="124" t="s">
        <v>380</v>
      </c>
      <c r="P3692" s="124" t="s">
        <v>427</v>
      </c>
      <c r="Q3692" s="121" t="s">
        <v>381</v>
      </c>
      <c r="R3692" s="121"/>
    </row>
    <row r="3693" spans="1:18" x14ac:dyDescent="0.2">
      <c r="A3693" s="121">
        <v>176</v>
      </c>
      <c r="B3693" s="121">
        <v>176</v>
      </c>
      <c r="C3693" s="121" t="s">
        <v>2039</v>
      </c>
      <c r="D3693" s="121">
        <v>1134</v>
      </c>
      <c r="E3693" s="121" t="s">
        <v>942</v>
      </c>
      <c r="F3693" s="121" t="s">
        <v>2040</v>
      </c>
      <c r="G3693" s="121">
        <v>1338</v>
      </c>
      <c r="H3693" s="121">
        <v>1</v>
      </c>
      <c r="I3693" s="121" t="s">
        <v>385</v>
      </c>
      <c r="J3693" s="121">
        <v>3640</v>
      </c>
      <c r="K3693" s="121" t="s">
        <v>2049</v>
      </c>
      <c r="L3693" s="121" t="s">
        <v>2049</v>
      </c>
      <c r="M3693" s="121" t="s">
        <v>408</v>
      </c>
      <c r="N3693" s="124">
        <v>600</v>
      </c>
      <c r="O3693" s="124" t="s">
        <v>380</v>
      </c>
      <c r="P3693" s="124" t="s">
        <v>427</v>
      </c>
      <c r="Q3693" s="121" t="s">
        <v>381</v>
      </c>
      <c r="R3693" s="121"/>
    </row>
    <row r="3694" spans="1:18" x14ac:dyDescent="0.2">
      <c r="A3694" s="121">
        <v>176</v>
      </c>
      <c r="B3694" s="121">
        <v>176</v>
      </c>
      <c r="C3694" s="121" t="s">
        <v>2039</v>
      </c>
      <c r="D3694" s="121">
        <v>1134</v>
      </c>
      <c r="E3694" s="121" t="s">
        <v>942</v>
      </c>
      <c r="F3694" s="121" t="s">
        <v>2040</v>
      </c>
      <c r="G3694" s="121">
        <v>1338</v>
      </c>
      <c r="H3694" s="121">
        <v>1</v>
      </c>
      <c r="I3694" s="121" t="s">
        <v>385</v>
      </c>
      <c r="J3694" s="121">
        <v>3641</v>
      </c>
      <c r="K3694" s="121" t="s">
        <v>2050</v>
      </c>
      <c r="L3694" s="121" t="s">
        <v>2050</v>
      </c>
      <c r="M3694" s="121" t="s">
        <v>408</v>
      </c>
      <c r="N3694" s="124">
        <v>600</v>
      </c>
      <c r="O3694" s="124" t="s">
        <v>380</v>
      </c>
      <c r="P3694" s="124" t="s">
        <v>427</v>
      </c>
      <c r="Q3694" s="121" t="s">
        <v>381</v>
      </c>
      <c r="R3694" s="121"/>
    </row>
    <row r="3695" spans="1:18" x14ac:dyDescent="0.2">
      <c r="A3695" s="121">
        <v>176</v>
      </c>
      <c r="B3695" s="121">
        <v>176</v>
      </c>
      <c r="C3695" s="121" t="s">
        <v>2039</v>
      </c>
      <c r="D3695" s="121">
        <v>1134</v>
      </c>
      <c r="E3695" s="121" t="s">
        <v>942</v>
      </c>
      <c r="F3695" s="121" t="s">
        <v>2040</v>
      </c>
      <c r="G3695" s="121">
        <v>1338</v>
      </c>
      <c r="H3695" s="121">
        <v>1</v>
      </c>
      <c r="I3695" s="121" t="s">
        <v>385</v>
      </c>
      <c r="J3695" s="121">
        <v>3642</v>
      </c>
      <c r="K3695" s="121" t="s">
        <v>2051</v>
      </c>
      <c r="L3695" s="121" t="s">
        <v>2051</v>
      </c>
      <c r="M3695" s="121" t="s">
        <v>408</v>
      </c>
      <c r="N3695" s="124">
        <v>600</v>
      </c>
      <c r="O3695" s="124" t="s">
        <v>380</v>
      </c>
      <c r="P3695" s="124" t="s">
        <v>427</v>
      </c>
      <c r="Q3695" s="121" t="s">
        <v>381</v>
      </c>
      <c r="R3695" s="121"/>
    </row>
    <row r="3696" spans="1:18" x14ac:dyDescent="0.2">
      <c r="A3696" s="121">
        <v>176</v>
      </c>
      <c r="B3696" s="121">
        <v>176</v>
      </c>
      <c r="C3696" s="121" t="s">
        <v>2039</v>
      </c>
      <c r="D3696" s="121">
        <v>1134</v>
      </c>
      <c r="E3696" s="121" t="s">
        <v>942</v>
      </c>
      <c r="F3696" s="121" t="s">
        <v>2040</v>
      </c>
      <c r="G3696" s="121">
        <v>1338</v>
      </c>
      <c r="H3696" s="121">
        <v>1</v>
      </c>
      <c r="I3696" s="121" t="s">
        <v>385</v>
      </c>
      <c r="J3696" s="121">
        <v>3643</v>
      </c>
      <c r="K3696" s="121" t="s">
        <v>2052</v>
      </c>
      <c r="L3696" s="121" t="s">
        <v>2052</v>
      </c>
      <c r="M3696" s="121" t="s">
        <v>408</v>
      </c>
      <c r="N3696" s="124">
        <v>600</v>
      </c>
      <c r="O3696" s="124" t="s">
        <v>380</v>
      </c>
      <c r="P3696" s="124" t="s">
        <v>427</v>
      </c>
      <c r="Q3696" s="121" t="s">
        <v>381</v>
      </c>
      <c r="R3696" s="121"/>
    </row>
    <row r="3697" spans="1:18" x14ac:dyDescent="0.2">
      <c r="A3697" s="121">
        <v>144</v>
      </c>
      <c r="B3697" s="121">
        <v>213</v>
      </c>
      <c r="C3697" s="121" t="s">
        <v>313</v>
      </c>
      <c r="D3697" s="121">
        <v>1030</v>
      </c>
      <c r="E3697" s="121" t="s">
        <v>697</v>
      </c>
      <c r="F3697" s="121" t="s">
        <v>698</v>
      </c>
      <c r="G3697" s="121">
        <v>1066</v>
      </c>
      <c r="H3697" s="121">
        <v>2</v>
      </c>
      <c r="I3697" s="121" t="s">
        <v>377</v>
      </c>
      <c r="J3697" s="121">
        <v>2999</v>
      </c>
      <c r="K3697" s="121">
        <v>206</v>
      </c>
      <c r="L3697" s="121" t="s">
        <v>506</v>
      </c>
      <c r="M3697" s="121" t="s">
        <v>972</v>
      </c>
      <c r="N3697" s="124">
        <v>805</v>
      </c>
      <c r="O3697" s="124" t="s">
        <v>380</v>
      </c>
      <c r="P3697" s="124"/>
      <c r="Q3697" s="121" t="s">
        <v>186</v>
      </c>
      <c r="R3697" s="121"/>
    </row>
    <row r="3698" spans="1:18" x14ac:dyDescent="0.2">
      <c r="A3698" s="121">
        <v>176</v>
      </c>
      <c r="B3698" s="121">
        <v>176</v>
      </c>
      <c r="C3698" s="121" t="s">
        <v>2039</v>
      </c>
      <c r="D3698" s="121">
        <v>1134</v>
      </c>
      <c r="E3698" s="121" t="s">
        <v>942</v>
      </c>
      <c r="F3698" s="121" t="s">
        <v>2040</v>
      </c>
      <c r="G3698" s="121">
        <v>1338</v>
      </c>
      <c r="H3698" s="121">
        <v>1</v>
      </c>
      <c r="I3698" s="121" t="s">
        <v>385</v>
      </c>
      <c r="J3698" s="121">
        <v>3644</v>
      </c>
      <c r="K3698" s="121" t="s">
        <v>2053</v>
      </c>
      <c r="L3698" s="121" t="s">
        <v>2053</v>
      </c>
      <c r="M3698" s="121" t="s">
        <v>408</v>
      </c>
      <c r="N3698" s="124">
        <v>600</v>
      </c>
      <c r="O3698" s="124" t="s">
        <v>380</v>
      </c>
      <c r="P3698" s="124" t="s">
        <v>427</v>
      </c>
      <c r="Q3698" s="121" t="s">
        <v>381</v>
      </c>
      <c r="R3698" s="121"/>
    </row>
    <row r="3699" spans="1:18" x14ac:dyDescent="0.2">
      <c r="A3699" s="121">
        <v>176</v>
      </c>
      <c r="B3699" s="121">
        <v>176</v>
      </c>
      <c r="C3699" s="121" t="s">
        <v>2039</v>
      </c>
      <c r="D3699" s="121">
        <v>1134</v>
      </c>
      <c r="E3699" s="121" t="s">
        <v>942</v>
      </c>
      <c r="F3699" s="121" t="s">
        <v>2040</v>
      </c>
      <c r="G3699" s="121">
        <v>1338</v>
      </c>
      <c r="H3699" s="121">
        <v>1</v>
      </c>
      <c r="I3699" s="121" t="s">
        <v>385</v>
      </c>
      <c r="J3699" s="121">
        <v>3645</v>
      </c>
      <c r="K3699" s="121" t="s">
        <v>2054</v>
      </c>
      <c r="L3699" s="121" t="s">
        <v>2054</v>
      </c>
      <c r="M3699" s="121" t="s">
        <v>408</v>
      </c>
      <c r="N3699" s="124">
        <v>600</v>
      </c>
      <c r="O3699" s="124" t="s">
        <v>380</v>
      </c>
      <c r="P3699" s="124" t="s">
        <v>427</v>
      </c>
      <c r="Q3699" s="121" t="s">
        <v>381</v>
      </c>
      <c r="R3699" s="121"/>
    </row>
    <row r="3700" spans="1:18" x14ac:dyDescent="0.2">
      <c r="A3700" s="121">
        <v>137</v>
      </c>
      <c r="B3700" s="121">
        <v>159</v>
      </c>
      <c r="C3700" s="121" t="s">
        <v>341</v>
      </c>
      <c r="D3700" s="121">
        <v>441</v>
      </c>
      <c r="E3700" s="121" t="s">
        <v>692</v>
      </c>
      <c r="F3700" s="121" t="s">
        <v>693</v>
      </c>
      <c r="G3700" s="121">
        <v>441</v>
      </c>
      <c r="H3700" s="121">
        <v>1</v>
      </c>
      <c r="I3700" s="121" t="s">
        <v>385</v>
      </c>
      <c r="J3700" s="121">
        <v>802</v>
      </c>
      <c r="K3700" s="121">
        <v>5</v>
      </c>
      <c r="L3700" s="121">
        <v>5</v>
      </c>
      <c r="M3700" s="121" t="s">
        <v>379</v>
      </c>
      <c r="N3700" s="124">
        <v>899</v>
      </c>
      <c r="O3700" s="124" t="s">
        <v>380</v>
      </c>
      <c r="P3700" s="124" t="s">
        <v>1</v>
      </c>
      <c r="Q3700" s="121" t="s">
        <v>381</v>
      </c>
      <c r="R3700" s="121"/>
    </row>
    <row r="3701" spans="1:18" x14ac:dyDescent="0.2">
      <c r="A3701" s="121">
        <v>137</v>
      </c>
      <c r="B3701" s="121">
        <v>159</v>
      </c>
      <c r="C3701" s="121" t="s">
        <v>341</v>
      </c>
      <c r="D3701" s="121">
        <v>442</v>
      </c>
      <c r="E3701" s="121" t="s">
        <v>954</v>
      </c>
      <c r="F3701" s="121" t="s">
        <v>955</v>
      </c>
      <c r="G3701" s="121">
        <v>442</v>
      </c>
      <c r="H3701" s="121">
        <v>1</v>
      </c>
      <c r="I3701" s="121" t="s">
        <v>385</v>
      </c>
      <c r="J3701" s="121">
        <v>803</v>
      </c>
      <c r="K3701" s="121">
        <v>7</v>
      </c>
      <c r="L3701" s="121">
        <v>7</v>
      </c>
      <c r="M3701" s="121" t="s">
        <v>379</v>
      </c>
      <c r="N3701" s="124">
        <v>901</v>
      </c>
      <c r="O3701" s="124" t="s">
        <v>380</v>
      </c>
      <c r="P3701" s="124" t="s">
        <v>1</v>
      </c>
      <c r="Q3701" s="121" t="s">
        <v>381</v>
      </c>
      <c r="R3701" s="121"/>
    </row>
    <row r="3702" spans="1:18" x14ac:dyDescent="0.2">
      <c r="A3702" s="121">
        <v>137</v>
      </c>
      <c r="B3702" s="121">
        <v>159</v>
      </c>
      <c r="C3702" s="121" t="s">
        <v>341</v>
      </c>
      <c r="D3702" s="121">
        <v>437</v>
      </c>
      <c r="E3702" s="121" t="s">
        <v>375</v>
      </c>
      <c r="F3702" s="121" t="s">
        <v>376</v>
      </c>
      <c r="G3702" s="121">
        <v>437</v>
      </c>
      <c r="H3702" s="121">
        <v>1</v>
      </c>
      <c r="I3702" s="121" t="s">
        <v>385</v>
      </c>
      <c r="J3702" s="121">
        <v>2883</v>
      </c>
      <c r="K3702" s="121">
        <v>4</v>
      </c>
      <c r="L3702" s="121">
        <v>4</v>
      </c>
      <c r="M3702" s="121" t="s">
        <v>379</v>
      </c>
      <c r="N3702" s="124">
        <v>635</v>
      </c>
      <c r="O3702" s="124" t="s">
        <v>380</v>
      </c>
      <c r="P3702" s="124" t="s">
        <v>1</v>
      </c>
      <c r="Q3702" s="121" t="s">
        <v>381</v>
      </c>
      <c r="R3702" s="121"/>
    </row>
    <row r="3703" spans="1:18" x14ac:dyDescent="0.2">
      <c r="A3703" s="121">
        <v>145</v>
      </c>
      <c r="B3703" s="121">
        <v>163</v>
      </c>
      <c r="C3703" s="121" t="s">
        <v>229</v>
      </c>
      <c r="D3703" s="121">
        <v>1130</v>
      </c>
      <c r="E3703" s="121" t="s">
        <v>1925</v>
      </c>
      <c r="F3703" s="121" t="s">
        <v>1926</v>
      </c>
      <c r="G3703" s="121">
        <v>1331</v>
      </c>
      <c r="H3703" s="121">
        <v>0</v>
      </c>
      <c r="I3703" s="121" t="s">
        <v>1029</v>
      </c>
      <c r="J3703" s="121">
        <v>3594</v>
      </c>
      <c r="K3703" s="121">
        <v>6</v>
      </c>
      <c r="L3703" s="121" t="s">
        <v>1928</v>
      </c>
      <c r="M3703" s="121" t="s">
        <v>509</v>
      </c>
      <c r="N3703" s="124">
        <v>709</v>
      </c>
      <c r="O3703" s="124" t="s">
        <v>411</v>
      </c>
      <c r="P3703" s="124"/>
      <c r="Q3703" s="121" t="s">
        <v>391</v>
      </c>
      <c r="R3703" s="121"/>
    </row>
    <row r="3704" spans="1:18" x14ac:dyDescent="0.2">
      <c r="A3704" s="121">
        <v>137</v>
      </c>
      <c r="B3704" s="121">
        <v>159</v>
      </c>
      <c r="C3704" s="121" t="s">
        <v>341</v>
      </c>
      <c r="D3704" s="121">
        <v>437</v>
      </c>
      <c r="E3704" s="121" t="s">
        <v>375</v>
      </c>
      <c r="F3704" s="121" t="s">
        <v>376</v>
      </c>
      <c r="G3704" s="121">
        <v>437</v>
      </c>
      <c r="H3704" s="121">
        <v>1</v>
      </c>
      <c r="I3704" s="121" t="s">
        <v>385</v>
      </c>
      <c r="J3704" s="121">
        <v>2884</v>
      </c>
      <c r="K3704" s="121">
        <v>3</v>
      </c>
      <c r="L3704" s="121">
        <v>3</v>
      </c>
      <c r="M3704" s="121" t="s">
        <v>379</v>
      </c>
      <c r="N3704" s="124">
        <v>646</v>
      </c>
      <c r="O3704" s="124" t="s">
        <v>380</v>
      </c>
      <c r="P3704" s="124" t="s">
        <v>1</v>
      </c>
      <c r="Q3704" s="121" t="s">
        <v>381</v>
      </c>
      <c r="R3704" s="121"/>
    </row>
    <row r="3705" spans="1:18" x14ac:dyDescent="0.2">
      <c r="A3705" s="121">
        <v>137</v>
      </c>
      <c r="B3705" s="121">
        <v>159</v>
      </c>
      <c r="C3705" s="121" t="s">
        <v>341</v>
      </c>
      <c r="D3705" s="121">
        <v>437</v>
      </c>
      <c r="E3705" s="121" t="s">
        <v>375</v>
      </c>
      <c r="F3705" s="121" t="s">
        <v>376</v>
      </c>
      <c r="G3705" s="121">
        <v>437</v>
      </c>
      <c r="H3705" s="121">
        <v>1</v>
      </c>
      <c r="I3705" s="121" t="s">
        <v>385</v>
      </c>
      <c r="J3705" s="121">
        <v>2885</v>
      </c>
      <c r="K3705" s="121">
        <v>2</v>
      </c>
      <c r="L3705" s="121">
        <v>2</v>
      </c>
      <c r="M3705" s="121" t="s">
        <v>383</v>
      </c>
      <c r="N3705" s="124">
        <v>601</v>
      </c>
      <c r="O3705" s="124" t="s">
        <v>380</v>
      </c>
      <c r="P3705" s="124" t="s">
        <v>1</v>
      </c>
      <c r="Q3705" s="121" t="s">
        <v>381</v>
      </c>
      <c r="R3705" s="121"/>
    </row>
    <row r="3706" spans="1:18" x14ac:dyDescent="0.2">
      <c r="A3706" s="121">
        <v>137</v>
      </c>
      <c r="B3706" s="121">
        <v>159</v>
      </c>
      <c r="C3706" s="121" t="s">
        <v>341</v>
      </c>
      <c r="D3706" s="121">
        <v>437</v>
      </c>
      <c r="E3706" s="121" t="s">
        <v>375</v>
      </c>
      <c r="F3706" s="121" t="s">
        <v>376</v>
      </c>
      <c r="G3706" s="121">
        <v>437</v>
      </c>
      <c r="H3706" s="121">
        <v>1</v>
      </c>
      <c r="I3706" s="121" t="s">
        <v>385</v>
      </c>
      <c r="J3706" s="121">
        <v>2886</v>
      </c>
      <c r="K3706" s="121">
        <v>1</v>
      </c>
      <c r="L3706" s="121">
        <v>1</v>
      </c>
      <c r="M3706" s="121" t="s">
        <v>379</v>
      </c>
      <c r="N3706" s="124">
        <v>616</v>
      </c>
      <c r="O3706" s="124" t="s">
        <v>380</v>
      </c>
      <c r="P3706" s="124" t="s">
        <v>1</v>
      </c>
      <c r="Q3706" s="121" t="s">
        <v>381</v>
      </c>
      <c r="R3706" s="121"/>
    </row>
    <row r="3707" spans="1:18" x14ac:dyDescent="0.2">
      <c r="A3707" s="121">
        <v>138</v>
      </c>
      <c r="B3707" s="121">
        <v>236</v>
      </c>
      <c r="C3707" s="121" t="s">
        <v>318</v>
      </c>
      <c r="D3707" s="121">
        <v>765</v>
      </c>
      <c r="E3707" s="121" t="s">
        <v>697</v>
      </c>
      <c r="F3707" s="121" t="s">
        <v>698</v>
      </c>
      <c r="G3707" s="121">
        <v>765</v>
      </c>
      <c r="H3707" s="121">
        <v>1</v>
      </c>
      <c r="I3707" s="121" t="s">
        <v>385</v>
      </c>
      <c r="J3707" s="121">
        <v>2839</v>
      </c>
      <c r="K3707" s="121">
        <v>21</v>
      </c>
      <c r="L3707" s="121">
        <v>21</v>
      </c>
      <c r="M3707" s="121" t="s">
        <v>502</v>
      </c>
      <c r="N3707" s="124">
        <v>1020</v>
      </c>
      <c r="O3707" s="124" t="s">
        <v>380</v>
      </c>
      <c r="P3707" s="124"/>
      <c r="Q3707" s="121" t="s">
        <v>381</v>
      </c>
      <c r="R3707" s="121"/>
    </row>
    <row r="3708" spans="1:18" x14ac:dyDescent="0.2">
      <c r="A3708" s="121">
        <v>138</v>
      </c>
      <c r="B3708" s="121">
        <v>236</v>
      </c>
      <c r="C3708" s="121" t="s">
        <v>318</v>
      </c>
      <c r="D3708" s="121">
        <v>765</v>
      </c>
      <c r="E3708" s="121" t="s">
        <v>697</v>
      </c>
      <c r="F3708" s="121" t="s">
        <v>698</v>
      </c>
      <c r="G3708" s="121">
        <v>765</v>
      </c>
      <c r="H3708" s="121">
        <v>1</v>
      </c>
      <c r="I3708" s="121" t="s">
        <v>385</v>
      </c>
      <c r="J3708" s="121">
        <v>2840</v>
      </c>
      <c r="K3708" s="121">
        <v>20</v>
      </c>
      <c r="L3708" s="121">
        <v>20</v>
      </c>
      <c r="M3708" s="121" t="s">
        <v>502</v>
      </c>
      <c r="N3708" s="124">
        <v>1020</v>
      </c>
      <c r="O3708" s="124" t="s">
        <v>380</v>
      </c>
      <c r="P3708" s="124"/>
      <c r="Q3708" s="121" t="s">
        <v>381</v>
      </c>
      <c r="R3708" s="121"/>
    </row>
    <row r="3709" spans="1:18" x14ac:dyDescent="0.2">
      <c r="A3709" s="121">
        <v>138</v>
      </c>
      <c r="B3709" s="121">
        <v>236</v>
      </c>
      <c r="C3709" s="121" t="s">
        <v>318</v>
      </c>
      <c r="D3709" s="121">
        <v>765</v>
      </c>
      <c r="E3709" s="121" t="s">
        <v>697</v>
      </c>
      <c r="F3709" s="121" t="s">
        <v>698</v>
      </c>
      <c r="G3709" s="121">
        <v>765</v>
      </c>
      <c r="H3709" s="121">
        <v>1</v>
      </c>
      <c r="I3709" s="121" t="s">
        <v>385</v>
      </c>
      <c r="J3709" s="121">
        <v>2841</v>
      </c>
      <c r="K3709" s="121">
        <v>19</v>
      </c>
      <c r="L3709" s="121">
        <v>19</v>
      </c>
      <c r="M3709" s="121" t="s">
        <v>502</v>
      </c>
      <c r="N3709" s="124">
        <v>831</v>
      </c>
      <c r="O3709" s="124" t="s">
        <v>380</v>
      </c>
      <c r="P3709" s="124"/>
      <c r="Q3709" s="121" t="s">
        <v>381</v>
      </c>
      <c r="R3709" s="121"/>
    </row>
    <row r="3710" spans="1:18" x14ac:dyDescent="0.2">
      <c r="A3710" s="121">
        <v>138</v>
      </c>
      <c r="B3710" s="121">
        <v>236</v>
      </c>
      <c r="C3710" s="121" t="s">
        <v>318</v>
      </c>
      <c r="D3710" s="121">
        <v>765</v>
      </c>
      <c r="E3710" s="121" t="s">
        <v>697</v>
      </c>
      <c r="F3710" s="121" t="s">
        <v>698</v>
      </c>
      <c r="G3710" s="121">
        <v>765</v>
      </c>
      <c r="H3710" s="121">
        <v>1</v>
      </c>
      <c r="I3710" s="121" t="s">
        <v>385</v>
      </c>
      <c r="J3710" s="121">
        <v>2842</v>
      </c>
      <c r="K3710" s="121">
        <v>18</v>
      </c>
      <c r="L3710" s="121">
        <v>18</v>
      </c>
      <c r="M3710" s="121" t="s">
        <v>502</v>
      </c>
      <c r="N3710" s="124">
        <v>831</v>
      </c>
      <c r="O3710" s="124" t="s">
        <v>380</v>
      </c>
      <c r="P3710" s="124"/>
      <c r="Q3710" s="121" t="s">
        <v>381</v>
      </c>
      <c r="R3710" s="121"/>
    </row>
    <row r="3711" spans="1:18" x14ac:dyDescent="0.2">
      <c r="A3711" s="121">
        <v>138</v>
      </c>
      <c r="B3711" s="121">
        <v>236</v>
      </c>
      <c r="C3711" s="121" t="s">
        <v>318</v>
      </c>
      <c r="D3711" s="121">
        <v>765</v>
      </c>
      <c r="E3711" s="121" t="s">
        <v>697</v>
      </c>
      <c r="F3711" s="121" t="s">
        <v>698</v>
      </c>
      <c r="G3711" s="121">
        <v>765</v>
      </c>
      <c r="H3711" s="121">
        <v>1</v>
      </c>
      <c r="I3711" s="121" t="s">
        <v>385</v>
      </c>
      <c r="J3711" s="121">
        <v>2843</v>
      </c>
      <c r="K3711" s="121">
        <v>17</v>
      </c>
      <c r="L3711" s="121">
        <v>17</v>
      </c>
      <c r="M3711" s="121" t="s">
        <v>502</v>
      </c>
      <c r="N3711" s="124">
        <v>831</v>
      </c>
      <c r="O3711" s="124" t="s">
        <v>380</v>
      </c>
      <c r="P3711" s="124"/>
      <c r="Q3711" s="121" t="s">
        <v>381</v>
      </c>
      <c r="R3711" s="121"/>
    </row>
    <row r="3712" spans="1:18" x14ac:dyDescent="0.2">
      <c r="A3712" s="121">
        <v>138</v>
      </c>
      <c r="B3712" s="121">
        <v>236</v>
      </c>
      <c r="C3712" s="121" t="s">
        <v>318</v>
      </c>
      <c r="D3712" s="121">
        <v>765</v>
      </c>
      <c r="E3712" s="121" t="s">
        <v>697</v>
      </c>
      <c r="F3712" s="121" t="s">
        <v>698</v>
      </c>
      <c r="G3712" s="121">
        <v>765</v>
      </c>
      <c r="H3712" s="121">
        <v>1</v>
      </c>
      <c r="I3712" s="121" t="s">
        <v>385</v>
      </c>
      <c r="J3712" s="121">
        <v>2844</v>
      </c>
      <c r="K3712" s="123">
        <v>16</v>
      </c>
      <c r="L3712" s="123">
        <v>16</v>
      </c>
      <c r="M3712" s="121" t="s">
        <v>502</v>
      </c>
      <c r="N3712" s="124">
        <v>831</v>
      </c>
      <c r="O3712" s="124" t="s">
        <v>380</v>
      </c>
      <c r="P3712" s="124"/>
      <c r="Q3712" s="121" t="s">
        <v>381</v>
      </c>
      <c r="R3712" s="121"/>
    </row>
    <row r="3713" spans="1:18" x14ac:dyDescent="0.2">
      <c r="A3713" s="121">
        <v>138</v>
      </c>
      <c r="B3713" s="121">
        <v>236</v>
      </c>
      <c r="C3713" s="121" t="s">
        <v>318</v>
      </c>
      <c r="D3713" s="121">
        <v>765</v>
      </c>
      <c r="E3713" s="121" t="s">
        <v>697</v>
      </c>
      <c r="F3713" s="121" t="s">
        <v>698</v>
      </c>
      <c r="G3713" s="121">
        <v>765</v>
      </c>
      <c r="H3713" s="121">
        <v>1</v>
      </c>
      <c r="I3713" s="121" t="s">
        <v>385</v>
      </c>
      <c r="J3713" s="121">
        <v>2845</v>
      </c>
      <c r="K3713" s="121">
        <v>15</v>
      </c>
      <c r="L3713" s="121">
        <v>15</v>
      </c>
      <c r="M3713" s="121" t="s">
        <v>502</v>
      </c>
      <c r="N3713" s="124">
        <v>831</v>
      </c>
      <c r="O3713" s="124" t="s">
        <v>380</v>
      </c>
      <c r="P3713" s="124"/>
      <c r="Q3713" s="121" t="s">
        <v>381</v>
      </c>
      <c r="R3713" s="121"/>
    </row>
    <row r="3714" spans="1:18" x14ac:dyDescent="0.2">
      <c r="A3714" s="121">
        <v>138</v>
      </c>
      <c r="B3714" s="121">
        <v>236</v>
      </c>
      <c r="C3714" s="121" t="s">
        <v>318</v>
      </c>
      <c r="D3714" s="121">
        <v>765</v>
      </c>
      <c r="E3714" s="121" t="s">
        <v>697</v>
      </c>
      <c r="F3714" s="121" t="s">
        <v>698</v>
      </c>
      <c r="G3714" s="121">
        <v>765</v>
      </c>
      <c r="H3714" s="121">
        <v>1</v>
      </c>
      <c r="I3714" s="121" t="s">
        <v>385</v>
      </c>
      <c r="J3714" s="121">
        <v>2846</v>
      </c>
      <c r="K3714" s="121">
        <v>14</v>
      </c>
      <c r="L3714" s="121">
        <v>14</v>
      </c>
      <c r="M3714" s="121" t="s">
        <v>502</v>
      </c>
      <c r="N3714" s="124">
        <v>831</v>
      </c>
      <c r="O3714" s="124" t="s">
        <v>380</v>
      </c>
      <c r="P3714" s="124"/>
      <c r="Q3714" s="121" t="s">
        <v>381</v>
      </c>
      <c r="R3714" s="121"/>
    </row>
    <row r="3715" spans="1:18" x14ac:dyDescent="0.2">
      <c r="A3715" s="121">
        <v>138</v>
      </c>
      <c r="B3715" s="121">
        <v>236</v>
      </c>
      <c r="C3715" s="121" t="s">
        <v>318</v>
      </c>
      <c r="D3715" s="121">
        <v>765</v>
      </c>
      <c r="E3715" s="121" t="s">
        <v>697</v>
      </c>
      <c r="F3715" s="121" t="s">
        <v>698</v>
      </c>
      <c r="G3715" s="121">
        <v>765</v>
      </c>
      <c r="H3715" s="121">
        <v>1</v>
      </c>
      <c r="I3715" s="121" t="s">
        <v>385</v>
      </c>
      <c r="J3715" s="121">
        <v>2847</v>
      </c>
      <c r="K3715" s="121">
        <v>5</v>
      </c>
      <c r="L3715" s="121">
        <v>5</v>
      </c>
      <c r="M3715" s="121" t="s">
        <v>502</v>
      </c>
      <c r="N3715" s="124">
        <v>801</v>
      </c>
      <c r="O3715" s="124" t="s">
        <v>380</v>
      </c>
      <c r="P3715" s="124"/>
      <c r="Q3715" s="121" t="s">
        <v>381</v>
      </c>
      <c r="R3715" s="121"/>
    </row>
    <row r="3716" spans="1:18" x14ac:dyDescent="0.2">
      <c r="A3716" s="121">
        <v>138</v>
      </c>
      <c r="B3716" s="121">
        <v>236</v>
      </c>
      <c r="C3716" s="121" t="s">
        <v>318</v>
      </c>
      <c r="D3716" s="121">
        <v>765</v>
      </c>
      <c r="E3716" s="121" t="s">
        <v>697</v>
      </c>
      <c r="F3716" s="121" t="s">
        <v>698</v>
      </c>
      <c r="G3716" s="121">
        <v>765</v>
      </c>
      <c r="H3716" s="121">
        <v>1</v>
      </c>
      <c r="I3716" s="121" t="s">
        <v>385</v>
      </c>
      <c r="J3716" s="121">
        <v>2848</v>
      </c>
      <c r="K3716" s="121">
        <v>12</v>
      </c>
      <c r="L3716" s="121">
        <v>12</v>
      </c>
      <c r="M3716" s="121" t="s">
        <v>502</v>
      </c>
      <c r="N3716" s="124">
        <v>786</v>
      </c>
      <c r="O3716" s="124" t="s">
        <v>380</v>
      </c>
      <c r="P3716" s="124"/>
      <c r="Q3716" s="121" t="s">
        <v>381</v>
      </c>
      <c r="R3716" s="121"/>
    </row>
    <row r="3717" spans="1:18" x14ac:dyDescent="0.2">
      <c r="A3717" s="121">
        <v>138</v>
      </c>
      <c r="B3717" s="121">
        <v>236</v>
      </c>
      <c r="C3717" s="121" t="s">
        <v>318</v>
      </c>
      <c r="D3717" s="121">
        <v>765</v>
      </c>
      <c r="E3717" s="121" t="s">
        <v>697</v>
      </c>
      <c r="F3717" s="121" t="s">
        <v>698</v>
      </c>
      <c r="G3717" s="121">
        <v>765</v>
      </c>
      <c r="H3717" s="121">
        <v>1</v>
      </c>
      <c r="I3717" s="121" t="s">
        <v>385</v>
      </c>
      <c r="J3717" s="121">
        <v>2849</v>
      </c>
      <c r="K3717" s="121">
        <v>13</v>
      </c>
      <c r="L3717" s="121">
        <v>13</v>
      </c>
      <c r="M3717" s="121" t="s">
        <v>502</v>
      </c>
      <c r="N3717" s="124">
        <v>782</v>
      </c>
      <c r="O3717" s="124" t="s">
        <v>380</v>
      </c>
      <c r="P3717" s="124"/>
      <c r="Q3717" s="121" t="s">
        <v>381</v>
      </c>
      <c r="R3717" s="121"/>
    </row>
    <row r="3718" spans="1:18" x14ac:dyDescent="0.2">
      <c r="A3718" s="121">
        <v>138</v>
      </c>
      <c r="B3718" s="121">
        <v>236</v>
      </c>
      <c r="C3718" s="121" t="s">
        <v>318</v>
      </c>
      <c r="D3718" s="121">
        <v>765</v>
      </c>
      <c r="E3718" s="121" t="s">
        <v>697</v>
      </c>
      <c r="F3718" s="121" t="s">
        <v>698</v>
      </c>
      <c r="G3718" s="121">
        <v>765</v>
      </c>
      <c r="H3718" s="121">
        <v>1</v>
      </c>
      <c r="I3718" s="121" t="s">
        <v>385</v>
      </c>
      <c r="J3718" s="121">
        <v>2851</v>
      </c>
      <c r="K3718" s="121">
        <v>10</v>
      </c>
      <c r="L3718" s="121">
        <v>10</v>
      </c>
      <c r="M3718" s="121" t="s">
        <v>502</v>
      </c>
      <c r="N3718" s="124">
        <v>987</v>
      </c>
      <c r="O3718" s="124" t="s">
        <v>380</v>
      </c>
      <c r="P3718" s="124"/>
      <c r="Q3718" s="121" t="s">
        <v>381</v>
      </c>
      <c r="R3718" s="121"/>
    </row>
    <row r="3719" spans="1:18" x14ac:dyDescent="0.2">
      <c r="A3719" s="121">
        <v>138</v>
      </c>
      <c r="B3719" s="121">
        <v>236</v>
      </c>
      <c r="C3719" s="121" t="s">
        <v>318</v>
      </c>
      <c r="D3719" s="121">
        <v>765</v>
      </c>
      <c r="E3719" s="121" t="s">
        <v>697</v>
      </c>
      <c r="F3719" s="121" t="s">
        <v>698</v>
      </c>
      <c r="G3719" s="121">
        <v>765</v>
      </c>
      <c r="H3719" s="121">
        <v>1</v>
      </c>
      <c r="I3719" s="121" t="s">
        <v>385</v>
      </c>
      <c r="J3719" s="121">
        <v>2852</v>
      </c>
      <c r="K3719" s="121">
        <v>9</v>
      </c>
      <c r="L3719" s="121">
        <v>9</v>
      </c>
      <c r="M3719" s="121" t="s">
        <v>502</v>
      </c>
      <c r="N3719" s="124">
        <v>855</v>
      </c>
      <c r="O3719" s="124" t="s">
        <v>380</v>
      </c>
      <c r="P3719" s="124"/>
      <c r="Q3719" s="121" t="s">
        <v>381</v>
      </c>
      <c r="R3719" s="121"/>
    </row>
    <row r="3720" spans="1:18" x14ac:dyDescent="0.2">
      <c r="A3720" s="121">
        <v>138</v>
      </c>
      <c r="B3720" s="121">
        <v>236</v>
      </c>
      <c r="C3720" s="121" t="s">
        <v>318</v>
      </c>
      <c r="D3720" s="121">
        <v>768</v>
      </c>
      <c r="E3720" s="121" t="s">
        <v>618</v>
      </c>
      <c r="F3720" s="121" t="s">
        <v>619</v>
      </c>
      <c r="G3720" s="121">
        <v>768</v>
      </c>
      <c r="H3720" s="121">
        <v>1</v>
      </c>
      <c r="I3720" s="121" t="s">
        <v>385</v>
      </c>
      <c r="J3720" s="121">
        <v>2854</v>
      </c>
      <c r="K3720" s="121">
        <v>101</v>
      </c>
      <c r="L3720" s="121">
        <v>101</v>
      </c>
      <c r="M3720" s="121" t="s">
        <v>502</v>
      </c>
      <c r="N3720" s="124">
        <v>861</v>
      </c>
      <c r="O3720" s="124" t="s">
        <v>380</v>
      </c>
      <c r="P3720" s="124"/>
      <c r="Q3720" s="121" t="s">
        <v>381</v>
      </c>
      <c r="R3720" s="121"/>
    </row>
    <row r="3721" spans="1:18" x14ac:dyDescent="0.2">
      <c r="A3721" s="121">
        <v>138</v>
      </c>
      <c r="B3721" s="121">
        <v>236</v>
      </c>
      <c r="C3721" s="121" t="s">
        <v>318</v>
      </c>
      <c r="D3721" s="121">
        <v>768</v>
      </c>
      <c r="E3721" s="121" t="s">
        <v>618</v>
      </c>
      <c r="F3721" s="121" t="s">
        <v>619</v>
      </c>
      <c r="G3721" s="121">
        <v>768</v>
      </c>
      <c r="H3721" s="121">
        <v>1</v>
      </c>
      <c r="I3721" s="121" t="s">
        <v>385</v>
      </c>
      <c r="J3721" s="121">
        <v>2855</v>
      </c>
      <c r="K3721" s="121">
        <v>102</v>
      </c>
      <c r="L3721" s="121">
        <v>102</v>
      </c>
      <c r="M3721" s="121" t="s">
        <v>502</v>
      </c>
      <c r="N3721" s="124">
        <v>871</v>
      </c>
      <c r="O3721" s="124" t="s">
        <v>380</v>
      </c>
      <c r="P3721" s="124"/>
      <c r="Q3721" s="121" t="s">
        <v>381</v>
      </c>
      <c r="R3721" s="121"/>
    </row>
    <row r="3722" spans="1:18" x14ac:dyDescent="0.2">
      <c r="A3722" s="121">
        <v>138</v>
      </c>
      <c r="B3722" s="121">
        <v>236</v>
      </c>
      <c r="C3722" s="121" t="s">
        <v>318</v>
      </c>
      <c r="D3722" s="121">
        <v>765</v>
      </c>
      <c r="E3722" s="121" t="s">
        <v>697</v>
      </c>
      <c r="F3722" s="121" t="s">
        <v>698</v>
      </c>
      <c r="G3722" s="121">
        <v>765</v>
      </c>
      <c r="H3722" s="121">
        <v>1</v>
      </c>
      <c r="I3722" s="121" t="s">
        <v>385</v>
      </c>
      <c r="J3722" s="121">
        <v>3678</v>
      </c>
      <c r="K3722" s="121">
        <v>11</v>
      </c>
      <c r="L3722" s="121">
        <v>11</v>
      </c>
      <c r="M3722" s="121" t="s">
        <v>502</v>
      </c>
      <c r="N3722" s="124">
        <v>946</v>
      </c>
      <c r="O3722" s="124" t="s">
        <v>380</v>
      </c>
      <c r="P3722" s="124"/>
      <c r="Q3722" s="121" t="s">
        <v>381</v>
      </c>
      <c r="R3722" s="121"/>
    </row>
    <row r="3723" spans="1:18" x14ac:dyDescent="0.2">
      <c r="A3723" s="121">
        <v>140</v>
      </c>
      <c r="B3723" s="121">
        <v>161</v>
      </c>
      <c r="C3723" s="121" t="s">
        <v>305</v>
      </c>
      <c r="D3723" s="121">
        <v>443</v>
      </c>
      <c r="E3723" s="121" t="s">
        <v>375</v>
      </c>
      <c r="F3723" s="121" t="s">
        <v>376</v>
      </c>
      <c r="G3723" s="121">
        <v>443</v>
      </c>
      <c r="H3723" s="121">
        <v>1</v>
      </c>
      <c r="I3723" s="121" t="s">
        <v>385</v>
      </c>
      <c r="J3723" s="121">
        <v>1091</v>
      </c>
      <c r="K3723" s="121">
        <v>106</v>
      </c>
      <c r="L3723" s="121" t="s">
        <v>1269</v>
      </c>
      <c r="M3723" s="121" t="s">
        <v>438</v>
      </c>
      <c r="N3723" s="124">
        <v>865</v>
      </c>
      <c r="O3723" s="124" t="s">
        <v>380</v>
      </c>
      <c r="P3723" s="124" t="s">
        <v>691</v>
      </c>
      <c r="Q3723" s="121" t="s">
        <v>381</v>
      </c>
      <c r="R3723" s="121"/>
    </row>
    <row r="3724" spans="1:18" x14ac:dyDescent="0.2">
      <c r="A3724" s="121">
        <v>140</v>
      </c>
      <c r="B3724" s="121">
        <v>161</v>
      </c>
      <c r="C3724" s="121" t="s">
        <v>305</v>
      </c>
      <c r="D3724" s="121">
        <v>443</v>
      </c>
      <c r="E3724" s="121" t="s">
        <v>375</v>
      </c>
      <c r="F3724" s="121" t="s">
        <v>376</v>
      </c>
      <c r="G3724" s="121">
        <v>443</v>
      </c>
      <c r="H3724" s="121">
        <v>1</v>
      </c>
      <c r="I3724" s="121" t="s">
        <v>385</v>
      </c>
      <c r="J3724" s="121">
        <v>1092</v>
      </c>
      <c r="K3724" s="121">
        <v>107</v>
      </c>
      <c r="L3724" s="121" t="s">
        <v>1515</v>
      </c>
      <c r="M3724" s="121" t="s">
        <v>383</v>
      </c>
      <c r="N3724" s="124">
        <v>858</v>
      </c>
      <c r="O3724" s="124" t="s">
        <v>380</v>
      </c>
      <c r="P3724" s="124"/>
      <c r="Q3724" s="121" t="s">
        <v>381</v>
      </c>
      <c r="R3724" s="121"/>
    </row>
    <row r="3725" spans="1:18" x14ac:dyDescent="0.2">
      <c r="A3725" s="121">
        <v>140</v>
      </c>
      <c r="B3725" s="121">
        <v>161</v>
      </c>
      <c r="C3725" s="121" t="s">
        <v>305</v>
      </c>
      <c r="D3725" s="121">
        <v>443</v>
      </c>
      <c r="E3725" s="121" t="s">
        <v>375</v>
      </c>
      <c r="F3725" s="121" t="s">
        <v>376</v>
      </c>
      <c r="G3725" s="121">
        <v>443</v>
      </c>
      <c r="H3725" s="121">
        <v>1</v>
      </c>
      <c r="I3725" s="121" t="s">
        <v>385</v>
      </c>
      <c r="J3725" s="121">
        <v>1093</v>
      </c>
      <c r="K3725" s="121">
        <v>104</v>
      </c>
      <c r="L3725" s="121" t="s">
        <v>1267</v>
      </c>
      <c r="M3725" s="121" t="s">
        <v>379</v>
      </c>
      <c r="N3725" s="124">
        <v>857</v>
      </c>
      <c r="O3725" s="124" t="s">
        <v>380</v>
      </c>
      <c r="P3725" s="124"/>
      <c r="Q3725" s="121" t="s">
        <v>381</v>
      </c>
      <c r="R3725" s="121"/>
    </row>
    <row r="3726" spans="1:18" x14ac:dyDescent="0.2">
      <c r="A3726" s="121">
        <v>140</v>
      </c>
      <c r="B3726" s="121">
        <v>161</v>
      </c>
      <c r="C3726" s="121" t="s">
        <v>305</v>
      </c>
      <c r="D3726" s="121">
        <v>443</v>
      </c>
      <c r="E3726" s="121" t="s">
        <v>375</v>
      </c>
      <c r="F3726" s="121" t="s">
        <v>376</v>
      </c>
      <c r="G3726" s="121">
        <v>443</v>
      </c>
      <c r="H3726" s="121">
        <v>1</v>
      </c>
      <c r="I3726" s="121" t="s">
        <v>385</v>
      </c>
      <c r="J3726" s="121">
        <v>1094</v>
      </c>
      <c r="K3726" s="121">
        <v>102</v>
      </c>
      <c r="L3726" s="121" t="s">
        <v>1265</v>
      </c>
      <c r="M3726" s="121" t="s">
        <v>379</v>
      </c>
      <c r="N3726" s="124">
        <v>868</v>
      </c>
      <c r="O3726" s="124" t="s">
        <v>380</v>
      </c>
      <c r="P3726" s="124"/>
      <c r="Q3726" s="121" t="s">
        <v>381</v>
      </c>
      <c r="R3726" s="121"/>
    </row>
    <row r="3727" spans="1:18" x14ac:dyDescent="0.2">
      <c r="A3727" s="121">
        <v>140</v>
      </c>
      <c r="B3727" s="121">
        <v>161</v>
      </c>
      <c r="C3727" s="121" t="s">
        <v>305</v>
      </c>
      <c r="D3727" s="121">
        <v>443</v>
      </c>
      <c r="E3727" s="121" t="s">
        <v>375</v>
      </c>
      <c r="F3727" s="121" t="s">
        <v>376</v>
      </c>
      <c r="G3727" s="121">
        <v>443</v>
      </c>
      <c r="H3727" s="121">
        <v>1</v>
      </c>
      <c r="I3727" s="121" t="s">
        <v>385</v>
      </c>
      <c r="J3727" s="121">
        <v>1095</v>
      </c>
      <c r="K3727" s="121">
        <v>103</v>
      </c>
      <c r="L3727" s="121" t="s">
        <v>1266</v>
      </c>
      <c r="M3727" s="121" t="s">
        <v>383</v>
      </c>
      <c r="N3727" s="124">
        <v>983</v>
      </c>
      <c r="O3727" s="124" t="s">
        <v>380</v>
      </c>
      <c r="P3727" s="124"/>
      <c r="Q3727" s="121" t="s">
        <v>381</v>
      </c>
      <c r="R3727" s="121"/>
    </row>
    <row r="3728" spans="1:18" x14ac:dyDescent="0.2">
      <c r="A3728" s="121">
        <v>140</v>
      </c>
      <c r="B3728" s="121">
        <v>161</v>
      </c>
      <c r="C3728" s="121" t="s">
        <v>305</v>
      </c>
      <c r="D3728" s="121">
        <v>443</v>
      </c>
      <c r="E3728" s="121" t="s">
        <v>375</v>
      </c>
      <c r="F3728" s="121" t="s">
        <v>376</v>
      </c>
      <c r="G3728" s="121">
        <v>443</v>
      </c>
      <c r="H3728" s="121">
        <v>1</v>
      </c>
      <c r="I3728" s="121" t="s">
        <v>385</v>
      </c>
      <c r="J3728" s="121">
        <v>1096</v>
      </c>
      <c r="K3728" s="121">
        <v>105</v>
      </c>
      <c r="L3728" s="121" t="s">
        <v>1268</v>
      </c>
      <c r="M3728" s="121" t="s">
        <v>536</v>
      </c>
      <c r="N3728" s="124">
        <v>857</v>
      </c>
      <c r="O3728" s="124" t="s">
        <v>380</v>
      </c>
      <c r="P3728" s="124"/>
      <c r="Q3728" s="121" t="s">
        <v>381</v>
      </c>
      <c r="R3728" s="121"/>
    </row>
    <row r="3729" spans="1:18" x14ac:dyDescent="0.2">
      <c r="A3729" s="121">
        <v>140</v>
      </c>
      <c r="B3729" s="121">
        <v>161</v>
      </c>
      <c r="C3729" s="121" t="s">
        <v>305</v>
      </c>
      <c r="D3729" s="121">
        <v>443</v>
      </c>
      <c r="E3729" s="121" t="s">
        <v>375</v>
      </c>
      <c r="F3729" s="121" t="s">
        <v>376</v>
      </c>
      <c r="G3729" s="121">
        <v>443</v>
      </c>
      <c r="H3729" s="121">
        <v>1</v>
      </c>
      <c r="I3729" s="121" t="s">
        <v>385</v>
      </c>
      <c r="J3729" s="121">
        <v>1098</v>
      </c>
      <c r="K3729" s="121">
        <v>101</v>
      </c>
      <c r="L3729" s="121" t="s">
        <v>1868</v>
      </c>
      <c r="M3729" s="121" t="s">
        <v>438</v>
      </c>
      <c r="N3729" s="124">
        <v>991</v>
      </c>
      <c r="O3729" s="124" t="s">
        <v>380</v>
      </c>
      <c r="P3729" s="124" t="s">
        <v>725</v>
      </c>
      <c r="Q3729" s="121" t="s">
        <v>381</v>
      </c>
      <c r="R3729" s="121"/>
    </row>
    <row r="3730" spans="1:18" x14ac:dyDescent="0.2">
      <c r="A3730" s="121">
        <v>140</v>
      </c>
      <c r="B3730" s="121">
        <v>161</v>
      </c>
      <c r="C3730" s="121" t="s">
        <v>305</v>
      </c>
      <c r="D3730" s="121">
        <v>443</v>
      </c>
      <c r="E3730" s="121" t="s">
        <v>375</v>
      </c>
      <c r="F3730" s="121" t="s">
        <v>376</v>
      </c>
      <c r="G3730" s="121">
        <v>1087</v>
      </c>
      <c r="H3730" s="121">
        <v>2</v>
      </c>
      <c r="I3730" s="121" t="s">
        <v>377</v>
      </c>
      <c r="J3730" s="121">
        <v>1099</v>
      </c>
      <c r="K3730" s="121">
        <v>202</v>
      </c>
      <c r="L3730" s="121" t="s">
        <v>1869</v>
      </c>
      <c r="M3730" s="121" t="s">
        <v>379</v>
      </c>
      <c r="N3730" s="124">
        <v>868</v>
      </c>
      <c r="O3730" s="124" t="s">
        <v>380</v>
      </c>
      <c r="P3730" s="124"/>
      <c r="Q3730" s="121" t="s">
        <v>381</v>
      </c>
      <c r="R3730" s="121"/>
    </row>
    <row r="3731" spans="1:18" x14ac:dyDescent="0.2">
      <c r="A3731" s="121">
        <v>140</v>
      </c>
      <c r="B3731" s="121">
        <v>161</v>
      </c>
      <c r="C3731" s="121" t="s">
        <v>305</v>
      </c>
      <c r="D3731" s="121">
        <v>443</v>
      </c>
      <c r="E3731" s="121" t="s">
        <v>375</v>
      </c>
      <c r="F3731" s="121" t="s">
        <v>376</v>
      </c>
      <c r="G3731" s="121">
        <v>1087</v>
      </c>
      <c r="H3731" s="121">
        <v>2</v>
      </c>
      <c r="I3731" s="121" t="s">
        <v>377</v>
      </c>
      <c r="J3731" s="121">
        <v>1101</v>
      </c>
      <c r="K3731" s="121">
        <v>204</v>
      </c>
      <c r="L3731" s="121" t="s">
        <v>1295</v>
      </c>
      <c r="M3731" s="121" t="s">
        <v>393</v>
      </c>
      <c r="N3731" s="124">
        <v>864</v>
      </c>
      <c r="O3731" s="124" t="s">
        <v>380</v>
      </c>
      <c r="P3731" s="124"/>
      <c r="Q3731" s="121" t="s">
        <v>381</v>
      </c>
      <c r="R3731" s="121"/>
    </row>
    <row r="3732" spans="1:18" x14ac:dyDescent="0.2">
      <c r="A3732" s="121">
        <v>140</v>
      </c>
      <c r="B3732" s="121">
        <v>161</v>
      </c>
      <c r="C3732" s="121" t="s">
        <v>305</v>
      </c>
      <c r="D3732" s="121">
        <v>443</v>
      </c>
      <c r="E3732" s="121" t="s">
        <v>375</v>
      </c>
      <c r="F3732" s="121" t="s">
        <v>376</v>
      </c>
      <c r="G3732" s="121">
        <v>1087</v>
      </c>
      <c r="H3732" s="121">
        <v>2</v>
      </c>
      <c r="I3732" s="121" t="s">
        <v>377</v>
      </c>
      <c r="J3732" s="121">
        <v>1102</v>
      </c>
      <c r="K3732" s="121">
        <v>201</v>
      </c>
      <c r="L3732" s="121" t="s">
        <v>1870</v>
      </c>
      <c r="M3732" s="121" t="s">
        <v>393</v>
      </c>
      <c r="N3732" s="124">
        <v>864</v>
      </c>
      <c r="O3732" s="124" t="s">
        <v>380</v>
      </c>
      <c r="P3732" s="124"/>
      <c r="Q3732" s="121" t="s">
        <v>381</v>
      </c>
      <c r="R3732" s="121"/>
    </row>
    <row r="3733" spans="1:18" x14ac:dyDescent="0.2">
      <c r="A3733" s="121">
        <v>145</v>
      </c>
      <c r="B3733" s="121">
        <v>163</v>
      </c>
      <c r="C3733" s="121" t="s">
        <v>229</v>
      </c>
      <c r="D3733" s="121">
        <v>1131</v>
      </c>
      <c r="E3733" s="121" t="s">
        <v>456</v>
      </c>
      <c r="F3733" s="121" t="s">
        <v>457</v>
      </c>
      <c r="G3733" s="121">
        <v>1335</v>
      </c>
      <c r="H3733" s="121">
        <v>1</v>
      </c>
      <c r="I3733" s="121" t="s">
        <v>385</v>
      </c>
      <c r="J3733" s="121">
        <v>7408</v>
      </c>
      <c r="K3733" s="121">
        <v>101</v>
      </c>
      <c r="L3733" s="121" t="s">
        <v>1942</v>
      </c>
      <c r="M3733" s="121" t="s">
        <v>537</v>
      </c>
      <c r="N3733" s="124">
        <v>4413</v>
      </c>
      <c r="O3733" s="124" t="s">
        <v>417</v>
      </c>
      <c r="P3733" s="124"/>
      <c r="Q3733" s="121" t="s">
        <v>391</v>
      </c>
      <c r="R3733" s="121"/>
    </row>
    <row r="3734" spans="1:18" x14ac:dyDescent="0.2">
      <c r="A3734" s="121">
        <v>140</v>
      </c>
      <c r="B3734" s="121">
        <v>161</v>
      </c>
      <c r="C3734" s="121" t="s">
        <v>305</v>
      </c>
      <c r="D3734" s="121">
        <v>443</v>
      </c>
      <c r="E3734" s="121" t="s">
        <v>375</v>
      </c>
      <c r="F3734" s="121" t="s">
        <v>376</v>
      </c>
      <c r="G3734" s="121">
        <v>1087</v>
      </c>
      <c r="H3734" s="121">
        <v>2</v>
      </c>
      <c r="I3734" s="121" t="s">
        <v>377</v>
      </c>
      <c r="J3734" s="121">
        <v>1103</v>
      </c>
      <c r="K3734" s="121">
        <v>206</v>
      </c>
      <c r="L3734" s="121" t="s">
        <v>1297</v>
      </c>
      <c r="M3734" s="121" t="s">
        <v>393</v>
      </c>
      <c r="N3734" s="124">
        <v>864</v>
      </c>
      <c r="O3734" s="124" t="s">
        <v>380</v>
      </c>
      <c r="P3734" s="124"/>
      <c r="Q3734" s="121" t="s">
        <v>381</v>
      </c>
      <c r="R3734" s="121"/>
    </row>
    <row r="3735" spans="1:18" x14ac:dyDescent="0.2">
      <c r="A3735" s="121">
        <v>140</v>
      </c>
      <c r="B3735" s="121">
        <v>161</v>
      </c>
      <c r="C3735" s="121" t="s">
        <v>305</v>
      </c>
      <c r="D3735" s="121">
        <v>443</v>
      </c>
      <c r="E3735" s="121" t="s">
        <v>375</v>
      </c>
      <c r="F3735" s="121" t="s">
        <v>376</v>
      </c>
      <c r="G3735" s="121">
        <v>1087</v>
      </c>
      <c r="H3735" s="121">
        <v>2</v>
      </c>
      <c r="I3735" s="121" t="s">
        <v>377</v>
      </c>
      <c r="J3735" s="121">
        <v>1104</v>
      </c>
      <c r="K3735" s="121">
        <v>205</v>
      </c>
      <c r="L3735" s="121" t="s">
        <v>1296</v>
      </c>
      <c r="M3735" s="121" t="s">
        <v>393</v>
      </c>
      <c r="N3735" s="124">
        <v>864</v>
      </c>
      <c r="O3735" s="124" t="s">
        <v>380</v>
      </c>
      <c r="P3735" s="124"/>
      <c r="Q3735" s="121" t="s">
        <v>381</v>
      </c>
      <c r="R3735" s="121"/>
    </row>
    <row r="3736" spans="1:18" x14ac:dyDescent="0.2">
      <c r="A3736" s="121">
        <v>140</v>
      </c>
      <c r="B3736" s="121">
        <v>161</v>
      </c>
      <c r="C3736" s="121" t="s">
        <v>305</v>
      </c>
      <c r="D3736" s="121">
        <v>443</v>
      </c>
      <c r="E3736" s="121" t="s">
        <v>375</v>
      </c>
      <c r="F3736" s="121" t="s">
        <v>376</v>
      </c>
      <c r="G3736" s="121">
        <v>1087</v>
      </c>
      <c r="H3736" s="121">
        <v>2</v>
      </c>
      <c r="I3736" s="121" t="s">
        <v>377</v>
      </c>
      <c r="J3736" s="121">
        <v>1105</v>
      </c>
      <c r="K3736" s="121">
        <v>208</v>
      </c>
      <c r="L3736" s="121" t="s">
        <v>1871</v>
      </c>
      <c r="M3736" s="121" t="s">
        <v>393</v>
      </c>
      <c r="N3736" s="124">
        <v>862</v>
      </c>
      <c r="O3736" s="124" t="s">
        <v>380</v>
      </c>
      <c r="P3736" s="124"/>
      <c r="Q3736" s="121" t="s">
        <v>381</v>
      </c>
      <c r="R3736" s="121"/>
    </row>
    <row r="3737" spans="1:18" x14ac:dyDescent="0.2">
      <c r="A3737" s="121">
        <v>140</v>
      </c>
      <c r="B3737" s="121">
        <v>161</v>
      </c>
      <c r="C3737" s="121" t="s">
        <v>305</v>
      </c>
      <c r="D3737" s="121">
        <v>443</v>
      </c>
      <c r="E3737" s="121" t="s">
        <v>375</v>
      </c>
      <c r="F3737" s="121" t="s">
        <v>376</v>
      </c>
      <c r="G3737" s="121">
        <v>1087</v>
      </c>
      <c r="H3737" s="121">
        <v>2</v>
      </c>
      <c r="I3737" s="121" t="s">
        <v>377</v>
      </c>
      <c r="J3737" s="121">
        <v>1106</v>
      </c>
      <c r="K3737" s="121">
        <v>207</v>
      </c>
      <c r="L3737" s="121" t="s">
        <v>1872</v>
      </c>
      <c r="M3737" s="121" t="s">
        <v>536</v>
      </c>
      <c r="N3737" s="124">
        <v>864</v>
      </c>
      <c r="O3737" s="124" t="s">
        <v>380</v>
      </c>
      <c r="P3737" s="124"/>
      <c r="Q3737" s="121" t="s">
        <v>381</v>
      </c>
      <c r="R3737" s="121"/>
    </row>
    <row r="3738" spans="1:18" x14ac:dyDescent="0.2">
      <c r="A3738" s="121">
        <v>140</v>
      </c>
      <c r="B3738" s="121">
        <v>161</v>
      </c>
      <c r="C3738" s="121" t="s">
        <v>305</v>
      </c>
      <c r="D3738" s="121">
        <v>443</v>
      </c>
      <c r="E3738" s="121" t="s">
        <v>375</v>
      </c>
      <c r="F3738" s="121" t="s">
        <v>376</v>
      </c>
      <c r="G3738" s="121">
        <v>1087</v>
      </c>
      <c r="H3738" s="121">
        <v>2</v>
      </c>
      <c r="I3738" s="121" t="s">
        <v>377</v>
      </c>
      <c r="J3738" s="121">
        <v>1107</v>
      </c>
      <c r="K3738" s="121">
        <v>209</v>
      </c>
      <c r="L3738" s="121" t="s">
        <v>1873</v>
      </c>
      <c r="M3738" s="121" t="s">
        <v>393</v>
      </c>
      <c r="N3738" s="124">
        <v>864</v>
      </c>
      <c r="O3738" s="124" t="s">
        <v>380</v>
      </c>
      <c r="P3738" s="124"/>
      <c r="Q3738" s="121" t="s">
        <v>381</v>
      </c>
      <c r="R3738" s="121"/>
    </row>
    <row r="3739" spans="1:18" x14ac:dyDescent="0.2">
      <c r="A3739" s="121">
        <v>140</v>
      </c>
      <c r="B3739" s="121">
        <v>161</v>
      </c>
      <c r="C3739" s="121" t="s">
        <v>305</v>
      </c>
      <c r="D3739" s="121">
        <v>1195</v>
      </c>
      <c r="E3739" s="121" t="s">
        <v>481</v>
      </c>
      <c r="F3739" s="121"/>
      <c r="G3739" s="121">
        <v>3209</v>
      </c>
      <c r="H3739" s="121">
        <v>1</v>
      </c>
      <c r="I3739" s="121"/>
      <c r="J3739" s="121">
        <v>7625</v>
      </c>
      <c r="K3739" s="121" t="s">
        <v>481</v>
      </c>
      <c r="L3739" s="121" t="s">
        <v>1876</v>
      </c>
      <c r="M3739" s="121" t="s">
        <v>408</v>
      </c>
      <c r="N3739" s="124">
        <v>898</v>
      </c>
      <c r="O3739" s="124" t="s">
        <v>380</v>
      </c>
      <c r="P3739" s="124"/>
      <c r="Q3739" s="121" t="s">
        <v>381</v>
      </c>
      <c r="R3739" s="121"/>
    </row>
    <row r="3740" spans="1:18" x14ac:dyDescent="0.2">
      <c r="A3740" s="121">
        <v>140</v>
      </c>
      <c r="B3740" s="121">
        <v>161</v>
      </c>
      <c r="C3740" s="121" t="s">
        <v>305</v>
      </c>
      <c r="D3740" s="121">
        <v>1196</v>
      </c>
      <c r="E3740" s="121" t="s">
        <v>478</v>
      </c>
      <c r="F3740" s="121"/>
      <c r="G3740" s="121">
        <v>3210</v>
      </c>
      <c r="H3740" s="121">
        <v>1</v>
      </c>
      <c r="I3740" s="121"/>
      <c r="J3740" s="121">
        <v>7626</v>
      </c>
      <c r="K3740" s="121" t="s">
        <v>478</v>
      </c>
      <c r="L3740" s="121" t="s">
        <v>1877</v>
      </c>
      <c r="M3740" s="121" t="s">
        <v>408</v>
      </c>
      <c r="N3740" s="124">
        <v>898</v>
      </c>
      <c r="O3740" s="124" t="s">
        <v>380</v>
      </c>
      <c r="P3740" s="124"/>
      <c r="Q3740" s="121" t="s">
        <v>381</v>
      </c>
      <c r="R3740" s="121"/>
    </row>
    <row r="3741" spans="1:18" x14ac:dyDescent="0.2">
      <c r="A3741" s="121">
        <v>140</v>
      </c>
      <c r="B3741" s="121">
        <v>161</v>
      </c>
      <c r="C3741" s="121" t="s">
        <v>305</v>
      </c>
      <c r="D3741" s="121">
        <v>1197</v>
      </c>
      <c r="E3741" s="121" t="s">
        <v>475</v>
      </c>
      <c r="F3741" s="121"/>
      <c r="G3741" s="121">
        <v>3211</v>
      </c>
      <c r="H3741" s="121">
        <v>1</v>
      </c>
      <c r="I3741" s="121"/>
      <c r="J3741" s="121">
        <v>7627</v>
      </c>
      <c r="K3741" s="121" t="s">
        <v>475</v>
      </c>
      <c r="L3741" s="121" t="s">
        <v>1878</v>
      </c>
      <c r="M3741" s="121" t="s">
        <v>408</v>
      </c>
      <c r="N3741" s="124">
        <v>898</v>
      </c>
      <c r="O3741" s="124" t="s">
        <v>380</v>
      </c>
      <c r="P3741" s="124"/>
      <c r="Q3741" s="121" t="s">
        <v>381</v>
      </c>
      <c r="R3741" s="121"/>
    </row>
    <row r="3742" spans="1:18" x14ac:dyDescent="0.2">
      <c r="A3742" s="121">
        <v>142</v>
      </c>
      <c r="B3742" s="121">
        <v>162</v>
      </c>
      <c r="C3742" s="121" t="s">
        <v>223</v>
      </c>
      <c r="D3742" s="121">
        <v>461</v>
      </c>
      <c r="E3742" s="121" t="s">
        <v>629</v>
      </c>
      <c r="F3742" s="121" t="s">
        <v>630</v>
      </c>
      <c r="G3742" s="121">
        <v>461</v>
      </c>
      <c r="H3742" s="121">
        <v>1</v>
      </c>
      <c r="I3742" s="121" t="s">
        <v>385</v>
      </c>
      <c r="J3742" s="121">
        <v>804</v>
      </c>
      <c r="K3742" s="121">
        <v>30</v>
      </c>
      <c r="L3742" s="121" t="s">
        <v>629</v>
      </c>
      <c r="M3742" s="121" t="s">
        <v>393</v>
      </c>
      <c r="N3742" s="124">
        <v>898</v>
      </c>
      <c r="O3742" s="124" t="s">
        <v>380</v>
      </c>
      <c r="P3742" s="124"/>
      <c r="Q3742" s="121" t="s">
        <v>381</v>
      </c>
      <c r="R3742" s="121"/>
    </row>
    <row r="3743" spans="1:18" x14ac:dyDescent="0.2">
      <c r="A3743" s="121">
        <v>142</v>
      </c>
      <c r="B3743" s="121">
        <v>162</v>
      </c>
      <c r="C3743" s="121" t="s">
        <v>223</v>
      </c>
      <c r="D3743" s="121">
        <v>462</v>
      </c>
      <c r="E3743" s="121" t="s">
        <v>889</v>
      </c>
      <c r="F3743" s="121" t="s">
        <v>890</v>
      </c>
      <c r="G3743" s="121">
        <v>462</v>
      </c>
      <c r="H3743" s="121">
        <v>1</v>
      </c>
      <c r="I3743" s="121" t="s">
        <v>385</v>
      </c>
      <c r="J3743" s="121">
        <v>805</v>
      </c>
      <c r="K3743" s="121">
        <v>31</v>
      </c>
      <c r="L3743" s="121" t="s">
        <v>889</v>
      </c>
      <c r="M3743" s="121" t="s">
        <v>393</v>
      </c>
      <c r="N3743" s="124">
        <v>898</v>
      </c>
      <c r="O3743" s="124" t="s">
        <v>380</v>
      </c>
      <c r="P3743" s="124" t="s">
        <v>1</v>
      </c>
      <c r="Q3743" s="121" t="s">
        <v>381</v>
      </c>
      <c r="R3743" s="121"/>
    </row>
    <row r="3744" spans="1:18" x14ac:dyDescent="0.2">
      <c r="A3744" s="121">
        <v>142</v>
      </c>
      <c r="B3744" s="121">
        <v>162</v>
      </c>
      <c r="C3744" s="121" t="s">
        <v>223</v>
      </c>
      <c r="D3744" s="121">
        <v>463</v>
      </c>
      <c r="E3744" s="121" t="s">
        <v>1879</v>
      </c>
      <c r="F3744" s="121" t="s">
        <v>1880</v>
      </c>
      <c r="G3744" s="121">
        <v>463</v>
      </c>
      <c r="H3744" s="121">
        <v>1</v>
      </c>
      <c r="I3744" s="121" t="s">
        <v>385</v>
      </c>
      <c r="J3744" s="121">
        <v>806</v>
      </c>
      <c r="K3744" s="121">
        <v>32</v>
      </c>
      <c r="L3744" s="121" t="s">
        <v>1879</v>
      </c>
      <c r="M3744" s="121" t="s">
        <v>393</v>
      </c>
      <c r="N3744" s="124">
        <v>898</v>
      </c>
      <c r="O3744" s="124" t="s">
        <v>380</v>
      </c>
      <c r="P3744" s="124" t="s">
        <v>1</v>
      </c>
      <c r="Q3744" s="121" t="s">
        <v>381</v>
      </c>
      <c r="R3744" s="121"/>
    </row>
    <row r="3745" spans="1:18" x14ac:dyDescent="0.2">
      <c r="A3745" s="121">
        <v>142</v>
      </c>
      <c r="B3745" s="121">
        <v>162</v>
      </c>
      <c r="C3745" s="121" t="s">
        <v>223</v>
      </c>
      <c r="D3745" s="121">
        <v>464</v>
      </c>
      <c r="E3745" s="121" t="s">
        <v>1881</v>
      </c>
      <c r="F3745" s="121" t="s">
        <v>1882</v>
      </c>
      <c r="G3745" s="121">
        <v>464</v>
      </c>
      <c r="H3745" s="121">
        <v>1</v>
      </c>
      <c r="I3745" s="121" t="s">
        <v>385</v>
      </c>
      <c r="J3745" s="121">
        <v>807</v>
      </c>
      <c r="K3745" s="121">
        <v>33</v>
      </c>
      <c r="L3745" s="121" t="s">
        <v>1881</v>
      </c>
      <c r="M3745" s="121" t="s">
        <v>393</v>
      </c>
      <c r="N3745" s="124">
        <v>898</v>
      </c>
      <c r="O3745" s="124" t="s">
        <v>380</v>
      </c>
      <c r="P3745" s="124" t="s">
        <v>1</v>
      </c>
      <c r="Q3745" s="121" t="s">
        <v>381</v>
      </c>
      <c r="R3745" s="121"/>
    </row>
    <row r="3746" spans="1:18" x14ac:dyDescent="0.2">
      <c r="A3746" s="121">
        <v>142</v>
      </c>
      <c r="B3746" s="121">
        <v>162</v>
      </c>
      <c r="C3746" s="121" t="s">
        <v>223</v>
      </c>
      <c r="D3746" s="121">
        <v>465</v>
      </c>
      <c r="E3746" s="121" t="s">
        <v>1710</v>
      </c>
      <c r="F3746" s="121" t="s">
        <v>1883</v>
      </c>
      <c r="G3746" s="121">
        <v>465</v>
      </c>
      <c r="H3746" s="121">
        <v>1</v>
      </c>
      <c r="I3746" s="121" t="s">
        <v>385</v>
      </c>
      <c r="J3746" s="121">
        <v>808</v>
      </c>
      <c r="K3746" s="121">
        <v>34</v>
      </c>
      <c r="L3746" s="121" t="s">
        <v>1710</v>
      </c>
      <c r="M3746" s="121" t="s">
        <v>393</v>
      </c>
      <c r="N3746" s="124">
        <v>898</v>
      </c>
      <c r="O3746" s="124" t="s">
        <v>380</v>
      </c>
      <c r="P3746" s="124" t="s">
        <v>1</v>
      </c>
      <c r="Q3746" s="121" t="s">
        <v>381</v>
      </c>
      <c r="R3746" s="121"/>
    </row>
    <row r="3747" spans="1:18" x14ac:dyDescent="0.2">
      <c r="A3747" s="121">
        <v>142</v>
      </c>
      <c r="B3747" s="121">
        <v>162</v>
      </c>
      <c r="C3747" s="121" t="s">
        <v>223</v>
      </c>
      <c r="D3747" s="121">
        <v>466</v>
      </c>
      <c r="E3747" s="121" t="s">
        <v>1713</v>
      </c>
      <c r="F3747" s="121" t="s">
        <v>1884</v>
      </c>
      <c r="G3747" s="121">
        <v>466</v>
      </c>
      <c r="H3747" s="121">
        <v>1</v>
      </c>
      <c r="I3747" s="121" t="s">
        <v>385</v>
      </c>
      <c r="J3747" s="121">
        <v>809</v>
      </c>
      <c r="K3747" s="121">
        <v>35</v>
      </c>
      <c r="L3747" s="121" t="s">
        <v>1713</v>
      </c>
      <c r="M3747" s="121" t="s">
        <v>393</v>
      </c>
      <c r="N3747" s="124">
        <v>898</v>
      </c>
      <c r="O3747" s="124" t="s">
        <v>380</v>
      </c>
      <c r="P3747" s="124" t="s">
        <v>1</v>
      </c>
      <c r="Q3747" s="121" t="s">
        <v>381</v>
      </c>
      <c r="R3747" s="121"/>
    </row>
    <row r="3748" spans="1:18" x14ac:dyDescent="0.2">
      <c r="A3748" s="121">
        <v>142</v>
      </c>
      <c r="B3748" s="121">
        <v>162</v>
      </c>
      <c r="C3748" s="121" t="s">
        <v>223</v>
      </c>
      <c r="D3748" s="121">
        <v>467</v>
      </c>
      <c r="E3748" s="121" t="s">
        <v>1885</v>
      </c>
      <c r="F3748" s="121" t="s">
        <v>1886</v>
      </c>
      <c r="G3748" s="121">
        <v>467</v>
      </c>
      <c r="H3748" s="121">
        <v>1</v>
      </c>
      <c r="I3748" s="121" t="s">
        <v>385</v>
      </c>
      <c r="J3748" s="121">
        <v>810</v>
      </c>
      <c r="K3748" s="121">
        <v>36</v>
      </c>
      <c r="L3748" s="121" t="s">
        <v>1885</v>
      </c>
      <c r="M3748" s="121" t="s">
        <v>393</v>
      </c>
      <c r="N3748" s="124">
        <v>898</v>
      </c>
      <c r="O3748" s="124" t="s">
        <v>380</v>
      </c>
      <c r="P3748" s="124" t="s">
        <v>1</v>
      </c>
      <c r="Q3748" s="121" t="s">
        <v>381</v>
      </c>
      <c r="R3748" s="121"/>
    </row>
    <row r="3749" spans="1:18" x14ac:dyDescent="0.2">
      <c r="A3749" s="121">
        <v>142</v>
      </c>
      <c r="B3749" s="121">
        <v>162</v>
      </c>
      <c r="C3749" s="121" t="s">
        <v>223</v>
      </c>
      <c r="D3749" s="121">
        <v>468</v>
      </c>
      <c r="E3749" s="121" t="s">
        <v>1887</v>
      </c>
      <c r="F3749" s="121" t="s">
        <v>1888</v>
      </c>
      <c r="G3749" s="121">
        <v>468</v>
      </c>
      <c r="H3749" s="121">
        <v>1</v>
      </c>
      <c r="I3749" s="121" t="s">
        <v>385</v>
      </c>
      <c r="J3749" s="121">
        <v>811</v>
      </c>
      <c r="K3749" s="121">
        <v>37</v>
      </c>
      <c r="L3749" s="121" t="s">
        <v>1887</v>
      </c>
      <c r="M3749" s="121" t="s">
        <v>393</v>
      </c>
      <c r="N3749" s="124">
        <v>898</v>
      </c>
      <c r="O3749" s="124" t="s">
        <v>380</v>
      </c>
      <c r="P3749" s="124" t="s">
        <v>1</v>
      </c>
      <c r="Q3749" s="121" t="s">
        <v>381</v>
      </c>
      <c r="R3749" s="121"/>
    </row>
    <row r="3750" spans="1:18" x14ac:dyDescent="0.2">
      <c r="A3750" s="121">
        <v>142</v>
      </c>
      <c r="B3750" s="121">
        <v>162</v>
      </c>
      <c r="C3750" s="121" t="s">
        <v>223</v>
      </c>
      <c r="D3750" s="121">
        <v>470</v>
      </c>
      <c r="E3750" s="121" t="s">
        <v>1891</v>
      </c>
      <c r="F3750" s="121" t="s">
        <v>1892</v>
      </c>
      <c r="G3750" s="121">
        <v>470</v>
      </c>
      <c r="H3750" s="121">
        <v>1</v>
      </c>
      <c r="I3750" s="121" t="s">
        <v>385</v>
      </c>
      <c r="J3750" s="121">
        <v>813</v>
      </c>
      <c r="K3750" s="121">
        <v>21</v>
      </c>
      <c r="L3750" s="121">
        <v>21</v>
      </c>
      <c r="M3750" s="121" t="s">
        <v>393</v>
      </c>
      <c r="N3750" s="124">
        <v>898</v>
      </c>
      <c r="O3750" s="124" t="s">
        <v>380</v>
      </c>
      <c r="P3750" s="125"/>
      <c r="Q3750" s="121" t="s">
        <v>381</v>
      </c>
      <c r="R3750" s="121"/>
    </row>
    <row r="3751" spans="1:18" x14ac:dyDescent="0.2">
      <c r="A3751" s="121">
        <v>142</v>
      </c>
      <c r="B3751" s="121">
        <v>162</v>
      </c>
      <c r="C3751" s="121" t="s">
        <v>223</v>
      </c>
      <c r="D3751" s="121">
        <v>471</v>
      </c>
      <c r="E3751" s="121" t="s">
        <v>1893</v>
      </c>
      <c r="F3751" s="121" t="s">
        <v>1894</v>
      </c>
      <c r="G3751" s="121">
        <v>471</v>
      </c>
      <c r="H3751" s="121">
        <v>1</v>
      </c>
      <c r="I3751" s="121" t="s">
        <v>385</v>
      </c>
      <c r="J3751" s="121">
        <v>814</v>
      </c>
      <c r="K3751" s="121">
        <v>40</v>
      </c>
      <c r="L3751" s="121" t="s">
        <v>1895</v>
      </c>
      <c r="M3751" s="121" t="s">
        <v>393</v>
      </c>
      <c r="N3751" s="124">
        <v>898</v>
      </c>
      <c r="O3751" s="124" t="s">
        <v>380</v>
      </c>
      <c r="P3751" s="125"/>
      <c r="Q3751" s="121" t="s">
        <v>381</v>
      </c>
      <c r="R3751" s="121"/>
    </row>
    <row r="3752" spans="1:18" x14ac:dyDescent="0.2">
      <c r="A3752" s="121">
        <v>142</v>
      </c>
      <c r="B3752" s="121">
        <v>162</v>
      </c>
      <c r="C3752" s="121" t="s">
        <v>223</v>
      </c>
      <c r="D3752" s="121">
        <v>1031</v>
      </c>
      <c r="E3752" s="121" t="s">
        <v>930</v>
      </c>
      <c r="F3752" s="121" t="s">
        <v>931</v>
      </c>
      <c r="G3752" s="121">
        <v>451</v>
      </c>
      <c r="H3752" s="121">
        <v>1</v>
      </c>
      <c r="I3752" s="121" t="s">
        <v>385</v>
      </c>
      <c r="J3752" s="121">
        <v>3095</v>
      </c>
      <c r="K3752" s="121">
        <v>10</v>
      </c>
      <c r="L3752" s="121" t="s">
        <v>1896</v>
      </c>
      <c r="M3752" s="121" t="s">
        <v>379</v>
      </c>
      <c r="N3752" s="124">
        <v>723</v>
      </c>
      <c r="O3752" s="124" t="s">
        <v>380</v>
      </c>
      <c r="P3752" s="124"/>
      <c r="Q3752" s="121" t="s">
        <v>381</v>
      </c>
      <c r="R3752" s="121"/>
    </row>
    <row r="3753" spans="1:18" x14ac:dyDescent="0.2">
      <c r="A3753" s="121">
        <v>142</v>
      </c>
      <c r="B3753" s="121">
        <v>162</v>
      </c>
      <c r="C3753" s="121" t="s">
        <v>223</v>
      </c>
      <c r="D3753" s="121">
        <v>1031</v>
      </c>
      <c r="E3753" s="121" t="s">
        <v>930</v>
      </c>
      <c r="F3753" s="121" t="s">
        <v>931</v>
      </c>
      <c r="G3753" s="121">
        <v>451</v>
      </c>
      <c r="H3753" s="121">
        <v>1</v>
      </c>
      <c r="I3753" s="121" t="s">
        <v>385</v>
      </c>
      <c r="J3753" s="121">
        <v>3096</v>
      </c>
      <c r="K3753" s="121">
        <v>11</v>
      </c>
      <c r="L3753" s="121" t="s">
        <v>1897</v>
      </c>
      <c r="M3753" s="121" t="s">
        <v>379</v>
      </c>
      <c r="N3753" s="124">
        <v>769</v>
      </c>
      <c r="O3753" s="124" t="s">
        <v>380</v>
      </c>
      <c r="P3753" s="124"/>
      <c r="Q3753" s="121" t="s">
        <v>381</v>
      </c>
      <c r="R3753" s="121"/>
    </row>
    <row r="3754" spans="1:18" x14ac:dyDescent="0.2">
      <c r="A3754" s="121">
        <v>142</v>
      </c>
      <c r="B3754" s="121">
        <v>162</v>
      </c>
      <c r="C3754" s="121" t="s">
        <v>223</v>
      </c>
      <c r="D3754" s="121">
        <v>1031</v>
      </c>
      <c r="E3754" s="121" t="s">
        <v>930</v>
      </c>
      <c r="F3754" s="121" t="s">
        <v>931</v>
      </c>
      <c r="G3754" s="121">
        <v>451</v>
      </c>
      <c r="H3754" s="121">
        <v>1</v>
      </c>
      <c r="I3754" s="121" t="s">
        <v>385</v>
      </c>
      <c r="J3754" s="121">
        <v>3097</v>
      </c>
      <c r="K3754" s="121">
        <v>7</v>
      </c>
      <c r="L3754" s="121" t="s">
        <v>1898</v>
      </c>
      <c r="M3754" s="121" t="s">
        <v>383</v>
      </c>
      <c r="N3754" s="121">
        <v>721</v>
      </c>
      <c r="O3754" s="121" t="s">
        <v>380</v>
      </c>
      <c r="P3754" s="126"/>
      <c r="Q3754" s="121" t="s">
        <v>381</v>
      </c>
      <c r="R3754" s="121"/>
    </row>
    <row r="3755" spans="1:18" x14ac:dyDescent="0.2">
      <c r="A3755" s="121">
        <v>142</v>
      </c>
      <c r="B3755" s="121">
        <v>162</v>
      </c>
      <c r="C3755" s="121" t="s">
        <v>223</v>
      </c>
      <c r="D3755" s="121">
        <v>1031</v>
      </c>
      <c r="E3755" s="121" t="s">
        <v>930</v>
      </c>
      <c r="F3755" s="121" t="s">
        <v>931</v>
      </c>
      <c r="G3755" s="121">
        <v>451</v>
      </c>
      <c r="H3755" s="121">
        <v>1</v>
      </c>
      <c r="I3755" s="121" t="s">
        <v>385</v>
      </c>
      <c r="J3755" s="121">
        <v>3098</v>
      </c>
      <c r="K3755" s="121">
        <v>6</v>
      </c>
      <c r="L3755" s="121" t="s">
        <v>1508</v>
      </c>
      <c r="M3755" s="121" t="s">
        <v>379</v>
      </c>
      <c r="N3755" s="124">
        <v>721</v>
      </c>
      <c r="O3755" s="121" t="s">
        <v>380</v>
      </c>
      <c r="P3755" s="126"/>
      <c r="Q3755" s="121" t="s">
        <v>381</v>
      </c>
      <c r="R3755" s="121"/>
    </row>
    <row r="3756" spans="1:18" x14ac:dyDescent="0.2">
      <c r="A3756" s="121">
        <v>142</v>
      </c>
      <c r="B3756" s="121">
        <v>162</v>
      </c>
      <c r="C3756" s="121" t="s">
        <v>223</v>
      </c>
      <c r="D3756" s="121">
        <v>1031</v>
      </c>
      <c r="E3756" s="121" t="s">
        <v>930</v>
      </c>
      <c r="F3756" s="121" t="s">
        <v>931</v>
      </c>
      <c r="G3756" s="121">
        <v>451</v>
      </c>
      <c r="H3756" s="121">
        <v>1</v>
      </c>
      <c r="I3756" s="121" t="s">
        <v>385</v>
      </c>
      <c r="J3756" s="121">
        <v>3099</v>
      </c>
      <c r="K3756" s="121">
        <v>5</v>
      </c>
      <c r="L3756" s="121" t="s">
        <v>1263</v>
      </c>
      <c r="M3756" s="121" t="s">
        <v>379</v>
      </c>
      <c r="N3756" s="121">
        <v>721</v>
      </c>
      <c r="O3756" s="121" t="s">
        <v>380</v>
      </c>
      <c r="P3756" s="126"/>
      <c r="Q3756" s="121" t="s">
        <v>381</v>
      </c>
      <c r="R3756" s="121"/>
    </row>
    <row r="3757" spans="1:18" x14ac:dyDescent="0.2">
      <c r="A3757" s="121">
        <v>142</v>
      </c>
      <c r="B3757" s="121">
        <v>162</v>
      </c>
      <c r="C3757" s="121" t="s">
        <v>223</v>
      </c>
      <c r="D3757" s="121">
        <v>1031</v>
      </c>
      <c r="E3757" s="121" t="s">
        <v>930</v>
      </c>
      <c r="F3757" s="121" t="s">
        <v>931</v>
      </c>
      <c r="G3757" s="121">
        <v>451</v>
      </c>
      <c r="H3757" s="121">
        <v>1</v>
      </c>
      <c r="I3757" s="121" t="s">
        <v>385</v>
      </c>
      <c r="J3757" s="121">
        <v>3100</v>
      </c>
      <c r="K3757" s="121">
        <v>4</v>
      </c>
      <c r="L3757" s="121" t="s">
        <v>1262</v>
      </c>
      <c r="M3757" s="121" t="s">
        <v>379</v>
      </c>
      <c r="N3757" s="121">
        <v>721</v>
      </c>
      <c r="O3757" s="121" t="s">
        <v>380</v>
      </c>
      <c r="P3757" s="126"/>
      <c r="Q3757" s="121" t="s">
        <v>381</v>
      </c>
      <c r="R3757" s="121"/>
    </row>
    <row r="3758" spans="1:18" x14ac:dyDescent="0.2">
      <c r="A3758" s="121">
        <v>142</v>
      </c>
      <c r="B3758" s="121">
        <v>162</v>
      </c>
      <c r="C3758" s="121" t="s">
        <v>223</v>
      </c>
      <c r="D3758" s="121">
        <v>451</v>
      </c>
      <c r="E3758" s="121" t="s">
        <v>454</v>
      </c>
      <c r="F3758" s="121" t="s">
        <v>455</v>
      </c>
      <c r="G3758" s="121">
        <v>1275</v>
      </c>
      <c r="H3758" s="121">
        <v>1</v>
      </c>
      <c r="I3758" s="121" t="s">
        <v>385</v>
      </c>
      <c r="J3758" s="121">
        <v>3102</v>
      </c>
      <c r="K3758" s="121">
        <v>1</v>
      </c>
      <c r="L3758" s="121" t="s">
        <v>1259</v>
      </c>
      <c r="M3758" s="121" t="s">
        <v>383</v>
      </c>
      <c r="N3758" s="121">
        <v>943</v>
      </c>
      <c r="O3758" s="121" t="s">
        <v>380</v>
      </c>
      <c r="P3758" s="126"/>
      <c r="Q3758" s="121" t="s">
        <v>381</v>
      </c>
      <c r="R3758" s="121"/>
    </row>
    <row r="3759" spans="1:18" x14ac:dyDescent="0.2">
      <c r="A3759" s="121">
        <v>146</v>
      </c>
      <c r="B3759" s="121">
        <v>165</v>
      </c>
      <c r="C3759" s="121" t="s">
        <v>278</v>
      </c>
      <c r="D3759" s="121">
        <v>491</v>
      </c>
      <c r="E3759" s="121" t="s">
        <v>456</v>
      </c>
      <c r="F3759" s="121" t="s">
        <v>457</v>
      </c>
      <c r="G3759" s="121">
        <v>1018</v>
      </c>
      <c r="H3759" s="121">
        <v>2</v>
      </c>
      <c r="I3759" s="121" t="s">
        <v>377</v>
      </c>
      <c r="J3759" s="121">
        <v>885</v>
      </c>
      <c r="K3759" s="121" t="s">
        <v>1993</v>
      </c>
      <c r="L3759" s="121" t="s">
        <v>1994</v>
      </c>
      <c r="M3759" s="121" t="s">
        <v>449</v>
      </c>
      <c r="N3759" s="124">
        <v>962</v>
      </c>
      <c r="O3759" s="124" t="s">
        <v>187</v>
      </c>
      <c r="P3759" s="124"/>
      <c r="Q3759" s="121" t="s">
        <v>187</v>
      </c>
      <c r="R3759" s="121"/>
    </row>
    <row r="3760" spans="1:18" x14ac:dyDescent="0.2">
      <c r="A3760" s="121">
        <v>146</v>
      </c>
      <c r="B3760" s="121">
        <v>165</v>
      </c>
      <c r="C3760" s="121" t="s">
        <v>278</v>
      </c>
      <c r="D3760" s="121">
        <v>493</v>
      </c>
      <c r="E3760" s="121" t="s">
        <v>743</v>
      </c>
      <c r="F3760" s="121" t="s">
        <v>744</v>
      </c>
      <c r="G3760" s="121">
        <v>493</v>
      </c>
      <c r="H3760" s="121">
        <v>1</v>
      </c>
      <c r="I3760" s="121" t="s">
        <v>385</v>
      </c>
      <c r="J3760" s="121">
        <v>886</v>
      </c>
      <c r="K3760" s="121" t="s">
        <v>1995</v>
      </c>
      <c r="L3760" s="121" t="s">
        <v>1996</v>
      </c>
      <c r="M3760" s="121" t="s">
        <v>416</v>
      </c>
      <c r="N3760" s="124">
        <v>944</v>
      </c>
      <c r="O3760" s="124" t="s">
        <v>417</v>
      </c>
      <c r="P3760" s="124" t="s">
        <v>725</v>
      </c>
      <c r="Q3760" s="121" t="s">
        <v>391</v>
      </c>
      <c r="R3760" s="121"/>
    </row>
    <row r="3761" spans="1:18" x14ac:dyDescent="0.2">
      <c r="A3761" s="121">
        <v>142</v>
      </c>
      <c r="B3761" s="121">
        <v>162</v>
      </c>
      <c r="C3761" s="121" t="s">
        <v>223</v>
      </c>
      <c r="D3761" s="121">
        <v>451</v>
      </c>
      <c r="E3761" s="121" t="s">
        <v>454</v>
      </c>
      <c r="F3761" s="121" t="s">
        <v>455</v>
      </c>
      <c r="G3761" s="121">
        <v>1275</v>
      </c>
      <c r="H3761" s="121">
        <v>1</v>
      </c>
      <c r="I3761" s="121" t="s">
        <v>385</v>
      </c>
      <c r="J3761" s="121">
        <v>3103</v>
      </c>
      <c r="K3761" s="121">
        <v>2</v>
      </c>
      <c r="L3761" s="121" t="s">
        <v>1260</v>
      </c>
      <c r="M3761" s="121" t="s">
        <v>408</v>
      </c>
      <c r="N3761" s="121">
        <v>943</v>
      </c>
      <c r="O3761" s="121" t="s">
        <v>380</v>
      </c>
      <c r="P3761" s="126"/>
      <c r="Q3761" s="121" t="s">
        <v>381</v>
      </c>
      <c r="R3761" s="121"/>
    </row>
    <row r="3762" spans="1:18" x14ac:dyDescent="0.2">
      <c r="A3762" s="121">
        <v>142</v>
      </c>
      <c r="B3762" s="121">
        <v>162</v>
      </c>
      <c r="C3762" s="121" t="s">
        <v>223</v>
      </c>
      <c r="D3762" s="121">
        <v>1031</v>
      </c>
      <c r="E3762" s="121" t="s">
        <v>930</v>
      </c>
      <c r="F3762" s="121" t="s">
        <v>931</v>
      </c>
      <c r="G3762" s="121">
        <v>451</v>
      </c>
      <c r="H3762" s="121">
        <v>1</v>
      </c>
      <c r="I3762" s="121" t="s">
        <v>385</v>
      </c>
      <c r="J3762" s="121">
        <v>3105</v>
      </c>
      <c r="K3762" s="121">
        <v>14</v>
      </c>
      <c r="L3762" s="121" t="s">
        <v>1900</v>
      </c>
      <c r="M3762" s="121" t="s">
        <v>383</v>
      </c>
      <c r="N3762" s="121">
        <v>686</v>
      </c>
      <c r="O3762" s="121" t="s">
        <v>380</v>
      </c>
      <c r="P3762" s="126"/>
      <c r="Q3762" s="121" t="s">
        <v>381</v>
      </c>
      <c r="R3762" s="121"/>
    </row>
    <row r="3763" spans="1:18" x14ac:dyDescent="0.2">
      <c r="A3763" s="121">
        <v>146</v>
      </c>
      <c r="B3763" s="121">
        <v>165</v>
      </c>
      <c r="C3763" s="121" t="s">
        <v>278</v>
      </c>
      <c r="D3763" s="121">
        <v>495</v>
      </c>
      <c r="E3763" s="121" t="s">
        <v>525</v>
      </c>
      <c r="F3763" s="121" t="s">
        <v>948</v>
      </c>
      <c r="G3763" s="121">
        <v>495</v>
      </c>
      <c r="H3763" s="121">
        <v>1</v>
      </c>
      <c r="I3763" s="121" t="s">
        <v>385</v>
      </c>
      <c r="J3763" s="121">
        <v>892</v>
      </c>
      <c r="K3763" s="121" t="s">
        <v>2000</v>
      </c>
      <c r="L3763" s="121" t="s">
        <v>2001</v>
      </c>
      <c r="M3763" s="121" t="s">
        <v>389</v>
      </c>
      <c r="N3763" s="124">
        <v>3293</v>
      </c>
      <c r="O3763" s="124" t="s">
        <v>390</v>
      </c>
      <c r="P3763" s="124"/>
      <c r="Q3763" s="121" t="s">
        <v>391</v>
      </c>
      <c r="R3763" s="121"/>
    </row>
    <row r="3764" spans="1:18" x14ac:dyDescent="0.2">
      <c r="A3764" s="121">
        <v>146</v>
      </c>
      <c r="B3764" s="121">
        <v>165</v>
      </c>
      <c r="C3764" s="121" t="s">
        <v>278</v>
      </c>
      <c r="D3764" s="121">
        <v>495</v>
      </c>
      <c r="E3764" s="121" t="s">
        <v>525</v>
      </c>
      <c r="F3764" s="121" t="s">
        <v>948</v>
      </c>
      <c r="G3764" s="121">
        <v>495</v>
      </c>
      <c r="H3764" s="121">
        <v>1</v>
      </c>
      <c r="I3764" s="121" t="s">
        <v>385</v>
      </c>
      <c r="J3764" s="121">
        <v>893</v>
      </c>
      <c r="K3764" s="121" t="s">
        <v>2002</v>
      </c>
      <c r="L3764" s="121" t="s">
        <v>2003</v>
      </c>
      <c r="M3764" s="121" t="s">
        <v>497</v>
      </c>
      <c r="N3764" s="124">
        <v>676</v>
      </c>
      <c r="O3764" s="124" t="s">
        <v>186</v>
      </c>
      <c r="P3764" s="124"/>
      <c r="Q3764" s="121" t="s">
        <v>186</v>
      </c>
      <c r="R3764" s="121"/>
    </row>
    <row r="3765" spans="1:18" x14ac:dyDescent="0.2">
      <c r="A3765" s="121">
        <v>142</v>
      </c>
      <c r="B3765" s="121">
        <v>162</v>
      </c>
      <c r="C3765" s="121" t="s">
        <v>223</v>
      </c>
      <c r="D3765" s="121">
        <v>1031</v>
      </c>
      <c r="E3765" s="121" t="s">
        <v>930</v>
      </c>
      <c r="F3765" s="121" t="s">
        <v>931</v>
      </c>
      <c r="G3765" s="121">
        <v>451</v>
      </c>
      <c r="H3765" s="121">
        <v>1</v>
      </c>
      <c r="I3765" s="121" t="s">
        <v>385</v>
      </c>
      <c r="J3765" s="121">
        <v>3106</v>
      </c>
      <c r="K3765" s="121">
        <v>13</v>
      </c>
      <c r="L3765" s="121" t="s">
        <v>1901</v>
      </c>
      <c r="M3765" s="121" t="s">
        <v>536</v>
      </c>
      <c r="N3765" s="121">
        <v>723</v>
      </c>
      <c r="O3765" s="121" t="s">
        <v>380</v>
      </c>
      <c r="P3765" s="126"/>
      <c r="Q3765" s="121" t="s">
        <v>381</v>
      </c>
      <c r="R3765" s="121"/>
    </row>
    <row r="3766" spans="1:18" x14ac:dyDescent="0.2">
      <c r="A3766" s="121">
        <v>146</v>
      </c>
      <c r="B3766" s="121">
        <v>165</v>
      </c>
      <c r="C3766" s="121" t="s">
        <v>278</v>
      </c>
      <c r="D3766" s="121">
        <v>490</v>
      </c>
      <c r="E3766" s="121" t="s">
        <v>454</v>
      </c>
      <c r="F3766" s="121" t="s">
        <v>455</v>
      </c>
      <c r="G3766" s="121">
        <v>1017</v>
      </c>
      <c r="H3766" s="121">
        <v>2</v>
      </c>
      <c r="I3766" s="121" t="s">
        <v>377</v>
      </c>
      <c r="J3766" s="121">
        <v>3228</v>
      </c>
      <c r="K3766" s="121" t="s">
        <v>2006</v>
      </c>
      <c r="L3766" s="121" t="s">
        <v>2007</v>
      </c>
      <c r="M3766" s="121" t="s">
        <v>449</v>
      </c>
      <c r="N3766" s="124">
        <v>960</v>
      </c>
      <c r="O3766" s="124" t="s">
        <v>187</v>
      </c>
      <c r="P3766" s="124"/>
      <c r="Q3766" s="121" t="s">
        <v>187</v>
      </c>
      <c r="R3766" s="121"/>
    </row>
    <row r="3767" spans="1:18" x14ac:dyDescent="0.2">
      <c r="A3767" s="121">
        <v>142</v>
      </c>
      <c r="B3767" s="121">
        <v>162</v>
      </c>
      <c r="C3767" s="121" t="s">
        <v>223</v>
      </c>
      <c r="D3767" s="121">
        <v>1031</v>
      </c>
      <c r="E3767" s="121" t="s">
        <v>930</v>
      </c>
      <c r="F3767" s="121" t="s">
        <v>931</v>
      </c>
      <c r="G3767" s="121">
        <v>451</v>
      </c>
      <c r="H3767" s="121">
        <v>1</v>
      </c>
      <c r="I3767" s="121" t="s">
        <v>385</v>
      </c>
      <c r="J3767" s="121">
        <v>3107</v>
      </c>
      <c r="K3767" s="121">
        <v>12</v>
      </c>
      <c r="L3767" s="121" t="s">
        <v>1902</v>
      </c>
      <c r="M3767" s="121" t="s">
        <v>379</v>
      </c>
      <c r="N3767" s="121">
        <v>770</v>
      </c>
      <c r="O3767" s="121" t="s">
        <v>380</v>
      </c>
      <c r="P3767" s="126"/>
      <c r="Q3767" s="121" t="s">
        <v>381</v>
      </c>
      <c r="R3767" s="121"/>
    </row>
    <row r="3768" spans="1:18" x14ac:dyDescent="0.2">
      <c r="A3768" s="121">
        <v>146</v>
      </c>
      <c r="B3768" s="121">
        <v>165</v>
      </c>
      <c r="C3768" s="121" t="s">
        <v>278</v>
      </c>
      <c r="D3768" s="121">
        <v>1002</v>
      </c>
      <c r="E3768" s="121" t="s">
        <v>521</v>
      </c>
      <c r="F3768" s="121" t="s">
        <v>440</v>
      </c>
      <c r="G3768" s="121">
        <v>1023</v>
      </c>
      <c r="H3768" s="121">
        <v>1</v>
      </c>
      <c r="I3768" s="121" t="s">
        <v>385</v>
      </c>
      <c r="J3768" s="121">
        <v>3340</v>
      </c>
      <c r="K3768" s="121" t="s">
        <v>440</v>
      </c>
      <c r="L3768" s="121" t="s">
        <v>2009</v>
      </c>
      <c r="M3768" s="121" t="s">
        <v>441</v>
      </c>
      <c r="N3768" s="124">
        <v>8400</v>
      </c>
      <c r="O3768" s="124" t="s">
        <v>442</v>
      </c>
      <c r="P3768" s="124" t="s">
        <v>696</v>
      </c>
      <c r="Q3768" s="121" t="s">
        <v>391</v>
      </c>
      <c r="R3768" s="121"/>
    </row>
    <row r="3769" spans="1:18" x14ac:dyDescent="0.2">
      <c r="A3769" s="121">
        <v>146</v>
      </c>
      <c r="B3769" s="121">
        <v>165</v>
      </c>
      <c r="C3769" s="121" t="s">
        <v>278</v>
      </c>
      <c r="D3769" s="121">
        <v>490</v>
      </c>
      <c r="E3769" s="121" t="s">
        <v>454</v>
      </c>
      <c r="F3769" s="121" t="s">
        <v>455</v>
      </c>
      <c r="G3769" s="121">
        <v>490</v>
      </c>
      <c r="H3769" s="121">
        <v>1</v>
      </c>
      <c r="I3769" s="121" t="s">
        <v>385</v>
      </c>
      <c r="J3769" s="121">
        <v>7618</v>
      </c>
      <c r="K3769" s="121" t="s">
        <v>2010</v>
      </c>
      <c r="L3769" s="121" t="s">
        <v>2011</v>
      </c>
      <c r="M3769" s="121" t="s">
        <v>413</v>
      </c>
      <c r="N3769" s="124">
        <v>947</v>
      </c>
      <c r="O3769" s="124" t="s">
        <v>411</v>
      </c>
      <c r="P3769" s="124"/>
      <c r="Q3769" s="121" t="s">
        <v>391</v>
      </c>
      <c r="R3769" s="121"/>
    </row>
    <row r="3770" spans="1:18" x14ac:dyDescent="0.2">
      <c r="A3770" s="121">
        <v>146</v>
      </c>
      <c r="B3770" s="121">
        <v>165</v>
      </c>
      <c r="C3770" s="121" t="s">
        <v>278</v>
      </c>
      <c r="D3770" s="121">
        <v>491</v>
      </c>
      <c r="E3770" s="121" t="s">
        <v>456</v>
      </c>
      <c r="F3770" s="121" t="s">
        <v>457</v>
      </c>
      <c r="G3770" s="121">
        <v>491</v>
      </c>
      <c r="H3770" s="121">
        <v>1</v>
      </c>
      <c r="I3770" s="121" t="s">
        <v>385</v>
      </c>
      <c r="J3770" s="121">
        <v>7619</v>
      </c>
      <c r="K3770" s="121" t="s">
        <v>2012</v>
      </c>
      <c r="L3770" s="121" t="s">
        <v>2013</v>
      </c>
      <c r="M3770" s="121" t="s">
        <v>413</v>
      </c>
      <c r="N3770" s="124">
        <v>945</v>
      </c>
      <c r="O3770" s="124" t="s">
        <v>411</v>
      </c>
      <c r="P3770" s="124"/>
      <c r="Q3770" s="121" t="s">
        <v>391</v>
      </c>
      <c r="R3770" s="121"/>
    </row>
    <row r="3771" spans="1:18" x14ac:dyDescent="0.2">
      <c r="A3771" s="121">
        <v>172</v>
      </c>
      <c r="B3771" s="121">
        <v>222</v>
      </c>
      <c r="C3771" s="121" t="s">
        <v>339</v>
      </c>
      <c r="D3771" s="121">
        <v>1061</v>
      </c>
      <c r="E3771" s="121">
        <v>3</v>
      </c>
      <c r="F3771" s="121" t="s">
        <v>458</v>
      </c>
      <c r="G3771" s="121">
        <v>1284</v>
      </c>
      <c r="H3771" s="121">
        <v>1</v>
      </c>
      <c r="I3771" s="121" t="s">
        <v>385</v>
      </c>
      <c r="J3771" s="121">
        <v>3386</v>
      </c>
      <c r="K3771" s="121" t="s">
        <v>2014</v>
      </c>
      <c r="L3771" s="121" t="s">
        <v>984</v>
      </c>
      <c r="M3771" s="121" t="s">
        <v>537</v>
      </c>
      <c r="N3771" s="124">
        <v>1882</v>
      </c>
      <c r="O3771" s="124" t="s">
        <v>417</v>
      </c>
      <c r="P3771" s="124" t="s">
        <v>1</v>
      </c>
      <c r="Q3771" s="121" t="s">
        <v>391</v>
      </c>
      <c r="R3771" s="121"/>
    </row>
    <row r="3772" spans="1:18" x14ac:dyDescent="0.2">
      <c r="A3772" s="121">
        <v>172</v>
      </c>
      <c r="B3772" s="121">
        <v>222</v>
      </c>
      <c r="C3772" s="121" t="s">
        <v>339</v>
      </c>
      <c r="D3772" s="121">
        <v>1060</v>
      </c>
      <c r="E3772" s="121">
        <v>2</v>
      </c>
      <c r="F3772" s="121" t="s">
        <v>2015</v>
      </c>
      <c r="G3772" s="121">
        <v>1283</v>
      </c>
      <c r="H3772" s="121">
        <v>1</v>
      </c>
      <c r="I3772" s="121" t="s">
        <v>385</v>
      </c>
      <c r="J3772" s="121">
        <v>3387</v>
      </c>
      <c r="K3772" s="121" t="s">
        <v>976</v>
      </c>
      <c r="L3772" s="121" t="s">
        <v>2016</v>
      </c>
      <c r="M3772" s="121" t="s">
        <v>617</v>
      </c>
      <c r="N3772" s="124">
        <v>899</v>
      </c>
      <c r="O3772" s="124" t="s">
        <v>399</v>
      </c>
      <c r="P3772" s="124" t="s">
        <v>1</v>
      </c>
      <c r="Q3772" s="121" t="s">
        <v>188</v>
      </c>
      <c r="R3772" s="121"/>
    </row>
    <row r="3773" spans="1:18" x14ac:dyDescent="0.2">
      <c r="A3773" s="121">
        <v>172</v>
      </c>
      <c r="B3773" s="121">
        <v>222</v>
      </c>
      <c r="C3773" s="121" t="s">
        <v>339</v>
      </c>
      <c r="D3773" s="121">
        <v>1060</v>
      </c>
      <c r="E3773" s="121">
        <v>2</v>
      </c>
      <c r="F3773" s="121" t="s">
        <v>2015</v>
      </c>
      <c r="G3773" s="121">
        <v>1283</v>
      </c>
      <c r="H3773" s="121">
        <v>1</v>
      </c>
      <c r="I3773" s="121" t="s">
        <v>385</v>
      </c>
      <c r="J3773" s="121">
        <v>3388</v>
      </c>
      <c r="K3773" s="121" t="s">
        <v>978</v>
      </c>
      <c r="L3773" s="121" t="s">
        <v>2017</v>
      </c>
      <c r="M3773" s="121" t="s">
        <v>1090</v>
      </c>
      <c r="N3773" s="124">
        <v>860</v>
      </c>
      <c r="O3773" s="124" t="s">
        <v>187</v>
      </c>
      <c r="P3773" s="124" t="s">
        <v>1</v>
      </c>
      <c r="Q3773" s="121" t="s">
        <v>187</v>
      </c>
      <c r="R3773" s="121"/>
    </row>
    <row r="3774" spans="1:18" x14ac:dyDescent="0.2">
      <c r="A3774" s="121">
        <v>172</v>
      </c>
      <c r="B3774" s="121">
        <v>222</v>
      </c>
      <c r="C3774" s="121" t="s">
        <v>339</v>
      </c>
      <c r="D3774" s="121">
        <v>1060</v>
      </c>
      <c r="E3774" s="121">
        <v>2</v>
      </c>
      <c r="F3774" s="121" t="s">
        <v>2015</v>
      </c>
      <c r="G3774" s="121">
        <v>1283</v>
      </c>
      <c r="H3774" s="121">
        <v>1</v>
      </c>
      <c r="I3774" s="121" t="s">
        <v>385</v>
      </c>
      <c r="J3774" s="121">
        <v>3389</v>
      </c>
      <c r="K3774" s="121" t="s">
        <v>989</v>
      </c>
      <c r="L3774" s="121" t="s">
        <v>2018</v>
      </c>
      <c r="M3774" s="121" t="s">
        <v>617</v>
      </c>
      <c r="N3774" s="124">
        <v>899</v>
      </c>
      <c r="O3774" s="124" t="s">
        <v>399</v>
      </c>
      <c r="P3774" s="124" t="s">
        <v>1</v>
      </c>
      <c r="Q3774" s="121" t="s">
        <v>188</v>
      </c>
      <c r="R3774" s="121"/>
    </row>
    <row r="3775" spans="1:18" x14ac:dyDescent="0.2">
      <c r="A3775" s="121">
        <v>142</v>
      </c>
      <c r="B3775" s="121">
        <v>162</v>
      </c>
      <c r="C3775" s="121" t="s">
        <v>223</v>
      </c>
      <c r="D3775" s="121">
        <v>1031</v>
      </c>
      <c r="E3775" s="121" t="s">
        <v>930</v>
      </c>
      <c r="F3775" s="121" t="s">
        <v>931</v>
      </c>
      <c r="G3775" s="121">
        <v>1262</v>
      </c>
      <c r="H3775" s="121">
        <v>2</v>
      </c>
      <c r="I3775" s="121" t="s">
        <v>377</v>
      </c>
      <c r="J3775" s="121">
        <v>3108</v>
      </c>
      <c r="K3775" s="121">
        <v>19</v>
      </c>
      <c r="L3775" s="121" t="s">
        <v>1903</v>
      </c>
      <c r="M3775" s="121" t="s">
        <v>379</v>
      </c>
      <c r="N3775" s="124">
        <v>771</v>
      </c>
      <c r="O3775" s="124" t="s">
        <v>380</v>
      </c>
      <c r="P3775" s="124"/>
      <c r="Q3775" s="121" t="s">
        <v>381</v>
      </c>
      <c r="R3775" s="121"/>
    </row>
    <row r="3776" spans="1:18" x14ac:dyDescent="0.2">
      <c r="A3776" s="121">
        <v>142</v>
      </c>
      <c r="B3776" s="121">
        <v>162</v>
      </c>
      <c r="C3776" s="121" t="s">
        <v>223</v>
      </c>
      <c r="D3776" s="121">
        <v>1031</v>
      </c>
      <c r="E3776" s="121" t="s">
        <v>930</v>
      </c>
      <c r="F3776" s="121" t="s">
        <v>931</v>
      </c>
      <c r="G3776" s="121">
        <v>1262</v>
      </c>
      <c r="H3776" s="121">
        <v>2</v>
      </c>
      <c r="I3776" s="121" t="s">
        <v>377</v>
      </c>
      <c r="J3776" s="121">
        <v>3110</v>
      </c>
      <c r="K3776" s="121">
        <v>22</v>
      </c>
      <c r="L3776" s="121" t="s">
        <v>1905</v>
      </c>
      <c r="M3776" s="121" t="s">
        <v>379</v>
      </c>
      <c r="N3776" s="124">
        <v>770</v>
      </c>
      <c r="O3776" s="124" t="s">
        <v>380</v>
      </c>
      <c r="P3776" s="124"/>
      <c r="Q3776" s="121" t="s">
        <v>381</v>
      </c>
      <c r="R3776" s="121"/>
    </row>
    <row r="3777" spans="1:18" x14ac:dyDescent="0.2">
      <c r="A3777" s="121">
        <v>142</v>
      </c>
      <c r="B3777" s="121">
        <v>162</v>
      </c>
      <c r="C3777" s="121" t="s">
        <v>223</v>
      </c>
      <c r="D3777" s="121">
        <v>1031</v>
      </c>
      <c r="E3777" s="121" t="s">
        <v>930</v>
      </c>
      <c r="F3777" s="121" t="s">
        <v>931</v>
      </c>
      <c r="G3777" s="121">
        <v>1262</v>
      </c>
      <c r="H3777" s="121">
        <v>2</v>
      </c>
      <c r="I3777" s="121" t="s">
        <v>377</v>
      </c>
      <c r="J3777" s="121">
        <v>3111</v>
      </c>
      <c r="K3777" s="121">
        <v>23</v>
      </c>
      <c r="L3777" s="121" t="s">
        <v>1906</v>
      </c>
      <c r="M3777" s="121" t="s">
        <v>379</v>
      </c>
      <c r="N3777" s="124">
        <v>770</v>
      </c>
      <c r="O3777" s="124" t="s">
        <v>380</v>
      </c>
      <c r="P3777" s="124"/>
      <c r="Q3777" s="121" t="s">
        <v>381</v>
      </c>
      <c r="R3777" s="121"/>
    </row>
    <row r="3778" spans="1:18" x14ac:dyDescent="0.2">
      <c r="A3778" s="121">
        <v>142</v>
      </c>
      <c r="B3778" s="121">
        <v>162</v>
      </c>
      <c r="C3778" s="121" t="s">
        <v>223</v>
      </c>
      <c r="D3778" s="121">
        <v>1031</v>
      </c>
      <c r="E3778" s="121" t="s">
        <v>930</v>
      </c>
      <c r="F3778" s="121" t="s">
        <v>931</v>
      </c>
      <c r="G3778" s="121">
        <v>1262</v>
      </c>
      <c r="H3778" s="121">
        <v>2</v>
      </c>
      <c r="I3778" s="121" t="s">
        <v>377</v>
      </c>
      <c r="J3778" s="121">
        <v>3112</v>
      </c>
      <c r="K3778" s="121">
        <v>15</v>
      </c>
      <c r="L3778" s="121" t="s">
        <v>1907</v>
      </c>
      <c r="M3778" s="121" t="s">
        <v>393</v>
      </c>
      <c r="N3778" s="124">
        <v>737</v>
      </c>
      <c r="O3778" s="124" t="s">
        <v>380</v>
      </c>
      <c r="P3778" s="124"/>
      <c r="Q3778" s="121" t="s">
        <v>381</v>
      </c>
      <c r="R3778" s="121"/>
    </row>
    <row r="3779" spans="1:18" x14ac:dyDescent="0.2">
      <c r="A3779" s="121">
        <v>142</v>
      </c>
      <c r="B3779" s="121">
        <v>162</v>
      </c>
      <c r="C3779" s="121" t="s">
        <v>223</v>
      </c>
      <c r="D3779" s="121">
        <v>1031</v>
      </c>
      <c r="E3779" s="121" t="s">
        <v>930</v>
      </c>
      <c r="F3779" s="121" t="s">
        <v>931</v>
      </c>
      <c r="G3779" s="121">
        <v>1262</v>
      </c>
      <c r="H3779" s="121">
        <v>2</v>
      </c>
      <c r="I3779" s="121" t="s">
        <v>377</v>
      </c>
      <c r="J3779" s="121">
        <v>3113</v>
      </c>
      <c r="K3779" s="121">
        <v>17</v>
      </c>
      <c r="L3779" s="121" t="s">
        <v>1908</v>
      </c>
      <c r="M3779" s="121" t="s">
        <v>393</v>
      </c>
      <c r="N3779" s="124">
        <v>905</v>
      </c>
      <c r="O3779" s="124" t="s">
        <v>380</v>
      </c>
      <c r="P3779" s="124"/>
      <c r="Q3779" s="121" t="s">
        <v>381</v>
      </c>
      <c r="R3779" s="121"/>
    </row>
    <row r="3780" spans="1:18" x14ac:dyDescent="0.2">
      <c r="A3780" s="121">
        <v>172</v>
      </c>
      <c r="B3780" s="121">
        <v>222</v>
      </c>
      <c r="C3780" s="121" t="s">
        <v>339</v>
      </c>
      <c r="D3780" s="121">
        <v>1059</v>
      </c>
      <c r="E3780" s="121">
        <v>1</v>
      </c>
      <c r="F3780" s="121" t="s">
        <v>2019</v>
      </c>
      <c r="G3780" s="121">
        <v>1282</v>
      </c>
      <c r="H3780" s="121">
        <v>1</v>
      </c>
      <c r="I3780" s="121" t="s">
        <v>385</v>
      </c>
      <c r="J3780" s="121">
        <v>3395</v>
      </c>
      <c r="K3780" s="121" t="s">
        <v>2020</v>
      </c>
      <c r="L3780" s="121" t="s">
        <v>2020</v>
      </c>
      <c r="M3780" s="121" t="s">
        <v>413</v>
      </c>
      <c r="N3780" s="124">
        <v>284</v>
      </c>
      <c r="O3780" s="124" t="s">
        <v>411</v>
      </c>
      <c r="P3780" s="124" t="s">
        <v>1</v>
      </c>
      <c r="Q3780" s="121" t="s">
        <v>391</v>
      </c>
      <c r="R3780" s="121"/>
    </row>
    <row r="3781" spans="1:18" x14ac:dyDescent="0.2">
      <c r="A3781" s="121">
        <v>172</v>
      </c>
      <c r="B3781" s="121">
        <v>222</v>
      </c>
      <c r="C3781" s="121" t="s">
        <v>339</v>
      </c>
      <c r="D3781" s="121">
        <v>1059</v>
      </c>
      <c r="E3781" s="121">
        <v>1</v>
      </c>
      <c r="F3781" s="121" t="s">
        <v>2019</v>
      </c>
      <c r="G3781" s="121">
        <v>1282</v>
      </c>
      <c r="H3781" s="121">
        <v>1</v>
      </c>
      <c r="I3781" s="121" t="s">
        <v>385</v>
      </c>
      <c r="J3781" s="121">
        <v>7636</v>
      </c>
      <c r="K3781" s="121" t="s">
        <v>2021</v>
      </c>
      <c r="L3781" s="121" t="s">
        <v>2021</v>
      </c>
      <c r="M3781" s="121" t="s">
        <v>413</v>
      </c>
      <c r="N3781" s="124">
        <v>276</v>
      </c>
      <c r="O3781" s="124" t="s">
        <v>411</v>
      </c>
      <c r="P3781" s="124" t="s">
        <v>1</v>
      </c>
      <c r="Q3781" s="121" t="s">
        <v>391</v>
      </c>
      <c r="R3781" s="121"/>
    </row>
    <row r="3782" spans="1:18" x14ac:dyDescent="0.2">
      <c r="A3782" s="121">
        <v>172</v>
      </c>
      <c r="B3782" s="121">
        <v>222</v>
      </c>
      <c r="C3782" s="121" t="s">
        <v>339</v>
      </c>
      <c r="D3782" s="121">
        <v>1060</v>
      </c>
      <c r="E3782" s="121">
        <v>2</v>
      </c>
      <c r="F3782" s="121" t="s">
        <v>2015</v>
      </c>
      <c r="G3782" s="121">
        <v>1283</v>
      </c>
      <c r="H3782" s="121">
        <v>1</v>
      </c>
      <c r="I3782" s="121" t="s">
        <v>385</v>
      </c>
      <c r="J3782" s="121">
        <v>7637</v>
      </c>
      <c r="K3782" s="121" t="s">
        <v>2022</v>
      </c>
      <c r="L3782" s="121" t="s">
        <v>2022</v>
      </c>
      <c r="M3782" s="121" t="s">
        <v>413</v>
      </c>
      <c r="N3782" s="124">
        <v>473</v>
      </c>
      <c r="O3782" s="124" t="s">
        <v>411</v>
      </c>
      <c r="P3782" s="124" t="s">
        <v>1</v>
      </c>
      <c r="Q3782" s="121" t="s">
        <v>391</v>
      </c>
      <c r="R3782" s="121"/>
    </row>
    <row r="3783" spans="1:18" x14ac:dyDescent="0.2">
      <c r="A3783" s="121">
        <v>142</v>
      </c>
      <c r="B3783" s="121">
        <v>162</v>
      </c>
      <c r="C3783" s="121" t="s">
        <v>223</v>
      </c>
      <c r="D3783" s="121">
        <v>1031</v>
      </c>
      <c r="E3783" s="121" t="s">
        <v>930</v>
      </c>
      <c r="F3783" s="121" t="s">
        <v>931</v>
      </c>
      <c r="G3783" s="121">
        <v>1262</v>
      </c>
      <c r="H3783" s="121">
        <v>2</v>
      </c>
      <c r="I3783" s="121" t="s">
        <v>377</v>
      </c>
      <c r="J3783" s="121">
        <v>3114</v>
      </c>
      <c r="K3783" s="121">
        <v>18</v>
      </c>
      <c r="L3783" s="121" t="s">
        <v>1909</v>
      </c>
      <c r="M3783" s="121" t="s">
        <v>393</v>
      </c>
      <c r="N3783" s="124">
        <v>776</v>
      </c>
      <c r="O3783" s="124" t="s">
        <v>380</v>
      </c>
      <c r="P3783" s="124"/>
      <c r="Q3783" s="121" t="s">
        <v>381</v>
      </c>
      <c r="R3783" s="121"/>
    </row>
    <row r="3784" spans="1:18" x14ac:dyDescent="0.2">
      <c r="A3784" s="121">
        <v>142</v>
      </c>
      <c r="B3784" s="121">
        <v>162</v>
      </c>
      <c r="C3784" s="121" t="s">
        <v>223</v>
      </c>
      <c r="D3784" s="121">
        <v>1199</v>
      </c>
      <c r="E3784" s="121" t="s">
        <v>725</v>
      </c>
      <c r="F3784" s="121"/>
      <c r="G3784" s="121">
        <v>3214</v>
      </c>
      <c r="H3784" s="121">
        <v>1</v>
      </c>
      <c r="I3784" s="121"/>
      <c r="J3784" s="121">
        <v>7650</v>
      </c>
      <c r="K3784" s="121">
        <v>1</v>
      </c>
      <c r="L3784" s="121" t="s">
        <v>1259</v>
      </c>
      <c r="M3784" s="121" t="s">
        <v>438</v>
      </c>
      <c r="N3784" s="124">
        <v>1436</v>
      </c>
      <c r="O3784" s="124" t="s">
        <v>380</v>
      </c>
      <c r="P3784" s="125" t="s">
        <v>1143</v>
      </c>
      <c r="Q3784" s="121" t="s">
        <v>381</v>
      </c>
      <c r="R3784" s="121"/>
    </row>
    <row r="3785" spans="1:18" x14ac:dyDescent="0.2">
      <c r="A3785" s="121">
        <v>142</v>
      </c>
      <c r="B3785" s="121">
        <v>162</v>
      </c>
      <c r="C3785" s="121" t="s">
        <v>223</v>
      </c>
      <c r="D3785" s="121">
        <v>1199</v>
      </c>
      <c r="E3785" s="121" t="s">
        <v>725</v>
      </c>
      <c r="F3785" s="121"/>
      <c r="G3785" s="121">
        <v>3214</v>
      </c>
      <c r="H3785" s="121">
        <v>1</v>
      </c>
      <c r="I3785" s="121"/>
      <c r="J3785" s="121">
        <v>7651</v>
      </c>
      <c r="K3785" s="121">
        <v>2</v>
      </c>
      <c r="L3785" s="121" t="s">
        <v>1260</v>
      </c>
      <c r="M3785" s="121" t="s">
        <v>438</v>
      </c>
      <c r="N3785" s="124">
        <v>1046</v>
      </c>
      <c r="O3785" s="124" t="s">
        <v>380</v>
      </c>
      <c r="P3785" s="125" t="s">
        <v>1143</v>
      </c>
      <c r="Q3785" s="121" t="s">
        <v>381</v>
      </c>
      <c r="R3785" s="121"/>
    </row>
    <row r="3786" spans="1:18" x14ac:dyDescent="0.2">
      <c r="A3786" s="121">
        <v>144</v>
      </c>
      <c r="B3786" s="121">
        <v>213</v>
      </c>
      <c r="C3786" s="121" t="s">
        <v>313</v>
      </c>
      <c r="D3786" s="121">
        <v>675</v>
      </c>
      <c r="E3786" s="121" t="s">
        <v>459</v>
      </c>
      <c r="F3786" s="121" t="s">
        <v>460</v>
      </c>
      <c r="G3786" s="121">
        <v>675</v>
      </c>
      <c r="H3786" s="121">
        <v>1</v>
      </c>
      <c r="I3786" s="121" t="s">
        <v>385</v>
      </c>
      <c r="J3786" s="121">
        <v>403</v>
      </c>
      <c r="K3786" s="121" t="s">
        <v>1911</v>
      </c>
      <c r="L3786" s="121" t="s">
        <v>1911</v>
      </c>
      <c r="M3786" s="121" t="s">
        <v>502</v>
      </c>
      <c r="N3786" s="124">
        <v>1856</v>
      </c>
      <c r="O3786" s="124" t="s">
        <v>186</v>
      </c>
      <c r="P3786" s="124"/>
      <c r="Q3786" s="121" t="s">
        <v>381</v>
      </c>
      <c r="R3786" s="121"/>
    </row>
    <row r="3787" spans="1:18" x14ac:dyDescent="0.2">
      <c r="A3787" s="121">
        <v>144</v>
      </c>
      <c r="B3787" s="121">
        <v>213</v>
      </c>
      <c r="C3787" s="121" t="s">
        <v>313</v>
      </c>
      <c r="D3787" s="121">
        <v>678</v>
      </c>
      <c r="E3787" s="121" t="s">
        <v>473</v>
      </c>
      <c r="F3787" s="121" t="s">
        <v>474</v>
      </c>
      <c r="G3787" s="121">
        <v>678</v>
      </c>
      <c r="H3787" s="121">
        <v>1</v>
      </c>
      <c r="I3787" s="121" t="s">
        <v>385</v>
      </c>
      <c r="J3787" s="121">
        <v>409</v>
      </c>
      <c r="K3787" s="121">
        <v>301</v>
      </c>
      <c r="L3787" s="121">
        <v>301</v>
      </c>
      <c r="M3787" s="121" t="s">
        <v>502</v>
      </c>
      <c r="N3787" s="124">
        <v>866</v>
      </c>
      <c r="O3787" s="124" t="s">
        <v>380</v>
      </c>
      <c r="P3787" s="124"/>
      <c r="Q3787" s="121" t="s">
        <v>381</v>
      </c>
      <c r="R3787" s="121"/>
    </row>
    <row r="3788" spans="1:18" x14ac:dyDescent="0.2">
      <c r="A3788" s="121">
        <v>144</v>
      </c>
      <c r="B3788" s="121">
        <v>213</v>
      </c>
      <c r="C3788" s="121" t="s">
        <v>313</v>
      </c>
      <c r="D3788" s="121">
        <v>679</v>
      </c>
      <c r="E3788" s="121" t="s">
        <v>476</v>
      </c>
      <c r="F3788" s="121" t="s">
        <v>477</v>
      </c>
      <c r="G3788" s="121">
        <v>679</v>
      </c>
      <c r="H3788" s="121">
        <v>1</v>
      </c>
      <c r="I3788" s="121" t="s">
        <v>385</v>
      </c>
      <c r="J3788" s="121">
        <v>410</v>
      </c>
      <c r="K3788" s="121">
        <v>302</v>
      </c>
      <c r="L3788" s="121">
        <v>302</v>
      </c>
      <c r="M3788" s="121" t="s">
        <v>502</v>
      </c>
      <c r="N3788" s="124">
        <v>866</v>
      </c>
      <c r="O3788" s="124" t="s">
        <v>380</v>
      </c>
      <c r="P3788" s="124"/>
      <c r="Q3788" s="121" t="s">
        <v>381</v>
      </c>
      <c r="R3788" s="121"/>
    </row>
    <row r="3789" spans="1:18" x14ac:dyDescent="0.2">
      <c r="A3789" s="121">
        <v>144</v>
      </c>
      <c r="B3789" s="121">
        <v>213</v>
      </c>
      <c r="C3789" s="121" t="s">
        <v>313</v>
      </c>
      <c r="D3789" s="121">
        <v>680</v>
      </c>
      <c r="E3789" s="121" t="s">
        <v>479</v>
      </c>
      <c r="F3789" s="121" t="s">
        <v>480</v>
      </c>
      <c r="G3789" s="121">
        <v>680</v>
      </c>
      <c r="H3789" s="121">
        <v>1</v>
      </c>
      <c r="I3789" s="121" t="s">
        <v>385</v>
      </c>
      <c r="J3789" s="121">
        <v>411</v>
      </c>
      <c r="K3789" s="121">
        <v>303</v>
      </c>
      <c r="L3789" s="121">
        <v>303</v>
      </c>
      <c r="M3789" s="121" t="s">
        <v>502</v>
      </c>
      <c r="N3789" s="124">
        <v>866</v>
      </c>
      <c r="O3789" s="124" t="s">
        <v>411</v>
      </c>
      <c r="P3789" s="124"/>
      <c r="Q3789" s="121" t="s">
        <v>381</v>
      </c>
      <c r="R3789" s="121"/>
    </row>
    <row r="3790" spans="1:18" x14ac:dyDescent="0.2">
      <c r="A3790" s="121">
        <v>144</v>
      </c>
      <c r="B3790" s="121">
        <v>213</v>
      </c>
      <c r="C3790" s="121" t="s">
        <v>313</v>
      </c>
      <c r="D3790" s="121">
        <v>683</v>
      </c>
      <c r="E3790" s="121" t="s">
        <v>488</v>
      </c>
      <c r="F3790" s="121" t="s">
        <v>489</v>
      </c>
      <c r="G3790" s="121">
        <v>683</v>
      </c>
      <c r="H3790" s="121">
        <v>1</v>
      </c>
      <c r="I3790" s="121" t="s">
        <v>385</v>
      </c>
      <c r="J3790" s="121">
        <v>413</v>
      </c>
      <c r="K3790" s="121">
        <v>306</v>
      </c>
      <c r="L3790" s="121">
        <v>306</v>
      </c>
      <c r="M3790" s="121" t="s">
        <v>502</v>
      </c>
      <c r="N3790" s="124">
        <v>866</v>
      </c>
      <c r="O3790" s="124" t="s">
        <v>380</v>
      </c>
      <c r="P3790" s="124"/>
      <c r="Q3790" s="121" t="s">
        <v>381</v>
      </c>
      <c r="R3790" s="121"/>
    </row>
    <row r="3791" spans="1:18" x14ac:dyDescent="0.2">
      <c r="A3791" s="121">
        <v>144</v>
      </c>
      <c r="B3791" s="121">
        <v>213</v>
      </c>
      <c r="C3791" s="121" t="s">
        <v>313</v>
      </c>
      <c r="D3791" s="121">
        <v>684</v>
      </c>
      <c r="E3791" s="121" t="s">
        <v>985</v>
      </c>
      <c r="F3791" s="121" t="s">
        <v>986</v>
      </c>
      <c r="G3791" s="121">
        <v>684</v>
      </c>
      <c r="H3791" s="121">
        <v>1</v>
      </c>
      <c r="I3791" s="121" t="s">
        <v>385</v>
      </c>
      <c r="J3791" s="121">
        <v>414</v>
      </c>
      <c r="K3791" s="121">
        <v>307</v>
      </c>
      <c r="L3791" s="121">
        <v>307</v>
      </c>
      <c r="M3791" s="121" t="s">
        <v>502</v>
      </c>
      <c r="N3791" s="124">
        <v>866</v>
      </c>
      <c r="O3791" s="124" t="s">
        <v>380</v>
      </c>
      <c r="P3791" s="124"/>
      <c r="Q3791" s="121" t="s">
        <v>381</v>
      </c>
      <c r="R3791" s="121"/>
    </row>
    <row r="3792" spans="1:18" x14ac:dyDescent="0.2">
      <c r="A3792" s="121">
        <v>144</v>
      </c>
      <c r="B3792" s="121">
        <v>213</v>
      </c>
      <c r="C3792" s="121" t="s">
        <v>313</v>
      </c>
      <c r="D3792" s="121">
        <v>685</v>
      </c>
      <c r="E3792" s="121" t="s">
        <v>987</v>
      </c>
      <c r="F3792" s="121" t="s">
        <v>988</v>
      </c>
      <c r="G3792" s="121">
        <v>685</v>
      </c>
      <c r="H3792" s="121">
        <v>1</v>
      </c>
      <c r="I3792" s="121" t="s">
        <v>385</v>
      </c>
      <c r="J3792" s="121">
        <v>415</v>
      </c>
      <c r="K3792" s="121">
        <v>308</v>
      </c>
      <c r="L3792" s="121">
        <v>308</v>
      </c>
      <c r="M3792" s="121" t="s">
        <v>502</v>
      </c>
      <c r="N3792" s="124">
        <v>866</v>
      </c>
      <c r="O3792" s="124" t="s">
        <v>380</v>
      </c>
      <c r="P3792" s="124"/>
      <c r="Q3792" s="121" t="s">
        <v>381</v>
      </c>
      <c r="R3792" s="121"/>
    </row>
    <row r="3793" spans="1:18" x14ac:dyDescent="0.2">
      <c r="A3793" s="121">
        <v>144</v>
      </c>
      <c r="B3793" s="121">
        <v>213</v>
      </c>
      <c r="C3793" s="121" t="s">
        <v>313</v>
      </c>
      <c r="D3793" s="121">
        <v>686</v>
      </c>
      <c r="E3793" s="121" t="s">
        <v>1126</v>
      </c>
      <c r="F3793" s="121" t="s">
        <v>1127</v>
      </c>
      <c r="G3793" s="121">
        <v>686</v>
      </c>
      <c r="H3793" s="121">
        <v>1</v>
      </c>
      <c r="I3793" s="121" t="s">
        <v>385</v>
      </c>
      <c r="J3793" s="121">
        <v>416</v>
      </c>
      <c r="K3793" s="121">
        <v>309</v>
      </c>
      <c r="L3793" s="121" t="s">
        <v>1916</v>
      </c>
      <c r="M3793" s="121" t="s">
        <v>502</v>
      </c>
      <c r="N3793" s="124">
        <v>866</v>
      </c>
      <c r="O3793" s="124" t="s">
        <v>380</v>
      </c>
      <c r="P3793" s="124"/>
      <c r="Q3793" s="121" t="s">
        <v>381</v>
      </c>
      <c r="R3793" s="121"/>
    </row>
    <row r="3794" spans="1:18" x14ac:dyDescent="0.2">
      <c r="A3794" s="121">
        <v>144</v>
      </c>
      <c r="B3794" s="121">
        <v>213</v>
      </c>
      <c r="C3794" s="121" t="s">
        <v>313</v>
      </c>
      <c r="D3794" s="121">
        <v>687</v>
      </c>
      <c r="E3794" s="121" t="s">
        <v>1409</v>
      </c>
      <c r="F3794" s="121" t="s">
        <v>1410</v>
      </c>
      <c r="G3794" s="121">
        <v>687</v>
      </c>
      <c r="H3794" s="121">
        <v>1</v>
      </c>
      <c r="I3794" s="121" t="s">
        <v>385</v>
      </c>
      <c r="J3794" s="121">
        <v>417</v>
      </c>
      <c r="K3794" s="121">
        <v>310</v>
      </c>
      <c r="L3794" s="121">
        <v>310</v>
      </c>
      <c r="M3794" s="121" t="s">
        <v>502</v>
      </c>
      <c r="N3794" s="124">
        <v>866</v>
      </c>
      <c r="O3794" s="124" t="s">
        <v>380</v>
      </c>
      <c r="P3794" s="124"/>
      <c r="Q3794" s="121" t="s">
        <v>381</v>
      </c>
      <c r="R3794" s="121"/>
    </row>
    <row r="3795" spans="1:18" x14ac:dyDescent="0.2">
      <c r="A3795" s="121">
        <v>144</v>
      </c>
      <c r="B3795" s="121">
        <v>213</v>
      </c>
      <c r="C3795" s="121" t="s">
        <v>313</v>
      </c>
      <c r="D3795" s="121">
        <v>1030</v>
      </c>
      <c r="E3795" s="121" t="s">
        <v>697</v>
      </c>
      <c r="F3795" s="121" t="s">
        <v>698</v>
      </c>
      <c r="G3795" s="121">
        <v>1065</v>
      </c>
      <c r="H3795" s="121">
        <v>1</v>
      </c>
      <c r="I3795" s="121" t="s">
        <v>385</v>
      </c>
      <c r="J3795" s="121">
        <v>2984</v>
      </c>
      <c r="K3795" s="121">
        <v>111</v>
      </c>
      <c r="L3795" s="121">
        <v>111</v>
      </c>
      <c r="M3795" s="121" t="s">
        <v>502</v>
      </c>
      <c r="N3795" s="124">
        <v>821</v>
      </c>
      <c r="O3795" s="124" t="s">
        <v>380</v>
      </c>
      <c r="P3795" s="124"/>
      <c r="Q3795" s="121" t="s">
        <v>381</v>
      </c>
      <c r="R3795" s="121"/>
    </row>
    <row r="3796" spans="1:18" x14ac:dyDescent="0.2">
      <c r="A3796" s="121">
        <v>144</v>
      </c>
      <c r="B3796" s="121">
        <v>213</v>
      </c>
      <c r="C3796" s="121" t="s">
        <v>313</v>
      </c>
      <c r="D3796" s="121">
        <v>1030</v>
      </c>
      <c r="E3796" s="121" t="s">
        <v>697</v>
      </c>
      <c r="F3796" s="121" t="s">
        <v>698</v>
      </c>
      <c r="G3796" s="121">
        <v>1065</v>
      </c>
      <c r="H3796" s="121">
        <v>1</v>
      </c>
      <c r="I3796" s="121" t="s">
        <v>385</v>
      </c>
      <c r="J3796" s="121">
        <v>2985</v>
      </c>
      <c r="K3796" s="121">
        <v>109</v>
      </c>
      <c r="L3796" s="121">
        <v>109</v>
      </c>
      <c r="M3796" s="121" t="s">
        <v>502</v>
      </c>
      <c r="N3796" s="124">
        <v>796</v>
      </c>
      <c r="O3796" s="124" t="s">
        <v>380</v>
      </c>
      <c r="P3796" s="124"/>
      <c r="Q3796" s="121" t="s">
        <v>381</v>
      </c>
      <c r="R3796" s="121"/>
    </row>
    <row r="3797" spans="1:18" x14ac:dyDescent="0.2">
      <c r="A3797" s="121">
        <v>144</v>
      </c>
      <c r="B3797" s="121">
        <v>213</v>
      </c>
      <c r="C3797" s="121" t="s">
        <v>313</v>
      </c>
      <c r="D3797" s="121">
        <v>1030</v>
      </c>
      <c r="E3797" s="121" t="s">
        <v>697</v>
      </c>
      <c r="F3797" s="121" t="s">
        <v>698</v>
      </c>
      <c r="G3797" s="121">
        <v>1065</v>
      </c>
      <c r="H3797" s="121">
        <v>1</v>
      </c>
      <c r="I3797" s="121" t="s">
        <v>385</v>
      </c>
      <c r="J3797" s="121">
        <v>2986</v>
      </c>
      <c r="K3797" s="121">
        <v>107</v>
      </c>
      <c r="L3797" s="121">
        <v>107</v>
      </c>
      <c r="M3797" s="121" t="s">
        <v>502</v>
      </c>
      <c r="N3797" s="124">
        <v>783</v>
      </c>
      <c r="O3797" s="124" t="s">
        <v>380</v>
      </c>
      <c r="P3797" s="124"/>
      <c r="Q3797" s="121" t="s">
        <v>381</v>
      </c>
      <c r="R3797" s="121"/>
    </row>
    <row r="3798" spans="1:18" x14ac:dyDescent="0.2">
      <c r="A3798" s="121">
        <v>144</v>
      </c>
      <c r="B3798" s="121">
        <v>213</v>
      </c>
      <c r="C3798" s="121" t="s">
        <v>313</v>
      </c>
      <c r="D3798" s="121">
        <v>1030</v>
      </c>
      <c r="E3798" s="121" t="s">
        <v>697</v>
      </c>
      <c r="F3798" s="121" t="s">
        <v>698</v>
      </c>
      <c r="G3798" s="121">
        <v>1065</v>
      </c>
      <c r="H3798" s="121">
        <v>1</v>
      </c>
      <c r="I3798" s="121" t="s">
        <v>385</v>
      </c>
      <c r="J3798" s="121">
        <v>2987</v>
      </c>
      <c r="K3798" s="121">
        <v>108</v>
      </c>
      <c r="L3798" s="121">
        <v>108</v>
      </c>
      <c r="M3798" s="121" t="s">
        <v>502</v>
      </c>
      <c r="N3798" s="124">
        <v>796</v>
      </c>
      <c r="O3798" s="124" t="s">
        <v>380</v>
      </c>
      <c r="P3798" s="124"/>
      <c r="Q3798" s="121" t="s">
        <v>381</v>
      </c>
      <c r="R3798" s="121"/>
    </row>
    <row r="3799" spans="1:18" x14ac:dyDescent="0.2">
      <c r="A3799" s="121">
        <v>144</v>
      </c>
      <c r="B3799" s="121">
        <v>213</v>
      </c>
      <c r="C3799" s="121" t="s">
        <v>313</v>
      </c>
      <c r="D3799" s="121">
        <v>1030</v>
      </c>
      <c r="E3799" s="121" t="s">
        <v>697</v>
      </c>
      <c r="F3799" s="121" t="s">
        <v>698</v>
      </c>
      <c r="G3799" s="121">
        <v>1065</v>
      </c>
      <c r="H3799" s="121">
        <v>1</v>
      </c>
      <c r="I3799" s="121" t="s">
        <v>385</v>
      </c>
      <c r="J3799" s="121">
        <v>2988</v>
      </c>
      <c r="K3799" s="121">
        <v>106</v>
      </c>
      <c r="L3799" s="121">
        <v>106</v>
      </c>
      <c r="M3799" s="121" t="s">
        <v>502</v>
      </c>
      <c r="N3799" s="124">
        <v>796</v>
      </c>
      <c r="O3799" s="124" t="s">
        <v>380</v>
      </c>
      <c r="P3799" s="124"/>
      <c r="Q3799" s="121" t="s">
        <v>381</v>
      </c>
      <c r="R3799" s="121"/>
    </row>
    <row r="3800" spans="1:18" x14ac:dyDescent="0.2">
      <c r="A3800" s="121">
        <v>144</v>
      </c>
      <c r="B3800" s="121">
        <v>213</v>
      </c>
      <c r="C3800" s="121" t="s">
        <v>313</v>
      </c>
      <c r="D3800" s="121">
        <v>1030</v>
      </c>
      <c r="E3800" s="121" t="s">
        <v>697</v>
      </c>
      <c r="F3800" s="121" t="s">
        <v>698</v>
      </c>
      <c r="G3800" s="121">
        <v>1065</v>
      </c>
      <c r="H3800" s="121">
        <v>1</v>
      </c>
      <c r="I3800" s="121" t="s">
        <v>385</v>
      </c>
      <c r="J3800" s="121">
        <v>2989</v>
      </c>
      <c r="K3800" s="121">
        <v>105</v>
      </c>
      <c r="L3800" s="121">
        <v>105</v>
      </c>
      <c r="M3800" s="121" t="s">
        <v>502</v>
      </c>
      <c r="N3800" s="124">
        <v>783</v>
      </c>
      <c r="O3800" s="124" t="s">
        <v>380</v>
      </c>
      <c r="P3800" s="124"/>
      <c r="Q3800" s="121" t="s">
        <v>381</v>
      </c>
      <c r="R3800" s="121"/>
    </row>
    <row r="3801" spans="1:18" x14ac:dyDescent="0.2">
      <c r="A3801" s="121">
        <v>144</v>
      </c>
      <c r="B3801" s="121">
        <v>213</v>
      </c>
      <c r="C3801" s="121" t="s">
        <v>313</v>
      </c>
      <c r="D3801" s="121">
        <v>1030</v>
      </c>
      <c r="E3801" s="121" t="s">
        <v>697</v>
      </c>
      <c r="F3801" s="121" t="s">
        <v>698</v>
      </c>
      <c r="G3801" s="121">
        <v>1065</v>
      </c>
      <c r="H3801" s="121">
        <v>1</v>
      </c>
      <c r="I3801" s="121" t="s">
        <v>385</v>
      </c>
      <c r="J3801" s="121">
        <v>2990</v>
      </c>
      <c r="K3801" s="121">
        <v>103</v>
      </c>
      <c r="L3801" s="121">
        <v>103</v>
      </c>
      <c r="M3801" s="121" t="s">
        <v>502</v>
      </c>
      <c r="N3801" s="124">
        <v>783</v>
      </c>
      <c r="O3801" s="124" t="s">
        <v>380</v>
      </c>
      <c r="P3801" s="124"/>
      <c r="Q3801" s="121" t="s">
        <v>381</v>
      </c>
      <c r="R3801" s="121"/>
    </row>
    <row r="3802" spans="1:18" x14ac:dyDescent="0.2">
      <c r="A3802" s="121">
        <v>144</v>
      </c>
      <c r="B3802" s="121">
        <v>213</v>
      </c>
      <c r="C3802" s="121" t="s">
        <v>313</v>
      </c>
      <c r="D3802" s="121">
        <v>1030</v>
      </c>
      <c r="E3802" s="121" t="s">
        <v>697</v>
      </c>
      <c r="F3802" s="121" t="s">
        <v>698</v>
      </c>
      <c r="G3802" s="121">
        <v>1065</v>
      </c>
      <c r="H3802" s="121">
        <v>1</v>
      </c>
      <c r="I3802" s="121" t="s">
        <v>385</v>
      </c>
      <c r="J3802" s="121">
        <v>2991</v>
      </c>
      <c r="K3802" s="121">
        <v>104</v>
      </c>
      <c r="L3802" s="121">
        <v>104</v>
      </c>
      <c r="M3802" s="121" t="s">
        <v>502</v>
      </c>
      <c r="N3802" s="124">
        <v>796</v>
      </c>
      <c r="O3802" s="124" t="s">
        <v>380</v>
      </c>
      <c r="P3802" s="124"/>
      <c r="Q3802" s="121" t="s">
        <v>381</v>
      </c>
      <c r="R3802" s="121"/>
    </row>
    <row r="3803" spans="1:18" x14ac:dyDescent="0.2">
      <c r="A3803" s="121">
        <v>144</v>
      </c>
      <c r="B3803" s="121">
        <v>213</v>
      </c>
      <c r="C3803" s="121" t="s">
        <v>313</v>
      </c>
      <c r="D3803" s="121">
        <v>1030</v>
      </c>
      <c r="E3803" s="121" t="s">
        <v>697</v>
      </c>
      <c r="F3803" s="121" t="s">
        <v>698</v>
      </c>
      <c r="G3803" s="121">
        <v>1065</v>
      </c>
      <c r="H3803" s="121">
        <v>1</v>
      </c>
      <c r="I3803" s="121" t="s">
        <v>385</v>
      </c>
      <c r="J3803" s="121">
        <v>2992</v>
      </c>
      <c r="K3803" s="121">
        <v>102</v>
      </c>
      <c r="L3803" s="121">
        <v>102</v>
      </c>
      <c r="M3803" s="121" t="s">
        <v>502</v>
      </c>
      <c r="N3803" s="124">
        <v>796</v>
      </c>
      <c r="O3803" s="124" t="s">
        <v>380</v>
      </c>
      <c r="P3803" s="124"/>
      <c r="Q3803" s="121" t="s">
        <v>381</v>
      </c>
      <c r="R3803" s="121"/>
    </row>
    <row r="3804" spans="1:18" x14ac:dyDescent="0.2">
      <c r="A3804" s="121">
        <v>144</v>
      </c>
      <c r="B3804" s="121">
        <v>213</v>
      </c>
      <c r="C3804" s="121" t="s">
        <v>313</v>
      </c>
      <c r="D3804" s="121">
        <v>1030</v>
      </c>
      <c r="E3804" s="121" t="s">
        <v>697</v>
      </c>
      <c r="F3804" s="121" t="s">
        <v>698</v>
      </c>
      <c r="G3804" s="121">
        <v>1065</v>
      </c>
      <c r="H3804" s="121">
        <v>1</v>
      </c>
      <c r="I3804" s="121" t="s">
        <v>385</v>
      </c>
      <c r="J3804" s="121">
        <v>2993</v>
      </c>
      <c r="K3804" s="121">
        <v>101</v>
      </c>
      <c r="L3804" s="121">
        <v>101</v>
      </c>
      <c r="M3804" s="121" t="s">
        <v>502</v>
      </c>
      <c r="N3804" s="124">
        <v>840</v>
      </c>
      <c r="O3804" s="124" t="s">
        <v>380</v>
      </c>
      <c r="P3804" s="124"/>
      <c r="Q3804" s="121" t="s">
        <v>381</v>
      </c>
      <c r="R3804" s="121"/>
    </row>
    <row r="3805" spans="1:18" x14ac:dyDescent="0.2">
      <c r="A3805" s="121">
        <v>144</v>
      </c>
      <c r="B3805" s="121">
        <v>213</v>
      </c>
      <c r="C3805" s="121" t="s">
        <v>313</v>
      </c>
      <c r="D3805" s="121">
        <v>1030</v>
      </c>
      <c r="E3805" s="121" t="s">
        <v>697</v>
      </c>
      <c r="F3805" s="121" t="s">
        <v>698</v>
      </c>
      <c r="G3805" s="121">
        <v>1066</v>
      </c>
      <c r="H3805" s="121">
        <v>2</v>
      </c>
      <c r="I3805" s="121" t="s">
        <v>377</v>
      </c>
      <c r="J3805" s="121">
        <v>2994</v>
      </c>
      <c r="K3805" s="121">
        <v>201</v>
      </c>
      <c r="L3805" s="121" t="s">
        <v>1920</v>
      </c>
      <c r="M3805" s="121" t="s">
        <v>502</v>
      </c>
      <c r="N3805" s="124">
        <v>815</v>
      </c>
      <c r="O3805" s="124" t="s">
        <v>380</v>
      </c>
      <c r="P3805" s="124"/>
      <c r="Q3805" s="121" t="s">
        <v>381</v>
      </c>
      <c r="R3805" s="121"/>
    </row>
    <row r="3806" spans="1:18" x14ac:dyDescent="0.2">
      <c r="A3806" s="121">
        <v>144</v>
      </c>
      <c r="B3806" s="121">
        <v>213</v>
      </c>
      <c r="C3806" s="121" t="s">
        <v>313</v>
      </c>
      <c r="D3806" s="121">
        <v>1030</v>
      </c>
      <c r="E3806" s="121" t="s">
        <v>697</v>
      </c>
      <c r="F3806" s="121" t="s">
        <v>698</v>
      </c>
      <c r="G3806" s="121">
        <v>1066</v>
      </c>
      <c r="H3806" s="121">
        <v>2</v>
      </c>
      <c r="I3806" s="121" t="s">
        <v>377</v>
      </c>
      <c r="J3806" s="121">
        <v>2995</v>
      </c>
      <c r="K3806" s="121">
        <v>202</v>
      </c>
      <c r="L3806" s="121" t="s">
        <v>543</v>
      </c>
      <c r="M3806" s="121" t="s">
        <v>502</v>
      </c>
      <c r="N3806" s="124">
        <v>773</v>
      </c>
      <c r="O3806" s="124" t="s">
        <v>380</v>
      </c>
      <c r="P3806" s="124"/>
      <c r="Q3806" s="121" t="s">
        <v>381</v>
      </c>
      <c r="R3806" s="121"/>
    </row>
    <row r="3807" spans="1:18" x14ac:dyDescent="0.2">
      <c r="A3807" s="121">
        <v>144</v>
      </c>
      <c r="B3807" s="121">
        <v>213</v>
      </c>
      <c r="C3807" s="121" t="s">
        <v>313</v>
      </c>
      <c r="D3807" s="121">
        <v>1030</v>
      </c>
      <c r="E3807" s="121" t="s">
        <v>697</v>
      </c>
      <c r="F3807" s="121" t="s">
        <v>698</v>
      </c>
      <c r="G3807" s="121">
        <v>1066</v>
      </c>
      <c r="H3807" s="121">
        <v>2</v>
      </c>
      <c r="I3807" s="121" t="s">
        <v>377</v>
      </c>
      <c r="J3807" s="121">
        <v>2996</v>
      </c>
      <c r="K3807" s="121">
        <v>204</v>
      </c>
      <c r="L3807" s="121">
        <v>204</v>
      </c>
      <c r="M3807" s="121" t="s">
        <v>502</v>
      </c>
      <c r="N3807" s="124">
        <v>799</v>
      </c>
      <c r="O3807" s="124" t="s">
        <v>380</v>
      </c>
      <c r="P3807" s="124"/>
      <c r="Q3807" s="121" t="s">
        <v>381</v>
      </c>
      <c r="R3807" s="121"/>
    </row>
    <row r="3808" spans="1:18" x14ac:dyDescent="0.2">
      <c r="A3808" s="121">
        <v>144</v>
      </c>
      <c r="B3808" s="121">
        <v>213</v>
      </c>
      <c r="C3808" s="121" t="s">
        <v>313</v>
      </c>
      <c r="D3808" s="121">
        <v>1030</v>
      </c>
      <c r="E3808" s="121" t="s">
        <v>697</v>
      </c>
      <c r="F3808" s="121" t="s">
        <v>698</v>
      </c>
      <c r="G3808" s="121">
        <v>1066</v>
      </c>
      <c r="H3808" s="121">
        <v>2</v>
      </c>
      <c r="I3808" s="121" t="s">
        <v>377</v>
      </c>
      <c r="J3808" s="121">
        <v>2997</v>
      </c>
      <c r="K3808" s="121">
        <v>205</v>
      </c>
      <c r="L3808" s="121" t="s">
        <v>1921</v>
      </c>
      <c r="M3808" s="121" t="s">
        <v>502</v>
      </c>
      <c r="N3808" s="124">
        <v>781</v>
      </c>
      <c r="O3808" s="124" t="s">
        <v>380</v>
      </c>
      <c r="P3808" s="124"/>
      <c r="Q3808" s="121" t="s">
        <v>381</v>
      </c>
      <c r="R3808" s="121"/>
    </row>
    <row r="3809" spans="1:18" x14ac:dyDescent="0.2">
      <c r="A3809" s="121">
        <v>144</v>
      </c>
      <c r="B3809" s="121">
        <v>213</v>
      </c>
      <c r="C3809" s="121" t="s">
        <v>313</v>
      </c>
      <c r="D3809" s="121">
        <v>1030</v>
      </c>
      <c r="E3809" s="121" t="s">
        <v>697</v>
      </c>
      <c r="F3809" s="121" t="s">
        <v>698</v>
      </c>
      <c r="G3809" s="121">
        <v>1066</v>
      </c>
      <c r="H3809" s="121">
        <v>2</v>
      </c>
      <c r="I3809" s="121" t="s">
        <v>377</v>
      </c>
      <c r="J3809" s="121">
        <v>2998</v>
      </c>
      <c r="K3809" s="121">
        <v>203</v>
      </c>
      <c r="L3809" s="121" t="s">
        <v>1921</v>
      </c>
      <c r="M3809" s="121" t="s">
        <v>502</v>
      </c>
      <c r="N3809" s="124">
        <v>799</v>
      </c>
      <c r="O3809" s="124" t="s">
        <v>380</v>
      </c>
      <c r="P3809" s="124"/>
      <c r="Q3809" s="121" t="s">
        <v>381</v>
      </c>
      <c r="R3809" s="121"/>
    </row>
    <row r="3810" spans="1:18" x14ac:dyDescent="0.2">
      <c r="A3810" s="121">
        <v>144</v>
      </c>
      <c r="B3810" s="121">
        <v>213</v>
      </c>
      <c r="C3810" s="121" t="s">
        <v>313</v>
      </c>
      <c r="D3810" s="121">
        <v>1030</v>
      </c>
      <c r="E3810" s="121" t="s">
        <v>697</v>
      </c>
      <c r="F3810" s="121" t="s">
        <v>698</v>
      </c>
      <c r="G3810" s="121">
        <v>1066</v>
      </c>
      <c r="H3810" s="121">
        <v>2</v>
      </c>
      <c r="I3810" s="121" t="s">
        <v>377</v>
      </c>
      <c r="J3810" s="121">
        <v>3000</v>
      </c>
      <c r="K3810" s="121">
        <v>207</v>
      </c>
      <c r="L3810" s="121" t="s">
        <v>1922</v>
      </c>
      <c r="M3810" s="121" t="s">
        <v>502</v>
      </c>
      <c r="N3810" s="124">
        <v>777</v>
      </c>
      <c r="O3810" s="124" t="s">
        <v>380</v>
      </c>
      <c r="P3810" s="124"/>
      <c r="Q3810" s="121" t="s">
        <v>381</v>
      </c>
      <c r="R3810" s="121"/>
    </row>
    <row r="3811" spans="1:18" x14ac:dyDescent="0.2">
      <c r="A3811" s="121">
        <v>144</v>
      </c>
      <c r="B3811" s="121">
        <v>213</v>
      </c>
      <c r="C3811" s="121" t="s">
        <v>313</v>
      </c>
      <c r="D3811" s="121">
        <v>1030</v>
      </c>
      <c r="E3811" s="121" t="s">
        <v>697</v>
      </c>
      <c r="F3811" s="121" t="s">
        <v>698</v>
      </c>
      <c r="G3811" s="121">
        <v>1066</v>
      </c>
      <c r="H3811" s="121">
        <v>2</v>
      </c>
      <c r="I3811" s="121" t="s">
        <v>377</v>
      </c>
      <c r="J3811" s="121">
        <v>3001</v>
      </c>
      <c r="K3811" s="121">
        <v>208</v>
      </c>
      <c r="L3811" s="121">
        <v>208</v>
      </c>
      <c r="M3811" s="121" t="s">
        <v>502</v>
      </c>
      <c r="N3811" s="124">
        <v>796</v>
      </c>
      <c r="O3811" s="124" t="s">
        <v>380</v>
      </c>
      <c r="P3811" s="124"/>
      <c r="Q3811" s="121" t="s">
        <v>381</v>
      </c>
      <c r="R3811" s="121"/>
    </row>
    <row r="3812" spans="1:18" x14ac:dyDescent="0.2">
      <c r="A3812" s="121">
        <v>144</v>
      </c>
      <c r="B3812" s="121">
        <v>213</v>
      </c>
      <c r="C3812" s="121" t="s">
        <v>313</v>
      </c>
      <c r="D3812" s="121">
        <v>1030</v>
      </c>
      <c r="E3812" s="121" t="s">
        <v>697</v>
      </c>
      <c r="F3812" s="121" t="s">
        <v>698</v>
      </c>
      <c r="G3812" s="121">
        <v>1066</v>
      </c>
      <c r="H3812" s="121">
        <v>2</v>
      </c>
      <c r="I3812" s="121" t="s">
        <v>377</v>
      </c>
      <c r="J3812" s="121">
        <v>3002</v>
      </c>
      <c r="K3812" s="121">
        <v>209</v>
      </c>
      <c r="L3812" s="121" t="s">
        <v>1923</v>
      </c>
      <c r="M3812" s="121" t="s">
        <v>502</v>
      </c>
      <c r="N3812" s="124">
        <v>777</v>
      </c>
      <c r="O3812" s="124" t="s">
        <v>380</v>
      </c>
      <c r="P3812" s="124"/>
      <c r="Q3812" s="121" t="s">
        <v>381</v>
      </c>
      <c r="R3812" s="121"/>
    </row>
    <row r="3813" spans="1:18" x14ac:dyDescent="0.2">
      <c r="A3813" s="121">
        <v>144</v>
      </c>
      <c r="B3813" s="121">
        <v>213</v>
      </c>
      <c r="C3813" s="121" t="s">
        <v>313</v>
      </c>
      <c r="D3813" s="121">
        <v>1030</v>
      </c>
      <c r="E3813" s="121" t="s">
        <v>697</v>
      </c>
      <c r="F3813" s="121" t="s">
        <v>698</v>
      </c>
      <c r="G3813" s="121">
        <v>1066</v>
      </c>
      <c r="H3813" s="121">
        <v>2</v>
      </c>
      <c r="I3813" s="121" t="s">
        <v>377</v>
      </c>
      <c r="J3813" s="121">
        <v>3003</v>
      </c>
      <c r="K3813" s="121">
        <v>211</v>
      </c>
      <c r="L3813" s="121" t="s">
        <v>1924</v>
      </c>
      <c r="M3813" s="121" t="s">
        <v>502</v>
      </c>
      <c r="N3813" s="124">
        <v>843</v>
      </c>
      <c r="O3813" s="124" t="s">
        <v>380</v>
      </c>
      <c r="P3813" s="124"/>
      <c r="Q3813" s="121" t="s">
        <v>381</v>
      </c>
      <c r="R3813" s="121"/>
    </row>
    <row r="3814" spans="1:18" x14ac:dyDescent="0.2">
      <c r="A3814" s="121">
        <v>145</v>
      </c>
      <c r="B3814" s="121">
        <v>163</v>
      </c>
      <c r="C3814" s="121" t="s">
        <v>229</v>
      </c>
      <c r="D3814" s="121">
        <v>1130</v>
      </c>
      <c r="E3814" s="121" t="s">
        <v>1925</v>
      </c>
      <c r="F3814" s="121" t="s">
        <v>1926</v>
      </c>
      <c r="G3814" s="121">
        <v>1331</v>
      </c>
      <c r="H3814" s="121">
        <v>0</v>
      </c>
      <c r="I3814" s="121" t="s">
        <v>1029</v>
      </c>
      <c r="J3814" s="121">
        <v>3593</v>
      </c>
      <c r="K3814" s="121">
        <v>12</v>
      </c>
      <c r="L3814" s="121" t="s">
        <v>1927</v>
      </c>
      <c r="M3814" s="121" t="s">
        <v>395</v>
      </c>
      <c r="N3814" s="124">
        <v>731</v>
      </c>
      <c r="O3814" s="124" t="s">
        <v>380</v>
      </c>
      <c r="P3814" s="124"/>
      <c r="Q3814" s="121" t="s">
        <v>381</v>
      </c>
      <c r="R3814" s="121"/>
    </row>
    <row r="3815" spans="1:18" x14ac:dyDescent="0.2">
      <c r="A3815" s="121">
        <v>145</v>
      </c>
      <c r="B3815" s="121">
        <v>163</v>
      </c>
      <c r="C3815" s="121" t="s">
        <v>229</v>
      </c>
      <c r="D3815" s="121">
        <v>1130</v>
      </c>
      <c r="E3815" s="121" t="s">
        <v>1925</v>
      </c>
      <c r="F3815" s="121" t="s">
        <v>1926</v>
      </c>
      <c r="G3815" s="121">
        <v>1332</v>
      </c>
      <c r="H3815" s="121">
        <v>1</v>
      </c>
      <c r="I3815" s="121" t="s">
        <v>385</v>
      </c>
      <c r="J3815" s="121">
        <v>3595</v>
      </c>
      <c r="K3815" s="121">
        <v>111</v>
      </c>
      <c r="L3815" s="121" t="s">
        <v>783</v>
      </c>
      <c r="M3815" s="121" t="s">
        <v>408</v>
      </c>
      <c r="N3815" s="124">
        <v>759</v>
      </c>
      <c r="O3815" s="124" t="s">
        <v>380</v>
      </c>
      <c r="P3815" s="124"/>
      <c r="Q3815" s="121" t="s">
        <v>381</v>
      </c>
      <c r="R3815" s="121"/>
    </row>
    <row r="3816" spans="1:18" x14ac:dyDescent="0.2">
      <c r="A3816" s="121">
        <v>145</v>
      </c>
      <c r="B3816" s="121">
        <v>163</v>
      </c>
      <c r="C3816" s="121" t="s">
        <v>229</v>
      </c>
      <c r="D3816" s="121">
        <v>1130</v>
      </c>
      <c r="E3816" s="121" t="s">
        <v>1925</v>
      </c>
      <c r="F3816" s="121" t="s">
        <v>1926</v>
      </c>
      <c r="G3816" s="121">
        <v>1332</v>
      </c>
      <c r="H3816" s="121">
        <v>1</v>
      </c>
      <c r="I3816" s="121" t="s">
        <v>385</v>
      </c>
      <c r="J3816" s="121">
        <v>3596</v>
      </c>
      <c r="K3816" s="121">
        <v>113</v>
      </c>
      <c r="L3816" s="121" t="s">
        <v>1929</v>
      </c>
      <c r="M3816" s="121" t="s">
        <v>408</v>
      </c>
      <c r="N3816" s="124">
        <v>755</v>
      </c>
      <c r="O3816" s="124" t="s">
        <v>380</v>
      </c>
      <c r="P3816" s="124"/>
      <c r="Q3816" s="121" t="s">
        <v>381</v>
      </c>
      <c r="R3816" s="121"/>
    </row>
    <row r="3817" spans="1:18" x14ac:dyDescent="0.2">
      <c r="A3817" s="121">
        <v>145</v>
      </c>
      <c r="B3817" s="121">
        <v>163</v>
      </c>
      <c r="C3817" s="121" t="s">
        <v>229</v>
      </c>
      <c r="D3817" s="121">
        <v>1130</v>
      </c>
      <c r="E3817" s="121" t="s">
        <v>1925</v>
      </c>
      <c r="F3817" s="121" t="s">
        <v>1926</v>
      </c>
      <c r="G3817" s="121">
        <v>1332</v>
      </c>
      <c r="H3817" s="121">
        <v>1</v>
      </c>
      <c r="I3817" s="121" t="s">
        <v>385</v>
      </c>
      <c r="J3817" s="121">
        <v>3597</v>
      </c>
      <c r="K3817" s="121">
        <v>115</v>
      </c>
      <c r="L3817" s="121" t="s">
        <v>784</v>
      </c>
      <c r="M3817" s="121" t="s">
        <v>408</v>
      </c>
      <c r="N3817" s="124">
        <v>663</v>
      </c>
      <c r="O3817" s="124" t="s">
        <v>380</v>
      </c>
      <c r="P3817" s="124"/>
      <c r="Q3817" s="121" t="s">
        <v>381</v>
      </c>
      <c r="R3817" s="121"/>
    </row>
    <row r="3818" spans="1:18" x14ac:dyDescent="0.2">
      <c r="A3818" s="121">
        <v>145</v>
      </c>
      <c r="B3818" s="121">
        <v>163</v>
      </c>
      <c r="C3818" s="121" t="s">
        <v>229</v>
      </c>
      <c r="D3818" s="121">
        <v>1130</v>
      </c>
      <c r="E3818" s="121" t="s">
        <v>1925</v>
      </c>
      <c r="F3818" s="121" t="s">
        <v>1926</v>
      </c>
      <c r="G3818" s="121">
        <v>1332</v>
      </c>
      <c r="H3818" s="121">
        <v>1</v>
      </c>
      <c r="I3818" s="121" t="s">
        <v>385</v>
      </c>
      <c r="J3818" s="121">
        <v>3598</v>
      </c>
      <c r="K3818" s="121">
        <v>112</v>
      </c>
      <c r="L3818" s="121" t="s">
        <v>849</v>
      </c>
      <c r="M3818" s="121" t="s">
        <v>408</v>
      </c>
      <c r="N3818" s="124">
        <v>733</v>
      </c>
      <c r="O3818" s="124" t="s">
        <v>380</v>
      </c>
      <c r="P3818" s="124"/>
      <c r="Q3818" s="121" t="s">
        <v>381</v>
      </c>
      <c r="R3818" s="121"/>
    </row>
    <row r="3819" spans="1:18" x14ac:dyDescent="0.2">
      <c r="A3819" s="121">
        <v>145</v>
      </c>
      <c r="B3819" s="121">
        <v>163</v>
      </c>
      <c r="C3819" s="121" t="s">
        <v>229</v>
      </c>
      <c r="D3819" s="121">
        <v>1130</v>
      </c>
      <c r="E3819" s="121" t="s">
        <v>1925</v>
      </c>
      <c r="F3819" s="121" t="s">
        <v>1926</v>
      </c>
      <c r="G3819" s="121">
        <v>1332</v>
      </c>
      <c r="H3819" s="121">
        <v>1</v>
      </c>
      <c r="I3819" s="121" t="s">
        <v>385</v>
      </c>
      <c r="J3819" s="121">
        <v>3599</v>
      </c>
      <c r="K3819" s="121">
        <v>114</v>
      </c>
      <c r="L3819" s="121" t="s">
        <v>939</v>
      </c>
      <c r="M3819" s="121" t="s">
        <v>408</v>
      </c>
      <c r="N3819" s="124">
        <v>731</v>
      </c>
      <c r="O3819" s="124" t="s">
        <v>380</v>
      </c>
      <c r="P3819" s="124"/>
      <c r="Q3819" s="121" t="s">
        <v>381</v>
      </c>
      <c r="R3819" s="121"/>
    </row>
    <row r="3820" spans="1:18" x14ac:dyDescent="0.2">
      <c r="A3820" s="121">
        <v>145</v>
      </c>
      <c r="B3820" s="121">
        <v>163</v>
      </c>
      <c r="C3820" s="121" t="s">
        <v>229</v>
      </c>
      <c r="D3820" s="121">
        <v>1130</v>
      </c>
      <c r="E3820" s="121" t="s">
        <v>1925</v>
      </c>
      <c r="F3820" s="121" t="s">
        <v>1926</v>
      </c>
      <c r="G3820" s="121">
        <v>1332</v>
      </c>
      <c r="H3820" s="121">
        <v>1</v>
      </c>
      <c r="I3820" s="121" t="s">
        <v>385</v>
      </c>
      <c r="J3820" s="121">
        <v>3600</v>
      </c>
      <c r="K3820" s="121">
        <v>116</v>
      </c>
      <c r="L3820" s="121" t="s">
        <v>785</v>
      </c>
      <c r="M3820" s="121" t="s">
        <v>408</v>
      </c>
      <c r="N3820" s="124">
        <v>733</v>
      </c>
      <c r="O3820" s="124" t="s">
        <v>380</v>
      </c>
      <c r="P3820" s="124"/>
      <c r="Q3820" s="121" t="s">
        <v>381</v>
      </c>
      <c r="R3820" s="121"/>
    </row>
    <row r="3821" spans="1:18" x14ac:dyDescent="0.2">
      <c r="A3821" s="121">
        <v>145</v>
      </c>
      <c r="B3821" s="121">
        <v>163</v>
      </c>
      <c r="C3821" s="121" t="s">
        <v>229</v>
      </c>
      <c r="D3821" s="121">
        <v>1130</v>
      </c>
      <c r="E3821" s="121" t="s">
        <v>1925</v>
      </c>
      <c r="F3821" s="121" t="s">
        <v>1926</v>
      </c>
      <c r="G3821" s="121">
        <v>1332</v>
      </c>
      <c r="H3821" s="121">
        <v>1</v>
      </c>
      <c r="I3821" s="121" t="s">
        <v>385</v>
      </c>
      <c r="J3821" s="121">
        <v>3601</v>
      </c>
      <c r="K3821" s="121">
        <v>119</v>
      </c>
      <c r="L3821" s="121" t="s">
        <v>932</v>
      </c>
      <c r="M3821" s="121" t="s">
        <v>408</v>
      </c>
      <c r="N3821" s="124">
        <v>718</v>
      </c>
      <c r="O3821" s="124" t="s">
        <v>380</v>
      </c>
      <c r="P3821" s="124"/>
      <c r="Q3821" s="121" t="s">
        <v>381</v>
      </c>
      <c r="R3821" s="121"/>
    </row>
    <row r="3822" spans="1:18" x14ac:dyDescent="0.2">
      <c r="A3822" s="121">
        <v>145</v>
      </c>
      <c r="B3822" s="121">
        <v>163</v>
      </c>
      <c r="C3822" s="121" t="s">
        <v>229</v>
      </c>
      <c r="D3822" s="121">
        <v>1130</v>
      </c>
      <c r="E3822" s="121" t="s">
        <v>1925</v>
      </c>
      <c r="F3822" s="121" t="s">
        <v>1926</v>
      </c>
      <c r="G3822" s="121">
        <v>1332</v>
      </c>
      <c r="H3822" s="121">
        <v>1</v>
      </c>
      <c r="I3822" s="121" t="s">
        <v>385</v>
      </c>
      <c r="J3822" s="121">
        <v>3602</v>
      </c>
      <c r="K3822" s="121">
        <v>118</v>
      </c>
      <c r="L3822" s="121" t="s">
        <v>938</v>
      </c>
      <c r="M3822" s="121" t="s">
        <v>408</v>
      </c>
      <c r="N3822" s="124">
        <v>757</v>
      </c>
      <c r="O3822" s="124" t="s">
        <v>380</v>
      </c>
      <c r="P3822" s="124"/>
      <c r="Q3822" s="121" t="s">
        <v>381</v>
      </c>
      <c r="R3822" s="121"/>
    </row>
    <row r="3823" spans="1:18" x14ac:dyDescent="0.2">
      <c r="A3823" s="121">
        <v>202</v>
      </c>
      <c r="B3823" s="121">
        <v>119</v>
      </c>
      <c r="C3823" s="121" t="s">
        <v>242</v>
      </c>
      <c r="D3823" s="121">
        <v>1118</v>
      </c>
      <c r="E3823" s="121" t="s">
        <v>375</v>
      </c>
      <c r="F3823" s="121" t="s">
        <v>376</v>
      </c>
      <c r="G3823" s="121">
        <v>1369</v>
      </c>
      <c r="H3823" s="121">
        <v>2</v>
      </c>
      <c r="I3823" s="121" t="s">
        <v>377</v>
      </c>
      <c r="J3823" s="121">
        <v>3878</v>
      </c>
      <c r="K3823" s="121">
        <v>208</v>
      </c>
      <c r="L3823" s="121">
        <v>208</v>
      </c>
      <c r="M3823" s="121" t="s">
        <v>549</v>
      </c>
      <c r="N3823" s="124">
        <v>105</v>
      </c>
      <c r="O3823" s="124" t="s">
        <v>548</v>
      </c>
      <c r="P3823" s="124"/>
      <c r="Q3823" s="121" t="s">
        <v>391</v>
      </c>
      <c r="R3823" s="121"/>
    </row>
    <row r="3824" spans="1:18" x14ac:dyDescent="0.2">
      <c r="A3824" s="121">
        <v>202</v>
      </c>
      <c r="B3824" s="121">
        <v>119</v>
      </c>
      <c r="C3824" s="121" t="s">
        <v>242</v>
      </c>
      <c r="D3824" s="121">
        <v>1118</v>
      </c>
      <c r="E3824" s="121" t="s">
        <v>375</v>
      </c>
      <c r="F3824" s="121" t="s">
        <v>376</v>
      </c>
      <c r="G3824" s="121">
        <v>1369</v>
      </c>
      <c r="H3824" s="121">
        <v>2</v>
      </c>
      <c r="I3824" s="121" t="s">
        <v>377</v>
      </c>
      <c r="J3824" s="121">
        <v>3879</v>
      </c>
      <c r="K3824" s="121">
        <v>209</v>
      </c>
      <c r="L3824" s="121">
        <v>209</v>
      </c>
      <c r="M3824" s="121" t="s">
        <v>549</v>
      </c>
      <c r="N3824" s="124">
        <v>201</v>
      </c>
      <c r="O3824" s="124" t="s">
        <v>548</v>
      </c>
      <c r="P3824" s="124"/>
      <c r="Q3824" s="121" t="s">
        <v>391</v>
      </c>
      <c r="R3824" s="121"/>
    </row>
    <row r="3825" spans="1:18" x14ac:dyDescent="0.2">
      <c r="A3825" s="121">
        <v>202</v>
      </c>
      <c r="B3825" s="121">
        <v>119</v>
      </c>
      <c r="C3825" s="121" t="s">
        <v>242</v>
      </c>
      <c r="D3825" s="121">
        <v>1118</v>
      </c>
      <c r="E3825" s="121" t="s">
        <v>375</v>
      </c>
      <c r="F3825" s="121" t="s">
        <v>376</v>
      </c>
      <c r="G3825" s="121">
        <v>1369</v>
      </c>
      <c r="H3825" s="121">
        <v>2</v>
      </c>
      <c r="I3825" s="121" t="s">
        <v>377</v>
      </c>
      <c r="J3825" s="121">
        <v>3880</v>
      </c>
      <c r="K3825" s="121">
        <v>214</v>
      </c>
      <c r="L3825" s="121">
        <v>214</v>
      </c>
      <c r="M3825" s="121" t="s">
        <v>509</v>
      </c>
      <c r="N3825" s="124">
        <v>1136</v>
      </c>
      <c r="O3825" s="124" t="s">
        <v>411</v>
      </c>
      <c r="P3825" s="124"/>
      <c r="Q3825" s="121" t="s">
        <v>391</v>
      </c>
      <c r="R3825" s="121"/>
    </row>
    <row r="3826" spans="1:18" x14ac:dyDescent="0.2">
      <c r="A3826" s="121">
        <v>145</v>
      </c>
      <c r="B3826" s="121">
        <v>163</v>
      </c>
      <c r="C3826" s="121" t="s">
        <v>229</v>
      </c>
      <c r="D3826" s="121">
        <v>1130</v>
      </c>
      <c r="E3826" s="121" t="s">
        <v>1925</v>
      </c>
      <c r="F3826" s="121" t="s">
        <v>1926</v>
      </c>
      <c r="G3826" s="121">
        <v>1332</v>
      </c>
      <c r="H3826" s="121">
        <v>1</v>
      </c>
      <c r="I3826" s="121" t="s">
        <v>385</v>
      </c>
      <c r="J3826" s="121">
        <v>3603</v>
      </c>
      <c r="K3826" s="121">
        <v>117</v>
      </c>
      <c r="L3826" s="121" t="s">
        <v>1930</v>
      </c>
      <c r="M3826" s="121" t="s">
        <v>408</v>
      </c>
      <c r="N3826" s="124">
        <v>723</v>
      </c>
      <c r="O3826" s="124" t="s">
        <v>380</v>
      </c>
      <c r="P3826" s="124"/>
      <c r="Q3826" s="121" t="s">
        <v>381</v>
      </c>
      <c r="R3826" s="121"/>
    </row>
    <row r="3827" spans="1:18" x14ac:dyDescent="0.2">
      <c r="A3827" s="121">
        <v>145</v>
      </c>
      <c r="B3827" s="121">
        <v>163</v>
      </c>
      <c r="C3827" s="121" t="s">
        <v>229</v>
      </c>
      <c r="D3827" s="121">
        <v>1130</v>
      </c>
      <c r="E3827" s="121" t="s">
        <v>1925</v>
      </c>
      <c r="F3827" s="121" t="s">
        <v>1926</v>
      </c>
      <c r="G3827" s="121">
        <v>1332</v>
      </c>
      <c r="H3827" s="121">
        <v>1</v>
      </c>
      <c r="I3827" s="121" t="s">
        <v>385</v>
      </c>
      <c r="J3827" s="121">
        <v>3604</v>
      </c>
      <c r="K3827" s="121">
        <v>209</v>
      </c>
      <c r="L3827" s="121" t="s">
        <v>867</v>
      </c>
      <c r="M3827" s="121" t="s">
        <v>408</v>
      </c>
      <c r="N3827" s="124">
        <v>721</v>
      </c>
      <c r="O3827" s="124" t="s">
        <v>380</v>
      </c>
      <c r="P3827" s="124"/>
      <c r="Q3827" s="121" t="s">
        <v>381</v>
      </c>
      <c r="R3827" s="121"/>
    </row>
    <row r="3828" spans="1:18" x14ac:dyDescent="0.2">
      <c r="A3828" s="121">
        <v>145</v>
      </c>
      <c r="B3828" s="121">
        <v>163</v>
      </c>
      <c r="C3828" s="121" t="s">
        <v>229</v>
      </c>
      <c r="D3828" s="121">
        <v>1130</v>
      </c>
      <c r="E3828" s="121" t="s">
        <v>1925</v>
      </c>
      <c r="F3828" s="121" t="s">
        <v>1926</v>
      </c>
      <c r="G3828" s="121">
        <v>1332</v>
      </c>
      <c r="H3828" s="121">
        <v>1</v>
      </c>
      <c r="I3828" s="121" t="s">
        <v>385</v>
      </c>
      <c r="J3828" s="121">
        <v>3605</v>
      </c>
      <c r="K3828" s="121">
        <v>211</v>
      </c>
      <c r="L3828" s="121" t="s">
        <v>865</v>
      </c>
      <c r="M3828" s="121" t="s">
        <v>408</v>
      </c>
      <c r="N3828" s="124">
        <v>728</v>
      </c>
      <c r="O3828" s="124" t="s">
        <v>380</v>
      </c>
      <c r="P3828" s="124"/>
      <c r="Q3828" s="121" t="s">
        <v>381</v>
      </c>
      <c r="R3828" s="121"/>
    </row>
    <row r="3829" spans="1:18" x14ac:dyDescent="0.2">
      <c r="A3829" s="121">
        <v>145</v>
      </c>
      <c r="B3829" s="121">
        <v>163</v>
      </c>
      <c r="C3829" s="121" t="s">
        <v>229</v>
      </c>
      <c r="D3829" s="121">
        <v>1130</v>
      </c>
      <c r="E3829" s="121" t="s">
        <v>1925</v>
      </c>
      <c r="F3829" s="121" t="s">
        <v>1926</v>
      </c>
      <c r="G3829" s="121">
        <v>1332</v>
      </c>
      <c r="H3829" s="121">
        <v>1</v>
      </c>
      <c r="I3829" s="121" t="s">
        <v>385</v>
      </c>
      <c r="J3829" s="121">
        <v>3606</v>
      </c>
      <c r="K3829" s="121">
        <v>213</v>
      </c>
      <c r="L3829" s="121" t="s">
        <v>1931</v>
      </c>
      <c r="M3829" s="121" t="s">
        <v>408</v>
      </c>
      <c r="N3829" s="124">
        <v>741</v>
      </c>
      <c r="O3829" s="124" t="s">
        <v>380</v>
      </c>
      <c r="P3829" s="124"/>
      <c r="Q3829" s="121" t="s">
        <v>381</v>
      </c>
      <c r="R3829" s="121"/>
    </row>
    <row r="3830" spans="1:18" x14ac:dyDescent="0.2">
      <c r="A3830" s="121">
        <v>145</v>
      </c>
      <c r="B3830" s="121">
        <v>163</v>
      </c>
      <c r="C3830" s="121" t="s">
        <v>229</v>
      </c>
      <c r="D3830" s="121">
        <v>1130</v>
      </c>
      <c r="E3830" s="121" t="s">
        <v>1925</v>
      </c>
      <c r="F3830" s="121" t="s">
        <v>1926</v>
      </c>
      <c r="G3830" s="121">
        <v>1333</v>
      </c>
      <c r="H3830" s="121">
        <v>2</v>
      </c>
      <c r="I3830" s="121" t="s">
        <v>377</v>
      </c>
      <c r="J3830" s="121">
        <v>3607</v>
      </c>
      <c r="K3830" s="121">
        <v>208</v>
      </c>
      <c r="L3830" s="121" t="s">
        <v>1932</v>
      </c>
      <c r="M3830" s="121" t="s">
        <v>408</v>
      </c>
      <c r="N3830" s="124">
        <v>749</v>
      </c>
      <c r="O3830" s="124" t="s">
        <v>380</v>
      </c>
      <c r="P3830" s="124"/>
      <c r="Q3830" s="121" t="s">
        <v>381</v>
      </c>
      <c r="R3830" s="121"/>
    </row>
    <row r="3831" spans="1:18" x14ac:dyDescent="0.2">
      <c r="A3831" s="121">
        <v>145</v>
      </c>
      <c r="B3831" s="121">
        <v>163</v>
      </c>
      <c r="C3831" s="121" t="s">
        <v>229</v>
      </c>
      <c r="D3831" s="121">
        <v>1130</v>
      </c>
      <c r="E3831" s="121" t="s">
        <v>1925</v>
      </c>
      <c r="F3831" s="121" t="s">
        <v>1926</v>
      </c>
      <c r="G3831" s="121">
        <v>1333</v>
      </c>
      <c r="H3831" s="121">
        <v>2</v>
      </c>
      <c r="I3831" s="121" t="s">
        <v>377</v>
      </c>
      <c r="J3831" s="121">
        <v>3608</v>
      </c>
      <c r="K3831" s="121">
        <v>210</v>
      </c>
      <c r="L3831" s="121" t="s">
        <v>866</v>
      </c>
      <c r="M3831" s="121" t="s">
        <v>408</v>
      </c>
      <c r="N3831" s="124">
        <v>740</v>
      </c>
      <c r="O3831" s="124" t="s">
        <v>380</v>
      </c>
      <c r="P3831" s="124"/>
      <c r="Q3831" s="121" t="s">
        <v>381</v>
      </c>
      <c r="R3831" s="121"/>
    </row>
    <row r="3832" spans="1:18" x14ac:dyDescent="0.2">
      <c r="A3832" s="121">
        <v>202</v>
      </c>
      <c r="B3832" s="121">
        <v>119</v>
      </c>
      <c r="C3832" s="121" t="s">
        <v>242</v>
      </c>
      <c r="D3832" s="121">
        <v>1118</v>
      </c>
      <c r="E3832" s="121" t="s">
        <v>375</v>
      </c>
      <c r="F3832" s="121" t="s">
        <v>376</v>
      </c>
      <c r="G3832" s="121">
        <v>1319</v>
      </c>
      <c r="H3832" s="121">
        <v>1</v>
      </c>
      <c r="I3832" s="121" t="s">
        <v>385</v>
      </c>
      <c r="J3832" s="121">
        <v>3896</v>
      </c>
      <c r="K3832" s="121">
        <v>112</v>
      </c>
      <c r="L3832" s="121">
        <v>112</v>
      </c>
      <c r="M3832" s="121" t="s">
        <v>395</v>
      </c>
      <c r="N3832" s="124">
        <v>144</v>
      </c>
      <c r="O3832" s="124" t="s">
        <v>380</v>
      </c>
      <c r="P3832" s="124"/>
      <c r="Q3832" s="121" t="s">
        <v>391</v>
      </c>
      <c r="R3832" s="121"/>
    </row>
    <row r="3833" spans="1:18" x14ac:dyDescent="0.2">
      <c r="A3833" s="121">
        <v>145</v>
      </c>
      <c r="B3833" s="121">
        <v>163</v>
      </c>
      <c r="C3833" s="121" t="s">
        <v>229</v>
      </c>
      <c r="D3833" s="121">
        <v>1130</v>
      </c>
      <c r="E3833" s="121" t="s">
        <v>1925</v>
      </c>
      <c r="F3833" s="121" t="s">
        <v>1926</v>
      </c>
      <c r="G3833" s="121">
        <v>1333</v>
      </c>
      <c r="H3833" s="121">
        <v>2</v>
      </c>
      <c r="I3833" s="121" t="s">
        <v>377</v>
      </c>
      <c r="J3833" s="121">
        <v>3609</v>
      </c>
      <c r="K3833" s="121">
        <v>212</v>
      </c>
      <c r="L3833" s="121" t="s">
        <v>1933</v>
      </c>
      <c r="M3833" s="121" t="s">
        <v>408</v>
      </c>
      <c r="N3833" s="124">
        <v>738</v>
      </c>
      <c r="O3833" s="124" t="s">
        <v>380</v>
      </c>
      <c r="P3833" s="124"/>
      <c r="Q3833" s="121" t="s">
        <v>381</v>
      </c>
      <c r="R3833" s="121"/>
    </row>
    <row r="3834" spans="1:18" x14ac:dyDescent="0.2">
      <c r="A3834" s="121">
        <v>145</v>
      </c>
      <c r="B3834" s="121">
        <v>163</v>
      </c>
      <c r="C3834" s="121" t="s">
        <v>229</v>
      </c>
      <c r="D3834" s="121">
        <v>1130</v>
      </c>
      <c r="E3834" s="121" t="s">
        <v>1925</v>
      </c>
      <c r="F3834" s="121" t="s">
        <v>1926</v>
      </c>
      <c r="G3834" s="121">
        <v>1333</v>
      </c>
      <c r="H3834" s="121">
        <v>2</v>
      </c>
      <c r="I3834" s="121" t="s">
        <v>377</v>
      </c>
      <c r="J3834" s="121">
        <v>3610</v>
      </c>
      <c r="K3834" s="121">
        <v>216</v>
      </c>
      <c r="L3834" s="121" t="s">
        <v>860</v>
      </c>
      <c r="M3834" s="121" t="s">
        <v>408</v>
      </c>
      <c r="N3834" s="124">
        <v>749</v>
      </c>
      <c r="O3834" s="124" t="s">
        <v>380</v>
      </c>
      <c r="P3834" s="124"/>
      <c r="Q3834" s="121" t="s">
        <v>381</v>
      </c>
      <c r="R3834" s="121"/>
    </row>
    <row r="3835" spans="1:18" x14ac:dyDescent="0.2">
      <c r="A3835" s="121">
        <v>145</v>
      </c>
      <c r="B3835" s="121">
        <v>163</v>
      </c>
      <c r="C3835" s="121" t="s">
        <v>229</v>
      </c>
      <c r="D3835" s="121">
        <v>1130</v>
      </c>
      <c r="E3835" s="121" t="s">
        <v>1925</v>
      </c>
      <c r="F3835" s="121" t="s">
        <v>1926</v>
      </c>
      <c r="G3835" s="121">
        <v>1333</v>
      </c>
      <c r="H3835" s="121">
        <v>2</v>
      </c>
      <c r="I3835" s="121" t="s">
        <v>377</v>
      </c>
      <c r="J3835" s="121">
        <v>3611</v>
      </c>
      <c r="K3835" s="121">
        <v>215</v>
      </c>
      <c r="L3835" s="121" t="s">
        <v>861</v>
      </c>
      <c r="M3835" s="121" t="s">
        <v>408</v>
      </c>
      <c r="N3835" s="124">
        <v>750</v>
      </c>
      <c r="O3835" s="124" t="s">
        <v>380</v>
      </c>
      <c r="P3835" s="124"/>
      <c r="Q3835" s="121" t="s">
        <v>381</v>
      </c>
      <c r="R3835" s="121"/>
    </row>
    <row r="3836" spans="1:18" x14ac:dyDescent="0.2">
      <c r="A3836" s="121">
        <v>145</v>
      </c>
      <c r="B3836" s="121">
        <v>163</v>
      </c>
      <c r="C3836" s="121" t="s">
        <v>229</v>
      </c>
      <c r="D3836" s="121">
        <v>1130</v>
      </c>
      <c r="E3836" s="121" t="s">
        <v>1925</v>
      </c>
      <c r="F3836" s="121" t="s">
        <v>1926</v>
      </c>
      <c r="G3836" s="121">
        <v>1333</v>
      </c>
      <c r="H3836" s="121">
        <v>2</v>
      </c>
      <c r="I3836" s="121" t="s">
        <v>377</v>
      </c>
      <c r="J3836" s="121">
        <v>3612</v>
      </c>
      <c r="K3836" s="121">
        <v>214</v>
      </c>
      <c r="L3836" s="121" t="s">
        <v>862</v>
      </c>
      <c r="M3836" s="121" t="s">
        <v>408</v>
      </c>
      <c r="N3836" s="124">
        <v>732</v>
      </c>
      <c r="O3836" s="124" t="s">
        <v>380</v>
      </c>
      <c r="P3836" s="124"/>
      <c r="Q3836" s="121" t="s">
        <v>381</v>
      </c>
      <c r="R3836" s="121"/>
    </row>
    <row r="3837" spans="1:18" x14ac:dyDescent="0.2">
      <c r="A3837" s="121">
        <v>202</v>
      </c>
      <c r="B3837" s="121">
        <v>119</v>
      </c>
      <c r="C3837" s="121" t="s">
        <v>242</v>
      </c>
      <c r="D3837" s="121">
        <v>1118</v>
      </c>
      <c r="E3837" s="121" t="s">
        <v>375</v>
      </c>
      <c r="F3837" s="121" t="s">
        <v>376</v>
      </c>
      <c r="G3837" s="121">
        <v>1319</v>
      </c>
      <c r="H3837" s="121">
        <v>1</v>
      </c>
      <c r="I3837" s="121" t="s">
        <v>385</v>
      </c>
      <c r="J3837" s="121">
        <v>3901</v>
      </c>
      <c r="K3837" s="121">
        <v>164</v>
      </c>
      <c r="L3837" s="121">
        <v>164</v>
      </c>
      <c r="M3837" s="121" t="s">
        <v>549</v>
      </c>
      <c r="N3837" s="124">
        <v>75</v>
      </c>
      <c r="O3837" s="124" t="s">
        <v>548</v>
      </c>
      <c r="P3837" s="124"/>
      <c r="Q3837" s="121" t="s">
        <v>391</v>
      </c>
      <c r="R3837" s="121"/>
    </row>
    <row r="3838" spans="1:18" x14ac:dyDescent="0.2">
      <c r="A3838" s="121">
        <v>202</v>
      </c>
      <c r="B3838" s="121">
        <v>119</v>
      </c>
      <c r="C3838" s="121" t="s">
        <v>242</v>
      </c>
      <c r="D3838" s="121">
        <v>1118</v>
      </c>
      <c r="E3838" s="121" t="s">
        <v>375</v>
      </c>
      <c r="F3838" s="121" t="s">
        <v>376</v>
      </c>
      <c r="G3838" s="121">
        <v>1319</v>
      </c>
      <c r="H3838" s="121">
        <v>1</v>
      </c>
      <c r="I3838" s="121" t="s">
        <v>385</v>
      </c>
      <c r="J3838" s="121">
        <v>3902</v>
      </c>
      <c r="K3838" s="121">
        <v>170</v>
      </c>
      <c r="L3838" s="121">
        <v>170</v>
      </c>
      <c r="M3838" s="121" t="s">
        <v>549</v>
      </c>
      <c r="N3838" s="124">
        <v>116</v>
      </c>
      <c r="O3838" s="124" t="s">
        <v>548</v>
      </c>
      <c r="P3838" s="124"/>
      <c r="Q3838" s="121" t="s">
        <v>391</v>
      </c>
      <c r="R3838" s="121"/>
    </row>
    <row r="3839" spans="1:18" x14ac:dyDescent="0.2">
      <c r="A3839" s="121">
        <v>202</v>
      </c>
      <c r="B3839" s="121">
        <v>119</v>
      </c>
      <c r="C3839" s="121" t="s">
        <v>242</v>
      </c>
      <c r="D3839" s="121">
        <v>1118</v>
      </c>
      <c r="E3839" s="121" t="s">
        <v>375</v>
      </c>
      <c r="F3839" s="121" t="s">
        <v>376</v>
      </c>
      <c r="G3839" s="121">
        <v>1319</v>
      </c>
      <c r="H3839" s="121">
        <v>1</v>
      </c>
      <c r="I3839" s="121" t="s">
        <v>385</v>
      </c>
      <c r="J3839" s="121">
        <v>3903</v>
      </c>
      <c r="K3839" s="121">
        <v>161</v>
      </c>
      <c r="L3839" s="121">
        <v>161</v>
      </c>
      <c r="M3839" s="121" t="s">
        <v>552</v>
      </c>
      <c r="N3839" s="124">
        <v>851</v>
      </c>
      <c r="O3839" s="124" t="s">
        <v>390</v>
      </c>
      <c r="P3839" s="124"/>
      <c r="Q3839" s="121" t="s">
        <v>391</v>
      </c>
      <c r="R3839" s="121"/>
    </row>
    <row r="3840" spans="1:18" x14ac:dyDescent="0.2">
      <c r="A3840" s="121">
        <v>202</v>
      </c>
      <c r="B3840" s="121">
        <v>119</v>
      </c>
      <c r="C3840" s="121" t="s">
        <v>242</v>
      </c>
      <c r="D3840" s="121">
        <v>1118</v>
      </c>
      <c r="E3840" s="121" t="s">
        <v>375</v>
      </c>
      <c r="F3840" s="121" t="s">
        <v>376</v>
      </c>
      <c r="G3840" s="121">
        <v>1319</v>
      </c>
      <c r="H3840" s="121">
        <v>1</v>
      </c>
      <c r="I3840" s="121" t="s">
        <v>385</v>
      </c>
      <c r="J3840" s="121">
        <v>3904</v>
      </c>
      <c r="K3840" s="121">
        <v>154</v>
      </c>
      <c r="L3840" s="121">
        <v>154</v>
      </c>
      <c r="M3840" s="121" t="s">
        <v>549</v>
      </c>
      <c r="N3840" s="124" t="s">
        <v>550</v>
      </c>
      <c r="O3840" s="124" t="s">
        <v>548</v>
      </c>
      <c r="P3840" s="124"/>
      <c r="Q3840" s="121" t="s">
        <v>391</v>
      </c>
      <c r="R3840" s="121"/>
    </row>
    <row r="3841" spans="1:18" x14ac:dyDescent="0.2">
      <c r="A3841" s="121">
        <v>202</v>
      </c>
      <c r="B3841" s="121">
        <v>119</v>
      </c>
      <c r="C3841" s="121" t="s">
        <v>242</v>
      </c>
      <c r="D3841" s="121">
        <v>1118</v>
      </c>
      <c r="E3841" s="121" t="s">
        <v>375</v>
      </c>
      <c r="F3841" s="121" t="s">
        <v>376</v>
      </c>
      <c r="G3841" s="121">
        <v>1319</v>
      </c>
      <c r="H3841" s="121">
        <v>1</v>
      </c>
      <c r="I3841" s="121" t="s">
        <v>385</v>
      </c>
      <c r="J3841" s="121">
        <v>3905</v>
      </c>
      <c r="K3841" s="121">
        <v>151</v>
      </c>
      <c r="L3841" s="121">
        <v>151</v>
      </c>
      <c r="M3841" s="121" t="s">
        <v>549</v>
      </c>
      <c r="N3841" s="124" t="s">
        <v>550</v>
      </c>
      <c r="O3841" s="124" t="s">
        <v>548</v>
      </c>
      <c r="P3841" s="124"/>
      <c r="Q3841" s="121" t="s">
        <v>391</v>
      </c>
      <c r="R3841" s="121"/>
    </row>
    <row r="3842" spans="1:18" x14ac:dyDescent="0.2">
      <c r="A3842" s="121">
        <v>202</v>
      </c>
      <c r="B3842" s="121">
        <v>119</v>
      </c>
      <c r="C3842" s="121" t="s">
        <v>242</v>
      </c>
      <c r="D3842" s="121">
        <v>1118</v>
      </c>
      <c r="E3842" s="121" t="s">
        <v>375</v>
      </c>
      <c r="F3842" s="121" t="s">
        <v>376</v>
      </c>
      <c r="G3842" s="121">
        <v>1319</v>
      </c>
      <c r="H3842" s="121">
        <v>1</v>
      </c>
      <c r="I3842" s="121" t="s">
        <v>385</v>
      </c>
      <c r="J3842" s="121">
        <v>3906</v>
      </c>
      <c r="K3842" s="121">
        <v>152</v>
      </c>
      <c r="L3842" s="121">
        <v>152</v>
      </c>
      <c r="M3842" s="121" t="s">
        <v>549</v>
      </c>
      <c r="N3842" s="124" t="s">
        <v>550</v>
      </c>
      <c r="O3842" s="124" t="s">
        <v>548</v>
      </c>
      <c r="P3842" s="124"/>
      <c r="Q3842" s="121" t="s">
        <v>391</v>
      </c>
      <c r="R3842" s="121"/>
    </row>
    <row r="3843" spans="1:18" x14ac:dyDescent="0.2">
      <c r="A3843" s="121">
        <v>202</v>
      </c>
      <c r="B3843" s="121">
        <v>119</v>
      </c>
      <c r="C3843" s="121" t="s">
        <v>242</v>
      </c>
      <c r="D3843" s="121">
        <v>1118</v>
      </c>
      <c r="E3843" s="121" t="s">
        <v>375</v>
      </c>
      <c r="F3843" s="121" t="s">
        <v>376</v>
      </c>
      <c r="G3843" s="121">
        <v>1319</v>
      </c>
      <c r="H3843" s="121">
        <v>1</v>
      </c>
      <c r="I3843" s="121" t="s">
        <v>385</v>
      </c>
      <c r="J3843" s="121">
        <v>3907</v>
      </c>
      <c r="K3843" s="121">
        <v>149</v>
      </c>
      <c r="L3843" s="121">
        <v>149</v>
      </c>
      <c r="M3843" s="121" t="s">
        <v>413</v>
      </c>
      <c r="N3843" s="124">
        <v>148</v>
      </c>
      <c r="O3843" s="124" t="s">
        <v>411</v>
      </c>
      <c r="P3843" s="124"/>
      <c r="Q3843" s="121" t="s">
        <v>391</v>
      </c>
      <c r="R3843" s="121"/>
    </row>
    <row r="3844" spans="1:18" x14ac:dyDescent="0.2">
      <c r="A3844" s="121">
        <v>202</v>
      </c>
      <c r="B3844" s="121">
        <v>119</v>
      </c>
      <c r="C3844" s="121" t="s">
        <v>242</v>
      </c>
      <c r="D3844" s="121">
        <v>1118</v>
      </c>
      <c r="E3844" s="121" t="s">
        <v>375</v>
      </c>
      <c r="F3844" s="121" t="s">
        <v>376</v>
      </c>
      <c r="G3844" s="121">
        <v>1319</v>
      </c>
      <c r="H3844" s="121">
        <v>1</v>
      </c>
      <c r="I3844" s="121" t="s">
        <v>385</v>
      </c>
      <c r="J3844" s="121">
        <v>3908</v>
      </c>
      <c r="K3844" s="121">
        <v>148</v>
      </c>
      <c r="L3844" s="121">
        <v>148</v>
      </c>
      <c r="M3844" s="121" t="s">
        <v>413</v>
      </c>
      <c r="N3844" s="124">
        <v>182</v>
      </c>
      <c r="O3844" s="124" t="s">
        <v>411</v>
      </c>
      <c r="P3844" s="124"/>
      <c r="Q3844" s="121" t="s">
        <v>391</v>
      </c>
      <c r="R3844" s="121"/>
    </row>
    <row r="3845" spans="1:18" x14ac:dyDescent="0.2">
      <c r="A3845" s="121">
        <v>202</v>
      </c>
      <c r="B3845" s="121">
        <v>119</v>
      </c>
      <c r="C3845" s="121" t="s">
        <v>242</v>
      </c>
      <c r="D3845" s="121">
        <v>1118</v>
      </c>
      <c r="E3845" s="121" t="s">
        <v>375</v>
      </c>
      <c r="F3845" s="121" t="s">
        <v>376</v>
      </c>
      <c r="G3845" s="121">
        <v>1319</v>
      </c>
      <c r="H3845" s="121">
        <v>1</v>
      </c>
      <c r="I3845" s="121" t="s">
        <v>385</v>
      </c>
      <c r="J3845" s="121">
        <v>3909</v>
      </c>
      <c r="K3845" s="121">
        <v>147</v>
      </c>
      <c r="L3845" s="121">
        <v>147</v>
      </c>
      <c r="M3845" s="121" t="s">
        <v>413</v>
      </c>
      <c r="N3845" s="124">
        <v>105</v>
      </c>
      <c r="O3845" s="124" t="s">
        <v>411</v>
      </c>
      <c r="P3845" s="124"/>
      <c r="Q3845" s="121" t="s">
        <v>391</v>
      </c>
      <c r="R3845" s="121"/>
    </row>
    <row r="3846" spans="1:18" x14ac:dyDescent="0.2">
      <c r="A3846" s="121">
        <v>145</v>
      </c>
      <c r="B3846" s="121">
        <v>163</v>
      </c>
      <c r="C3846" s="121" t="s">
        <v>229</v>
      </c>
      <c r="D3846" s="121">
        <v>1130</v>
      </c>
      <c r="E3846" s="121" t="s">
        <v>1925</v>
      </c>
      <c r="F3846" s="121" t="s">
        <v>1926</v>
      </c>
      <c r="G3846" s="121">
        <v>1333</v>
      </c>
      <c r="H3846" s="121">
        <v>2</v>
      </c>
      <c r="I3846" s="121" t="s">
        <v>377</v>
      </c>
      <c r="J3846" s="121">
        <v>3613</v>
      </c>
      <c r="K3846" s="121">
        <v>103</v>
      </c>
      <c r="L3846" s="121" t="s">
        <v>1934</v>
      </c>
      <c r="M3846" s="121" t="s">
        <v>408</v>
      </c>
      <c r="N3846" s="124">
        <v>1100</v>
      </c>
      <c r="O3846" s="124" t="s">
        <v>380</v>
      </c>
      <c r="P3846" s="124"/>
      <c r="Q3846" s="121" t="s">
        <v>381</v>
      </c>
      <c r="R3846" s="121"/>
    </row>
    <row r="3847" spans="1:18" x14ac:dyDescent="0.2">
      <c r="A3847" s="121">
        <v>202</v>
      </c>
      <c r="B3847" s="121">
        <v>119</v>
      </c>
      <c r="C3847" s="121" t="s">
        <v>242</v>
      </c>
      <c r="D3847" s="121">
        <v>1118</v>
      </c>
      <c r="E3847" s="121" t="s">
        <v>375</v>
      </c>
      <c r="F3847" s="121" t="s">
        <v>376</v>
      </c>
      <c r="G3847" s="121">
        <v>1319</v>
      </c>
      <c r="H3847" s="121">
        <v>1</v>
      </c>
      <c r="I3847" s="121" t="s">
        <v>385</v>
      </c>
      <c r="J3847" s="121">
        <v>7398</v>
      </c>
      <c r="K3847" s="121">
        <v>156</v>
      </c>
      <c r="L3847" s="121" t="s">
        <v>984</v>
      </c>
      <c r="M3847" s="121" t="s">
        <v>537</v>
      </c>
      <c r="N3847" s="124">
        <v>4108</v>
      </c>
      <c r="O3847" s="124" t="s">
        <v>417</v>
      </c>
      <c r="P3847" s="124"/>
      <c r="Q3847" s="121" t="s">
        <v>391</v>
      </c>
      <c r="R3847" s="121"/>
    </row>
    <row r="3848" spans="1:18" x14ac:dyDescent="0.2">
      <c r="A3848" s="121">
        <v>202</v>
      </c>
      <c r="B3848" s="121">
        <v>119</v>
      </c>
      <c r="C3848" s="121" t="s">
        <v>242</v>
      </c>
      <c r="D3848" s="121">
        <v>1118</v>
      </c>
      <c r="E3848" s="121" t="s">
        <v>375</v>
      </c>
      <c r="F3848" s="121" t="s">
        <v>376</v>
      </c>
      <c r="G3848" s="121">
        <v>1319</v>
      </c>
      <c r="H3848" s="121">
        <v>1</v>
      </c>
      <c r="I3848" s="121" t="s">
        <v>385</v>
      </c>
      <c r="J3848" s="121">
        <v>7399</v>
      </c>
      <c r="K3848" s="121">
        <v>137</v>
      </c>
      <c r="L3848" s="121" t="s">
        <v>440</v>
      </c>
      <c r="M3848" s="121" t="s">
        <v>441</v>
      </c>
      <c r="N3848" s="124">
        <v>1133</v>
      </c>
      <c r="O3848" s="124" t="s">
        <v>442</v>
      </c>
      <c r="P3848" s="124"/>
      <c r="Q3848" s="121" t="s">
        <v>391</v>
      </c>
      <c r="R3848" s="121"/>
    </row>
    <row r="3849" spans="1:18" x14ac:dyDescent="0.2">
      <c r="A3849" s="121">
        <v>145</v>
      </c>
      <c r="B3849" s="121">
        <v>163</v>
      </c>
      <c r="C3849" s="121" t="s">
        <v>229</v>
      </c>
      <c r="D3849" s="121">
        <v>1130</v>
      </c>
      <c r="E3849" s="121" t="s">
        <v>1925</v>
      </c>
      <c r="F3849" s="121" t="s">
        <v>1926</v>
      </c>
      <c r="G3849" s="121">
        <v>1333</v>
      </c>
      <c r="H3849" s="121">
        <v>2</v>
      </c>
      <c r="I3849" s="121" t="s">
        <v>377</v>
      </c>
      <c r="J3849" s="121">
        <v>3614</v>
      </c>
      <c r="K3849" s="121">
        <v>102</v>
      </c>
      <c r="L3849" s="121" t="s">
        <v>1935</v>
      </c>
      <c r="M3849" s="121" t="s">
        <v>408</v>
      </c>
      <c r="N3849" s="124">
        <v>907</v>
      </c>
      <c r="O3849" s="124" t="s">
        <v>380</v>
      </c>
      <c r="P3849" s="124"/>
      <c r="Q3849" s="121" t="s">
        <v>381</v>
      </c>
      <c r="R3849" s="121"/>
    </row>
    <row r="3850" spans="1:18" x14ac:dyDescent="0.2">
      <c r="A3850" s="121">
        <v>145</v>
      </c>
      <c r="B3850" s="121">
        <v>163</v>
      </c>
      <c r="C3850" s="121" t="s">
        <v>229</v>
      </c>
      <c r="D3850" s="121">
        <v>1130</v>
      </c>
      <c r="E3850" s="121" t="s">
        <v>1925</v>
      </c>
      <c r="F3850" s="121" t="s">
        <v>1926</v>
      </c>
      <c r="G3850" s="121">
        <v>1333</v>
      </c>
      <c r="H3850" s="121">
        <v>2</v>
      </c>
      <c r="I3850" s="121" t="s">
        <v>377</v>
      </c>
      <c r="J3850" s="121">
        <v>3615</v>
      </c>
      <c r="K3850" s="121">
        <v>101</v>
      </c>
      <c r="L3850" s="121" t="s">
        <v>1936</v>
      </c>
      <c r="M3850" s="121" t="s">
        <v>408</v>
      </c>
      <c r="N3850" s="124">
        <v>928</v>
      </c>
      <c r="O3850" s="124" t="s">
        <v>380</v>
      </c>
      <c r="P3850" s="124"/>
      <c r="Q3850" s="121" t="s">
        <v>381</v>
      </c>
      <c r="R3850" s="121"/>
    </row>
    <row r="3851" spans="1:18" x14ac:dyDescent="0.2">
      <c r="A3851" s="121">
        <v>145</v>
      </c>
      <c r="B3851" s="121">
        <v>163</v>
      </c>
      <c r="C3851" s="121" t="s">
        <v>229</v>
      </c>
      <c r="D3851" s="121">
        <v>1130</v>
      </c>
      <c r="E3851" s="121" t="s">
        <v>1925</v>
      </c>
      <c r="F3851" s="121" t="s">
        <v>1926</v>
      </c>
      <c r="G3851" s="121">
        <v>1333</v>
      </c>
      <c r="H3851" s="121">
        <v>2</v>
      </c>
      <c r="I3851" s="121" t="s">
        <v>377</v>
      </c>
      <c r="J3851" s="121">
        <v>3616</v>
      </c>
      <c r="K3851" s="121">
        <v>203</v>
      </c>
      <c r="L3851" s="121" t="s">
        <v>857</v>
      </c>
      <c r="M3851" s="121" t="s">
        <v>408</v>
      </c>
      <c r="N3851" s="121">
        <v>1096</v>
      </c>
      <c r="O3851" s="121" t="s">
        <v>380</v>
      </c>
      <c r="P3851" s="121"/>
      <c r="Q3851" s="121" t="s">
        <v>381</v>
      </c>
      <c r="R3851" s="121"/>
    </row>
    <row r="3852" spans="1:18" x14ac:dyDescent="0.2">
      <c r="A3852" s="121">
        <v>145</v>
      </c>
      <c r="B3852" s="121">
        <v>163</v>
      </c>
      <c r="C3852" s="121" t="s">
        <v>229</v>
      </c>
      <c r="D3852" s="121">
        <v>1130</v>
      </c>
      <c r="E3852" s="121" t="s">
        <v>1925</v>
      </c>
      <c r="F3852" s="121" t="s">
        <v>1926</v>
      </c>
      <c r="G3852" s="121">
        <v>1333</v>
      </c>
      <c r="H3852" s="121">
        <v>2</v>
      </c>
      <c r="I3852" s="121" t="s">
        <v>377</v>
      </c>
      <c r="J3852" s="121">
        <v>3617</v>
      </c>
      <c r="K3852" s="121">
        <v>202</v>
      </c>
      <c r="L3852" s="121" t="s">
        <v>856</v>
      </c>
      <c r="M3852" s="121" t="s">
        <v>408</v>
      </c>
      <c r="N3852" s="121">
        <v>912</v>
      </c>
      <c r="O3852" s="121" t="s">
        <v>380</v>
      </c>
      <c r="P3852" s="121"/>
      <c r="Q3852" s="121" t="s">
        <v>381</v>
      </c>
      <c r="R3852" s="121"/>
    </row>
    <row r="3853" spans="1:18" x14ac:dyDescent="0.2">
      <c r="A3853" s="121">
        <v>145</v>
      </c>
      <c r="B3853" s="121">
        <v>163</v>
      </c>
      <c r="C3853" s="121" t="s">
        <v>229</v>
      </c>
      <c r="D3853" s="121">
        <v>1130</v>
      </c>
      <c r="E3853" s="121" t="s">
        <v>1925</v>
      </c>
      <c r="F3853" s="121" t="s">
        <v>1926</v>
      </c>
      <c r="G3853" s="121">
        <v>1333</v>
      </c>
      <c r="H3853" s="121">
        <v>2</v>
      </c>
      <c r="I3853" s="121" t="s">
        <v>377</v>
      </c>
      <c r="J3853" s="121">
        <v>3618</v>
      </c>
      <c r="K3853" s="121">
        <v>201</v>
      </c>
      <c r="L3853" s="121" t="s">
        <v>1937</v>
      </c>
      <c r="M3853" s="121" t="s">
        <v>408</v>
      </c>
      <c r="N3853" s="124">
        <v>934</v>
      </c>
      <c r="O3853" s="124" t="s">
        <v>380</v>
      </c>
      <c r="P3853" s="124"/>
      <c r="Q3853" s="121" t="s">
        <v>381</v>
      </c>
      <c r="R3853" s="121"/>
    </row>
    <row r="3854" spans="1:18" x14ac:dyDescent="0.2">
      <c r="A3854" s="121">
        <v>145</v>
      </c>
      <c r="B3854" s="121">
        <v>163</v>
      </c>
      <c r="C3854" s="121" t="s">
        <v>229</v>
      </c>
      <c r="D3854" s="121">
        <v>1131</v>
      </c>
      <c r="E3854" s="121" t="s">
        <v>456</v>
      </c>
      <c r="F3854" s="121" t="s">
        <v>457</v>
      </c>
      <c r="G3854" s="121">
        <v>1335</v>
      </c>
      <c r="H3854" s="121">
        <v>1</v>
      </c>
      <c r="I3854" s="121" t="s">
        <v>385</v>
      </c>
      <c r="J3854" s="121">
        <v>3627</v>
      </c>
      <c r="K3854" s="121">
        <v>104</v>
      </c>
      <c r="L3854" s="121" t="s">
        <v>788</v>
      </c>
      <c r="M3854" s="121" t="s">
        <v>1016</v>
      </c>
      <c r="N3854" s="124">
        <v>968</v>
      </c>
      <c r="O3854" s="124" t="s">
        <v>380</v>
      </c>
      <c r="P3854" s="124"/>
      <c r="Q3854" s="121" t="s">
        <v>381</v>
      </c>
      <c r="R3854" s="121"/>
    </row>
    <row r="3855" spans="1:18" x14ac:dyDescent="0.2">
      <c r="A3855" s="121">
        <v>145</v>
      </c>
      <c r="B3855" s="121">
        <v>163</v>
      </c>
      <c r="C3855" s="121" t="s">
        <v>229</v>
      </c>
      <c r="D3855" s="121">
        <v>1132</v>
      </c>
      <c r="E3855" s="121" t="s">
        <v>459</v>
      </c>
      <c r="F3855" s="121" t="s">
        <v>460</v>
      </c>
      <c r="G3855" s="121">
        <v>1336</v>
      </c>
      <c r="H3855" s="121">
        <v>1</v>
      </c>
      <c r="I3855" s="121" t="s">
        <v>385</v>
      </c>
      <c r="J3855" s="121">
        <v>3628</v>
      </c>
      <c r="K3855" s="121">
        <v>101</v>
      </c>
      <c r="L3855" s="121" t="s">
        <v>1938</v>
      </c>
      <c r="M3855" s="121" t="s">
        <v>408</v>
      </c>
      <c r="N3855" s="124">
        <v>1251</v>
      </c>
      <c r="O3855" s="124" t="s">
        <v>380</v>
      </c>
      <c r="P3855" s="124"/>
      <c r="Q3855" s="121" t="s">
        <v>381</v>
      </c>
      <c r="R3855" s="121"/>
    </row>
    <row r="3856" spans="1:18" x14ac:dyDescent="0.2">
      <c r="A3856" s="121">
        <v>208</v>
      </c>
      <c r="B3856" s="121">
        <v>814</v>
      </c>
      <c r="C3856" s="121" t="s">
        <v>2056</v>
      </c>
      <c r="D3856" s="121">
        <v>1147</v>
      </c>
      <c r="E3856" s="121" t="s">
        <v>375</v>
      </c>
      <c r="F3856" s="121" t="s">
        <v>376</v>
      </c>
      <c r="G3856" s="121">
        <v>1356</v>
      </c>
      <c r="H3856" s="121">
        <v>1</v>
      </c>
      <c r="I3856" s="121" t="s">
        <v>385</v>
      </c>
      <c r="J3856" s="121">
        <v>7723</v>
      </c>
      <c r="K3856" s="121" t="s">
        <v>508</v>
      </c>
      <c r="L3856" s="121" t="s">
        <v>508</v>
      </c>
      <c r="M3856" s="121" t="s">
        <v>410</v>
      </c>
      <c r="N3856" s="124">
        <v>202</v>
      </c>
      <c r="O3856" s="124" t="s">
        <v>411</v>
      </c>
      <c r="P3856" s="124" t="s">
        <v>1143</v>
      </c>
      <c r="Q3856" s="121" t="s">
        <v>391</v>
      </c>
      <c r="R3856" s="121"/>
    </row>
    <row r="3857" spans="1:18" x14ac:dyDescent="0.2">
      <c r="A3857" s="121">
        <v>145</v>
      </c>
      <c r="B3857" s="121">
        <v>163</v>
      </c>
      <c r="C3857" s="121" t="s">
        <v>229</v>
      </c>
      <c r="D3857" s="121">
        <v>1132</v>
      </c>
      <c r="E3857" s="121" t="s">
        <v>459</v>
      </c>
      <c r="F3857" s="121" t="s">
        <v>460</v>
      </c>
      <c r="G3857" s="121">
        <v>1336</v>
      </c>
      <c r="H3857" s="121">
        <v>1</v>
      </c>
      <c r="I3857" s="121" t="s">
        <v>385</v>
      </c>
      <c r="J3857" s="121">
        <v>3629</v>
      </c>
      <c r="K3857" s="121">
        <v>102</v>
      </c>
      <c r="L3857" s="121" t="s">
        <v>1939</v>
      </c>
      <c r="M3857" s="121" t="s">
        <v>408</v>
      </c>
      <c r="N3857" s="124">
        <v>1251</v>
      </c>
      <c r="O3857" s="124" t="s">
        <v>380</v>
      </c>
      <c r="P3857" s="124"/>
      <c r="Q3857" s="121" t="s">
        <v>381</v>
      </c>
      <c r="R3857" s="121"/>
    </row>
    <row r="3858" spans="1:18" x14ac:dyDescent="0.2">
      <c r="A3858" s="121">
        <v>145</v>
      </c>
      <c r="B3858" s="121">
        <v>163</v>
      </c>
      <c r="C3858" s="121" t="s">
        <v>229</v>
      </c>
      <c r="D3858" s="121">
        <v>1133</v>
      </c>
      <c r="E3858" s="121" t="s">
        <v>743</v>
      </c>
      <c r="F3858" s="121" t="s">
        <v>744</v>
      </c>
      <c r="G3858" s="121">
        <v>1337</v>
      </c>
      <c r="H3858" s="121">
        <v>1</v>
      </c>
      <c r="I3858" s="121" t="s">
        <v>385</v>
      </c>
      <c r="J3858" s="121">
        <v>3630</v>
      </c>
      <c r="K3858" s="121">
        <v>101</v>
      </c>
      <c r="L3858" s="121" t="s">
        <v>1940</v>
      </c>
      <c r="M3858" s="121" t="s">
        <v>408</v>
      </c>
      <c r="N3858" s="124">
        <v>1251</v>
      </c>
      <c r="O3858" s="124" t="s">
        <v>380</v>
      </c>
      <c r="P3858" s="124"/>
      <c r="Q3858" s="121" t="s">
        <v>381</v>
      </c>
      <c r="R3858" s="121"/>
    </row>
    <row r="3859" spans="1:18" x14ac:dyDescent="0.2">
      <c r="A3859" s="121">
        <v>145</v>
      </c>
      <c r="B3859" s="121">
        <v>163</v>
      </c>
      <c r="C3859" s="121" t="s">
        <v>229</v>
      </c>
      <c r="D3859" s="121">
        <v>1133</v>
      </c>
      <c r="E3859" s="121" t="s">
        <v>743</v>
      </c>
      <c r="F3859" s="121" t="s">
        <v>744</v>
      </c>
      <c r="G3859" s="121">
        <v>1337</v>
      </c>
      <c r="H3859" s="121">
        <v>1</v>
      </c>
      <c r="I3859" s="121" t="s">
        <v>385</v>
      </c>
      <c r="J3859" s="121">
        <v>3631</v>
      </c>
      <c r="K3859" s="121">
        <v>102</v>
      </c>
      <c r="L3859" s="121" t="s">
        <v>1941</v>
      </c>
      <c r="M3859" s="121" t="s">
        <v>408</v>
      </c>
      <c r="N3859" s="124">
        <v>1251</v>
      </c>
      <c r="O3859" s="124" t="s">
        <v>380</v>
      </c>
      <c r="P3859" s="124"/>
      <c r="Q3859" s="121" t="s">
        <v>381</v>
      </c>
      <c r="R3859" s="121"/>
    </row>
    <row r="3860" spans="1:18" x14ac:dyDescent="0.2">
      <c r="A3860" s="121">
        <v>146</v>
      </c>
      <c r="B3860" s="121">
        <v>165</v>
      </c>
      <c r="C3860" s="121" t="s">
        <v>278</v>
      </c>
      <c r="D3860" s="121">
        <v>490</v>
      </c>
      <c r="E3860" s="121" t="s">
        <v>454</v>
      </c>
      <c r="F3860" s="121" t="s">
        <v>455</v>
      </c>
      <c r="G3860" s="121">
        <v>490</v>
      </c>
      <c r="H3860" s="121">
        <v>1</v>
      </c>
      <c r="I3860" s="121" t="s">
        <v>385</v>
      </c>
      <c r="J3860" s="121">
        <v>858</v>
      </c>
      <c r="K3860" s="121" t="s">
        <v>1943</v>
      </c>
      <c r="L3860" s="121" t="s">
        <v>1944</v>
      </c>
      <c r="M3860" s="121" t="s">
        <v>379</v>
      </c>
      <c r="N3860" s="124">
        <v>973</v>
      </c>
      <c r="O3860" s="124" t="s">
        <v>380</v>
      </c>
      <c r="P3860" s="124"/>
      <c r="Q3860" s="121" t="s">
        <v>381</v>
      </c>
      <c r="R3860" s="121"/>
    </row>
    <row r="3861" spans="1:18" x14ac:dyDescent="0.2">
      <c r="A3861" s="121">
        <v>209</v>
      </c>
      <c r="B3861" s="121">
        <v>825</v>
      </c>
      <c r="C3861" s="121" t="s">
        <v>2065</v>
      </c>
      <c r="D3861" s="121">
        <v>1152</v>
      </c>
      <c r="E3861" s="121" t="s">
        <v>375</v>
      </c>
      <c r="F3861" s="121" t="s">
        <v>376</v>
      </c>
      <c r="G3861" s="121">
        <v>1360</v>
      </c>
      <c r="H3861" s="121">
        <v>1</v>
      </c>
      <c r="I3861" s="121" t="s">
        <v>385</v>
      </c>
      <c r="J3861" s="121">
        <v>7592</v>
      </c>
      <c r="K3861" s="121" t="s">
        <v>500</v>
      </c>
      <c r="L3861" s="121" t="s">
        <v>984</v>
      </c>
      <c r="M3861" s="121" t="s">
        <v>537</v>
      </c>
      <c r="N3861" s="124">
        <v>1454</v>
      </c>
      <c r="O3861" s="124" t="s">
        <v>417</v>
      </c>
      <c r="P3861" s="124" t="s">
        <v>725</v>
      </c>
      <c r="Q3861" s="121" t="s">
        <v>391</v>
      </c>
      <c r="R3861" s="121"/>
    </row>
    <row r="3862" spans="1:18" x14ac:dyDescent="0.2">
      <c r="A3862" s="121">
        <v>146</v>
      </c>
      <c r="B3862" s="121">
        <v>165</v>
      </c>
      <c r="C3862" s="121" t="s">
        <v>278</v>
      </c>
      <c r="D3862" s="121">
        <v>490</v>
      </c>
      <c r="E3862" s="121" t="s">
        <v>454</v>
      </c>
      <c r="F3862" s="121" t="s">
        <v>455</v>
      </c>
      <c r="G3862" s="121">
        <v>490</v>
      </c>
      <c r="H3862" s="121">
        <v>1</v>
      </c>
      <c r="I3862" s="121" t="s">
        <v>385</v>
      </c>
      <c r="J3862" s="121">
        <v>859</v>
      </c>
      <c r="K3862" s="121" t="s">
        <v>1945</v>
      </c>
      <c r="L3862" s="121" t="s">
        <v>1946</v>
      </c>
      <c r="M3862" s="121" t="s">
        <v>379</v>
      </c>
      <c r="N3862" s="124">
        <v>973</v>
      </c>
      <c r="O3862" s="124" t="s">
        <v>380</v>
      </c>
      <c r="P3862" s="124"/>
      <c r="Q3862" s="121" t="s">
        <v>381</v>
      </c>
      <c r="R3862" s="121"/>
    </row>
    <row r="3863" spans="1:18" x14ac:dyDescent="0.2">
      <c r="A3863" s="121">
        <v>146</v>
      </c>
      <c r="B3863" s="121">
        <v>165</v>
      </c>
      <c r="C3863" s="121" t="s">
        <v>278</v>
      </c>
      <c r="D3863" s="121">
        <v>490</v>
      </c>
      <c r="E3863" s="121" t="s">
        <v>454</v>
      </c>
      <c r="F3863" s="121" t="s">
        <v>455</v>
      </c>
      <c r="G3863" s="121">
        <v>490</v>
      </c>
      <c r="H3863" s="121">
        <v>1</v>
      </c>
      <c r="I3863" s="121" t="s">
        <v>385</v>
      </c>
      <c r="J3863" s="121">
        <v>860</v>
      </c>
      <c r="K3863" s="121" t="s">
        <v>1947</v>
      </c>
      <c r="L3863" s="121" t="s">
        <v>1948</v>
      </c>
      <c r="M3863" s="121" t="s">
        <v>379</v>
      </c>
      <c r="N3863" s="124">
        <v>973</v>
      </c>
      <c r="O3863" s="124" t="s">
        <v>380</v>
      </c>
      <c r="P3863" s="124"/>
      <c r="Q3863" s="121" t="s">
        <v>381</v>
      </c>
      <c r="R3863" s="121"/>
    </row>
    <row r="3864" spans="1:18" x14ac:dyDescent="0.2">
      <c r="A3864" s="121">
        <v>146</v>
      </c>
      <c r="B3864" s="121">
        <v>165</v>
      </c>
      <c r="C3864" s="121" t="s">
        <v>278</v>
      </c>
      <c r="D3864" s="121">
        <v>490</v>
      </c>
      <c r="E3864" s="121" t="s">
        <v>454</v>
      </c>
      <c r="F3864" s="121" t="s">
        <v>455</v>
      </c>
      <c r="G3864" s="121">
        <v>490</v>
      </c>
      <c r="H3864" s="121">
        <v>1</v>
      </c>
      <c r="I3864" s="121" t="s">
        <v>385</v>
      </c>
      <c r="J3864" s="121">
        <v>861</v>
      </c>
      <c r="K3864" s="121" t="s">
        <v>1949</v>
      </c>
      <c r="L3864" s="121" t="s">
        <v>1950</v>
      </c>
      <c r="M3864" s="121" t="s">
        <v>379</v>
      </c>
      <c r="N3864" s="124">
        <v>973</v>
      </c>
      <c r="O3864" s="124" t="s">
        <v>380</v>
      </c>
      <c r="P3864" s="124"/>
      <c r="Q3864" s="121" t="s">
        <v>381</v>
      </c>
      <c r="R3864" s="121"/>
    </row>
    <row r="3865" spans="1:18" x14ac:dyDescent="0.2">
      <c r="A3865" s="121">
        <v>146</v>
      </c>
      <c r="B3865" s="121">
        <v>165</v>
      </c>
      <c r="C3865" s="121" t="s">
        <v>278</v>
      </c>
      <c r="D3865" s="121">
        <v>490</v>
      </c>
      <c r="E3865" s="121" t="s">
        <v>454</v>
      </c>
      <c r="F3865" s="121" t="s">
        <v>455</v>
      </c>
      <c r="G3865" s="121">
        <v>490</v>
      </c>
      <c r="H3865" s="121">
        <v>1</v>
      </c>
      <c r="I3865" s="121" t="s">
        <v>385</v>
      </c>
      <c r="J3865" s="121">
        <v>862</v>
      </c>
      <c r="K3865" s="121" t="s">
        <v>1951</v>
      </c>
      <c r="L3865" s="121" t="s">
        <v>1952</v>
      </c>
      <c r="M3865" s="121" t="s">
        <v>383</v>
      </c>
      <c r="N3865" s="124">
        <v>1361</v>
      </c>
      <c r="O3865" s="124" t="s">
        <v>380</v>
      </c>
      <c r="P3865" s="124"/>
      <c r="Q3865" s="121" t="s">
        <v>381</v>
      </c>
      <c r="R3865" s="121"/>
    </row>
    <row r="3866" spans="1:18" x14ac:dyDescent="0.2">
      <c r="A3866" s="121">
        <v>146</v>
      </c>
      <c r="B3866" s="121">
        <v>165</v>
      </c>
      <c r="C3866" s="121" t="s">
        <v>278</v>
      </c>
      <c r="D3866" s="121">
        <v>490</v>
      </c>
      <c r="E3866" s="121" t="s">
        <v>454</v>
      </c>
      <c r="F3866" s="121" t="s">
        <v>455</v>
      </c>
      <c r="G3866" s="121">
        <v>490</v>
      </c>
      <c r="H3866" s="121">
        <v>1</v>
      </c>
      <c r="I3866" s="121" t="s">
        <v>385</v>
      </c>
      <c r="J3866" s="121">
        <v>863</v>
      </c>
      <c r="K3866" s="121" t="s">
        <v>1953</v>
      </c>
      <c r="L3866" s="121" t="s">
        <v>1954</v>
      </c>
      <c r="M3866" s="121" t="s">
        <v>383</v>
      </c>
      <c r="N3866" s="124">
        <v>1361</v>
      </c>
      <c r="O3866" s="124" t="s">
        <v>380</v>
      </c>
      <c r="P3866" s="124"/>
      <c r="Q3866" s="121" t="s">
        <v>381</v>
      </c>
      <c r="R3866" s="121"/>
    </row>
    <row r="3867" spans="1:18" x14ac:dyDescent="0.2">
      <c r="A3867" s="121">
        <v>212</v>
      </c>
      <c r="B3867" s="121">
        <v>815</v>
      </c>
      <c r="C3867" s="121" t="s">
        <v>2066</v>
      </c>
      <c r="D3867" s="121">
        <v>1148</v>
      </c>
      <c r="E3867" s="121" t="s">
        <v>375</v>
      </c>
      <c r="F3867" s="121" t="s">
        <v>376</v>
      </c>
      <c r="G3867" s="121">
        <v>1357</v>
      </c>
      <c r="H3867" s="121">
        <v>1</v>
      </c>
      <c r="I3867" s="121" t="s">
        <v>385</v>
      </c>
      <c r="J3867" s="121">
        <v>7596</v>
      </c>
      <c r="K3867" s="121" t="s">
        <v>500</v>
      </c>
      <c r="L3867" s="121" t="s">
        <v>984</v>
      </c>
      <c r="M3867" s="121" t="s">
        <v>537</v>
      </c>
      <c r="N3867" s="124">
        <v>1424</v>
      </c>
      <c r="O3867" s="124" t="s">
        <v>417</v>
      </c>
      <c r="P3867" s="124" t="s">
        <v>725</v>
      </c>
      <c r="Q3867" s="121" t="s">
        <v>391</v>
      </c>
      <c r="R3867" s="121"/>
    </row>
    <row r="3868" spans="1:18" x14ac:dyDescent="0.2">
      <c r="A3868" s="121">
        <v>146</v>
      </c>
      <c r="B3868" s="121">
        <v>165</v>
      </c>
      <c r="C3868" s="121" t="s">
        <v>278</v>
      </c>
      <c r="D3868" s="121">
        <v>490</v>
      </c>
      <c r="E3868" s="121" t="s">
        <v>454</v>
      </c>
      <c r="F3868" s="121" t="s">
        <v>455</v>
      </c>
      <c r="G3868" s="121">
        <v>1017</v>
      </c>
      <c r="H3868" s="121">
        <v>2</v>
      </c>
      <c r="I3868" s="121" t="s">
        <v>377</v>
      </c>
      <c r="J3868" s="121">
        <v>865</v>
      </c>
      <c r="K3868" s="121" t="s">
        <v>1955</v>
      </c>
      <c r="L3868" s="121" t="s">
        <v>1956</v>
      </c>
      <c r="M3868" s="121" t="s">
        <v>393</v>
      </c>
      <c r="N3868" s="124">
        <v>959</v>
      </c>
      <c r="O3868" s="124" t="s">
        <v>380</v>
      </c>
      <c r="P3868" s="124"/>
      <c r="Q3868" s="121" t="s">
        <v>381</v>
      </c>
      <c r="R3868" s="121"/>
    </row>
    <row r="3869" spans="1:18" x14ac:dyDescent="0.2">
      <c r="A3869" s="121">
        <v>146</v>
      </c>
      <c r="B3869" s="121">
        <v>165</v>
      </c>
      <c r="C3869" s="121" t="s">
        <v>278</v>
      </c>
      <c r="D3869" s="121">
        <v>490</v>
      </c>
      <c r="E3869" s="121" t="s">
        <v>454</v>
      </c>
      <c r="F3869" s="121" t="s">
        <v>455</v>
      </c>
      <c r="G3869" s="121">
        <v>1017</v>
      </c>
      <c r="H3869" s="121">
        <v>2</v>
      </c>
      <c r="I3869" s="121" t="s">
        <v>377</v>
      </c>
      <c r="J3869" s="121">
        <v>866</v>
      </c>
      <c r="K3869" s="121" t="s">
        <v>1957</v>
      </c>
      <c r="L3869" s="121" t="s">
        <v>1958</v>
      </c>
      <c r="M3869" s="121" t="s">
        <v>393</v>
      </c>
      <c r="N3869" s="124">
        <v>959</v>
      </c>
      <c r="O3869" s="124" t="s">
        <v>380</v>
      </c>
      <c r="P3869" s="124"/>
      <c r="Q3869" s="121" t="s">
        <v>381</v>
      </c>
      <c r="R3869" s="121"/>
    </row>
    <row r="3870" spans="1:18" x14ac:dyDescent="0.2">
      <c r="A3870" s="121">
        <v>213</v>
      </c>
      <c r="B3870" s="121">
        <v>817</v>
      </c>
      <c r="C3870" s="121" t="s">
        <v>2067</v>
      </c>
      <c r="D3870" s="121">
        <v>1149</v>
      </c>
      <c r="E3870" s="121" t="s">
        <v>375</v>
      </c>
      <c r="F3870" s="121" t="s">
        <v>376</v>
      </c>
      <c r="G3870" s="121">
        <v>1358</v>
      </c>
      <c r="H3870" s="121">
        <v>1</v>
      </c>
      <c r="I3870" s="121" t="s">
        <v>385</v>
      </c>
      <c r="J3870" s="121">
        <v>7639</v>
      </c>
      <c r="K3870" s="121" t="s">
        <v>500</v>
      </c>
      <c r="L3870" s="121" t="s">
        <v>984</v>
      </c>
      <c r="M3870" s="121" t="s">
        <v>537</v>
      </c>
      <c r="N3870" s="124">
        <v>994</v>
      </c>
      <c r="O3870" s="124" t="s">
        <v>417</v>
      </c>
      <c r="P3870" s="124" t="s">
        <v>725</v>
      </c>
      <c r="Q3870" s="121" t="s">
        <v>391</v>
      </c>
      <c r="R3870" s="121"/>
    </row>
    <row r="3871" spans="1:18" x14ac:dyDescent="0.2">
      <c r="A3871" s="121">
        <v>146</v>
      </c>
      <c r="B3871" s="121">
        <v>165</v>
      </c>
      <c r="C3871" s="121" t="s">
        <v>278</v>
      </c>
      <c r="D3871" s="121">
        <v>490</v>
      </c>
      <c r="E3871" s="121" t="s">
        <v>454</v>
      </c>
      <c r="F3871" s="121" t="s">
        <v>455</v>
      </c>
      <c r="G3871" s="121">
        <v>1017</v>
      </c>
      <c r="H3871" s="121">
        <v>2</v>
      </c>
      <c r="I3871" s="121" t="s">
        <v>377</v>
      </c>
      <c r="J3871" s="121">
        <v>867</v>
      </c>
      <c r="K3871" s="121" t="s">
        <v>1959</v>
      </c>
      <c r="L3871" s="121" t="s">
        <v>1960</v>
      </c>
      <c r="M3871" s="121" t="s">
        <v>393</v>
      </c>
      <c r="N3871" s="124">
        <v>973</v>
      </c>
      <c r="O3871" s="124" t="s">
        <v>380</v>
      </c>
      <c r="P3871" s="124"/>
      <c r="Q3871" s="121" t="s">
        <v>381</v>
      </c>
      <c r="R3871" s="121"/>
    </row>
    <row r="3872" spans="1:18" x14ac:dyDescent="0.2">
      <c r="A3872" s="121">
        <v>146</v>
      </c>
      <c r="B3872" s="121">
        <v>165</v>
      </c>
      <c r="C3872" s="121" t="s">
        <v>278</v>
      </c>
      <c r="D3872" s="121">
        <v>490</v>
      </c>
      <c r="E3872" s="121" t="s">
        <v>454</v>
      </c>
      <c r="F3872" s="121" t="s">
        <v>455</v>
      </c>
      <c r="G3872" s="121">
        <v>1017</v>
      </c>
      <c r="H3872" s="121">
        <v>2</v>
      </c>
      <c r="I3872" s="121" t="s">
        <v>377</v>
      </c>
      <c r="J3872" s="121">
        <v>868</v>
      </c>
      <c r="K3872" s="121" t="s">
        <v>1961</v>
      </c>
      <c r="L3872" s="121" t="s">
        <v>1962</v>
      </c>
      <c r="M3872" s="121" t="s">
        <v>393</v>
      </c>
      <c r="N3872" s="124">
        <v>973</v>
      </c>
      <c r="O3872" s="124" t="s">
        <v>380</v>
      </c>
      <c r="P3872" s="124"/>
      <c r="Q3872" s="121" t="s">
        <v>381</v>
      </c>
      <c r="R3872" s="121"/>
    </row>
    <row r="3873" spans="1:18" x14ac:dyDescent="0.2">
      <c r="A3873" s="121">
        <v>214</v>
      </c>
      <c r="B3873" s="121">
        <v>805</v>
      </c>
      <c r="C3873" s="121" t="s">
        <v>2072</v>
      </c>
      <c r="D3873" s="121">
        <v>1146</v>
      </c>
      <c r="E3873" s="121" t="s">
        <v>375</v>
      </c>
      <c r="F3873" s="121" t="s">
        <v>376</v>
      </c>
      <c r="G3873" s="121">
        <v>1355</v>
      </c>
      <c r="H3873" s="121">
        <v>1</v>
      </c>
      <c r="I3873" s="121" t="s">
        <v>385</v>
      </c>
      <c r="J3873" s="121">
        <v>3732</v>
      </c>
      <c r="K3873" s="121">
        <v>4</v>
      </c>
      <c r="L3873" s="121">
        <v>4</v>
      </c>
      <c r="M3873" s="121" t="s">
        <v>438</v>
      </c>
      <c r="N3873" s="124">
        <v>558</v>
      </c>
      <c r="O3873" s="124" t="s">
        <v>380</v>
      </c>
      <c r="P3873" s="124" t="s">
        <v>725</v>
      </c>
      <c r="Q3873" s="121" t="s">
        <v>391</v>
      </c>
      <c r="R3873" s="121"/>
    </row>
    <row r="3874" spans="1:18" x14ac:dyDescent="0.2">
      <c r="A3874" s="121">
        <v>214</v>
      </c>
      <c r="B3874" s="121">
        <v>805</v>
      </c>
      <c r="C3874" s="121" t="s">
        <v>2072</v>
      </c>
      <c r="D3874" s="121">
        <v>1146</v>
      </c>
      <c r="E3874" s="121" t="s">
        <v>375</v>
      </c>
      <c r="F3874" s="121" t="s">
        <v>376</v>
      </c>
      <c r="G3874" s="121">
        <v>1355</v>
      </c>
      <c r="H3874" s="121">
        <v>1</v>
      </c>
      <c r="I3874" s="121" t="s">
        <v>385</v>
      </c>
      <c r="J3874" s="121">
        <v>3733</v>
      </c>
      <c r="K3874" s="121" t="s">
        <v>440</v>
      </c>
      <c r="L3874" s="121" t="s">
        <v>440</v>
      </c>
      <c r="M3874" s="121" t="s">
        <v>441</v>
      </c>
      <c r="N3874" s="124">
        <v>136</v>
      </c>
      <c r="O3874" s="124" t="s">
        <v>442</v>
      </c>
      <c r="P3874" s="124" t="s">
        <v>725</v>
      </c>
      <c r="Q3874" s="121" t="s">
        <v>391</v>
      </c>
      <c r="R3874" s="121"/>
    </row>
    <row r="3875" spans="1:18" x14ac:dyDescent="0.2">
      <c r="A3875" s="121">
        <v>146</v>
      </c>
      <c r="B3875" s="121">
        <v>165</v>
      </c>
      <c r="C3875" s="121" t="s">
        <v>278</v>
      </c>
      <c r="D3875" s="121">
        <v>490</v>
      </c>
      <c r="E3875" s="121" t="s">
        <v>454</v>
      </c>
      <c r="F3875" s="121" t="s">
        <v>455</v>
      </c>
      <c r="G3875" s="121">
        <v>1017</v>
      </c>
      <c r="H3875" s="121">
        <v>2</v>
      </c>
      <c r="I3875" s="121" t="s">
        <v>377</v>
      </c>
      <c r="J3875" s="121">
        <v>869</v>
      </c>
      <c r="K3875" s="121" t="s">
        <v>1963</v>
      </c>
      <c r="L3875" s="121" t="s">
        <v>1964</v>
      </c>
      <c r="M3875" s="121" t="s">
        <v>393</v>
      </c>
      <c r="N3875" s="124">
        <v>973</v>
      </c>
      <c r="O3875" s="124" t="s">
        <v>380</v>
      </c>
      <c r="P3875" s="124"/>
      <c r="Q3875" s="121" t="s">
        <v>381</v>
      </c>
      <c r="R3875" s="121"/>
    </row>
    <row r="3876" spans="1:18" x14ac:dyDescent="0.2">
      <c r="A3876" s="121">
        <v>146</v>
      </c>
      <c r="B3876" s="121">
        <v>165</v>
      </c>
      <c r="C3876" s="121" t="s">
        <v>278</v>
      </c>
      <c r="D3876" s="121">
        <v>490</v>
      </c>
      <c r="E3876" s="121" t="s">
        <v>454</v>
      </c>
      <c r="F3876" s="121" t="s">
        <v>455</v>
      </c>
      <c r="G3876" s="121">
        <v>1017</v>
      </c>
      <c r="H3876" s="121">
        <v>2</v>
      </c>
      <c r="I3876" s="121" t="s">
        <v>377</v>
      </c>
      <c r="J3876" s="121">
        <v>870</v>
      </c>
      <c r="K3876" s="121" t="s">
        <v>1965</v>
      </c>
      <c r="L3876" s="121" t="s">
        <v>1966</v>
      </c>
      <c r="M3876" s="121" t="s">
        <v>393</v>
      </c>
      <c r="N3876" s="124">
        <v>973</v>
      </c>
      <c r="O3876" s="124" t="s">
        <v>380</v>
      </c>
      <c r="P3876" s="124"/>
      <c r="Q3876" s="121" t="s">
        <v>381</v>
      </c>
      <c r="R3876" s="121"/>
    </row>
    <row r="3877" spans="1:18" x14ac:dyDescent="0.2">
      <c r="A3877" s="121">
        <v>146</v>
      </c>
      <c r="B3877" s="121">
        <v>165</v>
      </c>
      <c r="C3877" s="121" t="s">
        <v>278</v>
      </c>
      <c r="D3877" s="121">
        <v>491</v>
      </c>
      <c r="E3877" s="121" t="s">
        <v>456</v>
      </c>
      <c r="F3877" s="121" t="s">
        <v>457</v>
      </c>
      <c r="G3877" s="121">
        <v>491</v>
      </c>
      <c r="H3877" s="121">
        <v>1</v>
      </c>
      <c r="I3877" s="121" t="s">
        <v>385</v>
      </c>
      <c r="J3877" s="121">
        <v>872</v>
      </c>
      <c r="K3877" s="121" t="s">
        <v>1967</v>
      </c>
      <c r="L3877" s="121" t="s">
        <v>1968</v>
      </c>
      <c r="M3877" s="121" t="s">
        <v>379</v>
      </c>
      <c r="N3877" s="124">
        <v>1004</v>
      </c>
      <c r="O3877" s="124" t="s">
        <v>380</v>
      </c>
      <c r="P3877" s="124"/>
      <c r="Q3877" s="121" t="s">
        <v>381</v>
      </c>
      <c r="R3877" s="121"/>
    </row>
    <row r="3878" spans="1:18" x14ac:dyDescent="0.2">
      <c r="A3878" s="121">
        <v>216</v>
      </c>
      <c r="B3878" s="121">
        <v>893</v>
      </c>
      <c r="C3878" s="121" t="s">
        <v>2073</v>
      </c>
      <c r="D3878" s="121">
        <v>1155</v>
      </c>
      <c r="E3878" s="121" t="s">
        <v>375</v>
      </c>
      <c r="F3878" s="121" t="s">
        <v>376</v>
      </c>
      <c r="G3878" s="121">
        <v>1363</v>
      </c>
      <c r="H3878" s="121">
        <v>1</v>
      </c>
      <c r="I3878" s="121" t="s">
        <v>385</v>
      </c>
      <c r="J3878" s="121">
        <v>3756</v>
      </c>
      <c r="K3878" s="121" t="s">
        <v>456</v>
      </c>
      <c r="L3878" s="121" t="s">
        <v>2076</v>
      </c>
      <c r="M3878" s="121" t="s">
        <v>537</v>
      </c>
      <c r="N3878" s="124">
        <v>916</v>
      </c>
      <c r="O3878" s="124" t="s">
        <v>417</v>
      </c>
      <c r="P3878" s="124" t="s">
        <v>725</v>
      </c>
      <c r="Q3878" s="121" t="s">
        <v>391</v>
      </c>
      <c r="R3878" s="121"/>
    </row>
    <row r="3879" spans="1:18" x14ac:dyDescent="0.2">
      <c r="A3879" s="121">
        <v>146</v>
      </c>
      <c r="B3879" s="121">
        <v>165</v>
      </c>
      <c r="C3879" s="121" t="s">
        <v>278</v>
      </c>
      <c r="D3879" s="121">
        <v>491</v>
      </c>
      <c r="E3879" s="121" t="s">
        <v>456</v>
      </c>
      <c r="F3879" s="121" t="s">
        <v>457</v>
      </c>
      <c r="G3879" s="121">
        <v>491</v>
      </c>
      <c r="H3879" s="121">
        <v>1</v>
      </c>
      <c r="I3879" s="121" t="s">
        <v>385</v>
      </c>
      <c r="J3879" s="121">
        <v>873</v>
      </c>
      <c r="K3879" s="121" t="s">
        <v>1969</v>
      </c>
      <c r="L3879" s="121" t="s">
        <v>1970</v>
      </c>
      <c r="M3879" s="121" t="s">
        <v>379</v>
      </c>
      <c r="N3879" s="124">
        <v>877</v>
      </c>
      <c r="O3879" s="124" t="s">
        <v>380</v>
      </c>
      <c r="P3879" s="124"/>
      <c r="Q3879" s="121" t="s">
        <v>381</v>
      </c>
      <c r="R3879" s="121"/>
    </row>
    <row r="3880" spans="1:18" x14ac:dyDescent="0.2">
      <c r="A3880" s="121">
        <v>146</v>
      </c>
      <c r="B3880" s="121">
        <v>165</v>
      </c>
      <c r="C3880" s="121" t="s">
        <v>278</v>
      </c>
      <c r="D3880" s="121">
        <v>491</v>
      </c>
      <c r="E3880" s="121" t="s">
        <v>456</v>
      </c>
      <c r="F3880" s="121" t="s">
        <v>457</v>
      </c>
      <c r="G3880" s="121">
        <v>491</v>
      </c>
      <c r="H3880" s="121">
        <v>1</v>
      </c>
      <c r="I3880" s="121" t="s">
        <v>385</v>
      </c>
      <c r="J3880" s="121">
        <v>874</v>
      </c>
      <c r="K3880" s="121" t="s">
        <v>1971</v>
      </c>
      <c r="L3880" s="121" t="s">
        <v>1972</v>
      </c>
      <c r="M3880" s="121" t="s">
        <v>379</v>
      </c>
      <c r="N3880" s="124">
        <v>881</v>
      </c>
      <c r="O3880" s="124" t="s">
        <v>380</v>
      </c>
      <c r="P3880" s="125"/>
      <c r="Q3880" s="121" t="s">
        <v>381</v>
      </c>
      <c r="R3880" s="121"/>
    </row>
    <row r="3881" spans="1:18" x14ac:dyDescent="0.2">
      <c r="A3881" s="121">
        <v>146</v>
      </c>
      <c r="B3881" s="121">
        <v>165</v>
      </c>
      <c r="C3881" s="121" t="s">
        <v>278</v>
      </c>
      <c r="D3881" s="121">
        <v>491</v>
      </c>
      <c r="E3881" s="121" t="s">
        <v>456</v>
      </c>
      <c r="F3881" s="121" t="s">
        <v>457</v>
      </c>
      <c r="G3881" s="121">
        <v>491</v>
      </c>
      <c r="H3881" s="121">
        <v>1</v>
      </c>
      <c r="I3881" s="121" t="s">
        <v>385</v>
      </c>
      <c r="J3881" s="121">
        <v>875</v>
      </c>
      <c r="K3881" s="121" t="s">
        <v>1973</v>
      </c>
      <c r="L3881" s="121" t="s">
        <v>1974</v>
      </c>
      <c r="M3881" s="121" t="s">
        <v>379</v>
      </c>
      <c r="N3881" s="124">
        <v>884</v>
      </c>
      <c r="O3881" s="124" t="s">
        <v>380</v>
      </c>
      <c r="P3881" s="125"/>
      <c r="Q3881" s="121" t="s">
        <v>381</v>
      </c>
      <c r="R3881" s="121"/>
    </row>
    <row r="3882" spans="1:18" x14ac:dyDescent="0.2">
      <c r="A3882" s="121">
        <v>146</v>
      </c>
      <c r="B3882" s="121">
        <v>165</v>
      </c>
      <c r="C3882" s="121" t="s">
        <v>278</v>
      </c>
      <c r="D3882" s="121">
        <v>491</v>
      </c>
      <c r="E3882" s="121" t="s">
        <v>456</v>
      </c>
      <c r="F3882" s="121" t="s">
        <v>457</v>
      </c>
      <c r="G3882" s="121">
        <v>491</v>
      </c>
      <c r="H3882" s="121">
        <v>1</v>
      </c>
      <c r="I3882" s="121" t="s">
        <v>385</v>
      </c>
      <c r="J3882" s="121">
        <v>876</v>
      </c>
      <c r="K3882" s="121" t="s">
        <v>1975</v>
      </c>
      <c r="L3882" s="121" t="s">
        <v>1976</v>
      </c>
      <c r="M3882" s="121" t="s">
        <v>379</v>
      </c>
      <c r="N3882" s="124">
        <v>880</v>
      </c>
      <c r="O3882" s="124" t="s">
        <v>380</v>
      </c>
      <c r="P3882" s="125"/>
      <c r="Q3882" s="121" t="s">
        <v>381</v>
      </c>
      <c r="R3882" s="121"/>
    </row>
    <row r="3883" spans="1:18" x14ac:dyDescent="0.2">
      <c r="A3883" s="121">
        <v>217</v>
      </c>
      <c r="B3883" s="121">
        <v>824</v>
      </c>
      <c r="C3883" s="121" t="s">
        <v>2077</v>
      </c>
      <c r="D3883" s="121">
        <v>1150</v>
      </c>
      <c r="E3883" s="121" t="s">
        <v>375</v>
      </c>
      <c r="F3883" s="121" t="s">
        <v>376</v>
      </c>
      <c r="G3883" s="121">
        <v>1359</v>
      </c>
      <c r="H3883" s="121">
        <v>1</v>
      </c>
      <c r="I3883" s="121" t="s">
        <v>385</v>
      </c>
      <c r="J3883" s="121">
        <v>3854</v>
      </c>
      <c r="K3883" s="121" t="s">
        <v>558</v>
      </c>
      <c r="L3883" s="121" t="s">
        <v>559</v>
      </c>
      <c r="M3883" s="121" t="s">
        <v>560</v>
      </c>
      <c r="N3883" s="124" t="s">
        <v>550</v>
      </c>
      <c r="O3883" s="124" t="s">
        <v>561</v>
      </c>
      <c r="P3883" s="124" t="s">
        <v>725</v>
      </c>
      <c r="Q3883" s="121" t="s">
        <v>391</v>
      </c>
      <c r="R3883" s="121"/>
    </row>
    <row r="3884" spans="1:18" x14ac:dyDescent="0.2">
      <c r="A3884" s="121">
        <v>217</v>
      </c>
      <c r="B3884" s="121">
        <v>824</v>
      </c>
      <c r="C3884" s="121" t="s">
        <v>2077</v>
      </c>
      <c r="D3884" s="121">
        <v>1150</v>
      </c>
      <c r="E3884" s="121" t="s">
        <v>375</v>
      </c>
      <c r="F3884" s="121" t="s">
        <v>376</v>
      </c>
      <c r="G3884" s="121">
        <v>1359</v>
      </c>
      <c r="H3884" s="121">
        <v>1</v>
      </c>
      <c r="I3884" s="121" t="s">
        <v>385</v>
      </c>
      <c r="J3884" s="121">
        <v>3855</v>
      </c>
      <c r="K3884" s="121" t="s">
        <v>562</v>
      </c>
      <c r="L3884" s="121" t="s">
        <v>559</v>
      </c>
      <c r="M3884" s="121" t="s">
        <v>560</v>
      </c>
      <c r="N3884" s="124" t="s">
        <v>550</v>
      </c>
      <c r="O3884" s="124" t="s">
        <v>561</v>
      </c>
      <c r="P3884" s="124" t="s">
        <v>725</v>
      </c>
      <c r="Q3884" s="121" t="s">
        <v>391</v>
      </c>
      <c r="R3884" s="121"/>
    </row>
    <row r="3885" spans="1:18" x14ac:dyDescent="0.2">
      <c r="A3885" s="121">
        <v>217</v>
      </c>
      <c r="B3885" s="121">
        <v>824</v>
      </c>
      <c r="C3885" s="121" t="s">
        <v>2077</v>
      </c>
      <c r="D3885" s="121">
        <v>1150</v>
      </c>
      <c r="E3885" s="121" t="s">
        <v>375</v>
      </c>
      <c r="F3885" s="121" t="s">
        <v>376</v>
      </c>
      <c r="G3885" s="121">
        <v>1359</v>
      </c>
      <c r="H3885" s="121">
        <v>1</v>
      </c>
      <c r="I3885" s="121" t="s">
        <v>385</v>
      </c>
      <c r="J3885" s="121">
        <v>3856</v>
      </c>
      <c r="K3885" s="121" t="s">
        <v>2078</v>
      </c>
      <c r="L3885" s="121" t="s">
        <v>559</v>
      </c>
      <c r="M3885" s="121" t="s">
        <v>560</v>
      </c>
      <c r="N3885" s="124" t="s">
        <v>550</v>
      </c>
      <c r="O3885" s="124" t="s">
        <v>561</v>
      </c>
      <c r="P3885" s="124" t="s">
        <v>725</v>
      </c>
      <c r="Q3885" s="121" t="s">
        <v>391</v>
      </c>
      <c r="R3885" s="121"/>
    </row>
    <row r="3886" spans="1:18" x14ac:dyDescent="0.2">
      <c r="A3886" s="121">
        <v>217</v>
      </c>
      <c r="B3886" s="121">
        <v>824</v>
      </c>
      <c r="C3886" s="121" t="s">
        <v>2077</v>
      </c>
      <c r="D3886" s="121">
        <v>1150</v>
      </c>
      <c r="E3886" s="121" t="s">
        <v>375</v>
      </c>
      <c r="F3886" s="121" t="s">
        <v>376</v>
      </c>
      <c r="G3886" s="121">
        <v>1359</v>
      </c>
      <c r="H3886" s="121">
        <v>1</v>
      </c>
      <c r="I3886" s="121" t="s">
        <v>385</v>
      </c>
      <c r="J3886" s="121">
        <v>3857</v>
      </c>
      <c r="K3886" s="121" t="s">
        <v>2079</v>
      </c>
      <c r="L3886" s="121" t="s">
        <v>559</v>
      </c>
      <c r="M3886" s="121" t="s">
        <v>560</v>
      </c>
      <c r="N3886" s="124" t="s">
        <v>550</v>
      </c>
      <c r="O3886" s="124" t="s">
        <v>561</v>
      </c>
      <c r="P3886" s="124" t="s">
        <v>725</v>
      </c>
      <c r="Q3886" s="121" t="s">
        <v>391</v>
      </c>
      <c r="R3886" s="121"/>
    </row>
    <row r="3887" spans="1:18" x14ac:dyDescent="0.2">
      <c r="A3887" s="121">
        <v>217</v>
      </c>
      <c r="B3887" s="121">
        <v>824</v>
      </c>
      <c r="C3887" s="121" t="s">
        <v>2077</v>
      </c>
      <c r="D3887" s="121">
        <v>1150</v>
      </c>
      <c r="E3887" s="121" t="s">
        <v>375</v>
      </c>
      <c r="F3887" s="121" t="s">
        <v>376</v>
      </c>
      <c r="G3887" s="121">
        <v>1359</v>
      </c>
      <c r="H3887" s="121">
        <v>1</v>
      </c>
      <c r="I3887" s="121" t="s">
        <v>385</v>
      </c>
      <c r="J3887" s="121">
        <v>3858</v>
      </c>
      <c r="K3887" s="121" t="s">
        <v>1709</v>
      </c>
      <c r="L3887" s="121" t="s">
        <v>570</v>
      </c>
      <c r="M3887" s="121" t="s">
        <v>571</v>
      </c>
      <c r="N3887" s="124" t="s">
        <v>550</v>
      </c>
      <c r="O3887" s="124" t="s">
        <v>561</v>
      </c>
      <c r="P3887" s="124" t="s">
        <v>725</v>
      </c>
      <c r="Q3887" s="121" t="s">
        <v>391</v>
      </c>
      <c r="R3887" s="121"/>
    </row>
    <row r="3888" spans="1:18" x14ac:dyDescent="0.2">
      <c r="A3888" s="121">
        <v>217</v>
      </c>
      <c r="B3888" s="121">
        <v>824</v>
      </c>
      <c r="C3888" s="121" t="s">
        <v>2077</v>
      </c>
      <c r="D3888" s="121">
        <v>1150</v>
      </c>
      <c r="E3888" s="121" t="s">
        <v>375</v>
      </c>
      <c r="F3888" s="121" t="s">
        <v>376</v>
      </c>
      <c r="G3888" s="121">
        <v>1359</v>
      </c>
      <c r="H3888" s="121">
        <v>1</v>
      </c>
      <c r="I3888" s="121" t="s">
        <v>385</v>
      </c>
      <c r="J3888" s="121">
        <v>3859</v>
      </c>
      <c r="K3888" s="121" t="s">
        <v>1709</v>
      </c>
      <c r="L3888" s="121" t="s">
        <v>570</v>
      </c>
      <c r="M3888" s="121" t="s">
        <v>571</v>
      </c>
      <c r="N3888" s="124" t="s">
        <v>550</v>
      </c>
      <c r="O3888" s="124" t="s">
        <v>561</v>
      </c>
      <c r="P3888" s="124" t="s">
        <v>725</v>
      </c>
      <c r="Q3888" s="121" t="s">
        <v>391</v>
      </c>
      <c r="R3888" s="121"/>
    </row>
    <row r="3889" spans="1:18" x14ac:dyDescent="0.2">
      <c r="A3889" s="121">
        <v>217</v>
      </c>
      <c r="B3889" s="121">
        <v>824</v>
      </c>
      <c r="C3889" s="121" t="s">
        <v>2077</v>
      </c>
      <c r="D3889" s="121">
        <v>1150</v>
      </c>
      <c r="E3889" s="121" t="s">
        <v>375</v>
      </c>
      <c r="F3889" s="121" t="s">
        <v>376</v>
      </c>
      <c r="G3889" s="121">
        <v>1359</v>
      </c>
      <c r="H3889" s="121">
        <v>1</v>
      </c>
      <c r="I3889" s="121" t="s">
        <v>385</v>
      </c>
      <c r="J3889" s="121">
        <v>3860</v>
      </c>
      <c r="K3889" s="121" t="s">
        <v>547</v>
      </c>
      <c r="L3889" s="121" t="s">
        <v>2080</v>
      </c>
      <c r="M3889" s="121" t="s">
        <v>590</v>
      </c>
      <c r="N3889" s="124">
        <v>176</v>
      </c>
      <c r="O3889" s="124" t="s">
        <v>548</v>
      </c>
      <c r="P3889" s="124" t="s">
        <v>725</v>
      </c>
      <c r="Q3889" s="121" t="s">
        <v>391</v>
      </c>
      <c r="R3889" s="121"/>
    </row>
    <row r="3890" spans="1:18" x14ac:dyDescent="0.2">
      <c r="A3890" s="121">
        <v>217</v>
      </c>
      <c r="B3890" s="121">
        <v>824</v>
      </c>
      <c r="C3890" s="121" t="s">
        <v>2077</v>
      </c>
      <c r="D3890" s="121">
        <v>1150</v>
      </c>
      <c r="E3890" s="121" t="s">
        <v>375</v>
      </c>
      <c r="F3890" s="121" t="s">
        <v>376</v>
      </c>
      <c r="G3890" s="121">
        <v>1359</v>
      </c>
      <c r="H3890" s="121">
        <v>1</v>
      </c>
      <c r="I3890" s="121" t="s">
        <v>385</v>
      </c>
      <c r="J3890" s="121">
        <v>3861</v>
      </c>
      <c r="K3890" s="121" t="s">
        <v>997</v>
      </c>
      <c r="L3890" s="121" t="s">
        <v>508</v>
      </c>
      <c r="M3890" s="121" t="s">
        <v>410</v>
      </c>
      <c r="N3890" s="124">
        <v>376</v>
      </c>
      <c r="O3890" s="124" t="s">
        <v>411</v>
      </c>
      <c r="P3890" s="124" t="s">
        <v>725</v>
      </c>
      <c r="Q3890" s="121" t="s">
        <v>391</v>
      </c>
      <c r="R3890" s="121"/>
    </row>
    <row r="3891" spans="1:18" x14ac:dyDescent="0.2">
      <c r="A3891" s="121">
        <v>217</v>
      </c>
      <c r="B3891" s="121">
        <v>824</v>
      </c>
      <c r="C3891" s="121" t="s">
        <v>2077</v>
      </c>
      <c r="D3891" s="121">
        <v>1150</v>
      </c>
      <c r="E3891" s="121" t="s">
        <v>375</v>
      </c>
      <c r="F3891" s="121" t="s">
        <v>376</v>
      </c>
      <c r="G3891" s="121">
        <v>1359</v>
      </c>
      <c r="H3891" s="121">
        <v>1</v>
      </c>
      <c r="I3891" s="121" t="s">
        <v>385</v>
      </c>
      <c r="J3891" s="121">
        <v>3862</v>
      </c>
      <c r="K3891" s="121" t="s">
        <v>578</v>
      </c>
      <c r="L3891" s="121" t="s">
        <v>412</v>
      </c>
      <c r="M3891" s="121" t="s">
        <v>413</v>
      </c>
      <c r="N3891" s="124">
        <v>363</v>
      </c>
      <c r="O3891" s="124" t="s">
        <v>411</v>
      </c>
      <c r="P3891" s="124" t="s">
        <v>725</v>
      </c>
      <c r="Q3891" s="121" t="s">
        <v>391</v>
      </c>
      <c r="R3891" s="121"/>
    </row>
    <row r="3892" spans="1:18" x14ac:dyDescent="0.2">
      <c r="A3892" s="121">
        <v>217</v>
      </c>
      <c r="B3892" s="121">
        <v>824</v>
      </c>
      <c r="C3892" s="121" t="s">
        <v>2077</v>
      </c>
      <c r="D3892" s="121">
        <v>1150</v>
      </c>
      <c r="E3892" s="121" t="s">
        <v>375</v>
      </c>
      <c r="F3892" s="121" t="s">
        <v>376</v>
      </c>
      <c r="G3892" s="121">
        <v>1359</v>
      </c>
      <c r="H3892" s="121">
        <v>1</v>
      </c>
      <c r="I3892" s="121" t="s">
        <v>385</v>
      </c>
      <c r="J3892" s="121">
        <v>3863</v>
      </c>
      <c r="K3892" s="121" t="s">
        <v>387</v>
      </c>
      <c r="L3892" s="121" t="s">
        <v>388</v>
      </c>
      <c r="M3892" s="121" t="s">
        <v>389</v>
      </c>
      <c r="N3892" s="124">
        <v>844</v>
      </c>
      <c r="O3892" s="124" t="s">
        <v>390</v>
      </c>
      <c r="P3892" s="124" t="s">
        <v>725</v>
      </c>
      <c r="Q3892" s="121" t="s">
        <v>391</v>
      </c>
      <c r="R3892" s="121"/>
    </row>
    <row r="3893" spans="1:18" x14ac:dyDescent="0.2">
      <c r="A3893" s="121">
        <v>217</v>
      </c>
      <c r="B3893" s="121">
        <v>824</v>
      </c>
      <c r="C3893" s="121" t="s">
        <v>2077</v>
      </c>
      <c r="D3893" s="121">
        <v>1150</v>
      </c>
      <c r="E3893" s="121" t="s">
        <v>375</v>
      </c>
      <c r="F3893" s="121" t="s">
        <v>376</v>
      </c>
      <c r="G3893" s="121">
        <v>1359</v>
      </c>
      <c r="H3893" s="121">
        <v>1</v>
      </c>
      <c r="I3893" s="121" t="s">
        <v>385</v>
      </c>
      <c r="J3893" s="121">
        <v>3864</v>
      </c>
      <c r="K3893" s="121" t="s">
        <v>654</v>
      </c>
      <c r="L3893" s="121" t="s">
        <v>551</v>
      </c>
      <c r="M3893" s="121" t="s">
        <v>552</v>
      </c>
      <c r="N3893" s="124">
        <v>384</v>
      </c>
      <c r="O3893" s="124" t="s">
        <v>390</v>
      </c>
      <c r="P3893" s="124" t="s">
        <v>725</v>
      </c>
      <c r="Q3893" s="121" t="s">
        <v>391</v>
      </c>
      <c r="R3893" s="121"/>
    </row>
    <row r="3894" spans="1:18" x14ac:dyDescent="0.2">
      <c r="A3894" s="121">
        <v>217</v>
      </c>
      <c r="B3894" s="121">
        <v>824</v>
      </c>
      <c r="C3894" s="121" t="s">
        <v>2077</v>
      </c>
      <c r="D3894" s="121">
        <v>1150</v>
      </c>
      <c r="E3894" s="121" t="s">
        <v>375</v>
      </c>
      <c r="F3894" s="121" t="s">
        <v>376</v>
      </c>
      <c r="G3894" s="121">
        <v>1359</v>
      </c>
      <c r="H3894" s="121">
        <v>1</v>
      </c>
      <c r="I3894" s="121" t="s">
        <v>385</v>
      </c>
      <c r="J3894" s="121">
        <v>3866</v>
      </c>
      <c r="K3894" s="121" t="s">
        <v>2081</v>
      </c>
      <c r="L3894" s="121" t="s">
        <v>2082</v>
      </c>
      <c r="M3894" s="121" t="s">
        <v>552</v>
      </c>
      <c r="N3894" s="124">
        <v>146</v>
      </c>
      <c r="O3894" s="124" t="s">
        <v>390</v>
      </c>
      <c r="P3894" s="124" t="s">
        <v>725</v>
      </c>
      <c r="Q3894" s="121" t="s">
        <v>391</v>
      </c>
      <c r="R3894" s="121"/>
    </row>
    <row r="3895" spans="1:18" x14ac:dyDescent="0.2">
      <c r="A3895" s="121">
        <v>146</v>
      </c>
      <c r="B3895" s="121">
        <v>165</v>
      </c>
      <c r="C3895" s="121" t="s">
        <v>278</v>
      </c>
      <c r="D3895" s="121">
        <v>491</v>
      </c>
      <c r="E3895" s="121" t="s">
        <v>456</v>
      </c>
      <c r="F3895" s="121" t="s">
        <v>457</v>
      </c>
      <c r="G3895" s="121">
        <v>491</v>
      </c>
      <c r="H3895" s="121">
        <v>1</v>
      </c>
      <c r="I3895" s="121" t="s">
        <v>385</v>
      </c>
      <c r="J3895" s="121">
        <v>877</v>
      </c>
      <c r="K3895" s="121" t="s">
        <v>1977</v>
      </c>
      <c r="L3895" s="121" t="s">
        <v>1978</v>
      </c>
      <c r="M3895" s="121" t="s">
        <v>383</v>
      </c>
      <c r="N3895" s="121">
        <v>1334</v>
      </c>
      <c r="O3895" s="121" t="s">
        <v>380</v>
      </c>
      <c r="P3895" s="121"/>
      <c r="Q3895" s="121" t="s">
        <v>381</v>
      </c>
      <c r="R3895" s="121"/>
    </row>
    <row r="3896" spans="1:18" x14ac:dyDescent="0.2">
      <c r="A3896" s="121">
        <v>146</v>
      </c>
      <c r="B3896" s="121">
        <v>165</v>
      </c>
      <c r="C3896" s="121" t="s">
        <v>278</v>
      </c>
      <c r="D3896" s="121">
        <v>491</v>
      </c>
      <c r="E3896" s="121" t="s">
        <v>456</v>
      </c>
      <c r="F3896" s="121" t="s">
        <v>457</v>
      </c>
      <c r="G3896" s="121">
        <v>491</v>
      </c>
      <c r="H3896" s="121">
        <v>1</v>
      </c>
      <c r="I3896" s="121" t="s">
        <v>385</v>
      </c>
      <c r="J3896" s="121">
        <v>878</v>
      </c>
      <c r="K3896" s="121" t="s">
        <v>1979</v>
      </c>
      <c r="L3896" s="121" t="s">
        <v>1980</v>
      </c>
      <c r="M3896" s="121" t="s">
        <v>383</v>
      </c>
      <c r="N3896" s="121">
        <v>1360</v>
      </c>
      <c r="O3896" s="121" t="s">
        <v>380</v>
      </c>
      <c r="P3896" s="121"/>
      <c r="Q3896" s="121" t="s">
        <v>381</v>
      </c>
      <c r="R3896" s="121"/>
    </row>
    <row r="3897" spans="1:18" x14ac:dyDescent="0.2">
      <c r="A3897" s="121">
        <v>146</v>
      </c>
      <c r="B3897" s="121">
        <v>165</v>
      </c>
      <c r="C3897" s="121" t="s">
        <v>278</v>
      </c>
      <c r="D3897" s="121">
        <v>491</v>
      </c>
      <c r="E3897" s="121" t="s">
        <v>456</v>
      </c>
      <c r="F3897" s="121" t="s">
        <v>457</v>
      </c>
      <c r="G3897" s="121">
        <v>1018</v>
      </c>
      <c r="H3897" s="121">
        <v>2</v>
      </c>
      <c r="I3897" s="121" t="s">
        <v>377</v>
      </c>
      <c r="J3897" s="121">
        <v>879</v>
      </c>
      <c r="K3897" s="121" t="s">
        <v>1981</v>
      </c>
      <c r="L3897" s="121" t="s">
        <v>1982</v>
      </c>
      <c r="M3897" s="121" t="s">
        <v>393</v>
      </c>
      <c r="N3897" s="121">
        <v>957</v>
      </c>
      <c r="O3897" s="121" t="s">
        <v>380</v>
      </c>
      <c r="P3897" s="121"/>
      <c r="Q3897" s="121" t="s">
        <v>381</v>
      </c>
      <c r="R3897" s="121"/>
    </row>
    <row r="3898" spans="1:18" x14ac:dyDescent="0.2">
      <c r="A3898" s="121">
        <v>146</v>
      </c>
      <c r="B3898" s="121">
        <v>165</v>
      </c>
      <c r="C3898" s="121" t="s">
        <v>278</v>
      </c>
      <c r="D3898" s="121">
        <v>491</v>
      </c>
      <c r="E3898" s="121" t="s">
        <v>456</v>
      </c>
      <c r="F3898" s="121" t="s">
        <v>457</v>
      </c>
      <c r="G3898" s="121">
        <v>1018</v>
      </c>
      <c r="H3898" s="121">
        <v>2</v>
      </c>
      <c r="I3898" s="121" t="s">
        <v>377</v>
      </c>
      <c r="J3898" s="121">
        <v>880</v>
      </c>
      <c r="K3898" s="121" t="s">
        <v>1983</v>
      </c>
      <c r="L3898" s="121" t="s">
        <v>1984</v>
      </c>
      <c r="M3898" s="121" t="s">
        <v>393</v>
      </c>
      <c r="N3898" s="124">
        <v>957</v>
      </c>
      <c r="O3898" s="124" t="s">
        <v>380</v>
      </c>
      <c r="P3898" s="124"/>
      <c r="Q3898" s="121" t="s">
        <v>381</v>
      </c>
      <c r="R3898" s="121"/>
    </row>
    <row r="3899" spans="1:18" x14ac:dyDescent="0.2">
      <c r="A3899" s="121">
        <v>146</v>
      </c>
      <c r="B3899" s="121">
        <v>165</v>
      </c>
      <c r="C3899" s="121" t="s">
        <v>278</v>
      </c>
      <c r="D3899" s="121">
        <v>491</v>
      </c>
      <c r="E3899" s="121" t="s">
        <v>456</v>
      </c>
      <c r="F3899" s="121" t="s">
        <v>457</v>
      </c>
      <c r="G3899" s="121">
        <v>1018</v>
      </c>
      <c r="H3899" s="121">
        <v>2</v>
      </c>
      <c r="I3899" s="121" t="s">
        <v>377</v>
      </c>
      <c r="J3899" s="121">
        <v>881</v>
      </c>
      <c r="K3899" s="121" t="s">
        <v>1985</v>
      </c>
      <c r="L3899" s="121" t="s">
        <v>1986</v>
      </c>
      <c r="M3899" s="121" t="s">
        <v>393</v>
      </c>
      <c r="N3899" s="124">
        <v>883</v>
      </c>
      <c r="O3899" s="124" t="s">
        <v>380</v>
      </c>
      <c r="P3899" s="124"/>
      <c r="Q3899" s="121" t="s">
        <v>381</v>
      </c>
      <c r="R3899" s="121"/>
    </row>
    <row r="3900" spans="1:18" x14ac:dyDescent="0.2">
      <c r="A3900" s="121">
        <v>146</v>
      </c>
      <c r="B3900" s="121">
        <v>165</v>
      </c>
      <c r="C3900" s="121" t="s">
        <v>278</v>
      </c>
      <c r="D3900" s="121">
        <v>491</v>
      </c>
      <c r="E3900" s="121" t="s">
        <v>456</v>
      </c>
      <c r="F3900" s="121" t="s">
        <v>457</v>
      </c>
      <c r="G3900" s="121">
        <v>1018</v>
      </c>
      <c r="H3900" s="121">
        <v>2</v>
      </c>
      <c r="I3900" s="121" t="s">
        <v>377</v>
      </c>
      <c r="J3900" s="121">
        <v>882</v>
      </c>
      <c r="K3900" s="121" t="s">
        <v>1987</v>
      </c>
      <c r="L3900" s="121" t="s">
        <v>1988</v>
      </c>
      <c r="M3900" s="121" t="s">
        <v>393</v>
      </c>
      <c r="N3900" s="124">
        <v>883</v>
      </c>
      <c r="O3900" s="124" t="s">
        <v>380</v>
      </c>
      <c r="P3900" s="124"/>
      <c r="Q3900" s="121" t="s">
        <v>381</v>
      </c>
      <c r="R3900" s="121"/>
    </row>
    <row r="3901" spans="1:18" x14ac:dyDescent="0.2">
      <c r="A3901" s="121">
        <v>146</v>
      </c>
      <c r="B3901" s="121">
        <v>165</v>
      </c>
      <c r="C3901" s="121" t="s">
        <v>278</v>
      </c>
      <c r="D3901" s="121">
        <v>491</v>
      </c>
      <c r="E3901" s="121" t="s">
        <v>456</v>
      </c>
      <c r="F3901" s="121" t="s">
        <v>457</v>
      </c>
      <c r="G3901" s="121">
        <v>1018</v>
      </c>
      <c r="H3901" s="121">
        <v>2</v>
      </c>
      <c r="I3901" s="121" t="s">
        <v>377</v>
      </c>
      <c r="J3901" s="121">
        <v>883</v>
      </c>
      <c r="K3901" s="121" t="s">
        <v>1989</v>
      </c>
      <c r="L3901" s="121" t="s">
        <v>1990</v>
      </c>
      <c r="M3901" s="121" t="s">
        <v>393</v>
      </c>
      <c r="N3901" s="124">
        <v>883</v>
      </c>
      <c r="O3901" s="124" t="s">
        <v>380</v>
      </c>
      <c r="P3901" s="124"/>
      <c r="Q3901" s="121" t="s">
        <v>381</v>
      </c>
      <c r="R3901" s="121"/>
    </row>
    <row r="3902" spans="1:18" x14ac:dyDescent="0.2">
      <c r="A3902" s="121">
        <v>146</v>
      </c>
      <c r="B3902" s="121">
        <v>165</v>
      </c>
      <c r="C3902" s="121" t="s">
        <v>278</v>
      </c>
      <c r="D3902" s="121">
        <v>491</v>
      </c>
      <c r="E3902" s="121" t="s">
        <v>456</v>
      </c>
      <c r="F3902" s="121" t="s">
        <v>457</v>
      </c>
      <c r="G3902" s="121">
        <v>1018</v>
      </c>
      <c r="H3902" s="121">
        <v>2</v>
      </c>
      <c r="I3902" s="121" t="s">
        <v>377</v>
      </c>
      <c r="J3902" s="121">
        <v>884</v>
      </c>
      <c r="K3902" s="121" t="s">
        <v>1991</v>
      </c>
      <c r="L3902" s="121" t="s">
        <v>1992</v>
      </c>
      <c r="M3902" s="121" t="s">
        <v>393</v>
      </c>
      <c r="N3902" s="124">
        <v>883</v>
      </c>
      <c r="O3902" s="124" t="s">
        <v>380</v>
      </c>
      <c r="P3902" s="124"/>
      <c r="Q3902" s="121" t="s">
        <v>381</v>
      </c>
      <c r="R3902" s="121"/>
    </row>
    <row r="3903" spans="1:18" x14ac:dyDescent="0.2">
      <c r="A3903" s="121">
        <v>146</v>
      </c>
      <c r="B3903" s="121">
        <v>165</v>
      </c>
      <c r="C3903" s="121" t="s">
        <v>278</v>
      </c>
      <c r="D3903" s="121">
        <v>493</v>
      </c>
      <c r="E3903" s="121" t="s">
        <v>743</v>
      </c>
      <c r="F3903" s="121" t="s">
        <v>744</v>
      </c>
      <c r="G3903" s="121">
        <v>493</v>
      </c>
      <c r="H3903" s="121">
        <v>1</v>
      </c>
      <c r="I3903" s="121" t="s">
        <v>385</v>
      </c>
      <c r="J3903" s="121">
        <v>887</v>
      </c>
      <c r="K3903" s="121" t="s">
        <v>1997</v>
      </c>
      <c r="L3903" s="121" t="s">
        <v>1998</v>
      </c>
      <c r="M3903" s="121" t="s">
        <v>438</v>
      </c>
      <c r="N3903" s="124">
        <v>935</v>
      </c>
      <c r="O3903" s="124" t="s">
        <v>380</v>
      </c>
      <c r="P3903" s="124" t="s">
        <v>725</v>
      </c>
      <c r="Q3903" s="121" t="s">
        <v>381</v>
      </c>
      <c r="R3903" s="121"/>
    </row>
    <row r="3904" spans="1:18" x14ac:dyDescent="0.2">
      <c r="A3904" s="121">
        <v>146</v>
      </c>
      <c r="B3904" s="121">
        <v>165</v>
      </c>
      <c r="C3904" s="121" t="s">
        <v>278</v>
      </c>
      <c r="D3904" s="121">
        <v>493</v>
      </c>
      <c r="E3904" s="121" t="s">
        <v>743</v>
      </c>
      <c r="F3904" s="121" t="s">
        <v>744</v>
      </c>
      <c r="G3904" s="121">
        <v>493</v>
      </c>
      <c r="H3904" s="121">
        <v>1</v>
      </c>
      <c r="I3904" s="121" t="s">
        <v>385</v>
      </c>
      <c r="J3904" s="121">
        <v>888</v>
      </c>
      <c r="K3904" s="121" t="s">
        <v>1999</v>
      </c>
      <c r="L3904" s="121" t="s">
        <v>1998</v>
      </c>
      <c r="M3904" s="121" t="s">
        <v>438</v>
      </c>
      <c r="N3904" s="124">
        <v>933</v>
      </c>
      <c r="O3904" s="124" t="s">
        <v>380</v>
      </c>
      <c r="P3904" s="124" t="s">
        <v>725</v>
      </c>
      <c r="Q3904" s="121" t="s">
        <v>381</v>
      </c>
      <c r="R3904" s="121"/>
    </row>
    <row r="3905" spans="1:18" x14ac:dyDescent="0.2">
      <c r="A3905" s="121">
        <v>300</v>
      </c>
      <c r="B3905" s="121">
        <v>300</v>
      </c>
      <c r="C3905" s="121" t="s">
        <v>2084</v>
      </c>
      <c r="D3905" s="121">
        <v>1138</v>
      </c>
      <c r="E3905" s="121" t="s">
        <v>1137</v>
      </c>
      <c r="F3905" s="121" t="s">
        <v>1138</v>
      </c>
      <c r="G3905" s="121">
        <v>1343</v>
      </c>
      <c r="H3905" s="121">
        <v>1</v>
      </c>
      <c r="I3905" s="121" t="s">
        <v>385</v>
      </c>
      <c r="J3905" s="121">
        <v>3686</v>
      </c>
      <c r="K3905" s="121">
        <v>8</v>
      </c>
      <c r="L3905" s="121">
        <v>8</v>
      </c>
      <c r="M3905" s="121" t="s">
        <v>738</v>
      </c>
      <c r="N3905" s="121">
        <v>656</v>
      </c>
      <c r="O3905" s="121" t="s">
        <v>187</v>
      </c>
      <c r="P3905" s="121" t="s">
        <v>1143</v>
      </c>
      <c r="Q3905" s="121" t="s">
        <v>187</v>
      </c>
      <c r="R3905" s="121"/>
    </row>
    <row r="3906" spans="1:18" x14ac:dyDescent="0.2">
      <c r="A3906" s="121">
        <v>829</v>
      </c>
      <c r="B3906" s="121">
        <v>829</v>
      </c>
      <c r="C3906" s="121" t="s">
        <v>2085</v>
      </c>
      <c r="D3906" s="121">
        <v>1153</v>
      </c>
      <c r="E3906" s="121" t="s">
        <v>375</v>
      </c>
      <c r="F3906" s="121" t="s">
        <v>376</v>
      </c>
      <c r="G3906" s="121">
        <v>1361</v>
      </c>
      <c r="H3906" s="121">
        <v>1</v>
      </c>
      <c r="I3906" s="121" t="s">
        <v>385</v>
      </c>
      <c r="J3906" s="121">
        <v>3749</v>
      </c>
      <c r="K3906" s="121">
        <v>1</v>
      </c>
      <c r="L3906" s="121" t="s">
        <v>1259</v>
      </c>
      <c r="M3906" s="121" t="s">
        <v>408</v>
      </c>
      <c r="N3906" s="121">
        <v>565</v>
      </c>
      <c r="O3906" s="121" t="s">
        <v>380</v>
      </c>
      <c r="P3906" s="121" t="s">
        <v>725</v>
      </c>
      <c r="Q3906" s="121" t="s">
        <v>391</v>
      </c>
      <c r="R3906" s="121"/>
    </row>
    <row r="3907" spans="1:18" x14ac:dyDescent="0.2">
      <c r="A3907" s="121">
        <v>146</v>
      </c>
      <c r="B3907" s="121">
        <v>165</v>
      </c>
      <c r="C3907" s="121" t="s">
        <v>278</v>
      </c>
      <c r="D3907" s="121">
        <v>490</v>
      </c>
      <c r="E3907" s="121" t="s">
        <v>454</v>
      </c>
      <c r="F3907" s="121" t="s">
        <v>455</v>
      </c>
      <c r="G3907" s="121">
        <v>490</v>
      </c>
      <c r="H3907" s="121">
        <v>1</v>
      </c>
      <c r="I3907" s="121" t="s">
        <v>385</v>
      </c>
      <c r="J3907" s="121">
        <v>3227</v>
      </c>
      <c r="K3907" s="121" t="s">
        <v>2004</v>
      </c>
      <c r="L3907" s="121" t="s">
        <v>2005</v>
      </c>
      <c r="M3907" s="121" t="s">
        <v>379</v>
      </c>
      <c r="N3907" s="124">
        <v>744</v>
      </c>
      <c r="O3907" s="124" t="s">
        <v>380</v>
      </c>
      <c r="P3907" s="124"/>
      <c r="Q3907" s="121" t="s">
        <v>381</v>
      </c>
      <c r="R3907" s="121"/>
    </row>
    <row r="3908" spans="1:18" x14ac:dyDescent="0.2">
      <c r="A3908" s="121">
        <v>146</v>
      </c>
      <c r="B3908" s="121">
        <v>165</v>
      </c>
      <c r="C3908" s="121" t="s">
        <v>278</v>
      </c>
      <c r="D3908" s="121">
        <v>492</v>
      </c>
      <c r="E3908" s="121" t="s">
        <v>459</v>
      </c>
      <c r="F3908" s="121" t="s">
        <v>693</v>
      </c>
      <c r="G3908" s="121">
        <v>492</v>
      </c>
      <c r="H3908" s="121">
        <v>1</v>
      </c>
      <c r="I3908" s="121" t="s">
        <v>385</v>
      </c>
      <c r="J3908" s="121">
        <v>3339</v>
      </c>
      <c r="K3908" s="121" t="s">
        <v>459</v>
      </c>
      <c r="L3908" s="121" t="s">
        <v>2008</v>
      </c>
      <c r="M3908" s="121" t="s">
        <v>393</v>
      </c>
      <c r="N3908" s="124">
        <v>748</v>
      </c>
      <c r="O3908" s="124" t="s">
        <v>380</v>
      </c>
      <c r="P3908" s="124"/>
      <c r="Q3908" s="121" t="s">
        <v>381</v>
      </c>
      <c r="R3908" s="121"/>
    </row>
    <row r="3909" spans="1:18" x14ac:dyDescent="0.2">
      <c r="A3909" s="121">
        <v>217</v>
      </c>
      <c r="B3909" s="121">
        <v>824</v>
      </c>
      <c r="C3909" s="121" t="s">
        <v>2077</v>
      </c>
      <c r="D3909" s="121">
        <v>1150</v>
      </c>
      <c r="E3909" s="121" t="s">
        <v>375</v>
      </c>
      <c r="F3909" s="121" t="s">
        <v>376</v>
      </c>
      <c r="G3909" s="121">
        <v>1359</v>
      </c>
      <c r="H3909" s="121">
        <v>1</v>
      </c>
      <c r="I3909" s="121" t="s">
        <v>385</v>
      </c>
      <c r="J3909" s="121">
        <v>3743</v>
      </c>
      <c r="K3909" s="121">
        <v>1</v>
      </c>
      <c r="L3909" s="121">
        <v>1</v>
      </c>
      <c r="M3909" s="121" t="s">
        <v>438</v>
      </c>
      <c r="N3909" s="124">
        <v>1747</v>
      </c>
      <c r="O3909" s="124" t="s">
        <v>380</v>
      </c>
      <c r="P3909" s="124" t="s">
        <v>725</v>
      </c>
      <c r="Q3909" s="121" t="s">
        <v>381</v>
      </c>
      <c r="R3909" s="121"/>
    </row>
    <row r="3910" spans="1:18" x14ac:dyDescent="0.2">
      <c r="A3910" s="121">
        <v>829</v>
      </c>
      <c r="B3910" s="121">
        <v>829</v>
      </c>
      <c r="C3910" s="121" t="s">
        <v>2085</v>
      </c>
      <c r="D3910" s="121">
        <v>1154</v>
      </c>
      <c r="E3910" s="121" t="s">
        <v>421</v>
      </c>
      <c r="F3910" s="121" t="s">
        <v>422</v>
      </c>
      <c r="G3910" s="121">
        <v>1362</v>
      </c>
      <c r="H3910" s="121">
        <v>1</v>
      </c>
      <c r="I3910" s="121" t="s">
        <v>385</v>
      </c>
      <c r="J3910" s="121">
        <v>3753</v>
      </c>
      <c r="K3910" s="121">
        <v>5</v>
      </c>
      <c r="L3910" s="121">
        <v>5</v>
      </c>
      <c r="M3910" s="121" t="s">
        <v>408</v>
      </c>
      <c r="N3910" s="121">
        <v>578</v>
      </c>
      <c r="O3910" s="121" t="s">
        <v>380</v>
      </c>
      <c r="P3910" s="121" t="s">
        <v>725</v>
      </c>
      <c r="Q3910" s="121" t="s">
        <v>391</v>
      </c>
      <c r="R3910" s="121"/>
    </row>
    <row r="3911" spans="1:18" x14ac:dyDescent="0.2">
      <c r="A3911" s="121">
        <v>217</v>
      </c>
      <c r="B3911" s="121">
        <v>824</v>
      </c>
      <c r="C3911" s="121" t="s">
        <v>2077</v>
      </c>
      <c r="D3911" s="121">
        <v>1150</v>
      </c>
      <c r="E3911" s="121" t="s">
        <v>375</v>
      </c>
      <c r="F3911" s="121" t="s">
        <v>376</v>
      </c>
      <c r="G3911" s="121">
        <v>1359</v>
      </c>
      <c r="H3911" s="121">
        <v>1</v>
      </c>
      <c r="I3911" s="121" t="s">
        <v>385</v>
      </c>
      <c r="J3911" s="121">
        <v>3744</v>
      </c>
      <c r="K3911" s="121">
        <v>2</v>
      </c>
      <c r="L3911" s="121">
        <v>2</v>
      </c>
      <c r="M3911" s="121" t="s">
        <v>438</v>
      </c>
      <c r="N3911" s="124">
        <v>1430</v>
      </c>
      <c r="O3911" s="124" t="s">
        <v>380</v>
      </c>
      <c r="P3911" s="124" t="s">
        <v>725</v>
      </c>
      <c r="Q3911" s="121" t="s">
        <v>381</v>
      </c>
      <c r="R3911" s="121"/>
    </row>
    <row r="3912" spans="1:18" x14ac:dyDescent="0.2">
      <c r="A3912" s="121">
        <v>217</v>
      </c>
      <c r="B3912" s="121">
        <v>824</v>
      </c>
      <c r="C3912" s="121" t="s">
        <v>2077</v>
      </c>
      <c r="D3912" s="121">
        <v>1150</v>
      </c>
      <c r="E3912" s="121" t="s">
        <v>375</v>
      </c>
      <c r="F3912" s="121" t="s">
        <v>376</v>
      </c>
      <c r="G3912" s="121">
        <v>1359</v>
      </c>
      <c r="H3912" s="121">
        <v>1</v>
      </c>
      <c r="I3912" s="121" t="s">
        <v>385</v>
      </c>
      <c r="J3912" s="121">
        <v>3853</v>
      </c>
      <c r="K3912" s="121">
        <v>3</v>
      </c>
      <c r="L3912" s="121">
        <v>3</v>
      </c>
      <c r="M3912" s="121" t="s">
        <v>438</v>
      </c>
      <c r="N3912" s="124">
        <v>1740</v>
      </c>
      <c r="O3912" s="124" t="s">
        <v>380</v>
      </c>
      <c r="P3912" s="124" t="s">
        <v>725</v>
      </c>
      <c r="Q3912" s="121" t="s">
        <v>381</v>
      </c>
      <c r="R3912" s="121"/>
    </row>
    <row r="3913" spans="1:18" x14ac:dyDescent="0.2">
      <c r="A3913" s="121">
        <v>977</v>
      </c>
      <c r="B3913" s="121">
        <v>977</v>
      </c>
      <c r="C3913" s="121" t="s">
        <v>2086</v>
      </c>
      <c r="D3913" s="121">
        <v>1157</v>
      </c>
      <c r="E3913" s="121" t="s">
        <v>375</v>
      </c>
      <c r="F3913" s="121" t="s">
        <v>376</v>
      </c>
      <c r="G3913" s="121">
        <v>1365</v>
      </c>
      <c r="H3913" s="121">
        <v>1</v>
      </c>
      <c r="I3913" s="121" t="s">
        <v>385</v>
      </c>
      <c r="J3913" s="121">
        <v>7658</v>
      </c>
      <c r="K3913" s="121" t="s">
        <v>2089</v>
      </c>
      <c r="L3913" s="121" t="s">
        <v>2089</v>
      </c>
      <c r="M3913" s="121" t="s">
        <v>416</v>
      </c>
      <c r="N3913" s="121">
        <v>638</v>
      </c>
      <c r="O3913" s="121" t="s">
        <v>417</v>
      </c>
      <c r="P3913" s="121" t="s">
        <v>1143</v>
      </c>
      <c r="Q3913" s="121" t="s">
        <v>391</v>
      </c>
      <c r="R3913" s="121"/>
    </row>
  </sheetData>
  <printOptions gridLines="1"/>
  <pageMargins left="0.25" right="0.25" top="0.75" bottom="0.75" header="0.3" footer="0.3"/>
  <pageSetup scale="10" orientation="landscape" verticalDpi="12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107C36-DC16-4630-B1B9-238E4A11B0B4}">
  <sheetPr>
    <tabColor rgb="FF00B0F0"/>
  </sheetPr>
  <dimension ref="A1:O11831"/>
  <sheetViews>
    <sheetView zoomScaleNormal="100" workbookViewId="0">
      <selection sqref="A1:XFD1"/>
    </sheetView>
  </sheetViews>
  <sheetFormatPr defaultColWidth="8.5703125" defaultRowHeight="15" x14ac:dyDescent="0.25"/>
  <cols>
    <col min="1" max="1" width="9.42578125" style="150" customWidth="1"/>
    <col min="2" max="2" width="15.5703125" style="138" customWidth="1"/>
    <col min="3" max="3" width="21.42578125" style="138" bestFit="1" customWidth="1"/>
    <col min="4" max="4" width="8.5703125" style="138"/>
    <col min="5" max="5" width="9.42578125" style="138" customWidth="1"/>
    <col min="6" max="6" width="11.42578125" style="138" customWidth="1"/>
    <col min="7" max="7" width="14.42578125" style="151" customWidth="1"/>
    <col min="8" max="8" width="9.42578125" style="138" customWidth="1"/>
    <col min="9" max="9" width="10" style="138" customWidth="1"/>
    <col min="10" max="10" width="15.5703125" style="138" customWidth="1"/>
    <col min="11" max="11" width="28.42578125" style="138" bestFit="1" customWidth="1"/>
    <col min="12" max="12" width="34.42578125" style="138" customWidth="1"/>
    <col min="13" max="13" width="15.42578125" style="138" customWidth="1"/>
    <col min="14" max="14" width="26" style="138" customWidth="1"/>
    <col min="15" max="15" width="19.5703125" bestFit="1" customWidth="1"/>
    <col min="16" max="16384" width="8.5703125" style="138"/>
  </cols>
  <sheetData>
    <row r="1" spans="1:15" s="133" customFormat="1" ht="45" x14ac:dyDescent="0.25">
      <c r="A1" s="130" t="s">
        <v>2090</v>
      </c>
      <c r="B1" s="131" t="s">
        <v>2091</v>
      </c>
      <c r="C1" s="131" t="s">
        <v>2092</v>
      </c>
      <c r="D1" s="131" t="s">
        <v>2093</v>
      </c>
      <c r="E1" s="131" t="s">
        <v>2094</v>
      </c>
      <c r="F1" s="131" t="s">
        <v>2095</v>
      </c>
      <c r="G1" s="131" t="s">
        <v>2096</v>
      </c>
      <c r="H1" s="131" t="s">
        <v>2097</v>
      </c>
      <c r="I1" s="131" t="s">
        <v>2098</v>
      </c>
      <c r="J1" s="131" t="s">
        <v>2099</v>
      </c>
      <c r="K1" s="131" t="s">
        <v>2100</v>
      </c>
      <c r="L1" s="131" t="s">
        <v>373</v>
      </c>
      <c r="M1" s="132" t="s">
        <v>2101</v>
      </c>
      <c r="N1" s="131" t="s">
        <v>128</v>
      </c>
      <c r="O1" s="131" t="s">
        <v>374</v>
      </c>
    </row>
    <row r="2" spans="1:15" x14ac:dyDescent="0.25">
      <c r="A2" s="134">
        <v>101</v>
      </c>
      <c r="B2" s="135" t="s">
        <v>208</v>
      </c>
      <c r="C2" s="134" t="s">
        <v>2102</v>
      </c>
      <c r="D2" s="135">
        <v>1358</v>
      </c>
      <c r="E2" s="135" t="s">
        <v>2103</v>
      </c>
      <c r="F2" s="135">
        <v>1</v>
      </c>
      <c r="G2" s="136">
        <v>1</v>
      </c>
      <c r="H2" s="135" t="s">
        <v>2104</v>
      </c>
      <c r="I2" s="135">
        <v>1580</v>
      </c>
      <c r="J2" s="135" t="s">
        <v>2105</v>
      </c>
      <c r="K2" s="135" t="s">
        <v>2106</v>
      </c>
      <c r="L2" s="135" t="s">
        <v>193</v>
      </c>
      <c r="M2" s="135"/>
      <c r="N2" s="137"/>
      <c r="O2" s="121"/>
    </row>
    <row r="3" spans="1:15" x14ac:dyDescent="0.25">
      <c r="A3" s="134">
        <v>101</v>
      </c>
      <c r="B3" s="135" t="s">
        <v>208</v>
      </c>
      <c r="C3" s="134" t="s">
        <v>2102</v>
      </c>
      <c r="D3" s="135">
        <v>1359</v>
      </c>
      <c r="E3" s="135" t="s">
        <v>2103</v>
      </c>
      <c r="F3" s="135">
        <v>1</v>
      </c>
      <c r="G3" s="136">
        <v>2</v>
      </c>
      <c r="H3" s="135" t="s">
        <v>2107</v>
      </c>
      <c r="I3" s="135">
        <v>240</v>
      </c>
      <c r="J3" s="135" t="s">
        <v>2108</v>
      </c>
      <c r="K3" s="134" t="s">
        <v>2109</v>
      </c>
      <c r="L3" s="135" t="s">
        <v>193</v>
      </c>
      <c r="M3" s="135"/>
      <c r="N3" s="137"/>
      <c r="O3" s="121"/>
    </row>
    <row r="4" spans="1:15" x14ac:dyDescent="0.25">
      <c r="A4" s="139">
        <v>101</v>
      </c>
      <c r="B4" s="135" t="s">
        <v>208</v>
      </c>
      <c r="C4" s="134" t="s">
        <v>2102</v>
      </c>
      <c r="D4" s="135">
        <v>1360</v>
      </c>
      <c r="E4" s="135" t="s">
        <v>2103</v>
      </c>
      <c r="F4" s="135">
        <v>1</v>
      </c>
      <c r="G4" s="136">
        <v>3</v>
      </c>
      <c r="H4" s="135" t="s">
        <v>2110</v>
      </c>
      <c r="I4" s="135">
        <v>240</v>
      </c>
      <c r="J4" s="135" t="s">
        <v>2108</v>
      </c>
      <c r="K4" s="135" t="s">
        <v>2109</v>
      </c>
      <c r="L4" s="135" t="s">
        <v>193</v>
      </c>
      <c r="M4" s="135"/>
      <c r="N4" s="137"/>
      <c r="O4" s="121"/>
    </row>
    <row r="5" spans="1:15" x14ac:dyDescent="0.25">
      <c r="A5" s="139">
        <v>101</v>
      </c>
      <c r="B5" s="135" t="s">
        <v>208</v>
      </c>
      <c r="C5" s="134" t="s">
        <v>2102</v>
      </c>
      <c r="D5" s="135">
        <v>1361</v>
      </c>
      <c r="E5" s="135" t="s">
        <v>2103</v>
      </c>
      <c r="F5" s="135">
        <v>1</v>
      </c>
      <c r="G5" s="136">
        <v>4</v>
      </c>
      <c r="H5" s="135" t="s">
        <v>2111</v>
      </c>
      <c r="I5" s="135">
        <v>896</v>
      </c>
      <c r="J5" s="135" t="s">
        <v>2112</v>
      </c>
      <c r="K5" s="135" t="s">
        <v>2113</v>
      </c>
      <c r="L5" s="135" t="s">
        <v>194</v>
      </c>
      <c r="M5" s="135"/>
      <c r="N5" s="137"/>
      <c r="O5" s="121"/>
    </row>
    <row r="6" spans="1:15" x14ac:dyDescent="0.25">
      <c r="A6" s="139">
        <v>101</v>
      </c>
      <c r="B6" s="135" t="s">
        <v>208</v>
      </c>
      <c r="C6" s="134" t="s">
        <v>2102</v>
      </c>
      <c r="D6" s="135">
        <v>1362</v>
      </c>
      <c r="E6" s="135" t="s">
        <v>2103</v>
      </c>
      <c r="F6" s="135">
        <v>1</v>
      </c>
      <c r="G6" s="136">
        <v>5</v>
      </c>
      <c r="H6" s="135" t="s">
        <v>2114</v>
      </c>
      <c r="I6" s="135">
        <v>896</v>
      </c>
      <c r="J6" s="135" t="s">
        <v>2115</v>
      </c>
      <c r="K6" s="135" t="s">
        <v>2116</v>
      </c>
      <c r="L6" s="135" t="s">
        <v>2117</v>
      </c>
      <c r="M6" s="135"/>
      <c r="N6" s="137"/>
      <c r="O6" s="121"/>
    </row>
    <row r="7" spans="1:15" x14ac:dyDescent="0.25">
      <c r="A7" s="139">
        <v>101</v>
      </c>
      <c r="B7" s="135" t="s">
        <v>208</v>
      </c>
      <c r="C7" s="134" t="s">
        <v>2102</v>
      </c>
      <c r="D7" s="135">
        <v>1363</v>
      </c>
      <c r="E7" s="135" t="s">
        <v>2103</v>
      </c>
      <c r="F7" s="135">
        <v>1</v>
      </c>
      <c r="G7" s="136">
        <v>6</v>
      </c>
      <c r="H7" s="135" t="s">
        <v>2118</v>
      </c>
      <c r="I7" s="135">
        <v>896</v>
      </c>
      <c r="J7" s="135" t="s">
        <v>2115</v>
      </c>
      <c r="K7" s="135" t="s">
        <v>2116</v>
      </c>
      <c r="L7" s="135" t="s">
        <v>2117</v>
      </c>
      <c r="M7" s="135"/>
      <c r="N7" s="137"/>
      <c r="O7" s="121"/>
    </row>
    <row r="8" spans="1:15" x14ac:dyDescent="0.25">
      <c r="A8" s="139">
        <v>101</v>
      </c>
      <c r="B8" s="135" t="s">
        <v>208</v>
      </c>
      <c r="C8" s="134" t="s">
        <v>2102</v>
      </c>
      <c r="D8" s="135">
        <v>1364</v>
      </c>
      <c r="E8" s="135" t="s">
        <v>2103</v>
      </c>
      <c r="F8" s="135">
        <v>1</v>
      </c>
      <c r="G8" s="136">
        <v>7</v>
      </c>
      <c r="H8" s="135" t="s">
        <v>2119</v>
      </c>
      <c r="I8" s="135">
        <v>896</v>
      </c>
      <c r="J8" s="135" t="s">
        <v>2115</v>
      </c>
      <c r="K8" s="135" t="s">
        <v>2116</v>
      </c>
      <c r="L8" s="135" t="s">
        <v>2117</v>
      </c>
      <c r="M8" s="135"/>
      <c r="N8" s="137"/>
      <c r="O8" s="121"/>
    </row>
    <row r="9" spans="1:15" x14ac:dyDescent="0.25">
      <c r="A9" s="139">
        <v>101</v>
      </c>
      <c r="B9" s="135" t="s">
        <v>208</v>
      </c>
      <c r="C9" s="134" t="s">
        <v>2102</v>
      </c>
      <c r="D9" s="135">
        <v>1365</v>
      </c>
      <c r="E9" s="135" t="s">
        <v>2103</v>
      </c>
      <c r="F9" s="135">
        <v>1</v>
      </c>
      <c r="G9" s="136">
        <v>8</v>
      </c>
      <c r="H9" s="135" t="s">
        <v>2120</v>
      </c>
      <c r="I9" s="135">
        <v>896</v>
      </c>
      <c r="J9" s="135" t="s">
        <v>2115</v>
      </c>
      <c r="K9" s="135" t="s">
        <v>2116</v>
      </c>
      <c r="L9" s="135" t="s">
        <v>2117</v>
      </c>
      <c r="M9" s="135"/>
      <c r="N9" s="137"/>
      <c r="O9" s="121"/>
    </row>
    <row r="10" spans="1:15" x14ac:dyDescent="0.25">
      <c r="A10" s="139">
        <v>101</v>
      </c>
      <c r="B10" s="135" t="s">
        <v>208</v>
      </c>
      <c r="C10" s="134" t="s">
        <v>2102</v>
      </c>
      <c r="D10" s="135">
        <v>1366</v>
      </c>
      <c r="E10" s="135" t="s">
        <v>2103</v>
      </c>
      <c r="F10" s="135">
        <v>1</v>
      </c>
      <c r="G10" s="136">
        <v>9</v>
      </c>
      <c r="H10" s="135" t="s">
        <v>2121</v>
      </c>
      <c r="I10" s="135">
        <v>896</v>
      </c>
      <c r="J10" s="135" t="s">
        <v>2115</v>
      </c>
      <c r="K10" s="135" t="s">
        <v>2116</v>
      </c>
      <c r="L10" s="135" t="s">
        <v>2117</v>
      </c>
      <c r="M10" s="135"/>
      <c r="N10" s="137"/>
      <c r="O10" s="121"/>
    </row>
    <row r="11" spans="1:15" x14ac:dyDescent="0.25">
      <c r="A11" s="139">
        <v>101</v>
      </c>
      <c r="B11" s="135" t="s">
        <v>208</v>
      </c>
      <c r="C11" s="134" t="s">
        <v>2102</v>
      </c>
      <c r="D11" s="135">
        <v>1367</v>
      </c>
      <c r="E11" s="135" t="s">
        <v>2103</v>
      </c>
      <c r="F11" s="135">
        <v>1</v>
      </c>
      <c r="G11" s="136">
        <v>10</v>
      </c>
      <c r="H11" s="135" t="s">
        <v>2122</v>
      </c>
      <c r="I11" s="135">
        <v>896</v>
      </c>
      <c r="J11" s="135" t="s">
        <v>2115</v>
      </c>
      <c r="K11" s="135" t="s">
        <v>2116</v>
      </c>
      <c r="L11" s="135" t="s">
        <v>2117</v>
      </c>
      <c r="M11" s="135"/>
      <c r="N11" s="137"/>
      <c r="O11" s="121"/>
    </row>
    <row r="12" spans="1:15" x14ac:dyDescent="0.25">
      <c r="A12" s="139">
        <v>101</v>
      </c>
      <c r="B12" s="135" t="s">
        <v>208</v>
      </c>
      <c r="C12" s="134" t="s">
        <v>2102</v>
      </c>
      <c r="D12" s="135">
        <v>1368</v>
      </c>
      <c r="E12" s="135" t="s">
        <v>2103</v>
      </c>
      <c r="F12" s="135">
        <v>1</v>
      </c>
      <c r="G12" s="136">
        <v>11</v>
      </c>
      <c r="H12" s="135" t="s">
        <v>2123</v>
      </c>
      <c r="I12" s="135">
        <v>896</v>
      </c>
      <c r="J12" s="135" t="s">
        <v>2124</v>
      </c>
      <c r="K12" s="135" t="s">
        <v>2125</v>
      </c>
      <c r="L12" s="135" t="s">
        <v>192</v>
      </c>
      <c r="M12" s="135"/>
      <c r="N12" s="137"/>
      <c r="O12" s="121"/>
    </row>
    <row r="13" spans="1:15" x14ac:dyDescent="0.25">
      <c r="A13" s="139">
        <v>101</v>
      </c>
      <c r="B13" s="135" t="s">
        <v>208</v>
      </c>
      <c r="C13" s="134" t="s">
        <v>2102</v>
      </c>
      <c r="D13" s="135">
        <v>1369</v>
      </c>
      <c r="E13" s="135" t="s">
        <v>2103</v>
      </c>
      <c r="F13" s="135">
        <v>1</v>
      </c>
      <c r="G13" s="136">
        <v>12</v>
      </c>
      <c r="H13" s="135" t="s">
        <v>2126</v>
      </c>
      <c r="I13" s="135">
        <v>98</v>
      </c>
      <c r="J13" s="135" t="s">
        <v>2108</v>
      </c>
      <c r="K13" s="135" t="s">
        <v>2109</v>
      </c>
      <c r="L13" s="135" t="s">
        <v>193</v>
      </c>
      <c r="M13" s="135"/>
      <c r="N13" s="137"/>
      <c r="O13" s="121"/>
    </row>
    <row r="14" spans="1:15" x14ac:dyDescent="0.25">
      <c r="A14" s="139">
        <v>101</v>
      </c>
      <c r="B14" s="135" t="s">
        <v>208</v>
      </c>
      <c r="C14" s="134" t="s">
        <v>2102</v>
      </c>
      <c r="D14" s="135">
        <v>1370</v>
      </c>
      <c r="E14" s="135" t="s">
        <v>2103</v>
      </c>
      <c r="F14" s="135">
        <v>1</v>
      </c>
      <c r="G14" s="136">
        <v>13</v>
      </c>
      <c r="H14" s="135" t="s">
        <v>2127</v>
      </c>
      <c r="I14" s="135">
        <v>70</v>
      </c>
      <c r="J14" s="135" t="s">
        <v>2108</v>
      </c>
      <c r="K14" s="135" t="s">
        <v>2109</v>
      </c>
      <c r="L14" s="135" t="s">
        <v>193</v>
      </c>
      <c r="M14" s="135"/>
      <c r="N14" s="137"/>
      <c r="O14" s="121"/>
    </row>
    <row r="15" spans="1:15" x14ac:dyDescent="0.25">
      <c r="A15" s="139">
        <v>101</v>
      </c>
      <c r="B15" s="135" t="s">
        <v>208</v>
      </c>
      <c r="C15" s="134" t="s">
        <v>2102</v>
      </c>
      <c r="D15" s="135">
        <v>1371</v>
      </c>
      <c r="E15" s="135" t="s">
        <v>2103</v>
      </c>
      <c r="F15" s="135">
        <v>1</v>
      </c>
      <c r="G15" s="136">
        <v>14</v>
      </c>
      <c r="H15" s="135" t="s">
        <v>2128</v>
      </c>
      <c r="I15" s="135">
        <v>234</v>
      </c>
      <c r="J15" s="135" t="s">
        <v>2115</v>
      </c>
      <c r="K15" s="135" t="s">
        <v>2129</v>
      </c>
      <c r="L15" s="135" t="s">
        <v>194</v>
      </c>
      <c r="M15" s="135"/>
      <c r="N15" s="137"/>
      <c r="O15" s="121"/>
    </row>
    <row r="16" spans="1:15" x14ac:dyDescent="0.25">
      <c r="A16" s="139">
        <v>101</v>
      </c>
      <c r="B16" s="135" t="s">
        <v>208</v>
      </c>
      <c r="C16" s="134" t="s">
        <v>2102</v>
      </c>
      <c r="D16" s="135">
        <v>1372</v>
      </c>
      <c r="E16" s="135" t="s">
        <v>2103</v>
      </c>
      <c r="F16" s="135">
        <v>1</v>
      </c>
      <c r="G16" s="136">
        <v>15</v>
      </c>
      <c r="H16" s="135" t="s">
        <v>2130</v>
      </c>
      <c r="I16" s="135">
        <v>200</v>
      </c>
      <c r="J16" s="135" t="s">
        <v>2112</v>
      </c>
      <c r="K16" s="135" t="s">
        <v>2113</v>
      </c>
      <c r="L16" s="135" t="s">
        <v>194</v>
      </c>
      <c r="M16" s="135"/>
      <c r="N16" s="137"/>
      <c r="O16" s="121"/>
    </row>
    <row r="17" spans="1:15" x14ac:dyDescent="0.25">
      <c r="A17" s="139">
        <v>101</v>
      </c>
      <c r="B17" s="135" t="s">
        <v>208</v>
      </c>
      <c r="C17" s="134" t="s">
        <v>2102</v>
      </c>
      <c r="D17" s="135">
        <v>1373</v>
      </c>
      <c r="E17" s="135" t="s">
        <v>2103</v>
      </c>
      <c r="F17" s="135">
        <v>1</v>
      </c>
      <c r="G17" s="136">
        <v>16</v>
      </c>
      <c r="H17" s="135" t="s">
        <v>2131</v>
      </c>
      <c r="I17" s="135">
        <v>476</v>
      </c>
      <c r="J17" s="135" t="s">
        <v>2112</v>
      </c>
      <c r="K17" s="135" t="s">
        <v>2113</v>
      </c>
      <c r="L17" s="135" t="s">
        <v>194</v>
      </c>
      <c r="M17" s="135"/>
      <c r="N17" s="137"/>
      <c r="O17" s="121"/>
    </row>
    <row r="18" spans="1:15" x14ac:dyDescent="0.25">
      <c r="A18" s="139">
        <v>101</v>
      </c>
      <c r="B18" s="135" t="s">
        <v>208</v>
      </c>
      <c r="C18" s="134" t="s">
        <v>2102</v>
      </c>
      <c r="D18" s="135">
        <v>1374</v>
      </c>
      <c r="E18" s="135" t="s">
        <v>2103</v>
      </c>
      <c r="F18" s="135">
        <v>1</v>
      </c>
      <c r="G18" s="136">
        <v>17</v>
      </c>
      <c r="H18" s="135" t="s">
        <v>2132</v>
      </c>
      <c r="I18" s="135">
        <v>810</v>
      </c>
      <c r="J18" s="135" t="s">
        <v>2105</v>
      </c>
      <c r="K18" s="135" t="s">
        <v>2106</v>
      </c>
      <c r="L18" s="135" t="s">
        <v>193</v>
      </c>
      <c r="M18" s="135"/>
      <c r="N18" s="137"/>
      <c r="O18" s="121"/>
    </row>
    <row r="19" spans="1:15" x14ac:dyDescent="0.25">
      <c r="A19" s="139">
        <v>101</v>
      </c>
      <c r="B19" s="135" t="s">
        <v>208</v>
      </c>
      <c r="C19" s="134" t="s">
        <v>2102</v>
      </c>
      <c r="D19" s="135">
        <v>1375</v>
      </c>
      <c r="E19" s="135" t="s">
        <v>2103</v>
      </c>
      <c r="F19" s="135">
        <v>1</v>
      </c>
      <c r="G19" s="136">
        <v>18</v>
      </c>
      <c r="H19" s="135" t="s">
        <v>2133</v>
      </c>
      <c r="I19" s="135">
        <v>744</v>
      </c>
      <c r="J19" s="135" t="s">
        <v>2105</v>
      </c>
      <c r="K19" s="135" t="s">
        <v>2106</v>
      </c>
      <c r="L19" s="135" t="s">
        <v>193</v>
      </c>
      <c r="M19" s="135"/>
      <c r="N19" s="137"/>
      <c r="O19" s="121"/>
    </row>
    <row r="20" spans="1:15" x14ac:dyDescent="0.25">
      <c r="A20" s="139">
        <v>101</v>
      </c>
      <c r="B20" s="135" t="s">
        <v>208</v>
      </c>
      <c r="C20" s="134" t="s">
        <v>2102</v>
      </c>
      <c r="D20" s="135">
        <v>1376</v>
      </c>
      <c r="E20" s="135" t="s">
        <v>2103</v>
      </c>
      <c r="F20" s="135">
        <v>1</v>
      </c>
      <c r="G20" s="136">
        <v>19</v>
      </c>
      <c r="H20" s="135" t="s">
        <v>2134</v>
      </c>
      <c r="I20" s="135">
        <v>1793</v>
      </c>
      <c r="J20" s="135" t="s">
        <v>2105</v>
      </c>
      <c r="K20" s="135" t="s">
        <v>2106</v>
      </c>
      <c r="L20" s="135" t="s">
        <v>193</v>
      </c>
      <c r="M20" s="135"/>
      <c r="N20" s="137"/>
      <c r="O20" s="121"/>
    </row>
    <row r="21" spans="1:15" x14ac:dyDescent="0.25">
      <c r="A21" s="139">
        <v>101</v>
      </c>
      <c r="B21" s="135" t="s">
        <v>208</v>
      </c>
      <c r="C21" s="134" t="s">
        <v>2102</v>
      </c>
      <c r="D21" s="135">
        <v>1377</v>
      </c>
      <c r="E21" s="135" t="s">
        <v>2103</v>
      </c>
      <c r="F21" s="135">
        <v>1</v>
      </c>
      <c r="G21" s="136">
        <v>20</v>
      </c>
      <c r="H21" s="135" t="s">
        <v>2135</v>
      </c>
      <c r="I21" s="135">
        <v>300</v>
      </c>
      <c r="J21" s="135" t="s">
        <v>2108</v>
      </c>
      <c r="K21" s="135" t="s">
        <v>2109</v>
      </c>
      <c r="L21" s="135" t="s">
        <v>193</v>
      </c>
      <c r="M21" s="135"/>
      <c r="N21" s="137"/>
      <c r="O21" s="121"/>
    </row>
    <row r="22" spans="1:15" x14ac:dyDescent="0.25">
      <c r="A22" s="139">
        <v>101</v>
      </c>
      <c r="B22" s="135" t="s">
        <v>208</v>
      </c>
      <c r="C22" s="134" t="s">
        <v>2102</v>
      </c>
      <c r="D22" s="135">
        <v>1378</v>
      </c>
      <c r="E22" s="135" t="s">
        <v>2103</v>
      </c>
      <c r="F22" s="135">
        <v>1</v>
      </c>
      <c r="G22" s="136">
        <v>21</v>
      </c>
      <c r="H22" s="135" t="s">
        <v>2136</v>
      </c>
      <c r="I22" s="135">
        <v>300</v>
      </c>
      <c r="J22" s="135" t="s">
        <v>2108</v>
      </c>
      <c r="K22" s="135" t="s">
        <v>2109</v>
      </c>
      <c r="L22" s="135" t="s">
        <v>193</v>
      </c>
      <c r="M22" s="135"/>
      <c r="N22" s="137"/>
      <c r="O22" s="121"/>
    </row>
    <row r="23" spans="1:15" x14ac:dyDescent="0.25">
      <c r="A23" s="139">
        <v>101</v>
      </c>
      <c r="B23" s="135" t="s">
        <v>208</v>
      </c>
      <c r="C23" s="134" t="s">
        <v>2102</v>
      </c>
      <c r="D23" s="135">
        <v>1379</v>
      </c>
      <c r="E23" s="135" t="s">
        <v>2103</v>
      </c>
      <c r="F23" s="135">
        <v>1</v>
      </c>
      <c r="G23" s="136">
        <v>22</v>
      </c>
      <c r="H23" s="135" t="s">
        <v>2137</v>
      </c>
      <c r="I23" s="135">
        <v>108</v>
      </c>
      <c r="J23" s="135" t="s">
        <v>2138</v>
      </c>
      <c r="K23" s="135" t="s">
        <v>2139</v>
      </c>
      <c r="L23" s="135" t="s">
        <v>194</v>
      </c>
      <c r="M23" s="135"/>
      <c r="N23" s="137"/>
      <c r="O23" s="121"/>
    </row>
    <row r="24" spans="1:15" x14ac:dyDescent="0.25">
      <c r="A24" s="139">
        <v>101</v>
      </c>
      <c r="B24" s="135" t="s">
        <v>208</v>
      </c>
      <c r="C24" s="134" t="s">
        <v>2102</v>
      </c>
      <c r="D24" s="135">
        <v>1380</v>
      </c>
      <c r="E24" s="135" t="s">
        <v>2103</v>
      </c>
      <c r="F24" s="135">
        <v>1</v>
      </c>
      <c r="G24" s="136">
        <v>23</v>
      </c>
      <c r="H24" s="135" t="s">
        <v>2140</v>
      </c>
      <c r="I24" s="135">
        <v>1316</v>
      </c>
      <c r="J24" s="135" t="s">
        <v>2115</v>
      </c>
      <c r="K24" s="135" t="s">
        <v>2116</v>
      </c>
      <c r="L24" s="135" t="s">
        <v>2117</v>
      </c>
      <c r="M24" s="135" t="s">
        <v>725</v>
      </c>
      <c r="N24" s="137"/>
      <c r="O24" s="121"/>
    </row>
    <row r="25" spans="1:15" x14ac:dyDescent="0.25">
      <c r="A25" s="139">
        <v>101</v>
      </c>
      <c r="B25" s="135" t="s">
        <v>208</v>
      </c>
      <c r="C25" s="134" t="s">
        <v>2102</v>
      </c>
      <c r="D25" s="135">
        <v>1381</v>
      </c>
      <c r="E25" s="135" t="s">
        <v>2103</v>
      </c>
      <c r="F25" s="135">
        <v>1</v>
      </c>
      <c r="G25" s="136">
        <v>24</v>
      </c>
      <c r="H25" s="135" t="s">
        <v>2141</v>
      </c>
      <c r="I25" s="135">
        <v>832</v>
      </c>
      <c r="J25" s="135" t="s">
        <v>2115</v>
      </c>
      <c r="K25" s="135" t="s">
        <v>2116</v>
      </c>
      <c r="L25" s="135" t="s">
        <v>2117</v>
      </c>
      <c r="M25" s="135"/>
      <c r="N25" s="137"/>
      <c r="O25" s="121"/>
    </row>
    <row r="26" spans="1:15" x14ac:dyDescent="0.25">
      <c r="A26" s="139">
        <v>101</v>
      </c>
      <c r="B26" s="135" t="s">
        <v>208</v>
      </c>
      <c r="C26" s="134" t="s">
        <v>2102</v>
      </c>
      <c r="D26" s="135">
        <v>1382</v>
      </c>
      <c r="E26" s="135" t="s">
        <v>2103</v>
      </c>
      <c r="F26" s="135">
        <v>1</v>
      </c>
      <c r="G26" s="136">
        <v>25</v>
      </c>
      <c r="H26" s="135" t="s">
        <v>2142</v>
      </c>
      <c r="I26" s="135">
        <v>290</v>
      </c>
      <c r="J26" s="135" t="s">
        <v>2112</v>
      </c>
      <c r="K26" s="135" t="s">
        <v>2113</v>
      </c>
      <c r="L26" s="135" t="s">
        <v>194</v>
      </c>
      <c r="M26" s="135"/>
      <c r="N26" s="137"/>
      <c r="O26" s="121"/>
    </row>
    <row r="27" spans="1:15" x14ac:dyDescent="0.25">
      <c r="A27" s="139">
        <v>101</v>
      </c>
      <c r="B27" s="135" t="s">
        <v>208</v>
      </c>
      <c r="C27" s="134" t="s">
        <v>2102</v>
      </c>
      <c r="D27" s="135">
        <v>1383</v>
      </c>
      <c r="E27" s="135" t="s">
        <v>2103</v>
      </c>
      <c r="F27" s="135">
        <v>1</v>
      </c>
      <c r="G27" s="136">
        <v>26</v>
      </c>
      <c r="H27" s="135" t="s">
        <v>2143</v>
      </c>
      <c r="I27" s="135">
        <v>832</v>
      </c>
      <c r="J27" s="135" t="s">
        <v>2115</v>
      </c>
      <c r="K27" s="135" t="s">
        <v>2116</v>
      </c>
      <c r="L27" s="135" t="s">
        <v>2117</v>
      </c>
      <c r="M27" s="135"/>
      <c r="N27" s="137"/>
      <c r="O27" s="121"/>
    </row>
    <row r="28" spans="1:15" x14ac:dyDescent="0.25">
      <c r="A28" s="139">
        <v>101</v>
      </c>
      <c r="B28" s="135" t="s">
        <v>208</v>
      </c>
      <c r="C28" s="134" t="s">
        <v>2102</v>
      </c>
      <c r="D28" s="135">
        <v>1384</v>
      </c>
      <c r="E28" s="135" t="s">
        <v>2103</v>
      </c>
      <c r="F28" s="135">
        <v>1</v>
      </c>
      <c r="G28" s="136">
        <v>27</v>
      </c>
      <c r="H28" s="135" t="s">
        <v>2144</v>
      </c>
      <c r="I28" s="135">
        <v>610</v>
      </c>
      <c r="J28" s="135" t="s">
        <v>2115</v>
      </c>
      <c r="K28" s="135" t="s">
        <v>2116</v>
      </c>
      <c r="L28" s="135" t="s">
        <v>2117</v>
      </c>
      <c r="M28" s="135"/>
      <c r="N28" s="137"/>
      <c r="O28" s="121"/>
    </row>
    <row r="29" spans="1:15" x14ac:dyDescent="0.25">
      <c r="A29" s="139">
        <v>101</v>
      </c>
      <c r="B29" s="135" t="s">
        <v>208</v>
      </c>
      <c r="C29" s="134" t="s">
        <v>2102</v>
      </c>
      <c r="D29" s="135">
        <v>1385</v>
      </c>
      <c r="E29" s="135" t="s">
        <v>2103</v>
      </c>
      <c r="F29" s="135">
        <v>1</v>
      </c>
      <c r="G29" s="136">
        <v>28</v>
      </c>
      <c r="H29" s="135" t="s">
        <v>2145</v>
      </c>
      <c r="I29" s="135">
        <v>832</v>
      </c>
      <c r="J29" s="135" t="s">
        <v>2115</v>
      </c>
      <c r="K29" s="135" t="s">
        <v>2116</v>
      </c>
      <c r="L29" s="135" t="s">
        <v>2117</v>
      </c>
      <c r="M29" s="135"/>
      <c r="N29" s="137"/>
      <c r="O29" s="121"/>
    </row>
    <row r="30" spans="1:15" x14ac:dyDescent="0.25">
      <c r="A30" s="139">
        <v>101</v>
      </c>
      <c r="B30" s="135" t="s">
        <v>208</v>
      </c>
      <c r="C30" s="134" t="s">
        <v>2102</v>
      </c>
      <c r="D30" s="135">
        <v>1386</v>
      </c>
      <c r="E30" s="135" t="s">
        <v>2103</v>
      </c>
      <c r="F30" s="135">
        <v>1</v>
      </c>
      <c r="G30" s="136">
        <v>29</v>
      </c>
      <c r="H30" s="135" t="s">
        <v>2146</v>
      </c>
      <c r="I30" s="135">
        <v>896</v>
      </c>
      <c r="J30" s="135" t="s">
        <v>2115</v>
      </c>
      <c r="K30" s="135" t="s">
        <v>2116</v>
      </c>
      <c r="L30" s="135" t="s">
        <v>2117</v>
      </c>
      <c r="M30" s="135"/>
      <c r="N30" s="137"/>
      <c r="O30" s="121"/>
    </row>
    <row r="31" spans="1:15" x14ac:dyDescent="0.25">
      <c r="A31" s="139">
        <v>101</v>
      </c>
      <c r="B31" s="135" t="s">
        <v>208</v>
      </c>
      <c r="C31" s="134" t="s">
        <v>2102</v>
      </c>
      <c r="D31" s="135">
        <v>1387</v>
      </c>
      <c r="E31" s="135" t="s">
        <v>2103</v>
      </c>
      <c r="F31" s="135">
        <v>1</v>
      </c>
      <c r="G31" s="136">
        <v>30</v>
      </c>
      <c r="H31" s="135" t="s">
        <v>2147</v>
      </c>
      <c r="I31" s="135">
        <v>832</v>
      </c>
      <c r="J31" s="135" t="s">
        <v>2115</v>
      </c>
      <c r="K31" s="135" t="s">
        <v>2116</v>
      </c>
      <c r="L31" s="135" t="s">
        <v>2117</v>
      </c>
      <c r="M31" s="135"/>
      <c r="N31" s="137"/>
      <c r="O31" s="121"/>
    </row>
    <row r="32" spans="1:15" x14ac:dyDescent="0.25">
      <c r="A32" s="139">
        <v>101</v>
      </c>
      <c r="B32" s="135" t="s">
        <v>208</v>
      </c>
      <c r="C32" s="134" t="s">
        <v>2102</v>
      </c>
      <c r="D32" s="135">
        <v>1388</v>
      </c>
      <c r="E32" s="135" t="s">
        <v>2103</v>
      </c>
      <c r="F32" s="135">
        <v>1</v>
      </c>
      <c r="G32" s="136">
        <v>31</v>
      </c>
      <c r="H32" s="135" t="s">
        <v>2148</v>
      </c>
      <c r="I32" s="135">
        <v>392</v>
      </c>
      <c r="J32" s="135" t="s">
        <v>2112</v>
      </c>
      <c r="K32" s="135" t="s">
        <v>2113</v>
      </c>
      <c r="L32" s="135" t="s">
        <v>194</v>
      </c>
      <c r="M32" s="135"/>
      <c r="N32" s="137"/>
      <c r="O32" s="121"/>
    </row>
    <row r="33" spans="1:15" x14ac:dyDescent="0.25">
      <c r="A33" s="139">
        <v>101</v>
      </c>
      <c r="B33" s="135" t="s">
        <v>208</v>
      </c>
      <c r="C33" s="134" t="s">
        <v>2102</v>
      </c>
      <c r="D33" s="135">
        <v>1389</v>
      </c>
      <c r="E33" s="135" t="s">
        <v>2103</v>
      </c>
      <c r="F33" s="135">
        <v>1</v>
      </c>
      <c r="G33" s="136">
        <v>32</v>
      </c>
      <c r="H33" s="135" t="s">
        <v>2149</v>
      </c>
      <c r="I33" s="135">
        <v>86</v>
      </c>
      <c r="J33" s="135" t="s">
        <v>2112</v>
      </c>
      <c r="K33" s="135" t="s">
        <v>2113</v>
      </c>
      <c r="L33" s="135" t="s">
        <v>194</v>
      </c>
      <c r="M33" s="135"/>
      <c r="N33" s="137"/>
      <c r="O33" s="121"/>
    </row>
    <row r="34" spans="1:15" x14ac:dyDescent="0.25">
      <c r="A34" s="139">
        <v>101</v>
      </c>
      <c r="B34" s="135" t="s">
        <v>208</v>
      </c>
      <c r="C34" s="134" t="s">
        <v>2102</v>
      </c>
      <c r="D34" s="135">
        <v>1390</v>
      </c>
      <c r="E34" s="135" t="s">
        <v>2103</v>
      </c>
      <c r="F34" s="135">
        <v>1</v>
      </c>
      <c r="G34" s="136">
        <v>33</v>
      </c>
      <c r="H34" s="135" t="s">
        <v>2150</v>
      </c>
      <c r="I34" s="135">
        <v>11</v>
      </c>
      <c r="J34" s="135" t="s">
        <v>2151</v>
      </c>
      <c r="K34" s="135" t="s">
        <v>2152</v>
      </c>
      <c r="L34" s="135" t="s">
        <v>193</v>
      </c>
      <c r="M34" s="135"/>
      <c r="N34" s="137"/>
      <c r="O34" s="121"/>
    </row>
    <row r="35" spans="1:15" x14ac:dyDescent="0.25">
      <c r="A35" s="139">
        <v>101</v>
      </c>
      <c r="B35" s="135" t="s">
        <v>208</v>
      </c>
      <c r="C35" s="134" t="s">
        <v>2102</v>
      </c>
      <c r="D35" s="135">
        <v>1391</v>
      </c>
      <c r="E35" s="135" t="s">
        <v>2103</v>
      </c>
      <c r="F35" s="135">
        <v>1</v>
      </c>
      <c r="G35" s="136">
        <v>34</v>
      </c>
      <c r="H35" s="135" t="s">
        <v>2153</v>
      </c>
      <c r="I35" s="135">
        <v>420</v>
      </c>
      <c r="J35" s="135" t="s">
        <v>2112</v>
      </c>
      <c r="K35" s="135" t="s">
        <v>2113</v>
      </c>
      <c r="L35" s="135" t="s">
        <v>194</v>
      </c>
      <c r="M35" s="135"/>
      <c r="N35" s="137"/>
      <c r="O35" s="121"/>
    </row>
    <row r="36" spans="1:15" x14ac:dyDescent="0.25">
      <c r="A36" s="139">
        <v>101</v>
      </c>
      <c r="B36" s="135" t="s">
        <v>208</v>
      </c>
      <c r="C36" s="134" t="s">
        <v>2102</v>
      </c>
      <c r="D36" s="135">
        <v>1392</v>
      </c>
      <c r="E36" s="135" t="s">
        <v>2103</v>
      </c>
      <c r="F36" s="135">
        <v>1</v>
      </c>
      <c r="G36" s="136">
        <v>35</v>
      </c>
      <c r="H36" s="135" t="s">
        <v>2154</v>
      </c>
      <c r="I36" s="135">
        <v>364</v>
      </c>
      <c r="J36" s="135" t="s">
        <v>2155</v>
      </c>
      <c r="K36" s="135" t="s">
        <v>2156</v>
      </c>
      <c r="L36" s="135" t="s">
        <v>193</v>
      </c>
      <c r="M36" s="135"/>
      <c r="N36" s="137"/>
      <c r="O36" s="121"/>
    </row>
    <row r="37" spans="1:15" x14ac:dyDescent="0.25">
      <c r="A37" s="139">
        <v>101</v>
      </c>
      <c r="B37" s="135" t="s">
        <v>208</v>
      </c>
      <c r="C37" s="134" t="s">
        <v>2102</v>
      </c>
      <c r="D37" s="135">
        <v>1393</v>
      </c>
      <c r="E37" s="135" t="s">
        <v>2103</v>
      </c>
      <c r="F37" s="135">
        <v>1</v>
      </c>
      <c r="G37" s="136">
        <v>36</v>
      </c>
      <c r="H37" s="135" t="s">
        <v>2157</v>
      </c>
      <c r="I37" s="135">
        <v>130</v>
      </c>
      <c r="J37" s="135" t="s">
        <v>2112</v>
      </c>
      <c r="K37" s="135" t="s">
        <v>2113</v>
      </c>
      <c r="L37" s="135" t="s">
        <v>194</v>
      </c>
      <c r="M37" s="135"/>
      <c r="N37" s="137"/>
      <c r="O37" s="121"/>
    </row>
    <row r="38" spans="1:15" x14ac:dyDescent="0.25">
      <c r="A38" s="139">
        <v>101</v>
      </c>
      <c r="B38" s="135" t="s">
        <v>208</v>
      </c>
      <c r="C38" s="134" t="s">
        <v>2102</v>
      </c>
      <c r="D38" s="135">
        <v>1394</v>
      </c>
      <c r="E38" s="135" t="s">
        <v>2103</v>
      </c>
      <c r="F38" s="135">
        <v>1</v>
      </c>
      <c r="G38" s="136">
        <v>37</v>
      </c>
      <c r="H38" s="135" t="s">
        <v>2158</v>
      </c>
      <c r="I38" s="135">
        <v>130</v>
      </c>
      <c r="J38" s="135" t="s">
        <v>2112</v>
      </c>
      <c r="K38" s="135" t="s">
        <v>2113</v>
      </c>
      <c r="L38" s="135" t="s">
        <v>194</v>
      </c>
      <c r="M38" s="135"/>
      <c r="N38" s="137"/>
      <c r="O38" s="121"/>
    </row>
    <row r="39" spans="1:15" x14ac:dyDescent="0.25">
      <c r="A39" s="139">
        <v>101</v>
      </c>
      <c r="B39" s="135" t="s">
        <v>208</v>
      </c>
      <c r="C39" s="134" t="s">
        <v>2102</v>
      </c>
      <c r="D39" s="135">
        <v>1395</v>
      </c>
      <c r="E39" s="135" t="s">
        <v>2103</v>
      </c>
      <c r="F39" s="135">
        <v>1</v>
      </c>
      <c r="G39" s="136">
        <v>38</v>
      </c>
      <c r="H39" s="135" t="s">
        <v>2159</v>
      </c>
      <c r="I39" s="135">
        <v>441</v>
      </c>
      <c r="J39" s="135" t="s">
        <v>2138</v>
      </c>
      <c r="K39" s="135" t="s">
        <v>2139</v>
      </c>
      <c r="L39" s="135" t="s">
        <v>194</v>
      </c>
      <c r="M39" s="135"/>
      <c r="N39" s="137"/>
      <c r="O39" s="121"/>
    </row>
    <row r="40" spans="1:15" x14ac:dyDescent="0.25">
      <c r="A40" s="139">
        <v>101</v>
      </c>
      <c r="B40" s="135" t="s">
        <v>208</v>
      </c>
      <c r="C40" s="134" t="s">
        <v>2102</v>
      </c>
      <c r="D40" s="135">
        <v>1396</v>
      </c>
      <c r="E40" s="135" t="s">
        <v>2103</v>
      </c>
      <c r="F40" s="135">
        <v>1</v>
      </c>
      <c r="G40" s="136">
        <v>39</v>
      </c>
      <c r="H40" s="135" t="s">
        <v>2160</v>
      </c>
      <c r="I40" s="135">
        <v>80</v>
      </c>
      <c r="J40" s="135" t="s">
        <v>2108</v>
      </c>
      <c r="K40" s="135" t="s">
        <v>2109</v>
      </c>
      <c r="L40" s="135" t="s">
        <v>193</v>
      </c>
      <c r="M40" s="135"/>
      <c r="N40" s="137"/>
      <c r="O40" s="121"/>
    </row>
    <row r="41" spans="1:15" x14ac:dyDescent="0.25">
      <c r="A41" s="139">
        <v>101</v>
      </c>
      <c r="B41" s="135" t="s">
        <v>208</v>
      </c>
      <c r="C41" s="134" t="s">
        <v>2102</v>
      </c>
      <c r="D41" s="135">
        <v>1397</v>
      </c>
      <c r="E41" s="135" t="s">
        <v>2103</v>
      </c>
      <c r="F41" s="135">
        <v>1</v>
      </c>
      <c r="G41" s="136">
        <v>40</v>
      </c>
      <c r="H41" s="135" t="s">
        <v>2161</v>
      </c>
      <c r="I41" s="135">
        <v>72</v>
      </c>
      <c r="J41" s="135" t="s">
        <v>2108</v>
      </c>
      <c r="K41" s="135" t="s">
        <v>2109</v>
      </c>
      <c r="L41" s="135" t="s">
        <v>193</v>
      </c>
      <c r="M41" s="135"/>
      <c r="N41" s="137"/>
      <c r="O41" s="121"/>
    </row>
    <row r="42" spans="1:15" x14ac:dyDescent="0.25">
      <c r="A42" s="139">
        <v>101</v>
      </c>
      <c r="B42" s="135" t="s">
        <v>208</v>
      </c>
      <c r="C42" s="134" t="s">
        <v>2102</v>
      </c>
      <c r="D42" s="135">
        <v>1398</v>
      </c>
      <c r="E42" s="135" t="s">
        <v>2103</v>
      </c>
      <c r="F42" s="135">
        <v>1</v>
      </c>
      <c r="G42" s="136">
        <v>41</v>
      </c>
      <c r="H42" s="135" t="s">
        <v>2162</v>
      </c>
      <c r="I42" s="135">
        <v>20</v>
      </c>
      <c r="J42" s="135" t="s">
        <v>2151</v>
      </c>
      <c r="K42" s="135" t="s">
        <v>2152</v>
      </c>
      <c r="L42" s="135" t="s">
        <v>193</v>
      </c>
      <c r="M42" s="135"/>
      <c r="N42" s="137"/>
      <c r="O42" s="121"/>
    </row>
    <row r="43" spans="1:15" x14ac:dyDescent="0.25">
      <c r="A43" s="139">
        <v>101</v>
      </c>
      <c r="B43" s="135" t="s">
        <v>208</v>
      </c>
      <c r="C43" s="134" t="s">
        <v>2102</v>
      </c>
      <c r="D43" s="135">
        <v>1399</v>
      </c>
      <c r="E43" s="135" t="s">
        <v>2103</v>
      </c>
      <c r="F43" s="135">
        <v>1</v>
      </c>
      <c r="G43" s="136">
        <v>42</v>
      </c>
      <c r="H43" s="135" t="s">
        <v>2163</v>
      </c>
      <c r="I43" s="135">
        <v>108</v>
      </c>
      <c r="J43" s="135" t="s">
        <v>2108</v>
      </c>
      <c r="K43" s="135" t="s">
        <v>2109</v>
      </c>
      <c r="L43" s="135" t="s">
        <v>193</v>
      </c>
      <c r="M43" s="135"/>
      <c r="N43" s="137"/>
      <c r="O43" s="121"/>
    </row>
    <row r="44" spans="1:15" x14ac:dyDescent="0.25">
      <c r="A44" s="139">
        <v>101</v>
      </c>
      <c r="B44" s="135" t="s">
        <v>208</v>
      </c>
      <c r="C44" s="134" t="s">
        <v>2102</v>
      </c>
      <c r="D44" s="135">
        <v>1400</v>
      </c>
      <c r="E44" s="135" t="s">
        <v>2103</v>
      </c>
      <c r="F44" s="135">
        <v>1</v>
      </c>
      <c r="G44" s="136">
        <v>43</v>
      </c>
      <c r="H44" s="135" t="s">
        <v>2164</v>
      </c>
      <c r="I44" s="135">
        <v>56</v>
      </c>
      <c r="J44" s="135" t="s">
        <v>2155</v>
      </c>
      <c r="K44" s="135" t="s">
        <v>2156</v>
      </c>
      <c r="L44" s="135" t="s">
        <v>193</v>
      </c>
      <c r="M44" s="135"/>
      <c r="N44" s="137"/>
      <c r="O44" s="121"/>
    </row>
    <row r="45" spans="1:15" x14ac:dyDescent="0.25">
      <c r="A45" s="139">
        <v>101</v>
      </c>
      <c r="B45" s="135" t="s">
        <v>208</v>
      </c>
      <c r="C45" s="134" t="s">
        <v>2102</v>
      </c>
      <c r="D45" s="135">
        <v>1401</v>
      </c>
      <c r="E45" s="135" t="s">
        <v>2103</v>
      </c>
      <c r="F45" s="135">
        <v>1</v>
      </c>
      <c r="G45" s="136">
        <v>44</v>
      </c>
      <c r="H45" s="135" t="s">
        <v>2165</v>
      </c>
      <c r="I45" s="135">
        <v>20</v>
      </c>
      <c r="J45" s="135" t="s">
        <v>2151</v>
      </c>
      <c r="K45" s="135" t="s">
        <v>2152</v>
      </c>
      <c r="L45" s="135" t="s">
        <v>193</v>
      </c>
      <c r="M45" s="135"/>
      <c r="N45" s="137"/>
      <c r="O45" s="121"/>
    </row>
    <row r="46" spans="1:15" x14ac:dyDescent="0.25">
      <c r="A46" s="139">
        <v>101</v>
      </c>
      <c r="B46" s="135" t="s">
        <v>208</v>
      </c>
      <c r="C46" s="134" t="s">
        <v>2102</v>
      </c>
      <c r="D46" s="135">
        <v>1402</v>
      </c>
      <c r="E46" s="135" t="s">
        <v>2103</v>
      </c>
      <c r="F46" s="135">
        <v>1</v>
      </c>
      <c r="G46" s="136">
        <v>45</v>
      </c>
      <c r="H46" s="135" t="s">
        <v>2166</v>
      </c>
      <c r="I46" s="135">
        <v>2184</v>
      </c>
      <c r="J46" s="135" t="s">
        <v>2167</v>
      </c>
      <c r="K46" s="135" t="s">
        <v>2168</v>
      </c>
      <c r="L46" s="135" t="s">
        <v>189</v>
      </c>
      <c r="M46" s="135"/>
      <c r="N46" s="137"/>
      <c r="O46" s="121"/>
    </row>
    <row r="47" spans="1:15" x14ac:dyDescent="0.25">
      <c r="A47" s="139">
        <v>101</v>
      </c>
      <c r="B47" s="135" t="s">
        <v>208</v>
      </c>
      <c r="C47" s="134" t="s">
        <v>2102</v>
      </c>
      <c r="D47" s="135">
        <v>1403</v>
      </c>
      <c r="E47" s="135" t="s">
        <v>2103</v>
      </c>
      <c r="F47" s="135">
        <v>1</v>
      </c>
      <c r="G47" s="136">
        <v>46</v>
      </c>
      <c r="H47" s="135" t="s">
        <v>2169</v>
      </c>
      <c r="I47" s="135">
        <v>672</v>
      </c>
      <c r="J47" s="135" t="s">
        <v>2155</v>
      </c>
      <c r="K47" s="135" t="s">
        <v>2156</v>
      </c>
      <c r="L47" s="135" t="s">
        <v>193</v>
      </c>
      <c r="M47" s="135"/>
      <c r="N47" s="137"/>
      <c r="O47" s="121"/>
    </row>
    <row r="48" spans="1:15" x14ac:dyDescent="0.25">
      <c r="A48" s="139">
        <v>101</v>
      </c>
      <c r="B48" s="135" t="s">
        <v>208</v>
      </c>
      <c r="C48" s="134" t="s">
        <v>2102</v>
      </c>
      <c r="D48" s="135">
        <v>1404</v>
      </c>
      <c r="E48" s="135" t="s">
        <v>2103</v>
      </c>
      <c r="F48" s="135">
        <v>1</v>
      </c>
      <c r="G48" s="136">
        <v>47</v>
      </c>
      <c r="H48" s="135" t="s">
        <v>2170</v>
      </c>
      <c r="I48" s="135">
        <v>153</v>
      </c>
      <c r="J48" s="135" t="s">
        <v>2151</v>
      </c>
      <c r="K48" s="135" t="s">
        <v>2152</v>
      </c>
      <c r="L48" s="135" t="s">
        <v>193</v>
      </c>
      <c r="M48" s="135"/>
      <c r="N48" s="137"/>
      <c r="O48" s="121"/>
    </row>
    <row r="49" spans="1:15" x14ac:dyDescent="0.25">
      <c r="A49" s="139">
        <v>101</v>
      </c>
      <c r="B49" s="135" t="s">
        <v>208</v>
      </c>
      <c r="C49" s="134" t="s">
        <v>2102</v>
      </c>
      <c r="D49" s="135">
        <v>1405</v>
      </c>
      <c r="E49" s="135" t="s">
        <v>2103</v>
      </c>
      <c r="F49" s="135">
        <v>1</v>
      </c>
      <c r="G49" s="136">
        <v>48</v>
      </c>
      <c r="H49" s="135" t="s">
        <v>2171</v>
      </c>
      <c r="I49" s="135">
        <v>81</v>
      </c>
      <c r="J49" s="135" t="s">
        <v>2105</v>
      </c>
      <c r="K49" s="135" t="s">
        <v>2106</v>
      </c>
      <c r="L49" s="135" t="s">
        <v>193</v>
      </c>
      <c r="M49" s="135"/>
      <c r="N49" s="137"/>
      <c r="O49" s="121"/>
    </row>
    <row r="50" spans="1:15" x14ac:dyDescent="0.25">
      <c r="A50" s="139">
        <v>101</v>
      </c>
      <c r="B50" s="135" t="s">
        <v>208</v>
      </c>
      <c r="C50" s="134" t="s">
        <v>2102</v>
      </c>
      <c r="D50" s="135">
        <v>1406</v>
      </c>
      <c r="E50" s="135" t="s">
        <v>2103</v>
      </c>
      <c r="F50" s="135">
        <v>1</v>
      </c>
      <c r="G50" s="136">
        <v>49</v>
      </c>
      <c r="H50" s="135" t="s">
        <v>2172</v>
      </c>
      <c r="I50" s="135">
        <v>15</v>
      </c>
      <c r="J50" s="135" t="s">
        <v>2151</v>
      </c>
      <c r="K50" s="135" t="s">
        <v>2152</v>
      </c>
      <c r="L50" s="135" t="s">
        <v>193</v>
      </c>
      <c r="M50" s="135"/>
      <c r="N50" s="137"/>
      <c r="O50" s="121"/>
    </row>
    <row r="51" spans="1:15" x14ac:dyDescent="0.25">
      <c r="A51" s="134">
        <v>101</v>
      </c>
      <c r="B51" s="135" t="s">
        <v>208</v>
      </c>
      <c r="C51" s="134" t="s">
        <v>2102</v>
      </c>
      <c r="D51" s="135">
        <v>1407</v>
      </c>
      <c r="E51" s="135" t="s">
        <v>2103</v>
      </c>
      <c r="F51" s="135">
        <v>1</v>
      </c>
      <c r="G51" s="140" t="s">
        <v>2173</v>
      </c>
      <c r="H51" s="135" t="s">
        <v>2174</v>
      </c>
      <c r="I51" s="135">
        <v>15</v>
      </c>
      <c r="J51" s="135" t="s">
        <v>2155</v>
      </c>
      <c r="K51" s="135" t="s">
        <v>2156</v>
      </c>
      <c r="L51" s="135" t="s">
        <v>193</v>
      </c>
      <c r="M51" s="135"/>
      <c r="N51" s="137"/>
      <c r="O51" s="121"/>
    </row>
    <row r="52" spans="1:15" x14ac:dyDescent="0.25">
      <c r="A52" s="139">
        <v>101</v>
      </c>
      <c r="B52" s="135" t="s">
        <v>208</v>
      </c>
      <c r="C52" s="134" t="s">
        <v>2102</v>
      </c>
      <c r="D52" s="135">
        <v>1408</v>
      </c>
      <c r="E52" s="135" t="s">
        <v>2103</v>
      </c>
      <c r="F52" s="135">
        <v>1</v>
      </c>
      <c r="G52" s="136">
        <v>50</v>
      </c>
      <c r="H52" s="135" t="s">
        <v>2175</v>
      </c>
      <c r="I52" s="135">
        <v>399</v>
      </c>
      <c r="J52" s="135" t="s">
        <v>2115</v>
      </c>
      <c r="K52" s="135" t="s">
        <v>2129</v>
      </c>
      <c r="L52" s="135" t="s">
        <v>194</v>
      </c>
      <c r="M52" s="135"/>
      <c r="N52" s="137"/>
      <c r="O52" s="121"/>
    </row>
    <row r="53" spans="1:15" x14ac:dyDescent="0.25">
      <c r="A53" s="139">
        <v>101</v>
      </c>
      <c r="B53" s="135" t="s">
        <v>208</v>
      </c>
      <c r="C53" s="134" t="s">
        <v>2102</v>
      </c>
      <c r="D53" s="135">
        <v>1409</v>
      </c>
      <c r="E53" s="135" t="s">
        <v>2103</v>
      </c>
      <c r="F53" s="135">
        <v>1</v>
      </c>
      <c r="G53" s="136">
        <v>51</v>
      </c>
      <c r="H53" s="135" t="s">
        <v>2176</v>
      </c>
      <c r="I53" s="135">
        <v>56</v>
      </c>
      <c r="J53" s="135" t="s">
        <v>2108</v>
      </c>
      <c r="K53" s="135" t="s">
        <v>2109</v>
      </c>
      <c r="L53" s="135" t="s">
        <v>193</v>
      </c>
      <c r="M53" s="135"/>
      <c r="N53" s="137"/>
      <c r="O53" s="121"/>
    </row>
    <row r="54" spans="1:15" x14ac:dyDescent="0.25">
      <c r="A54" s="139">
        <v>101</v>
      </c>
      <c r="B54" s="135" t="s">
        <v>208</v>
      </c>
      <c r="C54" s="134" t="s">
        <v>2102</v>
      </c>
      <c r="D54" s="135">
        <v>1410</v>
      </c>
      <c r="E54" s="135" t="s">
        <v>2103</v>
      </c>
      <c r="F54" s="135">
        <v>1</v>
      </c>
      <c r="G54" s="136">
        <v>52</v>
      </c>
      <c r="H54" s="135" t="s">
        <v>2177</v>
      </c>
      <c r="I54" s="135">
        <v>966</v>
      </c>
      <c r="J54" s="135" t="s">
        <v>2167</v>
      </c>
      <c r="K54" s="135" t="s">
        <v>2168</v>
      </c>
      <c r="L54" s="135" t="s">
        <v>189</v>
      </c>
      <c r="M54" s="135"/>
      <c r="N54" s="137"/>
      <c r="O54" s="121"/>
    </row>
    <row r="55" spans="1:15" x14ac:dyDescent="0.25">
      <c r="A55" s="139">
        <v>101</v>
      </c>
      <c r="B55" s="135" t="s">
        <v>208</v>
      </c>
      <c r="C55" s="134" t="s">
        <v>2102</v>
      </c>
      <c r="D55" s="135">
        <v>1411</v>
      </c>
      <c r="E55" s="135" t="s">
        <v>2103</v>
      </c>
      <c r="F55" s="135">
        <v>1</v>
      </c>
      <c r="G55" s="136">
        <v>53</v>
      </c>
      <c r="H55" s="135" t="s">
        <v>2178</v>
      </c>
      <c r="I55" s="135">
        <v>64</v>
      </c>
      <c r="J55" s="135" t="s">
        <v>2108</v>
      </c>
      <c r="K55" s="135" t="s">
        <v>2109</v>
      </c>
      <c r="L55" s="135" t="s">
        <v>193</v>
      </c>
      <c r="M55" s="135"/>
      <c r="N55" s="137"/>
      <c r="O55" s="121"/>
    </row>
    <row r="56" spans="1:15" x14ac:dyDescent="0.25">
      <c r="A56" s="139">
        <v>101</v>
      </c>
      <c r="B56" s="135" t="s">
        <v>208</v>
      </c>
      <c r="C56" s="134" t="s">
        <v>2102</v>
      </c>
      <c r="D56" s="135">
        <v>1412</v>
      </c>
      <c r="E56" s="135" t="s">
        <v>2103</v>
      </c>
      <c r="F56" s="135">
        <v>1</v>
      </c>
      <c r="G56" s="136">
        <v>54</v>
      </c>
      <c r="H56" s="135" t="s">
        <v>2179</v>
      </c>
      <c r="I56" s="135">
        <v>198</v>
      </c>
      <c r="J56" s="135" t="s">
        <v>2151</v>
      </c>
      <c r="K56" s="135" t="s">
        <v>2152</v>
      </c>
      <c r="L56" s="135" t="s">
        <v>193</v>
      </c>
      <c r="M56" s="135"/>
      <c r="N56" s="137"/>
      <c r="O56" s="121"/>
    </row>
    <row r="57" spans="1:15" x14ac:dyDescent="0.25">
      <c r="A57" s="139">
        <v>101</v>
      </c>
      <c r="B57" s="135" t="s">
        <v>208</v>
      </c>
      <c r="C57" s="134" t="s">
        <v>2102</v>
      </c>
      <c r="D57" s="135">
        <v>1413</v>
      </c>
      <c r="E57" s="135" t="s">
        <v>2103</v>
      </c>
      <c r="F57" s="135">
        <v>1</v>
      </c>
      <c r="G57" s="136">
        <v>55</v>
      </c>
      <c r="H57" s="135" t="s">
        <v>2180</v>
      </c>
      <c r="I57" s="135">
        <v>407</v>
      </c>
      <c r="J57" s="135" t="s">
        <v>2155</v>
      </c>
      <c r="K57" s="135" t="s">
        <v>2156</v>
      </c>
      <c r="L57" s="135" t="s">
        <v>193</v>
      </c>
      <c r="M57" s="135"/>
      <c r="N57" s="137"/>
      <c r="O57" s="121"/>
    </row>
    <row r="58" spans="1:15" x14ac:dyDescent="0.25">
      <c r="A58" s="139">
        <v>101</v>
      </c>
      <c r="B58" s="135" t="s">
        <v>208</v>
      </c>
      <c r="C58" s="134" t="s">
        <v>2102</v>
      </c>
      <c r="D58" s="135">
        <v>1414</v>
      </c>
      <c r="E58" s="135" t="s">
        <v>2103</v>
      </c>
      <c r="F58" s="135">
        <v>1</v>
      </c>
      <c r="G58" s="136">
        <v>56</v>
      </c>
      <c r="H58" s="135" t="s">
        <v>2181</v>
      </c>
      <c r="I58" s="135">
        <v>16</v>
      </c>
      <c r="J58" s="135" t="s">
        <v>2155</v>
      </c>
      <c r="K58" s="135" t="s">
        <v>2156</v>
      </c>
      <c r="L58" s="135" t="s">
        <v>193</v>
      </c>
      <c r="M58" s="135"/>
      <c r="N58" s="137"/>
      <c r="O58" s="121"/>
    </row>
    <row r="59" spans="1:15" x14ac:dyDescent="0.25">
      <c r="A59" s="139">
        <v>101</v>
      </c>
      <c r="B59" s="135" t="s">
        <v>208</v>
      </c>
      <c r="C59" s="134" t="s">
        <v>2102</v>
      </c>
      <c r="D59" s="135">
        <v>1415</v>
      </c>
      <c r="E59" s="135" t="s">
        <v>2182</v>
      </c>
      <c r="F59" s="135">
        <v>1</v>
      </c>
      <c r="G59" s="136">
        <v>1</v>
      </c>
      <c r="H59" s="135" t="s">
        <v>2183</v>
      </c>
      <c r="I59" s="135">
        <v>864</v>
      </c>
      <c r="J59" s="135" t="s">
        <v>2115</v>
      </c>
      <c r="K59" s="135" t="s">
        <v>2116</v>
      </c>
      <c r="L59" s="135" t="s">
        <v>2117</v>
      </c>
      <c r="M59" s="135"/>
      <c r="N59" s="137"/>
      <c r="O59" s="121"/>
    </row>
    <row r="60" spans="1:15" x14ac:dyDescent="0.25">
      <c r="A60" s="139">
        <v>101</v>
      </c>
      <c r="B60" s="135" t="s">
        <v>208</v>
      </c>
      <c r="C60" s="134" t="s">
        <v>2102</v>
      </c>
      <c r="D60" s="135">
        <v>1416</v>
      </c>
      <c r="E60" s="135" t="s">
        <v>2184</v>
      </c>
      <c r="F60" s="135">
        <v>1</v>
      </c>
      <c r="G60" s="136">
        <v>1</v>
      </c>
      <c r="H60" s="135" t="s">
        <v>2185</v>
      </c>
      <c r="I60" s="135">
        <v>68</v>
      </c>
      <c r="J60" s="135" t="s">
        <v>2155</v>
      </c>
      <c r="K60" s="135" t="s">
        <v>2156</v>
      </c>
      <c r="L60" s="135" t="s">
        <v>193</v>
      </c>
      <c r="M60" s="135"/>
      <c r="N60" s="137"/>
      <c r="O60" s="121"/>
    </row>
    <row r="61" spans="1:15" x14ac:dyDescent="0.25">
      <c r="A61" s="139">
        <v>101</v>
      </c>
      <c r="B61" s="135" t="s">
        <v>208</v>
      </c>
      <c r="C61" s="134" t="s">
        <v>2102</v>
      </c>
      <c r="D61" s="135">
        <v>1417</v>
      </c>
      <c r="E61" s="135" t="s">
        <v>2184</v>
      </c>
      <c r="F61" s="135">
        <v>1</v>
      </c>
      <c r="G61" s="136">
        <v>2</v>
      </c>
      <c r="H61" s="135" t="s">
        <v>2186</v>
      </c>
      <c r="I61" s="135">
        <v>62</v>
      </c>
      <c r="J61" s="135" t="s">
        <v>2108</v>
      </c>
      <c r="K61" s="135" t="s">
        <v>2109</v>
      </c>
      <c r="L61" s="135" t="s">
        <v>193</v>
      </c>
      <c r="M61" s="135"/>
      <c r="N61" s="137"/>
      <c r="O61" s="121"/>
    </row>
    <row r="62" spans="1:15" x14ac:dyDescent="0.25">
      <c r="A62" s="139">
        <v>101</v>
      </c>
      <c r="B62" s="135" t="s">
        <v>208</v>
      </c>
      <c r="C62" s="134" t="s">
        <v>2102</v>
      </c>
      <c r="D62" s="135">
        <v>1418</v>
      </c>
      <c r="E62" s="135" t="s">
        <v>2184</v>
      </c>
      <c r="F62" s="135">
        <v>1</v>
      </c>
      <c r="G62" s="136">
        <v>3</v>
      </c>
      <c r="H62" s="135" t="s">
        <v>2187</v>
      </c>
      <c r="I62" s="135">
        <v>100</v>
      </c>
      <c r="J62" s="135" t="s">
        <v>2138</v>
      </c>
      <c r="K62" s="135" t="s">
        <v>2139</v>
      </c>
      <c r="L62" s="135" t="s">
        <v>194</v>
      </c>
      <c r="M62" s="135"/>
      <c r="N62" s="137"/>
      <c r="O62" s="121"/>
    </row>
    <row r="63" spans="1:15" x14ac:dyDescent="0.25">
      <c r="A63" s="139">
        <v>101</v>
      </c>
      <c r="B63" s="135" t="s">
        <v>208</v>
      </c>
      <c r="C63" s="134" t="s">
        <v>2102</v>
      </c>
      <c r="D63" s="135">
        <v>1419</v>
      </c>
      <c r="E63" s="135" t="s">
        <v>2184</v>
      </c>
      <c r="F63" s="135">
        <v>1</v>
      </c>
      <c r="G63" s="140" t="s">
        <v>2188</v>
      </c>
      <c r="H63" s="135" t="s">
        <v>2189</v>
      </c>
      <c r="I63" s="135">
        <v>37</v>
      </c>
      <c r="J63" s="135" t="s">
        <v>2155</v>
      </c>
      <c r="K63" s="135" t="s">
        <v>2156</v>
      </c>
      <c r="L63" s="135" t="s">
        <v>193</v>
      </c>
      <c r="M63" s="135"/>
      <c r="N63" s="137"/>
      <c r="O63" s="121"/>
    </row>
    <row r="64" spans="1:15" x14ac:dyDescent="0.25">
      <c r="A64" s="139">
        <v>101</v>
      </c>
      <c r="B64" s="135" t="s">
        <v>208</v>
      </c>
      <c r="C64" s="134" t="s">
        <v>2102</v>
      </c>
      <c r="D64" s="135">
        <v>1420</v>
      </c>
      <c r="E64" s="135" t="s">
        <v>2184</v>
      </c>
      <c r="F64" s="135">
        <v>1</v>
      </c>
      <c r="G64" s="136">
        <v>4</v>
      </c>
      <c r="H64" s="135" t="s">
        <v>2190</v>
      </c>
      <c r="I64" s="135">
        <v>255</v>
      </c>
      <c r="J64" s="135" t="s">
        <v>2151</v>
      </c>
      <c r="K64" s="135" t="s">
        <v>2152</v>
      </c>
      <c r="L64" s="135" t="s">
        <v>193</v>
      </c>
      <c r="M64" s="135"/>
      <c r="N64" s="137"/>
      <c r="O64" s="121"/>
    </row>
    <row r="65" spans="1:15" x14ac:dyDescent="0.25">
      <c r="A65" s="139">
        <v>101</v>
      </c>
      <c r="B65" s="135" t="s">
        <v>208</v>
      </c>
      <c r="C65" s="134" t="s">
        <v>2102</v>
      </c>
      <c r="D65" s="135">
        <v>1421</v>
      </c>
      <c r="E65" s="135" t="s">
        <v>2184</v>
      </c>
      <c r="F65" s="135">
        <v>1</v>
      </c>
      <c r="G65" s="136">
        <v>5</v>
      </c>
      <c r="H65" s="135" t="s">
        <v>2191</v>
      </c>
      <c r="I65" s="135">
        <v>255</v>
      </c>
      <c r="J65" s="135" t="s">
        <v>2151</v>
      </c>
      <c r="K65" s="135" t="s">
        <v>2152</v>
      </c>
      <c r="L65" s="135" t="s">
        <v>193</v>
      </c>
      <c r="M65" s="135"/>
      <c r="N65" s="137"/>
      <c r="O65" s="121"/>
    </row>
    <row r="66" spans="1:15" x14ac:dyDescent="0.25">
      <c r="A66" s="139">
        <v>101</v>
      </c>
      <c r="B66" s="135" t="s">
        <v>208</v>
      </c>
      <c r="C66" s="134" t="s">
        <v>2102</v>
      </c>
      <c r="D66" s="135">
        <v>1422</v>
      </c>
      <c r="E66" s="135" t="s">
        <v>2184</v>
      </c>
      <c r="F66" s="135">
        <v>1</v>
      </c>
      <c r="G66" s="136">
        <v>6</v>
      </c>
      <c r="H66" s="135" t="s">
        <v>2192</v>
      </c>
      <c r="I66" s="135">
        <v>908</v>
      </c>
      <c r="J66" s="135" t="s">
        <v>2115</v>
      </c>
      <c r="K66" s="135" t="s">
        <v>2116</v>
      </c>
      <c r="L66" s="135" t="s">
        <v>2117</v>
      </c>
      <c r="M66" s="135"/>
      <c r="N66" s="137"/>
      <c r="O66" s="121"/>
    </row>
    <row r="67" spans="1:15" x14ac:dyDescent="0.25">
      <c r="A67" s="139">
        <v>101</v>
      </c>
      <c r="B67" s="135" t="s">
        <v>208</v>
      </c>
      <c r="C67" s="134" t="s">
        <v>2102</v>
      </c>
      <c r="D67" s="135">
        <v>1423</v>
      </c>
      <c r="E67" s="135" t="s">
        <v>2184</v>
      </c>
      <c r="F67" s="135">
        <v>1</v>
      </c>
      <c r="G67" s="136">
        <v>7</v>
      </c>
      <c r="H67" s="135" t="s">
        <v>2193</v>
      </c>
      <c r="I67" s="135">
        <v>908</v>
      </c>
      <c r="J67" s="135" t="s">
        <v>2115</v>
      </c>
      <c r="K67" s="135" t="s">
        <v>2116</v>
      </c>
      <c r="L67" s="135" t="s">
        <v>2117</v>
      </c>
      <c r="M67" s="135"/>
      <c r="N67" s="137"/>
      <c r="O67" s="121"/>
    </row>
    <row r="68" spans="1:15" x14ac:dyDescent="0.25">
      <c r="A68" s="139">
        <v>101</v>
      </c>
      <c r="B68" s="135" t="s">
        <v>208</v>
      </c>
      <c r="C68" s="134" t="s">
        <v>2102</v>
      </c>
      <c r="D68" s="135">
        <v>1424</v>
      </c>
      <c r="E68" s="135" t="s">
        <v>2184</v>
      </c>
      <c r="F68" s="135">
        <v>1</v>
      </c>
      <c r="G68" s="136">
        <v>8</v>
      </c>
      <c r="H68" s="135" t="s">
        <v>2194</v>
      </c>
      <c r="I68" s="135">
        <v>908</v>
      </c>
      <c r="J68" s="135" t="s">
        <v>2115</v>
      </c>
      <c r="K68" s="135" t="s">
        <v>2116</v>
      </c>
      <c r="L68" s="135" t="s">
        <v>2117</v>
      </c>
      <c r="M68" s="135"/>
      <c r="N68" s="137"/>
      <c r="O68" s="121"/>
    </row>
    <row r="69" spans="1:15" x14ac:dyDescent="0.25">
      <c r="A69" s="139">
        <v>101</v>
      </c>
      <c r="B69" s="135" t="s">
        <v>208</v>
      </c>
      <c r="C69" s="134" t="s">
        <v>2102</v>
      </c>
      <c r="D69" s="135">
        <v>1425</v>
      </c>
      <c r="E69" s="135" t="s">
        <v>2184</v>
      </c>
      <c r="F69" s="135">
        <v>1</v>
      </c>
      <c r="G69" s="136">
        <v>9</v>
      </c>
      <c r="H69" s="135" t="s">
        <v>2195</v>
      </c>
      <c r="I69" s="135">
        <v>908</v>
      </c>
      <c r="J69" s="135" t="s">
        <v>2115</v>
      </c>
      <c r="K69" s="135" t="s">
        <v>2116</v>
      </c>
      <c r="L69" s="135" t="s">
        <v>2117</v>
      </c>
      <c r="M69" s="135"/>
      <c r="N69" s="137"/>
      <c r="O69" s="121"/>
    </row>
    <row r="70" spans="1:15" x14ac:dyDescent="0.25">
      <c r="A70" s="139">
        <v>101</v>
      </c>
      <c r="B70" s="135" t="s">
        <v>208</v>
      </c>
      <c r="C70" s="134" t="s">
        <v>2102</v>
      </c>
      <c r="D70" s="135">
        <v>1426</v>
      </c>
      <c r="E70" s="135" t="s">
        <v>2184</v>
      </c>
      <c r="F70" s="135">
        <v>1</v>
      </c>
      <c r="G70" s="136">
        <v>10</v>
      </c>
      <c r="H70" s="135" t="s">
        <v>2196</v>
      </c>
      <c r="I70" s="135">
        <v>908</v>
      </c>
      <c r="J70" s="135" t="s">
        <v>2115</v>
      </c>
      <c r="K70" s="135" t="s">
        <v>2116</v>
      </c>
      <c r="L70" s="135" t="s">
        <v>2117</v>
      </c>
      <c r="M70" s="135"/>
      <c r="N70" s="137"/>
      <c r="O70" s="121"/>
    </row>
    <row r="71" spans="1:15" x14ac:dyDescent="0.25">
      <c r="A71" s="139">
        <v>101</v>
      </c>
      <c r="B71" s="135" t="s">
        <v>208</v>
      </c>
      <c r="C71" s="134" t="s">
        <v>2102</v>
      </c>
      <c r="D71" s="135">
        <v>1427</v>
      </c>
      <c r="E71" s="135" t="s">
        <v>2184</v>
      </c>
      <c r="F71" s="135">
        <v>2</v>
      </c>
      <c r="G71" s="136">
        <v>1</v>
      </c>
      <c r="H71" s="135" t="s">
        <v>2197</v>
      </c>
      <c r="I71" s="135">
        <v>908</v>
      </c>
      <c r="J71" s="135" t="s">
        <v>2115</v>
      </c>
      <c r="K71" s="135" t="s">
        <v>2116</v>
      </c>
      <c r="L71" s="135" t="s">
        <v>2117</v>
      </c>
      <c r="M71" s="135"/>
      <c r="N71" s="137"/>
      <c r="O71" s="121"/>
    </row>
    <row r="72" spans="1:15" x14ac:dyDescent="0.25">
      <c r="A72" s="139">
        <v>101</v>
      </c>
      <c r="B72" s="135" t="s">
        <v>208</v>
      </c>
      <c r="C72" s="134" t="s">
        <v>2102</v>
      </c>
      <c r="D72" s="135">
        <v>1428</v>
      </c>
      <c r="E72" s="135" t="s">
        <v>2184</v>
      </c>
      <c r="F72" s="135">
        <v>2</v>
      </c>
      <c r="G72" s="136">
        <v>2</v>
      </c>
      <c r="H72" s="135" t="s">
        <v>2198</v>
      </c>
      <c r="I72" s="135">
        <v>908</v>
      </c>
      <c r="J72" s="135" t="s">
        <v>2115</v>
      </c>
      <c r="K72" s="135" t="s">
        <v>2116</v>
      </c>
      <c r="L72" s="135" t="s">
        <v>2117</v>
      </c>
      <c r="M72" s="135"/>
      <c r="N72" s="137"/>
      <c r="O72" s="121"/>
    </row>
    <row r="73" spans="1:15" x14ac:dyDescent="0.25">
      <c r="A73" s="139">
        <v>101</v>
      </c>
      <c r="B73" s="135" t="s">
        <v>208</v>
      </c>
      <c r="C73" s="134" t="s">
        <v>2102</v>
      </c>
      <c r="D73" s="135">
        <v>1429</v>
      </c>
      <c r="E73" s="135" t="s">
        <v>2184</v>
      </c>
      <c r="F73" s="135">
        <v>2</v>
      </c>
      <c r="G73" s="136">
        <v>3</v>
      </c>
      <c r="H73" s="135" t="s">
        <v>2199</v>
      </c>
      <c r="I73" s="135">
        <v>908</v>
      </c>
      <c r="J73" s="135" t="s">
        <v>2115</v>
      </c>
      <c r="K73" s="135" t="s">
        <v>2116</v>
      </c>
      <c r="L73" s="135" t="s">
        <v>2117</v>
      </c>
      <c r="M73" s="135"/>
      <c r="N73" s="137"/>
      <c r="O73" s="121"/>
    </row>
    <row r="74" spans="1:15" x14ac:dyDescent="0.25">
      <c r="A74" s="139">
        <v>101</v>
      </c>
      <c r="B74" s="135" t="s">
        <v>208</v>
      </c>
      <c r="C74" s="134" t="s">
        <v>2102</v>
      </c>
      <c r="D74" s="135">
        <v>1430</v>
      </c>
      <c r="E74" s="135" t="s">
        <v>2184</v>
      </c>
      <c r="F74" s="135">
        <v>2</v>
      </c>
      <c r="G74" s="136">
        <v>4</v>
      </c>
      <c r="H74" s="135" t="s">
        <v>2200</v>
      </c>
      <c r="I74" s="135">
        <v>908</v>
      </c>
      <c r="J74" s="135" t="s">
        <v>2115</v>
      </c>
      <c r="K74" s="135" t="s">
        <v>2116</v>
      </c>
      <c r="L74" s="135" t="s">
        <v>2117</v>
      </c>
      <c r="M74" s="135"/>
      <c r="N74" s="137"/>
      <c r="O74" s="121"/>
    </row>
    <row r="75" spans="1:15" x14ac:dyDescent="0.25">
      <c r="A75" s="139">
        <v>101</v>
      </c>
      <c r="B75" s="135" t="s">
        <v>208</v>
      </c>
      <c r="C75" s="134" t="s">
        <v>2102</v>
      </c>
      <c r="D75" s="135">
        <v>1431</v>
      </c>
      <c r="E75" s="135" t="s">
        <v>2184</v>
      </c>
      <c r="F75" s="135">
        <v>2</v>
      </c>
      <c r="G75" s="136">
        <v>5</v>
      </c>
      <c r="H75" s="135" t="s">
        <v>2201</v>
      </c>
      <c r="I75" s="135">
        <v>908</v>
      </c>
      <c r="J75" s="135" t="s">
        <v>2115</v>
      </c>
      <c r="K75" s="135" t="s">
        <v>2116</v>
      </c>
      <c r="L75" s="135" t="s">
        <v>2117</v>
      </c>
      <c r="M75" s="135"/>
      <c r="N75" s="137"/>
      <c r="O75" s="121"/>
    </row>
    <row r="76" spans="1:15" x14ac:dyDescent="0.25">
      <c r="A76" s="139">
        <v>102</v>
      </c>
      <c r="B76" s="135" t="s">
        <v>212</v>
      </c>
      <c r="C76" s="134" t="s">
        <v>2102</v>
      </c>
      <c r="D76" s="135">
        <v>1432</v>
      </c>
      <c r="E76" s="135" t="s">
        <v>2103</v>
      </c>
      <c r="F76" s="135">
        <v>1</v>
      </c>
      <c r="G76" s="136">
        <v>1</v>
      </c>
      <c r="H76" s="135" t="s">
        <v>2104</v>
      </c>
      <c r="I76" s="135">
        <v>980</v>
      </c>
      <c r="J76" s="135" t="s">
        <v>2115</v>
      </c>
      <c r="K76" s="135" t="s">
        <v>2116</v>
      </c>
      <c r="L76" s="135" t="s">
        <v>2117</v>
      </c>
      <c r="M76" s="135"/>
      <c r="N76" s="137"/>
      <c r="O76" s="121"/>
    </row>
    <row r="77" spans="1:15" x14ac:dyDescent="0.25">
      <c r="A77" s="139">
        <v>102</v>
      </c>
      <c r="B77" s="135" t="s">
        <v>212</v>
      </c>
      <c r="C77" s="134" t="s">
        <v>2102</v>
      </c>
      <c r="D77" s="135">
        <v>1433</v>
      </c>
      <c r="E77" s="135" t="s">
        <v>2103</v>
      </c>
      <c r="F77" s="135">
        <v>1</v>
      </c>
      <c r="G77" s="136">
        <v>2</v>
      </c>
      <c r="H77" s="135" t="s">
        <v>2107</v>
      </c>
      <c r="I77" s="135">
        <v>446</v>
      </c>
      <c r="J77" s="135" t="s">
        <v>2115</v>
      </c>
      <c r="K77" s="135" t="s">
        <v>2129</v>
      </c>
      <c r="L77" s="135" t="s">
        <v>194</v>
      </c>
      <c r="M77" s="135"/>
      <c r="N77" s="137"/>
      <c r="O77" s="121"/>
    </row>
    <row r="78" spans="1:15" x14ac:dyDescent="0.25">
      <c r="A78" s="139">
        <v>102</v>
      </c>
      <c r="B78" s="135" t="s">
        <v>212</v>
      </c>
      <c r="C78" s="134" t="s">
        <v>2102</v>
      </c>
      <c r="D78" s="135">
        <v>1434</v>
      </c>
      <c r="E78" s="135" t="s">
        <v>2103</v>
      </c>
      <c r="F78" s="135">
        <v>1</v>
      </c>
      <c r="G78" s="136">
        <v>3</v>
      </c>
      <c r="H78" s="135" t="s">
        <v>2110</v>
      </c>
      <c r="I78" s="135">
        <v>39</v>
      </c>
      <c r="J78" s="135" t="s">
        <v>2151</v>
      </c>
      <c r="K78" s="135" t="s">
        <v>2152</v>
      </c>
      <c r="L78" s="135" t="s">
        <v>193</v>
      </c>
      <c r="M78" s="135"/>
      <c r="N78" s="137"/>
      <c r="O78" s="121"/>
    </row>
    <row r="79" spans="1:15" x14ac:dyDescent="0.25">
      <c r="A79" s="139">
        <v>102</v>
      </c>
      <c r="B79" s="135" t="s">
        <v>212</v>
      </c>
      <c r="C79" s="134" t="s">
        <v>2102</v>
      </c>
      <c r="D79" s="135">
        <v>1435</v>
      </c>
      <c r="E79" s="135" t="s">
        <v>2103</v>
      </c>
      <c r="F79" s="135">
        <v>1</v>
      </c>
      <c r="G79" s="136">
        <v>4</v>
      </c>
      <c r="H79" s="135" t="s">
        <v>2111</v>
      </c>
      <c r="I79" s="135">
        <v>91</v>
      </c>
      <c r="J79" s="135" t="s">
        <v>2108</v>
      </c>
      <c r="K79" s="135" t="s">
        <v>2109</v>
      </c>
      <c r="L79" s="135" t="s">
        <v>193</v>
      </c>
      <c r="M79" s="135"/>
      <c r="N79" s="137"/>
      <c r="O79" s="121"/>
    </row>
    <row r="80" spans="1:15" x14ac:dyDescent="0.25">
      <c r="A80" s="139">
        <v>102</v>
      </c>
      <c r="B80" s="135" t="s">
        <v>212</v>
      </c>
      <c r="C80" s="134" t="s">
        <v>2102</v>
      </c>
      <c r="D80" s="135">
        <v>1436</v>
      </c>
      <c r="E80" s="135" t="s">
        <v>2103</v>
      </c>
      <c r="F80" s="135">
        <v>1</v>
      </c>
      <c r="G80" s="136">
        <v>5</v>
      </c>
      <c r="H80" s="135" t="s">
        <v>2114</v>
      </c>
      <c r="I80" s="135">
        <v>116</v>
      </c>
      <c r="J80" s="135" t="s">
        <v>2151</v>
      </c>
      <c r="K80" s="135" t="s">
        <v>2152</v>
      </c>
      <c r="L80" s="135" t="s">
        <v>193</v>
      </c>
      <c r="M80" s="135"/>
      <c r="N80" s="137"/>
      <c r="O80" s="121"/>
    </row>
    <row r="81" spans="1:15" x14ac:dyDescent="0.25">
      <c r="A81" s="139">
        <v>102</v>
      </c>
      <c r="B81" s="135" t="s">
        <v>212</v>
      </c>
      <c r="C81" s="134" t="s">
        <v>2102</v>
      </c>
      <c r="D81" s="135">
        <v>1437</v>
      </c>
      <c r="E81" s="135" t="s">
        <v>2103</v>
      </c>
      <c r="F81" s="135">
        <v>1</v>
      </c>
      <c r="G81" s="136">
        <v>7</v>
      </c>
      <c r="H81" s="135" t="s">
        <v>2119</v>
      </c>
      <c r="I81" s="135">
        <v>67</v>
      </c>
      <c r="J81" s="135" t="s">
        <v>2108</v>
      </c>
      <c r="K81" s="135" t="s">
        <v>2109</v>
      </c>
      <c r="L81" s="135" t="s">
        <v>193</v>
      </c>
      <c r="M81" s="135"/>
      <c r="N81" s="137"/>
      <c r="O81" s="121"/>
    </row>
    <row r="82" spans="1:15" x14ac:dyDescent="0.25">
      <c r="A82" s="139">
        <v>102</v>
      </c>
      <c r="B82" s="135" t="s">
        <v>212</v>
      </c>
      <c r="C82" s="134" t="s">
        <v>2102</v>
      </c>
      <c r="D82" s="135">
        <v>1438</v>
      </c>
      <c r="E82" s="135" t="s">
        <v>2103</v>
      </c>
      <c r="F82" s="135">
        <v>1</v>
      </c>
      <c r="G82" s="136">
        <v>8</v>
      </c>
      <c r="H82" s="135" t="s">
        <v>2120</v>
      </c>
      <c r="I82" s="135">
        <v>94</v>
      </c>
      <c r="J82" s="135" t="s">
        <v>2105</v>
      </c>
      <c r="K82" s="135" t="s">
        <v>2106</v>
      </c>
      <c r="L82" s="135" t="s">
        <v>193</v>
      </c>
      <c r="M82" s="135"/>
      <c r="N82" s="137"/>
      <c r="O82" s="121"/>
    </row>
    <row r="83" spans="1:15" x14ac:dyDescent="0.25">
      <c r="A83" s="139">
        <v>102</v>
      </c>
      <c r="B83" s="135" t="s">
        <v>212</v>
      </c>
      <c r="C83" s="134" t="s">
        <v>2102</v>
      </c>
      <c r="D83" s="135">
        <v>1439</v>
      </c>
      <c r="E83" s="135" t="s">
        <v>2103</v>
      </c>
      <c r="F83" s="135">
        <v>1</v>
      </c>
      <c r="G83" s="136">
        <v>9</v>
      </c>
      <c r="H83" s="135" t="s">
        <v>2121</v>
      </c>
      <c r="I83" s="135">
        <v>126</v>
      </c>
      <c r="J83" s="135" t="s">
        <v>2112</v>
      </c>
      <c r="K83" s="135" t="s">
        <v>2113</v>
      </c>
      <c r="L83" s="135" t="s">
        <v>194</v>
      </c>
      <c r="M83" s="135"/>
      <c r="N83" s="137"/>
      <c r="O83" s="121"/>
    </row>
    <row r="84" spans="1:15" x14ac:dyDescent="0.25">
      <c r="A84" s="139">
        <v>102</v>
      </c>
      <c r="B84" s="135" t="s">
        <v>212</v>
      </c>
      <c r="C84" s="134" t="s">
        <v>2102</v>
      </c>
      <c r="D84" s="135">
        <v>1440</v>
      </c>
      <c r="E84" s="135" t="s">
        <v>2103</v>
      </c>
      <c r="F84" s="135">
        <v>1</v>
      </c>
      <c r="G84" s="136">
        <v>10</v>
      </c>
      <c r="H84" s="135" t="s">
        <v>2122</v>
      </c>
      <c r="I84" s="135">
        <v>374</v>
      </c>
      <c r="J84" s="135" t="s">
        <v>2108</v>
      </c>
      <c r="K84" s="135" t="s">
        <v>2109</v>
      </c>
      <c r="L84" s="135" t="s">
        <v>193</v>
      </c>
      <c r="M84" s="135"/>
      <c r="N84" s="137"/>
      <c r="O84" s="121"/>
    </row>
    <row r="85" spans="1:15" x14ac:dyDescent="0.25">
      <c r="A85" s="139">
        <v>102</v>
      </c>
      <c r="B85" s="135" t="s">
        <v>212</v>
      </c>
      <c r="C85" s="134" t="s">
        <v>2102</v>
      </c>
      <c r="D85" s="135">
        <v>1441</v>
      </c>
      <c r="E85" s="135" t="s">
        <v>2103</v>
      </c>
      <c r="F85" s="135">
        <v>1</v>
      </c>
      <c r="G85" s="136">
        <v>11</v>
      </c>
      <c r="H85" s="135" t="s">
        <v>2123</v>
      </c>
      <c r="I85" s="135">
        <v>90</v>
      </c>
      <c r="J85" s="135" t="s">
        <v>2108</v>
      </c>
      <c r="K85" s="135" t="s">
        <v>2109</v>
      </c>
      <c r="L85" s="135" t="s">
        <v>193</v>
      </c>
      <c r="M85" s="135"/>
      <c r="N85" s="137"/>
      <c r="O85" s="121"/>
    </row>
    <row r="86" spans="1:15" x14ac:dyDescent="0.25">
      <c r="A86" s="139">
        <v>102</v>
      </c>
      <c r="B86" s="135" t="s">
        <v>212</v>
      </c>
      <c r="C86" s="134" t="s">
        <v>2102</v>
      </c>
      <c r="D86" s="135">
        <v>1442</v>
      </c>
      <c r="E86" s="135" t="s">
        <v>2103</v>
      </c>
      <c r="F86" s="135">
        <v>1</v>
      </c>
      <c r="G86" s="136">
        <v>12</v>
      </c>
      <c r="H86" s="135" t="s">
        <v>2126</v>
      </c>
      <c r="I86" s="135">
        <v>42</v>
      </c>
      <c r="J86" s="135" t="s">
        <v>2108</v>
      </c>
      <c r="K86" s="135" t="s">
        <v>2109</v>
      </c>
      <c r="L86" s="135" t="s">
        <v>193</v>
      </c>
      <c r="M86" s="135"/>
      <c r="N86" s="137"/>
      <c r="O86" s="121"/>
    </row>
    <row r="87" spans="1:15" x14ac:dyDescent="0.25">
      <c r="A87" s="139">
        <v>102</v>
      </c>
      <c r="B87" s="135" t="s">
        <v>212</v>
      </c>
      <c r="C87" s="134" t="s">
        <v>2102</v>
      </c>
      <c r="D87" s="135">
        <v>1443</v>
      </c>
      <c r="E87" s="135" t="s">
        <v>2103</v>
      </c>
      <c r="F87" s="135">
        <v>1</v>
      </c>
      <c r="G87" s="136">
        <v>13</v>
      </c>
      <c r="H87" s="135" t="s">
        <v>2127</v>
      </c>
      <c r="I87" s="135">
        <v>29</v>
      </c>
      <c r="J87" s="135" t="s">
        <v>2151</v>
      </c>
      <c r="K87" s="135" t="s">
        <v>2152</v>
      </c>
      <c r="L87" s="135" t="s">
        <v>193</v>
      </c>
      <c r="M87" s="135"/>
      <c r="N87" s="137"/>
      <c r="O87" s="121"/>
    </row>
    <row r="88" spans="1:15" x14ac:dyDescent="0.25">
      <c r="A88" s="139">
        <v>102</v>
      </c>
      <c r="B88" s="135" t="s">
        <v>212</v>
      </c>
      <c r="C88" s="134" t="s">
        <v>2102</v>
      </c>
      <c r="D88" s="135">
        <v>1444</v>
      </c>
      <c r="E88" s="135" t="s">
        <v>2103</v>
      </c>
      <c r="F88" s="135">
        <v>1</v>
      </c>
      <c r="G88" s="136">
        <v>14</v>
      </c>
      <c r="H88" s="135" t="s">
        <v>2128</v>
      </c>
      <c r="I88" s="135">
        <v>9</v>
      </c>
      <c r="J88" s="135" t="s">
        <v>2151</v>
      </c>
      <c r="K88" s="135" t="s">
        <v>2152</v>
      </c>
      <c r="L88" s="135" t="s">
        <v>193</v>
      </c>
      <c r="M88" s="135"/>
      <c r="N88" s="137"/>
      <c r="O88" s="121"/>
    </row>
    <row r="89" spans="1:15" x14ac:dyDescent="0.25">
      <c r="A89" s="139">
        <v>102</v>
      </c>
      <c r="B89" s="135" t="s">
        <v>212</v>
      </c>
      <c r="C89" s="134" t="s">
        <v>2102</v>
      </c>
      <c r="D89" s="135">
        <v>1445</v>
      </c>
      <c r="E89" s="135" t="s">
        <v>2103</v>
      </c>
      <c r="F89" s="135">
        <v>1</v>
      </c>
      <c r="G89" s="136">
        <v>15</v>
      </c>
      <c r="H89" s="135" t="s">
        <v>2130</v>
      </c>
      <c r="I89" s="135">
        <v>9</v>
      </c>
      <c r="J89" s="135" t="s">
        <v>2151</v>
      </c>
      <c r="K89" s="135" t="s">
        <v>2152</v>
      </c>
      <c r="L89" s="135" t="s">
        <v>193</v>
      </c>
      <c r="M89" s="135"/>
      <c r="N89" s="137"/>
      <c r="O89" s="121"/>
    </row>
    <row r="90" spans="1:15" x14ac:dyDescent="0.25">
      <c r="A90" s="139">
        <v>102</v>
      </c>
      <c r="B90" s="135" t="s">
        <v>212</v>
      </c>
      <c r="C90" s="134" t="s">
        <v>2102</v>
      </c>
      <c r="D90" s="135">
        <v>1446</v>
      </c>
      <c r="E90" s="135" t="s">
        <v>2103</v>
      </c>
      <c r="F90" s="135">
        <v>1</v>
      </c>
      <c r="G90" s="136">
        <v>16</v>
      </c>
      <c r="H90" s="135" t="s">
        <v>2131</v>
      </c>
      <c r="I90" s="135">
        <v>8</v>
      </c>
      <c r="J90" s="135" t="s">
        <v>2155</v>
      </c>
      <c r="K90" s="135" t="s">
        <v>2156</v>
      </c>
      <c r="L90" s="135" t="s">
        <v>193</v>
      </c>
      <c r="M90" s="135"/>
      <c r="N90" s="137"/>
      <c r="O90" s="121"/>
    </row>
    <row r="91" spans="1:15" x14ac:dyDescent="0.25">
      <c r="A91" s="139">
        <v>102</v>
      </c>
      <c r="B91" s="135" t="s">
        <v>212</v>
      </c>
      <c r="C91" s="134" t="s">
        <v>2102</v>
      </c>
      <c r="D91" s="135">
        <v>1447</v>
      </c>
      <c r="E91" s="135" t="s">
        <v>2103</v>
      </c>
      <c r="F91" s="135">
        <v>1</v>
      </c>
      <c r="G91" s="136">
        <v>17</v>
      </c>
      <c r="H91" s="135" t="s">
        <v>2132</v>
      </c>
      <c r="I91" s="135">
        <v>107</v>
      </c>
      <c r="J91" s="135" t="s">
        <v>2151</v>
      </c>
      <c r="K91" s="135" t="s">
        <v>2152</v>
      </c>
      <c r="L91" s="135" t="s">
        <v>193</v>
      </c>
      <c r="M91" s="135"/>
      <c r="N91" s="137"/>
      <c r="O91" s="121"/>
    </row>
    <row r="92" spans="1:15" x14ac:dyDescent="0.25">
      <c r="A92" s="139">
        <v>102</v>
      </c>
      <c r="B92" s="135" t="s">
        <v>212</v>
      </c>
      <c r="C92" s="134" t="s">
        <v>2102</v>
      </c>
      <c r="D92" s="135">
        <v>1448</v>
      </c>
      <c r="E92" s="135" t="s">
        <v>2103</v>
      </c>
      <c r="F92" s="135">
        <v>1</v>
      </c>
      <c r="G92" s="136">
        <v>18</v>
      </c>
      <c r="H92" s="135" t="s">
        <v>2133</v>
      </c>
      <c r="I92" s="135">
        <v>165</v>
      </c>
      <c r="J92" s="135" t="s">
        <v>2112</v>
      </c>
      <c r="K92" s="135" t="s">
        <v>2113</v>
      </c>
      <c r="L92" s="135" t="s">
        <v>194</v>
      </c>
      <c r="M92" s="135"/>
      <c r="N92" s="137"/>
      <c r="O92" s="121"/>
    </row>
    <row r="93" spans="1:15" x14ac:dyDescent="0.25">
      <c r="A93" s="139">
        <v>102</v>
      </c>
      <c r="B93" s="135" t="s">
        <v>212</v>
      </c>
      <c r="C93" s="134" t="s">
        <v>2102</v>
      </c>
      <c r="D93" s="135">
        <v>1449</v>
      </c>
      <c r="E93" s="135" t="s">
        <v>2103</v>
      </c>
      <c r="F93" s="135">
        <v>1</v>
      </c>
      <c r="G93" s="136">
        <v>19</v>
      </c>
      <c r="H93" s="135" t="s">
        <v>2134</v>
      </c>
      <c r="I93" s="135">
        <v>1026</v>
      </c>
      <c r="J93" s="135" t="s">
        <v>2115</v>
      </c>
      <c r="K93" s="135" t="s">
        <v>2116</v>
      </c>
      <c r="L93" s="135" t="s">
        <v>2117</v>
      </c>
      <c r="M93" s="135"/>
      <c r="N93" s="137"/>
      <c r="O93" s="121"/>
    </row>
    <row r="94" spans="1:15" x14ac:dyDescent="0.25">
      <c r="A94" s="139">
        <v>102</v>
      </c>
      <c r="B94" s="135" t="s">
        <v>212</v>
      </c>
      <c r="C94" s="134" t="s">
        <v>2102</v>
      </c>
      <c r="D94" s="135">
        <v>1450</v>
      </c>
      <c r="E94" s="135" t="s">
        <v>2103</v>
      </c>
      <c r="F94" s="135">
        <v>1</v>
      </c>
      <c r="G94" s="136">
        <v>20</v>
      </c>
      <c r="H94" s="135" t="s">
        <v>2135</v>
      </c>
      <c r="I94" s="135">
        <v>26</v>
      </c>
      <c r="J94" s="135" t="s">
        <v>2108</v>
      </c>
      <c r="K94" s="135" t="s">
        <v>2109</v>
      </c>
      <c r="L94" s="135" t="s">
        <v>193</v>
      </c>
      <c r="M94" s="135"/>
      <c r="N94" s="137"/>
      <c r="O94" s="121"/>
    </row>
    <row r="95" spans="1:15" x14ac:dyDescent="0.25">
      <c r="A95" s="139">
        <v>102</v>
      </c>
      <c r="B95" s="135" t="s">
        <v>212</v>
      </c>
      <c r="C95" s="134" t="s">
        <v>2102</v>
      </c>
      <c r="D95" s="135">
        <v>1451</v>
      </c>
      <c r="E95" s="135" t="s">
        <v>2103</v>
      </c>
      <c r="F95" s="135">
        <v>1</v>
      </c>
      <c r="G95" s="136">
        <v>21</v>
      </c>
      <c r="H95" s="135" t="s">
        <v>2136</v>
      </c>
      <c r="I95" s="135">
        <v>161</v>
      </c>
      <c r="J95" s="135" t="s">
        <v>2105</v>
      </c>
      <c r="K95" s="135" t="s">
        <v>2106</v>
      </c>
      <c r="L95" s="135" t="s">
        <v>193</v>
      </c>
      <c r="M95" s="135"/>
      <c r="N95" s="137"/>
      <c r="O95" s="121"/>
    </row>
    <row r="96" spans="1:15" x14ac:dyDescent="0.25">
      <c r="A96" s="139">
        <v>102</v>
      </c>
      <c r="B96" s="135" t="s">
        <v>212</v>
      </c>
      <c r="C96" s="134" t="s">
        <v>2102</v>
      </c>
      <c r="D96" s="135">
        <v>1452</v>
      </c>
      <c r="E96" s="135" t="s">
        <v>2103</v>
      </c>
      <c r="F96" s="135">
        <v>1</v>
      </c>
      <c r="G96" s="136">
        <v>23</v>
      </c>
      <c r="H96" s="135" t="s">
        <v>2140</v>
      </c>
      <c r="I96" s="135">
        <v>2312</v>
      </c>
      <c r="J96" s="135" t="s">
        <v>2202</v>
      </c>
      <c r="K96" s="135" t="s">
        <v>2203</v>
      </c>
      <c r="L96" s="135" t="s">
        <v>190</v>
      </c>
      <c r="M96" s="135"/>
      <c r="N96" s="137"/>
      <c r="O96" s="121"/>
    </row>
    <row r="97" spans="1:15" x14ac:dyDescent="0.25">
      <c r="A97" s="139">
        <v>102</v>
      </c>
      <c r="B97" s="135" t="s">
        <v>212</v>
      </c>
      <c r="C97" s="134" t="s">
        <v>2102</v>
      </c>
      <c r="D97" s="135">
        <v>1453</v>
      </c>
      <c r="E97" s="135" t="s">
        <v>2103</v>
      </c>
      <c r="F97" s="135">
        <v>1</v>
      </c>
      <c r="G97" s="136">
        <v>24</v>
      </c>
      <c r="H97" s="135" t="s">
        <v>2141</v>
      </c>
      <c r="I97" s="135">
        <v>651</v>
      </c>
      <c r="J97" s="135" t="s">
        <v>2155</v>
      </c>
      <c r="K97" s="135" t="s">
        <v>2156</v>
      </c>
      <c r="L97" s="135" t="s">
        <v>193</v>
      </c>
      <c r="M97" s="135"/>
      <c r="N97" s="137"/>
      <c r="O97" s="121"/>
    </row>
    <row r="98" spans="1:15" x14ac:dyDescent="0.25">
      <c r="A98" s="139">
        <v>102</v>
      </c>
      <c r="B98" s="135" t="s">
        <v>212</v>
      </c>
      <c r="C98" s="134" t="s">
        <v>2102</v>
      </c>
      <c r="D98" s="135">
        <v>1454</v>
      </c>
      <c r="E98" s="135" t="s">
        <v>2103</v>
      </c>
      <c r="F98" s="135">
        <v>1</v>
      </c>
      <c r="G98" s="136">
        <v>26</v>
      </c>
      <c r="H98" s="135" t="s">
        <v>2143</v>
      </c>
      <c r="I98" s="135">
        <v>76</v>
      </c>
      <c r="J98" s="135" t="s">
        <v>2151</v>
      </c>
      <c r="K98" s="135" t="s">
        <v>2152</v>
      </c>
      <c r="L98" s="135" t="s">
        <v>193</v>
      </c>
      <c r="M98" s="135"/>
      <c r="N98" s="137"/>
      <c r="O98" s="121"/>
    </row>
    <row r="99" spans="1:15" x14ac:dyDescent="0.25">
      <c r="A99" s="139">
        <v>102</v>
      </c>
      <c r="B99" s="135" t="s">
        <v>212</v>
      </c>
      <c r="C99" s="134" t="s">
        <v>2102</v>
      </c>
      <c r="D99" s="135">
        <v>1455</v>
      </c>
      <c r="E99" s="135" t="s">
        <v>2103</v>
      </c>
      <c r="F99" s="135">
        <v>1</v>
      </c>
      <c r="G99" s="136">
        <v>27</v>
      </c>
      <c r="H99" s="135" t="s">
        <v>2144</v>
      </c>
      <c r="I99" s="135">
        <v>504</v>
      </c>
      <c r="J99" s="135" t="s">
        <v>2138</v>
      </c>
      <c r="K99" s="135" t="s">
        <v>2139</v>
      </c>
      <c r="L99" s="135" t="s">
        <v>194</v>
      </c>
      <c r="M99" s="135"/>
      <c r="N99" s="137"/>
      <c r="O99" s="121"/>
    </row>
    <row r="100" spans="1:15" x14ac:dyDescent="0.25">
      <c r="A100" s="139">
        <v>102</v>
      </c>
      <c r="B100" s="135" t="s">
        <v>212</v>
      </c>
      <c r="C100" s="134" t="s">
        <v>2102</v>
      </c>
      <c r="D100" s="135">
        <v>1456</v>
      </c>
      <c r="E100" s="135" t="s">
        <v>2103</v>
      </c>
      <c r="F100" s="135">
        <v>1</v>
      </c>
      <c r="G100" s="136">
        <v>30</v>
      </c>
      <c r="H100" s="135" t="s">
        <v>2147</v>
      </c>
      <c r="I100" s="135">
        <v>74</v>
      </c>
      <c r="J100" s="135" t="s">
        <v>2108</v>
      </c>
      <c r="K100" s="135" t="s">
        <v>2109</v>
      </c>
      <c r="L100" s="135" t="s">
        <v>193</v>
      </c>
      <c r="M100" s="135"/>
      <c r="N100" s="137"/>
      <c r="O100" s="121"/>
    </row>
    <row r="101" spans="1:15" x14ac:dyDescent="0.25">
      <c r="A101" s="139">
        <v>102</v>
      </c>
      <c r="B101" s="135" t="s">
        <v>212</v>
      </c>
      <c r="C101" s="134" t="s">
        <v>2102</v>
      </c>
      <c r="D101" s="135">
        <v>1457</v>
      </c>
      <c r="E101" s="135" t="s">
        <v>2103</v>
      </c>
      <c r="F101" s="135">
        <v>1</v>
      </c>
      <c r="G101" s="136">
        <v>31</v>
      </c>
      <c r="H101" s="135" t="s">
        <v>2148</v>
      </c>
      <c r="I101" s="135">
        <v>103</v>
      </c>
      <c r="J101" s="135" t="s">
        <v>2151</v>
      </c>
      <c r="K101" s="135" t="s">
        <v>2152</v>
      </c>
      <c r="L101" s="135" t="s">
        <v>193</v>
      </c>
      <c r="M101" s="135"/>
      <c r="N101" s="137"/>
      <c r="O101" s="121"/>
    </row>
    <row r="102" spans="1:15" x14ac:dyDescent="0.25">
      <c r="A102" s="139">
        <v>102</v>
      </c>
      <c r="B102" s="135" t="s">
        <v>212</v>
      </c>
      <c r="C102" s="134" t="s">
        <v>2102</v>
      </c>
      <c r="D102" s="135">
        <v>1458</v>
      </c>
      <c r="E102" s="135" t="s">
        <v>2103</v>
      </c>
      <c r="F102" s="135">
        <v>1</v>
      </c>
      <c r="G102" s="136">
        <v>33</v>
      </c>
      <c r="H102" s="135" t="s">
        <v>2150</v>
      </c>
      <c r="I102" s="135">
        <v>477</v>
      </c>
      <c r="J102" s="135" t="s">
        <v>2108</v>
      </c>
      <c r="K102" s="135" t="s">
        <v>2109</v>
      </c>
      <c r="L102" s="135" t="s">
        <v>193</v>
      </c>
      <c r="M102" s="135"/>
      <c r="N102" s="137"/>
      <c r="O102" s="121"/>
    </row>
    <row r="103" spans="1:15" x14ac:dyDescent="0.25">
      <c r="A103" s="139">
        <v>102</v>
      </c>
      <c r="B103" s="135" t="s">
        <v>212</v>
      </c>
      <c r="C103" s="134" t="s">
        <v>2102</v>
      </c>
      <c r="D103" s="135">
        <v>1459</v>
      </c>
      <c r="E103" s="135" t="s">
        <v>2103</v>
      </c>
      <c r="F103" s="135">
        <v>1</v>
      </c>
      <c r="G103" s="136">
        <v>35</v>
      </c>
      <c r="H103" s="135" t="s">
        <v>2154</v>
      </c>
      <c r="I103" s="135">
        <v>950</v>
      </c>
      <c r="J103" s="135" t="s">
        <v>2155</v>
      </c>
      <c r="K103" s="135" t="s">
        <v>2156</v>
      </c>
      <c r="L103" s="135" t="s">
        <v>193</v>
      </c>
      <c r="M103" s="135"/>
      <c r="N103" s="137"/>
      <c r="O103" s="121"/>
    </row>
    <row r="104" spans="1:15" x14ac:dyDescent="0.25">
      <c r="A104" s="139">
        <v>102</v>
      </c>
      <c r="B104" s="135" t="s">
        <v>212</v>
      </c>
      <c r="C104" s="134" t="s">
        <v>2102</v>
      </c>
      <c r="D104" s="135">
        <v>1460</v>
      </c>
      <c r="E104" s="135" t="s">
        <v>2103</v>
      </c>
      <c r="F104" s="135">
        <v>1</v>
      </c>
      <c r="G104" s="136">
        <v>36</v>
      </c>
      <c r="H104" s="135" t="s">
        <v>2157</v>
      </c>
      <c r="I104" s="135">
        <v>57</v>
      </c>
      <c r="J104" s="135" t="s">
        <v>2105</v>
      </c>
      <c r="K104" s="135" t="s">
        <v>2106</v>
      </c>
      <c r="L104" s="135" t="s">
        <v>193</v>
      </c>
      <c r="M104" s="135"/>
      <c r="N104" s="137"/>
      <c r="O104" s="121"/>
    </row>
    <row r="105" spans="1:15" x14ac:dyDescent="0.25">
      <c r="A105" s="139">
        <v>102</v>
      </c>
      <c r="B105" s="135" t="s">
        <v>212</v>
      </c>
      <c r="C105" s="134" t="s">
        <v>2102</v>
      </c>
      <c r="D105" s="135">
        <v>1461</v>
      </c>
      <c r="E105" s="135" t="s">
        <v>2103</v>
      </c>
      <c r="F105" s="135">
        <v>1</v>
      </c>
      <c r="G105" s="136">
        <v>37</v>
      </c>
      <c r="H105" s="135" t="s">
        <v>2158</v>
      </c>
      <c r="I105" s="135">
        <v>947</v>
      </c>
      <c r="J105" s="135" t="s">
        <v>2151</v>
      </c>
      <c r="K105" s="135" t="s">
        <v>2152</v>
      </c>
      <c r="L105" s="135" t="s">
        <v>193</v>
      </c>
      <c r="M105" s="135"/>
      <c r="N105" s="137"/>
      <c r="O105" s="121"/>
    </row>
    <row r="106" spans="1:15" x14ac:dyDescent="0.25">
      <c r="A106" s="139">
        <v>102</v>
      </c>
      <c r="B106" s="135" t="s">
        <v>212</v>
      </c>
      <c r="C106" s="134" t="s">
        <v>2102</v>
      </c>
      <c r="D106" s="135">
        <v>1462</v>
      </c>
      <c r="E106" s="135" t="s">
        <v>2103</v>
      </c>
      <c r="F106" s="135">
        <v>1</v>
      </c>
      <c r="G106" s="136">
        <v>38</v>
      </c>
      <c r="H106" s="135" t="s">
        <v>2159</v>
      </c>
      <c r="I106" s="135">
        <v>3110</v>
      </c>
      <c r="J106" s="135" t="s">
        <v>2151</v>
      </c>
      <c r="K106" s="135" t="s">
        <v>2152</v>
      </c>
      <c r="L106" s="135" t="s">
        <v>193</v>
      </c>
      <c r="M106" s="135"/>
      <c r="N106" s="137"/>
      <c r="O106" s="121"/>
    </row>
    <row r="107" spans="1:15" x14ac:dyDescent="0.25">
      <c r="A107" s="139">
        <v>102</v>
      </c>
      <c r="B107" s="135" t="s">
        <v>212</v>
      </c>
      <c r="C107" s="134" t="s">
        <v>2102</v>
      </c>
      <c r="D107" s="135">
        <v>1463</v>
      </c>
      <c r="E107" s="135" t="s">
        <v>2103</v>
      </c>
      <c r="F107" s="135">
        <v>1</v>
      </c>
      <c r="G107" s="136">
        <v>39</v>
      </c>
      <c r="H107" s="135" t="s">
        <v>2160</v>
      </c>
      <c r="I107" s="135">
        <v>485</v>
      </c>
      <c r="J107" s="135" t="s">
        <v>2105</v>
      </c>
      <c r="K107" s="135" t="s">
        <v>2106</v>
      </c>
      <c r="L107" s="135" t="s">
        <v>193</v>
      </c>
      <c r="M107" s="135"/>
      <c r="N107" s="137"/>
      <c r="O107" s="121"/>
    </row>
    <row r="108" spans="1:15" x14ac:dyDescent="0.25">
      <c r="A108" s="139">
        <v>102</v>
      </c>
      <c r="B108" s="135" t="s">
        <v>212</v>
      </c>
      <c r="C108" s="134" t="s">
        <v>2102</v>
      </c>
      <c r="D108" s="135">
        <v>1464</v>
      </c>
      <c r="E108" s="135" t="s">
        <v>2103</v>
      </c>
      <c r="F108" s="135">
        <v>2</v>
      </c>
      <c r="G108" s="136">
        <v>1</v>
      </c>
      <c r="H108" s="135" t="s">
        <v>2204</v>
      </c>
      <c r="I108" s="135">
        <v>991</v>
      </c>
      <c r="J108" s="135" t="s">
        <v>2167</v>
      </c>
      <c r="K108" s="135" t="s">
        <v>2168</v>
      </c>
      <c r="L108" s="135" t="s">
        <v>189</v>
      </c>
      <c r="M108" s="135"/>
      <c r="N108" s="137"/>
      <c r="O108" s="121"/>
    </row>
    <row r="109" spans="1:15" x14ac:dyDescent="0.25">
      <c r="A109" s="139">
        <v>102</v>
      </c>
      <c r="B109" s="135" t="s">
        <v>212</v>
      </c>
      <c r="C109" s="134" t="s">
        <v>2102</v>
      </c>
      <c r="D109" s="135">
        <v>1465</v>
      </c>
      <c r="E109" s="135" t="s">
        <v>2103</v>
      </c>
      <c r="F109" s="135">
        <v>2</v>
      </c>
      <c r="G109" s="136">
        <v>2</v>
      </c>
      <c r="H109" s="135" t="s">
        <v>2205</v>
      </c>
      <c r="I109" s="135">
        <v>334</v>
      </c>
      <c r="J109" s="135" t="s">
        <v>2151</v>
      </c>
      <c r="K109" s="135" t="s">
        <v>2152</v>
      </c>
      <c r="L109" s="135" t="s">
        <v>193</v>
      </c>
      <c r="M109" s="135"/>
      <c r="N109" s="137"/>
      <c r="O109" s="121"/>
    </row>
    <row r="110" spans="1:15" x14ac:dyDescent="0.25">
      <c r="A110" s="139">
        <v>102</v>
      </c>
      <c r="B110" s="135" t="s">
        <v>212</v>
      </c>
      <c r="C110" s="134" t="s">
        <v>2102</v>
      </c>
      <c r="D110" s="135">
        <v>1466</v>
      </c>
      <c r="E110" s="135" t="s">
        <v>2103</v>
      </c>
      <c r="F110" s="135">
        <v>2</v>
      </c>
      <c r="G110" s="136">
        <v>5</v>
      </c>
      <c r="H110" s="135" t="s">
        <v>2206</v>
      </c>
      <c r="I110" s="135">
        <v>337</v>
      </c>
      <c r="J110" s="135" t="s">
        <v>2115</v>
      </c>
      <c r="K110" s="135" t="s">
        <v>2129</v>
      </c>
      <c r="L110" s="135" t="s">
        <v>194</v>
      </c>
      <c r="M110" s="135"/>
      <c r="N110" s="137"/>
      <c r="O110" s="121"/>
    </row>
    <row r="111" spans="1:15" x14ac:dyDescent="0.25">
      <c r="A111" s="139">
        <v>102</v>
      </c>
      <c r="B111" s="135" t="s">
        <v>212</v>
      </c>
      <c r="C111" s="134" t="s">
        <v>2102</v>
      </c>
      <c r="D111" s="135">
        <v>1467</v>
      </c>
      <c r="E111" s="135" t="s">
        <v>2103</v>
      </c>
      <c r="F111" s="135">
        <v>2</v>
      </c>
      <c r="G111" s="136">
        <v>6</v>
      </c>
      <c r="H111" s="135" t="s">
        <v>2207</v>
      </c>
      <c r="I111" s="135">
        <v>89</v>
      </c>
      <c r="J111" s="135" t="s">
        <v>2105</v>
      </c>
      <c r="K111" s="135" t="s">
        <v>2106</v>
      </c>
      <c r="L111" s="135" t="s">
        <v>193</v>
      </c>
      <c r="M111" s="135"/>
      <c r="N111" s="137"/>
      <c r="O111" s="121"/>
    </row>
    <row r="112" spans="1:15" x14ac:dyDescent="0.25">
      <c r="A112" s="139">
        <v>102</v>
      </c>
      <c r="B112" s="135" t="s">
        <v>212</v>
      </c>
      <c r="C112" s="134" t="s">
        <v>2102</v>
      </c>
      <c r="D112" s="135">
        <v>1468</v>
      </c>
      <c r="E112" s="135" t="s">
        <v>2103</v>
      </c>
      <c r="F112" s="135">
        <v>2</v>
      </c>
      <c r="G112" s="136">
        <v>7</v>
      </c>
      <c r="H112" s="135" t="s">
        <v>2208</v>
      </c>
      <c r="I112" s="135">
        <v>219</v>
      </c>
      <c r="J112" s="135" t="s">
        <v>2112</v>
      </c>
      <c r="K112" s="135" t="s">
        <v>2113</v>
      </c>
      <c r="L112" s="135" t="s">
        <v>194</v>
      </c>
      <c r="M112" s="135"/>
      <c r="N112" s="137"/>
      <c r="O112" s="121"/>
    </row>
    <row r="113" spans="1:15" x14ac:dyDescent="0.25">
      <c r="A113" s="139">
        <v>102</v>
      </c>
      <c r="B113" s="135" t="s">
        <v>212</v>
      </c>
      <c r="C113" s="134" t="s">
        <v>2102</v>
      </c>
      <c r="D113" s="135">
        <v>1469</v>
      </c>
      <c r="E113" s="135" t="s">
        <v>2103</v>
      </c>
      <c r="F113" s="135">
        <v>2</v>
      </c>
      <c r="G113" s="136">
        <v>8</v>
      </c>
      <c r="H113" s="135" t="s">
        <v>2209</v>
      </c>
      <c r="I113" s="135">
        <v>3071</v>
      </c>
      <c r="J113" s="135" t="s">
        <v>2167</v>
      </c>
      <c r="K113" s="135" t="s">
        <v>2168</v>
      </c>
      <c r="L113" s="135" t="s">
        <v>189</v>
      </c>
      <c r="M113" s="135"/>
      <c r="N113" s="137"/>
      <c r="O113" s="121"/>
    </row>
    <row r="114" spans="1:15" x14ac:dyDescent="0.25">
      <c r="A114" s="139">
        <v>102</v>
      </c>
      <c r="B114" s="135" t="s">
        <v>212</v>
      </c>
      <c r="C114" s="134" t="s">
        <v>2102</v>
      </c>
      <c r="D114" s="135">
        <v>1470</v>
      </c>
      <c r="E114" s="135" t="s">
        <v>2103</v>
      </c>
      <c r="F114" s="135">
        <v>2</v>
      </c>
      <c r="G114" s="136">
        <v>9</v>
      </c>
      <c r="H114" s="135" t="s">
        <v>2210</v>
      </c>
      <c r="I114" s="135">
        <v>189</v>
      </c>
      <c r="J114" s="135" t="s">
        <v>2155</v>
      </c>
      <c r="K114" s="135" t="s">
        <v>2156</v>
      </c>
      <c r="L114" s="135" t="s">
        <v>193</v>
      </c>
      <c r="M114" s="135"/>
      <c r="N114" s="137"/>
      <c r="O114" s="121"/>
    </row>
    <row r="115" spans="1:15" x14ac:dyDescent="0.25">
      <c r="A115" s="139">
        <v>102</v>
      </c>
      <c r="B115" s="135" t="s">
        <v>212</v>
      </c>
      <c r="C115" s="134" t="s">
        <v>2102</v>
      </c>
      <c r="D115" s="135">
        <v>1471</v>
      </c>
      <c r="E115" s="135" t="s">
        <v>2103</v>
      </c>
      <c r="F115" s="135">
        <v>2</v>
      </c>
      <c r="G115" s="136">
        <v>10</v>
      </c>
      <c r="H115" s="135" t="s">
        <v>2211</v>
      </c>
      <c r="I115" s="135">
        <v>198</v>
      </c>
      <c r="J115" s="135" t="s">
        <v>2108</v>
      </c>
      <c r="K115" s="135" t="s">
        <v>2109</v>
      </c>
      <c r="L115" s="135" t="s">
        <v>193</v>
      </c>
      <c r="M115" s="135"/>
      <c r="N115" s="137"/>
      <c r="O115" s="121"/>
    </row>
    <row r="116" spans="1:15" x14ac:dyDescent="0.25">
      <c r="A116" s="139">
        <v>102</v>
      </c>
      <c r="B116" s="135" t="s">
        <v>212</v>
      </c>
      <c r="C116" s="134" t="s">
        <v>2102</v>
      </c>
      <c r="D116" s="135">
        <v>1472</v>
      </c>
      <c r="E116" s="135" t="s">
        <v>2103</v>
      </c>
      <c r="F116" s="135">
        <v>2</v>
      </c>
      <c r="G116" s="136">
        <v>11</v>
      </c>
      <c r="H116" s="135" t="s">
        <v>2212</v>
      </c>
      <c r="I116" s="135">
        <v>470</v>
      </c>
      <c r="J116" s="135" t="s">
        <v>2115</v>
      </c>
      <c r="K116" s="135" t="s">
        <v>2129</v>
      </c>
      <c r="L116" s="135" t="s">
        <v>194</v>
      </c>
      <c r="M116" s="135"/>
      <c r="N116" s="137"/>
      <c r="O116" s="121"/>
    </row>
    <row r="117" spans="1:15" x14ac:dyDescent="0.25">
      <c r="A117" s="139">
        <v>102</v>
      </c>
      <c r="B117" s="135" t="s">
        <v>212</v>
      </c>
      <c r="C117" s="134" t="s">
        <v>2102</v>
      </c>
      <c r="D117" s="135">
        <v>1473</v>
      </c>
      <c r="E117" s="135" t="s">
        <v>2103</v>
      </c>
      <c r="F117" s="135">
        <v>2</v>
      </c>
      <c r="G117" s="136">
        <v>12</v>
      </c>
      <c r="H117" s="135" t="s">
        <v>2213</v>
      </c>
      <c r="I117" s="135">
        <v>720</v>
      </c>
      <c r="J117" s="135" t="s">
        <v>2115</v>
      </c>
      <c r="K117" s="135" t="s">
        <v>2116</v>
      </c>
      <c r="L117" s="135" t="s">
        <v>2117</v>
      </c>
      <c r="M117" s="135"/>
      <c r="N117" s="137"/>
      <c r="O117" s="121"/>
    </row>
    <row r="118" spans="1:15" x14ac:dyDescent="0.25">
      <c r="A118" s="139">
        <v>102</v>
      </c>
      <c r="B118" s="135" t="s">
        <v>212</v>
      </c>
      <c r="C118" s="134" t="s">
        <v>2102</v>
      </c>
      <c r="D118" s="135">
        <v>1474</v>
      </c>
      <c r="E118" s="135" t="s">
        <v>2103</v>
      </c>
      <c r="F118" s="135">
        <v>2</v>
      </c>
      <c r="G118" s="136">
        <v>13</v>
      </c>
      <c r="H118" s="135" t="s">
        <v>2214</v>
      </c>
      <c r="I118" s="135">
        <v>128</v>
      </c>
      <c r="J118" s="135" t="s">
        <v>2112</v>
      </c>
      <c r="K118" s="135" t="s">
        <v>2113</v>
      </c>
      <c r="L118" s="135" t="s">
        <v>194</v>
      </c>
      <c r="M118" s="135"/>
      <c r="N118" s="137"/>
      <c r="O118" s="121"/>
    </row>
    <row r="119" spans="1:15" x14ac:dyDescent="0.25">
      <c r="A119" s="139">
        <v>102</v>
      </c>
      <c r="B119" s="135" t="s">
        <v>212</v>
      </c>
      <c r="C119" s="134" t="s">
        <v>2102</v>
      </c>
      <c r="D119" s="135">
        <v>1475</v>
      </c>
      <c r="E119" s="135" t="s">
        <v>2103</v>
      </c>
      <c r="F119" s="135">
        <v>2</v>
      </c>
      <c r="G119" s="136">
        <v>14</v>
      </c>
      <c r="H119" s="135" t="s">
        <v>2215</v>
      </c>
      <c r="I119" s="135">
        <v>52</v>
      </c>
      <c r="J119" s="135" t="s">
        <v>2151</v>
      </c>
      <c r="K119" s="135" t="s">
        <v>2152</v>
      </c>
      <c r="L119" s="135" t="s">
        <v>193</v>
      </c>
      <c r="M119" s="135"/>
      <c r="N119" s="137"/>
      <c r="O119" s="121"/>
    </row>
    <row r="120" spans="1:15" x14ac:dyDescent="0.25">
      <c r="A120" s="139">
        <v>102</v>
      </c>
      <c r="B120" s="135" t="s">
        <v>212</v>
      </c>
      <c r="C120" s="134" t="s">
        <v>2102</v>
      </c>
      <c r="D120" s="135">
        <v>1476</v>
      </c>
      <c r="E120" s="135" t="s">
        <v>2103</v>
      </c>
      <c r="F120" s="135">
        <v>2</v>
      </c>
      <c r="G120" s="136">
        <v>15</v>
      </c>
      <c r="H120" s="135" t="s">
        <v>2216</v>
      </c>
      <c r="I120" s="135">
        <v>59</v>
      </c>
      <c r="J120" s="135" t="s">
        <v>2108</v>
      </c>
      <c r="K120" s="135" t="s">
        <v>2109</v>
      </c>
      <c r="L120" s="135" t="s">
        <v>193</v>
      </c>
      <c r="M120" s="135"/>
      <c r="N120" s="137"/>
      <c r="O120" s="121"/>
    </row>
    <row r="121" spans="1:15" x14ac:dyDescent="0.25">
      <c r="A121" s="139">
        <v>102</v>
      </c>
      <c r="B121" s="135" t="s">
        <v>212</v>
      </c>
      <c r="C121" s="134" t="s">
        <v>2102</v>
      </c>
      <c r="D121" s="135">
        <v>1477</v>
      </c>
      <c r="E121" s="135" t="s">
        <v>2103</v>
      </c>
      <c r="F121" s="135">
        <v>2</v>
      </c>
      <c r="G121" s="136">
        <v>16</v>
      </c>
      <c r="H121" s="135" t="s">
        <v>2217</v>
      </c>
      <c r="I121" s="135">
        <v>960</v>
      </c>
      <c r="J121" s="135" t="s">
        <v>2115</v>
      </c>
      <c r="K121" s="135" t="s">
        <v>2116</v>
      </c>
      <c r="L121" s="135" t="s">
        <v>2117</v>
      </c>
      <c r="M121" s="135"/>
      <c r="N121" s="137"/>
      <c r="O121" s="121"/>
    </row>
    <row r="122" spans="1:15" x14ac:dyDescent="0.25">
      <c r="A122" s="139">
        <v>102</v>
      </c>
      <c r="B122" s="135" t="s">
        <v>212</v>
      </c>
      <c r="C122" s="134" t="s">
        <v>2102</v>
      </c>
      <c r="D122" s="135">
        <v>1478</v>
      </c>
      <c r="E122" s="135" t="s">
        <v>2103</v>
      </c>
      <c r="F122" s="135">
        <v>2</v>
      </c>
      <c r="G122" s="136">
        <v>17</v>
      </c>
      <c r="H122" s="135" t="s">
        <v>2218</v>
      </c>
      <c r="I122" s="135">
        <v>960</v>
      </c>
      <c r="J122" s="135" t="s">
        <v>2115</v>
      </c>
      <c r="K122" s="135" t="s">
        <v>2116</v>
      </c>
      <c r="L122" s="135" t="s">
        <v>2117</v>
      </c>
      <c r="M122" s="135"/>
      <c r="N122" s="137"/>
      <c r="O122" s="121"/>
    </row>
    <row r="123" spans="1:15" x14ac:dyDescent="0.25">
      <c r="A123" s="139">
        <v>102</v>
      </c>
      <c r="B123" s="135" t="s">
        <v>212</v>
      </c>
      <c r="C123" s="134" t="s">
        <v>2102</v>
      </c>
      <c r="D123" s="135">
        <v>1479</v>
      </c>
      <c r="E123" s="135" t="s">
        <v>2103</v>
      </c>
      <c r="F123" s="135">
        <v>2</v>
      </c>
      <c r="G123" s="136">
        <v>18</v>
      </c>
      <c r="H123" s="135" t="s">
        <v>2219</v>
      </c>
      <c r="I123" s="135">
        <v>960</v>
      </c>
      <c r="J123" s="135" t="s">
        <v>2115</v>
      </c>
      <c r="K123" s="135" t="s">
        <v>2116</v>
      </c>
      <c r="L123" s="135" t="s">
        <v>2117</v>
      </c>
      <c r="M123" s="135"/>
      <c r="N123" s="137"/>
      <c r="O123" s="121"/>
    </row>
    <row r="124" spans="1:15" x14ac:dyDescent="0.25">
      <c r="A124" s="139">
        <v>102</v>
      </c>
      <c r="B124" s="135" t="s">
        <v>212</v>
      </c>
      <c r="C124" s="134" t="s">
        <v>2102</v>
      </c>
      <c r="D124" s="135">
        <v>1480</v>
      </c>
      <c r="E124" s="135" t="s">
        <v>2103</v>
      </c>
      <c r="F124" s="135">
        <v>2</v>
      </c>
      <c r="G124" s="136">
        <v>19</v>
      </c>
      <c r="H124" s="135" t="s">
        <v>2220</v>
      </c>
      <c r="I124" s="135">
        <v>960</v>
      </c>
      <c r="J124" s="135" t="s">
        <v>2115</v>
      </c>
      <c r="K124" s="135" t="s">
        <v>2116</v>
      </c>
      <c r="L124" s="135" t="s">
        <v>2117</v>
      </c>
      <c r="M124" s="135"/>
      <c r="N124" s="137"/>
      <c r="O124" s="121"/>
    </row>
    <row r="125" spans="1:15" x14ac:dyDescent="0.25">
      <c r="A125" s="139">
        <v>102</v>
      </c>
      <c r="B125" s="135" t="s">
        <v>212</v>
      </c>
      <c r="C125" s="134" t="s">
        <v>2102</v>
      </c>
      <c r="D125" s="135">
        <v>1481</v>
      </c>
      <c r="E125" s="135" t="s">
        <v>2103</v>
      </c>
      <c r="F125" s="135">
        <v>2</v>
      </c>
      <c r="G125" s="136">
        <v>21</v>
      </c>
      <c r="H125" s="135" t="s">
        <v>2221</v>
      </c>
      <c r="I125" s="135">
        <v>981</v>
      </c>
      <c r="J125" s="135" t="s">
        <v>2138</v>
      </c>
      <c r="K125" s="135" t="s">
        <v>2139</v>
      </c>
      <c r="L125" s="135" t="s">
        <v>194</v>
      </c>
      <c r="M125" s="135"/>
      <c r="N125" s="137"/>
      <c r="O125" s="121"/>
    </row>
    <row r="126" spans="1:15" x14ac:dyDescent="0.25">
      <c r="A126" s="139">
        <v>102</v>
      </c>
      <c r="B126" s="135" t="s">
        <v>212</v>
      </c>
      <c r="C126" s="134" t="s">
        <v>2102</v>
      </c>
      <c r="D126" s="135">
        <v>1482</v>
      </c>
      <c r="E126" s="135" t="s">
        <v>2103</v>
      </c>
      <c r="F126" s="135">
        <v>2</v>
      </c>
      <c r="G126" s="136">
        <v>22</v>
      </c>
      <c r="H126" s="135" t="s">
        <v>2222</v>
      </c>
      <c r="I126" s="135">
        <v>314</v>
      </c>
      <c r="J126" s="135" t="s">
        <v>2151</v>
      </c>
      <c r="K126" s="135" t="s">
        <v>2152</v>
      </c>
      <c r="L126" s="135" t="s">
        <v>193</v>
      </c>
      <c r="M126" s="135"/>
      <c r="N126" s="137"/>
      <c r="O126" s="121"/>
    </row>
    <row r="127" spans="1:15" x14ac:dyDescent="0.25">
      <c r="A127" s="139">
        <v>102</v>
      </c>
      <c r="B127" s="135" t="s">
        <v>212</v>
      </c>
      <c r="C127" s="134" t="s">
        <v>2102</v>
      </c>
      <c r="D127" s="135">
        <v>1483</v>
      </c>
      <c r="E127" s="135" t="s">
        <v>2103</v>
      </c>
      <c r="F127" s="135">
        <v>2</v>
      </c>
      <c r="G127" s="136">
        <v>23</v>
      </c>
      <c r="H127" s="135" t="s">
        <v>2223</v>
      </c>
      <c r="I127" s="135">
        <v>981</v>
      </c>
      <c r="J127" s="135" t="s">
        <v>2115</v>
      </c>
      <c r="K127" s="135" t="s">
        <v>2116</v>
      </c>
      <c r="L127" s="135" t="s">
        <v>2117</v>
      </c>
      <c r="M127" s="135"/>
      <c r="N127" s="137"/>
      <c r="O127" s="121"/>
    </row>
    <row r="128" spans="1:15" x14ac:dyDescent="0.25">
      <c r="A128" s="139">
        <v>102</v>
      </c>
      <c r="B128" s="135" t="s">
        <v>212</v>
      </c>
      <c r="C128" s="134" t="s">
        <v>2102</v>
      </c>
      <c r="D128" s="135">
        <v>1484</v>
      </c>
      <c r="E128" s="135" t="s">
        <v>2103</v>
      </c>
      <c r="F128" s="135">
        <v>2</v>
      </c>
      <c r="G128" s="140" t="s">
        <v>2224</v>
      </c>
      <c r="H128" s="135" t="s">
        <v>2225</v>
      </c>
      <c r="I128" s="135">
        <v>174</v>
      </c>
      <c r="J128" s="135" t="s">
        <v>2112</v>
      </c>
      <c r="K128" s="135" t="s">
        <v>2113</v>
      </c>
      <c r="L128" s="135" t="s">
        <v>194</v>
      </c>
      <c r="M128" s="135"/>
      <c r="N128" s="137"/>
      <c r="O128" s="121"/>
    </row>
    <row r="129" spans="1:15" x14ac:dyDescent="0.25">
      <c r="A129" s="139">
        <v>102</v>
      </c>
      <c r="B129" s="135" t="s">
        <v>212</v>
      </c>
      <c r="C129" s="134" t="s">
        <v>2102</v>
      </c>
      <c r="D129" s="135">
        <v>1485</v>
      </c>
      <c r="E129" s="135" t="s">
        <v>2103</v>
      </c>
      <c r="F129" s="135">
        <v>2</v>
      </c>
      <c r="G129" s="140" t="s">
        <v>2226</v>
      </c>
      <c r="H129" s="135" t="s">
        <v>2227</v>
      </c>
      <c r="I129" s="135">
        <v>78</v>
      </c>
      <c r="J129" s="135" t="s">
        <v>2155</v>
      </c>
      <c r="K129" s="135" t="s">
        <v>2156</v>
      </c>
      <c r="L129" s="135" t="s">
        <v>193</v>
      </c>
      <c r="M129" s="135"/>
      <c r="N129" s="137"/>
      <c r="O129" s="121"/>
    </row>
    <row r="130" spans="1:15" x14ac:dyDescent="0.25">
      <c r="A130" s="139">
        <v>102</v>
      </c>
      <c r="B130" s="135" t="s">
        <v>212</v>
      </c>
      <c r="C130" s="134" t="s">
        <v>2102</v>
      </c>
      <c r="D130" s="135">
        <v>1486</v>
      </c>
      <c r="E130" s="135" t="s">
        <v>2103</v>
      </c>
      <c r="F130" s="135">
        <v>2</v>
      </c>
      <c r="G130" s="140" t="s">
        <v>2228</v>
      </c>
      <c r="H130" s="135" t="s">
        <v>2229</v>
      </c>
      <c r="I130" s="135">
        <v>71</v>
      </c>
      <c r="J130" s="135" t="s">
        <v>2151</v>
      </c>
      <c r="K130" s="135" t="s">
        <v>2152</v>
      </c>
      <c r="L130" s="135" t="s">
        <v>193</v>
      </c>
      <c r="M130" s="135"/>
      <c r="N130" s="137"/>
      <c r="O130" s="121"/>
    </row>
    <row r="131" spans="1:15" x14ac:dyDescent="0.25">
      <c r="A131" s="139">
        <v>102</v>
      </c>
      <c r="B131" s="135" t="s">
        <v>212</v>
      </c>
      <c r="C131" s="134" t="s">
        <v>2102</v>
      </c>
      <c r="D131" s="135">
        <v>1487</v>
      </c>
      <c r="E131" s="135" t="s">
        <v>2103</v>
      </c>
      <c r="F131" s="135">
        <v>2</v>
      </c>
      <c r="G131" s="136">
        <v>25</v>
      </c>
      <c r="H131" s="135" t="s">
        <v>2230</v>
      </c>
      <c r="I131" s="135">
        <v>158</v>
      </c>
      <c r="J131" s="135" t="s">
        <v>2112</v>
      </c>
      <c r="K131" s="135" t="s">
        <v>2113</v>
      </c>
      <c r="L131" s="135" t="s">
        <v>194</v>
      </c>
      <c r="M131" s="135"/>
      <c r="N131" s="137"/>
      <c r="O131" s="121"/>
    </row>
    <row r="132" spans="1:15" x14ac:dyDescent="0.25">
      <c r="A132" s="139">
        <v>102</v>
      </c>
      <c r="B132" s="135" t="s">
        <v>212</v>
      </c>
      <c r="C132" s="134" t="s">
        <v>2102</v>
      </c>
      <c r="D132" s="135">
        <v>1488</v>
      </c>
      <c r="E132" s="135" t="s">
        <v>2103</v>
      </c>
      <c r="F132" s="135">
        <v>2</v>
      </c>
      <c r="G132" s="140" t="s">
        <v>2231</v>
      </c>
      <c r="H132" s="135" t="s">
        <v>2232</v>
      </c>
      <c r="I132" s="135">
        <v>181</v>
      </c>
      <c r="J132" s="135" t="s">
        <v>2112</v>
      </c>
      <c r="K132" s="135" t="s">
        <v>2113</v>
      </c>
      <c r="L132" s="135" t="s">
        <v>194</v>
      </c>
      <c r="M132" s="135"/>
      <c r="N132" s="137"/>
      <c r="O132" s="121"/>
    </row>
    <row r="133" spans="1:15" x14ac:dyDescent="0.25">
      <c r="A133" s="139">
        <v>102</v>
      </c>
      <c r="B133" s="135" t="s">
        <v>212</v>
      </c>
      <c r="C133" s="134" t="s">
        <v>2102</v>
      </c>
      <c r="D133" s="135">
        <v>1489</v>
      </c>
      <c r="E133" s="135" t="s">
        <v>2103</v>
      </c>
      <c r="F133" s="135">
        <v>2</v>
      </c>
      <c r="G133" s="140" t="s">
        <v>2233</v>
      </c>
      <c r="H133" s="135" t="s">
        <v>2234</v>
      </c>
      <c r="I133" s="135">
        <v>181</v>
      </c>
      <c r="J133" s="135" t="s">
        <v>2112</v>
      </c>
      <c r="K133" s="135" t="s">
        <v>2113</v>
      </c>
      <c r="L133" s="135" t="s">
        <v>194</v>
      </c>
      <c r="M133" s="135"/>
      <c r="N133" s="137"/>
      <c r="O133" s="121"/>
    </row>
    <row r="134" spans="1:15" x14ac:dyDescent="0.25">
      <c r="A134" s="139">
        <v>102</v>
      </c>
      <c r="B134" s="135" t="s">
        <v>212</v>
      </c>
      <c r="C134" s="134" t="s">
        <v>2102</v>
      </c>
      <c r="D134" s="135">
        <v>1490</v>
      </c>
      <c r="E134" s="135" t="s">
        <v>2103</v>
      </c>
      <c r="F134" s="135">
        <v>2</v>
      </c>
      <c r="G134" s="136">
        <v>27</v>
      </c>
      <c r="H134" s="135" t="s">
        <v>2235</v>
      </c>
      <c r="I134" s="135">
        <v>687</v>
      </c>
      <c r="J134" s="135" t="s">
        <v>2115</v>
      </c>
      <c r="K134" s="135" t="s">
        <v>2116</v>
      </c>
      <c r="L134" s="135" t="s">
        <v>2117</v>
      </c>
      <c r="M134" s="135"/>
      <c r="N134" s="137"/>
      <c r="O134" s="121"/>
    </row>
    <row r="135" spans="1:15" x14ac:dyDescent="0.25">
      <c r="A135" s="139">
        <v>102</v>
      </c>
      <c r="B135" s="135" t="s">
        <v>212</v>
      </c>
      <c r="C135" s="134" t="s">
        <v>2102</v>
      </c>
      <c r="D135" s="135">
        <v>1491</v>
      </c>
      <c r="E135" s="135" t="s">
        <v>2103</v>
      </c>
      <c r="F135" s="135">
        <v>2</v>
      </c>
      <c r="G135" s="136">
        <v>28</v>
      </c>
      <c r="H135" s="135" t="s">
        <v>2236</v>
      </c>
      <c r="I135" s="135">
        <v>85</v>
      </c>
      <c r="J135" s="135" t="s">
        <v>2108</v>
      </c>
      <c r="K135" s="135" t="s">
        <v>2109</v>
      </c>
      <c r="L135" s="135" t="s">
        <v>193</v>
      </c>
      <c r="M135" s="135"/>
      <c r="N135" s="137"/>
      <c r="O135" s="121"/>
    </row>
    <row r="136" spans="1:15" x14ac:dyDescent="0.25">
      <c r="A136" s="139">
        <v>102</v>
      </c>
      <c r="B136" s="135" t="s">
        <v>212</v>
      </c>
      <c r="C136" s="134" t="s">
        <v>2102</v>
      </c>
      <c r="D136" s="135">
        <v>1492</v>
      </c>
      <c r="E136" s="135" t="s">
        <v>2103</v>
      </c>
      <c r="F136" s="135">
        <v>2</v>
      </c>
      <c r="G136" s="136">
        <v>29</v>
      </c>
      <c r="H136" s="135" t="s">
        <v>2237</v>
      </c>
      <c r="I136" s="135">
        <v>247</v>
      </c>
      <c r="J136" s="135" t="s">
        <v>2112</v>
      </c>
      <c r="K136" s="135" t="s">
        <v>2113</v>
      </c>
      <c r="L136" s="135" t="s">
        <v>194</v>
      </c>
      <c r="M136" s="135"/>
      <c r="N136" s="137"/>
      <c r="O136" s="121"/>
    </row>
    <row r="137" spans="1:15" x14ac:dyDescent="0.25">
      <c r="A137" s="139">
        <v>102</v>
      </c>
      <c r="B137" s="135" t="s">
        <v>212</v>
      </c>
      <c r="C137" s="134" t="s">
        <v>2102</v>
      </c>
      <c r="D137" s="135">
        <v>1493</v>
      </c>
      <c r="E137" s="135" t="s">
        <v>2103</v>
      </c>
      <c r="F137" s="135">
        <v>2</v>
      </c>
      <c r="G137" s="136">
        <v>30</v>
      </c>
      <c r="H137" s="135" t="s">
        <v>2238</v>
      </c>
      <c r="I137" s="135">
        <v>349</v>
      </c>
      <c r="J137" s="135" t="s">
        <v>2151</v>
      </c>
      <c r="K137" s="135" t="s">
        <v>2152</v>
      </c>
      <c r="L137" s="135" t="s">
        <v>193</v>
      </c>
      <c r="M137" s="135"/>
      <c r="N137" s="137"/>
      <c r="O137" s="121"/>
    </row>
    <row r="138" spans="1:15" x14ac:dyDescent="0.25">
      <c r="A138" s="139">
        <v>102</v>
      </c>
      <c r="B138" s="135" t="s">
        <v>212</v>
      </c>
      <c r="C138" s="134" t="s">
        <v>2102</v>
      </c>
      <c r="D138" s="135">
        <v>1494</v>
      </c>
      <c r="E138" s="135" t="s">
        <v>2103</v>
      </c>
      <c r="F138" s="135">
        <v>2</v>
      </c>
      <c r="G138" s="136">
        <v>31</v>
      </c>
      <c r="H138" s="135" t="s">
        <v>2239</v>
      </c>
      <c r="I138" s="135">
        <v>373</v>
      </c>
      <c r="J138" s="135" t="s">
        <v>2112</v>
      </c>
      <c r="K138" s="135" t="s">
        <v>2113</v>
      </c>
      <c r="L138" s="135" t="s">
        <v>194</v>
      </c>
      <c r="M138" s="135"/>
      <c r="N138" s="137"/>
      <c r="O138" s="121"/>
    </row>
    <row r="139" spans="1:15" x14ac:dyDescent="0.25">
      <c r="A139" s="139">
        <v>102</v>
      </c>
      <c r="B139" s="135" t="s">
        <v>212</v>
      </c>
      <c r="C139" s="134" t="s">
        <v>2102</v>
      </c>
      <c r="D139" s="135">
        <v>1495</v>
      </c>
      <c r="E139" s="135" t="s">
        <v>2103</v>
      </c>
      <c r="F139" s="135">
        <v>2</v>
      </c>
      <c r="G139" s="136">
        <v>32</v>
      </c>
      <c r="H139" s="135" t="s">
        <v>2240</v>
      </c>
      <c r="I139" s="135">
        <v>44</v>
      </c>
      <c r="J139" s="135" t="s">
        <v>2151</v>
      </c>
      <c r="K139" s="135" t="s">
        <v>2152</v>
      </c>
      <c r="L139" s="135" t="s">
        <v>193</v>
      </c>
      <c r="M139" s="135"/>
      <c r="N139" s="137"/>
      <c r="O139" s="121"/>
    </row>
    <row r="140" spans="1:15" x14ac:dyDescent="0.25">
      <c r="A140" s="139">
        <v>102</v>
      </c>
      <c r="B140" s="135" t="s">
        <v>212</v>
      </c>
      <c r="C140" s="134" t="s">
        <v>2102</v>
      </c>
      <c r="D140" s="135">
        <v>1496</v>
      </c>
      <c r="E140" s="135" t="s">
        <v>2103</v>
      </c>
      <c r="F140" s="135">
        <v>2</v>
      </c>
      <c r="G140" s="136">
        <v>33</v>
      </c>
      <c r="H140" s="135" t="s">
        <v>2241</v>
      </c>
      <c r="I140" s="135">
        <v>30</v>
      </c>
      <c r="J140" s="135" t="s">
        <v>2151</v>
      </c>
      <c r="K140" s="135" t="s">
        <v>2152</v>
      </c>
      <c r="L140" s="135" t="s">
        <v>193</v>
      </c>
      <c r="M140" s="135"/>
      <c r="N140" s="137"/>
      <c r="O140" s="121"/>
    </row>
    <row r="141" spans="1:15" x14ac:dyDescent="0.25">
      <c r="A141" s="139">
        <v>102</v>
      </c>
      <c r="B141" s="135" t="s">
        <v>212</v>
      </c>
      <c r="C141" s="134" t="s">
        <v>2102</v>
      </c>
      <c r="D141" s="135">
        <v>1497</v>
      </c>
      <c r="E141" s="135" t="s">
        <v>2103</v>
      </c>
      <c r="F141" s="135">
        <v>2</v>
      </c>
      <c r="G141" s="136">
        <v>34</v>
      </c>
      <c r="H141" s="135" t="s">
        <v>2242</v>
      </c>
      <c r="I141" s="135">
        <v>244</v>
      </c>
      <c r="J141" s="135" t="s">
        <v>2112</v>
      </c>
      <c r="K141" s="135" t="s">
        <v>2113</v>
      </c>
      <c r="L141" s="135" t="s">
        <v>194</v>
      </c>
      <c r="M141" s="135"/>
      <c r="N141" s="137"/>
      <c r="O141" s="121"/>
    </row>
    <row r="142" spans="1:15" x14ac:dyDescent="0.25">
      <c r="A142" s="139">
        <v>102</v>
      </c>
      <c r="B142" s="135" t="s">
        <v>212</v>
      </c>
      <c r="C142" s="134" t="s">
        <v>2102</v>
      </c>
      <c r="D142" s="135">
        <v>1498</v>
      </c>
      <c r="E142" s="135" t="s">
        <v>2103</v>
      </c>
      <c r="F142" s="135">
        <v>2</v>
      </c>
      <c r="G142" s="136">
        <v>35</v>
      </c>
      <c r="H142" s="135" t="s">
        <v>2243</v>
      </c>
      <c r="I142" s="135">
        <v>16</v>
      </c>
      <c r="J142" s="135" t="s">
        <v>2151</v>
      </c>
      <c r="K142" s="135" t="s">
        <v>2152</v>
      </c>
      <c r="L142" s="135" t="s">
        <v>193</v>
      </c>
      <c r="M142" s="135"/>
      <c r="N142" s="137"/>
      <c r="O142" s="121"/>
    </row>
    <row r="143" spans="1:15" x14ac:dyDescent="0.25">
      <c r="A143" s="139">
        <v>102</v>
      </c>
      <c r="B143" s="135" t="s">
        <v>212</v>
      </c>
      <c r="C143" s="134" t="s">
        <v>2102</v>
      </c>
      <c r="D143" s="135">
        <v>1499</v>
      </c>
      <c r="E143" s="135" t="s">
        <v>2103</v>
      </c>
      <c r="F143" s="135">
        <v>2</v>
      </c>
      <c r="G143" s="136">
        <v>36</v>
      </c>
      <c r="H143" s="135" t="s">
        <v>2244</v>
      </c>
      <c r="I143" s="135">
        <v>151</v>
      </c>
      <c r="J143" s="135" t="s">
        <v>2108</v>
      </c>
      <c r="K143" s="135" t="s">
        <v>2109</v>
      </c>
      <c r="L143" s="135" t="s">
        <v>193</v>
      </c>
      <c r="M143" s="135"/>
      <c r="N143" s="137"/>
      <c r="O143" s="121"/>
    </row>
    <row r="144" spans="1:15" x14ac:dyDescent="0.25">
      <c r="A144" s="139">
        <v>102</v>
      </c>
      <c r="B144" s="135" t="s">
        <v>212</v>
      </c>
      <c r="C144" s="134" t="s">
        <v>2102</v>
      </c>
      <c r="D144" s="135">
        <v>1500</v>
      </c>
      <c r="E144" s="135" t="s">
        <v>2103</v>
      </c>
      <c r="F144" s="135">
        <v>2</v>
      </c>
      <c r="G144" s="136">
        <v>37</v>
      </c>
      <c r="H144" s="135" t="s">
        <v>2245</v>
      </c>
      <c r="I144" s="135">
        <v>675</v>
      </c>
      <c r="J144" s="135" t="s">
        <v>2112</v>
      </c>
      <c r="K144" s="135" t="s">
        <v>2113</v>
      </c>
      <c r="L144" s="135" t="s">
        <v>194</v>
      </c>
      <c r="M144" s="135"/>
      <c r="N144" s="137"/>
      <c r="O144" s="121"/>
    </row>
    <row r="145" spans="1:15" x14ac:dyDescent="0.25">
      <c r="A145" s="139">
        <v>102</v>
      </c>
      <c r="B145" s="135" t="s">
        <v>212</v>
      </c>
      <c r="C145" s="134" t="s">
        <v>2102</v>
      </c>
      <c r="D145" s="135">
        <v>1501</v>
      </c>
      <c r="E145" s="135" t="s">
        <v>2103</v>
      </c>
      <c r="F145" s="135">
        <v>2</v>
      </c>
      <c r="G145" s="136">
        <v>38</v>
      </c>
      <c r="H145" s="135" t="s">
        <v>2246</v>
      </c>
      <c r="I145" s="135">
        <v>2900</v>
      </c>
      <c r="J145" s="135" t="s">
        <v>2105</v>
      </c>
      <c r="K145" s="135" t="s">
        <v>2106</v>
      </c>
      <c r="L145" s="135" t="s">
        <v>193</v>
      </c>
      <c r="M145" s="135"/>
      <c r="N145" s="137"/>
      <c r="O145" s="121"/>
    </row>
    <row r="146" spans="1:15" x14ac:dyDescent="0.25">
      <c r="A146" s="139">
        <v>102</v>
      </c>
      <c r="B146" s="135" t="s">
        <v>212</v>
      </c>
      <c r="C146" s="134" t="s">
        <v>2102</v>
      </c>
      <c r="D146" s="135">
        <v>1502</v>
      </c>
      <c r="E146" s="135" t="s">
        <v>2103</v>
      </c>
      <c r="F146" s="135">
        <v>3</v>
      </c>
      <c r="G146" s="136">
        <v>2</v>
      </c>
      <c r="H146" s="135" t="s">
        <v>2247</v>
      </c>
      <c r="I146" s="135">
        <v>387</v>
      </c>
      <c r="J146" s="135" t="s">
        <v>2112</v>
      </c>
      <c r="K146" s="135" t="s">
        <v>2113</v>
      </c>
      <c r="L146" s="135" t="s">
        <v>194</v>
      </c>
      <c r="M146" s="135"/>
      <c r="N146" s="137"/>
      <c r="O146" s="121"/>
    </row>
    <row r="147" spans="1:15" x14ac:dyDescent="0.25">
      <c r="A147" s="139">
        <v>102</v>
      </c>
      <c r="B147" s="135" t="s">
        <v>212</v>
      </c>
      <c r="C147" s="134" t="s">
        <v>2102</v>
      </c>
      <c r="D147" s="135">
        <v>1503</v>
      </c>
      <c r="E147" s="135" t="s">
        <v>2103</v>
      </c>
      <c r="F147" s="135">
        <v>3</v>
      </c>
      <c r="G147" s="136">
        <v>4</v>
      </c>
      <c r="H147" s="135" t="s">
        <v>2248</v>
      </c>
      <c r="I147" s="135">
        <v>960</v>
      </c>
      <c r="J147" s="135" t="s">
        <v>2115</v>
      </c>
      <c r="K147" s="135" t="s">
        <v>2116</v>
      </c>
      <c r="L147" s="135" t="s">
        <v>2117</v>
      </c>
      <c r="M147" s="135"/>
      <c r="N147" s="137"/>
      <c r="O147" s="121"/>
    </row>
    <row r="148" spans="1:15" x14ac:dyDescent="0.25">
      <c r="A148" s="139">
        <v>102</v>
      </c>
      <c r="B148" s="135" t="s">
        <v>212</v>
      </c>
      <c r="C148" s="134" t="s">
        <v>2102</v>
      </c>
      <c r="D148" s="135">
        <v>1504</v>
      </c>
      <c r="E148" s="135" t="s">
        <v>2103</v>
      </c>
      <c r="F148" s="135">
        <v>3</v>
      </c>
      <c r="G148" s="136">
        <v>10</v>
      </c>
      <c r="H148" s="135" t="s">
        <v>2249</v>
      </c>
      <c r="I148" s="135">
        <v>981</v>
      </c>
      <c r="J148" s="135" t="s">
        <v>2115</v>
      </c>
      <c r="K148" s="135" t="s">
        <v>2116</v>
      </c>
      <c r="L148" s="135" t="s">
        <v>2117</v>
      </c>
      <c r="M148" s="135"/>
      <c r="N148" s="137"/>
      <c r="O148" s="121"/>
    </row>
    <row r="149" spans="1:15" x14ac:dyDescent="0.25">
      <c r="A149" s="139">
        <v>102</v>
      </c>
      <c r="B149" s="135" t="s">
        <v>212</v>
      </c>
      <c r="C149" s="134" t="s">
        <v>2102</v>
      </c>
      <c r="D149" s="135">
        <v>1505</v>
      </c>
      <c r="E149" s="135" t="s">
        <v>2103</v>
      </c>
      <c r="F149" s="135">
        <v>3</v>
      </c>
      <c r="G149" s="136">
        <v>11</v>
      </c>
      <c r="H149" s="135" t="s">
        <v>2250</v>
      </c>
      <c r="I149" s="135">
        <v>173</v>
      </c>
      <c r="J149" s="135" t="s">
        <v>2151</v>
      </c>
      <c r="K149" s="135" t="s">
        <v>2152</v>
      </c>
      <c r="L149" s="135" t="s">
        <v>193</v>
      </c>
      <c r="M149" s="135"/>
      <c r="N149" s="137"/>
      <c r="O149" s="121"/>
    </row>
    <row r="150" spans="1:15" x14ac:dyDescent="0.25">
      <c r="A150" s="139">
        <v>102</v>
      </c>
      <c r="B150" s="135" t="s">
        <v>212</v>
      </c>
      <c r="C150" s="134" t="s">
        <v>2102</v>
      </c>
      <c r="D150" s="135">
        <v>1506</v>
      </c>
      <c r="E150" s="135" t="s">
        <v>2103</v>
      </c>
      <c r="F150" s="135">
        <v>3</v>
      </c>
      <c r="G150" s="136">
        <v>12</v>
      </c>
      <c r="H150" s="135" t="s">
        <v>2251</v>
      </c>
      <c r="I150" s="135">
        <v>52</v>
      </c>
      <c r="J150" s="135" t="s">
        <v>2108</v>
      </c>
      <c r="K150" s="135" t="s">
        <v>2109</v>
      </c>
      <c r="L150" s="135" t="s">
        <v>193</v>
      </c>
      <c r="M150" s="135"/>
      <c r="N150" s="137"/>
      <c r="O150" s="121"/>
    </row>
    <row r="151" spans="1:15" x14ac:dyDescent="0.25">
      <c r="A151" s="139">
        <v>102</v>
      </c>
      <c r="B151" s="135" t="s">
        <v>212</v>
      </c>
      <c r="C151" s="134" t="s">
        <v>2102</v>
      </c>
      <c r="D151" s="135">
        <v>1507</v>
      </c>
      <c r="E151" s="135" t="s">
        <v>2103</v>
      </c>
      <c r="F151" s="135">
        <v>3</v>
      </c>
      <c r="G151" s="136">
        <v>13</v>
      </c>
      <c r="H151" s="135" t="s">
        <v>2252</v>
      </c>
      <c r="I151" s="135">
        <v>68</v>
      </c>
      <c r="J151" s="135" t="s">
        <v>2108</v>
      </c>
      <c r="K151" s="135" t="s">
        <v>2109</v>
      </c>
      <c r="L151" s="135" t="s">
        <v>193</v>
      </c>
      <c r="M151" s="135"/>
      <c r="N151" s="137"/>
      <c r="O151" s="121"/>
    </row>
    <row r="152" spans="1:15" x14ac:dyDescent="0.25">
      <c r="A152" s="139">
        <v>102</v>
      </c>
      <c r="B152" s="135" t="s">
        <v>212</v>
      </c>
      <c r="C152" s="134" t="s">
        <v>2102</v>
      </c>
      <c r="D152" s="135">
        <v>1508</v>
      </c>
      <c r="E152" s="135" t="s">
        <v>2103</v>
      </c>
      <c r="F152" s="135">
        <v>3</v>
      </c>
      <c r="G152" s="136">
        <v>14</v>
      </c>
      <c r="H152" s="135" t="s">
        <v>2253</v>
      </c>
      <c r="I152" s="135">
        <v>981</v>
      </c>
      <c r="J152" s="135" t="s">
        <v>2115</v>
      </c>
      <c r="K152" s="135" t="s">
        <v>2116</v>
      </c>
      <c r="L152" s="135" t="s">
        <v>2117</v>
      </c>
      <c r="M152" s="135"/>
      <c r="N152" s="137"/>
      <c r="O152" s="121"/>
    </row>
    <row r="153" spans="1:15" x14ac:dyDescent="0.25">
      <c r="A153" s="139">
        <v>102</v>
      </c>
      <c r="B153" s="135" t="s">
        <v>212</v>
      </c>
      <c r="C153" s="134" t="s">
        <v>2102</v>
      </c>
      <c r="D153" s="135">
        <v>1509</v>
      </c>
      <c r="E153" s="135" t="s">
        <v>2103</v>
      </c>
      <c r="F153" s="135">
        <v>3</v>
      </c>
      <c r="G153" s="136">
        <v>15</v>
      </c>
      <c r="H153" s="135" t="s">
        <v>2254</v>
      </c>
      <c r="I153" s="135">
        <v>2788</v>
      </c>
      <c r="J153" s="135" t="s">
        <v>2105</v>
      </c>
      <c r="K153" s="135" t="s">
        <v>2106</v>
      </c>
      <c r="L153" s="135" t="s">
        <v>193</v>
      </c>
      <c r="M153" s="135"/>
      <c r="N153" s="137"/>
      <c r="O153" s="121"/>
    </row>
    <row r="154" spans="1:15" x14ac:dyDescent="0.25">
      <c r="A154" s="139">
        <v>102</v>
      </c>
      <c r="B154" s="135" t="s">
        <v>212</v>
      </c>
      <c r="C154" s="134" t="s">
        <v>2102</v>
      </c>
      <c r="D154" s="135">
        <v>1510</v>
      </c>
      <c r="E154" s="135" t="s">
        <v>2103</v>
      </c>
      <c r="F154" s="135">
        <v>3</v>
      </c>
      <c r="G154" s="136">
        <v>16</v>
      </c>
      <c r="H154" s="135" t="s">
        <v>2255</v>
      </c>
      <c r="I154" s="135">
        <v>180</v>
      </c>
      <c r="J154" s="135" t="s">
        <v>2155</v>
      </c>
      <c r="K154" s="135" t="s">
        <v>2156</v>
      </c>
      <c r="L154" s="135" t="s">
        <v>193</v>
      </c>
      <c r="M154" s="135"/>
      <c r="N154" s="137"/>
      <c r="O154" s="121"/>
    </row>
    <row r="155" spans="1:15" x14ac:dyDescent="0.25">
      <c r="A155" s="139">
        <v>102</v>
      </c>
      <c r="B155" s="135" t="s">
        <v>212</v>
      </c>
      <c r="C155" s="134" t="s">
        <v>2102</v>
      </c>
      <c r="D155" s="135">
        <v>1511</v>
      </c>
      <c r="E155" s="135" t="s">
        <v>2103</v>
      </c>
      <c r="F155" s="135">
        <v>3</v>
      </c>
      <c r="G155" s="140" t="s">
        <v>2256</v>
      </c>
      <c r="H155" s="135" t="s">
        <v>2257</v>
      </c>
      <c r="I155" s="135">
        <v>180</v>
      </c>
      <c r="J155" s="135" t="s">
        <v>2151</v>
      </c>
      <c r="K155" s="135" t="s">
        <v>2152</v>
      </c>
      <c r="L155" s="135" t="s">
        <v>193</v>
      </c>
      <c r="M155" s="135"/>
      <c r="N155" s="137"/>
      <c r="O155" s="121"/>
    </row>
    <row r="156" spans="1:15" x14ac:dyDescent="0.25">
      <c r="A156" s="139">
        <v>102</v>
      </c>
      <c r="B156" s="135" t="s">
        <v>212</v>
      </c>
      <c r="C156" s="134" t="s">
        <v>2102</v>
      </c>
      <c r="D156" s="135">
        <v>1512</v>
      </c>
      <c r="E156" s="135" t="s">
        <v>2103</v>
      </c>
      <c r="F156" s="135">
        <v>3</v>
      </c>
      <c r="G156" s="136">
        <v>17</v>
      </c>
      <c r="H156" s="135" t="s">
        <v>2258</v>
      </c>
      <c r="I156" s="135">
        <v>960</v>
      </c>
      <c r="J156" s="135" t="s">
        <v>2124</v>
      </c>
      <c r="K156" s="135" t="s">
        <v>2125</v>
      </c>
      <c r="L156" s="135" t="s">
        <v>192</v>
      </c>
      <c r="M156" s="135"/>
      <c r="N156" s="137"/>
      <c r="O156" s="121"/>
    </row>
    <row r="157" spans="1:15" x14ac:dyDescent="0.25">
      <c r="A157" s="139">
        <v>102</v>
      </c>
      <c r="B157" s="135" t="s">
        <v>212</v>
      </c>
      <c r="C157" s="134" t="s">
        <v>2102</v>
      </c>
      <c r="D157" s="135">
        <v>1513</v>
      </c>
      <c r="E157" s="135" t="s">
        <v>2103</v>
      </c>
      <c r="F157" s="135">
        <v>3</v>
      </c>
      <c r="G157" s="136">
        <v>18</v>
      </c>
      <c r="H157" s="135" t="s">
        <v>2259</v>
      </c>
      <c r="I157" s="135">
        <v>960</v>
      </c>
      <c r="J157" s="135" t="s">
        <v>2115</v>
      </c>
      <c r="K157" s="135" t="s">
        <v>2116</v>
      </c>
      <c r="L157" s="135" t="s">
        <v>2117</v>
      </c>
      <c r="M157" s="135"/>
      <c r="N157" s="137"/>
      <c r="O157" s="121"/>
    </row>
    <row r="158" spans="1:15" x14ac:dyDescent="0.25">
      <c r="A158" s="139">
        <v>102</v>
      </c>
      <c r="B158" s="135" t="s">
        <v>212</v>
      </c>
      <c r="C158" s="134" t="s">
        <v>2102</v>
      </c>
      <c r="D158" s="135">
        <v>1514</v>
      </c>
      <c r="E158" s="135" t="s">
        <v>2103</v>
      </c>
      <c r="F158" s="135">
        <v>3</v>
      </c>
      <c r="G158" s="136">
        <v>19</v>
      </c>
      <c r="H158" s="135" t="s">
        <v>2260</v>
      </c>
      <c r="I158" s="135">
        <v>953</v>
      </c>
      <c r="J158" s="135" t="s">
        <v>2115</v>
      </c>
      <c r="K158" s="135" t="s">
        <v>2116</v>
      </c>
      <c r="L158" s="135" t="s">
        <v>2117</v>
      </c>
      <c r="M158" s="135"/>
      <c r="N158" s="137"/>
      <c r="O158" s="121"/>
    </row>
    <row r="159" spans="1:15" x14ac:dyDescent="0.25">
      <c r="A159" s="139">
        <v>102</v>
      </c>
      <c r="B159" s="135" t="s">
        <v>212</v>
      </c>
      <c r="C159" s="134" t="s">
        <v>2102</v>
      </c>
      <c r="D159" s="135">
        <v>1515</v>
      </c>
      <c r="E159" s="135" t="s">
        <v>2103</v>
      </c>
      <c r="F159" s="135">
        <v>3</v>
      </c>
      <c r="G159" s="136">
        <v>20</v>
      </c>
      <c r="H159" s="135" t="s">
        <v>2261</v>
      </c>
      <c r="I159" s="135">
        <v>90</v>
      </c>
      <c r="J159" s="135" t="s">
        <v>2108</v>
      </c>
      <c r="K159" s="135" t="s">
        <v>2109</v>
      </c>
      <c r="L159" s="135" t="s">
        <v>193</v>
      </c>
      <c r="M159" s="135"/>
      <c r="N159" s="137"/>
      <c r="O159" s="121"/>
    </row>
    <row r="160" spans="1:15" x14ac:dyDescent="0.25">
      <c r="A160" s="139">
        <v>102</v>
      </c>
      <c r="B160" s="135" t="s">
        <v>212</v>
      </c>
      <c r="C160" s="134" t="s">
        <v>2102</v>
      </c>
      <c r="D160" s="135">
        <v>1516</v>
      </c>
      <c r="E160" s="135" t="s">
        <v>2103</v>
      </c>
      <c r="F160" s="135">
        <v>3</v>
      </c>
      <c r="G160" s="136">
        <v>21</v>
      </c>
      <c r="H160" s="135" t="s">
        <v>2262</v>
      </c>
      <c r="I160" s="135">
        <v>42</v>
      </c>
      <c r="J160" s="135" t="s">
        <v>2155</v>
      </c>
      <c r="K160" s="135" t="s">
        <v>2156</v>
      </c>
      <c r="L160" s="135" t="s">
        <v>193</v>
      </c>
      <c r="M160" s="135"/>
      <c r="N160" s="137"/>
      <c r="O160" s="121"/>
    </row>
    <row r="161" spans="1:15" x14ac:dyDescent="0.25">
      <c r="A161" s="139">
        <v>102</v>
      </c>
      <c r="B161" s="135" t="s">
        <v>212</v>
      </c>
      <c r="C161" s="134" t="s">
        <v>2102</v>
      </c>
      <c r="D161" s="135">
        <v>1525</v>
      </c>
      <c r="E161" s="135" t="s">
        <v>2263</v>
      </c>
      <c r="F161" s="135">
        <v>1</v>
      </c>
      <c r="G161" s="136">
        <v>1</v>
      </c>
      <c r="H161" s="135" t="s">
        <v>2264</v>
      </c>
      <c r="I161" s="135">
        <v>897</v>
      </c>
      <c r="J161" s="135" t="s">
        <v>2115</v>
      </c>
      <c r="K161" s="135" t="s">
        <v>2116</v>
      </c>
      <c r="L161" s="135" t="s">
        <v>2117</v>
      </c>
      <c r="M161" s="135"/>
      <c r="N161" s="137"/>
      <c r="O161" s="121"/>
    </row>
    <row r="162" spans="1:15" x14ac:dyDescent="0.25">
      <c r="A162" s="139">
        <v>102</v>
      </c>
      <c r="B162" s="135" t="s">
        <v>212</v>
      </c>
      <c r="C162" s="134" t="s">
        <v>2102</v>
      </c>
      <c r="D162" s="135">
        <v>1526</v>
      </c>
      <c r="E162" s="135" t="s">
        <v>2265</v>
      </c>
      <c r="F162" s="135">
        <v>1</v>
      </c>
      <c r="G162" s="136">
        <v>1</v>
      </c>
      <c r="H162" s="135" t="s">
        <v>2266</v>
      </c>
      <c r="I162" s="135">
        <v>897</v>
      </c>
      <c r="J162" s="135" t="s">
        <v>2115</v>
      </c>
      <c r="K162" s="135" t="s">
        <v>2116</v>
      </c>
      <c r="L162" s="135" t="s">
        <v>2117</v>
      </c>
      <c r="M162" s="135"/>
      <c r="N162" s="137"/>
      <c r="O162" s="121"/>
    </row>
    <row r="163" spans="1:15" x14ac:dyDescent="0.25">
      <c r="A163" s="139">
        <v>102</v>
      </c>
      <c r="B163" s="135" t="s">
        <v>212</v>
      </c>
      <c r="C163" s="134" t="s">
        <v>2102</v>
      </c>
      <c r="D163" s="135">
        <v>1527</v>
      </c>
      <c r="E163" s="135" t="s">
        <v>2267</v>
      </c>
      <c r="F163" s="135">
        <v>1</v>
      </c>
      <c r="G163" s="136">
        <v>1</v>
      </c>
      <c r="H163" s="135" t="s">
        <v>2268</v>
      </c>
      <c r="I163" s="135">
        <v>897</v>
      </c>
      <c r="J163" s="135" t="s">
        <v>2115</v>
      </c>
      <c r="K163" s="135" t="s">
        <v>2116</v>
      </c>
      <c r="L163" s="135" t="s">
        <v>2117</v>
      </c>
      <c r="M163" s="135"/>
      <c r="N163" s="137"/>
      <c r="O163" s="121"/>
    </row>
    <row r="164" spans="1:15" x14ac:dyDescent="0.25">
      <c r="A164" s="139">
        <v>102</v>
      </c>
      <c r="B164" s="135" t="s">
        <v>212</v>
      </c>
      <c r="C164" s="134" t="s">
        <v>2102</v>
      </c>
      <c r="D164" s="135">
        <v>1528</v>
      </c>
      <c r="E164" s="135" t="s">
        <v>2269</v>
      </c>
      <c r="F164" s="135">
        <v>1</v>
      </c>
      <c r="G164" s="136">
        <v>1</v>
      </c>
      <c r="H164" s="135" t="s">
        <v>2270</v>
      </c>
      <c r="I164" s="135">
        <v>897</v>
      </c>
      <c r="J164" s="135" t="s">
        <v>2115</v>
      </c>
      <c r="K164" s="135" t="s">
        <v>2116</v>
      </c>
      <c r="L164" s="135" t="s">
        <v>2117</v>
      </c>
      <c r="M164" s="135"/>
      <c r="N164" s="137"/>
      <c r="O164" s="121"/>
    </row>
    <row r="165" spans="1:15" x14ac:dyDescent="0.25">
      <c r="A165" s="139">
        <v>102</v>
      </c>
      <c r="B165" s="135" t="s">
        <v>212</v>
      </c>
      <c r="C165" s="134" t="s">
        <v>2102</v>
      </c>
      <c r="D165" s="135">
        <v>1529</v>
      </c>
      <c r="E165" s="135" t="s">
        <v>2271</v>
      </c>
      <c r="F165" s="135">
        <v>1</v>
      </c>
      <c r="G165" s="136">
        <v>1</v>
      </c>
      <c r="H165" s="135" t="s">
        <v>2272</v>
      </c>
      <c r="I165" s="135">
        <v>897</v>
      </c>
      <c r="J165" s="135" t="s">
        <v>2115</v>
      </c>
      <c r="K165" s="135" t="s">
        <v>2116</v>
      </c>
      <c r="L165" s="135" t="s">
        <v>2117</v>
      </c>
      <c r="M165" s="135"/>
      <c r="N165" s="137"/>
      <c r="O165" s="121"/>
    </row>
    <row r="166" spans="1:15" x14ac:dyDescent="0.25">
      <c r="A166" s="139">
        <v>103</v>
      </c>
      <c r="B166" s="135" t="s">
        <v>215</v>
      </c>
      <c r="C166" s="134" t="s">
        <v>2102</v>
      </c>
      <c r="D166" s="135">
        <v>1530</v>
      </c>
      <c r="E166" s="135" t="s">
        <v>2103</v>
      </c>
      <c r="F166" s="135">
        <v>1</v>
      </c>
      <c r="G166" s="136">
        <v>1</v>
      </c>
      <c r="H166" s="135" t="s">
        <v>2104</v>
      </c>
      <c r="I166" s="135">
        <v>88</v>
      </c>
      <c r="J166" s="135" t="s">
        <v>2105</v>
      </c>
      <c r="K166" s="135" t="s">
        <v>2106</v>
      </c>
      <c r="L166" s="135" t="s">
        <v>193</v>
      </c>
      <c r="M166" s="135"/>
      <c r="N166" s="137"/>
      <c r="O166" s="121"/>
    </row>
    <row r="167" spans="1:15" x14ac:dyDescent="0.25">
      <c r="A167" s="139">
        <v>103</v>
      </c>
      <c r="B167" s="135" t="s">
        <v>215</v>
      </c>
      <c r="C167" s="134" t="s">
        <v>2102</v>
      </c>
      <c r="D167" s="135">
        <v>1531</v>
      </c>
      <c r="E167" s="135" t="s">
        <v>2103</v>
      </c>
      <c r="F167" s="135">
        <v>1</v>
      </c>
      <c r="G167" s="136">
        <v>2</v>
      </c>
      <c r="H167" s="135" t="s">
        <v>2107</v>
      </c>
      <c r="I167" s="135">
        <v>189</v>
      </c>
      <c r="J167" s="135" t="s">
        <v>2151</v>
      </c>
      <c r="K167" s="135" t="s">
        <v>2152</v>
      </c>
      <c r="L167" s="135" t="s">
        <v>193</v>
      </c>
      <c r="M167" s="135"/>
      <c r="N167" s="137"/>
      <c r="O167" s="121"/>
    </row>
    <row r="168" spans="1:15" x14ac:dyDescent="0.25">
      <c r="A168" s="139">
        <v>103</v>
      </c>
      <c r="B168" s="135" t="s">
        <v>215</v>
      </c>
      <c r="C168" s="134" t="s">
        <v>2102</v>
      </c>
      <c r="D168" s="135">
        <v>1532</v>
      </c>
      <c r="E168" s="135" t="s">
        <v>2103</v>
      </c>
      <c r="F168" s="135">
        <v>1</v>
      </c>
      <c r="G168" s="136">
        <v>3</v>
      </c>
      <c r="H168" s="135" t="s">
        <v>2110</v>
      </c>
      <c r="I168" s="135">
        <v>294</v>
      </c>
      <c r="J168" s="135" t="s">
        <v>2112</v>
      </c>
      <c r="K168" s="135" t="s">
        <v>2113</v>
      </c>
      <c r="L168" s="135" t="s">
        <v>194</v>
      </c>
      <c r="M168" s="135"/>
      <c r="N168" s="137"/>
      <c r="O168" s="121"/>
    </row>
    <row r="169" spans="1:15" x14ac:dyDescent="0.25">
      <c r="A169" s="139">
        <v>103</v>
      </c>
      <c r="B169" s="135" t="s">
        <v>215</v>
      </c>
      <c r="C169" s="134" t="s">
        <v>2102</v>
      </c>
      <c r="D169" s="135">
        <v>1533</v>
      </c>
      <c r="E169" s="135" t="s">
        <v>2103</v>
      </c>
      <c r="F169" s="135">
        <v>1</v>
      </c>
      <c r="G169" s="136">
        <v>4</v>
      </c>
      <c r="H169" s="135" t="s">
        <v>2111</v>
      </c>
      <c r="I169" s="135">
        <v>57</v>
      </c>
      <c r="J169" s="135" t="s">
        <v>2108</v>
      </c>
      <c r="K169" s="135" t="s">
        <v>2109</v>
      </c>
      <c r="L169" s="135" t="s">
        <v>193</v>
      </c>
      <c r="M169" s="135"/>
      <c r="N169" s="137"/>
      <c r="O169" s="121"/>
    </row>
    <row r="170" spans="1:15" x14ac:dyDescent="0.25">
      <c r="A170" s="139">
        <v>103</v>
      </c>
      <c r="B170" s="135" t="s">
        <v>215</v>
      </c>
      <c r="C170" s="134" t="s">
        <v>2102</v>
      </c>
      <c r="D170" s="135">
        <v>1534</v>
      </c>
      <c r="E170" s="135" t="s">
        <v>2103</v>
      </c>
      <c r="F170" s="135">
        <v>1</v>
      </c>
      <c r="G170" s="136">
        <v>6</v>
      </c>
      <c r="H170" s="135" t="s">
        <v>2118</v>
      </c>
      <c r="I170" s="135">
        <v>1058</v>
      </c>
      <c r="J170" s="135" t="s">
        <v>2167</v>
      </c>
      <c r="K170" s="135" t="s">
        <v>2168</v>
      </c>
      <c r="L170" s="135" t="s">
        <v>189</v>
      </c>
      <c r="M170" s="135"/>
      <c r="N170" s="137"/>
      <c r="O170" s="121"/>
    </row>
    <row r="171" spans="1:15" x14ac:dyDescent="0.25">
      <c r="A171" s="139">
        <v>103</v>
      </c>
      <c r="B171" s="135" t="s">
        <v>215</v>
      </c>
      <c r="C171" s="134" t="s">
        <v>2102</v>
      </c>
      <c r="D171" s="135">
        <v>1535</v>
      </c>
      <c r="E171" s="135" t="s">
        <v>2103</v>
      </c>
      <c r="F171" s="135">
        <v>1</v>
      </c>
      <c r="G171" s="136">
        <v>7</v>
      </c>
      <c r="H171" s="135" t="s">
        <v>2119</v>
      </c>
      <c r="I171" s="135">
        <v>78</v>
      </c>
      <c r="J171" s="135" t="s">
        <v>2105</v>
      </c>
      <c r="K171" s="135" t="s">
        <v>2106</v>
      </c>
      <c r="L171" s="135" t="s">
        <v>193</v>
      </c>
      <c r="M171" s="135"/>
      <c r="N171" s="137"/>
      <c r="O171" s="121"/>
    </row>
    <row r="172" spans="1:15" x14ac:dyDescent="0.25">
      <c r="A172" s="139">
        <v>103</v>
      </c>
      <c r="B172" s="135" t="s">
        <v>215</v>
      </c>
      <c r="C172" s="134" t="s">
        <v>2102</v>
      </c>
      <c r="D172" s="135">
        <v>1536</v>
      </c>
      <c r="E172" s="135" t="s">
        <v>2103</v>
      </c>
      <c r="F172" s="135">
        <v>1</v>
      </c>
      <c r="G172" s="136">
        <v>8</v>
      </c>
      <c r="H172" s="135" t="s">
        <v>2120</v>
      </c>
      <c r="I172" s="135">
        <v>165</v>
      </c>
      <c r="J172" s="135" t="s">
        <v>2155</v>
      </c>
      <c r="K172" s="135" t="s">
        <v>2156</v>
      </c>
      <c r="L172" s="135" t="s">
        <v>193</v>
      </c>
      <c r="M172" s="135"/>
      <c r="N172" s="137"/>
      <c r="O172" s="121"/>
    </row>
    <row r="173" spans="1:15" x14ac:dyDescent="0.25">
      <c r="A173" s="139">
        <v>103</v>
      </c>
      <c r="B173" s="135" t="s">
        <v>215</v>
      </c>
      <c r="C173" s="134" t="s">
        <v>2102</v>
      </c>
      <c r="D173" s="135">
        <v>1537</v>
      </c>
      <c r="E173" s="135" t="s">
        <v>2103</v>
      </c>
      <c r="F173" s="135">
        <v>1</v>
      </c>
      <c r="G173" s="136">
        <v>9</v>
      </c>
      <c r="H173" s="135" t="s">
        <v>2121</v>
      </c>
      <c r="I173" s="135">
        <v>177</v>
      </c>
      <c r="J173" s="135" t="s">
        <v>2151</v>
      </c>
      <c r="K173" s="135" t="s">
        <v>2152</v>
      </c>
      <c r="L173" s="135" t="s">
        <v>193</v>
      </c>
      <c r="M173" s="135"/>
      <c r="N173" s="137"/>
      <c r="O173" s="121"/>
    </row>
    <row r="174" spans="1:15" x14ac:dyDescent="0.25">
      <c r="A174" s="139">
        <v>103</v>
      </c>
      <c r="B174" s="135" t="s">
        <v>215</v>
      </c>
      <c r="C174" s="134" t="s">
        <v>2102</v>
      </c>
      <c r="D174" s="135">
        <v>1538</v>
      </c>
      <c r="E174" s="135" t="s">
        <v>2103</v>
      </c>
      <c r="F174" s="135">
        <v>1</v>
      </c>
      <c r="G174" s="136">
        <v>10</v>
      </c>
      <c r="H174" s="135" t="s">
        <v>2122</v>
      </c>
      <c r="I174" s="135">
        <v>77</v>
      </c>
      <c r="J174" s="135" t="s">
        <v>2151</v>
      </c>
      <c r="K174" s="135" t="s">
        <v>2152</v>
      </c>
      <c r="L174" s="135" t="s">
        <v>193</v>
      </c>
      <c r="M174" s="135"/>
      <c r="N174" s="137"/>
      <c r="O174" s="121"/>
    </row>
    <row r="175" spans="1:15" x14ac:dyDescent="0.25">
      <c r="A175" s="139">
        <v>103</v>
      </c>
      <c r="B175" s="135" t="s">
        <v>215</v>
      </c>
      <c r="C175" s="134" t="s">
        <v>2102</v>
      </c>
      <c r="D175" s="135">
        <v>1539</v>
      </c>
      <c r="E175" s="135" t="s">
        <v>2103</v>
      </c>
      <c r="F175" s="135">
        <v>1</v>
      </c>
      <c r="G175" s="136">
        <v>11</v>
      </c>
      <c r="H175" s="135" t="s">
        <v>2123</v>
      </c>
      <c r="I175" s="135">
        <v>3440</v>
      </c>
      <c r="J175" s="135" t="s">
        <v>2167</v>
      </c>
      <c r="K175" s="135" t="s">
        <v>2168</v>
      </c>
      <c r="L175" s="135" t="s">
        <v>189</v>
      </c>
      <c r="M175" s="135"/>
      <c r="N175" s="137"/>
      <c r="O175" s="121"/>
    </row>
    <row r="176" spans="1:15" x14ac:dyDescent="0.25">
      <c r="A176" s="139">
        <v>103</v>
      </c>
      <c r="B176" s="135" t="s">
        <v>215</v>
      </c>
      <c r="C176" s="134" t="s">
        <v>2102</v>
      </c>
      <c r="D176" s="135">
        <v>1540</v>
      </c>
      <c r="E176" s="135" t="s">
        <v>2103</v>
      </c>
      <c r="F176" s="135">
        <v>1</v>
      </c>
      <c r="G176" s="136">
        <v>12</v>
      </c>
      <c r="H176" s="135" t="s">
        <v>2126</v>
      </c>
      <c r="I176" s="135">
        <v>95</v>
      </c>
      <c r="J176" s="135" t="s">
        <v>2105</v>
      </c>
      <c r="K176" s="135" t="s">
        <v>2106</v>
      </c>
      <c r="L176" s="135" t="s">
        <v>193</v>
      </c>
      <c r="M176" s="135"/>
      <c r="N176" s="137"/>
      <c r="O176" s="121"/>
    </row>
    <row r="177" spans="1:15" x14ac:dyDescent="0.25">
      <c r="A177" s="139">
        <v>103</v>
      </c>
      <c r="B177" s="135" t="s">
        <v>215</v>
      </c>
      <c r="C177" s="134" t="s">
        <v>2102</v>
      </c>
      <c r="D177" s="135">
        <v>1541</v>
      </c>
      <c r="E177" s="135" t="s">
        <v>2103</v>
      </c>
      <c r="F177" s="135">
        <v>1</v>
      </c>
      <c r="G177" s="136">
        <v>13</v>
      </c>
      <c r="H177" s="135" t="s">
        <v>2127</v>
      </c>
      <c r="I177" s="135">
        <v>82</v>
      </c>
      <c r="J177" s="135" t="s">
        <v>2151</v>
      </c>
      <c r="K177" s="135" t="s">
        <v>2152</v>
      </c>
      <c r="L177" s="135" t="s">
        <v>193</v>
      </c>
      <c r="M177" s="135"/>
      <c r="N177" s="137"/>
      <c r="O177" s="121"/>
    </row>
    <row r="178" spans="1:15" x14ac:dyDescent="0.25">
      <c r="A178" s="139">
        <v>103</v>
      </c>
      <c r="B178" s="135" t="s">
        <v>215</v>
      </c>
      <c r="C178" s="134" t="s">
        <v>2102</v>
      </c>
      <c r="D178" s="135">
        <v>1542</v>
      </c>
      <c r="E178" s="135" t="s">
        <v>2103</v>
      </c>
      <c r="F178" s="135">
        <v>1</v>
      </c>
      <c r="G178" s="136">
        <v>14</v>
      </c>
      <c r="H178" s="135" t="s">
        <v>2128</v>
      </c>
      <c r="I178" s="135">
        <v>78</v>
      </c>
      <c r="J178" s="135" t="s">
        <v>2108</v>
      </c>
      <c r="K178" s="135" t="s">
        <v>2109</v>
      </c>
      <c r="L178" s="135" t="s">
        <v>193</v>
      </c>
      <c r="M178" s="135"/>
      <c r="N178" s="137"/>
      <c r="O178" s="121"/>
    </row>
    <row r="179" spans="1:15" x14ac:dyDescent="0.25">
      <c r="A179" s="139">
        <v>103</v>
      </c>
      <c r="B179" s="135" t="s">
        <v>215</v>
      </c>
      <c r="C179" s="134" t="s">
        <v>2102</v>
      </c>
      <c r="D179" s="135">
        <v>1543</v>
      </c>
      <c r="E179" s="135" t="s">
        <v>2103</v>
      </c>
      <c r="F179" s="135">
        <v>1</v>
      </c>
      <c r="G179" s="136">
        <v>15</v>
      </c>
      <c r="H179" s="135" t="s">
        <v>2130</v>
      </c>
      <c r="I179" s="135">
        <v>808</v>
      </c>
      <c r="J179" s="135" t="s">
        <v>2115</v>
      </c>
      <c r="K179" s="135" t="s">
        <v>2116</v>
      </c>
      <c r="L179" s="135" t="s">
        <v>2117</v>
      </c>
      <c r="M179" s="135" t="s">
        <v>725</v>
      </c>
      <c r="N179" s="137" t="s">
        <v>2273</v>
      </c>
      <c r="O179" s="121"/>
    </row>
    <row r="180" spans="1:15" x14ac:dyDescent="0.25">
      <c r="A180" s="139">
        <v>103</v>
      </c>
      <c r="B180" s="135" t="s">
        <v>215</v>
      </c>
      <c r="C180" s="134" t="s">
        <v>2102</v>
      </c>
      <c r="D180" s="135">
        <v>1544</v>
      </c>
      <c r="E180" s="135" t="s">
        <v>2103</v>
      </c>
      <c r="F180" s="135">
        <v>1</v>
      </c>
      <c r="G180" s="136">
        <v>16</v>
      </c>
      <c r="H180" s="135" t="s">
        <v>2131</v>
      </c>
      <c r="I180" s="135">
        <v>213</v>
      </c>
      <c r="J180" s="135" t="s">
        <v>2112</v>
      </c>
      <c r="K180" s="135" t="s">
        <v>2113</v>
      </c>
      <c r="L180" s="135" t="s">
        <v>194</v>
      </c>
      <c r="M180" s="135"/>
      <c r="N180" s="137"/>
      <c r="O180" s="121"/>
    </row>
    <row r="181" spans="1:15" x14ac:dyDescent="0.25">
      <c r="A181" s="139">
        <v>103</v>
      </c>
      <c r="B181" s="135" t="s">
        <v>215</v>
      </c>
      <c r="C181" s="134" t="s">
        <v>2102</v>
      </c>
      <c r="D181" s="135">
        <v>1545</v>
      </c>
      <c r="E181" s="135" t="s">
        <v>2103</v>
      </c>
      <c r="F181" s="135">
        <v>1</v>
      </c>
      <c r="G181" s="136">
        <v>17</v>
      </c>
      <c r="H181" s="135" t="s">
        <v>2132</v>
      </c>
      <c r="I181" s="135">
        <v>37</v>
      </c>
      <c r="J181" s="135" t="s">
        <v>2151</v>
      </c>
      <c r="K181" s="135" t="s">
        <v>2152</v>
      </c>
      <c r="L181" s="135" t="s">
        <v>193</v>
      </c>
      <c r="M181" s="135"/>
      <c r="N181" s="137"/>
      <c r="O181" s="121"/>
    </row>
    <row r="182" spans="1:15" x14ac:dyDescent="0.25">
      <c r="A182" s="139">
        <v>103</v>
      </c>
      <c r="B182" s="135" t="s">
        <v>215</v>
      </c>
      <c r="C182" s="134" t="s">
        <v>2102</v>
      </c>
      <c r="D182" s="135">
        <v>1546</v>
      </c>
      <c r="E182" s="135" t="s">
        <v>2103</v>
      </c>
      <c r="F182" s="135">
        <v>1</v>
      </c>
      <c r="G182" s="136">
        <v>18</v>
      </c>
      <c r="H182" s="135" t="s">
        <v>2133</v>
      </c>
      <c r="I182" s="135">
        <v>75</v>
      </c>
      <c r="J182" s="135" t="s">
        <v>2155</v>
      </c>
      <c r="K182" s="135" t="s">
        <v>2156</v>
      </c>
      <c r="L182" s="135" t="s">
        <v>193</v>
      </c>
      <c r="M182" s="135"/>
      <c r="N182" s="137"/>
      <c r="O182" s="121"/>
    </row>
    <row r="183" spans="1:15" x14ac:dyDescent="0.25">
      <c r="A183" s="139">
        <v>103</v>
      </c>
      <c r="B183" s="135" t="s">
        <v>215</v>
      </c>
      <c r="C183" s="134" t="s">
        <v>2102</v>
      </c>
      <c r="D183" s="135">
        <v>1547</v>
      </c>
      <c r="E183" s="135" t="s">
        <v>2103</v>
      </c>
      <c r="F183" s="135">
        <v>1</v>
      </c>
      <c r="G183" s="140" t="s">
        <v>2274</v>
      </c>
      <c r="H183" s="135" t="s">
        <v>2275</v>
      </c>
      <c r="I183" s="135">
        <v>273</v>
      </c>
      <c r="J183" s="135" t="s">
        <v>2115</v>
      </c>
      <c r="K183" s="135" t="s">
        <v>2129</v>
      </c>
      <c r="L183" s="135" t="s">
        <v>194</v>
      </c>
      <c r="M183" s="135"/>
      <c r="N183" s="137"/>
      <c r="O183" s="121"/>
    </row>
    <row r="184" spans="1:15" x14ac:dyDescent="0.25">
      <c r="A184" s="139">
        <v>103</v>
      </c>
      <c r="B184" s="135" t="s">
        <v>215</v>
      </c>
      <c r="C184" s="134" t="s">
        <v>2102</v>
      </c>
      <c r="D184" s="135">
        <v>1548</v>
      </c>
      <c r="E184" s="135" t="s">
        <v>2103</v>
      </c>
      <c r="F184" s="135">
        <v>1</v>
      </c>
      <c r="G184" s="140" t="s">
        <v>2276</v>
      </c>
      <c r="H184" s="135" t="s">
        <v>2277</v>
      </c>
      <c r="I184" s="135">
        <v>0</v>
      </c>
      <c r="J184" s="135" t="s">
        <v>2151</v>
      </c>
      <c r="K184" s="135" t="s">
        <v>2152</v>
      </c>
      <c r="L184" s="135" t="s">
        <v>193</v>
      </c>
      <c r="M184" s="135"/>
      <c r="N184" s="137"/>
      <c r="O184" s="121"/>
    </row>
    <row r="185" spans="1:15" x14ac:dyDescent="0.25">
      <c r="A185" s="139">
        <v>103</v>
      </c>
      <c r="B185" s="135" t="s">
        <v>215</v>
      </c>
      <c r="C185" s="134" t="s">
        <v>2102</v>
      </c>
      <c r="D185" s="135">
        <v>1549</v>
      </c>
      <c r="E185" s="135" t="s">
        <v>2103</v>
      </c>
      <c r="F185" s="135">
        <v>1</v>
      </c>
      <c r="G185" s="136">
        <v>20</v>
      </c>
      <c r="H185" s="135" t="s">
        <v>2135</v>
      </c>
      <c r="I185" s="135">
        <v>33</v>
      </c>
      <c r="J185" s="135" t="s">
        <v>2155</v>
      </c>
      <c r="K185" s="135" t="s">
        <v>2156</v>
      </c>
      <c r="L185" s="135" t="s">
        <v>193</v>
      </c>
      <c r="M185" s="135"/>
      <c r="N185" s="137"/>
      <c r="O185" s="121"/>
    </row>
    <row r="186" spans="1:15" x14ac:dyDescent="0.25">
      <c r="A186" s="139">
        <v>103</v>
      </c>
      <c r="B186" s="135" t="s">
        <v>215</v>
      </c>
      <c r="C186" s="134" t="s">
        <v>2102</v>
      </c>
      <c r="D186" s="135">
        <v>1550</v>
      </c>
      <c r="E186" s="135" t="s">
        <v>2103</v>
      </c>
      <c r="F186" s="135">
        <v>1</v>
      </c>
      <c r="G186" s="136">
        <v>21</v>
      </c>
      <c r="H186" s="135" t="s">
        <v>2136</v>
      </c>
      <c r="I186" s="135">
        <v>52</v>
      </c>
      <c r="J186" s="135" t="s">
        <v>2151</v>
      </c>
      <c r="K186" s="135" t="s">
        <v>2152</v>
      </c>
      <c r="L186" s="135" t="s">
        <v>193</v>
      </c>
      <c r="M186" s="135"/>
      <c r="N186" s="137"/>
      <c r="O186" s="121"/>
    </row>
    <row r="187" spans="1:15" x14ac:dyDescent="0.25">
      <c r="A187" s="139">
        <v>103</v>
      </c>
      <c r="B187" s="135" t="s">
        <v>215</v>
      </c>
      <c r="C187" s="134" t="s">
        <v>2102</v>
      </c>
      <c r="D187" s="135">
        <v>1551</v>
      </c>
      <c r="E187" s="135" t="s">
        <v>2103</v>
      </c>
      <c r="F187" s="135">
        <v>1</v>
      </c>
      <c r="G187" s="136">
        <v>22</v>
      </c>
      <c r="H187" s="135" t="s">
        <v>2137</v>
      </c>
      <c r="I187" s="135">
        <v>52</v>
      </c>
      <c r="J187" s="135" t="s">
        <v>2151</v>
      </c>
      <c r="K187" s="135" t="s">
        <v>2152</v>
      </c>
      <c r="L187" s="135" t="s">
        <v>193</v>
      </c>
      <c r="M187" s="135"/>
      <c r="N187" s="137"/>
      <c r="O187" s="121"/>
    </row>
    <row r="188" spans="1:15" x14ac:dyDescent="0.25">
      <c r="A188" s="139">
        <v>103</v>
      </c>
      <c r="B188" s="135" t="s">
        <v>215</v>
      </c>
      <c r="C188" s="134" t="s">
        <v>2102</v>
      </c>
      <c r="D188" s="135">
        <v>1552</v>
      </c>
      <c r="E188" s="135" t="s">
        <v>2103</v>
      </c>
      <c r="F188" s="135">
        <v>1</v>
      </c>
      <c r="G188" s="136">
        <v>23</v>
      </c>
      <c r="H188" s="135" t="s">
        <v>2140</v>
      </c>
      <c r="I188" s="135">
        <v>53</v>
      </c>
      <c r="J188" s="135" t="s">
        <v>2151</v>
      </c>
      <c r="K188" s="135" t="s">
        <v>2152</v>
      </c>
      <c r="L188" s="135" t="s">
        <v>193</v>
      </c>
      <c r="M188" s="135"/>
      <c r="N188" s="137"/>
      <c r="O188" s="121"/>
    </row>
    <row r="189" spans="1:15" x14ac:dyDescent="0.25">
      <c r="A189" s="139">
        <v>103</v>
      </c>
      <c r="B189" s="135" t="s">
        <v>215</v>
      </c>
      <c r="C189" s="134" t="s">
        <v>2102</v>
      </c>
      <c r="D189" s="135">
        <v>1553</v>
      </c>
      <c r="E189" s="135" t="s">
        <v>2103</v>
      </c>
      <c r="F189" s="135">
        <v>1</v>
      </c>
      <c r="G189" s="136">
        <v>24</v>
      </c>
      <c r="H189" s="135" t="s">
        <v>2141</v>
      </c>
      <c r="I189" s="135">
        <v>102</v>
      </c>
      <c r="J189" s="135" t="s">
        <v>2108</v>
      </c>
      <c r="K189" s="135" t="s">
        <v>2109</v>
      </c>
      <c r="L189" s="135" t="s">
        <v>193</v>
      </c>
      <c r="M189" s="135"/>
      <c r="N189" s="137"/>
      <c r="O189" s="121"/>
    </row>
    <row r="190" spans="1:15" x14ac:dyDescent="0.25">
      <c r="A190" s="139">
        <v>103</v>
      </c>
      <c r="B190" s="135" t="s">
        <v>215</v>
      </c>
      <c r="C190" s="134" t="s">
        <v>2102</v>
      </c>
      <c r="D190" s="135">
        <v>1554</v>
      </c>
      <c r="E190" s="135" t="s">
        <v>2103</v>
      </c>
      <c r="F190" s="135">
        <v>1</v>
      </c>
      <c r="G190" s="136">
        <v>25</v>
      </c>
      <c r="H190" s="135" t="s">
        <v>2142</v>
      </c>
      <c r="I190" s="135">
        <v>13</v>
      </c>
      <c r="J190" s="135" t="s">
        <v>2151</v>
      </c>
      <c r="K190" s="135" t="s">
        <v>2152</v>
      </c>
      <c r="L190" s="135" t="s">
        <v>193</v>
      </c>
      <c r="M190" s="135"/>
      <c r="N190" s="137"/>
      <c r="O190" s="121"/>
    </row>
    <row r="191" spans="1:15" x14ac:dyDescent="0.25">
      <c r="A191" s="139">
        <v>103</v>
      </c>
      <c r="B191" s="135" t="s">
        <v>215</v>
      </c>
      <c r="C191" s="134" t="s">
        <v>2102</v>
      </c>
      <c r="D191" s="135">
        <v>1555</v>
      </c>
      <c r="E191" s="135" t="s">
        <v>2103</v>
      </c>
      <c r="F191" s="135">
        <v>1</v>
      </c>
      <c r="G191" s="136">
        <v>26</v>
      </c>
      <c r="H191" s="135" t="s">
        <v>2143</v>
      </c>
      <c r="I191" s="135">
        <v>306</v>
      </c>
      <c r="J191" s="135" t="s">
        <v>2105</v>
      </c>
      <c r="K191" s="135" t="s">
        <v>2106</v>
      </c>
      <c r="L191" s="135" t="s">
        <v>193</v>
      </c>
      <c r="M191" s="135"/>
      <c r="N191" s="137"/>
      <c r="O191" s="121"/>
    </row>
    <row r="192" spans="1:15" x14ac:dyDescent="0.25">
      <c r="A192" s="139">
        <v>103</v>
      </c>
      <c r="B192" s="135" t="s">
        <v>215</v>
      </c>
      <c r="C192" s="134" t="s">
        <v>2102</v>
      </c>
      <c r="D192" s="135">
        <v>1556</v>
      </c>
      <c r="E192" s="135" t="s">
        <v>2103</v>
      </c>
      <c r="F192" s="135">
        <v>1</v>
      </c>
      <c r="G192" s="136">
        <v>27</v>
      </c>
      <c r="H192" s="135" t="s">
        <v>2144</v>
      </c>
      <c r="I192" s="135">
        <v>951</v>
      </c>
      <c r="J192" s="135" t="s">
        <v>2124</v>
      </c>
      <c r="K192" s="135" t="s">
        <v>2125</v>
      </c>
      <c r="L192" s="135" t="s">
        <v>192</v>
      </c>
      <c r="M192" s="135"/>
      <c r="N192" s="137"/>
      <c r="O192" s="121"/>
    </row>
    <row r="193" spans="1:15" x14ac:dyDescent="0.25">
      <c r="A193" s="139">
        <v>103</v>
      </c>
      <c r="B193" s="135" t="s">
        <v>215</v>
      </c>
      <c r="C193" s="134" t="s">
        <v>2102</v>
      </c>
      <c r="D193" s="135">
        <v>1557</v>
      </c>
      <c r="E193" s="135" t="s">
        <v>2103</v>
      </c>
      <c r="F193" s="135">
        <v>1</v>
      </c>
      <c r="G193" s="136">
        <v>28</v>
      </c>
      <c r="H193" s="135" t="s">
        <v>2145</v>
      </c>
      <c r="I193" s="135">
        <v>728</v>
      </c>
      <c r="J193" s="135" t="s">
        <v>2105</v>
      </c>
      <c r="K193" s="135" t="s">
        <v>2106</v>
      </c>
      <c r="L193" s="135" t="s">
        <v>193</v>
      </c>
      <c r="M193" s="135"/>
      <c r="N193" s="137"/>
      <c r="O193" s="121"/>
    </row>
    <row r="194" spans="1:15" x14ac:dyDescent="0.25">
      <c r="A194" s="139">
        <v>103</v>
      </c>
      <c r="B194" s="135" t="s">
        <v>215</v>
      </c>
      <c r="C194" s="134" t="s">
        <v>2102</v>
      </c>
      <c r="D194" s="135">
        <v>1558</v>
      </c>
      <c r="E194" s="135" t="s">
        <v>2103</v>
      </c>
      <c r="F194" s="135">
        <v>1</v>
      </c>
      <c r="G194" s="136">
        <v>29</v>
      </c>
      <c r="H194" s="135" t="s">
        <v>2146</v>
      </c>
      <c r="I194" s="135">
        <v>24</v>
      </c>
      <c r="J194" s="135" t="s">
        <v>2151</v>
      </c>
      <c r="K194" s="135" t="s">
        <v>2152</v>
      </c>
      <c r="L194" s="135" t="s">
        <v>193</v>
      </c>
      <c r="M194" s="135"/>
      <c r="N194" s="137"/>
      <c r="O194" s="121"/>
    </row>
    <row r="195" spans="1:15" x14ac:dyDescent="0.25">
      <c r="A195" s="139">
        <v>103</v>
      </c>
      <c r="B195" s="135" t="s">
        <v>215</v>
      </c>
      <c r="C195" s="134" t="s">
        <v>2102</v>
      </c>
      <c r="D195" s="135">
        <v>1559</v>
      </c>
      <c r="E195" s="135" t="s">
        <v>2103</v>
      </c>
      <c r="F195" s="135">
        <v>1</v>
      </c>
      <c r="G195" s="136">
        <v>30</v>
      </c>
      <c r="H195" s="135" t="s">
        <v>2147</v>
      </c>
      <c r="I195" s="135">
        <v>57</v>
      </c>
      <c r="J195" s="135" t="s">
        <v>2151</v>
      </c>
      <c r="K195" s="135" t="s">
        <v>2152</v>
      </c>
      <c r="L195" s="135" t="s">
        <v>193</v>
      </c>
      <c r="M195" s="135"/>
      <c r="N195" s="137"/>
      <c r="O195" s="121"/>
    </row>
    <row r="196" spans="1:15" x14ac:dyDescent="0.25">
      <c r="A196" s="139">
        <v>103</v>
      </c>
      <c r="B196" s="135" t="s">
        <v>215</v>
      </c>
      <c r="C196" s="134" t="s">
        <v>2102</v>
      </c>
      <c r="D196" s="135">
        <v>1560</v>
      </c>
      <c r="E196" s="135" t="s">
        <v>2103</v>
      </c>
      <c r="F196" s="135">
        <v>1</v>
      </c>
      <c r="G196" s="136">
        <v>31</v>
      </c>
      <c r="H196" s="135" t="s">
        <v>2148</v>
      </c>
      <c r="I196" s="135">
        <v>240</v>
      </c>
      <c r="J196" s="135" t="s">
        <v>2112</v>
      </c>
      <c r="K196" s="135" t="s">
        <v>2113</v>
      </c>
      <c r="L196" s="135" t="s">
        <v>194</v>
      </c>
      <c r="M196" s="135"/>
      <c r="N196" s="137"/>
      <c r="O196" s="121"/>
    </row>
    <row r="197" spans="1:15" x14ac:dyDescent="0.25">
      <c r="A197" s="139">
        <v>103</v>
      </c>
      <c r="B197" s="135" t="s">
        <v>215</v>
      </c>
      <c r="C197" s="134" t="s">
        <v>2102</v>
      </c>
      <c r="D197" s="135">
        <v>1561</v>
      </c>
      <c r="E197" s="135" t="s">
        <v>2103</v>
      </c>
      <c r="F197" s="135">
        <v>1</v>
      </c>
      <c r="G197" s="136">
        <v>32</v>
      </c>
      <c r="H197" s="135" t="s">
        <v>2149</v>
      </c>
      <c r="I197" s="135">
        <v>381</v>
      </c>
      <c r="J197" s="135" t="s">
        <v>2112</v>
      </c>
      <c r="K197" s="135" t="s">
        <v>2113</v>
      </c>
      <c r="L197" s="135" t="s">
        <v>194</v>
      </c>
      <c r="M197" s="135"/>
      <c r="N197" s="137"/>
      <c r="O197" s="121"/>
    </row>
    <row r="198" spans="1:15" x14ac:dyDescent="0.25">
      <c r="A198" s="139">
        <v>103</v>
      </c>
      <c r="B198" s="135" t="s">
        <v>215</v>
      </c>
      <c r="C198" s="134" t="s">
        <v>2102</v>
      </c>
      <c r="D198" s="135">
        <v>1562</v>
      </c>
      <c r="E198" s="135" t="s">
        <v>2103</v>
      </c>
      <c r="F198" s="135">
        <v>1</v>
      </c>
      <c r="G198" s="136">
        <v>33</v>
      </c>
      <c r="H198" s="135" t="s">
        <v>2150</v>
      </c>
      <c r="I198" s="135">
        <v>328</v>
      </c>
      <c r="J198" s="135" t="s">
        <v>2112</v>
      </c>
      <c r="K198" s="135" t="s">
        <v>2113</v>
      </c>
      <c r="L198" s="135" t="s">
        <v>194</v>
      </c>
      <c r="M198" s="135"/>
      <c r="N198" s="137"/>
      <c r="O198" s="121"/>
    </row>
    <row r="199" spans="1:15" x14ac:dyDescent="0.25">
      <c r="A199" s="139">
        <v>103</v>
      </c>
      <c r="B199" s="135" t="s">
        <v>215</v>
      </c>
      <c r="C199" s="134" t="s">
        <v>2102</v>
      </c>
      <c r="D199" s="135">
        <v>1563</v>
      </c>
      <c r="E199" s="135" t="s">
        <v>2103</v>
      </c>
      <c r="F199" s="135">
        <v>1</v>
      </c>
      <c r="G199" s="140" t="s">
        <v>2278</v>
      </c>
      <c r="H199" s="135" t="s">
        <v>2279</v>
      </c>
      <c r="I199" s="135">
        <v>90</v>
      </c>
      <c r="J199" s="135" t="s">
        <v>2151</v>
      </c>
      <c r="K199" s="135" t="s">
        <v>2152</v>
      </c>
      <c r="L199" s="135" t="s">
        <v>193</v>
      </c>
      <c r="M199" s="135"/>
      <c r="N199" s="137"/>
      <c r="O199" s="121"/>
    </row>
    <row r="200" spans="1:15" x14ac:dyDescent="0.25">
      <c r="A200" s="139">
        <v>103</v>
      </c>
      <c r="B200" s="135" t="s">
        <v>215</v>
      </c>
      <c r="C200" s="134" t="s">
        <v>2102</v>
      </c>
      <c r="D200" s="135">
        <v>1564</v>
      </c>
      <c r="E200" s="135" t="s">
        <v>2103</v>
      </c>
      <c r="F200" s="135">
        <v>1</v>
      </c>
      <c r="G200" s="136">
        <v>34</v>
      </c>
      <c r="H200" s="135" t="s">
        <v>2153</v>
      </c>
      <c r="I200" s="135">
        <v>562</v>
      </c>
      <c r="J200" s="135" t="s">
        <v>2112</v>
      </c>
      <c r="K200" s="135" t="s">
        <v>2113</v>
      </c>
      <c r="L200" s="135" t="s">
        <v>194</v>
      </c>
      <c r="M200" s="135"/>
      <c r="N200" s="137"/>
      <c r="O200" s="121"/>
    </row>
    <row r="201" spans="1:15" x14ac:dyDescent="0.25">
      <c r="A201" s="139">
        <v>103</v>
      </c>
      <c r="B201" s="135" t="s">
        <v>215</v>
      </c>
      <c r="C201" s="134" t="s">
        <v>2102</v>
      </c>
      <c r="D201" s="135">
        <v>1565</v>
      </c>
      <c r="E201" s="135" t="s">
        <v>2103</v>
      </c>
      <c r="F201" s="135">
        <v>1</v>
      </c>
      <c r="G201" s="136">
        <v>35</v>
      </c>
      <c r="H201" s="135" t="s">
        <v>2154</v>
      </c>
      <c r="I201" s="135">
        <v>246</v>
      </c>
      <c r="J201" s="135" t="s">
        <v>2155</v>
      </c>
      <c r="K201" s="135" t="s">
        <v>2156</v>
      </c>
      <c r="L201" s="135" t="s">
        <v>193</v>
      </c>
      <c r="M201" s="135"/>
      <c r="N201" s="137"/>
      <c r="O201" s="121"/>
    </row>
    <row r="202" spans="1:15" x14ac:dyDescent="0.25">
      <c r="A202" s="139">
        <v>103</v>
      </c>
      <c r="B202" s="135" t="s">
        <v>215</v>
      </c>
      <c r="C202" s="134" t="s">
        <v>2102</v>
      </c>
      <c r="D202" s="135">
        <v>1566</v>
      </c>
      <c r="E202" s="135" t="s">
        <v>2103</v>
      </c>
      <c r="F202" s="135">
        <v>1</v>
      </c>
      <c r="G202" s="136">
        <v>36</v>
      </c>
      <c r="H202" s="135" t="s">
        <v>2157</v>
      </c>
      <c r="I202" s="135">
        <v>218</v>
      </c>
      <c r="J202" s="135" t="s">
        <v>2112</v>
      </c>
      <c r="K202" s="135" t="s">
        <v>2113</v>
      </c>
      <c r="L202" s="135" t="s">
        <v>194</v>
      </c>
      <c r="M202" s="135"/>
      <c r="N202" s="137"/>
      <c r="O202" s="121"/>
    </row>
    <row r="203" spans="1:15" x14ac:dyDescent="0.25">
      <c r="A203" s="139">
        <v>103</v>
      </c>
      <c r="B203" s="135" t="s">
        <v>215</v>
      </c>
      <c r="C203" s="134" t="s">
        <v>2102</v>
      </c>
      <c r="D203" s="135">
        <v>1567</v>
      </c>
      <c r="E203" s="135" t="s">
        <v>2103</v>
      </c>
      <c r="F203" s="135">
        <v>1</v>
      </c>
      <c r="G203" s="136">
        <v>37</v>
      </c>
      <c r="H203" s="135" t="s">
        <v>2158</v>
      </c>
      <c r="I203" s="135">
        <v>86</v>
      </c>
      <c r="J203" s="135" t="s">
        <v>2108</v>
      </c>
      <c r="K203" s="135" t="s">
        <v>2109</v>
      </c>
      <c r="L203" s="135" t="s">
        <v>193</v>
      </c>
      <c r="M203" s="135"/>
      <c r="N203" s="137"/>
      <c r="O203" s="121"/>
    </row>
    <row r="204" spans="1:15" x14ac:dyDescent="0.25">
      <c r="A204" s="139">
        <v>103</v>
      </c>
      <c r="B204" s="135" t="s">
        <v>215</v>
      </c>
      <c r="C204" s="134" t="s">
        <v>2102</v>
      </c>
      <c r="D204" s="135">
        <v>1568</v>
      </c>
      <c r="E204" s="135" t="s">
        <v>2103</v>
      </c>
      <c r="F204" s="135">
        <v>1</v>
      </c>
      <c r="G204" s="136">
        <v>38</v>
      </c>
      <c r="H204" s="135" t="s">
        <v>2159</v>
      </c>
      <c r="I204" s="135">
        <v>77</v>
      </c>
      <c r="J204" s="135" t="s">
        <v>2112</v>
      </c>
      <c r="K204" s="135" t="s">
        <v>2113</v>
      </c>
      <c r="L204" s="135" t="s">
        <v>194</v>
      </c>
      <c r="M204" s="135"/>
      <c r="N204" s="137" t="s">
        <v>2280</v>
      </c>
      <c r="O204" s="121"/>
    </row>
    <row r="205" spans="1:15" x14ac:dyDescent="0.25">
      <c r="A205" s="139">
        <v>103</v>
      </c>
      <c r="B205" s="135" t="s">
        <v>215</v>
      </c>
      <c r="C205" s="134" t="s">
        <v>2102</v>
      </c>
      <c r="D205" s="135">
        <v>1569</v>
      </c>
      <c r="E205" s="135" t="s">
        <v>2103</v>
      </c>
      <c r="F205" s="135">
        <v>1</v>
      </c>
      <c r="G205" s="140" t="s">
        <v>2281</v>
      </c>
      <c r="H205" s="135" t="s">
        <v>2282</v>
      </c>
      <c r="I205" s="135">
        <v>84</v>
      </c>
      <c r="J205" s="135" t="s">
        <v>2283</v>
      </c>
      <c r="K205" s="135" t="s">
        <v>2284</v>
      </c>
      <c r="L205" s="135" t="s">
        <v>194</v>
      </c>
      <c r="M205" s="135"/>
      <c r="N205" s="137" t="s">
        <v>2280</v>
      </c>
      <c r="O205" s="121"/>
    </row>
    <row r="206" spans="1:15" x14ac:dyDescent="0.25">
      <c r="A206" s="139">
        <v>103</v>
      </c>
      <c r="B206" s="135" t="s">
        <v>215</v>
      </c>
      <c r="C206" s="134" t="s">
        <v>2102</v>
      </c>
      <c r="D206" s="135">
        <v>1570</v>
      </c>
      <c r="E206" s="135" t="s">
        <v>2103</v>
      </c>
      <c r="F206" s="135">
        <v>1</v>
      </c>
      <c r="G206" s="140" t="s">
        <v>2285</v>
      </c>
      <c r="H206" s="135" t="s">
        <v>2286</v>
      </c>
      <c r="I206" s="135">
        <v>258</v>
      </c>
      <c r="J206" s="135" t="s">
        <v>2115</v>
      </c>
      <c r="K206" s="135" t="s">
        <v>2129</v>
      </c>
      <c r="L206" s="135" t="s">
        <v>194</v>
      </c>
      <c r="M206" s="135"/>
      <c r="N206" s="137" t="s">
        <v>2280</v>
      </c>
      <c r="O206" s="121"/>
    </row>
    <row r="207" spans="1:15" x14ac:dyDescent="0.25">
      <c r="A207" s="139">
        <v>103</v>
      </c>
      <c r="B207" s="135" t="s">
        <v>215</v>
      </c>
      <c r="C207" s="134" t="s">
        <v>2102</v>
      </c>
      <c r="D207" s="135">
        <v>1571</v>
      </c>
      <c r="E207" s="135" t="s">
        <v>2103</v>
      </c>
      <c r="F207" s="135">
        <v>1</v>
      </c>
      <c r="G207" s="140" t="s">
        <v>2287</v>
      </c>
      <c r="H207" s="135" t="s">
        <v>2288</v>
      </c>
      <c r="I207" s="135">
        <v>64</v>
      </c>
      <c r="J207" s="135" t="s">
        <v>2112</v>
      </c>
      <c r="K207" s="135" t="s">
        <v>2113</v>
      </c>
      <c r="L207" s="135" t="s">
        <v>194</v>
      </c>
      <c r="M207" s="135"/>
      <c r="N207" s="137" t="s">
        <v>2280</v>
      </c>
      <c r="O207" s="121"/>
    </row>
    <row r="208" spans="1:15" x14ac:dyDescent="0.25">
      <c r="A208" s="139">
        <v>103</v>
      </c>
      <c r="B208" s="135" t="s">
        <v>215</v>
      </c>
      <c r="C208" s="134" t="s">
        <v>2102</v>
      </c>
      <c r="D208" s="135">
        <v>1572</v>
      </c>
      <c r="E208" s="135" t="s">
        <v>2103</v>
      </c>
      <c r="F208" s="135">
        <v>1</v>
      </c>
      <c r="G208" s="136">
        <v>39</v>
      </c>
      <c r="H208" s="135" t="s">
        <v>2160</v>
      </c>
      <c r="I208" s="135">
        <v>303</v>
      </c>
      <c r="J208" s="135" t="s">
        <v>2105</v>
      </c>
      <c r="K208" s="135" t="s">
        <v>2106</v>
      </c>
      <c r="L208" s="135" t="s">
        <v>193</v>
      </c>
      <c r="M208" s="135"/>
      <c r="N208" s="137"/>
      <c r="O208" s="121"/>
    </row>
    <row r="209" spans="1:15" x14ac:dyDescent="0.25">
      <c r="A209" s="139">
        <v>103</v>
      </c>
      <c r="B209" s="135" t="s">
        <v>215</v>
      </c>
      <c r="C209" s="134" t="s">
        <v>2102</v>
      </c>
      <c r="D209" s="135">
        <v>1573</v>
      </c>
      <c r="E209" s="135" t="s">
        <v>2103</v>
      </c>
      <c r="F209" s="135">
        <v>1</v>
      </c>
      <c r="G209" s="136">
        <v>41</v>
      </c>
      <c r="H209" s="135" t="s">
        <v>2162</v>
      </c>
      <c r="I209" s="135">
        <v>195</v>
      </c>
      <c r="J209" s="135" t="s">
        <v>2155</v>
      </c>
      <c r="K209" s="135" t="s">
        <v>2156</v>
      </c>
      <c r="L209" s="135" t="s">
        <v>193</v>
      </c>
      <c r="M209" s="135"/>
      <c r="N209" s="137"/>
      <c r="O209" s="121"/>
    </row>
    <row r="210" spans="1:15" x14ac:dyDescent="0.25">
      <c r="A210" s="139">
        <v>103</v>
      </c>
      <c r="B210" s="135" t="s">
        <v>215</v>
      </c>
      <c r="C210" s="134" t="s">
        <v>2102</v>
      </c>
      <c r="D210" s="135">
        <v>1574</v>
      </c>
      <c r="E210" s="135" t="s">
        <v>2103</v>
      </c>
      <c r="F210" s="135">
        <v>1</v>
      </c>
      <c r="G210" s="136">
        <v>42</v>
      </c>
      <c r="H210" s="135" t="s">
        <v>2163</v>
      </c>
      <c r="I210" s="135">
        <v>172</v>
      </c>
      <c r="J210" s="135" t="s">
        <v>2112</v>
      </c>
      <c r="K210" s="135" t="s">
        <v>2113</v>
      </c>
      <c r="L210" s="135" t="s">
        <v>194</v>
      </c>
      <c r="M210" s="135"/>
      <c r="N210" s="137"/>
      <c r="O210" s="121"/>
    </row>
    <row r="211" spans="1:15" x14ac:dyDescent="0.25">
      <c r="A211" s="139">
        <v>103</v>
      </c>
      <c r="B211" s="135" t="s">
        <v>215</v>
      </c>
      <c r="C211" s="134" t="s">
        <v>2102</v>
      </c>
      <c r="D211" s="135">
        <v>1575</v>
      </c>
      <c r="E211" s="135" t="s">
        <v>2103</v>
      </c>
      <c r="F211" s="135">
        <v>1</v>
      </c>
      <c r="G211" s="136">
        <v>43</v>
      </c>
      <c r="H211" s="135" t="s">
        <v>2164</v>
      </c>
      <c r="I211" s="135">
        <v>106</v>
      </c>
      <c r="J211" s="135" t="s">
        <v>2112</v>
      </c>
      <c r="K211" s="135" t="s">
        <v>2113</v>
      </c>
      <c r="L211" s="135" t="s">
        <v>194</v>
      </c>
      <c r="M211" s="135"/>
      <c r="N211" s="137"/>
      <c r="O211" s="121"/>
    </row>
    <row r="212" spans="1:15" x14ac:dyDescent="0.25">
      <c r="A212" s="139">
        <v>103</v>
      </c>
      <c r="B212" s="135" t="s">
        <v>215</v>
      </c>
      <c r="C212" s="134" t="s">
        <v>2102</v>
      </c>
      <c r="D212" s="135">
        <v>1576</v>
      </c>
      <c r="E212" s="135" t="s">
        <v>2103</v>
      </c>
      <c r="F212" s="135">
        <v>1</v>
      </c>
      <c r="G212" s="136">
        <v>44</v>
      </c>
      <c r="H212" s="135" t="s">
        <v>2165</v>
      </c>
      <c r="I212" s="135">
        <v>411</v>
      </c>
      <c r="J212" s="135" t="s">
        <v>2115</v>
      </c>
      <c r="K212" s="135" t="s">
        <v>2129</v>
      </c>
      <c r="L212" s="135" t="s">
        <v>194</v>
      </c>
      <c r="M212" s="135"/>
      <c r="N212" s="137"/>
      <c r="O212" s="121"/>
    </row>
    <row r="213" spans="1:15" x14ac:dyDescent="0.25">
      <c r="A213" s="139">
        <v>103</v>
      </c>
      <c r="B213" s="135" t="s">
        <v>215</v>
      </c>
      <c r="C213" s="134" t="s">
        <v>2102</v>
      </c>
      <c r="D213" s="135">
        <v>1577</v>
      </c>
      <c r="E213" s="135" t="s">
        <v>2103</v>
      </c>
      <c r="F213" s="135">
        <v>1</v>
      </c>
      <c r="G213" s="136">
        <v>45</v>
      </c>
      <c r="H213" s="135" t="s">
        <v>2166</v>
      </c>
      <c r="I213" s="135">
        <v>2544</v>
      </c>
      <c r="J213" s="135" t="s">
        <v>2105</v>
      </c>
      <c r="K213" s="135" t="s">
        <v>2106</v>
      </c>
      <c r="L213" s="135" t="s">
        <v>193</v>
      </c>
      <c r="M213" s="135"/>
      <c r="N213" s="137"/>
      <c r="O213" s="121"/>
    </row>
    <row r="214" spans="1:15" x14ac:dyDescent="0.25">
      <c r="A214" s="139">
        <v>103</v>
      </c>
      <c r="B214" s="135" t="s">
        <v>215</v>
      </c>
      <c r="C214" s="134" t="s">
        <v>2102</v>
      </c>
      <c r="D214" s="135">
        <v>1578</v>
      </c>
      <c r="E214" s="135" t="s">
        <v>2289</v>
      </c>
      <c r="F214" s="135">
        <v>1</v>
      </c>
      <c r="G214" s="136">
        <v>1</v>
      </c>
      <c r="H214" s="135" t="s">
        <v>2290</v>
      </c>
      <c r="I214" s="135">
        <v>196</v>
      </c>
      <c r="J214" s="135" t="s">
        <v>2151</v>
      </c>
      <c r="K214" s="135" t="s">
        <v>2152</v>
      </c>
      <c r="L214" s="135" t="s">
        <v>193</v>
      </c>
      <c r="M214" s="135"/>
      <c r="N214" s="137"/>
      <c r="O214" s="121"/>
    </row>
    <row r="215" spans="1:15" x14ac:dyDescent="0.25">
      <c r="A215" s="139">
        <v>103</v>
      </c>
      <c r="B215" s="135" t="s">
        <v>215</v>
      </c>
      <c r="C215" s="134" t="s">
        <v>2102</v>
      </c>
      <c r="D215" s="135">
        <v>1579</v>
      </c>
      <c r="E215" s="135" t="s">
        <v>2289</v>
      </c>
      <c r="F215" s="135">
        <v>1</v>
      </c>
      <c r="G215" s="136">
        <v>2</v>
      </c>
      <c r="H215" s="135" t="s">
        <v>2291</v>
      </c>
      <c r="I215" s="135">
        <v>28</v>
      </c>
      <c r="J215" s="135" t="s">
        <v>2155</v>
      </c>
      <c r="K215" s="135" t="s">
        <v>2156</v>
      </c>
      <c r="L215" s="135" t="s">
        <v>193</v>
      </c>
      <c r="M215" s="135"/>
      <c r="N215" s="137"/>
      <c r="O215" s="121"/>
    </row>
    <row r="216" spans="1:15" x14ac:dyDescent="0.25">
      <c r="A216" s="139">
        <v>103</v>
      </c>
      <c r="B216" s="135" t="s">
        <v>215</v>
      </c>
      <c r="C216" s="134" t="s">
        <v>2102</v>
      </c>
      <c r="D216" s="135">
        <v>1580</v>
      </c>
      <c r="E216" s="135" t="s">
        <v>2289</v>
      </c>
      <c r="F216" s="135">
        <v>1</v>
      </c>
      <c r="G216" s="136">
        <v>3</v>
      </c>
      <c r="H216" s="135" t="s">
        <v>2292</v>
      </c>
      <c r="I216" s="135">
        <v>48</v>
      </c>
      <c r="J216" s="135" t="s">
        <v>2108</v>
      </c>
      <c r="K216" s="135" t="s">
        <v>2109</v>
      </c>
      <c r="L216" s="135" t="s">
        <v>193</v>
      </c>
      <c r="M216" s="135"/>
      <c r="N216" s="137"/>
      <c r="O216" s="121"/>
    </row>
    <row r="217" spans="1:15" x14ac:dyDescent="0.25">
      <c r="A217" s="139">
        <v>103</v>
      </c>
      <c r="B217" s="135" t="s">
        <v>215</v>
      </c>
      <c r="C217" s="134" t="s">
        <v>2102</v>
      </c>
      <c r="D217" s="135">
        <v>1581</v>
      </c>
      <c r="E217" s="135" t="s">
        <v>2289</v>
      </c>
      <c r="F217" s="135">
        <v>1</v>
      </c>
      <c r="G217" s="136">
        <v>4</v>
      </c>
      <c r="H217" s="135" t="s">
        <v>2293</v>
      </c>
      <c r="I217" s="135">
        <v>591</v>
      </c>
      <c r="J217" s="135" t="s">
        <v>2138</v>
      </c>
      <c r="K217" s="135" t="s">
        <v>2139</v>
      </c>
      <c r="L217" s="135" t="s">
        <v>194</v>
      </c>
      <c r="M217" s="135"/>
      <c r="N217" s="137"/>
      <c r="O217" s="121"/>
    </row>
    <row r="218" spans="1:15" x14ac:dyDescent="0.25">
      <c r="A218" s="139">
        <v>103</v>
      </c>
      <c r="B218" s="135" t="s">
        <v>215</v>
      </c>
      <c r="C218" s="134" t="s">
        <v>2102</v>
      </c>
      <c r="D218" s="135">
        <v>1582</v>
      </c>
      <c r="E218" s="135" t="s">
        <v>2289</v>
      </c>
      <c r="F218" s="135">
        <v>1</v>
      </c>
      <c r="G218" s="136">
        <v>5</v>
      </c>
      <c r="H218" s="135" t="s">
        <v>2294</v>
      </c>
      <c r="I218" s="135">
        <v>14</v>
      </c>
      <c r="J218" s="135" t="s">
        <v>2155</v>
      </c>
      <c r="K218" s="135" t="s">
        <v>2156</v>
      </c>
      <c r="L218" s="135" t="s">
        <v>193</v>
      </c>
      <c r="M218" s="135"/>
      <c r="N218" s="137"/>
      <c r="O218" s="121"/>
    </row>
    <row r="219" spans="1:15" x14ac:dyDescent="0.25">
      <c r="A219" s="139">
        <v>103</v>
      </c>
      <c r="B219" s="135" t="s">
        <v>215</v>
      </c>
      <c r="C219" s="134" t="s">
        <v>2102</v>
      </c>
      <c r="D219" s="135">
        <v>1583</v>
      </c>
      <c r="E219" s="135" t="s">
        <v>2289</v>
      </c>
      <c r="F219" s="135">
        <v>1</v>
      </c>
      <c r="G219" s="136">
        <v>6</v>
      </c>
      <c r="H219" s="135" t="s">
        <v>2295</v>
      </c>
      <c r="I219" s="135">
        <v>17</v>
      </c>
      <c r="J219" s="135" t="s">
        <v>2151</v>
      </c>
      <c r="K219" s="135" t="s">
        <v>2152</v>
      </c>
      <c r="L219" s="135" t="s">
        <v>193</v>
      </c>
      <c r="M219" s="135"/>
      <c r="N219" s="137"/>
      <c r="O219" s="121"/>
    </row>
    <row r="220" spans="1:15" x14ac:dyDescent="0.25">
      <c r="A220" s="139">
        <v>103</v>
      </c>
      <c r="B220" s="135" t="s">
        <v>215</v>
      </c>
      <c r="C220" s="134" t="s">
        <v>2102</v>
      </c>
      <c r="D220" s="135">
        <v>1584</v>
      </c>
      <c r="E220" s="135" t="s">
        <v>2289</v>
      </c>
      <c r="F220" s="135">
        <v>1</v>
      </c>
      <c r="G220" s="136">
        <v>7</v>
      </c>
      <c r="H220" s="135" t="s">
        <v>2296</v>
      </c>
      <c r="I220" s="135">
        <v>65</v>
      </c>
      <c r="J220" s="135" t="s">
        <v>2105</v>
      </c>
      <c r="K220" s="135" t="s">
        <v>2106</v>
      </c>
      <c r="L220" s="135" t="s">
        <v>193</v>
      </c>
      <c r="M220" s="135"/>
      <c r="N220" s="137"/>
      <c r="O220" s="121"/>
    </row>
    <row r="221" spans="1:15" x14ac:dyDescent="0.25">
      <c r="A221" s="139">
        <v>103</v>
      </c>
      <c r="B221" s="135" t="s">
        <v>215</v>
      </c>
      <c r="C221" s="134" t="s">
        <v>2102</v>
      </c>
      <c r="D221" s="135">
        <v>1585</v>
      </c>
      <c r="E221" s="135" t="s">
        <v>2289</v>
      </c>
      <c r="F221" s="135">
        <v>1</v>
      </c>
      <c r="G221" s="136">
        <v>8</v>
      </c>
      <c r="H221" s="135" t="s">
        <v>2297</v>
      </c>
      <c r="I221" s="135">
        <v>722</v>
      </c>
      <c r="J221" s="135" t="s">
        <v>2155</v>
      </c>
      <c r="K221" s="135" t="s">
        <v>2156</v>
      </c>
      <c r="L221" s="135" t="s">
        <v>193</v>
      </c>
      <c r="M221" s="135"/>
      <c r="N221" s="137"/>
      <c r="O221" s="121"/>
    </row>
    <row r="222" spans="1:15" x14ac:dyDescent="0.25">
      <c r="A222" s="139">
        <v>103</v>
      </c>
      <c r="B222" s="135" t="s">
        <v>215</v>
      </c>
      <c r="C222" s="134" t="s">
        <v>2102</v>
      </c>
      <c r="D222" s="135">
        <v>1586</v>
      </c>
      <c r="E222" s="135" t="s">
        <v>2289</v>
      </c>
      <c r="F222" s="135">
        <v>1</v>
      </c>
      <c r="G222" s="136">
        <v>9</v>
      </c>
      <c r="H222" s="135" t="s">
        <v>2298</v>
      </c>
      <c r="I222" s="135">
        <v>3495</v>
      </c>
      <c r="J222" s="135" t="s">
        <v>2202</v>
      </c>
      <c r="K222" s="135" t="s">
        <v>2203</v>
      </c>
      <c r="L222" s="135" t="s">
        <v>190</v>
      </c>
      <c r="M222" s="135"/>
      <c r="N222" s="137"/>
      <c r="O222" s="121"/>
    </row>
    <row r="223" spans="1:15" x14ac:dyDescent="0.25">
      <c r="A223" s="139">
        <v>103</v>
      </c>
      <c r="B223" s="135" t="s">
        <v>215</v>
      </c>
      <c r="C223" s="134" t="s">
        <v>2102</v>
      </c>
      <c r="D223" s="135">
        <v>1587</v>
      </c>
      <c r="E223" s="135" t="s">
        <v>2289</v>
      </c>
      <c r="F223" s="135">
        <v>1</v>
      </c>
      <c r="G223" s="136">
        <v>10</v>
      </c>
      <c r="H223" s="135" t="s">
        <v>2299</v>
      </c>
      <c r="I223" s="135">
        <v>851</v>
      </c>
      <c r="J223" s="135" t="s">
        <v>2105</v>
      </c>
      <c r="K223" s="135" t="s">
        <v>2106</v>
      </c>
      <c r="L223" s="135" t="s">
        <v>193</v>
      </c>
      <c r="M223" s="135"/>
      <c r="N223" s="137"/>
      <c r="O223" s="121"/>
    </row>
    <row r="224" spans="1:15" x14ac:dyDescent="0.25">
      <c r="A224" s="139">
        <v>103</v>
      </c>
      <c r="B224" s="135" t="s">
        <v>215</v>
      </c>
      <c r="C224" s="134" t="s">
        <v>2102</v>
      </c>
      <c r="D224" s="135">
        <v>1588</v>
      </c>
      <c r="E224" s="135" t="s">
        <v>2289</v>
      </c>
      <c r="F224" s="135">
        <v>1</v>
      </c>
      <c r="G224" s="136">
        <v>11</v>
      </c>
      <c r="H224" s="135" t="s">
        <v>2300</v>
      </c>
      <c r="I224" s="135">
        <v>213</v>
      </c>
      <c r="J224" s="135" t="s">
        <v>2112</v>
      </c>
      <c r="K224" s="135" t="s">
        <v>2113</v>
      </c>
      <c r="L224" s="135" t="s">
        <v>194</v>
      </c>
      <c r="M224" s="135"/>
      <c r="N224" s="137"/>
      <c r="O224" s="121"/>
    </row>
    <row r="225" spans="1:15" x14ac:dyDescent="0.25">
      <c r="A225" s="139">
        <v>103</v>
      </c>
      <c r="B225" s="135" t="s">
        <v>215</v>
      </c>
      <c r="C225" s="134" t="s">
        <v>2102</v>
      </c>
      <c r="D225" s="135">
        <v>1589</v>
      </c>
      <c r="E225" s="135" t="s">
        <v>2289</v>
      </c>
      <c r="F225" s="135">
        <v>1</v>
      </c>
      <c r="G225" s="136">
        <v>12</v>
      </c>
      <c r="H225" s="135" t="s">
        <v>2301</v>
      </c>
      <c r="I225" s="135">
        <v>71</v>
      </c>
      <c r="J225" s="135" t="s">
        <v>2108</v>
      </c>
      <c r="K225" s="135" t="s">
        <v>2109</v>
      </c>
      <c r="L225" s="135" t="s">
        <v>193</v>
      </c>
      <c r="M225" s="135"/>
      <c r="N225" s="137"/>
      <c r="O225" s="121"/>
    </row>
    <row r="226" spans="1:15" x14ac:dyDescent="0.25">
      <c r="A226" s="139">
        <v>103</v>
      </c>
      <c r="B226" s="135" t="s">
        <v>215</v>
      </c>
      <c r="C226" s="134" t="s">
        <v>2102</v>
      </c>
      <c r="D226" s="135">
        <v>1590</v>
      </c>
      <c r="E226" s="135" t="s">
        <v>2289</v>
      </c>
      <c r="F226" s="135">
        <v>1</v>
      </c>
      <c r="G226" s="136">
        <v>13</v>
      </c>
      <c r="H226" s="135" t="s">
        <v>2302</v>
      </c>
      <c r="I226" s="135">
        <v>81</v>
      </c>
      <c r="J226" s="135" t="s">
        <v>2155</v>
      </c>
      <c r="K226" s="135" t="s">
        <v>2156</v>
      </c>
      <c r="L226" s="135" t="s">
        <v>193</v>
      </c>
      <c r="M226" s="135"/>
      <c r="N226" s="137"/>
      <c r="O226" s="121"/>
    </row>
    <row r="227" spans="1:15" x14ac:dyDescent="0.25">
      <c r="A227" s="139">
        <v>103</v>
      </c>
      <c r="B227" s="135" t="s">
        <v>215</v>
      </c>
      <c r="C227" s="134" t="s">
        <v>2102</v>
      </c>
      <c r="D227" s="135">
        <v>1591</v>
      </c>
      <c r="E227" s="135" t="s">
        <v>2289</v>
      </c>
      <c r="F227" s="135">
        <v>1</v>
      </c>
      <c r="G227" s="136">
        <v>14</v>
      </c>
      <c r="H227" s="135" t="s">
        <v>2303</v>
      </c>
      <c r="I227" s="135">
        <v>24</v>
      </c>
      <c r="J227" s="135" t="s">
        <v>2105</v>
      </c>
      <c r="K227" s="135" t="s">
        <v>2106</v>
      </c>
      <c r="L227" s="135" t="s">
        <v>193</v>
      </c>
      <c r="M227" s="135"/>
      <c r="N227" s="137"/>
      <c r="O227" s="121"/>
    </row>
    <row r="228" spans="1:15" x14ac:dyDescent="0.25">
      <c r="A228" s="139">
        <v>103</v>
      </c>
      <c r="B228" s="135" t="s">
        <v>215</v>
      </c>
      <c r="C228" s="134" t="s">
        <v>2102</v>
      </c>
      <c r="D228" s="135">
        <v>1592</v>
      </c>
      <c r="E228" s="135" t="s">
        <v>2289</v>
      </c>
      <c r="F228" s="135">
        <v>1</v>
      </c>
      <c r="G228" s="136">
        <v>15</v>
      </c>
      <c r="H228" s="135" t="s">
        <v>2304</v>
      </c>
      <c r="I228" s="135">
        <v>901</v>
      </c>
      <c r="J228" s="135" t="s">
        <v>2115</v>
      </c>
      <c r="K228" s="135" t="s">
        <v>2116</v>
      </c>
      <c r="L228" s="135" t="s">
        <v>2117</v>
      </c>
      <c r="M228" s="135"/>
      <c r="N228" s="137" t="s">
        <v>1907</v>
      </c>
      <c r="O228" s="121"/>
    </row>
    <row r="229" spans="1:15" x14ac:dyDescent="0.25">
      <c r="A229" s="139">
        <v>103</v>
      </c>
      <c r="B229" s="135" t="s">
        <v>215</v>
      </c>
      <c r="C229" s="134" t="s">
        <v>2102</v>
      </c>
      <c r="D229" s="135">
        <v>1593</v>
      </c>
      <c r="E229" s="135" t="s">
        <v>2289</v>
      </c>
      <c r="F229" s="135">
        <v>1</v>
      </c>
      <c r="G229" s="136">
        <v>16</v>
      </c>
      <c r="H229" s="135" t="s">
        <v>2305</v>
      </c>
      <c r="I229" s="135">
        <v>901</v>
      </c>
      <c r="J229" s="135" t="s">
        <v>2115</v>
      </c>
      <c r="K229" s="135" t="s">
        <v>2116</v>
      </c>
      <c r="L229" s="135" t="s">
        <v>2117</v>
      </c>
      <c r="M229" s="135"/>
      <c r="N229" s="137" t="s">
        <v>407</v>
      </c>
      <c r="O229" s="121"/>
    </row>
    <row r="230" spans="1:15" x14ac:dyDescent="0.25">
      <c r="A230" s="139">
        <v>103</v>
      </c>
      <c r="B230" s="135" t="s">
        <v>215</v>
      </c>
      <c r="C230" s="134" t="s">
        <v>2102</v>
      </c>
      <c r="D230" s="135">
        <v>1594</v>
      </c>
      <c r="E230" s="135" t="s">
        <v>2289</v>
      </c>
      <c r="F230" s="135">
        <v>1</v>
      </c>
      <c r="G230" s="136">
        <v>17</v>
      </c>
      <c r="H230" s="135" t="s">
        <v>2306</v>
      </c>
      <c r="I230" s="135">
        <v>901</v>
      </c>
      <c r="J230" s="135" t="s">
        <v>2115</v>
      </c>
      <c r="K230" s="135" t="s">
        <v>2116</v>
      </c>
      <c r="L230" s="135" t="s">
        <v>2117</v>
      </c>
      <c r="M230" s="135"/>
      <c r="N230" s="137" t="s">
        <v>1908</v>
      </c>
      <c r="O230" s="121"/>
    </row>
    <row r="231" spans="1:15" x14ac:dyDescent="0.25">
      <c r="A231" s="139">
        <v>103</v>
      </c>
      <c r="B231" s="135" t="s">
        <v>215</v>
      </c>
      <c r="C231" s="134" t="s">
        <v>2102</v>
      </c>
      <c r="D231" s="135">
        <v>1595</v>
      </c>
      <c r="E231" s="135" t="s">
        <v>2289</v>
      </c>
      <c r="F231" s="135">
        <v>1</v>
      </c>
      <c r="G231" s="136">
        <v>18</v>
      </c>
      <c r="H231" s="135" t="s">
        <v>2307</v>
      </c>
      <c r="I231" s="135">
        <v>901</v>
      </c>
      <c r="J231" s="135" t="s">
        <v>2115</v>
      </c>
      <c r="K231" s="135" t="s">
        <v>2116</v>
      </c>
      <c r="L231" s="135" t="s">
        <v>2117</v>
      </c>
      <c r="M231" s="135"/>
      <c r="N231" s="137" t="s">
        <v>1909</v>
      </c>
      <c r="O231" s="121"/>
    </row>
    <row r="232" spans="1:15" x14ac:dyDescent="0.25">
      <c r="A232" s="139">
        <v>103</v>
      </c>
      <c r="B232" s="135" t="s">
        <v>215</v>
      </c>
      <c r="C232" s="134" t="s">
        <v>2102</v>
      </c>
      <c r="D232" s="135">
        <v>1596</v>
      </c>
      <c r="E232" s="135" t="s">
        <v>2289</v>
      </c>
      <c r="F232" s="135">
        <v>1</v>
      </c>
      <c r="G232" s="136">
        <v>19</v>
      </c>
      <c r="H232" s="135" t="s">
        <v>2308</v>
      </c>
      <c r="I232" s="135">
        <v>901</v>
      </c>
      <c r="J232" s="135" t="s">
        <v>2115</v>
      </c>
      <c r="K232" s="135" t="s">
        <v>2116</v>
      </c>
      <c r="L232" s="135" t="s">
        <v>2117</v>
      </c>
      <c r="M232" s="135"/>
      <c r="N232" s="137" t="s">
        <v>1903</v>
      </c>
      <c r="O232" s="121"/>
    </row>
    <row r="233" spans="1:15" x14ac:dyDescent="0.25">
      <c r="A233" s="139">
        <v>103</v>
      </c>
      <c r="B233" s="135" t="s">
        <v>215</v>
      </c>
      <c r="C233" s="134" t="s">
        <v>2102</v>
      </c>
      <c r="D233" s="135">
        <v>1597</v>
      </c>
      <c r="E233" s="135" t="s">
        <v>2289</v>
      </c>
      <c r="F233" s="135">
        <v>1</v>
      </c>
      <c r="G233" s="136">
        <v>20</v>
      </c>
      <c r="H233" s="135" t="s">
        <v>2309</v>
      </c>
      <c r="I233" s="135">
        <v>901</v>
      </c>
      <c r="J233" s="135" t="s">
        <v>2115</v>
      </c>
      <c r="K233" s="135" t="s">
        <v>2116</v>
      </c>
      <c r="L233" s="135" t="s">
        <v>2117</v>
      </c>
      <c r="M233" s="135"/>
      <c r="N233" s="137" t="s">
        <v>1904</v>
      </c>
      <c r="O233" s="121"/>
    </row>
    <row r="234" spans="1:15" x14ac:dyDescent="0.25">
      <c r="A234" s="139">
        <v>103</v>
      </c>
      <c r="B234" s="135" t="s">
        <v>215</v>
      </c>
      <c r="C234" s="134" t="s">
        <v>2102</v>
      </c>
      <c r="D234" s="135">
        <v>1598</v>
      </c>
      <c r="E234" s="135" t="s">
        <v>2289</v>
      </c>
      <c r="F234" s="135">
        <v>1</v>
      </c>
      <c r="G234" s="136">
        <v>21</v>
      </c>
      <c r="H234" s="135" t="s">
        <v>2310</v>
      </c>
      <c r="I234" s="135">
        <v>95</v>
      </c>
      <c r="J234" s="135" t="s">
        <v>2151</v>
      </c>
      <c r="K234" s="135" t="s">
        <v>2152</v>
      </c>
      <c r="L234" s="135" t="s">
        <v>193</v>
      </c>
      <c r="M234" s="135"/>
      <c r="N234" s="137"/>
      <c r="O234" s="121"/>
    </row>
    <row r="235" spans="1:15" x14ac:dyDescent="0.25">
      <c r="A235" s="139">
        <v>103</v>
      </c>
      <c r="B235" s="135" t="s">
        <v>215</v>
      </c>
      <c r="C235" s="134" t="s">
        <v>2102</v>
      </c>
      <c r="D235" s="135">
        <v>1599</v>
      </c>
      <c r="E235" s="135" t="s">
        <v>2289</v>
      </c>
      <c r="F235" s="135">
        <v>1</v>
      </c>
      <c r="G235" s="136">
        <v>22</v>
      </c>
      <c r="H235" s="135" t="s">
        <v>2311</v>
      </c>
      <c r="I235" s="135">
        <v>293</v>
      </c>
      <c r="J235" s="135" t="s">
        <v>2155</v>
      </c>
      <c r="K235" s="135" t="s">
        <v>2156</v>
      </c>
      <c r="L235" s="135" t="s">
        <v>193</v>
      </c>
      <c r="M235" s="135"/>
      <c r="N235" s="137"/>
      <c r="O235" s="121"/>
    </row>
    <row r="236" spans="1:15" x14ac:dyDescent="0.25">
      <c r="A236" s="139">
        <v>103</v>
      </c>
      <c r="B236" s="135" t="s">
        <v>215</v>
      </c>
      <c r="C236" s="134" t="s">
        <v>2102</v>
      </c>
      <c r="D236" s="135">
        <v>1600</v>
      </c>
      <c r="E236" s="135" t="s">
        <v>2289</v>
      </c>
      <c r="F236" s="135">
        <v>1</v>
      </c>
      <c r="G236" s="136">
        <v>23</v>
      </c>
      <c r="H236" s="135" t="s">
        <v>2312</v>
      </c>
      <c r="I236" s="135">
        <v>901</v>
      </c>
      <c r="J236" s="135" t="s">
        <v>2115</v>
      </c>
      <c r="K236" s="135" t="s">
        <v>2116</v>
      </c>
      <c r="L236" s="135" t="s">
        <v>2117</v>
      </c>
      <c r="M236" s="135"/>
      <c r="N236" s="137" t="s">
        <v>2313</v>
      </c>
      <c r="O236" s="121"/>
    </row>
    <row r="237" spans="1:15" x14ac:dyDescent="0.25">
      <c r="A237" s="139">
        <v>103</v>
      </c>
      <c r="B237" s="135" t="s">
        <v>215</v>
      </c>
      <c r="C237" s="134" t="s">
        <v>2102</v>
      </c>
      <c r="D237" s="135">
        <v>1601</v>
      </c>
      <c r="E237" s="135" t="s">
        <v>2289</v>
      </c>
      <c r="F237" s="135">
        <v>1</v>
      </c>
      <c r="G237" s="136">
        <v>24</v>
      </c>
      <c r="H237" s="135" t="s">
        <v>2314</v>
      </c>
      <c r="I237" s="135">
        <v>901</v>
      </c>
      <c r="J237" s="135" t="s">
        <v>2115</v>
      </c>
      <c r="K237" s="135" t="s">
        <v>2116</v>
      </c>
      <c r="L237" s="135" t="s">
        <v>2117</v>
      </c>
      <c r="M237" s="135"/>
      <c r="N237" s="137" t="s">
        <v>1905</v>
      </c>
      <c r="O237" s="121"/>
    </row>
    <row r="238" spans="1:15" x14ac:dyDescent="0.25">
      <c r="A238" s="139">
        <v>103</v>
      </c>
      <c r="B238" s="135" t="s">
        <v>215</v>
      </c>
      <c r="C238" s="134" t="s">
        <v>2102</v>
      </c>
      <c r="D238" s="135">
        <v>1602</v>
      </c>
      <c r="E238" s="135" t="s">
        <v>2289</v>
      </c>
      <c r="F238" s="135">
        <v>1</v>
      </c>
      <c r="G238" s="136">
        <v>25</v>
      </c>
      <c r="H238" s="135" t="s">
        <v>2315</v>
      </c>
      <c r="I238" s="135">
        <v>901</v>
      </c>
      <c r="J238" s="135" t="s">
        <v>2115</v>
      </c>
      <c r="K238" s="135" t="s">
        <v>2116</v>
      </c>
      <c r="L238" s="135" t="s">
        <v>2117</v>
      </c>
      <c r="M238" s="135"/>
      <c r="N238" s="137" t="s">
        <v>1906</v>
      </c>
      <c r="O238" s="121"/>
    </row>
    <row r="239" spans="1:15" x14ac:dyDescent="0.25">
      <c r="A239" s="139">
        <v>103</v>
      </c>
      <c r="B239" s="135" t="s">
        <v>215</v>
      </c>
      <c r="C239" s="134" t="s">
        <v>2102</v>
      </c>
      <c r="D239" s="135">
        <v>1603</v>
      </c>
      <c r="E239" s="135" t="s">
        <v>2289</v>
      </c>
      <c r="F239" s="135">
        <v>1</v>
      </c>
      <c r="G239" s="136">
        <v>26</v>
      </c>
      <c r="H239" s="135" t="s">
        <v>2316</v>
      </c>
      <c r="I239" s="135">
        <v>901</v>
      </c>
      <c r="J239" s="135" t="s">
        <v>2115</v>
      </c>
      <c r="K239" s="135" t="s">
        <v>2116</v>
      </c>
      <c r="L239" s="135" t="s">
        <v>2117</v>
      </c>
      <c r="M239" s="135"/>
      <c r="N239" s="137" t="s">
        <v>2317</v>
      </c>
      <c r="O239" s="121"/>
    </row>
    <row r="240" spans="1:15" x14ac:dyDescent="0.25">
      <c r="A240" s="139">
        <v>103</v>
      </c>
      <c r="B240" s="135" t="s">
        <v>215</v>
      </c>
      <c r="C240" s="134" t="s">
        <v>2102</v>
      </c>
      <c r="D240" s="135">
        <v>1604</v>
      </c>
      <c r="E240" s="135" t="s">
        <v>2289</v>
      </c>
      <c r="F240" s="135">
        <v>1</v>
      </c>
      <c r="G240" s="136">
        <v>27</v>
      </c>
      <c r="H240" s="135" t="s">
        <v>2318</v>
      </c>
      <c r="I240" s="135">
        <v>901</v>
      </c>
      <c r="J240" s="135" t="s">
        <v>2115</v>
      </c>
      <c r="K240" s="135" t="s">
        <v>2116</v>
      </c>
      <c r="L240" s="135" t="s">
        <v>2117</v>
      </c>
      <c r="M240" s="135"/>
      <c r="N240" s="137" t="s">
        <v>1381</v>
      </c>
      <c r="O240" s="121"/>
    </row>
    <row r="241" spans="1:15" x14ac:dyDescent="0.25">
      <c r="A241" s="139">
        <v>103</v>
      </c>
      <c r="B241" s="135" t="s">
        <v>215</v>
      </c>
      <c r="C241" s="134" t="s">
        <v>2102</v>
      </c>
      <c r="D241" s="135">
        <v>1605</v>
      </c>
      <c r="E241" s="135" t="s">
        <v>2289</v>
      </c>
      <c r="F241" s="135">
        <v>1</v>
      </c>
      <c r="G241" s="136">
        <v>28</v>
      </c>
      <c r="H241" s="135" t="s">
        <v>2319</v>
      </c>
      <c r="I241" s="135">
        <v>901</v>
      </c>
      <c r="J241" s="135" t="s">
        <v>2115</v>
      </c>
      <c r="K241" s="135" t="s">
        <v>2116</v>
      </c>
      <c r="L241" s="135" t="s">
        <v>2117</v>
      </c>
      <c r="M241" s="135"/>
      <c r="N241" s="137" t="s">
        <v>2320</v>
      </c>
      <c r="O241" s="121"/>
    </row>
    <row r="242" spans="1:15" x14ac:dyDescent="0.25">
      <c r="A242" s="139">
        <v>103</v>
      </c>
      <c r="B242" s="135" t="s">
        <v>215</v>
      </c>
      <c r="C242" s="134" t="s">
        <v>2102</v>
      </c>
      <c r="D242" s="135">
        <v>1606</v>
      </c>
      <c r="E242" s="135" t="s">
        <v>2289</v>
      </c>
      <c r="F242" s="135">
        <v>1</v>
      </c>
      <c r="G242" s="136">
        <v>29</v>
      </c>
      <c r="H242" s="135" t="s">
        <v>2321</v>
      </c>
      <c r="I242" s="135">
        <v>289</v>
      </c>
      <c r="J242" s="135" t="s">
        <v>2108</v>
      </c>
      <c r="K242" s="135" t="s">
        <v>2109</v>
      </c>
      <c r="L242" s="135" t="s">
        <v>193</v>
      </c>
      <c r="M242" s="135"/>
      <c r="N242" s="137"/>
      <c r="O242" s="121"/>
    </row>
    <row r="243" spans="1:15" x14ac:dyDescent="0.25">
      <c r="A243" s="139">
        <v>103</v>
      </c>
      <c r="B243" s="135" t="s">
        <v>215</v>
      </c>
      <c r="C243" s="134" t="s">
        <v>2102</v>
      </c>
      <c r="D243" s="135">
        <v>1607</v>
      </c>
      <c r="E243" s="135" t="s">
        <v>2289</v>
      </c>
      <c r="F243" s="135">
        <v>1</v>
      </c>
      <c r="G243" s="136">
        <v>30</v>
      </c>
      <c r="H243" s="135" t="s">
        <v>2322</v>
      </c>
      <c r="I243" s="135">
        <v>212</v>
      </c>
      <c r="J243" s="135" t="s">
        <v>2108</v>
      </c>
      <c r="K243" s="135" t="s">
        <v>2109</v>
      </c>
      <c r="L243" s="135" t="s">
        <v>193</v>
      </c>
      <c r="M243" s="135"/>
      <c r="N243" s="137"/>
      <c r="O243" s="121"/>
    </row>
    <row r="244" spans="1:15" x14ac:dyDescent="0.25">
      <c r="A244" s="139">
        <v>103</v>
      </c>
      <c r="B244" s="135" t="s">
        <v>215</v>
      </c>
      <c r="C244" s="134" t="s">
        <v>2102</v>
      </c>
      <c r="D244" s="135">
        <v>1608</v>
      </c>
      <c r="E244" s="135" t="s">
        <v>2289</v>
      </c>
      <c r="F244" s="135">
        <v>1</v>
      </c>
      <c r="G244" s="136">
        <v>31</v>
      </c>
      <c r="H244" s="135" t="s">
        <v>2323</v>
      </c>
      <c r="I244" s="135">
        <v>42</v>
      </c>
      <c r="J244" s="135" t="s">
        <v>2155</v>
      </c>
      <c r="K244" s="135" t="s">
        <v>2156</v>
      </c>
      <c r="L244" s="135" t="s">
        <v>193</v>
      </c>
      <c r="M244" s="135"/>
      <c r="N244" s="137"/>
      <c r="O244" s="121"/>
    </row>
    <row r="245" spans="1:15" x14ac:dyDescent="0.25">
      <c r="A245" s="139">
        <v>103</v>
      </c>
      <c r="B245" s="135" t="s">
        <v>215</v>
      </c>
      <c r="C245" s="134" t="s">
        <v>2102</v>
      </c>
      <c r="D245" s="135">
        <v>1609</v>
      </c>
      <c r="E245" s="135" t="s">
        <v>2289</v>
      </c>
      <c r="F245" s="135">
        <v>1</v>
      </c>
      <c r="G245" s="136">
        <v>32</v>
      </c>
      <c r="H245" s="135" t="s">
        <v>2324</v>
      </c>
      <c r="I245" s="135">
        <v>2519</v>
      </c>
      <c r="J245" s="135" t="s">
        <v>2105</v>
      </c>
      <c r="K245" s="135" t="s">
        <v>2106</v>
      </c>
      <c r="L245" s="135" t="s">
        <v>193</v>
      </c>
      <c r="M245" s="135"/>
      <c r="N245" s="137"/>
      <c r="O245" s="121"/>
    </row>
    <row r="246" spans="1:15" x14ac:dyDescent="0.25">
      <c r="A246" s="139">
        <v>103</v>
      </c>
      <c r="B246" s="135" t="s">
        <v>215</v>
      </c>
      <c r="C246" s="134" t="s">
        <v>2102</v>
      </c>
      <c r="D246" s="135">
        <v>1610</v>
      </c>
      <c r="E246" s="135" t="s">
        <v>2325</v>
      </c>
      <c r="F246" s="135">
        <v>1</v>
      </c>
      <c r="G246" s="136">
        <v>1</v>
      </c>
      <c r="H246" s="135" t="s">
        <v>2326</v>
      </c>
      <c r="I246" s="135">
        <v>56</v>
      </c>
      <c r="J246" s="135" t="s">
        <v>2108</v>
      </c>
      <c r="K246" s="135" t="s">
        <v>2109</v>
      </c>
      <c r="L246" s="135" t="s">
        <v>193</v>
      </c>
      <c r="M246" s="135"/>
      <c r="N246" s="137"/>
      <c r="O246" s="121"/>
    </row>
    <row r="247" spans="1:15" x14ac:dyDescent="0.25">
      <c r="A247" s="139">
        <v>103</v>
      </c>
      <c r="B247" s="135" t="s">
        <v>215</v>
      </c>
      <c r="C247" s="134" t="s">
        <v>2102</v>
      </c>
      <c r="D247" s="135">
        <v>1611</v>
      </c>
      <c r="E247" s="135" t="s">
        <v>2325</v>
      </c>
      <c r="F247" s="135">
        <v>1</v>
      </c>
      <c r="G247" s="136">
        <v>2</v>
      </c>
      <c r="H247" s="135" t="s">
        <v>2327</v>
      </c>
      <c r="I247" s="135">
        <v>22</v>
      </c>
      <c r="J247" s="135" t="s">
        <v>2151</v>
      </c>
      <c r="K247" s="135" t="s">
        <v>2152</v>
      </c>
      <c r="L247" s="135" t="s">
        <v>193</v>
      </c>
      <c r="M247" s="135"/>
      <c r="N247" s="137"/>
      <c r="O247" s="121"/>
    </row>
    <row r="248" spans="1:15" x14ac:dyDescent="0.25">
      <c r="A248" s="139">
        <v>103</v>
      </c>
      <c r="B248" s="135" t="s">
        <v>215</v>
      </c>
      <c r="C248" s="134" t="s">
        <v>2102</v>
      </c>
      <c r="D248" s="135">
        <v>1612</v>
      </c>
      <c r="E248" s="135" t="s">
        <v>2325</v>
      </c>
      <c r="F248" s="135">
        <v>1</v>
      </c>
      <c r="G248" s="136">
        <v>3</v>
      </c>
      <c r="H248" s="135" t="s">
        <v>2328</v>
      </c>
      <c r="I248" s="135">
        <v>1160</v>
      </c>
      <c r="J248" s="135" t="s">
        <v>2115</v>
      </c>
      <c r="K248" s="135" t="s">
        <v>2116</v>
      </c>
      <c r="L248" s="135" t="s">
        <v>2117</v>
      </c>
      <c r="M248" s="135"/>
      <c r="N248" s="137"/>
      <c r="O248" s="121"/>
    </row>
    <row r="249" spans="1:15" x14ac:dyDescent="0.25">
      <c r="A249" s="139">
        <v>103</v>
      </c>
      <c r="B249" s="135" t="s">
        <v>215</v>
      </c>
      <c r="C249" s="134" t="s">
        <v>2102</v>
      </c>
      <c r="D249" s="135">
        <v>1613</v>
      </c>
      <c r="E249" s="135" t="s">
        <v>682</v>
      </c>
      <c r="F249" s="135">
        <v>1</v>
      </c>
      <c r="G249" s="136">
        <v>1</v>
      </c>
      <c r="H249" s="135" t="s">
        <v>2329</v>
      </c>
      <c r="I249" s="135">
        <v>911</v>
      </c>
      <c r="J249" s="135" t="s">
        <v>2115</v>
      </c>
      <c r="K249" s="135" t="s">
        <v>2116</v>
      </c>
      <c r="L249" s="135" t="s">
        <v>2117</v>
      </c>
      <c r="M249" s="135"/>
      <c r="N249" s="137" t="s">
        <v>1896</v>
      </c>
      <c r="O249" s="121"/>
    </row>
    <row r="250" spans="1:15" x14ac:dyDescent="0.25">
      <c r="A250" s="139">
        <v>103</v>
      </c>
      <c r="B250" s="135" t="s">
        <v>215</v>
      </c>
      <c r="C250" s="134" t="s">
        <v>2102</v>
      </c>
      <c r="D250" s="135">
        <v>1614</v>
      </c>
      <c r="E250" s="135" t="s">
        <v>682</v>
      </c>
      <c r="F250" s="135">
        <v>1</v>
      </c>
      <c r="G250" s="136">
        <v>2</v>
      </c>
      <c r="H250" s="135" t="s">
        <v>2330</v>
      </c>
      <c r="I250" s="135">
        <v>911</v>
      </c>
      <c r="J250" s="135" t="s">
        <v>2115</v>
      </c>
      <c r="K250" s="135" t="s">
        <v>2116</v>
      </c>
      <c r="L250" s="135" t="s">
        <v>2117</v>
      </c>
      <c r="M250" s="135"/>
      <c r="N250" s="137" t="s">
        <v>1897</v>
      </c>
      <c r="O250" s="121"/>
    </row>
    <row r="251" spans="1:15" x14ac:dyDescent="0.25">
      <c r="A251" s="139">
        <v>103</v>
      </c>
      <c r="B251" s="135" t="s">
        <v>215</v>
      </c>
      <c r="C251" s="134" t="s">
        <v>2102</v>
      </c>
      <c r="D251" s="135">
        <v>1615</v>
      </c>
      <c r="E251" s="135" t="s">
        <v>682</v>
      </c>
      <c r="F251" s="135">
        <v>1</v>
      </c>
      <c r="G251" s="136">
        <v>3</v>
      </c>
      <c r="H251" s="135" t="s">
        <v>2331</v>
      </c>
      <c r="I251" s="135">
        <v>911</v>
      </c>
      <c r="J251" s="135" t="s">
        <v>2115</v>
      </c>
      <c r="K251" s="135" t="s">
        <v>2116</v>
      </c>
      <c r="L251" s="135" t="s">
        <v>2117</v>
      </c>
      <c r="M251" s="135"/>
      <c r="N251" s="137" t="s">
        <v>1902</v>
      </c>
      <c r="O251" s="121"/>
    </row>
    <row r="252" spans="1:15" x14ac:dyDescent="0.25">
      <c r="A252" s="139">
        <v>103</v>
      </c>
      <c r="B252" s="135" t="s">
        <v>215</v>
      </c>
      <c r="C252" s="134" t="s">
        <v>2102</v>
      </c>
      <c r="D252" s="135">
        <v>1616</v>
      </c>
      <c r="E252" s="135" t="s">
        <v>682</v>
      </c>
      <c r="F252" s="135">
        <v>1</v>
      </c>
      <c r="G252" s="136">
        <v>4</v>
      </c>
      <c r="H252" s="135" t="s">
        <v>2332</v>
      </c>
      <c r="I252" s="135">
        <v>911</v>
      </c>
      <c r="J252" s="135" t="s">
        <v>2115</v>
      </c>
      <c r="K252" s="135" t="s">
        <v>2116</v>
      </c>
      <c r="L252" s="135" t="s">
        <v>2117</v>
      </c>
      <c r="M252" s="135"/>
      <c r="N252" s="137" t="s">
        <v>1901</v>
      </c>
      <c r="O252" s="121"/>
    </row>
    <row r="253" spans="1:15" x14ac:dyDescent="0.25">
      <c r="A253" s="139">
        <v>103</v>
      </c>
      <c r="B253" s="135" t="s">
        <v>215</v>
      </c>
      <c r="C253" s="134" t="s">
        <v>2102</v>
      </c>
      <c r="D253" s="135">
        <v>1617</v>
      </c>
      <c r="E253" s="135" t="s">
        <v>682</v>
      </c>
      <c r="F253" s="135">
        <v>1</v>
      </c>
      <c r="G253" s="136">
        <v>5</v>
      </c>
      <c r="H253" s="135" t="s">
        <v>2333</v>
      </c>
      <c r="I253" s="135">
        <v>911</v>
      </c>
      <c r="J253" s="135" t="s">
        <v>2115</v>
      </c>
      <c r="K253" s="135" t="s">
        <v>2116</v>
      </c>
      <c r="L253" s="135" t="s">
        <v>2117</v>
      </c>
      <c r="M253" s="135"/>
      <c r="N253" s="137" t="s">
        <v>1900</v>
      </c>
      <c r="O253" s="121"/>
    </row>
    <row r="254" spans="1:15" x14ac:dyDescent="0.25">
      <c r="A254" s="139">
        <v>103</v>
      </c>
      <c r="B254" s="135" t="s">
        <v>215</v>
      </c>
      <c r="C254" s="134" t="s">
        <v>2102</v>
      </c>
      <c r="D254" s="135">
        <v>1618</v>
      </c>
      <c r="E254" s="135" t="s">
        <v>682</v>
      </c>
      <c r="F254" s="135">
        <v>1</v>
      </c>
      <c r="G254" s="136">
        <v>6</v>
      </c>
      <c r="H254" s="135" t="s">
        <v>2334</v>
      </c>
      <c r="I254" s="135">
        <v>1706</v>
      </c>
      <c r="J254" s="135" t="s">
        <v>2105</v>
      </c>
      <c r="K254" s="135" t="s">
        <v>2106</v>
      </c>
      <c r="L254" s="135" t="s">
        <v>193</v>
      </c>
      <c r="M254" s="135"/>
      <c r="N254" s="137"/>
      <c r="O254" s="121"/>
    </row>
    <row r="255" spans="1:15" x14ac:dyDescent="0.25">
      <c r="A255" s="139">
        <v>103</v>
      </c>
      <c r="B255" s="135" t="s">
        <v>215</v>
      </c>
      <c r="C255" s="134" t="s">
        <v>2102</v>
      </c>
      <c r="D255" s="135">
        <v>1619</v>
      </c>
      <c r="E255" s="135" t="s">
        <v>2335</v>
      </c>
      <c r="F255" s="135">
        <v>1</v>
      </c>
      <c r="G255" s="136">
        <v>1</v>
      </c>
      <c r="H255" s="135" t="s">
        <v>2336</v>
      </c>
      <c r="I255" s="135">
        <v>1210</v>
      </c>
      <c r="J255" s="135" t="s">
        <v>2105</v>
      </c>
      <c r="K255" s="135" t="s">
        <v>2106</v>
      </c>
      <c r="L255" s="135" t="s">
        <v>193</v>
      </c>
      <c r="M255" s="135"/>
      <c r="N255" s="137"/>
      <c r="O255" s="121"/>
    </row>
    <row r="256" spans="1:15" x14ac:dyDescent="0.25">
      <c r="A256" s="139">
        <v>103</v>
      </c>
      <c r="B256" s="135" t="s">
        <v>215</v>
      </c>
      <c r="C256" s="134" t="s">
        <v>2102</v>
      </c>
      <c r="D256" s="135">
        <v>1620</v>
      </c>
      <c r="E256" s="135" t="s">
        <v>2335</v>
      </c>
      <c r="F256" s="135">
        <v>1</v>
      </c>
      <c r="G256" s="136">
        <v>2</v>
      </c>
      <c r="H256" s="135" t="s">
        <v>2337</v>
      </c>
      <c r="I256" s="135">
        <v>911</v>
      </c>
      <c r="J256" s="135" t="s">
        <v>2115</v>
      </c>
      <c r="K256" s="135" t="s">
        <v>2116</v>
      </c>
      <c r="L256" s="135" t="s">
        <v>2117</v>
      </c>
      <c r="M256" s="135"/>
      <c r="N256" s="137" t="s">
        <v>1508</v>
      </c>
      <c r="O256" s="121"/>
    </row>
    <row r="257" spans="1:15" x14ac:dyDescent="0.25">
      <c r="A257" s="139">
        <v>103</v>
      </c>
      <c r="B257" s="135" t="s">
        <v>215</v>
      </c>
      <c r="C257" s="134" t="s">
        <v>2102</v>
      </c>
      <c r="D257" s="135">
        <v>1621</v>
      </c>
      <c r="E257" s="135" t="s">
        <v>2335</v>
      </c>
      <c r="F257" s="135">
        <v>1</v>
      </c>
      <c r="G257" s="136">
        <v>3</v>
      </c>
      <c r="H257" s="135" t="s">
        <v>2338</v>
      </c>
      <c r="I257" s="135">
        <v>911</v>
      </c>
      <c r="J257" s="135" t="s">
        <v>2115</v>
      </c>
      <c r="K257" s="135" t="s">
        <v>2116</v>
      </c>
      <c r="L257" s="135" t="s">
        <v>2117</v>
      </c>
      <c r="M257" s="135"/>
      <c r="N257" s="137" t="s">
        <v>1898</v>
      </c>
      <c r="O257" s="121"/>
    </row>
    <row r="258" spans="1:15" x14ac:dyDescent="0.25">
      <c r="A258" s="139">
        <v>103</v>
      </c>
      <c r="B258" s="135" t="s">
        <v>215</v>
      </c>
      <c r="C258" s="134" t="s">
        <v>2102</v>
      </c>
      <c r="D258" s="135">
        <v>1622</v>
      </c>
      <c r="E258" s="135" t="s">
        <v>2335</v>
      </c>
      <c r="F258" s="135">
        <v>1</v>
      </c>
      <c r="G258" s="136">
        <v>4</v>
      </c>
      <c r="H258" s="135" t="s">
        <v>2339</v>
      </c>
      <c r="I258" s="135">
        <v>584</v>
      </c>
      <c r="J258" s="135" t="s">
        <v>2115</v>
      </c>
      <c r="K258" s="135" t="s">
        <v>2129</v>
      </c>
      <c r="L258" s="135" t="s">
        <v>194</v>
      </c>
      <c r="M258" s="135"/>
      <c r="N258" s="137" t="s">
        <v>2340</v>
      </c>
      <c r="O258" s="121"/>
    </row>
    <row r="259" spans="1:15" x14ac:dyDescent="0.25">
      <c r="A259" s="139">
        <v>103</v>
      </c>
      <c r="B259" s="135" t="s">
        <v>215</v>
      </c>
      <c r="C259" s="134" t="s">
        <v>2102</v>
      </c>
      <c r="D259" s="135">
        <v>1623</v>
      </c>
      <c r="E259" s="135" t="s">
        <v>2335</v>
      </c>
      <c r="F259" s="135">
        <v>1</v>
      </c>
      <c r="G259" s="140" t="s">
        <v>2341</v>
      </c>
      <c r="H259" s="135" t="s">
        <v>2342</v>
      </c>
      <c r="I259" s="135">
        <v>327</v>
      </c>
      <c r="J259" s="135" t="s">
        <v>2151</v>
      </c>
      <c r="K259" s="135" t="s">
        <v>2152</v>
      </c>
      <c r="L259" s="135" t="s">
        <v>193</v>
      </c>
      <c r="M259" s="135"/>
      <c r="N259" s="137"/>
      <c r="O259" s="121"/>
    </row>
    <row r="260" spans="1:15" x14ac:dyDescent="0.25">
      <c r="A260" s="139">
        <v>103</v>
      </c>
      <c r="B260" s="135" t="s">
        <v>215</v>
      </c>
      <c r="C260" s="134" t="s">
        <v>2102</v>
      </c>
      <c r="D260" s="135">
        <v>1624</v>
      </c>
      <c r="E260" s="135" t="s">
        <v>2335</v>
      </c>
      <c r="F260" s="135">
        <v>1</v>
      </c>
      <c r="G260" s="136">
        <v>5</v>
      </c>
      <c r="H260" s="135" t="s">
        <v>2343</v>
      </c>
      <c r="I260" s="135">
        <v>131</v>
      </c>
      <c r="J260" s="135" t="s">
        <v>2155</v>
      </c>
      <c r="K260" s="135" t="s">
        <v>2156</v>
      </c>
      <c r="L260" s="135" t="s">
        <v>193</v>
      </c>
      <c r="M260" s="135"/>
      <c r="N260" s="137"/>
      <c r="O260" s="121"/>
    </row>
    <row r="261" spans="1:15" x14ac:dyDescent="0.25">
      <c r="A261" s="139">
        <v>103</v>
      </c>
      <c r="B261" s="135" t="s">
        <v>215</v>
      </c>
      <c r="C261" s="134" t="s">
        <v>2102</v>
      </c>
      <c r="D261" s="135">
        <v>1625</v>
      </c>
      <c r="E261" s="135" t="s">
        <v>2335</v>
      </c>
      <c r="F261" s="135">
        <v>1</v>
      </c>
      <c r="G261" s="136">
        <v>6</v>
      </c>
      <c r="H261" s="135" t="s">
        <v>2344</v>
      </c>
      <c r="I261" s="135">
        <v>367</v>
      </c>
      <c r="J261" s="135" t="s">
        <v>2108</v>
      </c>
      <c r="K261" s="135" t="s">
        <v>2109</v>
      </c>
      <c r="L261" s="135" t="s">
        <v>193</v>
      </c>
      <c r="M261" s="135"/>
      <c r="N261" s="137"/>
      <c r="O261" s="121"/>
    </row>
    <row r="262" spans="1:15" x14ac:dyDescent="0.25">
      <c r="A262" s="139">
        <v>103</v>
      </c>
      <c r="B262" s="135" t="s">
        <v>215</v>
      </c>
      <c r="C262" s="134" t="s">
        <v>2102</v>
      </c>
      <c r="D262" s="135">
        <v>1626</v>
      </c>
      <c r="E262" s="135" t="s">
        <v>2335</v>
      </c>
      <c r="F262" s="135">
        <v>1</v>
      </c>
      <c r="G262" s="136">
        <v>7</v>
      </c>
      <c r="H262" s="135" t="s">
        <v>2345</v>
      </c>
      <c r="I262" s="135">
        <v>114</v>
      </c>
      <c r="J262" s="135" t="s">
        <v>2151</v>
      </c>
      <c r="K262" s="135" t="s">
        <v>2152</v>
      </c>
      <c r="L262" s="135" t="s">
        <v>193</v>
      </c>
      <c r="M262" s="135"/>
      <c r="N262" s="137"/>
      <c r="O262" s="121"/>
    </row>
    <row r="263" spans="1:15" x14ac:dyDescent="0.25">
      <c r="A263" s="139">
        <v>103</v>
      </c>
      <c r="B263" s="135" t="s">
        <v>215</v>
      </c>
      <c r="C263" s="134" t="s">
        <v>2102</v>
      </c>
      <c r="D263" s="135">
        <v>1627</v>
      </c>
      <c r="E263" s="135" t="s">
        <v>2335</v>
      </c>
      <c r="F263" s="135">
        <v>1</v>
      </c>
      <c r="G263" s="136">
        <v>8</v>
      </c>
      <c r="H263" s="135" t="s">
        <v>2346</v>
      </c>
      <c r="I263" s="135">
        <v>76</v>
      </c>
      <c r="J263" s="135" t="s">
        <v>2151</v>
      </c>
      <c r="K263" s="135" t="s">
        <v>2152</v>
      </c>
      <c r="L263" s="135" t="s">
        <v>193</v>
      </c>
      <c r="M263" s="135"/>
      <c r="N263" s="137"/>
      <c r="O263" s="121"/>
    </row>
    <row r="264" spans="1:15" x14ac:dyDescent="0.25">
      <c r="A264" s="139">
        <v>103</v>
      </c>
      <c r="B264" s="135" t="s">
        <v>215</v>
      </c>
      <c r="C264" s="134" t="s">
        <v>2102</v>
      </c>
      <c r="D264" s="135">
        <v>1628</v>
      </c>
      <c r="E264" s="135" t="s">
        <v>2335</v>
      </c>
      <c r="F264" s="135">
        <v>1</v>
      </c>
      <c r="G264" s="136">
        <v>9</v>
      </c>
      <c r="H264" s="135" t="s">
        <v>2347</v>
      </c>
      <c r="I264" s="135">
        <v>72</v>
      </c>
      <c r="J264" s="135" t="s">
        <v>2108</v>
      </c>
      <c r="K264" s="135" t="s">
        <v>2109</v>
      </c>
      <c r="L264" s="135" t="s">
        <v>193</v>
      </c>
      <c r="M264" s="135"/>
      <c r="N264" s="137"/>
      <c r="O264" s="121"/>
    </row>
    <row r="265" spans="1:15" x14ac:dyDescent="0.25">
      <c r="A265" s="139">
        <v>103</v>
      </c>
      <c r="B265" s="135" t="s">
        <v>215</v>
      </c>
      <c r="C265" s="134" t="s">
        <v>2102</v>
      </c>
      <c r="D265" s="135">
        <v>1629</v>
      </c>
      <c r="E265" s="135" t="s">
        <v>2335</v>
      </c>
      <c r="F265" s="135">
        <v>1</v>
      </c>
      <c r="G265" s="136">
        <v>10</v>
      </c>
      <c r="H265" s="135" t="s">
        <v>2348</v>
      </c>
      <c r="I265" s="135">
        <v>209</v>
      </c>
      <c r="J265" s="135" t="s">
        <v>2105</v>
      </c>
      <c r="K265" s="135" t="s">
        <v>2106</v>
      </c>
      <c r="L265" s="135" t="s">
        <v>193</v>
      </c>
      <c r="M265" s="135"/>
      <c r="N265" s="137"/>
      <c r="O265" s="121"/>
    </row>
    <row r="266" spans="1:15" x14ac:dyDescent="0.25">
      <c r="A266" s="139">
        <v>103</v>
      </c>
      <c r="B266" s="135" t="s">
        <v>215</v>
      </c>
      <c r="C266" s="134" t="s">
        <v>2102</v>
      </c>
      <c r="D266" s="135">
        <v>1630</v>
      </c>
      <c r="E266" s="135" t="s">
        <v>2349</v>
      </c>
      <c r="F266" s="135">
        <v>1</v>
      </c>
      <c r="G266" s="136">
        <v>1</v>
      </c>
      <c r="H266" s="135" t="s">
        <v>2350</v>
      </c>
      <c r="I266" s="135">
        <v>1207</v>
      </c>
      <c r="J266" s="135" t="s">
        <v>2105</v>
      </c>
      <c r="K266" s="135" t="s">
        <v>2106</v>
      </c>
      <c r="L266" s="135" t="s">
        <v>193</v>
      </c>
      <c r="M266" s="135"/>
      <c r="N266" s="137"/>
      <c r="O266" s="121"/>
    </row>
    <row r="267" spans="1:15" x14ac:dyDescent="0.25">
      <c r="A267" s="139">
        <v>103</v>
      </c>
      <c r="B267" s="135" t="s">
        <v>215</v>
      </c>
      <c r="C267" s="134" t="s">
        <v>2102</v>
      </c>
      <c r="D267" s="135">
        <v>1631</v>
      </c>
      <c r="E267" s="135" t="s">
        <v>2349</v>
      </c>
      <c r="F267" s="135">
        <v>1</v>
      </c>
      <c r="G267" s="136">
        <v>2</v>
      </c>
      <c r="H267" s="135" t="s">
        <v>2351</v>
      </c>
      <c r="I267" s="135">
        <v>911</v>
      </c>
      <c r="J267" s="135" t="s">
        <v>2115</v>
      </c>
      <c r="K267" s="135" t="s">
        <v>2116</v>
      </c>
      <c r="L267" s="135" t="s">
        <v>2117</v>
      </c>
      <c r="M267" s="135"/>
      <c r="N267" s="137" t="s">
        <v>1261</v>
      </c>
      <c r="O267" s="121"/>
    </row>
    <row r="268" spans="1:15" x14ac:dyDescent="0.25">
      <c r="A268" s="139">
        <v>103</v>
      </c>
      <c r="B268" s="135" t="s">
        <v>215</v>
      </c>
      <c r="C268" s="134" t="s">
        <v>2102</v>
      </c>
      <c r="D268" s="135">
        <v>1632</v>
      </c>
      <c r="E268" s="135" t="s">
        <v>2349</v>
      </c>
      <c r="F268" s="135">
        <v>1</v>
      </c>
      <c r="G268" s="140" t="s">
        <v>2352</v>
      </c>
      <c r="H268" s="135" t="s">
        <v>2353</v>
      </c>
      <c r="I268" s="135">
        <v>24</v>
      </c>
      <c r="J268" s="135" t="s">
        <v>2108</v>
      </c>
      <c r="K268" s="135" t="s">
        <v>2109</v>
      </c>
      <c r="L268" s="135" t="s">
        <v>193</v>
      </c>
      <c r="M268" s="135"/>
      <c r="N268" s="137"/>
      <c r="O268" s="121"/>
    </row>
    <row r="269" spans="1:15" x14ac:dyDescent="0.25">
      <c r="A269" s="139">
        <v>103</v>
      </c>
      <c r="B269" s="135" t="s">
        <v>215</v>
      </c>
      <c r="C269" s="134" t="s">
        <v>2102</v>
      </c>
      <c r="D269" s="135">
        <v>1633</v>
      </c>
      <c r="E269" s="135" t="s">
        <v>2349</v>
      </c>
      <c r="F269" s="135">
        <v>1</v>
      </c>
      <c r="G269" s="136">
        <v>3</v>
      </c>
      <c r="H269" s="135" t="s">
        <v>2354</v>
      </c>
      <c r="I269" s="135">
        <v>911</v>
      </c>
      <c r="J269" s="135" t="s">
        <v>2115</v>
      </c>
      <c r="K269" s="135" t="s">
        <v>2116</v>
      </c>
      <c r="L269" s="135" t="s">
        <v>2117</v>
      </c>
      <c r="M269" s="135"/>
      <c r="N269" s="137" t="s">
        <v>1262</v>
      </c>
      <c r="O269" s="121"/>
    </row>
    <row r="270" spans="1:15" x14ac:dyDescent="0.25">
      <c r="A270" s="139">
        <v>103</v>
      </c>
      <c r="B270" s="135" t="s">
        <v>215</v>
      </c>
      <c r="C270" s="134" t="s">
        <v>2102</v>
      </c>
      <c r="D270" s="135">
        <v>1634</v>
      </c>
      <c r="E270" s="135" t="s">
        <v>2349</v>
      </c>
      <c r="F270" s="135">
        <v>1</v>
      </c>
      <c r="G270" s="140" t="s">
        <v>2188</v>
      </c>
      <c r="H270" s="135" t="s">
        <v>2355</v>
      </c>
      <c r="I270" s="135">
        <v>24</v>
      </c>
      <c r="J270" s="135" t="s">
        <v>2108</v>
      </c>
      <c r="K270" s="135" t="s">
        <v>2109</v>
      </c>
      <c r="L270" s="135" t="s">
        <v>193</v>
      </c>
      <c r="M270" s="135"/>
      <c r="N270" s="137"/>
      <c r="O270" s="121"/>
    </row>
    <row r="271" spans="1:15" x14ac:dyDescent="0.25">
      <c r="A271" s="139">
        <v>103</v>
      </c>
      <c r="B271" s="135" t="s">
        <v>215</v>
      </c>
      <c r="C271" s="134" t="s">
        <v>2102</v>
      </c>
      <c r="D271" s="135">
        <v>1635</v>
      </c>
      <c r="E271" s="135" t="s">
        <v>2349</v>
      </c>
      <c r="F271" s="135">
        <v>1</v>
      </c>
      <c r="G271" s="136">
        <v>4</v>
      </c>
      <c r="H271" s="135" t="s">
        <v>2356</v>
      </c>
      <c r="I271" s="135">
        <v>911</v>
      </c>
      <c r="J271" s="135" t="s">
        <v>2115</v>
      </c>
      <c r="K271" s="135" t="s">
        <v>2116</v>
      </c>
      <c r="L271" s="135" t="s">
        <v>2117</v>
      </c>
      <c r="M271" s="135"/>
      <c r="N271" s="137" t="s">
        <v>1263</v>
      </c>
      <c r="O271" s="121"/>
    </row>
    <row r="272" spans="1:15" x14ac:dyDescent="0.25">
      <c r="A272" s="139">
        <v>103</v>
      </c>
      <c r="B272" s="135" t="s">
        <v>215</v>
      </c>
      <c r="C272" s="134" t="s">
        <v>2102</v>
      </c>
      <c r="D272" s="135">
        <v>1636</v>
      </c>
      <c r="E272" s="135" t="s">
        <v>2349</v>
      </c>
      <c r="F272" s="135">
        <v>1</v>
      </c>
      <c r="G272" s="140" t="s">
        <v>2341</v>
      </c>
      <c r="H272" s="135" t="s">
        <v>2357</v>
      </c>
      <c r="I272" s="135">
        <v>24</v>
      </c>
      <c r="J272" s="135" t="s">
        <v>2108</v>
      </c>
      <c r="K272" s="135" t="s">
        <v>2109</v>
      </c>
      <c r="L272" s="135" t="s">
        <v>193</v>
      </c>
      <c r="M272" s="135"/>
      <c r="N272" s="137"/>
      <c r="O272" s="121"/>
    </row>
    <row r="273" spans="1:15" x14ac:dyDescent="0.25">
      <c r="A273" s="139">
        <v>103</v>
      </c>
      <c r="B273" s="135" t="s">
        <v>215</v>
      </c>
      <c r="C273" s="134" t="s">
        <v>2102</v>
      </c>
      <c r="D273" s="135">
        <v>1637</v>
      </c>
      <c r="E273" s="135" t="s">
        <v>2349</v>
      </c>
      <c r="F273" s="135">
        <v>1</v>
      </c>
      <c r="G273" s="136">
        <v>5</v>
      </c>
      <c r="H273" s="135" t="s">
        <v>2358</v>
      </c>
      <c r="I273" s="135">
        <v>54</v>
      </c>
      <c r="J273" s="135" t="s">
        <v>2151</v>
      </c>
      <c r="K273" s="135" t="s">
        <v>2152</v>
      </c>
      <c r="L273" s="135" t="s">
        <v>193</v>
      </c>
      <c r="M273" s="135"/>
      <c r="N273" s="137"/>
      <c r="O273" s="121"/>
    </row>
    <row r="274" spans="1:15" x14ac:dyDescent="0.25">
      <c r="A274" s="139">
        <v>103</v>
      </c>
      <c r="B274" s="135" t="s">
        <v>215</v>
      </c>
      <c r="C274" s="134" t="s">
        <v>2102</v>
      </c>
      <c r="D274" s="135">
        <v>1638</v>
      </c>
      <c r="E274" s="135" t="s">
        <v>2349</v>
      </c>
      <c r="F274" s="135">
        <v>1</v>
      </c>
      <c r="G274" s="136">
        <v>6</v>
      </c>
      <c r="H274" s="135" t="s">
        <v>2359</v>
      </c>
      <c r="I274" s="135">
        <v>437</v>
      </c>
      <c r="J274" s="135" t="s">
        <v>2108</v>
      </c>
      <c r="K274" s="135" t="s">
        <v>2109</v>
      </c>
      <c r="L274" s="135" t="s">
        <v>193</v>
      </c>
      <c r="M274" s="135"/>
      <c r="N274" s="137"/>
      <c r="O274" s="121"/>
    </row>
    <row r="275" spans="1:15" x14ac:dyDescent="0.25">
      <c r="A275" s="139">
        <v>103</v>
      </c>
      <c r="B275" s="135" t="s">
        <v>215</v>
      </c>
      <c r="C275" s="134" t="s">
        <v>2102</v>
      </c>
      <c r="D275" s="135">
        <v>1639</v>
      </c>
      <c r="E275" s="135" t="s">
        <v>2360</v>
      </c>
      <c r="F275" s="135">
        <v>1</v>
      </c>
      <c r="G275" s="136">
        <v>1</v>
      </c>
      <c r="H275" s="135" t="s">
        <v>2361</v>
      </c>
      <c r="I275" s="135">
        <v>500</v>
      </c>
      <c r="J275" s="135" t="s">
        <v>2151</v>
      </c>
      <c r="K275" s="135" t="s">
        <v>2152</v>
      </c>
      <c r="L275" s="135" t="s">
        <v>193</v>
      </c>
      <c r="M275" s="135"/>
      <c r="N275" s="137" t="s">
        <v>2362</v>
      </c>
      <c r="O275" s="121"/>
    </row>
    <row r="276" spans="1:15" x14ac:dyDescent="0.25">
      <c r="A276" s="139">
        <v>103</v>
      </c>
      <c r="B276" s="135" t="s">
        <v>215</v>
      </c>
      <c r="C276" s="134" t="s">
        <v>2102</v>
      </c>
      <c r="D276" s="135">
        <v>1642</v>
      </c>
      <c r="E276" s="135" t="s">
        <v>2363</v>
      </c>
      <c r="F276" s="135">
        <v>1</v>
      </c>
      <c r="G276" s="136">
        <v>1</v>
      </c>
      <c r="H276" s="135" t="s">
        <v>2364</v>
      </c>
      <c r="I276" s="135">
        <v>858</v>
      </c>
      <c r="J276" s="135" t="s">
        <v>2115</v>
      </c>
      <c r="K276" s="135" t="s">
        <v>2116</v>
      </c>
      <c r="L276" s="135" t="s">
        <v>2117</v>
      </c>
      <c r="M276" s="134"/>
      <c r="N276" s="137"/>
      <c r="O276" s="121"/>
    </row>
    <row r="277" spans="1:15" x14ac:dyDescent="0.25">
      <c r="A277" s="139">
        <v>103</v>
      </c>
      <c r="B277" s="135" t="s">
        <v>215</v>
      </c>
      <c r="C277" s="134" t="s">
        <v>2102</v>
      </c>
      <c r="D277" s="135">
        <v>1643</v>
      </c>
      <c r="E277" s="135" t="s">
        <v>2365</v>
      </c>
      <c r="F277" s="135">
        <v>1</v>
      </c>
      <c r="G277" s="136">
        <v>1</v>
      </c>
      <c r="H277" s="135" t="s">
        <v>2366</v>
      </c>
      <c r="I277" s="135">
        <v>858</v>
      </c>
      <c r="J277" s="135" t="s">
        <v>2115</v>
      </c>
      <c r="K277" s="135" t="s">
        <v>2116</v>
      </c>
      <c r="L277" s="135" t="s">
        <v>2117</v>
      </c>
      <c r="M277" s="134"/>
      <c r="N277" s="137"/>
      <c r="O277" s="121"/>
    </row>
    <row r="278" spans="1:15" x14ac:dyDescent="0.25">
      <c r="A278" s="139">
        <v>103</v>
      </c>
      <c r="B278" s="135" t="s">
        <v>215</v>
      </c>
      <c r="C278" s="134" t="s">
        <v>2102</v>
      </c>
      <c r="D278" s="135">
        <v>1644</v>
      </c>
      <c r="E278" s="135" t="s">
        <v>2367</v>
      </c>
      <c r="F278" s="135">
        <v>1</v>
      </c>
      <c r="G278" s="136">
        <v>1</v>
      </c>
      <c r="H278" s="135" t="s">
        <v>2368</v>
      </c>
      <c r="I278" s="135">
        <v>858</v>
      </c>
      <c r="J278" s="135" t="s">
        <v>2115</v>
      </c>
      <c r="K278" s="135" t="s">
        <v>2116</v>
      </c>
      <c r="L278" s="135" t="s">
        <v>2117</v>
      </c>
      <c r="M278" s="134"/>
      <c r="N278" s="137"/>
      <c r="O278" s="121"/>
    </row>
    <row r="279" spans="1:15" x14ac:dyDescent="0.25">
      <c r="A279" s="139">
        <v>103</v>
      </c>
      <c r="B279" s="135" t="s">
        <v>215</v>
      </c>
      <c r="C279" s="134" t="s">
        <v>2102</v>
      </c>
      <c r="D279" s="135">
        <v>1649</v>
      </c>
      <c r="E279" s="135" t="s">
        <v>2369</v>
      </c>
      <c r="F279" s="135">
        <v>1</v>
      </c>
      <c r="G279" s="136">
        <v>1</v>
      </c>
      <c r="H279" s="135" t="s">
        <v>2370</v>
      </c>
      <c r="I279" s="135">
        <v>858</v>
      </c>
      <c r="J279" s="135" t="s">
        <v>2115</v>
      </c>
      <c r="K279" s="135" t="s">
        <v>2116</v>
      </c>
      <c r="L279" s="135" t="s">
        <v>2117</v>
      </c>
      <c r="M279" s="134"/>
      <c r="N279" s="137"/>
      <c r="O279" s="121"/>
    </row>
    <row r="280" spans="1:15" x14ac:dyDescent="0.25">
      <c r="A280" s="139">
        <v>103</v>
      </c>
      <c r="B280" s="135" t="s">
        <v>215</v>
      </c>
      <c r="C280" s="134" t="s">
        <v>2102</v>
      </c>
      <c r="D280" s="135">
        <v>1661</v>
      </c>
      <c r="E280" s="135" t="s">
        <v>2371</v>
      </c>
      <c r="F280" s="135">
        <v>1</v>
      </c>
      <c r="G280" s="136">
        <v>14</v>
      </c>
      <c r="H280" s="135" t="s">
        <v>2372</v>
      </c>
      <c r="I280" s="135">
        <v>57</v>
      </c>
      <c r="J280" s="135" t="s">
        <v>2108</v>
      </c>
      <c r="K280" s="135" t="s">
        <v>2109</v>
      </c>
      <c r="L280" s="135" t="s">
        <v>193</v>
      </c>
      <c r="M280" s="134" t="s">
        <v>439</v>
      </c>
      <c r="N280" s="137"/>
      <c r="O280" s="121"/>
    </row>
    <row r="281" spans="1:15" x14ac:dyDescent="0.25">
      <c r="A281" s="139">
        <v>103</v>
      </c>
      <c r="B281" s="135" t="s">
        <v>215</v>
      </c>
      <c r="C281" s="134" t="s">
        <v>2102</v>
      </c>
      <c r="D281" s="135">
        <v>1662</v>
      </c>
      <c r="E281" s="135" t="s">
        <v>2371</v>
      </c>
      <c r="F281" s="135">
        <v>1</v>
      </c>
      <c r="G281" s="136">
        <v>15</v>
      </c>
      <c r="H281" s="135" t="s">
        <v>2373</v>
      </c>
      <c r="I281" s="135">
        <v>684</v>
      </c>
      <c r="J281" s="135" t="s">
        <v>2115</v>
      </c>
      <c r="K281" s="135" t="s">
        <v>2116</v>
      </c>
      <c r="L281" s="135" t="s">
        <v>2117</v>
      </c>
      <c r="M281" s="134" t="s">
        <v>439</v>
      </c>
      <c r="N281" s="137"/>
      <c r="O281" s="121"/>
    </row>
    <row r="282" spans="1:15" x14ac:dyDescent="0.25">
      <c r="A282" s="139">
        <v>103</v>
      </c>
      <c r="B282" s="135" t="s">
        <v>215</v>
      </c>
      <c r="C282" s="134" t="s">
        <v>2102</v>
      </c>
      <c r="D282" s="135">
        <v>1663</v>
      </c>
      <c r="E282" s="135" t="s">
        <v>2371</v>
      </c>
      <c r="F282" s="135">
        <v>1</v>
      </c>
      <c r="G282" s="136">
        <v>16</v>
      </c>
      <c r="H282" s="135" t="s">
        <v>2374</v>
      </c>
      <c r="I282" s="135">
        <v>55</v>
      </c>
      <c r="J282" s="135" t="s">
        <v>2151</v>
      </c>
      <c r="K282" s="135" t="s">
        <v>2152</v>
      </c>
      <c r="L282" s="135" t="s">
        <v>193</v>
      </c>
      <c r="M282" s="134" t="s">
        <v>439</v>
      </c>
      <c r="N282" s="137"/>
      <c r="O282" s="121"/>
    </row>
    <row r="283" spans="1:15" x14ac:dyDescent="0.25">
      <c r="A283" s="139">
        <v>103</v>
      </c>
      <c r="B283" s="135" t="s">
        <v>215</v>
      </c>
      <c r="C283" s="134" t="s">
        <v>2102</v>
      </c>
      <c r="D283" s="135">
        <v>1664</v>
      </c>
      <c r="E283" s="135" t="s">
        <v>2375</v>
      </c>
      <c r="F283" s="135">
        <v>1</v>
      </c>
      <c r="G283" s="136">
        <v>1</v>
      </c>
      <c r="H283" s="135" t="s">
        <v>2376</v>
      </c>
      <c r="I283" s="135">
        <v>900</v>
      </c>
      <c r="J283" s="135" t="s">
        <v>2112</v>
      </c>
      <c r="K283" s="135" t="s">
        <v>2113</v>
      </c>
      <c r="L283" s="135" t="s">
        <v>194</v>
      </c>
      <c r="M283" s="134" t="s">
        <v>439</v>
      </c>
      <c r="N283" s="137"/>
      <c r="O283" s="121"/>
    </row>
    <row r="284" spans="1:15" x14ac:dyDescent="0.25">
      <c r="A284" s="139">
        <v>103</v>
      </c>
      <c r="B284" s="135" t="s">
        <v>215</v>
      </c>
      <c r="C284" s="134" t="s">
        <v>2102</v>
      </c>
      <c r="D284" s="135">
        <v>1665</v>
      </c>
      <c r="E284" s="135" t="s">
        <v>2377</v>
      </c>
      <c r="F284" s="135">
        <v>1</v>
      </c>
      <c r="G284" s="136">
        <v>1</v>
      </c>
      <c r="H284" s="135" t="s">
        <v>2378</v>
      </c>
      <c r="I284" s="135">
        <v>900</v>
      </c>
      <c r="J284" s="135" t="s">
        <v>2112</v>
      </c>
      <c r="K284" s="135" t="s">
        <v>2116</v>
      </c>
      <c r="L284" s="135" t="s">
        <v>2117</v>
      </c>
      <c r="M284" s="134" t="s">
        <v>439</v>
      </c>
      <c r="N284" s="137"/>
      <c r="O284" s="121"/>
    </row>
    <row r="285" spans="1:15" x14ac:dyDescent="0.25">
      <c r="A285" s="139">
        <v>103</v>
      </c>
      <c r="B285" s="135" t="s">
        <v>215</v>
      </c>
      <c r="C285" s="134" t="s">
        <v>2102</v>
      </c>
      <c r="D285" s="135">
        <v>1666</v>
      </c>
      <c r="E285" s="135" t="s">
        <v>2379</v>
      </c>
      <c r="F285" s="135">
        <v>1</v>
      </c>
      <c r="G285" s="136">
        <v>1</v>
      </c>
      <c r="H285" s="135" t="s">
        <v>2380</v>
      </c>
      <c r="I285" s="135">
        <v>900</v>
      </c>
      <c r="J285" s="135" t="s">
        <v>2112</v>
      </c>
      <c r="K285" s="135" t="s">
        <v>2116</v>
      </c>
      <c r="L285" s="135" t="s">
        <v>2117</v>
      </c>
      <c r="M285" s="134" t="s">
        <v>439</v>
      </c>
      <c r="N285" s="137"/>
      <c r="O285" s="121"/>
    </row>
    <row r="286" spans="1:15" x14ac:dyDescent="0.25">
      <c r="A286" s="139">
        <v>104</v>
      </c>
      <c r="B286" s="135" t="s">
        <v>690</v>
      </c>
      <c r="C286" s="134" t="s">
        <v>2102</v>
      </c>
      <c r="D286" s="135">
        <v>1667</v>
      </c>
      <c r="E286" s="135" t="s">
        <v>2103</v>
      </c>
      <c r="F286" s="135">
        <v>1</v>
      </c>
      <c r="G286" s="136">
        <v>1</v>
      </c>
      <c r="H286" s="135" t="s">
        <v>2104</v>
      </c>
      <c r="I286" s="135">
        <v>853</v>
      </c>
      <c r="J286" s="135" t="s">
        <v>2115</v>
      </c>
      <c r="K286" s="135" t="s">
        <v>2116</v>
      </c>
      <c r="L286" s="135" t="s">
        <v>2117</v>
      </c>
      <c r="M286" s="135" t="s">
        <v>725</v>
      </c>
      <c r="N286" s="137"/>
      <c r="O286" s="121"/>
    </row>
    <row r="287" spans="1:15" x14ac:dyDescent="0.25">
      <c r="A287" s="139">
        <v>104</v>
      </c>
      <c r="B287" s="135" t="s">
        <v>690</v>
      </c>
      <c r="C287" s="134" t="s">
        <v>2102</v>
      </c>
      <c r="D287" s="135">
        <v>1668</v>
      </c>
      <c r="E287" s="135" t="s">
        <v>2103</v>
      </c>
      <c r="F287" s="135">
        <v>1</v>
      </c>
      <c r="G287" s="136">
        <v>2</v>
      </c>
      <c r="H287" s="135" t="s">
        <v>2107</v>
      </c>
      <c r="I287" s="135">
        <v>25</v>
      </c>
      <c r="J287" s="135" t="s">
        <v>2108</v>
      </c>
      <c r="K287" s="135" t="s">
        <v>2109</v>
      </c>
      <c r="L287" s="135" t="s">
        <v>193</v>
      </c>
      <c r="M287" s="135" t="s">
        <v>725</v>
      </c>
      <c r="N287" s="137"/>
      <c r="O287" s="121"/>
    </row>
    <row r="288" spans="1:15" x14ac:dyDescent="0.25">
      <c r="A288" s="139">
        <v>104</v>
      </c>
      <c r="B288" s="135" t="s">
        <v>690</v>
      </c>
      <c r="C288" s="134" t="s">
        <v>2102</v>
      </c>
      <c r="D288" s="135">
        <v>1669</v>
      </c>
      <c r="E288" s="135" t="s">
        <v>2103</v>
      </c>
      <c r="F288" s="135">
        <v>1</v>
      </c>
      <c r="G288" s="136">
        <v>3</v>
      </c>
      <c r="H288" s="135" t="s">
        <v>2110</v>
      </c>
      <c r="I288" s="135">
        <v>191</v>
      </c>
      <c r="J288" s="135" t="s">
        <v>2151</v>
      </c>
      <c r="K288" s="135" t="s">
        <v>2152</v>
      </c>
      <c r="L288" s="135" t="s">
        <v>193</v>
      </c>
      <c r="M288" s="135" t="s">
        <v>725</v>
      </c>
      <c r="N288" s="137"/>
      <c r="O288" s="121"/>
    </row>
    <row r="289" spans="1:15" x14ac:dyDescent="0.25">
      <c r="A289" s="139">
        <v>104</v>
      </c>
      <c r="B289" s="135" t="s">
        <v>690</v>
      </c>
      <c r="C289" s="134" t="s">
        <v>2102</v>
      </c>
      <c r="D289" s="135">
        <v>1670</v>
      </c>
      <c r="E289" s="135" t="s">
        <v>2103</v>
      </c>
      <c r="F289" s="135">
        <v>1</v>
      </c>
      <c r="G289" s="136">
        <v>4</v>
      </c>
      <c r="H289" s="135" t="s">
        <v>2111</v>
      </c>
      <c r="I289" s="135">
        <v>712</v>
      </c>
      <c r="J289" s="135" t="s">
        <v>2115</v>
      </c>
      <c r="K289" s="135" t="s">
        <v>2116</v>
      </c>
      <c r="L289" s="135" t="s">
        <v>2117</v>
      </c>
      <c r="M289" s="135" t="s">
        <v>725</v>
      </c>
      <c r="N289" s="137"/>
      <c r="O289" s="121"/>
    </row>
    <row r="290" spans="1:15" x14ac:dyDescent="0.25">
      <c r="A290" s="139">
        <v>104</v>
      </c>
      <c r="B290" s="135" t="s">
        <v>690</v>
      </c>
      <c r="C290" s="134" t="s">
        <v>2102</v>
      </c>
      <c r="D290" s="135">
        <v>1671</v>
      </c>
      <c r="E290" s="135" t="s">
        <v>2103</v>
      </c>
      <c r="F290" s="135">
        <v>1</v>
      </c>
      <c r="G290" s="136">
        <v>5</v>
      </c>
      <c r="H290" s="135" t="s">
        <v>2114</v>
      </c>
      <c r="I290" s="135">
        <v>497</v>
      </c>
      <c r="J290" s="135" t="s">
        <v>2108</v>
      </c>
      <c r="K290" s="135" t="s">
        <v>2109</v>
      </c>
      <c r="L290" s="135" t="s">
        <v>193</v>
      </c>
      <c r="M290" s="135" t="s">
        <v>725</v>
      </c>
      <c r="N290" s="137"/>
      <c r="O290" s="121"/>
    </row>
    <row r="291" spans="1:15" x14ac:dyDescent="0.25">
      <c r="A291" s="139">
        <v>104</v>
      </c>
      <c r="B291" s="135" t="s">
        <v>690</v>
      </c>
      <c r="C291" s="134" t="s">
        <v>2102</v>
      </c>
      <c r="D291" s="135">
        <v>1672</v>
      </c>
      <c r="E291" s="135" t="s">
        <v>2103</v>
      </c>
      <c r="F291" s="135">
        <v>1</v>
      </c>
      <c r="G291" s="136">
        <v>6</v>
      </c>
      <c r="H291" s="135" t="s">
        <v>2118</v>
      </c>
      <c r="I291" s="135">
        <v>229</v>
      </c>
      <c r="J291" s="135" t="s">
        <v>2155</v>
      </c>
      <c r="K291" s="135" t="s">
        <v>2156</v>
      </c>
      <c r="L291" s="135" t="s">
        <v>193</v>
      </c>
      <c r="M291" s="135" t="s">
        <v>725</v>
      </c>
      <c r="N291" s="137"/>
      <c r="O291" s="121"/>
    </row>
    <row r="292" spans="1:15" x14ac:dyDescent="0.25">
      <c r="A292" s="139">
        <v>104</v>
      </c>
      <c r="B292" s="135" t="s">
        <v>690</v>
      </c>
      <c r="C292" s="134" t="s">
        <v>2102</v>
      </c>
      <c r="D292" s="135">
        <v>1673</v>
      </c>
      <c r="E292" s="135" t="s">
        <v>2103</v>
      </c>
      <c r="F292" s="135">
        <v>1</v>
      </c>
      <c r="G292" s="136">
        <v>7</v>
      </c>
      <c r="H292" s="135" t="s">
        <v>2119</v>
      </c>
      <c r="I292" s="135">
        <v>719</v>
      </c>
      <c r="J292" s="135" t="s">
        <v>2115</v>
      </c>
      <c r="K292" s="135" t="s">
        <v>2116</v>
      </c>
      <c r="L292" s="135" t="s">
        <v>2117</v>
      </c>
      <c r="M292" s="135" t="s">
        <v>725</v>
      </c>
      <c r="N292" s="137"/>
      <c r="O292" s="121"/>
    </row>
    <row r="293" spans="1:15" x14ac:dyDescent="0.25">
      <c r="A293" s="139">
        <v>104</v>
      </c>
      <c r="B293" s="135" t="s">
        <v>690</v>
      </c>
      <c r="C293" s="134" t="s">
        <v>2102</v>
      </c>
      <c r="D293" s="135">
        <v>1674</v>
      </c>
      <c r="E293" s="135" t="s">
        <v>2103</v>
      </c>
      <c r="F293" s="135">
        <v>1</v>
      </c>
      <c r="G293" s="136">
        <v>9</v>
      </c>
      <c r="H293" s="135" t="s">
        <v>2121</v>
      </c>
      <c r="I293" s="135">
        <v>28</v>
      </c>
      <c r="J293" s="135" t="s">
        <v>2151</v>
      </c>
      <c r="K293" s="135" t="s">
        <v>2152</v>
      </c>
      <c r="L293" s="135" t="s">
        <v>193</v>
      </c>
      <c r="M293" s="135" t="s">
        <v>725</v>
      </c>
      <c r="N293" s="137"/>
      <c r="O293" s="121"/>
    </row>
    <row r="294" spans="1:15" x14ac:dyDescent="0.25">
      <c r="A294" s="139">
        <v>104</v>
      </c>
      <c r="B294" s="135" t="s">
        <v>690</v>
      </c>
      <c r="C294" s="134" t="s">
        <v>2102</v>
      </c>
      <c r="D294" s="135">
        <v>1675</v>
      </c>
      <c r="E294" s="135" t="s">
        <v>2103</v>
      </c>
      <c r="F294" s="135">
        <v>1</v>
      </c>
      <c r="G294" s="136">
        <v>11</v>
      </c>
      <c r="H294" s="135" t="s">
        <v>2123</v>
      </c>
      <c r="I294" s="135">
        <v>28</v>
      </c>
      <c r="J294" s="135" t="s">
        <v>2151</v>
      </c>
      <c r="K294" s="135" t="s">
        <v>2152</v>
      </c>
      <c r="L294" s="135" t="s">
        <v>193</v>
      </c>
      <c r="M294" s="135" t="s">
        <v>725</v>
      </c>
      <c r="N294" s="137"/>
      <c r="O294" s="121"/>
    </row>
    <row r="295" spans="1:15" x14ac:dyDescent="0.25">
      <c r="A295" s="139">
        <v>104</v>
      </c>
      <c r="B295" s="135" t="s">
        <v>690</v>
      </c>
      <c r="C295" s="134" t="s">
        <v>2102</v>
      </c>
      <c r="D295" s="135">
        <v>1676</v>
      </c>
      <c r="E295" s="135" t="s">
        <v>2103</v>
      </c>
      <c r="F295" s="135">
        <v>1</v>
      </c>
      <c r="G295" s="136">
        <v>12</v>
      </c>
      <c r="H295" s="135" t="s">
        <v>2126</v>
      </c>
      <c r="I295" s="135">
        <v>712</v>
      </c>
      <c r="J295" s="135" t="s">
        <v>2115</v>
      </c>
      <c r="K295" s="135" t="s">
        <v>2116</v>
      </c>
      <c r="L295" s="135" t="s">
        <v>2117</v>
      </c>
      <c r="M295" s="135" t="s">
        <v>725</v>
      </c>
      <c r="N295" s="137"/>
      <c r="O295" s="121"/>
    </row>
    <row r="296" spans="1:15" x14ac:dyDescent="0.25">
      <c r="A296" s="139">
        <v>104</v>
      </c>
      <c r="B296" s="135" t="s">
        <v>690</v>
      </c>
      <c r="C296" s="134" t="s">
        <v>2102</v>
      </c>
      <c r="D296" s="135">
        <v>1677</v>
      </c>
      <c r="E296" s="135" t="s">
        <v>2103</v>
      </c>
      <c r="F296" s="135">
        <v>1</v>
      </c>
      <c r="G296" s="136">
        <v>13</v>
      </c>
      <c r="H296" s="135" t="s">
        <v>2127</v>
      </c>
      <c r="I296" s="135">
        <v>1802</v>
      </c>
      <c r="J296" s="135" t="s">
        <v>2105</v>
      </c>
      <c r="K296" s="135" t="s">
        <v>2106</v>
      </c>
      <c r="L296" s="135" t="s">
        <v>193</v>
      </c>
      <c r="M296" s="135" t="s">
        <v>725</v>
      </c>
      <c r="N296" s="137"/>
      <c r="O296" s="121"/>
    </row>
    <row r="297" spans="1:15" x14ac:dyDescent="0.25">
      <c r="A297" s="139">
        <v>104</v>
      </c>
      <c r="B297" s="135" t="s">
        <v>690</v>
      </c>
      <c r="C297" s="134" t="s">
        <v>2102</v>
      </c>
      <c r="D297" s="135">
        <v>1678</v>
      </c>
      <c r="E297" s="135" t="s">
        <v>2103</v>
      </c>
      <c r="F297" s="135">
        <v>1</v>
      </c>
      <c r="G297" s="136">
        <v>14</v>
      </c>
      <c r="H297" s="135" t="s">
        <v>2128</v>
      </c>
      <c r="I297" s="135">
        <v>391</v>
      </c>
      <c r="J297" s="135" t="s">
        <v>2108</v>
      </c>
      <c r="K297" s="135" t="s">
        <v>2109</v>
      </c>
      <c r="L297" s="135" t="s">
        <v>193</v>
      </c>
      <c r="M297" s="135" t="s">
        <v>725</v>
      </c>
      <c r="N297" s="137"/>
      <c r="O297" s="121"/>
    </row>
    <row r="298" spans="1:15" x14ac:dyDescent="0.25">
      <c r="A298" s="139">
        <v>104</v>
      </c>
      <c r="B298" s="135" t="s">
        <v>690</v>
      </c>
      <c r="C298" s="134" t="s">
        <v>2102</v>
      </c>
      <c r="D298" s="135">
        <v>1679</v>
      </c>
      <c r="E298" s="135" t="s">
        <v>2103</v>
      </c>
      <c r="F298" s="135">
        <v>1</v>
      </c>
      <c r="G298" s="136">
        <v>15</v>
      </c>
      <c r="H298" s="135" t="s">
        <v>2130</v>
      </c>
      <c r="I298" s="135">
        <v>708</v>
      </c>
      <c r="J298" s="135" t="s">
        <v>2115</v>
      </c>
      <c r="K298" s="135" t="s">
        <v>2116</v>
      </c>
      <c r="L298" s="135" t="s">
        <v>2117</v>
      </c>
      <c r="M298" s="135" t="s">
        <v>725</v>
      </c>
      <c r="N298" s="137"/>
      <c r="O298" s="121"/>
    </row>
    <row r="299" spans="1:15" x14ac:dyDescent="0.25">
      <c r="A299" s="139">
        <v>104</v>
      </c>
      <c r="B299" s="135" t="s">
        <v>690</v>
      </c>
      <c r="C299" s="134" t="s">
        <v>2102</v>
      </c>
      <c r="D299" s="135">
        <v>1680</v>
      </c>
      <c r="E299" s="135" t="s">
        <v>2103</v>
      </c>
      <c r="F299" s="135">
        <v>1</v>
      </c>
      <c r="G299" s="136">
        <v>17</v>
      </c>
      <c r="H299" s="135" t="s">
        <v>2132</v>
      </c>
      <c r="I299" s="135">
        <v>30</v>
      </c>
      <c r="J299" s="135" t="s">
        <v>2151</v>
      </c>
      <c r="K299" s="135" t="s">
        <v>2152</v>
      </c>
      <c r="L299" s="135" t="s">
        <v>193</v>
      </c>
      <c r="M299" s="135" t="s">
        <v>725</v>
      </c>
      <c r="N299" s="137"/>
      <c r="O299" s="121"/>
    </row>
    <row r="300" spans="1:15" x14ac:dyDescent="0.25">
      <c r="A300" s="139">
        <v>104</v>
      </c>
      <c r="B300" s="135" t="s">
        <v>690</v>
      </c>
      <c r="C300" s="134" t="s">
        <v>2102</v>
      </c>
      <c r="D300" s="135">
        <v>1681</v>
      </c>
      <c r="E300" s="135" t="s">
        <v>2103</v>
      </c>
      <c r="F300" s="135">
        <v>1</v>
      </c>
      <c r="G300" s="136">
        <v>19</v>
      </c>
      <c r="H300" s="135" t="s">
        <v>2134</v>
      </c>
      <c r="I300" s="135">
        <v>28</v>
      </c>
      <c r="J300" s="135" t="s">
        <v>2151</v>
      </c>
      <c r="K300" s="135" t="s">
        <v>2152</v>
      </c>
      <c r="L300" s="135" t="s">
        <v>193</v>
      </c>
      <c r="M300" s="135" t="s">
        <v>725</v>
      </c>
      <c r="N300" s="137"/>
      <c r="O300" s="121"/>
    </row>
    <row r="301" spans="1:15" x14ac:dyDescent="0.25">
      <c r="A301" s="139">
        <v>104</v>
      </c>
      <c r="B301" s="135" t="s">
        <v>690</v>
      </c>
      <c r="C301" s="134" t="s">
        <v>2102</v>
      </c>
      <c r="D301" s="135">
        <v>1682</v>
      </c>
      <c r="E301" s="135" t="s">
        <v>2103</v>
      </c>
      <c r="F301" s="135">
        <v>1</v>
      </c>
      <c r="G301" s="136">
        <v>20</v>
      </c>
      <c r="H301" s="135" t="s">
        <v>2135</v>
      </c>
      <c r="I301" s="135">
        <v>712</v>
      </c>
      <c r="J301" s="135" t="s">
        <v>2115</v>
      </c>
      <c r="K301" s="135" t="s">
        <v>2116</v>
      </c>
      <c r="L301" s="135" t="s">
        <v>2117</v>
      </c>
      <c r="M301" s="135" t="s">
        <v>725</v>
      </c>
      <c r="N301" s="137"/>
      <c r="O301" s="121"/>
    </row>
    <row r="302" spans="1:15" x14ac:dyDescent="0.25">
      <c r="A302" s="139">
        <v>104</v>
      </c>
      <c r="B302" s="135" t="s">
        <v>690</v>
      </c>
      <c r="C302" s="134" t="s">
        <v>2102</v>
      </c>
      <c r="D302" s="135">
        <v>1683</v>
      </c>
      <c r="E302" s="135" t="s">
        <v>2103</v>
      </c>
      <c r="F302" s="135">
        <v>1</v>
      </c>
      <c r="G302" s="136">
        <v>21</v>
      </c>
      <c r="H302" s="135" t="s">
        <v>2136</v>
      </c>
      <c r="I302" s="135">
        <v>89</v>
      </c>
      <c r="J302" s="135" t="s">
        <v>2151</v>
      </c>
      <c r="K302" s="135" t="s">
        <v>2152</v>
      </c>
      <c r="L302" s="135" t="s">
        <v>193</v>
      </c>
      <c r="M302" s="135" t="s">
        <v>725</v>
      </c>
      <c r="N302" s="137"/>
      <c r="O302" s="121"/>
    </row>
    <row r="303" spans="1:15" x14ac:dyDescent="0.25">
      <c r="A303" s="139">
        <v>104</v>
      </c>
      <c r="B303" s="135" t="s">
        <v>690</v>
      </c>
      <c r="C303" s="134" t="s">
        <v>2102</v>
      </c>
      <c r="D303" s="135">
        <v>1684</v>
      </c>
      <c r="E303" s="135" t="s">
        <v>2103</v>
      </c>
      <c r="F303" s="135">
        <v>1</v>
      </c>
      <c r="G303" s="136">
        <v>22</v>
      </c>
      <c r="H303" s="135" t="s">
        <v>2137</v>
      </c>
      <c r="I303" s="135">
        <v>28</v>
      </c>
      <c r="J303" s="135" t="s">
        <v>2151</v>
      </c>
      <c r="K303" s="135" t="s">
        <v>2152</v>
      </c>
      <c r="L303" s="135" t="s">
        <v>193</v>
      </c>
      <c r="M303" s="135" t="s">
        <v>725</v>
      </c>
      <c r="N303" s="137"/>
      <c r="O303" s="121"/>
    </row>
    <row r="304" spans="1:15" x14ac:dyDescent="0.25">
      <c r="A304" s="139">
        <v>104</v>
      </c>
      <c r="B304" s="135" t="s">
        <v>690</v>
      </c>
      <c r="C304" s="134" t="s">
        <v>2102</v>
      </c>
      <c r="D304" s="135">
        <v>1685</v>
      </c>
      <c r="E304" s="135" t="s">
        <v>2103</v>
      </c>
      <c r="F304" s="135">
        <v>1</v>
      </c>
      <c r="G304" s="136">
        <v>23</v>
      </c>
      <c r="H304" s="135" t="s">
        <v>2140</v>
      </c>
      <c r="I304" s="135">
        <v>712</v>
      </c>
      <c r="J304" s="135" t="s">
        <v>2115</v>
      </c>
      <c r="K304" s="135" t="s">
        <v>2116</v>
      </c>
      <c r="L304" s="135" t="s">
        <v>2117</v>
      </c>
      <c r="M304" s="135" t="s">
        <v>725</v>
      </c>
      <c r="N304" s="137"/>
      <c r="O304" s="121"/>
    </row>
    <row r="305" spans="1:15" x14ac:dyDescent="0.25">
      <c r="A305" s="139">
        <v>104</v>
      </c>
      <c r="B305" s="135" t="s">
        <v>690</v>
      </c>
      <c r="C305" s="134" t="s">
        <v>2102</v>
      </c>
      <c r="D305" s="135">
        <v>1686</v>
      </c>
      <c r="E305" s="135" t="s">
        <v>2103</v>
      </c>
      <c r="F305" s="135">
        <v>1</v>
      </c>
      <c r="G305" s="136">
        <v>25</v>
      </c>
      <c r="H305" s="135" t="s">
        <v>2142</v>
      </c>
      <c r="I305" s="135">
        <v>28</v>
      </c>
      <c r="J305" s="135" t="s">
        <v>2151</v>
      </c>
      <c r="K305" s="135" t="s">
        <v>2152</v>
      </c>
      <c r="L305" s="135" t="s">
        <v>193</v>
      </c>
      <c r="M305" s="135" t="s">
        <v>725</v>
      </c>
      <c r="N305" s="137"/>
      <c r="O305" s="121"/>
    </row>
    <row r="306" spans="1:15" x14ac:dyDescent="0.25">
      <c r="A306" s="139">
        <v>104</v>
      </c>
      <c r="B306" s="135" t="s">
        <v>690</v>
      </c>
      <c r="C306" s="134" t="s">
        <v>2102</v>
      </c>
      <c r="D306" s="135">
        <v>1687</v>
      </c>
      <c r="E306" s="135" t="s">
        <v>2103</v>
      </c>
      <c r="F306" s="135">
        <v>2</v>
      </c>
      <c r="G306" s="136">
        <v>1</v>
      </c>
      <c r="H306" s="135" t="s">
        <v>2204</v>
      </c>
      <c r="I306" s="135">
        <v>816</v>
      </c>
      <c r="J306" s="135" t="s">
        <v>2155</v>
      </c>
      <c r="K306" s="135" t="s">
        <v>2156</v>
      </c>
      <c r="L306" s="135" t="s">
        <v>193</v>
      </c>
      <c r="M306" s="135" t="s">
        <v>725</v>
      </c>
      <c r="N306" s="137"/>
      <c r="O306" s="121"/>
    </row>
    <row r="307" spans="1:15" x14ac:dyDescent="0.25">
      <c r="A307" s="139">
        <v>104</v>
      </c>
      <c r="B307" s="135" t="s">
        <v>690</v>
      </c>
      <c r="C307" s="134" t="s">
        <v>2102</v>
      </c>
      <c r="D307" s="135">
        <v>1688</v>
      </c>
      <c r="E307" s="135" t="s">
        <v>2289</v>
      </c>
      <c r="F307" s="135">
        <v>1</v>
      </c>
      <c r="G307" s="136">
        <v>1</v>
      </c>
      <c r="H307" s="135" t="s">
        <v>2290</v>
      </c>
      <c r="I307" s="135">
        <v>972</v>
      </c>
      <c r="J307" s="135" t="s">
        <v>2112</v>
      </c>
      <c r="K307" s="135" t="s">
        <v>2113</v>
      </c>
      <c r="L307" s="135" t="s">
        <v>194</v>
      </c>
      <c r="M307" s="135" t="s">
        <v>725</v>
      </c>
      <c r="N307" s="137"/>
      <c r="O307" s="121"/>
    </row>
    <row r="308" spans="1:15" x14ac:dyDescent="0.25">
      <c r="A308" s="139">
        <v>104</v>
      </c>
      <c r="B308" s="135" t="s">
        <v>690</v>
      </c>
      <c r="C308" s="134" t="s">
        <v>2102</v>
      </c>
      <c r="D308" s="135">
        <v>1689</v>
      </c>
      <c r="E308" s="135" t="s">
        <v>2289</v>
      </c>
      <c r="F308" s="135">
        <v>1</v>
      </c>
      <c r="G308" s="136">
        <v>2</v>
      </c>
      <c r="H308" s="135" t="s">
        <v>2291</v>
      </c>
      <c r="I308" s="135">
        <v>972</v>
      </c>
      <c r="J308" s="135" t="s">
        <v>2112</v>
      </c>
      <c r="K308" s="135" t="s">
        <v>2113</v>
      </c>
      <c r="L308" s="135" t="s">
        <v>194</v>
      </c>
      <c r="M308" s="135" t="s">
        <v>725</v>
      </c>
      <c r="N308" s="137"/>
      <c r="O308" s="121"/>
    </row>
    <row r="309" spans="1:15" x14ac:dyDescent="0.25">
      <c r="A309" s="139">
        <v>104</v>
      </c>
      <c r="B309" s="135" t="s">
        <v>690</v>
      </c>
      <c r="C309" s="134" t="s">
        <v>2102</v>
      </c>
      <c r="D309" s="135">
        <v>1690</v>
      </c>
      <c r="E309" s="135" t="s">
        <v>2289</v>
      </c>
      <c r="F309" s="135">
        <v>1</v>
      </c>
      <c r="G309" s="140" t="s">
        <v>2188</v>
      </c>
      <c r="H309" s="135" t="s">
        <v>2381</v>
      </c>
      <c r="I309" s="135">
        <v>138</v>
      </c>
      <c r="J309" s="135" t="s">
        <v>2151</v>
      </c>
      <c r="K309" s="135" t="s">
        <v>2152</v>
      </c>
      <c r="L309" s="135" t="s">
        <v>193</v>
      </c>
      <c r="M309" s="135" t="s">
        <v>725</v>
      </c>
      <c r="N309" s="137"/>
      <c r="O309" s="121"/>
    </row>
    <row r="310" spans="1:15" x14ac:dyDescent="0.25">
      <c r="A310" s="139">
        <v>104</v>
      </c>
      <c r="B310" s="135" t="s">
        <v>690</v>
      </c>
      <c r="C310" s="134" t="s">
        <v>2102</v>
      </c>
      <c r="D310" s="135">
        <v>1691</v>
      </c>
      <c r="E310" s="135" t="s">
        <v>2289</v>
      </c>
      <c r="F310" s="135">
        <v>1</v>
      </c>
      <c r="G310" s="140" t="s">
        <v>2382</v>
      </c>
      <c r="H310" s="135" t="s">
        <v>2383</v>
      </c>
      <c r="I310" s="135">
        <v>138</v>
      </c>
      <c r="J310" s="135" t="s">
        <v>2112</v>
      </c>
      <c r="K310" s="135" t="s">
        <v>2113</v>
      </c>
      <c r="L310" s="135" t="s">
        <v>194</v>
      </c>
      <c r="M310" s="135" t="s">
        <v>725</v>
      </c>
      <c r="N310" s="137"/>
      <c r="O310" s="121"/>
    </row>
    <row r="311" spans="1:15" x14ac:dyDescent="0.25">
      <c r="A311" s="139">
        <v>104</v>
      </c>
      <c r="B311" s="135" t="s">
        <v>690</v>
      </c>
      <c r="C311" s="134" t="s">
        <v>2102</v>
      </c>
      <c r="D311" s="135">
        <v>1692</v>
      </c>
      <c r="E311" s="135" t="s">
        <v>2289</v>
      </c>
      <c r="F311" s="135">
        <v>1</v>
      </c>
      <c r="G311" s="136">
        <v>4</v>
      </c>
      <c r="H311" s="135" t="s">
        <v>2293</v>
      </c>
      <c r="I311" s="135">
        <v>83</v>
      </c>
      <c r="J311" s="135" t="s">
        <v>2108</v>
      </c>
      <c r="K311" s="135" t="s">
        <v>2109</v>
      </c>
      <c r="L311" s="135" t="s">
        <v>193</v>
      </c>
      <c r="M311" s="135" t="s">
        <v>725</v>
      </c>
      <c r="N311" s="137"/>
      <c r="O311" s="121"/>
    </row>
    <row r="312" spans="1:15" x14ac:dyDescent="0.25">
      <c r="A312" s="139">
        <v>104</v>
      </c>
      <c r="B312" s="135" t="s">
        <v>690</v>
      </c>
      <c r="C312" s="134" t="s">
        <v>2102</v>
      </c>
      <c r="D312" s="135">
        <v>1693</v>
      </c>
      <c r="E312" s="135" t="s">
        <v>2289</v>
      </c>
      <c r="F312" s="135">
        <v>1</v>
      </c>
      <c r="G312" s="136">
        <v>5</v>
      </c>
      <c r="H312" s="135" t="s">
        <v>2294</v>
      </c>
      <c r="I312" s="135">
        <v>47</v>
      </c>
      <c r="J312" s="135" t="s">
        <v>2151</v>
      </c>
      <c r="K312" s="135" t="s">
        <v>2152</v>
      </c>
      <c r="L312" s="135" t="s">
        <v>193</v>
      </c>
      <c r="M312" s="135" t="s">
        <v>725</v>
      </c>
      <c r="N312" s="137"/>
      <c r="O312" s="121"/>
    </row>
    <row r="313" spans="1:15" x14ac:dyDescent="0.25">
      <c r="A313" s="139">
        <v>104</v>
      </c>
      <c r="B313" s="135" t="s">
        <v>690</v>
      </c>
      <c r="C313" s="134" t="s">
        <v>2102</v>
      </c>
      <c r="D313" s="135">
        <v>1694</v>
      </c>
      <c r="E313" s="135" t="s">
        <v>2289</v>
      </c>
      <c r="F313" s="135">
        <v>1</v>
      </c>
      <c r="G313" s="136">
        <v>6</v>
      </c>
      <c r="H313" s="135" t="s">
        <v>2295</v>
      </c>
      <c r="I313" s="135">
        <v>406</v>
      </c>
      <c r="J313" s="135" t="s">
        <v>2115</v>
      </c>
      <c r="K313" s="135" t="s">
        <v>2129</v>
      </c>
      <c r="L313" s="135" t="s">
        <v>194</v>
      </c>
      <c r="M313" s="135" t="s">
        <v>725</v>
      </c>
      <c r="N313" s="137"/>
      <c r="O313" s="121"/>
    </row>
    <row r="314" spans="1:15" x14ac:dyDescent="0.25">
      <c r="A314" s="139">
        <v>104</v>
      </c>
      <c r="B314" s="135" t="s">
        <v>690</v>
      </c>
      <c r="C314" s="134" t="s">
        <v>2102</v>
      </c>
      <c r="D314" s="135">
        <v>1695</v>
      </c>
      <c r="E314" s="135" t="s">
        <v>2289</v>
      </c>
      <c r="F314" s="135">
        <v>1</v>
      </c>
      <c r="G314" s="136">
        <v>7</v>
      </c>
      <c r="H314" s="135" t="s">
        <v>2296</v>
      </c>
      <c r="I314" s="135">
        <v>60</v>
      </c>
      <c r="J314" s="135" t="s">
        <v>2155</v>
      </c>
      <c r="K314" s="135" t="s">
        <v>2156</v>
      </c>
      <c r="L314" s="135" t="s">
        <v>193</v>
      </c>
      <c r="M314" s="135" t="s">
        <v>725</v>
      </c>
      <c r="N314" s="137"/>
      <c r="O314" s="121"/>
    </row>
    <row r="315" spans="1:15" x14ac:dyDescent="0.25">
      <c r="A315" s="139">
        <v>104</v>
      </c>
      <c r="B315" s="135" t="s">
        <v>690</v>
      </c>
      <c r="C315" s="134" t="s">
        <v>2102</v>
      </c>
      <c r="D315" s="135">
        <v>1696</v>
      </c>
      <c r="E315" s="135" t="s">
        <v>2289</v>
      </c>
      <c r="F315" s="135">
        <v>1</v>
      </c>
      <c r="G315" s="136">
        <v>8</v>
      </c>
      <c r="H315" s="135" t="s">
        <v>2297</v>
      </c>
      <c r="I315" s="135">
        <v>29</v>
      </c>
      <c r="J315" s="135" t="s">
        <v>2155</v>
      </c>
      <c r="K315" s="135" t="s">
        <v>2156</v>
      </c>
      <c r="L315" s="135" t="s">
        <v>193</v>
      </c>
      <c r="M315" s="135" t="s">
        <v>725</v>
      </c>
      <c r="N315" s="137"/>
      <c r="O315" s="121"/>
    </row>
    <row r="316" spans="1:15" x14ac:dyDescent="0.25">
      <c r="A316" s="139">
        <v>104</v>
      </c>
      <c r="B316" s="135" t="s">
        <v>690</v>
      </c>
      <c r="C316" s="134" t="s">
        <v>2102</v>
      </c>
      <c r="D316" s="135">
        <v>1697</v>
      </c>
      <c r="E316" s="135" t="s">
        <v>2289</v>
      </c>
      <c r="F316" s="135">
        <v>1</v>
      </c>
      <c r="G316" s="136">
        <v>9</v>
      </c>
      <c r="H316" s="135" t="s">
        <v>2298</v>
      </c>
      <c r="I316" s="135">
        <v>131</v>
      </c>
      <c r="J316" s="135" t="s">
        <v>2151</v>
      </c>
      <c r="K316" s="135" t="s">
        <v>2152</v>
      </c>
      <c r="L316" s="135" t="s">
        <v>193</v>
      </c>
      <c r="M316" s="135" t="s">
        <v>725</v>
      </c>
      <c r="N316" s="137"/>
      <c r="O316" s="121"/>
    </row>
    <row r="317" spans="1:15" x14ac:dyDescent="0.25">
      <c r="A317" s="139">
        <v>104</v>
      </c>
      <c r="B317" s="135" t="s">
        <v>690</v>
      </c>
      <c r="C317" s="134" t="s">
        <v>2102</v>
      </c>
      <c r="D317" s="135">
        <v>1698</v>
      </c>
      <c r="E317" s="135" t="s">
        <v>2289</v>
      </c>
      <c r="F317" s="135">
        <v>1</v>
      </c>
      <c r="G317" s="136">
        <v>10</v>
      </c>
      <c r="H317" s="135" t="s">
        <v>2299</v>
      </c>
      <c r="I317" s="135">
        <v>71</v>
      </c>
      <c r="J317" s="135" t="s">
        <v>2151</v>
      </c>
      <c r="K317" s="135" t="s">
        <v>2152</v>
      </c>
      <c r="L317" s="135" t="s">
        <v>193</v>
      </c>
      <c r="M317" s="135" t="s">
        <v>725</v>
      </c>
      <c r="N317" s="137"/>
      <c r="O317" s="121"/>
    </row>
    <row r="318" spans="1:15" x14ac:dyDescent="0.25">
      <c r="A318" s="139">
        <v>104</v>
      </c>
      <c r="B318" s="135" t="s">
        <v>690</v>
      </c>
      <c r="C318" s="134" t="s">
        <v>2102</v>
      </c>
      <c r="D318" s="135">
        <v>1699</v>
      </c>
      <c r="E318" s="135" t="s">
        <v>2289</v>
      </c>
      <c r="F318" s="135">
        <v>1</v>
      </c>
      <c r="G318" s="136">
        <v>11</v>
      </c>
      <c r="H318" s="135" t="s">
        <v>2300</v>
      </c>
      <c r="I318" s="135">
        <v>1101</v>
      </c>
      <c r="J318" s="135" t="s">
        <v>2105</v>
      </c>
      <c r="K318" s="135" t="s">
        <v>2106</v>
      </c>
      <c r="L318" s="135" t="s">
        <v>193</v>
      </c>
      <c r="M318" s="135" t="s">
        <v>725</v>
      </c>
      <c r="N318" s="137"/>
      <c r="O318" s="121"/>
    </row>
    <row r="319" spans="1:15" x14ac:dyDescent="0.25">
      <c r="A319" s="139">
        <v>104</v>
      </c>
      <c r="B319" s="135" t="s">
        <v>690</v>
      </c>
      <c r="C319" s="134" t="s">
        <v>2102</v>
      </c>
      <c r="D319" s="135">
        <v>1700</v>
      </c>
      <c r="E319" s="135" t="s">
        <v>2325</v>
      </c>
      <c r="F319" s="135">
        <v>1</v>
      </c>
      <c r="G319" s="136">
        <v>1</v>
      </c>
      <c r="H319" s="135" t="s">
        <v>2326</v>
      </c>
      <c r="I319" s="135">
        <v>519</v>
      </c>
      <c r="J319" s="135" t="s">
        <v>2112</v>
      </c>
      <c r="K319" s="135" t="s">
        <v>2113</v>
      </c>
      <c r="L319" s="135" t="s">
        <v>194</v>
      </c>
      <c r="M319" s="135" t="s">
        <v>725</v>
      </c>
      <c r="N319" s="137"/>
      <c r="O319" s="121"/>
    </row>
    <row r="320" spans="1:15" x14ac:dyDescent="0.25">
      <c r="A320" s="139">
        <v>104</v>
      </c>
      <c r="B320" s="135" t="s">
        <v>690</v>
      </c>
      <c r="C320" s="134" t="s">
        <v>2102</v>
      </c>
      <c r="D320" s="135">
        <v>1701</v>
      </c>
      <c r="E320" s="135" t="s">
        <v>2325</v>
      </c>
      <c r="F320" s="135">
        <v>1</v>
      </c>
      <c r="G320" s="136">
        <v>2</v>
      </c>
      <c r="H320" s="135" t="s">
        <v>2327</v>
      </c>
      <c r="I320" s="135">
        <v>152</v>
      </c>
      <c r="J320" s="135" t="s">
        <v>2112</v>
      </c>
      <c r="K320" s="135" t="s">
        <v>2113</v>
      </c>
      <c r="L320" s="135" t="s">
        <v>194</v>
      </c>
      <c r="M320" s="135" t="s">
        <v>725</v>
      </c>
      <c r="N320" s="137"/>
      <c r="O320" s="121"/>
    </row>
    <row r="321" spans="1:15" x14ac:dyDescent="0.25">
      <c r="A321" s="139">
        <v>104</v>
      </c>
      <c r="B321" s="135" t="s">
        <v>690</v>
      </c>
      <c r="C321" s="134" t="s">
        <v>2102</v>
      </c>
      <c r="D321" s="135">
        <v>1702</v>
      </c>
      <c r="E321" s="135" t="s">
        <v>2325</v>
      </c>
      <c r="F321" s="135">
        <v>1</v>
      </c>
      <c r="G321" s="136">
        <v>3</v>
      </c>
      <c r="H321" s="135" t="s">
        <v>2328</v>
      </c>
      <c r="I321" s="135">
        <v>119</v>
      </c>
      <c r="J321" s="135" t="s">
        <v>2112</v>
      </c>
      <c r="K321" s="135" t="s">
        <v>2113</v>
      </c>
      <c r="L321" s="135" t="s">
        <v>194</v>
      </c>
      <c r="M321" s="135" t="s">
        <v>725</v>
      </c>
      <c r="N321" s="137"/>
      <c r="O321" s="121"/>
    </row>
    <row r="322" spans="1:15" x14ac:dyDescent="0.25">
      <c r="A322" s="139">
        <v>104</v>
      </c>
      <c r="B322" s="135" t="s">
        <v>690</v>
      </c>
      <c r="C322" s="134" t="s">
        <v>2102</v>
      </c>
      <c r="D322" s="135">
        <v>1703</v>
      </c>
      <c r="E322" s="135" t="s">
        <v>2325</v>
      </c>
      <c r="F322" s="135">
        <v>1</v>
      </c>
      <c r="G322" s="136">
        <v>4</v>
      </c>
      <c r="H322" s="135" t="s">
        <v>2384</v>
      </c>
      <c r="I322" s="135">
        <v>239</v>
      </c>
      <c r="J322" s="135" t="s">
        <v>2112</v>
      </c>
      <c r="K322" s="135" t="s">
        <v>2113</v>
      </c>
      <c r="L322" s="135" t="s">
        <v>194</v>
      </c>
      <c r="M322" s="135" t="s">
        <v>725</v>
      </c>
      <c r="N322" s="137"/>
      <c r="O322" s="121"/>
    </row>
    <row r="323" spans="1:15" x14ac:dyDescent="0.25">
      <c r="A323" s="139">
        <v>104</v>
      </c>
      <c r="B323" s="135" t="s">
        <v>690</v>
      </c>
      <c r="C323" s="134" t="s">
        <v>2102</v>
      </c>
      <c r="D323" s="135">
        <v>1704</v>
      </c>
      <c r="E323" s="135" t="s">
        <v>2325</v>
      </c>
      <c r="F323" s="135">
        <v>1</v>
      </c>
      <c r="G323" s="136">
        <v>5</v>
      </c>
      <c r="H323" s="135" t="s">
        <v>2385</v>
      </c>
      <c r="I323" s="135">
        <v>40</v>
      </c>
      <c r="J323" s="135" t="s">
        <v>2151</v>
      </c>
      <c r="K323" s="135" t="s">
        <v>2152</v>
      </c>
      <c r="L323" s="135" t="s">
        <v>193</v>
      </c>
      <c r="M323" s="135" t="s">
        <v>725</v>
      </c>
      <c r="N323" s="137"/>
      <c r="O323" s="121"/>
    </row>
    <row r="324" spans="1:15" x14ac:dyDescent="0.25">
      <c r="A324" s="139">
        <v>104</v>
      </c>
      <c r="B324" s="135" t="s">
        <v>690</v>
      </c>
      <c r="C324" s="134" t="s">
        <v>2102</v>
      </c>
      <c r="D324" s="135">
        <v>1705</v>
      </c>
      <c r="E324" s="135" t="s">
        <v>2325</v>
      </c>
      <c r="F324" s="135">
        <v>1</v>
      </c>
      <c r="G324" s="136">
        <v>6</v>
      </c>
      <c r="H324" s="135" t="s">
        <v>2386</v>
      </c>
      <c r="I324" s="135">
        <v>39</v>
      </c>
      <c r="J324" s="135" t="s">
        <v>2151</v>
      </c>
      <c r="K324" s="135" t="s">
        <v>2152</v>
      </c>
      <c r="L324" s="135" t="s">
        <v>193</v>
      </c>
      <c r="M324" s="135" t="s">
        <v>725</v>
      </c>
      <c r="N324" s="137"/>
      <c r="O324" s="121"/>
    </row>
    <row r="325" spans="1:15" x14ac:dyDescent="0.25">
      <c r="A325" s="139">
        <v>104</v>
      </c>
      <c r="B325" s="135" t="s">
        <v>690</v>
      </c>
      <c r="C325" s="134" t="s">
        <v>2102</v>
      </c>
      <c r="D325" s="135">
        <v>1706</v>
      </c>
      <c r="E325" s="135" t="s">
        <v>2325</v>
      </c>
      <c r="F325" s="135">
        <v>1</v>
      </c>
      <c r="G325" s="136">
        <v>7</v>
      </c>
      <c r="H325" s="135" t="s">
        <v>2387</v>
      </c>
      <c r="I325" s="135">
        <v>401</v>
      </c>
      <c r="J325" s="135" t="s">
        <v>2112</v>
      </c>
      <c r="K325" s="135" t="s">
        <v>2113</v>
      </c>
      <c r="L325" s="135" t="s">
        <v>194</v>
      </c>
      <c r="M325" s="135" t="s">
        <v>725</v>
      </c>
      <c r="N325" s="137"/>
      <c r="O325" s="121"/>
    </row>
    <row r="326" spans="1:15" x14ac:dyDescent="0.25">
      <c r="A326" s="139">
        <v>104</v>
      </c>
      <c r="B326" s="135" t="s">
        <v>690</v>
      </c>
      <c r="C326" s="134" t="s">
        <v>2102</v>
      </c>
      <c r="D326" s="135">
        <v>1707</v>
      </c>
      <c r="E326" s="135" t="s">
        <v>2325</v>
      </c>
      <c r="F326" s="135">
        <v>1</v>
      </c>
      <c r="G326" s="136">
        <v>8</v>
      </c>
      <c r="H326" s="135" t="s">
        <v>2388</v>
      </c>
      <c r="I326" s="135">
        <v>356</v>
      </c>
      <c r="J326" s="135" t="s">
        <v>2155</v>
      </c>
      <c r="K326" s="135" t="s">
        <v>2156</v>
      </c>
      <c r="L326" s="135" t="s">
        <v>193</v>
      </c>
      <c r="M326" s="135" t="s">
        <v>725</v>
      </c>
      <c r="N326" s="137"/>
      <c r="O326" s="121"/>
    </row>
    <row r="327" spans="1:15" x14ac:dyDescent="0.25">
      <c r="A327" s="139">
        <v>104</v>
      </c>
      <c r="B327" s="135" t="s">
        <v>690</v>
      </c>
      <c r="C327" s="134" t="s">
        <v>2102</v>
      </c>
      <c r="D327" s="135">
        <v>1708</v>
      </c>
      <c r="E327" s="135" t="s">
        <v>2325</v>
      </c>
      <c r="F327" s="135">
        <v>1</v>
      </c>
      <c r="G327" s="136">
        <v>9</v>
      </c>
      <c r="H327" s="135" t="s">
        <v>2389</v>
      </c>
      <c r="I327" s="135">
        <v>410</v>
      </c>
      <c r="J327" s="135" t="s">
        <v>2105</v>
      </c>
      <c r="K327" s="135" t="s">
        <v>2106</v>
      </c>
      <c r="L327" s="135" t="s">
        <v>193</v>
      </c>
      <c r="M327" s="135" t="s">
        <v>725</v>
      </c>
      <c r="N327" s="137"/>
      <c r="O327" s="121"/>
    </row>
    <row r="328" spans="1:15" x14ac:dyDescent="0.25">
      <c r="A328" s="139">
        <v>104</v>
      </c>
      <c r="B328" s="135" t="s">
        <v>690</v>
      </c>
      <c r="C328" s="134" t="s">
        <v>2102</v>
      </c>
      <c r="D328" s="135">
        <v>1709</v>
      </c>
      <c r="E328" s="135" t="s">
        <v>2325</v>
      </c>
      <c r="F328" s="135">
        <v>1</v>
      </c>
      <c r="G328" s="136">
        <v>10</v>
      </c>
      <c r="H328" s="135" t="s">
        <v>2390</v>
      </c>
      <c r="I328" s="135">
        <v>82</v>
      </c>
      <c r="J328" s="135" t="s">
        <v>2108</v>
      </c>
      <c r="K328" s="135" t="s">
        <v>2109</v>
      </c>
      <c r="L328" s="135" t="s">
        <v>193</v>
      </c>
      <c r="M328" s="135" t="s">
        <v>725</v>
      </c>
      <c r="N328" s="137"/>
      <c r="O328" s="121"/>
    </row>
    <row r="329" spans="1:15" x14ac:dyDescent="0.25">
      <c r="A329" s="139">
        <v>104</v>
      </c>
      <c r="B329" s="135" t="s">
        <v>690</v>
      </c>
      <c r="C329" s="134" t="s">
        <v>2102</v>
      </c>
      <c r="D329" s="135">
        <v>1710</v>
      </c>
      <c r="E329" s="135" t="s">
        <v>2325</v>
      </c>
      <c r="F329" s="135">
        <v>1</v>
      </c>
      <c r="G329" s="136">
        <v>11</v>
      </c>
      <c r="H329" s="135" t="s">
        <v>2391</v>
      </c>
      <c r="I329" s="135">
        <v>161</v>
      </c>
      <c r="J329" s="135" t="s">
        <v>2151</v>
      </c>
      <c r="K329" s="135" t="s">
        <v>2152</v>
      </c>
      <c r="L329" s="135" t="s">
        <v>193</v>
      </c>
      <c r="M329" s="135" t="s">
        <v>725</v>
      </c>
      <c r="N329" s="137"/>
      <c r="O329" s="121"/>
    </row>
    <row r="330" spans="1:15" x14ac:dyDescent="0.25">
      <c r="A330" s="139">
        <v>104</v>
      </c>
      <c r="B330" s="135" t="s">
        <v>690</v>
      </c>
      <c r="C330" s="134" t="s">
        <v>2102</v>
      </c>
      <c r="D330" s="135">
        <v>1711</v>
      </c>
      <c r="E330" s="135" t="s">
        <v>2325</v>
      </c>
      <c r="F330" s="135">
        <v>1</v>
      </c>
      <c r="G330" s="136">
        <v>12</v>
      </c>
      <c r="H330" s="135" t="s">
        <v>2392</v>
      </c>
      <c r="I330" s="135">
        <v>1377</v>
      </c>
      <c r="J330" s="135" t="s">
        <v>2115</v>
      </c>
      <c r="K330" s="135" t="s">
        <v>2116</v>
      </c>
      <c r="L330" s="135" t="s">
        <v>2117</v>
      </c>
      <c r="M330" s="135" t="s">
        <v>725</v>
      </c>
      <c r="N330" s="137"/>
      <c r="O330" s="121"/>
    </row>
    <row r="331" spans="1:15" x14ac:dyDescent="0.25">
      <c r="A331" s="139">
        <v>104</v>
      </c>
      <c r="B331" s="135" t="s">
        <v>690</v>
      </c>
      <c r="C331" s="134" t="s">
        <v>2102</v>
      </c>
      <c r="D331" s="135">
        <v>1712</v>
      </c>
      <c r="E331" s="135" t="s">
        <v>2325</v>
      </c>
      <c r="F331" s="135">
        <v>1</v>
      </c>
      <c r="G331" s="136">
        <v>13</v>
      </c>
      <c r="H331" s="135" t="s">
        <v>2393</v>
      </c>
      <c r="I331" s="135">
        <v>255</v>
      </c>
      <c r="J331" s="135" t="s">
        <v>2112</v>
      </c>
      <c r="K331" s="135" t="s">
        <v>2113</v>
      </c>
      <c r="L331" s="135" t="s">
        <v>194</v>
      </c>
      <c r="M331" s="135" t="s">
        <v>725</v>
      </c>
      <c r="N331" s="137"/>
      <c r="O331" s="121"/>
    </row>
    <row r="332" spans="1:15" x14ac:dyDescent="0.25">
      <c r="A332" s="139">
        <v>104</v>
      </c>
      <c r="B332" s="135" t="s">
        <v>690</v>
      </c>
      <c r="C332" s="134" t="s">
        <v>2102</v>
      </c>
      <c r="D332" s="135">
        <v>1713</v>
      </c>
      <c r="E332" s="135" t="s">
        <v>2325</v>
      </c>
      <c r="F332" s="135">
        <v>1</v>
      </c>
      <c r="G332" s="136">
        <v>14</v>
      </c>
      <c r="H332" s="135" t="s">
        <v>2394</v>
      </c>
      <c r="I332" s="135">
        <v>40</v>
      </c>
      <c r="J332" s="135" t="s">
        <v>2151</v>
      </c>
      <c r="K332" s="135" t="s">
        <v>2152</v>
      </c>
      <c r="L332" s="135" t="s">
        <v>193</v>
      </c>
      <c r="M332" s="135" t="s">
        <v>725</v>
      </c>
      <c r="N332" s="137"/>
      <c r="O332" s="121"/>
    </row>
    <row r="333" spans="1:15" x14ac:dyDescent="0.25">
      <c r="A333" s="139">
        <v>104</v>
      </c>
      <c r="B333" s="135" t="s">
        <v>690</v>
      </c>
      <c r="C333" s="134" t="s">
        <v>2102</v>
      </c>
      <c r="D333" s="135">
        <v>1714</v>
      </c>
      <c r="E333" s="135" t="s">
        <v>2325</v>
      </c>
      <c r="F333" s="135">
        <v>1</v>
      </c>
      <c r="G333" s="136">
        <v>15</v>
      </c>
      <c r="H333" s="135" t="s">
        <v>2395</v>
      </c>
      <c r="I333" s="135">
        <v>474</v>
      </c>
      <c r="J333" s="135" t="s">
        <v>2105</v>
      </c>
      <c r="K333" s="135" t="s">
        <v>2106</v>
      </c>
      <c r="L333" s="135" t="s">
        <v>193</v>
      </c>
      <c r="M333" s="135" t="s">
        <v>725</v>
      </c>
      <c r="N333" s="137"/>
      <c r="O333" s="121"/>
    </row>
    <row r="334" spans="1:15" x14ac:dyDescent="0.25">
      <c r="A334" s="139">
        <v>104</v>
      </c>
      <c r="B334" s="135" t="s">
        <v>690</v>
      </c>
      <c r="C334" s="134" t="s">
        <v>2102</v>
      </c>
      <c r="D334" s="135">
        <v>1715</v>
      </c>
      <c r="E334" s="135" t="s">
        <v>2325</v>
      </c>
      <c r="F334" s="135">
        <v>1</v>
      </c>
      <c r="G334" s="136">
        <v>16</v>
      </c>
      <c r="H334" s="135" t="s">
        <v>2396</v>
      </c>
      <c r="I334" s="135">
        <v>74</v>
      </c>
      <c r="J334" s="135" t="s">
        <v>2108</v>
      </c>
      <c r="K334" s="135" t="s">
        <v>2109</v>
      </c>
      <c r="L334" s="135" t="s">
        <v>193</v>
      </c>
      <c r="M334" s="135" t="s">
        <v>725</v>
      </c>
      <c r="N334" s="137"/>
      <c r="O334" s="121"/>
    </row>
    <row r="335" spans="1:15" x14ac:dyDescent="0.25">
      <c r="A335" s="139">
        <v>104</v>
      </c>
      <c r="B335" s="135" t="s">
        <v>690</v>
      </c>
      <c r="C335" s="134" t="s">
        <v>2102</v>
      </c>
      <c r="D335" s="135">
        <v>1716</v>
      </c>
      <c r="E335" s="135" t="s">
        <v>2325</v>
      </c>
      <c r="F335" s="135">
        <v>1</v>
      </c>
      <c r="G335" s="136">
        <v>17</v>
      </c>
      <c r="H335" s="135" t="s">
        <v>2397</v>
      </c>
      <c r="I335" s="135">
        <v>101</v>
      </c>
      <c r="J335" s="135" t="s">
        <v>2151</v>
      </c>
      <c r="K335" s="135" t="s">
        <v>2152</v>
      </c>
      <c r="L335" s="135" t="s">
        <v>193</v>
      </c>
      <c r="M335" s="135" t="s">
        <v>725</v>
      </c>
      <c r="N335" s="137"/>
      <c r="O335" s="121"/>
    </row>
    <row r="336" spans="1:15" x14ac:dyDescent="0.25">
      <c r="A336" s="139">
        <v>104</v>
      </c>
      <c r="B336" s="135" t="s">
        <v>690</v>
      </c>
      <c r="C336" s="134" t="s">
        <v>2102</v>
      </c>
      <c r="D336" s="135">
        <v>1717</v>
      </c>
      <c r="E336" s="135" t="s">
        <v>2325</v>
      </c>
      <c r="F336" s="135">
        <v>1</v>
      </c>
      <c r="G336" s="136">
        <v>18</v>
      </c>
      <c r="H336" s="135" t="s">
        <v>2398</v>
      </c>
      <c r="I336" s="135">
        <v>429</v>
      </c>
      <c r="J336" s="135" t="s">
        <v>2115</v>
      </c>
      <c r="K336" s="135" t="s">
        <v>2129</v>
      </c>
      <c r="L336" s="135" t="s">
        <v>194</v>
      </c>
      <c r="M336" s="135" t="s">
        <v>725</v>
      </c>
      <c r="N336" s="137"/>
      <c r="O336" s="121"/>
    </row>
    <row r="337" spans="1:15" x14ac:dyDescent="0.25">
      <c r="A337" s="139">
        <v>104</v>
      </c>
      <c r="B337" s="135" t="s">
        <v>690</v>
      </c>
      <c r="C337" s="134" t="s">
        <v>2102</v>
      </c>
      <c r="D337" s="135">
        <v>1718</v>
      </c>
      <c r="E337" s="135" t="s">
        <v>2325</v>
      </c>
      <c r="F337" s="135">
        <v>1</v>
      </c>
      <c r="G337" s="136">
        <v>19</v>
      </c>
      <c r="H337" s="135" t="s">
        <v>2399</v>
      </c>
      <c r="I337" s="135">
        <v>200</v>
      </c>
      <c r="J337" s="135" t="s">
        <v>2155</v>
      </c>
      <c r="K337" s="135" t="s">
        <v>2156</v>
      </c>
      <c r="L337" s="135" t="s">
        <v>193</v>
      </c>
      <c r="M337" s="135" t="s">
        <v>725</v>
      </c>
      <c r="N337" s="137"/>
      <c r="O337" s="121"/>
    </row>
    <row r="338" spans="1:15" x14ac:dyDescent="0.25">
      <c r="A338" s="139">
        <v>104</v>
      </c>
      <c r="B338" s="135" t="s">
        <v>690</v>
      </c>
      <c r="C338" s="134" t="s">
        <v>2102</v>
      </c>
      <c r="D338" s="135">
        <v>1719</v>
      </c>
      <c r="E338" s="135" t="s">
        <v>2325</v>
      </c>
      <c r="F338" s="135">
        <v>1</v>
      </c>
      <c r="G338" s="136">
        <v>20</v>
      </c>
      <c r="H338" s="135" t="s">
        <v>2400</v>
      </c>
      <c r="I338" s="135">
        <v>312</v>
      </c>
      <c r="J338" s="135" t="s">
        <v>2138</v>
      </c>
      <c r="K338" s="135" t="s">
        <v>2139</v>
      </c>
      <c r="L338" s="135" t="s">
        <v>194</v>
      </c>
      <c r="M338" s="135" t="s">
        <v>725</v>
      </c>
      <c r="N338" s="137"/>
      <c r="O338" s="121"/>
    </row>
    <row r="339" spans="1:15" x14ac:dyDescent="0.25">
      <c r="A339" s="139">
        <v>104</v>
      </c>
      <c r="B339" s="135" t="s">
        <v>690</v>
      </c>
      <c r="C339" s="134" t="s">
        <v>2102</v>
      </c>
      <c r="D339" s="135">
        <v>1720</v>
      </c>
      <c r="E339" s="135" t="s">
        <v>2325</v>
      </c>
      <c r="F339" s="135">
        <v>1</v>
      </c>
      <c r="G339" s="136">
        <v>23</v>
      </c>
      <c r="H339" s="135" t="s">
        <v>2401</v>
      </c>
      <c r="I339" s="135">
        <v>476</v>
      </c>
      <c r="J339" s="135" t="s">
        <v>2112</v>
      </c>
      <c r="K339" s="135" t="s">
        <v>2113</v>
      </c>
      <c r="L339" s="135" t="s">
        <v>194</v>
      </c>
      <c r="M339" s="135" t="s">
        <v>725</v>
      </c>
      <c r="N339" s="137"/>
      <c r="O339" s="121"/>
    </row>
    <row r="340" spans="1:15" x14ac:dyDescent="0.25">
      <c r="A340" s="139">
        <v>104</v>
      </c>
      <c r="B340" s="135" t="s">
        <v>690</v>
      </c>
      <c r="C340" s="134" t="s">
        <v>2102</v>
      </c>
      <c r="D340" s="135">
        <v>1721</v>
      </c>
      <c r="E340" s="135" t="s">
        <v>2325</v>
      </c>
      <c r="F340" s="135">
        <v>1</v>
      </c>
      <c r="G340" s="136">
        <v>24</v>
      </c>
      <c r="H340" s="135" t="s">
        <v>2402</v>
      </c>
      <c r="I340" s="135">
        <v>98</v>
      </c>
      <c r="J340" s="135" t="s">
        <v>2108</v>
      </c>
      <c r="K340" s="135" t="s">
        <v>2109</v>
      </c>
      <c r="L340" s="135" t="s">
        <v>193</v>
      </c>
      <c r="M340" s="135" t="s">
        <v>725</v>
      </c>
      <c r="N340" s="137"/>
      <c r="O340" s="121"/>
    </row>
    <row r="341" spans="1:15" x14ac:dyDescent="0.25">
      <c r="A341" s="139">
        <v>104</v>
      </c>
      <c r="B341" s="135" t="s">
        <v>690</v>
      </c>
      <c r="C341" s="134" t="s">
        <v>2102</v>
      </c>
      <c r="D341" s="135">
        <v>1722</v>
      </c>
      <c r="E341" s="135" t="s">
        <v>2325</v>
      </c>
      <c r="F341" s="135">
        <v>1</v>
      </c>
      <c r="G341" s="136">
        <v>25</v>
      </c>
      <c r="H341" s="135" t="s">
        <v>2403</v>
      </c>
      <c r="I341" s="135">
        <v>56</v>
      </c>
      <c r="J341" s="135" t="s">
        <v>2105</v>
      </c>
      <c r="K341" s="135" t="s">
        <v>2106</v>
      </c>
      <c r="L341" s="135" t="s">
        <v>193</v>
      </c>
      <c r="M341" s="135" t="s">
        <v>725</v>
      </c>
      <c r="N341" s="137"/>
      <c r="O341" s="121"/>
    </row>
    <row r="342" spans="1:15" x14ac:dyDescent="0.25">
      <c r="A342" s="139">
        <v>104</v>
      </c>
      <c r="B342" s="135" t="s">
        <v>690</v>
      </c>
      <c r="C342" s="134" t="s">
        <v>2102</v>
      </c>
      <c r="D342" s="135">
        <v>1723</v>
      </c>
      <c r="E342" s="135" t="s">
        <v>2325</v>
      </c>
      <c r="F342" s="135">
        <v>1</v>
      </c>
      <c r="G342" s="136">
        <v>26</v>
      </c>
      <c r="H342" s="135" t="s">
        <v>2404</v>
      </c>
      <c r="I342" s="135">
        <v>55</v>
      </c>
      <c r="J342" s="135" t="s">
        <v>2151</v>
      </c>
      <c r="K342" s="135" t="s">
        <v>2152</v>
      </c>
      <c r="L342" s="135" t="s">
        <v>193</v>
      </c>
      <c r="M342" s="135" t="s">
        <v>725</v>
      </c>
      <c r="N342" s="137"/>
      <c r="O342" s="121"/>
    </row>
    <row r="343" spans="1:15" x14ac:dyDescent="0.25">
      <c r="A343" s="139">
        <v>104</v>
      </c>
      <c r="B343" s="135" t="s">
        <v>690</v>
      </c>
      <c r="C343" s="134" t="s">
        <v>2102</v>
      </c>
      <c r="D343" s="135">
        <v>1724</v>
      </c>
      <c r="E343" s="135" t="s">
        <v>2325</v>
      </c>
      <c r="F343" s="135">
        <v>1</v>
      </c>
      <c r="G343" s="136">
        <v>29</v>
      </c>
      <c r="H343" s="135" t="s">
        <v>2405</v>
      </c>
      <c r="I343" s="135">
        <v>940</v>
      </c>
      <c r="J343" s="135" t="s">
        <v>2167</v>
      </c>
      <c r="K343" s="135" t="s">
        <v>2168</v>
      </c>
      <c r="L343" s="135" t="s">
        <v>189</v>
      </c>
      <c r="M343" s="135" t="s">
        <v>725</v>
      </c>
      <c r="N343" s="137"/>
      <c r="O343" s="121"/>
    </row>
    <row r="344" spans="1:15" x14ac:dyDescent="0.25">
      <c r="A344" s="139">
        <v>104</v>
      </c>
      <c r="B344" s="135" t="s">
        <v>690</v>
      </c>
      <c r="C344" s="134" t="s">
        <v>2102</v>
      </c>
      <c r="D344" s="135">
        <v>1725</v>
      </c>
      <c r="E344" s="135" t="s">
        <v>2325</v>
      </c>
      <c r="F344" s="135">
        <v>1</v>
      </c>
      <c r="G344" s="136">
        <v>31</v>
      </c>
      <c r="H344" s="135" t="s">
        <v>2406</v>
      </c>
      <c r="I344" s="135">
        <v>247</v>
      </c>
      <c r="J344" s="135" t="s">
        <v>2115</v>
      </c>
      <c r="K344" s="135" t="s">
        <v>2129</v>
      </c>
      <c r="L344" s="135" t="s">
        <v>194</v>
      </c>
      <c r="M344" s="135" t="s">
        <v>725</v>
      </c>
      <c r="N344" s="137"/>
      <c r="O344" s="121"/>
    </row>
    <row r="345" spans="1:15" x14ac:dyDescent="0.25">
      <c r="A345" s="139">
        <v>104</v>
      </c>
      <c r="B345" s="135" t="s">
        <v>690</v>
      </c>
      <c r="C345" s="134" t="s">
        <v>2102</v>
      </c>
      <c r="D345" s="135">
        <v>1726</v>
      </c>
      <c r="E345" s="135" t="s">
        <v>2325</v>
      </c>
      <c r="F345" s="135">
        <v>1</v>
      </c>
      <c r="G345" s="136">
        <v>32</v>
      </c>
      <c r="H345" s="135" t="s">
        <v>2407</v>
      </c>
      <c r="I345" s="135">
        <v>17</v>
      </c>
      <c r="J345" s="135" t="s">
        <v>2105</v>
      </c>
      <c r="K345" s="135" t="s">
        <v>2106</v>
      </c>
      <c r="L345" s="135" t="s">
        <v>193</v>
      </c>
      <c r="M345" s="135" t="s">
        <v>725</v>
      </c>
      <c r="N345" s="137"/>
      <c r="O345" s="121"/>
    </row>
    <row r="346" spans="1:15" x14ac:dyDescent="0.25">
      <c r="A346" s="139">
        <v>104</v>
      </c>
      <c r="B346" s="135" t="s">
        <v>690</v>
      </c>
      <c r="C346" s="134" t="s">
        <v>2102</v>
      </c>
      <c r="D346" s="135">
        <v>1727</v>
      </c>
      <c r="E346" s="135" t="s">
        <v>2325</v>
      </c>
      <c r="F346" s="135">
        <v>1</v>
      </c>
      <c r="G346" s="136">
        <v>33</v>
      </c>
      <c r="H346" s="135" t="s">
        <v>2408</v>
      </c>
      <c r="I346" s="135">
        <v>17</v>
      </c>
      <c r="J346" s="135" t="s">
        <v>2105</v>
      </c>
      <c r="K346" s="135" t="s">
        <v>2106</v>
      </c>
      <c r="L346" s="135" t="s">
        <v>193</v>
      </c>
      <c r="M346" s="135" t="s">
        <v>725</v>
      </c>
      <c r="N346" s="137"/>
      <c r="O346" s="121"/>
    </row>
    <row r="347" spans="1:15" x14ac:dyDescent="0.25">
      <c r="A347" s="139">
        <v>104</v>
      </c>
      <c r="B347" s="135" t="s">
        <v>690</v>
      </c>
      <c r="C347" s="134" t="s">
        <v>2102</v>
      </c>
      <c r="D347" s="135">
        <v>1728</v>
      </c>
      <c r="E347" s="135" t="s">
        <v>2325</v>
      </c>
      <c r="F347" s="135">
        <v>1</v>
      </c>
      <c r="G347" s="136">
        <v>34</v>
      </c>
      <c r="H347" s="135" t="s">
        <v>2409</v>
      </c>
      <c r="I347" s="135">
        <v>2361</v>
      </c>
      <c r="J347" s="135" t="s">
        <v>2167</v>
      </c>
      <c r="K347" s="135" t="s">
        <v>2168</v>
      </c>
      <c r="L347" s="135" t="s">
        <v>189</v>
      </c>
      <c r="M347" s="135" t="s">
        <v>725</v>
      </c>
      <c r="N347" s="137"/>
      <c r="O347" s="121"/>
    </row>
    <row r="348" spans="1:15" x14ac:dyDescent="0.25">
      <c r="A348" s="139">
        <v>104</v>
      </c>
      <c r="B348" s="135" t="s">
        <v>690</v>
      </c>
      <c r="C348" s="134" t="s">
        <v>2102</v>
      </c>
      <c r="D348" s="135">
        <v>1729</v>
      </c>
      <c r="E348" s="135" t="s">
        <v>2325</v>
      </c>
      <c r="F348" s="135">
        <v>1</v>
      </c>
      <c r="G348" s="136">
        <v>35</v>
      </c>
      <c r="H348" s="135" t="s">
        <v>2410</v>
      </c>
      <c r="I348" s="135">
        <v>888</v>
      </c>
      <c r="J348" s="135" t="s">
        <v>2105</v>
      </c>
      <c r="K348" s="135" t="s">
        <v>2106</v>
      </c>
      <c r="L348" s="135" t="s">
        <v>193</v>
      </c>
      <c r="M348" s="135" t="s">
        <v>725</v>
      </c>
      <c r="N348" s="137"/>
      <c r="O348" s="121"/>
    </row>
    <row r="349" spans="1:15" x14ac:dyDescent="0.25">
      <c r="A349" s="139">
        <v>104</v>
      </c>
      <c r="B349" s="135" t="s">
        <v>690</v>
      </c>
      <c r="C349" s="134" t="s">
        <v>2102</v>
      </c>
      <c r="D349" s="135">
        <v>1730</v>
      </c>
      <c r="E349" s="135" t="s">
        <v>2325</v>
      </c>
      <c r="F349" s="135">
        <v>1</v>
      </c>
      <c r="G349" s="136">
        <v>36</v>
      </c>
      <c r="H349" s="135" t="s">
        <v>2411</v>
      </c>
      <c r="I349" s="135">
        <v>17</v>
      </c>
      <c r="J349" s="135" t="s">
        <v>2151</v>
      </c>
      <c r="K349" s="135" t="s">
        <v>2152</v>
      </c>
      <c r="L349" s="135" t="s">
        <v>193</v>
      </c>
      <c r="M349" s="135" t="s">
        <v>725</v>
      </c>
      <c r="N349" s="137"/>
      <c r="O349" s="121"/>
    </row>
    <row r="350" spans="1:15" x14ac:dyDescent="0.25">
      <c r="A350" s="139">
        <v>104</v>
      </c>
      <c r="B350" s="135" t="s">
        <v>690</v>
      </c>
      <c r="C350" s="134" t="s">
        <v>2102</v>
      </c>
      <c r="D350" s="135">
        <v>1731</v>
      </c>
      <c r="E350" s="135" t="s">
        <v>2325</v>
      </c>
      <c r="F350" s="135">
        <v>1</v>
      </c>
      <c r="G350" s="136">
        <v>37</v>
      </c>
      <c r="H350" s="135" t="s">
        <v>2412</v>
      </c>
      <c r="I350" s="135">
        <v>14</v>
      </c>
      <c r="J350" s="135" t="s">
        <v>2151</v>
      </c>
      <c r="K350" s="135" t="s">
        <v>2152</v>
      </c>
      <c r="L350" s="135" t="s">
        <v>193</v>
      </c>
      <c r="M350" s="135" t="s">
        <v>725</v>
      </c>
      <c r="N350" s="137"/>
      <c r="O350" s="121"/>
    </row>
    <row r="351" spans="1:15" x14ac:dyDescent="0.25">
      <c r="A351" s="139">
        <v>104</v>
      </c>
      <c r="B351" s="135" t="s">
        <v>690</v>
      </c>
      <c r="C351" s="134" t="s">
        <v>2102</v>
      </c>
      <c r="D351" s="135">
        <v>1732</v>
      </c>
      <c r="E351" s="135" t="s">
        <v>2325</v>
      </c>
      <c r="F351" s="135">
        <v>1</v>
      </c>
      <c r="G351" s="136">
        <v>38</v>
      </c>
      <c r="H351" s="135" t="s">
        <v>2413</v>
      </c>
      <c r="I351" s="135">
        <v>23</v>
      </c>
      <c r="J351" s="135" t="s">
        <v>2155</v>
      </c>
      <c r="K351" s="135" t="s">
        <v>2156</v>
      </c>
      <c r="L351" s="135" t="s">
        <v>193</v>
      </c>
      <c r="M351" s="135" t="s">
        <v>725</v>
      </c>
      <c r="N351" s="137"/>
      <c r="O351" s="121"/>
    </row>
    <row r="352" spans="1:15" x14ac:dyDescent="0.25">
      <c r="A352" s="139">
        <v>104</v>
      </c>
      <c r="B352" s="135" t="s">
        <v>690</v>
      </c>
      <c r="C352" s="134" t="s">
        <v>2102</v>
      </c>
      <c r="D352" s="135">
        <v>1733</v>
      </c>
      <c r="E352" s="135" t="s">
        <v>2325</v>
      </c>
      <c r="F352" s="135">
        <v>1</v>
      </c>
      <c r="G352" s="136">
        <v>39</v>
      </c>
      <c r="H352" s="135" t="s">
        <v>2414</v>
      </c>
      <c r="I352" s="135">
        <v>14</v>
      </c>
      <c r="J352" s="135" t="s">
        <v>2151</v>
      </c>
      <c r="K352" s="135" t="s">
        <v>2152</v>
      </c>
      <c r="L352" s="135" t="s">
        <v>193</v>
      </c>
      <c r="M352" s="135" t="s">
        <v>725</v>
      </c>
      <c r="N352" s="137"/>
      <c r="O352" s="121"/>
    </row>
    <row r="353" spans="1:15" x14ac:dyDescent="0.25">
      <c r="A353" s="139">
        <v>104</v>
      </c>
      <c r="B353" s="135" t="s">
        <v>690</v>
      </c>
      <c r="C353" s="134" t="s">
        <v>2102</v>
      </c>
      <c r="D353" s="135">
        <v>1734</v>
      </c>
      <c r="E353" s="135" t="s">
        <v>2325</v>
      </c>
      <c r="F353" s="135">
        <v>1</v>
      </c>
      <c r="G353" s="136">
        <v>40</v>
      </c>
      <c r="H353" s="135" t="s">
        <v>2415</v>
      </c>
      <c r="I353" s="135">
        <v>17</v>
      </c>
      <c r="J353" s="135" t="s">
        <v>2151</v>
      </c>
      <c r="K353" s="135" t="s">
        <v>2152</v>
      </c>
      <c r="L353" s="135" t="s">
        <v>193</v>
      </c>
      <c r="M353" s="135" t="s">
        <v>725</v>
      </c>
      <c r="N353" s="137"/>
      <c r="O353" s="121"/>
    </row>
    <row r="354" spans="1:15" x14ac:dyDescent="0.25">
      <c r="A354" s="139">
        <v>104</v>
      </c>
      <c r="B354" s="135" t="s">
        <v>690</v>
      </c>
      <c r="C354" s="134" t="s">
        <v>2102</v>
      </c>
      <c r="D354" s="135">
        <v>1735</v>
      </c>
      <c r="E354" s="135" t="s">
        <v>2325</v>
      </c>
      <c r="F354" s="135">
        <v>1</v>
      </c>
      <c r="G354" s="136">
        <v>41</v>
      </c>
      <c r="H354" s="135" t="s">
        <v>2416</v>
      </c>
      <c r="I354" s="135">
        <v>23</v>
      </c>
      <c r="J354" s="135" t="s">
        <v>2151</v>
      </c>
      <c r="K354" s="135" t="s">
        <v>2152</v>
      </c>
      <c r="L354" s="135" t="s">
        <v>193</v>
      </c>
      <c r="M354" s="135" t="s">
        <v>725</v>
      </c>
      <c r="N354" s="137"/>
      <c r="O354" s="121"/>
    </row>
    <row r="355" spans="1:15" x14ac:dyDescent="0.25">
      <c r="A355" s="139">
        <v>104</v>
      </c>
      <c r="B355" s="135" t="s">
        <v>690</v>
      </c>
      <c r="C355" s="134" t="s">
        <v>2102</v>
      </c>
      <c r="D355" s="135">
        <v>1736</v>
      </c>
      <c r="E355" s="135" t="s">
        <v>2325</v>
      </c>
      <c r="F355" s="135">
        <v>1</v>
      </c>
      <c r="G355" s="136">
        <v>42</v>
      </c>
      <c r="H355" s="135" t="s">
        <v>2417</v>
      </c>
      <c r="I355" s="135">
        <v>505</v>
      </c>
      <c r="J355" s="135" t="s">
        <v>2105</v>
      </c>
      <c r="K355" s="135" t="s">
        <v>2106</v>
      </c>
      <c r="L355" s="135" t="s">
        <v>193</v>
      </c>
      <c r="M355" s="135" t="s">
        <v>725</v>
      </c>
      <c r="N355" s="137"/>
      <c r="O355" s="121"/>
    </row>
    <row r="356" spans="1:15" x14ac:dyDescent="0.25">
      <c r="A356" s="139">
        <v>104</v>
      </c>
      <c r="B356" s="135" t="s">
        <v>690</v>
      </c>
      <c r="C356" s="134" t="s">
        <v>2102</v>
      </c>
      <c r="D356" s="135">
        <v>1737</v>
      </c>
      <c r="E356" s="135" t="s">
        <v>2325</v>
      </c>
      <c r="F356" s="135">
        <v>1</v>
      </c>
      <c r="G356" s="136">
        <v>43</v>
      </c>
      <c r="H356" s="135" t="s">
        <v>2418</v>
      </c>
      <c r="I356" s="135">
        <v>26</v>
      </c>
      <c r="J356" s="135" t="s">
        <v>2151</v>
      </c>
      <c r="K356" s="135" t="s">
        <v>2152</v>
      </c>
      <c r="L356" s="135" t="s">
        <v>193</v>
      </c>
      <c r="M356" s="135" t="s">
        <v>725</v>
      </c>
      <c r="N356" s="137"/>
      <c r="O356" s="121"/>
    </row>
    <row r="357" spans="1:15" x14ac:dyDescent="0.25">
      <c r="A357" s="139">
        <v>104</v>
      </c>
      <c r="B357" s="135" t="s">
        <v>690</v>
      </c>
      <c r="C357" s="134" t="s">
        <v>2102</v>
      </c>
      <c r="D357" s="135">
        <v>1738</v>
      </c>
      <c r="E357" s="135" t="s">
        <v>2325</v>
      </c>
      <c r="F357" s="135">
        <v>1</v>
      </c>
      <c r="G357" s="136">
        <v>44</v>
      </c>
      <c r="H357" s="135" t="s">
        <v>2419</v>
      </c>
      <c r="I357" s="135">
        <v>101</v>
      </c>
      <c r="J357" s="135" t="s">
        <v>2108</v>
      </c>
      <c r="K357" s="135" t="s">
        <v>2109</v>
      </c>
      <c r="L357" s="135" t="s">
        <v>193</v>
      </c>
      <c r="M357" s="135" t="s">
        <v>725</v>
      </c>
      <c r="N357" s="137"/>
      <c r="O357" s="121"/>
    </row>
    <row r="358" spans="1:15" x14ac:dyDescent="0.25">
      <c r="A358" s="139">
        <v>104</v>
      </c>
      <c r="B358" s="135" t="s">
        <v>690</v>
      </c>
      <c r="C358" s="134" t="s">
        <v>2102</v>
      </c>
      <c r="D358" s="135">
        <v>1739</v>
      </c>
      <c r="E358" s="135" t="s">
        <v>2325</v>
      </c>
      <c r="F358" s="135">
        <v>2</v>
      </c>
      <c r="G358" s="136">
        <v>1</v>
      </c>
      <c r="H358" s="135" t="s">
        <v>2420</v>
      </c>
      <c r="I358" s="135">
        <v>205</v>
      </c>
      <c r="J358" s="135" t="s">
        <v>2112</v>
      </c>
      <c r="K358" s="135" t="s">
        <v>2113</v>
      </c>
      <c r="L358" s="135" t="s">
        <v>194</v>
      </c>
      <c r="M358" s="135" t="s">
        <v>725</v>
      </c>
      <c r="N358" s="137"/>
      <c r="O358" s="121"/>
    </row>
    <row r="359" spans="1:15" x14ac:dyDescent="0.25">
      <c r="A359" s="139">
        <v>104</v>
      </c>
      <c r="B359" s="135" t="s">
        <v>690</v>
      </c>
      <c r="C359" s="134" t="s">
        <v>2102</v>
      </c>
      <c r="D359" s="135">
        <v>1740</v>
      </c>
      <c r="E359" s="135" t="s">
        <v>2325</v>
      </c>
      <c r="F359" s="135">
        <v>2</v>
      </c>
      <c r="G359" s="136">
        <v>2</v>
      </c>
      <c r="H359" s="135" t="s">
        <v>2421</v>
      </c>
      <c r="I359" s="135">
        <v>116</v>
      </c>
      <c r="J359" s="135" t="s">
        <v>2108</v>
      </c>
      <c r="K359" s="135" t="s">
        <v>2109</v>
      </c>
      <c r="L359" s="135" t="s">
        <v>193</v>
      </c>
      <c r="M359" s="135" t="s">
        <v>725</v>
      </c>
      <c r="N359" s="137"/>
      <c r="O359" s="121"/>
    </row>
    <row r="360" spans="1:15" x14ac:dyDescent="0.25">
      <c r="A360" s="139">
        <v>104</v>
      </c>
      <c r="B360" s="135" t="s">
        <v>690</v>
      </c>
      <c r="C360" s="134" t="s">
        <v>2102</v>
      </c>
      <c r="D360" s="135">
        <v>1741</v>
      </c>
      <c r="E360" s="135" t="s">
        <v>2325</v>
      </c>
      <c r="F360" s="135">
        <v>2</v>
      </c>
      <c r="G360" s="136">
        <v>3</v>
      </c>
      <c r="H360" s="135" t="s">
        <v>2422</v>
      </c>
      <c r="I360" s="135">
        <v>345</v>
      </c>
      <c r="J360" s="135" t="s">
        <v>2151</v>
      </c>
      <c r="K360" s="135" t="s">
        <v>2152</v>
      </c>
      <c r="L360" s="135" t="s">
        <v>193</v>
      </c>
      <c r="M360" s="135" t="s">
        <v>725</v>
      </c>
      <c r="N360" s="137"/>
      <c r="O360" s="121"/>
    </row>
    <row r="361" spans="1:15" x14ac:dyDescent="0.25">
      <c r="A361" s="139">
        <v>104</v>
      </c>
      <c r="B361" s="135" t="s">
        <v>690</v>
      </c>
      <c r="C361" s="134" t="s">
        <v>2102</v>
      </c>
      <c r="D361" s="135">
        <v>1742</v>
      </c>
      <c r="E361" s="135" t="s">
        <v>2325</v>
      </c>
      <c r="F361" s="135">
        <v>2</v>
      </c>
      <c r="G361" s="136">
        <v>5</v>
      </c>
      <c r="H361" s="135" t="s">
        <v>2423</v>
      </c>
      <c r="I361" s="135">
        <v>100</v>
      </c>
      <c r="J361" s="135" t="s">
        <v>2108</v>
      </c>
      <c r="K361" s="135" t="s">
        <v>2109</v>
      </c>
      <c r="L361" s="135" t="s">
        <v>193</v>
      </c>
      <c r="M361" s="135" t="s">
        <v>725</v>
      </c>
      <c r="N361" s="137"/>
      <c r="O361" s="121"/>
    </row>
    <row r="362" spans="1:15" x14ac:dyDescent="0.25">
      <c r="A362" s="139">
        <v>104</v>
      </c>
      <c r="B362" s="135" t="s">
        <v>690</v>
      </c>
      <c r="C362" s="134" t="s">
        <v>2102</v>
      </c>
      <c r="D362" s="135">
        <v>1743</v>
      </c>
      <c r="E362" s="135" t="s">
        <v>2325</v>
      </c>
      <c r="F362" s="135">
        <v>2</v>
      </c>
      <c r="G362" s="136">
        <v>7</v>
      </c>
      <c r="H362" s="135" t="s">
        <v>2424</v>
      </c>
      <c r="I362" s="135">
        <v>888</v>
      </c>
      <c r="J362" s="135" t="s">
        <v>2151</v>
      </c>
      <c r="K362" s="135" t="s">
        <v>2152</v>
      </c>
      <c r="L362" s="135" t="s">
        <v>193</v>
      </c>
      <c r="M362" s="135" t="s">
        <v>725</v>
      </c>
      <c r="N362" s="137"/>
      <c r="O362" s="121"/>
    </row>
    <row r="363" spans="1:15" x14ac:dyDescent="0.25">
      <c r="A363" s="139">
        <v>104</v>
      </c>
      <c r="B363" s="135" t="s">
        <v>690</v>
      </c>
      <c r="C363" s="134" t="s">
        <v>2102</v>
      </c>
      <c r="D363" s="135">
        <v>1744</v>
      </c>
      <c r="E363" s="135" t="s">
        <v>2325</v>
      </c>
      <c r="F363" s="135">
        <v>2</v>
      </c>
      <c r="G363" s="136">
        <v>8</v>
      </c>
      <c r="H363" s="135" t="s">
        <v>2425</v>
      </c>
      <c r="I363" s="135">
        <v>277</v>
      </c>
      <c r="J363" s="135" t="s">
        <v>2155</v>
      </c>
      <c r="K363" s="135" t="s">
        <v>2156</v>
      </c>
      <c r="L363" s="135" t="s">
        <v>193</v>
      </c>
      <c r="M363" s="135" t="s">
        <v>725</v>
      </c>
      <c r="N363" s="137"/>
      <c r="O363" s="121"/>
    </row>
    <row r="364" spans="1:15" x14ac:dyDescent="0.25">
      <c r="A364" s="139">
        <v>104</v>
      </c>
      <c r="B364" s="135" t="s">
        <v>690</v>
      </c>
      <c r="C364" s="134" t="s">
        <v>2102</v>
      </c>
      <c r="D364" s="135">
        <v>1745</v>
      </c>
      <c r="E364" s="135" t="s">
        <v>2325</v>
      </c>
      <c r="F364" s="135">
        <v>2</v>
      </c>
      <c r="G364" s="136">
        <v>9</v>
      </c>
      <c r="H364" s="135" t="s">
        <v>2426</v>
      </c>
      <c r="I364" s="135">
        <v>59</v>
      </c>
      <c r="J364" s="135" t="s">
        <v>2151</v>
      </c>
      <c r="K364" s="135" t="s">
        <v>2152</v>
      </c>
      <c r="L364" s="135" t="s">
        <v>193</v>
      </c>
      <c r="M364" s="135" t="s">
        <v>725</v>
      </c>
      <c r="N364" s="137"/>
      <c r="O364" s="121"/>
    </row>
    <row r="365" spans="1:15" x14ac:dyDescent="0.25">
      <c r="A365" s="139">
        <v>104</v>
      </c>
      <c r="B365" s="135" t="s">
        <v>690</v>
      </c>
      <c r="C365" s="134" t="s">
        <v>2102</v>
      </c>
      <c r="D365" s="135">
        <v>1746</v>
      </c>
      <c r="E365" s="135" t="s">
        <v>682</v>
      </c>
      <c r="F365" s="135">
        <v>1</v>
      </c>
      <c r="G365" s="136">
        <v>1</v>
      </c>
      <c r="H365" s="135" t="s">
        <v>2329</v>
      </c>
      <c r="I365" s="135">
        <v>990</v>
      </c>
      <c r="J365" s="135" t="s">
        <v>2115</v>
      </c>
      <c r="K365" s="135" t="s">
        <v>2116</v>
      </c>
      <c r="L365" s="135" t="s">
        <v>2117</v>
      </c>
      <c r="M365" s="135" t="s">
        <v>725</v>
      </c>
      <c r="N365" s="137"/>
      <c r="O365" s="121"/>
    </row>
    <row r="366" spans="1:15" x14ac:dyDescent="0.25">
      <c r="A366" s="139">
        <v>104</v>
      </c>
      <c r="B366" s="135" t="s">
        <v>690</v>
      </c>
      <c r="C366" s="134" t="s">
        <v>2102</v>
      </c>
      <c r="D366" s="135">
        <v>1747</v>
      </c>
      <c r="E366" s="135" t="s">
        <v>2427</v>
      </c>
      <c r="F366" s="135">
        <v>1</v>
      </c>
      <c r="G366" s="136">
        <v>1</v>
      </c>
      <c r="H366" s="135" t="s">
        <v>2428</v>
      </c>
      <c r="I366" s="135">
        <v>880</v>
      </c>
      <c r="J366" s="135" t="s">
        <v>2115</v>
      </c>
      <c r="K366" s="135" t="s">
        <v>2116</v>
      </c>
      <c r="L366" s="135" t="s">
        <v>2117</v>
      </c>
      <c r="M366" s="135" t="s">
        <v>725</v>
      </c>
      <c r="N366" s="137"/>
      <c r="O366" s="121"/>
    </row>
    <row r="367" spans="1:15" x14ac:dyDescent="0.25">
      <c r="A367" s="139">
        <v>104</v>
      </c>
      <c r="B367" s="135" t="s">
        <v>690</v>
      </c>
      <c r="C367" s="134" t="s">
        <v>2102</v>
      </c>
      <c r="D367" s="135">
        <v>1748</v>
      </c>
      <c r="E367" s="135" t="s">
        <v>2429</v>
      </c>
      <c r="F367" s="135">
        <v>1</v>
      </c>
      <c r="G367" s="136">
        <v>1</v>
      </c>
      <c r="H367" s="135" t="s">
        <v>2430</v>
      </c>
      <c r="I367" s="135">
        <v>880</v>
      </c>
      <c r="J367" s="135" t="s">
        <v>2115</v>
      </c>
      <c r="K367" s="135" t="s">
        <v>2116</v>
      </c>
      <c r="L367" s="135" t="s">
        <v>2117</v>
      </c>
      <c r="M367" s="135" t="s">
        <v>725</v>
      </c>
      <c r="N367" s="137"/>
      <c r="O367" s="121"/>
    </row>
    <row r="368" spans="1:15" x14ac:dyDescent="0.25">
      <c r="A368" s="139">
        <v>104</v>
      </c>
      <c r="B368" s="135" t="s">
        <v>690</v>
      </c>
      <c r="C368" s="134" t="s">
        <v>2102</v>
      </c>
      <c r="D368" s="135">
        <v>1749</v>
      </c>
      <c r="E368" s="135" t="s">
        <v>2431</v>
      </c>
      <c r="F368" s="135">
        <v>1</v>
      </c>
      <c r="G368" s="136">
        <v>1</v>
      </c>
      <c r="H368" s="135" t="s">
        <v>2432</v>
      </c>
      <c r="I368" s="135">
        <v>880</v>
      </c>
      <c r="J368" s="135" t="s">
        <v>2115</v>
      </c>
      <c r="K368" s="135" t="s">
        <v>2116</v>
      </c>
      <c r="L368" s="135" t="s">
        <v>2117</v>
      </c>
      <c r="M368" s="135" t="s">
        <v>725</v>
      </c>
      <c r="N368" s="137"/>
      <c r="O368" s="121"/>
    </row>
    <row r="369" spans="1:15" x14ac:dyDescent="0.25">
      <c r="A369" s="139">
        <v>104</v>
      </c>
      <c r="B369" s="135" t="s">
        <v>690</v>
      </c>
      <c r="C369" s="134" t="s">
        <v>2102</v>
      </c>
      <c r="D369" s="135">
        <v>1750</v>
      </c>
      <c r="E369" s="135" t="s">
        <v>2433</v>
      </c>
      <c r="F369" s="135">
        <v>1</v>
      </c>
      <c r="G369" s="136">
        <v>1</v>
      </c>
      <c r="H369" s="135" t="s">
        <v>2434</v>
      </c>
      <c r="I369" s="135">
        <v>880</v>
      </c>
      <c r="J369" s="135" t="s">
        <v>2115</v>
      </c>
      <c r="K369" s="135" t="s">
        <v>2116</v>
      </c>
      <c r="L369" s="135" t="s">
        <v>2117</v>
      </c>
      <c r="M369" s="135" t="s">
        <v>725</v>
      </c>
      <c r="N369" s="137"/>
      <c r="O369" s="121"/>
    </row>
    <row r="370" spans="1:15" x14ac:dyDescent="0.25">
      <c r="A370" s="139">
        <v>104</v>
      </c>
      <c r="B370" s="135" t="s">
        <v>690</v>
      </c>
      <c r="C370" s="134" t="s">
        <v>2102</v>
      </c>
      <c r="D370" s="135">
        <v>1751</v>
      </c>
      <c r="E370" s="135" t="s">
        <v>2435</v>
      </c>
      <c r="F370" s="135">
        <v>1</v>
      </c>
      <c r="G370" s="136">
        <v>1</v>
      </c>
      <c r="H370" s="135" t="s">
        <v>2436</v>
      </c>
      <c r="I370" s="135">
        <v>880</v>
      </c>
      <c r="J370" s="135" t="s">
        <v>2115</v>
      </c>
      <c r="K370" s="135" t="s">
        <v>2116</v>
      </c>
      <c r="L370" s="135" t="s">
        <v>2117</v>
      </c>
      <c r="M370" s="135" t="s">
        <v>725</v>
      </c>
      <c r="N370" s="137"/>
      <c r="O370" s="121"/>
    </row>
    <row r="371" spans="1:15" x14ac:dyDescent="0.25">
      <c r="A371" s="139">
        <v>104</v>
      </c>
      <c r="B371" s="135" t="s">
        <v>690</v>
      </c>
      <c r="C371" s="134" t="s">
        <v>2102</v>
      </c>
      <c r="D371" s="135">
        <v>1752</v>
      </c>
      <c r="E371" s="135" t="s">
        <v>2371</v>
      </c>
      <c r="F371" s="135">
        <v>1</v>
      </c>
      <c r="G371" s="136">
        <v>1</v>
      </c>
      <c r="H371" s="135" t="s">
        <v>2437</v>
      </c>
      <c r="I371" s="135">
        <v>880</v>
      </c>
      <c r="J371" s="135" t="s">
        <v>2115</v>
      </c>
      <c r="K371" s="135" t="s">
        <v>2116</v>
      </c>
      <c r="L371" s="135" t="s">
        <v>2117</v>
      </c>
      <c r="M371" s="135" t="s">
        <v>725</v>
      </c>
      <c r="N371" s="137"/>
      <c r="O371" s="121"/>
    </row>
    <row r="372" spans="1:15" x14ac:dyDescent="0.25">
      <c r="A372" s="139">
        <v>105</v>
      </c>
      <c r="B372" s="135" t="s">
        <v>218</v>
      </c>
      <c r="C372" s="134" t="s">
        <v>2102</v>
      </c>
      <c r="D372" s="135">
        <v>1753</v>
      </c>
      <c r="E372" s="135" t="s">
        <v>2103</v>
      </c>
      <c r="F372" s="135">
        <v>1</v>
      </c>
      <c r="G372" s="136">
        <v>1</v>
      </c>
      <c r="H372" s="135" t="s">
        <v>2104</v>
      </c>
      <c r="I372" s="135">
        <v>1018</v>
      </c>
      <c r="J372" s="135" t="s">
        <v>2115</v>
      </c>
      <c r="K372" s="135" t="s">
        <v>2116</v>
      </c>
      <c r="L372" s="135" t="s">
        <v>2117</v>
      </c>
      <c r="M372" s="135"/>
      <c r="N372" s="137"/>
      <c r="O372" s="121"/>
    </row>
    <row r="373" spans="1:15" x14ac:dyDescent="0.25">
      <c r="A373" s="139">
        <v>105</v>
      </c>
      <c r="B373" s="135" t="s">
        <v>218</v>
      </c>
      <c r="C373" s="134" t="s">
        <v>2102</v>
      </c>
      <c r="D373" s="135">
        <v>1754</v>
      </c>
      <c r="E373" s="135" t="s">
        <v>2103</v>
      </c>
      <c r="F373" s="135">
        <v>1</v>
      </c>
      <c r="G373" s="136">
        <v>2</v>
      </c>
      <c r="H373" s="135" t="s">
        <v>2107</v>
      </c>
      <c r="I373" s="135">
        <v>960</v>
      </c>
      <c r="J373" s="135" t="s">
        <v>2115</v>
      </c>
      <c r="K373" s="135" t="s">
        <v>2116</v>
      </c>
      <c r="L373" s="135" t="s">
        <v>2117</v>
      </c>
      <c r="M373" s="135"/>
      <c r="N373" s="137"/>
      <c r="O373" s="121"/>
    </row>
    <row r="374" spans="1:15" x14ac:dyDescent="0.25">
      <c r="A374" s="139">
        <v>105</v>
      </c>
      <c r="B374" s="135" t="s">
        <v>218</v>
      </c>
      <c r="C374" s="134" t="s">
        <v>2102</v>
      </c>
      <c r="D374" s="135">
        <v>1755</v>
      </c>
      <c r="E374" s="135" t="s">
        <v>2103</v>
      </c>
      <c r="F374" s="135">
        <v>1</v>
      </c>
      <c r="G374" s="136">
        <v>3</v>
      </c>
      <c r="H374" s="135" t="s">
        <v>2110</v>
      </c>
      <c r="I374" s="135">
        <v>960</v>
      </c>
      <c r="J374" s="135" t="s">
        <v>2115</v>
      </c>
      <c r="K374" s="135" t="s">
        <v>2116</v>
      </c>
      <c r="L374" s="135" t="s">
        <v>2117</v>
      </c>
      <c r="M374" s="135"/>
      <c r="N374" s="137"/>
      <c r="O374" s="121"/>
    </row>
    <row r="375" spans="1:15" x14ac:dyDescent="0.25">
      <c r="A375" s="139">
        <v>105</v>
      </c>
      <c r="B375" s="135" t="s">
        <v>218</v>
      </c>
      <c r="C375" s="134" t="s">
        <v>2102</v>
      </c>
      <c r="D375" s="135">
        <v>1756</v>
      </c>
      <c r="E375" s="135" t="s">
        <v>2103</v>
      </c>
      <c r="F375" s="135">
        <v>1</v>
      </c>
      <c r="G375" s="136">
        <v>4</v>
      </c>
      <c r="H375" s="135" t="s">
        <v>2111</v>
      </c>
      <c r="I375" s="135">
        <v>150</v>
      </c>
      <c r="J375" s="135" t="s">
        <v>2105</v>
      </c>
      <c r="K375" s="135" t="s">
        <v>2106</v>
      </c>
      <c r="L375" s="135" t="s">
        <v>193</v>
      </c>
      <c r="M375" s="135"/>
      <c r="N375" s="137"/>
      <c r="O375" s="121"/>
    </row>
    <row r="376" spans="1:15" x14ac:dyDescent="0.25">
      <c r="A376" s="139">
        <v>105</v>
      </c>
      <c r="B376" s="135" t="s">
        <v>218</v>
      </c>
      <c r="C376" s="134" t="s">
        <v>2102</v>
      </c>
      <c r="D376" s="135">
        <v>1757</v>
      </c>
      <c r="E376" s="135" t="s">
        <v>2103</v>
      </c>
      <c r="F376" s="135">
        <v>1</v>
      </c>
      <c r="G376" s="136">
        <v>5</v>
      </c>
      <c r="H376" s="135" t="s">
        <v>2114</v>
      </c>
      <c r="I376" s="135">
        <v>104</v>
      </c>
      <c r="J376" s="135" t="s">
        <v>2112</v>
      </c>
      <c r="K376" s="135" t="s">
        <v>2113</v>
      </c>
      <c r="L376" s="135" t="s">
        <v>194</v>
      </c>
      <c r="M376" s="135"/>
      <c r="N376" s="137"/>
      <c r="O376" s="121"/>
    </row>
    <row r="377" spans="1:15" x14ac:dyDescent="0.25">
      <c r="A377" s="139">
        <v>105</v>
      </c>
      <c r="B377" s="135" t="s">
        <v>218</v>
      </c>
      <c r="C377" s="134" t="s">
        <v>2102</v>
      </c>
      <c r="D377" s="135">
        <v>1758</v>
      </c>
      <c r="E377" s="135" t="s">
        <v>2103</v>
      </c>
      <c r="F377" s="135">
        <v>1</v>
      </c>
      <c r="G377" s="136">
        <v>6</v>
      </c>
      <c r="H377" s="135" t="s">
        <v>2118</v>
      </c>
      <c r="I377" s="135">
        <v>392</v>
      </c>
      <c r="J377" s="135" t="s">
        <v>2112</v>
      </c>
      <c r="K377" s="135" t="s">
        <v>2113</v>
      </c>
      <c r="L377" s="135" t="s">
        <v>194</v>
      </c>
      <c r="M377" s="135"/>
      <c r="N377" s="137"/>
      <c r="O377" s="121"/>
    </row>
    <row r="378" spans="1:15" x14ac:dyDescent="0.25">
      <c r="A378" s="139">
        <v>105</v>
      </c>
      <c r="B378" s="135" t="s">
        <v>218</v>
      </c>
      <c r="C378" s="134" t="s">
        <v>2102</v>
      </c>
      <c r="D378" s="135">
        <v>1759</v>
      </c>
      <c r="E378" s="135" t="s">
        <v>2103</v>
      </c>
      <c r="F378" s="135">
        <v>1</v>
      </c>
      <c r="G378" s="136">
        <v>7</v>
      </c>
      <c r="H378" s="135" t="s">
        <v>2119</v>
      </c>
      <c r="I378" s="135">
        <v>500</v>
      </c>
      <c r="J378" s="135" t="s">
        <v>2115</v>
      </c>
      <c r="K378" s="135" t="s">
        <v>2129</v>
      </c>
      <c r="L378" s="135" t="s">
        <v>194</v>
      </c>
      <c r="M378" s="135"/>
      <c r="N378" s="137"/>
      <c r="O378" s="121"/>
    </row>
    <row r="379" spans="1:15" x14ac:dyDescent="0.25">
      <c r="A379" s="139">
        <v>105</v>
      </c>
      <c r="B379" s="135" t="s">
        <v>218</v>
      </c>
      <c r="C379" s="134" t="s">
        <v>2102</v>
      </c>
      <c r="D379" s="135">
        <v>1760</v>
      </c>
      <c r="E379" s="135" t="s">
        <v>2103</v>
      </c>
      <c r="F379" s="135">
        <v>1</v>
      </c>
      <c r="G379" s="136">
        <v>8</v>
      </c>
      <c r="H379" s="135" t="s">
        <v>2120</v>
      </c>
      <c r="I379" s="135">
        <v>381</v>
      </c>
      <c r="J379" s="135" t="s">
        <v>2112</v>
      </c>
      <c r="K379" s="135" t="s">
        <v>2113</v>
      </c>
      <c r="L379" s="135" t="s">
        <v>194</v>
      </c>
      <c r="M379" s="135"/>
      <c r="N379" s="137"/>
      <c r="O379" s="121"/>
    </row>
    <row r="380" spans="1:15" x14ac:dyDescent="0.25">
      <c r="A380" s="139">
        <v>105</v>
      </c>
      <c r="B380" s="135" t="s">
        <v>218</v>
      </c>
      <c r="C380" s="134" t="s">
        <v>2102</v>
      </c>
      <c r="D380" s="135">
        <v>1761</v>
      </c>
      <c r="E380" s="135" t="s">
        <v>2103</v>
      </c>
      <c r="F380" s="135">
        <v>1</v>
      </c>
      <c r="G380" s="136">
        <v>9</v>
      </c>
      <c r="H380" s="135" t="s">
        <v>2121</v>
      </c>
      <c r="I380" s="135">
        <v>396</v>
      </c>
      <c r="J380" s="135" t="s">
        <v>2112</v>
      </c>
      <c r="K380" s="135" t="s">
        <v>2113</v>
      </c>
      <c r="L380" s="135" t="s">
        <v>194</v>
      </c>
      <c r="M380" s="135"/>
      <c r="N380" s="137"/>
      <c r="O380" s="121"/>
    </row>
    <row r="381" spans="1:15" x14ac:dyDescent="0.25">
      <c r="A381" s="139">
        <v>105</v>
      </c>
      <c r="B381" s="135" t="s">
        <v>218</v>
      </c>
      <c r="C381" s="134" t="s">
        <v>2102</v>
      </c>
      <c r="D381" s="135">
        <v>1762</v>
      </c>
      <c r="E381" s="135" t="s">
        <v>2103</v>
      </c>
      <c r="F381" s="135">
        <v>1</v>
      </c>
      <c r="G381" s="136">
        <v>10</v>
      </c>
      <c r="H381" s="135" t="s">
        <v>2122</v>
      </c>
      <c r="I381" s="135">
        <v>275</v>
      </c>
      <c r="J381" s="135" t="s">
        <v>2112</v>
      </c>
      <c r="K381" s="135" t="s">
        <v>2113</v>
      </c>
      <c r="L381" s="135" t="s">
        <v>194</v>
      </c>
      <c r="M381" s="135"/>
      <c r="N381" s="137"/>
      <c r="O381" s="121"/>
    </row>
    <row r="382" spans="1:15" x14ac:dyDescent="0.25">
      <c r="A382" s="139">
        <v>105</v>
      </c>
      <c r="B382" s="135" t="s">
        <v>218</v>
      </c>
      <c r="C382" s="134" t="s">
        <v>2102</v>
      </c>
      <c r="D382" s="135">
        <v>1763</v>
      </c>
      <c r="E382" s="135" t="s">
        <v>2103</v>
      </c>
      <c r="F382" s="135">
        <v>1</v>
      </c>
      <c r="G382" s="136">
        <v>11</v>
      </c>
      <c r="H382" s="135" t="s">
        <v>2123</v>
      </c>
      <c r="I382" s="135">
        <v>28</v>
      </c>
      <c r="J382" s="135" t="s">
        <v>2151</v>
      </c>
      <c r="K382" s="135" t="s">
        <v>2152</v>
      </c>
      <c r="L382" s="135" t="s">
        <v>193</v>
      </c>
      <c r="M382" s="135"/>
      <c r="N382" s="137"/>
      <c r="O382" s="121"/>
    </row>
    <row r="383" spans="1:15" x14ac:dyDescent="0.25">
      <c r="A383" s="139">
        <v>105</v>
      </c>
      <c r="B383" s="135" t="s">
        <v>218</v>
      </c>
      <c r="C383" s="134" t="s">
        <v>2102</v>
      </c>
      <c r="D383" s="135">
        <v>1764</v>
      </c>
      <c r="E383" s="135" t="s">
        <v>2103</v>
      </c>
      <c r="F383" s="135">
        <v>1</v>
      </c>
      <c r="G383" s="136">
        <v>12</v>
      </c>
      <c r="H383" s="135" t="s">
        <v>2126</v>
      </c>
      <c r="I383" s="135">
        <v>20</v>
      </c>
      <c r="J383" s="135" t="s">
        <v>2151</v>
      </c>
      <c r="K383" s="135" t="s">
        <v>2152</v>
      </c>
      <c r="L383" s="135" t="s">
        <v>193</v>
      </c>
      <c r="M383" s="135"/>
      <c r="N383" s="137"/>
      <c r="O383" s="121"/>
    </row>
    <row r="384" spans="1:15" x14ac:dyDescent="0.25">
      <c r="A384" s="139">
        <v>105</v>
      </c>
      <c r="B384" s="135" t="s">
        <v>218</v>
      </c>
      <c r="C384" s="134" t="s">
        <v>2102</v>
      </c>
      <c r="D384" s="135">
        <v>1765</v>
      </c>
      <c r="E384" s="135" t="s">
        <v>2103</v>
      </c>
      <c r="F384" s="135">
        <v>1</v>
      </c>
      <c r="G384" s="136">
        <v>13</v>
      </c>
      <c r="H384" s="135" t="s">
        <v>2127</v>
      </c>
      <c r="I384" s="135">
        <v>160</v>
      </c>
      <c r="J384" s="135" t="s">
        <v>2151</v>
      </c>
      <c r="K384" s="135" t="s">
        <v>2152</v>
      </c>
      <c r="L384" s="135" t="s">
        <v>193</v>
      </c>
      <c r="M384" s="135"/>
      <c r="N384" s="137"/>
      <c r="O384" s="121"/>
    </row>
    <row r="385" spans="1:15" x14ac:dyDescent="0.25">
      <c r="A385" s="139">
        <v>105</v>
      </c>
      <c r="B385" s="135" t="s">
        <v>218</v>
      </c>
      <c r="C385" s="134" t="s">
        <v>2102</v>
      </c>
      <c r="D385" s="135">
        <v>1766</v>
      </c>
      <c r="E385" s="135" t="s">
        <v>2103</v>
      </c>
      <c r="F385" s="135">
        <v>1</v>
      </c>
      <c r="G385" s="136">
        <v>14</v>
      </c>
      <c r="H385" s="135" t="s">
        <v>2128</v>
      </c>
      <c r="I385" s="135">
        <v>20</v>
      </c>
      <c r="J385" s="135" t="s">
        <v>2151</v>
      </c>
      <c r="K385" s="135" t="s">
        <v>2152</v>
      </c>
      <c r="L385" s="135" t="s">
        <v>193</v>
      </c>
      <c r="M385" s="135"/>
      <c r="N385" s="137"/>
      <c r="O385" s="121"/>
    </row>
    <row r="386" spans="1:15" x14ac:dyDescent="0.25">
      <c r="A386" s="139">
        <v>105</v>
      </c>
      <c r="B386" s="135" t="s">
        <v>218</v>
      </c>
      <c r="C386" s="134" t="s">
        <v>2102</v>
      </c>
      <c r="D386" s="135">
        <v>1767</v>
      </c>
      <c r="E386" s="135" t="s">
        <v>2103</v>
      </c>
      <c r="F386" s="135">
        <v>1</v>
      </c>
      <c r="G386" s="136">
        <v>15</v>
      </c>
      <c r="H386" s="135" t="s">
        <v>2130</v>
      </c>
      <c r="I386" s="135">
        <v>14</v>
      </c>
      <c r="J386" s="135" t="s">
        <v>2151</v>
      </c>
      <c r="K386" s="135" t="s">
        <v>2152</v>
      </c>
      <c r="L386" s="135" t="s">
        <v>193</v>
      </c>
      <c r="M386" s="135"/>
      <c r="N386" s="137"/>
      <c r="O386" s="121"/>
    </row>
    <row r="387" spans="1:15" x14ac:dyDescent="0.25">
      <c r="A387" s="139">
        <v>105</v>
      </c>
      <c r="B387" s="135" t="s">
        <v>218</v>
      </c>
      <c r="C387" s="134" t="s">
        <v>2102</v>
      </c>
      <c r="D387" s="135">
        <v>1768</v>
      </c>
      <c r="E387" s="135" t="s">
        <v>2103</v>
      </c>
      <c r="F387" s="135">
        <v>1</v>
      </c>
      <c r="G387" s="136">
        <v>16</v>
      </c>
      <c r="H387" s="135" t="s">
        <v>2131</v>
      </c>
      <c r="I387" s="135">
        <v>106</v>
      </c>
      <c r="J387" s="135" t="s">
        <v>2151</v>
      </c>
      <c r="K387" s="135" t="s">
        <v>2152</v>
      </c>
      <c r="L387" s="135" t="s">
        <v>193</v>
      </c>
      <c r="M387" s="135"/>
      <c r="N387" s="137"/>
      <c r="O387" s="121"/>
    </row>
    <row r="388" spans="1:15" x14ac:dyDescent="0.25">
      <c r="A388" s="139">
        <v>105</v>
      </c>
      <c r="B388" s="135" t="s">
        <v>218</v>
      </c>
      <c r="C388" s="134" t="s">
        <v>2102</v>
      </c>
      <c r="D388" s="135">
        <v>1769</v>
      </c>
      <c r="E388" s="135" t="s">
        <v>2103</v>
      </c>
      <c r="F388" s="135">
        <v>1</v>
      </c>
      <c r="G388" s="136">
        <v>17</v>
      </c>
      <c r="H388" s="135" t="s">
        <v>2132</v>
      </c>
      <c r="I388" s="135">
        <v>64</v>
      </c>
      <c r="J388" s="135" t="s">
        <v>2108</v>
      </c>
      <c r="K388" s="135" t="s">
        <v>2109</v>
      </c>
      <c r="L388" s="135" t="s">
        <v>193</v>
      </c>
      <c r="M388" s="135"/>
      <c r="N388" s="137"/>
      <c r="O388" s="121"/>
    </row>
    <row r="389" spans="1:15" x14ac:dyDescent="0.25">
      <c r="A389" s="139">
        <v>105</v>
      </c>
      <c r="B389" s="135" t="s">
        <v>218</v>
      </c>
      <c r="C389" s="134" t="s">
        <v>2102</v>
      </c>
      <c r="D389" s="135">
        <v>1770</v>
      </c>
      <c r="E389" s="135" t="s">
        <v>2103</v>
      </c>
      <c r="F389" s="135">
        <v>1</v>
      </c>
      <c r="G389" s="136">
        <v>18</v>
      </c>
      <c r="H389" s="135" t="s">
        <v>2133</v>
      </c>
      <c r="I389" s="135">
        <v>99</v>
      </c>
      <c r="J389" s="135" t="s">
        <v>2151</v>
      </c>
      <c r="K389" s="135" t="s">
        <v>2152</v>
      </c>
      <c r="L389" s="135" t="s">
        <v>193</v>
      </c>
      <c r="M389" s="135"/>
      <c r="N389" s="137"/>
      <c r="O389" s="121"/>
    </row>
    <row r="390" spans="1:15" x14ac:dyDescent="0.25">
      <c r="A390" s="139">
        <v>105</v>
      </c>
      <c r="B390" s="135" t="s">
        <v>218</v>
      </c>
      <c r="C390" s="134" t="s">
        <v>2102</v>
      </c>
      <c r="D390" s="135">
        <v>1771</v>
      </c>
      <c r="E390" s="135" t="s">
        <v>2103</v>
      </c>
      <c r="F390" s="135">
        <v>1</v>
      </c>
      <c r="G390" s="136">
        <v>19</v>
      </c>
      <c r="H390" s="135" t="s">
        <v>2134</v>
      </c>
      <c r="I390" s="135">
        <v>33</v>
      </c>
      <c r="J390" s="135" t="s">
        <v>2151</v>
      </c>
      <c r="K390" s="135" t="s">
        <v>2152</v>
      </c>
      <c r="L390" s="135" t="s">
        <v>193</v>
      </c>
      <c r="M390" s="135"/>
      <c r="N390" s="137"/>
      <c r="O390" s="121"/>
    </row>
    <row r="391" spans="1:15" x14ac:dyDescent="0.25">
      <c r="A391" s="139">
        <v>105</v>
      </c>
      <c r="B391" s="135" t="s">
        <v>218</v>
      </c>
      <c r="C391" s="134" t="s">
        <v>2102</v>
      </c>
      <c r="D391" s="135">
        <v>1772</v>
      </c>
      <c r="E391" s="135" t="s">
        <v>2103</v>
      </c>
      <c r="F391" s="135">
        <v>1</v>
      </c>
      <c r="G391" s="136">
        <v>20</v>
      </c>
      <c r="H391" s="135" t="s">
        <v>2135</v>
      </c>
      <c r="I391" s="135">
        <v>275</v>
      </c>
      <c r="J391" s="135" t="s">
        <v>2151</v>
      </c>
      <c r="K391" s="135" t="s">
        <v>2152</v>
      </c>
      <c r="L391" s="135" t="s">
        <v>193</v>
      </c>
      <c r="M391" s="135"/>
      <c r="N391" s="137"/>
      <c r="O391" s="121"/>
    </row>
    <row r="392" spans="1:15" x14ac:dyDescent="0.25">
      <c r="A392" s="139">
        <v>105</v>
      </c>
      <c r="B392" s="135" t="s">
        <v>218</v>
      </c>
      <c r="C392" s="134" t="s">
        <v>2102</v>
      </c>
      <c r="D392" s="135">
        <v>1773</v>
      </c>
      <c r="E392" s="135" t="s">
        <v>2103</v>
      </c>
      <c r="F392" s="135">
        <v>1</v>
      </c>
      <c r="G392" s="136">
        <v>21</v>
      </c>
      <c r="H392" s="135" t="s">
        <v>2136</v>
      </c>
      <c r="I392" s="135">
        <v>1141</v>
      </c>
      <c r="J392" s="135" t="s">
        <v>2115</v>
      </c>
      <c r="K392" s="135" t="s">
        <v>2116</v>
      </c>
      <c r="L392" s="135" t="s">
        <v>2117</v>
      </c>
      <c r="M392" s="135"/>
      <c r="N392" s="137"/>
      <c r="O392" s="121"/>
    </row>
    <row r="393" spans="1:15" x14ac:dyDescent="0.25">
      <c r="A393" s="139">
        <v>105</v>
      </c>
      <c r="B393" s="135" t="s">
        <v>218</v>
      </c>
      <c r="C393" s="134" t="s">
        <v>2102</v>
      </c>
      <c r="D393" s="135">
        <v>1774</v>
      </c>
      <c r="E393" s="135" t="s">
        <v>2103</v>
      </c>
      <c r="F393" s="135">
        <v>1</v>
      </c>
      <c r="G393" s="136">
        <v>22</v>
      </c>
      <c r="H393" s="135" t="s">
        <v>2137</v>
      </c>
      <c r="I393" s="135">
        <v>237</v>
      </c>
      <c r="J393" s="135" t="s">
        <v>2105</v>
      </c>
      <c r="K393" s="135" t="s">
        <v>2106</v>
      </c>
      <c r="L393" s="135" t="s">
        <v>193</v>
      </c>
      <c r="M393" s="135"/>
      <c r="N393" s="137"/>
      <c r="O393" s="121"/>
    </row>
    <row r="394" spans="1:15" x14ac:dyDescent="0.25">
      <c r="A394" s="139">
        <v>105</v>
      </c>
      <c r="B394" s="135" t="s">
        <v>218</v>
      </c>
      <c r="C394" s="134" t="s">
        <v>2102</v>
      </c>
      <c r="D394" s="135">
        <v>1775</v>
      </c>
      <c r="E394" s="135" t="s">
        <v>2103</v>
      </c>
      <c r="F394" s="135">
        <v>1</v>
      </c>
      <c r="G394" s="136">
        <v>23</v>
      </c>
      <c r="H394" s="135" t="s">
        <v>2140</v>
      </c>
      <c r="I394" s="135">
        <v>492</v>
      </c>
      <c r="J394" s="135" t="s">
        <v>2108</v>
      </c>
      <c r="K394" s="135" t="s">
        <v>2109</v>
      </c>
      <c r="L394" s="135" t="s">
        <v>193</v>
      </c>
      <c r="M394" s="135"/>
      <c r="N394" s="137"/>
      <c r="O394" s="121"/>
    </row>
    <row r="395" spans="1:15" x14ac:dyDescent="0.25">
      <c r="A395" s="139">
        <v>105</v>
      </c>
      <c r="B395" s="135" t="s">
        <v>218</v>
      </c>
      <c r="C395" s="134" t="s">
        <v>2102</v>
      </c>
      <c r="D395" s="135">
        <v>1776</v>
      </c>
      <c r="E395" s="135" t="s">
        <v>2103</v>
      </c>
      <c r="F395" s="135">
        <v>1</v>
      </c>
      <c r="G395" s="136">
        <v>24</v>
      </c>
      <c r="H395" s="135" t="s">
        <v>2141</v>
      </c>
      <c r="I395" s="135">
        <v>963</v>
      </c>
      <c r="J395" s="135" t="s">
        <v>2115</v>
      </c>
      <c r="K395" s="135" t="s">
        <v>2116</v>
      </c>
      <c r="L395" s="135" t="s">
        <v>2117</v>
      </c>
      <c r="M395" s="135" t="s">
        <v>725</v>
      </c>
      <c r="N395" s="137"/>
      <c r="O395" s="121"/>
    </row>
    <row r="396" spans="1:15" x14ac:dyDescent="0.25">
      <c r="A396" s="139">
        <v>105</v>
      </c>
      <c r="B396" s="135" t="s">
        <v>218</v>
      </c>
      <c r="C396" s="134" t="s">
        <v>2102</v>
      </c>
      <c r="D396" s="135">
        <v>1777</v>
      </c>
      <c r="E396" s="135" t="s">
        <v>2103</v>
      </c>
      <c r="F396" s="135">
        <v>1</v>
      </c>
      <c r="G396" s="136">
        <v>25</v>
      </c>
      <c r="H396" s="135" t="s">
        <v>2142</v>
      </c>
      <c r="I396" s="135">
        <v>255</v>
      </c>
      <c r="J396" s="135" t="s">
        <v>2155</v>
      </c>
      <c r="K396" s="135" t="s">
        <v>2156</v>
      </c>
      <c r="L396" s="135" t="s">
        <v>193</v>
      </c>
      <c r="M396" s="135"/>
      <c r="N396" s="137"/>
      <c r="O396" s="121"/>
    </row>
    <row r="397" spans="1:15" x14ac:dyDescent="0.25">
      <c r="A397" s="139">
        <v>105</v>
      </c>
      <c r="B397" s="135" t="s">
        <v>218</v>
      </c>
      <c r="C397" s="134" t="s">
        <v>2102</v>
      </c>
      <c r="D397" s="135">
        <v>1778</v>
      </c>
      <c r="E397" s="135" t="s">
        <v>2103</v>
      </c>
      <c r="F397" s="135">
        <v>1</v>
      </c>
      <c r="G397" s="136">
        <v>26</v>
      </c>
      <c r="H397" s="135" t="s">
        <v>2143</v>
      </c>
      <c r="I397" s="135">
        <v>226</v>
      </c>
      <c r="J397" s="135" t="s">
        <v>2155</v>
      </c>
      <c r="K397" s="135" t="s">
        <v>2156</v>
      </c>
      <c r="L397" s="135" t="s">
        <v>193</v>
      </c>
      <c r="M397" s="135"/>
      <c r="N397" s="137"/>
      <c r="O397" s="121"/>
    </row>
    <row r="398" spans="1:15" x14ac:dyDescent="0.25">
      <c r="A398" s="139">
        <v>105</v>
      </c>
      <c r="B398" s="135" t="s">
        <v>218</v>
      </c>
      <c r="C398" s="134" t="s">
        <v>2102</v>
      </c>
      <c r="D398" s="135">
        <v>1779</v>
      </c>
      <c r="E398" s="135" t="s">
        <v>2103</v>
      </c>
      <c r="F398" s="135">
        <v>1</v>
      </c>
      <c r="G398" s="136">
        <v>27</v>
      </c>
      <c r="H398" s="135" t="s">
        <v>2144</v>
      </c>
      <c r="I398" s="135">
        <v>437</v>
      </c>
      <c r="J398" s="135" t="s">
        <v>2108</v>
      </c>
      <c r="K398" s="135" t="s">
        <v>2109</v>
      </c>
      <c r="L398" s="135" t="s">
        <v>193</v>
      </c>
      <c r="M398" s="135"/>
      <c r="N398" s="137"/>
      <c r="O398" s="121"/>
    </row>
    <row r="399" spans="1:15" x14ac:dyDescent="0.25">
      <c r="A399" s="139">
        <v>105</v>
      </c>
      <c r="B399" s="135" t="s">
        <v>218</v>
      </c>
      <c r="C399" s="134" t="s">
        <v>2102</v>
      </c>
      <c r="D399" s="135">
        <v>1780</v>
      </c>
      <c r="E399" s="135" t="s">
        <v>2103</v>
      </c>
      <c r="F399" s="135">
        <v>1</v>
      </c>
      <c r="G399" s="136">
        <v>28</v>
      </c>
      <c r="H399" s="135" t="s">
        <v>2145</v>
      </c>
      <c r="I399" s="135">
        <v>237</v>
      </c>
      <c r="J399" s="135" t="s">
        <v>2105</v>
      </c>
      <c r="K399" s="135" t="s">
        <v>2106</v>
      </c>
      <c r="L399" s="135" t="s">
        <v>193</v>
      </c>
      <c r="M399" s="135"/>
      <c r="N399" s="137"/>
      <c r="O399" s="121"/>
    </row>
    <row r="400" spans="1:15" x14ac:dyDescent="0.25">
      <c r="A400" s="139">
        <v>105</v>
      </c>
      <c r="B400" s="135" t="s">
        <v>218</v>
      </c>
      <c r="C400" s="134" t="s">
        <v>2102</v>
      </c>
      <c r="D400" s="135">
        <v>1781</v>
      </c>
      <c r="E400" s="135" t="s">
        <v>2103</v>
      </c>
      <c r="F400" s="135">
        <v>1</v>
      </c>
      <c r="G400" s="136">
        <v>29</v>
      </c>
      <c r="H400" s="135" t="s">
        <v>2146</v>
      </c>
      <c r="I400" s="135">
        <v>1382</v>
      </c>
      <c r="J400" s="135" t="s">
        <v>2105</v>
      </c>
      <c r="K400" s="135" t="s">
        <v>2106</v>
      </c>
      <c r="L400" s="135" t="s">
        <v>193</v>
      </c>
      <c r="M400" s="135"/>
      <c r="N400" s="137"/>
      <c r="O400" s="121"/>
    </row>
    <row r="401" spans="1:15" x14ac:dyDescent="0.25">
      <c r="A401" s="139">
        <v>105</v>
      </c>
      <c r="B401" s="135" t="s">
        <v>218</v>
      </c>
      <c r="C401" s="134" t="s">
        <v>2102</v>
      </c>
      <c r="D401" s="135">
        <v>1782</v>
      </c>
      <c r="E401" s="135" t="s">
        <v>2103</v>
      </c>
      <c r="F401" s="135">
        <v>1</v>
      </c>
      <c r="G401" s="136">
        <v>30</v>
      </c>
      <c r="H401" s="135" t="s">
        <v>2147</v>
      </c>
      <c r="I401" s="135">
        <v>47</v>
      </c>
      <c r="J401" s="135" t="s">
        <v>2151</v>
      </c>
      <c r="K401" s="135" t="s">
        <v>2152</v>
      </c>
      <c r="L401" s="135" t="s">
        <v>193</v>
      </c>
      <c r="M401" s="135"/>
      <c r="N401" s="137"/>
      <c r="O401" s="121"/>
    </row>
    <row r="402" spans="1:15" x14ac:dyDescent="0.25">
      <c r="A402" s="139">
        <v>105</v>
      </c>
      <c r="B402" s="135" t="s">
        <v>218</v>
      </c>
      <c r="C402" s="134" t="s">
        <v>2102</v>
      </c>
      <c r="D402" s="135">
        <v>1783</v>
      </c>
      <c r="E402" s="135" t="s">
        <v>2103</v>
      </c>
      <c r="F402" s="135">
        <v>1</v>
      </c>
      <c r="G402" s="136">
        <v>31</v>
      </c>
      <c r="H402" s="135" t="s">
        <v>2148</v>
      </c>
      <c r="I402" s="135">
        <v>20</v>
      </c>
      <c r="J402" s="135" t="s">
        <v>2151</v>
      </c>
      <c r="K402" s="135" t="s">
        <v>2152</v>
      </c>
      <c r="L402" s="135" t="s">
        <v>193</v>
      </c>
      <c r="M402" s="135"/>
      <c r="N402" s="137"/>
      <c r="O402" s="121"/>
    </row>
    <row r="403" spans="1:15" x14ac:dyDescent="0.25">
      <c r="A403" s="139">
        <v>105</v>
      </c>
      <c r="B403" s="135" t="s">
        <v>218</v>
      </c>
      <c r="C403" s="134" t="s">
        <v>2102</v>
      </c>
      <c r="D403" s="135">
        <v>1784</v>
      </c>
      <c r="E403" s="135" t="s">
        <v>2103</v>
      </c>
      <c r="F403" s="135">
        <v>1</v>
      </c>
      <c r="G403" s="136">
        <v>32</v>
      </c>
      <c r="H403" s="135" t="s">
        <v>2149</v>
      </c>
      <c r="I403" s="135">
        <v>13</v>
      </c>
      <c r="J403" s="135" t="s">
        <v>2151</v>
      </c>
      <c r="K403" s="135" t="s">
        <v>2152</v>
      </c>
      <c r="L403" s="135" t="s">
        <v>193</v>
      </c>
      <c r="M403" s="135"/>
      <c r="N403" s="137"/>
      <c r="O403" s="121"/>
    </row>
    <row r="404" spans="1:15" x14ac:dyDescent="0.25">
      <c r="A404" s="139">
        <v>105</v>
      </c>
      <c r="B404" s="135" t="s">
        <v>218</v>
      </c>
      <c r="C404" s="134" t="s">
        <v>2102</v>
      </c>
      <c r="D404" s="135">
        <v>1785</v>
      </c>
      <c r="E404" s="135" t="s">
        <v>2103</v>
      </c>
      <c r="F404" s="135">
        <v>1</v>
      </c>
      <c r="G404" s="136">
        <v>33</v>
      </c>
      <c r="H404" s="135" t="s">
        <v>2150</v>
      </c>
      <c r="I404" s="135">
        <v>12</v>
      </c>
      <c r="J404" s="135" t="s">
        <v>2151</v>
      </c>
      <c r="K404" s="135" t="s">
        <v>2152</v>
      </c>
      <c r="L404" s="135" t="s">
        <v>193</v>
      </c>
      <c r="M404" s="135"/>
      <c r="N404" s="137"/>
      <c r="O404" s="121"/>
    </row>
    <row r="405" spans="1:15" x14ac:dyDescent="0.25">
      <c r="A405" s="139">
        <v>105</v>
      </c>
      <c r="B405" s="135" t="s">
        <v>218</v>
      </c>
      <c r="C405" s="134" t="s">
        <v>2102</v>
      </c>
      <c r="D405" s="135">
        <v>1786</v>
      </c>
      <c r="E405" s="135" t="s">
        <v>2103</v>
      </c>
      <c r="F405" s="135">
        <v>1</v>
      </c>
      <c r="G405" s="136">
        <v>34</v>
      </c>
      <c r="H405" s="135" t="s">
        <v>2153</v>
      </c>
      <c r="I405" s="135">
        <v>2706</v>
      </c>
      <c r="J405" s="135" t="s">
        <v>2167</v>
      </c>
      <c r="K405" s="135" t="s">
        <v>2168</v>
      </c>
      <c r="L405" s="135" t="s">
        <v>189</v>
      </c>
      <c r="M405" s="135"/>
      <c r="N405" s="137"/>
      <c r="O405" s="121"/>
    </row>
    <row r="406" spans="1:15" x14ac:dyDescent="0.25">
      <c r="A406" s="139">
        <v>105</v>
      </c>
      <c r="B406" s="135" t="s">
        <v>218</v>
      </c>
      <c r="C406" s="134" t="s">
        <v>2102</v>
      </c>
      <c r="D406" s="135">
        <v>1787</v>
      </c>
      <c r="E406" s="135" t="s">
        <v>2103</v>
      </c>
      <c r="F406" s="135">
        <v>1</v>
      </c>
      <c r="G406" s="136">
        <v>35</v>
      </c>
      <c r="H406" s="135" t="s">
        <v>2154</v>
      </c>
      <c r="I406" s="135">
        <v>67</v>
      </c>
      <c r="J406" s="135" t="s">
        <v>2108</v>
      </c>
      <c r="K406" s="135" t="s">
        <v>2109</v>
      </c>
      <c r="L406" s="135" t="s">
        <v>193</v>
      </c>
      <c r="M406" s="135"/>
      <c r="N406" s="137"/>
      <c r="O406" s="121"/>
    </row>
    <row r="407" spans="1:15" x14ac:dyDescent="0.25">
      <c r="A407" s="139">
        <v>105</v>
      </c>
      <c r="B407" s="135" t="s">
        <v>218</v>
      </c>
      <c r="C407" s="134" t="s">
        <v>2102</v>
      </c>
      <c r="D407" s="135">
        <v>1788</v>
      </c>
      <c r="E407" s="135" t="s">
        <v>2103</v>
      </c>
      <c r="F407" s="135">
        <v>1</v>
      </c>
      <c r="G407" s="136">
        <v>36</v>
      </c>
      <c r="H407" s="135" t="s">
        <v>2157</v>
      </c>
      <c r="I407" s="135">
        <v>82</v>
      </c>
      <c r="J407" s="135" t="s">
        <v>2108</v>
      </c>
      <c r="K407" s="135" t="s">
        <v>2109</v>
      </c>
      <c r="L407" s="135" t="s">
        <v>193</v>
      </c>
      <c r="M407" s="135"/>
      <c r="N407" s="137"/>
      <c r="O407" s="121"/>
    </row>
    <row r="408" spans="1:15" x14ac:dyDescent="0.25">
      <c r="A408" s="139">
        <v>105</v>
      </c>
      <c r="B408" s="135" t="s">
        <v>218</v>
      </c>
      <c r="C408" s="134" t="s">
        <v>2102</v>
      </c>
      <c r="D408" s="135">
        <v>1789</v>
      </c>
      <c r="E408" s="135" t="s">
        <v>2103</v>
      </c>
      <c r="F408" s="135">
        <v>1</v>
      </c>
      <c r="G408" s="136">
        <v>37</v>
      </c>
      <c r="H408" s="135" t="s">
        <v>2158</v>
      </c>
      <c r="I408" s="135">
        <v>197</v>
      </c>
      <c r="J408" s="135" t="s">
        <v>2112</v>
      </c>
      <c r="K408" s="135" t="s">
        <v>2113</v>
      </c>
      <c r="L408" s="135" t="s">
        <v>194</v>
      </c>
      <c r="M408" s="135"/>
      <c r="N408" s="137"/>
      <c r="O408" s="121"/>
    </row>
    <row r="409" spans="1:15" x14ac:dyDescent="0.25">
      <c r="A409" s="139">
        <v>105</v>
      </c>
      <c r="B409" s="135" t="s">
        <v>218</v>
      </c>
      <c r="C409" s="134" t="s">
        <v>2102</v>
      </c>
      <c r="D409" s="135">
        <v>1790</v>
      </c>
      <c r="E409" s="135" t="s">
        <v>2103</v>
      </c>
      <c r="F409" s="135">
        <v>1</v>
      </c>
      <c r="G409" s="136">
        <v>38</v>
      </c>
      <c r="H409" s="135" t="s">
        <v>2159</v>
      </c>
      <c r="I409" s="135">
        <v>300</v>
      </c>
      <c r="J409" s="135" t="s">
        <v>2138</v>
      </c>
      <c r="K409" s="135" t="s">
        <v>2139</v>
      </c>
      <c r="L409" s="135" t="s">
        <v>194</v>
      </c>
      <c r="M409" s="135"/>
      <c r="N409" s="137"/>
      <c r="O409" s="121"/>
    </row>
    <row r="410" spans="1:15" x14ac:dyDescent="0.25">
      <c r="A410" s="139">
        <v>105</v>
      </c>
      <c r="B410" s="135" t="s">
        <v>218</v>
      </c>
      <c r="C410" s="134" t="s">
        <v>2102</v>
      </c>
      <c r="D410" s="135">
        <v>1791</v>
      </c>
      <c r="E410" s="135" t="s">
        <v>2103</v>
      </c>
      <c r="F410" s="135">
        <v>1</v>
      </c>
      <c r="G410" s="136">
        <v>39</v>
      </c>
      <c r="H410" s="135" t="s">
        <v>2160</v>
      </c>
      <c r="I410" s="135">
        <v>182</v>
      </c>
      <c r="J410" s="135" t="s">
        <v>2155</v>
      </c>
      <c r="K410" s="135" t="s">
        <v>2156</v>
      </c>
      <c r="L410" s="135" t="s">
        <v>193</v>
      </c>
      <c r="M410" s="135"/>
      <c r="N410" s="137"/>
      <c r="O410" s="121"/>
    </row>
    <row r="411" spans="1:15" x14ac:dyDescent="0.25">
      <c r="A411" s="139">
        <v>105</v>
      </c>
      <c r="B411" s="135" t="s">
        <v>218</v>
      </c>
      <c r="C411" s="134" t="s">
        <v>2102</v>
      </c>
      <c r="D411" s="135">
        <v>1792</v>
      </c>
      <c r="E411" s="135" t="s">
        <v>2103</v>
      </c>
      <c r="F411" s="135">
        <v>1</v>
      </c>
      <c r="G411" s="136">
        <v>40</v>
      </c>
      <c r="H411" s="135" t="s">
        <v>2161</v>
      </c>
      <c r="I411" s="135">
        <v>419</v>
      </c>
      <c r="J411" s="135" t="s">
        <v>2151</v>
      </c>
      <c r="K411" s="135" t="s">
        <v>2152</v>
      </c>
      <c r="L411" s="135" t="s">
        <v>193</v>
      </c>
      <c r="M411" s="135"/>
      <c r="N411" s="137"/>
      <c r="O411" s="121"/>
    </row>
    <row r="412" spans="1:15" x14ac:dyDescent="0.25">
      <c r="A412" s="139">
        <v>105</v>
      </c>
      <c r="B412" s="135" t="s">
        <v>218</v>
      </c>
      <c r="C412" s="134" t="s">
        <v>2102</v>
      </c>
      <c r="D412" s="135">
        <v>1793</v>
      </c>
      <c r="E412" s="135" t="s">
        <v>2103</v>
      </c>
      <c r="F412" s="135">
        <v>1</v>
      </c>
      <c r="G412" s="136">
        <v>41</v>
      </c>
      <c r="H412" s="135" t="s">
        <v>2162</v>
      </c>
      <c r="I412" s="135">
        <v>131</v>
      </c>
      <c r="J412" s="135" t="s">
        <v>2108</v>
      </c>
      <c r="K412" s="135" t="s">
        <v>2109</v>
      </c>
      <c r="L412" s="135" t="s">
        <v>193</v>
      </c>
      <c r="M412" s="135"/>
      <c r="N412" s="137"/>
      <c r="O412" s="121"/>
    </row>
    <row r="413" spans="1:15" x14ac:dyDescent="0.25">
      <c r="A413" s="139">
        <v>105</v>
      </c>
      <c r="B413" s="135" t="s">
        <v>218</v>
      </c>
      <c r="C413" s="134" t="s">
        <v>2102</v>
      </c>
      <c r="D413" s="135">
        <v>1794</v>
      </c>
      <c r="E413" s="135" t="s">
        <v>2103</v>
      </c>
      <c r="F413" s="135">
        <v>1</v>
      </c>
      <c r="G413" s="136">
        <v>42</v>
      </c>
      <c r="H413" s="135" t="s">
        <v>2163</v>
      </c>
      <c r="I413" s="135">
        <v>126</v>
      </c>
      <c r="J413" s="135" t="s">
        <v>2151</v>
      </c>
      <c r="K413" s="135" t="s">
        <v>2152</v>
      </c>
      <c r="L413" s="135" t="s">
        <v>193</v>
      </c>
      <c r="M413" s="135"/>
      <c r="N413" s="137"/>
      <c r="O413" s="121"/>
    </row>
    <row r="414" spans="1:15" x14ac:dyDescent="0.25">
      <c r="A414" s="139">
        <v>105</v>
      </c>
      <c r="B414" s="135" t="s">
        <v>218</v>
      </c>
      <c r="C414" s="134" t="s">
        <v>2102</v>
      </c>
      <c r="D414" s="135">
        <v>1795</v>
      </c>
      <c r="E414" s="135" t="s">
        <v>2103</v>
      </c>
      <c r="F414" s="135">
        <v>1</v>
      </c>
      <c r="G414" s="136">
        <v>43</v>
      </c>
      <c r="H414" s="135" t="s">
        <v>2164</v>
      </c>
      <c r="I414" s="135">
        <v>57</v>
      </c>
      <c r="J414" s="135" t="s">
        <v>2108</v>
      </c>
      <c r="K414" s="135" t="s">
        <v>2109</v>
      </c>
      <c r="L414" s="135" t="s">
        <v>193</v>
      </c>
      <c r="M414" s="135"/>
      <c r="N414" s="137"/>
      <c r="O414" s="121"/>
    </row>
    <row r="415" spans="1:15" x14ac:dyDescent="0.25">
      <c r="A415" s="139">
        <v>105</v>
      </c>
      <c r="B415" s="135" t="s">
        <v>218</v>
      </c>
      <c r="C415" s="134" t="s">
        <v>2102</v>
      </c>
      <c r="D415" s="135">
        <v>1796</v>
      </c>
      <c r="E415" s="135" t="s">
        <v>2103</v>
      </c>
      <c r="F415" s="135">
        <v>1</v>
      </c>
      <c r="G415" s="136">
        <v>44</v>
      </c>
      <c r="H415" s="135" t="s">
        <v>2165</v>
      </c>
      <c r="I415" s="135">
        <v>92</v>
      </c>
      <c r="J415" s="135" t="s">
        <v>2108</v>
      </c>
      <c r="K415" s="135" t="s">
        <v>2109</v>
      </c>
      <c r="L415" s="135" t="s">
        <v>193</v>
      </c>
      <c r="M415" s="135"/>
      <c r="N415" s="137"/>
      <c r="O415" s="121"/>
    </row>
    <row r="416" spans="1:15" x14ac:dyDescent="0.25">
      <c r="A416" s="139">
        <v>105</v>
      </c>
      <c r="B416" s="135" t="s">
        <v>218</v>
      </c>
      <c r="C416" s="134" t="s">
        <v>2102</v>
      </c>
      <c r="D416" s="135">
        <v>1797</v>
      </c>
      <c r="E416" s="135" t="s">
        <v>2103</v>
      </c>
      <c r="F416" s="135">
        <v>1</v>
      </c>
      <c r="G416" s="136">
        <v>45</v>
      </c>
      <c r="H416" s="135" t="s">
        <v>2166</v>
      </c>
      <c r="I416" s="135">
        <v>266</v>
      </c>
      <c r="J416" s="135" t="s">
        <v>2151</v>
      </c>
      <c r="K416" s="135" t="s">
        <v>2152</v>
      </c>
      <c r="L416" s="135" t="s">
        <v>193</v>
      </c>
      <c r="M416" s="135"/>
      <c r="N416" s="137"/>
      <c r="O416" s="121"/>
    </row>
    <row r="417" spans="1:15" x14ac:dyDescent="0.25">
      <c r="A417" s="139">
        <v>105</v>
      </c>
      <c r="B417" s="135" t="s">
        <v>218</v>
      </c>
      <c r="C417" s="134" t="s">
        <v>2102</v>
      </c>
      <c r="D417" s="135">
        <v>1798</v>
      </c>
      <c r="E417" s="135" t="s">
        <v>2103</v>
      </c>
      <c r="F417" s="135">
        <v>1</v>
      </c>
      <c r="G417" s="136">
        <v>46</v>
      </c>
      <c r="H417" s="135" t="s">
        <v>2169</v>
      </c>
      <c r="I417" s="135">
        <v>58</v>
      </c>
      <c r="J417" s="135" t="s">
        <v>2105</v>
      </c>
      <c r="K417" s="135" t="s">
        <v>2106</v>
      </c>
      <c r="L417" s="135" t="s">
        <v>193</v>
      </c>
      <c r="M417" s="135"/>
      <c r="N417" s="137"/>
      <c r="O417" s="121"/>
    </row>
    <row r="418" spans="1:15" x14ac:dyDescent="0.25">
      <c r="A418" s="139">
        <v>105</v>
      </c>
      <c r="B418" s="135" t="s">
        <v>218</v>
      </c>
      <c r="C418" s="134" t="s">
        <v>2102</v>
      </c>
      <c r="D418" s="135">
        <v>1799</v>
      </c>
      <c r="E418" s="135" t="s">
        <v>2103</v>
      </c>
      <c r="F418" s="135">
        <v>1</v>
      </c>
      <c r="G418" s="136">
        <v>47</v>
      </c>
      <c r="H418" s="135" t="s">
        <v>2170</v>
      </c>
      <c r="I418" s="135">
        <v>16</v>
      </c>
      <c r="J418" s="135" t="s">
        <v>2155</v>
      </c>
      <c r="K418" s="135" t="s">
        <v>2156</v>
      </c>
      <c r="L418" s="135" t="s">
        <v>193</v>
      </c>
      <c r="M418" s="135"/>
      <c r="N418" s="137"/>
      <c r="O418" s="121"/>
    </row>
    <row r="419" spans="1:15" x14ac:dyDescent="0.25">
      <c r="A419" s="139">
        <v>105</v>
      </c>
      <c r="B419" s="135" t="s">
        <v>218</v>
      </c>
      <c r="C419" s="134" t="s">
        <v>2102</v>
      </c>
      <c r="D419" s="135">
        <v>1800</v>
      </c>
      <c r="E419" s="135" t="s">
        <v>2103</v>
      </c>
      <c r="F419" s="135">
        <v>1</v>
      </c>
      <c r="G419" s="136">
        <v>48</v>
      </c>
      <c r="H419" s="135" t="s">
        <v>2171</v>
      </c>
      <c r="I419" s="135">
        <v>41</v>
      </c>
      <c r="J419" s="135" t="s">
        <v>2108</v>
      </c>
      <c r="K419" s="135" t="s">
        <v>2109</v>
      </c>
      <c r="L419" s="135" t="s">
        <v>193</v>
      </c>
      <c r="M419" s="135"/>
      <c r="N419" s="137"/>
      <c r="O419" s="121"/>
    </row>
    <row r="420" spans="1:15" x14ac:dyDescent="0.25">
      <c r="A420" s="139">
        <v>105</v>
      </c>
      <c r="B420" s="135" t="s">
        <v>218</v>
      </c>
      <c r="C420" s="134" t="s">
        <v>2102</v>
      </c>
      <c r="D420" s="135">
        <v>1801</v>
      </c>
      <c r="E420" s="135" t="s">
        <v>2103</v>
      </c>
      <c r="F420" s="135">
        <v>1</v>
      </c>
      <c r="G420" s="136">
        <v>49</v>
      </c>
      <c r="H420" s="135" t="s">
        <v>2172</v>
      </c>
      <c r="I420" s="135">
        <v>429</v>
      </c>
      <c r="J420" s="135" t="s">
        <v>2115</v>
      </c>
      <c r="K420" s="135" t="s">
        <v>2129</v>
      </c>
      <c r="L420" s="135" t="s">
        <v>194</v>
      </c>
      <c r="M420" s="135"/>
      <c r="N420" s="137"/>
      <c r="O420" s="121"/>
    </row>
    <row r="421" spans="1:15" x14ac:dyDescent="0.25">
      <c r="A421" s="139">
        <v>105</v>
      </c>
      <c r="B421" s="135" t="s">
        <v>218</v>
      </c>
      <c r="C421" s="134" t="s">
        <v>2102</v>
      </c>
      <c r="D421" s="135">
        <v>1802</v>
      </c>
      <c r="E421" s="135" t="s">
        <v>2103</v>
      </c>
      <c r="F421" s="135">
        <v>1</v>
      </c>
      <c r="G421" s="136">
        <v>50</v>
      </c>
      <c r="H421" s="135" t="s">
        <v>2175</v>
      </c>
      <c r="I421" s="135">
        <v>894</v>
      </c>
      <c r="J421" s="135" t="s">
        <v>2167</v>
      </c>
      <c r="K421" s="135" t="s">
        <v>2168</v>
      </c>
      <c r="L421" s="135" t="s">
        <v>189</v>
      </c>
      <c r="M421" s="135"/>
      <c r="N421" s="137"/>
      <c r="O421" s="121"/>
    </row>
    <row r="422" spans="1:15" x14ac:dyDescent="0.25">
      <c r="A422" s="139">
        <v>105</v>
      </c>
      <c r="B422" s="135" t="s">
        <v>218</v>
      </c>
      <c r="C422" s="134" t="s">
        <v>2102</v>
      </c>
      <c r="D422" s="135">
        <v>1803</v>
      </c>
      <c r="E422" s="135" t="s">
        <v>2103</v>
      </c>
      <c r="F422" s="135">
        <v>1</v>
      </c>
      <c r="G422" s="136">
        <v>51</v>
      </c>
      <c r="H422" s="135" t="s">
        <v>2176</v>
      </c>
      <c r="I422" s="135">
        <v>960</v>
      </c>
      <c r="J422" s="135" t="s">
        <v>2105</v>
      </c>
      <c r="K422" s="135" t="s">
        <v>2106</v>
      </c>
      <c r="L422" s="135" t="s">
        <v>193</v>
      </c>
      <c r="M422" s="135"/>
      <c r="N422" s="137"/>
      <c r="O422" s="121"/>
    </row>
    <row r="423" spans="1:15" x14ac:dyDescent="0.25">
      <c r="A423" s="139">
        <v>105</v>
      </c>
      <c r="B423" s="135" t="s">
        <v>218</v>
      </c>
      <c r="C423" s="134" t="s">
        <v>2102</v>
      </c>
      <c r="D423" s="135">
        <v>1804</v>
      </c>
      <c r="E423" s="135" t="s">
        <v>2103</v>
      </c>
      <c r="F423" s="135">
        <v>1</v>
      </c>
      <c r="G423" s="136">
        <v>52</v>
      </c>
      <c r="H423" s="135" t="s">
        <v>2177</v>
      </c>
      <c r="I423" s="135">
        <v>110</v>
      </c>
      <c r="J423" s="135" t="s">
        <v>2155</v>
      </c>
      <c r="K423" s="135" t="s">
        <v>2156</v>
      </c>
      <c r="L423" s="135" t="s">
        <v>193</v>
      </c>
      <c r="M423" s="135"/>
      <c r="N423" s="137"/>
      <c r="O423" s="121"/>
    </row>
    <row r="424" spans="1:15" x14ac:dyDescent="0.25">
      <c r="A424" s="139">
        <v>105</v>
      </c>
      <c r="B424" s="135" t="s">
        <v>218</v>
      </c>
      <c r="C424" s="134" t="s">
        <v>2102</v>
      </c>
      <c r="D424" s="135">
        <v>1805</v>
      </c>
      <c r="E424" s="135" t="s">
        <v>2103</v>
      </c>
      <c r="F424" s="135">
        <v>1</v>
      </c>
      <c r="G424" s="136">
        <v>53</v>
      </c>
      <c r="H424" s="135" t="s">
        <v>2178</v>
      </c>
      <c r="I424" s="135">
        <v>109</v>
      </c>
      <c r="J424" s="135" t="s">
        <v>2105</v>
      </c>
      <c r="K424" s="135" t="s">
        <v>2106</v>
      </c>
      <c r="L424" s="135" t="s">
        <v>193</v>
      </c>
      <c r="M424" s="135"/>
      <c r="N424" s="137"/>
      <c r="O424" s="121"/>
    </row>
    <row r="425" spans="1:15" x14ac:dyDescent="0.25">
      <c r="A425" s="139">
        <v>105</v>
      </c>
      <c r="B425" s="135" t="s">
        <v>218</v>
      </c>
      <c r="C425" s="134" t="s">
        <v>2102</v>
      </c>
      <c r="D425" s="135">
        <v>1806</v>
      </c>
      <c r="E425" s="135" t="s">
        <v>2103</v>
      </c>
      <c r="F425" s="135">
        <v>1</v>
      </c>
      <c r="G425" s="136">
        <v>54</v>
      </c>
      <c r="H425" s="135" t="s">
        <v>2179</v>
      </c>
      <c r="I425" s="135">
        <v>721</v>
      </c>
      <c r="J425" s="135" t="s">
        <v>2105</v>
      </c>
      <c r="K425" s="135" t="s">
        <v>2106</v>
      </c>
      <c r="L425" s="135" t="s">
        <v>193</v>
      </c>
      <c r="M425" s="135"/>
      <c r="N425" s="137"/>
      <c r="O425" s="121"/>
    </row>
    <row r="426" spans="1:15" x14ac:dyDescent="0.25">
      <c r="A426" s="139">
        <v>105</v>
      </c>
      <c r="B426" s="135" t="s">
        <v>218</v>
      </c>
      <c r="C426" s="134" t="s">
        <v>2102</v>
      </c>
      <c r="D426" s="135">
        <v>1807</v>
      </c>
      <c r="E426" s="135" t="s">
        <v>2103</v>
      </c>
      <c r="F426" s="135">
        <v>1</v>
      </c>
      <c r="G426" s="136">
        <v>55</v>
      </c>
      <c r="H426" s="135" t="s">
        <v>2180</v>
      </c>
      <c r="I426" s="135">
        <v>109</v>
      </c>
      <c r="J426" s="135" t="s">
        <v>2105</v>
      </c>
      <c r="K426" s="135" t="s">
        <v>2106</v>
      </c>
      <c r="L426" s="135" t="s">
        <v>193</v>
      </c>
      <c r="M426" s="135"/>
      <c r="N426" s="137"/>
      <c r="O426" s="121"/>
    </row>
    <row r="427" spans="1:15" x14ac:dyDescent="0.25">
      <c r="A427" s="139">
        <v>105</v>
      </c>
      <c r="B427" s="135" t="s">
        <v>218</v>
      </c>
      <c r="C427" s="134" t="s">
        <v>2102</v>
      </c>
      <c r="D427" s="135">
        <v>1808</v>
      </c>
      <c r="E427" s="135" t="s">
        <v>2103</v>
      </c>
      <c r="F427" s="135">
        <v>2</v>
      </c>
      <c r="G427" s="136">
        <v>1</v>
      </c>
      <c r="H427" s="135" t="s">
        <v>2204</v>
      </c>
      <c r="I427" s="135">
        <v>1018</v>
      </c>
      <c r="J427" s="135" t="s">
        <v>2115</v>
      </c>
      <c r="K427" s="135" t="s">
        <v>2116</v>
      </c>
      <c r="L427" s="135" t="s">
        <v>2117</v>
      </c>
      <c r="M427" s="135"/>
      <c r="N427" s="137"/>
      <c r="O427" s="121"/>
    </row>
    <row r="428" spans="1:15" x14ac:dyDescent="0.25">
      <c r="A428" s="139">
        <v>105</v>
      </c>
      <c r="B428" s="135" t="s">
        <v>218</v>
      </c>
      <c r="C428" s="134" t="s">
        <v>2102</v>
      </c>
      <c r="D428" s="135">
        <v>1809</v>
      </c>
      <c r="E428" s="135" t="s">
        <v>2103</v>
      </c>
      <c r="F428" s="135">
        <v>2</v>
      </c>
      <c r="G428" s="136">
        <v>2</v>
      </c>
      <c r="H428" s="135" t="s">
        <v>2205</v>
      </c>
      <c r="I428" s="135">
        <v>960</v>
      </c>
      <c r="J428" s="135" t="s">
        <v>2115</v>
      </c>
      <c r="K428" s="135" t="s">
        <v>2116</v>
      </c>
      <c r="L428" s="135" t="s">
        <v>2117</v>
      </c>
      <c r="M428" s="135"/>
      <c r="N428" s="137"/>
      <c r="O428" s="121"/>
    </row>
    <row r="429" spans="1:15" x14ac:dyDescent="0.25">
      <c r="A429" s="139">
        <v>105</v>
      </c>
      <c r="B429" s="135" t="s">
        <v>218</v>
      </c>
      <c r="C429" s="134" t="s">
        <v>2102</v>
      </c>
      <c r="D429" s="135">
        <v>1810</v>
      </c>
      <c r="E429" s="135" t="s">
        <v>2103</v>
      </c>
      <c r="F429" s="135">
        <v>2</v>
      </c>
      <c r="G429" s="136">
        <v>3</v>
      </c>
      <c r="H429" s="135" t="s">
        <v>2438</v>
      </c>
      <c r="I429" s="135">
        <v>960</v>
      </c>
      <c r="J429" s="135" t="s">
        <v>2115</v>
      </c>
      <c r="K429" s="135" t="s">
        <v>2116</v>
      </c>
      <c r="L429" s="135" t="s">
        <v>2117</v>
      </c>
      <c r="M429" s="135"/>
      <c r="N429" s="137"/>
      <c r="O429" s="121"/>
    </row>
    <row r="430" spans="1:15" x14ac:dyDescent="0.25">
      <c r="A430" s="139">
        <v>105</v>
      </c>
      <c r="B430" s="135" t="s">
        <v>218</v>
      </c>
      <c r="C430" s="134" t="s">
        <v>2102</v>
      </c>
      <c r="D430" s="135">
        <v>1811</v>
      </c>
      <c r="E430" s="135" t="s">
        <v>2103</v>
      </c>
      <c r="F430" s="135">
        <v>2</v>
      </c>
      <c r="G430" s="136">
        <v>4</v>
      </c>
      <c r="H430" s="135" t="s">
        <v>2439</v>
      </c>
      <c r="I430" s="135">
        <v>959</v>
      </c>
      <c r="J430" s="135" t="s">
        <v>2115</v>
      </c>
      <c r="K430" s="135" t="s">
        <v>2116</v>
      </c>
      <c r="L430" s="135" t="s">
        <v>2117</v>
      </c>
      <c r="M430" s="135"/>
      <c r="N430" s="137"/>
      <c r="O430" s="121"/>
    </row>
    <row r="431" spans="1:15" x14ac:dyDescent="0.25">
      <c r="A431" s="139">
        <v>105</v>
      </c>
      <c r="B431" s="135" t="s">
        <v>218</v>
      </c>
      <c r="C431" s="134" t="s">
        <v>2102</v>
      </c>
      <c r="D431" s="135">
        <v>1812</v>
      </c>
      <c r="E431" s="135" t="s">
        <v>2103</v>
      </c>
      <c r="F431" s="135">
        <v>2</v>
      </c>
      <c r="G431" s="136">
        <v>5</v>
      </c>
      <c r="H431" s="135" t="s">
        <v>2206</v>
      </c>
      <c r="I431" s="135">
        <v>972</v>
      </c>
      <c r="J431" s="135" t="s">
        <v>2115</v>
      </c>
      <c r="K431" s="135" t="s">
        <v>2116</v>
      </c>
      <c r="L431" s="135" t="s">
        <v>2117</v>
      </c>
      <c r="M431" s="135"/>
      <c r="N431" s="137"/>
      <c r="O431" s="121"/>
    </row>
    <row r="432" spans="1:15" x14ac:dyDescent="0.25">
      <c r="A432" s="139">
        <v>105</v>
      </c>
      <c r="B432" s="135" t="s">
        <v>218</v>
      </c>
      <c r="C432" s="134" t="s">
        <v>2102</v>
      </c>
      <c r="D432" s="135">
        <v>1813</v>
      </c>
      <c r="E432" s="135" t="s">
        <v>2103</v>
      </c>
      <c r="F432" s="135">
        <v>2</v>
      </c>
      <c r="G432" s="136">
        <v>6</v>
      </c>
      <c r="H432" s="135" t="s">
        <v>2207</v>
      </c>
      <c r="I432" s="135">
        <v>1028</v>
      </c>
      <c r="J432" s="135" t="s">
        <v>2115</v>
      </c>
      <c r="K432" s="135" t="s">
        <v>2116</v>
      </c>
      <c r="L432" s="135" t="s">
        <v>2117</v>
      </c>
      <c r="M432" s="135"/>
      <c r="N432" s="137"/>
      <c r="O432" s="121"/>
    </row>
    <row r="433" spans="1:15" x14ac:dyDescent="0.25">
      <c r="A433" s="139">
        <v>105</v>
      </c>
      <c r="B433" s="135" t="s">
        <v>218</v>
      </c>
      <c r="C433" s="134" t="s">
        <v>2102</v>
      </c>
      <c r="D433" s="135">
        <v>1814</v>
      </c>
      <c r="E433" s="135" t="s">
        <v>2103</v>
      </c>
      <c r="F433" s="135">
        <v>2</v>
      </c>
      <c r="G433" s="136">
        <v>7</v>
      </c>
      <c r="H433" s="135" t="s">
        <v>2208</v>
      </c>
      <c r="I433" s="135">
        <v>346</v>
      </c>
      <c r="J433" s="135" t="s">
        <v>2105</v>
      </c>
      <c r="K433" s="135" t="s">
        <v>2106</v>
      </c>
      <c r="L433" s="135" t="s">
        <v>193</v>
      </c>
      <c r="M433" s="135"/>
      <c r="N433" s="137"/>
      <c r="O433" s="121"/>
    </row>
    <row r="434" spans="1:15" x14ac:dyDescent="0.25">
      <c r="A434" s="139">
        <v>105</v>
      </c>
      <c r="B434" s="135" t="s">
        <v>218</v>
      </c>
      <c r="C434" s="134" t="s">
        <v>2102</v>
      </c>
      <c r="D434" s="135">
        <v>1815</v>
      </c>
      <c r="E434" s="135" t="s">
        <v>2103</v>
      </c>
      <c r="F434" s="135">
        <v>2</v>
      </c>
      <c r="G434" s="136">
        <v>8</v>
      </c>
      <c r="H434" s="135" t="s">
        <v>2209</v>
      </c>
      <c r="I434" s="135">
        <v>973</v>
      </c>
      <c r="J434" s="135" t="s">
        <v>2115</v>
      </c>
      <c r="K434" s="135" t="s">
        <v>2116</v>
      </c>
      <c r="L434" s="135" t="s">
        <v>2117</v>
      </c>
      <c r="M434" s="135"/>
      <c r="N434" s="137"/>
      <c r="O434" s="121"/>
    </row>
    <row r="435" spans="1:15" x14ac:dyDescent="0.25">
      <c r="A435" s="139">
        <v>105</v>
      </c>
      <c r="B435" s="135" t="s">
        <v>218</v>
      </c>
      <c r="C435" s="134" t="s">
        <v>2102</v>
      </c>
      <c r="D435" s="135">
        <v>1816</v>
      </c>
      <c r="E435" s="135" t="s">
        <v>2103</v>
      </c>
      <c r="F435" s="135">
        <v>2</v>
      </c>
      <c r="G435" s="136">
        <v>9</v>
      </c>
      <c r="H435" s="135" t="s">
        <v>2210</v>
      </c>
      <c r="I435" s="135">
        <v>963</v>
      </c>
      <c r="J435" s="135" t="s">
        <v>2124</v>
      </c>
      <c r="K435" s="135" t="s">
        <v>2125</v>
      </c>
      <c r="L435" s="135" t="s">
        <v>192</v>
      </c>
      <c r="M435" s="135"/>
      <c r="N435" s="137"/>
      <c r="O435" s="121"/>
    </row>
    <row r="436" spans="1:15" x14ac:dyDescent="0.25">
      <c r="A436" s="139">
        <v>105</v>
      </c>
      <c r="B436" s="135" t="s">
        <v>218</v>
      </c>
      <c r="C436" s="134" t="s">
        <v>2102</v>
      </c>
      <c r="D436" s="135">
        <v>1817</v>
      </c>
      <c r="E436" s="135" t="s">
        <v>2103</v>
      </c>
      <c r="F436" s="135">
        <v>2</v>
      </c>
      <c r="G436" s="136">
        <v>10</v>
      </c>
      <c r="H436" s="135" t="s">
        <v>2211</v>
      </c>
      <c r="I436" s="135">
        <v>49</v>
      </c>
      <c r="J436" s="135" t="s">
        <v>2440</v>
      </c>
      <c r="K436" s="135" t="s">
        <v>2441</v>
      </c>
      <c r="L436" s="135" t="s">
        <v>193</v>
      </c>
      <c r="M436" s="135"/>
      <c r="N436" s="137"/>
      <c r="O436" s="121"/>
    </row>
    <row r="437" spans="1:15" x14ac:dyDescent="0.25">
      <c r="A437" s="139">
        <v>105</v>
      </c>
      <c r="B437" s="135" t="s">
        <v>218</v>
      </c>
      <c r="C437" s="134" t="s">
        <v>2102</v>
      </c>
      <c r="D437" s="135">
        <v>1818</v>
      </c>
      <c r="E437" s="135" t="s">
        <v>2103</v>
      </c>
      <c r="F437" s="135">
        <v>2</v>
      </c>
      <c r="G437" s="136">
        <v>11</v>
      </c>
      <c r="H437" s="135" t="s">
        <v>2212</v>
      </c>
      <c r="I437" s="135">
        <v>370</v>
      </c>
      <c r="J437" s="135" t="s">
        <v>2112</v>
      </c>
      <c r="K437" s="135" t="s">
        <v>2113</v>
      </c>
      <c r="L437" s="135" t="s">
        <v>194</v>
      </c>
      <c r="M437" s="135"/>
      <c r="N437" s="137"/>
      <c r="O437" s="121"/>
    </row>
    <row r="438" spans="1:15" x14ac:dyDescent="0.25">
      <c r="A438" s="139">
        <v>105</v>
      </c>
      <c r="B438" s="135" t="s">
        <v>218</v>
      </c>
      <c r="C438" s="134" t="s">
        <v>2102</v>
      </c>
      <c r="D438" s="135">
        <v>1819</v>
      </c>
      <c r="E438" s="135" t="s">
        <v>2103</v>
      </c>
      <c r="F438" s="135">
        <v>2</v>
      </c>
      <c r="G438" s="136">
        <v>12</v>
      </c>
      <c r="H438" s="135" t="s">
        <v>2213</v>
      </c>
      <c r="I438" s="135">
        <v>346</v>
      </c>
      <c r="J438" s="135" t="s">
        <v>2105</v>
      </c>
      <c r="K438" s="135" t="s">
        <v>2106</v>
      </c>
      <c r="L438" s="135" t="s">
        <v>193</v>
      </c>
      <c r="M438" s="135"/>
      <c r="N438" s="137"/>
      <c r="O438" s="121"/>
    </row>
    <row r="439" spans="1:15" x14ac:dyDescent="0.25">
      <c r="A439" s="139">
        <v>105</v>
      </c>
      <c r="B439" s="135" t="s">
        <v>218</v>
      </c>
      <c r="C439" s="134" t="s">
        <v>2102</v>
      </c>
      <c r="D439" s="135">
        <v>1820</v>
      </c>
      <c r="E439" s="135" t="s">
        <v>2103</v>
      </c>
      <c r="F439" s="135">
        <v>2</v>
      </c>
      <c r="G439" s="136">
        <v>13</v>
      </c>
      <c r="H439" s="135" t="s">
        <v>2214</v>
      </c>
      <c r="I439" s="135">
        <v>27</v>
      </c>
      <c r="J439" s="135" t="s">
        <v>2155</v>
      </c>
      <c r="K439" s="135" t="s">
        <v>2156</v>
      </c>
      <c r="L439" s="135" t="s">
        <v>193</v>
      </c>
      <c r="M439" s="135"/>
      <c r="N439" s="137"/>
      <c r="O439" s="121"/>
    </row>
    <row r="440" spans="1:15" x14ac:dyDescent="0.25">
      <c r="A440" s="139">
        <v>105</v>
      </c>
      <c r="B440" s="135" t="s">
        <v>218</v>
      </c>
      <c r="C440" s="134" t="s">
        <v>2102</v>
      </c>
      <c r="D440" s="135">
        <v>1821</v>
      </c>
      <c r="E440" s="135" t="s">
        <v>2103</v>
      </c>
      <c r="F440" s="135">
        <v>2</v>
      </c>
      <c r="G440" s="136">
        <v>14</v>
      </c>
      <c r="H440" s="135" t="s">
        <v>2215</v>
      </c>
      <c r="I440" s="135">
        <v>53</v>
      </c>
      <c r="J440" s="135" t="s">
        <v>2108</v>
      </c>
      <c r="K440" s="135" t="s">
        <v>2109</v>
      </c>
      <c r="L440" s="135" t="s">
        <v>193</v>
      </c>
      <c r="M440" s="135"/>
      <c r="N440" s="137"/>
      <c r="O440" s="121"/>
    </row>
    <row r="441" spans="1:15" x14ac:dyDescent="0.25">
      <c r="A441" s="139">
        <v>105</v>
      </c>
      <c r="B441" s="135" t="s">
        <v>218</v>
      </c>
      <c r="C441" s="134" t="s">
        <v>2102</v>
      </c>
      <c r="D441" s="135">
        <v>1822</v>
      </c>
      <c r="E441" s="135" t="s">
        <v>2103</v>
      </c>
      <c r="F441" s="135">
        <v>2</v>
      </c>
      <c r="G441" s="136">
        <v>15</v>
      </c>
      <c r="H441" s="135" t="s">
        <v>2216</v>
      </c>
      <c r="I441" s="135">
        <v>124</v>
      </c>
      <c r="J441" s="135" t="s">
        <v>2108</v>
      </c>
      <c r="K441" s="135" t="s">
        <v>2109</v>
      </c>
      <c r="L441" s="135" t="s">
        <v>193</v>
      </c>
      <c r="M441" s="135"/>
      <c r="N441" s="137"/>
      <c r="O441" s="121"/>
    </row>
    <row r="442" spans="1:15" x14ac:dyDescent="0.25">
      <c r="A442" s="139">
        <v>105</v>
      </c>
      <c r="B442" s="135" t="s">
        <v>218</v>
      </c>
      <c r="C442" s="134" t="s">
        <v>2102</v>
      </c>
      <c r="D442" s="135">
        <v>1823</v>
      </c>
      <c r="E442" s="135" t="s">
        <v>2103</v>
      </c>
      <c r="F442" s="135">
        <v>2</v>
      </c>
      <c r="G442" s="136">
        <v>16</v>
      </c>
      <c r="H442" s="135" t="s">
        <v>2217</v>
      </c>
      <c r="I442" s="135">
        <v>427</v>
      </c>
      <c r="J442" s="135" t="s">
        <v>2115</v>
      </c>
      <c r="K442" s="135" t="s">
        <v>2129</v>
      </c>
      <c r="L442" s="135" t="s">
        <v>194</v>
      </c>
      <c r="M442" s="135"/>
      <c r="N442" s="137"/>
      <c r="O442" s="121"/>
    </row>
    <row r="443" spans="1:15" x14ac:dyDescent="0.25">
      <c r="A443" s="139">
        <v>105</v>
      </c>
      <c r="B443" s="135" t="s">
        <v>218</v>
      </c>
      <c r="C443" s="134" t="s">
        <v>2102</v>
      </c>
      <c r="D443" s="135">
        <v>1824</v>
      </c>
      <c r="E443" s="135" t="s">
        <v>2103</v>
      </c>
      <c r="F443" s="135">
        <v>2</v>
      </c>
      <c r="G443" s="136">
        <v>17</v>
      </c>
      <c r="H443" s="135" t="s">
        <v>2218</v>
      </c>
      <c r="I443" s="135">
        <v>1009</v>
      </c>
      <c r="J443" s="135" t="s">
        <v>2105</v>
      </c>
      <c r="K443" s="135" t="s">
        <v>2106</v>
      </c>
      <c r="L443" s="135" t="s">
        <v>193</v>
      </c>
      <c r="M443" s="135"/>
      <c r="N443" s="137"/>
      <c r="O443" s="121"/>
    </row>
    <row r="444" spans="1:15" x14ac:dyDescent="0.25">
      <c r="A444" s="139">
        <v>105</v>
      </c>
      <c r="B444" s="135" t="s">
        <v>218</v>
      </c>
      <c r="C444" s="134" t="s">
        <v>2102</v>
      </c>
      <c r="D444" s="135">
        <v>1825</v>
      </c>
      <c r="E444" s="135" t="s">
        <v>2103</v>
      </c>
      <c r="F444" s="135">
        <v>1</v>
      </c>
      <c r="G444" s="136">
        <v>1</v>
      </c>
      <c r="H444" s="135" t="s">
        <v>2104</v>
      </c>
      <c r="I444" s="135">
        <v>809</v>
      </c>
      <c r="J444" s="135" t="s">
        <v>2155</v>
      </c>
      <c r="K444" s="135" t="s">
        <v>2156</v>
      </c>
      <c r="L444" s="135" t="s">
        <v>193</v>
      </c>
      <c r="M444" s="135"/>
      <c r="N444" s="137"/>
      <c r="O444" s="121"/>
    </row>
    <row r="445" spans="1:15" x14ac:dyDescent="0.25">
      <c r="A445" s="139">
        <v>105</v>
      </c>
      <c r="B445" s="135" t="s">
        <v>218</v>
      </c>
      <c r="C445" s="134" t="s">
        <v>2102</v>
      </c>
      <c r="D445" s="135">
        <v>1826</v>
      </c>
      <c r="E445" s="135" t="s">
        <v>2442</v>
      </c>
      <c r="F445" s="135">
        <v>1</v>
      </c>
      <c r="G445" s="136">
        <v>1</v>
      </c>
      <c r="H445" s="135" t="s">
        <v>2443</v>
      </c>
      <c r="I445" s="135">
        <v>1320</v>
      </c>
      <c r="J445" s="135" t="s">
        <v>2115</v>
      </c>
      <c r="K445" s="135" t="s">
        <v>2116</v>
      </c>
      <c r="L445" s="135" t="s">
        <v>2117</v>
      </c>
      <c r="M445" s="135"/>
      <c r="N445" s="137"/>
      <c r="O445" s="121"/>
    </row>
    <row r="446" spans="1:15" x14ac:dyDescent="0.25">
      <c r="A446" s="139">
        <v>105</v>
      </c>
      <c r="B446" s="135" t="s">
        <v>218</v>
      </c>
      <c r="C446" s="134" t="s">
        <v>2102</v>
      </c>
      <c r="D446" s="135">
        <v>1827</v>
      </c>
      <c r="E446" s="135" t="s">
        <v>2442</v>
      </c>
      <c r="F446" s="135">
        <v>1</v>
      </c>
      <c r="G446" s="136">
        <v>2</v>
      </c>
      <c r="H446" s="135" t="s">
        <v>2444</v>
      </c>
      <c r="I446" s="135">
        <v>42</v>
      </c>
      <c r="J446" s="135" t="s">
        <v>2108</v>
      </c>
      <c r="K446" s="135" t="s">
        <v>2109</v>
      </c>
      <c r="L446" s="135" t="s">
        <v>193</v>
      </c>
      <c r="M446" s="135"/>
      <c r="N446" s="137"/>
      <c r="O446" s="121"/>
    </row>
    <row r="447" spans="1:15" x14ac:dyDescent="0.25">
      <c r="A447" s="139">
        <v>105</v>
      </c>
      <c r="B447" s="135" t="s">
        <v>218</v>
      </c>
      <c r="C447" s="134" t="s">
        <v>2102</v>
      </c>
      <c r="D447" s="135">
        <v>1828</v>
      </c>
      <c r="E447" s="135" t="s">
        <v>2442</v>
      </c>
      <c r="F447" s="135">
        <v>1</v>
      </c>
      <c r="G447" s="136">
        <v>3</v>
      </c>
      <c r="H447" s="135" t="s">
        <v>2445</v>
      </c>
      <c r="I447" s="135">
        <v>42</v>
      </c>
      <c r="J447" s="135" t="s">
        <v>2108</v>
      </c>
      <c r="K447" s="135" t="s">
        <v>2109</v>
      </c>
      <c r="L447" s="135" t="s">
        <v>193</v>
      </c>
      <c r="M447" s="135"/>
      <c r="N447" s="137"/>
      <c r="O447" s="121"/>
    </row>
    <row r="448" spans="1:15" x14ac:dyDescent="0.25">
      <c r="A448" s="139">
        <v>105</v>
      </c>
      <c r="B448" s="135" t="s">
        <v>218</v>
      </c>
      <c r="C448" s="134" t="s">
        <v>2102</v>
      </c>
      <c r="D448" s="135">
        <v>1829</v>
      </c>
      <c r="E448" s="135" t="s">
        <v>2446</v>
      </c>
      <c r="F448" s="135">
        <v>1</v>
      </c>
      <c r="G448" s="136">
        <v>1</v>
      </c>
      <c r="H448" s="135" t="s">
        <v>2447</v>
      </c>
      <c r="I448" s="135">
        <v>1320</v>
      </c>
      <c r="J448" s="135" t="s">
        <v>2115</v>
      </c>
      <c r="K448" s="135" t="s">
        <v>2116</v>
      </c>
      <c r="L448" s="135" t="s">
        <v>2117</v>
      </c>
      <c r="M448" s="135"/>
      <c r="N448" s="137"/>
      <c r="O448" s="121"/>
    </row>
    <row r="449" spans="1:15" x14ac:dyDescent="0.25">
      <c r="A449" s="139">
        <v>105</v>
      </c>
      <c r="B449" s="135" t="s">
        <v>218</v>
      </c>
      <c r="C449" s="134" t="s">
        <v>2102</v>
      </c>
      <c r="D449" s="135">
        <v>1830</v>
      </c>
      <c r="E449" s="135" t="s">
        <v>2446</v>
      </c>
      <c r="F449" s="135">
        <v>1</v>
      </c>
      <c r="G449" s="136">
        <v>2</v>
      </c>
      <c r="H449" s="135" t="s">
        <v>2448</v>
      </c>
      <c r="I449" s="135">
        <v>42</v>
      </c>
      <c r="J449" s="135" t="s">
        <v>2108</v>
      </c>
      <c r="K449" s="135" t="s">
        <v>2109</v>
      </c>
      <c r="L449" s="135" t="s">
        <v>193</v>
      </c>
      <c r="M449" s="135"/>
      <c r="N449" s="137"/>
      <c r="O449" s="121"/>
    </row>
    <row r="450" spans="1:15" x14ac:dyDescent="0.25">
      <c r="A450" s="139">
        <v>105</v>
      </c>
      <c r="B450" s="135" t="s">
        <v>218</v>
      </c>
      <c r="C450" s="134" t="s">
        <v>2102</v>
      </c>
      <c r="D450" s="135">
        <v>1831</v>
      </c>
      <c r="E450" s="135" t="s">
        <v>2446</v>
      </c>
      <c r="F450" s="135">
        <v>1</v>
      </c>
      <c r="G450" s="136">
        <v>3</v>
      </c>
      <c r="H450" s="135" t="s">
        <v>2449</v>
      </c>
      <c r="I450" s="135">
        <v>42</v>
      </c>
      <c r="J450" s="135" t="s">
        <v>2108</v>
      </c>
      <c r="K450" s="135" t="s">
        <v>2109</v>
      </c>
      <c r="L450" s="135" t="s">
        <v>193</v>
      </c>
      <c r="M450" s="135"/>
      <c r="N450" s="137"/>
      <c r="O450" s="121"/>
    </row>
    <row r="451" spans="1:15" x14ac:dyDescent="0.25">
      <c r="A451" s="139">
        <v>105</v>
      </c>
      <c r="B451" s="135" t="s">
        <v>218</v>
      </c>
      <c r="C451" s="134" t="s">
        <v>2102</v>
      </c>
      <c r="D451" s="135">
        <v>1832</v>
      </c>
      <c r="E451" s="135" t="s">
        <v>2450</v>
      </c>
      <c r="F451" s="135">
        <v>1</v>
      </c>
      <c r="G451" s="136">
        <v>1</v>
      </c>
      <c r="H451" s="135" t="s">
        <v>2451</v>
      </c>
      <c r="I451" s="135">
        <v>960</v>
      </c>
      <c r="J451" s="135" t="s">
        <v>2115</v>
      </c>
      <c r="K451" s="135" t="s">
        <v>2116</v>
      </c>
      <c r="L451" s="135" t="s">
        <v>2117</v>
      </c>
      <c r="M451" s="135"/>
      <c r="N451" s="137"/>
      <c r="O451" s="121"/>
    </row>
    <row r="452" spans="1:15" x14ac:dyDescent="0.25">
      <c r="A452" s="139">
        <v>105</v>
      </c>
      <c r="B452" s="135" t="s">
        <v>218</v>
      </c>
      <c r="C452" s="134" t="s">
        <v>2102</v>
      </c>
      <c r="D452" s="135">
        <v>1833</v>
      </c>
      <c r="E452" s="135" t="s">
        <v>2452</v>
      </c>
      <c r="F452" s="135">
        <v>1</v>
      </c>
      <c r="G452" s="136">
        <v>1</v>
      </c>
      <c r="H452" s="135" t="s">
        <v>2453</v>
      </c>
      <c r="I452" s="135">
        <v>480</v>
      </c>
      <c r="J452" s="135" t="s">
        <v>2112</v>
      </c>
      <c r="K452" s="135" t="s">
        <v>2113</v>
      </c>
      <c r="L452" s="135" t="s">
        <v>194</v>
      </c>
      <c r="M452" s="135"/>
      <c r="N452" s="137"/>
      <c r="O452" s="121"/>
    </row>
    <row r="453" spans="1:15" x14ac:dyDescent="0.25">
      <c r="A453" s="139">
        <v>105</v>
      </c>
      <c r="B453" s="135" t="s">
        <v>218</v>
      </c>
      <c r="C453" s="134" t="s">
        <v>2102</v>
      </c>
      <c r="D453" s="135">
        <v>1834</v>
      </c>
      <c r="E453" s="135" t="s">
        <v>2452</v>
      </c>
      <c r="F453" s="135">
        <v>1</v>
      </c>
      <c r="G453" s="136">
        <v>2</v>
      </c>
      <c r="H453" s="135" t="s">
        <v>2454</v>
      </c>
      <c r="I453" s="135">
        <v>480</v>
      </c>
      <c r="J453" s="135" t="s">
        <v>2112</v>
      </c>
      <c r="K453" s="135" t="s">
        <v>2113</v>
      </c>
      <c r="L453" s="135" t="s">
        <v>194</v>
      </c>
      <c r="M453" s="135"/>
      <c r="N453" s="137"/>
      <c r="O453" s="121"/>
    </row>
    <row r="454" spans="1:15" x14ac:dyDescent="0.25">
      <c r="A454" s="139">
        <v>105</v>
      </c>
      <c r="B454" s="135" t="s">
        <v>218</v>
      </c>
      <c r="C454" s="134" t="s">
        <v>2102</v>
      </c>
      <c r="D454" s="135">
        <v>1835</v>
      </c>
      <c r="E454" s="135" t="s">
        <v>2455</v>
      </c>
      <c r="F454" s="135">
        <v>1</v>
      </c>
      <c r="G454" s="136">
        <v>1</v>
      </c>
      <c r="H454" s="135" t="s">
        <v>2456</v>
      </c>
      <c r="I454" s="135">
        <v>160</v>
      </c>
      <c r="J454" s="135" t="s">
        <v>2108</v>
      </c>
      <c r="K454" s="135" t="s">
        <v>2109</v>
      </c>
      <c r="L454" s="135" t="s">
        <v>193</v>
      </c>
      <c r="M454" s="135"/>
      <c r="N454" s="137"/>
      <c r="O454" s="121"/>
    </row>
    <row r="455" spans="1:15" x14ac:dyDescent="0.25">
      <c r="A455" s="139">
        <v>105</v>
      </c>
      <c r="B455" s="135" t="s">
        <v>218</v>
      </c>
      <c r="C455" s="134" t="s">
        <v>2102</v>
      </c>
      <c r="D455" s="135">
        <v>1836</v>
      </c>
      <c r="E455" s="135" t="s">
        <v>2455</v>
      </c>
      <c r="F455" s="135">
        <v>1</v>
      </c>
      <c r="G455" s="136">
        <v>2</v>
      </c>
      <c r="H455" s="135" t="s">
        <v>2457</v>
      </c>
      <c r="I455" s="135">
        <v>160</v>
      </c>
      <c r="J455" s="135" t="s">
        <v>2458</v>
      </c>
      <c r="K455" s="135" t="s">
        <v>2109</v>
      </c>
      <c r="L455" s="135" t="s">
        <v>193</v>
      </c>
      <c r="M455" s="135"/>
      <c r="N455" s="137"/>
      <c r="O455" s="121"/>
    </row>
    <row r="456" spans="1:15" x14ac:dyDescent="0.25">
      <c r="A456" s="139">
        <v>105</v>
      </c>
      <c r="B456" s="135" t="s">
        <v>218</v>
      </c>
      <c r="C456" s="134" t="s">
        <v>2102</v>
      </c>
      <c r="D456" s="135">
        <v>1837</v>
      </c>
      <c r="E456" s="135" t="s">
        <v>2455</v>
      </c>
      <c r="F456" s="135">
        <v>1</v>
      </c>
      <c r="G456" s="136">
        <v>3</v>
      </c>
      <c r="H456" s="135" t="s">
        <v>2459</v>
      </c>
      <c r="I456" s="135">
        <v>36</v>
      </c>
      <c r="J456" s="135" t="s">
        <v>2458</v>
      </c>
      <c r="K456" s="135" t="s">
        <v>2109</v>
      </c>
      <c r="L456" s="135" t="s">
        <v>193</v>
      </c>
      <c r="M456" s="135"/>
      <c r="N456" s="137"/>
      <c r="O456" s="121"/>
    </row>
    <row r="457" spans="1:15" x14ac:dyDescent="0.25">
      <c r="A457" s="139">
        <v>105</v>
      </c>
      <c r="B457" s="135" t="s">
        <v>218</v>
      </c>
      <c r="C457" s="134" t="s">
        <v>2102</v>
      </c>
      <c r="D457" s="135">
        <v>1838</v>
      </c>
      <c r="E457" s="135" t="s">
        <v>2460</v>
      </c>
      <c r="F457" s="135">
        <v>1</v>
      </c>
      <c r="G457" s="136">
        <v>1</v>
      </c>
      <c r="H457" s="135" t="s">
        <v>2461</v>
      </c>
      <c r="I457" s="135">
        <v>1562</v>
      </c>
      <c r="J457" s="135" t="s">
        <v>2202</v>
      </c>
      <c r="K457" s="135" t="s">
        <v>2203</v>
      </c>
      <c r="L457" s="135" t="s">
        <v>190</v>
      </c>
      <c r="M457" s="135"/>
      <c r="N457" s="137"/>
      <c r="O457" s="121"/>
    </row>
    <row r="458" spans="1:15" x14ac:dyDescent="0.25">
      <c r="A458" s="139">
        <v>105</v>
      </c>
      <c r="B458" s="135" t="s">
        <v>218</v>
      </c>
      <c r="C458" s="134" t="s">
        <v>2102</v>
      </c>
      <c r="D458" s="135">
        <v>1839</v>
      </c>
      <c r="E458" s="135" t="s">
        <v>2460</v>
      </c>
      <c r="F458" s="135">
        <v>1</v>
      </c>
      <c r="G458" s="136">
        <v>2</v>
      </c>
      <c r="H458" s="135" t="s">
        <v>2462</v>
      </c>
      <c r="I458" s="135">
        <v>70</v>
      </c>
      <c r="J458" s="135" t="s">
        <v>2112</v>
      </c>
      <c r="K458" s="135" t="s">
        <v>2113</v>
      </c>
      <c r="L458" s="135" t="s">
        <v>194</v>
      </c>
      <c r="M458" s="135"/>
      <c r="N458" s="137"/>
      <c r="O458" s="121"/>
    </row>
    <row r="459" spans="1:15" x14ac:dyDescent="0.25">
      <c r="A459" s="139">
        <v>106</v>
      </c>
      <c r="B459" s="135" t="s">
        <v>220</v>
      </c>
      <c r="C459" s="134" t="s">
        <v>2102</v>
      </c>
      <c r="D459" s="135">
        <v>1840</v>
      </c>
      <c r="E459" s="135" t="s">
        <v>2103</v>
      </c>
      <c r="F459" s="135">
        <v>1</v>
      </c>
      <c r="G459" s="136">
        <v>1</v>
      </c>
      <c r="H459" s="135" t="s">
        <v>2104</v>
      </c>
      <c r="I459" s="135">
        <v>1040</v>
      </c>
      <c r="J459" s="135" t="s">
        <v>2115</v>
      </c>
      <c r="K459" s="135" t="s">
        <v>2116</v>
      </c>
      <c r="L459" s="135" t="s">
        <v>2117</v>
      </c>
      <c r="M459" s="135"/>
      <c r="N459" s="137"/>
      <c r="O459" s="121"/>
    </row>
    <row r="460" spans="1:15" x14ac:dyDescent="0.25">
      <c r="A460" s="139">
        <v>106</v>
      </c>
      <c r="B460" s="135" t="s">
        <v>220</v>
      </c>
      <c r="C460" s="134" t="s">
        <v>2102</v>
      </c>
      <c r="D460" s="135">
        <v>1841</v>
      </c>
      <c r="E460" s="135" t="s">
        <v>2103</v>
      </c>
      <c r="F460" s="135">
        <v>1</v>
      </c>
      <c r="G460" s="136">
        <v>2</v>
      </c>
      <c r="H460" s="135" t="s">
        <v>2107</v>
      </c>
      <c r="I460" s="135">
        <v>129</v>
      </c>
      <c r="J460" s="135" t="s">
        <v>2105</v>
      </c>
      <c r="K460" s="135" t="s">
        <v>2106</v>
      </c>
      <c r="L460" s="135" t="s">
        <v>193</v>
      </c>
      <c r="M460" s="135"/>
      <c r="N460" s="137"/>
      <c r="O460" s="121"/>
    </row>
    <row r="461" spans="1:15" x14ac:dyDescent="0.25">
      <c r="A461" s="139">
        <v>106</v>
      </c>
      <c r="B461" s="135" t="s">
        <v>220</v>
      </c>
      <c r="C461" s="134" t="s">
        <v>2102</v>
      </c>
      <c r="D461" s="135">
        <v>1842</v>
      </c>
      <c r="E461" s="135" t="s">
        <v>2103</v>
      </c>
      <c r="F461" s="135">
        <v>1</v>
      </c>
      <c r="G461" s="136">
        <v>3</v>
      </c>
      <c r="H461" s="135" t="s">
        <v>2110</v>
      </c>
      <c r="I461" s="135">
        <v>291</v>
      </c>
      <c r="J461" s="135" t="s">
        <v>2108</v>
      </c>
      <c r="K461" s="135" t="s">
        <v>2109</v>
      </c>
      <c r="L461" s="135" t="s">
        <v>193</v>
      </c>
      <c r="M461" s="135"/>
      <c r="N461" s="137"/>
      <c r="O461" s="121"/>
    </row>
    <row r="462" spans="1:15" x14ac:dyDescent="0.25">
      <c r="A462" s="139">
        <v>106</v>
      </c>
      <c r="B462" s="135" t="s">
        <v>220</v>
      </c>
      <c r="C462" s="134" t="s">
        <v>2102</v>
      </c>
      <c r="D462" s="135">
        <v>1843</v>
      </c>
      <c r="E462" s="135" t="s">
        <v>2103</v>
      </c>
      <c r="F462" s="135">
        <v>1</v>
      </c>
      <c r="G462" s="136">
        <v>4</v>
      </c>
      <c r="H462" s="135" t="s">
        <v>2111</v>
      </c>
      <c r="I462" s="135">
        <v>87</v>
      </c>
      <c r="J462" s="135" t="s">
        <v>2151</v>
      </c>
      <c r="K462" s="135" t="s">
        <v>2152</v>
      </c>
      <c r="L462" s="135" t="s">
        <v>193</v>
      </c>
      <c r="M462" s="135"/>
      <c r="N462" s="137"/>
      <c r="O462" s="121"/>
    </row>
    <row r="463" spans="1:15" x14ac:dyDescent="0.25">
      <c r="A463" s="139">
        <v>106</v>
      </c>
      <c r="B463" s="135" t="s">
        <v>220</v>
      </c>
      <c r="C463" s="134" t="s">
        <v>2102</v>
      </c>
      <c r="D463" s="135">
        <v>1844</v>
      </c>
      <c r="E463" s="135" t="s">
        <v>2103</v>
      </c>
      <c r="F463" s="135">
        <v>1</v>
      </c>
      <c r="G463" s="136">
        <v>5</v>
      </c>
      <c r="H463" s="135" t="s">
        <v>2114</v>
      </c>
      <c r="I463" s="135">
        <v>698</v>
      </c>
      <c r="J463" s="135" t="s">
        <v>2115</v>
      </c>
      <c r="K463" s="135" t="s">
        <v>2116</v>
      </c>
      <c r="L463" s="135" t="s">
        <v>2117</v>
      </c>
      <c r="M463" s="135"/>
      <c r="N463" s="137"/>
      <c r="O463" s="121"/>
    </row>
    <row r="464" spans="1:15" x14ac:dyDescent="0.25">
      <c r="A464" s="139">
        <v>106</v>
      </c>
      <c r="B464" s="135" t="s">
        <v>220</v>
      </c>
      <c r="C464" s="134" t="s">
        <v>2102</v>
      </c>
      <c r="D464" s="135">
        <v>1845</v>
      </c>
      <c r="E464" s="135" t="s">
        <v>2103</v>
      </c>
      <c r="F464" s="135">
        <v>1</v>
      </c>
      <c r="G464" s="136">
        <v>7</v>
      </c>
      <c r="H464" s="135" t="s">
        <v>2119</v>
      </c>
      <c r="I464" s="135">
        <v>698</v>
      </c>
      <c r="J464" s="135" t="s">
        <v>2115</v>
      </c>
      <c r="K464" s="135" t="s">
        <v>2116</v>
      </c>
      <c r="L464" s="135" t="s">
        <v>2117</v>
      </c>
      <c r="M464" s="135"/>
      <c r="N464" s="137"/>
      <c r="O464" s="121"/>
    </row>
    <row r="465" spans="1:15" x14ac:dyDescent="0.25">
      <c r="A465" s="139">
        <v>106</v>
      </c>
      <c r="B465" s="135" t="s">
        <v>220</v>
      </c>
      <c r="C465" s="134" t="s">
        <v>2102</v>
      </c>
      <c r="D465" s="135">
        <v>1846</v>
      </c>
      <c r="E465" s="135" t="s">
        <v>2103</v>
      </c>
      <c r="F465" s="135">
        <v>1</v>
      </c>
      <c r="G465" s="136">
        <v>8</v>
      </c>
      <c r="H465" s="135" t="s">
        <v>2120</v>
      </c>
      <c r="I465" s="135">
        <v>285</v>
      </c>
      <c r="J465" s="135" t="s">
        <v>2108</v>
      </c>
      <c r="K465" s="135" t="s">
        <v>2109</v>
      </c>
      <c r="L465" s="135" t="s">
        <v>193</v>
      </c>
      <c r="M465" s="135"/>
      <c r="N465" s="137"/>
      <c r="O465" s="121"/>
    </row>
    <row r="466" spans="1:15" x14ac:dyDescent="0.25">
      <c r="A466" s="139">
        <v>106</v>
      </c>
      <c r="B466" s="135" t="s">
        <v>220</v>
      </c>
      <c r="C466" s="134" t="s">
        <v>2102</v>
      </c>
      <c r="D466" s="135">
        <v>1847</v>
      </c>
      <c r="E466" s="135" t="s">
        <v>2103</v>
      </c>
      <c r="F466" s="135">
        <v>1</v>
      </c>
      <c r="G466" s="136">
        <v>9</v>
      </c>
      <c r="H466" s="135" t="s">
        <v>2121</v>
      </c>
      <c r="I466" s="135">
        <v>126</v>
      </c>
      <c r="J466" s="135" t="s">
        <v>2105</v>
      </c>
      <c r="K466" s="135" t="s">
        <v>2106</v>
      </c>
      <c r="L466" s="135" t="s">
        <v>193</v>
      </c>
      <c r="M466" s="135"/>
      <c r="N466" s="137"/>
      <c r="O466" s="121"/>
    </row>
    <row r="467" spans="1:15" x14ac:dyDescent="0.25">
      <c r="A467" s="139">
        <v>106</v>
      </c>
      <c r="B467" s="135" t="s">
        <v>220</v>
      </c>
      <c r="C467" s="134" t="s">
        <v>2102</v>
      </c>
      <c r="D467" s="135">
        <v>1848</v>
      </c>
      <c r="E467" s="135" t="s">
        <v>2103</v>
      </c>
      <c r="F467" s="135">
        <v>1</v>
      </c>
      <c r="G467" s="136">
        <v>10</v>
      </c>
      <c r="H467" s="135" t="s">
        <v>2122</v>
      </c>
      <c r="I467" s="135">
        <v>102</v>
      </c>
      <c r="J467" s="135" t="s">
        <v>2108</v>
      </c>
      <c r="K467" s="135" t="s">
        <v>2109</v>
      </c>
      <c r="L467" s="135" t="s">
        <v>193</v>
      </c>
      <c r="M467" s="135"/>
      <c r="N467" s="137"/>
      <c r="O467" s="121"/>
    </row>
    <row r="468" spans="1:15" x14ac:dyDescent="0.25">
      <c r="A468" s="139">
        <v>106</v>
      </c>
      <c r="B468" s="135" t="s">
        <v>220</v>
      </c>
      <c r="C468" s="134" t="s">
        <v>2102</v>
      </c>
      <c r="D468" s="135">
        <v>1849</v>
      </c>
      <c r="E468" s="135" t="s">
        <v>2103</v>
      </c>
      <c r="F468" s="135">
        <v>1</v>
      </c>
      <c r="G468" s="136">
        <v>12</v>
      </c>
      <c r="H468" s="135" t="s">
        <v>2126</v>
      </c>
      <c r="I468" s="135">
        <v>272</v>
      </c>
      <c r="J468" s="135" t="s">
        <v>2138</v>
      </c>
      <c r="K468" s="135" t="s">
        <v>2139</v>
      </c>
      <c r="L468" s="135" t="s">
        <v>194</v>
      </c>
      <c r="M468" s="135"/>
      <c r="N468" s="137"/>
      <c r="O468" s="121"/>
    </row>
    <row r="469" spans="1:15" x14ac:dyDescent="0.25">
      <c r="A469" s="139">
        <v>106</v>
      </c>
      <c r="B469" s="135" t="s">
        <v>220</v>
      </c>
      <c r="C469" s="134" t="s">
        <v>2102</v>
      </c>
      <c r="D469" s="135">
        <v>1850</v>
      </c>
      <c r="E469" s="135" t="s">
        <v>2103</v>
      </c>
      <c r="F469" s="135">
        <v>1</v>
      </c>
      <c r="G469" s="136">
        <v>13</v>
      </c>
      <c r="H469" s="135" t="s">
        <v>2127</v>
      </c>
      <c r="I469" s="135">
        <v>83</v>
      </c>
      <c r="J469" s="135" t="s">
        <v>2105</v>
      </c>
      <c r="K469" s="135" t="s">
        <v>2106</v>
      </c>
      <c r="L469" s="135" t="s">
        <v>193</v>
      </c>
      <c r="M469" s="135"/>
      <c r="N469" s="137"/>
      <c r="O469" s="121"/>
    </row>
    <row r="470" spans="1:15" x14ac:dyDescent="0.25">
      <c r="A470" s="139">
        <v>106</v>
      </c>
      <c r="B470" s="135" t="s">
        <v>220</v>
      </c>
      <c r="C470" s="134" t="s">
        <v>2102</v>
      </c>
      <c r="D470" s="135">
        <v>1851</v>
      </c>
      <c r="E470" s="135" t="s">
        <v>2103</v>
      </c>
      <c r="F470" s="135">
        <v>1</v>
      </c>
      <c r="G470" s="136">
        <v>14</v>
      </c>
      <c r="H470" s="135" t="s">
        <v>2128</v>
      </c>
      <c r="I470" s="135">
        <v>51</v>
      </c>
      <c r="J470" s="135" t="s">
        <v>2108</v>
      </c>
      <c r="K470" s="135" t="s">
        <v>2109</v>
      </c>
      <c r="L470" s="135" t="s">
        <v>193</v>
      </c>
      <c r="M470" s="135"/>
      <c r="N470" s="137"/>
      <c r="O470" s="121"/>
    </row>
    <row r="471" spans="1:15" x14ac:dyDescent="0.25">
      <c r="A471" s="139">
        <v>106</v>
      </c>
      <c r="B471" s="135" t="s">
        <v>220</v>
      </c>
      <c r="C471" s="134" t="s">
        <v>2102</v>
      </c>
      <c r="D471" s="135">
        <v>1852</v>
      </c>
      <c r="E471" s="135" t="s">
        <v>2103</v>
      </c>
      <c r="F471" s="135">
        <v>1</v>
      </c>
      <c r="G471" s="136">
        <v>15</v>
      </c>
      <c r="H471" s="135" t="s">
        <v>2130</v>
      </c>
      <c r="I471" s="135">
        <v>33</v>
      </c>
      <c r="J471" s="135" t="s">
        <v>2105</v>
      </c>
      <c r="K471" s="135" t="s">
        <v>2106</v>
      </c>
      <c r="L471" s="135" t="s">
        <v>193</v>
      </c>
      <c r="M471" s="135"/>
      <c r="N471" s="137"/>
      <c r="O471" s="121"/>
    </row>
    <row r="472" spans="1:15" x14ac:dyDescent="0.25">
      <c r="A472" s="139">
        <v>106</v>
      </c>
      <c r="B472" s="135" t="s">
        <v>220</v>
      </c>
      <c r="C472" s="134" t="s">
        <v>2102</v>
      </c>
      <c r="D472" s="135">
        <v>1853</v>
      </c>
      <c r="E472" s="135" t="s">
        <v>2103</v>
      </c>
      <c r="F472" s="135">
        <v>1</v>
      </c>
      <c r="G472" s="136">
        <v>16</v>
      </c>
      <c r="H472" s="135" t="s">
        <v>2131</v>
      </c>
      <c r="I472" s="135">
        <v>178</v>
      </c>
      <c r="J472" s="135" t="s">
        <v>2151</v>
      </c>
      <c r="K472" s="135" t="s">
        <v>2152</v>
      </c>
      <c r="L472" s="135" t="s">
        <v>193</v>
      </c>
      <c r="M472" s="135"/>
      <c r="N472" s="137"/>
      <c r="O472" s="121"/>
    </row>
    <row r="473" spans="1:15" x14ac:dyDescent="0.25">
      <c r="A473" s="139">
        <v>106</v>
      </c>
      <c r="B473" s="135" t="s">
        <v>220</v>
      </c>
      <c r="C473" s="134" t="s">
        <v>2102</v>
      </c>
      <c r="D473" s="135">
        <v>1854</v>
      </c>
      <c r="E473" s="135" t="s">
        <v>2103</v>
      </c>
      <c r="F473" s="135">
        <v>1</v>
      </c>
      <c r="G473" s="136">
        <v>17</v>
      </c>
      <c r="H473" s="135" t="s">
        <v>2132</v>
      </c>
      <c r="I473" s="135">
        <v>27</v>
      </c>
      <c r="J473" s="135" t="s">
        <v>2151</v>
      </c>
      <c r="K473" s="135" t="s">
        <v>2152</v>
      </c>
      <c r="L473" s="135" t="s">
        <v>193</v>
      </c>
      <c r="M473" s="135"/>
      <c r="N473" s="137"/>
      <c r="O473" s="121"/>
    </row>
    <row r="474" spans="1:15" x14ac:dyDescent="0.25">
      <c r="A474" s="139">
        <v>106</v>
      </c>
      <c r="B474" s="135" t="s">
        <v>220</v>
      </c>
      <c r="C474" s="134" t="s">
        <v>2102</v>
      </c>
      <c r="D474" s="135">
        <v>1855</v>
      </c>
      <c r="E474" s="135" t="s">
        <v>2103</v>
      </c>
      <c r="F474" s="135">
        <v>1</v>
      </c>
      <c r="G474" s="136">
        <v>18</v>
      </c>
      <c r="H474" s="135" t="s">
        <v>2133</v>
      </c>
      <c r="I474" s="135">
        <v>175</v>
      </c>
      <c r="J474" s="135" t="s">
        <v>2112</v>
      </c>
      <c r="K474" s="135" t="s">
        <v>2113</v>
      </c>
      <c r="L474" s="135" t="s">
        <v>194</v>
      </c>
      <c r="M474" s="135"/>
      <c r="N474" s="137"/>
      <c r="O474" s="121"/>
    </row>
    <row r="475" spans="1:15" x14ac:dyDescent="0.25">
      <c r="A475" s="139">
        <v>106</v>
      </c>
      <c r="B475" s="135" t="s">
        <v>220</v>
      </c>
      <c r="C475" s="134" t="s">
        <v>2102</v>
      </c>
      <c r="D475" s="135">
        <v>1856</v>
      </c>
      <c r="E475" s="135" t="s">
        <v>2103</v>
      </c>
      <c r="F475" s="135">
        <v>1</v>
      </c>
      <c r="G475" s="136">
        <v>19</v>
      </c>
      <c r="H475" s="135" t="s">
        <v>2134</v>
      </c>
      <c r="I475" s="135">
        <v>200</v>
      </c>
      <c r="J475" s="135" t="s">
        <v>2112</v>
      </c>
      <c r="K475" s="135" t="s">
        <v>2113</v>
      </c>
      <c r="L475" s="135" t="s">
        <v>194</v>
      </c>
      <c r="M475" s="135"/>
      <c r="N475" s="137"/>
      <c r="O475" s="121"/>
    </row>
    <row r="476" spans="1:15" x14ac:dyDescent="0.25">
      <c r="A476" s="139">
        <v>106</v>
      </c>
      <c r="B476" s="135" t="s">
        <v>220</v>
      </c>
      <c r="C476" s="134" t="s">
        <v>2102</v>
      </c>
      <c r="D476" s="135">
        <v>1857</v>
      </c>
      <c r="E476" s="135" t="s">
        <v>2103</v>
      </c>
      <c r="F476" s="135">
        <v>1</v>
      </c>
      <c r="G476" s="136">
        <v>20</v>
      </c>
      <c r="H476" s="135" t="s">
        <v>2135</v>
      </c>
      <c r="I476" s="135">
        <v>132</v>
      </c>
      <c r="J476" s="135" t="s">
        <v>2151</v>
      </c>
      <c r="K476" s="135" t="s">
        <v>2152</v>
      </c>
      <c r="L476" s="135" t="s">
        <v>193</v>
      </c>
      <c r="M476" s="135"/>
      <c r="N476" s="137"/>
      <c r="O476" s="121"/>
    </row>
    <row r="477" spans="1:15" x14ac:dyDescent="0.25">
      <c r="A477" s="139">
        <v>106</v>
      </c>
      <c r="B477" s="135" t="s">
        <v>220</v>
      </c>
      <c r="C477" s="134" t="s">
        <v>2102</v>
      </c>
      <c r="D477" s="135">
        <v>1858</v>
      </c>
      <c r="E477" s="135" t="s">
        <v>2103</v>
      </c>
      <c r="F477" s="135">
        <v>1</v>
      </c>
      <c r="G477" s="136">
        <v>21</v>
      </c>
      <c r="H477" s="135" t="s">
        <v>2136</v>
      </c>
      <c r="I477" s="135">
        <v>122</v>
      </c>
      <c r="J477" s="135" t="s">
        <v>2112</v>
      </c>
      <c r="K477" s="135" t="s">
        <v>2113</v>
      </c>
      <c r="L477" s="135" t="s">
        <v>194</v>
      </c>
      <c r="M477" s="135"/>
      <c r="N477" s="137"/>
      <c r="O477" s="121"/>
    </row>
    <row r="478" spans="1:15" x14ac:dyDescent="0.25">
      <c r="A478" s="139">
        <v>106</v>
      </c>
      <c r="B478" s="135" t="s">
        <v>220</v>
      </c>
      <c r="C478" s="134" t="s">
        <v>2102</v>
      </c>
      <c r="D478" s="135">
        <v>1859</v>
      </c>
      <c r="E478" s="135" t="s">
        <v>2103</v>
      </c>
      <c r="F478" s="135">
        <v>1</v>
      </c>
      <c r="G478" s="136">
        <v>22</v>
      </c>
      <c r="H478" s="135" t="s">
        <v>2137</v>
      </c>
      <c r="I478" s="135">
        <v>372</v>
      </c>
      <c r="J478" s="135" t="s">
        <v>2112</v>
      </c>
      <c r="K478" s="135" t="s">
        <v>2113</v>
      </c>
      <c r="L478" s="135" t="s">
        <v>194</v>
      </c>
      <c r="M478" s="135"/>
      <c r="N478" s="137"/>
      <c r="O478" s="121"/>
    </row>
    <row r="479" spans="1:15" x14ac:dyDescent="0.25">
      <c r="A479" s="139">
        <v>106</v>
      </c>
      <c r="B479" s="135" t="s">
        <v>220</v>
      </c>
      <c r="C479" s="134" t="s">
        <v>2102</v>
      </c>
      <c r="D479" s="135">
        <v>1860</v>
      </c>
      <c r="E479" s="135" t="s">
        <v>2103</v>
      </c>
      <c r="F479" s="135">
        <v>1</v>
      </c>
      <c r="G479" s="136" t="s">
        <v>2463</v>
      </c>
      <c r="H479" s="135" t="s">
        <v>2464</v>
      </c>
      <c r="I479" s="135">
        <v>180</v>
      </c>
      <c r="J479" s="135" t="s">
        <v>2112</v>
      </c>
      <c r="K479" s="135" t="s">
        <v>2113</v>
      </c>
      <c r="L479" s="135" t="s">
        <v>194</v>
      </c>
      <c r="M479" s="135"/>
      <c r="N479" s="137"/>
      <c r="O479" s="121"/>
    </row>
    <row r="480" spans="1:15" x14ac:dyDescent="0.25">
      <c r="A480" s="139">
        <v>106</v>
      </c>
      <c r="B480" s="135" t="s">
        <v>220</v>
      </c>
      <c r="C480" s="134" t="s">
        <v>2102</v>
      </c>
      <c r="D480" s="135">
        <v>1861</v>
      </c>
      <c r="E480" s="135" t="s">
        <v>2103</v>
      </c>
      <c r="F480" s="135">
        <v>1</v>
      </c>
      <c r="G480" s="136">
        <v>25</v>
      </c>
      <c r="H480" s="135" t="s">
        <v>2142</v>
      </c>
      <c r="I480" s="135">
        <v>87</v>
      </c>
      <c r="J480" s="135" t="s">
        <v>2151</v>
      </c>
      <c r="K480" s="135" t="s">
        <v>2152</v>
      </c>
      <c r="L480" s="135" t="s">
        <v>193</v>
      </c>
      <c r="M480" s="135"/>
      <c r="N480" s="137"/>
      <c r="O480" s="121"/>
    </row>
    <row r="481" spans="1:15" x14ac:dyDescent="0.25">
      <c r="A481" s="139">
        <v>106</v>
      </c>
      <c r="B481" s="135" t="s">
        <v>220</v>
      </c>
      <c r="C481" s="134" t="s">
        <v>2102</v>
      </c>
      <c r="D481" s="135">
        <v>1862</v>
      </c>
      <c r="E481" s="135" t="s">
        <v>2103</v>
      </c>
      <c r="F481" s="135">
        <v>1</v>
      </c>
      <c r="G481" s="136">
        <v>26</v>
      </c>
      <c r="H481" s="135" t="s">
        <v>2143</v>
      </c>
      <c r="I481" s="135">
        <v>698</v>
      </c>
      <c r="J481" s="135" t="s">
        <v>2115</v>
      </c>
      <c r="K481" s="135" t="s">
        <v>2116</v>
      </c>
      <c r="L481" s="135" t="s">
        <v>2117</v>
      </c>
      <c r="M481" s="135"/>
      <c r="N481" s="137"/>
      <c r="O481" s="121"/>
    </row>
    <row r="482" spans="1:15" x14ac:dyDescent="0.25">
      <c r="A482" s="139">
        <v>106</v>
      </c>
      <c r="B482" s="135" t="s">
        <v>220</v>
      </c>
      <c r="C482" s="134" t="s">
        <v>2102</v>
      </c>
      <c r="D482" s="135">
        <v>1863</v>
      </c>
      <c r="E482" s="135" t="s">
        <v>2103</v>
      </c>
      <c r="F482" s="135">
        <v>1</v>
      </c>
      <c r="G482" s="136">
        <v>27</v>
      </c>
      <c r="H482" s="135" t="s">
        <v>2144</v>
      </c>
      <c r="I482" s="135">
        <v>87</v>
      </c>
      <c r="J482" s="135" t="s">
        <v>2151</v>
      </c>
      <c r="K482" s="135" t="s">
        <v>2152</v>
      </c>
      <c r="L482" s="135" t="s">
        <v>193</v>
      </c>
      <c r="M482" s="135"/>
      <c r="N482" s="137"/>
      <c r="O482" s="121"/>
    </row>
    <row r="483" spans="1:15" x14ac:dyDescent="0.25">
      <c r="A483" s="139">
        <v>106</v>
      </c>
      <c r="B483" s="135" t="s">
        <v>220</v>
      </c>
      <c r="C483" s="134" t="s">
        <v>2102</v>
      </c>
      <c r="D483" s="135">
        <v>1864</v>
      </c>
      <c r="E483" s="135" t="s">
        <v>2103</v>
      </c>
      <c r="F483" s="135">
        <v>1</v>
      </c>
      <c r="G483" s="136">
        <v>28</v>
      </c>
      <c r="H483" s="135" t="s">
        <v>2145</v>
      </c>
      <c r="I483" s="135">
        <v>698</v>
      </c>
      <c r="J483" s="135" t="s">
        <v>2115</v>
      </c>
      <c r="K483" s="135" t="s">
        <v>2116</v>
      </c>
      <c r="L483" s="135" t="s">
        <v>2117</v>
      </c>
      <c r="M483" s="135"/>
      <c r="N483" s="137"/>
      <c r="O483" s="121"/>
    </row>
    <row r="484" spans="1:15" x14ac:dyDescent="0.25">
      <c r="A484" s="139">
        <v>106</v>
      </c>
      <c r="B484" s="135" t="s">
        <v>220</v>
      </c>
      <c r="C484" s="134" t="s">
        <v>2102</v>
      </c>
      <c r="D484" s="135">
        <v>1865</v>
      </c>
      <c r="E484" s="135" t="s">
        <v>2103</v>
      </c>
      <c r="F484" s="135">
        <v>1</v>
      </c>
      <c r="G484" s="136">
        <v>29</v>
      </c>
      <c r="H484" s="135" t="s">
        <v>2146</v>
      </c>
      <c r="I484" s="135">
        <v>698</v>
      </c>
      <c r="J484" s="135" t="s">
        <v>2115</v>
      </c>
      <c r="K484" s="135" t="s">
        <v>2116</v>
      </c>
      <c r="L484" s="135" t="s">
        <v>2117</v>
      </c>
      <c r="M484" s="135"/>
      <c r="N484" s="137"/>
      <c r="O484" s="121"/>
    </row>
    <row r="485" spans="1:15" x14ac:dyDescent="0.25">
      <c r="A485" s="139">
        <v>106</v>
      </c>
      <c r="B485" s="135" t="s">
        <v>220</v>
      </c>
      <c r="C485" s="134" t="s">
        <v>2102</v>
      </c>
      <c r="D485" s="135">
        <v>1866</v>
      </c>
      <c r="E485" s="135" t="s">
        <v>2103</v>
      </c>
      <c r="F485" s="135">
        <v>1</v>
      </c>
      <c r="G485" s="136">
        <v>31</v>
      </c>
      <c r="H485" s="135" t="s">
        <v>2148</v>
      </c>
      <c r="I485" s="135">
        <v>113</v>
      </c>
      <c r="J485" s="135" t="s">
        <v>2105</v>
      </c>
      <c r="K485" s="135" t="s">
        <v>2106</v>
      </c>
      <c r="L485" s="135" t="s">
        <v>193</v>
      </c>
      <c r="M485" s="135"/>
      <c r="N485" s="137"/>
      <c r="O485" s="121"/>
    </row>
    <row r="486" spans="1:15" x14ac:dyDescent="0.25">
      <c r="A486" s="139">
        <v>106</v>
      </c>
      <c r="B486" s="135" t="s">
        <v>220</v>
      </c>
      <c r="C486" s="134" t="s">
        <v>2102</v>
      </c>
      <c r="D486" s="135">
        <v>1867</v>
      </c>
      <c r="E486" s="135" t="s">
        <v>2103</v>
      </c>
      <c r="F486" s="135">
        <v>1</v>
      </c>
      <c r="G486" s="136">
        <v>33</v>
      </c>
      <c r="H486" s="135" t="s">
        <v>2150</v>
      </c>
      <c r="I486" s="135">
        <v>28</v>
      </c>
      <c r="J486" s="135" t="s">
        <v>2151</v>
      </c>
      <c r="K486" s="135" t="s">
        <v>2152</v>
      </c>
      <c r="L486" s="135" t="s">
        <v>193</v>
      </c>
      <c r="M486" s="135"/>
      <c r="N486" s="137"/>
      <c r="O486" s="121"/>
    </row>
    <row r="487" spans="1:15" x14ac:dyDescent="0.25">
      <c r="A487" s="139">
        <v>106</v>
      </c>
      <c r="B487" s="135" t="s">
        <v>220</v>
      </c>
      <c r="C487" s="134" t="s">
        <v>2102</v>
      </c>
      <c r="D487" s="135">
        <v>1868</v>
      </c>
      <c r="E487" s="135" t="s">
        <v>2103</v>
      </c>
      <c r="F487" s="135">
        <v>1</v>
      </c>
      <c r="G487" s="136">
        <v>34</v>
      </c>
      <c r="H487" s="135" t="s">
        <v>2153</v>
      </c>
      <c r="I487" s="135">
        <v>264</v>
      </c>
      <c r="J487" s="135" t="s">
        <v>2115</v>
      </c>
      <c r="K487" s="135" t="s">
        <v>2129</v>
      </c>
      <c r="L487" s="135" t="s">
        <v>194</v>
      </c>
      <c r="M487" s="135"/>
      <c r="N487" s="137"/>
      <c r="O487" s="121"/>
    </row>
    <row r="488" spans="1:15" x14ac:dyDescent="0.25">
      <c r="A488" s="139">
        <v>106</v>
      </c>
      <c r="B488" s="135" t="s">
        <v>220</v>
      </c>
      <c r="C488" s="134" t="s">
        <v>2102</v>
      </c>
      <c r="D488" s="135">
        <v>1869</v>
      </c>
      <c r="E488" s="135" t="s">
        <v>2103</v>
      </c>
      <c r="F488" s="135">
        <v>1</v>
      </c>
      <c r="G488" s="136">
        <v>35</v>
      </c>
      <c r="H488" s="135" t="s">
        <v>2154</v>
      </c>
      <c r="I488" s="135">
        <v>2031</v>
      </c>
      <c r="J488" s="135" t="s">
        <v>2105</v>
      </c>
      <c r="K488" s="135" t="s">
        <v>2106</v>
      </c>
      <c r="L488" s="135" t="s">
        <v>193</v>
      </c>
      <c r="M488" s="135"/>
      <c r="N488" s="137"/>
      <c r="O488" s="121"/>
    </row>
    <row r="489" spans="1:15" x14ac:dyDescent="0.25">
      <c r="A489" s="139">
        <v>106</v>
      </c>
      <c r="B489" s="135" t="s">
        <v>220</v>
      </c>
      <c r="C489" s="134" t="s">
        <v>2102</v>
      </c>
      <c r="D489" s="135">
        <v>1870</v>
      </c>
      <c r="E489" s="135" t="s">
        <v>2103</v>
      </c>
      <c r="F489" s="135">
        <v>1</v>
      </c>
      <c r="G489" s="136">
        <v>37</v>
      </c>
      <c r="H489" s="135" t="s">
        <v>2158</v>
      </c>
      <c r="I489" s="135">
        <v>24</v>
      </c>
      <c r="J489" s="135" t="s">
        <v>2151</v>
      </c>
      <c r="K489" s="135" t="s">
        <v>2152</v>
      </c>
      <c r="L489" s="135" t="s">
        <v>193</v>
      </c>
      <c r="M489" s="135"/>
      <c r="N489" s="137"/>
      <c r="O489" s="121"/>
    </row>
    <row r="490" spans="1:15" x14ac:dyDescent="0.25">
      <c r="A490" s="139">
        <v>106</v>
      </c>
      <c r="B490" s="135" t="s">
        <v>220</v>
      </c>
      <c r="C490" s="134" t="s">
        <v>2102</v>
      </c>
      <c r="D490" s="135">
        <v>1871</v>
      </c>
      <c r="E490" s="135" t="s">
        <v>2103</v>
      </c>
      <c r="F490" s="135">
        <v>1</v>
      </c>
      <c r="G490" s="136">
        <v>38</v>
      </c>
      <c r="H490" s="135" t="s">
        <v>2159</v>
      </c>
      <c r="I490" s="135">
        <v>28</v>
      </c>
      <c r="J490" s="135" t="s">
        <v>2151</v>
      </c>
      <c r="K490" s="135" t="s">
        <v>2152</v>
      </c>
      <c r="L490" s="135" t="s">
        <v>193</v>
      </c>
      <c r="M490" s="135"/>
      <c r="N490" s="137"/>
      <c r="O490" s="121"/>
    </row>
    <row r="491" spans="1:15" x14ac:dyDescent="0.25">
      <c r="A491" s="139">
        <v>106</v>
      </c>
      <c r="B491" s="135" t="s">
        <v>220</v>
      </c>
      <c r="C491" s="134" t="s">
        <v>2102</v>
      </c>
      <c r="D491" s="135">
        <v>1872</v>
      </c>
      <c r="E491" s="135" t="s">
        <v>2103</v>
      </c>
      <c r="F491" s="135">
        <v>1</v>
      </c>
      <c r="G491" s="136">
        <v>39</v>
      </c>
      <c r="H491" s="135" t="s">
        <v>2160</v>
      </c>
      <c r="I491" s="135">
        <v>28</v>
      </c>
      <c r="J491" s="135" t="s">
        <v>2151</v>
      </c>
      <c r="K491" s="135" t="s">
        <v>2152</v>
      </c>
      <c r="L491" s="135" t="s">
        <v>193</v>
      </c>
      <c r="M491" s="135"/>
      <c r="N491" s="137"/>
      <c r="O491" s="121"/>
    </row>
    <row r="492" spans="1:15" x14ac:dyDescent="0.25">
      <c r="A492" s="139">
        <v>106</v>
      </c>
      <c r="B492" s="135" t="s">
        <v>220</v>
      </c>
      <c r="C492" s="134" t="s">
        <v>2102</v>
      </c>
      <c r="D492" s="135">
        <v>1873</v>
      </c>
      <c r="E492" s="135" t="s">
        <v>2103</v>
      </c>
      <c r="F492" s="135">
        <v>2</v>
      </c>
      <c r="G492" s="136">
        <v>1</v>
      </c>
      <c r="H492" s="135" t="s">
        <v>2204</v>
      </c>
      <c r="I492" s="135">
        <v>1277</v>
      </c>
      <c r="J492" s="135" t="s">
        <v>2115</v>
      </c>
      <c r="K492" s="135" t="s">
        <v>2116</v>
      </c>
      <c r="L492" s="135" t="s">
        <v>2117</v>
      </c>
      <c r="M492" s="135"/>
      <c r="N492" s="137"/>
      <c r="O492" s="121"/>
    </row>
    <row r="493" spans="1:15" x14ac:dyDescent="0.25">
      <c r="A493" s="139">
        <v>106</v>
      </c>
      <c r="B493" s="135" t="s">
        <v>220</v>
      </c>
      <c r="C493" s="134" t="s">
        <v>2102</v>
      </c>
      <c r="D493" s="135">
        <v>1874</v>
      </c>
      <c r="E493" s="135" t="s">
        <v>2103</v>
      </c>
      <c r="F493" s="135">
        <v>2</v>
      </c>
      <c r="G493" s="136">
        <v>2</v>
      </c>
      <c r="H493" s="135" t="s">
        <v>2205</v>
      </c>
      <c r="I493" s="135">
        <v>108</v>
      </c>
      <c r="J493" s="135" t="s">
        <v>2105</v>
      </c>
      <c r="K493" s="135" t="s">
        <v>2106</v>
      </c>
      <c r="L493" s="135" t="s">
        <v>193</v>
      </c>
      <c r="M493" s="135"/>
      <c r="N493" s="137"/>
      <c r="O493" s="121"/>
    </row>
    <row r="494" spans="1:15" x14ac:dyDescent="0.25">
      <c r="A494" s="139">
        <v>106</v>
      </c>
      <c r="B494" s="135" t="s">
        <v>220</v>
      </c>
      <c r="C494" s="134" t="s">
        <v>2102</v>
      </c>
      <c r="D494" s="135">
        <v>1875</v>
      </c>
      <c r="E494" s="135" t="s">
        <v>2103</v>
      </c>
      <c r="F494" s="135">
        <v>2</v>
      </c>
      <c r="G494" s="136">
        <v>3</v>
      </c>
      <c r="H494" s="135" t="s">
        <v>2438</v>
      </c>
      <c r="I494" s="135">
        <v>571</v>
      </c>
      <c r="J494" s="135" t="s">
        <v>2155</v>
      </c>
      <c r="K494" s="135" t="s">
        <v>2156</v>
      </c>
      <c r="L494" s="135" t="s">
        <v>193</v>
      </c>
      <c r="M494" s="135"/>
      <c r="N494" s="137"/>
      <c r="O494" s="121"/>
    </row>
    <row r="495" spans="1:15" x14ac:dyDescent="0.25">
      <c r="A495" s="139">
        <v>106</v>
      </c>
      <c r="B495" s="135" t="s">
        <v>220</v>
      </c>
      <c r="C495" s="134" t="s">
        <v>2102</v>
      </c>
      <c r="D495" s="135">
        <v>1876</v>
      </c>
      <c r="E495" s="135" t="s">
        <v>2103</v>
      </c>
      <c r="F495" s="135">
        <v>2</v>
      </c>
      <c r="G495" s="136">
        <v>4</v>
      </c>
      <c r="H495" s="135" t="s">
        <v>2439</v>
      </c>
      <c r="I495" s="135">
        <v>220</v>
      </c>
      <c r="J495" s="135" t="s">
        <v>2151</v>
      </c>
      <c r="K495" s="135" t="s">
        <v>2152</v>
      </c>
      <c r="L495" s="135" t="s">
        <v>193</v>
      </c>
      <c r="M495" s="135"/>
      <c r="N495" s="137"/>
      <c r="O495" s="121"/>
    </row>
    <row r="496" spans="1:15" x14ac:dyDescent="0.25">
      <c r="A496" s="139">
        <v>106</v>
      </c>
      <c r="B496" s="135" t="s">
        <v>220</v>
      </c>
      <c r="C496" s="134" t="s">
        <v>2102</v>
      </c>
      <c r="D496" s="135">
        <v>1877</v>
      </c>
      <c r="E496" s="135" t="s">
        <v>2103</v>
      </c>
      <c r="F496" s="135">
        <v>2</v>
      </c>
      <c r="G496" s="136">
        <v>5</v>
      </c>
      <c r="H496" s="135" t="s">
        <v>2206</v>
      </c>
      <c r="I496" s="135">
        <v>405</v>
      </c>
      <c r="J496" s="135" t="s">
        <v>2155</v>
      </c>
      <c r="K496" s="135" t="s">
        <v>2156</v>
      </c>
      <c r="L496" s="135" t="s">
        <v>193</v>
      </c>
      <c r="M496" s="135"/>
      <c r="N496" s="137"/>
      <c r="O496" s="121"/>
    </row>
    <row r="497" spans="1:15" x14ac:dyDescent="0.25">
      <c r="A497" s="139">
        <v>106</v>
      </c>
      <c r="B497" s="135" t="s">
        <v>220</v>
      </c>
      <c r="C497" s="134" t="s">
        <v>2102</v>
      </c>
      <c r="D497" s="135">
        <v>1878</v>
      </c>
      <c r="E497" s="135" t="s">
        <v>2289</v>
      </c>
      <c r="F497" s="135">
        <v>1</v>
      </c>
      <c r="G497" s="136">
        <v>1</v>
      </c>
      <c r="H497" s="135" t="s">
        <v>2290</v>
      </c>
      <c r="I497" s="135">
        <v>827</v>
      </c>
      <c r="J497" s="135" t="s">
        <v>2115</v>
      </c>
      <c r="K497" s="135" t="s">
        <v>2116</v>
      </c>
      <c r="L497" s="135" t="s">
        <v>2117</v>
      </c>
      <c r="M497" s="135"/>
      <c r="N497" s="137"/>
      <c r="O497" s="121"/>
    </row>
    <row r="498" spans="1:15" x14ac:dyDescent="0.25">
      <c r="A498" s="139">
        <v>106</v>
      </c>
      <c r="B498" s="135" t="s">
        <v>220</v>
      </c>
      <c r="C498" s="134" t="s">
        <v>2102</v>
      </c>
      <c r="D498" s="135">
        <v>1879</v>
      </c>
      <c r="E498" s="135" t="s">
        <v>2289</v>
      </c>
      <c r="F498" s="135">
        <v>1</v>
      </c>
      <c r="G498" s="136">
        <v>2</v>
      </c>
      <c r="H498" s="135" t="s">
        <v>2291</v>
      </c>
      <c r="I498" s="135">
        <v>121</v>
      </c>
      <c r="J498" s="135" t="s">
        <v>2151</v>
      </c>
      <c r="K498" s="135" t="s">
        <v>2152</v>
      </c>
      <c r="L498" s="135" t="s">
        <v>193</v>
      </c>
      <c r="M498" s="135"/>
      <c r="N498" s="137"/>
      <c r="O498" s="121"/>
    </row>
    <row r="499" spans="1:15" x14ac:dyDescent="0.25">
      <c r="A499" s="139">
        <v>106</v>
      </c>
      <c r="B499" s="135" t="s">
        <v>220</v>
      </c>
      <c r="C499" s="134" t="s">
        <v>2102</v>
      </c>
      <c r="D499" s="135">
        <v>1880</v>
      </c>
      <c r="E499" s="135" t="s">
        <v>2289</v>
      </c>
      <c r="F499" s="135">
        <v>1</v>
      </c>
      <c r="G499" s="136">
        <v>3</v>
      </c>
      <c r="H499" s="135" t="s">
        <v>2292</v>
      </c>
      <c r="I499" s="135">
        <v>85</v>
      </c>
      <c r="J499" s="135" t="s">
        <v>2155</v>
      </c>
      <c r="K499" s="135" t="s">
        <v>2156</v>
      </c>
      <c r="L499" s="135" t="s">
        <v>193</v>
      </c>
      <c r="M499" s="135"/>
      <c r="N499" s="137"/>
      <c r="O499" s="121"/>
    </row>
    <row r="500" spans="1:15" x14ac:dyDescent="0.25">
      <c r="A500" s="139">
        <v>106</v>
      </c>
      <c r="B500" s="135" t="s">
        <v>220</v>
      </c>
      <c r="C500" s="134" t="s">
        <v>2102</v>
      </c>
      <c r="D500" s="135">
        <v>1881</v>
      </c>
      <c r="E500" s="135" t="s">
        <v>2289</v>
      </c>
      <c r="F500" s="135">
        <v>1</v>
      </c>
      <c r="G500" s="136">
        <v>4</v>
      </c>
      <c r="H500" s="135" t="s">
        <v>2293</v>
      </c>
      <c r="I500" s="135">
        <v>53</v>
      </c>
      <c r="J500" s="135" t="s">
        <v>2108</v>
      </c>
      <c r="K500" s="135" t="s">
        <v>2109</v>
      </c>
      <c r="L500" s="135" t="s">
        <v>193</v>
      </c>
      <c r="M500" s="135"/>
      <c r="N500" s="137"/>
      <c r="O500" s="121"/>
    </row>
    <row r="501" spans="1:15" x14ac:dyDescent="0.25">
      <c r="A501" s="139">
        <v>106</v>
      </c>
      <c r="B501" s="135" t="s">
        <v>220</v>
      </c>
      <c r="C501" s="134" t="s">
        <v>2102</v>
      </c>
      <c r="D501" s="135">
        <v>1882</v>
      </c>
      <c r="E501" s="135" t="s">
        <v>2289</v>
      </c>
      <c r="F501" s="135">
        <v>1</v>
      </c>
      <c r="G501" s="136">
        <v>5</v>
      </c>
      <c r="H501" s="135" t="s">
        <v>2294</v>
      </c>
      <c r="I501" s="135">
        <v>89</v>
      </c>
      <c r="J501" s="135" t="s">
        <v>2151</v>
      </c>
      <c r="K501" s="135" t="s">
        <v>2152</v>
      </c>
      <c r="L501" s="135" t="s">
        <v>193</v>
      </c>
      <c r="M501" s="135"/>
      <c r="N501" s="137"/>
      <c r="O501" s="121"/>
    </row>
    <row r="502" spans="1:15" x14ac:dyDescent="0.25">
      <c r="A502" s="139">
        <v>106</v>
      </c>
      <c r="B502" s="135" t="s">
        <v>220</v>
      </c>
      <c r="C502" s="134" t="s">
        <v>2102</v>
      </c>
      <c r="D502" s="135">
        <v>1883</v>
      </c>
      <c r="E502" s="135" t="s">
        <v>2289</v>
      </c>
      <c r="F502" s="135">
        <v>1</v>
      </c>
      <c r="G502" s="136">
        <v>6</v>
      </c>
      <c r="H502" s="135" t="s">
        <v>2295</v>
      </c>
      <c r="I502" s="135">
        <v>41</v>
      </c>
      <c r="J502" s="135" t="s">
        <v>2105</v>
      </c>
      <c r="K502" s="135" t="s">
        <v>2106</v>
      </c>
      <c r="L502" s="135" t="s">
        <v>193</v>
      </c>
      <c r="M502" s="135"/>
      <c r="N502" s="137"/>
      <c r="O502" s="121"/>
    </row>
    <row r="503" spans="1:15" x14ac:dyDescent="0.25">
      <c r="A503" s="139">
        <v>106</v>
      </c>
      <c r="B503" s="135" t="s">
        <v>220</v>
      </c>
      <c r="C503" s="134" t="s">
        <v>2102</v>
      </c>
      <c r="D503" s="135">
        <v>1884</v>
      </c>
      <c r="E503" s="135" t="s">
        <v>2289</v>
      </c>
      <c r="F503" s="135">
        <v>1</v>
      </c>
      <c r="G503" s="136">
        <v>7</v>
      </c>
      <c r="H503" s="135" t="s">
        <v>2296</v>
      </c>
      <c r="I503" s="135">
        <v>41</v>
      </c>
      <c r="J503" s="135" t="s">
        <v>2105</v>
      </c>
      <c r="K503" s="135" t="s">
        <v>2106</v>
      </c>
      <c r="L503" s="135" t="s">
        <v>193</v>
      </c>
      <c r="M503" s="135"/>
      <c r="N503" s="137"/>
      <c r="O503" s="121"/>
    </row>
    <row r="504" spans="1:15" x14ac:dyDescent="0.25">
      <c r="A504" s="139">
        <v>106</v>
      </c>
      <c r="B504" s="135" t="s">
        <v>220</v>
      </c>
      <c r="C504" s="134" t="s">
        <v>2102</v>
      </c>
      <c r="D504" s="135">
        <v>1885</v>
      </c>
      <c r="E504" s="135" t="s">
        <v>2289</v>
      </c>
      <c r="F504" s="135">
        <v>1</v>
      </c>
      <c r="G504" s="136">
        <v>8</v>
      </c>
      <c r="H504" s="135" t="s">
        <v>2297</v>
      </c>
      <c r="I504" s="135">
        <v>2480</v>
      </c>
      <c r="J504" s="135" t="s">
        <v>2124</v>
      </c>
      <c r="K504" s="135" t="s">
        <v>2125</v>
      </c>
      <c r="L504" s="135" t="s">
        <v>192</v>
      </c>
      <c r="M504" s="135"/>
      <c r="N504" s="137"/>
      <c r="O504" s="121"/>
    </row>
    <row r="505" spans="1:15" x14ac:dyDescent="0.25">
      <c r="A505" s="139">
        <v>106</v>
      </c>
      <c r="B505" s="135" t="s">
        <v>220</v>
      </c>
      <c r="C505" s="134" t="s">
        <v>2102</v>
      </c>
      <c r="D505" s="135">
        <v>1886</v>
      </c>
      <c r="E505" s="135" t="s">
        <v>2289</v>
      </c>
      <c r="F505" s="135">
        <v>1</v>
      </c>
      <c r="G505" s="136">
        <v>9</v>
      </c>
      <c r="H505" s="135" t="s">
        <v>2298</v>
      </c>
      <c r="I505" s="135">
        <v>77</v>
      </c>
      <c r="J505" s="135" t="s">
        <v>2108</v>
      </c>
      <c r="K505" s="135" t="s">
        <v>2109</v>
      </c>
      <c r="L505" s="135" t="s">
        <v>193</v>
      </c>
      <c r="M505" s="135"/>
      <c r="N505" s="137"/>
      <c r="O505" s="121"/>
    </row>
    <row r="506" spans="1:15" x14ac:dyDescent="0.25">
      <c r="A506" s="139">
        <v>106</v>
      </c>
      <c r="B506" s="135" t="s">
        <v>220</v>
      </c>
      <c r="C506" s="134" t="s">
        <v>2102</v>
      </c>
      <c r="D506" s="135">
        <v>1887</v>
      </c>
      <c r="E506" s="135" t="s">
        <v>2289</v>
      </c>
      <c r="F506" s="135">
        <v>1</v>
      </c>
      <c r="G506" s="136">
        <v>10</v>
      </c>
      <c r="H506" s="135" t="s">
        <v>2299</v>
      </c>
      <c r="I506" s="135">
        <v>105</v>
      </c>
      <c r="J506" s="135" t="s">
        <v>2108</v>
      </c>
      <c r="K506" s="135" t="s">
        <v>2109</v>
      </c>
      <c r="L506" s="135" t="s">
        <v>193</v>
      </c>
      <c r="M506" s="135"/>
      <c r="N506" s="137"/>
      <c r="O506" s="121"/>
    </row>
    <row r="507" spans="1:15" x14ac:dyDescent="0.25">
      <c r="A507" s="139">
        <v>106</v>
      </c>
      <c r="B507" s="135" t="s">
        <v>220</v>
      </c>
      <c r="C507" s="134" t="s">
        <v>2102</v>
      </c>
      <c r="D507" s="135">
        <v>1888</v>
      </c>
      <c r="E507" s="135" t="s">
        <v>2289</v>
      </c>
      <c r="F507" s="135">
        <v>1</v>
      </c>
      <c r="G507" s="136">
        <v>12</v>
      </c>
      <c r="H507" s="135" t="s">
        <v>2301</v>
      </c>
      <c r="I507" s="135">
        <v>35</v>
      </c>
      <c r="J507" s="135" t="s">
        <v>2151</v>
      </c>
      <c r="K507" s="135" t="s">
        <v>2152</v>
      </c>
      <c r="L507" s="135" t="s">
        <v>193</v>
      </c>
      <c r="M507" s="135"/>
      <c r="N507" s="137"/>
      <c r="O507" s="121"/>
    </row>
    <row r="508" spans="1:15" x14ac:dyDescent="0.25">
      <c r="A508" s="139">
        <v>106</v>
      </c>
      <c r="B508" s="135" t="s">
        <v>220</v>
      </c>
      <c r="C508" s="134" t="s">
        <v>2102</v>
      </c>
      <c r="D508" s="135">
        <v>1889</v>
      </c>
      <c r="E508" s="135" t="s">
        <v>2289</v>
      </c>
      <c r="F508" s="135">
        <v>1</v>
      </c>
      <c r="G508" s="136">
        <v>13</v>
      </c>
      <c r="H508" s="135" t="s">
        <v>2302</v>
      </c>
      <c r="I508" s="135">
        <v>16</v>
      </c>
      <c r="J508" s="135" t="s">
        <v>2151</v>
      </c>
      <c r="K508" s="135" t="s">
        <v>2152</v>
      </c>
      <c r="L508" s="135" t="s">
        <v>193</v>
      </c>
      <c r="M508" s="135"/>
      <c r="N508" s="137"/>
      <c r="O508" s="121"/>
    </row>
    <row r="509" spans="1:15" x14ac:dyDescent="0.25">
      <c r="A509" s="139">
        <v>106</v>
      </c>
      <c r="B509" s="135" t="s">
        <v>220</v>
      </c>
      <c r="C509" s="134" t="s">
        <v>2102</v>
      </c>
      <c r="D509" s="135">
        <v>1890</v>
      </c>
      <c r="E509" s="135" t="s">
        <v>2289</v>
      </c>
      <c r="F509" s="135">
        <v>1</v>
      </c>
      <c r="G509" s="136">
        <v>14</v>
      </c>
      <c r="H509" s="135" t="s">
        <v>2303</v>
      </c>
      <c r="I509" s="135">
        <v>230</v>
      </c>
      <c r="J509" s="135" t="s">
        <v>2112</v>
      </c>
      <c r="K509" s="135" t="s">
        <v>2113</v>
      </c>
      <c r="L509" s="135" t="s">
        <v>194</v>
      </c>
      <c r="M509" s="135"/>
      <c r="N509" s="137"/>
      <c r="O509" s="121"/>
    </row>
    <row r="510" spans="1:15" x14ac:dyDescent="0.25">
      <c r="A510" s="139">
        <v>106</v>
      </c>
      <c r="B510" s="135" t="s">
        <v>220</v>
      </c>
      <c r="C510" s="134" t="s">
        <v>2102</v>
      </c>
      <c r="D510" s="135">
        <v>1891</v>
      </c>
      <c r="E510" s="135" t="s">
        <v>2289</v>
      </c>
      <c r="F510" s="135">
        <v>1</v>
      </c>
      <c r="G510" s="136">
        <v>15</v>
      </c>
      <c r="H510" s="135" t="s">
        <v>2304</v>
      </c>
      <c r="I510" s="135">
        <v>268</v>
      </c>
      <c r="J510" s="135" t="s">
        <v>2105</v>
      </c>
      <c r="K510" s="135" t="s">
        <v>2106</v>
      </c>
      <c r="L510" s="135" t="s">
        <v>193</v>
      </c>
      <c r="M510" s="135"/>
      <c r="N510" s="137"/>
      <c r="O510" s="121"/>
    </row>
    <row r="511" spans="1:15" x14ac:dyDescent="0.25">
      <c r="A511" s="139">
        <v>106</v>
      </c>
      <c r="B511" s="135" t="s">
        <v>220</v>
      </c>
      <c r="C511" s="134" t="s">
        <v>2102</v>
      </c>
      <c r="D511" s="135">
        <v>1892</v>
      </c>
      <c r="E511" s="135" t="s">
        <v>2289</v>
      </c>
      <c r="F511" s="135">
        <v>1</v>
      </c>
      <c r="G511" s="136">
        <v>16</v>
      </c>
      <c r="H511" s="135" t="s">
        <v>2305</v>
      </c>
      <c r="I511" s="135">
        <v>319</v>
      </c>
      <c r="J511" s="135" t="s">
        <v>2115</v>
      </c>
      <c r="K511" s="135" t="s">
        <v>2129</v>
      </c>
      <c r="L511" s="135" t="s">
        <v>194</v>
      </c>
      <c r="M511" s="135"/>
      <c r="N511" s="137"/>
      <c r="O511" s="121"/>
    </row>
    <row r="512" spans="1:15" x14ac:dyDescent="0.25">
      <c r="A512" s="139">
        <v>106</v>
      </c>
      <c r="B512" s="135" t="s">
        <v>220</v>
      </c>
      <c r="C512" s="134" t="s">
        <v>2102</v>
      </c>
      <c r="D512" s="135">
        <v>1893</v>
      </c>
      <c r="E512" s="135" t="s">
        <v>2325</v>
      </c>
      <c r="F512" s="135">
        <v>1</v>
      </c>
      <c r="G512" s="136" t="s">
        <v>2465</v>
      </c>
      <c r="H512" s="135" t="s">
        <v>2466</v>
      </c>
      <c r="I512" s="135">
        <v>3790</v>
      </c>
      <c r="J512" s="135" t="s">
        <v>2167</v>
      </c>
      <c r="K512" s="135" t="s">
        <v>2168</v>
      </c>
      <c r="L512" s="135" t="s">
        <v>189</v>
      </c>
      <c r="M512" s="135"/>
      <c r="N512" s="137"/>
      <c r="O512" s="121"/>
    </row>
    <row r="513" spans="1:15" x14ac:dyDescent="0.25">
      <c r="A513" s="139">
        <v>106</v>
      </c>
      <c r="B513" s="135" t="s">
        <v>220</v>
      </c>
      <c r="C513" s="134" t="s">
        <v>2102</v>
      </c>
      <c r="D513" s="135">
        <v>1894</v>
      </c>
      <c r="E513" s="135" t="s">
        <v>2325</v>
      </c>
      <c r="F513" s="135">
        <v>1</v>
      </c>
      <c r="G513" s="136" t="s">
        <v>2467</v>
      </c>
      <c r="H513" s="135" t="s">
        <v>2468</v>
      </c>
      <c r="I513" s="135">
        <v>1111</v>
      </c>
      <c r="J513" s="135" t="s">
        <v>2167</v>
      </c>
      <c r="K513" s="135" t="s">
        <v>2168</v>
      </c>
      <c r="L513" s="135" t="s">
        <v>189</v>
      </c>
      <c r="M513" s="135"/>
      <c r="N513" s="137"/>
      <c r="O513" s="121"/>
    </row>
    <row r="514" spans="1:15" x14ac:dyDescent="0.25">
      <c r="A514" s="139">
        <v>106</v>
      </c>
      <c r="B514" s="135" t="s">
        <v>220</v>
      </c>
      <c r="C514" s="134" t="s">
        <v>2102</v>
      </c>
      <c r="D514" s="135">
        <v>1895</v>
      </c>
      <c r="E514" s="135" t="s">
        <v>2325</v>
      </c>
      <c r="F514" s="135">
        <v>1</v>
      </c>
      <c r="G514" s="136" t="s">
        <v>2469</v>
      </c>
      <c r="H514" s="135" t="s">
        <v>2470</v>
      </c>
      <c r="I514" s="135">
        <v>261</v>
      </c>
      <c r="J514" s="135" t="s">
        <v>2155</v>
      </c>
      <c r="K514" s="135" t="s">
        <v>2156</v>
      </c>
      <c r="L514" s="135" t="s">
        <v>193</v>
      </c>
      <c r="M514" s="135"/>
      <c r="N514" s="137"/>
      <c r="O514" s="121"/>
    </row>
    <row r="515" spans="1:15" x14ac:dyDescent="0.25">
      <c r="A515" s="139">
        <v>106</v>
      </c>
      <c r="B515" s="135" t="s">
        <v>220</v>
      </c>
      <c r="C515" s="134" t="s">
        <v>2102</v>
      </c>
      <c r="D515" s="135">
        <v>1896</v>
      </c>
      <c r="E515" s="135" t="s">
        <v>2325</v>
      </c>
      <c r="F515" s="135">
        <v>1</v>
      </c>
      <c r="G515" s="136" t="s">
        <v>2471</v>
      </c>
      <c r="H515" s="135" t="s">
        <v>2472</v>
      </c>
      <c r="I515" s="135">
        <v>200</v>
      </c>
      <c r="J515" s="135" t="s">
        <v>2108</v>
      </c>
      <c r="K515" s="135" t="s">
        <v>2109</v>
      </c>
      <c r="L515" s="135" t="s">
        <v>193</v>
      </c>
      <c r="M515" s="135"/>
      <c r="N515" s="137"/>
      <c r="O515" s="121"/>
    </row>
    <row r="516" spans="1:15" x14ac:dyDescent="0.25">
      <c r="A516" s="139">
        <v>106</v>
      </c>
      <c r="B516" s="135" t="s">
        <v>220</v>
      </c>
      <c r="C516" s="134" t="s">
        <v>2102</v>
      </c>
      <c r="D516" s="135">
        <v>1897</v>
      </c>
      <c r="E516" s="135" t="s">
        <v>2325</v>
      </c>
      <c r="F516" s="135">
        <v>1</v>
      </c>
      <c r="G516" s="136" t="s">
        <v>2473</v>
      </c>
      <c r="H516" s="135" t="s">
        <v>2474</v>
      </c>
      <c r="I516" s="135">
        <v>42</v>
      </c>
      <c r="J516" s="135" t="s">
        <v>2108</v>
      </c>
      <c r="K516" s="135" t="s">
        <v>2109</v>
      </c>
      <c r="L516" s="135" t="s">
        <v>193</v>
      </c>
      <c r="M516" s="135"/>
      <c r="N516" s="137"/>
      <c r="O516" s="121"/>
    </row>
    <row r="517" spans="1:15" x14ac:dyDescent="0.25">
      <c r="A517" s="139">
        <v>106</v>
      </c>
      <c r="B517" s="135" t="s">
        <v>220</v>
      </c>
      <c r="C517" s="134" t="s">
        <v>2102</v>
      </c>
      <c r="D517" s="135">
        <v>1898</v>
      </c>
      <c r="E517" s="135" t="s">
        <v>2325</v>
      </c>
      <c r="F517" s="135">
        <v>1</v>
      </c>
      <c r="G517" s="136" t="s">
        <v>2475</v>
      </c>
      <c r="H517" s="135" t="s">
        <v>2476</v>
      </c>
      <c r="I517" s="135">
        <v>42</v>
      </c>
      <c r="J517" s="135" t="s">
        <v>2108</v>
      </c>
      <c r="K517" s="135" t="s">
        <v>2109</v>
      </c>
      <c r="L517" s="135" t="s">
        <v>193</v>
      </c>
      <c r="M517" s="135"/>
      <c r="N517" s="137"/>
      <c r="O517" s="121"/>
    </row>
    <row r="518" spans="1:15" x14ac:dyDescent="0.25">
      <c r="A518" s="139">
        <v>106</v>
      </c>
      <c r="B518" s="135" t="s">
        <v>220</v>
      </c>
      <c r="C518" s="134" t="s">
        <v>2102</v>
      </c>
      <c r="D518" s="135">
        <v>1899</v>
      </c>
      <c r="E518" s="135" t="s">
        <v>2325</v>
      </c>
      <c r="F518" s="135">
        <v>1</v>
      </c>
      <c r="G518" s="136" t="s">
        <v>2477</v>
      </c>
      <c r="H518" s="135" t="s">
        <v>2478</v>
      </c>
      <c r="I518" s="135">
        <v>200</v>
      </c>
      <c r="J518" s="135" t="s">
        <v>2108</v>
      </c>
      <c r="K518" s="135" t="s">
        <v>2109</v>
      </c>
      <c r="L518" s="135" t="s">
        <v>193</v>
      </c>
      <c r="M518" s="135"/>
      <c r="N518" s="137"/>
      <c r="O518" s="121"/>
    </row>
    <row r="519" spans="1:15" x14ac:dyDescent="0.25">
      <c r="A519" s="139">
        <v>106</v>
      </c>
      <c r="B519" s="135" t="s">
        <v>220</v>
      </c>
      <c r="C519" s="134" t="s">
        <v>2102</v>
      </c>
      <c r="D519" s="135">
        <v>1900</v>
      </c>
      <c r="E519" s="135" t="s">
        <v>682</v>
      </c>
      <c r="F519" s="135">
        <v>1</v>
      </c>
      <c r="G519" s="136" t="s">
        <v>2465</v>
      </c>
      <c r="H519" s="135" t="s">
        <v>2479</v>
      </c>
      <c r="I519" s="135">
        <v>36</v>
      </c>
      <c r="J519" s="135" t="s">
        <v>2112</v>
      </c>
      <c r="K519" s="135" t="s">
        <v>2113</v>
      </c>
      <c r="L519" s="135" t="s">
        <v>194</v>
      </c>
      <c r="M519" s="135"/>
      <c r="N519" s="137"/>
      <c r="O519" s="121"/>
    </row>
    <row r="520" spans="1:15" x14ac:dyDescent="0.25">
      <c r="A520" s="139">
        <v>106</v>
      </c>
      <c r="B520" s="135" t="s">
        <v>220</v>
      </c>
      <c r="C520" s="134" t="s">
        <v>2102</v>
      </c>
      <c r="D520" s="135">
        <v>1901</v>
      </c>
      <c r="E520" s="135" t="s">
        <v>682</v>
      </c>
      <c r="F520" s="135">
        <v>1</v>
      </c>
      <c r="G520" s="136" t="s">
        <v>2467</v>
      </c>
      <c r="H520" s="135" t="s">
        <v>2480</v>
      </c>
      <c r="I520" s="135">
        <v>36</v>
      </c>
      <c r="J520" s="135" t="s">
        <v>2151</v>
      </c>
      <c r="K520" s="135" t="s">
        <v>2152</v>
      </c>
      <c r="L520" s="135" t="s">
        <v>193</v>
      </c>
      <c r="M520" s="135"/>
      <c r="N520" s="137"/>
      <c r="O520" s="121"/>
    </row>
    <row r="521" spans="1:15" x14ac:dyDescent="0.25">
      <c r="A521" s="139">
        <v>106</v>
      </c>
      <c r="B521" s="135" t="s">
        <v>220</v>
      </c>
      <c r="C521" s="134" t="s">
        <v>2102</v>
      </c>
      <c r="D521" s="135">
        <v>1902</v>
      </c>
      <c r="E521" s="135" t="s">
        <v>682</v>
      </c>
      <c r="F521" s="135">
        <v>1</v>
      </c>
      <c r="G521" s="136" t="s">
        <v>2469</v>
      </c>
      <c r="H521" s="135" t="s">
        <v>2481</v>
      </c>
      <c r="I521" s="135">
        <v>24</v>
      </c>
      <c r="J521" s="135" t="s">
        <v>2155</v>
      </c>
      <c r="K521" s="135" t="s">
        <v>2156</v>
      </c>
      <c r="L521" s="135" t="s">
        <v>193</v>
      </c>
      <c r="M521" s="135"/>
      <c r="N521" s="137"/>
      <c r="O521" s="121"/>
    </row>
    <row r="522" spans="1:15" x14ac:dyDescent="0.25">
      <c r="A522" s="139">
        <v>106</v>
      </c>
      <c r="B522" s="135" t="s">
        <v>220</v>
      </c>
      <c r="C522" s="134" t="s">
        <v>2102</v>
      </c>
      <c r="D522" s="135">
        <v>1903</v>
      </c>
      <c r="E522" s="135" t="s">
        <v>682</v>
      </c>
      <c r="F522" s="135">
        <v>1</v>
      </c>
      <c r="G522" s="136" t="s">
        <v>2471</v>
      </c>
      <c r="H522" s="135" t="s">
        <v>2482</v>
      </c>
      <c r="I522" s="135">
        <v>50</v>
      </c>
      <c r="J522" s="135" t="s">
        <v>2155</v>
      </c>
      <c r="K522" s="135" t="s">
        <v>2156</v>
      </c>
      <c r="L522" s="135" t="s">
        <v>193</v>
      </c>
      <c r="M522" s="135"/>
      <c r="N522" s="137"/>
      <c r="O522" s="121"/>
    </row>
    <row r="523" spans="1:15" x14ac:dyDescent="0.25">
      <c r="A523" s="139">
        <v>106</v>
      </c>
      <c r="B523" s="135" t="s">
        <v>220</v>
      </c>
      <c r="C523" s="134" t="s">
        <v>2102</v>
      </c>
      <c r="D523" s="135">
        <v>1904</v>
      </c>
      <c r="E523" s="135" t="s">
        <v>682</v>
      </c>
      <c r="F523" s="135">
        <v>1</v>
      </c>
      <c r="G523" s="136" t="s">
        <v>2473</v>
      </c>
      <c r="H523" s="135" t="s">
        <v>2483</v>
      </c>
      <c r="I523" s="135">
        <v>146</v>
      </c>
      <c r="J523" s="135" t="s">
        <v>2108</v>
      </c>
      <c r="K523" s="135" t="s">
        <v>2109</v>
      </c>
      <c r="L523" s="135" t="s">
        <v>193</v>
      </c>
      <c r="M523" s="135"/>
      <c r="N523" s="137"/>
      <c r="O523" s="121"/>
    </row>
    <row r="524" spans="1:15" x14ac:dyDescent="0.25">
      <c r="A524" s="139">
        <v>106</v>
      </c>
      <c r="B524" s="135" t="s">
        <v>220</v>
      </c>
      <c r="C524" s="134" t="s">
        <v>2102</v>
      </c>
      <c r="D524" s="135">
        <v>1905</v>
      </c>
      <c r="E524" s="135" t="s">
        <v>682</v>
      </c>
      <c r="F524" s="135">
        <v>1</v>
      </c>
      <c r="G524" s="136" t="s">
        <v>2475</v>
      </c>
      <c r="H524" s="135" t="s">
        <v>2484</v>
      </c>
      <c r="I524" s="135">
        <v>146</v>
      </c>
      <c r="J524" s="135" t="s">
        <v>2108</v>
      </c>
      <c r="K524" s="135" t="s">
        <v>2109</v>
      </c>
      <c r="L524" s="135" t="s">
        <v>193</v>
      </c>
      <c r="M524" s="135"/>
      <c r="N524" s="137"/>
      <c r="O524" s="121"/>
    </row>
    <row r="525" spans="1:15" x14ac:dyDescent="0.25">
      <c r="A525" s="139">
        <v>106</v>
      </c>
      <c r="B525" s="135" t="s">
        <v>220</v>
      </c>
      <c r="C525" s="134" t="s">
        <v>2102</v>
      </c>
      <c r="D525" s="135">
        <v>1906</v>
      </c>
      <c r="E525" s="135" t="s">
        <v>682</v>
      </c>
      <c r="F525" s="135">
        <v>1</v>
      </c>
      <c r="G525" s="136" t="s">
        <v>2477</v>
      </c>
      <c r="H525" s="135" t="s">
        <v>2485</v>
      </c>
      <c r="I525" s="135">
        <v>66</v>
      </c>
      <c r="J525" s="135" t="s">
        <v>2108</v>
      </c>
      <c r="K525" s="135" t="s">
        <v>2109</v>
      </c>
      <c r="L525" s="135" t="s">
        <v>193</v>
      </c>
      <c r="M525" s="135"/>
      <c r="N525" s="137"/>
      <c r="O525" s="121"/>
    </row>
    <row r="526" spans="1:15" x14ac:dyDescent="0.25">
      <c r="A526" s="139">
        <v>106</v>
      </c>
      <c r="B526" s="135" t="s">
        <v>220</v>
      </c>
      <c r="C526" s="134" t="s">
        <v>2102</v>
      </c>
      <c r="D526" s="135">
        <v>1907</v>
      </c>
      <c r="E526" s="135" t="s">
        <v>682</v>
      </c>
      <c r="F526" s="135">
        <v>1</v>
      </c>
      <c r="G526" s="136" t="s">
        <v>2486</v>
      </c>
      <c r="H526" s="135" t="s">
        <v>2487</v>
      </c>
      <c r="I526" s="135">
        <v>100</v>
      </c>
      <c r="J526" s="135" t="s">
        <v>2112</v>
      </c>
      <c r="K526" s="135" t="s">
        <v>2113</v>
      </c>
      <c r="L526" s="135" t="s">
        <v>194</v>
      </c>
      <c r="M526" s="135"/>
      <c r="N526" s="137"/>
      <c r="O526" s="121"/>
    </row>
    <row r="527" spans="1:15" x14ac:dyDescent="0.25">
      <c r="A527" s="139">
        <v>106</v>
      </c>
      <c r="B527" s="135" t="s">
        <v>220</v>
      </c>
      <c r="C527" s="134" t="s">
        <v>2102</v>
      </c>
      <c r="D527" s="135">
        <v>1908</v>
      </c>
      <c r="E527" s="135" t="s">
        <v>682</v>
      </c>
      <c r="F527" s="135">
        <v>1</v>
      </c>
      <c r="G527" s="136" t="s">
        <v>2488</v>
      </c>
      <c r="H527" s="135" t="s">
        <v>2489</v>
      </c>
      <c r="I527" s="135">
        <v>192</v>
      </c>
      <c r="J527" s="135" t="s">
        <v>2138</v>
      </c>
      <c r="K527" s="135" t="s">
        <v>2139</v>
      </c>
      <c r="L527" s="135" t="s">
        <v>194</v>
      </c>
      <c r="M527" s="135"/>
      <c r="N527" s="137"/>
      <c r="O527" s="121"/>
    </row>
    <row r="528" spans="1:15" x14ac:dyDescent="0.25">
      <c r="A528" s="139">
        <v>106</v>
      </c>
      <c r="B528" s="135" t="s">
        <v>220</v>
      </c>
      <c r="C528" s="134" t="s">
        <v>2102</v>
      </c>
      <c r="D528" s="135">
        <v>1909</v>
      </c>
      <c r="E528" s="135" t="s">
        <v>682</v>
      </c>
      <c r="F528" s="135">
        <v>1</v>
      </c>
      <c r="G528" s="136" t="s">
        <v>2490</v>
      </c>
      <c r="H528" s="135" t="s">
        <v>2491</v>
      </c>
      <c r="I528" s="135">
        <v>192</v>
      </c>
      <c r="J528" s="135" t="s">
        <v>2155</v>
      </c>
      <c r="K528" s="135" t="s">
        <v>2156</v>
      </c>
      <c r="L528" s="135" t="s">
        <v>193</v>
      </c>
      <c r="M528" s="135"/>
      <c r="N528" s="137"/>
      <c r="O528" s="121"/>
    </row>
    <row r="529" spans="1:15" x14ac:dyDescent="0.25">
      <c r="A529" s="139">
        <v>106</v>
      </c>
      <c r="B529" s="135" t="s">
        <v>220</v>
      </c>
      <c r="C529" s="134" t="s">
        <v>2102</v>
      </c>
      <c r="D529" s="135">
        <v>1910</v>
      </c>
      <c r="E529" s="135" t="s">
        <v>682</v>
      </c>
      <c r="F529" s="135">
        <v>1</v>
      </c>
      <c r="G529" s="136" t="s">
        <v>2492</v>
      </c>
      <c r="H529" s="135" t="s">
        <v>2493</v>
      </c>
      <c r="I529" s="135">
        <v>100</v>
      </c>
      <c r="J529" s="135" t="s">
        <v>2115</v>
      </c>
      <c r="K529" s="135" t="s">
        <v>2129</v>
      </c>
      <c r="L529" s="135" t="s">
        <v>194</v>
      </c>
      <c r="M529" s="135"/>
      <c r="N529" s="137"/>
      <c r="O529" s="121"/>
    </row>
    <row r="530" spans="1:15" x14ac:dyDescent="0.25">
      <c r="A530" s="139">
        <v>106</v>
      </c>
      <c r="B530" s="135" t="s">
        <v>220</v>
      </c>
      <c r="C530" s="134" t="s">
        <v>2102</v>
      </c>
      <c r="D530" s="135">
        <v>1911</v>
      </c>
      <c r="E530" s="135" t="s">
        <v>682</v>
      </c>
      <c r="F530" s="135">
        <v>1</v>
      </c>
      <c r="G530" s="136" t="s">
        <v>2494</v>
      </c>
      <c r="H530" s="135" t="s">
        <v>2495</v>
      </c>
      <c r="I530" s="135">
        <v>23</v>
      </c>
      <c r="J530" s="135" t="s">
        <v>2155</v>
      </c>
      <c r="K530" s="135" t="s">
        <v>2156</v>
      </c>
      <c r="L530" s="135" t="s">
        <v>193</v>
      </c>
      <c r="M530" s="135"/>
      <c r="N530" s="137"/>
      <c r="O530" s="121"/>
    </row>
    <row r="531" spans="1:15" x14ac:dyDescent="0.25">
      <c r="A531" s="139">
        <v>106</v>
      </c>
      <c r="B531" s="135" t="s">
        <v>220</v>
      </c>
      <c r="C531" s="134" t="s">
        <v>2102</v>
      </c>
      <c r="D531" s="135">
        <v>1912</v>
      </c>
      <c r="E531" s="135" t="s">
        <v>682</v>
      </c>
      <c r="F531" s="135">
        <v>1</v>
      </c>
      <c r="G531" s="136" t="s">
        <v>2496</v>
      </c>
      <c r="H531" s="135" t="s">
        <v>2497</v>
      </c>
      <c r="I531" s="135">
        <v>56</v>
      </c>
      <c r="J531" s="135" t="s">
        <v>2155</v>
      </c>
      <c r="K531" s="135" t="s">
        <v>2156</v>
      </c>
      <c r="L531" s="135" t="s">
        <v>193</v>
      </c>
      <c r="M531" s="135"/>
      <c r="N531" s="137"/>
      <c r="O531" s="121"/>
    </row>
    <row r="532" spans="1:15" x14ac:dyDescent="0.25">
      <c r="A532" s="139">
        <v>106</v>
      </c>
      <c r="B532" s="135" t="s">
        <v>220</v>
      </c>
      <c r="C532" s="134" t="s">
        <v>2102</v>
      </c>
      <c r="D532" s="135">
        <v>1913</v>
      </c>
      <c r="E532" s="135" t="s">
        <v>682</v>
      </c>
      <c r="F532" s="135">
        <v>1</v>
      </c>
      <c r="G532" s="136" t="s">
        <v>2498</v>
      </c>
      <c r="H532" s="135" t="s">
        <v>2499</v>
      </c>
      <c r="I532" s="135">
        <v>148</v>
      </c>
      <c r="J532" s="135" t="s">
        <v>2108</v>
      </c>
      <c r="K532" s="135" t="s">
        <v>2109</v>
      </c>
      <c r="L532" s="135" t="s">
        <v>193</v>
      </c>
      <c r="M532" s="135"/>
      <c r="N532" s="137"/>
      <c r="O532" s="121"/>
    </row>
    <row r="533" spans="1:15" x14ac:dyDescent="0.25">
      <c r="A533" s="139">
        <v>106</v>
      </c>
      <c r="B533" s="135" t="s">
        <v>220</v>
      </c>
      <c r="C533" s="134" t="s">
        <v>2102</v>
      </c>
      <c r="D533" s="135">
        <v>1914</v>
      </c>
      <c r="E533" s="135" t="s">
        <v>682</v>
      </c>
      <c r="F533" s="135">
        <v>1</v>
      </c>
      <c r="G533" s="136" t="s">
        <v>2500</v>
      </c>
      <c r="H533" s="135" t="s">
        <v>2501</v>
      </c>
      <c r="I533" s="135">
        <v>148</v>
      </c>
      <c r="J533" s="135" t="s">
        <v>2108</v>
      </c>
      <c r="K533" s="135" t="s">
        <v>2109</v>
      </c>
      <c r="L533" s="135" t="s">
        <v>193</v>
      </c>
      <c r="M533" s="135"/>
      <c r="N533" s="137"/>
      <c r="O533" s="121"/>
    </row>
    <row r="534" spans="1:15" x14ac:dyDescent="0.25">
      <c r="A534" s="139">
        <v>106</v>
      </c>
      <c r="B534" s="135" t="s">
        <v>220</v>
      </c>
      <c r="C534" s="134" t="s">
        <v>2102</v>
      </c>
      <c r="D534" s="135">
        <v>1915</v>
      </c>
      <c r="E534" s="135" t="s">
        <v>682</v>
      </c>
      <c r="F534" s="135">
        <v>1</v>
      </c>
      <c r="G534" s="136" t="s">
        <v>2502</v>
      </c>
      <c r="H534" s="135" t="s">
        <v>2503</v>
      </c>
      <c r="I534" s="135">
        <v>65</v>
      </c>
      <c r="J534" s="135" t="s">
        <v>2108</v>
      </c>
      <c r="K534" s="135" t="s">
        <v>2109</v>
      </c>
      <c r="L534" s="135" t="s">
        <v>193</v>
      </c>
      <c r="M534" s="135"/>
      <c r="N534" s="137"/>
      <c r="O534" s="121"/>
    </row>
    <row r="535" spans="1:15" x14ac:dyDescent="0.25">
      <c r="A535" s="139">
        <v>106</v>
      </c>
      <c r="B535" s="135" t="s">
        <v>220</v>
      </c>
      <c r="C535" s="134" t="s">
        <v>2102</v>
      </c>
      <c r="D535" s="135">
        <v>1916</v>
      </c>
      <c r="E535" s="135" t="s">
        <v>682</v>
      </c>
      <c r="F535" s="135">
        <v>1</v>
      </c>
      <c r="G535" s="136" t="s">
        <v>2504</v>
      </c>
      <c r="H535" s="135" t="s">
        <v>2505</v>
      </c>
      <c r="I535" s="135">
        <v>50</v>
      </c>
      <c r="J535" s="135" t="s">
        <v>2155</v>
      </c>
      <c r="K535" s="135" t="s">
        <v>2156</v>
      </c>
      <c r="L535" s="135" t="s">
        <v>193</v>
      </c>
      <c r="M535" s="135"/>
      <c r="N535" s="137"/>
      <c r="O535" s="121"/>
    </row>
    <row r="536" spans="1:15" x14ac:dyDescent="0.25">
      <c r="A536" s="139">
        <v>106</v>
      </c>
      <c r="B536" s="135" t="s">
        <v>220</v>
      </c>
      <c r="C536" s="134" t="s">
        <v>2102</v>
      </c>
      <c r="D536" s="135">
        <v>1917</v>
      </c>
      <c r="E536" s="135" t="s">
        <v>682</v>
      </c>
      <c r="F536" s="135">
        <v>1</v>
      </c>
      <c r="G536" s="136" t="s">
        <v>2506</v>
      </c>
      <c r="H536" s="135" t="s">
        <v>2507</v>
      </c>
      <c r="I536" s="135">
        <v>50</v>
      </c>
      <c r="J536" s="135" t="s">
        <v>2151</v>
      </c>
      <c r="K536" s="135" t="s">
        <v>2152</v>
      </c>
      <c r="L536" s="135" t="s">
        <v>193</v>
      </c>
      <c r="M536" s="135"/>
      <c r="N536" s="137"/>
      <c r="O536" s="121"/>
    </row>
    <row r="537" spans="1:15" x14ac:dyDescent="0.25">
      <c r="A537" s="139">
        <v>106</v>
      </c>
      <c r="B537" s="135" t="s">
        <v>220</v>
      </c>
      <c r="C537" s="134" t="s">
        <v>2102</v>
      </c>
      <c r="D537" s="135">
        <v>1918</v>
      </c>
      <c r="E537" s="135" t="s">
        <v>682</v>
      </c>
      <c r="F537" s="135">
        <v>1</v>
      </c>
      <c r="G537" s="136" t="s">
        <v>2508</v>
      </c>
      <c r="H537" s="135" t="s">
        <v>2509</v>
      </c>
      <c r="I537" s="135">
        <v>42</v>
      </c>
      <c r="J537" s="135" t="s">
        <v>2151</v>
      </c>
      <c r="K537" s="135" t="s">
        <v>2152</v>
      </c>
      <c r="L537" s="135" t="s">
        <v>193</v>
      </c>
      <c r="M537" s="135"/>
      <c r="N537" s="137"/>
      <c r="O537" s="121"/>
    </row>
    <row r="538" spans="1:15" x14ac:dyDescent="0.25">
      <c r="A538" s="139">
        <v>106</v>
      </c>
      <c r="B538" s="135" t="s">
        <v>220</v>
      </c>
      <c r="C538" s="134" t="s">
        <v>2102</v>
      </c>
      <c r="D538" s="135">
        <v>1919</v>
      </c>
      <c r="E538" s="135" t="s">
        <v>682</v>
      </c>
      <c r="F538" s="135">
        <v>1</v>
      </c>
      <c r="G538" s="136" t="s">
        <v>2510</v>
      </c>
      <c r="H538" s="135" t="s">
        <v>2511</v>
      </c>
      <c r="I538" s="135">
        <v>42</v>
      </c>
      <c r="J538" s="135" t="s">
        <v>2155</v>
      </c>
      <c r="K538" s="135" t="s">
        <v>2156</v>
      </c>
      <c r="L538" s="135" t="s">
        <v>193</v>
      </c>
      <c r="M538" s="135"/>
      <c r="N538" s="137"/>
      <c r="O538" s="121"/>
    </row>
    <row r="539" spans="1:15" x14ac:dyDescent="0.25">
      <c r="A539" s="139">
        <v>106</v>
      </c>
      <c r="B539" s="135" t="s">
        <v>220</v>
      </c>
      <c r="C539" s="134" t="s">
        <v>2102</v>
      </c>
      <c r="D539" s="135">
        <v>1920</v>
      </c>
      <c r="E539" s="135" t="s">
        <v>682</v>
      </c>
      <c r="F539" s="135">
        <v>1</v>
      </c>
      <c r="G539" s="136">
        <v>101</v>
      </c>
      <c r="H539" s="135" t="s">
        <v>2512</v>
      </c>
      <c r="I539" s="135">
        <v>1200</v>
      </c>
      <c r="J539" s="135" t="s">
        <v>2115</v>
      </c>
      <c r="K539" s="135" t="s">
        <v>2116</v>
      </c>
      <c r="L539" s="135" t="s">
        <v>2117</v>
      </c>
      <c r="M539" s="135"/>
      <c r="N539" s="137"/>
      <c r="O539" s="121"/>
    </row>
    <row r="540" spans="1:15" x14ac:dyDescent="0.25">
      <c r="A540" s="139">
        <v>106</v>
      </c>
      <c r="B540" s="135" t="s">
        <v>220</v>
      </c>
      <c r="C540" s="134" t="s">
        <v>2102</v>
      </c>
      <c r="D540" s="135">
        <v>1921</v>
      </c>
      <c r="E540" s="135" t="s">
        <v>682</v>
      </c>
      <c r="F540" s="135">
        <v>1</v>
      </c>
      <c r="G540" s="136" t="s">
        <v>428</v>
      </c>
      <c r="H540" s="135" t="s">
        <v>2513</v>
      </c>
      <c r="I540" s="135">
        <v>44</v>
      </c>
      <c r="J540" s="135" t="s">
        <v>2108</v>
      </c>
      <c r="K540" s="135" t="s">
        <v>2109</v>
      </c>
      <c r="L540" s="135" t="s">
        <v>193</v>
      </c>
      <c r="M540" s="135"/>
      <c r="N540" s="137"/>
      <c r="O540" s="121"/>
    </row>
    <row r="541" spans="1:15" x14ac:dyDescent="0.25">
      <c r="A541" s="139">
        <v>106</v>
      </c>
      <c r="B541" s="135" t="s">
        <v>220</v>
      </c>
      <c r="C541" s="134" t="s">
        <v>2102</v>
      </c>
      <c r="D541" s="135">
        <v>1922</v>
      </c>
      <c r="E541" s="135" t="s">
        <v>682</v>
      </c>
      <c r="F541" s="135">
        <v>1</v>
      </c>
      <c r="G541" s="136" t="s">
        <v>432</v>
      </c>
      <c r="H541" s="135" t="s">
        <v>2514</v>
      </c>
      <c r="I541" s="135">
        <v>44</v>
      </c>
      <c r="J541" s="135" t="s">
        <v>2108</v>
      </c>
      <c r="K541" s="135" t="s">
        <v>2109</v>
      </c>
      <c r="L541" s="135" t="s">
        <v>193</v>
      </c>
      <c r="M541" s="135"/>
      <c r="N541" s="137"/>
      <c r="O541" s="121"/>
    </row>
    <row r="542" spans="1:15" x14ac:dyDescent="0.25">
      <c r="A542" s="139">
        <v>106</v>
      </c>
      <c r="B542" s="135" t="s">
        <v>220</v>
      </c>
      <c r="C542" s="134" t="s">
        <v>2102</v>
      </c>
      <c r="D542" s="135">
        <v>1923</v>
      </c>
      <c r="E542" s="135" t="s">
        <v>682</v>
      </c>
      <c r="F542" s="135">
        <v>1</v>
      </c>
      <c r="G542" s="136">
        <v>102</v>
      </c>
      <c r="H542" s="135" t="s">
        <v>2515</v>
      </c>
      <c r="I542" s="135">
        <v>1200</v>
      </c>
      <c r="J542" s="135" t="s">
        <v>2115</v>
      </c>
      <c r="K542" s="135" t="s">
        <v>2116</v>
      </c>
      <c r="L542" s="135" t="s">
        <v>2117</v>
      </c>
      <c r="M542" s="135"/>
      <c r="N542" s="137"/>
      <c r="O542" s="121"/>
    </row>
    <row r="543" spans="1:15" x14ac:dyDescent="0.25">
      <c r="A543" s="139">
        <v>106</v>
      </c>
      <c r="B543" s="135" t="s">
        <v>220</v>
      </c>
      <c r="C543" s="134" t="s">
        <v>2102</v>
      </c>
      <c r="D543" s="135">
        <v>1924</v>
      </c>
      <c r="E543" s="135" t="s">
        <v>682</v>
      </c>
      <c r="F543" s="135">
        <v>1</v>
      </c>
      <c r="G543" s="136">
        <v>103</v>
      </c>
      <c r="H543" s="135" t="s">
        <v>2516</v>
      </c>
      <c r="I543" s="135">
        <v>1200</v>
      </c>
      <c r="J543" s="135" t="s">
        <v>2115</v>
      </c>
      <c r="K543" s="135" t="s">
        <v>2116</v>
      </c>
      <c r="L543" s="135" t="s">
        <v>2117</v>
      </c>
      <c r="M543" s="135"/>
      <c r="N543" s="137"/>
      <c r="O543" s="121"/>
    </row>
    <row r="544" spans="1:15" x14ac:dyDescent="0.25">
      <c r="A544" s="139">
        <v>106</v>
      </c>
      <c r="B544" s="135" t="s">
        <v>220</v>
      </c>
      <c r="C544" s="134" t="s">
        <v>2102</v>
      </c>
      <c r="D544" s="135">
        <v>1925</v>
      </c>
      <c r="E544" s="135" t="s">
        <v>682</v>
      </c>
      <c r="F544" s="135">
        <v>1</v>
      </c>
      <c r="G544" s="136" t="s">
        <v>2517</v>
      </c>
      <c r="H544" s="135" t="s">
        <v>2518</v>
      </c>
      <c r="I544" s="135">
        <v>54</v>
      </c>
      <c r="J544" s="135" t="s">
        <v>2108</v>
      </c>
      <c r="K544" s="135" t="s">
        <v>2109</v>
      </c>
      <c r="L544" s="135" t="s">
        <v>193</v>
      </c>
      <c r="M544" s="135"/>
      <c r="N544" s="137"/>
      <c r="O544" s="121"/>
    </row>
    <row r="545" spans="1:15" x14ac:dyDescent="0.25">
      <c r="A545" s="139">
        <v>106</v>
      </c>
      <c r="B545" s="135" t="s">
        <v>220</v>
      </c>
      <c r="C545" s="134" t="s">
        <v>2102</v>
      </c>
      <c r="D545" s="135">
        <v>1926</v>
      </c>
      <c r="E545" s="135" t="s">
        <v>682</v>
      </c>
      <c r="F545" s="135">
        <v>1</v>
      </c>
      <c r="G545" s="136">
        <v>104</v>
      </c>
      <c r="H545" s="135" t="s">
        <v>2519</v>
      </c>
      <c r="I545" s="135">
        <v>1200</v>
      </c>
      <c r="J545" s="135" t="s">
        <v>2115</v>
      </c>
      <c r="K545" s="135" t="s">
        <v>2116</v>
      </c>
      <c r="L545" s="135" t="s">
        <v>2117</v>
      </c>
      <c r="M545" s="135"/>
      <c r="N545" s="137"/>
      <c r="O545" s="121"/>
    </row>
    <row r="546" spans="1:15" x14ac:dyDescent="0.25">
      <c r="A546" s="139">
        <v>106</v>
      </c>
      <c r="B546" s="135" t="s">
        <v>220</v>
      </c>
      <c r="C546" s="134" t="s">
        <v>2102</v>
      </c>
      <c r="D546" s="135">
        <v>1927</v>
      </c>
      <c r="E546" s="135" t="s">
        <v>682</v>
      </c>
      <c r="F546" s="135">
        <v>1</v>
      </c>
      <c r="G546" s="136" t="s">
        <v>430</v>
      </c>
      <c r="H546" s="135" t="s">
        <v>2520</v>
      </c>
      <c r="I546" s="135">
        <v>54</v>
      </c>
      <c r="J546" s="135" t="s">
        <v>2108</v>
      </c>
      <c r="K546" s="135" t="s">
        <v>2109</v>
      </c>
      <c r="L546" s="135" t="s">
        <v>193</v>
      </c>
      <c r="M546" s="135"/>
      <c r="N546" s="137"/>
      <c r="O546" s="121"/>
    </row>
    <row r="547" spans="1:15" x14ac:dyDescent="0.25">
      <c r="A547" s="139">
        <v>106</v>
      </c>
      <c r="B547" s="135" t="s">
        <v>220</v>
      </c>
      <c r="C547" s="134" t="s">
        <v>2102</v>
      </c>
      <c r="D547" s="135">
        <v>1928</v>
      </c>
      <c r="E547" s="135" t="s">
        <v>682</v>
      </c>
      <c r="F547" s="135">
        <v>1</v>
      </c>
      <c r="G547" s="136">
        <v>105</v>
      </c>
      <c r="H547" s="135" t="s">
        <v>2521</v>
      </c>
      <c r="I547" s="135">
        <v>945</v>
      </c>
      <c r="J547" s="135" t="s">
        <v>2115</v>
      </c>
      <c r="K547" s="135" t="s">
        <v>2116</v>
      </c>
      <c r="L547" s="135" t="s">
        <v>2117</v>
      </c>
      <c r="M547" s="135"/>
      <c r="N547" s="137"/>
      <c r="O547" s="121"/>
    </row>
    <row r="548" spans="1:15" x14ac:dyDescent="0.25">
      <c r="A548" s="139">
        <v>106</v>
      </c>
      <c r="B548" s="135" t="s">
        <v>220</v>
      </c>
      <c r="C548" s="134" t="s">
        <v>2102</v>
      </c>
      <c r="D548" s="135">
        <v>1929</v>
      </c>
      <c r="E548" s="135" t="s">
        <v>682</v>
      </c>
      <c r="F548" s="135">
        <v>1</v>
      </c>
      <c r="G548" s="136">
        <v>106</v>
      </c>
      <c r="H548" s="135" t="s">
        <v>2522</v>
      </c>
      <c r="I548" s="135">
        <v>945</v>
      </c>
      <c r="J548" s="135" t="s">
        <v>2115</v>
      </c>
      <c r="K548" s="135" t="s">
        <v>2116</v>
      </c>
      <c r="L548" s="135" t="s">
        <v>2117</v>
      </c>
      <c r="M548" s="135"/>
      <c r="N548" s="137"/>
      <c r="O548" s="121"/>
    </row>
    <row r="549" spans="1:15" x14ac:dyDescent="0.25">
      <c r="A549" s="139">
        <v>106</v>
      </c>
      <c r="B549" s="135" t="s">
        <v>220</v>
      </c>
      <c r="C549" s="134" t="s">
        <v>2102</v>
      </c>
      <c r="D549" s="135">
        <v>1930</v>
      </c>
      <c r="E549" s="135" t="s">
        <v>682</v>
      </c>
      <c r="F549" s="135">
        <v>1</v>
      </c>
      <c r="G549" s="136">
        <v>201</v>
      </c>
      <c r="H549" s="135" t="s">
        <v>2523</v>
      </c>
      <c r="I549" s="135">
        <v>952</v>
      </c>
      <c r="J549" s="135" t="s">
        <v>2115</v>
      </c>
      <c r="K549" s="135" t="s">
        <v>2116</v>
      </c>
      <c r="L549" s="135" t="s">
        <v>2117</v>
      </c>
      <c r="M549" s="135"/>
      <c r="N549" s="137"/>
      <c r="O549" s="121"/>
    </row>
    <row r="550" spans="1:15" x14ac:dyDescent="0.25">
      <c r="A550" s="139">
        <v>106</v>
      </c>
      <c r="B550" s="135" t="s">
        <v>220</v>
      </c>
      <c r="C550" s="134" t="s">
        <v>2102</v>
      </c>
      <c r="D550" s="135">
        <v>1931</v>
      </c>
      <c r="E550" s="135" t="s">
        <v>682</v>
      </c>
      <c r="F550" s="135">
        <v>1</v>
      </c>
      <c r="G550" s="136">
        <v>202</v>
      </c>
      <c r="H550" s="135" t="s">
        <v>2524</v>
      </c>
      <c r="I550" s="135">
        <v>952</v>
      </c>
      <c r="J550" s="135" t="s">
        <v>2115</v>
      </c>
      <c r="K550" s="135" t="s">
        <v>2116</v>
      </c>
      <c r="L550" s="135" t="s">
        <v>2117</v>
      </c>
      <c r="M550" s="135"/>
      <c r="N550" s="137"/>
      <c r="O550" s="121"/>
    </row>
    <row r="551" spans="1:15" x14ac:dyDescent="0.25">
      <c r="A551" s="139">
        <v>106</v>
      </c>
      <c r="B551" s="135" t="s">
        <v>220</v>
      </c>
      <c r="C551" s="134" t="s">
        <v>2102</v>
      </c>
      <c r="D551" s="135">
        <v>1932</v>
      </c>
      <c r="E551" s="135" t="s">
        <v>682</v>
      </c>
      <c r="F551" s="135">
        <v>1</v>
      </c>
      <c r="G551" s="136">
        <v>203</v>
      </c>
      <c r="H551" s="135" t="s">
        <v>2525</v>
      </c>
      <c r="I551" s="135">
        <v>940</v>
      </c>
      <c r="J551" s="135" t="s">
        <v>2115</v>
      </c>
      <c r="K551" s="135" t="s">
        <v>2116</v>
      </c>
      <c r="L551" s="135" t="s">
        <v>2117</v>
      </c>
      <c r="M551" s="135"/>
      <c r="N551" s="137"/>
      <c r="O551" s="121"/>
    </row>
    <row r="552" spans="1:15" x14ac:dyDescent="0.25">
      <c r="A552" s="139">
        <v>106</v>
      </c>
      <c r="B552" s="135" t="s">
        <v>220</v>
      </c>
      <c r="C552" s="134" t="s">
        <v>2102</v>
      </c>
      <c r="D552" s="135">
        <v>1933</v>
      </c>
      <c r="E552" s="135" t="s">
        <v>682</v>
      </c>
      <c r="F552" s="135">
        <v>1</v>
      </c>
      <c r="G552" s="136">
        <v>204</v>
      </c>
      <c r="H552" s="135" t="s">
        <v>2526</v>
      </c>
      <c r="I552" s="135">
        <v>940</v>
      </c>
      <c r="J552" s="135" t="s">
        <v>2115</v>
      </c>
      <c r="K552" s="135" t="s">
        <v>2116</v>
      </c>
      <c r="L552" s="135" t="s">
        <v>2117</v>
      </c>
      <c r="M552" s="135"/>
      <c r="N552" s="137"/>
      <c r="O552" s="121"/>
    </row>
    <row r="553" spans="1:15" x14ac:dyDescent="0.25">
      <c r="A553" s="139">
        <v>106</v>
      </c>
      <c r="B553" s="135" t="s">
        <v>220</v>
      </c>
      <c r="C553" s="134" t="s">
        <v>2102</v>
      </c>
      <c r="D553" s="135">
        <v>1934</v>
      </c>
      <c r="E553" s="135" t="s">
        <v>682</v>
      </c>
      <c r="F553" s="135">
        <v>1</v>
      </c>
      <c r="G553" s="136">
        <v>205</v>
      </c>
      <c r="H553" s="135" t="s">
        <v>2527</v>
      </c>
      <c r="I553" s="135">
        <v>940</v>
      </c>
      <c r="J553" s="135" t="s">
        <v>2115</v>
      </c>
      <c r="K553" s="135" t="s">
        <v>2116</v>
      </c>
      <c r="L553" s="135" t="s">
        <v>2117</v>
      </c>
      <c r="M553" s="135"/>
      <c r="N553" s="137"/>
      <c r="O553" s="121"/>
    </row>
    <row r="554" spans="1:15" x14ac:dyDescent="0.25">
      <c r="A554" s="139">
        <v>106</v>
      </c>
      <c r="B554" s="135" t="s">
        <v>220</v>
      </c>
      <c r="C554" s="134" t="s">
        <v>2102</v>
      </c>
      <c r="D554" s="135">
        <v>1935</v>
      </c>
      <c r="E554" s="135" t="s">
        <v>682</v>
      </c>
      <c r="F554" s="135">
        <v>1</v>
      </c>
      <c r="G554" s="136">
        <v>206</v>
      </c>
      <c r="H554" s="135" t="s">
        <v>2528</v>
      </c>
      <c r="I554" s="135">
        <v>940</v>
      </c>
      <c r="J554" s="135" t="s">
        <v>2115</v>
      </c>
      <c r="K554" s="135" t="s">
        <v>2116</v>
      </c>
      <c r="L554" s="135" t="s">
        <v>2117</v>
      </c>
      <c r="M554" s="135"/>
      <c r="N554" s="137"/>
      <c r="O554" s="121"/>
    </row>
    <row r="555" spans="1:15" x14ac:dyDescent="0.25">
      <c r="A555" s="139">
        <v>106</v>
      </c>
      <c r="B555" s="135" t="s">
        <v>220</v>
      </c>
      <c r="C555" s="134" t="s">
        <v>2102</v>
      </c>
      <c r="D555" s="135">
        <v>1936</v>
      </c>
      <c r="E555" s="135" t="s">
        <v>2427</v>
      </c>
      <c r="F555" s="135">
        <v>1</v>
      </c>
      <c r="G555" s="136">
        <v>1</v>
      </c>
      <c r="H555" s="135" t="s">
        <v>2428</v>
      </c>
      <c r="I555" s="135">
        <v>920</v>
      </c>
      <c r="J555" s="135" t="s">
        <v>2115</v>
      </c>
      <c r="K555" s="135" t="s">
        <v>2116</v>
      </c>
      <c r="L555" s="135" t="s">
        <v>2117</v>
      </c>
      <c r="M555" s="135"/>
      <c r="N555" s="137"/>
      <c r="O555" s="121"/>
    </row>
    <row r="556" spans="1:15" x14ac:dyDescent="0.25">
      <c r="A556" s="139">
        <v>106</v>
      </c>
      <c r="B556" s="135" t="s">
        <v>220</v>
      </c>
      <c r="C556" s="134" t="s">
        <v>2102</v>
      </c>
      <c r="D556" s="135">
        <v>1937</v>
      </c>
      <c r="E556" s="135" t="s">
        <v>2429</v>
      </c>
      <c r="F556" s="135">
        <v>1</v>
      </c>
      <c r="G556" s="136">
        <v>1</v>
      </c>
      <c r="H556" s="135" t="s">
        <v>2430</v>
      </c>
      <c r="I556" s="135">
        <v>920</v>
      </c>
      <c r="J556" s="135" t="s">
        <v>2115</v>
      </c>
      <c r="K556" s="135" t="s">
        <v>2116</v>
      </c>
      <c r="L556" s="135" t="s">
        <v>2117</v>
      </c>
      <c r="M556" s="135"/>
      <c r="N556" s="137"/>
      <c r="O556" s="121"/>
    </row>
    <row r="557" spans="1:15" x14ac:dyDescent="0.25">
      <c r="A557" s="139">
        <v>106</v>
      </c>
      <c r="B557" s="135" t="s">
        <v>220</v>
      </c>
      <c r="C557" s="134" t="s">
        <v>2102</v>
      </c>
      <c r="D557" s="135">
        <v>1938</v>
      </c>
      <c r="E557" s="135" t="s">
        <v>2529</v>
      </c>
      <c r="F557" s="135">
        <v>1</v>
      </c>
      <c r="G557" s="136">
        <v>1</v>
      </c>
      <c r="H557" s="135" t="s">
        <v>2530</v>
      </c>
      <c r="I557" s="135">
        <v>1380</v>
      </c>
      <c r="J557" s="135" t="s">
        <v>2115</v>
      </c>
      <c r="K557" s="135" t="s">
        <v>2116</v>
      </c>
      <c r="L557" s="135" t="s">
        <v>2117</v>
      </c>
      <c r="M557" s="135"/>
      <c r="N557" s="137"/>
      <c r="O557" s="121"/>
    </row>
    <row r="558" spans="1:15" x14ac:dyDescent="0.25">
      <c r="A558" s="139">
        <v>106</v>
      </c>
      <c r="B558" s="135" t="s">
        <v>220</v>
      </c>
      <c r="C558" s="134" t="s">
        <v>2102</v>
      </c>
      <c r="D558" s="135">
        <v>1939</v>
      </c>
      <c r="E558" s="135" t="s">
        <v>2431</v>
      </c>
      <c r="F558" s="135">
        <v>1</v>
      </c>
      <c r="G558" s="136">
        <v>1</v>
      </c>
      <c r="H558" s="135" t="s">
        <v>2432</v>
      </c>
      <c r="I558" s="135">
        <v>920</v>
      </c>
      <c r="J558" s="135" t="s">
        <v>2115</v>
      </c>
      <c r="K558" s="135" t="s">
        <v>2116</v>
      </c>
      <c r="L558" s="135" t="s">
        <v>2117</v>
      </c>
      <c r="M558" s="135"/>
      <c r="N558" s="137"/>
      <c r="O558" s="121"/>
    </row>
    <row r="559" spans="1:15" x14ac:dyDescent="0.25">
      <c r="A559" s="139">
        <v>106</v>
      </c>
      <c r="B559" s="135" t="s">
        <v>220</v>
      </c>
      <c r="C559" s="134" t="s">
        <v>2102</v>
      </c>
      <c r="D559" s="135">
        <v>1940</v>
      </c>
      <c r="E559" s="135" t="s">
        <v>2433</v>
      </c>
      <c r="F559" s="135">
        <v>1</v>
      </c>
      <c r="G559" s="136">
        <v>1</v>
      </c>
      <c r="H559" s="135" t="s">
        <v>2434</v>
      </c>
      <c r="I559" s="135">
        <v>920</v>
      </c>
      <c r="J559" s="135" t="s">
        <v>2115</v>
      </c>
      <c r="K559" s="135" t="s">
        <v>2116</v>
      </c>
      <c r="L559" s="135" t="s">
        <v>2117</v>
      </c>
      <c r="M559" s="135"/>
      <c r="N559" s="137"/>
      <c r="O559" s="121"/>
    </row>
    <row r="560" spans="1:15" x14ac:dyDescent="0.25">
      <c r="A560" s="139">
        <v>106</v>
      </c>
      <c r="B560" s="135" t="s">
        <v>220</v>
      </c>
      <c r="C560" s="134" t="s">
        <v>2102</v>
      </c>
      <c r="D560" s="135">
        <v>1941</v>
      </c>
      <c r="E560" s="135" t="s">
        <v>2435</v>
      </c>
      <c r="F560" s="135">
        <v>1</v>
      </c>
      <c r="G560" s="136">
        <v>1</v>
      </c>
      <c r="H560" s="135" t="s">
        <v>2436</v>
      </c>
      <c r="I560" s="135">
        <v>920</v>
      </c>
      <c r="J560" s="135" t="s">
        <v>2115</v>
      </c>
      <c r="K560" s="135" t="s">
        <v>2116</v>
      </c>
      <c r="L560" s="135" t="s">
        <v>2117</v>
      </c>
      <c r="M560" s="135"/>
      <c r="N560" s="137"/>
      <c r="O560" s="121"/>
    </row>
    <row r="561" spans="1:15" x14ac:dyDescent="0.25">
      <c r="A561" s="139">
        <v>106</v>
      </c>
      <c r="B561" s="135" t="s">
        <v>220</v>
      </c>
      <c r="C561" s="134" t="s">
        <v>2102</v>
      </c>
      <c r="D561" s="135">
        <v>1942</v>
      </c>
      <c r="E561" s="135" t="s">
        <v>2371</v>
      </c>
      <c r="F561" s="135">
        <v>1</v>
      </c>
      <c r="G561" s="136">
        <v>1</v>
      </c>
      <c r="H561" s="135" t="s">
        <v>2437</v>
      </c>
      <c r="I561" s="135">
        <v>920</v>
      </c>
      <c r="J561" s="135" t="s">
        <v>2115</v>
      </c>
      <c r="K561" s="135" t="s">
        <v>2116</v>
      </c>
      <c r="L561" s="135" t="s">
        <v>2117</v>
      </c>
      <c r="M561" s="135"/>
      <c r="N561" s="137"/>
      <c r="O561" s="121"/>
    </row>
    <row r="562" spans="1:15" x14ac:dyDescent="0.25">
      <c r="A562" s="139">
        <v>108</v>
      </c>
      <c r="B562" s="135" t="s">
        <v>225</v>
      </c>
      <c r="C562" s="134" t="s">
        <v>2102</v>
      </c>
      <c r="D562" s="135">
        <v>1943</v>
      </c>
      <c r="E562" s="135" t="s">
        <v>2103</v>
      </c>
      <c r="F562" s="135">
        <v>1</v>
      </c>
      <c r="G562" s="136">
        <v>1</v>
      </c>
      <c r="H562" s="135" t="s">
        <v>2104</v>
      </c>
      <c r="I562" s="135">
        <v>154</v>
      </c>
      <c r="J562" s="135" t="s">
        <v>2112</v>
      </c>
      <c r="K562" s="135" t="s">
        <v>2113</v>
      </c>
      <c r="L562" s="135" t="s">
        <v>194</v>
      </c>
      <c r="M562" s="135"/>
      <c r="N562" s="137"/>
      <c r="O562" s="121"/>
    </row>
    <row r="563" spans="1:15" x14ac:dyDescent="0.25">
      <c r="A563" s="139">
        <v>108</v>
      </c>
      <c r="B563" s="135" t="s">
        <v>225</v>
      </c>
      <c r="C563" s="134" t="s">
        <v>2102</v>
      </c>
      <c r="D563" s="135">
        <v>1944</v>
      </c>
      <c r="E563" s="135" t="s">
        <v>2103</v>
      </c>
      <c r="F563" s="135">
        <v>1</v>
      </c>
      <c r="G563" s="136">
        <v>2</v>
      </c>
      <c r="H563" s="135" t="s">
        <v>2107</v>
      </c>
      <c r="I563" s="135">
        <v>154</v>
      </c>
      <c r="J563" s="135" t="s">
        <v>2151</v>
      </c>
      <c r="K563" s="135" t="s">
        <v>2152</v>
      </c>
      <c r="L563" s="135" t="s">
        <v>193</v>
      </c>
      <c r="M563" s="135"/>
      <c r="N563" s="137"/>
      <c r="O563" s="121"/>
    </row>
    <row r="564" spans="1:15" x14ac:dyDescent="0.25">
      <c r="A564" s="139">
        <v>108</v>
      </c>
      <c r="B564" s="135" t="s">
        <v>225</v>
      </c>
      <c r="C564" s="134" t="s">
        <v>2102</v>
      </c>
      <c r="D564" s="135">
        <v>1945</v>
      </c>
      <c r="E564" s="135" t="s">
        <v>2103</v>
      </c>
      <c r="F564" s="135">
        <v>1</v>
      </c>
      <c r="G564" s="136">
        <v>3</v>
      </c>
      <c r="H564" s="135" t="s">
        <v>2110</v>
      </c>
      <c r="I564" s="135">
        <v>49</v>
      </c>
      <c r="J564" s="135" t="s">
        <v>2151</v>
      </c>
      <c r="K564" s="135" t="s">
        <v>2152</v>
      </c>
      <c r="L564" s="135" t="s">
        <v>193</v>
      </c>
      <c r="M564" s="135"/>
      <c r="N564" s="137"/>
      <c r="O564" s="121"/>
    </row>
    <row r="565" spans="1:15" x14ac:dyDescent="0.25">
      <c r="A565" s="139">
        <v>108</v>
      </c>
      <c r="B565" s="135" t="s">
        <v>225</v>
      </c>
      <c r="C565" s="134" t="s">
        <v>2102</v>
      </c>
      <c r="D565" s="135">
        <v>1946</v>
      </c>
      <c r="E565" s="135" t="s">
        <v>2103</v>
      </c>
      <c r="F565" s="135">
        <v>1</v>
      </c>
      <c r="G565" s="136">
        <v>4</v>
      </c>
      <c r="H565" s="135" t="s">
        <v>2111</v>
      </c>
      <c r="I565" s="135">
        <v>165</v>
      </c>
      <c r="J565" s="135" t="s">
        <v>2112</v>
      </c>
      <c r="K565" s="135" t="s">
        <v>2113</v>
      </c>
      <c r="L565" s="135" t="s">
        <v>194</v>
      </c>
      <c r="M565" s="135"/>
      <c r="N565" s="137"/>
      <c r="O565" s="121"/>
    </row>
    <row r="566" spans="1:15" x14ac:dyDescent="0.25">
      <c r="A566" s="139">
        <v>108</v>
      </c>
      <c r="B566" s="135" t="s">
        <v>225</v>
      </c>
      <c r="C566" s="134" t="s">
        <v>2102</v>
      </c>
      <c r="D566" s="135">
        <v>1947</v>
      </c>
      <c r="E566" s="135" t="s">
        <v>2103</v>
      </c>
      <c r="F566" s="135">
        <v>1</v>
      </c>
      <c r="G566" s="136">
        <v>5</v>
      </c>
      <c r="H566" s="135" t="s">
        <v>2114</v>
      </c>
      <c r="I566" s="135">
        <v>49</v>
      </c>
      <c r="J566" s="135" t="s">
        <v>2155</v>
      </c>
      <c r="K566" s="135" t="s">
        <v>2156</v>
      </c>
      <c r="L566" s="135" t="s">
        <v>193</v>
      </c>
      <c r="M566" s="135"/>
      <c r="N566" s="137"/>
      <c r="O566" s="121"/>
    </row>
    <row r="567" spans="1:15" x14ac:dyDescent="0.25">
      <c r="A567" s="139">
        <v>108</v>
      </c>
      <c r="B567" s="135" t="s">
        <v>225</v>
      </c>
      <c r="C567" s="134" t="s">
        <v>2102</v>
      </c>
      <c r="D567" s="135">
        <v>1948</v>
      </c>
      <c r="E567" s="135" t="s">
        <v>2103</v>
      </c>
      <c r="F567" s="135">
        <v>1</v>
      </c>
      <c r="G567" s="136">
        <v>6</v>
      </c>
      <c r="H567" s="135" t="s">
        <v>2118</v>
      </c>
      <c r="I567" s="135">
        <v>165</v>
      </c>
      <c r="J567" s="135" t="s">
        <v>2112</v>
      </c>
      <c r="K567" s="135" t="s">
        <v>2113</v>
      </c>
      <c r="L567" s="135" t="s">
        <v>194</v>
      </c>
      <c r="M567" s="135"/>
      <c r="N567" s="137"/>
      <c r="O567" s="121"/>
    </row>
    <row r="568" spans="1:15" x14ac:dyDescent="0.25">
      <c r="A568" s="139">
        <v>108</v>
      </c>
      <c r="B568" s="135" t="s">
        <v>225</v>
      </c>
      <c r="C568" s="134" t="s">
        <v>2102</v>
      </c>
      <c r="D568" s="135">
        <v>1949</v>
      </c>
      <c r="E568" s="135" t="s">
        <v>2103</v>
      </c>
      <c r="F568" s="135">
        <v>1</v>
      </c>
      <c r="G568" s="136">
        <v>8</v>
      </c>
      <c r="H568" s="135" t="s">
        <v>2120</v>
      </c>
      <c r="I568" s="135">
        <v>49</v>
      </c>
      <c r="J568" s="135" t="s">
        <v>2108</v>
      </c>
      <c r="K568" s="135" t="s">
        <v>2109</v>
      </c>
      <c r="L568" s="135" t="s">
        <v>193</v>
      </c>
      <c r="M568" s="135"/>
      <c r="N568" s="137"/>
      <c r="O568" s="121"/>
    </row>
    <row r="569" spans="1:15" x14ac:dyDescent="0.25">
      <c r="A569" s="139">
        <v>108</v>
      </c>
      <c r="B569" s="135" t="s">
        <v>225</v>
      </c>
      <c r="C569" s="134" t="s">
        <v>2102</v>
      </c>
      <c r="D569" s="135">
        <v>1950</v>
      </c>
      <c r="E569" s="135" t="s">
        <v>2103</v>
      </c>
      <c r="F569" s="135">
        <v>1</v>
      </c>
      <c r="G569" s="136">
        <v>9</v>
      </c>
      <c r="H569" s="135" t="s">
        <v>2121</v>
      </c>
      <c r="I569" s="135">
        <v>700</v>
      </c>
      <c r="J569" s="135" t="s">
        <v>2115</v>
      </c>
      <c r="K569" s="135" t="s">
        <v>2116</v>
      </c>
      <c r="L569" s="135" t="s">
        <v>2117</v>
      </c>
      <c r="M569" s="135"/>
      <c r="N569" s="137"/>
      <c r="O569" s="121"/>
    </row>
    <row r="570" spans="1:15" x14ac:dyDescent="0.25">
      <c r="A570" s="139">
        <v>108</v>
      </c>
      <c r="B570" s="135" t="s">
        <v>225</v>
      </c>
      <c r="C570" s="134" t="s">
        <v>2102</v>
      </c>
      <c r="D570" s="135">
        <v>1951</v>
      </c>
      <c r="E570" s="135" t="s">
        <v>2103</v>
      </c>
      <c r="F570" s="135">
        <v>1</v>
      </c>
      <c r="G570" s="136">
        <v>10</v>
      </c>
      <c r="H570" s="135" t="s">
        <v>2122</v>
      </c>
      <c r="I570" s="135">
        <v>220</v>
      </c>
      <c r="J570" s="135" t="s">
        <v>2155</v>
      </c>
      <c r="K570" s="135" t="s">
        <v>2156</v>
      </c>
      <c r="L570" s="135" t="s">
        <v>193</v>
      </c>
      <c r="M570" s="135"/>
      <c r="N570" s="137"/>
      <c r="O570" s="121"/>
    </row>
    <row r="571" spans="1:15" x14ac:dyDescent="0.25">
      <c r="A571" s="139">
        <v>108</v>
      </c>
      <c r="B571" s="135" t="s">
        <v>225</v>
      </c>
      <c r="C571" s="134" t="s">
        <v>2102</v>
      </c>
      <c r="D571" s="135">
        <v>1952</v>
      </c>
      <c r="E571" s="135" t="s">
        <v>2103</v>
      </c>
      <c r="F571" s="135">
        <v>1</v>
      </c>
      <c r="G571" s="136">
        <v>11</v>
      </c>
      <c r="H571" s="135" t="s">
        <v>2123</v>
      </c>
      <c r="I571" s="135">
        <v>99</v>
      </c>
      <c r="J571" s="135" t="s">
        <v>2112</v>
      </c>
      <c r="K571" s="135" t="s">
        <v>2113</v>
      </c>
      <c r="L571" s="135" t="s">
        <v>194</v>
      </c>
      <c r="M571" s="135"/>
      <c r="N571" s="137"/>
      <c r="O571" s="121"/>
    </row>
    <row r="572" spans="1:15" x14ac:dyDescent="0.25">
      <c r="A572" s="139">
        <v>108</v>
      </c>
      <c r="B572" s="135" t="s">
        <v>225</v>
      </c>
      <c r="C572" s="134" t="s">
        <v>2102</v>
      </c>
      <c r="D572" s="135">
        <v>1953</v>
      </c>
      <c r="E572" s="135" t="s">
        <v>2103</v>
      </c>
      <c r="F572" s="135">
        <v>1</v>
      </c>
      <c r="G572" s="136">
        <v>12</v>
      </c>
      <c r="H572" s="135" t="s">
        <v>2126</v>
      </c>
      <c r="I572" s="135">
        <v>242</v>
      </c>
      <c r="J572" s="135" t="s">
        <v>2155</v>
      </c>
      <c r="K572" s="135" t="s">
        <v>2156</v>
      </c>
      <c r="L572" s="135" t="s">
        <v>193</v>
      </c>
      <c r="M572" s="135"/>
      <c r="N572" s="137"/>
      <c r="O572" s="121"/>
    </row>
    <row r="573" spans="1:15" x14ac:dyDescent="0.25">
      <c r="A573" s="139">
        <v>108</v>
      </c>
      <c r="B573" s="135" t="s">
        <v>225</v>
      </c>
      <c r="C573" s="134" t="s">
        <v>2102</v>
      </c>
      <c r="D573" s="135">
        <v>1954</v>
      </c>
      <c r="E573" s="135" t="s">
        <v>2103</v>
      </c>
      <c r="F573" s="135">
        <v>1</v>
      </c>
      <c r="G573" s="136">
        <v>13</v>
      </c>
      <c r="H573" s="135" t="s">
        <v>2127</v>
      </c>
      <c r="I573" s="135">
        <v>99</v>
      </c>
      <c r="J573" s="135" t="s">
        <v>2112</v>
      </c>
      <c r="K573" s="135" t="s">
        <v>2113</v>
      </c>
      <c r="L573" s="135" t="s">
        <v>194</v>
      </c>
      <c r="M573" s="135"/>
      <c r="N573" s="137"/>
      <c r="O573" s="121"/>
    </row>
    <row r="574" spans="1:15" x14ac:dyDescent="0.25">
      <c r="A574" s="139">
        <v>108</v>
      </c>
      <c r="B574" s="135" t="s">
        <v>225</v>
      </c>
      <c r="C574" s="134" t="s">
        <v>2102</v>
      </c>
      <c r="D574" s="135">
        <v>1955</v>
      </c>
      <c r="E574" s="135" t="s">
        <v>2103</v>
      </c>
      <c r="F574" s="135">
        <v>1</v>
      </c>
      <c r="G574" s="136">
        <v>14</v>
      </c>
      <c r="H574" s="135" t="s">
        <v>2128</v>
      </c>
      <c r="I574" s="135">
        <v>140</v>
      </c>
      <c r="J574" s="135" t="s">
        <v>2151</v>
      </c>
      <c r="K574" s="135" t="s">
        <v>2152</v>
      </c>
      <c r="L574" s="135" t="s">
        <v>193</v>
      </c>
      <c r="M574" s="135"/>
      <c r="N574" s="137"/>
      <c r="O574" s="121"/>
    </row>
    <row r="575" spans="1:15" x14ac:dyDescent="0.25">
      <c r="A575" s="139">
        <v>108</v>
      </c>
      <c r="B575" s="135" t="s">
        <v>225</v>
      </c>
      <c r="C575" s="134" t="s">
        <v>2102</v>
      </c>
      <c r="D575" s="135">
        <v>1956</v>
      </c>
      <c r="E575" s="135" t="s">
        <v>2103</v>
      </c>
      <c r="F575" s="135">
        <v>1</v>
      </c>
      <c r="G575" s="140" t="s">
        <v>2531</v>
      </c>
      <c r="H575" s="135" t="s">
        <v>2532</v>
      </c>
      <c r="I575" s="135">
        <v>324</v>
      </c>
      <c r="J575" s="135" t="s">
        <v>2155</v>
      </c>
      <c r="K575" s="135" t="s">
        <v>2156</v>
      </c>
      <c r="L575" s="135" t="s">
        <v>193</v>
      </c>
      <c r="M575" s="135"/>
      <c r="N575" s="137"/>
      <c r="O575" s="121"/>
    </row>
    <row r="576" spans="1:15" x14ac:dyDescent="0.25">
      <c r="A576" s="139">
        <v>108</v>
      </c>
      <c r="B576" s="135" t="s">
        <v>225</v>
      </c>
      <c r="C576" s="134" t="s">
        <v>2102</v>
      </c>
      <c r="D576" s="135">
        <v>1957</v>
      </c>
      <c r="E576" s="135" t="s">
        <v>2103</v>
      </c>
      <c r="F576" s="135">
        <v>1</v>
      </c>
      <c r="G576" s="140" t="s">
        <v>2533</v>
      </c>
      <c r="H576" s="135" t="s">
        <v>2534</v>
      </c>
      <c r="I576" s="135">
        <v>324</v>
      </c>
      <c r="J576" s="135" t="s">
        <v>2138</v>
      </c>
      <c r="K576" s="135" t="s">
        <v>2139</v>
      </c>
      <c r="L576" s="135" t="s">
        <v>194</v>
      </c>
      <c r="M576" s="135"/>
      <c r="N576" s="137"/>
      <c r="O576" s="121"/>
    </row>
    <row r="577" spans="1:15" x14ac:dyDescent="0.25">
      <c r="A577" s="139">
        <v>108</v>
      </c>
      <c r="B577" s="135" t="s">
        <v>225</v>
      </c>
      <c r="C577" s="134" t="s">
        <v>2102</v>
      </c>
      <c r="D577" s="135">
        <v>1958</v>
      </c>
      <c r="E577" s="135" t="s">
        <v>2103</v>
      </c>
      <c r="F577" s="135">
        <v>1</v>
      </c>
      <c r="G577" s="136">
        <v>16</v>
      </c>
      <c r="H577" s="135" t="s">
        <v>2131</v>
      </c>
      <c r="I577" s="135">
        <v>70</v>
      </c>
      <c r="J577" s="135" t="s">
        <v>2108</v>
      </c>
      <c r="K577" s="135" t="s">
        <v>2109</v>
      </c>
      <c r="L577" s="135" t="s">
        <v>193</v>
      </c>
      <c r="M577" s="135"/>
      <c r="N577" s="137"/>
      <c r="O577" s="121"/>
    </row>
    <row r="578" spans="1:15" x14ac:dyDescent="0.25">
      <c r="A578" s="139">
        <v>108</v>
      </c>
      <c r="B578" s="135" t="s">
        <v>225</v>
      </c>
      <c r="C578" s="134" t="s">
        <v>2102</v>
      </c>
      <c r="D578" s="135">
        <v>1959</v>
      </c>
      <c r="E578" s="135" t="s">
        <v>2103</v>
      </c>
      <c r="F578" s="135">
        <v>1</v>
      </c>
      <c r="G578" s="136">
        <v>17</v>
      </c>
      <c r="H578" s="135" t="s">
        <v>2132</v>
      </c>
      <c r="I578" s="135">
        <v>225</v>
      </c>
      <c r="J578" s="135" t="s">
        <v>2105</v>
      </c>
      <c r="K578" s="135" t="s">
        <v>2106</v>
      </c>
      <c r="L578" s="135" t="s">
        <v>193</v>
      </c>
      <c r="M578" s="135"/>
      <c r="N578" s="137"/>
      <c r="O578" s="121"/>
    </row>
    <row r="579" spans="1:15" x14ac:dyDescent="0.25">
      <c r="A579" s="139">
        <v>108</v>
      </c>
      <c r="B579" s="135" t="s">
        <v>225</v>
      </c>
      <c r="C579" s="134" t="s">
        <v>2102</v>
      </c>
      <c r="D579" s="135">
        <v>1960</v>
      </c>
      <c r="E579" s="135" t="s">
        <v>2103</v>
      </c>
      <c r="F579" s="135">
        <v>1</v>
      </c>
      <c r="G579" s="136">
        <v>18</v>
      </c>
      <c r="H579" s="135" t="s">
        <v>2133</v>
      </c>
      <c r="I579" s="135">
        <v>80</v>
      </c>
      <c r="J579" s="135" t="s">
        <v>2108</v>
      </c>
      <c r="K579" s="135" t="s">
        <v>2109</v>
      </c>
      <c r="L579" s="135" t="s">
        <v>193</v>
      </c>
      <c r="M579" s="135"/>
      <c r="N579" s="137"/>
      <c r="O579" s="121"/>
    </row>
    <row r="580" spans="1:15" x14ac:dyDescent="0.25">
      <c r="A580" s="139">
        <v>108</v>
      </c>
      <c r="B580" s="135" t="s">
        <v>225</v>
      </c>
      <c r="C580" s="134" t="s">
        <v>2102</v>
      </c>
      <c r="D580" s="135">
        <v>1961</v>
      </c>
      <c r="E580" s="135" t="s">
        <v>2103</v>
      </c>
      <c r="F580" s="135">
        <v>1</v>
      </c>
      <c r="G580" s="136">
        <v>19</v>
      </c>
      <c r="H580" s="135" t="s">
        <v>2134</v>
      </c>
      <c r="I580" s="135">
        <v>40</v>
      </c>
      <c r="J580" s="135" t="s">
        <v>2155</v>
      </c>
      <c r="K580" s="135" t="s">
        <v>2156</v>
      </c>
      <c r="L580" s="135" t="s">
        <v>193</v>
      </c>
      <c r="M580" s="135"/>
      <c r="N580" s="137"/>
      <c r="O580" s="121"/>
    </row>
    <row r="581" spans="1:15" x14ac:dyDescent="0.25">
      <c r="A581" s="139">
        <v>108</v>
      </c>
      <c r="B581" s="135" t="s">
        <v>225</v>
      </c>
      <c r="C581" s="134" t="s">
        <v>2102</v>
      </c>
      <c r="D581" s="135">
        <v>1962</v>
      </c>
      <c r="E581" s="135" t="s">
        <v>2103</v>
      </c>
      <c r="F581" s="135">
        <v>1</v>
      </c>
      <c r="G581" s="136">
        <v>20</v>
      </c>
      <c r="H581" s="135" t="s">
        <v>2135</v>
      </c>
      <c r="I581" s="135">
        <v>91</v>
      </c>
      <c r="J581" s="135" t="s">
        <v>2108</v>
      </c>
      <c r="K581" s="135" t="s">
        <v>2109</v>
      </c>
      <c r="L581" s="135" t="s">
        <v>193</v>
      </c>
      <c r="M581" s="135"/>
      <c r="N581" s="137"/>
      <c r="O581" s="121"/>
    </row>
    <row r="582" spans="1:15" x14ac:dyDescent="0.25">
      <c r="A582" s="139">
        <v>108</v>
      </c>
      <c r="B582" s="135" t="s">
        <v>225</v>
      </c>
      <c r="C582" s="134" t="s">
        <v>2102</v>
      </c>
      <c r="D582" s="135">
        <v>1963</v>
      </c>
      <c r="E582" s="135" t="s">
        <v>2103</v>
      </c>
      <c r="F582" s="135">
        <v>1</v>
      </c>
      <c r="G582" s="136">
        <v>21</v>
      </c>
      <c r="H582" s="135" t="s">
        <v>2136</v>
      </c>
      <c r="I582" s="135">
        <v>957</v>
      </c>
      <c r="J582" s="135" t="s">
        <v>2115</v>
      </c>
      <c r="K582" s="135" t="s">
        <v>2116</v>
      </c>
      <c r="L582" s="135" t="s">
        <v>2117</v>
      </c>
      <c r="M582" s="135"/>
      <c r="N582" s="137"/>
      <c r="O582" s="121"/>
    </row>
    <row r="583" spans="1:15" x14ac:dyDescent="0.25">
      <c r="A583" s="139">
        <v>108</v>
      </c>
      <c r="B583" s="135" t="s">
        <v>225</v>
      </c>
      <c r="C583" s="134" t="s">
        <v>2102</v>
      </c>
      <c r="D583" s="135">
        <v>1964</v>
      </c>
      <c r="E583" s="135" t="s">
        <v>2103</v>
      </c>
      <c r="F583" s="135">
        <v>1</v>
      </c>
      <c r="G583" s="136">
        <v>22</v>
      </c>
      <c r="H583" s="135" t="s">
        <v>2137</v>
      </c>
      <c r="I583" s="135">
        <v>957</v>
      </c>
      <c r="J583" s="135" t="s">
        <v>2115</v>
      </c>
      <c r="K583" s="135" t="s">
        <v>2116</v>
      </c>
      <c r="L583" s="135" t="s">
        <v>2117</v>
      </c>
      <c r="M583" s="135"/>
      <c r="N583" s="137"/>
      <c r="O583" s="121"/>
    </row>
    <row r="584" spans="1:15" x14ac:dyDescent="0.25">
      <c r="A584" s="139">
        <v>108</v>
      </c>
      <c r="B584" s="135" t="s">
        <v>225</v>
      </c>
      <c r="C584" s="134" t="s">
        <v>2102</v>
      </c>
      <c r="D584" s="135">
        <v>1965</v>
      </c>
      <c r="E584" s="135" t="s">
        <v>2103</v>
      </c>
      <c r="F584" s="135">
        <v>1</v>
      </c>
      <c r="G584" s="136">
        <v>23</v>
      </c>
      <c r="H584" s="135" t="s">
        <v>2140</v>
      </c>
      <c r="I584" s="135">
        <v>870</v>
      </c>
      <c r="J584" s="135" t="s">
        <v>2112</v>
      </c>
      <c r="K584" s="135" t="s">
        <v>2113</v>
      </c>
      <c r="L584" s="135" t="s">
        <v>194</v>
      </c>
      <c r="M584" s="135"/>
      <c r="N584" s="137"/>
      <c r="O584" s="121"/>
    </row>
    <row r="585" spans="1:15" x14ac:dyDescent="0.25">
      <c r="A585" s="139">
        <v>108</v>
      </c>
      <c r="B585" s="135" t="s">
        <v>225</v>
      </c>
      <c r="C585" s="134" t="s">
        <v>2102</v>
      </c>
      <c r="D585" s="135">
        <v>1966</v>
      </c>
      <c r="E585" s="135" t="s">
        <v>2103</v>
      </c>
      <c r="F585" s="135">
        <v>1</v>
      </c>
      <c r="G585" s="136">
        <v>24</v>
      </c>
      <c r="H585" s="135" t="s">
        <v>2141</v>
      </c>
      <c r="I585" s="135">
        <v>870</v>
      </c>
      <c r="J585" s="135" t="s">
        <v>2115</v>
      </c>
      <c r="K585" s="135" t="s">
        <v>2116</v>
      </c>
      <c r="L585" s="135" t="s">
        <v>2117</v>
      </c>
      <c r="M585" s="135"/>
      <c r="N585" s="137"/>
      <c r="O585" s="121"/>
    </row>
    <row r="586" spans="1:15" x14ac:dyDescent="0.25">
      <c r="A586" s="139">
        <v>108</v>
      </c>
      <c r="B586" s="135" t="s">
        <v>225</v>
      </c>
      <c r="C586" s="134" t="s">
        <v>2102</v>
      </c>
      <c r="D586" s="135">
        <v>1967</v>
      </c>
      <c r="E586" s="135" t="s">
        <v>2103</v>
      </c>
      <c r="F586" s="135">
        <v>1</v>
      </c>
      <c r="G586" s="136">
        <v>25</v>
      </c>
      <c r="H586" s="135" t="s">
        <v>2142</v>
      </c>
      <c r="I586" s="135">
        <v>870</v>
      </c>
      <c r="J586" s="135" t="s">
        <v>2115</v>
      </c>
      <c r="K586" s="135" t="s">
        <v>2116</v>
      </c>
      <c r="L586" s="135" t="s">
        <v>2117</v>
      </c>
      <c r="M586" s="135"/>
      <c r="N586" s="137"/>
      <c r="O586" s="121"/>
    </row>
    <row r="587" spans="1:15" x14ac:dyDescent="0.25">
      <c r="A587" s="139">
        <v>108</v>
      </c>
      <c r="B587" s="135" t="s">
        <v>225</v>
      </c>
      <c r="C587" s="134" t="s">
        <v>2102</v>
      </c>
      <c r="D587" s="135">
        <v>1968</v>
      </c>
      <c r="E587" s="135" t="s">
        <v>2103</v>
      </c>
      <c r="F587" s="135">
        <v>1</v>
      </c>
      <c r="G587" s="136">
        <v>26</v>
      </c>
      <c r="H587" s="135" t="s">
        <v>2143</v>
      </c>
      <c r="I587" s="135">
        <v>96</v>
      </c>
      <c r="J587" s="135" t="s">
        <v>2108</v>
      </c>
      <c r="K587" s="135" t="s">
        <v>2109</v>
      </c>
      <c r="L587" s="135" t="s">
        <v>193</v>
      </c>
      <c r="M587" s="135"/>
      <c r="N587" s="137"/>
      <c r="O587" s="121"/>
    </row>
    <row r="588" spans="1:15" x14ac:dyDescent="0.25">
      <c r="A588" s="139">
        <v>108</v>
      </c>
      <c r="B588" s="135" t="s">
        <v>225</v>
      </c>
      <c r="C588" s="134" t="s">
        <v>2102</v>
      </c>
      <c r="D588" s="135">
        <v>1969</v>
      </c>
      <c r="E588" s="135" t="s">
        <v>2103</v>
      </c>
      <c r="F588" s="135">
        <v>1</v>
      </c>
      <c r="G588" s="136">
        <v>27</v>
      </c>
      <c r="H588" s="135" t="s">
        <v>2144</v>
      </c>
      <c r="I588" s="135">
        <v>180</v>
      </c>
      <c r="J588" s="135" t="s">
        <v>2105</v>
      </c>
      <c r="K588" s="135" t="s">
        <v>2106</v>
      </c>
      <c r="L588" s="135" t="s">
        <v>193</v>
      </c>
      <c r="M588" s="135"/>
      <c r="N588" s="137"/>
      <c r="O588" s="121"/>
    </row>
    <row r="589" spans="1:15" x14ac:dyDescent="0.25">
      <c r="A589" s="139">
        <v>108</v>
      </c>
      <c r="B589" s="135" t="s">
        <v>225</v>
      </c>
      <c r="C589" s="134" t="s">
        <v>2102</v>
      </c>
      <c r="D589" s="135">
        <v>1970</v>
      </c>
      <c r="E589" s="135" t="s">
        <v>2103</v>
      </c>
      <c r="F589" s="135">
        <v>1</v>
      </c>
      <c r="G589" s="136">
        <v>28</v>
      </c>
      <c r="H589" s="135" t="s">
        <v>2145</v>
      </c>
      <c r="I589" s="135">
        <v>1792</v>
      </c>
      <c r="J589" s="135" t="s">
        <v>2167</v>
      </c>
      <c r="K589" s="135" t="s">
        <v>2168</v>
      </c>
      <c r="L589" s="135" t="s">
        <v>189</v>
      </c>
      <c r="M589" s="135"/>
      <c r="N589" s="137"/>
      <c r="O589" s="121"/>
    </row>
    <row r="590" spans="1:15" x14ac:dyDescent="0.25">
      <c r="A590" s="139">
        <v>108</v>
      </c>
      <c r="B590" s="135" t="s">
        <v>225</v>
      </c>
      <c r="C590" s="134" t="s">
        <v>2102</v>
      </c>
      <c r="D590" s="135">
        <v>1971</v>
      </c>
      <c r="E590" s="135" t="s">
        <v>2103</v>
      </c>
      <c r="F590" s="135">
        <v>2</v>
      </c>
      <c r="G590" s="136">
        <v>4</v>
      </c>
      <c r="H590" s="135" t="s">
        <v>2439</v>
      </c>
      <c r="I590" s="135">
        <v>104</v>
      </c>
      <c r="J590" s="135" t="s">
        <v>2108</v>
      </c>
      <c r="K590" s="135" t="s">
        <v>2109</v>
      </c>
      <c r="L590" s="135" t="s">
        <v>193</v>
      </c>
      <c r="M590" s="135"/>
      <c r="N590" s="137"/>
      <c r="O590" s="121"/>
    </row>
    <row r="591" spans="1:15" x14ac:dyDescent="0.25">
      <c r="A591" s="139">
        <v>108</v>
      </c>
      <c r="B591" s="135" t="s">
        <v>225</v>
      </c>
      <c r="C591" s="134" t="s">
        <v>2102</v>
      </c>
      <c r="D591" s="135">
        <v>1972</v>
      </c>
      <c r="E591" s="135" t="s">
        <v>2103</v>
      </c>
      <c r="F591" s="135">
        <v>2</v>
      </c>
      <c r="G591" s="136">
        <v>5</v>
      </c>
      <c r="H591" s="135" t="s">
        <v>2206</v>
      </c>
      <c r="I591" s="135">
        <v>1020</v>
      </c>
      <c r="J591" s="135" t="s">
        <v>2115</v>
      </c>
      <c r="K591" s="135" t="s">
        <v>2116</v>
      </c>
      <c r="L591" s="135" t="s">
        <v>2117</v>
      </c>
      <c r="M591" s="135"/>
      <c r="N591" s="137"/>
      <c r="O591" s="121"/>
    </row>
    <row r="592" spans="1:15" x14ac:dyDescent="0.25">
      <c r="A592" s="139">
        <v>108</v>
      </c>
      <c r="B592" s="135" t="s">
        <v>225</v>
      </c>
      <c r="C592" s="134" t="s">
        <v>2102</v>
      </c>
      <c r="D592" s="135">
        <v>1973</v>
      </c>
      <c r="E592" s="135" t="s">
        <v>2103</v>
      </c>
      <c r="F592" s="135">
        <v>2</v>
      </c>
      <c r="G592" s="136">
        <v>6</v>
      </c>
      <c r="H592" s="135" t="s">
        <v>2207</v>
      </c>
      <c r="I592" s="135">
        <v>682</v>
      </c>
      <c r="J592" s="135" t="s">
        <v>2115</v>
      </c>
      <c r="K592" s="135" t="s">
        <v>2116</v>
      </c>
      <c r="L592" s="135" t="s">
        <v>2117</v>
      </c>
      <c r="M592" s="135"/>
      <c r="N592" s="137"/>
      <c r="O592" s="121"/>
    </row>
    <row r="593" spans="1:15" x14ac:dyDescent="0.25">
      <c r="A593" s="139">
        <v>108</v>
      </c>
      <c r="B593" s="135" t="s">
        <v>225</v>
      </c>
      <c r="C593" s="134" t="s">
        <v>2102</v>
      </c>
      <c r="D593" s="135">
        <v>1974</v>
      </c>
      <c r="E593" s="135" t="s">
        <v>2103</v>
      </c>
      <c r="F593" s="135">
        <v>2</v>
      </c>
      <c r="G593" s="136">
        <v>7</v>
      </c>
      <c r="H593" s="135" t="s">
        <v>2208</v>
      </c>
      <c r="I593" s="135">
        <v>224</v>
      </c>
      <c r="J593" s="135" t="s">
        <v>2112</v>
      </c>
      <c r="K593" s="135" t="s">
        <v>2113</v>
      </c>
      <c r="L593" s="135" t="s">
        <v>194</v>
      </c>
      <c r="M593" s="135"/>
      <c r="N593" s="137"/>
      <c r="O593" s="121"/>
    </row>
    <row r="594" spans="1:15" x14ac:dyDescent="0.25">
      <c r="A594" s="139">
        <v>108</v>
      </c>
      <c r="B594" s="135" t="s">
        <v>225</v>
      </c>
      <c r="C594" s="134" t="s">
        <v>2102</v>
      </c>
      <c r="D594" s="135">
        <v>1975</v>
      </c>
      <c r="E594" s="135" t="s">
        <v>2103</v>
      </c>
      <c r="F594" s="135">
        <v>2</v>
      </c>
      <c r="G594" s="136">
        <v>8</v>
      </c>
      <c r="H594" s="135" t="s">
        <v>2209</v>
      </c>
      <c r="I594" s="135">
        <v>112</v>
      </c>
      <c r="J594" s="135" t="s">
        <v>2112</v>
      </c>
      <c r="K594" s="135" t="s">
        <v>2113</v>
      </c>
      <c r="L594" s="135" t="s">
        <v>194</v>
      </c>
      <c r="M594" s="135"/>
      <c r="N594" s="137"/>
      <c r="O594" s="121"/>
    </row>
    <row r="595" spans="1:15" x14ac:dyDescent="0.25">
      <c r="A595" s="139">
        <v>108</v>
      </c>
      <c r="B595" s="135" t="s">
        <v>225</v>
      </c>
      <c r="C595" s="134" t="s">
        <v>2102</v>
      </c>
      <c r="D595" s="135">
        <v>1976</v>
      </c>
      <c r="E595" s="135" t="s">
        <v>2103</v>
      </c>
      <c r="F595" s="135">
        <v>2</v>
      </c>
      <c r="G595" s="136">
        <v>9</v>
      </c>
      <c r="H595" s="135" t="s">
        <v>2210</v>
      </c>
      <c r="I595" s="135">
        <v>1023</v>
      </c>
      <c r="J595" s="135" t="s">
        <v>2124</v>
      </c>
      <c r="K595" s="135" t="s">
        <v>2125</v>
      </c>
      <c r="L595" s="135" t="s">
        <v>192</v>
      </c>
      <c r="M595" s="135"/>
      <c r="N595" s="137"/>
      <c r="O595" s="121"/>
    </row>
    <row r="596" spans="1:15" x14ac:dyDescent="0.25">
      <c r="A596" s="139">
        <v>108</v>
      </c>
      <c r="B596" s="135" t="s">
        <v>225</v>
      </c>
      <c r="C596" s="134" t="s">
        <v>2102</v>
      </c>
      <c r="D596" s="135">
        <v>1977</v>
      </c>
      <c r="E596" s="135" t="s">
        <v>2103</v>
      </c>
      <c r="F596" s="135">
        <v>2</v>
      </c>
      <c r="G596" s="136">
        <v>10</v>
      </c>
      <c r="H596" s="135" t="s">
        <v>2211</v>
      </c>
      <c r="I596" s="135">
        <v>682</v>
      </c>
      <c r="J596" s="135" t="s">
        <v>2115</v>
      </c>
      <c r="K596" s="135" t="s">
        <v>2116</v>
      </c>
      <c r="L596" s="135" t="s">
        <v>2117</v>
      </c>
      <c r="M596" s="135"/>
      <c r="N596" s="137"/>
      <c r="O596" s="121"/>
    </row>
    <row r="597" spans="1:15" x14ac:dyDescent="0.25">
      <c r="A597" s="139">
        <v>108</v>
      </c>
      <c r="B597" s="135" t="s">
        <v>225</v>
      </c>
      <c r="C597" s="134" t="s">
        <v>2102</v>
      </c>
      <c r="D597" s="135">
        <v>1978</v>
      </c>
      <c r="E597" s="135" t="s">
        <v>2103</v>
      </c>
      <c r="F597" s="135">
        <v>2</v>
      </c>
      <c r="G597" s="136">
        <v>11</v>
      </c>
      <c r="H597" s="135" t="s">
        <v>2212</v>
      </c>
      <c r="I597" s="135">
        <v>1020</v>
      </c>
      <c r="J597" s="135" t="s">
        <v>2115</v>
      </c>
      <c r="K597" s="135" t="s">
        <v>2116</v>
      </c>
      <c r="L597" s="135" t="s">
        <v>2117</v>
      </c>
      <c r="M597" s="135"/>
      <c r="N597" s="137"/>
      <c r="O597" s="121"/>
    </row>
    <row r="598" spans="1:15" x14ac:dyDescent="0.25">
      <c r="A598" s="139">
        <v>108</v>
      </c>
      <c r="B598" s="135" t="s">
        <v>225</v>
      </c>
      <c r="C598" s="134" t="s">
        <v>2102</v>
      </c>
      <c r="D598" s="135">
        <v>1979</v>
      </c>
      <c r="E598" s="135" t="s">
        <v>2103</v>
      </c>
      <c r="F598" s="135">
        <v>2</v>
      </c>
      <c r="G598" s="136">
        <v>12</v>
      </c>
      <c r="H598" s="135" t="s">
        <v>2213</v>
      </c>
      <c r="I598" s="135">
        <v>91</v>
      </c>
      <c r="J598" s="135" t="s">
        <v>2108</v>
      </c>
      <c r="K598" s="135" t="s">
        <v>2109</v>
      </c>
      <c r="L598" s="135" t="s">
        <v>193</v>
      </c>
      <c r="M598" s="135"/>
      <c r="N598" s="137"/>
      <c r="O598" s="121"/>
    </row>
    <row r="599" spans="1:15" x14ac:dyDescent="0.25">
      <c r="A599" s="139">
        <v>108</v>
      </c>
      <c r="B599" s="135" t="s">
        <v>225</v>
      </c>
      <c r="C599" s="134" t="s">
        <v>2102</v>
      </c>
      <c r="D599" s="135">
        <v>1980</v>
      </c>
      <c r="E599" s="135" t="s">
        <v>2103</v>
      </c>
      <c r="F599" s="135">
        <v>2</v>
      </c>
      <c r="G599" s="136">
        <v>13</v>
      </c>
      <c r="H599" s="135" t="s">
        <v>2214</v>
      </c>
      <c r="I599" s="135">
        <v>49</v>
      </c>
      <c r="J599" s="135" t="s">
        <v>2440</v>
      </c>
      <c r="K599" s="135" t="s">
        <v>2441</v>
      </c>
      <c r="L599" s="135" t="s">
        <v>193</v>
      </c>
      <c r="M599" s="135"/>
      <c r="N599" s="137"/>
      <c r="O599" s="121"/>
    </row>
    <row r="600" spans="1:15" x14ac:dyDescent="0.25">
      <c r="A600" s="139">
        <v>108</v>
      </c>
      <c r="B600" s="135" t="s">
        <v>225</v>
      </c>
      <c r="C600" s="134" t="s">
        <v>2102</v>
      </c>
      <c r="D600" s="135">
        <v>1981</v>
      </c>
      <c r="E600" s="135" t="s">
        <v>2103</v>
      </c>
      <c r="F600" s="135">
        <v>2</v>
      </c>
      <c r="G600" s="136">
        <v>14</v>
      </c>
      <c r="H600" s="135" t="s">
        <v>2215</v>
      </c>
      <c r="I600" s="135">
        <v>49</v>
      </c>
      <c r="J600" s="135" t="s">
        <v>2155</v>
      </c>
      <c r="K600" s="135" t="s">
        <v>2156</v>
      </c>
      <c r="L600" s="135" t="s">
        <v>193</v>
      </c>
      <c r="M600" s="135"/>
      <c r="N600" s="137"/>
      <c r="O600" s="121"/>
    </row>
    <row r="601" spans="1:15" x14ac:dyDescent="0.25">
      <c r="A601" s="139">
        <v>108</v>
      </c>
      <c r="B601" s="135" t="s">
        <v>225</v>
      </c>
      <c r="C601" s="134" t="s">
        <v>2102</v>
      </c>
      <c r="D601" s="135">
        <v>1982</v>
      </c>
      <c r="E601" s="135" t="s">
        <v>2103</v>
      </c>
      <c r="F601" s="135">
        <v>2</v>
      </c>
      <c r="G601" s="136">
        <v>15</v>
      </c>
      <c r="H601" s="135" t="s">
        <v>2216</v>
      </c>
      <c r="I601" s="135">
        <v>576</v>
      </c>
      <c r="J601" s="135" t="s">
        <v>2115</v>
      </c>
      <c r="K601" s="135" t="s">
        <v>2129</v>
      </c>
      <c r="L601" s="135" t="s">
        <v>194</v>
      </c>
      <c r="M601" s="135"/>
      <c r="N601" s="137"/>
      <c r="O601" s="121"/>
    </row>
    <row r="602" spans="1:15" x14ac:dyDescent="0.25">
      <c r="A602" s="139">
        <v>108</v>
      </c>
      <c r="B602" s="135" t="s">
        <v>225</v>
      </c>
      <c r="C602" s="134" t="s">
        <v>2102</v>
      </c>
      <c r="D602" s="135">
        <v>1983</v>
      </c>
      <c r="E602" s="135" t="s">
        <v>2103</v>
      </c>
      <c r="F602" s="135">
        <v>3</v>
      </c>
      <c r="G602" s="136">
        <v>1</v>
      </c>
      <c r="H602" s="135" t="s">
        <v>2535</v>
      </c>
      <c r="I602" s="135">
        <v>288</v>
      </c>
      <c r="J602" s="135" t="s">
        <v>2151</v>
      </c>
      <c r="K602" s="135" t="s">
        <v>2152</v>
      </c>
      <c r="L602" s="135" t="s">
        <v>193</v>
      </c>
      <c r="M602" s="135"/>
      <c r="N602" s="137"/>
      <c r="O602" s="121"/>
    </row>
    <row r="603" spans="1:15" x14ac:dyDescent="0.25">
      <c r="A603" s="139">
        <v>108</v>
      </c>
      <c r="B603" s="135" t="s">
        <v>225</v>
      </c>
      <c r="C603" s="134" t="s">
        <v>2102</v>
      </c>
      <c r="D603" s="135">
        <v>1984</v>
      </c>
      <c r="E603" s="135" t="s">
        <v>2289</v>
      </c>
      <c r="F603" s="135">
        <v>1</v>
      </c>
      <c r="G603" s="136">
        <v>1</v>
      </c>
      <c r="H603" s="135" t="s">
        <v>2290</v>
      </c>
      <c r="I603" s="135">
        <v>600</v>
      </c>
      <c r="J603" s="135" t="s">
        <v>2115</v>
      </c>
      <c r="K603" s="135" t="s">
        <v>2116</v>
      </c>
      <c r="L603" s="135" t="s">
        <v>2117</v>
      </c>
      <c r="M603" s="135"/>
      <c r="N603" s="137"/>
      <c r="O603" s="121"/>
    </row>
    <row r="604" spans="1:15" x14ac:dyDescent="0.25">
      <c r="A604" s="139">
        <v>108</v>
      </c>
      <c r="B604" s="135" t="s">
        <v>225</v>
      </c>
      <c r="C604" s="134" t="s">
        <v>2102</v>
      </c>
      <c r="D604" s="135">
        <v>1985</v>
      </c>
      <c r="E604" s="135" t="s">
        <v>2289</v>
      </c>
      <c r="F604" s="135">
        <v>1</v>
      </c>
      <c r="G604" s="136">
        <v>2</v>
      </c>
      <c r="H604" s="135" t="s">
        <v>2291</v>
      </c>
      <c r="I604" s="135">
        <v>600</v>
      </c>
      <c r="J604" s="135" t="s">
        <v>2115</v>
      </c>
      <c r="K604" s="135" t="s">
        <v>2116</v>
      </c>
      <c r="L604" s="135" t="s">
        <v>2117</v>
      </c>
      <c r="M604" s="135"/>
      <c r="N604" s="137"/>
      <c r="O604" s="121"/>
    </row>
    <row r="605" spans="1:15" x14ac:dyDescent="0.25">
      <c r="A605" s="139">
        <v>108</v>
      </c>
      <c r="B605" s="135" t="s">
        <v>225</v>
      </c>
      <c r="C605" s="134" t="s">
        <v>2102</v>
      </c>
      <c r="D605" s="135">
        <v>1986</v>
      </c>
      <c r="E605" s="135" t="s">
        <v>2289</v>
      </c>
      <c r="F605" s="135">
        <v>1</v>
      </c>
      <c r="G605" s="136">
        <v>3</v>
      </c>
      <c r="H605" s="135" t="s">
        <v>2292</v>
      </c>
      <c r="I605" s="135">
        <v>1050</v>
      </c>
      <c r="J605" s="135" t="s">
        <v>2115</v>
      </c>
      <c r="K605" s="135" t="s">
        <v>2116</v>
      </c>
      <c r="L605" s="135" t="s">
        <v>2117</v>
      </c>
      <c r="M605" s="135"/>
      <c r="N605" s="137"/>
      <c r="O605" s="121"/>
    </row>
    <row r="606" spans="1:15" x14ac:dyDescent="0.25">
      <c r="A606" s="139">
        <v>108</v>
      </c>
      <c r="B606" s="135" t="s">
        <v>225</v>
      </c>
      <c r="C606" s="134" t="s">
        <v>2102</v>
      </c>
      <c r="D606" s="135">
        <v>1987</v>
      </c>
      <c r="E606" s="135" t="s">
        <v>2289</v>
      </c>
      <c r="F606" s="135">
        <v>1</v>
      </c>
      <c r="G606" s="136">
        <v>4</v>
      </c>
      <c r="H606" s="135" t="s">
        <v>2293</v>
      </c>
      <c r="I606" s="135">
        <v>84</v>
      </c>
      <c r="J606" s="135" t="s">
        <v>2108</v>
      </c>
      <c r="K606" s="135" t="s">
        <v>2109</v>
      </c>
      <c r="L606" s="135" t="s">
        <v>193</v>
      </c>
      <c r="M606" s="135"/>
      <c r="N606" s="137"/>
      <c r="O606" s="121"/>
    </row>
    <row r="607" spans="1:15" x14ac:dyDescent="0.25">
      <c r="A607" s="139">
        <v>108</v>
      </c>
      <c r="B607" s="135" t="s">
        <v>225</v>
      </c>
      <c r="C607" s="134" t="s">
        <v>2102</v>
      </c>
      <c r="D607" s="135">
        <v>1988</v>
      </c>
      <c r="E607" s="135" t="s">
        <v>2289</v>
      </c>
      <c r="F607" s="135">
        <v>1</v>
      </c>
      <c r="G607" s="136">
        <v>5</v>
      </c>
      <c r="H607" s="135" t="s">
        <v>2294</v>
      </c>
      <c r="I607" s="135">
        <v>182</v>
      </c>
      <c r="J607" s="135" t="s">
        <v>2112</v>
      </c>
      <c r="K607" s="135" t="s">
        <v>2113</v>
      </c>
      <c r="L607" s="135" t="s">
        <v>194</v>
      </c>
      <c r="M607" s="135"/>
      <c r="N607" s="137"/>
      <c r="O607" s="121"/>
    </row>
    <row r="608" spans="1:15" x14ac:dyDescent="0.25">
      <c r="A608" s="139">
        <v>108</v>
      </c>
      <c r="B608" s="135" t="s">
        <v>225</v>
      </c>
      <c r="C608" s="134" t="s">
        <v>2102</v>
      </c>
      <c r="D608" s="135">
        <v>1989</v>
      </c>
      <c r="E608" s="135" t="s">
        <v>2289</v>
      </c>
      <c r="F608" s="135">
        <v>1</v>
      </c>
      <c r="G608" s="136">
        <v>6</v>
      </c>
      <c r="H608" s="135" t="s">
        <v>2295</v>
      </c>
      <c r="I608" s="135">
        <v>660</v>
      </c>
      <c r="J608" s="135" t="s">
        <v>2124</v>
      </c>
      <c r="K608" s="135" t="s">
        <v>2125</v>
      </c>
      <c r="L608" s="135" t="s">
        <v>192</v>
      </c>
      <c r="M608" s="135"/>
      <c r="N608" s="137"/>
      <c r="O608" s="121"/>
    </row>
    <row r="609" spans="1:15" x14ac:dyDescent="0.25">
      <c r="A609" s="139">
        <v>108</v>
      </c>
      <c r="B609" s="135" t="s">
        <v>225</v>
      </c>
      <c r="C609" s="134" t="s">
        <v>2102</v>
      </c>
      <c r="D609" s="135">
        <v>1990</v>
      </c>
      <c r="E609" s="135" t="s">
        <v>2289</v>
      </c>
      <c r="F609" s="135">
        <v>1</v>
      </c>
      <c r="G609" s="136">
        <v>7</v>
      </c>
      <c r="H609" s="135" t="s">
        <v>2296</v>
      </c>
      <c r="I609" s="135">
        <v>315</v>
      </c>
      <c r="J609" s="135" t="s">
        <v>2105</v>
      </c>
      <c r="K609" s="135" t="s">
        <v>2106</v>
      </c>
      <c r="L609" s="135" t="s">
        <v>193</v>
      </c>
      <c r="M609" s="135"/>
      <c r="N609" s="137"/>
      <c r="O609" s="121"/>
    </row>
    <row r="610" spans="1:15" x14ac:dyDescent="0.25">
      <c r="A610" s="139">
        <v>108</v>
      </c>
      <c r="B610" s="135" t="s">
        <v>225</v>
      </c>
      <c r="C610" s="134" t="s">
        <v>2102</v>
      </c>
      <c r="D610" s="135">
        <v>1991</v>
      </c>
      <c r="E610" s="135" t="s">
        <v>2289</v>
      </c>
      <c r="F610" s="135">
        <v>1</v>
      </c>
      <c r="G610" s="136">
        <v>8</v>
      </c>
      <c r="H610" s="135" t="s">
        <v>2297</v>
      </c>
      <c r="I610" s="135">
        <v>117</v>
      </c>
      <c r="J610" s="135" t="s">
        <v>2112</v>
      </c>
      <c r="K610" s="135" t="s">
        <v>2113</v>
      </c>
      <c r="L610" s="135" t="s">
        <v>194</v>
      </c>
      <c r="M610" s="135"/>
      <c r="N610" s="137"/>
      <c r="O610" s="121"/>
    </row>
    <row r="611" spans="1:15" x14ac:dyDescent="0.25">
      <c r="A611" s="139">
        <v>108</v>
      </c>
      <c r="B611" s="135" t="s">
        <v>225</v>
      </c>
      <c r="C611" s="134" t="s">
        <v>2102</v>
      </c>
      <c r="D611" s="135">
        <v>1992</v>
      </c>
      <c r="E611" s="135" t="s">
        <v>2289</v>
      </c>
      <c r="F611" s="135">
        <v>1</v>
      </c>
      <c r="G611" s="136">
        <v>9</v>
      </c>
      <c r="H611" s="135" t="s">
        <v>2298</v>
      </c>
      <c r="I611" s="135">
        <v>35</v>
      </c>
      <c r="J611" s="135" t="s">
        <v>2108</v>
      </c>
      <c r="K611" s="135" t="s">
        <v>2109</v>
      </c>
      <c r="L611" s="135" t="s">
        <v>193</v>
      </c>
      <c r="M611" s="135"/>
      <c r="N611" s="137"/>
      <c r="O611" s="121"/>
    </row>
    <row r="612" spans="1:15" x14ac:dyDescent="0.25">
      <c r="A612" s="139">
        <v>108</v>
      </c>
      <c r="B612" s="135" t="s">
        <v>225</v>
      </c>
      <c r="C612" s="134" t="s">
        <v>2102</v>
      </c>
      <c r="D612" s="135">
        <v>1993</v>
      </c>
      <c r="E612" s="135" t="s">
        <v>2289</v>
      </c>
      <c r="F612" s="135">
        <v>1</v>
      </c>
      <c r="G612" s="136">
        <v>10</v>
      </c>
      <c r="H612" s="135" t="s">
        <v>2299</v>
      </c>
      <c r="I612" s="135">
        <v>35</v>
      </c>
      <c r="J612" s="135" t="s">
        <v>2155</v>
      </c>
      <c r="K612" s="135" t="s">
        <v>2156</v>
      </c>
      <c r="L612" s="135" t="s">
        <v>193</v>
      </c>
      <c r="M612" s="135"/>
      <c r="N612" s="137"/>
      <c r="O612" s="121"/>
    </row>
    <row r="613" spans="1:15" x14ac:dyDescent="0.25">
      <c r="A613" s="139">
        <v>108</v>
      </c>
      <c r="B613" s="135" t="s">
        <v>225</v>
      </c>
      <c r="C613" s="134" t="s">
        <v>2102</v>
      </c>
      <c r="D613" s="135">
        <v>1994</v>
      </c>
      <c r="E613" s="135" t="s">
        <v>2289</v>
      </c>
      <c r="F613" s="135">
        <v>1</v>
      </c>
      <c r="G613" s="136">
        <v>11</v>
      </c>
      <c r="H613" s="135" t="s">
        <v>2300</v>
      </c>
      <c r="I613" s="135">
        <v>104</v>
      </c>
      <c r="J613" s="135" t="s">
        <v>2105</v>
      </c>
      <c r="K613" s="135" t="s">
        <v>2106</v>
      </c>
      <c r="L613" s="135" t="s">
        <v>193</v>
      </c>
      <c r="M613" s="135"/>
      <c r="N613" s="137"/>
      <c r="O613" s="121"/>
    </row>
    <row r="614" spans="1:15" x14ac:dyDescent="0.25">
      <c r="A614" s="139">
        <v>108</v>
      </c>
      <c r="B614" s="135" t="s">
        <v>225</v>
      </c>
      <c r="C614" s="134" t="s">
        <v>2102</v>
      </c>
      <c r="D614" s="135">
        <v>1995</v>
      </c>
      <c r="E614" s="135" t="s">
        <v>2289</v>
      </c>
      <c r="F614" s="135">
        <v>1</v>
      </c>
      <c r="G614" s="136">
        <v>12</v>
      </c>
      <c r="H614" s="135" t="s">
        <v>2301</v>
      </c>
      <c r="I614" s="135">
        <v>1028</v>
      </c>
      <c r="J614" s="135" t="s">
        <v>2115</v>
      </c>
      <c r="K614" s="135" t="s">
        <v>2116</v>
      </c>
      <c r="L614" s="135" t="s">
        <v>2117</v>
      </c>
      <c r="M614" s="135"/>
      <c r="N614" s="137"/>
      <c r="O614" s="121"/>
    </row>
    <row r="615" spans="1:15" x14ac:dyDescent="0.25">
      <c r="A615" s="139">
        <v>108</v>
      </c>
      <c r="B615" s="135" t="s">
        <v>225</v>
      </c>
      <c r="C615" s="134" t="s">
        <v>2102</v>
      </c>
      <c r="D615" s="135">
        <v>1996</v>
      </c>
      <c r="E615" s="135" t="s">
        <v>2289</v>
      </c>
      <c r="F615" s="135">
        <v>1</v>
      </c>
      <c r="G615" s="136">
        <v>14</v>
      </c>
      <c r="H615" s="135" t="s">
        <v>2303</v>
      </c>
      <c r="I615" s="135">
        <v>36</v>
      </c>
      <c r="J615" s="135" t="s">
        <v>2108</v>
      </c>
      <c r="K615" s="135" t="s">
        <v>2109</v>
      </c>
      <c r="L615" s="135" t="s">
        <v>193</v>
      </c>
      <c r="M615" s="135"/>
      <c r="N615" s="137"/>
      <c r="O615" s="121"/>
    </row>
    <row r="616" spans="1:15" x14ac:dyDescent="0.25">
      <c r="A616" s="139">
        <v>108</v>
      </c>
      <c r="B616" s="135" t="s">
        <v>225</v>
      </c>
      <c r="C616" s="134" t="s">
        <v>2102</v>
      </c>
      <c r="D616" s="135">
        <v>1997</v>
      </c>
      <c r="E616" s="135" t="s">
        <v>2289</v>
      </c>
      <c r="F616" s="135">
        <v>1</v>
      </c>
      <c r="G616" s="136">
        <v>15</v>
      </c>
      <c r="H616" s="135" t="s">
        <v>2304</v>
      </c>
      <c r="I616" s="135">
        <v>70</v>
      </c>
      <c r="J616" s="135" t="s">
        <v>2112</v>
      </c>
      <c r="K616" s="135" t="s">
        <v>2113</v>
      </c>
      <c r="L616" s="135" t="s">
        <v>194</v>
      </c>
      <c r="M616" s="135"/>
      <c r="N616" s="137"/>
      <c r="O616" s="121"/>
    </row>
    <row r="617" spans="1:15" x14ac:dyDescent="0.25">
      <c r="A617" s="139">
        <v>108</v>
      </c>
      <c r="B617" s="135" t="s">
        <v>225</v>
      </c>
      <c r="C617" s="134" t="s">
        <v>2102</v>
      </c>
      <c r="D617" s="135">
        <v>1998</v>
      </c>
      <c r="E617" s="135" t="s">
        <v>2289</v>
      </c>
      <c r="F617" s="135">
        <v>1</v>
      </c>
      <c r="G617" s="136">
        <v>16</v>
      </c>
      <c r="H617" s="135" t="s">
        <v>2305</v>
      </c>
      <c r="I617" s="135">
        <v>84</v>
      </c>
      <c r="J617" s="135" t="s">
        <v>2108</v>
      </c>
      <c r="K617" s="135" t="s">
        <v>2109</v>
      </c>
      <c r="L617" s="135" t="s">
        <v>193</v>
      </c>
      <c r="M617" s="135"/>
      <c r="N617" s="137"/>
      <c r="O617" s="121"/>
    </row>
    <row r="618" spans="1:15" x14ac:dyDescent="0.25">
      <c r="A618" s="139">
        <v>108</v>
      </c>
      <c r="B618" s="135" t="s">
        <v>225</v>
      </c>
      <c r="C618" s="134" t="s">
        <v>2102</v>
      </c>
      <c r="D618" s="135">
        <v>1999</v>
      </c>
      <c r="E618" s="135" t="s">
        <v>2289</v>
      </c>
      <c r="F618" s="135">
        <v>1</v>
      </c>
      <c r="G618" s="136">
        <v>17</v>
      </c>
      <c r="H618" s="135" t="s">
        <v>2306</v>
      </c>
      <c r="I618" s="135">
        <v>1050</v>
      </c>
      <c r="J618" s="135" t="s">
        <v>2115</v>
      </c>
      <c r="K618" s="135" t="s">
        <v>2116</v>
      </c>
      <c r="L618" s="135" t="s">
        <v>2117</v>
      </c>
      <c r="M618" s="135"/>
      <c r="N618" s="137"/>
      <c r="O618" s="121"/>
    </row>
    <row r="619" spans="1:15" x14ac:dyDescent="0.25">
      <c r="A619" s="139">
        <v>108</v>
      </c>
      <c r="B619" s="135" t="s">
        <v>225</v>
      </c>
      <c r="C619" s="134" t="s">
        <v>2102</v>
      </c>
      <c r="D619" s="135">
        <v>2000</v>
      </c>
      <c r="E619" s="135" t="s">
        <v>2427</v>
      </c>
      <c r="F619" s="135">
        <v>1</v>
      </c>
      <c r="G619" s="136">
        <v>1</v>
      </c>
      <c r="H619" s="135" t="s">
        <v>2428</v>
      </c>
      <c r="I619" s="135">
        <v>690</v>
      </c>
      <c r="J619" s="135" t="s">
        <v>2115</v>
      </c>
      <c r="K619" s="135" t="s">
        <v>2116</v>
      </c>
      <c r="L619" s="135" t="s">
        <v>2117</v>
      </c>
      <c r="M619" s="135"/>
      <c r="N619" s="137"/>
      <c r="O619" s="121"/>
    </row>
    <row r="620" spans="1:15" x14ac:dyDescent="0.25">
      <c r="A620" s="139">
        <v>108</v>
      </c>
      <c r="B620" s="135" t="s">
        <v>225</v>
      </c>
      <c r="C620" s="134" t="s">
        <v>2102</v>
      </c>
      <c r="D620" s="135">
        <v>2001</v>
      </c>
      <c r="E620" s="135" t="s">
        <v>2429</v>
      </c>
      <c r="F620" s="135">
        <v>1</v>
      </c>
      <c r="G620" s="136">
        <v>1</v>
      </c>
      <c r="H620" s="135" t="s">
        <v>2430</v>
      </c>
      <c r="I620" s="135">
        <v>690</v>
      </c>
      <c r="J620" s="135" t="s">
        <v>2115</v>
      </c>
      <c r="K620" s="135" t="s">
        <v>2116</v>
      </c>
      <c r="L620" s="135" t="s">
        <v>2117</v>
      </c>
      <c r="M620" s="135"/>
      <c r="N620" s="137"/>
      <c r="O620" s="121"/>
    </row>
    <row r="621" spans="1:15" x14ac:dyDescent="0.25">
      <c r="A621" s="139">
        <v>108</v>
      </c>
      <c r="B621" s="135" t="s">
        <v>225</v>
      </c>
      <c r="C621" s="134" t="s">
        <v>2102</v>
      </c>
      <c r="D621" s="135">
        <v>2002</v>
      </c>
      <c r="E621" s="135" t="s">
        <v>2431</v>
      </c>
      <c r="F621" s="135">
        <v>1</v>
      </c>
      <c r="G621" s="136">
        <v>1</v>
      </c>
      <c r="H621" s="135" t="s">
        <v>2432</v>
      </c>
      <c r="I621" s="135">
        <v>690</v>
      </c>
      <c r="J621" s="135" t="s">
        <v>2115</v>
      </c>
      <c r="K621" s="135" t="s">
        <v>2116</v>
      </c>
      <c r="L621" s="135" t="s">
        <v>2117</v>
      </c>
      <c r="M621" s="135"/>
      <c r="N621" s="137"/>
      <c r="O621" s="121"/>
    </row>
    <row r="622" spans="1:15" x14ac:dyDescent="0.25">
      <c r="A622" s="139">
        <v>109</v>
      </c>
      <c r="B622" s="135" t="s">
        <v>848</v>
      </c>
      <c r="C622" s="134" t="s">
        <v>2102</v>
      </c>
      <c r="D622" s="135">
        <v>2003</v>
      </c>
      <c r="E622" s="135" t="s">
        <v>2103</v>
      </c>
      <c r="F622" s="135">
        <v>1</v>
      </c>
      <c r="G622" s="136">
        <v>3</v>
      </c>
      <c r="H622" s="135" t="s">
        <v>2110</v>
      </c>
      <c r="I622" s="135">
        <v>2140</v>
      </c>
      <c r="J622" s="135" t="s">
        <v>2105</v>
      </c>
      <c r="K622" s="135" t="s">
        <v>2106</v>
      </c>
      <c r="L622" s="135" t="s">
        <v>193</v>
      </c>
      <c r="M622" s="134" t="s">
        <v>418</v>
      </c>
      <c r="N622" s="137"/>
      <c r="O622" s="121"/>
    </row>
    <row r="623" spans="1:15" x14ac:dyDescent="0.25">
      <c r="A623" s="139">
        <v>109</v>
      </c>
      <c r="B623" s="135" t="s">
        <v>848</v>
      </c>
      <c r="C623" s="134" t="s">
        <v>2102</v>
      </c>
      <c r="D623" s="135">
        <v>2004</v>
      </c>
      <c r="E623" s="135" t="s">
        <v>2103</v>
      </c>
      <c r="F623" s="135">
        <v>1</v>
      </c>
      <c r="G623" s="136">
        <v>4</v>
      </c>
      <c r="H623" s="135" t="s">
        <v>2111</v>
      </c>
      <c r="I623" s="135">
        <v>690</v>
      </c>
      <c r="J623" s="135" t="s">
        <v>2115</v>
      </c>
      <c r="K623" s="135" t="s">
        <v>2116</v>
      </c>
      <c r="L623" s="135" t="s">
        <v>2117</v>
      </c>
      <c r="M623" s="134" t="s">
        <v>418</v>
      </c>
      <c r="N623" s="137"/>
      <c r="O623" s="121"/>
    </row>
    <row r="624" spans="1:15" x14ac:dyDescent="0.25">
      <c r="A624" s="139">
        <v>109</v>
      </c>
      <c r="B624" s="135" t="s">
        <v>848</v>
      </c>
      <c r="C624" s="134" t="s">
        <v>2102</v>
      </c>
      <c r="D624" s="135">
        <v>2005</v>
      </c>
      <c r="E624" s="135" t="s">
        <v>2103</v>
      </c>
      <c r="F624" s="135">
        <v>1</v>
      </c>
      <c r="G624" s="136">
        <v>5</v>
      </c>
      <c r="H624" s="135" t="s">
        <v>2114</v>
      </c>
      <c r="I624" s="135">
        <v>90</v>
      </c>
      <c r="J624" s="135" t="s">
        <v>2151</v>
      </c>
      <c r="K624" s="135" t="s">
        <v>2152</v>
      </c>
      <c r="L624" s="135" t="s">
        <v>193</v>
      </c>
      <c r="M624" s="134" t="s">
        <v>418</v>
      </c>
      <c r="N624" s="137"/>
      <c r="O624" s="121"/>
    </row>
    <row r="625" spans="1:15" x14ac:dyDescent="0.25">
      <c r="A625" s="139">
        <v>109</v>
      </c>
      <c r="B625" s="135" t="s">
        <v>848</v>
      </c>
      <c r="C625" s="134" t="s">
        <v>2102</v>
      </c>
      <c r="D625" s="135">
        <v>2006</v>
      </c>
      <c r="E625" s="135" t="s">
        <v>2103</v>
      </c>
      <c r="F625" s="135">
        <v>1</v>
      </c>
      <c r="G625" s="136">
        <v>6</v>
      </c>
      <c r="H625" s="135" t="s">
        <v>2118</v>
      </c>
      <c r="I625" s="135">
        <v>30</v>
      </c>
      <c r="J625" s="135" t="s">
        <v>2151</v>
      </c>
      <c r="K625" s="135" t="s">
        <v>2152</v>
      </c>
      <c r="L625" s="135" t="s">
        <v>193</v>
      </c>
      <c r="M625" s="134" t="s">
        <v>418</v>
      </c>
      <c r="N625" s="137"/>
      <c r="O625" s="121"/>
    </row>
    <row r="626" spans="1:15" x14ac:dyDescent="0.25">
      <c r="A626" s="139">
        <v>109</v>
      </c>
      <c r="B626" s="135" t="s">
        <v>848</v>
      </c>
      <c r="C626" s="134" t="s">
        <v>2102</v>
      </c>
      <c r="D626" s="135">
        <v>2007</v>
      </c>
      <c r="E626" s="135" t="s">
        <v>2103</v>
      </c>
      <c r="F626" s="135">
        <v>1</v>
      </c>
      <c r="G626" s="136">
        <v>7</v>
      </c>
      <c r="H626" s="135" t="s">
        <v>2119</v>
      </c>
      <c r="I626" s="135">
        <v>690</v>
      </c>
      <c r="J626" s="135" t="s">
        <v>2115</v>
      </c>
      <c r="K626" s="135" t="s">
        <v>2116</v>
      </c>
      <c r="L626" s="135" t="s">
        <v>2117</v>
      </c>
      <c r="M626" s="134" t="s">
        <v>418</v>
      </c>
      <c r="N626" s="137"/>
      <c r="O626" s="121"/>
    </row>
    <row r="627" spans="1:15" x14ac:dyDescent="0.25">
      <c r="A627" s="139">
        <v>109</v>
      </c>
      <c r="B627" s="135" t="s">
        <v>848</v>
      </c>
      <c r="C627" s="134" t="s">
        <v>2102</v>
      </c>
      <c r="D627" s="135">
        <v>2008</v>
      </c>
      <c r="E627" s="135" t="s">
        <v>2103</v>
      </c>
      <c r="F627" s="135">
        <v>1</v>
      </c>
      <c r="G627" s="136">
        <v>8</v>
      </c>
      <c r="H627" s="135" t="s">
        <v>2120</v>
      </c>
      <c r="I627" s="135">
        <v>690</v>
      </c>
      <c r="J627" s="135" t="s">
        <v>2115</v>
      </c>
      <c r="K627" s="135" t="s">
        <v>2116</v>
      </c>
      <c r="L627" s="135" t="s">
        <v>2117</v>
      </c>
      <c r="M627" s="134" t="s">
        <v>418</v>
      </c>
      <c r="N627" s="137"/>
      <c r="O627" s="121"/>
    </row>
    <row r="628" spans="1:15" x14ac:dyDescent="0.25">
      <c r="A628" s="139">
        <v>109</v>
      </c>
      <c r="B628" s="135" t="s">
        <v>848</v>
      </c>
      <c r="C628" s="134" t="s">
        <v>2102</v>
      </c>
      <c r="D628" s="135">
        <v>2009</v>
      </c>
      <c r="E628" s="135" t="s">
        <v>2103</v>
      </c>
      <c r="F628" s="135">
        <v>1</v>
      </c>
      <c r="G628" s="136">
        <v>9</v>
      </c>
      <c r="H628" s="135" t="s">
        <v>2121</v>
      </c>
      <c r="I628" s="135">
        <v>30</v>
      </c>
      <c r="J628" s="135" t="s">
        <v>2151</v>
      </c>
      <c r="K628" s="135" t="s">
        <v>2152</v>
      </c>
      <c r="L628" s="135" t="s">
        <v>193</v>
      </c>
      <c r="M628" s="134" t="s">
        <v>418</v>
      </c>
      <c r="N628" s="137"/>
      <c r="O628" s="121"/>
    </row>
    <row r="629" spans="1:15" x14ac:dyDescent="0.25">
      <c r="A629" s="139">
        <v>109</v>
      </c>
      <c r="B629" s="135" t="s">
        <v>848</v>
      </c>
      <c r="C629" s="134" t="s">
        <v>2102</v>
      </c>
      <c r="D629" s="135">
        <v>2010</v>
      </c>
      <c r="E629" s="135" t="s">
        <v>2103</v>
      </c>
      <c r="F629" s="135">
        <v>1</v>
      </c>
      <c r="G629" s="136">
        <v>10</v>
      </c>
      <c r="H629" s="135" t="s">
        <v>2122</v>
      </c>
      <c r="I629" s="135">
        <v>90</v>
      </c>
      <c r="J629" s="135" t="s">
        <v>2151</v>
      </c>
      <c r="K629" s="135" t="s">
        <v>2152</v>
      </c>
      <c r="L629" s="135" t="s">
        <v>193</v>
      </c>
      <c r="M629" s="134" t="s">
        <v>418</v>
      </c>
      <c r="N629" s="137"/>
      <c r="O629" s="121"/>
    </row>
    <row r="630" spans="1:15" x14ac:dyDescent="0.25">
      <c r="A630" s="139">
        <v>109</v>
      </c>
      <c r="B630" s="135" t="s">
        <v>848</v>
      </c>
      <c r="C630" s="134" t="s">
        <v>2102</v>
      </c>
      <c r="D630" s="135">
        <v>2011</v>
      </c>
      <c r="E630" s="135" t="s">
        <v>2103</v>
      </c>
      <c r="F630" s="135">
        <v>1</v>
      </c>
      <c r="G630" s="136">
        <v>11</v>
      </c>
      <c r="H630" s="135" t="s">
        <v>2123</v>
      </c>
      <c r="I630" s="135">
        <v>667</v>
      </c>
      <c r="J630" s="135" t="s">
        <v>2112</v>
      </c>
      <c r="K630" s="135" t="s">
        <v>2113</v>
      </c>
      <c r="L630" s="135" t="s">
        <v>194</v>
      </c>
      <c r="M630" s="134" t="s">
        <v>418</v>
      </c>
      <c r="N630" s="137"/>
      <c r="O630" s="121"/>
    </row>
    <row r="631" spans="1:15" x14ac:dyDescent="0.25">
      <c r="A631" s="139">
        <v>109</v>
      </c>
      <c r="B631" s="135" t="s">
        <v>848</v>
      </c>
      <c r="C631" s="134" t="s">
        <v>2102</v>
      </c>
      <c r="D631" s="135">
        <v>2012</v>
      </c>
      <c r="E631" s="135" t="s">
        <v>2103</v>
      </c>
      <c r="F631" s="135">
        <v>1</v>
      </c>
      <c r="G631" s="136">
        <v>12</v>
      </c>
      <c r="H631" s="135" t="s">
        <v>2126</v>
      </c>
      <c r="I631" s="135">
        <v>90</v>
      </c>
      <c r="J631" s="135" t="s">
        <v>2151</v>
      </c>
      <c r="K631" s="135" t="s">
        <v>2152</v>
      </c>
      <c r="L631" s="135" t="s">
        <v>193</v>
      </c>
      <c r="M631" s="134" t="s">
        <v>418</v>
      </c>
      <c r="N631" s="137"/>
      <c r="O631" s="121"/>
    </row>
    <row r="632" spans="1:15" x14ac:dyDescent="0.25">
      <c r="A632" s="139">
        <v>109</v>
      </c>
      <c r="B632" s="135" t="s">
        <v>848</v>
      </c>
      <c r="C632" s="134" t="s">
        <v>2102</v>
      </c>
      <c r="D632" s="135">
        <v>2013</v>
      </c>
      <c r="E632" s="135" t="s">
        <v>2103</v>
      </c>
      <c r="F632" s="135">
        <v>1</v>
      </c>
      <c r="G632" s="136">
        <v>13</v>
      </c>
      <c r="H632" s="135" t="s">
        <v>2127</v>
      </c>
      <c r="I632" s="135">
        <v>805</v>
      </c>
      <c r="J632" s="135" t="s">
        <v>2112</v>
      </c>
      <c r="K632" s="135" t="s">
        <v>2113</v>
      </c>
      <c r="L632" s="135" t="s">
        <v>194</v>
      </c>
      <c r="M632" s="134" t="s">
        <v>418</v>
      </c>
      <c r="N632" s="137"/>
      <c r="O632" s="121"/>
    </row>
    <row r="633" spans="1:15" x14ac:dyDescent="0.25">
      <c r="A633" s="139">
        <v>109</v>
      </c>
      <c r="B633" s="135" t="s">
        <v>848</v>
      </c>
      <c r="C633" s="134" t="s">
        <v>2102</v>
      </c>
      <c r="D633" s="135">
        <v>2014</v>
      </c>
      <c r="E633" s="135" t="s">
        <v>2103</v>
      </c>
      <c r="F633" s="135">
        <v>1</v>
      </c>
      <c r="G633" s="136">
        <v>14</v>
      </c>
      <c r="H633" s="135" t="s">
        <v>2128</v>
      </c>
      <c r="I633" s="135">
        <v>30</v>
      </c>
      <c r="J633" s="135" t="s">
        <v>2155</v>
      </c>
      <c r="K633" s="135" t="s">
        <v>2156</v>
      </c>
      <c r="L633" s="135" t="s">
        <v>193</v>
      </c>
      <c r="M633" s="134" t="s">
        <v>418</v>
      </c>
      <c r="N633" s="137"/>
      <c r="O633" s="121"/>
    </row>
    <row r="634" spans="1:15" x14ac:dyDescent="0.25">
      <c r="A634" s="139">
        <v>109</v>
      </c>
      <c r="B634" s="135" t="s">
        <v>848</v>
      </c>
      <c r="C634" s="134" t="s">
        <v>2102</v>
      </c>
      <c r="D634" s="135">
        <v>2015</v>
      </c>
      <c r="E634" s="135" t="s">
        <v>2103</v>
      </c>
      <c r="F634" s="135">
        <v>1</v>
      </c>
      <c r="G634" s="136">
        <v>15</v>
      </c>
      <c r="H634" s="135" t="s">
        <v>2130</v>
      </c>
      <c r="I634" s="135">
        <v>90</v>
      </c>
      <c r="J634" s="135" t="s">
        <v>2151</v>
      </c>
      <c r="K634" s="135" t="s">
        <v>2152</v>
      </c>
      <c r="L634" s="135" t="s">
        <v>193</v>
      </c>
      <c r="M634" s="134" t="s">
        <v>418</v>
      </c>
      <c r="N634" s="137"/>
      <c r="O634" s="121"/>
    </row>
    <row r="635" spans="1:15" x14ac:dyDescent="0.25">
      <c r="A635" s="139">
        <v>109</v>
      </c>
      <c r="B635" s="135" t="s">
        <v>848</v>
      </c>
      <c r="C635" s="134" t="s">
        <v>2102</v>
      </c>
      <c r="D635" s="135">
        <v>2016</v>
      </c>
      <c r="E635" s="135" t="s">
        <v>2103</v>
      </c>
      <c r="F635" s="135">
        <v>1</v>
      </c>
      <c r="G635" s="136">
        <v>16</v>
      </c>
      <c r="H635" s="135" t="s">
        <v>2131</v>
      </c>
      <c r="I635" s="135">
        <v>598</v>
      </c>
      <c r="J635" s="135" t="s">
        <v>2108</v>
      </c>
      <c r="K635" s="135" t="s">
        <v>2109</v>
      </c>
      <c r="L635" s="135" t="s">
        <v>193</v>
      </c>
      <c r="M635" s="134" t="s">
        <v>418</v>
      </c>
      <c r="N635" s="137"/>
      <c r="O635" s="121"/>
    </row>
    <row r="636" spans="1:15" x14ac:dyDescent="0.25">
      <c r="A636" s="139">
        <v>109</v>
      </c>
      <c r="B636" s="135" t="s">
        <v>848</v>
      </c>
      <c r="C636" s="134" t="s">
        <v>2102</v>
      </c>
      <c r="D636" s="135">
        <v>2017</v>
      </c>
      <c r="E636" s="135" t="s">
        <v>2103</v>
      </c>
      <c r="F636" s="135">
        <v>1</v>
      </c>
      <c r="G636" s="136">
        <v>17</v>
      </c>
      <c r="H636" s="135" t="s">
        <v>2132</v>
      </c>
      <c r="I636" s="135">
        <v>598</v>
      </c>
      <c r="J636" s="135" t="s">
        <v>2167</v>
      </c>
      <c r="K636" s="135" t="s">
        <v>2168</v>
      </c>
      <c r="L636" s="135" t="s">
        <v>189</v>
      </c>
      <c r="M636" s="134" t="s">
        <v>418</v>
      </c>
      <c r="N636" s="137"/>
      <c r="O636" s="121"/>
    </row>
    <row r="637" spans="1:15" x14ac:dyDescent="0.25">
      <c r="A637" s="139">
        <v>109</v>
      </c>
      <c r="B637" s="135" t="s">
        <v>848</v>
      </c>
      <c r="C637" s="134" t="s">
        <v>2102</v>
      </c>
      <c r="D637" s="135">
        <v>2018</v>
      </c>
      <c r="E637" s="135" t="s">
        <v>2103</v>
      </c>
      <c r="F637" s="135">
        <v>1</v>
      </c>
      <c r="G637" s="136">
        <v>18</v>
      </c>
      <c r="H637" s="135" t="s">
        <v>2133</v>
      </c>
      <c r="I637" s="135">
        <v>276</v>
      </c>
      <c r="J637" s="135" t="s">
        <v>2105</v>
      </c>
      <c r="K637" s="135" t="s">
        <v>2106</v>
      </c>
      <c r="L637" s="135" t="s">
        <v>193</v>
      </c>
      <c r="M637" s="134" t="s">
        <v>418</v>
      </c>
      <c r="N637" s="137"/>
      <c r="O637" s="121"/>
    </row>
    <row r="638" spans="1:15" x14ac:dyDescent="0.25">
      <c r="A638" s="139">
        <v>109</v>
      </c>
      <c r="B638" s="135" t="s">
        <v>848</v>
      </c>
      <c r="C638" s="134" t="s">
        <v>2102</v>
      </c>
      <c r="D638" s="135">
        <v>2019</v>
      </c>
      <c r="E638" s="135" t="s">
        <v>2103</v>
      </c>
      <c r="F638" s="135">
        <v>1</v>
      </c>
      <c r="G638" s="136">
        <v>19</v>
      </c>
      <c r="H638" s="135" t="s">
        <v>2134</v>
      </c>
      <c r="I638" s="135">
        <v>30</v>
      </c>
      <c r="J638" s="135" t="s">
        <v>2151</v>
      </c>
      <c r="K638" s="135" t="s">
        <v>2152</v>
      </c>
      <c r="L638" s="135" t="s">
        <v>193</v>
      </c>
      <c r="M638" s="134" t="s">
        <v>418</v>
      </c>
      <c r="N638" s="137"/>
      <c r="O638" s="121"/>
    </row>
    <row r="639" spans="1:15" x14ac:dyDescent="0.25">
      <c r="A639" s="139">
        <v>109</v>
      </c>
      <c r="B639" s="135" t="s">
        <v>848</v>
      </c>
      <c r="C639" s="134" t="s">
        <v>2102</v>
      </c>
      <c r="D639" s="135">
        <v>2020</v>
      </c>
      <c r="E639" s="135" t="s">
        <v>2103</v>
      </c>
      <c r="F639" s="135">
        <v>1</v>
      </c>
      <c r="G639" s="136">
        <v>20</v>
      </c>
      <c r="H639" s="135" t="s">
        <v>2135</v>
      </c>
      <c r="I639" s="135">
        <v>850</v>
      </c>
      <c r="J639" s="135" t="s">
        <v>2105</v>
      </c>
      <c r="K639" s="135" t="s">
        <v>2106</v>
      </c>
      <c r="L639" s="135" t="s">
        <v>193</v>
      </c>
      <c r="M639" s="134" t="s">
        <v>418</v>
      </c>
      <c r="N639" s="137"/>
      <c r="O639" s="121"/>
    </row>
    <row r="640" spans="1:15" x14ac:dyDescent="0.25">
      <c r="A640" s="139">
        <v>109</v>
      </c>
      <c r="B640" s="135" t="s">
        <v>848</v>
      </c>
      <c r="C640" s="134" t="s">
        <v>2102</v>
      </c>
      <c r="D640" s="135">
        <v>2021</v>
      </c>
      <c r="E640" s="135" t="s">
        <v>2103</v>
      </c>
      <c r="F640" s="135">
        <v>1</v>
      </c>
      <c r="G640" s="136">
        <v>21</v>
      </c>
      <c r="H640" s="135" t="s">
        <v>2136</v>
      </c>
      <c r="I640" s="135">
        <v>1633</v>
      </c>
      <c r="J640" s="135" t="s">
        <v>2112</v>
      </c>
      <c r="K640" s="135" t="s">
        <v>2113</v>
      </c>
      <c r="L640" s="135" t="s">
        <v>194</v>
      </c>
      <c r="M640" s="134" t="s">
        <v>418</v>
      </c>
      <c r="N640" s="137"/>
      <c r="O640" s="121"/>
    </row>
    <row r="641" spans="1:15" x14ac:dyDescent="0.25">
      <c r="A641" s="139">
        <v>109</v>
      </c>
      <c r="B641" s="135" t="s">
        <v>848</v>
      </c>
      <c r="C641" s="134" t="s">
        <v>2102</v>
      </c>
      <c r="D641" s="135">
        <v>2022</v>
      </c>
      <c r="E641" s="135" t="s">
        <v>2103</v>
      </c>
      <c r="F641" s="135">
        <v>1</v>
      </c>
      <c r="G641" s="136">
        <v>22</v>
      </c>
      <c r="H641" s="135" t="s">
        <v>2137</v>
      </c>
      <c r="I641" s="135">
        <v>690</v>
      </c>
      <c r="J641" s="135" t="s">
        <v>2112</v>
      </c>
      <c r="K641" s="135" t="s">
        <v>2113</v>
      </c>
      <c r="L641" s="135" t="s">
        <v>194</v>
      </c>
      <c r="M641" s="134" t="s">
        <v>418</v>
      </c>
      <c r="N641" s="137"/>
      <c r="O641" s="121"/>
    </row>
    <row r="642" spans="1:15" x14ac:dyDescent="0.25">
      <c r="A642" s="139">
        <v>109</v>
      </c>
      <c r="B642" s="135" t="s">
        <v>848</v>
      </c>
      <c r="C642" s="134" t="s">
        <v>2102</v>
      </c>
      <c r="D642" s="135">
        <v>2023</v>
      </c>
      <c r="E642" s="135" t="s">
        <v>2103</v>
      </c>
      <c r="F642" s="135">
        <v>1</v>
      </c>
      <c r="G642" s="136">
        <v>23</v>
      </c>
      <c r="H642" s="135" t="s">
        <v>2140</v>
      </c>
      <c r="I642" s="135">
        <v>108</v>
      </c>
      <c r="J642" s="135" t="s">
        <v>2151</v>
      </c>
      <c r="K642" s="135" t="s">
        <v>2152</v>
      </c>
      <c r="L642" s="135" t="s">
        <v>193</v>
      </c>
      <c r="M642" s="134" t="s">
        <v>418</v>
      </c>
      <c r="N642" s="137"/>
      <c r="O642" s="121"/>
    </row>
    <row r="643" spans="1:15" x14ac:dyDescent="0.25">
      <c r="A643" s="139">
        <v>109</v>
      </c>
      <c r="B643" s="135" t="s">
        <v>848</v>
      </c>
      <c r="C643" s="134" t="s">
        <v>2102</v>
      </c>
      <c r="D643" s="135">
        <v>2024</v>
      </c>
      <c r="E643" s="135" t="s">
        <v>2103</v>
      </c>
      <c r="F643" s="135">
        <v>1</v>
      </c>
      <c r="G643" s="136">
        <v>24</v>
      </c>
      <c r="H643" s="135" t="s">
        <v>2141</v>
      </c>
      <c r="I643" s="135">
        <v>36</v>
      </c>
      <c r="J643" s="135" t="s">
        <v>2151</v>
      </c>
      <c r="K643" s="135" t="s">
        <v>2152</v>
      </c>
      <c r="L643" s="135" t="s">
        <v>193</v>
      </c>
      <c r="M643" s="134" t="s">
        <v>418</v>
      </c>
      <c r="N643" s="137"/>
      <c r="O643" s="121"/>
    </row>
    <row r="644" spans="1:15" x14ac:dyDescent="0.25">
      <c r="A644" s="139">
        <v>109</v>
      </c>
      <c r="B644" s="135" t="s">
        <v>848</v>
      </c>
      <c r="C644" s="134" t="s">
        <v>2102</v>
      </c>
      <c r="D644" s="135">
        <v>2025</v>
      </c>
      <c r="E644" s="135" t="s">
        <v>2103</v>
      </c>
      <c r="F644" s="135">
        <v>1</v>
      </c>
      <c r="G644" s="136">
        <v>25</v>
      </c>
      <c r="H644" s="135" t="s">
        <v>2142</v>
      </c>
      <c r="I644" s="135">
        <v>299</v>
      </c>
      <c r="J644" s="135" t="s">
        <v>2155</v>
      </c>
      <c r="K644" s="135" t="s">
        <v>2156</v>
      </c>
      <c r="L644" s="135" t="s">
        <v>193</v>
      </c>
      <c r="M644" s="134" t="s">
        <v>418</v>
      </c>
      <c r="N644" s="137"/>
      <c r="O644" s="121"/>
    </row>
    <row r="645" spans="1:15" x14ac:dyDescent="0.25">
      <c r="A645" s="139">
        <v>109</v>
      </c>
      <c r="B645" s="135" t="s">
        <v>848</v>
      </c>
      <c r="C645" s="134" t="s">
        <v>2102</v>
      </c>
      <c r="D645" s="135">
        <v>2026</v>
      </c>
      <c r="E645" s="135" t="s">
        <v>2103</v>
      </c>
      <c r="F645" s="135">
        <v>1</v>
      </c>
      <c r="G645" s="136">
        <v>26</v>
      </c>
      <c r="H645" s="135" t="s">
        <v>2143</v>
      </c>
      <c r="I645" s="135">
        <v>96</v>
      </c>
      <c r="J645" s="135" t="s">
        <v>2112</v>
      </c>
      <c r="K645" s="135" t="s">
        <v>2113</v>
      </c>
      <c r="L645" s="135" t="s">
        <v>194</v>
      </c>
      <c r="M645" s="134" t="s">
        <v>418</v>
      </c>
      <c r="N645" s="137"/>
      <c r="O645" s="121"/>
    </row>
    <row r="646" spans="1:15" x14ac:dyDescent="0.25">
      <c r="A646" s="139">
        <v>109</v>
      </c>
      <c r="B646" s="135" t="s">
        <v>848</v>
      </c>
      <c r="C646" s="134" t="s">
        <v>2102</v>
      </c>
      <c r="D646" s="135">
        <v>2027</v>
      </c>
      <c r="E646" s="135" t="s">
        <v>2103</v>
      </c>
      <c r="F646" s="135">
        <v>1</v>
      </c>
      <c r="G646" s="136">
        <v>27</v>
      </c>
      <c r="H646" s="135" t="s">
        <v>2144</v>
      </c>
      <c r="I646" s="135">
        <v>180</v>
      </c>
      <c r="J646" s="135" t="s">
        <v>2155</v>
      </c>
      <c r="K646" s="135" t="s">
        <v>2156</v>
      </c>
      <c r="L646" s="135" t="s">
        <v>193</v>
      </c>
      <c r="M646" s="134" t="s">
        <v>418</v>
      </c>
      <c r="N646" s="137"/>
      <c r="O646" s="121"/>
    </row>
    <row r="647" spans="1:15" x14ac:dyDescent="0.25">
      <c r="A647" s="139">
        <v>109</v>
      </c>
      <c r="B647" s="135" t="s">
        <v>848</v>
      </c>
      <c r="C647" s="134" t="s">
        <v>2102</v>
      </c>
      <c r="D647" s="135">
        <v>2028</v>
      </c>
      <c r="E647" s="135" t="s">
        <v>2103</v>
      </c>
      <c r="F647" s="135">
        <v>1</v>
      </c>
      <c r="G647" s="136">
        <v>28</v>
      </c>
      <c r="H647" s="135" t="s">
        <v>2145</v>
      </c>
      <c r="I647" s="135">
        <v>276</v>
      </c>
      <c r="J647" s="135" t="s">
        <v>2112</v>
      </c>
      <c r="K647" s="135" t="s">
        <v>2113</v>
      </c>
      <c r="L647" s="135" t="s">
        <v>194</v>
      </c>
      <c r="M647" s="134" t="s">
        <v>418</v>
      </c>
      <c r="N647" s="137"/>
      <c r="O647" s="121"/>
    </row>
    <row r="648" spans="1:15" x14ac:dyDescent="0.25">
      <c r="A648" s="139">
        <v>109</v>
      </c>
      <c r="B648" s="135" t="s">
        <v>848</v>
      </c>
      <c r="C648" s="134" t="s">
        <v>2102</v>
      </c>
      <c r="D648" s="135">
        <v>2029</v>
      </c>
      <c r="E648" s="135" t="s">
        <v>2103</v>
      </c>
      <c r="F648" s="135">
        <v>1</v>
      </c>
      <c r="G648" s="136">
        <v>30</v>
      </c>
      <c r="H648" s="135" t="s">
        <v>2147</v>
      </c>
      <c r="I648" s="135">
        <v>196</v>
      </c>
      <c r="J648" s="135" t="s">
        <v>2112</v>
      </c>
      <c r="K648" s="135" t="s">
        <v>2113</v>
      </c>
      <c r="L648" s="135" t="s">
        <v>194</v>
      </c>
      <c r="M648" s="134" t="s">
        <v>418</v>
      </c>
      <c r="N648" s="137"/>
      <c r="O648" s="121"/>
    </row>
    <row r="649" spans="1:15" x14ac:dyDescent="0.25">
      <c r="A649" s="139">
        <v>109</v>
      </c>
      <c r="B649" s="135" t="s">
        <v>848</v>
      </c>
      <c r="C649" s="134" t="s">
        <v>2102</v>
      </c>
      <c r="D649" s="135">
        <v>2030</v>
      </c>
      <c r="E649" s="135" t="s">
        <v>2103</v>
      </c>
      <c r="F649" s="135">
        <v>1</v>
      </c>
      <c r="G649" s="136">
        <v>31</v>
      </c>
      <c r="H649" s="135" t="s">
        <v>2148</v>
      </c>
      <c r="I649" s="135">
        <v>252</v>
      </c>
      <c r="J649" s="135" t="s">
        <v>2105</v>
      </c>
      <c r="K649" s="135" t="s">
        <v>2106</v>
      </c>
      <c r="L649" s="135" t="s">
        <v>193</v>
      </c>
      <c r="M649" s="134" t="s">
        <v>418</v>
      </c>
      <c r="N649" s="137"/>
      <c r="O649" s="121"/>
    </row>
    <row r="650" spans="1:15" x14ac:dyDescent="0.25">
      <c r="A650" s="139">
        <v>109</v>
      </c>
      <c r="B650" s="135" t="s">
        <v>848</v>
      </c>
      <c r="C650" s="134" t="s">
        <v>2102</v>
      </c>
      <c r="D650" s="135">
        <v>2031</v>
      </c>
      <c r="E650" s="135" t="s">
        <v>2103</v>
      </c>
      <c r="F650" s="135">
        <v>1</v>
      </c>
      <c r="G650" s="136">
        <v>32</v>
      </c>
      <c r="H650" s="135" t="s">
        <v>2149</v>
      </c>
      <c r="I650" s="135">
        <v>126</v>
      </c>
      <c r="J650" s="135" t="s">
        <v>2112</v>
      </c>
      <c r="K650" s="135" t="s">
        <v>2113</v>
      </c>
      <c r="L650" s="135" t="s">
        <v>194</v>
      </c>
      <c r="M650" s="134" t="s">
        <v>418</v>
      </c>
      <c r="N650" s="137"/>
      <c r="O650" s="121"/>
    </row>
    <row r="651" spans="1:15" x14ac:dyDescent="0.25">
      <c r="A651" s="139">
        <v>109</v>
      </c>
      <c r="B651" s="135" t="s">
        <v>848</v>
      </c>
      <c r="C651" s="134" t="s">
        <v>2102</v>
      </c>
      <c r="D651" s="135">
        <v>2032</v>
      </c>
      <c r="E651" s="135" t="s">
        <v>2103</v>
      </c>
      <c r="F651" s="135">
        <v>1</v>
      </c>
      <c r="G651" s="136">
        <v>33</v>
      </c>
      <c r="H651" s="135" t="s">
        <v>2150</v>
      </c>
      <c r="I651" s="135">
        <v>140</v>
      </c>
      <c r="J651" s="135" t="s">
        <v>2283</v>
      </c>
      <c r="K651" s="135" t="s">
        <v>2284</v>
      </c>
      <c r="L651" s="135" t="s">
        <v>194</v>
      </c>
      <c r="M651" s="134" t="s">
        <v>418</v>
      </c>
      <c r="N651" s="137"/>
      <c r="O651" s="121"/>
    </row>
    <row r="652" spans="1:15" x14ac:dyDescent="0.25">
      <c r="A652" s="139">
        <v>109</v>
      </c>
      <c r="B652" s="135" t="s">
        <v>848</v>
      </c>
      <c r="C652" s="134" t="s">
        <v>2102</v>
      </c>
      <c r="D652" s="135">
        <v>2033</v>
      </c>
      <c r="E652" s="135" t="s">
        <v>2103</v>
      </c>
      <c r="F652" s="135">
        <v>1</v>
      </c>
      <c r="G652" s="136">
        <v>34</v>
      </c>
      <c r="H652" s="135" t="s">
        <v>2153</v>
      </c>
      <c r="I652" s="135">
        <v>224</v>
      </c>
      <c r="J652" s="135" t="s">
        <v>2283</v>
      </c>
      <c r="K652" s="135" t="s">
        <v>2284</v>
      </c>
      <c r="L652" s="135" t="s">
        <v>194</v>
      </c>
      <c r="M652" s="134" t="s">
        <v>418</v>
      </c>
      <c r="N652" s="137"/>
      <c r="O652" s="121"/>
    </row>
    <row r="653" spans="1:15" x14ac:dyDescent="0.25">
      <c r="A653" s="139">
        <v>109</v>
      </c>
      <c r="B653" s="135" t="s">
        <v>848</v>
      </c>
      <c r="C653" s="134" t="s">
        <v>2102</v>
      </c>
      <c r="D653" s="135">
        <v>2034</v>
      </c>
      <c r="E653" s="135" t="s">
        <v>2103</v>
      </c>
      <c r="F653" s="135">
        <v>1</v>
      </c>
      <c r="G653" s="136">
        <v>35</v>
      </c>
      <c r="H653" s="135" t="s">
        <v>2154</v>
      </c>
      <c r="I653" s="135">
        <v>1254</v>
      </c>
      <c r="J653" s="135" t="s">
        <v>2112</v>
      </c>
      <c r="K653" s="135" t="s">
        <v>2113</v>
      </c>
      <c r="L653" s="135" t="s">
        <v>194</v>
      </c>
      <c r="M653" s="134" t="s">
        <v>418</v>
      </c>
      <c r="N653" s="137"/>
      <c r="O653" s="121"/>
    </row>
    <row r="654" spans="1:15" x14ac:dyDescent="0.25">
      <c r="A654" s="139">
        <v>109</v>
      </c>
      <c r="B654" s="135" t="s">
        <v>848</v>
      </c>
      <c r="C654" s="134" t="s">
        <v>2102</v>
      </c>
      <c r="D654" s="135">
        <v>2035</v>
      </c>
      <c r="E654" s="135" t="s">
        <v>2103</v>
      </c>
      <c r="F654" s="135">
        <v>1</v>
      </c>
      <c r="G654" s="136">
        <v>36</v>
      </c>
      <c r="H654" s="135" t="s">
        <v>2157</v>
      </c>
      <c r="I654" s="135">
        <v>48</v>
      </c>
      <c r="J654" s="135" t="s">
        <v>2151</v>
      </c>
      <c r="K654" s="135" t="s">
        <v>2152</v>
      </c>
      <c r="L654" s="135" t="s">
        <v>193</v>
      </c>
      <c r="M654" s="134" t="s">
        <v>418</v>
      </c>
      <c r="N654" s="137"/>
      <c r="O654" s="121"/>
    </row>
    <row r="655" spans="1:15" x14ac:dyDescent="0.25">
      <c r="A655" s="139">
        <v>109</v>
      </c>
      <c r="B655" s="135" t="s">
        <v>848</v>
      </c>
      <c r="C655" s="134" t="s">
        <v>2102</v>
      </c>
      <c r="D655" s="135">
        <v>2036</v>
      </c>
      <c r="E655" s="135" t="s">
        <v>2103</v>
      </c>
      <c r="F655" s="135">
        <v>1</v>
      </c>
      <c r="G655" s="136">
        <v>37</v>
      </c>
      <c r="H655" s="135" t="s">
        <v>2158</v>
      </c>
      <c r="I655" s="135">
        <v>18</v>
      </c>
      <c r="J655" s="135" t="s">
        <v>2151</v>
      </c>
      <c r="K655" s="135" t="s">
        <v>2152</v>
      </c>
      <c r="L655" s="135" t="s">
        <v>193</v>
      </c>
      <c r="M655" s="134" t="s">
        <v>418</v>
      </c>
      <c r="N655" s="137"/>
      <c r="O655" s="121"/>
    </row>
    <row r="656" spans="1:15" x14ac:dyDescent="0.25">
      <c r="A656" s="139">
        <v>109</v>
      </c>
      <c r="B656" s="135" t="s">
        <v>848</v>
      </c>
      <c r="C656" s="134" t="s">
        <v>2102</v>
      </c>
      <c r="D656" s="135">
        <v>2037</v>
      </c>
      <c r="E656" s="135" t="s">
        <v>2103</v>
      </c>
      <c r="F656" s="135">
        <v>1</v>
      </c>
      <c r="G656" s="136">
        <v>38</v>
      </c>
      <c r="H656" s="135" t="s">
        <v>2159</v>
      </c>
      <c r="I656" s="135">
        <v>920</v>
      </c>
      <c r="J656" s="135" t="s">
        <v>2105</v>
      </c>
      <c r="K656" s="135" t="s">
        <v>2106</v>
      </c>
      <c r="L656" s="135" t="s">
        <v>193</v>
      </c>
      <c r="M656" s="134" t="s">
        <v>418</v>
      </c>
      <c r="N656" s="137"/>
      <c r="O656" s="121"/>
    </row>
    <row r="657" spans="1:15" x14ac:dyDescent="0.25">
      <c r="A657" s="139">
        <v>109</v>
      </c>
      <c r="B657" s="135" t="s">
        <v>848</v>
      </c>
      <c r="C657" s="134" t="s">
        <v>2102</v>
      </c>
      <c r="D657" s="135">
        <v>2038</v>
      </c>
      <c r="E657" s="135" t="s">
        <v>2103</v>
      </c>
      <c r="F657" s="135">
        <v>1</v>
      </c>
      <c r="G657" s="136">
        <v>39</v>
      </c>
      <c r="H657" s="135" t="s">
        <v>2160</v>
      </c>
      <c r="I657" s="135">
        <v>90</v>
      </c>
      <c r="J657" s="135" t="s">
        <v>2151</v>
      </c>
      <c r="K657" s="135" t="s">
        <v>2152</v>
      </c>
      <c r="L657" s="135" t="s">
        <v>193</v>
      </c>
      <c r="M657" s="134" t="s">
        <v>418</v>
      </c>
      <c r="N657" s="137"/>
      <c r="O657" s="121"/>
    </row>
    <row r="658" spans="1:15" x14ac:dyDescent="0.25">
      <c r="A658" s="139">
        <v>109</v>
      </c>
      <c r="B658" s="135" t="s">
        <v>848</v>
      </c>
      <c r="C658" s="134" t="s">
        <v>2102</v>
      </c>
      <c r="D658" s="135">
        <v>2039</v>
      </c>
      <c r="E658" s="135" t="s">
        <v>2103</v>
      </c>
      <c r="F658" s="135">
        <v>1</v>
      </c>
      <c r="G658" s="136">
        <v>40</v>
      </c>
      <c r="H658" s="135" t="s">
        <v>2161</v>
      </c>
      <c r="I658" s="135">
        <v>25</v>
      </c>
      <c r="J658" s="135" t="s">
        <v>2151</v>
      </c>
      <c r="K658" s="135" t="s">
        <v>2152</v>
      </c>
      <c r="L658" s="135" t="s">
        <v>193</v>
      </c>
      <c r="M658" s="134" t="s">
        <v>418</v>
      </c>
      <c r="N658" s="137"/>
      <c r="O658" s="121"/>
    </row>
    <row r="659" spans="1:15" x14ac:dyDescent="0.25">
      <c r="A659" s="139">
        <v>109</v>
      </c>
      <c r="B659" s="135" t="s">
        <v>848</v>
      </c>
      <c r="C659" s="134" t="s">
        <v>2102</v>
      </c>
      <c r="D659" s="135">
        <v>2040</v>
      </c>
      <c r="E659" s="135" t="s">
        <v>2103</v>
      </c>
      <c r="F659" s="135">
        <v>1</v>
      </c>
      <c r="G659" s="136">
        <v>41</v>
      </c>
      <c r="H659" s="135" t="s">
        <v>2162</v>
      </c>
      <c r="I659" s="135">
        <v>690</v>
      </c>
      <c r="J659" s="135" t="s">
        <v>2115</v>
      </c>
      <c r="K659" s="135" t="s">
        <v>2116</v>
      </c>
      <c r="L659" s="135" t="s">
        <v>2117</v>
      </c>
      <c r="M659" s="134" t="s">
        <v>418</v>
      </c>
      <c r="N659" s="137"/>
      <c r="O659" s="121"/>
    </row>
    <row r="660" spans="1:15" x14ac:dyDescent="0.25">
      <c r="A660" s="139">
        <v>109</v>
      </c>
      <c r="B660" s="135" t="s">
        <v>848</v>
      </c>
      <c r="C660" s="134" t="s">
        <v>2102</v>
      </c>
      <c r="D660" s="135">
        <v>2041</v>
      </c>
      <c r="E660" s="135" t="s">
        <v>2103</v>
      </c>
      <c r="F660" s="135">
        <v>1</v>
      </c>
      <c r="G660" s="136">
        <v>42</v>
      </c>
      <c r="H660" s="135" t="s">
        <v>2163</v>
      </c>
      <c r="I660" s="135">
        <v>56</v>
      </c>
      <c r="J660" s="135" t="s">
        <v>2108</v>
      </c>
      <c r="K660" s="135" t="s">
        <v>2109</v>
      </c>
      <c r="L660" s="135" t="s">
        <v>193</v>
      </c>
      <c r="M660" s="134" t="s">
        <v>418</v>
      </c>
      <c r="N660" s="137"/>
      <c r="O660" s="121"/>
    </row>
    <row r="661" spans="1:15" x14ac:dyDescent="0.25">
      <c r="A661" s="139">
        <v>109</v>
      </c>
      <c r="B661" s="135" t="s">
        <v>848</v>
      </c>
      <c r="C661" s="134" t="s">
        <v>2102</v>
      </c>
      <c r="D661" s="135">
        <v>2042</v>
      </c>
      <c r="E661" s="135" t="s">
        <v>2103</v>
      </c>
      <c r="F661" s="135">
        <v>1</v>
      </c>
      <c r="G661" s="136">
        <v>43</v>
      </c>
      <c r="H661" s="135" t="s">
        <v>2164</v>
      </c>
      <c r="I661" s="135">
        <v>128</v>
      </c>
      <c r="J661" s="135" t="s">
        <v>2108</v>
      </c>
      <c r="K661" s="135" t="s">
        <v>2109</v>
      </c>
      <c r="L661" s="135" t="s">
        <v>193</v>
      </c>
      <c r="M661" s="134" t="s">
        <v>418</v>
      </c>
      <c r="N661" s="137"/>
      <c r="O661" s="121"/>
    </row>
    <row r="662" spans="1:15" x14ac:dyDescent="0.25">
      <c r="A662" s="139">
        <v>109</v>
      </c>
      <c r="B662" s="135" t="s">
        <v>848</v>
      </c>
      <c r="C662" s="134" t="s">
        <v>2102</v>
      </c>
      <c r="D662" s="135">
        <v>2043</v>
      </c>
      <c r="E662" s="135" t="s">
        <v>2103</v>
      </c>
      <c r="F662" s="135">
        <v>1</v>
      </c>
      <c r="G662" s="136">
        <v>44</v>
      </c>
      <c r="H662" s="135" t="s">
        <v>2165</v>
      </c>
      <c r="I662" s="135">
        <v>644</v>
      </c>
      <c r="J662" s="135" t="s">
        <v>2108</v>
      </c>
      <c r="K662" s="135" t="s">
        <v>2109</v>
      </c>
      <c r="L662" s="135" t="s">
        <v>193</v>
      </c>
      <c r="M662" s="134" t="s">
        <v>418</v>
      </c>
      <c r="N662" s="137"/>
      <c r="O662" s="121"/>
    </row>
    <row r="663" spans="1:15" x14ac:dyDescent="0.25">
      <c r="A663" s="139">
        <v>109</v>
      </c>
      <c r="B663" s="135" t="s">
        <v>848</v>
      </c>
      <c r="C663" s="134" t="s">
        <v>2102</v>
      </c>
      <c r="D663" s="135">
        <v>2044</v>
      </c>
      <c r="E663" s="135" t="s">
        <v>2103</v>
      </c>
      <c r="F663" s="135">
        <v>1</v>
      </c>
      <c r="G663" s="136">
        <v>45</v>
      </c>
      <c r="H663" s="135" t="s">
        <v>2166</v>
      </c>
      <c r="I663" s="135">
        <v>138</v>
      </c>
      <c r="J663" s="135" t="s">
        <v>2151</v>
      </c>
      <c r="K663" s="135" t="s">
        <v>2152</v>
      </c>
      <c r="L663" s="135" t="s">
        <v>193</v>
      </c>
      <c r="M663" s="134" t="s">
        <v>418</v>
      </c>
      <c r="N663" s="137"/>
      <c r="O663" s="121"/>
    </row>
    <row r="664" spans="1:15" x14ac:dyDescent="0.25">
      <c r="A664" s="139">
        <v>109</v>
      </c>
      <c r="B664" s="135" t="s">
        <v>848</v>
      </c>
      <c r="C664" s="134" t="s">
        <v>2102</v>
      </c>
      <c r="D664" s="135">
        <v>2045</v>
      </c>
      <c r="E664" s="135" t="s">
        <v>2103</v>
      </c>
      <c r="F664" s="135">
        <v>1</v>
      </c>
      <c r="G664" s="136">
        <v>46</v>
      </c>
      <c r="H664" s="135" t="s">
        <v>2169</v>
      </c>
      <c r="I664" s="135">
        <v>36</v>
      </c>
      <c r="J664" s="135" t="s">
        <v>2108</v>
      </c>
      <c r="K664" s="135" t="s">
        <v>2109</v>
      </c>
      <c r="L664" s="135" t="s">
        <v>193</v>
      </c>
      <c r="M664" s="134" t="s">
        <v>418</v>
      </c>
      <c r="N664" s="137"/>
      <c r="O664" s="121"/>
    </row>
    <row r="665" spans="1:15" x14ac:dyDescent="0.25">
      <c r="A665" s="139">
        <v>109</v>
      </c>
      <c r="B665" s="135" t="s">
        <v>848</v>
      </c>
      <c r="C665" s="134" t="s">
        <v>2102</v>
      </c>
      <c r="D665" s="135">
        <v>2046</v>
      </c>
      <c r="E665" s="135" t="s">
        <v>2103</v>
      </c>
      <c r="F665" s="135">
        <v>1</v>
      </c>
      <c r="G665" s="136">
        <v>47</v>
      </c>
      <c r="H665" s="135" t="s">
        <v>2170</v>
      </c>
      <c r="I665" s="135">
        <v>108</v>
      </c>
      <c r="J665" s="135" t="s">
        <v>2105</v>
      </c>
      <c r="K665" s="135" t="s">
        <v>2106</v>
      </c>
      <c r="L665" s="135" t="s">
        <v>193</v>
      </c>
      <c r="M665" s="134" t="s">
        <v>418</v>
      </c>
      <c r="N665" s="137"/>
      <c r="O665" s="121"/>
    </row>
    <row r="666" spans="1:15" x14ac:dyDescent="0.25">
      <c r="A666" s="139">
        <v>109</v>
      </c>
      <c r="B666" s="135" t="s">
        <v>848</v>
      </c>
      <c r="C666" s="134" t="s">
        <v>2102</v>
      </c>
      <c r="D666" s="135">
        <v>2047</v>
      </c>
      <c r="E666" s="135" t="s">
        <v>2103</v>
      </c>
      <c r="F666" s="135">
        <v>1</v>
      </c>
      <c r="G666" s="136">
        <v>48</v>
      </c>
      <c r="H666" s="135" t="s">
        <v>2171</v>
      </c>
      <c r="I666" s="135">
        <v>72</v>
      </c>
      <c r="J666" s="135" t="s">
        <v>2105</v>
      </c>
      <c r="K666" s="135" t="s">
        <v>2106</v>
      </c>
      <c r="L666" s="135" t="s">
        <v>193</v>
      </c>
      <c r="M666" s="134" t="s">
        <v>418</v>
      </c>
      <c r="N666" s="137"/>
      <c r="O666" s="121"/>
    </row>
    <row r="667" spans="1:15" x14ac:dyDescent="0.25">
      <c r="A667" s="139">
        <v>109</v>
      </c>
      <c r="B667" s="135" t="s">
        <v>848</v>
      </c>
      <c r="C667" s="134" t="s">
        <v>2102</v>
      </c>
      <c r="D667" s="135">
        <v>2048</v>
      </c>
      <c r="E667" s="135" t="s">
        <v>2103</v>
      </c>
      <c r="F667" s="135">
        <v>1</v>
      </c>
      <c r="G667" s="136">
        <v>49</v>
      </c>
      <c r="H667" s="135" t="s">
        <v>2172</v>
      </c>
      <c r="I667" s="135">
        <v>720</v>
      </c>
      <c r="J667" s="135" t="s">
        <v>2155</v>
      </c>
      <c r="K667" s="135" t="s">
        <v>2156</v>
      </c>
      <c r="L667" s="135" t="s">
        <v>193</v>
      </c>
      <c r="M667" s="134" t="s">
        <v>418</v>
      </c>
      <c r="N667" s="137"/>
      <c r="O667" s="121"/>
    </row>
    <row r="668" spans="1:15" x14ac:dyDescent="0.25">
      <c r="A668" s="139">
        <v>109</v>
      </c>
      <c r="B668" s="135" t="s">
        <v>848</v>
      </c>
      <c r="C668" s="134" t="s">
        <v>2102</v>
      </c>
      <c r="D668" s="135">
        <v>2049</v>
      </c>
      <c r="E668" s="135" t="s">
        <v>2103</v>
      </c>
      <c r="F668" s="135">
        <v>1</v>
      </c>
      <c r="G668" s="136">
        <v>50</v>
      </c>
      <c r="H668" s="135" t="s">
        <v>2175</v>
      </c>
      <c r="I668" s="135">
        <v>460</v>
      </c>
      <c r="J668" s="135" t="s">
        <v>2105</v>
      </c>
      <c r="K668" s="135" t="s">
        <v>2106</v>
      </c>
      <c r="L668" s="135" t="s">
        <v>193</v>
      </c>
      <c r="M668" s="134" t="s">
        <v>418</v>
      </c>
      <c r="N668" s="137"/>
      <c r="O668" s="121"/>
    </row>
    <row r="669" spans="1:15" x14ac:dyDescent="0.25">
      <c r="A669" s="139">
        <v>109</v>
      </c>
      <c r="B669" s="135" t="s">
        <v>848</v>
      </c>
      <c r="C669" s="134" t="s">
        <v>2102</v>
      </c>
      <c r="D669" s="135">
        <v>2050</v>
      </c>
      <c r="E669" s="135" t="s">
        <v>2103</v>
      </c>
      <c r="F669" s="135">
        <v>1</v>
      </c>
      <c r="G669" s="136">
        <v>51</v>
      </c>
      <c r="H669" s="135" t="s">
        <v>2176</v>
      </c>
      <c r="I669" s="135">
        <v>3505</v>
      </c>
      <c r="J669" s="135" t="s">
        <v>2283</v>
      </c>
      <c r="K669" s="135" t="s">
        <v>2284</v>
      </c>
      <c r="L669" s="135" t="s">
        <v>194</v>
      </c>
      <c r="M669" s="134" t="s">
        <v>418</v>
      </c>
      <c r="N669" s="137"/>
      <c r="O669" s="121"/>
    </row>
    <row r="670" spans="1:15" x14ac:dyDescent="0.25">
      <c r="A670" s="139">
        <v>109</v>
      </c>
      <c r="B670" s="135" t="s">
        <v>848</v>
      </c>
      <c r="C670" s="134" t="s">
        <v>2102</v>
      </c>
      <c r="D670" s="135">
        <v>2051</v>
      </c>
      <c r="E670" s="135" t="s">
        <v>2103</v>
      </c>
      <c r="F670" s="135">
        <v>2</v>
      </c>
      <c r="G670" s="136">
        <v>1</v>
      </c>
      <c r="H670" s="135" t="s">
        <v>2204</v>
      </c>
      <c r="I670" s="135">
        <v>805</v>
      </c>
      <c r="J670" s="135" t="s">
        <v>2283</v>
      </c>
      <c r="K670" s="135" t="s">
        <v>2284</v>
      </c>
      <c r="L670" s="135" t="s">
        <v>194</v>
      </c>
      <c r="M670" s="134" t="s">
        <v>418</v>
      </c>
      <c r="N670" s="137"/>
      <c r="O670" s="121"/>
    </row>
    <row r="671" spans="1:15" x14ac:dyDescent="0.25">
      <c r="A671" s="139">
        <v>109</v>
      </c>
      <c r="B671" s="135" t="s">
        <v>848</v>
      </c>
      <c r="C671" s="134" t="s">
        <v>2102</v>
      </c>
      <c r="D671" s="135">
        <v>2052</v>
      </c>
      <c r="E671" s="135" t="s">
        <v>2103</v>
      </c>
      <c r="F671" s="135">
        <v>2</v>
      </c>
      <c r="G671" s="136">
        <v>2</v>
      </c>
      <c r="H671" s="135" t="s">
        <v>2205</v>
      </c>
      <c r="I671" s="135">
        <v>805</v>
      </c>
      <c r="J671" s="135" t="s">
        <v>2283</v>
      </c>
      <c r="K671" s="135" t="s">
        <v>2284</v>
      </c>
      <c r="L671" s="135" t="s">
        <v>194</v>
      </c>
      <c r="M671" s="134" t="s">
        <v>418</v>
      </c>
      <c r="N671" s="137"/>
      <c r="O671" s="121"/>
    </row>
    <row r="672" spans="1:15" x14ac:dyDescent="0.25">
      <c r="A672" s="139">
        <v>109</v>
      </c>
      <c r="B672" s="135" t="s">
        <v>848</v>
      </c>
      <c r="C672" s="134" t="s">
        <v>2102</v>
      </c>
      <c r="D672" s="135">
        <v>2053</v>
      </c>
      <c r="E672" s="135" t="s">
        <v>2103</v>
      </c>
      <c r="F672" s="135">
        <v>2</v>
      </c>
      <c r="G672" s="136">
        <v>3</v>
      </c>
      <c r="H672" s="135" t="s">
        <v>2438</v>
      </c>
      <c r="I672" s="135">
        <v>851</v>
      </c>
      <c r="J672" s="135" t="s">
        <v>2112</v>
      </c>
      <c r="K672" s="135" t="s">
        <v>2113</v>
      </c>
      <c r="L672" s="135" t="s">
        <v>194</v>
      </c>
      <c r="M672" s="134" t="s">
        <v>418</v>
      </c>
      <c r="N672" s="137"/>
      <c r="O672" s="121"/>
    </row>
    <row r="673" spans="1:15" x14ac:dyDescent="0.25">
      <c r="A673" s="139">
        <v>109</v>
      </c>
      <c r="B673" s="135" t="s">
        <v>848</v>
      </c>
      <c r="C673" s="134" t="s">
        <v>2102</v>
      </c>
      <c r="D673" s="135">
        <v>2054</v>
      </c>
      <c r="E673" s="135" t="s">
        <v>2103</v>
      </c>
      <c r="F673" s="135">
        <v>2</v>
      </c>
      <c r="G673" s="136">
        <v>4</v>
      </c>
      <c r="H673" s="135" t="s">
        <v>2439</v>
      </c>
      <c r="I673" s="135">
        <v>805</v>
      </c>
      <c r="J673" s="135" t="s">
        <v>2112</v>
      </c>
      <c r="K673" s="135" t="s">
        <v>2113</v>
      </c>
      <c r="L673" s="135" t="s">
        <v>194</v>
      </c>
      <c r="M673" s="134" t="s">
        <v>418</v>
      </c>
      <c r="N673" s="137"/>
      <c r="O673" s="121"/>
    </row>
    <row r="674" spans="1:15" x14ac:dyDescent="0.25">
      <c r="A674" s="139">
        <v>109</v>
      </c>
      <c r="B674" s="135" t="s">
        <v>848</v>
      </c>
      <c r="C674" s="134" t="s">
        <v>2102</v>
      </c>
      <c r="D674" s="135">
        <v>2055</v>
      </c>
      <c r="E674" s="135" t="s">
        <v>2103</v>
      </c>
      <c r="F674" s="135">
        <v>2</v>
      </c>
      <c r="G674" s="136">
        <v>5</v>
      </c>
      <c r="H674" s="135" t="s">
        <v>2206</v>
      </c>
      <c r="I674" s="135">
        <v>782</v>
      </c>
      <c r="J674" s="135" t="s">
        <v>2536</v>
      </c>
      <c r="K674" s="134" t="s">
        <v>2537</v>
      </c>
      <c r="L674" s="135" t="s">
        <v>191</v>
      </c>
      <c r="M674" s="134" t="s">
        <v>418</v>
      </c>
      <c r="N674" s="137"/>
      <c r="O674" s="121"/>
    </row>
    <row r="675" spans="1:15" x14ac:dyDescent="0.25">
      <c r="A675" s="139">
        <v>109</v>
      </c>
      <c r="B675" s="135" t="s">
        <v>848</v>
      </c>
      <c r="C675" s="134" t="s">
        <v>2102</v>
      </c>
      <c r="D675" s="135">
        <v>2056</v>
      </c>
      <c r="E675" s="135" t="s">
        <v>2103</v>
      </c>
      <c r="F675" s="135">
        <v>2</v>
      </c>
      <c r="G675" s="136">
        <v>6</v>
      </c>
      <c r="H675" s="135" t="s">
        <v>2207</v>
      </c>
      <c r="I675" s="135">
        <v>1886</v>
      </c>
      <c r="J675" s="135" t="s">
        <v>2538</v>
      </c>
      <c r="K675" s="135" t="s">
        <v>2539</v>
      </c>
      <c r="L675" s="135" t="s">
        <v>191</v>
      </c>
      <c r="M675" s="134" t="s">
        <v>418</v>
      </c>
      <c r="N675" s="137"/>
      <c r="O675" s="121"/>
    </row>
    <row r="676" spans="1:15" x14ac:dyDescent="0.25">
      <c r="A676" s="139">
        <v>109</v>
      </c>
      <c r="B676" s="135" t="s">
        <v>848</v>
      </c>
      <c r="C676" s="134" t="s">
        <v>2102</v>
      </c>
      <c r="D676" s="135">
        <v>2057</v>
      </c>
      <c r="E676" s="135" t="s">
        <v>2103</v>
      </c>
      <c r="F676" s="135">
        <v>2</v>
      </c>
      <c r="G676" s="136">
        <v>8</v>
      </c>
      <c r="H676" s="135" t="s">
        <v>2209</v>
      </c>
      <c r="I676" s="135">
        <v>828</v>
      </c>
      <c r="J676" s="135" t="s">
        <v>2151</v>
      </c>
      <c r="K676" s="135" t="s">
        <v>2152</v>
      </c>
      <c r="L676" s="135" t="s">
        <v>193</v>
      </c>
      <c r="M676" s="134" t="s">
        <v>418</v>
      </c>
      <c r="N676" s="137"/>
      <c r="O676" s="121"/>
    </row>
    <row r="677" spans="1:15" x14ac:dyDescent="0.25">
      <c r="A677" s="139">
        <v>109</v>
      </c>
      <c r="B677" s="135" t="s">
        <v>848</v>
      </c>
      <c r="C677" s="134" t="s">
        <v>2102</v>
      </c>
      <c r="D677" s="135">
        <v>2058</v>
      </c>
      <c r="E677" s="135" t="s">
        <v>2103</v>
      </c>
      <c r="F677" s="135">
        <v>2</v>
      </c>
      <c r="G677" s="136">
        <v>9</v>
      </c>
      <c r="H677" s="135" t="s">
        <v>2210</v>
      </c>
      <c r="I677" s="135">
        <v>782</v>
      </c>
      <c r="J677" s="135" t="s">
        <v>2536</v>
      </c>
      <c r="K677" s="134" t="s">
        <v>2537</v>
      </c>
      <c r="L677" s="135" t="s">
        <v>191</v>
      </c>
      <c r="M677" s="134" t="s">
        <v>418</v>
      </c>
      <c r="N677" s="137"/>
      <c r="O677" s="121"/>
    </row>
    <row r="678" spans="1:15" x14ac:dyDescent="0.25">
      <c r="A678" s="139">
        <v>109</v>
      </c>
      <c r="B678" s="135" t="s">
        <v>848</v>
      </c>
      <c r="C678" s="134" t="s">
        <v>2102</v>
      </c>
      <c r="D678" s="135">
        <v>2059</v>
      </c>
      <c r="E678" s="135" t="s">
        <v>2103</v>
      </c>
      <c r="F678" s="135">
        <v>2</v>
      </c>
      <c r="G678" s="136">
        <v>10</v>
      </c>
      <c r="H678" s="135" t="s">
        <v>2211</v>
      </c>
      <c r="I678" s="135">
        <v>782</v>
      </c>
      <c r="J678" s="135" t="s">
        <v>2283</v>
      </c>
      <c r="K678" s="135" t="s">
        <v>2284</v>
      </c>
      <c r="L678" s="135" t="s">
        <v>194</v>
      </c>
      <c r="M678" s="134" t="s">
        <v>418</v>
      </c>
      <c r="N678" s="137"/>
      <c r="O678" s="121"/>
    </row>
    <row r="679" spans="1:15" x14ac:dyDescent="0.25">
      <c r="A679" s="139">
        <v>109</v>
      </c>
      <c r="B679" s="135" t="s">
        <v>848</v>
      </c>
      <c r="C679" s="134" t="s">
        <v>2102</v>
      </c>
      <c r="D679" s="135">
        <v>2060</v>
      </c>
      <c r="E679" s="135" t="s">
        <v>2103</v>
      </c>
      <c r="F679" s="135">
        <v>2</v>
      </c>
      <c r="G679" s="136">
        <v>11</v>
      </c>
      <c r="H679" s="135" t="s">
        <v>2212</v>
      </c>
      <c r="I679" s="135">
        <v>851</v>
      </c>
      <c r="J679" s="135" t="s">
        <v>2112</v>
      </c>
      <c r="K679" s="135" t="s">
        <v>2113</v>
      </c>
      <c r="L679" s="135" t="s">
        <v>194</v>
      </c>
      <c r="M679" s="134" t="s">
        <v>418</v>
      </c>
      <c r="N679" s="137"/>
      <c r="O679" s="121"/>
    </row>
    <row r="680" spans="1:15" x14ac:dyDescent="0.25">
      <c r="A680" s="139">
        <v>109</v>
      </c>
      <c r="B680" s="135" t="s">
        <v>848</v>
      </c>
      <c r="C680" s="134" t="s">
        <v>2102</v>
      </c>
      <c r="D680" s="135">
        <v>2061</v>
      </c>
      <c r="E680" s="135" t="s">
        <v>2103</v>
      </c>
      <c r="F680" s="135">
        <v>2</v>
      </c>
      <c r="G680" s="136">
        <v>12</v>
      </c>
      <c r="H680" s="135" t="s">
        <v>2213</v>
      </c>
      <c r="I680" s="135">
        <v>851</v>
      </c>
      <c r="J680" s="135" t="s">
        <v>2138</v>
      </c>
      <c r="K680" s="135" t="s">
        <v>2139</v>
      </c>
      <c r="L680" s="135" t="s">
        <v>194</v>
      </c>
      <c r="M680" s="134" t="s">
        <v>418</v>
      </c>
      <c r="N680" s="137"/>
      <c r="O680" s="121"/>
    </row>
    <row r="681" spans="1:15" x14ac:dyDescent="0.25">
      <c r="A681" s="139">
        <v>109</v>
      </c>
      <c r="B681" s="135" t="s">
        <v>848</v>
      </c>
      <c r="C681" s="134" t="s">
        <v>2102</v>
      </c>
      <c r="D681" s="135">
        <v>2062</v>
      </c>
      <c r="E681" s="135" t="s">
        <v>2103</v>
      </c>
      <c r="F681" s="135">
        <v>2</v>
      </c>
      <c r="G681" s="136">
        <v>13</v>
      </c>
      <c r="H681" s="135" t="s">
        <v>2214</v>
      </c>
      <c r="I681" s="135">
        <v>805</v>
      </c>
      <c r="J681" s="135" t="s">
        <v>2112</v>
      </c>
      <c r="K681" s="135" t="s">
        <v>2113</v>
      </c>
      <c r="L681" s="135" t="s">
        <v>194</v>
      </c>
      <c r="M681" s="134" t="s">
        <v>418</v>
      </c>
      <c r="N681" s="137"/>
      <c r="O681" s="121"/>
    </row>
    <row r="682" spans="1:15" x14ac:dyDescent="0.25">
      <c r="A682" s="139">
        <v>109</v>
      </c>
      <c r="B682" s="135" t="s">
        <v>848</v>
      </c>
      <c r="C682" s="134" t="s">
        <v>2102</v>
      </c>
      <c r="D682" s="135">
        <v>2063</v>
      </c>
      <c r="E682" s="135" t="s">
        <v>2103</v>
      </c>
      <c r="F682" s="135">
        <v>2</v>
      </c>
      <c r="G682" s="136">
        <v>14</v>
      </c>
      <c r="H682" s="135" t="s">
        <v>2215</v>
      </c>
      <c r="I682" s="135">
        <v>805</v>
      </c>
      <c r="J682" s="135" t="s">
        <v>2112</v>
      </c>
      <c r="K682" s="135" t="s">
        <v>2113</v>
      </c>
      <c r="L682" s="135" t="s">
        <v>194</v>
      </c>
      <c r="M682" s="134" t="s">
        <v>418</v>
      </c>
      <c r="N682" s="137"/>
      <c r="O682" s="121"/>
    </row>
    <row r="683" spans="1:15" x14ac:dyDescent="0.25">
      <c r="A683" s="139">
        <v>109</v>
      </c>
      <c r="B683" s="135" t="s">
        <v>848</v>
      </c>
      <c r="C683" s="134" t="s">
        <v>2102</v>
      </c>
      <c r="D683" s="135">
        <v>2064</v>
      </c>
      <c r="E683" s="135" t="s">
        <v>2103</v>
      </c>
      <c r="F683" s="135">
        <v>2</v>
      </c>
      <c r="G683" s="136">
        <v>15</v>
      </c>
      <c r="H683" s="135" t="s">
        <v>2216</v>
      </c>
      <c r="I683" s="135">
        <v>368</v>
      </c>
      <c r="J683" s="135" t="s">
        <v>2112</v>
      </c>
      <c r="K683" s="135" t="s">
        <v>2113</v>
      </c>
      <c r="L683" s="135" t="s">
        <v>194</v>
      </c>
      <c r="M683" s="134" t="s">
        <v>418</v>
      </c>
      <c r="N683" s="137"/>
      <c r="O683" s="121"/>
    </row>
    <row r="684" spans="1:15" x14ac:dyDescent="0.25">
      <c r="A684" s="139">
        <v>109</v>
      </c>
      <c r="B684" s="135" t="s">
        <v>848</v>
      </c>
      <c r="C684" s="134" t="s">
        <v>2102</v>
      </c>
      <c r="D684" s="135">
        <v>2065</v>
      </c>
      <c r="E684" s="135" t="s">
        <v>2103</v>
      </c>
      <c r="F684" s="135">
        <v>2</v>
      </c>
      <c r="G684" s="136">
        <v>16</v>
      </c>
      <c r="H684" s="135" t="s">
        <v>2217</v>
      </c>
      <c r="I684" s="135">
        <v>150</v>
      </c>
      <c r="J684" s="135" t="s">
        <v>2108</v>
      </c>
      <c r="K684" s="135" t="s">
        <v>2109</v>
      </c>
      <c r="L684" s="135" t="s">
        <v>193</v>
      </c>
      <c r="M684" s="134" t="s">
        <v>418</v>
      </c>
      <c r="N684" s="137"/>
      <c r="O684" s="121"/>
    </row>
    <row r="685" spans="1:15" x14ac:dyDescent="0.25">
      <c r="A685" s="139">
        <v>109</v>
      </c>
      <c r="B685" s="135" t="s">
        <v>848</v>
      </c>
      <c r="C685" s="134" t="s">
        <v>2102</v>
      </c>
      <c r="D685" s="135">
        <v>2066</v>
      </c>
      <c r="E685" s="135" t="s">
        <v>2103</v>
      </c>
      <c r="F685" s="135">
        <v>2</v>
      </c>
      <c r="G685" s="136">
        <v>17</v>
      </c>
      <c r="H685" s="135" t="s">
        <v>2218</v>
      </c>
      <c r="I685" s="135">
        <v>1070</v>
      </c>
      <c r="J685" s="135" t="s">
        <v>2105</v>
      </c>
      <c r="K685" s="135" t="s">
        <v>2106</v>
      </c>
      <c r="L685" s="135" t="s">
        <v>193</v>
      </c>
      <c r="M685" s="134" t="s">
        <v>418</v>
      </c>
      <c r="N685" s="137"/>
      <c r="O685" s="121"/>
    </row>
    <row r="686" spans="1:15" x14ac:dyDescent="0.25">
      <c r="A686" s="139">
        <v>109</v>
      </c>
      <c r="B686" s="135" t="s">
        <v>848</v>
      </c>
      <c r="C686" s="134" t="s">
        <v>2102</v>
      </c>
      <c r="D686" s="135">
        <v>2067</v>
      </c>
      <c r="E686" s="135" t="s">
        <v>2103</v>
      </c>
      <c r="F686" s="135">
        <v>2</v>
      </c>
      <c r="G686" s="136">
        <v>18</v>
      </c>
      <c r="H686" s="135" t="s">
        <v>2219</v>
      </c>
      <c r="I686" s="135">
        <v>26</v>
      </c>
      <c r="J686" s="135" t="s">
        <v>2105</v>
      </c>
      <c r="K686" s="135" t="s">
        <v>2106</v>
      </c>
      <c r="L686" s="135" t="s">
        <v>193</v>
      </c>
      <c r="M686" s="134" t="s">
        <v>418</v>
      </c>
      <c r="N686" s="137"/>
      <c r="O686" s="121"/>
    </row>
    <row r="687" spans="1:15" x14ac:dyDescent="0.25">
      <c r="A687" s="139">
        <v>109</v>
      </c>
      <c r="B687" s="135" t="s">
        <v>848</v>
      </c>
      <c r="C687" s="134" t="s">
        <v>2102</v>
      </c>
      <c r="D687" s="135">
        <v>2068</v>
      </c>
      <c r="E687" s="135" t="s">
        <v>2103</v>
      </c>
      <c r="F687" s="135">
        <v>2</v>
      </c>
      <c r="G687" s="136">
        <v>19</v>
      </c>
      <c r="H687" s="135" t="s">
        <v>2220</v>
      </c>
      <c r="I687" s="135">
        <v>204</v>
      </c>
      <c r="J687" s="135" t="s">
        <v>2151</v>
      </c>
      <c r="K687" s="135" t="s">
        <v>2152</v>
      </c>
      <c r="L687" s="135" t="s">
        <v>193</v>
      </c>
      <c r="M687" s="134" t="s">
        <v>418</v>
      </c>
      <c r="N687" s="137"/>
      <c r="O687" s="121"/>
    </row>
    <row r="688" spans="1:15" x14ac:dyDescent="0.25">
      <c r="A688" s="139">
        <v>109</v>
      </c>
      <c r="B688" s="135" t="s">
        <v>848</v>
      </c>
      <c r="C688" s="134" t="s">
        <v>2102</v>
      </c>
      <c r="D688" s="135">
        <v>2069</v>
      </c>
      <c r="E688" s="135" t="s">
        <v>2103</v>
      </c>
      <c r="F688" s="135">
        <v>2</v>
      </c>
      <c r="G688" s="136">
        <v>21</v>
      </c>
      <c r="H688" s="135" t="s">
        <v>2221</v>
      </c>
      <c r="I688" s="135">
        <v>391</v>
      </c>
      <c r="J688" s="135" t="s">
        <v>2105</v>
      </c>
      <c r="K688" s="135" t="s">
        <v>2106</v>
      </c>
      <c r="L688" s="135" t="s">
        <v>193</v>
      </c>
      <c r="M688" s="134" t="s">
        <v>418</v>
      </c>
      <c r="N688" s="137"/>
      <c r="O688" s="121"/>
    </row>
    <row r="689" spans="1:15" x14ac:dyDescent="0.25">
      <c r="A689" s="139">
        <v>109</v>
      </c>
      <c r="B689" s="135" t="s">
        <v>848</v>
      </c>
      <c r="C689" s="134" t="s">
        <v>2102</v>
      </c>
      <c r="D689" s="135">
        <v>2070</v>
      </c>
      <c r="E689" s="135" t="s">
        <v>2103</v>
      </c>
      <c r="F689" s="135">
        <v>2</v>
      </c>
      <c r="G689" s="136">
        <v>22</v>
      </c>
      <c r="H689" s="135" t="s">
        <v>2222</v>
      </c>
      <c r="I689" s="135">
        <v>230</v>
      </c>
      <c r="J689" s="135" t="s">
        <v>2108</v>
      </c>
      <c r="K689" s="135" t="s">
        <v>2109</v>
      </c>
      <c r="L689" s="135" t="s">
        <v>193</v>
      </c>
      <c r="M689" s="134" t="s">
        <v>418</v>
      </c>
      <c r="N689" s="137"/>
      <c r="O689" s="121"/>
    </row>
    <row r="690" spans="1:15" x14ac:dyDescent="0.25">
      <c r="A690" s="139">
        <v>109</v>
      </c>
      <c r="B690" s="135" t="s">
        <v>848</v>
      </c>
      <c r="C690" s="134" t="s">
        <v>2102</v>
      </c>
      <c r="D690" s="135">
        <v>2071</v>
      </c>
      <c r="E690" s="135" t="s">
        <v>2103</v>
      </c>
      <c r="F690" s="135">
        <v>2</v>
      </c>
      <c r="G690" s="136">
        <v>23</v>
      </c>
      <c r="H690" s="135" t="s">
        <v>2223</v>
      </c>
      <c r="I690" s="135">
        <v>1200</v>
      </c>
      <c r="J690" s="135" t="s">
        <v>2105</v>
      </c>
      <c r="K690" s="135" t="s">
        <v>2106</v>
      </c>
      <c r="L690" s="135" t="s">
        <v>193</v>
      </c>
      <c r="M690" s="134" t="s">
        <v>418</v>
      </c>
      <c r="N690" s="137"/>
      <c r="O690" s="121"/>
    </row>
    <row r="691" spans="1:15" x14ac:dyDescent="0.25">
      <c r="A691" s="139">
        <v>109</v>
      </c>
      <c r="B691" s="135" t="s">
        <v>848</v>
      </c>
      <c r="C691" s="134" t="s">
        <v>2102</v>
      </c>
      <c r="D691" s="135">
        <v>2072</v>
      </c>
      <c r="E691" s="135" t="s">
        <v>2103</v>
      </c>
      <c r="F691" s="135">
        <v>2</v>
      </c>
      <c r="G691" s="136">
        <v>24</v>
      </c>
      <c r="H691" s="135" t="s">
        <v>2540</v>
      </c>
      <c r="I691" s="135">
        <v>3456</v>
      </c>
      <c r="J691" s="135" t="s">
        <v>2167</v>
      </c>
      <c r="K691" s="135" t="s">
        <v>2168</v>
      </c>
      <c r="L691" s="135" t="s">
        <v>189</v>
      </c>
      <c r="M691" s="134" t="s">
        <v>418</v>
      </c>
      <c r="N691" s="137"/>
      <c r="O691" s="121"/>
    </row>
    <row r="692" spans="1:15" x14ac:dyDescent="0.25">
      <c r="A692" s="139">
        <v>109</v>
      </c>
      <c r="B692" s="135" t="s">
        <v>848</v>
      </c>
      <c r="C692" s="134" t="s">
        <v>2102</v>
      </c>
      <c r="D692" s="135">
        <v>2073</v>
      </c>
      <c r="E692" s="135" t="s">
        <v>2103</v>
      </c>
      <c r="F692" s="135">
        <v>2</v>
      </c>
      <c r="G692" s="136">
        <v>25</v>
      </c>
      <c r="H692" s="135" t="s">
        <v>2230</v>
      </c>
      <c r="I692" s="135">
        <v>230</v>
      </c>
      <c r="J692" s="135" t="s">
        <v>2108</v>
      </c>
      <c r="K692" s="135" t="s">
        <v>2109</v>
      </c>
      <c r="L692" s="135" t="s">
        <v>193</v>
      </c>
      <c r="M692" s="134" t="s">
        <v>418</v>
      </c>
      <c r="N692" s="137"/>
      <c r="O692" s="121"/>
    </row>
    <row r="693" spans="1:15" x14ac:dyDescent="0.25">
      <c r="A693" s="139">
        <v>109</v>
      </c>
      <c r="B693" s="135" t="s">
        <v>848</v>
      </c>
      <c r="C693" s="134" t="s">
        <v>2102</v>
      </c>
      <c r="D693" s="135">
        <v>2074</v>
      </c>
      <c r="E693" s="135" t="s">
        <v>2103</v>
      </c>
      <c r="F693" s="135">
        <v>2</v>
      </c>
      <c r="G693" s="136">
        <v>26</v>
      </c>
      <c r="H693" s="135" t="s">
        <v>2541</v>
      </c>
      <c r="I693" s="135">
        <v>299</v>
      </c>
      <c r="J693" s="135" t="s">
        <v>2105</v>
      </c>
      <c r="K693" s="135" t="s">
        <v>2106</v>
      </c>
      <c r="L693" s="135" t="s">
        <v>193</v>
      </c>
      <c r="M693" s="134" t="s">
        <v>418</v>
      </c>
      <c r="N693" s="137"/>
      <c r="O693" s="121"/>
    </row>
    <row r="694" spans="1:15" x14ac:dyDescent="0.25">
      <c r="A694" s="139">
        <v>109</v>
      </c>
      <c r="B694" s="135" t="s">
        <v>848</v>
      </c>
      <c r="C694" s="134" t="s">
        <v>2102</v>
      </c>
      <c r="D694" s="135">
        <v>2075</v>
      </c>
      <c r="E694" s="135" t="s">
        <v>2103</v>
      </c>
      <c r="F694" s="135">
        <v>2</v>
      </c>
      <c r="G694" s="136">
        <v>27</v>
      </c>
      <c r="H694" s="135" t="s">
        <v>2235</v>
      </c>
      <c r="I694" s="135">
        <v>184</v>
      </c>
      <c r="J694" s="135" t="s">
        <v>2151</v>
      </c>
      <c r="K694" s="135" t="s">
        <v>2152</v>
      </c>
      <c r="L694" s="135" t="s">
        <v>193</v>
      </c>
      <c r="M694" s="134" t="s">
        <v>418</v>
      </c>
      <c r="N694" s="137"/>
      <c r="O694" s="121"/>
    </row>
    <row r="695" spans="1:15" x14ac:dyDescent="0.25">
      <c r="A695" s="139">
        <v>109</v>
      </c>
      <c r="B695" s="135" t="s">
        <v>848</v>
      </c>
      <c r="C695" s="134" t="s">
        <v>2102</v>
      </c>
      <c r="D695" s="135">
        <v>2076</v>
      </c>
      <c r="E695" s="135" t="s">
        <v>2103</v>
      </c>
      <c r="F695" s="135">
        <v>2</v>
      </c>
      <c r="G695" s="136">
        <v>28</v>
      </c>
      <c r="H695" s="135" t="s">
        <v>2236</v>
      </c>
      <c r="I695" s="135">
        <v>345</v>
      </c>
      <c r="J695" s="135" t="s">
        <v>2542</v>
      </c>
      <c r="K695" s="134" t="s">
        <v>2543</v>
      </c>
      <c r="L695" s="135" t="s">
        <v>194</v>
      </c>
      <c r="M695" s="134" t="s">
        <v>418</v>
      </c>
      <c r="N695" s="137"/>
      <c r="O695" s="121"/>
    </row>
    <row r="696" spans="1:15" x14ac:dyDescent="0.25">
      <c r="A696" s="139">
        <v>109</v>
      </c>
      <c r="B696" s="135" t="s">
        <v>848</v>
      </c>
      <c r="C696" s="134" t="s">
        <v>2102</v>
      </c>
      <c r="D696" s="135">
        <v>2077</v>
      </c>
      <c r="E696" s="135" t="s">
        <v>2103</v>
      </c>
      <c r="F696" s="135">
        <v>2</v>
      </c>
      <c r="G696" s="136">
        <v>29</v>
      </c>
      <c r="H696" s="135" t="s">
        <v>2237</v>
      </c>
      <c r="I696" s="135">
        <v>1200</v>
      </c>
      <c r="J696" s="135" t="s">
        <v>2105</v>
      </c>
      <c r="K696" s="135" t="s">
        <v>2106</v>
      </c>
      <c r="L696" s="135" t="s">
        <v>193</v>
      </c>
      <c r="M696" s="134" t="s">
        <v>418</v>
      </c>
      <c r="N696" s="137"/>
      <c r="O696" s="121"/>
    </row>
    <row r="697" spans="1:15" x14ac:dyDescent="0.25">
      <c r="A697" s="139">
        <v>109</v>
      </c>
      <c r="B697" s="135" t="s">
        <v>848</v>
      </c>
      <c r="C697" s="134" t="s">
        <v>2102</v>
      </c>
      <c r="D697" s="135">
        <v>2078</v>
      </c>
      <c r="E697" s="135" t="s">
        <v>2289</v>
      </c>
      <c r="F697" s="135">
        <v>1</v>
      </c>
      <c r="G697" s="136">
        <v>2</v>
      </c>
      <c r="H697" s="135" t="s">
        <v>2291</v>
      </c>
      <c r="I697" s="135">
        <v>130</v>
      </c>
      <c r="J697" s="135" t="s">
        <v>2536</v>
      </c>
      <c r="K697" s="134" t="s">
        <v>2544</v>
      </c>
      <c r="L697" s="135" t="s">
        <v>193</v>
      </c>
      <c r="M697" s="134" t="s">
        <v>418</v>
      </c>
      <c r="N697" s="137"/>
      <c r="O697" s="121"/>
    </row>
    <row r="698" spans="1:15" x14ac:dyDescent="0.25">
      <c r="A698" s="139">
        <v>109</v>
      </c>
      <c r="B698" s="135" t="s">
        <v>848</v>
      </c>
      <c r="C698" s="134" t="s">
        <v>2102</v>
      </c>
      <c r="D698" s="135">
        <v>2079</v>
      </c>
      <c r="E698" s="135" t="s">
        <v>2289</v>
      </c>
      <c r="F698" s="135">
        <v>1</v>
      </c>
      <c r="G698" s="136">
        <v>3</v>
      </c>
      <c r="H698" s="135" t="s">
        <v>2292</v>
      </c>
      <c r="I698" s="135">
        <v>120</v>
      </c>
      <c r="J698" s="135" t="s">
        <v>2151</v>
      </c>
      <c r="K698" s="135" t="s">
        <v>2152</v>
      </c>
      <c r="L698" s="135" t="s">
        <v>193</v>
      </c>
      <c r="M698" s="134" t="s">
        <v>418</v>
      </c>
      <c r="N698" s="137"/>
      <c r="O698" s="121"/>
    </row>
    <row r="699" spans="1:15" x14ac:dyDescent="0.25">
      <c r="A699" s="139">
        <v>109</v>
      </c>
      <c r="B699" s="135" t="s">
        <v>848</v>
      </c>
      <c r="C699" s="134" t="s">
        <v>2102</v>
      </c>
      <c r="D699" s="135">
        <v>2080</v>
      </c>
      <c r="E699" s="135" t="s">
        <v>2289</v>
      </c>
      <c r="F699" s="135">
        <v>1</v>
      </c>
      <c r="G699" s="136">
        <v>4</v>
      </c>
      <c r="H699" s="135" t="s">
        <v>2293</v>
      </c>
      <c r="I699" s="135">
        <v>544</v>
      </c>
      <c r="J699" s="135" t="s">
        <v>2151</v>
      </c>
      <c r="K699" s="135" t="s">
        <v>2152</v>
      </c>
      <c r="L699" s="135" t="s">
        <v>193</v>
      </c>
      <c r="M699" s="134" t="s">
        <v>418</v>
      </c>
      <c r="N699" s="137"/>
      <c r="O699" s="121"/>
    </row>
    <row r="700" spans="1:15" x14ac:dyDescent="0.25">
      <c r="A700" s="139">
        <v>109</v>
      </c>
      <c r="B700" s="135" t="s">
        <v>848</v>
      </c>
      <c r="C700" s="134" t="s">
        <v>2102</v>
      </c>
      <c r="D700" s="135">
        <v>2081</v>
      </c>
      <c r="E700" s="135" t="s">
        <v>2289</v>
      </c>
      <c r="F700" s="135">
        <v>1</v>
      </c>
      <c r="G700" s="136">
        <v>5</v>
      </c>
      <c r="H700" s="135" t="s">
        <v>2294</v>
      </c>
      <c r="I700" s="135">
        <v>960</v>
      </c>
      <c r="J700" s="135" t="s">
        <v>2283</v>
      </c>
      <c r="K700" s="135" t="s">
        <v>2284</v>
      </c>
      <c r="L700" s="135" t="s">
        <v>194</v>
      </c>
      <c r="M700" s="134" t="s">
        <v>418</v>
      </c>
      <c r="N700" s="137"/>
      <c r="O700" s="121"/>
    </row>
    <row r="701" spans="1:15" x14ac:dyDescent="0.25">
      <c r="A701" s="139">
        <v>109</v>
      </c>
      <c r="B701" s="135" t="s">
        <v>848</v>
      </c>
      <c r="C701" s="134" t="s">
        <v>2102</v>
      </c>
      <c r="D701" s="135">
        <v>2082</v>
      </c>
      <c r="E701" s="135" t="s">
        <v>2289</v>
      </c>
      <c r="F701" s="135">
        <v>1</v>
      </c>
      <c r="G701" s="136">
        <v>6</v>
      </c>
      <c r="H701" s="135" t="s">
        <v>2295</v>
      </c>
      <c r="I701" s="135">
        <v>84</v>
      </c>
      <c r="J701" s="135" t="s">
        <v>2151</v>
      </c>
      <c r="K701" s="135" t="s">
        <v>2152</v>
      </c>
      <c r="L701" s="135" t="s">
        <v>193</v>
      </c>
      <c r="M701" s="134" t="s">
        <v>418</v>
      </c>
      <c r="N701" s="137"/>
      <c r="O701" s="121"/>
    </row>
    <row r="702" spans="1:15" x14ac:dyDescent="0.25">
      <c r="A702" s="139">
        <v>109</v>
      </c>
      <c r="B702" s="135" t="s">
        <v>848</v>
      </c>
      <c r="C702" s="134" t="s">
        <v>2102</v>
      </c>
      <c r="D702" s="135">
        <v>2083</v>
      </c>
      <c r="E702" s="135" t="s">
        <v>2289</v>
      </c>
      <c r="F702" s="135">
        <v>1</v>
      </c>
      <c r="G702" s="136">
        <v>7</v>
      </c>
      <c r="H702" s="135" t="s">
        <v>2296</v>
      </c>
      <c r="I702" s="135">
        <v>91</v>
      </c>
      <c r="J702" s="135" t="s">
        <v>2151</v>
      </c>
      <c r="K702" s="135" t="s">
        <v>2152</v>
      </c>
      <c r="L702" s="135" t="s">
        <v>193</v>
      </c>
      <c r="M702" s="134" t="s">
        <v>418</v>
      </c>
      <c r="N702" s="137"/>
      <c r="O702" s="121"/>
    </row>
    <row r="703" spans="1:15" x14ac:dyDescent="0.25">
      <c r="A703" s="139">
        <v>109</v>
      </c>
      <c r="B703" s="135" t="s">
        <v>848</v>
      </c>
      <c r="C703" s="134" t="s">
        <v>2102</v>
      </c>
      <c r="D703" s="135">
        <v>2084</v>
      </c>
      <c r="E703" s="135" t="s">
        <v>2289</v>
      </c>
      <c r="F703" s="135">
        <v>1</v>
      </c>
      <c r="G703" s="136">
        <v>8</v>
      </c>
      <c r="H703" s="135" t="s">
        <v>2297</v>
      </c>
      <c r="I703" s="135">
        <v>70</v>
      </c>
      <c r="J703" s="135" t="s">
        <v>2108</v>
      </c>
      <c r="K703" s="135" t="s">
        <v>2109</v>
      </c>
      <c r="L703" s="135" t="s">
        <v>193</v>
      </c>
      <c r="M703" s="134" t="s">
        <v>418</v>
      </c>
      <c r="N703" s="137"/>
      <c r="O703" s="121"/>
    </row>
    <row r="704" spans="1:15" x14ac:dyDescent="0.25">
      <c r="A704" s="139">
        <v>109</v>
      </c>
      <c r="B704" s="135" t="s">
        <v>848</v>
      </c>
      <c r="C704" s="134" t="s">
        <v>2102</v>
      </c>
      <c r="D704" s="135">
        <v>2085</v>
      </c>
      <c r="E704" s="135" t="s">
        <v>2289</v>
      </c>
      <c r="F704" s="135">
        <v>1</v>
      </c>
      <c r="G704" s="136">
        <v>9</v>
      </c>
      <c r="H704" s="135" t="s">
        <v>2298</v>
      </c>
      <c r="I704" s="135">
        <v>25</v>
      </c>
      <c r="J704" s="135" t="s">
        <v>2155</v>
      </c>
      <c r="K704" s="135" t="s">
        <v>2156</v>
      </c>
      <c r="L704" s="135" t="s">
        <v>193</v>
      </c>
      <c r="M704" s="134" t="s">
        <v>418</v>
      </c>
      <c r="N704" s="137"/>
      <c r="O704" s="121"/>
    </row>
    <row r="705" spans="1:15" x14ac:dyDescent="0.25">
      <c r="A705" s="139">
        <v>109</v>
      </c>
      <c r="B705" s="135" t="s">
        <v>848</v>
      </c>
      <c r="C705" s="134" t="s">
        <v>2102</v>
      </c>
      <c r="D705" s="135">
        <v>2086</v>
      </c>
      <c r="E705" s="135" t="s">
        <v>2289</v>
      </c>
      <c r="F705" s="135">
        <v>1</v>
      </c>
      <c r="G705" s="136">
        <v>10</v>
      </c>
      <c r="H705" s="135" t="s">
        <v>2299</v>
      </c>
      <c r="I705" s="135">
        <v>320</v>
      </c>
      <c r="J705" s="135" t="s">
        <v>2105</v>
      </c>
      <c r="K705" s="135" t="s">
        <v>2106</v>
      </c>
      <c r="L705" s="135" t="s">
        <v>193</v>
      </c>
      <c r="M705" s="134" t="s">
        <v>418</v>
      </c>
      <c r="N705" s="137"/>
      <c r="O705" s="121"/>
    </row>
    <row r="706" spans="1:15" x14ac:dyDescent="0.25">
      <c r="A706" s="139">
        <v>109</v>
      </c>
      <c r="B706" s="135" t="s">
        <v>848</v>
      </c>
      <c r="C706" s="134" t="s">
        <v>2102</v>
      </c>
      <c r="D706" s="135">
        <v>2087</v>
      </c>
      <c r="E706" s="135" t="s">
        <v>2289</v>
      </c>
      <c r="F706" s="135">
        <v>1</v>
      </c>
      <c r="G706" s="136">
        <v>11</v>
      </c>
      <c r="H706" s="135" t="s">
        <v>2300</v>
      </c>
      <c r="I706" s="135">
        <v>396</v>
      </c>
      <c r="J706" s="135" t="s">
        <v>2112</v>
      </c>
      <c r="K706" s="135" t="s">
        <v>2113</v>
      </c>
      <c r="L706" s="135" t="s">
        <v>194</v>
      </c>
      <c r="M706" s="134" t="s">
        <v>418</v>
      </c>
      <c r="N706" s="137"/>
      <c r="O706" s="121"/>
    </row>
    <row r="707" spans="1:15" x14ac:dyDescent="0.25">
      <c r="A707" s="139">
        <v>109</v>
      </c>
      <c r="B707" s="135" t="s">
        <v>848</v>
      </c>
      <c r="C707" s="134" t="s">
        <v>2102</v>
      </c>
      <c r="D707" s="135">
        <v>2088</v>
      </c>
      <c r="E707" s="135" t="s">
        <v>2289</v>
      </c>
      <c r="F707" s="135">
        <v>1</v>
      </c>
      <c r="G707" s="136">
        <v>12</v>
      </c>
      <c r="H707" s="135" t="s">
        <v>2301</v>
      </c>
      <c r="I707" s="135">
        <v>1953</v>
      </c>
      <c r="J707" s="135" t="s">
        <v>2112</v>
      </c>
      <c r="K707" s="135" t="s">
        <v>2113</v>
      </c>
      <c r="L707" s="135" t="s">
        <v>194</v>
      </c>
      <c r="M707" s="134" t="s">
        <v>418</v>
      </c>
      <c r="N707" s="137"/>
      <c r="O707" s="121"/>
    </row>
    <row r="708" spans="1:15" x14ac:dyDescent="0.25">
      <c r="A708" s="139">
        <v>109</v>
      </c>
      <c r="B708" s="135" t="s">
        <v>848</v>
      </c>
      <c r="C708" s="134" t="s">
        <v>2102</v>
      </c>
      <c r="D708" s="135">
        <v>2089</v>
      </c>
      <c r="E708" s="135" t="s">
        <v>2289</v>
      </c>
      <c r="F708" s="135">
        <v>1</v>
      </c>
      <c r="G708" s="136">
        <v>14</v>
      </c>
      <c r="H708" s="135" t="s">
        <v>2303</v>
      </c>
      <c r="I708" s="135">
        <v>425</v>
      </c>
      <c r="J708" s="135" t="s">
        <v>2151</v>
      </c>
      <c r="K708" s="135" t="s">
        <v>2152</v>
      </c>
      <c r="L708" s="135" t="s">
        <v>193</v>
      </c>
      <c r="M708" s="134" t="s">
        <v>418</v>
      </c>
      <c r="N708" s="137"/>
      <c r="O708" s="121"/>
    </row>
    <row r="709" spans="1:15" x14ac:dyDescent="0.25">
      <c r="A709" s="139">
        <v>109</v>
      </c>
      <c r="B709" s="135" t="s">
        <v>848</v>
      </c>
      <c r="C709" s="134" t="s">
        <v>2102</v>
      </c>
      <c r="D709" s="135">
        <v>2090</v>
      </c>
      <c r="E709" s="135" t="s">
        <v>2427</v>
      </c>
      <c r="F709" s="135">
        <v>1</v>
      </c>
      <c r="G709" s="136">
        <v>1</v>
      </c>
      <c r="H709" s="135" t="s">
        <v>2428</v>
      </c>
      <c r="I709" s="135">
        <v>836</v>
      </c>
      <c r="J709" s="135" t="s">
        <v>2115</v>
      </c>
      <c r="K709" s="135" t="s">
        <v>2116</v>
      </c>
      <c r="L709" s="135" t="s">
        <v>2117</v>
      </c>
      <c r="M709" s="134" t="s">
        <v>418</v>
      </c>
      <c r="N709" s="137"/>
      <c r="O709" s="121"/>
    </row>
    <row r="710" spans="1:15" x14ac:dyDescent="0.25">
      <c r="A710" s="139">
        <v>110</v>
      </c>
      <c r="B710" s="135" t="s">
        <v>303</v>
      </c>
      <c r="C710" s="134" t="s">
        <v>2102</v>
      </c>
      <c r="D710" s="135">
        <v>2091</v>
      </c>
      <c r="E710" s="135" t="s">
        <v>2103</v>
      </c>
      <c r="F710" s="135">
        <v>1</v>
      </c>
      <c r="G710" s="136">
        <v>1</v>
      </c>
      <c r="H710" s="135" t="s">
        <v>2104</v>
      </c>
      <c r="I710" s="135">
        <v>350</v>
      </c>
      <c r="J710" s="135" t="s">
        <v>2283</v>
      </c>
      <c r="K710" s="135" t="s">
        <v>2284</v>
      </c>
      <c r="L710" s="135" t="s">
        <v>194</v>
      </c>
      <c r="M710" s="134" t="s">
        <v>1</v>
      </c>
      <c r="N710" s="137"/>
      <c r="O710" s="121"/>
    </row>
    <row r="711" spans="1:15" x14ac:dyDescent="0.25">
      <c r="A711" s="139">
        <v>110</v>
      </c>
      <c r="B711" s="135" t="s">
        <v>303</v>
      </c>
      <c r="C711" s="134" t="s">
        <v>2102</v>
      </c>
      <c r="D711" s="135">
        <v>2092</v>
      </c>
      <c r="E711" s="135" t="s">
        <v>2103</v>
      </c>
      <c r="F711" s="135">
        <v>1</v>
      </c>
      <c r="G711" s="136">
        <v>2</v>
      </c>
      <c r="H711" s="135" t="s">
        <v>2107</v>
      </c>
      <c r="I711" s="135">
        <v>90</v>
      </c>
      <c r="J711" s="135" t="s">
        <v>2108</v>
      </c>
      <c r="K711" s="135" t="s">
        <v>2109</v>
      </c>
      <c r="L711" s="135" t="s">
        <v>193</v>
      </c>
      <c r="M711" s="134" t="s">
        <v>1</v>
      </c>
      <c r="N711" s="137"/>
      <c r="O711" s="121"/>
    </row>
    <row r="712" spans="1:15" x14ac:dyDescent="0.25">
      <c r="A712" s="139">
        <v>110</v>
      </c>
      <c r="B712" s="135" t="s">
        <v>303</v>
      </c>
      <c r="C712" s="134" t="s">
        <v>2102</v>
      </c>
      <c r="D712" s="135">
        <v>2093</v>
      </c>
      <c r="E712" s="135" t="s">
        <v>2103</v>
      </c>
      <c r="F712" s="135">
        <v>1</v>
      </c>
      <c r="G712" s="136">
        <v>3</v>
      </c>
      <c r="H712" s="135" t="s">
        <v>2110</v>
      </c>
      <c r="I712" s="135">
        <v>94</v>
      </c>
      <c r="J712" s="135" t="s">
        <v>2108</v>
      </c>
      <c r="K712" s="135" t="s">
        <v>2109</v>
      </c>
      <c r="L712" s="135" t="s">
        <v>193</v>
      </c>
      <c r="M712" s="134" t="s">
        <v>1</v>
      </c>
      <c r="N712" s="137"/>
      <c r="O712" s="121"/>
    </row>
    <row r="713" spans="1:15" x14ac:dyDescent="0.25">
      <c r="A713" s="139">
        <v>110</v>
      </c>
      <c r="B713" s="135" t="s">
        <v>303</v>
      </c>
      <c r="C713" s="134" t="s">
        <v>2102</v>
      </c>
      <c r="D713" s="135">
        <v>2094</v>
      </c>
      <c r="E713" s="135" t="s">
        <v>2103</v>
      </c>
      <c r="F713" s="135">
        <v>1</v>
      </c>
      <c r="G713" s="136">
        <v>4</v>
      </c>
      <c r="H713" s="135" t="s">
        <v>2111</v>
      </c>
      <c r="I713" s="135">
        <v>191</v>
      </c>
      <c r="J713" s="135" t="s">
        <v>2112</v>
      </c>
      <c r="K713" s="135" t="s">
        <v>2113</v>
      </c>
      <c r="L713" s="135" t="s">
        <v>194</v>
      </c>
      <c r="M713" s="134" t="s">
        <v>1</v>
      </c>
      <c r="N713" s="137"/>
      <c r="O713" s="121"/>
    </row>
    <row r="714" spans="1:15" x14ac:dyDescent="0.25">
      <c r="A714" s="139">
        <v>110</v>
      </c>
      <c r="B714" s="135" t="s">
        <v>303</v>
      </c>
      <c r="C714" s="134" t="s">
        <v>2102</v>
      </c>
      <c r="D714" s="135">
        <v>2095</v>
      </c>
      <c r="E714" s="135" t="s">
        <v>2103</v>
      </c>
      <c r="F714" s="135">
        <v>1</v>
      </c>
      <c r="G714" s="136">
        <v>5</v>
      </c>
      <c r="H714" s="135" t="s">
        <v>2114</v>
      </c>
      <c r="I714" s="135">
        <v>11</v>
      </c>
      <c r="J714" s="135" t="s">
        <v>2151</v>
      </c>
      <c r="K714" s="135" t="s">
        <v>2152</v>
      </c>
      <c r="L714" s="135" t="s">
        <v>193</v>
      </c>
      <c r="M714" s="134" t="s">
        <v>1</v>
      </c>
      <c r="N714" s="137"/>
      <c r="O714" s="121"/>
    </row>
    <row r="715" spans="1:15" x14ac:dyDescent="0.25">
      <c r="A715" s="139">
        <v>110</v>
      </c>
      <c r="B715" s="135" t="s">
        <v>303</v>
      </c>
      <c r="C715" s="134" t="s">
        <v>2102</v>
      </c>
      <c r="D715" s="135">
        <v>2096</v>
      </c>
      <c r="E715" s="135" t="s">
        <v>2103</v>
      </c>
      <c r="F715" s="135">
        <v>1</v>
      </c>
      <c r="G715" s="136">
        <v>6</v>
      </c>
      <c r="H715" s="135" t="s">
        <v>2118</v>
      </c>
      <c r="I715" s="135">
        <v>11</v>
      </c>
      <c r="J715" s="135" t="s">
        <v>2151</v>
      </c>
      <c r="K715" s="135" t="s">
        <v>2152</v>
      </c>
      <c r="L715" s="135" t="s">
        <v>193</v>
      </c>
      <c r="M715" s="134" t="s">
        <v>1</v>
      </c>
      <c r="N715" s="137"/>
      <c r="O715" s="121"/>
    </row>
    <row r="716" spans="1:15" x14ac:dyDescent="0.25">
      <c r="A716" s="139">
        <v>110</v>
      </c>
      <c r="B716" s="135" t="s">
        <v>303</v>
      </c>
      <c r="C716" s="134" t="s">
        <v>2102</v>
      </c>
      <c r="D716" s="135">
        <v>2097</v>
      </c>
      <c r="E716" s="135" t="s">
        <v>2103</v>
      </c>
      <c r="F716" s="135">
        <v>1</v>
      </c>
      <c r="G716" s="136">
        <v>7</v>
      </c>
      <c r="H716" s="135" t="s">
        <v>2119</v>
      </c>
      <c r="I716" s="135">
        <v>211</v>
      </c>
      <c r="J716" s="135" t="s">
        <v>2112</v>
      </c>
      <c r="K716" s="135" t="s">
        <v>2113</v>
      </c>
      <c r="L716" s="135" t="s">
        <v>194</v>
      </c>
      <c r="M716" s="134" t="s">
        <v>1</v>
      </c>
      <c r="N716" s="137"/>
      <c r="O716" s="121"/>
    </row>
    <row r="717" spans="1:15" x14ac:dyDescent="0.25">
      <c r="A717" s="139">
        <v>110</v>
      </c>
      <c r="B717" s="135" t="s">
        <v>303</v>
      </c>
      <c r="C717" s="134" t="s">
        <v>2102</v>
      </c>
      <c r="D717" s="135">
        <v>2098</v>
      </c>
      <c r="E717" s="135" t="s">
        <v>2103</v>
      </c>
      <c r="F717" s="135">
        <v>1</v>
      </c>
      <c r="G717" s="136">
        <v>8</v>
      </c>
      <c r="H717" s="135" t="s">
        <v>2120</v>
      </c>
      <c r="I717" s="135">
        <v>15</v>
      </c>
      <c r="J717" s="135" t="s">
        <v>2151</v>
      </c>
      <c r="K717" s="135" t="s">
        <v>2152</v>
      </c>
      <c r="L717" s="135" t="s">
        <v>193</v>
      </c>
      <c r="M717" s="134" t="s">
        <v>1</v>
      </c>
      <c r="N717" s="137"/>
      <c r="O717" s="121"/>
    </row>
    <row r="718" spans="1:15" x14ac:dyDescent="0.25">
      <c r="A718" s="139">
        <v>110</v>
      </c>
      <c r="B718" s="135" t="s">
        <v>303</v>
      </c>
      <c r="C718" s="134" t="s">
        <v>2102</v>
      </c>
      <c r="D718" s="135">
        <v>2099</v>
      </c>
      <c r="E718" s="135" t="s">
        <v>2103</v>
      </c>
      <c r="F718" s="135">
        <v>1</v>
      </c>
      <c r="G718" s="136">
        <v>9</v>
      </c>
      <c r="H718" s="135" t="s">
        <v>2121</v>
      </c>
      <c r="I718" s="135">
        <v>166</v>
      </c>
      <c r="J718" s="135" t="s">
        <v>2112</v>
      </c>
      <c r="K718" s="135" t="s">
        <v>2113</v>
      </c>
      <c r="L718" s="135" t="s">
        <v>194</v>
      </c>
      <c r="M718" s="134" t="s">
        <v>1</v>
      </c>
      <c r="N718" s="137"/>
      <c r="O718" s="121"/>
    </row>
    <row r="719" spans="1:15" x14ac:dyDescent="0.25">
      <c r="A719" s="139">
        <v>110</v>
      </c>
      <c r="B719" s="135" t="s">
        <v>303</v>
      </c>
      <c r="C719" s="134" t="s">
        <v>2102</v>
      </c>
      <c r="D719" s="135">
        <v>2100</v>
      </c>
      <c r="E719" s="135" t="s">
        <v>2103</v>
      </c>
      <c r="F719" s="135">
        <v>1</v>
      </c>
      <c r="G719" s="136">
        <v>10</v>
      </c>
      <c r="H719" s="135" t="s">
        <v>2122</v>
      </c>
      <c r="I719" s="135">
        <v>128</v>
      </c>
      <c r="J719" s="135" t="s">
        <v>2105</v>
      </c>
      <c r="K719" s="135" t="s">
        <v>2106</v>
      </c>
      <c r="L719" s="135" t="s">
        <v>193</v>
      </c>
      <c r="M719" s="134" t="s">
        <v>1</v>
      </c>
      <c r="N719" s="137"/>
      <c r="O719" s="121"/>
    </row>
    <row r="720" spans="1:15" x14ac:dyDescent="0.25">
      <c r="A720" s="139">
        <v>110</v>
      </c>
      <c r="B720" s="135" t="s">
        <v>303</v>
      </c>
      <c r="C720" s="134" t="s">
        <v>2102</v>
      </c>
      <c r="D720" s="135">
        <v>2101</v>
      </c>
      <c r="E720" s="135" t="s">
        <v>2103</v>
      </c>
      <c r="F720" s="135">
        <v>1</v>
      </c>
      <c r="G720" s="136">
        <v>11</v>
      </c>
      <c r="H720" s="135" t="s">
        <v>2123</v>
      </c>
      <c r="I720" s="135">
        <v>174</v>
      </c>
      <c r="J720" s="135" t="s">
        <v>2105</v>
      </c>
      <c r="K720" s="135" t="s">
        <v>2106</v>
      </c>
      <c r="L720" s="135" t="s">
        <v>193</v>
      </c>
      <c r="M720" s="134" t="s">
        <v>1</v>
      </c>
      <c r="N720" s="137"/>
      <c r="O720" s="121"/>
    </row>
    <row r="721" spans="1:15" x14ac:dyDescent="0.25">
      <c r="A721" s="139">
        <v>110</v>
      </c>
      <c r="B721" s="135" t="s">
        <v>303</v>
      </c>
      <c r="C721" s="134" t="s">
        <v>2102</v>
      </c>
      <c r="D721" s="135">
        <v>2102</v>
      </c>
      <c r="E721" s="135" t="s">
        <v>2103</v>
      </c>
      <c r="F721" s="135">
        <v>1</v>
      </c>
      <c r="G721" s="136">
        <v>12</v>
      </c>
      <c r="H721" s="135" t="s">
        <v>2126</v>
      </c>
      <c r="I721" s="135">
        <v>378</v>
      </c>
      <c r="J721" s="135" t="s">
        <v>2112</v>
      </c>
      <c r="K721" s="135" t="s">
        <v>2113</v>
      </c>
      <c r="L721" s="135" t="s">
        <v>194</v>
      </c>
      <c r="M721" s="134" t="s">
        <v>1</v>
      </c>
      <c r="N721" s="137"/>
      <c r="O721" s="121"/>
    </row>
    <row r="722" spans="1:15" x14ac:dyDescent="0.25">
      <c r="A722" s="139">
        <v>110</v>
      </c>
      <c r="B722" s="135" t="s">
        <v>303</v>
      </c>
      <c r="C722" s="134" t="s">
        <v>2102</v>
      </c>
      <c r="D722" s="135">
        <v>2103</v>
      </c>
      <c r="E722" s="135" t="s">
        <v>2103</v>
      </c>
      <c r="F722" s="135">
        <v>1</v>
      </c>
      <c r="G722" s="136">
        <v>13</v>
      </c>
      <c r="H722" s="135" t="s">
        <v>2127</v>
      </c>
      <c r="I722" s="135">
        <v>597</v>
      </c>
      <c r="J722" s="135" t="s">
        <v>2151</v>
      </c>
      <c r="K722" s="135" t="s">
        <v>2152</v>
      </c>
      <c r="L722" s="135" t="s">
        <v>193</v>
      </c>
      <c r="M722" s="134" t="s">
        <v>1</v>
      </c>
      <c r="N722" s="137"/>
      <c r="O722" s="121"/>
    </row>
    <row r="723" spans="1:15" x14ac:dyDescent="0.25">
      <c r="A723" s="139">
        <v>110</v>
      </c>
      <c r="B723" s="135" t="s">
        <v>303</v>
      </c>
      <c r="C723" s="134" t="s">
        <v>2102</v>
      </c>
      <c r="D723" s="135">
        <v>2104</v>
      </c>
      <c r="E723" s="135" t="s">
        <v>2103</v>
      </c>
      <c r="F723" s="135">
        <v>1</v>
      </c>
      <c r="G723" s="136" t="s">
        <v>2545</v>
      </c>
      <c r="H723" s="135" t="s">
        <v>2546</v>
      </c>
      <c r="I723" s="135">
        <v>108</v>
      </c>
      <c r="J723" s="135" t="s">
        <v>2112</v>
      </c>
      <c r="K723" s="135" t="s">
        <v>2113</v>
      </c>
      <c r="L723" s="135" t="s">
        <v>194</v>
      </c>
      <c r="M723" s="134" t="s">
        <v>1</v>
      </c>
      <c r="N723" s="137"/>
      <c r="O723" s="121"/>
    </row>
    <row r="724" spans="1:15" x14ac:dyDescent="0.25">
      <c r="A724" s="139">
        <v>110</v>
      </c>
      <c r="B724" s="135" t="s">
        <v>303</v>
      </c>
      <c r="C724" s="134" t="s">
        <v>2102</v>
      </c>
      <c r="D724" s="135">
        <v>2105</v>
      </c>
      <c r="E724" s="135" t="s">
        <v>2103</v>
      </c>
      <c r="F724" s="135">
        <v>1</v>
      </c>
      <c r="G724" s="136">
        <v>14</v>
      </c>
      <c r="H724" s="135" t="s">
        <v>2128</v>
      </c>
      <c r="I724" s="135">
        <v>217</v>
      </c>
      <c r="J724" s="135" t="s">
        <v>2112</v>
      </c>
      <c r="K724" s="135" t="s">
        <v>2113</v>
      </c>
      <c r="L724" s="135" t="s">
        <v>194</v>
      </c>
      <c r="M724" s="134" t="s">
        <v>1</v>
      </c>
      <c r="N724" s="137"/>
      <c r="O724" s="121"/>
    </row>
    <row r="725" spans="1:15" x14ac:dyDescent="0.25">
      <c r="A725" s="139">
        <v>110</v>
      </c>
      <c r="B725" s="135" t="s">
        <v>303</v>
      </c>
      <c r="C725" s="134" t="s">
        <v>2102</v>
      </c>
      <c r="D725" s="135">
        <v>2106</v>
      </c>
      <c r="E725" s="135" t="s">
        <v>2103</v>
      </c>
      <c r="F725" s="135">
        <v>1</v>
      </c>
      <c r="G725" s="136">
        <v>15</v>
      </c>
      <c r="H725" s="135" t="s">
        <v>2130</v>
      </c>
      <c r="I725" s="135">
        <v>180</v>
      </c>
      <c r="J725" s="135" t="s">
        <v>2105</v>
      </c>
      <c r="K725" s="135" t="s">
        <v>2106</v>
      </c>
      <c r="L725" s="135" t="s">
        <v>193</v>
      </c>
      <c r="M725" s="134" t="s">
        <v>1</v>
      </c>
      <c r="N725" s="137"/>
      <c r="O725" s="121"/>
    </row>
    <row r="726" spans="1:15" x14ac:dyDescent="0.25">
      <c r="A726" s="139">
        <v>110</v>
      </c>
      <c r="B726" s="135" t="s">
        <v>303</v>
      </c>
      <c r="C726" s="134" t="s">
        <v>2102</v>
      </c>
      <c r="D726" s="135">
        <v>2107</v>
      </c>
      <c r="E726" s="135" t="s">
        <v>2103</v>
      </c>
      <c r="F726" s="135">
        <v>1</v>
      </c>
      <c r="G726" s="136">
        <v>16</v>
      </c>
      <c r="H726" s="135" t="s">
        <v>2131</v>
      </c>
      <c r="I726" s="135">
        <v>896</v>
      </c>
      <c r="J726" s="135" t="s">
        <v>2115</v>
      </c>
      <c r="K726" s="135" t="s">
        <v>2116</v>
      </c>
      <c r="L726" s="135" t="s">
        <v>2117</v>
      </c>
      <c r="M726" s="134" t="s">
        <v>1</v>
      </c>
      <c r="N726" s="137"/>
      <c r="O726" s="121"/>
    </row>
    <row r="727" spans="1:15" x14ac:dyDescent="0.25">
      <c r="A727" s="139">
        <v>110</v>
      </c>
      <c r="B727" s="135" t="s">
        <v>303</v>
      </c>
      <c r="C727" s="134" t="s">
        <v>2102</v>
      </c>
      <c r="D727" s="135">
        <v>2108</v>
      </c>
      <c r="E727" s="135" t="s">
        <v>2103</v>
      </c>
      <c r="F727" s="135">
        <v>1</v>
      </c>
      <c r="G727" s="136">
        <v>17</v>
      </c>
      <c r="H727" s="135" t="s">
        <v>2132</v>
      </c>
      <c r="I727" s="135">
        <v>896</v>
      </c>
      <c r="J727" s="135" t="s">
        <v>2115</v>
      </c>
      <c r="K727" s="135" t="s">
        <v>2116</v>
      </c>
      <c r="L727" s="135" t="s">
        <v>2117</v>
      </c>
      <c r="M727" s="134" t="s">
        <v>1</v>
      </c>
      <c r="N727" s="137"/>
      <c r="O727" s="121"/>
    </row>
    <row r="728" spans="1:15" x14ac:dyDescent="0.25">
      <c r="A728" s="139">
        <v>110</v>
      </c>
      <c r="B728" s="135" t="s">
        <v>303</v>
      </c>
      <c r="C728" s="134" t="s">
        <v>2102</v>
      </c>
      <c r="D728" s="135">
        <v>2109</v>
      </c>
      <c r="E728" s="135" t="s">
        <v>2103</v>
      </c>
      <c r="F728" s="135">
        <v>1</v>
      </c>
      <c r="G728" s="136">
        <v>18</v>
      </c>
      <c r="H728" s="135" t="s">
        <v>2133</v>
      </c>
      <c r="I728" s="135">
        <v>896</v>
      </c>
      <c r="J728" s="135" t="s">
        <v>2115</v>
      </c>
      <c r="K728" s="135" t="s">
        <v>2116</v>
      </c>
      <c r="L728" s="135" t="s">
        <v>2117</v>
      </c>
      <c r="M728" s="134" t="s">
        <v>1</v>
      </c>
      <c r="N728" s="137"/>
      <c r="O728" s="121"/>
    </row>
    <row r="729" spans="1:15" x14ac:dyDescent="0.25">
      <c r="A729" s="139">
        <v>110</v>
      </c>
      <c r="B729" s="135" t="s">
        <v>303</v>
      </c>
      <c r="C729" s="134" t="s">
        <v>2102</v>
      </c>
      <c r="D729" s="135">
        <v>2110</v>
      </c>
      <c r="E729" s="135" t="s">
        <v>2103</v>
      </c>
      <c r="F729" s="135">
        <v>1</v>
      </c>
      <c r="G729" s="136">
        <v>19</v>
      </c>
      <c r="H729" s="135" t="s">
        <v>2134</v>
      </c>
      <c r="I729" s="135">
        <v>28</v>
      </c>
      <c r="J729" s="135" t="s">
        <v>2151</v>
      </c>
      <c r="K729" s="135" t="s">
        <v>2152</v>
      </c>
      <c r="L729" s="135" t="s">
        <v>193</v>
      </c>
      <c r="M729" s="134" t="s">
        <v>1</v>
      </c>
      <c r="N729" s="137"/>
      <c r="O729" s="121"/>
    </row>
    <row r="730" spans="1:15" x14ac:dyDescent="0.25">
      <c r="A730" s="139">
        <v>110</v>
      </c>
      <c r="B730" s="135" t="s">
        <v>303</v>
      </c>
      <c r="C730" s="134" t="s">
        <v>2102</v>
      </c>
      <c r="D730" s="135">
        <v>2111</v>
      </c>
      <c r="E730" s="135" t="s">
        <v>2103</v>
      </c>
      <c r="F730" s="135">
        <v>1</v>
      </c>
      <c r="G730" s="136">
        <v>20</v>
      </c>
      <c r="H730" s="135" t="s">
        <v>2135</v>
      </c>
      <c r="I730" s="135">
        <v>868</v>
      </c>
      <c r="J730" s="135" t="s">
        <v>2115</v>
      </c>
      <c r="K730" s="135" t="s">
        <v>2116</v>
      </c>
      <c r="L730" s="135" t="s">
        <v>2117</v>
      </c>
      <c r="M730" s="134" t="s">
        <v>1</v>
      </c>
      <c r="N730" s="137"/>
      <c r="O730" s="121"/>
    </row>
    <row r="731" spans="1:15" x14ac:dyDescent="0.25">
      <c r="A731" s="139">
        <v>110</v>
      </c>
      <c r="B731" s="135" t="s">
        <v>303</v>
      </c>
      <c r="C731" s="134" t="s">
        <v>2102</v>
      </c>
      <c r="D731" s="135">
        <v>2112</v>
      </c>
      <c r="E731" s="135" t="s">
        <v>2103</v>
      </c>
      <c r="F731" s="135">
        <v>1</v>
      </c>
      <c r="G731" s="136">
        <v>21</v>
      </c>
      <c r="H731" s="135" t="s">
        <v>2136</v>
      </c>
      <c r="I731" s="135">
        <v>395</v>
      </c>
      <c r="J731" s="135" t="s">
        <v>2108</v>
      </c>
      <c r="K731" s="135" t="s">
        <v>2109</v>
      </c>
      <c r="L731" s="135" t="s">
        <v>193</v>
      </c>
      <c r="M731" s="134" t="s">
        <v>1</v>
      </c>
      <c r="N731" s="137"/>
      <c r="O731" s="121"/>
    </row>
    <row r="732" spans="1:15" x14ac:dyDescent="0.25">
      <c r="A732" s="139">
        <v>110</v>
      </c>
      <c r="B732" s="135" t="s">
        <v>303</v>
      </c>
      <c r="C732" s="134" t="s">
        <v>2102</v>
      </c>
      <c r="D732" s="135">
        <v>2113</v>
      </c>
      <c r="E732" s="135" t="s">
        <v>2103</v>
      </c>
      <c r="F732" s="135">
        <v>1</v>
      </c>
      <c r="G732" s="136" t="s">
        <v>2547</v>
      </c>
      <c r="H732" s="135" t="s">
        <v>2548</v>
      </c>
      <c r="I732" s="135">
        <v>49</v>
      </c>
      <c r="J732" s="135" t="s">
        <v>2155</v>
      </c>
      <c r="K732" s="135" t="s">
        <v>2156</v>
      </c>
      <c r="L732" s="135" t="s">
        <v>193</v>
      </c>
      <c r="M732" s="134" t="s">
        <v>1</v>
      </c>
      <c r="N732" s="137"/>
      <c r="O732" s="121"/>
    </row>
    <row r="733" spans="1:15" x14ac:dyDescent="0.25">
      <c r="A733" s="139">
        <v>110</v>
      </c>
      <c r="B733" s="135" t="s">
        <v>303</v>
      </c>
      <c r="C733" s="134" t="s">
        <v>2102</v>
      </c>
      <c r="D733" s="135">
        <v>2114</v>
      </c>
      <c r="E733" s="135" t="s">
        <v>2103</v>
      </c>
      <c r="F733" s="135">
        <v>1</v>
      </c>
      <c r="G733" s="136">
        <v>22</v>
      </c>
      <c r="H733" s="135" t="s">
        <v>2137</v>
      </c>
      <c r="I733" s="135">
        <v>163</v>
      </c>
      <c r="J733" s="135" t="s">
        <v>2155</v>
      </c>
      <c r="K733" s="135" t="s">
        <v>2156</v>
      </c>
      <c r="L733" s="135" t="s">
        <v>193</v>
      </c>
      <c r="M733" s="134" t="s">
        <v>1</v>
      </c>
      <c r="N733" s="137"/>
      <c r="O733" s="121"/>
    </row>
    <row r="734" spans="1:15" x14ac:dyDescent="0.25">
      <c r="A734" s="139">
        <v>110</v>
      </c>
      <c r="B734" s="135" t="s">
        <v>303</v>
      </c>
      <c r="C734" s="134" t="s">
        <v>2102</v>
      </c>
      <c r="D734" s="135">
        <v>2115</v>
      </c>
      <c r="E734" s="135" t="s">
        <v>2103</v>
      </c>
      <c r="F734" s="135">
        <v>1</v>
      </c>
      <c r="G734" s="136">
        <v>23</v>
      </c>
      <c r="H734" s="135" t="s">
        <v>2140</v>
      </c>
      <c r="I734" s="135">
        <v>299</v>
      </c>
      <c r="J734" s="135" t="s">
        <v>2108</v>
      </c>
      <c r="K734" s="135" t="s">
        <v>2109</v>
      </c>
      <c r="L734" s="135" t="s">
        <v>193</v>
      </c>
      <c r="M734" s="134" t="s">
        <v>1</v>
      </c>
      <c r="N734" s="137"/>
      <c r="O734" s="121"/>
    </row>
    <row r="735" spans="1:15" x14ac:dyDescent="0.25">
      <c r="A735" s="139">
        <v>110</v>
      </c>
      <c r="B735" s="135" t="s">
        <v>303</v>
      </c>
      <c r="C735" s="134" t="s">
        <v>2102</v>
      </c>
      <c r="D735" s="135">
        <v>2116</v>
      </c>
      <c r="E735" s="135" t="s">
        <v>2103</v>
      </c>
      <c r="F735" s="135">
        <v>1</v>
      </c>
      <c r="G735" s="136">
        <v>24</v>
      </c>
      <c r="H735" s="135" t="s">
        <v>2141</v>
      </c>
      <c r="I735" s="135">
        <v>2751</v>
      </c>
      <c r="J735" s="135" t="s">
        <v>2105</v>
      </c>
      <c r="K735" s="135" t="s">
        <v>2106</v>
      </c>
      <c r="L735" s="135" t="s">
        <v>193</v>
      </c>
      <c r="M735" s="134" t="s">
        <v>1</v>
      </c>
      <c r="N735" s="137"/>
      <c r="O735" s="121"/>
    </row>
    <row r="736" spans="1:15" x14ac:dyDescent="0.25">
      <c r="A736" s="139">
        <v>110</v>
      </c>
      <c r="B736" s="135" t="s">
        <v>303</v>
      </c>
      <c r="C736" s="134" t="s">
        <v>2102</v>
      </c>
      <c r="D736" s="135">
        <v>2117</v>
      </c>
      <c r="E736" s="135" t="s">
        <v>2103</v>
      </c>
      <c r="F736" s="135">
        <v>1</v>
      </c>
      <c r="G736" s="136">
        <v>25</v>
      </c>
      <c r="H736" s="135" t="s">
        <v>2142</v>
      </c>
      <c r="I736" s="135">
        <v>255</v>
      </c>
      <c r="J736" s="135" t="s">
        <v>2155</v>
      </c>
      <c r="K736" s="135" t="s">
        <v>2156</v>
      </c>
      <c r="L736" s="135" t="s">
        <v>193</v>
      </c>
      <c r="M736" s="134" t="s">
        <v>1</v>
      </c>
      <c r="N736" s="137"/>
      <c r="O736" s="121"/>
    </row>
    <row r="737" spans="1:15" x14ac:dyDescent="0.25">
      <c r="A737" s="139">
        <v>110</v>
      </c>
      <c r="B737" s="135" t="s">
        <v>303</v>
      </c>
      <c r="C737" s="134" t="s">
        <v>2102</v>
      </c>
      <c r="D737" s="135">
        <v>2118</v>
      </c>
      <c r="E737" s="135" t="s">
        <v>2103</v>
      </c>
      <c r="F737" s="135">
        <v>1</v>
      </c>
      <c r="G737" s="136">
        <v>26</v>
      </c>
      <c r="H737" s="135" t="s">
        <v>2143</v>
      </c>
      <c r="I737" s="135">
        <v>93</v>
      </c>
      <c r="J737" s="135" t="s">
        <v>2108</v>
      </c>
      <c r="K737" s="135" t="s">
        <v>2109</v>
      </c>
      <c r="L737" s="135" t="s">
        <v>193</v>
      </c>
      <c r="M737" s="134" t="s">
        <v>1</v>
      </c>
      <c r="N737" s="137"/>
      <c r="O737" s="121"/>
    </row>
    <row r="738" spans="1:15" x14ac:dyDescent="0.25">
      <c r="A738" s="139">
        <v>110</v>
      </c>
      <c r="B738" s="135" t="s">
        <v>303</v>
      </c>
      <c r="C738" s="134" t="s">
        <v>2102</v>
      </c>
      <c r="D738" s="135">
        <v>2119</v>
      </c>
      <c r="E738" s="135" t="s">
        <v>2103</v>
      </c>
      <c r="F738" s="135">
        <v>1</v>
      </c>
      <c r="G738" s="136">
        <v>27</v>
      </c>
      <c r="H738" s="135" t="s">
        <v>2144</v>
      </c>
      <c r="I738" s="135">
        <v>83</v>
      </c>
      <c r="J738" s="135" t="s">
        <v>2138</v>
      </c>
      <c r="K738" s="135" t="s">
        <v>2139</v>
      </c>
      <c r="L738" s="135" t="s">
        <v>194</v>
      </c>
      <c r="M738" s="134" t="s">
        <v>1</v>
      </c>
      <c r="N738" s="137"/>
      <c r="O738" s="121"/>
    </row>
    <row r="739" spans="1:15" x14ac:dyDescent="0.25">
      <c r="A739" s="139">
        <v>110</v>
      </c>
      <c r="B739" s="135" t="s">
        <v>303</v>
      </c>
      <c r="C739" s="134" t="s">
        <v>2102</v>
      </c>
      <c r="D739" s="135">
        <v>2120</v>
      </c>
      <c r="E739" s="135" t="s">
        <v>2103</v>
      </c>
      <c r="F739" s="135">
        <v>1</v>
      </c>
      <c r="G739" s="136">
        <v>28</v>
      </c>
      <c r="H739" s="135" t="s">
        <v>2145</v>
      </c>
      <c r="I739" s="135">
        <v>81</v>
      </c>
      <c r="J739" s="135" t="s">
        <v>2108</v>
      </c>
      <c r="K739" s="135" t="s">
        <v>2109</v>
      </c>
      <c r="L739" s="135" t="s">
        <v>193</v>
      </c>
      <c r="M739" s="134" t="s">
        <v>1</v>
      </c>
      <c r="N739" s="137"/>
      <c r="O739" s="121"/>
    </row>
    <row r="740" spans="1:15" x14ac:dyDescent="0.25">
      <c r="A740" s="139">
        <v>110</v>
      </c>
      <c r="B740" s="135" t="s">
        <v>303</v>
      </c>
      <c r="C740" s="134" t="s">
        <v>2102</v>
      </c>
      <c r="D740" s="135">
        <v>2121</v>
      </c>
      <c r="E740" s="135" t="s">
        <v>2103</v>
      </c>
      <c r="F740" s="135">
        <v>1</v>
      </c>
      <c r="G740" s="136">
        <v>30</v>
      </c>
      <c r="H740" s="135" t="s">
        <v>2147</v>
      </c>
      <c r="I740" s="135">
        <v>450</v>
      </c>
      <c r="J740" s="135" t="s">
        <v>2155</v>
      </c>
      <c r="K740" s="135" t="s">
        <v>2156</v>
      </c>
      <c r="L740" s="135" t="s">
        <v>193</v>
      </c>
      <c r="M740" s="134" t="s">
        <v>1</v>
      </c>
      <c r="N740" s="137"/>
      <c r="O740" s="121"/>
    </row>
    <row r="741" spans="1:15" x14ac:dyDescent="0.25">
      <c r="A741" s="139">
        <v>110</v>
      </c>
      <c r="B741" s="135" t="s">
        <v>303</v>
      </c>
      <c r="C741" s="134" t="s">
        <v>2102</v>
      </c>
      <c r="D741" s="135">
        <v>2122</v>
      </c>
      <c r="E741" s="135" t="s">
        <v>2103</v>
      </c>
      <c r="F741" s="135">
        <v>1</v>
      </c>
      <c r="G741" s="136">
        <v>31</v>
      </c>
      <c r="H741" s="135" t="s">
        <v>2148</v>
      </c>
      <c r="I741" s="135">
        <v>896</v>
      </c>
      <c r="J741" s="135" t="s">
        <v>2124</v>
      </c>
      <c r="K741" s="135" t="s">
        <v>2125</v>
      </c>
      <c r="L741" s="135" t="s">
        <v>192</v>
      </c>
      <c r="M741" s="134" t="s">
        <v>1</v>
      </c>
      <c r="N741" s="137"/>
      <c r="O741" s="121"/>
    </row>
    <row r="742" spans="1:15" x14ac:dyDescent="0.25">
      <c r="A742" s="139">
        <v>110</v>
      </c>
      <c r="B742" s="135" t="s">
        <v>303</v>
      </c>
      <c r="C742" s="134" t="s">
        <v>2102</v>
      </c>
      <c r="D742" s="135">
        <v>2123</v>
      </c>
      <c r="E742" s="135" t="s">
        <v>2103</v>
      </c>
      <c r="F742" s="135">
        <v>1</v>
      </c>
      <c r="G742" s="136">
        <v>32</v>
      </c>
      <c r="H742" s="135" t="s">
        <v>2149</v>
      </c>
      <c r="I742" s="135">
        <v>896</v>
      </c>
      <c r="J742" s="135" t="s">
        <v>2115</v>
      </c>
      <c r="K742" s="135" t="s">
        <v>2116</v>
      </c>
      <c r="L742" s="135" t="s">
        <v>2117</v>
      </c>
      <c r="M742" s="134" t="s">
        <v>1</v>
      </c>
      <c r="N742" s="137"/>
      <c r="O742" s="121"/>
    </row>
    <row r="743" spans="1:15" x14ac:dyDescent="0.25">
      <c r="A743" s="139">
        <v>110</v>
      </c>
      <c r="B743" s="135" t="s">
        <v>303</v>
      </c>
      <c r="C743" s="134" t="s">
        <v>2102</v>
      </c>
      <c r="D743" s="135">
        <v>2124</v>
      </c>
      <c r="E743" s="135" t="s">
        <v>2103</v>
      </c>
      <c r="F743" s="135">
        <v>1</v>
      </c>
      <c r="G743" s="136">
        <v>33</v>
      </c>
      <c r="H743" s="135" t="s">
        <v>2150</v>
      </c>
      <c r="I743" s="135">
        <v>896</v>
      </c>
      <c r="J743" s="135" t="s">
        <v>2115</v>
      </c>
      <c r="K743" s="135" t="s">
        <v>2116</v>
      </c>
      <c r="L743" s="135" t="s">
        <v>2117</v>
      </c>
      <c r="M743" s="134" t="s">
        <v>1</v>
      </c>
      <c r="N743" s="137"/>
      <c r="O743" s="121"/>
    </row>
    <row r="744" spans="1:15" x14ac:dyDescent="0.25">
      <c r="A744" s="139">
        <v>110</v>
      </c>
      <c r="B744" s="135" t="s">
        <v>303</v>
      </c>
      <c r="C744" s="134" t="s">
        <v>2102</v>
      </c>
      <c r="D744" s="135">
        <v>2125</v>
      </c>
      <c r="E744" s="135" t="s">
        <v>2103</v>
      </c>
      <c r="F744" s="135">
        <v>1</v>
      </c>
      <c r="G744" s="136">
        <v>34</v>
      </c>
      <c r="H744" s="135" t="s">
        <v>2153</v>
      </c>
      <c r="I744" s="135">
        <v>896</v>
      </c>
      <c r="J744" s="135" t="s">
        <v>2115</v>
      </c>
      <c r="K744" s="135" t="s">
        <v>2116</v>
      </c>
      <c r="L744" s="135" t="s">
        <v>2117</v>
      </c>
      <c r="M744" s="134" t="s">
        <v>1</v>
      </c>
      <c r="N744" s="137"/>
      <c r="O744" s="121"/>
    </row>
    <row r="745" spans="1:15" x14ac:dyDescent="0.25">
      <c r="A745" s="139">
        <v>110</v>
      </c>
      <c r="B745" s="135" t="s">
        <v>303</v>
      </c>
      <c r="C745" s="134" t="s">
        <v>2102</v>
      </c>
      <c r="D745" s="135">
        <v>2126</v>
      </c>
      <c r="E745" s="135" t="s">
        <v>2103</v>
      </c>
      <c r="F745" s="135">
        <v>1</v>
      </c>
      <c r="G745" s="136">
        <v>35</v>
      </c>
      <c r="H745" s="135" t="s">
        <v>2154</v>
      </c>
      <c r="I745" s="135">
        <v>896</v>
      </c>
      <c r="J745" s="135" t="s">
        <v>2115</v>
      </c>
      <c r="K745" s="135" t="s">
        <v>2116</v>
      </c>
      <c r="L745" s="135" t="s">
        <v>2117</v>
      </c>
      <c r="M745" s="134" t="s">
        <v>1</v>
      </c>
      <c r="N745" s="137"/>
      <c r="O745" s="121"/>
    </row>
    <row r="746" spans="1:15" x14ac:dyDescent="0.25">
      <c r="A746" s="139">
        <v>110</v>
      </c>
      <c r="B746" s="135" t="s">
        <v>303</v>
      </c>
      <c r="C746" s="134" t="s">
        <v>2102</v>
      </c>
      <c r="D746" s="135">
        <v>2127</v>
      </c>
      <c r="E746" s="135" t="s">
        <v>2103</v>
      </c>
      <c r="F746" s="135">
        <v>1</v>
      </c>
      <c r="G746" s="136">
        <v>36</v>
      </c>
      <c r="H746" s="135" t="s">
        <v>2157</v>
      </c>
      <c r="I746" s="135">
        <v>896</v>
      </c>
      <c r="J746" s="135" t="s">
        <v>2115</v>
      </c>
      <c r="K746" s="135" t="s">
        <v>2116</v>
      </c>
      <c r="L746" s="135" t="s">
        <v>2117</v>
      </c>
      <c r="M746" s="134" t="s">
        <v>1</v>
      </c>
      <c r="N746" s="137"/>
      <c r="O746" s="121"/>
    </row>
    <row r="747" spans="1:15" x14ac:dyDescent="0.25">
      <c r="A747" s="139">
        <v>110</v>
      </c>
      <c r="B747" s="135" t="s">
        <v>303</v>
      </c>
      <c r="C747" s="134" t="s">
        <v>2102</v>
      </c>
      <c r="D747" s="135">
        <v>2128</v>
      </c>
      <c r="E747" s="135" t="s">
        <v>2103</v>
      </c>
      <c r="F747" s="135">
        <v>1</v>
      </c>
      <c r="G747" s="136" t="s">
        <v>2549</v>
      </c>
      <c r="H747" s="135" t="s">
        <v>2550</v>
      </c>
      <c r="I747" s="135">
        <v>32</v>
      </c>
      <c r="J747" s="135" t="s">
        <v>2151</v>
      </c>
      <c r="K747" s="135" t="s">
        <v>2152</v>
      </c>
      <c r="L747" s="135" t="s">
        <v>193</v>
      </c>
      <c r="M747" s="134" t="s">
        <v>1</v>
      </c>
      <c r="N747" s="137"/>
      <c r="O747" s="121"/>
    </row>
    <row r="748" spans="1:15" x14ac:dyDescent="0.25">
      <c r="A748" s="139">
        <v>110</v>
      </c>
      <c r="B748" s="135" t="s">
        <v>303</v>
      </c>
      <c r="C748" s="134" t="s">
        <v>2102</v>
      </c>
      <c r="D748" s="135">
        <v>2129</v>
      </c>
      <c r="E748" s="135" t="s">
        <v>2103</v>
      </c>
      <c r="F748" s="135">
        <v>1</v>
      </c>
      <c r="G748" s="136">
        <v>37</v>
      </c>
      <c r="H748" s="135" t="s">
        <v>2158</v>
      </c>
      <c r="I748" s="135">
        <v>729</v>
      </c>
      <c r="J748" s="135" t="s">
        <v>2115</v>
      </c>
      <c r="K748" s="135" t="s">
        <v>2116</v>
      </c>
      <c r="L748" s="135" t="s">
        <v>2117</v>
      </c>
      <c r="M748" s="134" t="s">
        <v>1</v>
      </c>
      <c r="N748" s="137"/>
      <c r="O748" s="121"/>
    </row>
    <row r="749" spans="1:15" x14ac:dyDescent="0.25">
      <c r="A749" s="139">
        <v>110</v>
      </c>
      <c r="B749" s="135" t="s">
        <v>303</v>
      </c>
      <c r="C749" s="134" t="s">
        <v>2102</v>
      </c>
      <c r="D749" s="135">
        <v>2130</v>
      </c>
      <c r="E749" s="135" t="s">
        <v>2103</v>
      </c>
      <c r="F749" s="135">
        <v>1</v>
      </c>
      <c r="G749" s="136">
        <v>42</v>
      </c>
      <c r="H749" s="135" t="s">
        <v>2163</v>
      </c>
      <c r="I749" s="135">
        <v>48</v>
      </c>
      <c r="J749" s="135" t="s">
        <v>2105</v>
      </c>
      <c r="K749" s="135" t="s">
        <v>2106</v>
      </c>
      <c r="L749" s="135" t="s">
        <v>193</v>
      </c>
      <c r="M749" s="134" t="s">
        <v>1</v>
      </c>
      <c r="N749" s="137"/>
      <c r="O749" s="121"/>
    </row>
    <row r="750" spans="1:15" x14ac:dyDescent="0.25">
      <c r="A750" s="139">
        <v>110</v>
      </c>
      <c r="B750" s="135" t="s">
        <v>303</v>
      </c>
      <c r="C750" s="134" t="s">
        <v>2102</v>
      </c>
      <c r="D750" s="135">
        <v>2131</v>
      </c>
      <c r="E750" s="135" t="s">
        <v>2103</v>
      </c>
      <c r="F750" s="135">
        <v>1</v>
      </c>
      <c r="G750" s="136">
        <v>43</v>
      </c>
      <c r="H750" s="135" t="s">
        <v>2164</v>
      </c>
      <c r="I750" s="135">
        <v>42</v>
      </c>
      <c r="J750" s="135" t="s">
        <v>2105</v>
      </c>
      <c r="K750" s="135" t="s">
        <v>2106</v>
      </c>
      <c r="L750" s="135" t="s">
        <v>193</v>
      </c>
      <c r="M750" s="134" t="s">
        <v>1</v>
      </c>
      <c r="N750" s="137"/>
      <c r="O750" s="121"/>
    </row>
    <row r="751" spans="1:15" x14ac:dyDescent="0.25">
      <c r="A751" s="139">
        <v>110</v>
      </c>
      <c r="B751" s="135" t="s">
        <v>303</v>
      </c>
      <c r="C751" s="134" t="s">
        <v>2102</v>
      </c>
      <c r="D751" s="135">
        <v>2132</v>
      </c>
      <c r="E751" s="135" t="s">
        <v>2103</v>
      </c>
      <c r="F751" s="135">
        <v>2</v>
      </c>
      <c r="G751" s="136">
        <v>1</v>
      </c>
      <c r="H751" s="135" t="s">
        <v>2204</v>
      </c>
      <c r="I751" s="135">
        <v>962</v>
      </c>
      <c r="J751" s="135" t="s">
        <v>2155</v>
      </c>
      <c r="K751" s="135" t="s">
        <v>2156</v>
      </c>
      <c r="L751" s="135" t="s">
        <v>193</v>
      </c>
      <c r="M751" s="134" t="s">
        <v>1</v>
      </c>
      <c r="N751" s="137"/>
      <c r="O751" s="121"/>
    </row>
    <row r="752" spans="1:15" x14ac:dyDescent="0.25">
      <c r="A752" s="139">
        <v>110</v>
      </c>
      <c r="B752" s="135" t="s">
        <v>303</v>
      </c>
      <c r="C752" s="134" t="s">
        <v>2102</v>
      </c>
      <c r="D752" s="135">
        <v>2133</v>
      </c>
      <c r="E752" s="135" t="s">
        <v>2289</v>
      </c>
      <c r="F752" s="135">
        <v>1</v>
      </c>
      <c r="G752" s="136">
        <v>1</v>
      </c>
      <c r="H752" s="135" t="s">
        <v>2290</v>
      </c>
      <c r="I752" s="135">
        <v>520</v>
      </c>
      <c r="J752" s="135" t="s">
        <v>2151</v>
      </c>
      <c r="K752" s="135" t="s">
        <v>2152</v>
      </c>
      <c r="L752" s="135" t="s">
        <v>193</v>
      </c>
      <c r="M752" s="135"/>
      <c r="N752" s="137"/>
      <c r="O752" s="121"/>
    </row>
    <row r="753" spans="1:15" x14ac:dyDescent="0.25">
      <c r="A753" s="139">
        <v>110</v>
      </c>
      <c r="B753" s="135" t="s">
        <v>303</v>
      </c>
      <c r="C753" s="134" t="s">
        <v>2102</v>
      </c>
      <c r="D753" s="135">
        <v>2134</v>
      </c>
      <c r="E753" s="135" t="s">
        <v>2289</v>
      </c>
      <c r="F753" s="135">
        <v>1</v>
      </c>
      <c r="G753" s="136">
        <v>2</v>
      </c>
      <c r="H753" s="135" t="s">
        <v>2291</v>
      </c>
      <c r="I753" s="135">
        <v>896</v>
      </c>
      <c r="J753" s="135" t="s">
        <v>2124</v>
      </c>
      <c r="K753" s="135" t="s">
        <v>2125</v>
      </c>
      <c r="L753" s="135" t="s">
        <v>192</v>
      </c>
      <c r="M753" s="135"/>
      <c r="N753" s="137"/>
      <c r="O753" s="121"/>
    </row>
    <row r="754" spans="1:15" x14ac:dyDescent="0.25">
      <c r="A754" s="139">
        <v>110</v>
      </c>
      <c r="B754" s="135" t="s">
        <v>303</v>
      </c>
      <c r="C754" s="134" t="s">
        <v>2102</v>
      </c>
      <c r="D754" s="135">
        <v>2135</v>
      </c>
      <c r="E754" s="135" t="s">
        <v>2289</v>
      </c>
      <c r="F754" s="135">
        <v>1</v>
      </c>
      <c r="G754" s="136">
        <v>3</v>
      </c>
      <c r="H754" s="135" t="s">
        <v>2292</v>
      </c>
      <c r="I754" s="135">
        <v>896</v>
      </c>
      <c r="J754" s="135" t="s">
        <v>2115</v>
      </c>
      <c r="K754" s="135" t="s">
        <v>2116</v>
      </c>
      <c r="L754" s="135" t="s">
        <v>2117</v>
      </c>
      <c r="M754" s="135"/>
      <c r="N754" s="137"/>
      <c r="O754" s="121"/>
    </row>
    <row r="755" spans="1:15" x14ac:dyDescent="0.25">
      <c r="A755" s="139">
        <v>110</v>
      </c>
      <c r="B755" s="135" t="s">
        <v>303</v>
      </c>
      <c r="C755" s="134" t="s">
        <v>2102</v>
      </c>
      <c r="D755" s="135">
        <v>2136</v>
      </c>
      <c r="E755" s="135" t="s">
        <v>2289</v>
      </c>
      <c r="F755" s="135">
        <v>1</v>
      </c>
      <c r="G755" s="136">
        <v>4</v>
      </c>
      <c r="H755" s="135" t="s">
        <v>2293</v>
      </c>
      <c r="I755" s="135">
        <v>896</v>
      </c>
      <c r="J755" s="135" t="s">
        <v>2115</v>
      </c>
      <c r="K755" s="135" t="s">
        <v>2116</v>
      </c>
      <c r="L755" s="135" t="s">
        <v>2117</v>
      </c>
      <c r="M755" s="135"/>
      <c r="N755" s="137"/>
      <c r="O755" s="121"/>
    </row>
    <row r="756" spans="1:15" x14ac:dyDescent="0.25">
      <c r="A756" s="139">
        <v>110</v>
      </c>
      <c r="B756" s="135" t="s">
        <v>303</v>
      </c>
      <c r="C756" s="134" t="s">
        <v>2102</v>
      </c>
      <c r="D756" s="135">
        <v>2137</v>
      </c>
      <c r="E756" s="135" t="s">
        <v>2289</v>
      </c>
      <c r="F756" s="135">
        <v>1</v>
      </c>
      <c r="G756" s="136">
        <v>5</v>
      </c>
      <c r="H756" s="135" t="s">
        <v>2294</v>
      </c>
      <c r="I756" s="135">
        <v>896</v>
      </c>
      <c r="J756" s="135" t="s">
        <v>2115</v>
      </c>
      <c r="K756" s="135" t="s">
        <v>2116</v>
      </c>
      <c r="L756" s="135" t="s">
        <v>2117</v>
      </c>
      <c r="M756" s="135"/>
      <c r="N756" s="137"/>
      <c r="O756" s="121"/>
    </row>
    <row r="757" spans="1:15" x14ac:dyDescent="0.25">
      <c r="A757" s="139">
        <v>110</v>
      </c>
      <c r="B757" s="135" t="s">
        <v>303</v>
      </c>
      <c r="C757" s="134" t="s">
        <v>2102</v>
      </c>
      <c r="D757" s="135">
        <v>2138</v>
      </c>
      <c r="E757" s="135" t="s">
        <v>2289</v>
      </c>
      <c r="F757" s="135">
        <v>1</v>
      </c>
      <c r="G757" s="136">
        <v>6</v>
      </c>
      <c r="H757" s="135" t="s">
        <v>2295</v>
      </c>
      <c r="I757" s="135">
        <v>896</v>
      </c>
      <c r="J757" s="135" t="s">
        <v>2115</v>
      </c>
      <c r="K757" s="135" t="s">
        <v>2116</v>
      </c>
      <c r="L757" s="135" t="s">
        <v>2117</v>
      </c>
      <c r="M757" s="135"/>
      <c r="N757" s="137"/>
      <c r="O757" s="121"/>
    </row>
    <row r="758" spans="1:15" x14ac:dyDescent="0.25">
      <c r="A758" s="139">
        <v>110</v>
      </c>
      <c r="B758" s="135" t="s">
        <v>303</v>
      </c>
      <c r="C758" s="134" t="s">
        <v>2102</v>
      </c>
      <c r="D758" s="135">
        <v>2139</v>
      </c>
      <c r="E758" s="135" t="s">
        <v>2289</v>
      </c>
      <c r="F758" s="135">
        <v>1</v>
      </c>
      <c r="G758" s="136">
        <v>7</v>
      </c>
      <c r="H758" s="135" t="s">
        <v>2296</v>
      </c>
      <c r="I758" s="135">
        <v>345</v>
      </c>
      <c r="J758" s="135" t="s">
        <v>2108</v>
      </c>
      <c r="K758" s="135" t="s">
        <v>2109</v>
      </c>
      <c r="L758" s="135" t="s">
        <v>193</v>
      </c>
      <c r="M758" s="135"/>
      <c r="N758" s="137"/>
      <c r="O758" s="121"/>
    </row>
    <row r="759" spans="1:15" x14ac:dyDescent="0.25">
      <c r="A759" s="139">
        <v>110</v>
      </c>
      <c r="B759" s="135" t="s">
        <v>303</v>
      </c>
      <c r="C759" s="134" t="s">
        <v>2102</v>
      </c>
      <c r="D759" s="135">
        <v>2140</v>
      </c>
      <c r="E759" s="135" t="s">
        <v>2289</v>
      </c>
      <c r="F759" s="135">
        <v>1</v>
      </c>
      <c r="G759" s="136">
        <v>8</v>
      </c>
      <c r="H759" s="135" t="s">
        <v>2297</v>
      </c>
      <c r="I759" s="135">
        <v>2026</v>
      </c>
      <c r="J759" s="135" t="s">
        <v>2105</v>
      </c>
      <c r="K759" s="135" t="s">
        <v>2106</v>
      </c>
      <c r="L759" s="135" t="s">
        <v>193</v>
      </c>
      <c r="M759" s="135"/>
      <c r="N759" s="137"/>
      <c r="O759" s="121"/>
    </row>
    <row r="760" spans="1:15" x14ac:dyDescent="0.25">
      <c r="A760" s="139">
        <v>110</v>
      </c>
      <c r="B760" s="135" t="s">
        <v>303</v>
      </c>
      <c r="C760" s="134" t="s">
        <v>2102</v>
      </c>
      <c r="D760" s="135">
        <v>2141</v>
      </c>
      <c r="E760" s="135" t="s">
        <v>2289</v>
      </c>
      <c r="F760" s="135">
        <v>1</v>
      </c>
      <c r="G760" s="140" t="s">
        <v>2551</v>
      </c>
      <c r="H760" s="135" t="s">
        <v>2552</v>
      </c>
      <c r="I760" s="135">
        <v>240</v>
      </c>
      <c r="J760" s="135" t="s">
        <v>2151</v>
      </c>
      <c r="K760" s="135" t="s">
        <v>2152</v>
      </c>
      <c r="L760" s="135" t="s">
        <v>193</v>
      </c>
      <c r="M760" s="135"/>
      <c r="N760" s="137"/>
      <c r="O760" s="121"/>
    </row>
    <row r="761" spans="1:15" x14ac:dyDescent="0.25">
      <c r="A761" s="139">
        <v>110</v>
      </c>
      <c r="B761" s="135" t="s">
        <v>303</v>
      </c>
      <c r="C761" s="134" t="s">
        <v>2102</v>
      </c>
      <c r="D761" s="135">
        <v>2142</v>
      </c>
      <c r="E761" s="135" t="s">
        <v>2289</v>
      </c>
      <c r="F761" s="135">
        <v>1</v>
      </c>
      <c r="G761" s="140" t="s">
        <v>2553</v>
      </c>
      <c r="H761" s="135" t="s">
        <v>2554</v>
      </c>
      <c r="I761" s="135">
        <v>240</v>
      </c>
      <c r="J761" s="135" t="s">
        <v>2155</v>
      </c>
      <c r="K761" s="135" t="s">
        <v>2156</v>
      </c>
      <c r="L761" s="135" t="s">
        <v>193</v>
      </c>
      <c r="M761" s="135"/>
      <c r="N761" s="137"/>
      <c r="O761" s="121"/>
    </row>
    <row r="762" spans="1:15" x14ac:dyDescent="0.25">
      <c r="A762" s="139">
        <v>110</v>
      </c>
      <c r="B762" s="135" t="s">
        <v>303</v>
      </c>
      <c r="C762" s="134" t="s">
        <v>2102</v>
      </c>
      <c r="D762" s="135">
        <v>2143</v>
      </c>
      <c r="E762" s="135" t="s">
        <v>2289</v>
      </c>
      <c r="F762" s="135">
        <v>1</v>
      </c>
      <c r="G762" s="136">
        <v>10</v>
      </c>
      <c r="H762" s="135" t="s">
        <v>2299</v>
      </c>
      <c r="I762" s="135">
        <v>896</v>
      </c>
      <c r="J762" s="135" t="s">
        <v>2115</v>
      </c>
      <c r="K762" s="135" t="s">
        <v>2116</v>
      </c>
      <c r="L762" s="135" t="s">
        <v>2117</v>
      </c>
      <c r="M762" s="135"/>
      <c r="N762" s="137"/>
      <c r="O762" s="121"/>
    </row>
    <row r="763" spans="1:15" x14ac:dyDescent="0.25">
      <c r="A763" s="139">
        <v>110</v>
      </c>
      <c r="B763" s="135" t="s">
        <v>303</v>
      </c>
      <c r="C763" s="134" t="s">
        <v>2102</v>
      </c>
      <c r="D763" s="135">
        <v>2144</v>
      </c>
      <c r="E763" s="135" t="s">
        <v>2289</v>
      </c>
      <c r="F763" s="135">
        <v>1</v>
      </c>
      <c r="G763" s="136">
        <v>11</v>
      </c>
      <c r="H763" s="135" t="s">
        <v>2300</v>
      </c>
      <c r="I763" s="135">
        <v>896</v>
      </c>
      <c r="J763" s="135" t="s">
        <v>2115</v>
      </c>
      <c r="K763" s="135" t="s">
        <v>2116</v>
      </c>
      <c r="L763" s="135" t="s">
        <v>2117</v>
      </c>
      <c r="M763" s="135"/>
      <c r="N763" s="137"/>
      <c r="O763" s="121"/>
    </row>
    <row r="764" spans="1:15" x14ac:dyDescent="0.25">
      <c r="A764" s="139">
        <v>110</v>
      </c>
      <c r="B764" s="135" t="s">
        <v>303</v>
      </c>
      <c r="C764" s="134" t="s">
        <v>2102</v>
      </c>
      <c r="D764" s="135">
        <v>2145</v>
      </c>
      <c r="E764" s="135" t="s">
        <v>2289</v>
      </c>
      <c r="F764" s="135">
        <v>1</v>
      </c>
      <c r="G764" s="136">
        <v>12</v>
      </c>
      <c r="H764" s="135" t="s">
        <v>2301</v>
      </c>
      <c r="I764" s="135">
        <v>896</v>
      </c>
      <c r="J764" s="135" t="s">
        <v>2115</v>
      </c>
      <c r="K764" s="135" t="s">
        <v>2116</v>
      </c>
      <c r="L764" s="135" t="s">
        <v>2117</v>
      </c>
      <c r="M764" s="135"/>
      <c r="N764" s="137"/>
      <c r="O764" s="121"/>
    </row>
    <row r="765" spans="1:15" x14ac:dyDescent="0.25">
      <c r="A765" s="139">
        <v>110</v>
      </c>
      <c r="B765" s="135" t="s">
        <v>303</v>
      </c>
      <c r="C765" s="134" t="s">
        <v>2102</v>
      </c>
      <c r="D765" s="135">
        <v>2146</v>
      </c>
      <c r="E765" s="135" t="s">
        <v>2289</v>
      </c>
      <c r="F765" s="135">
        <v>1</v>
      </c>
      <c r="G765" s="136">
        <v>13</v>
      </c>
      <c r="H765" s="135" t="s">
        <v>2302</v>
      </c>
      <c r="I765" s="135">
        <v>896</v>
      </c>
      <c r="J765" s="135" t="s">
        <v>2115</v>
      </c>
      <c r="K765" s="135" t="s">
        <v>2116</v>
      </c>
      <c r="L765" s="135" t="s">
        <v>2117</v>
      </c>
      <c r="M765" s="135"/>
      <c r="N765" s="137"/>
      <c r="O765" s="121"/>
    </row>
    <row r="766" spans="1:15" x14ac:dyDescent="0.25">
      <c r="A766" s="139">
        <v>110</v>
      </c>
      <c r="B766" s="135" t="s">
        <v>303</v>
      </c>
      <c r="C766" s="134" t="s">
        <v>2102</v>
      </c>
      <c r="D766" s="135">
        <v>2147</v>
      </c>
      <c r="E766" s="135" t="s">
        <v>2289</v>
      </c>
      <c r="F766" s="135">
        <v>1</v>
      </c>
      <c r="G766" s="136">
        <v>14</v>
      </c>
      <c r="H766" s="135" t="s">
        <v>2303</v>
      </c>
      <c r="I766" s="135">
        <v>896</v>
      </c>
      <c r="J766" s="135" t="s">
        <v>2115</v>
      </c>
      <c r="K766" s="135" t="s">
        <v>2116</v>
      </c>
      <c r="L766" s="135" t="s">
        <v>2117</v>
      </c>
      <c r="M766" s="135"/>
      <c r="N766" s="137"/>
      <c r="O766" s="121"/>
    </row>
    <row r="767" spans="1:15" x14ac:dyDescent="0.25">
      <c r="A767" s="139">
        <v>110</v>
      </c>
      <c r="B767" s="135" t="s">
        <v>303</v>
      </c>
      <c r="C767" s="134" t="s">
        <v>2102</v>
      </c>
      <c r="D767" s="135">
        <v>2148</v>
      </c>
      <c r="E767" s="135" t="s">
        <v>2289</v>
      </c>
      <c r="F767" s="135">
        <v>1</v>
      </c>
      <c r="G767" s="136">
        <v>15</v>
      </c>
      <c r="H767" s="135" t="s">
        <v>2304</v>
      </c>
      <c r="I767" s="135">
        <v>30</v>
      </c>
      <c r="J767" s="135" t="s">
        <v>2155</v>
      </c>
      <c r="K767" s="135" t="s">
        <v>2156</v>
      </c>
      <c r="L767" s="135" t="s">
        <v>193</v>
      </c>
      <c r="M767" s="135"/>
      <c r="N767" s="137"/>
      <c r="O767" s="121"/>
    </row>
    <row r="768" spans="1:15" x14ac:dyDescent="0.25">
      <c r="A768" s="139">
        <v>110</v>
      </c>
      <c r="B768" s="135" t="s">
        <v>303</v>
      </c>
      <c r="C768" s="134" t="s">
        <v>2102</v>
      </c>
      <c r="D768" s="135">
        <v>2149</v>
      </c>
      <c r="E768" s="135" t="s">
        <v>2289</v>
      </c>
      <c r="F768" s="135">
        <v>1</v>
      </c>
      <c r="G768" s="136">
        <v>16</v>
      </c>
      <c r="H768" s="135" t="s">
        <v>2305</v>
      </c>
      <c r="I768" s="135">
        <v>314</v>
      </c>
      <c r="J768" s="135" t="s">
        <v>2108</v>
      </c>
      <c r="K768" s="135" t="s">
        <v>2109</v>
      </c>
      <c r="L768" s="135" t="s">
        <v>193</v>
      </c>
      <c r="M768" s="135"/>
      <c r="N768" s="137"/>
      <c r="O768" s="121"/>
    </row>
    <row r="769" spans="1:15" x14ac:dyDescent="0.25">
      <c r="A769" s="139">
        <v>110</v>
      </c>
      <c r="B769" s="135" t="s">
        <v>303</v>
      </c>
      <c r="C769" s="134" t="s">
        <v>2102</v>
      </c>
      <c r="D769" s="135">
        <v>2150</v>
      </c>
      <c r="E769" s="135" t="s">
        <v>2289</v>
      </c>
      <c r="F769" s="135">
        <v>1</v>
      </c>
      <c r="G769" s="136">
        <v>17</v>
      </c>
      <c r="H769" s="135" t="s">
        <v>2306</v>
      </c>
      <c r="I769" s="135">
        <v>48</v>
      </c>
      <c r="J769" s="135" t="s">
        <v>2105</v>
      </c>
      <c r="K769" s="135" t="s">
        <v>2106</v>
      </c>
      <c r="L769" s="135" t="s">
        <v>193</v>
      </c>
      <c r="M769" s="135"/>
      <c r="N769" s="137"/>
      <c r="O769" s="121"/>
    </row>
    <row r="770" spans="1:15" x14ac:dyDescent="0.25">
      <c r="A770" s="139">
        <v>110</v>
      </c>
      <c r="B770" s="135" t="s">
        <v>303</v>
      </c>
      <c r="C770" s="134" t="s">
        <v>2102</v>
      </c>
      <c r="D770" s="135">
        <v>2151</v>
      </c>
      <c r="E770" s="135" t="s">
        <v>2289</v>
      </c>
      <c r="F770" s="135">
        <v>1</v>
      </c>
      <c r="G770" s="136">
        <v>18</v>
      </c>
      <c r="H770" s="135" t="s">
        <v>2307</v>
      </c>
      <c r="I770" s="135">
        <v>48</v>
      </c>
      <c r="J770" s="135" t="s">
        <v>2105</v>
      </c>
      <c r="K770" s="135" t="s">
        <v>2106</v>
      </c>
      <c r="L770" s="135" t="s">
        <v>193</v>
      </c>
      <c r="M770" s="135"/>
      <c r="N770" s="137"/>
      <c r="O770" s="121"/>
    </row>
    <row r="771" spans="1:15" x14ac:dyDescent="0.25">
      <c r="A771" s="139">
        <v>110</v>
      </c>
      <c r="B771" s="135" t="s">
        <v>303</v>
      </c>
      <c r="C771" s="134" t="s">
        <v>2102</v>
      </c>
      <c r="D771" s="135">
        <v>2152</v>
      </c>
      <c r="E771" s="135" t="s">
        <v>2325</v>
      </c>
      <c r="F771" s="135">
        <v>1</v>
      </c>
      <c r="G771" s="136">
        <v>1</v>
      </c>
      <c r="H771" s="135" t="s">
        <v>2326</v>
      </c>
      <c r="I771" s="135">
        <v>594</v>
      </c>
      <c r="J771" s="135" t="s">
        <v>2138</v>
      </c>
      <c r="K771" s="135" t="s">
        <v>2139</v>
      </c>
      <c r="L771" s="135" t="s">
        <v>194</v>
      </c>
      <c r="M771" s="134" t="s">
        <v>1</v>
      </c>
      <c r="N771" s="137"/>
      <c r="O771" s="121"/>
    </row>
    <row r="772" spans="1:15" x14ac:dyDescent="0.25">
      <c r="A772" s="139">
        <v>110</v>
      </c>
      <c r="B772" s="135" t="s">
        <v>303</v>
      </c>
      <c r="C772" s="134" t="s">
        <v>2102</v>
      </c>
      <c r="D772" s="135">
        <v>2153</v>
      </c>
      <c r="E772" s="135" t="s">
        <v>2325</v>
      </c>
      <c r="F772" s="135">
        <v>1</v>
      </c>
      <c r="G772" s="136">
        <v>2</v>
      </c>
      <c r="H772" s="135" t="s">
        <v>2327</v>
      </c>
      <c r="I772" s="135">
        <v>746</v>
      </c>
      <c r="J772" s="135" t="s">
        <v>2155</v>
      </c>
      <c r="K772" s="135" t="s">
        <v>2156</v>
      </c>
      <c r="L772" s="135" t="s">
        <v>193</v>
      </c>
      <c r="M772" s="134" t="s">
        <v>1</v>
      </c>
      <c r="N772" s="137"/>
      <c r="O772" s="121"/>
    </row>
    <row r="773" spans="1:15" x14ac:dyDescent="0.25">
      <c r="A773" s="139">
        <v>110</v>
      </c>
      <c r="B773" s="135" t="s">
        <v>303</v>
      </c>
      <c r="C773" s="134" t="s">
        <v>2102</v>
      </c>
      <c r="D773" s="135">
        <v>2154</v>
      </c>
      <c r="E773" s="135" t="s">
        <v>2325</v>
      </c>
      <c r="F773" s="135">
        <v>1</v>
      </c>
      <c r="G773" s="136">
        <v>3</v>
      </c>
      <c r="H773" s="135" t="s">
        <v>2328</v>
      </c>
      <c r="I773" s="135">
        <v>12</v>
      </c>
      <c r="J773" s="135" t="s">
        <v>2151</v>
      </c>
      <c r="K773" s="135" t="s">
        <v>2152</v>
      </c>
      <c r="L773" s="135" t="s">
        <v>193</v>
      </c>
      <c r="M773" s="134" t="s">
        <v>1</v>
      </c>
      <c r="N773" s="137"/>
      <c r="O773" s="121"/>
    </row>
    <row r="774" spans="1:15" x14ac:dyDescent="0.25">
      <c r="A774" s="139">
        <v>110</v>
      </c>
      <c r="B774" s="135" t="s">
        <v>303</v>
      </c>
      <c r="C774" s="134" t="s">
        <v>2102</v>
      </c>
      <c r="D774" s="135">
        <v>2155</v>
      </c>
      <c r="E774" s="135" t="s">
        <v>2325</v>
      </c>
      <c r="F774" s="135">
        <v>1</v>
      </c>
      <c r="G774" s="136">
        <v>4</v>
      </c>
      <c r="H774" s="135" t="s">
        <v>2384</v>
      </c>
      <c r="I774" s="135">
        <v>11</v>
      </c>
      <c r="J774" s="135" t="s">
        <v>2155</v>
      </c>
      <c r="K774" s="135" t="s">
        <v>2156</v>
      </c>
      <c r="L774" s="135" t="s">
        <v>193</v>
      </c>
      <c r="M774" s="134" t="s">
        <v>1</v>
      </c>
      <c r="N774" s="137"/>
      <c r="O774" s="121"/>
    </row>
    <row r="775" spans="1:15" x14ac:dyDescent="0.25">
      <c r="A775" s="139">
        <v>110</v>
      </c>
      <c r="B775" s="135" t="s">
        <v>303</v>
      </c>
      <c r="C775" s="134" t="s">
        <v>2102</v>
      </c>
      <c r="D775" s="135">
        <v>2156</v>
      </c>
      <c r="E775" s="135" t="s">
        <v>2325</v>
      </c>
      <c r="F775" s="135">
        <v>1</v>
      </c>
      <c r="G775" s="136">
        <v>5</v>
      </c>
      <c r="H775" s="135" t="s">
        <v>2385</v>
      </c>
      <c r="I775" s="135">
        <v>25</v>
      </c>
      <c r="J775" s="135" t="s">
        <v>2151</v>
      </c>
      <c r="K775" s="135" t="s">
        <v>2152</v>
      </c>
      <c r="L775" s="135" t="s">
        <v>193</v>
      </c>
      <c r="M775" s="134" t="s">
        <v>1</v>
      </c>
      <c r="N775" s="137"/>
      <c r="O775" s="121"/>
    </row>
    <row r="776" spans="1:15" x14ac:dyDescent="0.25">
      <c r="A776" s="139">
        <v>110</v>
      </c>
      <c r="B776" s="135" t="s">
        <v>303</v>
      </c>
      <c r="C776" s="134" t="s">
        <v>2102</v>
      </c>
      <c r="D776" s="135">
        <v>2157</v>
      </c>
      <c r="E776" s="135" t="s">
        <v>2325</v>
      </c>
      <c r="F776" s="135">
        <v>1</v>
      </c>
      <c r="G776" s="136">
        <v>6</v>
      </c>
      <c r="H776" s="135" t="s">
        <v>2386</v>
      </c>
      <c r="I776" s="135">
        <v>47</v>
      </c>
      <c r="J776" s="135" t="s">
        <v>2108</v>
      </c>
      <c r="K776" s="135" t="s">
        <v>2109</v>
      </c>
      <c r="L776" s="135" t="s">
        <v>193</v>
      </c>
      <c r="M776" s="134" t="s">
        <v>1</v>
      </c>
      <c r="N776" s="137"/>
      <c r="O776" s="121"/>
    </row>
    <row r="777" spans="1:15" x14ac:dyDescent="0.25">
      <c r="A777" s="139">
        <v>110</v>
      </c>
      <c r="B777" s="135" t="s">
        <v>303</v>
      </c>
      <c r="C777" s="134" t="s">
        <v>2102</v>
      </c>
      <c r="D777" s="135">
        <v>2158</v>
      </c>
      <c r="E777" s="135" t="s">
        <v>2325</v>
      </c>
      <c r="F777" s="135">
        <v>1</v>
      </c>
      <c r="G777" s="136">
        <v>7</v>
      </c>
      <c r="H777" s="135" t="s">
        <v>2387</v>
      </c>
      <c r="I777" s="135">
        <v>106</v>
      </c>
      <c r="J777" s="135" t="s">
        <v>2151</v>
      </c>
      <c r="K777" s="135" t="s">
        <v>2152</v>
      </c>
      <c r="L777" s="135" t="s">
        <v>193</v>
      </c>
      <c r="M777" s="134" t="s">
        <v>1</v>
      </c>
      <c r="N777" s="137"/>
      <c r="O777" s="121"/>
    </row>
    <row r="778" spans="1:15" x14ac:dyDescent="0.25">
      <c r="A778" s="139">
        <v>110</v>
      </c>
      <c r="B778" s="135" t="s">
        <v>303</v>
      </c>
      <c r="C778" s="134" t="s">
        <v>2102</v>
      </c>
      <c r="D778" s="135">
        <v>2159</v>
      </c>
      <c r="E778" s="135" t="s">
        <v>2325</v>
      </c>
      <c r="F778" s="135">
        <v>1</v>
      </c>
      <c r="G778" s="136">
        <v>8</v>
      </c>
      <c r="H778" s="135" t="s">
        <v>2388</v>
      </c>
      <c r="I778" s="135">
        <v>86</v>
      </c>
      <c r="J778" s="135" t="s">
        <v>2105</v>
      </c>
      <c r="K778" s="135" t="s">
        <v>2106</v>
      </c>
      <c r="L778" s="135" t="s">
        <v>193</v>
      </c>
      <c r="M778" s="134" t="s">
        <v>1</v>
      </c>
      <c r="N778" s="137"/>
      <c r="O778" s="121"/>
    </row>
    <row r="779" spans="1:15" x14ac:dyDescent="0.25">
      <c r="A779" s="139">
        <v>110</v>
      </c>
      <c r="B779" s="135" t="s">
        <v>303</v>
      </c>
      <c r="C779" s="134" t="s">
        <v>2102</v>
      </c>
      <c r="D779" s="135">
        <v>2160</v>
      </c>
      <c r="E779" s="135" t="s">
        <v>2325</v>
      </c>
      <c r="F779" s="135">
        <v>1</v>
      </c>
      <c r="G779" s="136">
        <v>9</v>
      </c>
      <c r="H779" s="135" t="s">
        <v>2389</v>
      </c>
      <c r="I779" s="135">
        <v>321</v>
      </c>
      <c r="J779" s="135" t="s">
        <v>2115</v>
      </c>
      <c r="K779" s="135" t="s">
        <v>2129</v>
      </c>
      <c r="L779" s="135" t="s">
        <v>194</v>
      </c>
      <c r="M779" s="134" t="s">
        <v>1</v>
      </c>
      <c r="N779" s="137"/>
      <c r="O779" s="121"/>
    </row>
    <row r="780" spans="1:15" x14ac:dyDescent="0.25">
      <c r="A780" s="139">
        <v>110</v>
      </c>
      <c r="B780" s="135" t="s">
        <v>303</v>
      </c>
      <c r="C780" s="134" t="s">
        <v>2102</v>
      </c>
      <c r="D780" s="135">
        <v>2161</v>
      </c>
      <c r="E780" s="135" t="s">
        <v>2325</v>
      </c>
      <c r="F780" s="135">
        <v>1</v>
      </c>
      <c r="G780" s="136">
        <v>10</v>
      </c>
      <c r="H780" s="135" t="s">
        <v>2390</v>
      </c>
      <c r="I780" s="135">
        <v>28</v>
      </c>
      <c r="J780" s="135" t="s">
        <v>2105</v>
      </c>
      <c r="K780" s="135" t="s">
        <v>2106</v>
      </c>
      <c r="L780" s="135" t="s">
        <v>193</v>
      </c>
      <c r="M780" s="134" t="s">
        <v>1</v>
      </c>
      <c r="N780" s="137"/>
      <c r="O780" s="121"/>
    </row>
    <row r="781" spans="1:15" x14ac:dyDescent="0.25">
      <c r="A781" s="139">
        <v>110</v>
      </c>
      <c r="B781" s="135" t="s">
        <v>303</v>
      </c>
      <c r="C781" s="134" t="s">
        <v>2102</v>
      </c>
      <c r="D781" s="135">
        <v>2162</v>
      </c>
      <c r="E781" s="135" t="s">
        <v>2325</v>
      </c>
      <c r="F781" s="135">
        <v>1</v>
      </c>
      <c r="G781" s="136">
        <v>11</v>
      </c>
      <c r="H781" s="135" t="s">
        <v>2391</v>
      </c>
      <c r="I781" s="135">
        <v>33</v>
      </c>
      <c r="J781" s="135" t="s">
        <v>2151</v>
      </c>
      <c r="K781" s="135" t="s">
        <v>2152</v>
      </c>
      <c r="L781" s="135" t="s">
        <v>193</v>
      </c>
      <c r="M781" s="134" t="s">
        <v>1</v>
      </c>
      <c r="N781" s="137"/>
      <c r="O781" s="121"/>
    </row>
    <row r="782" spans="1:15" x14ac:dyDescent="0.25">
      <c r="A782" s="139">
        <v>110</v>
      </c>
      <c r="B782" s="135" t="s">
        <v>303</v>
      </c>
      <c r="C782" s="134" t="s">
        <v>2102</v>
      </c>
      <c r="D782" s="135">
        <v>2163</v>
      </c>
      <c r="E782" s="135" t="s">
        <v>2325</v>
      </c>
      <c r="F782" s="135">
        <v>1</v>
      </c>
      <c r="G782" s="136">
        <v>12</v>
      </c>
      <c r="H782" s="135" t="s">
        <v>2392</v>
      </c>
      <c r="I782" s="135">
        <v>185</v>
      </c>
      <c r="J782" s="135" t="s">
        <v>2440</v>
      </c>
      <c r="K782" s="135" t="s">
        <v>2441</v>
      </c>
      <c r="L782" s="135" t="s">
        <v>193</v>
      </c>
      <c r="M782" s="134" t="s">
        <v>1</v>
      </c>
      <c r="N782" s="137"/>
      <c r="O782" s="121"/>
    </row>
    <row r="783" spans="1:15" x14ac:dyDescent="0.25">
      <c r="A783" s="139">
        <v>110</v>
      </c>
      <c r="B783" s="135" t="s">
        <v>303</v>
      </c>
      <c r="C783" s="134" t="s">
        <v>2102</v>
      </c>
      <c r="D783" s="135">
        <v>2164</v>
      </c>
      <c r="E783" s="135" t="s">
        <v>2325</v>
      </c>
      <c r="F783" s="135">
        <v>1</v>
      </c>
      <c r="G783" s="136">
        <v>13</v>
      </c>
      <c r="H783" s="135" t="s">
        <v>2393</v>
      </c>
      <c r="I783" s="135">
        <v>135</v>
      </c>
      <c r="J783" s="135" t="s">
        <v>2151</v>
      </c>
      <c r="K783" s="135" t="s">
        <v>2152</v>
      </c>
      <c r="L783" s="135" t="s">
        <v>193</v>
      </c>
      <c r="M783" s="134" t="s">
        <v>1</v>
      </c>
      <c r="N783" s="137"/>
      <c r="O783" s="121"/>
    </row>
    <row r="784" spans="1:15" x14ac:dyDescent="0.25">
      <c r="A784" s="139">
        <v>110</v>
      </c>
      <c r="B784" s="135" t="s">
        <v>303</v>
      </c>
      <c r="C784" s="134" t="s">
        <v>2102</v>
      </c>
      <c r="D784" s="135">
        <v>2165</v>
      </c>
      <c r="E784" s="135" t="s">
        <v>2325</v>
      </c>
      <c r="F784" s="135">
        <v>1</v>
      </c>
      <c r="G784" s="136">
        <v>14</v>
      </c>
      <c r="H784" s="135" t="s">
        <v>2394</v>
      </c>
      <c r="I784" s="135">
        <v>957</v>
      </c>
      <c r="J784" s="135" t="s">
        <v>2167</v>
      </c>
      <c r="K784" s="135" t="s">
        <v>2168</v>
      </c>
      <c r="L784" s="135" t="s">
        <v>189</v>
      </c>
      <c r="M784" s="134" t="s">
        <v>1</v>
      </c>
      <c r="N784" s="137"/>
      <c r="O784" s="121"/>
    </row>
    <row r="785" spans="1:15" x14ac:dyDescent="0.25">
      <c r="A785" s="139">
        <v>110</v>
      </c>
      <c r="B785" s="135" t="s">
        <v>303</v>
      </c>
      <c r="C785" s="134" t="s">
        <v>2102</v>
      </c>
      <c r="D785" s="135">
        <v>2166</v>
      </c>
      <c r="E785" s="135" t="s">
        <v>2325</v>
      </c>
      <c r="F785" s="135">
        <v>1</v>
      </c>
      <c r="G785" s="136">
        <v>15</v>
      </c>
      <c r="H785" s="135" t="s">
        <v>2395</v>
      </c>
      <c r="I785" s="135">
        <v>18</v>
      </c>
      <c r="J785" s="135" t="s">
        <v>2105</v>
      </c>
      <c r="K785" s="135" t="s">
        <v>2106</v>
      </c>
      <c r="L785" s="135" t="s">
        <v>193</v>
      </c>
      <c r="M785" s="134" t="s">
        <v>1</v>
      </c>
      <c r="N785" s="137"/>
      <c r="O785" s="121"/>
    </row>
    <row r="786" spans="1:15" x14ac:dyDescent="0.25">
      <c r="A786" s="139">
        <v>110</v>
      </c>
      <c r="B786" s="135" t="s">
        <v>303</v>
      </c>
      <c r="C786" s="134" t="s">
        <v>2102</v>
      </c>
      <c r="D786" s="135">
        <v>2167</v>
      </c>
      <c r="E786" s="135" t="s">
        <v>2325</v>
      </c>
      <c r="F786" s="135">
        <v>1</v>
      </c>
      <c r="G786" s="136">
        <v>16</v>
      </c>
      <c r="H786" s="135" t="s">
        <v>2396</v>
      </c>
      <c r="I786" s="135">
        <v>18</v>
      </c>
      <c r="J786" s="135" t="s">
        <v>2105</v>
      </c>
      <c r="K786" s="135" t="s">
        <v>2106</v>
      </c>
      <c r="L786" s="135" t="s">
        <v>193</v>
      </c>
      <c r="M786" s="134" t="s">
        <v>1</v>
      </c>
      <c r="N786" s="137"/>
      <c r="O786" s="121"/>
    </row>
    <row r="787" spans="1:15" x14ac:dyDescent="0.25">
      <c r="A787" s="139">
        <v>110</v>
      </c>
      <c r="B787" s="135" t="s">
        <v>303</v>
      </c>
      <c r="C787" s="134" t="s">
        <v>2102</v>
      </c>
      <c r="D787" s="135">
        <v>2168</v>
      </c>
      <c r="E787" s="135" t="s">
        <v>2325</v>
      </c>
      <c r="F787" s="135">
        <v>1</v>
      </c>
      <c r="G787" s="136">
        <v>17</v>
      </c>
      <c r="H787" s="135" t="s">
        <v>2397</v>
      </c>
      <c r="I787" s="135">
        <v>3708</v>
      </c>
      <c r="J787" s="135" t="s">
        <v>2167</v>
      </c>
      <c r="K787" s="135" t="s">
        <v>2168</v>
      </c>
      <c r="L787" s="135" t="s">
        <v>189</v>
      </c>
      <c r="M787" s="134" t="s">
        <v>1</v>
      </c>
      <c r="N787" s="137"/>
      <c r="O787" s="121"/>
    </row>
    <row r="788" spans="1:15" x14ac:dyDescent="0.25">
      <c r="A788" s="139">
        <v>110</v>
      </c>
      <c r="B788" s="135" t="s">
        <v>303</v>
      </c>
      <c r="C788" s="134" t="s">
        <v>2102</v>
      </c>
      <c r="D788" s="135">
        <v>2169</v>
      </c>
      <c r="E788" s="135" t="s">
        <v>2325</v>
      </c>
      <c r="F788" s="135">
        <v>1</v>
      </c>
      <c r="G788" s="136">
        <v>18</v>
      </c>
      <c r="H788" s="135" t="s">
        <v>2398</v>
      </c>
      <c r="I788" s="135">
        <v>1280</v>
      </c>
      <c r="J788" s="135" t="s">
        <v>2105</v>
      </c>
      <c r="K788" s="135" t="s">
        <v>2106</v>
      </c>
      <c r="L788" s="135" t="s">
        <v>193</v>
      </c>
      <c r="M788" s="134" t="s">
        <v>1</v>
      </c>
      <c r="N788" s="137"/>
      <c r="O788" s="121"/>
    </row>
    <row r="789" spans="1:15" x14ac:dyDescent="0.25">
      <c r="A789" s="139">
        <v>110</v>
      </c>
      <c r="B789" s="135" t="s">
        <v>303</v>
      </c>
      <c r="C789" s="134" t="s">
        <v>2102</v>
      </c>
      <c r="D789" s="135">
        <v>2170</v>
      </c>
      <c r="E789" s="135" t="s">
        <v>2325</v>
      </c>
      <c r="F789" s="135">
        <v>1</v>
      </c>
      <c r="G789" s="136">
        <v>19</v>
      </c>
      <c r="H789" s="135" t="s">
        <v>2399</v>
      </c>
      <c r="I789" s="135">
        <v>16</v>
      </c>
      <c r="J789" s="135" t="s">
        <v>2105</v>
      </c>
      <c r="K789" s="135" t="s">
        <v>2106</v>
      </c>
      <c r="L789" s="135" t="s">
        <v>193</v>
      </c>
      <c r="M789" s="134" t="s">
        <v>1</v>
      </c>
      <c r="N789" s="137"/>
      <c r="O789" s="121"/>
    </row>
    <row r="790" spans="1:15" x14ac:dyDescent="0.25">
      <c r="A790" s="139">
        <v>110</v>
      </c>
      <c r="B790" s="135" t="s">
        <v>303</v>
      </c>
      <c r="C790" s="134" t="s">
        <v>2102</v>
      </c>
      <c r="D790" s="135">
        <v>2171</v>
      </c>
      <c r="E790" s="135" t="s">
        <v>682</v>
      </c>
      <c r="F790" s="135">
        <v>1</v>
      </c>
      <c r="G790" s="136">
        <v>1</v>
      </c>
      <c r="H790" s="135" t="s">
        <v>2329</v>
      </c>
      <c r="I790" s="135">
        <v>216</v>
      </c>
      <c r="J790" s="135" t="s">
        <v>2151</v>
      </c>
      <c r="K790" s="135" t="s">
        <v>2152</v>
      </c>
      <c r="L790" s="135" t="s">
        <v>193</v>
      </c>
      <c r="M790" s="134" t="s">
        <v>1</v>
      </c>
      <c r="N790" s="137"/>
      <c r="O790" s="121"/>
    </row>
    <row r="791" spans="1:15" x14ac:dyDescent="0.25">
      <c r="A791" s="139">
        <v>110</v>
      </c>
      <c r="B791" s="135" t="s">
        <v>303</v>
      </c>
      <c r="C791" s="134" t="s">
        <v>2102</v>
      </c>
      <c r="D791" s="135">
        <v>2172</v>
      </c>
      <c r="E791" s="135" t="s">
        <v>682</v>
      </c>
      <c r="F791" s="135">
        <v>1</v>
      </c>
      <c r="G791" s="136">
        <v>2</v>
      </c>
      <c r="H791" s="135" t="s">
        <v>2330</v>
      </c>
      <c r="I791" s="135">
        <v>25</v>
      </c>
      <c r="J791" s="135" t="s">
        <v>2151</v>
      </c>
      <c r="K791" s="135" t="s">
        <v>2152</v>
      </c>
      <c r="L791" s="135" t="s">
        <v>193</v>
      </c>
      <c r="M791" s="134" t="s">
        <v>1</v>
      </c>
      <c r="N791" s="137"/>
      <c r="O791" s="121"/>
    </row>
    <row r="792" spans="1:15" x14ac:dyDescent="0.25">
      <c r="A792" s="139">
        <v>110</v>
      </c>
      <c r="B792" s="135" t="s">
        <v>303</v>
      </c>
      <c r="C792" s="134" t="s">
        <v>2102</v>
      </c>
      <c r="D792" s="135">
        <v>2173</v>
      </c>
      <c r="E792" s="135" t="s">
        <v>682</v>
      </c>
      <c r="F792" s="135">
        <v>1</v>
      </c>
      <c r="G792" s="136">
        <v>3</v>
      </c>
      <c r="H792" s="135" t="s">
        <v>2331</v>
      </c>
      <c r="I792" s="135">
        <v>78</v>
      </c>
      <c r="J792" s="135" t="s">
        <v>2108</v>
      </c>
      <c r="K792" s="135" t="s">
        <v>2109</v>
      </c>
      <c r="L792" s="135" t="s">
        <v>193</v>
      </c>
      <c r="M792" s="134" t="s">
        <v>1</v>
      </c>
      <c r="N792" s="137"/>
      <c r="O792" s="121"/>
    </row>
    <row r="793" spans="1:15" x14ac:dyDescent="0.25">
      <c r="A793" s="139">
        <v>110</v>
      </c>
      <c r="B793" s="135" t="s">
        <v>303</v>
      </c>
      <c r="C793" s="134" t="s">
        <v>2102</v>
      </c>
      <c r="D793" s="135">
        <v>2174</v>
      </c>
      <c r="E793" s="135" t="s">
        <v>682</v>
      </c>
      <c r="F793" s="135">
        <v>1</v>
      </c>
      <c r="G793" s="136">
        <v>4</v>
      </c>
      <c r="H793" s="135" t="s">
        <v>2332</v>
      </c>
      <c r="I793" s="135">
        <v>109</v>
      </c>
      <c r="J793" s="135" t="s">
        <v>2151</v>
      </c>
      <c r="K793" s="135" t="s">
        <v>2152</v>
      </c>
      <c r="L793" s="135" t="s">
        <v>193</v>
      </c>
      <c r="M793" s="134" t="s">
        <v>1</v>
      </c>
      <c r="N793" s="137"/>
      <c r="O793" s="121"/>
    </row>
    <row r="794" spans="1:15" x14ac:dyDescent="0.25">
      <c r="A794" s="139">
        <v>110</v>
      </c>
      <c r="B794" s="135" t="s">
        <v>303</v>
      </c>
      <c r="C794" s="134" t="s">
        <v>2102</v>
      </c>
      <c r="D794" s="135">
        <v>2175</v>
      </c>
      <c r="E794" s="135" t="s">
        <v>682</v>
      </c>
      <c r="F794" s="135">
        <v>1</v>
      </c>
      <c r="G794" s="136">
        <v>5</v>
      </c>
      <c r="H794" s="135" t="s">
        <v>2333</v>
      </c>
      <c r="I794" s="135">
        <v>1101</v>
      </c>
      <c r="J794" s="135" t="s">
        <v>2115</v>
      </c>
      <c r="K794" s="135" t="s">
        <v>2116</v>
      </c>
      <c r="L794" s="135" t="s">
        <v>2117</v>
      </c>
      <c r="M794" s="134" t="s">
        <v>1</v>
      </c>
      <c r="N794" s="137"/>
      <c r="O794" s="121"/>
    </row>
    <row r="795" spans="1:15" x14ac:dyDescent="0.25">
      <c r="A795" s="139">
        <v>110</v>
      </c>
      <c r="B795" s="135" t="s">
        <v>303</v>
      </c>
      <c r="C795" s="134" t="s">
        <v>2102</v>
      </c>
      <c r="D795" s="135">
        <v>2176</v>
      </c>
      <c r="E795" s="135" t="s">
        <v>682</v>
      </c>
      <c r="F795" s="135">
        <v>1</v>
      </c>
      <c r="G795" s="136">
        <v>6</v>
      </c>
      <c r="H795" s="135" t="s">
        <v>2334</v>
      </c>
      <c r="I795" s="135">
        <v>1101</v>
      </c>
      <c r="J795" s="135" t="s">
        <v>2115</v>
      </c>
      <c r="K795" s="135" t="s">
        <v>2116</v>
      </c>
      <c r="L795" s="135" t="s">
        <v>2117</v>
      </c>
      <c r="M795" s="134" t="s">
        <v>1</v>
      </c>
      <c r="N795" s="137"/>
      <c r="O795" s="121"/>
    </row>
    <row r="796" spans="1:15" x14ac:dyDescent="0.25">
      <c r="A796" s="139">
        <v>110</v>
      </c>
      <c r="B796" s="135" t="s">
        <v>303</v>
      </c>
      <c r="C796" s="134" t="s">
        <v>2102</v>
      </c>
      <c r="D796" s="135">
        <v>2177</v>
      </c>
      <c r="E796" s="135" t="s">
        <v>682</v>
      </c>
      <c r="F796" s="135">
        <v>1</v>
      </c>
      <c r="G796" s="136">
        <v>7</v>
      </c>
      <c r="H796" s="135" t="s">
        <v>2555</v>
      </c>
      <c r="I796" s="135">
        <v>109</v>
      </c>
      <c r="J796" s="135" t="s">
        <v>2151</v>
      </c>
      <c r="K796" s="135" t="s">
        <v>2152</v>
      </c>
      <c r="L796" s="135" t="s">
        <v>193</v>
      </c>
      <c r="M796" s="134" t="s">
        <v>1</v>
      </c>
      <c r="N796" s="137"/>
      <c r="O796" s="121"/>
    </row>
    <row r="797" spans="1:15" x14ac:dyDescent="0.25">
      <c r="A797" s="139">
        <v>110</v>
      </c>
      <c r="B797" s="135" t="s">
        <v>303</v>
      </c>
      <c r="C797" s="134" t="s">
        <v>2102</v>
      </c>
      <c r="D797" s="135">
        <v>2178</v>
      </c>
      <c r="E797" s="135" t="s">
        <v>682</v>
      </c>
      <c r="F797" s="135">
        <v>1</v>
      </c>
      <c r="G797" s="136">
        <v>8</v>
      </c>
      <c r="H797" s="135" t="s">
        <v>2556</v>
      </c>
      <c r="I797" s="135">
        <v>216</v>
      </c>
      <c r="J797" s="135" t="s">
        <v>2151</v>
      </c>
      <c r="K797" s="135" t="s">
        <v>2152</v>
      </c>
      <c r="L797" s="135" t="s">
        <v>193</v>
      </c>
      <c r="M797" s="134" t="s">
        <v>1</v>
      </c>
      <c r="N797" s="137"/>
      <c r="O797" s="121"/>
    </row>
    <row r="798" spans="1:15" x14ac:dyDescent="0.25">
      <c r="A798" s="139">
        <v>110</v>
      </c>
      <c r="B798" s="135" t="s">
        <v>303</v>
      </c>
      <c r="C798" s="134" t="s">
        <v>2102</v>
      </c>
      <c r="D798" s="135">
        <v>2179</v>
      </c>
      <c r="E798" s="135" t="s">
        <v>682</v>
      </c>
      <c r="F798" s="135">
        <v>1</v>
      </c>
      <c r="G798" s="136">
        <v>9</v>
      </c>
      <c r="H798" s="135" t="s">
        <v>2557</v>
      </c>
      <c r="I798" s="135">
        <v>25</v>
      </c>
      <c r="J798" s="135" t="s">
        <v>2151</v>
      </c>
      <c r="K798" s="135" t="s">
        <v>2152</v>
      </c>
      <c r="L798" s="135" t="s">
        <v>193</v>
      </c>
      <c r="M798" s="134" t="s">
        <v>1</v>
      </c>
      <c r="N798" s="137"/>
      <c r="O798" s="121"/>
    </row>
    <row r="799" spans="1:15" x14ac:dyDescent="0.25">
      <c r="A799" s="139">
        <v>110</v>
      </c>
      <c r="B799" s="135" t="s">
        <v>303</v>
      </c>
      <c r="C799" s="134" t="s">
        <v>2102</v>
      </c>
      <c r="D799" s="135">
        <v>2180</v>
      </c>
      <c r="E799" s="135" t="s">
        <v>682</v>
      </c>
      <c r="F799" s="135">
        <v>1</v>
      </c>
      <c r="G799" s="136">
        <v>10</v>
      </c>
      <c r="H799" s="135" t="s">
        <v>2558</v>
      </c>
      <c r="I799" s="135">
        <v>109</v>
      </c>
      <c r="J799" s="135" t="s">
        <v>2108</v>
      </c>
      <c r="K799" s="135" t="s">
        <v>2109</v>
      </c>
      <c r="L799" s="135" t="s">
        <v>193</v>
      </c>
      <c r="M799" s="134" t="s">
        <v>1</v>
      </c>
      <c r="N799" s="137"/>
      <c r="O799" s="121"/>
    </row>
    <row r="800" spans="1:15" x14ac:dyDescent="0.25">
      <c r="A800" s="139">
        <v>110</v>
      </c>
      <c r="B800" s="135" t="s">
        <v>303</v>
      </c>
      <c r="C800" s="134" t="s">
        <v>2102</v>
      </c>
      <c r="D800" s="135">
        <v>2181</v>
      </c>
      <c r="E800" s="135" t="s">
        <v>682</v>
      </c>
      <c r="F800" s="135">
        <v>1</v>
      </c>
      <c r="G800" s="136">
        <v>11</v>
      </c>
      <c r="H800" s="135" t="s">
        <v>2559</v>
      </c>
      <c r="I800" s="135">
        <v>373</v>
      </c>
      <c r="J800" s="135" t="s">
        <v>2108</v>
      </c>
      <c r="K800" s="135" t="s">
        <v>2109</v>
      </c>
      <c r="L800" s="135" t="s">
        <v>193</v>
      </c>
      <c r="M800" s="134" t="s">
        <v>1</v>
      </c>
      <c r="N800" s="137"/>
      <c r="O800" s="121"/>
    </row>
    <row r="801" spans="1:15" x14ac:dyDescent="0.25">
      <c r="A801" s="139">
        <v>110</v>
      </c>
      <c r="B801" s="135" t="s">
        <v>303</v>
      </c>
      <c r="C801" s="134" t="s">
        <v>2102</v>
      </c>
      <c r="D801" s="135">
        <v>2182</v>
      </c>
      <c r="E801" s="135" t="s">
        <v>682</v>
      </c>
      <c r="F801" s="135">
        <v>1</v>
      </c>
      <c r="G801" s="136">
        <v>12</v>
      </c>
      <c r="H801" s="135" t="s">
        <v>2560</v>
      </c>
      <c r="I801" s="135">
        <v>67</v>
      </c>
      <c r="J801" s="135" t="s">
        <v>2155</v>
      </c>
      <c r="K801" s="135" t="s">
        <v>2156</v>
      </c>
      <c r="L801" s="135" t="s">
        <v>193</v>
      </c>
      <c r="M801" s="134" t="s">
        <v>1</v>
      </c>
      <c r="N801" s="137"/>
      <c r="O801" s="121"/>
    </row>
    <row r="802" spans="1:15" x14ac:dyDescent="0.25">
      <c r="A802" s="139">
        <v>110</v>
      </c>
      <c r="B802" s="135" t="s">
        <v>303</v>
      </c>
      <c r="C802" s="134" t="s">
        <v>2102</v>
      </c>
      <c r="D802" s="135">
        <v>2183</v>
      </c>
      <c r="E802" s="135" t="s">
        <v>682</v>
      </c>
      <c r="F802" s="135">
        <v>1</v>
      </c>
      <c r="G802" s="136">
        <v>14</v>
      </c>
      <c r="H802" s="135" t="s">
        <v>2561</v>
      </c>
      <c r="I802" s="135">
        <v>232</v>
      </c>
      <c r="J802" s="135" t="s">
        <v>2105</v>
      </c>
      <c r="K802" s="135" t="s">
        <v>2106</v>
      </c>
      <c r="L802" s="135" t="s">
        <v>193</v>
      </c>
      <c r="M802" s="134" t="s">
        <v>1</v>
      </c>
      <c r="N802" s="137"/>
      <c r="O802" s="121"/>
    </row>
    <row r="803" spans="1:15" x14ac:dyDescent="0.25">
      <c r="A803" s="139">
        <v>110</v>
      </c>
      <c r="B803" s="135" t="s">
        <v>303</v>
      </c>
      <c r="C803" s="134" t="s">
        <v>2102</v>
      </c>
      <c r="D803" s="135">
        <v>2184</v>
      </c>
      <c r="E803" s="135" t="s">
        <v>682</v>
      </c>
      <c r="F803" s="135">
        <v>1</v>
      </c>
      <c r="G803" s="136">
        <v>15</v>
      </c>
      <c r="H803" s="135" t="s">
        <v>2562</v>
      </c>
      <c r="I803" s="135">
        <v>1169</v>
      </c>
      <c r="J803" s="135" t="s">
        <v>2105</v>
      </c>
      <c r="K803" s="135" t="s">
        <v>2106</v>
      </c>
      <c r="L803" s="135" t="s">
        <v>193</v>
      </c>
      <c r="M803" s="134" t="s">
        <v>1</v>
      </c>
      <c r="N803" s="137"/>
      <c r="O803" s="121"/>
    </row>
    <row r="804" spans="1:15" x14ac:dyDescent="0.25">
      <c r="A804" s="139">
        <v>110</v>
      </c>
      <c r="B804" s="135" t="s">
        <v>303</v>
      </c>
      <c r="C804" s="134" t="s">
        <v>2102</v>
      </c>
      <c r="D804" s="135">
        <v>2185</v>
      </c>
      <c r="E804" s="135" t="s">
        <v>682</v>
      </c>
      <c r="F804" s="135">
        <v>1</v>
      </c>
      <c r="G804" s="136">
        <v>16</v>
      </c>
      <c r="H804" s="135" t="s">
        <v>2563</v>
      </c>
      <c r="I804" s="135">
        <v>974</v>
      </c>
      <c r="J804" s="135" t="s">
        <v>2115</v>
      </c>
      <c r="K804" s="135" t="s">
        <v>2116</v>
      </c>
      <c r="L804" s="135" t="s">
        <v>2117</v>
      </c>
      <c r="M804" s="134" t="s">
        <v>1</v>
      </c>
      <c r="N804" s="137"/>
      <c r="O804" s="121"/>
    </row>
    <row r="805" spans="1:15" x14ac:dyDescent="0.25">
      <c r="A805" s="139">
        <v>110</v>
      </c>
      <c r="B805" s="135" t="s">
        <v>303</v>
      </c>
      <c r="C805" s="134" t="s">
        <v>2102</v>
      </c>
      <c r="D805" s="135">
        <v>2186</v>
      </c>
      <c r="E805" s="135" t="s">
        <v>682</v>
      </c>
      <c r="F805" s="135">
        <v>1</v>
      </c>
      <c r="G805" s="136">
        <v>17</v>
      </c>
      <c r="H805" s="135" t="s">
        <v>2564</v>
      </c>
      <c r="I805" s="135">
        <v>974</v>
      </c>
      <c r="J805" s="135" t="s">
        <v>2115</v>
      </c>
      <c r="K805" s="135" t="s">
        <v>2116</v>
      </c>
      <c r="L805" s="135" t="s">
        <v>2117</v>
      </c>
      <c r="M805" s="134" t="s">
        <v>1</v>
      </c>
      <c r="N805" s="137"/>
      <c r="O805" s="121"/>
    </row>
    <row r="806" spans="1:15" x14ac:dyDescent="0.25">
      <c r="A806" s="139">
        <v>110</v>
      </c>
      <c r="B806" s="135" t="s">
        <v>303</v>
      </c>
      <c r="C806" s="134" t="s">
        <v>2102</v>
      </c>
      <c r="D806" s="135">
        <v>2187</v>
      </c>
      <c r="E806" s="135" t="s">
        <v>682</v>
      </c>
      <c r="F806" s="135">
        <v>1</v>
      </c>
      <c r="G806" s="136">
        <v>18</v>
      </c>
      <c r="H806" s="135" t="s">
        <v>2565</v>
      </c>
      <c r="I806" s="135">
        <v>232</v>
      </c>
      <c r="J806" s="135" t="s">
        <v>2105</v>
      </c>
      <c r="K806" s="135" t="s">
        <v>2106</v>
      </c>
      <c r="L806" s="135" t="s">
        <v>193</v>
      </c>
      <c r="M806" s="134" t="s">
        <v>1</v>
      </c>
      <c r="N806" s="137"/>
      <c r="O806" s="121"/>
    </row>
    <row r="807" spans="1:15" x14ac:dyDescent="0.25">
      <c r="A807" s="139">
        <v>110</v>
      </c>
      <c r="B807" s="135" t="s">
        <v>303</v>
      </c>
      <c r="C807" s="134" t="s">
        <v>2102</v>
      </c>
      <c r="D807" s="135">
        <v>2188</v>
      </c>
      <c r="E807" s="135" t="s">
        <v>682</v>
      </c>
      <c r="F807" s="135">
        <v>1</v>
      </c>
      <c r="G807" s="136">
        <v>20</v>
      </c>
      <c r="H807" s="135" t="s">
        <v>2566</v>
      </c>
      <c r="I807" s="135">
        <v>67</v>
      </c>
      <c r="J807" s="135" t="s">
        <v>2155</v>
      </c>
      <c r="K807" s="135" t="s">
        <v>2156</v>
      </c>
      <c r="L807" s="135" t="s">
        <v>193</v>
      </c>
      <c r="M807" s="134" t="s">
        <v>1</v>
      </c>
      <c r="N807" s="137"/>
      <c r="O807" s="121"/>
    </row>
    <row r="808" spans="1:15" x14ac:dyDescent="0.25">
      <c r="A808" s="139">
        <v>110</v>
      </c>
      <c r="B808" s="135" t="s">
        <v>303</v>
      </c>
      <c r="C808" s="134" t="s">
        <v>2102</v>
      </c>
      <c r="D808" s="135">
        <v>2189</v>
      </c>
      <c r="E808" s="135" t="s">
        <v>682</v>
      </c>
      <c r="F808" s="135">
        <v>1</v>
      </c>
      <c r="G808" s="136">
        <v>21</v>
      </c>
      <c r="H808" s="135" t="s">
        <v>2567</v>
      </c>
      <c r="I808" s="135">
        <v>373</v>
      </c>
      <c r="J808" s="135" t="s">
        <v>2108</v>
      </c>
      <c r="K808" s="135" t="s">
        <v>2109</v>
      </c>
      <c r="L808" s="135" t="s">
        <v>193</v>
      </c>
      <c r="M808" s="134" t="s">
        <v>1</v>
      </c>
      <c r="N808" s="137"/>
      <c r="O808" s="121"/>
    </row>
    <row r="809" spans="1:15" x14ac:dyDescent="0.25">
      <c r="A809" s="139">
        <v>110</v>
      </c>
      <c r="B809" s="135" t="s">
        <v>303</v>
      </c>
      <c r="C809" s="134" t="s">
        <v>2102</v>
      </c>
      <c r="D809" s="135">
        <v>2190</v>
      </c>
      <c r="E809" s="135" t="s">
        <v>682</v>
      </c>
      <c r="F809" s="135">
        <v>2</v>
      </c>
      <c r="G809" s="136">
        <v>1</v>
      </c>
      <c r="H809" s="135" t="s">
        <v>2568</v>
      </c>
      <c r="I809" s="135">
        <v>1032</v>
      </c>
      <c r="J809" s="135" t="s">
        <v>2115</v>
      </c>
      <c r="K809" s="135" t="s">
        <v>2116</v>
      </c>
      <c r="L809" s="135" t="s">
        <v>2117</v>
      </c>
      <c r="M809" s="134" t="s">
        <v>1</v>
      </c>
      <c r="N809" s="137"/>
      <c r="O809" s="121"/>
    </row>
    <row r="810" spans="1:15" x14ac:dyDescent="0.25">
      <c r="A810" s="139">
        <v>110</v>
      </c>
      <c r="B810" s="135" t="s">
        <v>303</v>
      </c>
      <c r="C810" s="134" t="s">
        <v>2102</v>
      </c>
      <c r="D810" s="135">
        <v>2191</v>
      </c>
      <c r="E810" s="135" t="s">
        <v>682</v>
      </c>
      <c r="F810" s="135">
        <v>2</v>
      </c>
      <c r="G810" s="136">
        <v>2</v>
      </c>
      <c r="H810" s="135" t="s">
        <v>2569</v>
      </c>
      <c r="I810" s="135">
        <v>992</v>
      </c>
      <c r="J810" s="135" t="s">
        <v>2115</v>
      </c>
      <c r="K810" s="135" t="s">
        <v>2116</v>
      </c>
      <c r="L810" s="135" t="s">
        <v>2117</v>
      </c>
      <c r="M810" s="134" t="s">
        <v>1</v>
      </c>
      <c r="N810" s="137"/>
      <c r="O810" s="121"/>
    </row>
    <row r="811" spans="1:15" x14ac:dyDescent="0.25">
      <c r="A811" s="139">
        <v>110</v>
      </c>
      <c r="B811" s="135" t="s">
        <v>303</v>
      </c>
      <c r="C811" s="134" t="s">
        <v>2102</v>
      </c>
      <c r="D811" s="135">
        <v>2192</v>
      </c>
      <c r="E811" s="135" t="s">
        <v>682</v>
      </c>
      <c r="F811" s="135">
        <v>2</v>
      </c>
      <c r="G811" s="136">
        <v>3</v>
      </c>
      <c r="H811" s="135" t="s">
        <v>2570</v>
      </c>
      <c r="I811" s="135">
        <v>1032</v>
      </c>
      <c r="J811" s="135" t="s">
        <v>2115</v>
      </c>
      <c r="K811" s="135" t="s">
        <v>2116</v>
      </c>
      <c r="L811" s="135" t="s">
        <v>2117</v>
      </c>
      <c r="M811" s="134" t="s">
        <v>1</v>
      </c>
      <c r="N811" s="137"/>
      <c r="O811" s="121"/>
    </row>
    <row r="812" spans="1:15" x14ac:dyDescent="0.25">
      <c r="A812" s="139">
        <v>110</v>
      </c>
      <c r="B812" s="135" t="s">
        <v>303</v>
      </c>
      <c r="C812" s="134" t="s">
        <v>2102</v>
      </c>
      <c r="D812" s="135">
        <v>2193</v>
      </c>
      <c r="E812" s="135" t="s">
        <v>682</v>
      </c>
      <c r="F812" s="135">
        <v>2</v>
      </c>
      <c r="G812" s="136">
        <v>4</v>
      </c>
      <c r="H812" s="135" t="s">
        <v>2571</v>
      </c>
      <c r="I812" s="135">
        <v>93</v>
      </c>
      <c r="J812" s="135" t="s">
        <v>2108</v>
      </c>
      <c r="K812" s="135" t="s">
        <v>2109</v>
      </c>
      <c r="L812" s="135" t="s">
        <v>193</v>
      </c>
      <c r="M812" s="134" t="s">
        <v>1</v>
      </c>
      <c r="N812" s="137"/>
      <c r="O812" s="121"/>
    </row>
    <row r="813" spans="1:15" x14ac:dyDescent="0.25">
      <c r="A813" s="139">
        <v>110</v>
      </c>
      <c r="B813" s="135" t="s">
        <v>303</v>
      </c>
      <c r="C813" s="134" t="s">
        <v>2102</v>
      </c>
      <c r="D813" s="135">
        <v>2194</v>
      </c>
      <c r="E813" s="135" t="s">
        <v>682</v>
      </c>
      <c r="F813" s="135">
        <v>2</v>
      </c>
      <c r="G813" s="136">
        <v>5</v>
      </c>
      <c r="H813" s="135" t="s">
        <v>2572</v>
      </c>
      <c r="I813" s="135">
        <v>188</v>
      </c>
      <c r="J813" s="135" t="s">
        <v>2112</v>
      </c>
      <c r="K813" s="135" t="s">
        <v>2113</v>
      </c>
      <c r="L813" s="135" t="s">
        <v>194</v>
      </c>
      <c r="M813" s="134" t="s">
        <v>1</v>
      </c>
      <c r="N813" s="137"/>
      <c r="O813" s="121"/>
    </row>
    <row r="814" spans="1:15" x14ac:dyDescent="0.25">
      <c r="A814" s="139">
        <v>110</v>
      </c>
      <c r="B814" s="135" t="s">
        <v>303</v>
      </c>
      <c r="C814" s="134" t="s">
        <v>2102</v>
      </c>
      <c r="D814" s="135">
        <v>2195</v>
      </c>
      <c r="E814" s="135" t="s">
        <v>682</v>
      </c>
      <c r="F814" s="135">
        <v>2</v>
      </c>
      <c r="G814" s="136">
        <v>6</v>
      </c>
      <c r="H814" s="135" t="s">
        <v>2573</v>
      </c>
      <c r="I814" s="135">
        <v>59</v>
      </c>
      <c r="J814" s="135" t="s">
        <v>2108</v>
      </c>
      <c r="K814" s="135" t="s">
        <v>2109</v>
      </c>
      <c r="L814" s="135" t="s">
        <v>193</v>
      </c>
      <c r="M814" s="134" t="s">
        <v>1</v>
      </c>
      <c r="N814" s="137"/>
      <c r="O814" s="121"/>
    </row>
    <row r="815" spans="1:15" x14ac:dyDescent="0.25">
      <c r="A815" s="139">
        <v>110</v>
      </c>
      <c r="B815" s="135" t="s">
        <v>303</v>
      </c>
      <c r="C815" s="134" t="s">
        <v>2102</v>
      </c>
      <c r="D815" s="135">
        <v>2196</v>
      </c>
      <c r="E815" s="135" t="s">
        <v>682</v>
      </c>
      <c r="F815" s="135">
        <v>2</v>
      </c>
      <c r="G815" s="136">
        <v>8</v>
      </c>
      <c r="H815" s="135" t="s">
        <v>2574</v>
      </c>
      <c r="I815" s="135">
        <v>1517</v>
      </c>
      <c r="J815" s="135" t="s">
        <v>2105</v>
      </c>
      <c r="K815" s="135" t="s">
        <v>2106</v>
      </c>
      <c r="L815" s="135" t="s">
        <v>193</v>
      </c>
      <c r="M815" s="134" t="s">
        <v>1</v>
      </c>
      <c r="N815" s="137"/>
      <c r="O815" s="121"/>
    </row>
    <row r="816" spans="1:15" x14ac:dyDescent="0.25">
      <c r="A816" s="139">
        <v>110</v>
      </c>
      <c r="B816" s="135" t="s">
        <v>303</v>
      </c>
      <c r="C816" s="134" t="s">
        <v>2102</v>
      </c>
      <c r="D816" s="135">
        <v>2197</v>
      </c>
      <c r="E816" s="135" t="s">
        <v>682</v>
      </c>
      <c r="F816" s="135">
        <v>2</v>
      </c>
      <c r="G816" s="136">
        <v>9</v>
      </c>
      <c r="H816" s="135" t="s">
        <v>2575</v>
      </c>
      <c r="I816" s="135">
        <v>974</v>
      </c>
      <c r="J816" s="135" t="s">
        <v>2115</v>
      </c>
      <c r="K816" s="135" t="s">
        <v>2116</v>
      </c>
      <c r="L816" s="135" t="s">
        <v>2117</v>
      </c>
      <c r="M816" s="134" t="s">
        <v>1</v>
      </c>
      <c r="N816" s="137"/>
      <c r="O816" s="121"/>
    </row>
    <row r="817" spans="1:15" x14ac:dyDescent="0.25">
      <c r="A817" s="139">
        <v>110</v>
      </c>
      <c r="B817" s="135" t="s">
        <v>303</v>
      </c>
      <c r="C817" s="134" t="s">
        <v>2102</v>
      </c>
      <c r="D817" s="135">
        <v>2198</v>
      </c>
      <c r="E817" s="135" t="s">
        <v>682</v>
      </c>
      <c r="F817" s="135">
        <v>2</v>
      </c>
      <c r="G817" s="136">
        <v>10</v>
      </c>
      <c r="H817" s="135" t="s">
        <v>2576</v>
      </c>
      <c r="I817" s="135">
        <v>974</v>
      </c>
      <c r="J817" s="135" t="s">
        <v>2115</v>
      </c>
      <c r="K817" s="135" t="s">
        <v>2116</v>
      </c>
      <c r="L817" s="135" t="s">
        <v>2117</v>
      </c>
      <c r="M817" s="134" t="s">
        <v>1</v>
      </c>
      <c r="N817" s="137"/>
      <c r="O817" s="121"/>
    </row>
    <row r="818" spans="1:15" x14ac:dyDescent="0.25">
      <c r="A818" s="139">
        <v>110</v>
      </c>
      <c r="B818" s="135" t="s">
        <v>303</v>
      </c>
      <c r="C818" s="134" t="s">
        <v>2102</v>
      </c>
      <c r="D818" s="135">
        <v>2199</v>
      </c>
      <c r="E818" s="135" t="s">
        <v>682</v>
      </c>
      <c r="F818" s="135">
        <v>2</v>
      </c>
      <c r="G818" s="136">
        <v>12</v>
      </c>
      <c r="H818" s="135" t="s">
        <v>2577</v>
      </c>
      <c r="I818" s="135">
        <v>247</v>
      </c>
      <c r="J818" s="135" t="s">
        <v>2155</v>
      </c>
      <c r="K818" s="135" t="s">
        <v>2156</v>
      </c>
      <c r="L818" s="135" t="s">
        <v>193</v>
      </c>
      <c r="M818" s="134" t="s">
        <v>1</v>
      </c>
      <c r="N818" s="137"/>
      <c r="O818" s="121"/>
    </row>
    <row r="819" spans="1:15" x14ac:dyDescent="0.25">
      <c r="A819" s="139">
        <v>110</v>
      </c>
      <c r="B819" s="135" t="s">
        <v>303</v>
      </c>
      <c r="C819" s="134" t="s">
        <v>2102</v>
      </c>
      <c r="D819" s="135">
        <v>2200</v>
      </c>
      <c r="E819" s="135" t="s">
        <v>682</v>
      </c>
      <c r="F819" s="135">
        <v>2</v>
      </c>
      <c r="G819" s="136">
        <v>13</v>
      </c>
      <c r="H819" s="135" t="s">
        <v>2578</v>
      </c>
      <c r="I819" s="135">
        <v>93</v>
      </c>
      <c r="J819" s="135" t="s">
        <v>2108</v>
      </c>
      <c r="K819" s="135" t="s">
        <v>2109</v>
      </c>
      <c r="L819" s="135" t="s">
        <v>193</v>
      </c>
      <c r="M819" s="134" t="s">
        <v>1</v>
      </c>
      <c r="N819" s="137"/>
      <c r="O819" s="121"/>
    </row>
    <row r="820" spans="1:15" x14ac:dyDescent="0.25">
      <c r="A820" s="139">
        <v>110</v>
      </c>
      <c r="B820" s="135" t="s">
        <v>303</v>
      </c>
      <c r="C820" s="134" t="s">
        <v>2102</v>
      </c>
      <c r="D820" s="135">
        <v>2201</v>
      </c>
      <c r="E820" s="135" t="s">
        <v>2335</v>
      </c>
      <c r="F820" s="135">
        <v>1</v>
      </c>
      <c r="G820" s="140" t="s">
        <v>433</v>
      </c>
      <c r="H820" s="135" t="s">
        <v>2579</v>
      </c>
      <c r="I820" s="135">
        <v>124</v>
      </c>
      <c r="J820" s="135" t="s">
        <v>2112</v>
      </c>
      <c r="K820" s="135" t="s">
        <v>2113</v>
      </c>
      <c r="L820" s="135" t="s">
        <v>194</v>
      </c>
      <c r="M820" s="135"/>
      <c r="N820" s="137"/>
      <c r="O820" s="121"/>
    </row>
    <row r="821" spans="1:15" x14ac:dyDescent="0.25">
      <c r="A821" s="139">
        <v>110</v>
      </c>
      <c r="B821" s="135" t="s">
        <v>303</v>
      </c>
      <c r="C821" s="134" t="s">
        <v>2102</v>
      </c>
      <c r="D821" s="135">
        <v>2202</v>
      </c>
      <c r="E821" s="135" t="s">
        <v>2335</v>
      </c>
      <c r="F821" s="135">
        <v>1</v>
      </c>
      <c r="G821" s="136">
        <v>102</v>
      </c>
      <c r="H821" s="135" t="s">
        <v>2580</v>
      </c>
      <c r="I821" s="135">
        <v>665</v>
      </c>
      <c r="J821" s="135" t="s">
        <v>2112</v>
      </c>
      <c r="K821" s="135" t="s">
        <v>2113</v>
      </c>
      <c r="L821" s="135" t="s">
        <v>194</v>
      </c>
      <c r="M821" s="135"/>
      <c r="N821" s="137"/>
      <c r="O821" s="121"/>
    </row>
    <row r="822" spans="1:15" x14ac:dyDescent="0.25">
      <c r="A822" s="139">
        <v>110</v>
      </c>
      <c r="B822" s="135" t="s">
        <v>303</v>
      </c>
      <c r="C822" s="134" t="s">
        <v>2102</v>
      </c>
      <c r="D822" s="135">
        <v>2203</v>
      </c>
      <c r="E822" s="135" t="s">
        <v>2335</v>
      </c>
      <c r="F822" s="135">
        <v>1</v>
      </c>
      <c r="G822" s="140" t="s">
        <v>428</v>
      </c>
      <c r="H822" s="135" t="s">
        <v>2581</v>
      </c>
      <c r="I822" s="135">
        <v>106</v>
      </c>
      <c r="J822" s="135" t="s">
        <v>2105</v>
      </c>
      <c r="K822" s="135" t="s">
        <v>2106</v>
      </c>
      <c r="L822" s="135" t="s">
        <v>193</v>
      </c>
      <c r="M822" s="135"/>
      <c r="N822" s="137"/>
      <c r="O822" s="121"/>
    </row>
    <row r="823" spans="1:15" x14ac:dyDescent="0.25">
      <c r="A823" s="139">
        <v>110</v>
      </c>
      <c r="B823" s="135" t="s">
        <v>303</v>
      </c>
      <c r="C823" s="134" t="s">
        <v>2102</v>
      </c>
      <c r="D823" s="135">
        <v>2204</v>
      </c>
      <c r="E823" s="135" t="s">
        <v>2335</v>
      </c>
      <c r="F823" s="135">
        <v>1</v>
      </c>
      <c r="G823" s="140" t="s">
        <v>2517</v>
      </c>
      <c r="H823" s="135" t="s">
        <v>2582</v>
      </c>
      <c r="I823" s="135">
        <v>60</v>
      </c>
      <c r="J823" s="135" t="s">
        <v>2108</v>
      </c>
      <c r="K823" s="135" t="s">
        <v>2109</v>
      </c>
      <c r="L823" s="135" t="s">
        <v>193</v>
      </c>
      <c r="M823" s="135"/>
      <c r="N823" s="137"/>
      <c r="O823" s="121"/>
    </row>
    <row r="824" spans="1:15" x14ac:dyDescent="0.25">
      <c r="A824" s="139">
        <v>110</v>
      </c>
      <c r="B824" s="135" t="s">
        <v>303</v>
      </c>
      <c r="C824" s="134" t="s">
        <v>2102</v>
      </c>
      <c r="D824" s="135">
        <v>2205</v>
      </c>
      <c r="E824" s="135" t="s">
        <v>2335</v>
      </c>
      <c r="F824" s="135">
        <v>1</v>
      </c>
      <c r="G824" s="136">
        <v>104</v>
      </c>
      <c r="H824" s="135" t="s">
        <v>2583</v>
      </c>
      <c r="I824" s="135">
        <v>106</v>
      </c>
      <c r="J824" s="135" t="s">
        <v>2112</v>
      </c>
      <c r="K824" s="135" t="s">
        <v>2113</v>
      </c>
      <c r="L824" s="135" t="s">
        <v>194</v>
      </c>
      <c r="M824" s="135"/>
      <c r="N824" s="137"/>
      <c r="O824" s="121"/>
    </row>
    <row r="825" spans="1:15" x14ac:dyDescent="0.25">
      <c r="A825" s="139">
        <v>110</v>
      </c>
      <c r="B825" s="135" t="s">
        <v>303</v>
      </c>
      <c r="C825" s="134" t="s">
        <v>2102</v>
      </c>
      <c r="D825" s="135">
        <v>2206</v>
      </c>
      <c r="E825" s="135" t="s">
        <v>2335</v>
      </c>
      <c r="F825" s="135">
        <v>1</v>
      </c>
      <c r="G825" s="136">
        <v>105</v>
      </c>
      <c r="H825" s="135" t="s">
        <v>2584</v>
      </c>
      <c r="I825" s="135">
        <v>54</v>
      </c>
      <c r="J825" s="135" t="s">
        <v>2155</v>
      </c>
      <c r="K825" s="135" t="s">
        <v>2156</v>
      </c>
      <c r="L825" s="135" t="s">
        <v>193</v>
      </c>
      <c r="M825" s="135"/>
      <c r="N825" s="137"/>
      <c r="O825" s="121"/>
    </row>
    <row r="826" spans="1:15" x14ac:dyDescent="0.25">
      <c r="A826" s="139">
        <v>110</v>
      </c>
      <c r="B826" s="135" t="s">
        <v>303</v>
      </c>
      <c r="C826" s="134" t="s">
        <v>2102</v>
      </c>
      <c r="D826" s="135">
        <v>2207</v>
      </c>
      <c r="E826" s="135" t="s">
        <v>2335</v>
      </c>
      <c r="F826" s="135">
        <v>1</v>
      </c>
      <c r="G826" s="136">
        <v>106</v>
      </c>
      <c r="H826" s="135" t="s">
        <v>2585</v>
      </c>
      <c r="I826" s="135">
        <v>146</v>
      </c>
      <c r="J826" s="135" t="s">
        <v>2112</v>
      </c>
      <c r="K826" s="135" t="s">
        <v>2113</v>
      </c>
      <c r="L826" s="135" t="s">
        <v>194</v>
      </c>
      <c r="M826" s="135"/>
      <c r="N826" s="137"/>
      <c r="O826" s="121"/>
    </row>
    <row r="827" spans="1:15" x14ac:dyDescent="0.25">
      <c r="A827" s="139">
        <v>110</v>
      </c>
      <c r="B827" s="135" t="s">
        <v>303</v>
      </c>
      <c r="C827" s="134" t="s">
        <v>2102</v>
      </c>
      <c r="D827" s="135">
        <v>2208</v>
      </c>
      <c r="E827" s="135" t="s">
        <v>2335</v>
      </c>
      <c r="F827" s="135">
        <v>1</v>
      </c>
      <c r="G827" s="136">
        <v>107</v>
      </c>
      <c r="H827" s="135" t="s">
        <v>2586</v>
      </c>
      <c r="I827" s="135">
        <v>47</v>
      </c>
      <c r="J827" s="135" t="s">
        <v>2151</v>
      </c>
      <c r="K827" s="135" t="s">
        <v>2152</v>
      </c>
      <c r="L827" s="135" t="s">
        <v>193</v>
      </c>
      <c r="M827" s="135"/>
      <c r="N827" s="137"/>
      <c r="O827" s="121"/>
    </row>
    <row r="828" spans="1:15" x14ac:dyDescent="0.25">
      <c r="A828" s="139">
        <v>110</v>
      </c>
      <c r="B828" s="135" t="s">
        <v>303</v>
      </c>
      <c r="C828" s="134" t="s">
        <v>2102</v>
      </c>
      <c r="D828" s="135">
        <v>2209</v>
      </c>
      <c r="E828" s="135" t="s">
        <v>2335</v>
      </c>
      <c r="F828" s="135">
        <v>1</v>
      </c>
      <c r="G828" s="136">
        <v>108</v>
      </c>
      <c r="H828" s="135" t="s">
        <v>2587</v>
      </c>
      <c r="I828" s="135">
        <v>148</v>
      </c>
      <c r="J828" s="135" t="s">
        <v>2112</v>
      </c>
      <c r="K828" s="135" t="s">
        <v>2113</v>
      </c>
      <c r="L828" s="135" t="s">
        <v>194</v>
      </c>
      <c r="M828" s="135"/>
      <c r="N828" s="137"/>
      <c r="O828" s="121"/>
    </row>
    <row r="829" spans="1:15" x14ac:dyDescent="0.25">
      <c r="A829" s="139">
        <v>110</v>
      </c>
      <c r="B829" s="135" t="s">
        <v>303</v>
      </c>
      <c r="C829" s="134" t="s">
        <v>2102</v>
      </c>
      <c r="D829" s="135">
        <v>2210</v>
      </c>
      <c r="E829" s="135" t="s">
        <v>2335</v>
      </c>
      <c r="F829" s="135">
        <v>1</v>
      </c>
      <c r="G829" s="140" t="s">
        <v>2588</v>
      </c>
      <c r="H829" s="135" t="s">
        <v>2589</v>
      </c>
      <c r="I829" s="135">
        <v>66</v>
      </c>
      <c r="J829" s="135" t="s">
        <v>2108</v>
      </c>
      <c r="K829" s="135" t="s">
        <v>2109</v>
      </c>
      <c r="L829" s="135" t="s">
        <v>193</v>
      </c>
      <c r="M829" s="135"/>
      <c r="N829" s="137"/>
      <c r="O829" s="121"/>
    </row>
    <row r="830" spans="1:15" x14ac:dyDescent="0.25">
      <c r="A830" s="139">
        <v>110</v>
      </c>
      <c r="B830" s="135" t="s">
        <v>303</v>
      </c>
      <c r="C830" s="134" t="s">
        <v>2102</v>
      </c>
      <c r="D830" s="135">
        <v>2211</v>
      </c>
      <c r="E830" s="135" t="s">
        <v>2335</v>
      </c>
      <c r="F830" s="135">
        <v>1</v>
      </c>
      <c r="G830" s="136">
        <v>109</v>
      </c>
      <c r="H830" s="135" t="s">
        <v>2590</v>
      </c>
      <c r="I830" s="135">
        <v>425</v>
      </c>
      <c r="J830" s="135" t="s">
        <v>2155</v>
      </c>
      <c r="K830" s="135" t="s">
        <v>2156</v>
      </c>
      <c r="L830" s="135" t="s">
        <v>193</v>
      </c>
      <c r="M830" s="135"/>
      <c r="N830" s="137"/>
      <c r="O830" s="121"/>
    </row>
    <row r="831" spans="1:15" x14ac:dyDescent="0.25">
      <c r="A831" s="139">
        <v>110</v>
      </c>
      <c r="B831" s="135" t="s">
        <v>303</v>
      </c>
      <c r="C831" s="134" t="s">
        <v>2102</v>
      </c>
      <c r="D831" s="135">
        <v>2212</v>
      </c>
      <c r="E831" s="135" t="s">
        <v>2335</v>
      </c>
      <c r="F831" s="135">
        <v>1</v>
      </c>
      <c r="G831" s="136">
        <v>110</v>
      </c>
      <c r="H831" s="135" t="s">
        <v>2591</v>
      </c>
      <c r="I831" s="135">
        <v>48</v>
      </c>
      <c r="J831" s="135" t="s">
        <v>2155</v>
      </c>
      <c r="K831" s="135" t="s">
        <v>2156</v>
      </c>
      <c r="L831" s="135" t="s">
        <v>193</v>
      </c>
      <c r="M831" s="135"/>
      <c r="N831" s="137"/>
      <c r="O831" s="121"/>
    </row>
    <row r="832" spans="1:15" x14ac:dyDescent="0.25">
      <c r="A832" s="139">
        <v>110</v>
      </c>
      <c r="B832" s="135" t="s">
        <v>303</v>
      </c>
      <c r="C832" s="134" t="s">
        <v>2102</v>
      </c>
      <c r="D832" s="135">
        <v>2213</v>
      </c>
      <c r="E832" s="135" t="s">
        <v>2335</v>
      </c>
      <c r="F832" s="135">
        <v>1</v>
      </c>
      <c r="G832" s="140" t="s">
        <v>2592</v>
      </c>
      <c r="H832" s="135" t="s">
        <v>2593</v>
      </c>
      <c r="I832" s="135">
        <v>53</v>
      </c>
      <c r="J832" s="135" t="s">
        <v>2151</v>
      </c>
      <c r="K832" s="135" t="s">
        <v>2152</v>
      </c>
      <c r="L832" s="135" t="s">
        <v>193</v>
      </c>
      <c r="M832" s="135"/>
      <c r="N832" s="137"/>
      <c r="O832" s="121"/>
    </row>
    <row r="833" spans="1:15" x14ac:dyDescent="0.25">
      <c r="A833" s="139">
        <v>110</v>
      </c>
      <c r="B833" s="135" t="s">
        <v>303</v>
      </c>
      <c r="C833" s="134" t="s">
        <v>2102</v>
      </c>
      <c r="D833" s="135">
        <v>2214</v>
      </c>
      <c r="E833" s="135" t="s">
        <v>2335</v>
      </c>
      <c r="F833" s="135">
        <v>1</v>
      </c>
      <c r="G833" s="136">
        <v>111</v>
      </c>
      <c r="H833" s="135" t="s">
        <v>2594</v>
      </c>
      <c r="I833" s="135">
        <v>2250</v>
      </c>
      <c r="J833" s="135" t="s">
        <v>2167</v>
      </c>
      <c r="K833" s="135" t="s">
        <v>2168</v>
      </c>
      <c r="L833" s="135" t="s">
        <v>189</v>
      </c>
      <c r="M833" s="135"/>
      <c r="N833" s="137"/>
      <c r="O833" s="121"/>
    </row>
    <row r="834" spans="1:15" x14ac:dyDescent="0.25">
      <c r="A834" s="139">
        <v>110</v>
      </c>
      <c r="B834" s="135" t="s">
        <v>303</v>
      </c>
      <c r="C834" s="134" t="s">
        <v>2102</v>
      </c>
      <c r="D834" s="135">
        <v>2215</v>
      </c>
      <c r="E834" s="135" t="s">
        <v>2335</v>
      </c>
      <c r="F834" s="135">
        <v>1</v>
      </c>
      <c r="G834" s="140" t="s">
        <v>2595</v>
      </c>
      <c r="H834" s="135" t="s">
        <v>2596</v>
      </c>
      <c r="I834" s="135">
        <v>672</v>
      </c>
      <c r="J834" s="135" t="s">
        <v>2167</v>
      </c>
      <c r="K834" s="135" t="s">
        <v>2168</v>
      </c>
      <c r="L834" s="135" t="s">
        <v>189</v>
      </c>
      <c r="M834" s="135"/>
      <c r="N834" s="137"/>
      <c r="O834" s="121"/>
    </row>
    <row r="835" spans="1:15" x14ac:dyDescent="0.25">
      <c r="A835" s="139">
        <v>110</v>
      </c>
      <c r="B835" s="135" t="s">
        <v>303</v>
      </c>
      <c r="C835" s="134" t="s">
        <v>2102</v>
      </c>
      <c r="D835" s="135">
        <v>2216</v>
      </c>
      <c r="E835" s="135" t="s">
        <v>2335</v>
      </c>
      <c r="F835" s="135">
        <v>1</v>
      </c>
      <c r="G835" s="140" t="s">
        <v>2597</v>
      </c>
      <c r="H835" s="135" t="s">
        <v>2598</v>
      </c>
      <c r="I835" s="135">
        <v>48</v>
      </c>
      <c r="J835" s="135" t="s">
        <v>2112</v>
      </c>
      <c r="K835" s="135" t="s">
        <v>2113</v>
      </c>
      <c r="L835" s="135" t="s">
        <v>194</v>
      </c>
      <c r="M835" s="135"/>
      <c r="N835" s="137"/>
      <c r="O835" s="121"/>
    </row>
    <row r="836" spans="1:15" x14ac:dyDescent="0.25">
      <c r="A836" s="139">
        <v>110</v>
      </c>
      <c r="B836" s="135" t="s">
        <v>303</v>
      </c>
      <c r="C836" s="134" t="s">
        <v>2102</v>
      </c>
      <c r="D836" s="135">
        <v>2217</v>
      </c>
      <c r="E836" s="135" t="s">
        <v>2335</v>
      </c>
      <c r="F836" s="135">
        <v>1</v>
      </c>
      <c r="G836" s="136">
        <v>112</v>
      </c>
      <c r="H836" s="135" t="s">
        <v>2599</v>
      </c>
      <c r="I836" s="135">
        <v>38</v>
      </c>
      <c r="J836" s="135" t="s">
        <v>2151</v>
      </c>
      <c r="K836" s="135" t="s">
        <v>2152</v>
      </c>
      <c r="L836" s="135" t="s">
        <v>193</v>
      </c>
      <c r="M836" s="135"/>
      <c r="N836" s="137"/>
      <c r="O836" s="121"/>
    </row>
    <row r="837" spans="1:15" x14ac:dyDescent="0.25">
      <c r="A837" s="139">
        <v>110</v>
      </c>
      <c r="B837" s="135" t="s">
        <v>303</v>
      </c>
      <c r="C837" s="134" t="s">
        <v>2102</v>
      </c>
      <c r="D837" s="135">
        <v>2218</v>
      </c>
      <c r="E837" s="135" t="s">
        <v>2335</v>
      </c>
      <c r="F837" s="135">
        <v>1</v>
      </c>
      <c r="G837" s="140" t="s">
        <v>2600</v>
      </c>
      <c r="H837" s="135" t="s">
        <v>2601</v>
      </c>
      <c r="I837" s="135">
        <v>100</v>
      </c>
      <c r="J837" s="135" t="s">
        <v>2112</v>
      </c>
      <c r="K837" s="135" t="s">
        <v>2113</v>
      </c>
      <c r="L837" s="135" t="s">
        <v>194</v>
      </c>
      <c r="M837" s="135"/>
      <c r="N837" s="137"/>
      <c r="O837" s="121"/>
    </row>
    <row r="838" spans="1:15" x14ac:dyDescent="0.25">
      <c r="A838" s="139">
        <v>110</v>
      </c>
      <c r="B838" s="135" t="s">
        <v>303</v>
      </c>
      <c r="C838" s="134" t="s">
        <v>2102</v>
      </c>
      <c r="D838" s="135">
        <v>2219</v>
      </c>
      <c r="E838" s="135" t="s">
        <v>2335</v>
      </c>
      <c r="F838" s="135">
        <v>1</v>
      </c>
      <c r="G838" s="136">
        <v>113</v>
      </c>
      <c r="H838" s="135" t="s">
        <v>2602</v>
      </c>
      <c r="I838" s="135">
        <v>880</v>
      </c>
      <c r="J838" s="135" t="s">
        <v>2115</v>
      </c>
      <c r="K838" s="135" t="s">
        <v>2116</v>
      </c>
      <c r="L838" s="135" t="s">
        <v>2117</v>
      </c>
      <c r="M838" s="135"/>
      <c r="N838" s="137"/>
      <c r="O838" s="121"/>
    </row>
    <row r="839" spans="1:15" x14ac:dyDescent="0.25">
      <c r="A839" s="139">
        <v>110</v>
      </c>
      <c r="B839" s="135" t="s">
        <v>303</v>
      </c>
      <c r="C839" s="134" t="s">
        <v>2102</v>
      </c>
      <c r="D839" s="135">
        <v>2220</v>
      </c>
      <c r="E839" s="135" t="s">
        <v>2335</v>
      </c>
      <c r="F839" s="135">
        <v>1</v>
      </c>
      <c r="G839" s="136">
        <v>114</v>
      </c>
      <c r="H839" s="135" t="s">
        <v>2603</v>
      </c>
      <c r="I839" s="135">
        <v>280</v>
      </c>
      <c r="J839" s="135" t="s">
        <v>2138</v>
      </c>
      <c r="K839" s="135" t="s">
        <v>2139</v>
      </c>
      <c r="L839" s="135" t="s">
        <v>194</v>
      </c>
      <c r="M839" s="135"/>
      <c r="N839" s="137"/>
      <c r="O839" s="121"/>
    </row>
    <row r="840" spans="1:15" x14ac:dyDescent="0.25">
      <c r="A840" s="139">
        <v>110</v>
      </c>
      <c r="B840" s="135" t="s">
        <v>303</v>
      </c>
      <c r="C840" s="134" t="s">
        <v>2102</v>
      </c>
      <c r="D840" s="135">
        <v>2221</v>
      </c>
      <c r="E840" s="135" t="s">
        <v>2335</v>
      </c>
      <c r="F840" s="135">
        <v>1</v>
      </c>
      <c r="G840" s="136">
        <v>115</v>
      </c>
      <c r="H840" s="135" t="s">
        <v>2604</v>
      </c>
      <c r="I840" s="135">
        <v>145</v>
      </c>
      <c r="J840" s="135" t="s">
        <v>2108</v>
      </c>
      <c r="K840" s="135" t="s">
        <v>2109</v>
      </c>
      <c r="L840" s="135" t="s">
        <v>193</v>
      </c>
      <c r="M840" s="135"/>
      <c r="N840" s="137"/>
      <c r="O840" s="121"/>
    </row>
    <row r="841" spans="1:15" x14ac:dyDescent="0.25">
      <c r="A841" s="139">
        <v>110</v>
      </c>
      <c r="B841" s="135" t="s">
        <v>303</v>
      </c>
      <c r="C841" s="134" t="s">
        <v>2102</v>
      </c>
      <c r="D841" s="135">
        <v>2222</v>
      </c>
      <c r="E841" s="135" t="s">
        <v>2335</v>
      </c>
      <c r="F841" s="135">
        <v>1</v>
      </c>
      <c r="G841" s="136">
        <v>116</v>
      </c>
      <c r="H841" s="135" t="s">
        <v>2605</v>
      </c>
      <c r="I841" s="135">
        <v>58</v>
      </c>
      <c r="J841" s="135" t="s">
        <v>2108</v>
      </c>
      <c r="K841" s="135" t="s">
        <v>2109</v>
      </c>
      <c r="L841" s="135" t="s">
        <v>193</v>
      </c>
      <c r="M841" s="135"/>
      <c r="N841" s="137"/>
      <c r="O841" s="121"/>
    </row>
    <row r="842" spans="1:15" x14ac:dyDescent="0.25">
      <c r="A842" s="139">
        <v>110</v>
      </c>
      <c r="B842" s="135" t="s">
        <v>303</v>
      </c>
      <c r="C842" s="134" t="s">
        <v>2102</v>
      </c>
      <c r="D842" s="135">
        <v>2223</v>
      </c>
      <c r="E842" s="135" t="s">
        <v>2335</v>
      </c>
      <c r="F842" s="135">
        <v>1</v>
      </c>
      <c r="G842" s="136">
        <v>117</v>
      </c>
      <c r="H842" s="135" t="s">
        <v>2606</v>
      </c>
      <c r="I842" s="135">
        <v>52</v>
      </c>
      <c r="J842" s="135" t="s">
        <v>2155</v>
      </c>
      <c r="K842" s="135" t="s">
        <v>2156</v>
      </c>
      <c r="L842" s="135" t="s">
        <v>193</v>
      </c>
      <c r="M842" s="135"/>
      <c r="N842" s="137"/>
      <c r="O842" s="121"/>
    </row>
    <row r="843" spans="1:15" x14ac:dyDescent="0.25">
      <c r="A843" s="139">
        <v>110</v>
      </c>
      <c r="B843" s="135" t="s">
        <v>303</v>
      </c>
      <c r="C843" s="134" t="s">
        <v>2102</v>
      </c>
      <c r="D843" s="135">
        <v>2224</v>
      </c>
      <c r="E843" s="135" t="s">
        <v>2335</v>
      </c>
      <c r="F843" s="135">
        <v>1</v>
      </c>
      <c r="G843" s="140" t="s">
        <v>2607</v>
      </c>
      <c r="H843" s="135" t="s">
        <v>2608</v>
      </c>
      <c r="I843" s="135">
        <v>36</v>
      </c>
      <c r="J843" s="135" t="s">
        <v>2155</v>
      </c>
      <c r="K843" s="135" t="s">
        <v>2156</v>
      </c>
      <c r="L843" s="135" t="s">
        <v>193</v>
      </c>
      <c r="M843" s="135"/>
      <c r="N843" s="137"/>
      <c r="O843" s="121"/>
    </row>
    <row r="844" spans="1:15" x14ac:dyDescent="0.25">
      <c r="A844" s="139">
        <v>110</v>
      </c>
      <c r="B844" s="135" t="s">
        <v>303</v>
      </c>
      <c r="C844" s="134" t="s">
        <v>2102</v>
      </c>
      <c r="D844" s="135">
        <v>2225</v>
      </c>
      <c r="E844" s="135" t="s">
        <v>2335</v>
      </c>
      <c r="F844" s="135">
        <v>1</v>
      </c>
      <c r="G844" s="136">
        <v>118</v>
      </c>
      <c r="H844" s="135" t="s">
        <v>2609</v>
      </c>
      <c r="I844" s="135">
        <v>193</v>
      </c>
      <c r="J844" s="135" t="s">
        <v>2112</v>
      </c>
      <c r="K844" s="135" t="s">
        <v>2113</v>
      </c>
      <c r="L844" s="135" t="s">
        <v>194</v>
      </c>
      <c r="M844" s="135"/>
      <c r="N844" s="137"/>
      <c r="O844" s="121"/>
    </row>
    <row r="845" spans="1:15" x14ac:dyDescent="0.25">
      <c r="A845" s="139">
        <v>110</v>
      </c>
      <c r="B845" s="135" t="s">
        <v>303</v>
      </c>
      <c r="C845" s="134" t="s">
        <v>2102</v>
      </c>
      <c r="D845" s="135">
        <v>2226</v>
      </c>
      <c r="E845" s="135" t="s">
        <v>2335</v>
      </c>
      <c r="F845" s="135">
        <v>1</v>
      </c>
      <c r="G845" s="136">
        <v>119</v>
      </c>
      <c r="H845" s="135" t="s">
        <v>2610</v>
      </c>
      <c r="I845" s="135">
        <v>145</v>
      </c>
      <c r="J845" s="135" t="s">
        <v>2108</v>
      </c>
      <c r="K845" s="135" t="s">
        <v>2109</v>
      </c>
      <c r="L845" s="135" t="s">
        <v>193</v>
      </c>
      <c r="M845" s="135"/>
      <c r="N845" s="137"/>
      <c r="O845" s="121"/>
    </row>
    <row r="846" spans="1:15" x14ac:dyDescent="0.25">
      <c r="A846" s="139">
        <v>110</v>
      </c>
      <c r="B846" s="135" t="s">
        <v>303</v>
      </c>
      <c r="C846" s="134" t="s">
        <v>2102</v>
      </c>
      <c r="D846" s="135">
        <v>2227</v>
      </c>
      <c r="E846" s="135" t="s">
        <v>2335</v>
      </c>
      <c r="F846" s="135">
        <v>1</v>
      </c>
      <c r="G846" s="136">
        <v>120</v>
      </c>
      <c r="H846" s="135" t="s">
        <v>2611</v>
      </c>
      <c r="I846" s="135">
        <v>940</v>
      </c>
      <c r="J846" s="135" t="s">
        <v>2115</v>
      </c>
      <c r="K846" s="135" t="s">
        <v>2116</v>
      </c>
      <c r="L846" s="135" t="s">
        <v>2117</v>
      </c>
      <c r="M846" s="135"/>
      <c r="N846" s="137"/>
      <c r="O846" s="121"/>
    </row>
    <row r="847" spans="1:15" x14ac:dyDescent="0.25">
      <c r="A847" s="139">
        <v>110</v>
      </c>
      <c r="B847" s="135" t="s">
        <v>303</v>
      </c>
      <c r="C847" s="134" t="s">
        <v>2102</v>
      </c>
      <c r="D847" s="135">
        <v>2228</v>
      </c>
      <c r="E847" s="135" t="s">
        <v>2335</v>
      </c>
      <c r="F847" s="135">
        <v>1</v>
      </c>
      <c r="G847" s="140" t="s">
        <v>2612</v>
      </c>
      <c r="H847" s="135" t="s">
        <v>2613</v>
      </c>
      <c r="I847" s="135">
        <v>36</v>
      </c>
      <c r="J847" s="135" t="s">
        <v>2155</v>
      </c>
      <c r="K847" s="135" t="s">
        <v>2156</v>
      </c>
      <c r="L847" s="135" t="s">
        <v>193</v>
      </c>
      <c r="M847" s="135"/>
      <c r="N847" s="137"/>
      <c r="O847" s="121"/>
    </row>
    <row r="848" spans="1:15" x14ac:dyDescent="0.25">
      <c r="A848" s="139">
        <v>110</v>
      </c>
      <c r="B848" s="135" t="s">
        <v>303</v>
      </c>
      <c r="C848" s="134" t="s">
        <v>2102</v>
      </c>
      <c r="D848" s="135">
        <v>2229</v>
      </c>
      <c r="E848" s="135" t="s">
        <v>2335</v>
      </c>
      <c r="F848" s="135">
        <v>1</v>
      </c>
      <c r="G848" s="136">
        <v>121</v>
      </c>
      <c r="H848" s="135" t="s">
        <v>2614</v>
      </c>
      <c r="I848" s="135">
        <v>116</v>
      </c>
      <c r="J848" s="135" t="s">
        <v>2151</v>
      </c>
      <c r="K848" s="135" t="s">
        <v>2152</v>
      </c>
      <c r="L848" s="135" t="s">
        <v>193</v>
      </c>
      <c r="M848" s="135"/>
      <c r="N848" s="137"/>
      <c r="O848" s="121"/>
    </row>
    <row r="849" spans="1:15" x14ac:dyDescent="0.25">
      <c r="A849" s="139">
        <v>110</v>
      </c>
      <c r="B849" s="135" t="s">
        <v>303</v>
      </c>
      <c r="C849" s="134" t="s">
        <v>2102</v>
      </c>
      <c r="D849" s="135">
        <v>2230</v>
      </c>
      <c r="E849" s="135" t="s">
        <v>2335</v>
      </c>
      <c r="F849" s="135">
        <v>1</v>
      </c>
      <c r="G849" s="136">
        <v>122</v>
      </c>
      <c r="H849" s="135" t="s">
        <v>2615</v>
      </c>
      <c r="I849" s="135">
        <v>984</v>
      </c>
      <c r="J849" s="135" t="s">
        <v>2115</v>
      </c>
      <c r="K849" s="135" t="s">
        <v>2116</v>
      </c>
      <c r="L849" s="135" t="s">
        <v>2117</v>
      </c>
      <c r="M849" s="135"/>
      <c r="N849" s="137"/>
      <c r="O849" s="121"/>
    </row>
    <row r="850" spans="1:15" x14ac:dyDescent="0.25">
      <c r="A850" s="139">
        <v>110</v>
      </c>
      <c r="B850" s="135" t="s">
        <v>303</v>
      </c>
      <c r="C850" s="134" t="s">
        <v>2102</v>
      </c>
      <c r="D850" s="135">
        <v>2231</v>
      </c>
      <c r="E850" s="135" t="s">
        <v>2335</v>
      </c>
      <c r="F850" s="135">
        <v>1</v>
      </c>
      <c r="G850" s="140" t="s">
        <v>2616</v>
      </c>
      <c r="H850" s="135" t="s">
        <v>2617</v>
      </c>
      <c r="I850" s="135">
        <v>190</v>
      </c>
      <c r="J850" s="135" t="s">
        <v>2108</v>
      </c>
      <c r="K850" s="135" t="s">
        <v>2109</v>
      </c>
      <c r="L850" s="135" t="s">
        <v>193</v>
      </c>
      <c r="M850" s="135"/>
      <c r="N850" s="137"/>
      <c r="O850" s="121"/>
    </row>
    <row r="851" spans="1:15" x14ac:dyDescent="0.25">
      <c r="A851" s="139">
        <v>110</v>
      </c>
      <c r="B851" s="135" t="s">
        <v>303</v>
      </c>
      <c r="C851" s="134" t="s">
        <v>2102</v>
      </c>
      <c r="D851" s="135">
        <v>2232</v>
      </c>
      <c r="E851" s="135" t="s">
        <v>2335</v>
      </c>
      <c r="F851" s="135">
        <v>1</v>
      </c>
      <c r="G851" s="136">
        <v>123</v>
      </c>
      <c r="H851" s="135" t="s">
        <v>2618</v>
      </c>
      <c r="I851" s="135">
        <v>133</v>
      </c>
      <c r="J851" s="135" t="s">
        <v>2155</v>
      </c>
      <c r="K851" s="135" t="s">
        <v>2156</v>
      </c>
      <c r="L851" s="135" t="s">
        <v>193</v>
      </c>
      <c r="M851" s="135"/>
      <c r="N851" s="137"/>
      <c r="O851" s="121"/>
    </row>
    <row r="852" spans="1:15" x14ac:dyDescent="0.25">
      <c r="A852" s="139">
        <v>110</v>
      </c>
      <c r="B852" s="135" t="s">
        <v>303</v>
      </c>
      <c r="C852" s="134" t="s">
        <v>2102</v>
      </c>
      <c r="D852" s="135">
        <v>2233</v>
      </c>
      <c r="E852" s="135" t="s">
        <v>2335</v>
      </c>
      <c r="F852" s="135">
        <v>1</v>
      </c>
      <c r="G852" s="136">
        <v>124</v>
      </c>
      <c r="H852" s="135" t="s">
        <v>2619</v>
      </c>
      <c r="I852" s="135">
        <v>984</v>
      </c>
      <c r="J852" s="135" t="s">
        <v>2115</v>
      </c>
      <c r="K852" s="135" t="s">
        <v>2116</v>
      </c>
      <c r="L852" s="135" t="s">
        <v>2117</v>
      </c>
      <c r="M852" s="135"/>
      <c r="N852" s="137"/>
      <c r="O852" s="121"/>
    </row>
    <row r="853" spans="1:15" x14ac:dyDescent="0.25">
      <c r="A853" s="139">
        <v>110</v>
      </c>
      <c r="B853" s="135" t="s">
        <v>303</v>
      </c>
      <c r="C853" s="134" t="s">
        <v>2102</v>
      </c>
      <c r="D853" s="135">
        <v>2234</v>
      </c>
      <c r="E853" s="135" t="s">
        <v>2335</v>
      </c>
      <c r="F853" s="135">
        <v>1</v>
      </c>
      <c r="G853" s="140" t="s">
        <v>2620</v>
      </c>
      <c r="H853" s="135" t="s">
        <v>2621</v>
      </c>
      <c r="I853" s="135">
        <v>34</v>
      </c>
      <c r="J853" s="135" t="s">
        <v>2155</v>
      </c>
      <c r="K853" s="135" t="s">
        <v>2156</v>
      </c>
      <c r="L853" s="135" t="s">
        <v>193</v>
      </c>
      <c r="M853" s="135"/>
      <c r="N853" s="137"/>
      <c r="O853" s="121"/>
    </row>
    <row r="854" spans="1:15" x14ac:dyDescent="0.25">
      <c r="A854" s="139">
        <v>110</v>
      </c>
      <c r="B854" s="135" t="s">
        <v>303</v>
      </c>
      <c r="C854" s="134" t="s">
        <v>2102</v>
      </c>
      <c r="D854" s="135">
        <v>2235</v>
      </c>
      <c r="E854" s="135" t="s">
        <v>2335</v>
      </c>
      <c r="F854" s="135">
        <v>1</v>
      </c>
      <c r="G854" s="136">
        <v>126</v>
      </c>
      <c r="H854" s="135" t="s">
        <v>2622</v>
      </c>
      <c r="I854" s="135">
        <v>974</v>
      </c>
      <c r="J854" s="135" t="s">
        <v>2115</v>
      </c>
      <c r="K854" s="135" t="s">
        <v>2116</v>
      </c>
      <c r="L854" s="135" t="s">
        <v>2117</v>
      </c>
      <c r="M854" s="135"/>
      <c r="N854" s="137"/>
      <c r="O854" s="121"/>
    </row>
    <row r="855" spans="1:15" x14ac:dyDescent="0.25">
      <c r="A855" s="139">
        <v>110</v>
      </c>
      <c r="B855" s="135" t="s">
        <v>303</v>
      </c>
      <c r="C855" s="134" t="s">
        <v>2102</v>
      </c>
      <c r="D855" s="135">
        <v>2236</v>
      </c>
      <c r="E855" s="135" t="s">
        <v>2335</v>
      </c>
      <c r="F855" s="135">
        <v>1</v>
      </c>
      <c r="G855" s="140" t="s">
        <v>2623</v>
      </c>
      <c r="H855" s="135" t="s">
        <v>2624</v>
      </c>
      <c r="I855" s="135">
        <v>50</v>
      </c>
      <c r="J855" s="135" t="s">
        <v>2151</v>
      </c>
      <c r="K855" s="135" t="s">
        <v>2152</v>
      </c>
      <c r="L855" s="135" t="s">
        <v>193</v>
      </c>
      <c r="M855" s="135"/>
      <c r="N855" s="137"/>
      <c r="O855" s="121"/>
    </row>
    <row r="856" spans="1:15" x14ac:dyDescent="0.25">
      <c r="A856" s="139">
        <v>110</v>
      </c>
      <c r="B856" s="135" t="s">
        <v>303</v>
      </c>
      <c r="C856" s="134" t="s">
        <v>2102</v>
      </c>
      <c r="D856" s="135">
        <v>2237</v>
      </c>
      <c r="E856" s="135" t="s">
        <v>2335</v>
      </c>
      <c r="F856" s="135">
        <v>1</v>
      </c>
      <c r="G856" s="140" t="s">
        <v>2625</v>
      </c>
      <c r="H856" s="135" t="s">
        <v>2626</v>
      </c>
      <c r="I856" s="135">
        <v>48</v>
      </c>
      <c r="J856" s="135" t="s">
        <v>2108</v>
      </c>
      <c r="K856" s="135" t="s">
        <v>2109</v>
      </c>
      <c r="L856" s="135" t="s">
        <v>193</v>
      </c>
      <c r="M856" s="135"/>
      <c r="N856" s="137"/>
      <c r="O856" s="121"/>
    </row>
    <row r="857" spans="1:15" x14ac:dyDescent="0.25">
      <c r="A857" s="139">
        <v>110</v>
      </c>
      <c r="B857" s="135" t="s">
        <v>303</v>
      </c>
      <c r="C857" s="134" t="s">
        <v>2102</v>
      </c>
      <c r="D857" s="135">
        <v>2238</v>
      </c>
      <c r="E857" s="135" t="s">
        <v>2335</v>
      </c>
      <c r="F857" s="135">
        <v>2</v>
      </c>
      <c r="G857" s="136">
        <v>200</v>
      </c>
      <c r="H857" s="135" t="s">
        <v>2627</v>
      </c>
      <c r="I857" s="135">
        <v>1246</v>
      </c>
      <c r="J857" s="135" t="s">
        <v>2105</v>
      </c>
      <c r="K857" s="135" t="s">
        <v>2106</v>
      </c>
      <c r="L857" s="135" t="s">
        <v>193</v>
      </c>
      <c r="M857" s="135"/>
      <c r="N857" s="137"/>
      <c r="O857" s="121"/>
    </row>
    <row r="858" spans="1:15" x14ac:dyDescent="0.25">
      <c r="A858" s="139">
        <v>110</v>
      </c>
      <c r="B858" s="135" t="s">
        <v>303</v>
      </c>
      <c r="C858" s="134" t="s">
        <v>2102</v>
      </c>
      <c r="D858" s="135">
        <v>2239</v>
      </c>
      <c r="E858" s="135" t="s">
        <v>2335</v>
      </c>
      <c r="F858" s="135">
        <v>2</v>
      </c>
      <c r="G858" s="136">
        <v>201</v>
      </c>
      <c r="H858" s="135" t="s">
        <v>2628</v>
      </c>
      <c r="I858" s="135">
        <v>200</v>
      </c>
      <c r="J858" s="135" t="s">
        <v>2108</v>
      </c>
      <c r="K858" s="135" t="s">
        <v>2109</v>
      </c>
      <c r="L858" s="135" t="s">
        <v>193</v>
      </c>
      <c r="M858" s="135"/>
      <c r="N858" s="137"/>
      <c r="O858" s="121"/>
    </row>
    <row r="859" spans="1:15" x14ac:dyDescent="0.25">
      <c r="A859" s="139">
        <v>110</v>
      </c>
      <c r="B859" s="135" t="s">
        <v>303</v>
      </c>
      <c r="C859" s="134" t="s">
        <v>2102</v>
      </c>
      <c r="D859" s="135">
        <v>2240</v>
      </c>
      <c r="E859" s="135" t="s">
        <v>2335</v>
      </c>
      <c r="F859" s="135">
        <v>2</v>
      </c>
      <c r="G859" s="140" t="s">
        <v>2629</v>
      </c>
      <c r="H859" s="135" t="s">
        <v>2630</v>
      </c>
      <c r="I859" s="135">
        <v>39</v>
      </c>
      <c r="J859" s="135" t="s">
        <v>2155</v>
      </c>
      <c r="K859" s="135" t="s">
        <v>2156</v>
      </c>
      <c r="L859" s="135" t="s">
        <v>193</v>
      </c>
      <c r="M859" s="135"/>
      <c r="N859" s="137"/>
      <c r="O859" s="121"/>
    </row>
    <row r="860" spans="1:15" x14ac:dyDescent="0.25">
      <c r="A860" s="139">
        <v>110</v>
      </c>
      <c r="B860" s="135" t="s">
        <v>303</v>
      </c>
      <c r="C860" s="134" t="s">
        <v>2102</v>
      </c>
      <c r="D860" s="135">
        <v>2241</v>
      </c>
      <c r="E860" s="135" t="s">
        <v>2335</v>
      </c>
      <c r="F860" s="135">
        <v>2</v>
      </c>
      <c r="G860" s="136">
        <v>202</v>
      </c>
      <c r="H860" s="135" t="s">
        <v>2631</v>
      </c>
      <c r="I860" s="135">
        <v>772</v>
      </c>
      <c r="J860" s="135" t="s">
        <v>2115</v>
      </c>
      <c r="K860" s="135" t="s">
        <v>2116</v>
      </c>
      <c r="L860" s="135" t="s">
        <v>2117</v>
      </c>
      <c r="M860" s="135"/>
      <c r="N860" s="137"/>
      <c r="O860" s="121"/>
    </row>
    <row r="861" spans="1:15" x14ac:dyDescent="0.25">
      <c r="A861" s="139">
        <v>110</v>
      </c>
      <c r="B861" s="135" t="s">
        <v>303</v>
      </c>
      <c r="C861" s="134" t="s">
        <v>2102</v>
      </c>
      <c r="D861" s="135">
        <v>2242</v>
      </c>
      <c r="E861" s="135" t="s">
        <v>2335</v>
      </c>
      <c r="F861" s="135">
        <v>2</v>
      </c>
      <c r="G861" s="136">
        <v>203</v>
      </c>
      <c r="H861" s="135" t="s">
        <v>2632</v>
      </c>
      <c r="I861" s="135">
        <v>235</v>
      </c>
      <c r="J861" s="135" t="s">
        <v>2108</v>
      </c>
      <c r="K861" s="135" t="s">
        <v>2109</v>
      </c>
      <c r="L861" s="135" t="s">
        <v>193</v>
      </c>
      <c r="M861" s="135"/>
      <c r="N861" s="137"/>
      <c r="O861" s="121"/>
    </row>
    <row r="862" spans="1:15" x14ac:dyDescent="0.25">
      <c r="A862" s="139">
        <v>110</v>
      </c>
      <c r="B862" s="135" t="s">
        <v>303</v>
      </c>
      <c r="C862" s="134" t="s">
        <v>2102</v>
      </c>
      <c r="D862" s="135">
        <v>2243</v>
      </c>
      <c r="E862" s="135" t="s">
        <v>2335</v>
      </c>
      <c r="F862" s="135">
        <v>2</v>
      </c>
      <c r="G862" s="136">
        <v>204</v>
      </c>
      <c r="H862" s="135" t="s">
        <v>2633</v>
      </c>
      <c r="I862" s="135">
        <v>860</v>
      </c>
      <c r="J862" s="135" t="s">
        <v>2115</v>
      </c>
      <c r="K862" s="135" t="s">
        <v>2116</v>
      </c>
      <c r="L862" s="135" t="s">
        <v>2117</v>
      </c>
      <c r="M862" s="135"/>
      <c r="N862" s="137"/>
      <c r="O862" s="121"/>
    </row>
    <row r="863" spans="1:15" x14ac:dyDescent="0.25">
      <c r="A863" s="139">
        <v>110</v>
      </c>
      <c r="B863" s="135" t="s">
        <v>303</v>
      </c>
      <c r="C863" s="134" t="s">
        <v>2102</v>
      </c>
      <c r="D863" s="135">
        <v>2244</v>
      </c>
      <c r="E863" s="135" t="s">
        <v>2335</v>
      </c>
      <c r="F863" s="135">
        <v>2</v>
      </c>
      <c r="G863" s="140" t="s">
        <v>2634</v>
      </c>
      <c r="H863" s="135" t="s">
        <v>2635</v>
      </c>
      <c r="I863" s="135">
        <v>32</v>
      </c>
      <c r="J863" s="135" t="s">
        <v>2155</v>
      </c>
      <c r="K863" s="135" t="s">
        <v>2156</v>
      </c>
      <c r="L863" s="135" t="s">
        <v>193</v>
      </c>
      <c r="M863" s="135"/>
      <c r="N863" s="137"/>
      <c r="O863" s="121"/>
    </row>
    <row r="864" spans="1:15" x14ac:dyDescent="0.25">
      <c r="A864" s="139">
        <v>110</v>
      </c>
      <c r="B864" s="135" t="s">
        <v>303</v>
      </c>
      <c r="C864" s="134" t="s">
        <v>2102</v>
      </c>
      <c r="D864" s="135">
        <v>2245</v>
      </c>
      <c r="E864" s="135" t="s">
        <v>2335</v>
      </c>
      <c r="F864" s="135">
        <v>2</v>
      </c>
      <c r="G864" s="140" t="s">
        <v>2636</v>
      </c>
      <c r="H864" s="135" t="s">
        <v>2637</v>
      </c>
      <c r="I864" s="135">
        <v>50</v>
      </c>
      <c r="J864" s="135" t="s">
        <v>2155</v>
      </c>
      <c r="K864" s="135" t="s">
        <v>2156</v>
      </c>
      <c r="L864" s="135" t="s">
        <v>193</v>
      </c>
      <c r="M864" s="135"/>
      <c r="N864" s="137"/>
      <c r="O864" s="121"/>
    </row>
    <row r="865" spans="1:15" x14ac:dyDescent="0.25">
      <c r="A865" s="139">
        <v>110</v>
      </c>
      <c r="B865" s="135" t="s">
        <v>303</v>
      </c>
      <c r="C865" s="134" t="s">
        <v>2102</v>
      </c>
      <c r="D865" s="135">
        <v>2246</v>
      </c>
      <c r="E865" s="135" t="s">
        <v>2335</v>
      </c>
      <c r="F865" s="135">
        <v>2</v>
      </c>
      <c r="G865" s="140" t="s">
        <v>2638</v>
      </c>
      <c r="H865" s="135" t="s">
        <v>2639</v>
      </c>
      <c r="I865" s="135">
        <v>98</v>
      </c>
      <c r="J865" s="135" t="s">
        <v>2151</v>
      </c>
      <c r="K865" s="135" t="s">
        <v>2152</v>
      </c>
      <c r="L865" s="135" t="s">
        <v>193</v>
      </c>
      <c r="M865" s="135"/>
      <c r="N865" s="137"/>
      <c r="O865" s="121"/>
    </row>
    <row r="866" spans="1:15" x14ac:dyDescent="0.25">
      <c r="A866" s="139">
        <v>110</v>
      </c>
      <c r="B866" s="135" t="s">
        <v>303</v>
      </c>
      <c r="C866" s="134" t="s">
        <v>2102</v>
      </c>
      <c r="D866" s="135">
        <v>2247</v>
      </c>
      <c r="E866" s="135" t="s">
        <v>2335</v>
      </c>
      <c r="F866" s="135">
        <v>2</v>
      </c>
      <c r="G866" s="136">
        <v>205</v>
      </c>
      <c r="H866" s="135" t="s">
        <v>2640</v>
      </c>
      <c r="I866" s="135">
        <v>101</v>
      </c>
      <c r="J866" s="135" t="s">
        <v>2105</v>
      </c>
      <c r="K866" s="135" t="s">
        <v>2106</v>
      </c>
      <c r="L866" s="135" t="s">
        <v>193</v>
      </c>
      <c r="M866" s="135"/>
      <c r="N866" s="137"/>
      <c r="O866" s="121"/>
    </row>
    <row r="867" spans="1:15" x14ac:dyDescent="0.25">
      <c r="A867" s="139">
        <v>110</v>
      </c>
      <c r="B867" s="135" t="s">
        <v>303</v>
      </c>
      <c r="C867" s="134" t="s">
        <v>2102</v>
      </c>
      <c r="D867" s="135">
        <v>2248</v>
      </c>
      <c r="E867" s="135" t="s">
        <v>2335</v>
      </c>
      <c r="F867" s="135">
        <v>2</v>
      </c>
      <c r="G867" s="136">
        <v>206</v>
      </c>
      <c r="H867" s="135" t="s">
        <v>2641</v>
      </c>
      <c r="I867" s="135">
        <v>844</v>
      </c>
      <c r="J867" s="135" t="s">
        <v>2115</v>
      </c>
      <c r="K867" s="135" t="s">
        <v>2116</v>
      </c>
      <c r="L867" s="135" t="s">
        <v>2117</v>
      </c>
      <c r="M867" s="135"/>
      <c r="N867" s="137"/>
      <c r="O867" s="121"/>
    </row>
    <row r="868" spans="1:15" x14ac:dyDescent="0.25">
      <c r="A868" s="139">
        <v>110</v>
      </c>
      <c r="B868" s="135" t="s">
        <v>303</v>
      </c>
      <c r="C868" s="134" t="s">
        <v>2102</v>
      </c>
      <c r="D868" s="135">
        <v>2249</v>
      </c>
      <c r="E868" s="135" t="s">
        <v>2335</v>
      </c>
      <c r="F868" s="135">
        <v>2</v>
      </c>
      <c r="G868" s="140" t="s">
        <v>1060</v>
      </c>
      <c r="H868" s="135" t="s">
        <v>2642</v>
      </c>
      <c r="I868" s="135">
        <v>68</v>
      </c>
      <c r="J868" s="135" t="s">
        <v>2151</v>
      </c>
      <c r="K868" s="135" t="s">
        <v>2152</v>
      </c>
      <c r="L868" s="135" t="s">
        <v>193</v>
      </c>
      <c r="M868" s="135"/>
      <c r="N868" s="137"/>
      <c r="O868" s="121"/>
    </row>
    <row r="869" spans="1:15" x14ac:dyDescent="0.25">
      <c r="A869" s="139">
        <v>110</v>
      </c>
      <c r="B869" s="135" t="s">
        <v>303</v>
      </c>
      <c r="C869" s="134" t="s">
        <v>2102</v>
      </c>
      <c r="D869" s="135">
        <v>2250</v>
      </c>
      <c r="E869" s="135" t="s">
        <v>2335</v>
      </c>
      <c r="F869" s="135">
        <v>2</v>
      </c>
      <c r="G869" s="136">
        <v>207</v>
      </c>
      <c r="H869" s="135" t="s">
        <v>2643</v>
      </c>
      <c r="I869" s="135">
        <v>582</v>
      </c>
      <c r="J869" s="135" t="s">
        <v>2112</v>
      </c>
      <c r="K869" s="135" t="s">
        <v>2113</v>
      </c>
      <c r="L869" s="135" t="s">
        <v>194</v>
      </c>
      <c r="M869" s="135"/>
      <c r="N869" s="137"/>
      <c r="O869" s="121"/>
    </row>
    <row r="870" spans="1:15" x14ac:dyDescent="0.25">
      <c r="A870" s="139">
        <v>110</v>
      </c>
      <c r="B870" s="135" t="s">
        <v>303</v>
      </c>
      <c r="C870" s="134" t="s">
        <v>2102</v>
      </c>
      <c r="D870" s="135">
        <v>2251</v>
      </c>
      <c r="E870" s="135" t="s">
        <v>2335</v>
      </c>
      <c r="F870" s="135">
        <v>2</v>
      </c>
      <c r="G870" s="140" t="s">
        <v>2644</v>
      </c>
      <c r="H870" s="135" t="s">
        <v>2645</v>
      </c>
      <c r="I870" s="135">
        <v>32</v>
      </c>
      <c r="J870" s="135" t="s">
        <v>2155</v>
      </c>
      <c r="K870" s="135" t="s">
        <v>2156</v>
      </c>
      <c r="L870" s="135" t="s">
        <v>193</v>
      </c>
      <c r="M870" s="135"/>
      <c r="N870" s="137"/>
      <c r="O870" s="121"/>
    </row>
    <row r="871" spans="1:15" x14ac:dyDescent="0.25">
      <c r="A871" s="139">
        <v>110</v>
      </c>
      <c r="B871" s="135" t="s">
        <v>303</v>
      </c>
      <c r="C871" s="134" t="s">
        <v>2102</v>
      </c>
      <c r="D871" s="135">
        <v>2252</v>
      </c>
      <c r="E871" s="135" t="s">
        <v>2335</v>
      </c>
      <c r="F871" s="135">
        <v>2</v>
      </c>
      <c r="G871" s="136">
        <v>208</v>
      </c>
      <c r="H871" s="135" t="s">
        <v>2646</v>
      </c>
      <c r="I871" s="135">
        <v>844</v>
      </c>
      <c r="J871" s="135" t="s">
        <v>2115</v>
      </c>
      <c r="K871" s="135" t="s">
        <v>2116</v>
      </c>
      <c r="L871" s="135" t="s">
        <v>2117</v>
      </c>
      <c r="M871" s="135"/>
      <c r="N871" s="137"/>
      <c r="O871" s="121"/>
    </row>
    <row r="872" spans="1:15" x14ac:dyDescent="0.25">
      <c r="A872" s="139">
        <v>110</v>
      </c>
      <c r="B872" s="135" t="s">
        <v>303</v>
      </c>
      <c r="C872" s="134" t="s">
        <v>2102</v>
      </c>
      <c r="D872" s="135">
        <v>2253</v>
      </c>
      <c r="E872" s="135" t="s">
        <v>2335</v>
      </c>
      <c r="F872" s="135">
        <v>2</v>
      </c>
      <c r="G872" s="136">
        <v>210</v>
      </c>
      <c r="H872" s="135" t="s">
        <v>2647</v>
      </c>
      <c r="I872" s="135">
        <v>860</v>
      </c>
      <c r="J872" s="135" t="s">
        <v>2115</v>
      </c>
      <c r="K872" s="135" t="s">
        <v>2116</v>
      </c>
      <c r="L872" s="135" t="s">
        <v>2117</v>
      </c>
      <c r="M872" s="135"/>
      <c r="N872" s="137"/>
      <c r="O872" s="121"/>
    </row>
    <row r="873" spans="1:15" x14ac:dyDescent="0.25">
      <c r="A873" s="139">
        <v>110</v>
      </c>
      <c r="B873" s="135" t="s">
        <v>303</v>
      </c>
      <c r="C873" s="134" t="s">
        <v>2102</v>
      </c>
      <c r="D873" s="135">
        <v>2254</v>
      </c>
      <c r="E873" s="135" t="s">
        <v>2335</v>
      </c>
      <c r="F873" s="135">
        <v>2</v>
      </c>
      <c r="G873" s="136">
        <v>212</v>
      </c>
      <c r="H873" s="135" t="s">
        <v>2648</v>
      </c>
      <c r="I873" s="135">
        <v>770</v>
      </c>
      <c r="J873" s="135" t="s">
        <v>2115</v>
      </c>
      <c r="K873" s="135" t="s">
        <v>2116</v>
      </c>
      <c r="L873" s="135" t="s">
        <v>2117</v>
      </c>
      <c r="M873" s="135"/>
      <c r="N873" s="137"/>
      <c r="O873" s="121"/>
    </row>
    <row r="874" spans="1:15" x14ac:dyDescent="0.25">
      <c r="A874" s="139">
        <v>110</v>
      </c>
      <c r="B874" s="135" t="s">
        <v>303</v>
      </c>
      <c r="C874" s="134" t="s">
        <v>2102</v>
      </c>
      <c r="D874" s="135">
        <v>2255</v>
      </c>
      <c r="E874" s="135" t="s">
        <v>2442</v>
      </c>
      <c r="F874" s="135">
        <v>1</v>
      </c>
      <c r="G874" s="136">
        <v>1</v>
      </c>
      <c r="H874" s="135" t="s">
        <v>2443</v>
      </c>
      <c r="I874" s="135">
        <v>264</v>
      </c>
      <c r="J874" s="135" t="s">
        <v>2112</v>
      </c>
      <c r="K874" s="135" t="s">
        <v>2113</v>
      </c>
      <c r="L874" s="135" t="s">
        <v>194</v>
      </c>
      <c r="M874" s="134" t="s">
        <v>1</v>
      </c>
      <c r="N874" s="137"/>
      <c r="O874" s="121"/>
    </row>
    <row r="875" spans="1:15" x14ac:dyDescent="0.25">
      <c r="A875" s="139">
        <v>110</v>
      </c>
      <c r="B875" s="135" t="s">
        <v>303</v>
      </c>
      <c r="C875" s="134" t="s">
        <v>2102</v>
      </c>
      <c r="D875" s="135">
        <v>2256</v>
      </c>
      <c r="E875" s="135" t="s">
        <v>2442</v>
      </c>
      <c r="F875" s="135">
        <v>1</v>
      </c>
      <c r="G875" s="136">
        <v>2</v>
      </c>
      <c r="H875" s="135" t="s">
        <v>2444</v>
      </c>
      <c r="I875" s="135">
        <v>215</v>
      </c>
      <c r="J875" s="135" t="s">
        <v>2105</v>
      </c>
      <c r="K875" s="135" t="s">
        <v>2106</v>
      </c>
      <c r="L875" s="135" t="s">
        <v>193</v>
      </c>
      <c r="M875" s="134" t="s">
        <v>1</v>
      </c>
      <c r="N875" s="137"/>
      <c r="O875" s="121"/>
    </row>
    <row r="876" spans="1:15" x14ac:dyDescent="0.25">
      <c r="A876" s="139">
        <v>110</v>
      </c>
      <c r="B876" s="135" t="s">
        <v>303</v>
      </c>
      <c r="C876" s="134" t="s">
        <v>2102</v>
      </c>
      <c r="D876" s="135">
        <v>2257</v>
      </c>
      <c r="E876" s="135" t="s">
        <v>2442</v>
      </c>
      <c r="F876" s="135">
        <v>1</v>
      </c>
      <c r="G876" s="140" t="s">
        <v>2188</v>
      </c>
      <c r="H876" s="135" t="s">
        <v>2649</v>
      </c>
      <c r="I876" s="135">
        <v>90</v>
      </c>
      <c r="J876" s="135" t="s">
        <v>2151</v>
      </c>
      <c r="K876" s="135" t="s">
        <v>2152</v>
      </c>
      <c r="L876" s="135" t="s">
        <v>193</v>
      </c>
      <c r="M876" s="134" t="s">
        <v>1</v>
      </c>
      <c r="N876" s="137"/>
      <c r="O876" s="121"/>
    </row>
    <row r="877" spans="1:15" x14ac:dyDescent="0.25">
      <c r="A877" s="139">
        <v>110</v>
      </c>
      <c r="B877" s="135" t="s">
        <v>303</v>
      </c>
      <c r="C877" s="134" t="s">
        <v>2102</v>
      </c>
      <c r="D877" s="135">
        <v>2258</v>
      </c>
      <c r="E877" s="135" t="s">
        <v>2442</v>
      </c>
      <c r="F877" s="135">
        <v>1</v>
      </c>
      <c r="G877" s="140" t="s">
        <v>2382</v>
      </c>
      <c r="H877" s="135" t="s">
        <v>2650</v>
      </c>
      <c r="I877" s="135">
        <v>90</v>
      </c>
      <c r="J877" s="135" t="s">
        <v>2112</v>
      </c>
      <c r="K877" s="135" t="s">
        <v>2113</v>
      </c>
      <c r="L877" s="135" t="s">
        <v>194</v>
      </c>
      <c r="M877" s="134" t="s">
        <v>1</v>
      </c>
      <c r="N877" s="137"/>
      <c r="O877" s="121"/>
    </row>
    <row r="878" spans="1:15" x14ac:dyDescent="0.25">
      <c r="A878" s="139">
        <v>110</v>
      </c>
      <c r="B878" s="135" t="s">
        <v>303</v>
      </c>
      <c r="C878" s="134" t="s">
        <v>2102</v>
      </c>
      <c r="D878" s="135">
        <v>2259</v>
      </c>
      <c r="E878" s="135" t="s">
        <v>2442</v>
      </c>
      <c r="F878" s="135">
        <v>1</v>
      </c>
      <c r="G878" s="136">
        <v>4</v>
      </c>
      <c r="H878" s="135" t="s">
        <v>2651</v>
      </c>
      <c r="I878" s="135">
        <v>99</v>
      </c>
      <c r="J878" s="135" t="s">
        <v>2151</v>
      </c>
      <c r="K878" s="135" t="s">
        <v>2152</v>
      </c>
      <c r="L878" s="135" t="s">
        <v>193</v>
      </c>
      <c r="M878" s="134" t="s">
        <v>1</v>
      </c>
      <c r="N878" s="137"/>
      <c r="O878" s="121"/>
    </row>
    <row r="879" spans="1:15" x14ac:dyDescent="0.25">
      <c r="A879" s="139">
        <v>110</v>
      </c>
      <c r="B879" s="135" t="s">
        <v>303</v>
      </c>
      <c r="C879" s="134" t="s">
        <v>2102</v>
      </c>
      <c r="D879" s="135">
        <v>2260</v>
      </c>
      <c r="E879" s="135" t="s">
        <v>2446</v>
      </c>
      <c r="F879" s="135">
        <v>1</v>
      </c>
      <c r="G879" s="136">
        <v>1</v>
      </c>
      <c r="H879" s="135" t="s">
        <v>2447</v>
      </c>
      <c r="I879" s="135">
        <v>735</v>
      </c>
      <c r="J879" s="135" t="s">
        <v>2115</v>
      </c>
      <c r="K879" s="135" t="s">
        <v>2116</v>
      </c>
      <c r="L879" s="135" t="s">
        <v>2117</v>
      </c>
      <c r="M879" s="134" t="s">
        <v>1</v>
      </c>
      <c r="N879" s="137"/>
      <c r="O879" s="121"/>
    </row>
    <row r="880" spans="1:15" x14ac:dyDescent="0.25">
      <c r="A880" s="139">
        <v>110</v>
      </c>
      <c r="B880" s="135" t="s">
        <v>303</v>
      </c>
      <c r="C880" s="134" t="s">
        <v>2102</v>
      </c>
      <c r="D880" s="135">
        <v>2261</v>
      </c>
      <c r="E880" s="135" t="s">
        <v>2450</v>
      </c>
      <c r="F880" s="135">
        <v>1</v>
      </c>
      <c r="G880" s="136">
        <v>5</v>
      </c>
      <c r="H880" s="135" t="s">
        <v>2652</v>
      </c>
      <c r="I880" s="135">
        <v>280</v>
      </c>
      <c r="J880" s="135" t="s">
        <v>2112</v>
      </c>
      <c r="K880" s="135" t="s">
        <v>2113</v>
      </c>
      <c r="L880" s="135" t="s">
        <v>194</v>
      </c>
      <c r="M880" s="134" t="s">
        <v>1</v>
      </c>
      <c r="N880" s="137"/>
      <c r="O880" s="121"/>
    </row>
    <row r="881" spans="1:15" x14ac:dyDescent="0.25">
      <c r="A881" s="139">
        <v>110</v>
      </c>
      <c r="B881" s="135" t="s">
        <v>303</v>
      </c>
      <c r="C881" s="134" t="s">
        <v>2102</v>
      </c>
      <c r="D881" s="135">
        <v>2262</v>
      </c>
      <c r="E881" s="135" t="s">
        <v>2450</v>
      </c>
      <c r="F881" s="135">
        <v>1</v>
      </c>
      <c r="G881" s="140" t="s">
        <v>2653</v>
      </c>
      <c r="H881" s="135" t="s">
        <v>2654</v>
      </c>
      <c r="I881" s="135">
        <v>100</v>
      </c>
      <c r="J881" s="135" t="s">
        <v>2112</v>
      </c>
      <c r="K881" s="135" t="s">
        <v>2113</v>
      </c>
      <c r="L881" s="135" t="s">
        <v>194</v>
      </c>
      <c r="M881" s="134" t="s">
        <v>1</v>
      </c>
      <c r="N881" s="137"/>
      <c r="O881" s="121"/>
    </row>
    <row r="882" spans="1:15" x14ac:dyDescent="0.25">
      <c r="A882" s="139">
        <v>110</v>
      </c>
      <c r="B882" s="135" t="s">
        <v>303</v>
      </c>
      <c r="C882" s="134" t="s">
        <v>2102</v>
      </c>
      <c r="D882" s="135">
        <v>2263</v>
      </c>
      <c r="E882" s="135" t="s">
        <v>2450</v>
      </c>
      <c r="F882" s="135">
        <v>1</v>
      </c>
      <c r="G882" s="136">
        <v>6</v>
      </c>
      <c r="H882" s="135" t="s">
        <v>2655</v>
      </c>
      <c r="I882" s="135">
        <v>506</v>
      </c>
      <c r="J882" s="135" t="s">
        <v>2115</v>
      </c>
      <c r="K882" s="135" t="s">
        <v>2129</v>
      </c>
      <c r="L882" s="135" t="s">
        <v>194</v>
      </c>
      <c r="M882" s="134" t="s">
        <v>1</v>
      </c>
      <c r="N882" s="137"/>
      <c r="O882" s="121"/>
    </row>
    <row r="883" spans="1:15" x14ac:dyDescent="0.25">
      <c r="A883" s="139">
        <v>110</v>
      </c>
      <c r="B883" s="135" t="s">
        <v>303</v>
      </c>
      <c r="C883" s="134" t="s">
        <v>2102</v>
      </c>
      <c r="D883" s="135">
        <v>2264</v>
      </c>
      <c r="E883" s="135" t="s">
        <v>2450</v>
      </c>
      <c r="F883" s="135">
        <v>1</v>
      </c>
      <c r="G883" s="136">
        <v>7</v>
      </c>
      <c r="H883" s="135" t="s">
        <v>2656</v>
      </c>
      <c r="I883" s="135">
        <v>68</v>
      </c>
      <c r="J883" s="135" t="s">
        <v>2112</v>
      </c>
      <c r="K883" s="135" t="s">
        <v>2113</v>
      </c>
      <c r="L883" s="135" t="s">
        <v>194</v>
      </c>
      <c r="M883" s="134" t="s">
        <v>1</v>
      </c>
      <c r="N883" s="137"/>
      <c r="O883" s="121"/>
    </row>
    <row r="884" spans="1:15" x14ac:dyDescent="0.25">
      <c r="A884" s="139">
        <v>110</v>
      </c>
      <c r="B884" s="135" t="s">
        <v>303</v>
      </c>
      <c r="C884" s="134" t="s">
        <v>2102</v>
      </c>
      <c r="D884" s="135">
        <v>2265</v>
      </c>
      <c r="E884" s="135" t="s">
        <v>2452</v>
      </c>
      <c r="F884" s="135">
        <v>1</v>
      </c>
      <c r="G884" s="136">
        <v>1</v>
      </c>
      <c r="H884" s="135" t="s">
        <v>2453</v>
      </c>
      <c r="I884" s="135">
        <v>735</v>
      </c>
      <c r="J884" s="135" t="s">
        <v>2115</v>
      </c>
      <c r="K884" s="135" t="s">
        <v>2116</v>
      </c>
      <c r="L884" s="135" t="s">
        <v>2117</v>
      </c>
      <c r="M884" s="134" t="s">
        <v>1</v>
      </c>
      <c r="N884" s="137"/>
      <c r="O884" s="121"/>
    </row>
    <row r="885" spans="1:15" x14ac:dyDescent="0.25">
      <c r="A885" s="139">
        <v>110</v>
      </c>
      <c r="B885" s="135" t="s">
        <v>303</v>
      </c>
      <c r="C885" s="134" t="s">
        <v>2102</v>
      </c>
      <c r="D885" s="135">
        <v>2266</v>
      </c>
      <c r="E885" s="135" t="s">
        <v>2455</v>
      </c>
      <c r="F885" s="135">
        <v>1</v>
      </c>
      <c r="G885" s="136">
        <v>1</v>
      </c>
      <c r="H885" s="135" t="s">
        <v>2456</v>
      </c>
      <c r="I885" s="135">
        <v>909</v>
      </c>
      <c r="J885" s="135" t="s">
        <v>2115</v>
      </c>
      <c r="K885" s="135" t="s">
        <v>2116</v>
      </c>
      <c r="L885" s="135" t="s">
        <v>2117</v>
      </c>
      <c r="M885" s="134" t="s">
        <v>1</v>
      </c>
      <c r="N885" s="137"/>
      <c r="O885" s="121"/>
    </row>
    <row r="886" spans="1:15" x14ac:dyDescent="0.25">
      <c r="A886" s="139">
        <v>110</v>
      </c>
      <c r="B886" s="135" t="s">
        <v>303</v>
      </c>
      <c r="C886" s="134" t="s">
        <v>2102</v>
      </c>
      <c r="D886" s="135">
        <v>2267</v>
      </c>
      <c r="E886" s="135" t="s">
        <v>2460</v>
      </c>
      <c r="F886" s="135">
        <v>1</v>
      </c>
      <c r="G886" s="136">
        <v>1</v>
      </c>
      <c r="H886" s="135" t="s">
        <v>2461</v>
      </c>
      <c r="I886" s="135">
        <v>909</v>
      </c>
      <c r="J886" s="135" t="s">
        <v>2115</v>
      </c>
      <c r="K886" s="135" t="s">
        <v>2116</v>
      </c>
      <c r="L886" s="135" t="s">
        <v>2117</v>
      </c>
      <c r="M886" s="134" t="s">
        <v>1</v>
      </c>
      <c r="N886" s="137"/>
      <c r="O886" s="121"/>
    </row>
    <row r="887" spans="1:15" x14ac:dyDescent="0.25">
      <c r="A887" s="139">
        <v>110</v>
      </c>
      <c r="B887" s="135" t="s">
        <v>303</v>
      </c>
      <c r="C887" s="134" t="s">
        <v>2102</v>
      </c>
      <c r="D887" s="135">
        <v>2268</v>
      </c>
      <c r="E887" s="135" t="s">
        <v>2657</v>
      </c>
      <c r="F887" s="135">
        <v>1</v>
      </c>
      <c r="G887" s="136">
        <v>1</v>
      </c>
      <c r="H887" s="135" t="s">
        <v>2658</v>
      </c>
      <c r="I887" s="135">
        <v>909</v>
      </c>
      <c r="J887" s="135" t="s">
        <v>2115</v>
      </c>
      <c r="K887" s="135" t="s">
        <v>2116</v>
      </c>
      <c r="L887" s="135" t="s">
        <v>2117</v>
      </c>
      <c r="M887" s="134" t="s">
        <v>1</v>
      </c>
      <c r="N887" s="137"/>
      <c r="O887" s="121"/>
    </row>
    <row r="888" spans="1:15" x14ac:dyDescent="0.25">
      <c r="A888" s="139">
        <v>110</v>
      </c>
      <c r="B888" s="135" t="s">
        <v>303</v>
      </c>
      <c r="C888" s="134" t="s">
        <v>2102</v>
      </c>
      <c r="D888" s="135">
        <v>2269</v>
      </c>
      <c r="E888" s="135" t="s">
        <v>2659</v>
      </c>
      <c r="F888" s="135">
        <v>1</v>
      </c>
      <c r="G888" s="136">
        <v>1</v>
      </c>
      <c r="H888" s="135" t="s">
        <v>2660</v>
      </c>
      <c r="I888" s="135">
        <v>909</v>
      </c>
      <c r="J888" s="135" t="s">
        <v>2115</v>
      </c>
      <c r="K888" s="135" t="s">
        <v>2116</v>
      </c>
      <c r="L888" s="135" t="s">
        <v>2117</v>
      </c>
      <c r="M888" s="134" t="s">
        <v>1</v>
      </c>
      <c r="N888" s="137"/>
      <c r="O888" s="121"/>
    </row>
    <row r="889" spans="1:15" x14ac:dyDescent="0.25">
      <c r="A889" s="139">
        <v>110</v>
      </c>
      <c r="B889" s="135" t="s">
        <v>303</v>
      </c>
      <c r="C889" s="134" t="s">
        <v>2102</v>
      </c>
      <c r="D889" s="135">
        <v>2270</v>
      </c>
      <c r="E889" s="135" t="s">
        <v>2661</v>
      </c>
      <c r="F889" s="135">
        <v>1</v>
      </c>
      <c r="G889" s="136">
        <v>1</v>
      </c>
      <c r="H889" s="135" t="s">
        <v>2662</v>
      </c>
      <c r="I889" s="135">
        <v>960</v>
      </c>
      <c r="J889" s="135" t="s">
        <v>2115</v>
      </c>
      <c r="K889" s="135" t="s">
        <v>2116</v>
      </c>
      <c r="L889" s="135" t="s">
        <v>2117</v>
      </c>
      <c r="M889" s="134" t="s">
        <v>1</v>
      </c>
      <c r="N889" s="137"/>
      <c r="O889" s="121"/>
    </row>
    <row r="890" spans="1:15" x14ac:dyDescent="0.25">
      <c r="A890" s="139">
        <v>110</v>
      </c>
      <c r="B890" s="135" t="s">
        <v>303</v>
      </c>
      <c r="C890" s="134" t="s">
        <v>2102</v>
      </c>
      <c r="D890" s="135">
        <v>2271</v>
      </c>
      <c r="E890" s="135" t="s">
        <v>2663</v>
      </c>
      <c r="F890" s="135">
        <v>1</v>
      </c>
      <c r="G890" s="136">
        <v>1</v>
      </c>
      <c r="H890" s="135" t="s">
        <v>2664</v>
      </c>
      <c r="I890" s="135">
        <v>360</v>
      </c>
      <c r="J890" s="135" t="s">
        <v>2112</v>
      </c>
      <c r="K890" s="135" t="s">
        <v>2113</v>
      </c>
      <c r="L890" s="135" t="s">
        <v>194</v>
      </c>
      <c r="M890" s="134" t="s">
        <v>1</v>
      </c>
      <c r="N890" s="137"/>
      <c r="O890" s="121"/>
    </row>
    <row r="891" spans="1:15" x14ac:dyDescent="0.25">
      <c r="A891" s="139">
        <v>110</v>
      </c>
      <c r="B891" s="135" t="s">
        <v>303</v>
      </c>
      <c r="C891" s="134" t="s">
        <v>2102</v>
      </c>
      <c r="D891" s="135">
        <v>2272</v>
      </c>
      <c r="E891" s="135" t="s">
        <v>2663</v>
      </c>
      <c r="F891" s="135">
        <v>1</v>
      </c>
      <c r="G891" s="136">
        <v>2</v>
      </c>
      <c r="H891" s="135" t="s">
        <v>2665</v>
      </c>
      <c r="I891" s="135">
        <v>306</v>
      </c>
      <c r="J891" s="135" t="s">
        <v>2151</v>
      </c>
      <c r="K891" s="135" t="s">
        <v>2152</v>
      </c>
      <c r="L891" s="135" t="s">
        <v>193</v>
      </c>
      <c r="M891" s="134" t="s">
        <v>1</v>
      </c>
      <c r="N891" s="137"/>
      <c r="O891" s="121"/>
    </row>
    <row r="892" spans="1:15" x14ac:dyDescent="0.25">
      <c r="A892" s="139">
        <v>110</v>
      </c>
      <c r="B892" s="135" t="s">
        <v>303</v>
      </c>
      <c r="C892" s="134" t="s">
        <v>2102</v>
      </c>
      <c r="D892" s="135">
        <v>2273</v>
      </c>
      <c r="E892" s="135" t="s">
        <v>2663</v>
      </c>
      <c r="F892" s="135">
        <v>1</v>
      </c>
      <c r="G892" s="136">
        <v>3</v>
      </c>
      <c r="H892" s="135" t="s">
        <v>2666</v>
      </c>
      <c r="I892" s="135">
        <v>700</v>
      </c>
      <c r="J892" s="135" t="s">
        <v>2115</v>
      </c>
      <c r="K892" s="135" t="s">
        <v>2116</v>
      </c>
      <c r="L892" s="135" t="s">
        <v>2117</v>
      </c>
      <c r="M892" s="134" t="s">
        <v>1</v>
      </c>
      <c r="N892" s="137"/>
      <c r="O892" s="121"/>
    </row>
    <row r="893" spans="1:15" x14ac:dyDescent="0.25">
      <c r="A893" s="139">
        <v>110</v>
      </c>
      <c r="B893" s="135" t="s">
        <v>303</v>
      </c>
      <c r="C893" s="134" t="s">
        <v>2102</v>
      </c>
      <c r="D893" s="135">
        <v>2274</v>
      </c>
      <c r="E893" s="135" t="s">
        <v>2263</v>
      </c>
      <c r="F893" s="135">
        <v>1</v>
      </c>
      <c r="G893" s="136">
        <v>1</v>
      </c>
      <c r="H893" s="135" t="s">
        <v>2264</v>
      </c>
      <c r="I893" s="135">
        <v>909</v>
      </c>
      <c r="J893" s="135" t="s">
        <v>2115</v>
      </c>
      <c r="K893" s="135" t="s">
        <v>2116</v>
      </c>
      <c r="L893" s="135" t="s">
        <v>2117</v>
      </c>
      <c r="M893" s="134" t="s">
        <v>1</v>
      </c>
      <c r="N893" s="137"/>
      <c r="O893" s="121"/>
    </row>
    <row r="894" spans="1:15" x14ac:dyDescent="0.25">
      <c r="A894" s="139">
        <v>110</v>
      </c>
      <c r="B894" s="135" t="s">
        <v>303</v>
      </c>
      <c r="C894" s="134" t="s">
        <v>2102</v>
      </c>
      <c r="D894" s="135">
        <v>2275</v>
      </c>
      <c r="E894" s="135" t="s">
        <v>2265</v>
      </c>
      <c r="F894" s="135">
        <v>1</v>
      </c>
      <c r="G894" s="136">
        <v>1</v>
      </c>
      <c r="H894" s="135" t="s">
        <v>2266</v>
      </c>
      <c r="I894" s="135">
        <v>909</v>
      </c>
      <c r="J894" s="135" t="s">
        <v>2115</v>
      </c>
      <c r="K894" s="135" t="s">
        <v>2116</v>
      </c>
      <c r="L894" s="135" t="s">
        <v>2117</v>
      </c>
      <c r="M894" s="134" t="s">
        <v>1</v>
      </c>
      <c r="N894" s="137"/>
      <c r="O894" s="121"/>
    </row>
    <row r="895" spans="1:15" x14ac:dyDescent="0.25">
      <c r="A895" s="139">
        <v>110</v>
      </c>
      <c r="B895" s="135" t="s">
        <v>303</v>
      </c>
      <c r="C895" s="134" t="s">
        <v>2102</v>
      </c>
      <c r="D895" s="135">
        <v>2276</v>
      </c>
      <c r="E895" s="135" t="s">
        <v>2267</v>
      </c>
      <c r="F895" s="135">
        <v>1</v>
      </c>
      <c r="G895" s="136">
        <v>1</v>
      </c>
      <c r="H895" s="135" t="s">
        <v>2268</v>
      </c>
      <c r="I895" s="135">
        <v>909</v>
      </c>
      <c r="J895" s="135" t="s">
        <v>2115</v>
      </c>
      <c r="K895" s="135" t="s">
        <v>2116</v>
      </c>
      <c r="L895" s="135" t="s">
        <v>2117</v>
      </c>
      <c r="M895" s="134" t="s">
        <v>1</v>
      </c>
      <c r="N895" s="137"/>
      <c r="O895" s="121"/>
    </row>
    <row r="896" spans="1:15" x14ac:dyDescent="0.25">
      <c r="A896" s="139">
        <v>110</v>
      </c>
      <c r="B896" s="135" t="s">
        <v>303</v>
      </c>
      <c r="C896" s="134" t="s">
        <v>2102</v>
      </c>
      <c r="D896" s="135">
        <v>2277</v>
      </c>
      <c r="E896" s="135" t="s">
        <v>2269</v>
      </c>
      <c r="F896" s="135">
        <v>1</v>
      </c>
      <c r="G896" s="136">
        <v>1</v>
      </c>
      <c r="H896" s="135" t="s">
        <v>2270</v>
      </c>
      <c r="I896" s="135">
        <v>909</v>
      </c>
      <c r="J896" s="135" t="s">
        <v>2115</v>
      </c>
      <c r="K896" s="135" t="s">
        <v>2116</v>
      </c>
      <c r="L896" s="135" t="s">
        <v>2117</v>
      </c>
      <c r="M896" s="134" t="s">
        <v>1</v>
      </c>
      <c r="N896" s="137"/>
      <c r="O896" s="121"/>
    </row>
    <row r="897" spans="1:15" x14ac:dyDescent="0.25">
      <c r="A897" s="139">
        <v>110</v>
      </c>
      <c r="B897" s="135" t="s">
        <v>303</v>
      </c>
      <c r="C897" s="134" t="s">
        <v>2102</v>
      </c>
      <c r="D897" s="135">
        <v>2278</v>
      </c>
      <c r="E897" s="135" t="s">
        <v>2271</v>
      </c>
      <c r="F897" s="135">
        <v>1</v>
      </c>
      <c r="G897" s="136">
        <v>1</v>
      </c>
      <c r="H897" s="135" t="s">
        <v>2272</v>
      </c>
      <c r="I897" s="135">
        <v>1360</v>
      </c>
      <c r="J897" s="135" t="s">
        <v>2115</v>
      </c>
      <c r="K897" s="135" t="s">
        <v>2116</v>
      </c>
      <c r="L897" s="135" t="s">
        <v>2117</v>
      </c>
      <c r="M897" s="134" t="s">
        <v>725</v>
      </c>
      <c r="N897" s="137"/>
      <c r="O897" s="121"/>
    </row>
    <row r="898" spans="1:15" x14ac:dyDescent="0.25">
      <c r="A898" s="139">
        <v>110</v>
      </c>
      <c r="B898" s="135" t="s">
        <v>303</v>
      </c>
      <c r="C898" s="134" t="s">
        <v>2102</v>
      </c>
      <c r="D898" s="135">
        <v>2279</v>
      </c>
      <c r="E898" s="135" t="s">
        <v>2271</v>
      </c>
      <c r="F898" s="135">
        <v>1</v>
      </c>
      <c r="G898" s="136">
        <v>2</v>
      </c>
      <c r="H898" s="135" t="s">
        <v>2667</v>
      </c>
      <c r="I898" s="135">
        <v>80</v>
      </c>
      <c r="J898" s="135" t="s">
        <v>2108</v>
      </c>
      <c r="K898" s="135" t="s">
        <v>2109</v>
      </c>
      <c r="L898" s="135" t="s">
        <v>193</v>
      </c>
      <c r="M898" s="134" t="s">
        <v>725</v>
      </c>
      <c r="N898" s="137"/>
      <c r="O898" s="121"/>
    </row>
    <row r="899" spans="1:15" x14ac:dyDescent="0.25">
      <c r="A899" s="139">
        <v>110</v>
      </c>
      <c r="B899" s="135" t="s">
        <v>303</v>
      </c>
      <c r="C899" s="134" t="s">
        <v>2102</v>
      </c>
      <c r="D899" s="135">
        <v>2280</v>
      </c>
      <c r="E899" s="135" t="s">
        <v>2271</v>
      </c>
      <c r="F899" s="135">
        <v>1</v>
      </c>
      <c r="G899" s="136">
        <v>3</v>
      </c>
      <c r="H899" s="135" t="s">
        <v>2668</v>
      </c>
      <c r="I899" s="135">
        <v>56</v>
      </c>
      <c r="J899" s="135" t="s">
        <v>2155</v>
      </c>
      <c r="K899" s="135" t="s">
        <v>2156</v>
      </c>
      <c r="L899" s="135" t="s">
        <v>193</v>
      </c>
      <c r="M899" s="134" t="s">
        <v>725</v>
      </c>
      <c r="N899" s="137"/>
      <c r="O899" s="121"/>
    </row>
    <row r="900" spans="1:15" x14ac:dyDescent="0.25">
      <c r="A900" s="139">
        <v>110</v>
      </c>
      <c r="B900" s="135" t="s">
        <v>303</v>
      </c>
      <c r="C900" s="134" t="s">
        <v>2102</v>
      </c>
      <c r="D900" s="135">
        <v>2281</v>
      </c>
      <c r="E900" s="135" t="s">
        <v>2271</v>
      </c>
      <c r="F900" s="135">
        <v>1</v>
      </c>
      <c r="G900" s="136">
        <v>4</v>
      </c>
      <c r="H900" s="135" t="s">
        <v>2669</v>
      </c>
      <c r="I900" s="135">
        <v>130</v>
      </c>
      <c r="J900" s="135" t="s">
        <v>2151</v>
      </c>
      <c r="K900" s="135" t="s">
        <v>2152</v>
      </c>
      <c r="L900" s="135" t="s">
        <v>193</v>
      </c>
      <c r="M900" s="134" t="s">
        <v>725</v>
      </c>
      <c r="N900" s="137"/>
      <c r="O900" s="121"/>
    </row>
    <row r="901" spans="1:15" x14ac:dyDescent="0.25">
      <c r="A901" s="139">
        <v>110</v>
      </c>
      <c r="B901" s="135" t="s">
        <v>303</v>
      </c>
      <c r="C901" s="134" t="s">
        <v>2102</v>
      </c>
      <c r="D901" s="135">
        <v>2282</v>
      </c>
      <c r="E901" s="135" t="s">
        <v>2670</v>
      </c>
      <c r="F901" s="135">
        <v>1</v>
      </c>
      <c r="G901" s="136">
        <v>1</v>
      </c>
      <c r="H901" s="135" t="s">
        <v>2671</v>
      </c>
      <c r="I901" s="135">
        <v>1360</v>
      </c>
      <c r="J901" s="135" t="s">
        <v>2115</v>
      </c>
      <c r="K901" s="135" t="s">
        <v>2116</v>
      </c>
      <c r="L901" s="135" t="s">
        <v>2117</v>
      </c>
      <c r="M901" s="134" t="s">
        <v>725</v>
      </c>
      <c r="N901" s="137"/>
      <c r="O901" s="121"/>
    </row>
    <row r="902" spans="1:15" x14ac:dyDescent="0.25">
      <c r="A902" s="139">
        <v>110</v>
      </c>
      <c r="B902" s="135" t="s">
        <v>303</v>
      </c>
      <c r="C902" s="134" t="s">
        <v>2102</v>
      </c>
      <c r="D902" s="135">
        <v>2283</v>
      </c>
      <c r="E902" s="135" t="s">
        <v>2672</v>
      </c>
      <c r="F902" s="135">
        <v>1</v>
      </c>
      <c r="G902" s="136">
        <v>1</v>
      </c>
      <c r="H902" s="135" t="s">
        <v>2673</v>
      </c>
      <c r="I902" s="135">
        <v>960</v>
      </c>
      <c r="J902" s="135" t="s">
        <v>2115</v>
      </c>
      <c r="K902" s="135" t="s">
        <v>2116</v>
      </c>
      <c r="L902" s="135" t="s">
        <v>2117</v>
      </c>
      <c r="M902" s="134" t="s">
        <v>1</v>
      </c>
      <c r="N902" s="137"/>
      <c r="O902" s="121"/>
    </row>
    <row r="903" spans="1:15" x14ac:dyDescent="0.25">
      <c r="A903" s="139">
        <v>111</v>
      </c>
      <c r="B903" s="135" t="s">
        <v>227</v>
      </c>
      <c r="C903" s="134" t="s">
        <v>2102</v>
      </c>
      <c r="D903" s="135">
        <v>2284</v>
      </c>
      <c r="E903" s="135" t="s">
        <v>2674</v>
      </c>
      <c r="F903" s="135">
        <v>1</v>
      </c>
      <c r="G903" s="136">
        <v>1</v>
      </c>
      <c r="H903" s="135" t="s">
        <v>2675</v>
      </c>
      <c r="I903" s="135">
        <v>2700</v>
      </c>
      <c r="J903" s="135" t="s">
        <v>2167</v>
      </c>
      <c r="K903" s="135" t="s">
        <v>2168</v>
      </c>
      <c r="L903" s="135" t="s">
        <v>189</v>
      </c>
      <c r="M903" s="135"/>
      <c r="N903" s="137"/>
      <c r="O903" s="121"/>
    </row>
    <row r="904" spans="1:15" x14ac:dyDescent="0.25">
      <c r="A904" s="139">
        <v>111</v>
      </c>
      <c r="B904" s="135" t="s">
        <v>227</v>
      </c>
      <c r="C904" s="134" t="s">
        <v>2102</v>
      </c>
      <c r="D904" s="135">
        <v>2285</v>
      </c>
      <c r="E904" s="135" t="s">
        <v>2674</v>
      </c>
      <c r="F904" s="135">
        <v>1</v>
      </c>
      <c r="G904" s="136">
        <v>2</v>
      </c>
      <c r="H904" s="135" t="s">
        <v>2676</v>
      </c>
      <c r="I904" s="135">
        <v>49</v>
      </c>
      <c r="J904" s="135" t="s">
        <v>2151</v>
      </c>
      <c r="K904" s="135" t="s">
        <v>2152</v>
      </c>
      <c r="L904" s="135" t="s">
        <v>193</v>
      </c>
      <c r="M904" s="135"/>
      <c r="N904" s="137"/>
      <c r="O904" s="121"/>
    </row>
    <row r="905" spans="1:15" x14ac:dyDescent="0.25">
      <c r="A905" s="139">
        <v>111</v>
      </c>
      <c r="B905" s="135" t="s">
        <v>227</v>
      </c>
      <c r="C905" s="134" t="s">
        <v>2102</v>
      </c>
      <c r="D905" s="135">
        <v>2286</v>
      </c>
      <c r="E905" s="135" t="s">
        <v>2674</v>
      </c>
      <c r="F905" s="135">
        <v>1</v>
      </c>
      <c r="G905" s="136">
        <v>3</v>
      </c>
      <c r="H905" s="135" t="s">
        <v>2677</v>
      </c>
      <c r="I905" s="135">
        <v>260</v>
      </c>
      <c r="J905" s="135" t="s">
        <v>2155</v>
      </c>
      <c r="K905" s="135" t="s">
        <v>2156</v>
      </c>
      <c r="L905" s="135" t="s">
        <v>193</v>
      </c>
      <c r="M905" s="135"/>
      <c r="N905" s="137"/>
      <c r="O905" s="121"/>
    </row>
    <row r="906" spans="1:15" x14ac:dyDescent="0.25">
      <c r="A906" s="139">
        <v>111</v>
      </c>
      <c r="B906" s="135" t="s">
        <v>227</v>
      </c>
      <c r="C906" s="134" t="s">
        <v>2102</v>
      </c>
      <c r="D906" s="135">
        <v>2287</v>
      </c>
      <c r="E906" s="135" t="s">
        <v>2674</v>
      </c>
      <c r="F906" s="135">
        <v>1</v>
      </c>
      <c r="G906" s="136">
        <v>4</v>
      </c>
      <c r="H906" s="135" t="s">
        <v>2678</v>
      </c>
      <c r="I906" s="135">
        <v>350</v>
      </c>
      <c r="J906" s="135" t="s">
        <v>2151</v>
      </c>
      <c r="K906" s="135" t="s">
        <v>2152</v>
      </c>
      <c r="L906" s="135" t="s">
        <v>193</v>
      </c>
      <c r="M906" s="135"/>
      <c r="N906" s="137"/>
      <c r="O906" s="121"/>
    </row>
    <row r="907" spans="1:15" x14ac:dyDescent="0.25">
      <c r="A907" s="139">
        <v>111</v>
      </c>
      <c r="B907" s="135" t="s">
        <v>227</v>
      </c>
      <c r="C907" s="134" t="s">
        <v>2102</v>
      </c>
      <c r="D907" s="135">
        <v>2288</v>
      </c>
      <c r="E907" s="135" t="s">
        <v>2674</v>
      </c>
      <c r="F907" s="135">
        <v>1</v>
      </c>
      <c r="G907" s="140" t="s">
        <v>2341</v>
      </c>
      <c r="H907" s="135" t="s">
        <v>2679</v>
      </c>
      <c r="I907" s="135">
        <v>65</v>
      </c>
      <c r="J907" s="135" t="s">
        <v>2155</v>
      </c>
      <c r="K907" s="135" t="s">
        <v>2156</v>
      </c>
      <c r="L907" s="135" t="s">
        <v>193</v>
      </c>
      <c r="M907" s="135"/>
      <c r="N907" s="137"/>
      <c r="O907" s="121"/>
    </row>
    <row r="908" spans="1:15" x14ac:dyDescent="0.25">
      <c r="A908" s="139">
        <v>111</v>
      </c>
      <c r="B908" s="135" t="s">
        <v>227</v>
      </c>
      <c r="C908" s="134" t="s">
        <v>2102</v>
      </c>
      <c r="D908" s="135">
        <v>2289</v>
      </c>
      <c r="E908" s="135" t="s">
        <v>2674</v>
      </c>
      <c r="F908" s="135">
        <v>1</v>
      </c>
      <c r="G908" s="136">
        <v>5</v>
      </c>
      <c r="H908" s="135" t="s">
        <v>2680</v>
      </c>
      <c r="I908" s="135">
        <v>240</v>
      </c>
      <c r="J908" s="135" t="s">
        <v>2151</v>
      </c>
      <c r="K908" s="135" t="s">
        <v>2152</v>
      </c>
      <c r="L908" s="135" t="s">
        <v>193</v>
      </c>
      <c r="M908" s="135"/>
      <c r="N908" s="137"/>
      <c r="O908" s="121"/>
    </row>
    <row r="909" spans="1:15" x14ac:dyDescent="0.25">
      <c r="A909" s="139">
        <v>111</v>
      </c>
      <c r="B909" s="135" t="s">
        <v>227</v>
      </c>
      <c r="C909" s="134" t="s">
        <v>2102</v>
      </c>
      <c r="D909" s="135">
        <v>2290</v>
      </c>
      <c r="E909" s="135" t="s">
        <v>2674</v>
      </c>
      <c r="F909" s="135">
        <v>1</v>
      </c>
      <c r="G909" s="136">
        <v>6</v>
      </c>
      <c r="H909" s="135" t="s">
        <v>2681</v>
      </c>
      <c r="I909" s="135">
        <v>480</v>
      </c>
      <c r="J909" s="135" t="s">
        <v>2115</v>
      </c>
      <c r="K909" s="135" t="s">
        <v>2129</v>
      </c>
      <c r="L909" s="135" t="s">
        <v>194</v>
      </c>
      <c r="M909" s="135"/>
      <c r="N909" s="137"/>
      <c r="O909" s="121"/>
    </row>
    <row r="910" spans="1:15" x14ac:dyDescent="0.25">
      <c r="A910" s="139">
        <v>111</v>
      </c>
      <c r="B910" s="135" t="s">
        <v>227</v>
      </c>
      <c r="C910" s="134" t="s">
        <v>2102</v>
      </c>
      <c r="D910" s="135">
        <v>2291</v>
      </c>
      <c r="E910" s="135" t="s">
        <v>2674</v>
      </c>
      <c r="F910" s="135">
        <v>1</v>
      </c>
      <c r="G910" s="136">
        <v>7</v>
      </c>
      <c r="H910" s="135" t="s">
        <v>2682</v>
      </c>
      <c r="I910" s="135">
        <v>112</v>
      </c>
      <c r="J910" s="135" t="s">
        <v>2108</v>
      </c>
      <c r="K910" s="135" t="s">
        <v>2109</v>
      </c>
      <c r="L910" s="135" t="s">
        <v>193</v>
      </c>
      <c r="M910" s="135"/>
      <c r="N910" s="137"/>
      <c r="O910" s="121"/>
    </row>
    <row r="911" spans="1:15" x14ac:dyDescent="0.25">
      <c r="A911" s="139">
        <v>111</v>
      </c>
      <c r="B911" s="135" t="s">
        <v>227</v>
      </c>
      <c r="C911" s="134" t="s">
        <v>2102</v>
      </c>
      <c r="D911" s="135">
        <v>2292</v>
      </c>
      <c r="E911" s="135" t="s">
        <v>2674</v>
      </c>
      <c r="F911" s="135">
        <v>1</v>
      </c>
      <c r="G911" s="136">
        <v>8</v>
      </c>
      <c r="H911" s="135" t="s">
        <v>2683</v>
      </c>
      <c r="I911" s="135">
        <v>112</v>
      </c>
      <c r="J911" s="135" t="s">
        <v>2108</v>
      </c>
      <c r="K911" s="135" t="s">
        <v>2109</v>
      </c>
      <c r="L911" s="135" t="s">
        <v>193</v>
      </c>
      <c r="M911" s="135"/>
      <c r="N911" s="137"/>
      <c r="O911" s="121"/>
    </row>
    <row r="912" spans="1:15" x14ac:dyDescent="0.25">
      <c r="A912" s="139">
        <v>111</v>
      </c>
      <c r="B912" s="135" t="s">
        <v>227</v>
      </c>
      <c r="C912" s="134" t="s">
        <v>2102</v>
      </c>
      <c r="D912" s="135">
        <v>2293</v>
      </c>
      <c r="E912" s="135" t="s">
        <v>2674</v>
      </c>
      <c r="F912" s="135">
        <v>1</v>
      </c>
      <c r="G912" s="136">
        <v>9</v>
      </c>
      <c r="H912" s="135" t="s">
        <v>2684</v>
      </c>
      <c r="I912" s="135">
        <v>160</v>
      </c>
      <c r="J912" s="135" t="s">
        <v>2155</v>
      </c>
      <c r="K912" s="135" t="s">
        <v>2156</v>
      </c>
      <c r="L912" s="135" t="s">
        <v>193</v>
      </c>
      <c r="M912" s="135"/>
      <c r="N912" s="137"/>
      <c r="O912" s="121"/>
    </row>
    <row r="913" spans="1:15" x14ac:dyDescent="0.25">
      <c r="A913" s="139">
        <v>111</v>
      </c>
      <c r="B913" s="135" t="s">
        <v>227</v>
      </c>
      <c r="C913" s="134" t="s">
        <v>2102</v>
      </c>
      <c r="D913" s="135">
        <v>2294</v>
      </c>
      <c r="E913" s="135" t="s">
        <v>2674</v>
      </c>
      <c r="F913" s="135">
        <v>1</v>
      </c>
      <c r="G913" s="136">
        <v>10</v>
      </c>
      <c r="H913" s="135" t="s">
        <v>2685</v>
      </c>
      <c r="I913" s="135">
        <v>64</v>
      </c>
      <c r="J913" s="135" t="s">
        <v>2151</v>
      </c>
      <c r="K913" s="135" t="s">
        <v>2152</v>
      </c>
      <c r="L913" s="135" t="s">
        <v>193</v>
      </c>
      <c r="M913" s="135"/>
      <c r="N913" s="137"/>
      <c r="O913" s="121"/>
    </row>
    <row r="914" spans="1:15" x14ac:dyDescent="0.25">
      <c r="A914" s="139">
        <v>111</v>
      </c>
      <c r="B914" s="135" t="s">
        <v>227</v>
      </c>
      <c r="C914" s="134" t="s">
        <v>2102</v>
      </c>
      <c r="D914" s="135">
        <v>2295</v>
      </c>
      <c r="E914" s="135" t="s">
        <v>2674</v>
      </c>
      <c r="F914" s="135">
        <v>1</v>
      </c>
      <c r="G914" s="136">
        <v>11</v>
      </c>
      <c r="H914" s="135" t="s">
        <v>2686</v>
      </c>
      <c r="I914" s="135">
        <v>225</v>
      </c>
      <c r="J914" s="135" t="s">
        <v>2105</v>
      </c>
      <c r="K914" s="135" t="s">
        <v>2106</v>
      </c>
      <c r="L914" s="135" t="s">
        <v>193</v>
      </c>
      <c r="M914" s="135"/>
      <c r="N914" s="137"/>
      <c r="O914" s="121"/>
    </row>
    <row r="915" spans="1:15" x14ac:dyDescent="0.25">
      <c r="A915" s="139">
        <v>111</v>
      </c>
      <c r="B915" s="135" t="s">
        <v>227</v>
      </c>
      <c r="C915" s="134" t="s">
        <v>2102</v>
      </c>
      <c r="D915" s="135">
        <v>2296</v>
      </c>
      <c r="E915" s="135" t="s">
        <v>2687</v>
      </c>
      <c r="F915" s="135">
        <v>1</v>
      </c>
      <c r="G915" s="136">
        <v>2</v>
      </c>
      <c r="H915" s="135" t="s">
        <v>2688</v>
      </c>
      <c r="I915" s="135">
        <v>3672</v>
      </c>
      <c r="J915" s="135" t="s">
        <v>2124</v>
      </c>
      <c r="K915" s="135" t="s">
        <v>2125</v>
      </c>
      <c r="L915" s="135" t="s">
        <v>192</v>
      </c>
      <c r="M915" s="135"/>
      <c r="N915" s="137"/>
      <c r="O915" s="121"/>
    </row>
    <row r="916" spans="1:15" x14ac:dyDescent="0.25">
      <c r="A916" s="139">
        <v>111</v>
      </c>
      <c r="B916" s="135" t="s">
        <v>227</v>
      </c>
      <c r="C916" s="134" t="s">
        <v>2102</v>
      </c>
      <c r="D916" s="135">
        <v>2297</v>
      </c>
      <c r="E916" s="135" t="s">
        <v>2687</v>
      </c>
      <c r="F916" s="135">
        <v>1</v>
      </c>
      <c r="G916" s="136">
        <v>3</v>
      </c>
      <c r="H916" s="135" t="s">
        <v>2689</v>
      </c>
      <c r="I916" s="135">
        <v>288</v>
      </c>
      <c r="J916" s="135" t="s">
        <v>2112</v>
      </c>
      <c r="K916" s="135" t="s">
        <v>2113</v>
      </c>
      <c r="L916" s="135" t="s">
        <v>194</v>
      </c>
      <c r="M916" s="135"/>
      <c r="N916" s="137"/>
      <c r="O916" s="121"/>
    </row>
    <row r="917" spans="1:15" x14ac:dyDescent="0.25">
      <c r="A917" s="139">
        <v>111</v>
      </c>
      <c r="B917" s="135" t="s">
        <v>227</v>
      </c>
      <c r="C917" s="134" t="s">
        <v>2102</v>
      </c>
      <c r="D917" s="135">
        <v>2298</v>
      </c>
      <c r="E917" s="135" t="s">
        <v>2687</v>
      </c>
      <c r="F917" s="135">
        <v>1</v>
      </c>
      <c r="G917" s="136">
        <v>4</v>
      </c>
      <c r="H917" s="135" t="s">
        <v>2690</v>
      </c>
      <c r="I917" s="135">
        <v>96</v>
      </c>
      <c r="J917" s="135" t="s">
        <v>2108</v>
      </c>
      <c r="K917" s="135" t="s">
        <v>2109</v>
      </c>
      <c r="L917" s="135" t="s">
        <v>193</v>
      </c>
      <c r="M917" s="135"/>
      <c r="N917" s="137"/>
      <c r="O917" s="121"/>
    </row>
    <row r="918" spans="1:15" x14ac:dyDescent="0.25">
      <c r="A918" s="139">
        <v>111</v>
      </c>
      <c r="B918" s="135" t="s">
        <v>227</v>
      </c>
      <c r="C918" s="134" t="s">
        <v>2102</v>
      </c>
      <c r="D918" s="135">
        <v>2299</v>
      </c>
      <c r="E918" s="135" t="s">
        <v>2687</v>
      </c>
      <c r="F918" s="135">
        <v>1</v>
      </c>
      <c r="G918" s="136">
        <v>5</v>
      </c>
      <c r="H918" s="135" t="s">
        <v>2691</v>
      </c>
      <c r="I918" s="135">
        <v>96</v>
      </c>
      <c r="J918" s="135" t="s">
        <v>2108</v>
      </c>
      <c r="K918" s="135" t="s">
        <v>2109</v>
      </c>
      <c r="L918" s="135" t="s">
        <v>193</v>
      </c>
      <c r="M918" s="135"/>
      <c r="N918" s="137"/>
      <c r="O918" s="121"/>
    </row>
    <row r="919" spans="1:15" x14ac:dyDescent="0.25">
      <c r="A919" s="139">
        <v>111</v>
      </c>
      <c r="B919" s="135" t="s">
        <v>227</v>
      </c>
      <c r="C919" s="134" t="s">
        <v>2102</v>
      </c>
      <c r="D919" s="135">
        <v>2300</v>
      </c>
      <c r="E919" s="135" t="s">
        <v>2687</v>
      </c>
      <c r="F919" s="135">
        <v>1</v>
      </c>
      <c r="G919" s="136">
        <v>6</v>
      </c>
      <c r="H919" s="135" t="s">
        <v>2692</v>
      </c>
      <c r="I919" s="135">
        <v>700</v>
      </c>
      <c r="J919" s="135" t="s">
        <v>2115</v>
      </c>
      <c r="K919" s="135" t="s">
        <v>2116</v>
      </c>
      <c r="L919" s="135" t="s">
        <v>2117</v>
      </c>
      <c r="M919" s="135"/>
      <c r="N919" s="137"/>
      <c r="O919" s="121"/>
    </row>
    <row r="920" spans="1:15" x14ac:dyDescent="0.25">
      <c r="A920" s="139">
        <v>111</v>
      </c>
      <c r="B920" s="135" t="s">
        <v>227</v>
      </c>
      <c r="C920" s="134" t="s">
        <v>2102</v>
      </c>
      <c r="D920" s="135">
        <v>2301</v>
      </c>
      <c r="E920" s="135" t="s">
        <v>2687</v>
      </c>
      <c r="F920" s="135">
        <v>1</v>
      </c>
      <c r="G920" s="136">
        <v>7</v>
      </c>
      <c r="H920" s="135" t="s">
        <v>2693</v>
      </c>
      <c r="I920" s="135">
        <v>280</v>
      </c>
      <c r="J920" s="135" t="s">
        <v>2151</v>
      </c>
      <c r="K920" s="135" t="s">
        <v>2152</v>
      </c>
      <c r="L920" s="135" t="s">
        <v>193</v>
      </c>
      <c r="M920" s="135"/>
      <c r="N920" s="137"/>
      <c r="O920" s="121"/>
    </row>
    <row r="921" spans="1:15" x14ac:dyDescent="0.25">
      <c r="A921" s="139">
        <v>111</v>
      </c>
      <c r="B921" s="135" t="s">
        <v>227</v>
      </c>
      <c r="C921" s="134" t="s">
        <v>2102</v>
      </c>
      <c r="D921" s="135">
        <v>2302</v>
      </c>
      <c r="E921" s="135" t="s">
        <v>2687</v>
      </c>
      <c r="F921" s="135">
        <v>1</v>
      </c>
      <c r="G921" s="136">
        <v>8</v>
      </c>
      <c r="H921" s="135" t="s">
        <v>2694</v>
      </c>
      <c r="I921" s="135">
        <v>1020</v>
      </c>
      <c r="J921" s="135" t="s">
        <v>2115</v>
      </c>
      <c r="K921" s="135" t="s">
        <v>2116</v>
      </c>
      <c r="L921" s="135" t="s">
        <v>2117</v>
      </c>
      <c r="M921" s="135"/>
      <c r="N921" s="137"/>
      <c r="O921" s="121"/>
    </row>
    <row r="922" spans="1:15" x14ac:dyDescent="0.25">
      <c r="A922" s="139">
        <v>111</v>
      </c>
      <c r="B922" s="135" t="s">
        <v>227</v>
      </c>
      <c r="C922" s="134" t="s">
        <v>2102</v>
      </c>
      <c r="D922" s="135">
        <v>2303</v>
      </c>
      <c r="E922" s="135" t="s">
        <v>2687</v>
      </c>
      <c r="F922" s="135">
        <v>1</v>
      </c>
      <c r="G922" s="136">
        <v>9</v>
      </c>
      <c r="H922" s="135" t="s">
        <v>2695</v>
      </c>
      <c r="I922" s="135">
        <v>920</v>
      </c>
      <c r="J922" s="135" t="s">
        <v>2115</v>
      </c>
      <c r="K922" s="135" t="s">
        <v>2116</v>
      </c>
      <c r="L922" s="135" t="s">
        <v>2117</v>
      </c>
      <c r="M922" s="135"/>
      <c r="N922" s="137"/>
      <c r="O922" s="121"/>
    </row>
    <row r="923" spans="1:15" x14ac:dyDescent="0.25">
      <c r="A923" s="139">
        <v>111</v>
      </c>
      <c r="B923" s="135" t="s">
        <v>227</v>
      </c>
      <c r="C923" s="134" t="s">
        <v>2102</v>
      </c>
      <c r="D923" s="135">
        <v>2304</v>
      </c>
      <c r="E923" s="135" t="s">
        <v>2687</v>
      </c>
      <c r="F923" s="135">
        <v>1</v>
      </c>
      <c r="G923" s="136">
        <v>11</v>
      </c>
      <c r="H923" s="135" t="s">
        <v>2696</v>
      </c>
      <c r="I923" s="135">
        <v>753</v>
      </c>
      <c r="J923" s="135" t="s">
        <v>2115</v>
      </c>
      <c r="K923" s="135" t="s">
        <v>2116</v>
      </c>
      <c r="L923" s="135" t="s">
        <v>2117</v>
      </c>
      <c r="M923" s="135"/>
      <c r="N923" s="137"/>
      <c r="O923" s="121"/>
    </row>
    <row r="924" spans="1:15" x14ac:dyDescent="0.25">
      <c r="A924" s="139">
        <v>111</v>
      </c>
      <c r="B924" s="135" t="s">
        <v>227</v>
      </c>
      <c r="C924" s="134" t="s">
        <v>2102</v>
      </c>
      <c r="D924" s="135">
        <v>2305</v>
      </c>
      <c r="E924" s="135" t="s">
        <v>2687</v>
      </c>
      <c r="F924" s="135">
        <v>1</v>
      </c>
      <c r="G924" s="140" t="s">
        <v>2697</v>
      </c>
      <c r="H924" s="135" t="s">
        <v>2698</v>
      </c>
      <c r="I924" s="135">
        <v>63</v>
      </c>
      <c r="J924" s="135" t="s">
        <v>2151</v>
      </c>
      <c r="K924" s="135" t="s">
        <v>2152</v>
      </c>
      <c r="L924" s="135" t="s">
        <v>193</v>
      </c>
      <c r="M924" s="135"/>
      <c r="N924" s="137"/>
      <c r="O924" s="121"/>
    </row>
    <row r="925" spans="1:15" x14ac:dyDescent="0.25">
      <c r="A925" s="139">
        <v>111</v>
      </c>
      <c r="B925" s="135" t="s">
        <v>227</v>
      </c>
      <c r="C925" s="134" t="s">
        <v>2102</v>
      </c>
      <c r="D925" s="135">
        <v>2306</v>
      </c>
      <c r="E925" s="135" t="s">
        <v>2687</v>
      </c>
      <c r="F925" s="135">
        <v>1</v>
      </c>
      <c r="G925" s="136">
        <v>12</v>
      </c>
      <c r="H925" s="135" t="s">
        <v>2699</v>
      </c>
      <c r="I925" s="135">
        <v>864</v>
      </c>
      <c r="J925" s="135" t="s">
        <v>2115</v>
      </c>
      <c r="K925" s="135" t="s">
        <v>2116</v>
      </c>
      <c r="L925" s="135" t="s">
        <v>2117</v>
      </c>
      <c r="M925" s="135"/>
      <c r="N925" s="137"/>
      <c r="O925" s="121"/>
    </row>
    <row r="926" spans="1:15" x14ac:dyDescent="0.25">
      <c r="A926" s="139">
        <v>111</v>
      </c>
      <c r="B926" s="135" t="s">
        <v>227</v>
      </c>
      <c r="C926" s="134" t="s">
        <v>2102</v>
      </c>
      <c r="D926" s="135">
        <v>2307</v>
      </c>
      <c r="E926" s="135" t="s">
        <v>2687</v>
      </c>
      <c r="F926" s="135">
        <v>1</v>
      </c>
      <c r="G926" s="140" t="s">
        <v>2700</v>
      </c>
      <c r="H926" s="135" t="s">
        <v>2701</v>
      </c>
      <c r="I926" s="135">
        <v>50</v>
      </c>
      <c r="J926" s="135" t="s">
        <v>2151</v>
      </c>
      <c r="K926" s="135" t="s">
        <v>2152</v>
      </c>
      <c r="L926" s="135" t="s">
        <v>193</v>
      </c>
      <c r="M926" s="135"/>
      <c r="N926" s="137"/>
      <c r="O926" s="121"/>
    </row>
    <row r="927" spans="1:15" x14ac:dyDescent="0.25">
      <c r="A927" s="139">
        <v>111</v>
      </c>
      <c r="B927" s="135" t="s">
        <v>227</v>
      </c>
      <c r="C927" s="134" t="s">
        <v>2102</v>
      </c>
      <c r="D927" s="135">
        <v>2308</v>
      </c>
      <c r="E927" s="135" t="s">
        <v>2687</v>
      </c>
      <c r="F927" s="135">
        <v>1</v>
      </c>
      <c r="G927" s="140" t="s">
        <v>2702</v>
      </c>
      <c r="H927" s="135" t="s">
        <v>2703</v>
      </c>
      <c r="I927" s="135">
        <v>140</v>
      </c>
      <c r="J927" s="135" t="s">
        <v>2151</v>
      </c>
      <c r="K927" s="135" t="s">
        <v>2152</v>
      </c>
      <c r="L927" s="135" t="s">
        <v>193</v>
      </c>
      <c r="M927" s="135"/>
      <c r="N927" s="137"/>
      <c r="O927" s="121"/>
    </row>
    <row r="928" spans="1:15" x14ac:dyDescent="0.25">
      <c r="A928" s="139">
        <v>111</v>
      </c>
      <c r="B928" s="135" t="s">
        <v>227</v>
      </c>
      <c r="C928" s="134" t="s">
        <v>2102</v>
      </c>
      <c r="D928" s="135">
        <v>2309</v>
      </c>
      <c r="E928" s="135" t="s">
        <v>2687</v>
      </c>
      <c r="F928" s="135">
        <v>1</v>
      </c>
      <c r="G928" s="136">
        <v>13</v>
      </c>
      <c r="H928" s="135" t="s">
        <v>2704</v>
      </c>
      <c r="I928" s="135">
        <v>375</v>
      </c>
      <c r="J928" s="135" t="s">
        <v>2151</v>
      </c>
      <c r="K928" s="135" t="s">
        <v>2152</v>
      </c>
      <c r="L928" s="135" t="s">
        <v>193</v>
      </c>
      <c r="M928" s="135"/>
      <c r="N928" s="137"/>
      <c r="O928" s="121"/>
    </row>
    <row r="929" spans="1:15" x14ac:dyDescent="0.25">
      <c r="A929" s="139">
        <v>111</v>
      </c>
      <c r="B929" s="135" t="s">
        <v>227</v>
      </c>
      <c r="C929" s="134" t="s">
        <v>2102</v>
      </c>
      <c r="D929" s="135">
        <v>2310</v>
      </c>
      <c r="E929" s="135" t="s">
        <v>2687</v>
      </c>
      <c r="F929" s="135">
        <v>1</v>
      </c>
      <c r="G929" s="136">
        <v>14</v>
      </c>
      <c r="H929" s="135" t="s">
        <v>2705</v>
      </c>
      <c r="I929" s="135">
        <v>210</v>
      </c>
      <c r="J929" s="135" t="s">
        <v>2155</v>
      </c>
      <c r="K929" s="135" t="s">
        <v>2156</v>
      </c>
      <c r="L929" s="135" t="s">
        <v>193</v>
      </c>
      <c r="M929" s="135"/>
      <c r="N929" s="137"/>
      <c r="O929" s="121"/>
    </row>
    <row r="930" spans="1:15" x14ac:dyDescent="0.25">
      <c r="A930" s="139">
        <v>111</v>
      </c>
      <c r="B930" s="135" t="s">
        <v>227</v>
      </c>
      <c r="C930" s="134" t="s">
        <v>2102</v>
      </c>
      <c r="D930" s="135">
        <v>2311</v>
      </c>
      <c r="E930" s="135" t="s">
        <v>2687</v>
      </c>
      <c r="F930" s="135">
        <v>1</v>
      </c>
      <c r="G930" s="140" t="s">
        <v>2706</v>
      </c>
      <c r="H930" s="135" t="s">
        <v>2707</v>
      </c>
      <c r="I930" s="135">
        <v>400</v>
      </c>
      <c r="J930" s="135" t="s">
        <v>2105</v>
      </c>
      <c r="K930" s="135" t="s">
        <v>2106</v>
      </c>
      <c r="L930" s="135" t="s">
        <v>193</v>
      </c>
      <c r="M930" s="135"/>
      <c r="N930" s="137"/>
      <c r="O930" s="121"/>
    </row>
    <row r="931" spans="1:15" x14ac:dyDescent="0.25">
      <c r="A931" s="139">
        <v>111</v>
      </c>
      <c r="B931" s="135" t="s">
        <v>227</v>
      </c>
      <c r="C931" s="134" t="s">
        <v>2102</v>
      </c>
      <c r="D931" s="135">
        <v>2312</v>
      </c>
      <c r="E931" s="135" t="s">
        <v>2687</v>
      </c>
      <c r="F931" s="135">
        <v>1</v>
      </c>
      <c r="G931" s="136">
        <v>15</v>
      </c>
      <c r="H931" s="135" t="s">
        <v>2708</v>
      </c>
      <c r="I931" s="135">
        <v>330</v>
      </c>
      <c r="J931" s="135" t="s">
        <v>2115</v>
      </c>
      <c r="K931" s="135" t="s">
        <v>2129</v>
      </c>
      <c r="L931" s="135" t="s">
        <v>194</v>
      </c>
      <c r="M931" s="135"/>
      <c r="N931" s="137"/>
      <c r="O931" s="121"/>
    </row>
    <row r="932" spans="1:15" x14ac:dyDescent="0.25">
      <c r="A932" s="139">
        <v>111</v>
      </c>
      <c r="B932" s="135" t="s">
        <v>227</v>
      </c>
      <c r="C932" s="134" t="s">
        <v>2102</v>
      </c>
      <c r="D932" s="135">
        <v>2313</v>
      </c>
      <c r="E932" s="135" t="s">
        <v>2687</v>
      </c>
      <c r="F932" s="135">
        <v>1</v>
      </c>
      <c r="G932" s="136">
        <v>16</v>
      </c>
      <c r="H932" s="135" t="s">
        <v>2709</v>
      </c>
      <c r="I932" s="135">
        <v>1400</v>
      </c>
      <c r="J932" s="135" t="s">
        <v>2115</v>
      </c>
      <c r="K932" s="135" t="s">
        <v>2116</v>
      </c>
      <c r="L932" s="135" t="s">
        <v>2117</v>
      </c>
      <c r="M932" s="135"/>
      <c r="N932" s="137"/>
      <c r="O932" s="121"/>
    </row>
    <row r="933" spans="1:15" x14ac:dyDescent="0.25">
      <c r="A933" s="139">
        <v>111</v>
      </c>
      <c r="B933" s="135" t="s">
        <v>227</v>
      </c>
      <c r="C933" s="134" t="s">
        <v>2102</v>
      </c>
      <c r="D933" s="135">
        <v>2314</v>
      </c>
      <c r="E933" s="135" t="s">
        <v>2687</v>
      </c>
      <c r="F933" s="135">
        <v>1</v>
      </c>
      <c r="G933" s="136">
        <v>17</v>
      </c>
      <c r="H933" s="135" t="s">
        <v>2710</v>
      </c>
      <c r="I933" s="135">
        <v>80</v>
      </c>
      <c r="J933" s="135" t="s">
        <v>2105</v>
      </c>
      <c r="K933" s="135" t="s">
        <v>2106</v>
      </c>
      <c r="L933" s="135" t="s">
        <v>193</v>
      </c>
      <c r="M933" s="135"/>
      <c r="N933" s="137"/>
      <c r="O933" s="121"/>
    </row>
    <row r="934" spans="1:15" x14ac:dyDescent="0.25">
      <c r="A934" s="139">
        <v>111</v>
      </c>
      <c r="B934" s="135" t="s">
        <v>227</v>
      </c>
      <c r="C934" s="134" t="s">
        <v>2102</v>
      </c>
      <c r="D934" s="135">
        <v>2315</v>
      </c>
      <c r="E934" s="135" t="s">
        <v>2711</v>
      </c>
      <c r="F934" s="135">
        <v>1</v>
      </c>
      <c r="G934" s="136">
        <v>18</v>
      </c>
      <c r="H934" s="135" t="s">
        <v>2712</v>
      </c>
      <c r="I934" s="135">
        <v>760</v>
      </c>
      <c r="J934" s="135" t="s">
        <v>2151</v>
      </c>
      <c r="K934" s="135" t="s">
        <v>2152</v>
      </c>
      <c r="L934" s="135" t="s">
        <v>193</v>
      </c>
      <c r="M934" s="135"/>
      <c r="N934" s="137"/>
      <c r="O934" s="121"/>
    </row>
    <row r="935" spans="1:15" x14ac:dyDescent="0.25">
      <c r="A935" s="139">
        <v>111</v>
      </c>
      <c r="B935" s="135" t="s">
        <v>227</v>
      </c>
      <c r="C935" s="134" t="s">
        <v>2102</v>
      </c>
      <c r="D935" s="135">
        <v>2316</v>
      </c>
      <c r="E935" s="135" t="s">
        <v>2711</v>
      </c>
      <c r="F935" s="135">
        <v>1</v>
      </c>
      <c r="G935" s="140" t="s">
        <v>2713</v>
      </c>
      <c r="H935" s="135" t="s">
        <v>2714</v>
      </c>
      <c r="I935" s="135">
        <v>260</v>
      </c>
      <c r="J935" s="135" t="s">
        <v>2105</v>
      </c>
      <c r="K935" s="135" t="s">
        <v>2106</v>
      </c>
      <c r="L935" s="135" t="s">
        <v>193</v>
      </c>
      <c r="M935" s="135"/>
      <c r="N935" s="137"/>
      <c r="O935" s="121"/>
    </row>
    <row r="936" spans="1:15" x14ac:dyDescent="0.25">
      <c r="A936" s="139">
        <v>111</v>
      </c>
      <c r="B936" s="135" t="s">
        <v>227</v>
      </c>
      <c r="C936" s="134" t="s">
        <v>2102</v>
      </c>
      <c r="D936" s="135">
        <v>2317</v>
      </c>
      <c r="E936" s="135" t="s">
        <v>2711</v>
      </c>
      <c r="F936" s="135">
        <v>1</v>
      </c>
      <c r="G936" s="136">
        <v>1</v>
      </c>
      <c r="H936" s="135" t="s">
        <v>2715</v>
      </c>
      <c r="I936" s="135">
        <v>957</v>
      </c>
      <c r="J936" s="135" t="s">
        <v>2115</v>
      </c>
      <c r="K936" s="135" t="s">
        <v>2116</v>
      </c>
      <c r="L936" s="135" t="s">
        <v>2117</v>
      </c>
      <c r="M936" s="135"/>
      <c r="N936" s="137"/>
      <c r="O936" s="121"/>
    </row>
    <row r="937" spans="1:15" x14ac:dyDescent="0.25">
      <c r="A937" s="139">
        <v>111</v>
      </c>
      <c r="B937" s="135" t="s">
        <v>227</v>
      </c>
      <c r="C937" s="134" t="s">
        <v>2102</v>
      </c>
      <c r="D937" s="135">
        <v>2318</v>
      </c>
      <c r="E937" s="135" t="s">
        <v>2711</v>
      </c>
      <c r="F937" s="135">
        <v>1</v>
      </c>
      <c r="G937" s="140" t="s">
        <v>2716</v>
      </c>
      <c r="H937" s="135" t="s">
        <v>2717</v>
      </c>
      <c r="I937" s="135">
        <v>722</v>
      </c>
      <c r="J937" s="135" t="s">
        <v>2115</v>
      </c>
      <c r="K937" s="135" t="s">
        <v>2116</v>
      </c>
      <c r="L937" s="135" t="s">
        <v>2117</v>
      </c>
      <c r="M937" s="135"/>
      <c r="N937" s="137"/>
      <c r="O937" s="121"/>
    </row>
    <row r="938" spans="1:15" x14ac:dyDescent="0.25">
      <c r="A938" s="139">
        <v>111</v>
      </c>
      <c r="B938" s="135" t="s">
        <v>227</v>
      </c>
      <c r="C938" s="134" t="s">
        <v>2102</v>
      </c>
      <c r="D938" s="135">
        <v>2319</v>
      </c>
      <c r="E938" s="135" t="s">
        <v>2711</v>
      </c>
      <c r="F938" s="135">
        <v>1</v>
      </c>
      <c r="G938" s="140" t="s">
        <v>2718</v>
      </c>
      <c r="H938" s="135" t="s">
        <v>2719</v>
      </c>
      <c r="I938" s="135">
        <v>891</v>
      </c>
      <c r="J938" s="135" t="s">
        <v>2115</v>
      </c>
      <c r="K938" s="135" t="s">
        <v>2116</v>
      </c>
      <c r="L938" s="135" t="s">
        <v>2117</v>
      </c>
      <c r="M938" s="135"/>
      <c r="N938" s="137"/>
      <c r="O938" s="121"/>
    </row>
    <row r="939" spans="1:15" x14ac:dyDescent="0.25">
      <c r="A939" s="139">
        <v>111</v>
      </c>
      <c r="B939" s="135" t="s">
        <v>227</v>
      </c>
      <c r="C939" s="134" t="s">
        <v>2102</v>
      </c>
      <c r="D939" s="135">
        <v>2320</v>
      </c>
      <c r="E939" s="135" t="s">
        <v>2711</v>
      </c>
      <c r="F939" s="135">
        <v>1</v>
      </c>
      <c r="G939" s="140" t="s">
        <v>2720</v>
      </c>
      <c r="H939" s="135" t="s">
        <v>2721</v>
      </c>
      <c r="I939" s="135">
        <v>688</v>
      </c>
      <c r="J939" s="135" t="s">
        <v>2115</v>
      </c>
      <c r="K939" s="135" t="s">
        <v>2116</v>
      </c>
      <c r="L939" s="135" t="s">
        <v>2117</v>
      </c>
      <c r="M939" s="135"/>
      <c r="N939" s="137"/>
      <c r="O939" s="121"/>
    </row>
    <row r="940" spans="1:15" x14ac:dyDescent="0.25">
      <c r="A940" s="139">
        <v>111</v>
      </c>
      <c r="B940" s="135" t="s">
        <v>227</v>
      </c>
      <c r="C940" s="134" t="s">
        <v>2102</v>
      </c>
      <c r="D940" s="135">
        <v>2321</v>
      </c>
      <c r="E940" s="135" t="s">
        <v>2711</v>
      </c>
      <c r="F940" s="135">
        <v>1</v>
      </c>
      <c r="G940" s="140" t="s">
        <v>2722</v>
      </c>
      <c r="H940" s="135" t="s">
        <v>2723</v>
      </c>
      <c r="I940" s="135">
        <v>273</v>
      </c>
      <c r="J940" s="135" t="s">
        <v>2151</v>
      </c>
      <c r="K940" s="135" t="s">
        <v>2152</v>
      </c>
      <c r="L940" s="135" t="s">
        <v>193</v>
      </c>
      <c r="M940" s="135"/>
      <c r="N940" s="137"/>
      <c r="O940" s="121"/>
    </row>
    <row r="941" spans="1:15" x14ac:dyDescent="0.25">
      <c r="A941" s="139">
        <v>111</v>
      </c>
      <c r="B941" s="135" t="s">
        <v>227</v>
      </c>
      <c r="C941" s="134" t="s">
        <v>2102</v>
      </c>
      <c r="D941" s="135">
        <v>2322</v>
      </c>
      <c r="E941" s="135" t="s">
        <v>2711</v>
      </c>
      <c r="F941" s="135">
        <v>1</v>
      </c>
      <c r="G941" s="136">
        <v>2</v>
      </c>
      <c r="H941" s="135" t="s">
        <v>2724</v>
      </c>
      <c r="I941" s="135">
        <v>144</v>
      </c>
      <c r="J941" s="135" t="s">
        <v>2112</v>
      </c>
      <c r="K941" s="135" t="s">
        <v>2113</v>
      </c>
      <c r="L941" s="135" t="s">
        <v>194</v>
      </c>
      <c r="M941" s="135"/>
      <c r="N941" s="137"/>
      <c r="O941" s="121"/>
    </row>
    <row r="942" spans="1:15" x14ac:dyDescent="0.25">
      <c r="A942" s="139">
        <v>111</v>
      </c>
      <c r="B942" s="135" t="s">
        <v>227</v>
      </c>
      <c r="C942" s="134" t="s">
        <v>2102</v>
      </c>
      <c r="D942" s="135">
        <v>2323</v>
      </c>
      <c r="E942" s="135" t="s">
        <v>2711</v>
      </c>
      <c r="F942" s="135">
        <v>1</v>
      </c>
      <c r="G942" s="140" t="s">
        <v>2725</v>
      </c>
      <c r="H942" s="135" t="s">
        <v>2726</v>
      </c>
      <c r="I942" s="135">
        <v>252</v>
      </c>
      <c r="J942" s="135" t="s">
        <v>2151</v>
      </c>
      <c r="K942" s="135" t="s">
        <v>2152</v>
      </c>
      <c r="L942" s="135" t="s">
        <v>193</v>
      </c>
      <c r="M942" s="135"/>
      <c r="N942" s="137"/>
      <c r="O942" s="121"/>
    </row>
    <row r="943" spans="1:15" x14ac:dyDescent="0.25">
      <c r="A943" s="139">
        <v>111</v>
      </c>
      <c r="B943" s="135" t="s">
        <v>227</v>
      </c>
      <c r="C943" s="134" t="s">
        <v>2102</v>
      </c>
      <c r="D943" s="135">
        <v>2324</v>
      </c>
      <c r="E943" s="135" t="s">
        <v>2711</v>
      </c>
      <c r="F943" s="135">
        <v>1</v>
      </c>
      <c r="G943" s="136">
        <v>3</v>
      </c>
      <c r="H943" s="135" t="s">
        <v>2727</v>
      </c>
      <c r="I943" s="135">
        <v>128</v>
      </c>
      <c r="J943" s="135" t="s">
        <v>2151</v>
      </c>
      <c r="K943" s="135" t="s">
        <v>2152</v>
      </c>
      <c r="L943" s="135" t="s">
        <v>193</v>
      </c>
      <c r="M943" s="135"/>
      <c r="N943" s="137"/>
      <c r="O943" s="121"/>
    </row>
    <row r="944" spans="1:15" x14ac:dyDescent="0.25">
      <c r="A944" s="139">
        <v>111</v>
      </c>
      <c r="B944" s="135" t="s">
        <v>227</v>
      </c>
      <c r="C944" s="134" t="s">
        <v>2102</v>
      </c>
      <c r="D944" s="135">
        <v>2325</v>
      </c>
      <c r="E944" s="135" t="s">
        <v>2711</v>
      </c>
      <c r="F944" s="135">
        <v>1</v>
      </c>
      <c r="G944" s="140" t="s">
        <v>2728</v>
      </c>
      <c r="H944" s="135" t="s">
        <v>2729</v>
      </c>
      <c r="I944" s="135">
        <v>600</v>
      </c>
      <c r="J944" s="135" t="s">
        <v>2115</v>
      </c>
      <c r="K944" s="135" t="s">
        <v>2116</v>
      </c>
      <c r="L944" s="135" t="s">
        <v>2117</v>
      </c>
      <c r="M944" s="135"/>
      <c r="N944" s="137"/>
      <c r="O944" s="121"/>
    </row>
    <row r="945" spans="1:15" x14ac:dyDescent="0.25">
      <c r="A945" s="139">
        <v>111</v>
      </c>
      <c r="B945" s="135" t="s">
        <v>227</v>
      </c>
      <c r="C945" s="134" t="s">
        <v>2102</v>
      </c>
      <c r="D945" s="135">
        <v>2326</v>
      </c>
      <c r="E945" s="135" t="s">
        <v>2711</v>
      </c>
      <c r="F945" s="135">
        <v>1</v>
      </c>
      <c r="G945" s="136">
        <v>4</v>
      </c>
      <c r="H945" s="135" t="s">
        <v>2730</v>
      </c>
      <c r="I945" s="135">
        <v>96</v>
      </c>
      <c r="J945" s="135" t="s">
        <v>2108</v>
      </c>
      <c r="K945" s="135" t="s">
        <v>2109</v>
      </c>
      <c r="L945" s="135" t="s">
        <v>193</v>
      </c>
      <c r="M945" s="135"/>
      <c r="N945" s="137"/>
      <c r="O945" s="121"/>
    </row>
    <row r="946" spans="1:15" x14ac:dyDescent="0.25">
      <c r="A946" s="139">
        <v>111</v>
      </c>
      <c r="B946" s="135" t="s">
        <v>227</v>
      </c>
      <c r="C946" s="134" t="s">
        <v>2102</v>
      </c>
      <c r="D946" s="135">
        <v>2327</v>
      </c>
      <c r="E946" s="135" t="s">
        <v>2711</v>
      </c>
      <c r="F946" s="135">
        <v>1</v>
      </c>
      <c r="G946" s="140" t="s">
        <v>2731</v>
      </c>
      <c r="H946" s="135" t="s">
        <v>2732</v>
      </c>
      <c r="I946" s="135">
        <v>600</v>
      </c>
      <c r="J946" s="135" t="s">
        <v>2115</v>
      </c>
      <c r="K946" s="135" t="s">
        <v>2116</v>
      </c>
      <c r="L946" s="135" t="s">
        <v>2117</v>
      </c>
      <c r="M946" s="135"/>
      <c r="N946" s="137"/>
      <c r="O946" s="121"/>
    </row>
    <row r="947" spans="1:15" x14ac:dyDescent="0.25">
      <c r="A947" s="139">
        <v>111</v>
      </c>
      <c r="B947" s="135" t="s">
        <v>227</v>
      </c>
      <c r="C947" s="134" t="s">
        <v>2102</v>
      </c>
      <c r="D947" s="135">
        <v>2328</v>
      </c>
      <c r="E947" s="135" t="s">
        <v>2711</v>
      </c>
      <c r="F947" s="135">
        <v>1</v>
      </c>
      <c r="G947" s="136">
        <v>5</v>
      </c>
      <c r="H947" s="135" t="s">
        <v>2733</v>
      </c>
      <c r="I947" s="135">
        <v>96</v>
      </c>
      <c r="J947" s="135" t="s">
        <v>2108</v>
      </c>
      <c r="K947" s="135" t="s">
        <v>2109</v>
      </c>
      <c r="L947" s="135" t="s">
        <v>193</v>
      </c>
      <c r="M947" s="135"/>
      <c r="N947" s="137"/>
      <c r="O947" s="121"/>
    </row>
    <row r="948" spans="1:15" x14ac:dyDescent="0.25">
      <c r="A948" s="139">
        <v>111</v>
      </c>
      <c r="B948" s="135" t="s">
        <v>227</v>
      </c>
      <c r="C948" s="134" t="s">
        <v>2102</v>
      </c>
      <c r="D948" s="135">
        <v>2329</v>
      </c>
      <c r="E948" s="135" t="s">
        <v>2711</v>
      </c>
      <c r="F948" s="135">
        <v>1</v>
      </c>
      <c r="G948" s="140" t="s">
        <v>2734</v>
      </c>
      <c r="H948" s="135" t="s">
        <v>2735</v>
      </c>
      <c r="I948" s="135">
        <v>910</v>
      </c>
      <c r="J948" s="135" t="s">
        <v>2115</v>
      </c>
      <c r="K948" s="135" t="s">
        <v>2116</v>
      </c>
      <c r="L948" s="135" t="s">
        <v>2117</v>
      </c>
      <c r="M948" s="135"/>
      <c r="N948" s="137"/>
      <c r="O948" s="121"/>
    </row>
    <row r="949" spans="1:15" x14ac:dyDescent="0.25">
      <c r="A949" s="139">
        <v>111</v>
      </c>
      <c r="B949" s="135" t="s">
        <v>227</v>
      </c>
      <c r="C949" s="134" t="s">
        <v>2102</v>
      </c>
      <c r="D949" s="135">
        <v>2330</v>
      </c>
      <c r="E949" s="135" t="s">
        <v>2711</v>
      </c>
      <c r="F949" s="135">
        <v>1</v>
      </c>
      <c r="G949" s="136">
        <v>6</v>
      </c>
      <c r="H949" s="135" t="s">
        <v>2736</v>
      </c>
      <c r="I949" s="135">
        <v>224</v>
      </c>
      <c r="J949" s="135" t="s">
        <v>2112</v>
      </c>
      <c r="K949" s="135" t="s">
        <v>2113</v>
      </c>
      <c r="L949" s="135" t="s">
        <v>194</v>
      </c>
      <c r="M949" s="135"/>
      <c r="N949" s="137"/>
      <c r="O949" s="121"/>
    </row>
    <row r="950" spans="1:15" x14ac:dyDescent="0.25">
      <c r="A950" s="139">
        <v>111</v>
      </c>
      <c r="B950" s="135" t="s">
        <v>227</v>
      </c>
      <c r="C950" s="134" t="s">
        <v>2102</v>
      </c>
      <c r="D950" s="135">
        <v>2331</v>
      </c>
      <c r="E950" s="135" t="s">
        <v>2711</v>
      </c>
      <c r="F950" s="135">
        <v>1</v>
      </c>
      <c r="G950" s="136">
        <v>7</v>
      </c>
      <c r="H950" s="135" t="s">
        <v>2737</v>
      </c>
      <c r="I950" s="135">
        <v>224</v>
      </c>
      <c r="J950" s="135" t="s">
        <v>2155</v>
      </c>
      <c r="K950" s="135" t="s">
        <v>2156</v>
      </c>
      <c r="L950" s="135" t="s">
        <v>193</v>
      </c>
      <c r="M950" s="135"/>
      <c r="N950" s="137"/>
      <c r="O950" s="121"/>
    </row>
    <row r="951" spans="1:15" x14ac:dyDescent="0.25">
      <c r="A951" s="139">
        <v>111</v>
      </c>
      <c r="B951" s="135" t="s">
        <v>227</v>
      </c>
      <c r="C951" s="134" t="s">
        <v>2102</v>
      </c>
      <c r="D951" s="135">
        <v>2332</v>
      </c>
      <c r="E951" s="135" t="s">
        <v>2711</v>
      </c>
      <c r="F951" s="135">
        <v>1</v>
      </c>
      <c r="G951" s="136">
        <v>8</v>
      </c>
      <c r="H951" s="135" t="s">
        <v>2738</v>
      </c>
      <c r="I951" s="135">
        <v>192</v>
      </c>
      <c r="J951" s="135" t="s">
        <v>2151</v>
      </c>
      <c r="K951" s="135" t="s">
        <v>2152</v>
      </c>
      <c r="L951" s="135" t="s">
        <v>193</v>
      </c>
      <c r="M951" s="135"/>
      <c r="N951" s="137"/>
      <c r="O951" s="121"/>
    </row>
    <row r="952" spans="1:15" x14ac:dyDescent="0.25">
      <c r="A952" s="139">
        <v>111</v>
      </c>
      <c r="B952" s="135" t="s">
        <v>227</v>
      </c>
      <c r="C952" s="134" t="s">
        <v>2102</v>
      </c>
      <c r="D952" s="135">
        <v>2333</v>
      </c>
      <c r="E952" s="135" t="s">
        <v>2711</v>
      </c>
      <c r="F952" s="135">
        <v>1</v>
      </c>
      <c r="G952" s="136">
        <v>9</v>
      </c>
      <c r="H952" s="135" t="s">
        <v>2739</v>
      </c>
      <c r="I952" s="135">
        <v>345</v>
      </c>
      <c r="J952" s="135" t="s">
        <v>2112</v>
      </c>
      <c r="K952" s="135" t="s">
        <v>2113</v>
      </c>
      <c r="L952" s="135" t="s">
        <v>194</v>
      </c>
      <c r="M952" s="135"/>
      <c r="N952" s="137"/>
      <c r="O952" s="121"/>
    </row>
    <row r="953" spans="1:15" x14ac:dyDescent="0.25">
      <c r="A953" s="139">
        <v>111</v>
      </c>
      <c r="B953" s="135" t="s">
        <v>227</v>
      </c>
      <c r="C953" s="134" t="s">
        <v>2102</v>
      </c>
      <c r="D953" s="135">
        <v>2334</v>
      </c>
      <c r="E953" s="135" t="s">
        <v>2711</v>
      </c>
      <c r="F953" s="135">
        <v>1</v>
      </c>
      <c r="G953" s="136">
        <v>10</v>
      </c>
      <c r="H953" s="135" t="s">
        <v>2740</v>
      </c>
      <c r="I953" s="135">
        <v>84</v>
      </c>
      <c r="J953" s="135" t="s">
        <v>2108</v>
      </c>
      <c r="K953" s="135" t="s">
        <v>2109</v>
      </c>
      <c r="L953" s="135" t="s">
        <v>193</v>
      </c>
      <c r="M953" s="135"/>
      <c r="N953" s="137"/>
      <c r="O953" s="121"/>
    </row>
    <row r="954" spans="1:15" x14ac:dyDescent="0.25">
      <c r="A954" s="139">
        <v>111</v>
      </c>
      <c r="B954" s="135" t="s">
        <v>227</v>
      </c>
      <c r="C954" s="134" t="s">
        <v>2102</v>
      </c>
      <c r="D954" s="135">
        <v>2335</v>
      </c>
      <c r="E954" s="135" t="s">
        <v>2711</v>
      </c>
      <c r="F954" s="135">
        <v>1</v>
      </c>
      <c r="G954" s="136">
        <v>11</v>
      </c>
      <c r="H954" s="135" t="s">
        <v>2741</v>
      </c>
      <c r="I954" s="135">
        <v>42</v>
      </c>
      <c r="J954" s="135" t="s">
        <v>2105</v>
      </c>
      <c r="K954" s="135" t="s">
        <v>2106</v>
      </c>
      <c r="L954" s="135" t="s">
        <v>193</v>
      </c>
      <c r="M954" s="135"/>
      <c r="N954" s="137"/>
      <c r="O954" s="121"/>
    </row>
    <row r="955" spans="1:15" x14ac:dyDescent="0.25">
      <c r="A955" s="139">
        <v>111</v>
      </c>
      <c r="B955" s="135" t="s">
        <v>227</v>
      </c>
      <c r="C955" s="134" t="s">
        <v>2102</v>
      </c>
      <c r="D955" s="135">
        <v>2336</v>
      </c>
      <c r="E955" s="135" t="s">
        <v>2711</v>
      </c>
      <c r="F955" s="135">
        <v>1</v>
      </c>
      <c r="G955" s="140" t="s">
        <v>2742</v>
      </c>
      <c r="H955" s="135" t="s">
        <v>2743</v>
      </c>
      <c r="I955" s="135">
        <v>28</v>
      </c>
      <c r="J955" s="135" t="s">
        <v>2151</v>
      </c>
      <c r="K955" s="135" t="s">
        <v>2152</v>
      </c>
      <c r="L955" s="135" t="s">
        <v>193</v>
      </c>
      <c r="M955" s="135"/>
      <c r="N955" s="137"/>
      <c r="O955" s="121"/>
    </row>
    <row r="956" spans="1:15" x14ac:dyDescent="0.25">
      <c r="A956" s="139">
        <v>111</v>
      </c>
      <c r="B956" s="135" t="s">
        <v>227</v>
      </c>
      <c r="C956" s="134" t="s">
        <v>2102</v>
      </c>
      <c r="D956" s="135">
        <v>2337</v>
      </c>
      <c r="E956" s="135" t="s">
        <v>2711</v>
      </c>
      <c r="F956" s="135">
        <v>1</v>
      </c>
      <c r="G956" s="136">
        <v>16</v>
      </c>
      <c r="H956" s="135" t="s">
        <v>2744</v>
      </c>
      <c r="I956" s="135">
        <v>240</v>
      </c>
      <c r="J956" s="135" t="s">
        <v>2112</v>
      </c>
      <c r="K956" s="135" t="s">
        <v>2113</v>
      </c>
      <c r="L956" s="135" t="s">
        <v>194</v>
      </c>
      <c r="M956" s="135"/>
      <c r="N956" s="137"/>
      <c r="O956" s="121"/>
    </row>
    <row r="957" spans="1:15" x14ac:dyDescent="0.25">
      <c r="A957" s="139">
        <v>111</v>
      </c>
      <c r="B957" s="135" t="s">
        <v>227</v>
      </c>
      <c r="C957" s="134" t="s">
        <v>2102</v>
      </c>
      <c r="D957" s="135">
        <v>2338</v>
      </c>
      <c r="E957" s="135" t="s">
        <v>2711</v>
      </c>
      <c r="F957" s="135">
        <v>1</v>
      </c>
      <c r="G957" s="136">
        <v>17</v>
      </c>
      <c r="H957" s="135" t="s">
        <v>2745</v>
      </c>
      <c r="I957" s="135">
        <v>120</v>
      </c>
      <c r="J957" s="135" t="s">
        <v>2151</v>
      </c>
      <c r="K957" s="135" t="s">
        <v>2152</v>
      </c>
      <c r="L957" s="135" t="s">
        <v>193</v>
      </c>
      <c r="M957" s="135"/>
      <c r="N957" s="137"/>
      <c r="O957" s="121"/>
    </row>
    <row r="958" spans="1:15" x14ac:dyDescent="0.25">
      <c r="A958" s="139">
        <v>111</v>
      </c>
      <c r="B958" s="135" t="s">
        <v>227</v>
      </c>
      <c r="C958" s="134" t="s">
        <v>2102</v>
      </c>
      <c r="D958" s="135">
        <v>2339</v>
      </c>
      <c r="E958" s="135" t="s">
        <v>2711</v>
      </c>
      <c r="F958" s="135">
        <v>1</v>
      </c>
      <c r="G958" s="136">
        <v>18</v>
      </c>
      <c r="H958" s="135" t="s">
        <v>2712</v>
      </c>
      <c r="I958" s="135">
        <v>180</v>
      </c>
      <c r="J958" s="135" t="s">
        <v>2108</v>
      </c>
      <c r="K958" s="135" t="s">
        <v>2109</v>
      </c>
      <c r="L958" s="135" t="s">
        <v>193</v>
      </c>
      <c r="M958" s="135"/>
      <c r="N958" s="137"/>
      <c r="O958" s="121"/>
    </row>
    <row r="959" spans="1:15" x14ac:dyDescent="0.25">
      <c r="A959" s="139">
        <v>111</v>
      </c>
      <c r="B959" s="135" t="s">
        <v>227</v>
      </c>
      <c r="C959" s="134" t="s">
        <v>2102</v>
      </c>
      <c r="D959" s="135">
        <v>2340</v>
      </c>
      <c r="E959" s="135" t="s">
        <v>2711</v>
      </c>
      <c r="F959" s="135">
        <v>1</v>
      </c>
      <c r="G959" s="140" t="s">
        <v>2276</v>
      </c>
      <c r="H959" s="135" t="s">
        <v>2746</v>
      </c>
      <c r="I959" s="135">
        <v>150</v>
      </c>
      <c r="J959" s="135" t="s">
        <v>2151</v>
      </c>
      <c r="K959" s="135" t="s">
        <v>2152</v>
      </c>
      <c r="L959" s="135" t="s">
        <v>193</v>
      </c>
      <c r="M959" s="135"/>
      <c r="N959" s="137"/>
      <c r="O959" s="121"/>
    </row>
    <row r="960" spans="1:15" x14ac:dyDescent="0.25">
      <c r="A960" s="139">
        <v>111</v>
      </c>
      <c r="B960" s="135" t="s">
        <v>227</v>
      </c>
      <c r="C960" s="134" t="s">
        <v>2102</v>
      </c>
      <c r="D960" s="135">
        <v>2341</v>
      </c>
      <c r="E960" s="135" t="s">
        <v>2711</v>
      </c>
      <c r="F960" s="135">
        <v>1</v>
      </c>
      <c r="G960" s="136">
        <v>19</v>
      </c>
      <c r="H960" s="135" t="s">
        <v>2747</v>
      </c>
      <c r="I960" s="135">
        <v>180</v>
      </c>
      <c r="J960" s="135" t="s">
        <v>2108</v>
      </c>
      <c r="K960" s="135" t="s">
        <v>2109</v>
      </c>
      <c r="L960" s="135" t="s">
        <v>193</v>
      </c>
      <c r="M960" s="135"/>
      <c r="N960" s="137"/>
      <c r="O960" s="121"/>
    </row>
    <row r="961" spans="1:15" x14ac:dyDescent="0.25">
      <c r="A961" s="139">
        <v>111</v>
      </c>
      <c r="B961" s="135" t="s">
        <v>227</v>
      </c>
      <c r="C961" s="134" t="s">
        <v>2102</v>
      </c>
      <c r="D961" s="135">
        <v>2342</v>
      </c>
      <c r="E961" s="135" t="s">
        <v>2711</v>
      </c>
      <c r="F961" s="135">
        <v>1</v>
      </c>
      <c r="G961" s="136">
        <v>20</v>
      </c>
      <c r="H961" s="135" t="s">
        <v>2748</v>
      </c>
      <c r="I961" s="135">
        <v>180</v>
      </c>
      <c r="J961" s="135" t="s">
        <v>2112</v>
      </c>
      <c r="K961" s="135" t="s">
        <v>2113</v>
      </c>
      <c r="L961" s="135" t="s">
        <v>194</v>
      </c>
      <c r="M961" s="135"/>
      <c r="N961" s="137"/>
      <c r="O961" s="121"/>
    </row>
    <row r="962" spans="1:15" x14ac:dyDescent="0.25">
      <c r="A962" s="139">
        <v>111</v>
      </c>
      <c r="B962" s="135" t="s">
        <v>227</v>
      </c>
      <c r="C962" s="134" t="s">
        <v>2102</v>
      </c>
      <c r="D962" s="135">
        <v>2343</v>
      </c>
      <c r="E962" s="135" t="s">
        <v>2711</v>
      </c>
      <c r="F962" s="135">
        <v>1</v>
      </c>
      <c r="G962" s="140" t="s">
        <v>2749</v>
      </c>
      <c r="H962" s="135" t="s">
        <v>2750</v>
      </c>
      <c r="I962" s="135">
        <v>48</v>
      </c>
      <c r="J962" s="135" t="s">
        <v>2108</v>
      </c>
      <c r="K962" s="135" t="s">
        <v>2109</v>
      </c>
      <c r="L962" s="135" t="s">
        <v>193</v>
      </c>
      <c r="M962" s="135"/>
      <c r="N962" s="137"/>
      <c r="O962" s="121"/>
    </row>
    <row r="963" spans="1:15" x14ac:dyDescent="0.25">
      <c r="A963" s="139">
        <v>111</v>
      </c>
      <c r="B963" s="135" t="s">
        <v>227</v>
      </c>
      <c r="C963" s="134" t="s">
        <v>2102</v>
      </c>
      <c r="D963" s="135">
        <v>2344</v>
      </c>
      <c r="E963" s="135" t="s">
        <v>2711</v>
      </c>
      <c r="F963" s="135">
        <v>1</v>
      </c>
      <c r="G963" s="136">
        <v>24</v>
      </c>
      <c r="H963" s="135" t="s">
        <v>2751</v>
      </c>
      <c r="I963" s="135">
        <v>925</v>
      </c>
      <c r="J963" s="135" t="s">
        <v>2115</v>
      </c>
      <c r="K963" s="135" t="s">
        <v>2116</v>
      </c>
      <c r="L963" s="135" t="s">
        <v>2117</v>
      </c>
      <c r="M963" s="135"/>
      <c r="N963" s="137"/>
      <c r="O963" s="121"/>
    </row>
    <row r="964" spans="1:15" x14ac:dyDescent="0.25">
      <c r="A964" s="139">
        <v>111</v>
      </c>
      <c r="B964" s="135" t="s">
        <v>227</v>
      </c>
      <c r="C964" s="134" t="s">
        <v>2102</v>
      </c>
      <c r="D964" s="135">
        <v>2345</v>
      </c>
      <c r="E964" s="135" t="s">
        <v>2711</v>
      </c>
      <c r="F964" s="135">
        <v>1</v>
      </c>
      <c r="G964" s="140" t="s">
        <v>2224</v>
      </c>
      <c r="H964" s="135" t="s">
        <v>2752</v>
      </c>
      <c r="I964" s="135">
        <v>700</v>
      </c>
      <c r="J964" s="135" t="s">
        <v>2115</v>
      </c>
      <c r="K964" s="135" t="s">
        <v>2116</v>
      </c>
      <c r="L964" s="135" t="s">
        <v>2117</v>
      </c>
      <c r="M964" s="135"/>
      <c r="N964" s="137"/>
      <c r="O964" s="121"/>
    </row>
    <row r="965" spans="1:15" x14ac:dyDescent="0.25">
      <c r="A965" s="139">
        <v>111</v>
      </c>
      <c r="B965" s="135" t="s">
        <v>227</v>
      </c>
      <c r="C965" s="134" t="s">
        <v>2102</v>
      </c>
      <c r="D965" s="135">
        <v>2346</v>
      </c>
      <c r="E965" s="135" t="s">
        <v>2711</v>
      </c>
      <c r="F965" s="135">
        <v>1</v>
      </c>
      <c r="G965" s="140" t="s">
        <v>2753</v>
      </c>
      <c r="H965" s="135" t="s">
        <v>2754</v>
      </c>
      <c r="I965" s="135">
        <v>875</v>
      </c>
      <c r="J965" s="135" t="s">
        <v>2115</v>
      </c>
      <c r="K965" s="135" t="s">
        <v>2116</v>
      </c>
      <c r="L965" s="135" t="s">
        <v>2117</v>
      </c>
      <c r="M965" s="135"/>
      <c r="N965" s="137"/>
      <c r="O965" s="121"/>
    </row>
    <row r="966" spans="1:15" x14ac:dyDescent="0.25">
      <c r="A966" s="139">
        <v>111</v>
      </c>
      <c r="B966" s="135" t="s">
        <v>227</v>
      </c>
      <c r="C966" s="134" t="s">
        <v>2102</v>
      </c>
      <c r="D966" s="135">
        <v>2347</v>
      </c>
      <c r="E966" s="135" t="s">
        <v>2711</v>
      </c>
      <c r="F966" s="135">
        <v>1</v>
      </c>
      <c r="G966" s="140" t="s">
        <v>2755</v>
      </c>
      <c r="H966" s="135" t="s">
        <v>2756</v>
      </c>
      <c r="I966" s="135">
        <v>150</v>
      </c>
      <c r="J966" s="135" t="s">
        <v>2151</v>
      </c>
      <c r="K966" s="135" t="s">
        <v>2152</v>
      </c>
      <c r="L966" s="135" t="s">
        <v>193</v>
      </c>
      <c r="M966" s="135"/>
      <c r="N966" s="137"/>
      <c r="O966" s="121"/>
    </row>
    <row r="967" spans="1:15" x14ac:dyDescent="0.25">
      <c r="A967" s="139">
        <v>111</v>
      </c>
      <c r="B967" s="135" t="s">
        <v>227</v>
      </c>
      <c r="C967" s="134" t="s">
        <v>2102</v>
      </c>
      <c r="D967" s="135">
        <v>2348</v>
      </c>
      <c r="E967" s="135" t="s">
        <v>2711</v>
      </c>
      <c r="F967" s="135">
        <v>1</v>
      </c>
      <c r="G967" s="140" t="s">
        <v>2757</v>
      </c>
      <c r="H967" s="135" t="s">
        <v>2758</v>
      </c>
      <c r="I967" s="135">
        <v>150</v>
      </c>
      <c r="J967" s="135" t="s">
        <v>2151</v>
      </c>
      <c r="K967" s="135" t="s">
        <v>2152</v>
      </c>
      <c r="L967" s="135" t="s">
        <v>193</v>
      </c>
      <c r="M967" s="135"/>
      <c r="N967" s="137"/>
      <c r="O967" s="121"/>
    </row>
    <row r="968" spans="1:15" x14ac:dyDescent="0.25">
      <c r="A968" s="139">
        <v>111</v>
      </c>
      <c r="B968" s="135" t="s">
        <v>227</v>
      </c>
      <c r="C968" s="134" t="s">
        <v>2102</v>
      </c>
      <c r="D968" s="135">
        <v>2349</v>
      </c>
      <c r="E968" s="135" t="s">
        <v>2711</v>
      </c>
      <c r="F968" s="135">
        <v>1</v>
      </c>
      <c r="G968" s="136">
        <v>29</v>
      </c>
      <c r="H968" s="135" t="s">
        <v>2759</v>
      </c>
      <c r="I968" s="135">
        <v>1035</v>
      </c>
      <c r="J968" s="135" t="s">
        <v>2115</v>
      </c>
      <c r="K968" s="135" t="s">
        <v>2116</v>
      </c>
      <c r="L968" s="135" t="s">
        <v>2117</v>
      </c>
      <c r="M968" s="135"/>
      <c r="N968" s="137"/>
      <c r="O968" s="121"/>
    </row>
    <row r="969" spans="1:15" x14ac:dyDescent="0.25">
      <c r="A969" s="139">
        <v>111</v>
      </c>
      <c r="B969" s="135" t="s">
        <v>227</v>
      </c>
      <c r="C969" s="134" t="s">
        <v>2102</v>
      </c>
      <c r="D969" s="135">
        <v>2350</v>
      </c>
      <c r="E969" s="135" t="s">
        <v>2289</v>
      </c>
      <c r="F969" s="135">
        <v>1</v>
      </c>
      <c r="G969" s="136">
        <v>1</v>
      </c>
      <c r="H969" s="135" t="s">
        <v>2290</v>
      </c>
      <c r="I969" s="135">
        <v>600</v>
      </c>
      <c r="J969" s="135" t="s">
        <v>2115</v>
      </c>
      <c r="K969" s="135" t="s">
        <v>2116</v>
      </c>
      <c r="L969" s="135" t="s">
        <v>2117</v>
      </c>
      <c r="M969" s="135"/>
      <c r="N969" s="137"/>
      <c r="O969" s="121"/>
    </row>
    <row r="970" spans="1:15" x14ac:dyDescent="0.25">
      <c r="A970" s="139">
        <v>111</v>
      </c>
      <c r="B970" s="135" t="s">
        <v>227</v>
      </c>
      <c r="C970" s="134" t="s">
        <v>2102</v>
      </c>
      <c r="D970" s="135">
        <v>2351</v>
      </c>
      <c r="E970" s="135" t="s">
        <v>2289</v>
      </c>
      <c r="F970" s="135">
        <v>1</v>
      </c>
      <c r="G970" s="136">
        <v>4</v>
      </c>
      <c r="H970" s="135" t="s">
        <v>2293</v>
      </c>
      <c r="I970" s="135">
        <v>40</v>
      </c>
      <c r="J970" s="135" t="s">
        <v>2108</v>
      </c>
      <c r="K970" s="135" t="s">
        <v>2109</v>
      </c>
      <c r="L970" s="135" t="s">
        <v>193</v>
      </c>
      <c r="M970" s="135"/>
      <c r="N970" s="137"/>
      <c r="O970" s="121"/>
    </row>
    <row r="971" spans="1:15" x14ac:dyDescent="0.25">
      <c r="A971" s="139">
        <v>115</v>
      </c>
      <c r="B971" s="135" t="s">
        <v>234</v>
      </c>
      <c r="C971" s="134" t="s">
        <v>2102</v>
      </c>
      <c r="D971" s="135">
        <v>2352</v>
      </c>
      <c r="E971" s="135" t="s">
        <v>2103</v>
      </c>
      <c r="F971" s="135">
        <v>1</v>
      </c>
      <c r="G971" s="140" t="s">
        <v>2465</v>
      </c>
      <c r="H971" s="135" t="s">
        <v>2760</v>
      </c>
      <c r="I971" s="135">
        <v>18</v>
      </c>
      <c r="J971" s="135" t="s">
        <v>2151</v>
      </c>
      <c r="K971" s="135" t="s">
        <v>2152</v>
      </c>
      <c r="L971" s="135" t="s">
        <v>193</v>
      </c>
      <c r="M971" s="135"/>
      <c r="N971" s="137"/>
      <c r="O971" s="121"/>
    </row>
    <row r="972" spans="1:15" x14ac:dyDescent="0.25">
      <c r="A972" s="139">
        <v>115</v>
      </c>
      <c r="B972" s="135" t="s">
        <v>234</v>
      </c>
      <c r="C972" s="134" t="s">
        <v>2102</v>
      </c>
      <c r="D972" s="135">
        <v>2353</v>
      </c>
      <c r="E972" s="135" t="s">
        <v>2103</v>
      </c>
      <c r="F972" s="135">
        <v>1</v>
      </c>
      <c r="G972" s="136">
        <v>1</v>
      </c>
      <c r="H972" s="135" t="s">
        <v>2104</v>
      </c>
      <c r="I972" s="135">
        <v>890</v>
      </c>
      <c r="J972" s="135" t="s">
        <v>2115</v>
      </c>
      <c r="K972" s="135" t="s">
        <v>2116</v>
      </c>
      <c r="L972" s="135" t="s">
        <v>2117</v>
      </c>
      <c r="M972" s="135"/>
      <c r="N972" s="137"/>
      <c r="O972" s="121"/>
    </row>
    <row r="973" spans="1:15" x14ac:dyDescent="0.25">
      <c r="A973" s="139">
        <v>115</v>
      </c>
      <c r="B973" s="135" t="s">
        <v>234</v>
      </c>
      <c r="C973" s="134" t="s">
        <v>2102</v>
      </c>
      <c r="D973" s="135">
        <v>2354</v>
      </c>
      <c r="E973" s="135" t="s">
        <v>2103</v>
      </c>
      <c r="F973" s="135">
        <v>1</v>
      </c>
      <c r="G973" s="136">
        <v>2</v>
      </c>
      <c r="H973" s="135" t="s">
        <v>2107</v>
      </c>
      <c r="I973" s="135">
        <v>750</v>
      </c>
      <c r="J973" s="135" t="s">
        <v>2115</v>
      </c>
      <c r="K973" s="135" t="s">
        <v>2116</v>
      </c>
      <c r="L973" s="135" t="s">
        <v>2117</v>
      </c>
      <c r="M973" s="135"/>
      <c r="N973" s="137"/>
      <c r="O973" s="121"/>
    </row>
    <row r="974" spans="1:15" x14ac:dyDescent="0.25">
      <c r="A974" s="139">
        <v>115</v>
      </c>
      <c r="B974" s="135" t="s">
        <v>234</v>
      </c>
      <c r="C974" s="134" t="s">
        <v>2102</v>
      </c>
      <c r="D974" s="135">
        <v>2355</v>
      </c>
      <c r="E974" s="135" t="s">
        <v>2103</v>
      </c>
      <c r="F974" s="135">
        <v>1</v>
      </c>
      <c r="G974" s="140" t="s">
        <v>2467</v>
      </c>
      <c r="H974" s="135" t="s">
        <v>2761</v>
      </c>
      <c r="I974" s="135">
        <v>18</v>
      </c>
      <c r="J974" s="135" t="s">
        <v>2151</v>
      </c>
      <c r="K974" s="135" t="s">
        <v>2152</v>
      </c>
      <c r="L974" s="135" t="s">
        <v>193</v>
      </c>
      <c r="M974" s="135"/>
      <c r="N974" s="137"/>
      <c r="O974" s="121"/>
    </row>
    <row r="975" spans="1:15" x14ac:dyDescent="0.25">
      <c r="A975" s="139">
        <v>115</v>
      </c>
      <c r="B975" s="135" t="s">
        <v>234</v>
      </c>
      <c r="C975" s="134" t="s">
        <v>2102</v>
      </c>
      <c r="D975" s="135">
        <v>2356</v>
      </c>
      <c r="E975" s="135" t="s">
        <v>2103</v>
      </c>
      <c r="F975" s="135">
        <v>1</v>
      </c>
      <c r="G975" s="140" t="s">
        <v>2469</v>
      </c>
      <c r="H975" s="135" t="s">
        <v>2762</v>
      </c>
      <c r="I975" s="135">
        <v>49</v>
      </c>
      <c r="J975" s="135" t="s">
        <v>2151</v>
      </c>
      <c r="K975" s="135" t="s">
        <v>2152</v>
      </c>
      <c r="L975" s="135" t="s">
        <v>193</v>
      </c>
      <c r="M975" s="135"/>
      <c r="N975" s="137"/>
      <c r="O975" s="121"/>
    </row>
    <row r="976" spans="1:15" x14ac:dyDescent="0.25">
      <c r="A976" s="139">
        <v>115</v>
      </c>
      <c r="B976" s="135" t="s">
        <v>234</v>
      </c>
      <c r="C976" s="134" t="s">
        <v>2102</v>
      </c>
      <c r="D976" s="135">
        <v>2357</v>
      </c>
      <c r="E976" s="135" t="s">
        <v>2103</v>
      </c>
      <c r="F976" s="135">
        <v>1</v>
      </c>
      <c r="G976" s="136">
        <v>3</v>
      </c>
      <c r="H976" s="135" t="s">
        <v>2110</v>
      </c>
      <c r="I976" s="135">
        <v>256</v>
      </c>
      <c r="J976" s="135" t="s">
        <v>2105</v>
      </c>
      <c r="K976" s="135" t="s">
        <v>2106</v>
      </c>
      <c r="L976" s="135" t="s">
        <v>193</v>
      </c>
      <c r="M976" s="135"/>
      <c r="N976" s="137"/>
      <c r="O976" s="121"/>
    </row>
    <row r="977" spans="1:15" x14ac:dyDescent="0.25">
      <c r="A977" s="139">
        <v>115</v>
      </c>
      <c r="B977" s="135" t="s">
        <v>234</v>
      </c>
      <c r="C977" s="134" t="s">
        <v>2102</v>
      </c>
      <c r="D977" s="135">
        <v>2358</v>
      </c>
      <c r="E977" s="135" t="s">
        <v>2103</v>
      </c>
      <c r="F977" s="135">
        <v>1</v>
      </c>
      <c r="G977" s="140" t="s">
        <v>2471</v>
      </c>
      <c r="H977" s="135" t="s">
        <v>2763</v>
      </c>
      <c r="I977" s="135">
        <v>16</v>
      </c>
      <c r="J977" s="135" t="s">
        <v>2151</v>
      </c>
      <c r="K977" s="135" t="s">
        <v>2152</v>
      </c>
      <c r="L977" s="135" t="s">
        <v>193</v>
      </c>
      <c r="M977" s="135"/>
      <c r="N977" s="137"/>
      <c r="O977" s="121"/>
    </row>
    <row r="978" spans="1:15" x14ac:dyDescent="0.25">
      <c r="A978" s="139">
        <v>115</v>
      </c>
      <c r="B978" s="135" t="s">
        <v>234</v>
      </c>
      <c r="C978" s="134" t="s">
        <v>2102</v>
      </c>
      <c r="D978" s="135">
        <v>2359</v>
      </c>
      <c r="E978" s="135" t="s">
        <v>2103</v>
      </c>
      <c r="F978" s="135">
        <v>1</v>
      </c>
      <c r="G978" s="136">
        <v>4</v>
      </c>
      <c r="H978" s="135" t="s">
        <v>2111</v>
      </c>
      <c r="I978" s="135">
        <v>960</v>
      </c>
      <c r="J978" s="135" t="s">
        <v>2115</v>
      </c>
      <c r="K978" s="135" t="s">
        <v>2116</v>
      </c>
      <c r="L978" s="135" t="s">
        <v>2117</v>
      </c>
      <c r="M978" s="135"/>
      <c r="N978" s="137"/>
      <c r="O978" s="121"/>
    </row>
    <row r="979" spans="1:15" x14ac:dyDescent="0.25">
      <c r="A979" s="139">
        <v>115</v>
      </c>
      <c r="B979" s="135" t="s">
        <v>234</v>
      </c>
      <c r="C979" s="134" t="s">
        <v>2102</v>
      </c>
      <c r="D979" s="135">
        <v>2360</v>
      </c>
      <c r="E979" s="135" t="s">
        <v>2103</v>
      </c>
      <c r="F979" s="135">
        <v>1</v>
      </c>
      <c r="G979" s="136">
        <v>5</v>
      </c>
      <c r="H979" s="135" t="s">
        <v>2114</v>
      </c>
      <c r="I979" s="135">
        <v>1920</v>
      </c>
      <c r="J979" s="135" t="s">
        <v>2155</v>
      </c>
      <c r="K979" s="135" t="s">
        <v>2156</v>
      </c>
      <c r="L979" s="135" t="s">
        <v>193</v>
      </c>
      <c r="M979" s="135"/>
      <c r="N979" s="137"/>
      <c r="O979" s="121"/>
    </row>
    <row r="980" spans="1:15" x14ac:dyDescent="0.25">
      <c r="A980" s="139">
        <v>115</v>
      </c>
      <c r="B980" s="135" t="s">
        <v>234</v>
      </c>
      <c r="C980" s="134" t="s">
        <v>2102</v>
      </c>
      <c r="D980" s="135">
        <v>2361</v>
      </c>
      <c r="E980" s="135" t="s">
        <v>2103</v>
      </c>
      <c r="F980" s="135">
        <v>1</v>
      </c>
      <c r="G980" s="136">
        <v>6</v>
      </c>
      <c r="H980" s="135" t="s">
        <v>2118</v>
      </c>
      <c r="I980" s="135">
        <v>960</v>
      </c>
      <c r="J980" s="135" t="s">
        <v>2115</v>
      </c>
      <c r="K980" s="135" t="s">
        <v>2116</v>
      </c>
      <c r="L980" s="135" t="s">
        <v>2117</v>
      </c>
      <c r="M980" s="135"/>
      <c r="N980" s="137"/>
      <c r="O980" s="121"/>
    </row>
    <row r="981" spans="1:15" x14ac:dyDescent="0.25">
      <c r="A981" s="139">
        <v>115</v>
      </c>
      <c r="B981" s="135" t="s">
        <v>234</v>
      </c>
      <c r="C981" s="134" t="s">
        <v>2102</v>
      </c>
      <c r="D981" s="135">
        <v>2362</v>
      </c>
      <c r="E981" s="135" t="s">
        <v>2103</v>
      </c>
      <c r="F981" s="135">
        <v>1</v>
      </c>
      <c r="G981" s="136">
        <v>7</v>
      </c>
      <c r="H981" s="135" t="s">
        <v>2119</v>
      </c>
      <c r="I981" s="135">
        <v>640</v>
      </c>
      <c r="J981" s="135" t="s">
        <v>2105</v>
      </c>
      <c r="K981" s="135" t="s">
        <v>2106</v>
      </c>
      <c r="L981" s="135" t="s">
        <v>193</v>
      </c>
      <c r="M981" s="135"/>
      <c r="N981" s="137"/>
      <c r="O981" s="121"/>
    </row>
    <row r="982" spans="1:15" x14ac:dyDescent="0.25">
      <c r="A982" s="139">
        <v>115</v>
      </c>
      <c r="B982" s="135" t="s">
        <v>234</v>
      </c>
      <c r="C982" s="134" t="s">
        <v>2102</v>
      </c>
      <c r="D982" s="135">
        <v>2363</v>
      </c>
      <c r="E982" s="135" t="s">
        <v>2103</v>
      </c>
      <c r="F982" s="135">
        <v>1</v>
      </c>
      <c r="G982" s="136">
        <v>8</v>
      </c>
      <c r="H982" s="135" t="s">
        <v>2120</v>
      </c>
      <c r="I982" s="135">
        <v>750</v>
      </c>
      <c r="J982" s="135" t="s">
        <v>2115</v>
      </c>
      <c r="K982" s="135" t="s">
        <v>2116</v>
      </c>
      <c r="L982" s="135" t="s">
        <v>2117</v>
      </c>
      <c r="M982" s="135"/>
      <c r="N982" s="137"/>
      <c r="O982" s="121"/>
    </row>
    <row r="983" spans="1:15" x14ac:dyDescent="0.25">
      <c r="A983" s="139">
        <v>115</v>
      </c>
      <c r="B983" s="135" t="s">
        <v>234</v>
      </c>
      <c r="C983" s="134" t="s">
        <v>2102</v>
      </c>
      <c r="D983" s="135">
        <v>2364</v>
      </c>
      <c r="E983" s="135" t="s">
        <v>2103</v>
      </c>
      <c r="F983" s="135">
        <v>1</v>
      </c>
      <c r="G983" s="136">
        <v>9</v>
      </c>
      <c r="H983" s="135" t="s">
        <v>2121</v>
      </c>
      <c r="I983" s="135">
        <v>256</v>
      </c>
      <c r="J983" s="135" t="s">
        <v>2105</v>
      </c>
      <c r="K983" s="135" t="s">
        <v>2106</v>
      </c>
      <c r="L983" s="135" t="s">
        <v>193</v>
      </c>
      <c r="M983" s="135"/>
      <c r="N983" s="137"/>
      <c r="O983" s="121"/>
    </row>
    <row r="984" spans="1:15" x14ac:dyDescent="0.25">
      <c r="A984" s="139">
        <v>115</v>
      </c>
      <c r="B984" s="135" t="s">
        <v>234</v>
      </c>
      <c r="C984" s="134" t="s">
        <v>2102</v>
      </c>
      <c r="D984" s="135">
        <v>2365</v>
      </c>
      <c r="E984" s="135" t="s">
        <v>2103</v>
      </c>
      <c r="F984" s="135">
        <v>1</v>
      </c>
      <c r="G984" s="136">
        <v>10</v>
      </c>
      <c r="H984" s="135" t="s">
        <v>2122</v>
      </c>
      <c r="I984" s="135">
        <v>800</v>
      </c>
      <c r="J984" s="135" t="s">
        <v>2115</v>
      </c>
      <c r="K984" s="135" t="s">
        <v>2116</v>
      </c>
      <c r="L984" s="135" t="s">
        <v>2117</v>
      </c>
      <c r="M984" s="135"/>
      <c r="N984" s="137"/>
      <c r="O984" s="121"/>
    </row>
    <row r="985" spans="1:15" x14ac:dyDescent="0.25">
      <c r="A985" s="139">
        <v>115</v>
      </c>
      <c r="B985" s="135" t="s">
        <v>234</v>
      </c>
      <c r="C985" s="134" t="s">
        <v>2102</v>
      </c>
      <c r="D985" s="135">
        <v>2366</v>
      </c>
      <c r="E985" s="135" t="s">
        <v>2103</v>
      </c>
      <c r="F985" s="135">
        <v>1</v>
      </c>
      <c r="G985" s="136">
        <v>11</v>
      </c>
      <c r="H985" s="135" t="s">
        <v>2123</v>
      </c>
      <c r="I985" s="135">
        <v>28</v>
      </c>
      <c r="J985" s="135" t="s">
        <v>2108</v>
      </c>
      <c r="K985" s="135" t="s">
        <v>2109</v>
      </c>
      <c r="L985" s="135" t="s">
        <v>193</v>
      </c>
      <c r="M985" s="135"/>
      <c r="N985" s="137"/>
      <c r="O985" s="121"/>
    </row>
    <row r="986" spans="1:15" x14ac:dyDescent="0.25">
      <c r="A986" s="139">
        <v>115</v>
      </c>
      <c r="B986" s="135" t="s">
        <v>234</v>
      </c>
      <c r="C986" s="134" t="s">
        <v>2102</v>
      </c>
      <c r="D986" s="135">
        <v>2367</v>
      </c>
      <c r="E986" s="135" t="s">
        <v>2103</v>
      </c>
      <c r="F986" s="135">
        <v>1</v>
      </c>
      <c r="G986" s="136">
        <v>12</v>
      </c>
      <c r="H986" s="135" t="s">
        <v>2126</v>
      </c>
      <c r="I986" s="135">
        <v>16</v>
      </c>
      <c r="J986" s="135" t="s">
        <v>2108</v>
      </c>
      <c r="K986" s="135" t="s">
        <v>2109</v>
      </c>
      <c r="L986" s="135" t="s">
        <v>193</v>
      </c>
      <c r="M986" s="135"/>
      <c r="N986" s="137"/>
      <c r="O986" s="121"/>
    </row>
    <row r="987" spans="1:15" x14ac:dyDescent="0.25">
      <c r="A987" s="139">
        <v>115</v>
      </c>
      <c r="B987" s="135" t="s">
        <v>234</v>
      </c>
      <c r="C987" s="134" t="s">
        <v>2102</v>
      </c>
      <c r="D987" s="135">
        <v>2368</v>
      </c>
      <c r="E987" s="135" t="s">
        <v>2103</v>
      </c>
      <c r="F987" s="135">
        <v>1</v>
      </c>
      <c r="G987" s="136">
        <v>13</v>
      </c>
      <c r="H987" s="135" t="s">
        <v>2127</v>
      </c>
      <c r="I987" s="135">
        <v>762</v>
      </c>
      <c r="J987" s="135" t="s">
        <v>2115</v>
      </c>
      <c r="K987" s="135" t="s">
        <v>2116</v>
      </c>
      <c r="L987" s="135" t="s">
        <v>2117</v>
      </c>
      <c r="M987" s="135"/>
      <c r="N987" s="137"/>
      <c r="O987" s="121"/>
    </row>
    <row r="988" spans="1:15" x14ac:dyDescent="0.25">
      <c r="A988" s="139">
        <v>115</v>
      </c>
      <c r="B988" s="135" t="s">
        <v>234</v>
      </c>
      <c r="C988" s="134" t="s">
        <v>2102</v>
      </c>
      <c r="D988" s="135">
        <v>2369</v>
      </c>
      <c r="E988" s="135" t="s">
        <v>2103</v>
      </c>
      <c r="F988" s="135">
        <v>1</v>
      </c>
      <c r="G988" s="136">
        <v>14</v>
      </c>
      <c r="H988" s="135" t="s">
        <v>2128</v>
      </c>
      <c r="I988" s="135">
        <v>112</v>
      </c>
      <c r="J988" s="135" t="s">
        <v>2151</v>
      </c>
      <c r="K988" s="135" t="s">
        <v>2152</v>
      </c>
      <c r="L988" s="135" t="s">
        <v>193</v>
      </c>
      <c r="M988" s="135"/>
      <c r="N988" s="137"/>
      <c r="O988" s="121"/>
    </row>
    <row r="989" spans="1:15" x14ac:dyDescent="0.25">
      <c r="A989" s="139">
        <v>115</v>
      </c>
      <c r="B989" s="135" t="s">
        <v>234</v>
      </c>
      <c r="C989" s="134" t="s">
        <v>2102</v>
      </c>
      <c r="D989" s="135">
        <v>2370</v>
      </c>
      <c r="E989" s="135" t="s">
        <v>2103</v>
      </c>
      <c r="F989" s="135">
        <v>1</v>
      </c>
      <c r="G989" s="136">
        <v>15</v>
      </c>
      <c r="H989" s="135" t="s">
        <v>2130</v>
      </c>
      <c r="I989" s="135">
        <v>275</v>
      </c>
      <c r="J989" s="135" t="s">
        <v>2105</v>
      </c>
      <c r="K989" s="135" t="s">
        <v>2106</v>
      </c>
      <c r="L989" s="135" t="s">
        <v>193</v>
      </c>
      <c r="M989" s="135"/>
      <c r="N989" s="137"/>
      <c r="O989" s="121"/>
    </row>
    <row r="990" spans="1:15" x14ac:dyDescent="0.25">
      <c r="A990" s="139">
        <v>115</v>
      </c>
      <c r="B990" s="135" t="s">
        <v>234</v>
      </c>
      <c r="C990" s="134" t="s">
        <v>2102</v>
      </c>
      <c r="D990" s="135">
        <v>2371</v>
      </c>
      <c r="E990" s="135" t="s">
        <v>2103</v>
      </c>
      <c r="F990" s="135">
        <v>1</v>
      </c>
      <c r="G990" s="136">
        <v>17</v>
      </c>
      <c r="H990" s="135" t="s">
        <v>2132</v>
      </c>
      <c r="I990" s="135">
        <v>800</v>
      </c>
      <c r="J990" s="135" t="s">
        <v>2115</v>
      </c>
      <c r="K990" s="135" t="s">
        <v>2116</v>
      </c>
      <c r="L990" s="135" t="s">
        <v>2117</v>
      </c>
      <c r="M990" s="135"/>
      <c r="N990" s="137"/>
      <c r="O990" s="121"/>
    </row>
    <row r="991" spans="1:15" x14ac:dyDescent="0.25">
      <c r="A991" s="139">
        <v>115</v>
      </c>
      <c r="B991" s="135" t="s">
        <v>234</v>
      </c>
      <c r="C991" s="134" t="s">
        <v>2102</v>
      </c>
      <c r="D991" s="135">
        <v>2372</v>
      </c>
      <c r="E991" s="135" t="s">
        <v>2103</v>
      </c>
      <c r="F991" s="135">
        <v>1</v>
      </c>
      <c r="G991" s="136">
        <v>18</v>
      </c>
      <c r="H991" s="135" t="s">
        <v>2133</v>
      </c>
      <c r="I991" s="135">
        <v>800</v>
      </c>
      <c r="J991" s="135" t="s">
        <v>2115</v>
      </c>
      <c r="K991" s="135" t="s">
        <v>2116</v>
      </c>
      <c r="L991" s="135" t="s">
        <v>2117</v>
      </c>
      <c r="M991" s="135"/>
      <c r="N991" s="137"/>
      <c r="O991" s="121"/>
    </row>
    <row r="992" spans="1:15" x14ac:dyDescent="0.25">
      <c r="A992" s="139">
        <v>115</v>
      </c>
      <c r="B992" s="135" t="s">
        <v>234</v>
      </c>
      <c r="C992" s="134" t="s">
        <v>2102</v>
      </c>
      <c r="D992" s="135">
        <v>2373</v>
      </c>
      <c r="E992" s="135" t="s">
        <v>2103</v>
      </c>
      <c r="F992" s="135">
        <v>1</v>
      </c>
      <c r="G992" s="136">
        <v>19</v>
      </c>
      <c r="H992" s="135" t="s">
        <v>2134</v>
      </c>
      <c r="I992" s="135">
        <v>256</v>
      </c>
      <c r="J992" s="135" t="s">
        <v>2105</v>
      </c>
      <c r="K992" s="135" t="s">
        <v>2106</v>
      </c>
      <c r="L992" s="135" t="s">
        <v>193</v>
      </c>
      <c r="M992" s="135"/>
      <c r="N992" s="137"/>
      <c r="O992" s="121"/>
    </row>
    <row r="993" spans="1:15" x14ac:dyDescent="0.25">
      <c r="A993" s="139">
        <v>115</v>
      </c>
      <c r="B993" s="135" t="s">
        <v>234</v>
      </c>
      <c r="C993" s="134" t="s">
        <v>2102</v>
      </c>
      <c r="D993" s="135">
        <v>2374</v>
      </c>
      <c r="E993" s="135" t="s">
        <v>2103</v>
      </c>
      <c r="F993" s="135">
        <v>1</v>
      </c>
      <c r="G993" s="136">
        <v>20</v>
      </c>
      <c r="H993" s="135" t="s">
        <v>2135</v>
      </c>
      <c r="I993" s="135">
        <v>960</v>
      </c>
      <c r="J993" s="135" t="s">
        <v>2115</v>
      </c>
      <c r="K993" s="135" t="s">
        <v>2116</v>
      </c>
      <c r="L993" s="135" t="s">
        <v>2117</v>
      </c>
      <c r="M993" s="135" t="s">
        <v>725</v>
      </c>
      <c r="N993" s="137"/>
      <c r="O993" s="121"/>
    </row>
    <row r="994" spans="1:15" x14ac:dyDescent="0.25">
      <c r="A994" s="139">
        <v>115</v>
      </c>
      <c r="B994" s="135" t="s">
        <v>234</v>
      </c>
      <c r="C994" s="134" t="s">
        <v>2102</v>
      </c>
      <c r="D994" s="135">
        <v>2375</v>
      </c>
      <c r="E994" s="135" t="s">
        <v>2103</v>
      </c>
      <c r="F994" s="135">
        <v>1</v>
      </c>
      <c r="G994" s="136">
        <v>21</v>
      </c>
      <c r="H994" s="135" t="s">
        <v>2136</v>
      </c>
      <c r="I994" s="135">
        <v>960</v>
      </c>
      <c r="J994" s="135" t="s">
        <v>2115</v>
      </c>
      <c r="K994" s="135" t="s">
        <v>2116</v>
      </c>
      <c r="L994" s="135" t="s">
        <v>2117</v>
      </c>
      <c r="M994" s="135"/>
      <c r="N994" s="137"/>
      <c r="O994" s="121"/>
    </row>
    <row r="995" spans="1:15" x14ac:dyDescent="0.25">
      <c r="A995" s="139">
        <v>115</v>
      </c>
      <c r="B995" s="135" t="s">
        <v>234</v>
      </c>
      <c r="C995" s="134" t="s">
        <v>2102</v>
      </c>
      <c r="D995" s="135">
        <v>2376</v>
      </c>
      <c r="E995" s="135" t="s">
        <v>2103</v>
      </c>
      <c r="F995" s="135">
        <v>1</v>
      </c>
      <c r="G995" s="136">
        <v>22</v>
      </c>
      <c r="H995" s="135" t="s">
        <v>2137</v>
      </c>
      <c r="I995" s="135">
        <v>196</v>
      </c>
      <c r="J995" s="135" t="s">
        <v>2151</v>
      </c>
      <c r="K995" s="135" t="s">
        <v>2152</v>
      </c>
      <c r="L995" s="135" t="s">
        <v>193</v>
      </c>
      <c r="M995" s="135"/>
      <c r="N995" s="137"/>
      <c r="O995" s="121"/>
    </row>
    <row r="996" spans="1:15" x14ac:dyDescent="0.25">
      <c r="A996" s="139">
        <v>115</v>
      </c>
      <c r="B996" s="135" t="s">
        <v>234</v>
      </c>
      <c r="C996" s="134" t="s">
        <v>2102</v>
      </c>
      <c r="D996" s="135">
        <v>2377</v>
      </c>
      <c r="E996" s="135" t="s">
        <v>2103</v>
      </c>
      <c r="F996" s="135">
        <v>1</v>
      </c>
      <c r="G996" s="136">
        <v>23</v>
      </c>
      <c r="H996" s="135" t="s">
        <v>2140</v>
      </c>
      <c r="I996" s="135">
        <v>256</v>
      </c>
      <c r="J996" s="135" t="s">
        <v>2105</v>
      </c>
      <c r="K996" s="135" t="s">
        <v>2106</v>
      </c>
      <c r="L996" s="135" t="s">
        <v>193</v>
      </c>
      <c r="M996" s="135"/>
      <c r="N996" s="137"/>
      <c r="O996" s="121"/>
    </row>
    <row r="997" spans="1:15" x14ac:dyDescent="0.25">
      <c r="A997" s="139">
        <v>115</v>
      </c>
      <c r="B997" s="135" t="s">
        <v>234</v>
      </c>
      <c r="C997" s="134" t="s">
        <v>2102</v>
      </c>
      <c r="D997" s="135">
        <v>2378</v>
      </c>
      <c r="E997" s="135" t="s">
        <v>2103</v>
      </c>
      <c r="F997" s="135">
        <v>1</v>
      </c>
      <c r="G997" s="136">
        <v>24</v>
      </c>
      <c r="H997" s="135" t="s">
        <v>2141</v>
      </c>
      <c r="I997" s="135">
        <v>872</v>
      </c>
      <c r="J997" s="135" t="s">
        <v>2115</v>
      </c>
      <c r="K997" s="135" t="s">
        <v>2116</v>
      </c>
      <c r="L997" s="135" t="s">
        <v>2117</v>
      </c>
      <c r="M997" s="135"/>
      <c r="N997" s="137"/>
      <c r="O997" s="121"/>
    </row>
    <row r="998" spans="1:15" x14ac:dyDescent="0.25">
      <c r="A998" s="139">
        <v>115</v>
      </c>
      <c r="B998" s="135" t="s">
        <v>234</v>
      </c>
      <c r="C998" s="134" t="s">
        <v>2102</v>
      </c>
      <c r="D998" s="135">
        <v>2379</v>
      </c>
      <c r="E998" s="135" t="s">
        <v>2103</v>
      </c>
      <c r="F998" s="135">
        <v>1</v>
      </c>
      <c r="G998" s="136">
        <v>25</v>
      </c>
      <c r="H998" s="135" t="s">
        <v>2142</v>
      </c>
      <c r="I998" s="135">
        <v>772</v>
      </c>
      <c r="J998" s="135" t="s">
        <v>2115</v>
      </c>
      <c r="K998" s="135" t="s">
        <v>2116</v>
      </c>
      <c r="L998" s="135" t="s">
        <v>2117</v>
      </c>
      <c r="M998" s="135"/>
      <c r="N998" s="137"/>
      <c r="O998" s="121"/>
    </row>
    <row r="999" spans="1:15" x14ac:dyDescent="0.25">
      <c r="A999" s="139">
        <v>115</v>
      </c>
      <c r="B999" s="135" t="s">
        <v>234</v>
      </c>
      <c r="C999" s="134" t="s">
        <v>2102</v>
      </c>
      <c r="D999" s="135">
        <v>2380</v>
      </c>
      <c r="E999" s="135" t="s">
        <v>2103</v>
      </c>
      <c r="F999" s="135">
        <v>1</v>
      </c>
      <c r="G999" s="136">
        <v>26</v>
      </c>
      <c r="H999" s="135" t="s">
        <v>2143</v>
      </c>
      <c r="I999" s="135">
        <v>50</v>
      </c>
      <c r="J999" s="135" t="s">
        <v>2155</v>
      </c>
      <c r="K999" s="135" t="s">
        <v>2156</v>
      </c>
      <c r="L999" s="135" t="s">
        <v>193</v>
      </c>
      <c r="M999" s="135"/>
      <c r="N999" s="137"/>
      <c r="O999" s="121"/>
    </row>
    <row r="1000" spans="1:15" x14ac:dyDescent="0.25">
      <c r="A1000" s="139">
        <v>115</v>
      </c>
      <c r="B1000" s="135" t="s">
        <v>234</v>
      </c>
      <c r="C1000" s="134" t="s">
        <v>2102</v>
      </c>
      <c r="D1000" s="135">
        <v>2381</v>
      </c>
      <c r="E1000" s="135" t="s">
        <v>2103</v>
      </c>
      <c r="F1000" s="135">
        <v>1</v>
      </c>
      <c r="G1000" s="136">
        <v>27</v>
      </c>
      <c r="H1000" s="135" t="s">
        <v>2144</v>
      </c>
      <c r="I1000" s="135">
        <v>180</v>
      </c>
      <c r="J1000" s="135" t="s">
        <v>2108</v>
      </c>
      <c r="K1000" s="135" t="s">
        <v>2109</v>
      </c>
      <c r="L1000" s="135" t="s">
        <v>193</v>
      </c>
      <c r="M1000" s="135"/>
      <c r="N1000" s="137"/>
      <c r="O1000" s="121"/>
    </row>
    <row r="1001" spans="1:15" x14ac:dyDescent="0.25">
      <c r="A1001" s="139">
        <v>115</v>
      </c>
      <c r="B1001" s="135" t="s">
        <v>234</v>
      </c>
      <c r="C1001" s="134" t="s">
        <v>2102</v>
      </c>
      <c r="D1001" s="135">
        <v>2382</v>
      </c>
      <c r="E1001" s="135" t="s">
        <v>2103</v>
      </c>
      <c r="F1001" s="135">
        <v>1</v>
      </c>
      <c r="G1001" s="136">
        <v>28</v>
      </c>
      <c r="H1001" s="135" t="s">
        <v>2145</v>
      </c>
      <c r="I1001" s="135">
        <v>200</v>
      </c>
      <c r="J1001" s="135" t="s">
        <v>2115</v>
      </c>
      <c r="K1001" s="135" t="s">
        <v>2129</v>
      </c>
      <c r="L1001" s="135" t="s">
        <v>194</v>
      </c>
      <c r="M1001" s="135"/>
      <c r="N1001" s="137"/>
      <c r="O1001" s="121"/>
    </row>
    <row r="1002" spans="1:15" x14ac:dyDescent="0.25">
      <c r="A1002" s="139">
        <v>115</v>
      </c>
      <c r="B1002" s="135" t="s">
        <v>234</v>
      </c>
      <c r="C1002" s="134" t="s">
        <v>2102</v>
      </c>
      <c r="D1002" s="135">
        <v>2383</v>
      </c>
      <c r="E1002" s="135" t="s">
        <v>2103</v>
      </c>
      <c r="F1002" s="135">
        <v>1</v>
      </c>
      <c r="G1002" s="136">
        <v>29</v>
      </c>
      <c r="H1002" s="135" t="s">
        <v>2146</v>
      </c>
      <c r="I1002" s="135">
        <v>72</v>
      </c>
      <c r="J1002" s="135" t="s">
        <v>2108</v>
      </c>
      <c r="K1002" s="135" t="s">
        <v>2109</v>
      </c>
      <c r="L1002" s="135" t="s">
        <v>193</v>
      </c>
      <c r="M1002" s="135"/>
      <c r="N1002" s="137"/>
      <c r="O1002" s="121"/>
    </row>
    <row r="1003" spans="1:15" x14ac:dyDescent="0.25">
      <c r="A1003" s="139">
        <v>115</v>
      </c>
      <c r="B1003" s="135" t="s">
        <v>234</v>
      </c>
      <c r="C1003" s="134" t="s">
        <v>2102</v>
      </c>
      <c r="D1003" s="135">
        <v>2384</v>
      </c>
      <c r="E1003" s="135" t="s">
        <v>2103</v>
      </c>
      <c r="F1003" s="135">
        <v>1</v>
      </c>
      <c r="G1003" s="136">
        <v>30</v>
      </c>
      <c r="H1003" s="135" t="s">
        <v>2147</v>
      </c>
      <c r="I1003" s="135">
        <v>72</v>
      </c>
      <c r="J1003" s="135" t="s">
        <v>2108</v>
      </c>
      <c r="K1003" s="135" t="s">
        <v>2109</v>
      </c>
      <c r="L1003" s="135" t="s">
        <v>193</v>
      </c>
      <c r="M1003" s="135"/>
      <c r="N1003" s="137"/>
      <c r="O1003" s="121"/>
    </row>
    <row r="1004" spans="1:15" x14ac:dyDescent="0.25">
      <c r="A1004" s="139">
        <v>115</v>
      </c>
      <c r="B1004" s="135" t="s">
        <v>234</v>
      </c>
      <c r="C1004" s="134" t="s">
        <v>2102</v>
      </c>
      <c r="D1004" s="135">
        <v>2385</v>
      </c>
      <c r="E1004" s="135" t="s">
        <v>2103</v>
      </c>
      <c r="F1004" s="135">
        <v>1</v>
      </c>
      <c r="G1004" s="136">
        <v>31</v>
      </c>
      <c r="H1004" s="135" t="s">
        <v>2148</v>
      </c>
      <c r="I1004" s="135">
        <v>1140</v>
      </c>
      <c r="J1004" s="135" t="s">
        <v>2124</v>
      </c>
      <c r="K1004" s="135" t="s">
        <v>2125</v>
      </c>
      <c r="L1004" s="135" t="s">
        <v>192</v>
      </c>
      <c r="M1004" s="135"/>
      <c r="N1004" s="137"/>
      <c r="O1004" s="121"/>
    </row>
    <row r="1005" spans="1:15" x14ac:dyDescent="0.25">
      <c r="A1005" s="139">
        <v>115</v>
      </c>
      <c r="B1005" s="135" t="s">
        <v>234</v>
      </c>
      <c r="C1005" s="134" t="s">
        <v>2102</v>
      </c>
      <c r="D1005" s="135">
        <v>2386</v>
      </c>
      <c r="E1005" s="135" t="s">
        <v>2103</v>
      </c>
      <c r="F1005" s="135">
        <v>1</v>
      </c>
      <c r="G1005" s="136">
        <v>32</v>
      </c>
      <c r="H1005" s="135" t="s">
        <v>2149</v>
      </c>
      <c r="I1005" s="135">
        <v>95</v>
      </c>
      <c r="J1005" s="135" t="s">
        <v>2112</v>
      </c>
      <c r="K1005" s="135" t="s">
        <v>2113</v>
      </c>
      <c r="L1005" s="135" t="s">
        <v>194</v>
      </c>
      <c r="M1005" s="135"/>
      <c r="N1005" s="137"/>
      <c r="O1005" s="121"/>
    </row>
    <row r="1006" spans="1:15" x14ac:dyDescent="0.25">
      <c r="A1006" s="139">
        <v>115</v>
      </c>
      <c r="B1006" s="135" t="s">
        <v>234</v>
      </c>
      <c r="C1006" s="134" t="s">
        <v>2102</v>
      </c>
      <c r="D1006" s="135">
        <v>2387</v>
      </c>
      <c r="E1006" s="135" t="s">
        <v>2103</v>
      </c>
      <c r="F1006" s="135">
        <v>1</v>
      </c>
      <c r="G1006" s="136">
        <v>33</v>
      </c>
      <c r="H1006" s="135" t="s">
        <v>2150</v>
      </c>
      <c r="I1006" s="135">
        <v>95</v>
      </c>
      <c r="J1006" s="135" t="s">
        <v>2112</v>
      </c>
      <c r="K1006" s="135" t="s">
        <v>2113</v>
      </c>
      <c r="L1006" s="135" t="s">
        <v>194</v>
      </c>
      <c r="M1006" s="135"/>
      <c r="N1006" s="137"/>
      <c r="O1006" s="121"/>
    </row>
    <row r="1007" spans="1:15" x14ac:dyDescent="0.25">
      <c r="A1007" s="139">
        <v>115</v>
      </c>
      <c r="B1007" s="135" t="s">
        <v>234</v>
      </c>
      <c r="C1007" s="134" t="s">
        <v>2102</v>
      </c>
      <c r="D1007" s="135">
        <v>2388</v>
      </c>
      <c r="E1007" s="135" t="s">
        <v>2103</v>
      </c>
      <c r="F1007" s="135">
        <v>1</v>
      </c>
      <c r="G1007" s="136">
        <v>34</v>
      </c>
      <c r="H1007" s="135" t="s">
        <v>2153</v>
      </c>
      <c r="I1007" s="135">
        <v>180</v>
      </c>
      <c r="J1007" s="135" t="s">
        <v>2112</v>
      </c>
      <c r="K1007" s="135" t="s">
        <v>2113</v>
      </c>
      <c r="L1007" s="135" t="s">
        <v>194</v>
      </c>
      <c r="M1007" s="135"/>
      <c r="N1007" s="137"/>
      <c r="O1007" s="121"/>
    </row>
    <row r="1008" spans="1:15" x14ac:dyDescent="0.25">
      <c r="A1008" s="139">
        <v>115</v>
      </c>
      <c r="B1008" s="135" t="s">
        <v>234</v>
      </c>
      <c r="C1008" s="134" t="s">
        <v>2102</v>
      </c>
      <c r="D1008" s="135">
        <v>2389</v>
      </c>
      <c r="E1008" s="135" t="s">
        <v>2103</v>
      </c>
      <c r="F1008" s="135">
        <v>1</v>
      </c>
      <c r="G1008" s="136">
        <v>35</v>
      </c>
      <c r="H1008" s="135" t="s">
        <v>2154</v>
      </c>
      <c r="I1008" s="135">
        <v>180</v>
      </c>
      <c r="J1008" s="135" t="s">
        <v>2108</v>
      </c>
      <c r="K1008" s="135" t="s">
        <v>2109</v>
      </c>
      <c r="L1008" s="135" t="s">
        <v>193</v>
      </c>
      <c r="M1008" s="135"/>
      <c r="N1008" s="137"/>
      <c r="O1008" s="121"/>
    </row>
    <row r="1009" spans="1:15" x14ac:dyDescent="0.25">
      <c r="A1009" s="139">
        <v>115</v>
      </c>
      <c r="B1009" s="135" t="s">
        <v>234</v>
      </c>
      <c r="C1009" s="134" t="s">
        <v>2102</v>
      </c>
      <c r="D1009" s="135">
        <v>2390</v>
      </c>
      <c r="E1009" s="135" t="s">
        <v>2289</v>
      </c>
      <c r="F1009" s="135">
        <v>1</v>
      </c>
      <c r="G1009" s="136">
        <v>1</v>
      </c>
      <c r="H1009" s="135" t="s">
        <v>2290</v>
      </c>
      <c r="I1009" s="135">
        <v>590</v>
      </c>
      <c r="J1009" s="135" t="s">
        <v>2112</v>
      </c>
      <c r="K1009" s="135" t="s">
        <v>2113</v>
      </c>
      <c r="L1009" s="135" t="s">
        <v>194</v>
      </c>
      <c r="M1009" s="135"/>
      <c r="N1009" s="137"/>
      <c r="O1009" s="121"/>
    </row>
    <row r="1010" spans="1:15" x14ac:dyDescent="0.25">
      <c r="A1010" s="139">
        <v>115</v>
      </c>
      <c r="B1010" s="135" t="s">
        <v>234</v>
      </c>
      <c r="C1010" s="134" t="s">
        <v>2102</v>
      </c>
      <c r="D1010" s="135">
        <v>2391</v>
      </c>
      <c r="E1010" s="135" t="s">
        <v>2289</v>
      </c>
      <c r="F1010" s="135">
        <v>1</v>
      </c>
      <c r="G1010" s="136">
        <v>2</v>
      </c>
      <c r="H1010" s="135" t="s">
        <v>2291</v>
      </c>
      <c r="I1010" s="135">
        <v>119</v>
      </c>
      <c r="J1010" s="135" t="s">
        <v>2105</v>
      </c>
      <c r="K1010" s="135" t="s">
        <v>2106</v>
      </c>
      <c r="L1010" s="135" t="s">
        <v>193</v>
      </c>
      <c r="M1010" s="135"/>
      <c r="N1010" s="137"/>
      <c r="O1010" s="121"/>
    </row>
    <row r="1011" spans="1:15" x14ac:dyDescent="0.25">
      <c r="A1011" s="139">
        <v>115</v>
      </c>
      <c r="B1011" s="135" t="s">
        <v>234</v>
      </c>
      <c r="C1011" s="134" t="s">
        <v>2102</v>
      </c>
      <c r="D1011" s="135">
        <v>2392</v>
      </c>
      <c r="E1011" s="135" t="s">
        <v>2289</v>
      </c>
      <c r="F1011" s="135">
        <v>1</v>
      </c>
      <c r="G1011" s="136">
        <v>3</v>
      </c>
      <c r="H1011" s="135" t="s">
        <v>2292</v>
      </c>
      <c r="I1011" s="135">
        <v>120</v>
      </c>
      <c r="J1011" s="135" t="s">
        <v>2105</v>
      </c>
      <c r="K1011" s="135" t="s">
        <v>2106</v>
      </c>
      <c r="L1011" s="135" t="s">
        <v>193</v>
      </c>
      <c r="M1011" s="135"/>
      <c r="N1011" s="137"/>
      <c r="O1011" s="121"/>
    </row>
    <row r="1012" spans="1:15" x14ac:dyDescent="0.25">
      <c r="A1012" s="139">
        <v>115</v>
      </c>
      <c r="B1012" s="135" t="s">
        <v>234</v>
      </c>
      <c r="C1012" s="134" t="s">
        <v>2102</v>
      </c>
      <c r="D1012" s="135">
        <v>2393</v>
      </c>
      <c r="E1012" s="135" t="s">
        <v>2289</v>
      </c>
      <c r="F1012" s="135">
        <v>1</v>
      </c>
      <c r="G1012" s="136">
        <v>4</v>
      </c>
      <c r="H1012" s="135" t="s">
        <v>2293</v>
      </c>
      <c r="I1012" s="135">
        <v>30</v>
      </c>
      <c r="J1012" s="135" t="s">
        <v>2108</v>
      </c>
      <c r="K1012" s="135" t="s">
        <v>2109</v>
      </c>
      <c r="L1012" s="135" t="s">
        <v>193</v>
      </c>
      <c r="M1012" s="135"/>
      <c r="N1012" s="137"/>
      <c r="O1012" s="121"/>
    </row>
    <row r="1013" spans="1:15" x14ac:dyDescent="0.25">
      <c r="A1013" s="139">
        <v>115</v>
      </c>
      <c r="B1013" s="135" t="s">
        <v>234</v>
      </c>
      <c r="C1013" s="134" t="s">
        <v>2102</v>
      </c>
      <c r="D1013" s="135">
        <v>2394</v>
      </c>
      <c r="E1013" s="135" t="s">
        <v>2289</v>
      </c>
      <c r="F1013" s="135">
        <v>1</v>
      </c>
      <c r="G1013" s="136">
        <v>5</v>
      </c>
      <c r="H1013" s="135" t="s">
        <v>2294</v>
      </c>
      <c r="I1013" s="135">
        <v>25</v>
      </c>
      <c r="J1013" s="135" t="s">
        <v>2108</v>
      </c>
      <c r="K1013" s="135" t="s">
        <v>2109</v>
      </c>
      <c r="L1013" s="135" t="s">
        <v>193</v>
      </c>
      <c r="M1013" s="135"/>
      <c r="N1013" s="137"/>
      <c r="O1013" s="121"/>
    </row>
    <row r="1014" spans="1:15" x14ac:dyDescent="0.25">
      <c r="A1014" s="139">
        <v>115</v>
      </c>
      <c r="B1014" s="135" t="s">
        <v>234</v>
      </c>
      <c r="C1014" s="134" t="s">
        <v>2102</v>
      </c>
      <c r="D1014" s="135">
        <v>2395</v>
      </c>
      <c r="E1014" s="135" t="s">
        <v>2289</v>
      </c>
      <c r="F1014" s="135">
        <v>1</v>
      </c>
      <c r="G1014" s="136">
        <v>6</v>
      </c>
      <c r="H1014" s="135" t="s">
        <v>2295</v>
      </c>
      <c r="I1014" s="135">
        <v>25</v>
      </c>
      <c r="J1014" s="135" t="s">
        <v>2151</v>
      </c>
      <c r="K1014" s="135" t="s">
        <v>2152</v>
      </c>
      <c r="L1014" s="135" t="s">
        <v>193</v>
      </c>
      <c r="M1014" s="135"/>
      <c r="N1014" s="137"/>
      <c r="O1014" s="121"/>
    </row>
    <row r="1015" spans="1:15" x14ac:dyDescent="0.25">
      <c r="A1015" s="139">
        <v>115</v>
      </c>
      <c r="B1015" s="135" t="s">
        <v>234</v>
      </c>
      <c r="C1015" s="134" t="s">
        <v>2102</v>
      </c>
      <c r="D1015" s="135">
        <v>2396</v>
      </c>
      <c r="E1015" s="135" t="s">
        <v>2289</v>
      </c>
      <c r="F1015" s="135">
        <v>1</v>
      </c>
      <c r="G1015" s="136">
        <v>7</v>
      </c>
      <c r="H1015" s="135" t="s">
        <v>2296</v>
      </c>
      <c r="I1015" s="135">
        <v>280</v>
      </c>
      <c r="J1015" s="135" t="s">
        <v>2112</v>
      </c>
      <c r="K1015" s="135" t="s">
        <v>2113</v>
      </c>
      <c r="L1015" s="135" t="s">
        <v>194</v>
      </c>
      <c r="M1015" s="135"/>
      <c r="N1015" s="137"/>
      <c r="O1015" s="121"/>
    </row>
    <row r="1016" spans="1:15" x14ac:dyDescent="0.25">
      <c r="A1016" s="139">
        <v>115</v>
      </c>
      <c r="B1016" s="135" t="s">
        <v>234</v>
      </c>
      <c r="C1016" s="134" t="s">
        <v>2102</v>
      </c>
      <c r="D1016" s="135">
        <v>2397</v>
      </c>
      <c r="E1016" s="135" t="s">
        <v>2289</v>
      </c>
      <c r="F1016" s="135">
        <v>1</v>
      </c>
      <c r="G1016" s="136">
        <v>8</v>
      </c>
      <c r="H1016" s="135" t="s">
        <v>2297</v>
      </c>
      <c r="I1016" s="135">
        <v>440</v>
      </c>
      <c r="J1016" s="135" t="s">
        <v>2115</v>
      </c>
      <c r="K1016" s="135" t="s">
        <v>2129</v>
      </c>
      <c r="L1016" s="135" t="s">
        <v>194</v>
      </c>
      <c r="M1016" s="135"/>
      <c r="N1016" s="137"/>
      <c r="O1016" s="121"/>
    </row>
    <row r="1017" spans="1:15" x14ac:dyDescent="0.25">
      <c r="A1017" s="139">
        <v>115</v>
      </c>
      <c r="B1017" s="135" t="s">
        <v>234</v>
      </c>
      <c r="C1017" s="134" t="s">
        <v>2102</v>
      </c>
      <c r="D1017" s="135">
        <v>2398</v>
      </c>
      <c r="E1017" s="135" t="s">
        <v>2289</v>
      </c>
      <c r="F1017" s="135">
        <v>1</v>
      </c>
      <c r="G1017" s="136">
        <v>9</v>
      </c>
      <c r="H1017" s="135" t="s">
        <v>2298</v>
      </c>
      <c r="I1017" s="135">
        <v>30</v>
      </c>
      <c r="J1017" s="135" t="s">
        <v>2108</v>
      </c>
      <c r="K1017" s="135" t="s">
        <v>2109</v>
      </c>
      <c r="L1017" s="135" t="s">
        <v>193</v>
      </c>
      <c r="M1017" s="135"/>
      <c r="N1017" s="137"/>
      <c r="O1017" s="121"/>
    </row>
    <row r="1018" spans="1:15" x14ac:dyDescent="0.25">
      <c r="A1018" s="139">
        <v>115</v>
      </c>
      <c r="B1018" s="135" t="s">
        <v>234</v>
      </c>
      <c r="C1018" s="134" t="s">
        <v>2102</v>
      </c>
      <c r="D1018" s="135">
        <v>2399</v>
      </c>
      <c r="E1018" s="135" t="s">
        <v>2289</v>
      </c>
      <c r="F1018" s="135">
        <v>1</v>
      </c>
      <c r="G1018" s="136">
        <v>10</v>
      </c>
      <c r="H1018" s="135" t="s">
        <v>2299</v>
      </c>
      <c r="I1018" s="135">
        <v>30</v>
      </c>
      <c r="J1018" s="135" t="s">
        <v>2108</v>
      </c>
      <c r="K1018" s="135" t="s">
        <v>2109</v>
      </c>
      <c r="L1018" s="135" t="s">
        <v>193</v>
      </c>
      <c r="M1018" s="135"/>
      <c r="N1018" s="137"/>
      <c r="O1018" s="121"/>
    </row>
    <row r="1019" spans="1:15" x14ac:dyDescent="0.25">
      <c r="A1019" s="139">
        <v>115</v>
      </c>
      <c r="B1019" s="135" t="s">
        <v>234</v>
      </c>
      <c r="C1019" s="134" t="s">
        <v>2102</v>
      </c>
      <c r="D1019" s="135">
        <v>2400</v>
      </c>
      <c r="E1019" s="135" t="s">
        <v>2289</v>
      </c>
      <c r="F1019" s="135">
        <v>1</v>
      </c>
      <c r="G1019" s="136">
        <v>11</v>
      </c>
      <c r="H1019" s="135" t="s">
        <v>2300</v>
      </c>
      <c r="I1019" s="135">
        <v>40</v>
      </c>
      <c r="J1019" s="135" t="s">
        <v>2151</v>
      </c>
      <c r="K1019" s="135" t="s">
        <v>2152</v>
      </c>
      <c r="L1019" s="135" t="s">
        <v>193</v>
      </c>
      <c r="M1019" s="135"/>
      <c r="N1019" s="137"/>
      <c r="O1019" s="121"/>
    </row>
    <row r="1020" spans="1:15" x14ac:dyDescent="0.25">
      <c r="A1020" s="139">
        <v>115</v>
      </c>
      <c r="B1020" s="135" t="s">
        <v>234</v>
      </c>
      <c r="C1020" s="134" t="s">
        <v>2102</v>
      </c>
      <c r="D1020" s="135">
        <v>2401</v>
      </c>
      <c r="E1020" s="135" t="s">
        <v>2325</v>
      </c>
      <c r="F1020" s="135">
        <v>1</v>
      </c>
      <c r="G1020" s="136">
        <v>1</v>
      </c>
      <c r="H1020" s="135" t="s">
        <v>2326</v>
      </c>
      <c r="I1020" s="135">
        <v>42</v>
      </c>
      <c r="J1020" s="135" t="s">
        <v>2108</v>
      </c>
      <c r="K1020" s="135" t="s">
        <v>2109</v>
      </c>
      <c r="L1020" s="135" t="s">
        <v>193</v>
      </c>
      <c r="M1020" s="135"/>
      <c r="N1020" s="137"/>
      <c r="O1020" s="121"/>
    </row>
    <row r="1021" spans="1:15" x14ac:dyDescent="0.25">
      <c r="A1021" s="139">
        <v>115</v>
      </c>
      <c r="B1021" s="135" t="s">
        <v>234</v>
      </c>
      <c r="C1021" s="134" t="s">
        <v>2102</v>
      </c>
      <c r="D1021" s="135">
        <v>2402</v>
      </c>
      <c r="E1021" s="135" t="s">
        <v>2325</v>
      </c>
      <c r="F1021" s="135">
        <v>1</v>
      </c>
      <c r="G1021" s="136">
        <v>2</v>
      </c>
      <c r="H1021" s="135" t="s">
        <v>2327</v>
      </c>
      <c r="I1021" s="135">
        <v>66</v>
      </c>
      <c r="J1021" s="135" t="s">
        <v>2108</v>
      </c>
      <c r="K1021" s="135" t="s">
        <v>2109</v>
      </c>
      <c r="L1021" s="135" t="s">
        <v>193</v>
      </c>
      <c r="M1021" s="135"/>
      <c r="N1021" s="137"/>
      <c r="O1021" s="121"/>
    </row>
    <row r="1022" spans="1:15" x14ac:dyDescent="0.25">
      <c r="A1022" s="139">
        <v>115</v>
      </c>
      <c r="B1022" s="135" t="s">
        <v>234</v>
      </c>
      <c r="C1022" s="134" t="s">
        <v>2102</v>
      </c>
      <c r="D1022" s="135">
        <v>2403</v>
      </c>
      <c r="E1022" s="135" t="s">
        <v>2325</v>
      </c>
      <c r="F1022" s="135">
        <v>1</v>
      </c>
      <c r="G1022" s="136">
        <v>3</v>
      </c>
      <c r="H1022" s="135" t="s">
        <v>2328</v>
      </c>
      <c r="I1022" s="135">
        <v>48</v>
      </c>
      <c r="J1022" s="135" t="s">
        <v>2151</v>
      </c>
      <c r="K1022" s="135" t="s">
        <v>2152</v>
      </c>
      <c r="L1022" s="135" t="s">
        <v>193</v>
      </c>
      <c r="M1022" s="135"/>
      <c r="N1022" s="137"/>
      <c r="O1022" s="121"/>
    </row>
    <row r="1023" spans="1:15" x14ac:dyDescent="0.25">
      <c r="A1023" s="139">
        <v>115</v>
      </c>
      <c r="B1023" s="135" t="s">
        <v>234</v>
      </c>
      <c r="C1023" s="134" t="s">
        <v>2102</v>
      </c>
      <c r="D1023" s="135">
        <v>2404</v>
      </c>
      <c r="E1023" s="135" t="s">
        <v>2325</v>
      </c>
      <c r="F1023" s="135">
        <v>1</v>
      </c>
      <c r="G1023" s="136">
        <v>4</v>
      </c>
      <c r="H1023" s="135" t="s">
        <v>2384</v>
      </c>
      <c r="I1023" s="135">
        <v>44</v>
      </c>
      <c r="J1023" s="135" t="s">
        <v>2151</v>
      </c>
      <c r="K1023" s="135" t="s">
        <v>2152</v>
      </c>
      <c r="L1023" s="135" t="s">
        <v>193</v>
      </c>
      <c r="M1023" s="135"/>
      <c r="N1023" s="137"/>
      <c r="O1023" s="121"/>
    </row>
    <row r="1024" spans="1:15" x14ac:dyDescent="0.25">
      <c r="A1024" s="139">
        <v>115</v>
      </c>
      <c r="B1024" s="135" t="s">
        <v>234</v>
      </c>
      <c r="C1024" s="134" t="s">
        <v>2102</v>
      </c>
      <c r="D1024" s="135">
        <v>2405</v>
      </c>
      <c r="E1024" s="135" t="s">
        <v>2325</v>
      </c>
      <c r="F1024" s="135">
        <v>1</v>
      </c>
      <c r="G1024" s="136">
        <v>5</v>
      </c>
      <c r="H1024" s="135" t="s">
        <v>2385</v>
      </c>
      <c r="I1024" s="135">
        <v>1050</v>
      </c>
      <c r="J1024" s="135" t="s">
        <v>2167</v>
      </c>
      <c r="K1024" s="135" t="s">
        <v>2168</v>
      </c>
      <c r="L1024" s="135" t="s">
        <v>189</v>
      </c>
      <c r="M1024" s="135"/>
      <c r="N1024" s="137"/>
      <c r="O1024" s="121"/>
    </row>
    <row r="1025" spans="1:15" x14ac:dyDescent="0.25">
      <c r="A1025" s="139">
        <v>115</v>
      </c>
      <c r="B1025" s="135" t="s">
        <v>234</v>
      </c>
      <c r="C1025" s="134" t="s">
        <v>2102</v>
      </c>
      <c r="D1025" s="135">
        <v>2406</v>
      </c>
      <c r="E1025" s="135" t="s">
        <v>2325</v>
      </c>
      <c r="F1025" s="135">
        <v>1</v>
      </c>
      <c r="G1025" s="140" t="s">
        <v>2475</v>
      </c>
      <c r="H1025" s="135" t="s">
        <v>2476</v>
      </c>
      <c r="I1025" s="135">
        <v>36</v>
      </c>
      <c r="J1025" s="135" t="s">
        <v>2151</v>
      </c>
      <c r="K1025" s="135" t="s">
        <v>2152</v>
      </c>
      <c r="L1025" s="135" t="s">
        <v>193</v>
      </c>
      <c r="M1025" s="135"/>
      <c r="N1025" s="137"/>
      <c r="O1025" s="121"/>
    </row>
    <row r="1026" spans="1:15" x14ac:dyDescent="0.25">
      <c r="A1026" s="139">
        <v>115</v>
      </c>
      <c r="B1026" s="135" t="s">
        <v>234</v>
      </c>
      <c r="C1026" s="134" t="s">
        <v>2102</v>
      </c>
      <c r="D1026" s="135">
        <v>2407</v>
      </c>
      <c r="E1026" s="135" t="s">
        <v>2325</v>
      </c>
      <c r="F1026" s="135">
        <v>1</v>
      </c>
      <c r="G1026" s="136">
        <v>6</v>
      </c>
      <c r="H1026" s="135" t="s">
        <v>2386</v>
      </c>
      <c r="I1026" s="135">
        <v>2704</v>
      </c>
      <c r="J1026" s="135" t="s">
        <v>2167</v>
      </c>
      <c r="K1026" s="135" t="s">
        <v>2168</v>
      </c>
      <c r="L1026" s="135" t="s">
        <v>189</v>
      </c>
      <c r="M1026" s="135"/>
      <c r="N1026" s="137"/>
      <c r="O1026" s="121"/>
    </row>
    <row r="1027" spans="1:15" x14ac:dyDescent="0.25">
      <c r="A1027" s="139">
        <v>115</v>
      </c>
      <c r="B1027" s="135" t="s">
        <v>234</v>
      </c>
      <c r="C1027" s="134" t="s">
        <v>2102</v>
      </c>
      <c r="D1027" s="135">
        <v>2408</v>
      </c>
      <c r="E1027" s="135" t="s">
        <v>2325</v>
      </c>
      <c r="F1027" s="135">
        <v>1</v>
      </c>
      <c r="G1027" s="140" t="s">
        <v>2473</v>
      </c>
      <c r="H1027" s="135" t="s">
        <v>2474</v>
      </c>
      <c r="I1027" s="135">
        <v>46</v>
      </c>
      <c r="J1027" s="135" t="s">
        <v>2151</v>
      </c>
      <c r="K1027" s="135" t="s">
        <v>2152</v>
      </c>
      <c r="L1027" s="135" t="s">
        <v>193</v>
      </c>
      <c r="M1027" s="135"/>
      <c r="N1027" s="137"/>
      <c r="O1027" s="121"/>
    </row>
    <row r="1028" spans="1:15" x14ac:dyDescent="0.25">
      <c r="A1028" s="139">
        <v>115</v>
      </c>
      <c r="B1028" s="135" t="s">
        <v>234</v>
      </c>
      <c r="C1028" s="134" t="s">
        <v>2102</v>
      </c>
      <c r="D1028" s="135">
        <v>2409</v>
      </c>
      <c r="E1028" s="135" t="s">
        <v>2325</v>
      </c>
      <c r="F1028" s="135">
        <v>1</v>
      </c>
      <c r="G1028" s="136">
        <v>7</v>
      </c>
      <c r="H1028" s="135" t="s">
        <v>2387</v>
      </c>
      <c r="I1028" s="135">
        <v>120</v>
      </c>
      <c r="J1028" s="135" t="s">
        <v>2151</v>
      </c>
      <c r="K1028" s="135" t="s">
        <v>2152</v>
      </c>
      <c r="L1028" s="135" t="s">
        <v>193</v>
      </c>
      <c r="M1028" s="135"/>
      <c r="N1028" s="137"/>
      <c r="O1028" s="121"/>
    </row>
    <row r="1029" spans="1:15" x14ac:dyDescent="0.25">
      <c r="A1029" s="139">
        <v>115</v>
      </c>
      <c r="B1029" s="135" t="s">
        <v>234</v>
      </c>
      <c r="C1029" s="134" t="s">
        <v>2102</v>
      </c>
      <c r="D1029" s="135">
        <v>2410</v>
      </c>
      <c r="E1029" s="135" t="s">
        <v>2325</v>
      </c>
      <c r="F1029" s="135">
        <v>1</v>
      </c>
      <c r="G1029" s="140" t="s">
        <v>2477</v>
      </c>
      <c r="H1029" s="135" t="s">
        <v>2478</v>
      </c>
      <c r="I1029" s="135">
        <v>56</v>
      </c>
      <c r="J1029" s="135" t="s">
        <v>2151</v>
      </c>
      <c r="K1029" s="135" t="s">
        <v>2152</v>
      </c>
      <c r="L1029" s="135" t="s">
        <v>193</v>
      </c>
      <c r="M1029" s="135"/>
      <c r="N1029" s="137"/>
      <c r="O1029" s="121"/>
    </row>
    <row r="1030" spans="1:15" x14ac:dyDescent="0.25">
      <c r="A1030" s="139">
        <v>115</v>
      </c>
      <c r="B1030" s="135" t="s">
        <v>234</v>
      </c>
      <c r="C1030" s="134" t="s">
        <v>2102</v>
      </c>
      <c r="D1030" s="135">
        <v>2411</v>
      </c>
      <c r="E1030" s="135" t="s">
        <v>2325</v>
      </c>
      <c r="F1030" s="135">
        <v>1</v>
      </c>
      <c r="G1030" s="136">
        <v>8</v>
      </c>
      <c r="H1030" s="135" t="s">
        <v>2388</v>
      </c>
      <c r="I1030" s="135">
        <v>88</v>
      </c>
      <c r="J1030" s="135" t="s">
        <v>2112</v>
      </c>
      <c r="K1030" s="135" t="s">
        <v>2113</v>
      </c>
      <c r="L1030" s="135" t="s">
        <v>194</v>
      </c>
      <c r="M1030" s="135"/>
      <c r="N1030" s="137"/>
      <c r="O1030" s="121"/>
    </row>
    <row r="1031" spans="1:15" x14ac:dyDescent="0.25">
      <c r="A1031" s="139">
        <v>115</v>
      </c>
      <c r="B1031" s="135" t="s">
        <v>234</v>
      </c>
      <c r="C1031" s="134" t="s">
        <v>2102</v>
      </c>
      <c r="D1031" s="135">
        <v>2412</v>
      </c>
      <c r="E1031" s="135" t="s">
        <v>2325</v>
      </c>
      <c r="F1031" s="135">
        <v>1</v>
      </c>
      <c r="G1031" s="136">
        <v>9</v>
      </c>
      <c r="H1031" s="135" t="s">
        <v>2389</v>
      </c>
      <c r="I1031" s="135">
        <v>150</v>
      </c>
      <c r="J1031" s="135" t="s">
        <v>2155</v>
      </c>
      <c r="K1031" s="135" t="s">
        <v>2156</v>
      </c>
      <c r="L1031" s="135" t="s">
        <v>193</v>
      </c>
      <c r="M1031" s="135"/>
      <c r="N1031" s="137"/>
      <c r="O1031" s="121"/>
    </row>
    <row r="1032" spans="1:15" x14ac:dyDescent="0.25">
      <c r="A1032" s="139">
        <v>115</v>
      </c>
      <c r="B1032" s="135" t="s">
        <v>234</v>
      </c>
      <c r="C1032" s="134" t="s">
        <v>2102</v>
      </c>
      <c r="D1032" s="135">
        <v>2413</v>
      </c>
      <c r="E1032" s="135" t="s">
        <v>2325</v>
      </c>
      <c r="F1032" s="135">
        <v>1</v>
      </c>
      <c r="G1032" s="136">
        <v>10</v>
      </c>
      <c r="H1032" s="135" t="s">
        <v>2390</v>
      </c>
      <c r="I1032" s="135">
        <v>40</v>
      </c>
      <c r="J1032" s="135" t="s">
        <v>2108</v>
      </c>
      <c r="K1032" s="135" t="s">
        <v>2109</v>
      </c>
      <c r="L1032" s="135" t="s">
        <v>193</v>
      </c>
      <c r="M1032" s="135"/>
      <c r="N1032" s="137"/>
      <c r="O1032" s="121"/>
    </row>
    <row r="1033" spans="1:15" x14ac:dyDescent="0.25">
      <c r="A1033" s="139">
        <v>115</v>
      </c>
      <c r="B1033" s="135" t="s">
        <v>234</v>
      </c>
      <c r="C1033" s="134" t="s">
        <v>2102</v>
      </c>
      <c r="D1033" s="135">
        <v>2414</v>
      </c>
      <c r="E1033" s="135" t="s">
        <v>2325</v>
      </c>
      <c r="F1033" s="135">
        <v>1</v>
      </c>
      <c r="G1033" s="136">
        <v>11</v>
      </c>
      <c r="H1033" s="135" t="s">
        <v>2391</v>
      </c>
      <c r="I1033" s="135">
        <v>228</v>
      </c>
      <c r="J1033" s="135" t="s">
        <v>2155</v>
      </c>
      <c r="K1033" s="135" t="s">
        <v>2156</v>
      </c>
      <c r="L1033" s="135" t="s">
        <v>193</v>
      </c>
      <c r="M1033" s="135"/>
      <c r="N1033" s="137"/>
      <c r="O1033" s="121"/>
    </row>
    <row r="1034" spans="1:15" x14ac:dyDescent="0.25">
      <c r="A1034" s="139">
        <v>115</v>
      </c>
      <c r="B1034" s="135" t="s">
        <v>234</v>
      </c>
      <c r="C1034" s="134" t="s">
        <v>2102</v>
      </c>
      <c r="D1034" s="135">
        <v>2415</v>
      </c>
      <c r="E1034" s="135" t="s">
        <v>2325</v>
      </c>
      <c r="F1034" s="135">
        <v>1</v>
      </c>
      <c r="G1034" s="136">
        <v>12</v>
      </c>
      <c r="H1034" s="135" t="s">
        <v>2392</v>
      </c>
      <c r="I1034" s="135">
        <v>210</v>
      </c>
      <c r="J1034" s="135" t="s">
        <v>2112</v>
      </c>
      <c r="K1034" s="135" t="s">
        <v>2113</v>
      </c>
      <c r="L1034" s="135" t="s">
        <v>194</v>
      </c>
      <c r="M1034" s="135"/>
      <c r="N1034" s="137"/>
      <c r="O1034" s="121"/>
    </row>
    <row r="1035" spans="1:15" x14ac:dyDescent="0.25">
      <c r="A1035" s="139">
        <v>115</v>
      </c>
      <c r="B1035" s="135" t="s">
        <v>234</v>
      </c>
      <c r="C1035" s="134" t="s">
        <v>2102</v>
      </c>
      <c r="D1035" s="135">
        <v>2416</v>
      </c>
      <c r="E1035" s="135" t="s">
        <v>2325</v>
      </c>
      <c r="F1035" s="135">
        <v>1</v>
      </c>
      <c r="G1035" s="136">
        <v>13</v>
      </c>
      <c r="H1035" s="135" t="s">
        <v>2393</v>
      </c>
      <c r="I1035" s="135">
        <v>70</v>
      </c>
      <c r="J1035" s="135" t="s">
        <v>2108</v>
      </c>
      <c r="K1035" s="135" t="s">
        <v>2109</v>
      </c>
      <c r="L1035" s="135" t="s">
        <v>193</v>
      </c>
      <c r="M1035" s="135"/>
      <c r="N1035" s="137"/>
      <c r="O1035" s="121"/>
    </row>
    <row r="1036" spans="1:15" x14ac:dyDescent="0.25">
      <c r="A1036" s="139">
        <v>115</v>
      </c>
      <c r="B1036" s="135" t="s">
        <v>234</v>
      </c>
      <c r="C1036" s="134" t="s">
        <v>2102</v>
      </c>
      <c r="D1036" s="135">
        <v>2417</v>
      </c>
      <c r="E1036" s="135" t="s">
        <v>2325</v>
      </c>
      <c r="F1036" s="135">
        <v>1</v>
      </c>
      <c r="G1036" s="136">
        <v>14</v>
      </c>
      <c r="H1036" s="135" t="s">
        <v>2394</v>
      </c>
      <c r="I1036" s="135">
        <v>70</v>
      </c>
      <c r="J1036" s="135" t="s">
        <v>2108</v>
      </c>
      <c r="K1036" s="135" t="s">
        <v>2109</v>
      </c>
      <c r="L1036" s="135" t="s">
        <v>193</v>
      </c>
      <c r="M1036" s="135"/>
      <c r="N1036" s="137"/>
      <c r="O1036" s="121"/>
    </row>
    <row r="1037" spans="1:15" x14ac:dyDescent="0.25">
      <c r="A1037" s="139">
        <v>115</v>
      </c>
      <c r="B1037" s="135" t="s">
        <v>234</v>
      </c>
      <c r="C1037" s="134" t="s">
        <v>2102</v>
      </c>
      <c r="D1037" s="135">
        <v>2418</v>
      </c>
      <c r="E1037" s="135" t="s">
        <v>2325</v>
      </c>
      <c r="F1037" s="135">
        <v>1</v>
      </c>
      <c r="G1037" s="136">
        <v>15</v>
      </c>
      <c r="H1037" s="135" t="s">
        <v>2395</v>
      </c>
      <c r="I1037" s="135">
        <v>486</v>
      </c>
      <c r="J1037" s="135" t="s">
        <v>2138</v>
      </c>
      <c r="K1037" s="135" t="s">
        <v>2139</v>
      </c>
      <c r="L1037" s="135" t="s">
        <v>194</v>
      </c>
      <c r="M1037" s="135"/>
      <c r="N1037" s="137"/>
      <c r="O1037" s="121"/>
    </row>
    <row r="1038" spans="1:15" x14ac:dyDescent="0.25">
      <c r="A1038" s="139">
        <v>115</v>
      </c>
      <c r="B1038" s="135" t="s">
        <v>234</v>
      </c>
      <c r="C1038" s="134" t="s">
        <v>2102</v>
      </c>
      <c r="D1038" s="135">
        <v>2419</v>
      </c>
      <c r="E1038" s="135" t="s">
        <v>2325</v>
      </c>
      <c r="F1038" s="135">
        <v>1</v>
      </c>
      <c r="G1038" s="136">
        <v>16</v>
      </c>
      <c r="H1038" s="135" t="s">
        <v>2396</v>
      </c>
      <c r="I1038" s="135">
        <v>370</v>
      </c>
      <c r="J1038" s="135" t="s">
        <v>2155</v>
      </c>
      <c r="K1038" s="135" t="s">
        <v>2156</v>
      </c>
      <c r="L1038" s="135" t="s">
        <v>193</v>
      </c>
      <c r="M1038" s="135"/>
      <c r="N1038" s="137"/>
      <c r="O1038" s="121"/>
    </row>
    <row r="1039" spans="1:15" x14ac:dyDescent="0.25">
      <c r="A1039" s="139">
        <v>115</v>
      </c>
      <c r="B1039" s="135" t="s">
        <v>234</v>
      </c>
      <c r="C1039" s="134" t="s">
        <v>2102</v>
      </c>
      <c r="D1039" s="135">
        <v>2420</v>
      </c>
      <c r="E1039" s="135" t="s">
        <v>2325</v>
      </c>
      <c r="F1039" s="135">
        <v>1</v>
      </c>
      <c r="G1039" s="136">
        <v>17</v>
      </c>
      <c r="H1039" s="135" t="s">
        <v>2397</v>
      </c>
      <c r="I1039" s="135">
        <v>76</v>
      </c>
      <c r="J1039" s="135" t="s">
        <v>2151</v>
      </c>
      <c r="K1039" s="135" t="s">
        <v>2152</v>
      </c>
      <c r="L1039" s="135" t="s">
        <v>193</v>
      </c>
      <c r="M1039" s="135"/>
      <c r="N1039" s="137"/>
      <c r="O1039" s="121"/>
    </row>
    <row r="1040" spans="1:15" x14ac:dyDescent="0.25">
      <c r="A1040" s="139">
        <v>115</v>
      </c>
      <c r="B1040" s="135" t="s">
        <v>234</v>
      </c>
      <c r="C1040" s="134" t="s">
        <v>2102</v>
      </c>
      <c r="D1040" s="135">
        <v>2421</v>
      </c>
      <c r="E1040" s="135" t="s">
        <v>2325</v>
      </c>
      <c r="F1040" s="135">
        <v>1</v>
      </c>
      <c r="G1040" s="136">
        <v>18</v>
      </c>
      <c r="H1040" s="135" t="s">
        <v>2398</v>
      </c>
      <c r="I1040" s="135">
        <v>290</v>
      </c>
      <c r="J1040" s="135" t="s">
        <v>2112</v>
      </c>
      <c r="K1040" s="135" t="s">
        <v>2113</v>
      </c>
      <c r="L1040" s="135" t="s">
        <v>194</v>
      </c>
      <c r="M1040" s="135"/>
      <c r="N1040" s="137"/>
      <c r="O1040" s="121"/>
    </row>
    <row r="1041" spans="1:15" x14ac:dyDescent="0.25">
      <c r="A1041" s="139">
        <v>115</v>
      </c>
      <c r="B1041" s="135" t="s">
        <v>234</v>
      </c>
      <c r="C1041" s="134" t="s">
        <v>2102</v>
      </c>
      <c r="D1041" s="135">
        <v>2422</v>
      </c>
      <c r="E1041" s="135" t="s">
        <v>2325</v>
      </c>
      <c r="F1041" s="135">
        <v>1</v>
      </c>
      <c r="G1041" s="136">
        <v>19</v>
      </c>
      <c r="H1041" s="135" t="s">
        <v>2399</v>
      </c>
      <c r="I1041" s="135">
        <v>220</v>
      </c>
      <c r="J1041" s="135" t="s">
        <v>2151</v>
      </c>
      <c r="K1041" s="135" t="s">
        <v>2152</v>
      </c>
      <c r="L1041" s="135" t="s">
        <v>193</v>
      </c>
      <c r="M1041" s="135"/>
      <c r="N1041" s="137"/>
      <c r="O1041" s="121"/>
    </row>
    <row r="1042" spans="1:15" x14ac:dyDescent="0.25">
      <c r="A1042" s="139">
        <v>115</v>
      </c>
      <c r="B1042" s="135" t="s">
        <v>234</v>
      </c>
      <c r="C1042" s="134" t="s">
        <v>2102</v>
      </c>
      <c r="D1042" s="135">
        <v>2423</v>
      </c>
      <c r="E1042" s="135" t="s">
        <v>2325</v>
      </c>
      <c r="F1042" s="135">
        <v>1</v>
      </c>
      <c r="G1042" s="136">
        <v>20</v>
      </c>
      <c r="H1042" s="135" t="s">
        <v>2400</v>
      </c>
      <c r="I1042" s="135">
        <v>220</v>
      </c>
      <c r="J1042" s="135" t="s">
        <v>2151</v>
      </c>
      <c r="K1042" s="135" t="s">
        <v>2152</v>
      </c>
      <c r="L1042" s="135" t="s">
        <v>193</v>
      </c>
      <c r="M1042" s="135"/>
      <c r="N1042" s="137"/>
      <c r="O1042" s="121"/>
    </row>
    <row r="1043" spans="1:15" x14ac:dyDescent="0.25">
      <c r="A1043" s="139">
        <v>115</v>
      </c>
      <c r="B1043" s="135" t="s">
        <v>234</v>
      </c>
      <c r="C1043" s="134" t="s">
        <v>2102</v>
      </c>
      <c r="D1043" s="135">
        <v>2424</v>
      </c>
      <c r="E1043" s="135" t="s">
        <v>2325</v>
      </c>
      <c r="F1043" s="135">
        <v>1</v>
      </c>
      <c r="G1043" s="136">
        <v>22</v>
      </c>
      <c r="H1043" s="135" t="s">
        <v>2764</v>
      </c>
      <c r="I1043" s="135">
        <v>2020</v>
      </c>
      <c r="J1043" s="135" t="s">
        <v>2115</v>
      </c>
      <c r="K1043" s="135" t="s">
        <v>2116</v>
      </c>
      <c r="L1043" s="135" t="s">
        <v>2117</v>
      </c>
      <c r="M1043" s="135" t="s">
        <v>725</v>
      </c>
      <c r="N1043" s="137"/>
      <c r="O1043" s="121"/>
    </row>
    <row r="1044" spans="1:15" x14ac:dyDescent="0.25">
      <c r="A1044" s="139">
        <v>115</v>
      </c>
      <c r="B1044" s="135" t="s">
        <v>234</v>
      </c>
      <c r="C1044" s="134" t="s">
        <v>2102</v>
      </c>
      <c r="D1044" s="135">
        <v>2425</v>
      </c>
      <c r="E1044" s="135" t="s">
        <v>2325</v>
      </c>
      <c r="F1044" s="135">
        <v>1</v>
      </c>
      <c r="G1044" s="136">
        <v>23</v>
      </c>
      <c r="H1044" s="135" t="s">
        <v>2401</v>
      </c>
      <c r="I1044" s="135">
        <v>154</v>
      </c>
      <c r="J1044" s="135" t="s">
        <v>2108</v>
      </c>
      <c r="K1044" s="135" t="s">
        <v>2109</v>
      </c>
      <c r="L1044" s="135" t="s">
        <v>193</v>
      </c>
      <c r="M1044" s="135"/>
      <c r="N1044" s="137"/>
      <c r="O1044" s="121"/>
    </row>
    <row r="1045" spans="1:15" x14ac:dyDescent="0.25">
      <c r="A1045" s="139">
        <v>115</v>
      </c>
      <c r="B1045" s="135" t="s">
        <v>234</v>
      </c>
      <c r="C1045" s="134" t="s">
        <v>2102</v>
      </c>
      <c r="D1045" s="135">
        <v>2426</v>
      </c>
      <c r="E1045" s="135" t="s">
        <v>2325</v>
      </c>
      <c r="F1045" s="135">
        <v>1</v>
      </c>
      <c r="G1045" s="136">
        <v>24</v>
      </c>
      <c r="H1045" s="135" t="s">
        <v>2402</v>
      </c>
      <c r="I1045" s="135">
        <v>76</v>
      </c>
      <c r="J1045" s="135" t="s">
        <v>2151</v>
      </c>
      <c r="K1045" s="135" t="s">
        <v>2152</v>
      </c>
      <c r="L1045" s="135" t="s">
        <v>193</v>
      </c>
      <c r="M1045" s="135"/>
      <c r="N1045" s="137"/>
      <c r="O1045" s="121"/>
    </row>
    <row r="1046" spans="1:15" x14ac:dyDescent="0.25">
      <c r="A1046" s="139">
        <v>115</v>
      </c>
      <c r="B1046" s="135" t="s">
        <v>234</v>
      </c>
      <c r="C1046" s="134" t="s">
        <v>2102</v>
      </c>
      <c r="D1046" s="135">
        <v>2427</v>
      </c>
      <c r="E1046" s="135" t="s">
        <v>2325</v>
      </c>
      <c r="F1046" s="135">
        <v>1</v>
      </c>
      <c r="G1046" s="136">
        <v>25</v>
      </c>
      <c r="H1046" s="135" t="s">
        <v>2403</v>
      </c>
      <c r="I1046" s="135">
        <v>29</v>
      </c>
      <c r="J1046" s="135" t="s">
        <v>2108</v>
      </c>
      <c r="K1046" s="135" t="s">
        <v>2109</v>
      </c>
      <c r="L1046" s="135" t="s">
        <v>193</v>
      </c>
      <c r="M1046" s="135"/>
      <c r="N1046" s="137"/>
      <c r="O1046" s="121"/>
    </row>
    <row r="1047" spans="1:15" x14ac:dyDescent="0.25">
      <c r="A1047" s="139">
        <v>115</v>
      </c>
      <c r="B1047" s="135" t="s">
        <v>234</v>
      </c>
      <c r="C1047" s="134" t="s">
        <v>2102</v>
      </c>
      <c r="D1047" s="135">
        <v>2428</v>
      </c>
      <c r="E1047" s="135" t="s">
        <v>2325</v>
      </c>
      <c r="F1047" s="135">
        <v>1</v>
      </c>
      <c r="G1047" s="136">
        <v>26</v>
      </c>
      <c r="H1047" s="135" t="s">
        <v>2404</v>
      </c>
      <c r="I1047" s="135">
        <v>217</v>
      </c>
      <c r="J1047" s="135" t="s">
        <v>2138</v>
      </c>
      <c r="K1047" s="135" t="s">
        <v>2139</v>
      </c>
      <c r="L1047" s="135" t="s">
        <v>194</v>
      </c>
      <c r="M1047" s="135"/>
      <c r="N1047" s="137"/>
      <c r="O1047" s="121"/>
    </row>
    <row r="1048" spans="1:15" x14ac:dyDescent="0.25">
      <c r="A1048" s="139">
        <v>115</v>
      </c>
      <c r="B1048" s="135" t="s">
        <v>234</v>
      </c>
      <c r="C1048" s="134" t="s">
        <v>2102</v>
      </c>
      <c r="D1048" s="135">
        <v>2429</v>
      </c>
      <c r="E1048" s="135" t="s">
        <v>2325</v>
      </c>
      <c r="F1048" s="135">
        <v>1</v>
      </c>
      <c r="G1048" s="136">
        <v>27</v>
      </c>
      <c r="H1048" s="135" t="s">
        <v>2765</v>
      </c>
      <c r="I1048" s="135">
        <v>33</v>
      </c>
      <c r="J1048" s="135" t="s">
        <v>2108</v>
      </c>
      <c r="K1048" s="135" t="s">
        <v>2109</v>
      </c>
      <c r="L1048" s="135" t="s">
        <v>193</v>
      </c>
      <c r="M1048" s="135"/>
      <c r="N1048" s="137"/>
      <c r="O1048" s="121"/>
    </row>
    <row r="1049" spans="1:15" x14ac:dyDescent="0.25">
      <c r="A1049" s="139">
        <v>115</v>
      </c>
      <c r="B1049" s="135" t="s">
        <v>234</v>
      </c>
      <c r="C1049" s="134" t="s">
        <v>2102</v>
      </c>
      <c r="D1049" s="135">
        <v>2430</v>
      </c>
      <c r="E1049" s="135" t="s">
        <v>2325</v>
      </c>
      <c r="F1049" s="135">
        <v>1</v>
      </c>
      <c r="G1049" s="136">
        <v>28</v>
      </c>
      <c r="H1049" s="135" t="s">
        <v>2766</v>
      </c>
      <c r="I1049" s="135">
        <v>200</v>
      </c>
      <c r="J1049" s="135" t="s">
        <v>2105</v>
      </c>
      <c r="K1049" s="135" t="s">
        <v>2106</v>
      </c>
      <c r="L1049" s="135" t="s">
        <v>193</v>
      </c>
      <c r="M1049" s="135"/>
      <c r="N1049" s="137"/>
      <c r="O1049" s="121"/>
    </row>
    <row r="1050" spans="1:15" x14ac:dyDescent="0.25">
      <c r="A1050" s="139">
        <v>115</v>
      </c>
      <c r="B1050" s="135" t="s">
        <v>234</v>
      </c>
      <c r="C1050" s="134" t="s">
        <v>2102</v>
      </c>
      <c r="D1050" s="135">
        <v>2431</v>
      </c>
      <c r="E1050" s="135" t="s">
        <v>2325</v>
      </c>
      <c r="F1050" s="135">
        <v>1</v>
      </c>
      <c r="G1050" s="136">
        <v>29</v>
      </c>
      <c r="H1050" s="135" t="s">
        <v>2405</v>
      </c>
      <c r="I1050" s="135">
        <v>166</v>
      </c>
      <c r="J1050" s="135" t="s">
        <v>2112</v>
      </c>
      <c r="K1050" s="135" t="s">
        <v>2113</v>
      </c>
      <c r="L1050" s="135" t="s">
        <v>194</v>
      </c>
      <c r="M1050" s="135"/>
      <c r="N1050" s="137"/>
      <c r="O1050" s="121"/>
    </row>
    <row r="1051" spans="1:15" x14ac:dyDescent="0.25">
      <c r="A1051" s="139">
        <v>115</v>
      </c>
      <c r="B1051" s="135" t="s">
        <v>234</v>
      </c>
      <c r="C1051" s="134" t="s">
        <v>2102</v>
      </c>
      <c r="D1051" s="135">
        <v>2432</v>
      </c>
      <c r="E1051" s="135" t="s">
        <v>2325</v>
      </c>
      <c r="F1051" s="135">
        <v>1</v>
      </c>
      <c r="G1051" s="136">
        <v>30</v>
      </c>
      <c r="H1051" s="135" t="s">
        <v>2767</v>
      </c>
      <c r="I1051" s="135">
        <v>43</v>
      </c>
      <c r="J1051" s="135" t="s">
        <v>2112</v>
      </c>
      <c r="K1051" s="135" t="s">
        <v>2113</v>
      </c>
      <c r="L1051" s="135" t="s">
        <v>194</v>
      </c>
      <c r="M1051" s="135"/>
      <c r="N1051" s="137"/>
      <c r="O1051" s="121"/>
    </row>
    <row r="1052" spans="1:15" x14ac:dyDescent="0.25">
      <c r="A1052" s="139">
        <v>115</v>
      </c>
      <c r="B1052" s="135" t="s">
        <v>234</v>
      </c>
      <c r="C1052" s="134" t="s">
        <v>2102</v>
      </c>
      <c r="D1052" s="135">
        <v>2433</v>
      </c>
      <c r="E1052" s="135" t="s">
        <v>2325</v>
      </c>
      <c r="F1052" s="135">
        <v>1</v>
      </c>
      <c r="G1052" s="136">
        <v>31</v>
      </c>
      <c r="H1052" s="135" t="s">
        <v>2406</v>
      </c>
      <c r="I1052" s="135">
        <v>103</v>
      </c>
      <c r="J1052" s="135" t="s">
        <v>2155</v>
      </c>
      <c r="K1052" s="135" t="s">
        <v>2156</v>
      </c>
      <c r="L1052" s="135" t="s">
        <v>193</v>
      </c>
      <c r="M1052" s="135"/>
      <c r="N1052" s="137"/>
      <c r="O1052" s="121"/>
    </row>
    <row r="1053" spans="1:15" x14ac:dyDescent="0.25">
      <c r="A1053" s="139">
        <v>115</v>
      </c>
      <c r="B1053" s="135" t="s">
        <v>234</v>
      </c>
      <c r="C1053" s="134" t="s">
        <v>2102</v>
      </c>
      <c r="D1053" s="135">
        <v>2434</v>
      </c>
      <c r="E1053" s="135" t="s">
        <v>2325</v>
      </c>
      <c r="F1053" s="135">
        <v>1</v>
      </c>
      <c r="G1053" s="136">
        <v>32</v>
      </c>
      <c r="H1053" s="135" t="s">
        <v>2407</v>
      </c>
      <c r="I1053" s="135">
        <v>2260</v>
      </c>
      <c r="J1053" s="135" t="s">
        <v>2115</v>
      </c>
      <c r="K1053" s="135" t="s">
        <v>2116</v>
      </c>
      <c r="L1053" s="135" t="s">
        <v>2117</v>
      </c>
      <c r="M1053" s="135" t="s">
        <v>725</v>
      </c>
      <c r="N1053" s="137"/>
      <c r="O1053" s="121"/>
    </row>
    <row r="1054" spans="1:15" x14ac:dyDescent="0.25">
      <c r="A1054" s="139">
        <v>115</v>
      </c>
      <c r="B1054" s="135" t="s">
        <v>234</v>
      </c>
      <c r="C1054" s="134" t="s">
        <v>2102</v>
      </c>
      <c r="D1054" s="135">
        <v>2435</v>
      </c>
      <c r="E1054" s="135" t="s">
        <v>2325</v>
      </c>
      <c r="F1054" s="135">
        <v>1</v>
      </c>
      <c r="G1054" s="136">
        <v>33</v>
      </c>
      <c r="H1054" s="135" t="s">
        <v>2408</v>
      </c>
      <c r="I1054" s="135">
        <v>94</v>
      </c>
      <c r="J1054" s="135" t="s">
        <v>2108</v>
      </c>
      <c r="K1054" s="135" t="s">
        <v>2109</v>
      </c>
      <c r="L1054" s="135" t="s">
        <v>193</v>
      </c>
      <c r="M1054" s="135"/>
      <c r="N1054" s="137"/>
      <c r="O1054" s="121"/>
    </row>
    <row r="1055" spans="1:15" x14ac:dyDescent="0.25">
      <c r="A1055" s="139">
        <v>115</v>
      </c>
      <c r="B1055" s="135" t="s">
        <v>234</v>
      </c>
      <c r="C1055" s="134" t="s">
        <v>2102</v>
      </c>
      <c r="D1055" s="135">
        <v>2436</v>
      </c>
      <c r="E1055" s="135" t="s">
        <v>2325</v>
      </c>
      <c r="F1055" s="135">
        <v>1</v>
      </c>
      <c r="G1055" s="136">
        <v>34</v>
      </c>
      <c r="H1055" s="135" t="s">
        <v>2409</v>
      </c>
      <c r="I1055" s="135">
        <v>96</v>
      </c>
      <c r="J1055" s="135" t="s">
        <v>2151</v>
      </c>
      <c r="K1055" s="135" t="s">
        <v>2152</v>
      </c>
      <c r="L1055" s="135" t="s">
        <v>193</v>
      </c>
      <c r="M1055" s="135"/>
      <c r="N1055" s="137"/>
      <c r="O1055" s="121"/>
    </row>
    <row r="1056" spans="1:15" x14ac:dyDescent="0.25">
      <c r="A1056" s="139">
        <v>115</v>
      </c>
      <c r="B1056" s="135" t="s">
        <v>234</v>
      </c>
      <c r="C1056" s="134" t="s">
        <v>2102</v>
      </c>
      <c r="D1056" s="135">
        <v>2437</v>
      </c>
      <c r="E1056" s="135" t="s">
        <v>2325</v>
      </c>
      <c r="F1056" s="135">
        <v>1</v>
      </c>
      <c r="G1056" s="136">
        <v>35</v>
      </c>
      <c r="H1056" s="135" t="s">
        <v>2410</v>
      </c>
      <c r="I1056" s="135">
        <v>94</v>
      </c>
      <c r="J1056" s="135" t="s">
        <v>2108</v>
      </c>
      <c r="K1056" s="135" t="s">
        <v>2109</v>
      </c>
      <c r="L1056" s="135" t="s">
        <v>193</v>
      </c>
      <c r="M1056" s="135"/>
      <c r="N1056" s="137"/>
      <c r="O1056" s="121"/>
    </row>
    <row r="1057" spans="1:15" x14ac:dyDescent="0.25">
      <c r="A1057" s="139">
        <v>115</v>
      </c>
      <c r="B1057" s="135" t="s">
        <v>234</v>
      </c>
      <c r="C1057" s="134" t="s">
        <v>2102</v>
      </c>
      <c r="D1057" s="135">
        <v>2438</v>
      </c>
      <c r="E1057" s="135" t="s">
        <v>2429</v>
      </c>
      <c r="F1057" s="135">
        <v>1</v>
      </c>
      <c r="G1057" s="136">
        <v>1</v>
      </c>
      <c r="H1057" s="135" t="s">
        <v>2430</v>
      </c>
      <c r="I1057" s="135">
        <v>960</v>
      </c>
      <c r="J1057" s="135" t="s">
        <v>2115</v>
      </c>
      <c r="K1057" s="135" t="s">
        <v>2116</v>
      </c>
      <c r="L1057" s="135" t="s">
        <v>2117</v>
      </c>
      <c r="M1057" s="135"/>
      <c r="N1057" s="137"/>
      <c r="O1057" s="121"/>
    </row>
    <row r="1058" spans="1:15" x14ac:dyDescent="0.25">
      <c r="A1058" s="139">
        <v>115</v>
      </c>
      <c r="B1058" s="135" t="s">
        <v>234</v>
      </c>
      <c r="C1058" s="134" t="s">
        <v>2102</v>
      </c>
      <c r="D1058" s="135">
        <v>2439</v>
      </c>
      <c r="E1058" s="135" t="s">
        <v>2431</v>
      </c>
      <c r="F1058" s="135">
        <v>1</v>
      </c>
      <c r="G1058" s="136">
        <v>1</v>
      </c>
      <c r="H1058" s="135" t="s">
        <v>2432</v>
      </c>
      <c r="I1058" s="135">
        <v>960</v>
      </c>
      <c r="J1058" s="135" t="s">
        <v>2115</v>
      </c>
      <c r="K1058" s="135" t="s">
        <v>2116</v>
      </c>
      <c r="L1058" s="135" t="s">
        <v>2117</v>
      </c>
      <c r="M1058" s="135"/>
      <c r="N1058" s="137"/>
      <c r="O1058" s="121"/>
    </row>
    <row r="1059" spans="1:15" x14ac:dyDescent="0.25">
      <c r="A1059" s="139">
        <v>115</v>
      </c>
      <c r="B1059" s="135" t="s">
        <v>234</v>
      </c>
      <c r="C1059" s="134" t="s">
        <v>2102</v>
      </c>
      <c r="D1059" s="135">
        <v>2440</v>
      </c>
      <c r="E1059" s="135" t="s">
        <v>2433</v>
      </c>
      <c r="F1059" s="135">
        <v>1</v>
      </c>
      <c r="G1059" s="136">
        <v>1</v>
      </c>
      <c r="H1059" s="135" t="s">
        <v>2434</v>
      </c>
      <c r="I1059" s="135">
        <v>696</v>
      </c>
      <c r="J1059" s="135" t="s">
        <v>2115</v>
      </c>
      <c r="K1059" s="135" t="s">
        <v>2116</v>
      </c>
      <c r="L1059" s="135" t="s">
        <v>2117</v>
      </c>
      <c r="M1059" s="135"/>
      <c r="N1059" s="137"/>
      <c r="O1059" s="121"/>
    </row>
    <row r="1060" spans="1:15" x14ac:dyDescent="0.25">
      <c r="A1060" s="139">
        <v>115</v>
      </c>
      <c r="B1060" s="135" t="s">
        <v>234</v>
      </c>
      <c r="C1060" s="134" t="s">
        <v>2102</v>
      </c>
      <c r="D1060" s="135">
        <v>2441</v>
      </c>
      <c r="E1060" s="135" t="s">
        <v>2435</v>
      </c>
      <c r="F1060" s="135">
        <v>1</v>
      </c>
      <c r="G1060" s="136">
        <v>1</v>
      </c>
      <c r="H1060" s="135" t="s">
        <v>2436</v>
      </c>
      <c r="I1060" s="135">
        <v>864</v>
      </c>
      <c r="J1060" s="135" t="s">
        <v>2115</v>
      </c>
      <c r="K1060" s="135" t="s">
        <v>2116</v>
      </c>
      <c r="L1060" s="135" t="s">
        <v>2117</v>
      </c>
      <c r="M1060" s="135"/>
      <c r="N1060" s="137"/>
      <c r="O1060" s="121"/>
    </row>
    <row r="1061" spans="1:15" x14ac:dyDescent="0.25">
      <c r="A1061" s="139">
        <v>115</v>
      </c>
      <c r="B1061" s="135" t="s">
        <v>234</v>
      </c>
      <c r="C1061" s="134" t="s">
        <v>2102</v>
      </c>
      <c r="D1061" s="135">
        <v>2442</v>
      </c>
      <c r="E1061" s="135" t="s">
        <v>2371</v>
      </c>
      <c r="F1061" s="135">
        <v>1</v>
      </c>
      <c r="G1061" s="136">
        <v>1</v>
      </c>
      <c r="H1061" s="135" t="s">
        <v>2437</v>
      </c>
      <c r="I1061" s="135">
        <v>864</v>
      </c>
      <c r="J1061" s="135" t="s">
        <v>2115</v>
      </c>
      <c r="K1061" s="135" t="s">
        <v>2116</v>
      </c>
      <c r="L1061" s="135" t="s">
        <v>2117</v>
      </c>
      <c r="M1061" s="135"/>
      <c r="N1061" s="137"/>
      <c r="O1061" s="121"/>
    </row>
    <row r="1062" spans="1:15" x14ac:dyDescent="0.25">
      <c r="A1062" s="139">
        <v>115</v>
      </c>
      <c r="B1062" s="135" t="s">
        <v>234</v>
      </c>
      <c r="C1062" s="134" t="s">
        <v>2102</v>
      </c>
      <c r="D1062" s="135">
        <v>2443</v>
      </c>
      <c r="E1062" s="135" t="s">
        <v>2375</v>
      </c>
      <c r="F1062" s="135">
        <v>1</v>
      </c>
      <c r="G1062" s="136">
        <v>1</v>
      </c>
      <c r="H1062" s="135" t="s">
        <v>2376</v>
      </c>
      <c r="I1062" s="135">
        <v>792</v>
      </c>
      <c r="J1062" s="135" t="s">
        <v>2115</v>
      </c>
      <c r="K1062" s="135" t="s">
        <v>2116</v>
      </c>
      <c r="L1062" s="135" t="s">
        <v>2117</v>
      </c>
      <c r="M1062" s="135"/>
      <c r="N1062" s="137"/>
      <c r="O1062" s="121"/>
    </row>
    <row r="1063" spans="1:15" x14ac:dyDescent="0.25">
      <c r="A1063" s="139">
        <v>115</v>
      </c>
      <c r="B1063" s="135" t="s">
        <v>234</v>
      </c>
      <c r="C1063" s="134" t="s">
        <v>2102</v>
      </c>
      <c r="D1063" s="135">
        <v>2444</v>
      </c>
      <c r="E1063" s="135" t="s">
        <v>2377</v>
      </c>
      <c r="F1063" s="135">
        <v>1</v>
      </c>
      <c r="G1063" s="136">
        <v>1</v>
      </c>
      <c r="H1063" s="135" t="s">
        <v>2378</v>
      </c>
      <c r="I1063" s="135">
        <v>792</v>
      </c>
      <c r="J1063" s="135" t="s">
        <v>2115</v>
      </c>
      <c r="K1063" s="135" t="s">
        <v>2116</v>
      </c>
      <c r="L1063" s="135" t="s">
        <v>2117</v>
      </c>
      <c r="M1063" s="135"/>
      <c r="N1063" s="137"/>
      <c r="O1063" s="121"/>
    </row>
    <row r="1064" spans="1:15" x14ac:dyDescent="0.25">
      <c r="A1064" s="139">
        <v>116</v>
      </c>
      <c r="B1064" s="135" t="s">
        <v>236</v>
      </c>
      <c r="C1064" s="134" t="s">
        <v>2102</v>
      </c>
      <c r="D1064" s="135">
        <v>2445</v>
      </c>
      <c r="E1064" s="135" t="s">
        <v>2103</v>
      </c>
      <c r="F1064" s="135">
        <v>1</v>
      </c>
      <c r="G1064" s="136">
        <v>1</v>
      </c>
      <c r="H1064" s="135" t="s">
        <v>2104</v>
      </c>
      <c r="I1064" s="135">
        <v>1188</v>
      </c>
      <c r="J1064" s="135" t="s">
        <v>2115</v>
      </c>
      <c r="K1064" s="135" t="s">
        <v>2116</v>
      </c>
      <c r="L1064" s="135" t="s">
        <v>2117</v>
      </c>
      <c r="M1064" s="135"/>
      <c r="N1064" s="137" t="s">
        <v>1259</v>
      </c>
      <c r="O1064" s="121"/>
    </row>
    <row r="1065" spans="1:15" x14ac:dyDescent="0.25">
      <c r="A1065" s="139">
        <v>116</v>
      </c>
      <c r="B1065" s="135" t="s">
        <v>236</v>
      </c>
      <c r="C1065" s="134" t="s">
        <v>2102</v>
      </c>
      <c r="D1065" s="135">
        <v>2446</v>
      </c>
      <c r="E1065" s="135" t="s">
        <v>2103</v>
      </c>
      <c r="F1065" s="135">
        <v>1</v>
      </c>
      <c r="G1065" s="136">
        <v>2</v>
      </c>
      <c r="H1065" s="135" t="s">
        <v>2107</v>
      </c>
      <c r="I1065" s="135">
        <v>1188</v>
      </c>
      <c r="J1065" s="135" t="s">
        <v>2115</v>
      </c>
      <c r="K1065" s="135" t="s">
        <v>2116</v>
      </c>
      <c r="L1065" s="135" t="s">
        <v>2117</v>
      </c>
      <c r="M1065" s="135"/>
      <c r="N1065" s="137" t="s">
        <v>1260</v>
      </c>
      <c r="O1065" s="121"/>
    </row>
    <row r="1066" spans="1:15" x14ac:dyDescent="0.25">
      <c r="A1066" s="139">
        <v>116</v>
      </c>
      <c r="B1066" s="135" t="s">
        <v>236</v>
      </c>
      <c r="C1066" s="134" t="s">
        <v>2102</v>
      </c>
      <c r="D1066" s="135">
        <v>2447</v>
      </c>
      <c r="E1066" s="135" t="s">
        <v>2103</v>
      </c>
      <c r="F1066" s="135">
        <v>1</v>
      </c>
      <c r="G1066" s="136">
        <v>3</v>
      </c>
      <c r="H1066" s="135" t="s">
        <v>2110</v>
      </c>
      <c r="I1066" s="135">
        <v>44</v>
      </c>
      <c r="J1066" s="135" t="s">
        <v>2108</v>
      </c>
      <c r="K1066" s="135" t="s">
        <v>2109</v>
      </c>
      <c r="L1066" s="135" t="s">
        <v>193</v>
      </c>
      <c r="M1066" s="135"/>
      <c r="N1066" s="137"/>
      <c r="O1066" s="121"/>
    </row>
    <row r="1067" spans="1:15" x14ac:dyDescent="0.25">
      <c r="A1067" s="139">
        <v>116</v>
      </c>
      <c r="B1067" s="135" t="s">
        <v>236</v>
      </c>
      <c r="C1067" s="134" t="s">
        <v>2102</v>
      </c>
      <c r="D1067" s="135">
        <v>2448</v>
      </c>
      <c r="E1067" s="135" t="s">
        <v>2103</v>
      </c>
      <c r="F1067" s="135">
        <v>1</v>
      </c>
      <c r="G1067" s="136">
        <v>4</v>
      </c>
      <c r="H1067" s="135" t="s">
        <v>2111</v>
      </c>
      <c r="I1067" s="135">
        <v>44</v>
      </c>
      <c r="J1067" s="135" t="s">
        <v>2108</v>
      </c>
      <c r="K1067" s="135" t="s">
        <v>2109</v>
      </c>
      <c r="L1067" s="135" t="s">
        <v>193</v>
      </c>
      <c r="M1067" s="135"/>
      <c r="N1067" s="137"/>
      <c r="O1067" s="121"/>
    </row>
    <row r="1068" spans="1:15" x14ac:dyDescent="0.25">
      <c r="A1068" s="139">
        <v>116</v>
      </c>
      <c r="B1068" s="135" t="s">
        <v>236</v>
      </c>
      <c r="C1068" s="134" t="s">
        <v>2102</v>
      </c>
      <c r="D1068" s="135">
        <v>2449</v>
      </c>
      <c r="E1068" s="135" t="s">
        <v>2103</v>
      </c>
      <c r="F1068" s="135">
        <v>1</v>
      </c>
      <c r="G1068" s="136">
        <v>5</v>
      </c>
      <c r="H1068" s="135" t="s">
        <v>2114</v>
      </c>
      <c r="I1068" s="135">
        <v>917</v>
      </c>
      <c r="J1068" s="135" t="s">
        <v>2115</v>
      </c>
      <c r="K1068" s="135" t="s">
        <v>2116</v>
      </c>
      <c r="L1068" s="135" t="s">
        <v>2117</v>
      </c>
      <c r="M1068" s="135"/>
      <c r="N1068" s="137" t="s">
        <v>1261</v>
      </c>
      <c r="O1068" s="121"/>
    </row>
    <row r="1069" spans="1:15" x14ac:dyDescent="0.25">
      <c r="A1069" s="139">
        <v>116</v>
      </c>
      <c r="B1069" s="135" t="s">
        <v>236</v>
      </c>
      <c r="C1069" s="134" t="s">
        <v>2102</v>
      </c>
      <c r="D1069" s="135">
        <v>2450</v>
      </c>
      <c r="E1069" s="135" t="s">
        <v>2103</v>
      </c>
      <c r="F1069" s="135">
        <v>1</v>
      </c>
      <c r="G1069" s="136">
        <v>6</v>
      </c>
      <c r="H1069" s="135" t="s">
        <v>2118</v>
      </c>
      <c r="I1069" s="135">
        <v>917</v>
      </c>
      <c r="J1069" s="135" t="s">
        <v>2115</v>
      </c>
      <c r="K1069" s="135" t="s">
        <v>2116</v>
      </c>
      <c r="L1069" s="135" t="s">
        <v>2117</v>
      </c>
      <c r="M1069" s="135"/>
      <c r="N1069" s="137" t="s">
        <v>1263</v>
      </c>
      <c r="O1069" s="121"/>
    </row>
    <row r="1070" spans="1:15" x14ac:dyDescent="0.25">
      <c r="A1070" s="139">
        <v>116</v>
      </c>
      <c r="B1070" s="135" t="s">
        <v>236</v>
      </c>
      <c r="C1070" s="134" t="s">
        <v>2102</v>
      </c>
      <c r="D1070" s="135">
        <v>2451</v>
      </c>
      <c r="E1070" s="135" t="s">
        <v>2103</v>
      </c>
      <c r="F1070" s="135">
        <v>1</v>
      </c>
      <c r="G1070" s="136">
        <v>7</v>
      </c>
      <c r="H1070" s="135" t="s">
        <v>2119</v>
      </c>
      <c r="I1070" s="135">
        <v>917</v>
      </c>
      <c r="J1070" s="135" t="s">
        <v>2115</v>
      </c>
      <c r="K1070" s="135" t="s">
        <v>2116</v>
      </c>
      <c r="L1070" s="135" t="s">
        <v>2117</v>
      </c>
      <c r="M1070" s="135"/>
      <c r="N1070" s="137" t="s">
        <v>1898</v>
      </c>
      <c r="O1070" s="121"/>
    </row>
    <row r="1071" spans="1:15" x14ac:dyDescent="0.25">
      <c r="A1071" s="139">
        <v>116</v>
      </c>
      <c r="B1071" s="135" t="s">
        <v>236</v>
      </c>
      <c r="C1071" s="134" t="s">
        <v>2102</v>
      </c>
      <c r="D1071" s="135">
        <v>2452</v>
      </c>
      <c r="E1071" s="135" t="s">
        <v>2103</v>
      </c>
      <c r="F1071" s="135">
        <v>1</v>
      </c>
      <c r="G1071" s="136">
        <v>8</v>
      </c>
      <c r="H1071" s="135" t="s">
        <v>2120</v>
      </c>
      <c r="I1071" s="135">
        <v>917</v>
      </c>
      <c r="J1071" s="135" t="s">
        <v>2115</v>
      </c>
      <c r="K1071" s="135" t="s">
        <v>2116</v>
      </c>
      <c r="L1071" s="135" t="s">
        <v>2117</v>
      </c>
      <c r="M1071" s="135"/>
      <c r="N1071" s="137" t="s">
        <v>2273</v>
      </c>
      <c r="O1071" s="121"/>
    </row>
    <row r="1072" spans="1:15" x14ac:dyDescent="0.25">
      <c r="A1072" s="139">
        <v>116</v>
      </c>
      <c r="B1072" s="135" t="s">
        <v>236</v>
      </c>
      <c r="C1072" s="134" t="s">
        <v>2102</v>
      </c>
      <c r="D1072" s="135">
        <v>2453</v>
      </c>
      <c r="E1072" s="135" t="s">
        <v>2103</v>
      </c>
      <c r="F1072" s="135">
        <v>1</v>
      </c>
      <c r="G1072" s="136">
        <v>9</v>
      </c>
      <c r="H1072" s="135" t="s">
        <v>2121</v>
      </c>
      <c r="I1072" s="135">
        <v>917</v>
      </c>
      <c r="J1072" s="135" t="s">
        <v>2115</v>
      </c>
      <c r="K1072" s="135" t="s">
        <v>2116</v>
      </c>
      <c r="L1072" s="135" t="s">
        <v>2117</v>
      </c>
      <c r="M1072" s="135"/>
      <c r="N1072" s="137" t="s">
        <v>1897</v>
      </c>
      <c r="O1072" s="121"/>
    </row>
    <row r="1073" spans="1:15" x14ac:dyDescent="0.25">
      <c r="A1073" s="139">
        <v>116</v>
      </c>
      <c r="B1073" s="135" t="s">
        <v>236</v>
      </c>
      <c r="C1073" s="134" t="s">
        <v>2102</v>
      </c>
      <c r="D1073" s="135">
        <v>2454</v>
      </c>
      <c r="E1073" s="135" t="s">
        <v>2103</v>
      </c>
      <c r="F1073" s="135">
        <v>1</v>
      </c>
      <c r="G1073" s="136">
        <v>10</v>
      </c>
      <c r="H1073" s="135" t="s">
        <v>2122</v>
      </c>
      <c r="I1073" s="135">
        <v>917</v>
      </c>
      <c r="J1073" s="135" t="s">
        <v>2115</v>
      </c>
      <c r="K1073" s="135" t="s">
        <v>2116</v>
      </c>
      <c r="L1073" s="135" t="s">
        <v>2117</v>
      </c>
      <c r="M1073" s="135"/>
      <c r="N1073" s="137" t="s">
        <v>1262</v>
      </c>
      <c r="O1073" s="121"/>
    </row>
    <row r="1074" spans="1:15" x14ac:dyDescent="0.25">
      <c r="A1074" s="139">
        <v>116</v>
      </c>
      <c r="B1074" s="135" t="s">
        <v>236</v>
      </c>
      <c r="C1074" s="134" t="s">
        <v>2102</v>
      </c>
      <c r="D1074" s="135">
        <v>2455</v>
      </c>
      <c r="E1074" s="135" t="s">
        <v>2103</v>
      </c>
      <c r="F1074" s="135">
        <v>1</v>
      </c>
      <c r="G1074" s="136">
        <v>11</v>
      </c>
      <c r="H1074" s="135" t="s">
        <v>2123</v>
      </c>
      <c r="I1074" s="135">
        <v>917</v>
      </c>
      <c r="J1074" s="135" t="s">
        <v>2115</v>
      </c>
      <c r="K1074" s="135" t="s">
        <v>2116</v>
      </c>
      <c r="L1074" s="135" t="s">
        <v>2117</v>
      </c>
      <c r="M1074" s="135"/>
      <c r="N1074" s="137" t="s">
        <v>1508</v>
      </c>
      <c r="O1074" s="121"/>
    </row>
    <row r="1075" spans="1:15" x14ac:dyDescent="0.25">
      <c r="A1075" s="139">
        <v>116</v>
      </c>
      <c r="B1075" s="135" t="s">
        <v>236</v>
      </c>
      <c r="C1075" s="134" t="s">
        <v>2102</v>
      </c>
      <c r="D1075" s="135">
        <v>2456</v>
      </c>
      <c r="E1075" s="135" t="s">
        <v>2103</v>
      </c>
      <c r="F1075" s="135">
        <v>1</v>
      </c>
      <c r="G1075" s="136">
        <v>12</v>
      </c>
      <c r="H1075" s="135" t="s">
        <v>2126</v>
      </c>
      <c r="I1075" s="135">
        <v>917</v>
      </c>
      <c r="J1075" s="135" t="s">
        <v>2115</v>
      </c>
      <c r="K1075" s="135" t="s">
        <v>2116</v>
      </c>
      <c r="L1075" s="135" t="s">
        <v>2117</v>
      </c>
      <c r="M1075" s="135"/>
      <c r="N1075" s="137" t="s">
        <v>2340</v>
      </c>
      <c r="O1075" s="121"/>
    </row>
    <row r="1076" spans="1:15" x14ac:dyDescent="0.25">
      <c r="A1076" s="139">
        <v>116</v>
      </c>
      <c r="B1076" s="135" t="s">
        <v>236</v>
      </c>
      <c r="C1076" s="134" t="s">
        <v>2102</v>
      </c>
      <c r="D1076" s="135">
        <v>2457</v>
      </c>
      <c r="E1076" s="135" t="s">
        <v>2103</v>
      </c>
      <c r="F1076" s="135">
        <v>1</v>
      </c>
      <c r="G1076" s="136">
        <v>13</v>
      </c>
      <c r="H1076" s="135" t="s">
        <v>2127</v>
      </c>
      <c r="I1076" s="135">
        <v>917</v>
      </c>
      <c r="J1076" s="135" t="s">
        <v>2115</v>
      </c>
      <c r="K1076" s="135" t="s">
        <v>2116</v>
      </c>
      <c r="L1076" s="135" t="s">
        <v>2117</v>
      </c>
      <c r="M1076" s="135"/>
      <c r="N1076" s="137" t="s">
        <v>1896</v>
      </c>
      <c r="O1076" s="121"/>
    </row>
    <row r="1077" spans="1:15" x14ac:dyDescent="0.25">
      <c r="A1077" s="139">
        <v>116</v>
      </c>
      <c r="B1077" s="135" t="s">
        <v>236</v>
      </c>
      <c r="C1077" s="134" t="s">
        <v>2102</v>
      </c>
      <c r="D1077" s="135">
        <v>2458</v>
      </c>
      <c r="E1077" s="135" t="s">
        <v>2103</v>
      </c>
      <c r="F1077" s="135">
        <v>1</v>
      </c>
      <c r="G1077" s="136">
        <v>14</v>
      </c>
      <c r="H1077" s="135" t="s">
        <v>2128</v>
      </c>
      <c r="I1077" s="135">
        <v>293</v>
      </c>
      <c r="J1077" s="135" t="s">
        <v>2108</v>
      </c>
      <c r="K1077" s="135" t="s">
        <v>2109</v>
      </c>
      <c r="L1077" s="135" t="s">
        <v>193</v>
      </c>
      <c r="M1077" s="135"/>
      <c r="N1077" s="137"/>
      <c r="O1077" s="121"/>
    </row>
    <row r="1078" spans="1:15" x14ac:dyDescent="0.25">
      <c r="A1078" s="139">
        <v>116</v>
      </c>
      <c r="B1078" s="135" t="s">
        <v>236</v>
      </c>
      <c r="C1078" s="134" t="s">
        <v>2102</v>
      </c>
      <c r="D1078" s="135">
        <v>2459</v>
      </c>
      <c r="E1078" s="135" t="s">
        <v>2103</v>
      </c>
      <c r="F1078" s="135">
        <v>1</v>
      </c>
      <c r="G1078" s="136">
        <v>15</v>
      </c>
      <c r="H1078" s="135" t="s">
        <v>2130</v>
      </c>
      <c r="I1078" s="135">
        <v>39</v>
      </c>
      <c r="J1078" s="135" t="s">
        <v>2155</v>
      </c>
      <c r="K1078" s="135" t="s">
        <v>2156</v>
      </c>
      <c r="L1078" s="135" t="s">
        <v>193</v>
      </c>
      <c r="M1078" s="135"/>
      <c r="N1078" s="137"/>
      <c r="O1078" s="121"/>
    </row>
    <row r="1079" spans="1:15" x14ac:dyDescent="0.25">
      <c r="A1079" s="139">
        <v>116</v>
      </c>
      <c r="B1079" s="135" t="s">
        <v>236</v>
      </c>
      <c r="C1079" s="134" t="s">
        <v>2102</v>
      </c>
      <c r="D1079" s="135">
        <v>2460</v>
      </c>
      <c r="E1079" s="135" t="s">
        <v>2103</v>
      </c>
      <c r="F1079" s="135">
        <v>1</v>
      </c>
      <c r="G1079" s="136">
        <v>16</v>
      </c>
      <c r="H1079" s="135" t="s">
        <v>2131</v>
      </c>
      <c r="I1079" s="135">
        <v>256</v>
      </c>
      <c r="J1079" s="135" t="s">
        <v>2155</v>
      </c>
      <c r="K1079" s="135" t="s">
        <v>2156</v>
      </c>
      <c r="L1079" s="135" t="s">
        <v>193</v>
      </c>
      <c r="M1079" s="135"/>
      <c r="N1079" s="137"/>
      <c r="O1079" s="121"/>
    </row>
    <row r="1080" spans="1:15" x14ac:dyDescent="0.25">
      <c r="A1080" s="139">
        <v>116</v>
      </c>
      <c r="B1080" s="135" t="s">
        <v>236</v>
      </c>
      <c r="C1080" s="134" t="s">
        <v>2102</v>
      </c>
      <c r="D1080" s="135">
        <v>2461</v>
      </c>
      <c r="E1080" s="135" t="s">
        <v>2103</v>
      </c>
      <c r="F1080" s="135">
        <v>1</v>
      </c>
      <c r="G1080" s="136">
        <v>17</v>
      </c>
      <c r="H1080" s="135" t="s">
        <v>2132</v>
      </c>
      <c r="I1080" s="135">
        <v>17</v>
      </c>
      <c r="J1080" s="135" t="s">
        <v>2151</v>
      </c>
      <c r="K1080" s="135" t="s">
        <v>2152</v>
      </c>
      <c r="L1080" s="135" t="s">
        <v>193</v>
      </c>
      <c r="M1080" s="135"/>
      <c r="N1080" s="137"/>
      <c r="O1080" s="121"/>
    </row>
    <row r="1081" spans="1:15" x14ac:dyDescent="0.25">
      <c r="A1081" s="139">
        <v>116</v>
      </c>
      <c r="B1081" s="135" t="s">
        <v>236</v>
      </c>
      <c r="C1081" s="134" t="s">
        <v>2102</v>
      </c>
      <c r="D1081" s="135">
        <v>2462</v>
      </c>
      <c r="E1081" s="135" t="s">
        <v>2103</v>
      </c>
      <c r="F1081" s="135">
        <v>1</v>
      </c>
      <c r="G1081" s="136">
        <v>18</v>
      </c>
      <c r="H1081" s="135" t="s">
        <v>2133</v>
      </c>
      <c r="I1081" s="135">
        <v>314</v>
      </c>
      <c r="J1081" s="135" t="s">
        <v>2108</v>
      </c>
      <c r="K1081" s="135" t="s">
        <v>2109</v>
      </c>
      <c r="L1081" s="135" t="s">
        <v>193</v>
      </c>
      <c r="M1081" s="135"/>
      <c r="N1081" s="137"/>
      <c r="O1081" s="121"/>
    </row>
    <row r="1082" spans="1:15" x14ac:dyDescent="0.25">
      <c r="A1082" s="139">
        <v>116</v>
      </c>
      <c r="B1082" s="135" t="s">
        <v>236</v>
      </c>
      <c r="C1082" s="134" t="s">
        <v>2102</v>
      </c>
      <c r="D1082" s="135">
        <v>2463</v>
      </c>
      <c r="E1082" s="135" t="s">
        <v>2103</v>
      </c>
      <c r="F1082" s="135">
        <v>1</v>
      </c>
      <c r="G1082" s="136">
        <v>19</v>
      </c>
      <c r="H1082" s="135" t="s">
        <v>2134</v>
      </c>
      <c r="I1082" s="135">
        <v>46</v>
      </c>
      <c r="J1082" s="135" t="s">
        <v>2155</v>
      </c>
      <c r="K1082" s="135" t="s">
        <v>2156</v>
      </c>
      <c r="L1082" s="135" t="s">
        <v>193</v>
      </c>
      <c r="M1082" s="135"/>
      <c r="N1082" s="137"/>
      <c r="O1082" s="121"/>
    </row>
    <row r="1083" spans="1:15" x14ac:dyDescent="0.25">
      <c r="A1083" s="139">
        <v>116</v>
      </c>
      <c r="B1083" s="135" t="s">
        <v>236</v>
      </c>
      <c r="C1083" s="134" t="s">
        <v>2102</v>
      </c>
      <c r="D1083" s="135">
        <v>2464</v>
      </c>
      <c r="E1083" s="135" t="s">
        <v>2103</v>
      </c>
      <c r="F1083" s="135">
        <v>1</v>
      </c>
      <c r="G1083" s="136">
        <v>20</v>
      </c>
      <c r="H1083" s="135" t="s">
        <v>2135</v>
      </c>
      <c r="I1083" s="135">
        <v>687</v>
      </c>
      <c r="J1083" s="135" t="s">
        <v>2115</v>
      </c>
      <c r="K1083" s="135" t="s">
        <v>2116</v>
      </c>
      <c r="L1083" s="135" t="s">
        <v>2117</v>
      </c>
      <c r="M1083" s="135"/>
      <c r="N1083" s="137"/>
      <c r="O1083" s="121"/>
    </row>
    <row r="1084" spans="1:15" x14ac:dyDescent="0.25">
      <c r="A1084" s="139">
        <v>116</v>
      </c>
      <c r="B1084" s="135" t="s">
        <v>236</v>
      </c>
      <c r="C1084" s="134" t="s">
        <v>2102</v>
      </c>
      <c r="D1084" s="135">
        <v>2465</v>
      </c>
      <c r="E1084" s="135" t="s">
        <v>2103</v>
      </c>
      <c r="F1084" s="135">
        <v>1</v>
      </c>
      <c r="G1084" s="136">
        <v>22</v>
      </c>
      <c r="H1084" s="135" t="s">
        <v>2137</v>
      </c>
      <c r="I1084" s="135">
        <v>67</v>
      </c>
      <c r="J1084" s="135" t="s">
        <v>2108</v>
      </c>
      <c r="K1084" s="135" t="s">
        <v>2109</v>
      </c>
      <c r="L1084" s="135" t="s">
        <v>193</v>
      </c>
      <c r="M1084" s="135"/>
      <c r="N1084" s="137"/>
      <c r="O1084" s="121"/>
    </row>
    <row r="1085" spans="1:15" x14ac:dyDescent="0.25">
      <c r="A1085" s="139">
        <v>116</v>
      </c>
      <c r="B1085" s="135" t="s">
        <v>236</v>
      </c>
      <c r="C1085" s="134" t="s">
        <v>2102</v>
      </c>
      <c r="D1085" s="135">
        <v>2466</v>
      </c>
      <c r="E1085" s="135" t="s">
        <v>2103</v>
      </c>
      <c r="F1085" s="135">
        <v>1</v>
      </c>
      <c r="G1085" s="136">
        <v>23</v>
      </c>
      <c r="H1085" s="135" t="s">
        <v>2140</v>
      </c>
      <c r="I1085" s="135">
        <v>595</v>
      </c>
      <c r="J1085" s="135" t="s">
        <v>2151</v>
      </c>
      <c r="K1085" s="135" t="s">
        <v>2152</v>
      </c>
      <c r="L1085" s="135" t="s">
        <v>193</v>
      </c>
      <c r="M1085" s="135"/>
      <c r="N1085" s="137"/>
      <c r="O1085" s="121"/>
    </row>
    <row r="1086" spans="1:15" x14ac:dyDescent="0.25">
      <c r="A1086" s="139">
        <v>116</v>
      </c>
      <c r="B1086" s="135" t="s">
        <v>236</v>
      </c>
      <c r="C1086" s="134" t="s">
        <v>2102</v>
      </c>
      <c r="D1086" s="135">
        <v>2467</v>
      </c>
      <c r="E1086" s="135" t="s">
        <v>2103</v>
      </c>
      <c r="F1086" s="135">
        <v>1</v>
      </c>
      <c r="G1086" s="136">
        <v>24</v>
      </c>
      <c r="H1086" s="135" t="s">
        <v>2141</v>
      </c>
      <c r="I1086" s="135">
        <v>123</v>
      </c>
      <c r="J1086" s="135" t="s">
        <v>2112</v>
      </c>
      <c r="K1086" s="135" t="s">
        <v>2113</v>
      </c>
      <c r="L1086" s="135" t="s">
        <v>194</v>
      </c>
      <c r="M1086" s="135"/>
      <c r="N1086" s="137"/>
      <c r="O1086" s="121"/>
    </row>
    <row r="1087" spans="1:15" x14ac:dyDescent="0.25">
      <c r="A1087" s="139">
        <v>116</v>
      </c>
      <c r="B1087" s="135" t="s">
        <v>236</v>
      </c>
      <c r="C1087" s="134" t="s">
        <v>2102</v>
      </c>
      <c r="D1087" s="135">
        <v>2468</v>
      </c>
      <c r="E1087" s="135" t="s">
        <v>2103</v>
      </c>
      <c r="F1087" s="135">
        <v>1</v>
      </c>
      <c r="G1087" s="136">
        <v>25</v>
      </c>
      <c r="H1087" s="135" t="s">
        <v>2142</v>
      </c>
      <c r="I1087" s="135">
        <v>95</v>
      </c>
      <c r="J1087" s="135" t="s">
        <v>2112</v>
      </c>
      <c r="K1087" s="135" t="s">
        <v>2113</v>
      </c>
      <c r="L1087" s="135" t="s">
        <v>194</v>
      </c>
      <c r="M1087" s="135"/>
      <c r="N1087" s="137"/>
      <c r="O1087" s="121"/>
    </row>
    <row r="1088" spans="1:15" x14ac:dyDescent="0.25">
      <c r="A1088" s="139">
        <v>116</v>
      </c>
      <c r="B1088" s="135" t="s">
        <v>236</v>
      </c>
      <c r="C1088" s="134" t="s">
        <v>2102</v>
      </c>
      <c r="D1088" s="135">
        <v>2469</v>
      </c>
      <c r="E1088" s="135" t="s">
        <v>2103</v>
      </c>
      <c r="F1088" s="135">
        <v>1</v>
      </c>
      <c r="G1088" s="136">
        <v>26</v>
      </c>
      <c r="H1088" s="135" t="s">
        <v>2143</v>
      </c>
      <c r="I1088" s="135">
        <v>542</v>
      </c>
      <c r="J1088" s="135" t="s">
        <v>2112</v>
      </c>
      <c r="K1088" s="135" t="s">
        <v>2113</v>
      </c>
      <c r="L1088" s="135" t="s">
        <v>194</v>
      </c>
      <c r="M1088" s="135"/>
      <c r="N1088" s="137"/>
      <c r="O1088" s="121"/>
    </row>
    <row r="1089" spans="1:15" x14ac:dyDescent="0.25">
      <c r="A1089" s="139">
        <v>116</v>
      </c>
      <c r="B1089" s="135" t="s">
        <v>236</v>
      </c>
      <c r="C1089" s="134" t="s">
        <v>2102</v>
      </c>
      <c r="D1089" s="135">
        <v>2470</v>
      </c>
      <c r="E1089" s="135" t="s">
        <v>2103</v>
      </c>
      <c r="F1089" s="135">
        <v>1</v>
      </c>
      <c r="G1089" s="136">
        <v>27</v>
      </c>
      <c r="H1089" s="135" t="s">
        <v>2144</v>
      </c>
      <c r="I1089" s="135">
        <v>142</v>
      </c>
      <c r="J1089" s="135" t="s">
        <v>2112</v>
      </c>
      <c r="K1089" s="135" t="s">
        <v>2113</v>
      </c>
      <c r="L1089" s="135" t="s">
        <v>194</v>
      </c>
      <c r="M1089" s="135"/>
      <c r="N1089" s="137"/>
      <c r="O1089" s="121"/>
    </row>
    <row r="1090" spans="1:15" x14ac:dyDescent="0.25">
      <c r="A1090" s="139">
        <v>116</v>
      </c>
      <c r="B1090" s="135" t="s">
        <v>236</v>
      </c>
      <c r="C1090" s="134" t="s">
        <v>2102</v>
      </c>
      <c r="D1090" s="135">
        <v>2471</v>
      </c>
      <c r="E1090" s="135" t="s">
        <v>2103</v>
      </c>
      <c r="F1090" s="135">
        <v>1</v>
      </c>
      <c r="G1090" s="136">
        <v>28</v>
      </c>
      <c r="H1090" s="135" t="s">
        <v>2145</v>
      </c>
      <c r="I1090" s="135">
        <v>222</v>
      </c>
      <c r="J1090" s="135" t="s">
        <v>2112</v>
      </c>
      <c r="K1090" s="135" t="s">
        <v>2113</v>
      </c>
      <c r="L1090" s="135" t="s">
        <v>194</v>
      </c>
      <c r="M1090" s="135"/>
      <c r="N1090" s="137"/>
      <c r="O1090" s="121"/>
    </row>
    <row r="1091" spans="1:15" x14ac:dyDescent="0.25">
      <c r="A1091" s="139">
        <v>116</v>
      </c>
      <c r="B1091" s="135" t="s">
        <v>236</v>
      </c>
      <c r="C1091" s="134" t="s">
        <v>2102</v>
      </c>
      <c r="D1091" s="135">
        <v>2472</v>
      </c>
      <c r="E1091" s="135" t="s">
        <v>2103</v>
      </c>
      <c r="F1091" s="135">
        <v>1</v>
      </c>
      <c r="G1091" s="136">
        <v>29</v>
      </c>
      <c r="H1091" s="135" t="s">
        <v>2146</v>
      </c>
      <c r="I1091" s="135">
        <v>295</v>
      </c>
      <c r="J1091" s="135" t="s">
        <v>2155</v>
      </c>
      <c r="K1091" s="135" t="s">
        <v>2156</v>
      </c>
      <c r="L1091" s="135" t="s">
        <v>193</v>
      </c>
      <c r="M1091" s="135"/>
      <c r="N1091" s="137"/>
      <c r="O1091" s="121"/>
    </row>
    <row r="1092" spans="1:15" x14ac:dyDescent="0.25">
      <c r="A1092" s="139">
        <v>116</v>
      </c>
      <c r="B1092" s="135" t="s">
        <v>236</v>
      </c>
      <c r="C1092" s="134" t="s">
        <v>2102</v>
      </c>
      <c r="D1092" s="135">
        <v>2473</v>
      </c>
      <c r="E1092" s="135" t="s">
        <v>2103</v>
      </c>
      <c r="F1092" s="135">
        <v>1</v>
      </c>
      <c r="G1092" s="136">
        <v>30</v>
      </c>
      <c r="H1092" s="135" t="s">
        <v>2147</v>
      </c>
      <c r="I1092" s="135">
        <v>114</v>
      </c>
      <c r="J1092" s="135" t="s">
        <v>2112</v>
      </c>
      <c r="K1092" s="135" t="s">
        <v>2113</v>
      </c>
      <c r="L1092" s="135" t="s">
        <v>194</v>
      </c>
      <c r="M1092" s="135"/>
      <c r="N1092" s="137"/>
      <c r="O1092" s="121"/>
    </row>
    <row r="1093" spans="1:15" x14ac:dyDescent="0.25">
      <c r="A1093" s="139">
        <v>116</v>
      </c>
      <c r="B1093" s="135" t="s">
        <v>236</v>
      </c>
      <c r="C1093" s="134" t="s">
        <v>2102</v>
      </c>
      <c r="D1093" s="135">
        <v>2474</v>
      </c>
      <c r="E1093" s="135" t="s">
        <v>2103</v>
      </c>
      <c r="F1093" s="135">
        <v>1</v>
      </c>
      <c r="G1093" s="136">
        <v>31</v>
      </c>
      <c r="H1093" s="135" t="s">
        <v>2148</v>
      </c>
      <c r="I1093" s="135">
        <v>217</v>
      </c>
      <c r="J1093" s="135" t="s">
        <v>2112</v>
      </c>
      <c r="K1093" s="135" t="s">
        <v>2113</v>
      </c>
      <c r="L1093" s="135" t="s">
        <v>194</v>
      </c>
      <c r="M1093" s="135"/>
      <c r="N1093" s="137"/>
      <c r="O1093" s="121"/>
    </row>
    <row r="1094" spans="1:15" x14ac:dyDescent="0.25">
      <c r="A1094" s="139">
        <v>116</v>
      </c>
      <c r="B1094" s="135" t="s">
        <v>236</v>
      </c>
      <c r="C1094" s="134" t="s">
        <v>2102</v>
      </c>
      <c r="D1094" s="135">
        <v>2475</v>
      </c>
      <c r="E1094" s="135" t="s">
        <v>2103</v>
      </c>
      <c r="F1094" s="135">
        <v>1</v>
      </c>
      <c r="G1094" s="136">
        <v>32</v>
      </c>
      <c r="H1094" s="135" t="s">
        <v>2149</v>
      </c>
      <c r="I1094" s="135">
        <v>51</v>
      </c>
      <c r="J1094" s="135" t="s">
        <v>2108</v>
      </c>
      <c r="K1094" s="135" t="s">
        <v>2109</v>
      </c>
      <c r="L1094" s="135" t="s">
        <v>193</v>
      </c>
      <c r="M1094" s="135"/>
      <c r="N1094" s="137"/>
      <c r="O1094" s="121"/>
    </row>
    <row r="1095" spans="1:15" x14ac:dyDescent="0.25">
      <c r="A1095" s="139">
        <v>116</v>
      </c>
      <c r="B1095" s="135" t="s">
        <v>236</v>
      </c>
      <c r="C1095" s="134" t="s">
        <v>2102</v>
      </c>
      <c r="D1095" s="135">
        <v>2476</v>
      </c>
      <c r="E1095" s="135" t="s">
        <v>2103</v>
      </c>
      <c r="F1095" s="135">
        <v>1</v>
      </c>
      <c r="G1095" s="136">
        <v>33</v>
      </c>
      <c r="H1095" s="135" t="s">
        <v>2150</v>
      </c>
      <c r="I1095" s="135">
        <v>10</v>
      </c>
      <c r="J1095" s="135" t="s">
        <v>2151</v>
      </c>
      <c r="K1095" s="135" t="s">
        <v>2152</v>
      </c>
      <c r="L1095" s="135" t="s">
        <v>193</v>
      </c>
      <c r="M1095" s="135"/>
      <c r="N1095" s="137"/>
      <c r="O1095" s="121"/>
    </row>
    <row r="1096" spans="1:15" x14ac:dyDescent="0.25">
      <c r="A1096" s="139">
        <v>116</v>
      </c>
      <c r="B1096" s="135" t="s">
        <v>236</v>
      </c>
      <c r="C1096" s="134" t="s">
        <v>2102</v>
      </c>
      <c r="D1096" s="135">
        <v>2477</v>
      </c>
      <c r="E1096" s="135" t="s">
        <v>2103</v>
      </c>
      <c r="F1096" s="135">
        <v>1</v>
      </c>
      <c r="G1096" s="136">
        <v>34</v>
      </c>
      <c r="H1096" s="135" t="s">
        <v>2153</v>
      </c>
      <c r="I1096" s="135">
        <v>2710</v>
      </c>
      <c r="J1096" s="135" t="s">
        <v>2105</v>
      </c>
      <c r="K1096" s="135" t="s">
        <v>2106</v>
      </c>
      <c r="L1096" s="135" t="s">
        <v>193</v>
      </c>
      <c r="M1096" s="135"/>
      <c r="N1096" s="137"/>
      <c r="O1096" s="121"/>
    </row>
    <row r="1097" spans="1:15" x14ac:dyDescent="0.25">
      <c r="A1097" s="139">
        <v>116</v>
      </c>
      <c r="B1097" s="135" t="s">
        <v>236</v>
      </c>
      <c r="C1097" s="134" t="s">
        <v>2102</v>
      </c>
      <c r="D1097" s="135">
        <v>2478</v>
      </c>
      <c r="E1097" s="135" t="s">
        <v>2103</v>
      </c>
      <c r="F1097" s="135">
        <v>1</v>
      </c>
      <c r="G1097" s="136">
        <v>35</v>
      </c>
      <c r="H1097" s="135" t="s">
        <v>2154</v>
      </c>
      <c r="I1097" s="135">
        <v>42</v>
      </c>
      <c r="J1097" s="135" t="s">
        <v>2105</v>
      </c>
      <c r="K1097" s="135" t="s">
        <v>2106</v>
      </c>
      <c r="L1097" s="135" t="s">
        <v>193</v>
      </c>
      <c r="M1097" s="135"/>
      <c r="N1097" s="137"/>
      <c r="O1097" s="121"/>
    </row>
    <row r="1098" spans="1:15" x14ac:dyDescent="0.25">
      <c r="A1098" s="139">
        <v>116</v>
      </c>
      <c r="B1098" s="135" t="s">
        <v>236</v>
      </c>
      <c r="C1098" s="134" t="s">
        <v>2102</v>
      </c>
      <c r="D1098" s="135">
        <v>2479</v>
      </c>
      <c r="E1098" s="135" t="s">
        <v>2103</v>
      </c>
      <c r="F1098" s="135">
        <v>1</v>
      </c>
      <c r="G1098" s="136">
        <v>36</v>
      </c>
      <c r="H1098" s="135" t="s">
        <v>2157</v>
      </c>
      <c r="I1098" s="135">
        <v>42</v>
      </c>
      <c r="J1098" s="135" t="s">
        <v>2105</v>
      </c>
      <c r="K1098" s="135" t="s">
        <v>2106</v>
      </c>
      <c r="L1098" s="135" t="s">
        <v>193</v>
      </c>
      <c r="M1098" s="135"/>
      <c r="N1098" s="137"/>
      <c r="O1098" s="121"/>
    </row>
    <row r="1099" spans="1:15" x14ac:dyDescent="0.25">
      <c r="A1099" s="139">
        <v>116</v>
      </c>
      <c r="B1099" s="135" t="s">
        <v>236</v>
      </c>
      <c r="C1099" s="134" t="s">
        <v>2102</v>
      </c>
      <c r="D1099" s="135">
        <v>2480</v>
      </c>
      <c r="E1099" s="135" t="s">
        <v>2289</v>
      </c>
      <c r="F1099" s="135">
        <v>1</v>
      </c>
      <c r="G1099" s="136">
        <v>1</v>
      </c>
      <c r="H1099" s="135" t="s">
        <v>2290</v>
      </c>
      <c r="I1099" s="135">
        <v>116</v>
      </c>
      <c r="J1099" s="135" t="s">
        <v>2151</v>
      </c>
      <c r="K1099" s="135" t="s">
        <v>2152</v>
      </c>
      <c r="L1099" s="135" t="s">
        <v>193</v>
      </c>
      <c r="M1099" s="135"/>
      <c r="N1099" s="137"/>
      <c r="O1099" s="121"/>
    </row>
    <row r="1100" spans="1:15" x14ac:dyDescent="0.25">
      <c r="A1100" s="139">
        <v>116</v>
      </c>
      <c r="B1100" s="135" t="s">
        <v>236</v>
      </c>
      <c r="C1100" s="134" t="s">
        <v>2102</v>
      </c>
      <c r="D1100" s="135">
        <v>2481</v>
      </c>
      <c r="E1100" s="135" t="s">
        <v>2289</v>
      </c>
      <c r="F1100" s="135">
        <v>1</v>
      </c>
      <c r="G1100" s="136">
        <v>2</v>
      </c>
      <c r="H1100" s="135" t="s">
        <v>2291</v>
      </c>
      <c r="I1100" s="135">
        <v>241</v>
      </c>
      <c r="J1100" s="135" t="s">
        <v>2108</v>
      </c>
      <c r="K1100" s="135" t="s">
        <v>2109</v>
      </c>
      <c r="L1100" s="135" t="s">
        <v>193</v>
      </c>
      <c r="M1100" s="135"/>
      <c r="N1100" s="137"/>
      <c r="O1100" s="121"/>
    </row>
    <row r="1101" spans="1:15" x14ac:dyDescent="0.25">
      <c r="A1101" s="139">
        <v>116</v>
      </c>
      <c r="B1101" s="135" t="s">
        <v>236</v>
      </c>
      <c r="C1101" s="134" t="s">
        <v>2102</v>
      </c>
      <c r="D1101" s="135">
        <v>2482</v>
      </c>
      <c r="E1101" s="135" t="s">
        <v>2289</v>
      </c>
      <c r="F1101" s="135">
        <v>1</v>
      </c>
      <c r="G1101" s="136">
        <v>3</v>
      </c>
      <c r="H1101" s="135" t="s">
        <v>2292</v>
      </c>
      <c r="I1101" s="135">
        <v>310</v>
      </c>
      <c r="J1101" s="135" t="s">
        <v>2108</v>
      </c>
      <c r="K1101" s="135" t="s">
        <v>2109</v>
      </c>
      <c r="L1101" s="135" t="s">
        <v>193</v>
      </c>
      <c r="M1101" s="135"/>
      <c r="N1101" s="137"/>
      <c r="O1101" s="121"/>
    </row>
    <row r="1102" spans="1:15" x14ac:dyDescent="0.25">
      <c r="A1102" s="139">
        <v>116</v>
      </c>
      <c r="B1102" s="135" t="s">
        <v>236</v>
      </c>
      <c r="C1102" s="134" t="s">
        <v>2102</v>
      </c>
      <c r="D1102" s="135">
        <v>2483</v>
      </c>
      <c r="E1102" s="135" t="s">
        <v>2289</v>
      </c>
      <c r="F1102" s="135">
        <v>1</v>
      </c>
      <c r="G1102" s="136">
        <v>4</v>
      </c>
      <c r="H1102" s="135" t="s">
        <v>2293</v>
      </c>
      <c r="I1102" s="135">
        <v>47</v>
      </c>
      <c r="J1102" s="135" t="s">
        <v>2155</v>
      </c>
      <c r="K1102" s="135" t="s">
        <v>2156</v>
      </c>
      <c r="L1102" s="135" t="s">
        <v>193</v>
      </c>
      <c r="M1102" s="135"/>
      <c r="N1102" s="137"/>
      <c r="O1102" s="121"/>
    </row>
    <row r="1103" spans="1:15" x14ac:dyDescent="0.25">
      <c r="A1103" s="139">
        <v>116</v>
      </c>
      <c r="B1103" s="135" t="s">
        <v>236</v>
      </c>
      <c r="C1103" s="134" t="s">
        <v>2102</v>
      </c>
      <c r="D1103" s="135">
        <v>2484</v>
      </c>
      <c r="E1103" s="135" t="s">
        <v>2289</v>
      </c>
      <c r="F1103" s="135">
        <v>1</v>
      </c>
      <c r="G1103" s="136">
        <v>5</v>
      </c>
      <c r="H1103" s="135" t="s">
        <v>2294</v>
      </c>
      <c r="I1103" s="135">
        <v>917</v>
      </c>
      <c r="J1103" s="135" t="s">
        <v>2115</v>
      </c>
      <c r="K1103" s="135" t="s">
        <v>2116</v>
      </c>
      <c r="L1103" s="135" t="s">
        <v>2117</v>
      </c>
      <c r="M1103" s="135"/>
      <c r="N1103" s="137" t="s">
        <v>1903</v>
      </c>
      <c r="O1103" s="121"/>
    </row>
    <row r="1104" spans="1:15" x14ac:dyDescent="0.25">
      <c r="A1104" s="139">
        <v>116</v>
      </c>
      <c r="B1104" s="135" t="s">
        <v>236</v>
      </c>
      <c r="C1104" s="134" t="s">
        <v>2102</v>
      </c>
      <c r="D1104" s="135">
        <v>2485</v>
      </c>
      <c r="E1104" s="135" t="s">
        <v>2289</v>
      </c>
      <c r="F1104" s="135">
        <v>1</v>
      </c>
      <c r="G1104" s="136">
        <v>6</v>
      </c>
      <c r="H1104" s="135" t="s">
        <v>2295</v>
      </c>
      <c r="I1104" s="135">
        <v>917</v>
      </c>
      <c r="J1104" s="135" t="s">
        <v>2115</v>
      </c>
      <c r="K1104" s="135" t="s">
        <v>2116</v>
      </c>
      <c r="L1104" s="135" t="s">
        <v>2117</v>
      </c>
      <c r="M1104" s="135"/>
      <c r="N1104" s="137" t="s">
        <v>1908</v>
      </c>
      <c r="O1104" s="121"/>
    </row>
    <row r="1105" spans="1:15" x14ac:dyDescent="0.25">
      <c r="A1105" s="139">
        <v>116</v>
      </c>
      <c r="B1105" s="135" t="s">
        <v>236</v>
      </c>
      <c r="C1105" s="134" t="s">
        <v>2102</v>
      </c>
      <c r="D1105" s="135">
        <v>2486</v>
      </c>
      <c r="E1105" s="135" t="s">
        <v>2289</v>
      </c>
      <c r="F1105" s="135">
        <v>1</v>
      </c>
      <c r="G1105" s="136">
        <v>7</v>
      </c>
      <c r="H1105" s="135" t="s">
        <v>2296</v>
      </c>
      <c r="I1105" s="135">
        <v>917</v>
      </c>
      <c r="J1105" s="135" t="s">
        <v>2115</v>
      </c>
      <c r="K1105" s="135" t="s">
        <v>2116</v>
      </c>
      <c r="L1105" s="135" t="s">
        <v>2117</v>
      </c>
      <c r="M1105" s="135"/>
      <c r="N1105" s="137" t="s">
        <v>1907</v>
      </c>
      <c r="O1105" s="121"/>
    </row>
    <row r="1106" spans="1:15" x14ac:dyDescent="0.25">
      <c r="A1106" s="139">
        <v>116</v>
      </c>
      <c r="B1106" s="135" t="s">
        <v>236</v>
      </c>
      <c r="C1106" s="134" t="s">
        <v>2102</v>
      </c>
      <c r="D1106" s="135">
        <v>2487</v>
      </c>
      <c r="E1106" s="135" t="s">
        <v>2289</v>
      </c>
      <c r="F1106" s="135">
        <v>1</v>
      </c>
      <c r="G1106" s="136">
        <v>8</v>
      </c>
      <c r="H1106" s="135" t="s">
        <v>2297</v>
      </c>
      <c r="I1106" s="135">
        <v>917</v>
      </c>
      <c r="J1106" s="135" t="s">
        <v>2115</v>
      </c>
      <c r="K1106" s="135" t="s">
        <v>2116</v>
      </c>
      <c r="L1106" s="135" t="s">
        <v>2117</v>
      </c>
      <c r="M1106" s="135"/>
      <c r="N1106" s="137" t="s">
        <v>1901</v>
      </c>
      <c r="O1106" s="121"/>
    </row>
    <row r="1107" spans="1:15" x14ac:dyDescent="0.25">
      <c r="A1107" s="139">
        <v>116</v>
      </c>
      <c r="B1107" s="135" t="s">
        <v>236</v>
      </c>
      <c r="C1107" s="134" t="s">
        <v>2102</v>
      </c>
      <c r="D1107" s="135">
        <v>2488</v>
      </c>
      <c r="E1107" s="135" t="s">
        <v>2289</v>
      </c>
      <c r="F1107" s="135">
        <v>1</v>
      </c>
      <c r="G1107" s="136">
        <v>9</v>
      </c>
      <c r="H1107" s="135" t="s">
        <v>2298</v>
      </c>
      <c r="I1107" s="135">
        <v>917</v>
      </c>
      <c r="J1107" s="135" t="s">
        <v>2115</v>
      </c>
      <c r="K1107" s="135" t="s">
        <v>2116</v>
      </c>
      <c r="L1107" s="135" t="s">
        <v>2117</v>
      </c>
      <c r="M1107" s="135"/>
      <c r="N1107" s="137" t="s">
        <v>1904</v>
      </c>
      <c r="O1107" s="121"/>
    </row>
    <row r="1108" spans="1:15" x14ac:dyDescent="0.25">
      <c r="A1108" s="139">
        <v>116</v>
      </c>
      <c r="B1108" s="135" t="s">
        <v>236</v>
      </c>
      <c r="C1108" s="134" t="s">
        <v>2102</v>
      </c>
      <c r="D1108" s="135">
        <v>2489</v>
      </c>
      <c r="E1108" s="135" t="s">
        <v>2289</v>
      </c>
      <c r="F1108" s="135">
        <v>1</v>
      </c>
      <c r="G1108" s="136">
        <v>10</v>
      </c>
      <c r="H1108" s="135" t="s">
        <v>2299</v>
      </c>
      <c r="I1108" s="135">
        <v>917</v>
      </c>
      <c r="J1108" s="135" t="s">
        <v>2115</v>
      </c>
      <c r="K1108" s="135" t="s">
        <v>2116</v>
      </c>
      <c r="L1108" s="135" t="s">
        <v>2117</v>
      </c>
      <c r="M1108" s="135"/>
      <c r="N1108" s="137" t="s">
        <v>1909</v>
      </c>
      <c r="O1108" s="121"/>
    </row>
    <row r="1109" spans="1:15" x14ac:dyDescent="0.25">
      <c r="A1109" s="139">
        <v>116</v>
      </c>
      <c r="B1109" s="135" t="s">
        <v>236</v>
      </c>
      <c r="C1109" s="134" t="s">
        <v>2102</v>
      </c>
      <c r="D1109" s="135">
        <v>2490</v>
      </c>
      <c r="E1109" s="135" t="s">
        <v>2289</v>
      </c>
      <c r="F1109" s="135">
        <v>1</v>
      </c>
      <c r="G1109" s="136">
        <v>11</v>
      </c>
      <c r="H1109" s="135" t="s">
        <v>2300</v>
      </c>
      <c r="I1109" s="135">
        <v>917</v>
      </c>
      <c r="J1109" s="135" t="s">
        <v>2115</v>
      </c>
      <c r="K1109" s="135" t="s">
        <v>2116</v>
      </c>
      <c r="L1109" s="135" t="s">
        <v>2117</v>
      </c>
      <c r="M1109" s="135"/>
      <c r="N1109" s="137" t="s">
        <v>407</v>
      </c>
      <c r="O1109" s="121"/>
    </row>
    <row r="1110" spans="1:15" x14ac:dyDescent="0.25">
      <c r="A1110" s="139">
        <v>116</v>
      </c>
      <c r="B1110" s="135" t="s">
        <v>236</v>
      </c>
      <c r="C1110" s="134" t="s">
        <v>2102</v>
      </c>
      <c r="D1110" s="135">
        <v>2491</v>
      </c>
      <c r="E1110" s="135" t="s">
        <v>2289</v>
      </c>
      <c r="F1110" s="135">
        <v>1</v>
      </c>
      <c r="G1110" s="136">
        <v>12</v>
      </c>
      <c r="H1110" s="135" t="s">
        <v>2301</v>
      </c>
      <c r="I1110" s="135">
        <v>917</v>
      </c>
      <c r="J1110" s="135" t="s">
        <v>2115</v>
      </c>
      <c r="K1110" s="135" t="s">
        <v>2116</v>
      </c>
      <c r="L1110" s="135" t="s">
        <v>2117</v>
      </c>
      <c r="M1110" s="135"/>
      <c r="N1110" s="137" t="s">
        <v>1900</v>
      </c>
      <c r="O1110" s="121"/>
    </row>
    <row r="1111" spans="1:15" x14ac:dyDescent="0.25">
      <c r="A1111" s="139">
        <v>116</v>
      </c>
      <c r="B1111" s="135" t="s">
        <v>236</v>
      </c>
      <c r="C1111" s="134" t="s">
        <v>2102</v>
      </c>
      <c r="D1111" s="135">
        <v>2492</v>
      </c>
      <c r="E1111" s="135" t="s">
        <v>2289</v>
      </c>
      <c r="F1111" s="135">
        <v>1</v>
      </c>
      <c r="G1111" s="136">
        <v>13</v>
      </c>
      <c r="H1111" s="135" t="s">
        <v>2302</v>
      </c>
      <c r="I1111" s="135">
        <v>399</v>
      </c>
      <c r="J1111" s="135" t="s">
        <v>2112</v>
      </c>
      <c r="K1111" s="135" t="s">
        <v>2113</v>
      </c>
      <c r="L1111" s="135" t="s">
        <v>194</v>
      </c>
      <c r="M1111" s="135"/>
      <c r="N1111" s="137"/>
      <c r="O1111" s="121"/>
    </row>
    <row r="1112" spans="1:15" x14ac:dyDescent="0.25">
      <c r="A1112" s="139">
        <v>116</v>
      </c>
      <c r="B1112" s="135" t="s">
        <v>236</v>
      </c>
      <c r="C1112" s="134" t="s">
        <v>2102</v>
      </c>
      <c r="D1112" s="135">
        <v>2493</v>
      </c>
      <c r="E1112" s="135" t="s">
        <v>2289</v>
      </c>
      <c r="F1112" s="135">
        <v>1</v>
      </c>
      <c r="G1112" s="136">
        <v>15</v>
      </c>
      <c r="H1112" s="135" t="s">
        <v>2304</v>
      </c>
      <c r="I1112" s="135">
        <v>287</v>
      </c>
      <c r="J1112" s="135" t="s">
        <v>2155</v>
      </c>
      <c r="K1112" s="135" t="s">
        <v>2156</v>
      </c>
      <c r="L1112" s="135" t="s">
        <v>193</v>
      </c>
      <c r="M1112" s="135"/>
      <c r="N1112" s="137"/>
      <c r="O1112" s="121"/>
    </row>
    <row r="1113" spans="1:15" x14ac:dyDescent="0.25">
      <c r="A1113" s="139">
        <v>116</v>
      </c>
      <c r="B1113" s="135" t="s">
        <v>236</v>
      </c>
      <c r="C1113" s="134" t="s">
        <v>2102</v>
      </c>
      <c r="D1113" s="135">
        <v>2494</v>
      </c>
      <c r="E1113" s="135" t="s">
        <v>2289</v>
      </c>
      <c r="F1113" s="135">
        <v>1</v>
      </c>
      <c r="G1113" s="136">
        <v>16</v>
      </c>
      <c r="H1113" s="135" t="s">
        <v>2305</v>
      </c>
      <c r="I1113" s="135">
        <v>116</v>
      </c>
      <c r="J1113" s="135" t="s">
        <v>2155</v>
      </c>
      <c r="K1113" s="135" t="s">
        <v>2156</v>
      </c>
      <c r="L1113" s="135" t="s">
        <v>193</v>
      </c>
      <c r="M1113" s="135"/>
      <c r="N1113" s="137"/>
      <c r="O1113" s="121"/>
    </row>
    <row r="1114" spans="1:15" x14ac:dyDescent="0.25">
      <c r="A1114" s="139">
        <v>116</v>
      </c>
      <c r="B1114" s="135" t="s">
        <v>236</v>
      </c>
      <c r="C1114" s="134" t="s">
        <v>2102</v>
      </c>
      <c r="D1114" s="135">
        <v>2495</v>
      </c>
      <c r="E1114" s="135" t="s">
        <v>2289</v>
      </c>
      <c r="F1114" s="135">
        <v>1</v>
      </c>
      <c r="G1114" s="136">
        <v>17</v>
      </c>
      <c r="H1114" s="135" t="s">
        <v>2306</v>
      </c>
      <c r="I1114" s="135">
        <v>1724</v>
      </c>
      <c r="J1114" s="135" t="s">
        <v>2105</v>
      </c>
      <c r="K1114" s="135" t="s">
        <v>2106</v>
      </c>
      <c r="L1114" s="135" t="s">
        <v>193</v>
      </c>
      <c r="M1114" s="135"/>
      <c r="N1114" s="137"/>
      <c r="O1114" s="121"/>
    </row>
    <row r="1115" spans="1:15" x14ac:dyDescent="0.25">
      <c r="A1115" s="139">
        <v>116</v>
      </c>
      <c r="B1115" s="135" t="s">
        <v>236</v>
      </c>
      <c r="C1115" s="134" t="s">
        <v>2102</v>
      </c>
      <c r="D1115" s="135">
        <v>2496</v>
      </c>
      <c r="E1115" s="135" t="s">
        <v>2289</v>
      </c>
      <c r="F1115" s="135">
        <v>1</v>
      </c>
      <c r="G1115" s="136">
        <v>18</v>
      </c>
      <c r="H1115" s="135" t="s">
        <v>2307</v>
      </c>
      <c r="I1115" s="135">
        <v>42</v>
      </c>
      <c r="J1115" s="135" t="s">
        <v>2105</v>
      </c>
      <c r="K1115" s="135" t="s">
        <v>2106</v>
      </c>
      <c r="L1115" s="135" t="s">
        <v>193</v>
      </c>
      <c r="M1115" s="135"/>
      <c r="N1115" s="137"/>
      <c r="O1115" s="121"/>
    </row>
    <row r="1116" spans="1:15" x14ac:dyDescent="0.25">
      <c r="A1116" s="139">
        <v>116</v>
      </c>
      <c r="B1116" s="135" t="s">
        <v>236</v>
      </c>
      <c r="C1116" s="134" t="s">
        <v>2102</v>
      </c>
      <c r="D1116" s="135">
        <v>2497</v>
      </c>
      <c r="E1116" s="135" t="s">
        <v>2289</v>
      </c>
      <c r="F1116" s="135">
        <v>1</v>
      </c>
      <c r="G1116" s="136">
        <v>19</v>
      </c>
      <c r="H1116" s="135" t="s">
        <v>2308</v>
      </c>
      <c r="I1116" s="135">
        <v>42</v>
      </c>
      <c r="J1116" s="135" t="s">
        <v>2105</v>
      </c>
      <c r="K1116" s="135" t="s">
        <v>2106</v>
      </c>
      <c r="L1116" s="135" t="s">
        <v>193</v>
      </c>
      <c r="M1116" s="135"/>
      <c r="N1116" s="137"/>
      <c r="O1116" s="121"/>
    </row>
    <row r="1117" spans="1:15" x14ac:dyDescent="0.25">
      <c r="A1117" s="139">
        <v>116</v>
      </c>
      <c r="B1117" s="135" t="s">
        <v>236</v>
      </c>
      <c r="C1117" s="134" t="s">
        <v>2102</v>
      </c>
      <c r="D1117" s="135">
        <v>2498</v>
      </c>
      <c r="E1117" s="135" t="s">
        <v>2325</v>
      </c>
      <c r="F1117" s="135">
        <v>1</v>
      </c>
      <c r="G1117" s="136">
        <v>1</v>
      </c>
      <c r="H1117" s="135" t="s">
        <v>2326</v>
      </c>
      <c r="I1117" s="135">
        <v>244</v>
      </c>
      <c r="J1117" s="135" t="s">
        <v>2124</v>
      </c>
      <c r="K1117" s="135" t="s">
        <v>2125</v>
      </c>
      <c r="L1117" s="135" t="s">
        <v>192</v>
      </c>
      <c r="M1117" s="135"/>
      <c r="N1117" s="137"/>
      <c r="O1117" s="121"/>
    </row>
    <row r="1118" spans="1:15" x14ac:dyDescent="0.25">
      <c r="A1118" s="139">
        <v>116</v>
      </c>
      <c r="B1118" s="135" t="s">
        <v>236</v>
      </c>
      <c r="C1118" s="134" t="s">
        <v>2102</v>
      </c>
      <c r="D1118" s="135">
        <v>2499</v>
      </c>
      <c r="E1118" s="135" t="s">
        <v>2325</v>
      </c>
      <c r="F1118" s="135">
        <v>1</v>
      </c>
      <c r="G1118" s="136">
        <v>2</v>
      </c>
      <c r="H1118" s="135" t="s">
        <v>2327</v>
      </c>
      <c r="I1118" s="135">
        <v>393</v>
      </c>
      <c r="J1118" s="135" t="s">
        <v>2151</v>
      </c>
      <c r="K1118" s="135" t="s">
        <v>2152</v>
      </c>
      <c r="L1118" s="135" t="s">
        <v>193</v>
      </c>
      <c r="M1118" s="135"/>
      <c r="N1118" s="137"/>
      <c r="O1118" s="121"/>
    </row>
    <row r="1119" spans="1:15" x14ac:dyDescent="0.25">
      <c r="A1119" s="139">
        <v>116</v>
      </c>
      <c r="B1119" s="135" t="s">
        <v>236</v>
      </c>
      <c r="C1119" s="134" t="s">
        <v>2102</v>
      </c>
      <c r="D1119" s="135">
        <v>2500</v>
      </c>
      <c r="E1119" s="135" t="s">
        <v>2325</v>
      </c>
      <c r="F1119" s="135">
        <v>1</v>
      </c>
      <c r="G1119" s="136">
        <v>3</v>
      </c>
      <c r="H1119" s="135" t="s">
        <v>2328</v>
      </c>
      <c r="I1119" s="135">
        <v>394</v>
      </c>
      <c r="J1119" s="135" t="s">
        <v>2151</v>
      </c>
      <c r="K1119" s="135" t="s">
        <v>2152</v>
      </c>
      <c r="L1119" s="135" t="s">
        <v>193</v>
      </c>
      <c r="M1119" s="135"/>
      <c r="N1119" s="137" t="s">
        <v>2768</v>
      </c>
      <c r="O1119" s="121"/>
    </row>
    <row r="1120" spans="1:15" x14ac:dyDescent="0.25">
      <c r="A1120" s="139">
        <v>116</v>
      </c>
      <c r="B1120" s="135" t="s">
        <v>236</v>
      </c>
      <c r="C1120" s="134" t="s">
        <v>2102</v>
      </c>
      <c r="D1120" s="135">
        <v>2501</v>
      </c>
      <c r="E1120" s="135" t="s">
        <v>2325</v>
      </c>
      <c r="F1120" s="135">
        <v>1</v>
      </c>
      <c r="G1120" s="136">
        <v>4</v>
      </c>
      <c r="H1120" s="135" t="s">
        <v>2384</v>
      </c>
      <c r="I1120" s="135">
        <v>409</v>
      </c>
      <c r="J1120" s="135" t="s">
        <v>2151</v>
      </c>
      <c r="K1120" s="135" t="s">
        <v>2152</v>
      </c>
      <c r="L1120" s="135" t="s">
        <v>193</v>
      </c>
      <c r="M1120" s="135"/>
      <c r="N1120" s="137" t="s">
        <v>2768</v>
      </c>
      <c r="O1120" s="121"/>
    </row>
    <row r="1121" spans="1:15" x14ac:dyDescent="0.25">
      <c r="A1121" s="139">
        <v>116</v>
      </c>
      <c r="B1121" s="135" t="s">
        <v>236</v>
      </c>
      <c r="C1121" s="134" t="s">
        <v>2102</v>
      </c>
      <c r="D1121" s="135">
        <v>2502</v>
      </c>
      <c r="E1121" s="135" t="s">
        <v>2325</v>
      </c>
      <c r="F1121" s="135">
        <v>1</v>
      </c>
      <c r="G1121" s="136">
        <v>6</v>
      </c>
      <c r="H1121" s="135" t="s">
        <v>2386</v>
      </c>
      <c r="I1121" s="135">
        <v>2123</v>
      </c>
      <c r="J1121" s="135" t="s">
        <v>2124</v>
      </c>
      <c r="K1121" s="135" t="s">
        <v>2125</v>
      </c>
      <c r="L1121" s="135" t="s">
        <v>192</v>
      </c>
      <c r="M1121" s="135"/>
      <c r="N1121" s="137"/>
      <c r="O1121" s="121"/>
    </row>
    <row r="1122" spans="1:15" x14ac:dyDescent="0.25">
      <c r="A1122" s="139">
        <v>116</v>
      </c>
      <c r="B1122" s="135" t="s">
        <v>236</v>
      </c>
      <c r="C1122" s="134" t="s">
        <v>2102</v>
      </c>
      <c r="D1122" s="135">
        <v>2503</v>
      </c>
      <c r="E1122" s="135" t="s">
        <v>2325</v>
      </c>
      <c r="F1122" s="135">
        <v>1</v>
      </c>
      <c r="G1122" s="140" t="s">
        <v>2769</v>
      </c>
      <c r="H1122" s="135" t="s">
        <v>2770</v>
      </c>
      <c r="I1122" s="135">
        <v>107</v>
      </c>
      <c r="J1122" s="135" t="s">
        <v>2112</v>
      </c>
      <c r="K1122" s="135" t="s">
        <v>2113</v>
      </c>
      <c r="L1122" s="135" t="s">
        <v>194</v>
      </c>
      <c r="M1122" s="135"/>
      <c r="N1122" s="137"/>
      <c r="O1122" s="121"/>
    </row>
    <row r="1123" spans="1:15" x14ac:dyDescent="0.25">
      <c r="A1123" s="139">
        <v>116</v>
      </c>
      <c r="B1123" s="135" t="s">
        <v>236</v>
      </c>
      <c r="C1123" s="134" t="s">
        <v>2102</v>
      </c>
      <c r="D1123" s="135">
        <v>2504</v>
      </c>
      <c r="E1123" s="135" t="s">
        <v>2325</v>
      </c>
      <c r="F1123" s="135">
        <v>1</v>
      </c>
      <c r="G1123" s="140" t="s">
        <v>2771</v>
      </c>
      <c r="H1123" s="135" t="s">
        <v>2772</v>
      </c>
      <c r="I1123" s="135">
        <v>107</v>
      </c>
      <c r="J1123" s="135" t="s">
        <v>2115</v>
      </c>
      <c r="K1123" s="135" t="s">
        <v>2129</v>
      </c>
      <c r="L1123" s="135" t="s">
        <v>194</v>
      </c>
      <c r="M1123" s="135"/>
      <c r="N1123" s="137"/>
      <c r="O1123" s="121"/>
    </row>
    <row r="1124" spans="1:15" x14ac:dyDescent="0.25">
      <c r="A1124" s="139">
        <v>116</v>
      </c>
      <c r="B1124" s="135" t="s">
        <v>236</v>
      </c>
      <c r="C1124" s="134" t="s">
        <v>2102</v>
      </c>
      <c r="D1124" s="135">
        <v>2505</v>
      </c>
      <c r="E1124" s="135" t="s">
        <v>2325</v>
      </c>
      <c r="F1124" s="135">
        <v>1</v>
      </c>
      <c r="G1124" s="136">
        <v>7</v>
      </c>
      <c r="H1124" s="135" t="s">
        <v>2387</v>
      </c>
      <c r="I1124" s="135">
        <v>111</v>
      </c>
      <c r="J1124" s="135" t="s">
        <v>2155</v>
      </c>
      <c r="K1124" s="135" t="s">
        <v>2156</v>
      </c>
      <c r="L1124" s="135" t="s">
        <v>193</v>
      </c>
      <c r="M1124" s="135"/>
      <c r="N1124" s="137"/>
      <c r="O1124" s="121"/>
    </row>
    <row r="1125" spans="1:15" x14ac:dyDescent="0.25">
      <c r="A1125" s="139">
        <v>116</v>
      </c>
      <c r="B1125" s="135" t="s">
        <v>236</v>
      </c>
      <c r="C1125" s="134" t="s">
        <v>2102</v>
      </c>
      <c r="D1125" s="135">
        <v>2506</v>
      </c>
      <c r="E1125" s="135" t="s">
        <v>2325</v>
      </c>
      <c r="F1125" s="135">
        <v>1</v>
      </c>
      <c r="G1125" s="136">
        <v>8</v>
      </c>
      <c r="H1125" s="135" t="s">
        <v>2388</v>
      </c>
      <c r="I1125" s="135">
        <v>221</v>
      </c>
      <c r="J1125" s="135" t="s">
        <v>2108</v>
      </c>
      <c r="K1125" s="135" t="s">
        <v>2109</v>
      </c>
      <c r="L1125" s="135" t="s">
        <v>193</v>
      </c>
      <c r="M1125" s="135"/>
      <c r="N1125" s="137"/>
      <c r="O1125" s="121"/>
    </row>
    <row r="1126" spans="1:15" x14ac:dyDescent="0.25">
      <c r="A1126" s="139">
        <v>116</v>
      </c>
      <c r="B1126" s="135" t="s">
        <v>236</v>
      </c>
      <c r="C1126" s="134" t="s">
        <v>2102</v>
      </c>
      <c r="D1126" s="135">
        <v>2507</v>
      </c>
      <c r="E1126" s="135" t="s">
        <v>2325</v>
      </c>
      <c r="F1126" s="135">
        <v>1</v>
      </c>
      <c r="G1126" s="136">
        <v>9</v>
      </c>
      <c r="H1126" s="135" t="s">
        <v>2389</v>
      </c>
      <c r="I1126" s="135">
        <v>247</v>
      </c>
      <c r="J1126" s="135" t="s">
        <v>2108</v>
      </c>
      <c r="K1126" s="135" t="s">
        <v>2109</v>
      </c>
      <c r="L1126" s="135" t="s">
        <v>193</v>
      </c>
      <c r="M1126" s="135"/>
      <c r="N1126" s="137"/>
      <c r="O1126" s="121"/>
    </row>
    <row r="1127" spans="1:15" x14ac:dyDescent="0.25">
      <c r="A1127" s="139">
        <v>116</v>
      </c>
      <c r="B1127" s="135" t="s">
        <v>236</v>
      </c>
      <c r="C1127" s="134" t="s">
        <v>2102</v>
      </c>
      <c r="D1127" s="135">
        <v>2508</v>
      </c>
      <c r="E1127" s="135" t="s">
        <v>2325</v>
      </c>
      <c r="F1127" s="135">
        <v>1</v>
      </c>
      <c r="G1127" s="136">
        <v>10</v>
      </c>
      <c r="H1127" s="135" t="s">
        <v>2390</v>
      </c>
      <c r="I1127" s="135">
        <v>64</v>
      </c>
      <c r="J1127" s="135" t="s">
        <v>2155</v>
      </c>
      <c r="K1127" s="135" t="s">
        <v>2156</v>
      </c>
      <c r="L1127" s="135" t="s">
        <v>193</v>
      </c>
      <c r="M1127" s="135"/>
      <c r="N1127" s="137"/>
      <c r="O1127" s="121"/>
    </row>
    <row r="1128" spans="1:15" x14ac:dyDescent="0.25">
      <c r="A1128" s="139">
        <v>116</v>
      </c>
      <c r="B1128" s="135" t="s">
        <v>236</v>
      </c>
      <c r="C1128" s="134" t="s">
        <v>2102</v>
      </c>
      <c r="D1128" s="135">
        <v>2509</v>
      </c>
      <c r="E1128" s="135" t="s">
        <v>2325</v>
      </c>
      <c r="F1128" s="135">
        <v>1</v>
      </c>
      <c r="G1128" s="136">
        <v>11</v>
      </c>
      <c r="H1128" s="135" t="s">
        <v>2391</v>
      </c>
      <c r="I1128" s="135">
        <v>87</v>
      </c>
      <c r="J1128" s="135" t="s">
        <v>2151</v>
      </c>
      <c r="K1128" s="135" t="s">
        <v>2152</v>
      </c>
      <c r="L1128" s="135" t="s">
        <v>193</v>
      </c>
      <c r="M1128" s="135"/>
      <c r="N1128" s="137"/>
      <c r="O1128" s="121"/>
    </row>
    <row r="1129" spans="1:15" x14ac:dyDescent="0.25">
      <c r="A1129" s="139">
        <v>116</v>
      </c>
      <c r="B1129" s="135" t="s">
        <v>236</v>
      </c>
      <c r="C1129" s="134" t="s">
        <v>2102</v>
      </c>
      <c r="D1129" s="135">
        <v>2510</v>
      </c>
      <c r="E1129" s="135" t="s">
        <v>2325</v>
      </c>
      <c r="F1129" s="135">
        <v>1</v>
      </c>
      <c r="G1129" s="136">
        <v>13</v>
      </c>
      <c r="H1129" s="135" t="s">
        <v>2393</v>
      </c>
      <c r="I1129" s="135">
        <v>374</v>
      </c>
      <c r="J1129" s="135" t="s">
        <v>2105</v>
      </c>
      <c r="K1129" s="135" t="s">
        <v>2106</v>
      </c>
      <c r="L1129" s="135" t="s">
        <v>193</v>
      </c>
      <c r="M1129" s="135"/>
      <c r="N1129" s="137"/>
      <c r="O1129" s="121"/>
    </row>
    <row r="1130" spans="1:15" x14ac:dyDescent="0.25">
      <c r="A1130" s="139">
        <v>116</v>
      </c>
      <c r="B1130" s="135" t="s">
        <v>236</v>
      </c>
      <c r="C1130" s="134" t="s">
        <v>2102</v>
      </c>
      <c r="D1130" s="135">
        <v>2511</v>
      </c>
      <c r="E1130" s="135" t="s">
        <v>2325</v>
      </c>
      <c r="F1130" s="135">
        <v>1</v>
      </c>
      <c r="G1130" s="136">
        <v>15</v>
      </c>
      <c r="H1130" s="135" t="s">
        <v>2395</v>
      </c>
      <c r="I1130" s="135">
        <v>58</v>
      </c>
      <c r="J1130" s="135" t="s">
        <v>2105</v>
      </c>
      <c r="K1130" s="135" t="s">
        <v>2106</v>
      </c>
      <c r="L1130" s="135" t="s">
        <v>193</v>
      </c>
      <c r="M1130" s="135"/>
      <c r="N1130" s="137"/>
      <c r="O1130" s="121"/>
    </row>
    <row r="1131" spans="1:15" x14ac:dyDescent="0.25">
      <c r="A1131" s="139">
        <v>116</v>
      </c>
      <c r="B1131" s="135" t="s">
        <v>236</v>
      </c>
      <c r="C1131" s="134" t="s">
        <v>2102</v>
      </c>
      <c r="D1131" s="135">
        <v>2512</v>
      </c>
      <c r="E1131" s="135" t="s">
        <v>2325</v>
      </c>
      <c r="F1131" s="135">
        <v>1</v>
      </c>
      <c r="G1131" s="136">
        <v>16</v>
      </c>
      <c r="H1131" s="135" t="s">
        <v>2396</v>
      </c>
      <c r="I1131" s="135">
        <v>918</v>
      </c>
      <c r="J1131" s="135" t="s">
        <v>2115</v>
      </c>
      <c r="K1131" s="135" t="s">
        <v>2116</v>
      </c>
      <c r="L1131" s="135" t="s">
        <v>2117</v>
      </c>
      <c r="M1131" s="135"/>
      <c r="N1131" s="137" t="s">
        <v>2773</v>
      </c>
      <c r="O1131" s="121"/>
    </row>
    <row r="1132" spans="1:15" x14ac:dyDescent="0.25">
      <c r="A1132" s="139">
        <v>116</v>
      </c>
      <c r="B1132" s="135" t="s">
        <v>236</v>
      </c>
      <c r="C1132" s="134" t="s">
        <v>2102</v>
      </c>
      <c r="D1132" s="135">
        <v>2513</v>
      </c>
      <c r="E1132" s="135" t="s">
        <v>2325</v>
      </c>
      <c r="F1132" s="135">
        <v>1</v>
      </c>
      <c r="G1132" s="136">
        <v>17</v>
      </c>
      <c r="H1132" s="135" t="s">
        <v>2397</v>
      </c>
      <c r="I1132" s="135">
        <v>918</v>
      </c>
      <c r="J1132" s="135" t="s">
        <v>2115</v>
      </c>
      <c r="K1132" s="135" t="s">
        <v>2116</v>
      </c>
      <c r="L1132" s="135" t="s">
        <v>2117</v>
      </c>
      <c r="M1132" s="135"/>
      <c r="N1132" s="137" t="s">
        <v>2774</v>
      </c>
      <c r="O1132" s="121"/>
    </row>
    <row r="1133" spans="1:15" x14ac:dyDescent="0.25">
      <c r="A1133" s="139">
        <v>116</v>
      </c>
      <c r="B1133" s="135" t="s">
        <v>236</v>
      </c>
      <c r="C1133" s="134" t="s">
        <v>2102</v>
      </c>
      <c r="D1133" s="135">
        <v>2514</v>
      </c>
      <c r="E1133" s="135" t="s">
        <v>2325</v>
      </c>
      <c r="F1133" s="135">
        <v>1</v>
      </c>
      <c r="G1133" s="136">
        <v>18</v>
      </c>
      <c r="H1133" s="135" t="s">
        <v>2398</v>
      </c>
      <c r="I1133" s="135">
        <v>918</v>
      </c>
      <c r="J1133" s="135" t="s">
        <v>2115</v>
      </c>
      <c r="K1133" s="135" t="s">
        <v>2116</v>
      </c>
      <c r="L1133" s="135" t="s">
        <v>2117</v>
      </c>
      <c r="M1133" s="135"/>
      <c r="N1133" s="137" t="s">
        <v>2775</v>
      </c>
      <c r="O1133" s="121"/>
    </row>
    <row r="1134" spans="1:15" x14ac:dyDescent="0.25">
      <c r="A1134" s="139">
        <v>116</v>
      </c>
      <c r="B1134" s="135" t="s">
        <v>236</v>
      </c>
      <c r="C1134" s="134" t="s">
        <v>2102</v>
      </c>
      <c r="D1134" s="135">
        <v>2515</v>
      </c>
      <c r="E1134" s="135" t="s">
        <v>2325</v>
      </c>
      <c r="F1134" s="135">
        <v>1</v>
      </c>
      <c r="G1134" s="136">
        <v>19</v>
      </c>
      <c r="H1134" s="135" t="s">
        <v>2399</v>
      </c>
      <c r="I1134" s="135">
        <v>697</v>
      </c>
      <c r="J1134" s="135" t="s">
        <v>2115</v>
      </c>
      <c r="K1134" s="135" t="s">
        <v>2116</v>
      </c>
      <c r="L1134" s="135" t="s">
        <v>2117</v>
      </c>
      <c r="M1134" s="135"/>
      <c r="N1134" s="137" t="s">
        <v>2776</v>
      </c>
      <c r="O1134" s="121"/>
    </row>
    <row r="1135" spans="1:15" x14ac:dyDescent="0.25">
      <c r="A1135" s="139">
        <v>116</v>
      </c>
      <c r="B1135" s="135" t="s">
        <v>236</v>
      </c>
      <c r="C1135" s="134" t="s">
        <v>2102</v>
      </c>
      <c r="D1135" s="135">
        <v>2516</v>
      </c>
      <c r="E1135" s="135" t="s">
        <v>2325</v>
      </c>
      <c r="F1135" s="135">
        <v>1</v>
      </c>
      <c r="G1135" s="136">
        <v>20</v>
      </c>
      <c r="H1135" s="135" t="s">
        <v>2400</v>
      </c>
      <c r="I1135" s="135">
        <v>918</v>
      </c>
      <c r="J1135" s="135" t="s">
        <v>2115</v>
      </c>
      <c r="K1135" s="135" t="s">
        <v>2116</v>
      </c>
      <c r="L1135" s="135" t="s">
        <v>2117</v>
      </c>
      <c r="M1135" s="135"/>
      <c r="N1135" s="137" t="s">
        <v>2777</v>
      </c>
      <c r="O1135" s="121"/>
    </row>
    <row r="1136" spans="1:15" x14ac:dyDescent="0.25">
      <c r="A1136" s="139">
        <v>116</v>
      </c>
      <c r="B1136" s="135" t="s">
        <v>236</v>
      </c>
      <c r="C1136" s="134" t="s">
        <v>2102</v>
      </c>
      <c r="D1136" s="135">
        <v>2517</v>
      </c>
      <c r="E1136" s="135" t="s">
        <v>2325</v>
      </c>
      <c r="F1136" s="135">
        <v>2</v>
      </c>
      <c r="G1136" s="136">
        <v>1</v>
      </c>
      <c r="H1136" s="135" t="s">
        <v>2420</v>
      </c>
      <c r="I1136" s="135">
        <v>899</v>
      </c>
      <c r="J1136" s="135" t="s">
        <v>2115</v>
      </c>
      <c r="K1136" s="135" t="s">
        <v>2116</v>
      </c>
      <c r="L1136" s="135" t="s">
        <v>2117</v>
      </c>
      <c r="M1136" s="135"/>
      <c r="N1136" s="137" t="s">
        <v>1905</v>
      </c>
      <c r="O1136" s="121"/>
    </row>
    <row r="1137" spans="1:15" x14ac:dyDescent="0.25">
      <c r="A1137" s="139">
        <v>116</v>
      </c>
      <c r="B1137" s="135" t="s">
        <v>236</v>
      </c>
      <c r="C1137" s="134" t="s">
        <v>2102</v>
      </c>
      <c r="D1137" s="135">
        <v>2518</v>
      </c>
      <c r="E1137" s="135" t="s">
        <v>2325</v>
      </c>
      <c r="F1137" s="135">
        <v>2</v>
      </c>
      <c r="G1137" s="136">
        <v>2</v>
      </c>
      <c r="H1137" s="135" t="s">
        <v>2421</v>
      </c>
      <c r="I1137" s="135">
        <v>899</v>
      </c>
      <c r="J1137" s="135" t="s">
        <v>2115</v>
      </c>
      <c r="K1137" s="135" t="s">
        <v>2116</v>
      </c>
      <c r="L1137" s="135" t="s">
        <v>2117</v>
      </c>
      <c r="M1137" s="135"/>
      <c r="N1137" s="137" t="s">
        <v>2313</v>
      </c>
      <c r="O1137" s="121"/>
    </row>
    <row r="1138" spans="1:15" x14ac:dyDescent="0.25">
      <c r="A1138" s="139">
        <v>116</v>
      </c>
      <c r="B1138" s="135" t="s">
        <v>236</v>
      </c>
      <c r="C1138" s="134" t="s">
        <v>2102</v>
      </c>
      <c r="D1138" s="135">
        <v>2519</v>
      </c>
      <c r="E1138" s="135" t="s">
        <v>2325</v>
      </c>
      <c r="F1138" s="135">
        <v>2</v>
      </c>
      <c r="G1138" s="136">
        <v>3</v>
      </c>
      <c r="H1138" s="135" t="s">
        <v>2422</v>
      </c>
      <c r="I1138" s="135">
        <v>899</v>
      </c>
      <c r="J1138" s="135" t="s">
        <v>2115</v>
      </c>
      <c r="K1138" s="135" t="s">
        <v>2116</v>
      </c>
      <c r="L1138" s="135" t="s">
        <v>2117</v>
      </c>
      <c r="M1138" s="135"/>
      <c r="N1138" s="137" t="s">
        <v>2317</v>
      </c>
      <c r="O1138" s="121"/>
    </row>
    <row r="1139" spans="1:15" x14ac:dyDescent="0.25">
      <c r="A1139" s="139">
        <v>116</v>
      </c>
      <c r="B1139" s="135" t="s">
        <v>236</v>
      </c>
      <c r="C1139" s="134" t="s">
        <v>2102</v>
      </c>
      <c r="D1139" s="135">
        <v>2520</v>
      </c>
      <c r="E1139" s="135" t="s">
        <v>2325</v>
      </c>
      <c r="F1139" s="135">
        <v>2</v>
      </c>
      <c r="G1139" s="136">
        <v>4</v>
      </c>
      <c r="H1139" s="135" t="s">
        <v>2778</v>
      </c>
      <c r="I1139" s="135">
        <v>899</v>
      </c>
      <c r="J1139" s="135" t="s">
        <v>2115</v>
      </c>
      <c r="K1139" s="135" t="s">
        <v>2116</v>
      </c>
      <c r="L1139" s="135" t="s">
        <v>2117</v>
      </c>
      <c r="M1139" s="135"/>
      <c r="N1139" s="137" t="s">
        <v>1906</v>
      </c>
      <c r="O1139" s="121"/>
    </row>
    <row r="1140" spans="1:15" x14ac:dyDescent="0.25">
      <c r="A1140" s="139">
        <v>116</v>
      </c>
      <c r="B1140" s="135" t="s">
        <v>236</v>
      </c>
      <c r="C1140" s="134" t="s">
        <v>2102</v>
      </c>
      <c r="D1140" s="135">
        <v>2521</v>
      </c>
      <c r="E1140" s="135" t="s">
        <v>2325</v>
      </c>
      <c r="F1140" s="135">
        <v>2</v>
      </c>
      <c r="G1140" s="136">
        <v>6</v>
      </c>
      <c r="H1140" s="135" t="s">
        <v>2779</v>
      </c>
      <c r="I1140" s="135">
        <v>111</v>
      </c>
      <c r="J1140" s="135" t="s">
        <v>2108</v>
      </c>
      <c r="K1140" s="135" t="s">
        <v>2109</v>
      </c>
      <c r="L1140" s="135" t="s">
        <v>193</v>
      </c>
      <c r="M1140" s="135"/>
      <c r="N1140" s="137"/>
      <c r="O1140" s="121"/>
    </row>
    <row r="1141" spans="1:15" x14ac:dyDescent="0.25">
      <c r="A1141" s="139">
        <v>116</v>
      </c>
      <c r="B1141" s="135" t="s">
        <v>236</v>
      </c>
      <c r="C1141" s="134" t="s">
        <v>2102</v>
      </c>
      <c r="D1141" s="135">
        <v>2522</v>
      </c>
      <c r="E1141" s="135" t="s">
        <v>2325</v>
      </c>
      <c r="F1141" s="135">
        <v>2</v>
      </c>
      <c r="G1141" s="136">
        <v>7</v>
      </c>
      <c r="H1141" s="135" t="s">
        <v>2424</v>
      </c>
      <c r="I1141" s="135">
        <v>88</v>
      </c>
      <c r="J1141" s="135" t="s">
        <v>2108</v>
      </c>
      <c r="K1141" s="135" t="s">
        <v>2109</v>
      </c>
      <c r="L1141" s="135" t="s">
        <v>193</v>
      </c>
      <c r="M1141" s="135"/>
      <c r="N1141" s="137"/>
      <c r="O1141" s="121"/>
    </row>
    <row r="1142" spans="1:15" x14ac:dyDescent="0.25">
      <c r="A1142" s="139">
        <v>116</v>
      </c>
      <c r="B1142" s="135" t="s">
        <v>236</v>
      </c>
      <c r="C1142" s="134" t="s">
        <v>2102</v>
      </c>
      <c r="D1142" s="135">
        <v>2523</v>
      </c>
      <c r="E1142" s="135" t="s">
        <v>2325</v>
      </c>
      <c r="F1142" s="135">
        <v>2</v>
      </c>
      <c r="G1142" s="136">
        <v>8</v>
      </c>
      <c r="H1142" s="135" t="s">
        <v>2425</v>
      </c>
      <c r="I1142" s="135">
        <v>31</v>
      </c>
      <c r="J1142" s="135" t="s">
        <v>2155</v>
      </c>
      <c r="K1142" s="135" t="s">
        <v>2156</v>
      </c>
      <c r="L1142" s="135" t="s">
        <v>193</v>
      </c>
      <c r="M1142" s="135"/>
      <c r="N1142" s="137"/>
      <c r="O1142" s="121"/>
    </row>
    <row r="1143" spans="1:15" x14ac:dyDescent="0.25">
      <c r="A1143" s="139">
        <v>116</v>
      </c>
      <c r="B1143" s="135" t="s">
        <v>236</v>
      </c>
      <c r="C1143" s="134" t="s">
        <v>2102</v>
      </c>
      <c r="D1143" s="135">
        <v>2524</v>
      </c>
      <c r="E1143" s="135" t="s">
        <v>2325</v>
      </c>
      <c r="F1143" s="135">
        <v>2</v>
      </c>
      <c r="G1143" s="136">
        <v>9</v>
      </c>
      <c r="H1143" s="135" t="s">
        <v>2426</v>
      </c>
      <c r="I1143" s="135">
        <v>65</v>
      </c>
      <c r="J1143" s="135" t="s">
        <v>2108</v>
      </c>
      <c r="K1143" s="135" t="s">
        <v>2109</v>
      </c>
      <c r="L1143" s="135" t="s">
        <v>193</v>
      </c>
      <c r="M1143" s="135"/>
      <c r="N1143" s="137"/>
      <c r="O1143" s="121"/>
    </row>
    <row r="1144" spans="1:15" x14ac:dyDescent="0.25">
      <c r="A1144" s="139">
        <v>116</v>
      </c>
      <c r="B1144" s="135" t="s">
        <v>236</v>
      </c>
      <c r="C1144" s="134" t="s">
        <v>2102</v>
      </c>
      <c r="D1144" s="135">
        <v>2525</v>
      </c>
      <c r="E1144" s="135" t="s">
        <v>2325</v>
      </c>
      <c r="F1144" s="135">
        <v>2</v>
      </c>
      <c r="G1144" s="136">
        <v>10</v>
      </c>
      <c r="H1144" s="135" t="s">
        <v>2780</v>
      </c>
      <c r="I1144" s="135">
        <v>37</v>
      </c>
      <c r="J1144" s="135" t="s">
        <v>2105</v>
      </c>
      <c r="K1144" s="135" t="s">
        <v>2106</v>
      </c>
      <c r="L1144" s="135" t="s">
        <v>193</v>
      </c>
      <c r="M1144" s="135"/>
      <c r="N1144" s="137"/>
      <c r="O1144" s="121"/>
    </row>
    <row r="1145" spans="1:15" x14ac:dyDescent="0.25">
      <c r="A1145" s="139">
        <v>116</v>
      </c>
      <c r="B1145" s="135" t="s">
        <v>236</v>
      </c>
      <c r="C1145" s="134" t="s">
        <v>2102</v>
      </c>
      <c r="D1145" s="135">
        <v>2526</v>
      </c>
      <c r="E1145" s="135" t="s">
        <v>2325</v>
      </c>
      <c r="F1145" s="135">
        <v>2</v>
      </c>
      <c r="G1145" s="136">
        <v>11</v>
      </c>
      <c r="H1145" s="135" t="s">
        <v>2781</v>
      </c>
      <c r="I1145" s="135">
        <v>259</v>
      </c>
      <c r="J1145" s="135" t="s">
        <v>2115</v>
      </c>
      <c r="K1145" s="135" t="s">
        <v>2129</v>
      </c>
      <c r="L1145" s="135" t="s">
        <v>194</v>
      </c>
      <c r="M1145" s="135"/>
      <c r="N1145" s="137"/>
      <c r="O1145" s="121"/>
    </row>
    <row r="1146" spans="1:15" x14ac:dyDescent="0.25">
      <c r="A1146" s="139">
        <v>116</v>
      </c>
      <c r="B1146" s="135" t="s">
        <v>236</v>
      </c>
      <c r="C1146" s="134" t="s">
        <v>2102</v>
      </c>
      <c r="D1146" s="135">
        <v>2527</v>
      </c>
      <c r="E1146" s="135" t="s">
        <v>2325</v>
      </c>
      <c r="F1146" s="135">
        <v>2</v>
      </c>
      <c r="G1146" s="136">
        <v>12</v>
      </c>
      <c r="H1146" s="135" t="s">
        <v>2782</v>
      </c>
      <c r="I1146" s="135">
        <v>153</v>
      </c>
      <c r="J1146" s="135" t="s">
        <v>2105</v>
      </c>
      <c r="K1146" s="135" t="s">
        <v>2106</v>
      </c>
      <c r="L1146" s="135" t="s">
        <v>193</v>
      </c>
      <c r="M1146" s="135"/>
      <c r="N1146" s="137"/>
      <c r="O1146" s="121"/>
    </row>
    <row r="1147" spans="1:15" x14ac:dyDescent="0.25">
      <c r="A1147" s="139">
        <v>116</v>
      </c>
      <c r="B1147" s="135" t="s">
        <v>236</v>
      </c>
      <c r="C1147" s="134" t="s">
        <v>2102</v>
      </c>
      <c r="D1147" s="135">
        <v>2528</v>
      </c>
      <c r="E1147" s="135" t="s">
        <v>2325</v>
      </c>
      <c r="F1147" s="135">
        <v>2</v>
      </c>
      <c r="G1147" s="136">
        <v>13</v>
      </c>
      <c r="H1147" s="135" t="s">
        <v>2783</v>
      </c>
      <c r="I1147" s="135">
        <v>509</v>
      </c>
      <c r="J1147" s="135" t="s">
        <v>2105</v>
      </c>
      <c r="K1147" s="135" t="s">
        <v>2106</v>
      </c>
      <c r="L1147" s="135" t="s">
        <v>193</v>
      </c>
      <c r="M1147" s="135"/>
      <c r="N1147" s="137"/>
      <c r="O1147" s="121"/>
    </row>
    <row r="1148" spans="1:15" x14ac:dyDescent="0.25">
      <c r="A1148" s="139">
        <v>116</v>
      </c>
      <c r="B1148" s="135" t="s">
        <v>236</v>
      </c>
      <c r="C1148" s="134" t="s">
        <v>2102</v>
      </c>
      <c r="D1148" s="135">
        <v>2529</v>
      </c>
      <c r="E1148" s="135" t="s">
        <v>2325</v>
      </c>
      <c r="F1148" s="135">
        <v>2</v>
      </c>
      <c r="G1148" s="136">
        <v>14</v>
      </c>
      <c r="H1148" s="135" t="s">
        <v>2784</v>
      </c>
      <c r="I1148" s="135">
        <v>152</v>
      </c>
      <c r="J1148" s="135" t="s">
        <v>2115</v>
      </c>
      <c r="K1148" s="135" t="s">
        <v>2129</v>
      </c>
      <c r="L1148" s="135" t="s">
        <v>194</v>
      </c>
      <c r="M1148" s="135"/>
      <c r="N1148" s="137"/>
      <c r="O1148" s="121"/>
    </row>
    <row r="1149" spans="1:15" x14ac:dyDescent="0.25">
      <c r="A1149" s="139">
        <v>116</v>
      </c>
      <c r="B1149" s="135" t="s">
        <v>236</v>
      </c>
      <c r="C1149" s="134" t="s">
        <v>2102</v>
      </c>
      <c r="D1149" s="135">
        <v>2530</v>
      </c>
      <c r="E1149" s="135" t="s">
        <v>2325</v>
      </c>
      <c r="F1149" s="135">
        <v>2</v>
      </c>
      <c r="G1149" s="140" t="s">
        <v>2706</v>
      </c>
      <c r="H1149" s="135" t="s">
        <v>2785</v>
      </c>
      <c r="I1149" s="135">
        <v>72</v>
      </c>
      <c r="J1149" s="135" t="s">
        <v>2155</v>
      </c>
      <c r="K1149" s="135" t="s">
        <v>2156</v>
      </c>
      <c r="L1149" s="135" t="s">
        <v>193</v>
      </c>
      <c r="M1149" s="135"/>
      <c r="N1149" s="137"/>
      <c r="O1149" s="121"/>
    </row>
    <row r="1150" spans="1:15" x14ac:dyDescent="0.25">
      <c r="A1150" s="139">
        <v>116</v>
      </c>
      <c r="B1150" s="135" t="s">
        <v>236</v>
      </c>
      <c r="C1150" s="134" t="s">
        <v>2102</v>
      </c>
      <c r="D1150" s="135">
        <v>2531</v>
      </c>
      <c r="E1150" s="135" t="s">
        <v>2325</v>
      </c>
      <c r="F1150" s="135">
        <v>2</v>
      </c>
      <c r="G1150" s="136">
        <v>16</v>
      </c>
      <c r="H1150" s="135" t="s">
        <v>2786</v>
      </c>
      <c r="I1150" s="135">
        <v>899</v>
      </c>
      <c r="J1150" s="135" t="s">
        <v>2115</v>
      </c>
      <c r="K1150" s="135" t="s">
        <v>2116</v>
      </c>
      <c r="L1150" s="135" t="s">
        <v>2117</v>
      </c>
      <c r="M1150" s="135"/>
      <c r="N1150" s="137" t="s">
        <v>1381</v>
      </c>
      <c r="O1150" s="121"/>
    </row>
    <row r="1151" spans="1:15" x14ac:dyDescent="0.25">
      <c r="A1151" s="139">
        <v>116</v>
      </c>
      <c r="B1151" s="135" t="s">
        <v>236</v>
      </c>
      <c r="C1151" s="134" t="s">
        <v>2102</v>
      </c>
      <c r="D1151" s="135">
        <v>2532</v>
      </c>
      <c r="E1151" s="135" t="s">
        <v>2325</v>
      </c>
      <c r="F1151" s="135">
        <v>2</v>
      </c>
      <c r="G1151" s="136">
        <v>17</v>
      </c>
      <c r="H1151" s="135" t="s">
        <v>2787</v>
      </c>
      <c r="I1151" s="135">
        <v>811</v>
      </c>
      <c r="J1151" s="135" t="s">
        <v>2115</v>
      </c>
      <c r="K1151" s="135" t="s">
        <v>2116</v>
      </c>
      <c r="L1151" s="135" t="s">
        <v>2117</v>
      </c>
      <c r="M1151" s="135"/>
      <c r="N1151" s="137" t="s">
        <v>2320</v>
      </c>
      <c r="O1151" s="121"/>
    </row>
    <row r="1152" spans="1:15" x14ac:dyDescent="0.25">
      <c r="A1152" s="139">
        <v>116</v>
      </c>
      <c r="B1152" s="135" t="s">
        <v>236</v>
      </c>
      <c r="C1152" s="134" t="s">
        <v>2102</v>
      </c>
      <c r="D1152" s="135">
        <v>2533</v>
      </c>
      <c r="E1152" s="135" t="s">
        <v>2325</v>
      </c>
      <c r="F1152" s="135">
        <v>2</v>
      </c>
      <c r="G1152" s="136">
        <v>18</v>
      </c>
      <c r="H1152" s="135" t="s">
        <v>2788</v>
      </c>
      <c r="I1152" s="135">
        <v>811</v>
      </c>
      <c r="J1152" s="135" t="s">
        <v>2115</v>
      </c>
      <c r="K1152" s="135" t="s">
        <v>2116</v>
      </c>
      <c r="L1152" s="135" t="s">
        <v>2117</v>
      </c>
      <c r="M1152" s="135"/>
      <c r="N1152" s="137" t="s">
        <v>2789</v>
      </c>
      <c r="O1152" s="121"/>
    </row>
    <row r="1153" spans="1:15" x14ac:dyDescent="0.25">
      <c r="A1153" s="139">
        <v>116</v>
      </c>
      <c r="B1153" s="135" t="s">
        <v>236</v>
      </c>
      <c r="C1153" s="134" t="s">
        <v>2102</v>
      </c>
      <c r="D1153" s="135">
        <v>2534</v>
      </c>
      <c r="E1153" s="135" t="s">
        <v>2325</v>
      </c>
      <c r="F1153" s="135">
        <v>2</v>
      </c>
      <c r="G1153" s="136">
        <v>19</v>
      </c>
      <c r="H1153" s="135" t="s">
        <v>2790</v>
      </c>
      <c r="I1153" s="135">
        <v>811</v>
      </c>
      <c r="J1153" s="135" t="s">
        <v>2115</v>
      </c>
      <c r="K1153" s="135" t="s">
        <v>2116</v>
      </c>
      <c r="L1153" s="135" t="s">
        <v>2117</v>
      </c>
      <c r="M1153" s="135"/>
      <c r="N1153" s="137" t="s">
        <v>2791</v>
      </c>
      <c r="O1153" s="121"/>
    </row>
    <row r="1154" spans="1:15" x14ac:dyDescent="0.25">
      <c r="A1154" s="139">
        <v>116</v>
      </c>
      <c r="B1154" s="135" t="s">
        <v>236</v>
      </c>
      <c r="C1154" s="134" t="s">
        <v>2102</v>
      </c>
      <c r="D1154" s="135">
        <v>2535</v>
      </c>
      <c r="E1154" s="135" t="s">
        <v>2325</v>
      </c>
      <c r="F1154" s="135">
        <v>2</v>
      </c>
      <c r="G1154" s="136">
        <v>20</v>
      </c>
      <c r="H1154" s="135" t="s">
        <v>2792</v>
      </c>
      <c r="I1154" s="135">
        <v>811</v>
      </c>
      <c r="J1154" s="135" t="s">
        <v>2115</v>
      </c>
      <c r="K1154" s="135" t="s">
        <v>2116</v>
      </c>
      <c r="L1154" s="135" t="s">
        <v>2117</v>
      </c>
      <c r="M1154" s="135"/>
      <c r="N1154" s="137" t="s">
        <v>2793</v>
      </c>
      <c r="O1154" s="121"/>
    </row>
    <row r="1155" spans="1:15" x14ac:dyDescent="0.25">
      <c r="A1155" s="139">
        <v>116</v>
      </c>
      <c r="B1155" s="135" t="s">
        <v>236</v>
      </c>
      <c r="C1155" s="134" t="s">
        <v>2102</v>
      </c>
      <c r="D1155" s="135">
        <v>2536</v>
      </c>
      <c r="E1155" s="135" t="s">
        <v>2325</v>
      </c>
      <c r="F1155" s="135">
        <v>2</v>
      </c>
      <c r="G1155" s="136">
        <v>21</v>
      </c>
      <c r="H1155" s="135" t="s">
        <v>2794</v>
      </c>
      <c r="I1155" s="135">
        <v>659</v>
      </c>
      <c r="J1155" s="135" t="s">
        <v>2105</v>
      </c>
      <c r="K1155" s="135" t="s">
        <v>2106</v>
      </c>
      <c r="L1155" s="135" t="s">
        <v>193</v>
      </c>
      <c r="M1155" s="135"/>
      <c r="N1155" s="137"/>
      <c r="O1155" s="121"/>
    </row>
    <row r="1156" spans="1:15" x14ac:dyDescent="0.25">
      <c r="A1156" s="139">
        <v>116</v>
      </c>
      <c r="B1156" s="135" t="s">
        <v>236</v>
      </c>
      <c r="C1156" s="134" t="s">
        <v>2102</v>
      </c>
      <c r="D1156" s="135">
        <v>2537</v>
      </c>
      <c r="E1156" s="135" t="s">
        <v>2325</v>
      </c>
      <c r="F1156" s="135">
        <v>2</v>
      </c>
      <c r="G1156" s="136">
        <v>22</v>
      </c>
      <c r="H1156" s="135" t="s">
        <v>2795</v>
      </c>
      <c r="I1156" s="135">
        <v>580</v>
      </c>
      <c r="J1156" s="135" t="s">
        <v>2105</v>
      </c>
      <c r="K1156" s="135" t="s">
        <v>2106</v>
      </c>
      <c r="L1156" s="135" t="s">
        <v>193</v>
      </c>
      <c r="M1156" s="135"/>
      <c r="N1156" s="137"/>
      <c r="O1156" s="121"/>
    </row>
    <row r="1157" spans="1:15" x14ac:dyDescent="0.25">
      <c r="A1157" s="139">
        <v>116</v>
      </c>
      <c r="B1157" s="135" t="s">
        <v>236</v>
      </c>
      <c r="C1157" s="134" t="s">
        <v>2102</v>
      </c>
      <c r="D1157" s="135">
        <v>2538</v>
      </c>
      <c r="E1157" s="135" t="s">
        <v>682</v>
      </c>
      <c r="F1157" s="135">
        <v>1</v>
      </c>
      <c r="G1157" s="136">
        <v>1</v>
      </c>
      <c r="H1157" s="135" t="s">
        <v>2329</v>
      </c>
      <c r="I1157" s="135">
        <v>67</v>
      </c>
      <c r="J1157" s="135" t="s">
        <v>2108</v>
      </c>
      <c r="K1157" s="135" t="s">
        <v>2109</v>
      </c>
      <c r="L1157" s="135" t="s">
        <v>193</v>
      </c>
      <c r="M1157" s="135"/>
      <c r="N1157" s="137"/>
      <c r="O1157" s="121"/>
    </row>
    <row r="1158" spans="1:15" x14ac:dyDescent="0.25">
      <c r="A1158" s="139">
        <v>116</v>
      </c>
      <c r="B1158" s="135" t="s">
        <v>236</v>
      </c>
      <c r="C1158" s="134" t="s">
        <v>2102</v>
      </c>
      <c r="D1158" s="135">
        <v>2539</v>
      </c>
      <c r="E1158" s="135" t="s">
        <v>682</v>
      </c>
      <c r="F1158" s="135">
        <v>1</v>
      </c>
      <c r="G1158" s="136">
        <v>2</v>
      </c>
      <c r="H1158" s="135" t="s">
        <v>2330</v>
      </c>
      <c r="I1158" s="135">
        <v>67</v>
      </c>
      <c r="J1158" s="135" t="s">
        <v>2105</v>
      </c>
      <c r="K1158" s="135" t="s">
        <v>2106</v>
      </c>
      <c r="L1158" s="135" t="s">
        <v>193</v>
      </c>
      <c r="M1158" s="135"/>
      <c r="N1158" s="137"/>
      <c r="O1158" s="121"/>
    </row>
    <row r="1159" spans="1:15" x14ac:dyDescent="0.25">
      <c r="A1159" s="139">
        <v>116</v>
      </c>
      <c r="B1159" s="135" t="s">
        <v>236</v>
      </c>
      <c r="C1159" s="134" t="s">
        <v>2102</v>
      </c>
      <c r="D1159" s="135">
        <v>2540</v>
      </c>
      <c r="E1159" s="135" t="s">
        <v>682</v>
      </c>
      <c r="F1159" s="135">
        <v>1</v>
      </c>
      <c r="G1159" s="136">
        <v>3</v>
      </c>
      <c r="H1159" s="135" t="s">
        <v>2331</v>
      </c>
      <c r="I1159" s="135">
        <v>42</v>
      </c>
      <c r="J1159" s="135" t="s">
        <v>2151</v>
      </c>
      <c r="K1159" s="135" t="s">
        <v>2152</v>
      </c>
      <c r="L1159" s="135" t="s">
        <v>193</v>
      </c>
      <c r="M1159" s="135"/>
      <c r="N1159" s="137"/>
      <c r="O1159" s="121"/>
    </row>
    <row r="1160" spans="1:15" x14ac:dyDescent="0.25">
      <c r="A1160" s="139">
        <v>116</v>
      </c>
      <c r="B1160" s="135" t="s">
        <v>236</v>
      </c>
      <c r="C1160" s="134" t="s">
        <v>2102</v>
      </c>
      <c r="D1160" s="135">
        <v>2541</v>
      </c>
      <c r="E1160" s="135" t="s">
        <v>682</v>
      </c>
      <c r="F1160" s="135">
        <v>1</v>
      </c>
      <c r="G1160" s="136">
        <v>4</v>
      </c>
      <c r="H1160" s="135" t="s">
        <v>2332</v>
      </c>
      <c r="I1160" s="135">
        <v>17</v>
      </c>
      <c r="J1160" s="135" t="s">
        <v>2155</v>
      </c>
      <c r="K1160" s="135" t="s">
        <v>2156</v>
      </c>
      <c r="L1160" s="135" t="s">
        <v>193</v>
      </c>
      <c r="M1160" s="135"/>
      <c r="N1160" s="137"/>
      <c r="O1160" s="121"/>
    </row>
    <row r="1161" spans="1:15" x14ac:dyDescent="0.25">
      <c r="A1161" s="139">
        <v>116</v>
      </c>
      <c r="B1161" s="135" t="s">
        <v>236</v>
      </c>
      <c r="C1161" s="134" t="s">
        <v>2102</v>
      </c>
      <c r="D1161" s="135">
        <v>2542</v>
      </c>
      <c r="E1161" s="135" t="s">
        <v>682</v>
      </c>
      <c r="F1161" s="135">
        <v>1</v>
      </c>
      <c r="G1161" s="136">
        <v>5</v>
      </c>
      <c r="H1161" s="135" t="s">
        <v>2333</v>
      </c>
      <c r="I1161" s="135">
        <v>17</v>
      </c>
      <c r="J1161" s="135" t="s">
        <v>2151</v>
      </c>
      <c r="K1161" s="135" t="s">
        <v>2152</v>
      </c>
      <c r="L1161" s="135" t="s">
        <v>193</v>
      </c>
      <c r="M1161" s="135"/>
      <c r="N1161" s="137"/>
      <c r="O1161" s="121"/>
    </row>
    <row r="1162" spans="1:15" x14ac:dyDescent="0.25">
      <c r="A1162" s="139">
        <v>116</v>
      </c>
      <c r="B1162" s="135" t="s">
        <v>236</v>
      </c>
      <c r="C1162" s="134" t="s">
        <v>2102</v>
      </c>
      <c r="D1162" s="135">
        <v>2543</v>
      </c>
      <c r="E1162" s="135" t="s">
        <v>682</v>
      </c>
      <c r="F1162" s="135">
        <v>1</v>
      </c>
      <c r="G1162" s="136">
        <v>6</v>
      </c>
      <c r="H1162" s="135" t="s">
        <v>2334</v>
      </c>
      <c r="I1162" s="135">
        <v>287</v>
      </c>
      <c r="J1162" s="135" t="s">
        <v>2105</v>
      </c>
      <c r="K1162" s="135" t="s">
        <v>2106</v>
      </c>
      <c r="L1162" s="135" t="s">
        <v>193</v>
      </c>
      <c r="M1162" s="135"/>
      <c r="N1162" s="137"/>
      <c r="O1162" s="121"/>
    </row>
    <row r="1163" spans="1:15" x14ac:dyDescent="0.25">
      <c r="A1163" s="139">
        <v>116</v>
      </c>
      <c r="B1163" s="135" t="s">
        <v>236</v>
      </c>
      <c r="C1163" s="134" t="s">
        <v>2102</v>
      </c>
      <c r="D1163" s="135">
        <v>2544</v>
      </c>
      <c r="E1163" s="135" t="s">
        <v>682</v>
      </c>
      <c r="F1163" s="135">
        <v>1</v>
      </c>
      <c r="G1163" s="136">
        <v>7</v>
      </c>
      <c r="H1163" s="135" t="s">
        <v>2555</v>
      </c>
      <c r="I1163" s="135">
        <v>80</v>
      </c>
      <c r="J1163" s="135" t="s">
        <v>2108</v>
      </c>
      <c r="K1163" s="135" t="s">
        <v>2109</v>
      </c>
      <c r="L1163" s="135" t="s">
        <v>193</v>
      </c>
      <c r="M1163" s="135"/>
      <c r="N1163" s="137"/>
      <c r="O1163" s="121"/>
    </row>
    <row r="1164" spans="1:15" x14ac:dyDescent="0.25">
      <c r="A1164" s="139">
        <v>116</v>
      </c>
      <c r="B1164" s="135" t="s">
        <v>236</v>
      </c>
      <c r="C1164" s="134" t="s">
        <v>2102</v>
      </c>
      <c r="D1164" s="135">
        <v>2545</v>
      </c>
      <c r="E1164" s="135" t="s">
        <v>682</v>
      </c>
      <c r="F1164" s="135">
        <v>1</v>
      </c>
      <c r="G1164" s="136">
        <v>8</v>
      </c>
      <c r="H1164" s="135" t="s">
        <v>2556</v>
      </c>
      <c r="I1164" s="135">
        <v>42</v>
      </c>
      <c r="J1164" s="135" t="s">
        <v>2151</v>
      </c>
      <c r="K1164" s="135" t="s">
        <v>2152</v>
      </c>
      <c r="L1164" s="135" t="s">
        <v>193</v>
      </c>
      <c r="M1164" s="135"/>
      <c r="N1164" s="137"/>
      <c r="O1164" s="121"/>
    </row>
    <row r="1165" spans="1:15" x14ac:dyDescent="0.25">
      <c r="A1165" s="139">
        <v>116</v>
      </c>
      <c r="B1165" s="135" t="s">
        <v>236</v>
      </c>
      <c r="C1165" s="134" t="s">
        <v>2102</v>
      </c>
      <c r="D1165" s="135">
        <v>2546</v>
      </c>
      <c r="E1165" s="135" t="s">
        <v>682</v>
      </c>
      <c r="F1165" s="135">
        <v>1</v>
      </c>
      <c r="G1165" s="136">
        <v>9</v>
      </c>
      <c r="H1165" s="135" t="s">
        <v>2557</v>
      </c>
      <c r="I1165" s="135">
        <v>2416</v>
      </c>
      <c r="J1165" s="135" t="s">
        <v>2202</v>
      </c>
      <c r="K1165" s="135" t="s">
        <v>2203</v>
      </c>
      <c r="L1165" s="135" t="s">
        <v>190</v>
      </c>
      <c r="M1165" s="135"/>
      <c r="N1165" s="137"/>
      <c r="O1165" s="121"/>
    </row>
    <row r="1166" spans="1:15" x14ac:dyDescent="0.25">
      <c r="A1166" s="139">
        <v>116</v>
      </c>
      <c r="B1166" s="135" t="s">
        <v>236</v>
      </c>
      <c r="C1166" s="134" t="s">
        <v>2102</v>
      </c>
      <c r="D1166" s="135">
        <v>2547</v>
      </c>
      <c r="E1166" s="135" t="s">
        <v>682</v>
      </c>
      <c r="F1166" s="135">
        <v>1</v>
      </c>
      <c r="G1166" s="136">
        <v>11</v>
      </c>
      <c r="H1166" s="135" t="s">
        <v>2559</v>
      </c>
      <c r="I1166" s="135">
        <v>75</v>
      </c>
      <c r="J1166" s="135" t="s">
        <v>2108</v>
      </c>
      <c r="K1166" s="135" t="s">
        <v>2109</v>
      </c>
      <c r="L1166" s="135" t="s">
        <v>193</v>
      </c>
      <c r="M1166" s="135"/>
      <c r="N1166" s="137"/>
      <c r="O1166" s="121"/>
    </row>
    <row r="1167" spans="1:15" x14ac:dyDescent="0.25">
      <c r="A1167" s="139">
        <v>116</v>
      </c>
      <c r="B1167" s="135" t="s">
        <v>236</v>
      </c>
      <c r="C1167" s="134" t="s">
        <v>2102</v>
      </c>
      <c r="D1167" s="135">
        <v>2548</v>
      </c>
      <c r="E1167" s="135" t="s">
        <v>682</v>
      </c>
      <c r="F1167" s="135">
        <v>1</v>
      </c>
      <c r="G1167" s="136">
        <v>12</v>
      </c>
      <c r="H1167" s="135" t="s">
        <v>2560</v>
      </c>
      <c r="I1167" s="135">
        <v>71</v>
      </c>
      <c r="J1167" s="135" t="s">
        <v>2108</v>
      </c>
      <c r="K1167" s="135" t="s">
        <v>2109</v>
      </c>
      <c r="L1167" s="135" t="s">
        <v>193</v>
      </c>
      <c r="M1167" s="135"/>
      <c r="N1167" s="137"/>
      <c r="O1167" s="121"/>
    </row>
    <row r="1168" spans="1:15" x14ac:dyDescent="0.25">
      <c r="A1168" s="139">
        <v>116</v>
      </c>
      <c r="B1168" s="135" t="s">
        <v>236</v>
      </c>
      <c r="C1168" s="134" t="s">
        <v>2102</v>
      </c>
      <c r="D1168" s="135">
        <v>2549</v>
      </c>
      <c r="E1168" s="135" t="s">
        <v>682</v>
      </c>
      <c r="F1168" s="135">
        <v>1</v>
      </c>
      <c r="G1168" s="136">
        <v>13</v>
      </c>
      <c r="H1168" s="135" t="s">
        <v>2796</v>
      </c>
      <c r="I1168" s="135">
        <v>332</v>
      </c>
      <c r="J1168" s="135" t="s">
        <v>2155</v>
      </c>
      <c r="K1168" s="135" t="s">
        <v>2156</v>
      </c>
      <c r="L1168" s="135" t="s">
        <v>193</v>
      </c>
      <c r="M1168" s="135"/>
      <c r="N1168" s="137"/>
      <c r="O1168" s="121"/>
    </row>
    <row r="1169" spans="1:15" x14ac:dyDescent="0.25">
      <c r="A1169" s="139">
        <v>116</v>
      </c>
      <c r="B1169" s="135" t="s">
        <v>236</v>
      </c>
      <c r="C1169" s="134" t="s">
        <v>2102</v>
      </c>
      <c r="D1169" s="135">
        <v>2550</v>
      </c>
      <c r="E1169" s="135" t="s">
        <v>682</v>
      </c>
      <c r="F1169" s="135">
        <v>1</v>
      </c>
      <c r="G1169" s="136">
        <v>14</v>
      </c>
      <c r="H1169" s="135" t="s">
        <v>2561</v>
      </c>
      <c r="I1169" s="135">
        <v>135</v>
      </c>
      <c r="J1169" s="135" t="s">
        <v>2151</v>
      </c>
      <c r="K1169" s="135" t="s">
        <v>2152</v>
      </c>
      <c r="L1169" s="135" t="s">
        <v>193</v>
      </c>
      <c r="M1169" s="135"/>
      <c r="N1169" s="137"/>
      <c r="O1169" s="121"/>
    </row>
    <row r="1170" spans="1:15" x14ac:dyDescent="0.25">
      <c r="A1170" s="139">
        <v>116</v>
      </c>
      <c r="B1170" s="135" t="s">
        <v>236</v>
      </c>
      <c r="C1170" s="134" t="s">
        <v>2102</v>
      </c>
      <c r="D1170" s="135">
        <v>2551</v>
      </c>
      <c r="E1170" s="135" t="s">
        <v>682</v>
      </c>
      <c r="F1170" s="135">
        <v>1</v>
      </c>
      <c r="G1170" s="136">
        <v>15</v>
      </c>
      <c r="H1170" s="135" t="s">
        <v>2562</v>
      </c>
      <c r="I1170" s="135">
        <v>668</v>
      </c>
      <c r="J1170" s="135" t="s">
        <v>2167</v>
      </c>
      <c r="K1170" s="135" t="s">
        <v>2168</v>
      </c>
      <c r="L1170" s="135" t="s">
        <v>189</v>
      </c>
      <c r="M1170" s="135"/>
      <c r="N1170" s="137"/>
      <c r="O1170" s="121"/>
    </row>
    <row r="1171" spans="1:15" x14ac:dyDescent="0.25">
      <c r="A1171" s="139">
        <v>116</v>
      </c>
      <c r="B1171" s="135" t="s">
        <v>236</v>
      </c>
      <c r="C1171" s="134" t="s">
        <v>2102</v>
      </c>
      <c r="D1171" s="135">
        <v>2552</v>
      </c>
      <c r="E1171" s="135" t="s">
        <v>682</v>
      </c>
      <c r="F1171" s="135">
        <v>1</v>
      </c>
      <c r="G1171" s="136">
        <v>16</v>
      </c>
      <c r="H1171" s="135" t="s">
        <v>2563</v>
      </c>
      <c r="I1171" s="135">
        <v>136</v>
      </c>
      <c r="J1171" s="135" t="s">
        <v>2105</v>
      </c>
      <c r="K1171" s="135" t="s">
        <v>2106</v>
      </c>
      <c r="L1171" s="135" t="s">
        <v>193</v>
      </c>
      <c r="M1171" s="135"/>
      <c r="N1171" s="137"/>
      <c r="O1171" s="121"/>
    </row>
    <row r="1172" spans="1:15" x14ac:dyDescent="0.25">
      <c r="A1172" s="139">
        <v>116</v>
      </c>
      <c r="B1172" s="135" t="s">
        <v>236</v>
      </c>
      <c r="C1172" s="134" t="s">
        <v>2102</v>
      </c>
      <c r="D1172" s="135">
        <v>2553</v>
      </c>
      <c r="E1172" s="135" t="s">
        <v>682</v>
      </c>
      <c r="F1172" s="135">
        <v>1</v>
      </c>
      <c r="G1172" s="136">
        <v>17</v>
      </c>
      <c r="H1172" s="135" t="s">
        <v>2564</v>
      </c>
      <c r="I1172" s="135">
        <v>346</v>
      </c>
      <c r="J1172" s="135" t="s">
        <v>2112</v>
      </c>
      <c r="K1172" s="135" t="s">
        <v>2113</v>
      </c>
      <c r="L1172" s="135" t="s">
        <v>194</v>
      </c>
      <c r="M1172" s="135"/>
      <c r="N1172" s="137"/>
      <c r="O1172" s="121"/>
    </row>
    <row r="1173" spans="1:15" x14ac:dyDescent="0.25">
      <c r="A1173" s="139">
        <v>116</v>
      </c>
      <c r="B1173" s="135" t="s">
        <v>236</v>
      </c>
      <c r="C1173" s="134" t="s">
        <v>2102</v>
      </c>
      <c r="D1173" s="135">
        <v>2554</v>
      </c>
      <c r="E1173" s="135" t="s">
        <v>682</v>
      </c>
      <c r="F1173" s="135">
        <v>1</v>
      </c>
      <c r="G1173" s="136">
        <v>18</v>
      </c>
      <c r="H1173" s="135" t="s">
        <v>2565</v>
      </c>
      <c r="I1173" s="135">
        <v>118</v>
      </c>
      <c r="J1173" s="135" t="s">
        <v>2112</v>
      </c>
      <c r="K1173" s="135" t="s">
        <v>2113</v>
      </c>
      <c r="L1173" s="135" t="s">
        <v>194</v>
      </c>
      <c r="M1173" s="135"/>
      <c r="N1173" s="137"/>
      <c r="O1173" s="121"/>
    </row>
    <row r="1174" spans="1:15" x14ac:dyDescent="0.25">
      <c r="A1174" s="139">
        <v>116</v>
      </c>
      <c r="B1174" s="135" t="s">
        <v>236</v>
      </c>
      <c r="C1174" s="134" t="s">
        <v>2102</v>
      </c>
      <c r="D1174" s="135">
        <v>2555</v>
      </c>
      <c r="E1174" s="135" t="s">
        <v>682</v>
      </c>
      <c r="F1174" s="135">
        <v>1</v>
      </c>
      <c r="G1174" s="136">
        <v>19</v>
      </c>
      <c r="H1174" s="135" t="s">
        <v>2797</v>
      </c>
      <c r="I1174" s="135">
        <v>57</v>
      </c>
      <c r="J1174" s="135" t="s">
        <v>2108</v>
      </c>
      <c r="K1174" s="135" t="s">
        <v>2109</v>
      </c>
      <c r="L1174" s="135" t="s">
        <v>193</v>
      </c>
      <c r="M1174" s="135"/>
      <c r="N1174" s="137"/>
      <c r="O1174" s="121"/>
    </row>
    <row r="1175" spans="1:15" x14ac:dyDescent="0.25">
      <c r="A1175" s="139">
        <v>116</v>
      </c>
      <c r="B1175" s="135" t="s">
        <v>236</v>
      </c>
      <c r="C1175" s="134" t="s">
        <v>2102</v>
      </c>
      <c r="D1175" s="135">
        <v>2556</v>
      </c>
      <c r="E1175" s="135" t="s">
        <v>682</v>
      </c>
      <c r="F1175" s="135">
        <v>1</v>
      </c>
      <c r="G1175" s="136">
        <v>20</v>
      </c>
      <c r="H1175" s="135" t="s">
        <v>2566</v>
      </c>
      <c r="I1175" s="135">
        <v>26</v>
      </c>
      <c r="J1175" s="135" t="s">
        <v>2151</v>
      </c>
      <c r="K1175" s="135" t="s">
        <v>2152</v>
      </c>
      <c r="L1175" s="135" t="s">
        <v>193</v>
      </c>
      <c r="M1175" s="135"/>
      <c r="N1175" s="137"/>
      <c r="O1175" s="121"/>
    </row>
    <row r="1176" spans="1:15" x14ac:dyDescent="0.25">
      <c r="A1176" s="139">
        <v>116</v>
      </c>
      <c r="B1176" s="135" t="s">
        <v>236</v>
      </c>
      <c r="C1176" s="134" t="s">
        <v>2102</v>
      </c>
      <c r="D1176" s="135">
        <v>2557</v>
      </c>
      <c r="E1176" s="135" t="s">
        <v>682</v>
      </c>
      <c r="F1176" s="135">
        <v>1</v>
      </c>
      <c r="G1176" s="136">
        <v>21</v>
      </c>
      <c r="H1176" s="135" t="s">
        <v>2567</v>
      </c>
      <c r="I1176" s="135">
        <v>16</v>
      </c>
      <c r="J1176" s="135" t="s">
        <v>2155</v>
      </c>
      <c r="K1176" s="135" t="s">
        <v>2156</v>
      </c>
      <c r="L1176" s="135" t="s">
        <v>193</v>
      </c>
      <c r="M1176" s="135"/>
      <c r="N1176" s="137"/>
      <c r="O1176" s="121"/>
    </row>
    <row r="1177" spans="1:15" x14ac:dyDescent="0.25">
      <c r="A1177" s="139">
        <v>116</v>
      </c>
      <c r="B1177" s="135" t="s">
        <v>236</v>
      </c>
      <c r="C1177" s="134" t="s">
        <v>2102</v>
      </c>
      <c r="D1177" s="135">
        <v>2558</v>
      </c>
      <c r="E1177" s="135" t="s">
        <v>682</v>
      </c>
      <c r="F1177" s="135">
        <v>1</v>
      </c>
      <c r="G1177" s="136">
        <v>22</v>
      </c>
      <c r="H1177" s="135" t="s">
        <v>2798</v>
      </c>
      <c r="I1177" s="135">
        <v>660</v>
      </c>
      <c r="J1177" s="135" t="s">
        <v>2155</v>
      </c>
      <c r="K1177" s="135" t="s">
        <v>2156</v>
      </c>
      <c r="L1177" s="135" t="s">
        <v>193</v>
      </c>
      <c r="M1177" s="135"/>
      <c r="N1177" s="137"/>
      <c r="O1177" s="121"/>
    </row>
    <row r="1178" spans="1:15" x14ac:dyDescent="0.25">
      <c r="A1178" s="139">
        <v>116</v>
      </c>
      <c r="B1178" s="135" t="s">
        <v>236</v>
      </c>
      <c r="C1178" s="134" t="s">
        <v>2102</v>
      </c>
      <c r="D1178" s="135">
        <v>2559</v>
      </c>
      <c r="E1178" s="135" t="s">
        <v>682</v>
      </c>
      <c r="F1178" s="135">
        <v>1</v>
      </c>
      <c r="G1178" s="136">
        <v>23</v>
      </c>
      <c r="H1178" s="135" t="s">
        <v>2799</v>
      </c>
      <c r="I1178" s="135">
        <v>13</v>
      </c>
      <c r="J1178" s="135" t="s">
        <v>2151</v>
      </c>
      <c r="K1178" s="135" t="s">
        <v>2152</v>
      </c>
      <c r="L1178" s="135" t="s">
        <v>193</v>
      </c>
      <c r="M1178" s="135"/>
      <c r="N1178" s="137"/>
      <c r="O1178" s="121"/>
    </row>
    <row r="1179" spans="1:15" x14ac:dyDescent="0.25">
      <c r="A1179" s="139">
        <v>116</v>
      </c>
      <c r="B1179" s="135" t="s">
        <v>236</v>
      </c>
      <c r="C1179" s="134" t="s">
        <v>2102</v>
      </c>
      <c r="D1179" s="135">
        <v>2560</v>
      </c>
      <c r="E1179" s="135" t="s">
        <v>682</v>
      </c>
      <c r="F1179" s="135">
        <v>1</v>
      </c>
      <c r="G1179" s="136">
        <v>24</v>
      </c>
      <c r="H1179" s="135" t="s">
        <v>2800</v>
      </c>
      <c r="I1179" s="135">
        <v>555</v>
      </c>
      <c r="J1179" s="135" t="s">
        <v>2138</v>
      </c>
      <c r="K1179" s="135" t="s">
        <v>2139</v>
      </c>
      <c r="L1179" s="135" t="s">
        <v>194</v>
      </c>
      <c r="M1179" s="135"/>
      <c r="N1179" s="137"/>
      <c r="O1179" s="121"/>
    </row>
    <row r="1180" spans="1:15" x14ac:dyDescent="0.25">
      <c r="A1180" s="139">
        <v>116</v>
      </c>
      <c r="B1180" s="135" t="s">
        <v>236</v>
      </c>
      <c r="C1180" s="134" t="s">
        <v>2102</v>
      </c>
      <c r="D1180" s="135">
        <v>2561</v>
      </c>
      <c r="E1180" s="135" t="s">
        <v>682</v>
      </c>
      <c r="F1180" s="135">
        <v>1</v>
      </c>
      <c r="G1180" s="136">
        <v>25</v>
      </c>
      <c r="H1180" s="135" t="s">
        <v>2801</v>
      </c>
      <c r="I1180" s="135">
        <v>19</v>
      </c>
      <c r="J1180" s="135" t="s">
        <v>2105</v>
      </c>
      <c r="K1180" s="135" t="s">
        <v>2106</v>
      </c>
      <c r="L1180" s="135" t="s">
        <v>193</v>
      </c>
      <c r="M1180" s="135"/>
      <c r="N1180" s="137"/>
      <c r="O1180" s="121"/>
    </row>
    <row r="1181" spans="1:15" x14ac:dyDescent="0.25">
      <c r="A1181" s="139">
        <v>116</v>
      </c>
      <c r="B1181" s="135" t="s">
        <v>236</v>
      </c>
      <c r="C1181" s="134" t="s">
        <v>2102</v>
      </c>
      <c r="D1181" s="135">
        <v>2562</v>
      </c>
      <c r="E1181" s="135" t="s">
        <v>682</v>
      </c>
      <c r="F1181" s="135">
        <v>1</v>
      </c>
      <c r="G1181" s="136">
        <v>26</v>
      </c>
      <c r="H1181" s="135" t="s">
        <v>2802</v>
      </c>
      <c r="I1181" s="135">
        <v>18</v>
      </c>
      <c r="J1181" s="135" t="s">
        <v>2105</v>
      </c>
      <c r="K1181" s="135" t="s">
        <v>2106</v>
      </c>
      <c r="L1181" s="135" t="s">
        <v>193</v>
      </c>
      <c r="M1181" s="135"/>
      <c r="N1181" s="137"/>
      <c r="O1181" s="121"/>
    </row>
    <row r="1182" spans="1:15" x14ac:dyDescent="0.25">
      <c r="A1182" s="139">
        <v>116</v>
      </c>
      <c r="B1182" s="135" t="s">
        <v>236</v>
      </c>
      <c r="C1182" s="134" t="s">
        <v>2102</v>
      </c>
      <c r="D1182" s="135">
        <v>2563</v>
      </c>
      <c r="E1182" s="135" t="s">
        <v>2335</v>
      </c>
      <c r="F1182" s="135">
        <v>1</v>
      </c>
      <c r="G1182" s="136">
        <v>1</v>
      </c>
      <c r="H1182" s="135" t="s">
        <v>2336</v>
      </c>
      <c r="I1182" s="135">
        <v>864</v>
      </c>
      <c r="J1182" s="135" t="s">
        <v>2115</v>
      </c>
      <c r="K1182" s="135" t="s">
        <v>2116</v>
      </c>
      <c r="L1182" s="135" t="s">
        <v>2117</v>
      </c>
      <c r="M1182" s="135"/>
      <c r="N1182" s="137" t="s">
        <v>2803</v>
      </c>
      <c r="O1182" s="121"/>
    </row>
    <row r="1183" spans="1:15" x14ac:dyDescent="0.25">
      <c r="A1183" s="139">
        <v>116</v>
      </c>
      <c r="B1183" s="135" t="s">
        <v>236</v>
      </c>
      <c r="C1183" s="134" t="s">
        <v>2102</v>
      </c>
      <c r="D1183" s="135">
        <v>2564</v>
      </c>
      <c r="E1183" s="135" t="s">
        <v>2349</v>
      </c>
      <c r="F1183" s="135">
        <v>1</v>
      </c>
      <c r="G1183" s="136">
        <v>1</v>
      </c>
      <c r="H1183" s="135" t="s">
        <v>2350</v>
      </c>
      <c r="I1183" s="135">
        <v>956</v>
      </c>
      <c r="J1183" s="135" t="s">
        <v>2115</v>
      </c>
      <c r="K1183" s="135" t="s">
        <v>2116</v>
      </c>
      <c r="L1183" s="135" t="s">
        <v>2117</v>
      </c>
      <c r="M1183" s="135"/>
      <c r="N1183" s="137" t="s">
        <v>2804</v>
      </c>
      <c r="O1183" s="121"/>
    </row>
    <row r="1184" spans="1:15" x14ac:dyDescent="0.25">
      <c r="A1184" s="139">
        <v>116</v>
      </c>
      <c r="B1184" s="135" t="s">
        <v>236</v>
      </c>
      <c r="C1184" s="134" t="s">
        <v>2102</v>
      </c>
      <c r="D1184" s="135">
        <v>2565</v>
      </c>
      <c r="E1184" s="135" t="s">
        <v>2360</v>
      </c>
      <c r="F1184" s="135">
        <v>1</v>
      </c>
      <c r="G1184" s="136">
        <v>1</v>
      </c>
      <c r="H1184" s="135" t="s">
        <v>2361</v>
      </c>
      <c r="I1184" s="135">
        <v>781</v>
      </c>
      <c r="J1184" s="135" t="s">
        <v>2115</v>
      </c>
      <c r="K1184" s="135" t="s">
        <v>2116</v>
      </c>
      <c r="L1184" s="135" t="s">
        <v>2117</v>
      </c>
      <c r="M1184" s="135"/>
      <c r="N1184" s="137" t="s">
        <v>2362</v>
      </c>
      <c r="O1184" s="121"/>
    </row>
    <row r="1185" spans="1:15" x14ac:dyDescent="0.25">
      <c r="A1185" s="139">
        <v>116</v>
      </c>
      <c r="B1185" s="135" t="s">
        <v>236</v>
      </c>
      <c r="C1185" s="134" t="s">
        <v>2102</v>
      </c>
      <c r="D1185" s="135">
        <v>2566</v>
      </c>
      <c r="E1185" s="135" t="s">
        <v>2805</v>
      </c>
      <c r="F1185" s="135">
        <v>1</v>
      </c>
      <c r="G1185" s="136">
        <v>1</v>
      </c>
      <c r="H1185" s="135" t="s">
        <v>2806</v>
      </c>
      <c r="I1185" s="135">
        <v>781</v>
      </c>
      <c r="J1185" s="135" t="s">
        <v>2115</v>
      </c>
      <c r="K1185" s="135" t="s">
        <v>2116</v>
      </c>
      <c r="L1185" s="135" t="s">
        <v>2117</v>
      </c>
      <c r="M1185" s="135"/>
      <c r="N1185" s="137" t="s">
        <v>2807</v>
      </c>
      <c r="O1185" s="121"/>
    </row>
    <row r="1186" spans="1:15" x14ac:dyDescent="0.25">
      <c r="A1186" s="139">
        <v>116</v>
      </c>
      <c r="B1186" s="135" t="s">
        <v>236</v>
      </c>
      <c r="C1186" s="134" t="s">
        <v>2102</v>
      </c>
      <c r="D1186" s="135">
        <v>2567</v>
      </c>
      <c r="E1186" s="135" t="s">
        <v>2808</v>
      </c>
      <c r="F1186" s="135">
        <v>1</v>
      </c>
      <c r="G1186" s="136">
        <v>1</v>
      </c>
      <c r="H1186" s="135" t="s">
        <v>2809</v>
      </c>
      <c r="I1186" s="135">
        <v>956</v>
      </c>
      <c r="J1186" s="135" t="s">
        <v>2115</v>
      </c>
      <c r="K1186" s="135" t="s">
        <v>2116</v>
      </c>
      <c r="L1186" s="135" t="s">
        <v>2117</v>
      </c>
      <c r="M1186" s="135"/>
      <c r="N1186" s="137" t="s">
        <v>2810</v>
      </c>
      <c r="O1186" s="121"/>
    </row>
    <row r="1187" spans="1:15" x14ac:dyDescent="0.25">
      <c r="A1187" s="139">
        <v>116</v>
      </c>
      <c r="B1187" s="135" t="s">
        <v>236</v>
      </c>
      <c r="C1187" s="134" t="s">
        <v>2102</v>
      </c>
      <c r="D1187" s="135">
        <v>2568</v>
      </c>
      <c r="E1187" s="135" t="s">
        <v>2182</v>
      </c>
      <c r="F1187" s="135">
        <v>1</v>
      </c>
      <c r="G1187" s="136">
        <v>1</v>
      </c>
      <c r="H1187" s="135" t="s">
        <v>2183</v>
      </c>
      <c r="I1187" s="135">
        <v>781</v>
      </c>
      <c r="J1187" s="135" t="s">
        <v>2115</v>
      </c>
      <c r="K1187" s="135" t="s">
        <v>2116</v>
      </c>
      <c r="L1187" s="135" t="s">
        <v>2117</v>
      </c>
      <c r="M1187" s="135"/>
      <c r="N1187" s="137" t="s">
        <v>2811</v>
      </c>
      <c r="O1187" s="121"/>
    </row>
    <row r="1188" spans="1:15" x14ac:dyDescent="0.25">
      <c r="A1188" s="139">
        <v>117</v>
      </c>
      <c r="B1188" s="135" t="s">
        <v>238</v>
      </c>
      <c r="C1188" s="134" t="s">
        <v>2102</v>
      </c>
      <c r="D1188" s="135">
        <v>2569</v>
      </c>
      <c r="E1188" s="135" t="s">
        <v>2103</v>
      </c>
      <c r="F1188" s="135">
        <v>0</v>
      </c>
      <c r="G1188" s="136">
        <v>1</v>
      </c>
      <c r="H1188" s="135" t="s">
        <v>2812</v>
      </c>
      <c r="I1188" s="135">
        <v>2671</v>
      </c>
      <c r="J1188" s="135" t="s">
        <v>2202</v>
      </c>
      <c r="K1188" s="135" t="s">
        <v>2203</v>
      </c>
      <c r="L1188" s="135" t="s">
        <v>190</v>
      </c>
      <c r="M1188" s="135"/>
      <c r="N1188" s="137"/>
      <c r="O1188" s="121"/>
    </row>
    <row r="1189" spans="1:15" x14ac:dyDescent="0.25">
      <c r="A1189" s="139">
        <v>117</v>
      </c>
      <c r="B1189" s="135" t="s">
        <v>238</v>
      </c>
      <c r="C1189" s="134" t="s">
        <v>2102</v>
      </c>
      <c r="D1189" s="135">
        <v>2570</v>
      </c>
      <c r="E1189" s="135" t="s">
        <v>2103</v>
      </c>
      <c r="F1189" s="135">
        <v>0</v>
      </c>
      <c r="G1189" s="136">
        <v>2</v>
      </c>
      <c r="H1189" s="135" t="s">
        <v>2813</v>
      </c>
      <c r="I1189" s="135">
        <v>600</v>
      </c>
      <c r="J1189" s="135" t="s">
        <v>2155</v>
      </c>
      <c r="K1189" s="135" t="s">
        <v>2156</v>
      </c>
      <c r="L1189" s="135" t="s">
        <v>193</v>
      </c>
      <c r="M1189" s="135"/>
      <c r="N1189" s="137"/>
      <c r="O1189" s="121"/>
    </row>
    <row r="1190" spans="1:15" x14ac:dyDescent="0.25">
      <c r="A1190" s="139">
        <v>117</v>
      </c>
      <c r="B1190" s="135" t="s">
        <v>238</v>
      </c>
      <c r="C1190" s="134" t="s">
        <v>2102</v>
      </c>
      <c r="D1190" s="135">
        <v>2571</v>
      </c>
      <c r="E1190" s="135" t="s">
        <v>2103</v>
      </c>
      <c r="F1190" s="135">
        <v>0</v>
      </c>
      <c r="G1190" s="136">
        <v>3</v>
      </c>
      <c r="H1190" s="135" t="s">
        <v>2814</v>
      </c>
      <c r="I1190" s="135">
        <v>72</v>
      </c>
      <c r="J1190" s="135" t="s">
        <v>2108</v>
      </c>
      <c r="K1190" s="135" t="s">
        <v>2109</v>
      </c>
      <c r="L1190" s="135" t="s">
        <v>193</v>
      </c>
      <c r="M1190" s="135"/>
      <c r="N1190" s="137"/>
      <c r="O1190" s="121"/>
    </row>
    <row r="1191" spans="1:15" x14ac:dyDescent="0.25">
      <c r="A1191" s="139">
        <v>117</v>
      </c>
      <c r="B1191" s="135" t="s">
        <v>238</v>
      </c>
      <c r="C1191" s="134" t="s">
        <v>2102</v>
      </c>
      <c r="D1191" s="135">
        <v>2572</v>
      </c>
      <c r="E1191" s="135" t="s">
        <v>2103</v>
      </c>
      <c r="F1191" s="135">
        <v>0</v>
      </c>
      <c r="G1191" s="136">
        <v>4</v>
      </c>
      <c r="H1191" s="135" t="s">
        <v>2815</v>
      </c>
      <c r="I1191" s="135">
        <v>53</v>
      </c>
      <c r="J1191" s="135" t="s">
        <v>2202</v>
      </c>
      <c r="K1191" s="135" t="s">
        <v>2203</v>
      </c>
      <c r="L1191" s="135" t="s">
        <v>190</v>
      </c>
      <c r="M1191" s="135"/>
      <c r="N1191" s="137"/>
      <c r="O1191" s="121"/>
    </row>
    <row r="1192" spans="1:15" x14ac:dyDescent="0.25">
      <c r="A1192" s="139">
        <v>117</v>
      </c>
      <c r="B1192" s="135" t="s">
        <v>238</v>
      </c>
      <c r="C1192" s="134" t="s">
        <v>2102</v>
      </c>
      <c r="D1192" s="135">
        <v>2573</v>
      </c>
      <c r="E1192" s="135" t="s">
        <v>2103</v>
      </c>
      <c r="F1192" s="135">
        <v>0</v>
      </c>
      <c r="G1192" s="136">
        <v>5</v>
      </c>
      <c r="H1192" s="135" t="s">
        <v>2816</v>
      </c>
      <c r="I1192" s="135">
        <v>162</v>
      </c>
      <c r="J1192" s="135" t="s">
        <v>2151</v>
      </c>
      <c r="K1192" s="135" t="s">
        <v>2152</v>
      </c>
      <c r="L1192" s="135" t="s">
        <v>193</v>
      </c>
      <c r="M1192" s="135"/>
      <c r="N1192" s="137"/>
      <c r="O1192" s="121"/>
    </row>
    <row r="1193" spans="1:15" x14ac:dyDescent="0.25">
      <c r="A1193" s="139">
        <v>117</v>
      </c>
      <c r="B1193" s="135" t="s">
        <v>238</v>
      </c>
      <c r="C1193" s="134" t="s">
        <v>2102</v>
      </c>
      <c r="D1193" s="135">
        <v>2574</v>
      </c>
      <c r="E1193" s="135" t="s">
        <v>2103</v>
      </c>
      <c r="F1193" s="135">
        <v>0</v>
      </c>
      <c r="G1193" s="136">
        <v>6</v>
      </c>
      <c r="H1193" s="135" t="s">
        <v>2817</v>
      </c>
      <c r="I1193" s="135">
        <v>470</v>
      </c>
      <c r="J1193" s="135" t="s">
        <v>2151</v>
      </c>
      <c r="K1193" s="135" t="s">
        <v>2152</v>
      </c>
      <c r="L1193" s="135" t="s">
        <v>193</v>
      </c>
      <c r="M1193" s="135"/>
      <c r="N1193" s="137"/>
      <c r="O1193" s="121"/>
    </row>
    <row r="1194" spans="1:15" x14ac:dyDescent="0.25">
      <c r="A1194" s="139">
        <v>117</v>
      </c>
      <c r="B1194" s="135" t="s">
        <v>238</v>
      </c>
      <c r="C1194" s="134" t="s">
        <v>2102</v>
      </c>
      <c r="D1194" s="135">
        <v>2575</v>
      </c>
      <c r="E1194" s="135" t="s">
        <v>2103</v>
      </c>
      <c r="F1194" s="135">
        <v>0</v>
      </c>
      <c r="G1194" s="136">
        <v>7</v>
      </c>
      <c r="H1194" s="135" t="s">
        <v>2818</v>
      </c>
      <c r="I1194" s="135">
        <v>306</v>
      </c>
      <c r="J1194" s="135" t="s">
        <v>2105</v>
      </c>
      <c r="K1194" s="135" t="s">
        <v>2106</v>
      </c>
      <c r="L1194" s="135" t="s">
        <v>193</v>
      </c>
      <c r="M1194" s="135"/>
      <c r="N1194" s="137"/>
      <c r="O1194" s="121"/>
    </row>
    <row r="1195" spans="1:15" x14ac:dyDescent="0.25">
      <c r="A1195" s="139">
        <v>117</v>
      </c>
      <c r="B1195" s="135" t="s">
        <v>238</v>
      </c>
      <c r="C1195" s="134" t="s">
        <v>2102</v>
      </c>
      <c r="D1195" s="135">
        <v>2576</v>
      </c>
      <c r="E1195" s="135" t="s">
        <v>2103</v>
      </c>
      <c r="F1195" s="135">
        <v>0</v>
      </c>
      <c r="G1195" s="136" t="s">
        <v>2819</v>
      </c>
      <c r="H1195" s="135" t="s">
        <v>2820</v>
      </c>
      <c r="I1195" s="135">
        <v>40</v>
      </c>
      <c r="J1195" s="135" t="s">
        <v>2155</v>
      </c>
      <c r="K1195" s="135" t="s">
        <v>2156</v>
      </c>
      <c r="L1195" s="135" t="s">
        <v>193</v>
      </c>
      <c r="M1195" s="135"/>
      <c r="N1195" s="137"/>
      <c r="O1195" s="121"/>
    </row>
    <row r="1196" spans="1:15" x14ac:dyDescent="0.25">
      <c r="A1196" s="139">
        <v>117</v>
      </c>
      <c r="B1196" s="135" t="s">
        <v>238</v>
      </c>
      <c r="C1196" s="134" t="s">
        <v>2102</v>
      </c>
      <c r="D1196" s="135">
        <v>2577</v>
      </c>
      <c r="E1196" s="135" t="s">
        <v>2103</v>
      </c>
      <c r="F1196" s="135">
        <v>0</v>
      </c>
      <c r="G1196" s="136">
        <v>8</v>
      </c>
      <c r="H1196" s="135" t="s">
        <v>2821</v>
      </c>
      <c r="I1196" s="135">
        <v>1099</v>
      </c>
      <c r="J1196" s="135" t="s">
        <v>2115</v>
      </c>
      <c r="K1196" s="135" t="s">
        <v>2116</v>
      </c>
      <c r="L1196" s="135" t="s">
        <v>2117</v>
      </c>
      <c r="M1196" s="135"/>
      <c r="N1196" s="137"/>
      <c r="O1196" s="121"/>
    </row>
    <row r="1197" spans="1:15" x14ac:dyDescent="0.25">
      <c r="A1197" s="139">
        <v>117</v>
      </c>
      <c r="B1197" s="135" t="s">
        <v>238</v>
      </c>
      <c r="C1197" s="134" t="s">
        <v>2102</v>
      </c>
      <c r="D1197" s="135">
        <v>2578</v>
      </c>
      <c r="E1197" s="135" t="s">
        <v>2103</v>
      </c>
      <c r="F1197" s="135">
        <v>0</v>
      </c>
      <c r="G1197" s="136">
        <v>9</v>
      </c>
      <c r="H1197" s="135" t="s">
        <v>2822</v>
      </c>
      <c r="I1197" s="135">
        <v>320</v>
      </c>
      <c r="J1197" s="135" t="s">
        <v>2112</v>
      </c>
      <c r="K1197" s="135" t="s">
        <v>2113</v>
      </c>
      <c r="L1197" s="135" t="s">
        <v>194</v>
      </c>
      <c r="M1197" s="135"/>
      <c r="N1197" s="137"/>
      <c r="O1197" s="121"/>
    </row>
    <row r="1198" spans="1:15" x14ac:dyDescent="0.25">
      <c r="A1198" s="139">
        <v>117</v>
      </c>
      <c r="B1198" s="135" t="s">
        <v>238</v>
      </c>
      <c r="C1198" s="134" t="s">
        <v>2102</v>
      </c>
      <c r="D1198" s="135">
        <v>2579</v>
      </c>
      <c r="E1198" s="135" t="s">
        <v>2103</v>
      </c>
      <c r="F1198" s="135">
        <v>0</v>
      </c>
      <c r="G1198" s="136">
        <v>10</v>
      </c>
      <c r="H1198" s="135" t="s">
        <v>2823</v>
      </c>
      <c r="I1198" s="135">
        <v>554</v>
      </c>
      <c r="J1198" s="135" t="s">
        <v>2155</v>
      </c>
      <c r="K1198" s="135" t="s">
        <v>2156</v>
      </c>
      <c r="L1198" s="135" t="s">
        <v>193</v>
      </c>
      <c r="M1198" s="135"/>
      <c r="N1198" s="137"/>
      <c r="O1198" s="121"/>
    </row>
    <row r="1199" spans="1:15" x14ac:dyDescent="0.25">
      <c r="A1199" s="139">
        <v>117</v>
      </c>
      <c r="B1199" s="135" t="s">
        <v>238</v>
      </c>
      <c r="C1199" s="134" t="s">
        <v>2102</v>
      </c>
      <c r="D1199" s="135">
        <v>2580</v>
      </c>
      <c r="E1199" s="135" t="s">
        <v>2103</v>
      </c>
      <c r="F1199" s="135">
        <v>0</v>
      </c>
      <c r="G1199" s="136">
        <v>11</v>
      </c>
      <c r="H1199" s="135" t="s">
        <v>2824</v>
      </c>
      <c r="I1199" s="135">
        <v>737</v>
      </c>
      <c r="J1199" s="135" t="s">
        <v>2151</v>
      </c>
      <c r="K1199" s="135" t="s">
        <v>2152</v>
      </c>
      <c r="L1199" s="135" t="s">
        <v>193</v>
      </c>
      <c r="M1199" s="135"/>
      <c r="N1199" s="137"/>
      <c r="O1199" s="121"/>
    </row>
    <row r="1200" spans="1:15" x14ac:dyDescent="0.25">
      <c r="A1200" s="139">
        <v>117</v>
      </c>
      <c r="B1200" s="135" t="s">
        <v>238</v>
      </c>
      <c r="C1200" s="134" t="s">
        <v>2102</v>
      </c>
      <c r="D1200" s="135">
        <v>2581</v>
      </c>
      <c r="E1200" s="135" t="s">
        <v>2103</v>
      </c>
      <c r="F1200" s="135">
        <v>1</v>
      </c>
      <c r="G1200" s="136">
        <v>2</v>
      </c>
      <c r="H1200" s="135" t="s">
        <v>2107</v>
      </c>
      <c r="I1200" s="135">
        <v>612</v>
      </c>
      <c r="J1200" s="135" t="s">
        <v>2115</v>
      </c>
      <c r="K1200" s="135" t="s">
        <v>2116</v>
      </c>
      <c r="L1200" s="135" t="s">
        <v>2117</v>
      </c>
      <c r="M1200" s="135"/>
      <c r="N1200" s="137"/>
      <c r="O1200" s="121"/>
    </row>
    <row r="1201" spans="1:15" x14ac:dyDescent="0.25">
      <c r="A1201" s="139">
        <v>117</v>
      </c>
      <c r="B1201" s="135" t="s">
        <v>238</v>
      </c>
      <c r="C1201" s="134" t="s">
        <v>2102</v>
      </c>
      <c r="D1201" s="135">
        <v>2582</v>
      </c>
      <c r="E1201" s="135" t="s">
        <v>2103</v>
      </c>
      <c r="F1201" s="135">
        <v>1</v>
      </c>
      <c r="G1201" s="136">
        <v>3</v>
      </c>
      <c r="H1201" s="135" t="s">
        <v>2110</v>
      </c>
      <c r="I1201" s="135">
        <v>32</v>
      </c>
      <c r="J1201" s="135" t="s">
        <v>2151</v>
      </c>
      <c r="K1201" s="135" t="s">
        <v>2152</v>
      </c>
      <c r="L1201" s="135" t="s">
        <v>193</v>
      </c>
      <c r="M1201" s="135"/>
      <c r="N1201" s="137"/>
      <c r="O1201" s="121"/>
    </row>
    <row r="1202" spans="1:15" x14ac:dyDescent="0.25">
      <c r="A1202" s="139">
        <v>117</v>
      </c>
      <c r="B1202" s="135" t="s">
        <v>238</v>
      </c>
      <c r="C1202" s="134" t="s">
        <v>2102</v>
      </c>
      <c r="D1202" s="135">
        <v>2583</v>
      </c>
      <c r="E1202" s="135" t="s">
        <v>2103</v>
      </c>
      <c r="F1202" s="135">
        <v>1</v>
      </c>
      <c r="G1202" s="136">
        <v>4</v>
      </c>
      <c r="H1202" s="135" t="s">
        <v>2111</v>
      </c>
      <c r="I1202" s="135">
        <v>934</v>
      </c>
      <c r="J1202" s="135" t="s">
        <v>2167</v>
      </c>
      <c r="K1202" s="135" t="s">
        <v>2168</v>
      </c>
      <c r="L1202" s="135" t="s">
        <v>189</v>
      </c>
      <c r="M1202" s="135"/>
      <c r="N1202" s="137"/>
      <c r="O1202" s="121"/>
    </row>
    <row r="1203" spans="1:15" x14ac:dyDescent="0.25">
      <c r="A1203" s="139">
        <v>117</v>
      </c>
      <c r="B1203" s="135" t="s">
        <v>238</v>
      </c>
      <c r="C1203" s="134" t="s">
        <v>2102</v>
      </c>
      <c r="D1203" s="135">
        <v>2584</v>
      </c>
      <c r="E1203" s="135" t="s">
        <v>2103</v>
      </c>
      <c r="F1203" s="135">
        <v>1</v>
      </c>
      <c r="G1203" s="136">
        <v>5</v>
      </c>
      <c r="H1203" s="135" t="s">
        <v>2114</v>
      </c>
      <c r="I1203" s="135">
        <v>210</v>
      </c>
      <c r="J1203" s="135" t="s">
        <v>2112</v>
      </c>
      <c r="K1203" s="135" t="s">
        <v>2113</v>
      </c>
      <c r="L1203" s="135" t="s">
        <v>194</v>
      </c>
      <c r="M1203" s="135"/>
      <c r="N1203" s="137"/>
      <c r="O1203" s="121"/>
    </row>
    <row r="1204" spans="1:15" x14ac:dyDescent="0.25">
      <c r="A1204" s="139">
        <v>117</v>
      </c>
      <c r="B1204" s="135" t="s">
        <v>238</v>
      </c>
      <c r="C1204" s="134" t="s">
        <v>2102</v>
      </c>
      <c r="D1204" s="135">
        <v>2585</v>
      </c>
      <c r="E1204" s="135" t="s">
        <v>2103</v>
      </c>
      <c r="F1204" s="135">
        <v>1</v>
      </c>
      <c r="G1204" s="136">
        <v>6</v>
      </c>
      <c r="H1204" s="135" t="s">
        <v>2118</v>
      </c>
      <c r="I1204" s="135">
        <v>61</v>
      </c>
      <c r="J1204" s="135" t="s">
        <v>2108</v>
      </c>
      <c r="K1204" s="135" t="s">
        <v>2109</v>
      </c>
      <c r="L1204" s="135" t="s">
        <v>193</v>
      </c>
      <c r="M1204" s="135"/>
      <c r="N1204" s="137"/>
      <c r="O1204" s="121"/>
    </row>
    <row r="1205" spans="1:15" x14ac:dyDescent="0.25">
      <c r="A1205" s="139">
        <v>117</v>
      </c>
      <c r="B1205" s="135" t="s">
        <v>238</v>
      </c>
      <c r="C1205" s="134" t="s">
        <v>2102</v>
      </c>
      <c r="D1205" s="135">
        <v>2586</v>
      </c>
      <c r="E1205" s="135" t="s">
        <v>2103</v>
      </c>
      <c r="F1205" s="135">
        <v>1</v>
      </c>
      <c r="G1205" s="136">
        <v>7</v>
      </c>
      <c r="H1205" s="135" t="s">
        <v>2119</v>
      </c>
      <c r="I1205" s="135">
        <v>17</v>
      </c>
      <c r="J1205" s="135" t="s">
        <v>2151</v>
      </c>
      <c r="K1205" s="135" t="s">
        <v>2152</v>
      </c>
      <c r="L1205" s="135" t="s">
        <v>193</v>
      </c>
      <c r="M1205" s="135"/>
      <c r="N1205" s="137"/>
      <c r="O1205" s="121"/>
    </row>
    <row r="1206" spans="1:15" x14ac:dyDescent="0.25">
      <c r="A1206" s="139">
        <v>117</v>
      </c>
      <c r="B1206" s="135" t="s">
        <v>238</v>
      </c>
      <c r="C1206" s="134" t="s">
        <v>2102</v>
      </c>
      <c r="D1206" s="135">
        <v>2587</v>
      </c>
      <c r="E1206" s="135" t="s">
        <v>2103</v>
      </c>
      <c r="F1206" s="135">
        <v>1</v>
      </c>
      <c r="G1206" s="136">
        <v>8</v>
      </c>
      <c r="H1206" s="135" t="s">
        <v>2120</v>
      </c>
      <c r="I1206" s="135">
        <v>120</v>
      </c>
      <c r="J1206" s="135" t="s">
        <v>2105</v>
      </c>
      <c r="K1206" s="135" t="s">
        <v>2106</v>
      </c>
      <c r="L1206" s="135" t="s">
        <v>193</v>
      </c>
      <c r="M1206" s="135"/>
      <c r="N1206" s="137"/>
      <c r="O1206" s="121"/>
    </row>
    <row r="1207" spans="1:15" x14ac:dyDescent="0.25">
      <c r="A1207" s="139">
        <v>117</v>
      </c>
      <c r="B1207" s="135" t="s">
        <v>238</v>
      </c>
      <c r="C1207" s="134" t="s">
        <v>2102</v>
      </c>
      <c r="D1207" s="135">
        <v>2588</v>
      </c>
      <c r="E1207" s="135" t="s">
        <v>2103</v>
      </c>
      <c r="F1207" s="135">
        <v>1</v>
      </c>
      <c r="G1207" s="136">
        <v>9</v>
      </c>
      <c r="H1207" s="135" t="s">
        <v>2121</v>
      </c>
      <c r="I1207" s="135">
        <v>3132</v>
      </c>
      <c r="J1207" s="135" t="s">
        <v>2167</v>
      </c>
      <c r="K1207" s="135" t="s">
        <v>2168</v>
      </c>
      <c r="L1207" s="135" t="s">
        <v>189</v>
      </c>
      <c r="M1207" s="135"/>
      <c r="N1207" s="137"/>
      <c r="O1207" s="121"/>
    </row>
    <row r="1208" spans="1:15" x14ac:dyDescent="0.25">
      <c r="A1208" s="139">
        <v>117</v>
      </c>
      <c r="B1208" s="135" t="s">
        <v>238</v>
      </c>
      <c r="C1208" s="134" t="s">
        <v>2102</v>
      </c>
      <c r="D1208" s="135">
        <v>2589</v>
      </c>
      <c r="E1208" s="135" t="s">
        <v>2103</v>
      </c>
      <c r="F1208" s="135">
        <v>1</v>
      </c>
      <c r="G1208" s="136">
        <v>10</v>
      </c>
      <c r="H1208" s="135" t="s">
        <v>2122</v>
      </c>
      <c r="I1208" s="135">
        <v>808</v>
      </c>
      <c r="J1208" s="135" t="s">
        <v>2115</v>
      </c>
      <c r="K1208" s="135" t="s">
        <v>2116</v>
      </c>
      <c r="L1208" s="135" t="s">
        <v>2117</v>
      </c>
      <c r="M1208" s="135"/>
      <c r="N1208" s="137"/>
      <c r="O1208" s="121"/>
    </row>
    <row r="1209" spans="1:15" x14ac:dyDescent="0.25">
      <c r="A1209" s="139">
        <v>117</v>
      </c>
      <c r="B1209" s="135" t="s">
        <v>238</v>
      </c>
      <c r="C1209" s="134" t="s">
        <v>2102</v>
      </c>
      <c r="D1209" s="135">
        <v>2590</v>
      </c>
      <c r="E1209" s="135" t="s">
        <v>2103</v>
      </c>
      <c r="F1209" s="135">
        <v>1</v>
      </c>
      <c r="G1209" s="136">
        <v>13</v>
      </c>
      <c r="H1209" s="135" t="s">
        <v>2127</v>
      </c>
      <c r="I1209" s="135">
        <v>931</v>
      </c>
      <c r="J1209" s="135" t="s">
        <v>2115</v>
      </c>
      <c r="K1209" s="135" t="s">
        <v>2116</v>
      </c>
      <c r="L1209" s="135" t="s">
        <v>2117</v>
      </c>
      <c r="M1209" s="135"/>
      <c r="N1209" s="137"/>
      <c r="O1209" s="121"/>
    </row>
    <row r="1210" spans="1:15" x14ac:dyDescent="0.25">
      <c r="A1210" s="139">
        <v>117</v>
      </c>
      <c r="B1210" s="135" t="s">
        <v>238</v>
      </c>
      <c r="C1210" s="134" t="s">
        <v>2102</v>
      </c>
      <c r="D1210" s="135">
        <v>2591</v>
      </c>
      <c r="E1210" s="135" t="s">
        <v>2103</v>
      </c>
      <c r="F1210" s="135">
        <v>1</v>
      </c>
      <c r="G1210" s="136">
        <v>14</v>
      </c>
      <c r="H1210" s="135" t="s">
        <v>2128</v>
      </c>
      <c r="I1210" s="135">
        <v>221</v>
      </c>
      <c r="J1210" s="135" t="s">
        <v>2112</v>
      </c>
      <c r="K1210" s="135" t="s">
        <v>2113</v>
      </c>
      <c r="L1210" s="135" t="s">
        <v>194</v>
      </c>
      <c r="M1210" s="135"/>
      <c r="N1210" s="137"/>
      <c r="O1210" s="121"/>
    </row>
    <row r="1211" spans="1:15" x14ac:dyDescent="0.25">
      <c r="A1211" s="139">
        <v>117</v>
      </c>
      <c r="B1211" s="135" t="s">
        <v>238</v>
      </c>
      <c r="C1211" s="134" t="s">
        <v>2102</v>
      </c>
      <c r="D1211" s="135">
        <v>2592</v>
      </c>
      <c r="E1211" s="135" t="s">
        <v>2103</v>
      </c>
      <c r="F1211" s="135">
        <v>1</v>
      </c>
      <c r="G1211" s="136" t="s">
        <v>2825</v>
      </c>
      <c r="H1211" s="135" t="s">
        <v>2826</v>
      </c>
      <c r="I1211" s="135">
        <v>80</v>
      </c>
      <c r="J1211" s="135" t="s">
        <v>2155</v>
      </c>
      <c r="K1211" s="135" t="s">
        <v>2156</v>
      </c>
      <c r="L1211" s="135" t="s">
        <v>193</v>
      </c>
      <c r="M1211" s="135"/>
      <c r="N1211" s="137"/>
      <c r="O1211" s="121"/>
    </row>
    <row r="1212" spans="1:15" x14ac:dyDescent="0.25">
      <c r="A1212" s="139">
        <v>117</v>
      </c>
      <c r="B1212" s="135" t="s">
        <v>238</v>
      </c>
      <c r="C1212" s="134" t="s">
        <v>2102</v>
      </c>
      <c r="D1212" s="135">
        <v>2593</v>
      </c>
      <c r="E1212" s="135" t="s">
        <v>2103</v>
      </c>
      <c r="F1212" s="135">
        <v>1</v>
      </c>
      <c r="G1212" s="136">
        <v>16</v>
      </c>
      <c r="H1212" s="135" t="s">
        <v>2131</v>
      </c>
      <c r="I1212" s="135">
        <v>417</v>
      </c>
      <c r="J1212" s="135" t="s">
        <v>2108</v>
      </c>
      <c r="K1212" s="135" t="s">
        <v>2109</v>
      </c>
      <c r="L1212" s="135" t="s">
        <v>193</v>
      </c>
      <c r="M1212" s="135"/>
      <c r="N1212" s="137"/>
      <c r="O1212" s="121"/>
    </row>
    <row r="1213" spans="1:15" x14ac:dyDescent="0.25">
      <c r="A1213" s="139">
        <v>117</v>
      </c>
      <c r="B1213" s="135" t="s">
        <v>238</v>
      </c>
      <c r="C1213" s="134" t="s">
        <v>2102</v>
      </c>
      <c r="D1213" s="135">
        <v>2594</v>
      </c>
      <c r="E1213" s="135" t="s">
        <v>2103</v>
      </c>
      <c r="F1213" s="135">
        <v>1</v>
      </c>
      <c r="G1213" s="136">
        <v>18</v>
      </c>
      <c r="H1213" s="135" t="s">
        <v>2133</v>
      </c>
      <c r="I1213" s="135">
        <v>1046</v>
      </c>
      <c r="J1213" s="135" t="s">
        <v>2115</v>
      </c>
      <c r="K1213" s="135" t="s">
        <v>2116</v>
      </c>
      <c r="L1213" s="135" t="s">
        <v>2117</v>
      </c>
      <c r="M1213" s="135"/>
      <c r="N1213" s="137"/>
      <c r="O1213" s="121"/>
    </row>
    <row r="1214" spans="1:15" x14ac:dyDescent="0.25">
      <c r="A1214" s="139">
        <v>117</v>
      </c>
      <c r="B1214" s="135" t="s">
        <v>238</v>
      </c>
      <c r="C1214" s="134" t="s">
        <v>2102</v>
      </c>
      <c r="D1214" s="135">
        <v>2595</v>
      </c>
      <c r="E1214" s="135" t="s">
        <v>2103</v>
      </c>
      <c r="F1214" s="135">
        <v>1</v>
      </c>
      <c r="G1214" s="136">
        <v>19</v>
      </c>
      <c r="H1214" s="135" t="s">
        <v>2134</v>
      </c>
      <c r="I1214" s="135">
        <v>34</v>
      </c>
      <c r="J1214" s="135" t="s">
        <v>2108</v>
      </c>
      <c r="K1214" s="135" t="s">
        <v>2109</v>
      </c>
      <c r="L1214" s="135" t="s">
        <v>193</v>
      </c>
      <c r="M1214" s="135"/>
      <c r="N1214" s="137"/>
      <c r="O1214" s="121"/>
    </row>
    <row r="1215" spans="1:15" x14ac:dyDescent="0.25">
      <c r="A1215" s="139">
        <v>117</v>
      </c>
      <c r="B1215" s="135" t="s">
        <v>238</v>
      </c>
      <c r="C1215" s="134" t="s">
        <v>2102</v>
      </c>
      <c r="D1215" s="135">
        <v>2596</v>
      </c>
      <c r="E1215" s="135" t="s">
        <v>2103</v>
      </c>
      <c r="F1215" s="135">
        <v>1</v>
      </c>
      <c r="G1215" s="136">
        <v>20</v>
      </c>
      <c r="H1215" s="135" t="s">
        <v>2135</v>
      </c>
      <c r="I1215" s="135">
        <v>30</v>
      </c>
      <c r="J1215" s="135" t="s">
        <v>2108</v>
      </c>
      <c r="K1215" s="135" t="s">
        <v>2109</v>
      </c>
      <c r="L1215" s="135" t="s">
        <v>193</v>
      </c>
      <c r="M1215" s="135"/>
      <c r="N1215" s="137"/>
      <c r="O1215" s="121"/>
    </row>
    <row r="1216" spans="1:15" x14ac:dyDescent="0.25">
      <c r="A1216" s="139">
        <v>117</v>
      </c>
      <c r="B1216" s="135" t="s">
        <v>238</v>
      </c>
      <c r="C1216" s="134" t="s">
        <v>2102</v>
      </c>
      <c r="D1216" s="135">
        <v>2597</v>
      </c>
      <c r="E1216" s="135" t="s">
        <v>2103</v>
      </c>
      <c r="F1216" s="135">
        <v>1</v>
      </c>
      <c r="G1216" s="136">
        <v>21</v>
      </c>
      <c r="H1216" s="135" t="s">
        <v>2136</v>
      </c>
      <c r="I1216" s="135">
        <v>158</v>
      </c>
      <c r="J1216" s="135" t="s">
        <v>2151</v>
      </c>
      <c r="K1216" s="135" t="s">
        <v>2152</v>
      </c>
      <c r="L1216" s="135" t="s">
        <v>193</v>
      </c>
      <c r="M1216" s="135"/>
      <c r="N1216" s="137"/>
      <c r="O1216" s="121"/>
    </row>
    <row r="1217" spans="1:15" x14ac:dyDescent="0.25">
      <c r="A1217" s="139">
        <v>117</v>
      </c>
      <c r="B1217" s="135" t="s">
        <v>238</v>
      </c>
      <c r="C1217" s="134" t="s">
        <v>2102</v>
      </c>
      <c r="D1217" s="135">
        <v>2598</v>
      </c>
      <c r="E1217" s="135" t="s">
        <v>2103</v>
      </c>
      <c r="F1217" s="135">
        <v>1</v>
      </c>
      <c r="G1217" s="136">
        <v>22</v>
      </c>
      <c r="H1217" s="135" t="s">
        <v>2137</v>
      </c>
      <c r="I1217" s="135">
        <v>92</v>
      </c>
      <c r="J1217" s="135" t="s">
        <v>2108</v>
      </c>
      <c r="K1217" s="135" t="s">
        <v>2109</v>
      </c>
      <c r="L1217" s="135" t="s">
        <v>193</v>
      </c>
      <c r="M1217" s="135"/>
      <c r="N1217" s="137"/>
      <c r="O1217" s="121"/>
    </row>
    <row r="1218" spans="1:15" x14ac:dyDescent="0.25">
      <c r="A1218" s="139">
        <v>117</v>
      </c>
      <c r="B1218" s="135" t="s">
        <v>238</v>
      </c>
      <c r="C1218" s="134" t="s">
        <v>2102</v>
      </c>
      <c r="D1218" s="135">
        <v>2599</v>
      </c>
      <c r="E1218" s="135" t="s">
        <v>2103</v>
      </c>
      <c r="F1218" s="135">
        <v>1</v>
      </c>
      <c r="G1218" s="136">
        <v>23</v>
      </c>
      <c r="H1218" s="135" t="s">
        <v>2140</v>
      </c>
      <c r="I1218" s="135">
        <v>25</v>
      </c>
      <c r="J1218" s="135" t="s">
        <v>2151</v>
      </c>
      <c r="K1218" s="135" t="s">
        <v>2152</v>
      </c>
      <c r="L1218" s="135" t="s">
        <v>193</v>
      </c>
      <c r="M1218" s="135"/>
      <c r="N1218" s="137"/>
      <c r="O1218" s="121"/>
    </row>
    <row r="1219" spans="1:15" x14ac:dyDescent="0.25">
      <c r="A1219" s="139">
        <v>117</v>
      </c>
      <c r="B1219" s="135" t="s">
        <v>238</v>
      </c>
      <c r="C1219" s="134" t="s">
        <v>2102</v>
      </c>
      <c r="D1219" s="135">
        <v>2600</v>
      </c>
      <c r="E1219" s="135" t="s">
        <v>2103</v>
      </c>
      <c r="F1219" s="135">
        <v>1</v>
      </c>
      <c r="G1219" s="136">
        <v>24</v>
      </c>
      <c r="H1219" s="135" t="s">
        <v>2141</v>
      </c>
      <c r="I1219" s="135">
        <v>110</v>
      </c>
      <c r="J1219" s="135" t="s">
        <v>2151</v>
      </c>
      <c r="K1219" s="135" t="s">
        <v>2152</v>
      </c>
      <c r="L1219" s="135" t="s">
        <v>193</v>
      </c>
      <c r="M1219" s="135"/>
      <c r="N1219" s="137"/>
      <c r="O1219" s="121"/>
    </row>
    <row r="1220" spans="1:15" x14ac:dyDescent="0.25">
      <c r="A1220" s="139">
        <v>117</v>
      </c>
      <c r="B1220" s="135" t="s">
        <v>238</v>
      </c>
      <c r="C1220" s="134" t="s">
        <v>2102</v>
      </c>
      <c r="D1220" s="135">
        <v>2601</v>
      </c>
      <c r="E1220" s="135" t="s">
        <v>2103</v>
      </c>
      <c r="F1220" s="135">
        <v>1</v>
      </c>
      <c r="G1220" s="136">
        <v>25</v>
      </c>
      <c r="H1220" s="135" t="s">
        <v>2142</v>
      </c>
      <c r="I1220" s="135">
        <v>1086</v>
      </c>
      <c r="J1220" s="135" t="s">
        <v>2115</v>
      </c>
      <c r="K1220" s="135" t="s">
        <v>2116</v>
      </c>
      <c r="L1220" s="135" t="s">
        <v>2117</v>
      </c>
      <c r="M1220" s="135"/>
      <c r="N1220" s="137"/>
      <c r="O1220" s="121"/>
    </row>
    <row r="1221" spans="1:15" x14ac:dyDescent="0.25">
      <c r="A1221" s="139">
        <v>117</v>
      </c>
      <c r="B1221" s="135" t="s">
        <v>238</v>
      </c>
      <c r="C1221" s="134" t="s">
        <v>2102</v>
      </c>
      <c r="D1221" s="135">
        <v>2602</v>
      </c>
      <c r="E1221" s="135" t="s">
        <v>2103</v>
      </c>
      <c r="F1221" s="135">
        <v>1</v>
      </c>
      <c r="G1221" s="136">
        <v>26</v>
      </c>
      <c r="H1221" s="135" t="s">
        <v>2143</v>
      </c>
      <c r="I1221" s="135">
        <v>263</v>
      </c>
      <c r="J1221" s="135" t="s">
        <v>2138</v>
      </c>
      <c r="K1221" s="135" t="s">
        <v>2139</v>
      </c>
      <c r="L1221" s="135" t="s">
        <v>194</v>
      </c>
      <c r="M1221" s="135"/>
      <c r="N1221" s="137"/>
      <c r="O1221" s="121"/>
    </row>
    <row r="1222" spans="1:15" x14ac:dyDescent="0.25">
      <c r="A1222" s="139">
        <v>117</v>
      </c>
      <c r="B1222" s="135" t="s">
        <v>238</v>
      </c>
      <c r="C1222" s="134" t="s">
        <v>2102</v>
      </c>
      <c r="D1222" s="135">
        <v>2603</v>
      </c>
      <c r="E1222" s="135" t="s">
        <v>2103</v>
      </c>
      <c r="F1222" s="135">
        <v>1</v>
      </c>
      <c r="G1222" s="136">
        <v>27</v>
      </c>
      <c r="H1222" s="135" t="s">
        <v>2144</v>
      </c>
      <c r="I1222" s="135">
        <v>66</v>
      </c>
      <c r="J1222" s="135" t="s">
        <v>2108</v>
      </c>
      <c r="K1222" s="135" t="s">
        <v>2109</v>
      </c>
      <c r="L1222" s="135" t="s">
        <v>193</v>
      </c>
      <c r="M1222" s="135"/>
      <c r="N1222" s="137"/>
      <c r="O1222" s="121"/>
    </row>
    <row r="1223" spans="1:15" x14ac:dyDescent="0.25">
      <c r="A1223" s="139">
        <v>117</v>
      </c>
      <c r="B1223" s="135" t="s">
        <v>238</v>
      </c>
      <c r="C1223" s="134" t="s">
        <v>2102</v>
      </c>
      <c r="D1223" s="135">
        <v>2604</v>
      </c>
      <c r="E1223" s="135" t="s">
        <v>2103</v>
      </c>
      <c r="F1223" s="135">
        <v>1</v>
      </c>
      <c r="G1223" s="136">
        <v>28</v>
      </c>
      <c r="H1223" s="135" t="s">
        <v>2145</v>
      </c>
      <c r="I1223" s="135">
        <v>110</v>
      </c>
      <c r="J1223" s="135" t="s">
        <v>2151</v>
      </c>
      <c r="K1223" s="135" t="s">
        <v>2152</v>
      </c>
      <c r="L1223" s="135" t="s">
        <v>193</v>
      </c>
      <c r="M1223" s="135"/>
      <c r="N1223" s="137"/>
      <c r="O1223" s="121"/>
    </row>
    <row r="1224" spans="1:15" x14ac:dyDescent="0.25">
      <c r="A1224" s="139">
        <v>117</v>
      </c>
      <c r="B1224" s="135" t="s">
        <v>238</v>
      </c>
      <c r="C1224" s="134" t="s">
        <v>2102</v>
      </c>
      <c r="D1224" s="135">
        <v>2605</v>
      </c>
      <c r="E1224" s="135" t="s">
        <v>2103</v>
      </c>
      <c r="F1224" s="135">
        <v>1</v>
      </c>
      <c r="G1224" s="136">
        <v>29</v>
      </c>
      <c r="H1224" s="135" t="s">
        <v>2146</v>
      </c>
      <c r="I1224" s="135">
        <v>32</v>
      </c>
      <c r="J1224" s="135" t="s">
        <v>2151</v>
      </c>
      <c r="K1224" s="135" t="s">
        <v>2152</v>
      </c>
      <c r="L1224" s="135" t="s">
        <v>193</v>
      </c>
      <c r="M1224" s="135"/>
      <c r="N1224" s="137"/>
      <c r="O1224" s="121"/>
    </row>
    <row r="1225" spans="1:15" x14ac:dyDescent="0.25">
      <c r="A1225" s="139">
        <v>117</v>
      </c>
      <c r="B1225" s="135" t="s">
        <v>238</v>
      </c>
      <c r="C1225" s="134" t="s">
        <v>2102</v>
      </c>
      <c r="D1225" s="135">
        <v>2606</v>
      </c>
      <c r="E1225" s="135" t="s">
        <v>2103</v>
      </c>
      <c r="F1225" s="135">
        <v>1</v>
      </c>
      <c r="G1225" s="136">
        <v>30</v>
      </c>
      <c r="H1225" s="135" t="s">
        <v>2147</v>
      </c>
      <c r="I1225" s="135">
        <v>71</v>
      </c>
      <c r="J1225" s="135" t="s">
        <v>2108</v>
      </c>
      <c r="K1225" s="135" t="s">
        <v>2109</v>
      </c>
      <c r="L1225" s="135" t="s">
        <v>193</v>
      </c>
      <c r="M1225" s="135"/>
      <c r="N1225" s="137"/>
      <c r="O1225" s="121"/>
    </row>
    <row r="1226" spans="1:15" x14ac:dyDescent="0.25">
      <c r="A1226" s="139">
        <v>117</v>
      </c>
      <c r="B1226" s="135" t="s">
        <v>238</v>
      </c>
      <c r="C1226" s="134" t="s">
        <v>2102</v>
      </c>
      <c r="D1226" s="135">
        <v>2607</v>
      </c>
      <c r="E1226" s="135" t="s">
        <v>2103</v>
      </c>
      <c r="F1226" s="135">
        <v>1</v>
      </c>
      <c r="G1226" s="136">
        <v>31</v>
      </c>
      <c r="H1226" s="135" t="s">
        <v>2148</v>
      </c>
      <c r="I1226" s="135">
        <v>242</v>
      </c>
      <c r="J1226" s="135" t="s">
        <v>2112</v>
      </c>
      <c r="K1226" s="135" t="s">
        <v>2113</v>
      </c>
      <c r="L1226" s="135" t="s">
        <v>194</v>
      </c>
      <c r="M1226" s="135"/>
      <c r="N1226" s="137"/>
      <c r="O1226" s="121"/>
    </row>
    <row r="1227" spans="1:15" x14ac:dyDescent="0.25">
      <c r="A1227" s="139">
        <v>117</v>
      </c>
      <c r="B1227" s="135" t="s">
        <v>238</v>
      </c>
      <c r="C1227" s="134" t="s">
        <v>2102</v>
      </c>
      <c r="D1227" s="135">
        <v>2608</v>
      </c>
      <c r="E1227" s="135" t="s">
        <v>2103</v>
      </c>
      <c r="F1227" s="135">
        <v>1</v>
      </c>
      <c r="G1227" s="136">
        <v>32</v>
      </c>
      <c r="H1227" s="135" t="s">
        <v>2149</v>
      </c>
      <c r="I1227" s="135">
        <v>109</v>
      </c>
      <c r="J1227" s="135" t="s">
        <v>2151</v>
      </c>
      <c r="K1227" s="135" t="s">
        <v>2152</v>
      </c>
      <c r="L1227" s="135" t="s">
        <v>193</v>
      </c>
      <c r="M1227" s="135"/>
      <c r="N1227" s="137"/>
      <c r="O1227" s="121"/>
    </row>
    <row r="1228" spans="1:15" x14ac:dyDescent="0.25">
      <c r="A1228" s="139">
        <v>117</v>
      </c>
      <c r="B1228" s="135" t="s">
        <v>238</v>
      </c>
      <c r="C1228" s="134" t="s">
        <v>2102</v>
      </c>
      <c r="D1228" s="135">
        <v>2609</v>
      </c>
      <c r="E1228" s="135" t="s">
        <v>2103</v>
      </c>
      <c r="F1228" s="135">
        <v>1</v>
      </c>
      <c r="G1228" s="136">
        <v>33</v>
      </c>
      <c r="H1228" s="135" t="s">
        <v>2150</v>
      </c>
      <c r="I1228" s="135">
        <v>269</v>
      </c>
      <c r="J1228" s="135" t="s">
        <v>2105</v>
      </c>
      <c r="K1228" s="135" t="s">
        <v>2106</v>
      </c>
      <c r="L1228" s="135" t="s">
        <v>193</v>
      </c>
      <c r="M1228" s="135"/>
      <c r="N1228" s="137"/>
      <c r="O1228" s="121"/>
    </row>
    <row r="1229" spans="1:15" x14ac:dyDescent="0.25">
      <c r="A1229" s="139">
        <v>117</v>
      </c>
      <c r="B1229" s="135" t="s">
        <v>238</v>
      </c>
      <c r="C1229" s="134" t="s">
        <v>2102</v>
      </c>
      <c r="D1229" s="135">
        <v>2610</v>
      </c>
      <c r="E1229" s="135" t="s">
        <v>2103</v>
      </c>
      <c r="F1229" s="135">
        <v>1</v>
      </c>
      <c r="G1229" s="136">
        <v>34</v>
      </c>
      <c r="H1229" s="135" t="s">
        <v>2153</v>
      </c>
      <c r="I1229" s="135">
        <v>491</v>
      </c>
      <c r="J1229" s="135" t="s">
        <v>2138</v>
      </c>
      <c r="K1229" s="135" t="s">
        <v>2139</v>
      </c>
      <c r="L1229" s="135" t="s">
        <v>194</v>
      </c>
      <c r="M1229" s="135"/>
      <c r="N1229" s="137"/>
      <c r="O1229" s="121"/>
    </row>
    <row r="1230" spans="1:15" x14ac:dyDescent="0.25">
      <c r="A1230" s="139">
        <v>117</v>
      </c>
      <c r="B1230" s="135" t="s">
        <v>238</v>
      </c>
      <c r="C1230" s="134" t="s">
        <v>2102</v>
      </c>
      <c r="D1230" s="135">
        <v>2611</v>
      </c>
      <c r="E1230" s="135" t="s">
        <v>2103</v>
      </c>
      <c r="F1230" s="135">
        <v>1</v>
      </c>
      <c r="G1230" s="136">
        <v>35</v>
      </c>
      <c r="H1230" s="135" t="s">
        <v>2154</v>
      </c>
      <c r="I1230" s="135">
        <v>309</v>
      </c>
      <c r="J1230" s="135" t="s">
        <v>2112</v>
      </c>
      <c r="K1230" s="135" t="s">
        <v>2113</v>
      </c>
      <c r="L1230" s="135" t="s">
        <v>194</v>
      </c>
      <c r="M1230" s="135"/>
      <c r="N1230" s="137"/>
      <c r="O1230" s="121"/>
    </row>
    <row r="1231" spans="1:15" x14ac:dyDescent="0.25">
      <c r="A1231" s="139">
        <v>117</v>
      </c>
      <c r="B1231" s="135" t="s">
        <v>238</v>
      </c>
      <c r="C1231" s="134" t="s">
        <v>2102</v>
      </c>
      <c r="D1231" s="135">
        <v>2612</v>
      </c>
      <c r="E1231" s="135" t="s">
        <v>2103</v>
      </c>
      <c r="F1231" s="135">
        <v>1</v>
      </c>
      <c r="G1231" s="136">
        <v>36</v>
      </c>
      <c r="H1231" s="135" t="s">
        <v>2157</v>
      </c>
      <c r="I1231" s="135">
        <v>84</v>
      </c>
      <c r="J1231" s="135" t="s">
        <v>2108</v>
      </c>
      <c r="K1231" s="135" t="s">
        <v>2109</v>
      </c>
      <c r="L1231" s="135" t="s">
        <v>193</v>
      </c>
      <c r="M1231" s="135"/>
      <c r="N1231" s="137"/>
      <c r="O1231" s="121"/>
    </row>
    <row r="1232" spans="1:15" x14ac:dyDescent="0.25">
      <c r="A1232" s="139">
        <v>117</v>
      </c>
      <c r="B1232" s="135" t="s">
        <v>238</v>
      </c>
      <c r="C1232" s="134" t="s">
        <v>2102</v>
      </c>
      <c r="D1232" s="135">
        <v>2613</v>
      </c>
      <c r="E1232" s="135" t="s">
        <v>2103</v>
      </c>
      <c r="F1232" s="135">
        <v>1</v>
      </c>
      <c r="G1232" s="136">
        <v>37</v>
      </c>
      <c r="H1232" s="135" t="s">
        <v>2158</v>
      </c>
      <c r="I1232" s="135">
        <v>74</v>
      </c>
      <c r="J1232" s="135" t="s">
        <v>2108</v>
      </c>
      <c r="K1232" s="135" t="s">
        <v>2109</v>
      </c>
      <c r="L1232" s="135" t="s">
        <v>193</v>
      </c>
      <c r="M1232" s="135"/>
      <c r="N1232" s="137"/>
      <c r="O1232" s="121"/>
    </row>
    <row r="1233" spans="1:15" x14ac:dyDescent="0.25">
      <c r="A1233" s="139">
        <v>117</v>
      </c>
      <c r="B1233" s="135" t="s">
        <v>238</v>
      </c>
      <c r="C1233" s="134" t="s">
        <v>2102</v>
      </c>
      <c r="D1233" s="135">
        <v>2614</v>
      </c>
      <c r="E1233" s="135" t="s">
        <v>2103</v>
      </c>
      <c r="F1233" s="135">
        <v>1</v>
      </c>
      <c r="G1233" s="136">
        <v>38</v>
      </c>
      <c r="H1233" s="135" t="s">
        <v>2159</v>
      </c>
      <c r="I1233" s="135">
        <v>29</v>
      </c>
      <c r="J1233" s="135" t="s">
        <v>2105</v>
      </c>
      <c r="K1233" s="135" t="s">
        <v>2106</v>
      </c>
      <c r="L1233" s="135" t="s">
        <v>193</v>
      </c>
      <c r="M1233" s="135"/>
      <c r="N1233" s="137"/>
      <c r="O1233" s="121"/>
    </row>
    <row r="1234" spans="1:15" x14ac:dyDescent="0.25">
      <c r="A1234" s="139">
        <v>117</v>
      </c>
      <c r="B1234" s="135" t="s">
        <v>238</v>
      </c>
      <c r="C1234" s="134" t="s">
        <v>2102</v>
      </c>
      <c r="D1234" s="135">
        <v>2615</v>
      </c>
      <c r="E1234" s="135" t="s">
        <v>2103</v>
      </c>
      <c r="F1234" s="135">
        <v>1</v>
      </c>
      <c r="G1234" s="136">
        <v>39</v>
      </c>
      <c r="H1234" s="135" t="s">
        <v>2160</v>
      </c>
      <c r="I1234" s="135">
        <v>816</v>
      </c>
      <c r="J1234" s="135" t="s">
        <v>2105</v>
      </c>
      <c r="K1234" s="135" t="s">
        <v>2106</v>
      </c>
      <c r="L1234" s="135" t="s">
        <v>193</v>
      </c>
      <c r="M1234" s="135"/>
      <c r="N1234" s="137"/>
      <c r="O1234" s="121"/>
    </row>
    <row r="1235" spans="1:15" x14ac:dyDescent="0.25">
      <c r="A1235" s="139">
        <v>117</v>
      </c>
      <c r="B1235" s="135" t="s">
        <v>238</v>
      </c>
      <c r="C1235" s="134" t="s">
        <v>2102</v>
      </c>
      <c r="D1235" s="135">
        <v>2616</v>
      </c>
      <c r="E1235" s="135" t="s">
        <v>2103</v>
      </c>
      <c r="F1235" s="135">
        <v>1</v>
      </c>
      <c r="G1235" s="136">
        <v>40</v>
      </c>
      <c r="H1235" s="135" t="s">
        <v>2161</v>
      </c>
      <c r="I1235" s="135">
        <v>25</v>
      </c>
      <c r="J1235" s="135" t="s">
        <v>2151</v>
      </c>
      <c r="K1235" s="135" t="s">
        <v>2152</v>
      </c>
      <c r="L1235" s="135" t="s">
        <v>193</v>
      </c>
      <c r="M1235" s="135"/>
      <c r="N1235" s="137"/>
      <c r="O1235" s="121"/>
    </row>
    <row r="1236" spans="1:15" x14ac:dyDescent="0.25">
      <c r="A1236" s="139">
        <v>117</v>
      </c>
      <c r="B1236" s="135" t="s">
        <v>238</v>
      </c>
      <c r="C1236" s="134" t="s">
        <v>2102</v>
      </c>
      <c r="D1236" s="135">
        <v>2617</v>
      </c>
      <c r="E1236" s="135" t="s">
        <v>2103</v>
      </c>
      <c r="F1236" s="135">
        <v>1</v>
      </c>
      <c r="G1236" s="136">
        <v>41</v>
      </c>
      <c r="H1236" s="135" t="s">
        <v>2162</v>
      </c>
      <c r="I1236" s="135">
        <v>45</v>
      </c>
      <c r="J1236" s="135" t="s">
        <v>2151</v>
      </c>
      <c r="K1236" s="135" t="s">
        <v>2152</v>
      </c>
      <c r="L1236" s="135" t="s">
        <v>193</v>
      </c>
      <c r="M1236" s="135"/>
      <c r="N1236" s="137"/>
      <c r="O1236" s="121"/>
    </row>
    <row r="1237" spans="1:15" x14ac:dyDescent="0.25">
      <c r="A1237" s="139">
        <v>117</v>
      </c>
      <c r="B1237" s="135" t="s">
        <v>238</v>
      </c>
      <c r="C1237" s="134" t="s">
        <v>2102</v>
      </c>
      <c r="D1237" s="135">
        <v>2618</v>
      </c>
      <c r="E1237" s="135" t="s">
        <v>2103</v>
      </c>
      <c r="F1237" s="135">
        <v>1</v>
      </c>
      <c r="G1237" s="136">
        <v>42</v>
      </c>
      <c r="H1237" s="135" t="s">
        <v>2163</v>
      </c>
      <c r="I1237" s="135">
        <v>306</v>
      </c>
      <c r="J1237" s="135" t="s">
        <v>2151</v>
      </c>
      <c r="K1237" s="135" t="s">
        <v>2152</v>
      </c>
      <c r="L1237" s="135" t="s">
        <v>193</v>
      </c>
      <c r="M1237" s="135"/>
      <c r="N1237" s="137"/>
      <c r="O1237" s="121"/>
    </row>
    <row r="1238" spans="1:15" x14ac:dyDescent="0.25">
      <c r="A1238" s="139">
        <v>117</v>
      </c>
      <c r="B1238" s="135" t="s">
        <v>238</v>
      </c>
      <c r="C1238" s="134" t="s">
        <v>2102</v>
      </c>
      <c r="D1238" s="135">
        <v>2619</v>
      </c>
      <c r="E1238" s="135" t="s">
        <v>2103</v>
      </c>
      <c r="F1238" s="135">
        <v>1</v>
      </c>
      <c r="G1238" s="136">
        <v>43</v>
      </c>
      <c r="H1238" s="135" t="s">
        <v>2164</v>
      </c>
      <c r="I1238" s="135">
        <v>270</v>
      </c>
      <c r="J1238" s="135" t="s">
        <v>2112</v>
      </c>
      <c r="K1238" s="135" t="s">
        <v>2113</v>
      </c>
      <c r="L1238" s="135" t="s">
        <v>194</v>
      </c>
      <c r="M1238" s="135"/>
      <c r="N1238" s="137"/>
      <c r="O1238" s="121"/>
    </row>
    <row r="1239" spans="1:15" x14ac:dyDescent="0.25">
      <c r="A1239" s="139">
        <v>117</v>
      </c>
      <c r="B1239" s="135" t="s">
        <v>238</v>
      </c>
      <c r="C1239" s="134" t="s">
        <v>2102</v>
      </c>
      <c r="D1239" s="135">
        <v>2620</v>
      </c>
      <c r="E1239" s="135" t="s">
        <v>2103</v>
      </c>
      <c r="F1239" s="135">
        <v>1</v>
      </c>
      <c r="G1239" s="136">
        <v>44</v>
      </c>
      <c r="H1239" s="135" t="s">
        <v>2165</v>
      </c>
      <c r="I1239" s="135">
        <v>355</v>
      </c>
      <c r="J1239" s="135" t="s">
        <v>2112</v>
      </c>
      <c r="K1239" s="135" t="s">
        <v>2113</v>
      </c>
      <c r="L1239" s="135" t="s">
        <v>194</v>
      </c>
      <c r="M1239" s="135"/>
      <c r="N1239" s="137"/>
      <c r="O1239" s="121"/>
    </row>
    <row r="1240" spans="1:15" x14ac:dyDescent="0.25">
      <c r="A1240" s="139">
        <v>117</v>
      </c>
      <c r="B1240" s="135" t="s">
        <v>238</v>
      </c>
      <c r="C1240" s="134" t="s">
        <v>2102</v>
      </c>
      <c r="D1240" s="135">
        <v>2621</v>
      </c>
      <c r="E1240" s="135" t="s">
        <v>2103</v>
      </c>
      <c r="F1240" s="135">
        <v>1</v>
      </c>
      <c r="G1240" s="136">
        <v>45</v>
      </c>
      <c r="H1240" s="135" t="s">
        <v>2166</v>
      </c>
      <c r="I1240" s="135">
        <v>33</v>
      </c>
      <c r="J1240" s="135" t="s">
        <v>2151</v>
      </c>
      <c r="K1240" s="135" t="s">
        <v>2152</v>
      </c>
      <c r="L1240" s="135" t="s">
        <v>193</v>
      </c>
      <c r="M1240" s="135"/>
      <c r="N1240" s="137"/>
      <c r="O1240" s="121"/>
    </row>
    <row r="1241" spans="1:15" x14ac:dyDescent="0.25">
      <c r="A1241" s="139">
        <v>117</v>
      </c>
      <c r="B1241" s="135" t="s">
        <v>238</v>
      </c>
      <c r="C1241" s="134" t="s">
        <v>2102</v>
      </c>
      <c r="D1241" s="135">
        <v>2622</v>
      </c>
      <c r="E1241" s="135" t="s">
        <v>2103</v>
      </c>
      <c r="F1241" s="135">
        <v>1</v>
      </c>
      <c r="G1241" s="136">
        <v>46</v>
      </c>
      <c r="H1241" s="135" t="s">
        <v>2169</v>
      </c>
      <c r="I1241" s="135">
        <v>379</v>
      </c>
      <c r="J1241" s="135" t="s">
        <v>2112</v>
      </c>
      <c r="K1241" s="135" t="s">
        <v>2113</v>
      </c>
      <c r="L1241" s="135" t="s">
        <v>194</v>
      </c>
      <c r="M1241" s="135"/>
      <c r="N1241" s="137"/>
      <c r="O1241" s="121"/>
    </row>
    <row r="1242" spans="1:15" x14ac:dyDescent="0.25">
      <c r="A1242" s="139">
        <v>117</v>
      </c>
      <c r="B1242" s="135" t="s">
        <v>238</v>
      </c>
      <c r="C1242" s="134" t="s">
        <v>2102</v>
      </c>
      <c r="D1242" s="135">
        <v>2623</v>
      </c>
      <c r="E1242" s="135" t="s">
        <v>2103</v>
      </c>
      <c r="F1242" s="135">
        <v>1</v>
      </c>
      <c r="G1242" s="136">
        <v>47</v>
      </c>
      <c r="H1242" s="135" t="s">
        <v>2170</v>
      </c>
      <c r="I1242" s="135">
        <v>371</v>
      </c>
      <c r="J1242" s="135" t="s">
        <v>2105</v>
      </c>
      <c r="K1242" s="135" t="s">
        <v>2106</v>
      </c>
      <c r="L1242" s="135" t="s">
        <v>193</v>
      </c>
      <c r="M1242" s="135"/>
      <c r="N1242" s="137"/>
      <c r="O1242" s="121"/>
    </row>
    <row r="1243" spans="1:15" x14ac:dyDescent="0.25">
      <c r="A1243" s="139">
        <v>117</v>
      </c>
      <c r="B1243" s="135" t="s">
        <v>238</v>
      </c>
      <c r="C1243" s="134" t="s">
        <v>2102</v>
      </c>
      <c r="D1243" s="135">
        <v>2624</v>
      </c>
      <c r="E1243" s="135" t="s">
        <v>2103</v>
      </c>
      <c r="F1243" s="135">
        <v>1</v>
      </c>
      <c r="G1243" s="136">
        <v>48</v>
      </c>
      <c r="H1243" s="135" t="s">
        <v>2171</v>
      </c>
      <c r="I1243" s="135">
        <v>968</v>
      </c>
      <c r="J1243" s="135" t="s">
        <v>2115</v>
      </c>
      <c r="K1243" s="135" t="s">
        <v>2116</v>
      </c>
      <c r="L1243" s="135" t="s">
        <v>2117</v>
      </c>
      <c r="M1243" s="135"/>
      <c r="N1243" s="137"/>
      <c r="O1243" s="121"/>
    </row>
    <row r="1244" spans="1:15" x14ac:dyDescent="0.25">
      <c r="A1244" s="139">
        <v>117</v>
      </c>
      <c r="B1244" s="135" t="s">
        <v>238</v>
      </c>
      <c r="C1244" s="134" t="s">
        <v>2102</v>
      </c>
      <c r="D1244" s="135">
        <v>2625</v>
      </c>
      <c r="E1244" s="135" t="s">
        <v>2103</v>
      </c>
      <c r="F1244" s="135">
        <v>1</v>
      </c>
      <c r="G1244" s="136">
        <v>49</v>
      </c>
      <c r="H1244" s="135" t="s">
        <v>2172</v>
      </c>
      <c r="I1244" s="135">
        <v>966</v>
      </c>
      <c r="J1244" s="135" t="s">
        <v>2115</v>
      </c>
      <c r="K1244" s="135" t="s">
        <v>2116</v>
      </c>
      <c r="L1244" s="135" t="s">
        <v>2117</v>
      </c>
      <c r="M1244" s="135"/>
      <c r="N1244" s="137"/>
      <c r="O1244" s="121"/>
    </row>
    <row r="1245" spans="1:15" x14ac:dyDescent="0.25">
      <c r="A1245" s="139">
        <v>117</v>
      </c>
      <c r="B1245" s="135" t="s">
        <v>238</v>
      </c>
      <c r="C1245" s="134" t="s">
        <v>2102</v>
      </c>
      <c r="D1245" s="135">
        <v>2626</v>
      </c>
      <c r="E1245" s="135" t="s">
        <v>2103</v>
      </c>
      <c r="F1245" s="135">
        <v>1</v>
      </c>
      <c r="G1245" s="136">
        <v>50</v>
      </c>
      <c r="H1245" s="135" t="s">
        <v>2175</v>
      </c>
      <c r="I1245" s="135">
        <v>979</v>
      </c>
      <c r="J1245" s="135" t="s">
        <v>2115</v>
      </c>
      <c r="K1245" s="135" t="s">
        <v>2116</v>
      </c>
      <c r="L1245" s="135" t="s">
        <v>2117</v>
      </c>
      <c r="M1245" s="135"/>
      <c r="N1245" s="137"/>
      <c r="O1245" s="121"/>
    </row>
    <row r="1246" spans="1:15" x14ac:dyDescent="0.25">
      <c r="A1246" s="139">
        <v>117</v>
      </c>
      <c r="B1246" s="135" t="s">
        <v>238</v>
      </c>
      <c r="C1246" s="134" t="s">
        <v>2102</v>
      </c>
      <c r="D1246" s="135">
        <v>2627</v>
      </c>
      <c r="E1246" s="135" t="s">
        <v>2103</v>
      </c>
      <c r="F1246" s="135">
        <v>1</v>
      </c>
      <c r="G1246" s="136">
        <v>51</v>
      </c>
      <c r="H1246" s="135" t="s">
        <v>2176</v>
      </c>
      <c r="I1246" s="135">
        <v>112</v>
      </c>
      <c r="J1246" s="135" t="s">
        <v>2155</v>
      </c>
      <c r="K1246" s="135" t="s">
        <v>2156</v>
      </c>
      <c r="L1246" s="135" t="s">
        <v>193</v>
      </c>
      <c r="M1246" s="135"/>
      <c r="N1246" s="137"/>
      <c r="O1246" s="121"/>
    </row>
    <row r="1247" spans="1:15" x14ac:dyDescent="0.25">
      <c r="A1247" s="139">
        <v>117</v>
      </c>
      <c r="B1247" s="135" t="s">
        <v>238</v>
      </c>
      <c r="C1247" s="134" t="s">
        <v>2102</v>
      </c>
      <c r="D1247" s="135">
        <v>2628</v>
      </c>
      <c r="E1247" s="135" t="s">
        <v>2103</v>
      </c>
      <c r="F1247" s="135">
        <v>1</v>
      </c>
      <c r="G1247" s="136">
        <v>52</v>
      </c>
      <c r="H1247" s="135" t="s">
        <v>2177</v>
      </c>
      <c r="I1247" s="135">
        <v>135</v>
      </c>
      <c r="J1247" s="135" t="s">
        <v>2151</v>
      </c>
      <c r="K1247" s="135" t="s">
        <v>2152</v>
      </c>
      <c r="L1247" s="135" t="s">
        <v>193</v>
      </c>
      <c r="M1247" s="135"/>
      <c r="N1247" s="137"/>
      <c r="O1247" s="121"/>
    </row>
    <row r="1248" spans="1:15" x14ac:dyDescent="0.25">
      <c r="A1248" s="139">
        <v>117</v>
      </c>
      <c r="B1248" s="135" t="s">
        <v>238</v>
      </c>
      <c r="C1248" s="134" t="s">
        <v>2102</v>
      </c>
      <c r="D1248" s="135">
        <v>2629</v>
      </c>
      <c r="E1248" s="135" t="s">
        <v>2103</v>
      </c>
      <c r="F1248" s="135">
        <v>1</v>
      </c>
      <c r="G1248" s="136">
        <v>53</v>
      </c>
      <c r="H1248" s="135" t="s">
        <v>2178</v>
      </c>
      <c r="I1248" s="135">
        <v>266</v>
      </c>
      <c r="J1248" s="135" t="s">
        <v>2115</v>
      </c>
      <c r="K1248" s="135" t="s">
        <v>2129</v>
      </c>
      <c r="L1248" s="135" t="s">
        <v>194</v>
      </c>
      <c r="M1248" s="135"/>
      <c r="N1248" s="137"/>
      <c r="O1248" s="121"/>
    </row>
    <row r="1249" spans="1:15" x14ac:dyDescent="0.25">
      <c r="A1249" s="139">
        <v>117</v>
      </c>
      <c r="B1249" s="135" t="s">
        <v>238</v>
      </c>
      <c r="C1249" s="134" t="s">
        <v>2102</v>
      </c>
      <c r="D1249" s="135">
        <v>2630</v>
      </c>
      <c r="E1249" s="135" t="s">
        <v>2103</v>
      </c>
      <c r="F1249" s="135">
        <v>1</v>
      </c>
      <c r="G1249" s="136">
        <v>54</v>
      </c>
      <c r="H1249" s="135" t="s">
        <v>2179</v>
      </c>
      <c r="I1249" s="135">
        <v>966</v>
      </c>
      <c r="J1249" s="135" t="s">
        <v>2115</v>
      </c>
      <c r="K1249" s="135" t="s">
        <v>2116</v>
      </c>
      <c r="L1249" s="135" t="s">
        <v>2117</v>
      </c>
      <c r="M1249" s="135"/>
      <c r="N1249" s="137"/>
      <c r="O1249" s="121"/>
    </row>
    <row r="1250" spans="1:15" x14ac:dyDescent="0.25">
      <c r="A1250" s="139">
        <v>117</v>
      </c>
      <c r="B1250" s="135" t="s">
        <v>238</v>
      </c>
      <c r="C1250" s="134" t="s">
        <v>2102</v>
      </c>
      <c r="D1250" s="135">
        <v>2631</v>
      </c>
      <c r="E1250" s="135" t="s">
        <v>2103</v>
      </c>
      <c r="F1250" s="135">
        <v>1</v>
      </c>
      <c r="G1250" s="136">
        <v>55</v>
      </c>
      <c r="H1250" s="135" t="s">
        <v>2180</v>
      </c>
      <c r="I1250" s="135">
        <v>966</v>
      </c>
      <c r="J1250" s="135" t="s">
        <v>2115</v>
      </c>
      <c r="K1250" s="135" t="s">
        <v>2116</v>
      </c>
      <c r="L1250" s="135" t="s">
        <v>2117</v>
      </c>
      <c r="M1250" s="135"/>
      <c r="N1250" s="137"/>
      <c r="O1250" s="121"/>
    </row>
    <row r="1251" spans="1:15" x14ac:dyDescent="0.25">
      <c r="A1251" s="139">
        <v>117</v>
      </c>
      <c r="B1251" s="135" t="s">
        <v>238</v>
      </c>
      <c r="C1251" s="134" t="s">
        <v>2102</v>
      </c>
      <c r="D1251" s="135">
        <v>2632</v>
      </c>
      <c r="E1251" s="135" t="s">
        <v>2103</v>
      </c>
      <c r="F1251" s="135">
        <v>1</v>
      </c>
      <c r="G1251" s="136">
        <v>56</v>
      </c>
      <c r="H1251" s="135" t="s">
        <v>2181</v>
      </c>
      <c r="I1251" s="135">
        <v>991</v>
      </c>
      <c r="J1251" s="135" t="s">
        <v>2115</v>
      </c>
      <c r="K1251" s="135" t="s">
        <v>2116</v>
      </c>
      <c r="L1251" s="135" t="s">
        <v>2117</v>
      </c>
      <c r="M1251" s="135"/>
      <c r="N1251" s="137"/>
      <c r="O1251" s="121"/>
    </row>
    <row r="1252" spans="1:15" x14ac:dyDescent="0.25">
      <c r="A1252" s="139">
        <v>117</v>
      </c>
      <c r="B1252" s="135" t="s">
        <v>238</v>
      </c>
      <c r="C1252" s="134" t="s">
        <v>2102</v>
      </c>
      <c r="D1252" s="135">
        <v>2633</v>
      </c>
      <c r="E1252" s="135" t="s">
        <v>2103</v>
      </c>
      <c r="F1252" s="135">
        <v>1</v>
      </c>
      <c r="G1252" s="136">
        <v>57</v>
      </c>
      <c r="H1252" s="135" t="s">
        <v>2827</v>
      </c>
      <c r="I1252" s="135">
        <v>387</v>
      </c>
      <c r="J1252" s="135" t="s">
        <v>2108</v>
      </c>
      <c r="K1252" s="135" t="s">
        <v>2109</v>
      </c>
      <c r="L1252" s="135" t="s">
        <v>193</v>
      </c>
      <c r="M1252" s="135"/>
      <c r="N1252" s="137"/>
      <c r="O1252" s="121"/>
    </row>
    <row r="1253" spans="1:15" x14ac:dyDescent="0.25">
      <c r="A1253" s="139">
        <v>117</v>
      </c>
      <c r="B1253" s="135" t="s">
        <v>238</v>
      </c>
      <c r="C1253" s="134" t="s">
        <v>2102</v>
      </c>
      <c r="D1253" s="135">
        <v>2634</v>
      </c>
      <c r="E1253" s="135" t="s">
        <v>2103</v>
      </c>
      <c r="F1253" s="135">
        <v>1</v>
      </c>
      <c r="G1253" s="136">
        <v>58</v>
      </c>
      <c r="H1253" s="135" t="s">
        <v>2828</v>
      </c>
      <c r="I1253" s="135">
        <v>80</v>
      </c>
      <c r="J1253" s="135" t="s">
        <v>2155</v>
      </c>
      <c r="K1253" s="135" t="s">
        <v>2156</v>
      </c>
      <c r="L1253" s="135" t="s">
        <v>193</v>
      </c>
      <c r="M1253" s="135"/>
      <c r="N1253" s="137"/>
      <c r="O1253" s="121"/>
    </row>
    <row r="1254" spans="1:15" x14ac:dyDescent="0.25">
      <c r="A1254" s="139">
        <v>117</v>
      </c>
      <c r="B1254" s="135" t="s">
        <v>238</v>
      </c>
      <c r="C1254" s="134" t="s">
        <v>2102</v>
      </c>
      <c r="D1254" s="135">
        <v>2635</v>
      </c>
      <c r="E1254" s="135" t="s">
        <v>2103</v>
      </c>
      <c r="F1254" s="135">
        <v>1</v>
      </c>
      <c r="G1254" s="136" t="s">
        <v>2829</v>
      </c>
      <c r="H1254" s="135" t="s">
        <v>2830</v>
      </c>
      <c r="I1254" s="135">
        <v>80</v>
      </c>
      <c r="J1254" s="135" t="s">
        <v>2440</v>
      </c>
      <c r="K1254" s="135" t="s">
        <v>2441</v>
      </c>
      <c r="L1254" s="135" t="s">
        <v>193</v>
      </c>
      <c r="M1254" s="135"/>
      <c r="N1254" s="137"/>
      <c r="O1254" s="121"/>
    </row>
    <row r="1255" spans="1:15" x14ac:dyDescent="0.25">
      <c r="A1255" s="139">
        <v>117</v>
      </c>
      <c r="B1255" s="135" t="s">
        <v>238</v>
      </c>
      <c r="C1255" s="134" t="s">
        <v>2102</v>
      </c>
      <c r="D1255" s="135">
        <v>2636</v>
      </c>
      <c r="E1255" s="135" t="s">
        <v>2103</v>
      </c>
      <c r="F1255" s="135">
        <v>1</v>
      </c>
      <c r="G1255" s="136">
        <v>59</v>
      </c>
      <c r="H1255" s="135" t="s">
        <v>2831</v>
      </c>
      <c r="I1255" s="135">
        <v>446</v>
      </c>
      <c r="J1255" s="135" t="s">
        <v>2105</v>
      </c>
      <c r="K1255" s="135" t="s">
        <v>2106</v>
      </c>
      <c r="L1255" s="135" t="s">
        <v>193</v>
      </c>
      <c r="M1255" s="135"/>
      <c r="N1255" s="137"/>
      <c r="O1255" s="121"/>
    </row>
    <row r="1256" spans="1:15" x14ac:dyDescent="0.25">
      <c r="A1256" s="139">
        <v>117</v>
      </c>
      <c r="B1256" s="135" t="s">
        <v>238</v>
      </c>
      <c r="C1256" s="134" t="s">
        <v>2102</v>
      </c>
      <c r="D1256" s="135">
        <v>2637</v>
      </c>
      <c r="E1256" s="135" t="s">
        <v>2103</v>
      </c>
      <c r="F1256" s="135">
        <v>1</v>
      </c>
      <c r="G1256" s="136">
        <v>60</v>
      </c>
      <c r="H1256" s="135" t="s">
        <v>2832</v>
      </c>
      <c r="I1256" s="135">
        <v>3866</v>
      </c>
      <c r="J1256" s="135" t="s">
        <v>2105</v>
      </c>
      <c r="K1256" s="135" t="s">
        <v>2106</v>
      </c>
      <c r="L1256" s="135" t="s">
        <v>193</v>
      </c>
      <c r="M1256" s="135"/>
      <c r="N1256" s="137"/>
      <c r="O1256" s="121"/>
    </row>
    <row r="1257" spans="1:15" x14ac:dyDescent="0.25">
      <c r="A1257" s="139">
        <v>117</v>
      </c>
      <c r="B1257" s="135" t="s">
        <v>238</v>
      </c>
      <c r="C1257" s="134" t="s">
        <v>2102</v>
      </c>
      <c r="D1257" s="135">
        <v>2638</v>
      </c>
      <c r="E1257" s="135" t="s">
        <v>2103</v>
      </c>
      <c r="F1257" s="135">
        <v>2</v>
      </c>
      <c r="G1257" s="136">
        <v>1</v>
      </c>
      <c r="H1257" s="135" t="s">
        <v>2204</v>
      </c>
      <c r="I1257" s="135">
        <v>992</v>
      </c>
      <c r="J1257" s="135" t="s">
        <v>2115</v>
      </c>
      <c r="K1257" s="135" t="s">
        <v>2116</v>
      </c>
      <c r="L1257" s="135" t="s">
        <v>2117</v>
      </c>
      <c r="M1257" s="135"/>
      <c r="N1257" s="137"/>
      <c r="O1257" s="121"/>
    </row>
    <row r="1258" spans="1:15" x14ac:dyDescent="0.25">
      <c r="A1258" s="139">
        <v>117</v>
      </c>
      <c r="B1258" s="135" t="s">
        <v>238</v>
      </c>
      <c r="C1258" s="134" t="s">
        <v>2102</v>
      </c>
      <c r="D1258" s="135">
        <v>2639</v>
      </c>
      <c r="E1258" s="135" t="s">
        <v>2103</v>
      </c>
      <c r="F1258" s="135">
        <v>2</v>
      </c>
      <c r="G1258" s="136">
        <v>2</v>
      </c>
      <c r="H1258" s="135" t="s">
        <v>2205</v>
      </c>
      <c r="I1258" s="135">
        <v>966</v>
      </c>
      <c r="J1258" s="135" t="s">
        <v>2115</v>
      </c>
      <c r="K1258" s="135" t="s">
        <v>2116</v>
      </c>
      <c r="L1258" s="135" t="s">
        <v>2117</v>
      </c>
      <c r="M1258" s="135"/>
      <c r="N1258" s="137"/>
      <c r="O1258" s="121"/>
    </row>
    <row r="1259" spans="1:15" x14ac:dyDescent="0.25">
      <c r="A1259" s="139">
        <v>117</v>
      </c>
      <c r="B1259" s="135" t="s">
        <v>238</v>
      </c>
      <c r="C1259" s="134" t="s">
        <v>2102</v>
      </c>
      <c r="D1259" s="135">
        <v>2640</v>
      </c>
      <c r="E1259" s="135" t="s">
        <v>2103</v>
      </c>
      <c r="F1259" s="135">
        <v>2</v>
      </c>
      <c r="G1259" s="136">
        <v>3</v>
      </c>
      <c r="H1259" s="135" t="s">
        <v>2438</v>
      </c>
      <c r="I1259" s="135">
        <v>966</v>
      </c>
      <c r="J1259" s="135" t="s">
        <v>2115</v>
      </c>
      <c r="K1259" s="135" t="s">
        <v>2116</v>
      </c>
      <c r="L1259" s="135" t="s">
        <v>2117</v>
      </c>
      <c r="M1259" s="135"/>
      <c r="N1259" s="137"/>
      <c r="O1259" s="121"/>
    </row>
    <row r="1260" spans="1:15" x14ac:dyDescent="0.25">
      <c r="A1260" s="139">
        <v>117</v>
      </c>
      <c r="B1260" s="135" t="s">
        <v>238</v>
      </c>
      <c r="C1260" s="134" t="s">
        <v>2102</v>
      </c>
      <c r="D1260" s="135">
        <v>2641</v>
      </c>
      <c r="E1260" s="135" t="s">
        <v>2103</v>
      </c>
      <c r="F1260" s="135">
        <v>2</v>
      </c>
      <c r="G1260" s="136">
        <v>4</v>
      </c>
      <c r="H1260" s="135" t="s">
        <v>2439</v>
      </c>
      <c r="I1260" s="135">
        <v>966</v>
      </c>
      <c r="J1260" s="135" t="s">
        <v>2115</v>
      </c>
      <c r="K1260" s="135" t="s">
        <v>2116</v>
      </c>
      <c r="L1260" s="135" t="s">
        <v>2117</v>
      </c>
      <c r="M1260" s="135"/>
      <c r="N1260" s="137"/>
      <c r="O1260" s="121"/>
    </row>
    <row r="1261" spans="1:15" x14ac:dyDescent="0.25">
      <c r="A1261" s="139">
        <v>117</v>
      </c>
      <c r="B1261" s="135" t="s">
        <v>238</v>
      </c>
      <c r="C1261" s="134" t="s">
        <v>2102</v>
      </c>
      <c r="D1261" s="135">
        <v>2642</v>
      </c>
      <c r="E1261" s="135" t="s">
        <v>2103</v>
      </c>
      <c r="F1261" s="135">
        <v>2</v>
      </c>
      <c r="G1261" s="136">
        <v>5</v>
      </c>
      <c r="H1261" s="135" t="s">
        <v>2206</v>
      </c>
      <c r="I1261" s="135">
        <v>1067</v>
      </c>
      <c r="J1261" s="135" t="s">
        <v>2124</v>
      </c>
      <c r="K1261" s="135" t="s">
        <v>2125</v>
      </c>
      <c r="L1261" s="135" t="s">
        <v>192</v>
      </c>
      <c r="M1261" s="135"/>
      <c r="N1261" s="137"/>
      <c r="O1261" s="121"/>
    </row>
    <row r="1262" spans="1:15" x14ac:dyDescent="0.25">
      <c r="A1262" s="139">
        <v>117</v>
      </c>
      <c r="B1262" s="135" t="s">
        <v>238</v>
      </c>
      <c r="C1262" s="134" t="s">
        <v>2102</v>
      </c>
      <c r="D1262" s="135">
        <v>2643</v>
      </c>
      <c r="E1262" s="135" t="s">
        <v>2103</v>
      </c>
      <c r="F1262" s="135">
        <v>2</v>
      </c>
      <c r="G1262" s="136">
        <v>6</v>
      </c>
      <c r="H1262" s="135" t="s">
        <v>2207</v>
      </c>
      <c r="I1262" s="135">
        <v>2013</v>
      </c>
      <c r="J1262" s="135" t="s">
        <v>2105</v>
      </c>
      <c r="K1262" s="135" t="s">
        <v>2106</v>
      </c>
      <c r="L1262" s="135" t="s">
        <v>193</v>
      </c>
      <c r="M1262" s="135"/>
      <c r="N1262" s="137"/>
      <c r="O1262" s="121"/>
    </row>
    <row r="1263" spans="1:15" x14ac:dyDescent="0.25">
      <c r="A1263" s="139">
        <v>117</v>
      </c>
      <c r="B1263" s="135" t="s">
        <v>238</v>
      </c>
      <c r="C1263" s="134" t="s">
        <v>2102</v>
      </c>
      <c r="D1263" s="135">
        <v>2644</v>
      </c>
      <c r="E1263" s="135" t="s">
        <v>2103</v>
      </c>
      <c r="F1263" s="135">
        <v>2</v>
      </c>
      <c r="G1263" s="136">
        <v>7</v>
      </c>
      <c r="H1263" s="135" t="s">
        <v>2208</v>
      </c>
      <c r="I1263" s="135">
        <v>381</v>
      </c>
      <c r="J1263" s="135" t="s">
        <v>2105</v>
      </c>
      <c r="K1263" s="135" t="s">
        <v>2106</v>
      </c>
      <c r="L1263" s="135" t="s">
        <v>193</v>
      </c>
      <c r="M1263" s="135"/>
      <c r="N1263" s="137"/>
      <c r="O1263" s="121"/>
    </row>
    <row r="1264" spans="1:15" x14ac:dyDescent="0.25">
      <c r="A1264" s="139">
        <v>117</v>
      </c>
      <c r="B1264" s="135" t="s">
        <v>238</v>
      </c>
      <c r="C1264" s="134" t="s">
        <v>2102</v>
      </c>
      <c r="D1264" s="135">
        <v>2645</v>
      </c>
      <c r="E1264" s="135" t="s">
        <v>2103</v>
      </c>
      <c r="F1264" s="135">
        <v>2</v>
      </c>
      <c r="G1264" s="136">
        <v>8</v>
      </c>
      <c r="H1264" s="135" t="s">
        <v>2209</v>
      </c>
      <c r="I1264" s="135">
        <v>138</v>
      </c>
      <c r="J1264" s="135" t="s">
        <v>2115</v>
      </c>
      <c r="K1264" s="135" t="s">
        <v>2129</v>
      </c>
      <c r="L1264" s="135" t="s">
        <v>194</v>
      </c>
      <c r="M1264" s="135"/>
      <c r="N1264" s="137"/>
      <c r="O1264" s="121"/>
    </row>
    <row r="1265" spans="1:15" x14ac:dyDescent="0.25">
      <c r="A1265" s="139">
        <v>117</v>
      </c>
      <c r="B1265" s="135" t="s">
        <v>238</v>
      </c>
      <c r="C1265" s="134" t="s">
        <v>2102</v>
      </c>
      <c r="D1265" s="135">
        <v>2646</v>
      </c>
      <c r="E1265" s="135" t="s">
        <v>2103</v>
      </c>
      <c r="F1265" s="135">
        <v>2</v>
      </c>
      <c r="G1265" s="136">
        <v>9</v>
      </c>
      <c r="H1265" s="135" t="s">
        <v>2210</v>
      </c>
      <c r="I1265" s="135">
        <v>204</v>
      </c>
      <c r="J1265" s="135" t="s">
        <v>2108</v>
      </c>
      <c r="K1265" s="135" t="s">
        <v>2109</v>
      </c>
      <c r="L1265" s="135" t="s">
        <v>193</v>
      </c>
      <c r="M1265" s="135"/>
      <c r="N1265" s="137"/>
      <c r="O1265" s="121"/>
    </row>
    <row r="1266" spans="1:15" x14ac:dyDescent="0.25">
      <c r="A1266" s="139">
        <v>117</v>
      </c>
      <c r="B1266" s="135" t="s">
        <v>238</v>
      </c>
      <c r="C1266" s="134" t="s">
        <v>2102</v>
      </c>
      <c r="D1266" s="135">
        <v>2647</v>
      </c>
      <c r="E1266" s="135" t="s">
        <v>2103</v>
      </c>
      <c r="F1266" s="135">
        <v>2</v>
      </c>
      <c r="G1266" s="136">
        <v>10</v>
      </c>
      <c r="H1266" s="135" t="s">
        <v>2211</v>
      </c>
      <c r="I1266" s="135">
        <v>150</v>
      </c>
      <c r="J1266" s="135" t="s">
        <v>2155</v>
      </c>
      <c r="K1266" s="135" t="s">
        <v>2156</v>
      </c>
      <c r="L1266" s="135" t="s">
        <v>193</v>
      </c>
      <c r="M1266" s="135"/>
      <c r="N1266" s="137"/>
      <c r="O1266" s="121"/>
    </row>
    <row r="1267" spans="1:15" x14ac:dyDescent="0.25">
      <c r="A1267" s="139">
        <v>117</v>
      </c>
      <c r="B1267" s="135" t="s">
        <v>238</v>
      </c>
      <c r="C1267" s="134" t="s">
        <v>2102</v>
      </c>
      <c r="D1267" s="135">
        <v>2648</v>
      </c>
      <c r="E1267" s="135" t="s">
        <v>2103</v>
      </c>
      <c r="F1267" s="135">
        <v>2</v>
      </c>
      <c r="G1267" s="136">
        <v>11</v>
      </c>
      <c r="H1267" s="135" t="s">
        <v>2212</v>
      </c>
      <c r="I1267" s="135">
        <v>966</v>
      </c>
      <c r="J1267" s="135" t="s">
        <v>2115</v>
      </c>
      <c r="K1267" s="135" t="s">
        <v>2116</v>
      </c>
      <c r="L1267" s="135" t="s">
        <v>2117</v>
      </c>
      <c r="M1267" s="135"/>
      <c r="N1267" s="137"/>
      <c r="O1267" s="121"/>
    </row>
    <row r="1268" spans="1:15" x14ac:dyDescent="0.25">
      <c r="A1268" s="139">
        <v>117</v>
      </c>
      <c r="B1268" s="135" t="s">
        <v>238</v>
      </c>
      <c r="C1268" s="134" t="s">
        <v>2102</v>
      </c>
      <c r="D1268" s="135">
        <v>2649</v>
      </c>
      <c r="E1268" s="135" t="s">
        <v>2103</v>
      </c>
      <c r="F1268" s="135">
        <v>2</v>
      </c>
      <c r="G1268" s="136">
        <v>12</v>
      </c>
      <c r="H1268" s="135" t="s">
        <v>2213</v>
      </c>
      <c r="I1268" s="135">
        <v>966</v>
      </c>
      <c r="J1268" s="135" t="s">
        <v>2115</v>
      </c>
      <c r="K1268" s="135" t="s">
        <v>2116</v>
      </c>
      <c r="L1268" s="135" t="s">
        <v>2117</v>
      </c>
      <c r="M1268" s="135"/>
      <c r="N1268" s="137"/>
      <c r="O1268" s="121"/>
    </row>
    <row r="1269" spans="1:15" x14ac:dyDescent="0.25">
      <c r="A1269" s="139">
        <v>117</v>
      </c>
      <c r="B1269" s="135" t="s">
        <v>238</v>
      </c>
      <c r="C1269" s="134" t="s">
        <v>2102</v>
      </c>
      <c r="D1269" s="135">
        <v>2650</v>
      </c>
      <c r="E1269" s="135" t="s">
        <v>2103</v>
      </c>
      <c r="F1269" s="135">
        <v>2</v>
      </c>
      <c r="G1269" s="136">
        <v>13</v>
      </c>
      <c r="H1269" s="135" t="s">
        <v>2214</v>
      </c>
      <c r="I1269" s="135">
        <v>968</v>
      </c>
      <c r="J1269" s="135" t="s">
        <v>2115</v>
      </c>
      <c r="K1269" s="135" t="s">
        <v>2116</v>
      </c>
      <c r="L1269" s="135" t="s">
        <v>2117</v>
      </c>
      <c r="M1269" s="135"/>
      <c r="N1269" s="137"/>
      <c r="O1269" s="121"/>
    </row>
    <row r="1270" spans="1:15" x14ac:dyDescent="0.25">
      <c r="A1270" s="139">
        <v>117</v>
      </c>
      <c r="B1270" s="135" t="s">
        <v>238</v>
      </c>
      <c r="C1270" s="134" t="s">
        <v>2102</v>
      </c>
      <c r="D1270" s="135">
        <v>2651</v>
      </c>
      <c r="E1270" s="135" t="s">
        <v>2103</v>
      </c>
      <c r="F1270" s="135">
        <v>2</v>
      </c>
      <c r="G1270" s="136">
        <v>14</v>
      </c>
      <c r="H1270" s="135" t="s">
        <v>2215</v>
      </c>
      <c r="I1270" s="135">
        <v>371</v>
      </c>
      <c r="J1270" s="135" t="s">
        <v>2105</v>
      </c>
      <c r="K1270" s="135" t="s">
        <v>2106</v>
      </c>
      <c r="L1270" s="135" t="s">
        <v>193</v>
      </c>
      <c r="M1270" s="135"/>
      <c r="N1270" s="137"/>
      <c r="O1270" s="121"/>
    </row>
    <row r="1271" spans="1:15" x14ac:dyDescent="0.25">
      <c r="A1271" s="139">
        <v>117</v>
      </c>
      <c r="B1271" s="135" t="s">
        <v>238</v>
      </c>
      <c r="C1271" s="134" t="s">
        <v>2102</v>
      </c>
      <c r="D1271" s="135">
        <v>2652</v>
      </c>
      <c r="E1271" s="135" t="s">
        <v>2103</v>
      </c>
      <c r="F1271" s="135">
        <v>2</v>
      </c>
      <c r="G1271" s="136">
        <v>15</v>
      </c>
      <c r="H1271" s="135" t="s">
        <v>2216</v>
      </c>
      <c r="I1271" s="135">
        <v>61</v>
      </c>
      <c r="J1271" s="135" t="s">
        <v>2108</v>
      </c>
      <c r="K1271" s="135" t="s">
        <v>2109</v>
      </c>
      <c r="L1271" s="135" t="s">
        <v>193</v>
      </c>
      <c r="M1271" s="135"/>
      <c r="N1271" s="137"/>
      <c r="O1271" s="121"/>
    </row>
    <row r="1272" spans="1:15" x14ac:dyDescent="0.25">
      <c r="A1272" s="139">
        <v>117</v>
      </c>
      <c r="B1272" s="135" t="s">
        <v>238</v>
      </c>
      <c r="C1272" s="134" t="s">
        <v>2102</v>
      </c>
      <c r="D1272" s="135">
        <v>2653</v>
      </c>
      <c r="E1272" s="135" t="s">
        <v>2103</v>
      </c>
      <c r="F1272" s="135">
        <v>2</v>
      </c>
      <c r="G1272" s="136">
        <v>16</v>
      </c>
      <c r="H1272" s="135" t="s">
        <v>2217</v>
      </c>
      <c r="I1272" s="135">
        <v>545</v>
      </c>
      <c r="J1272" s="135" t="s">
        <v>2115</v>
      </c>
      <c r="K1272" s="135" t="s">
        <v>2129</v>
      </c>
      <c r="L1272" s="135" t="s">
        <v>194</v>
      </c>
      <c r="M1272" s="135"/>
      <c r="N1272" s="137"/>
      <c r="O1272" s="121"/>
    </row>
    <row r="1273" spans="1:15" x14ac:dyDescent="0.25">
      <c r="A1273" s="139">
        <v>117</v>
      </c>
      <c r="B1273" s="135" t="s">
        <v>238</v>
      </c>
      <c r="C1273" s="134" t="s">
        <v>2102</v>
      </c>
      <c r="D1273" s="135">
        <v>2654</v>
      </c>
      <c r="E1273" s="135" t="s">
        <v>2103</v>
      </c>
      <c r="F1273" s="135">
        <v>2</v>
      </c>
      <c r="G1273" s="136">
        <v>17</v>
      </c>
      <c r="H1273" s="135" t="s">
        <v>2218</v>
      </c>
      <c r="I1273" s="135">
        <v>79</v>
      </c>
      <c r="J1273" s="135" t="s">
        <v>2108</v>
      </c>
      <c r="K1273" s="135" t="s">
        <v>2109</v>
      </c>
      <c r="L1273" s="135" t="s">
        <v>193</v>
      </c>
      <c r="M1273" s="135"/>
      <c r="N1273" s="137"/>
      <c r="O1273" s="121"/>
    </row>
    <row r="1274" spans="1:15" x14ac:dyDescent="0.25">
      <c r="A1274" s="139">
        <v>117</v>
      </c>
      <c r="B1274" s="135" t="s">
        <v>238</v>
      </c>
      <c r="C1274" s="134" t="s">
        <v>2102</v>
      </c>
      <c r="D1274" s="135">
        <v>2655</v>
      </c>
      <c r="E1274" s="135" t="s">
        <v>2103</v>
      </c>
      <c r="F1274" s="135">
        <v>2</v>
      </c>
      <c r="G1274" s="136">
        <v>18</v>
      </c>
      <c r="H1274" s="135" t="s">
        <v>2219</v>
      </c>
      <c r="I1274" s="135">
        <v>155</v>
      </c>
      <c r="J1274" s="135" t="s">
        <v>2108</v>
      </c>
      <c r="K1274" s="135" t="s">
        <v>2109</v>
      </c>
      <c r="L1274" s="135" t="s">
        <v>193</v>
      </c>
      <c r="M1274" s="135"/>
      <c r="N1274" s="137"/>
      <c r="O1274" s="121"/>
    </row>
    <row r="1275" spans="1:15" x14ac:dyDescent="0.25">
      <c r="A1275" s="139">
        <v>117</v>
      </c>
      <c r="B1275" s="135" t="s">
        <v>238</v>
      </c>
      <c r="C1275" s="134" t="s">
        <v>2102</v>
      </c>
      <c r="D1275" s="135">
        <v>2662</v>
      </c>
      <c r="E1275" s="135" t="s">
        <v>2805</v>
      </c>
      <c r="F1275" s="135">
        <v>1</v>
      </c>
      <c r="G1275" s="136">
        <v>1</v>
      </c>
      <c r="H1275" s="135" t="s">
        <v>2806</v>
      </c>
      <c r="I1275" s="135">
        <v>874</v>
      </c>
      <c r="J1275" s="135" t="s">
        <v>2115</v>
      </c>
      <c r="K1275" s="135" t="s">
        <v>2116</v>
      </c>
      <c r="L1275" s="135" t="s">
        <v>2117</v>
      </c>
      <c r="M1275" s="135"/>
      <c r="N1275" s="137"/>
      <c r="O1275" s="121"/>
    </row>
    <row r="1276" spans="1:15" x14ac:dyDescent="0.25">
      <c r="A1276" s="139">
        <v>117</v>
      </c>
      <c r="B1276" s="135" t="s">
        <v>238</v>
      </c>
      <c r="C1276" s="134" t="s">
        <v>2102</v>
      </c>
      <c r="D1276" s="135">
        <v>2663</v>
      </c>
      <c r="E1276" s="135" t="s">
        <v>2808</v>
      </c>
      <c r="F1276" s="135">
        <v>1</v>
      </c>
      <c r="G1276" s="136">
        <v>1</v>
      </c>
      <c r="H1276" s="135" t="s">
        <v>2809</v>
      </c>
      <c r="I1276" s="135">
        <v>874</v>
      </c>
      <c r="J1276" s="135" t="s">
        <v>2115</v>
      </c>
      <c r="K1276" s="135" t="s">
        <v>2116</v>
      </c>
      <c r="L1276" s="135" t="s">
        <v>2117</v>
      </c>
      <c r="M1276" s="135"/>
      <c r="N1276" s="137"/>
      <c r="O1276" s="121"/>
    </row>
    <row r="1277" spans="1:15" x14ac:dyDescent="0.25">
      <c r="A1277" s="139">
        <v>117</v>
      </c>
      <c r="B1277" s="135" t="s">
        <v>238</v>
      </c>
      <c r="C1277" s="134" t="s">
        <v>2102</v>
      </c>
      <c r="D1277" s="135">
        <v>2664</v>
      </c>
      <c r="E1277" s="135" t="s">
        <v>2182</v>
      </c>
      <c r="F1277" s="135">
        <v>1</v>
      </c>
      <c r="G1277" s="136">
        <v>1</v>
      </c>
      <c r="H1277" s="135" t="s">
        <v>2183</v>
      </c>
      <c r="I1277" s="135">
        <v>874</v>
      </c>
      <c r="J1277" s="135" t="s">
        <v>2115</v>
      </c>
      <c r="K1277" s="135" t="s">
        <v>2116</v>
      </c>
      <c r="L1277" s="135" t="s">
        <v>2117</v>
      </c>
      <c r="M1277" s="135"/>
      <c r="N1277" s="137"/>
      <c r="O1277" s="121"/>
    </row>
    <row r="1278" spans="1:15" x14ac:dyDescent="0.25">
      <c r="A1278" s="139">
        <v>117</v>
      </c>
      <c r="B1278" s="135" t="s">
        <v>238</v>
      </c>
      <c r="C1278" s="134" t="s">
        <v>2102</v>
      </c>
      <c r="D1278" s="135">
        <v>2665</v>
      </c>
      <c r="E1278" s="135" t="s">
        <v>2184</v>
      </c>
      <c r="F1278" s="135">
        <v>1</v>
      </c>
      <c r="G1278" s="136">
        <v>1</v>
      </c>
      <c r="H1278" s="135" t="s">
        <v>2185</v>
      </c>
      <c r="I1278" s="135">
        <v>874</v>
      </c>
      <c r="J1278" s="135" t="s">
        <v>2115</v>
      </c>
      <c r="K1278" s="135" t="s">
        <v>2116</v>
      </c>
      <c r="L1278" s="135" t="s">
        <v>2117</v>
      </c>
      <c r="M1278" s="135"/>
      <c r="N1278" s="137"/>
      <c r="O1278" s="121"/>
    </row>
    <row r="1279" spans="1:15" x14ac:dyDescent="0.25">
      <c r="A1279" s="139">
        <v>117</v>
      </c>
      <c r="B1279" s="135" t="s">
        <v>238</v>
      </c>
      <c r="C1279" s="134" t="s">
        <v>2102</v>
      </c>
      <c r="D1279" s="135">
        <v>2667</v>
      </c>
      <c r="E1279" s="135" t="s">
        <v>2833</v>
      </c>
      <c r="F1279" s="135">
        <v>1</v>
      </c>
      <c r="G1279" s="136">
        <v>1</v>
      </c>
      <c r="H1279" s="135" t="s">
        <v>2834</v>
      </c>
      <c r="I1279" s="135">
        <v>836</v>
      </c>
      <c r="J1279" s="135" t="s">
        <v>2115</v>
      </c>
      <c r="K1279" s="135" t="s">
        <v>2116</v>
      </c>
      <c r="L1279" s="135" t="s">
        <v>2117</v>
      </c>
      <c r="M1279" s="135"/>
      <c r="N1279" s="137"/>
      <c r="O1279" s="121"/>
    </row>
    <row r="1280" spans="1:15" x14ac:dyDescent="0.25">
      <c r="A1280" s="139">
        <v>117</v>
      </c>
      <c r="B1280" s="135" t="s">
        <v>238</v>
      </c>
      <c r="C1280" s="134" t="s">
        <v>2102</v>
      </c>
      <c r="D1280" s="135">
        <v>2668</v>
      </c>
      <c r="E1280" s="135" t="s">
        <v>2835</v>
      </c>
      <c r="F1280" s="135">
        <v>1</v>
      </c>
      <c r="G1280" s="136">
        <v>1</v>
      </c>
      <c r="H1280" s="135" t="s">
        <v>2836</v>
      </c>
      <c r="I1280" s="135">
        <v>900</v>
      </c>
      <c r="J1280" s="135" t="s">
        <v>2115</v>
      </c>
      <c r="K1280" s="135" t="s">
        <v>2116</v>
      </c>
      <c r="L1280" s="135" t="s">
        <v>2117</v>
      </c>
      <c r="M1280" s="135"/>
      <c r="N1280" s="137"/>
      <c r="O1280" s="121"/>
    </row>
    <row r="1281" spans="1:15" x14ac:dyDescent="0.25">
      <c r="A1281" s="139">
        <v>117</v>
      </c>
      <c r="B1281" s="135" t="s">
        <v>238</v>
      </c>
      <c r="C1281" s="134" t="s">
        <v>2102</v>
      </c>
      <c r="D1281" s="135">
        <v>2669</v>
      </c>
      <c r="E1281" s="135" t="s">
        <v>2837</v>
      </c>
      <c r="F1281" s="135">
        <v>1</v>
      </c>
      <c r="G1281" s="136">
        <v>1</v>
      </c>
      <c r="H1281" s="135" t="s">
        <v>2838</v>
      </c>
      <c r="I1281" s="135">
        <v>637</v>
      </c>
      <c r="J1281" s="135" t="s">
        <v>2115</v>
      </c>
      <c r="K1281" s="135" t="s">
        <v>2116</v>
      </c>
      <c r="L1281" s="135" t="s">
        <v>2117</v>
      </c>
      <c r="M1281" s="135" t="s">
        <v>725</v>
      </c>
      <c r="N1281" s="137"/>
      <c r="O1281" s="121"/>
    </row>
    <row r="1282" spans="1:15" x14ac:dyDescent="0.25">
      <c r="A1282" s="139">
        <v>117</v>
      </c>
      <c r="B1282" s="135" t="s">
        <v>238</v>
      </c>
      <c r="C1282" s="134" t="s">
        <v>2102</v>
      </c>
      <c r="D1282" s="135">
        <v>2670</v>
      </c>
      <c r="E1282" s="135" t="s">
        <v>2837</v>
      </c>
      <c r="F1282" s="135">
        <v>1</v>
      </c>
      <c r="G1282" s="136">
        <v>2</v>
      </c>
      <c r="H1282" s="135" t="s">
        <v>2839</v>
      </c>
      <c r="I1282" s="135">
        <v>63</v>
      </c>
      <c r="J1282" s="135" t="s">
        <v>2108</v>
      </c>
      <c r="K1282" s="135" t="s">
        <v>2109</v>
      </c>
      <c r="L1282" s="135" t="s">
        <v>193</v>
      </c>
      <c r="M1282" s="135" t="s">
        <v>725</v>
      </c>
      <c r="N1282" s="137"/>
      <c r="O1282" s="121"/>
    </row>
    <row r="1283" spans="1:15" x14ac:dyDescent="0.25">
      <c r="A1283" s="139">
        <v>117</v>
      </c>
      <c r="B1283" s="135" t="s">
        <v>238</v>
      </c>
      <c r="C1283" s="134" t="s">
        <v>2102</v>
      </c>
      <c r="D1283" s="135">
        <v>2671</v>
      </c>
      <c r="E1283" s="135" t="s">
        <v>2837</v>
      </c>
      <c r="F1283" s="135">
        <v>1</v>
      </c>
      <c r="G1283" s="136">
        <v>3</v>
      </c>
      <c r="H1283" s="135" t="s">
        <v>2840</v>
      </c>
      <c r="I1283" s="135">
        <v>35</v>
      </c>
      <c r="J1283" s="135" t="s">
        <v>2151</v>
      </c>
      <c r="K1283" s="135" t="s">
        <v>2152</v>
      </c>
      <c r="L1283" s="135" t="s">
        <v>193</v>
      </c>
      <c r="M1283" s="135" t="s">
        <v>725</v>
      </c>
      <c r="N1283" s="137"/>
      <c r="O1283" s="121"/>
    </row>
    <row r="1284" spans="1:15" x14ac:dyDescent="0.25">
      <c r="A1284" s="139">
        <v>117</v>
      </c>
      <c r="B1284" s="135" t="s">
        <v>238</v>
      </c>
      <c r="C1284" s="134" t="s">
        <v>2102</v>
      </c>
      <c r="D1284" s="135">
        <v>2672</v>
      </c>
      <c r="E1284" s="135" t="s">
        <v>2841</v>
      </c>
      <c r="F1284" s="135">
        <v>1</v>
      </c>
      <c r="G1284" s="136">
        <v>1</v>
      </c>
      <c r="H1284" s="135" t="s">
        <v>2842</v>
      </c>
      <c r="I1284" s="135">
        <v>900</v>
      </c>
      <c r="J1284" s="135" t="s">
        <v>2115</v>
      </c>
      <c r="K1284" s="135" t="s">
        <v>2116</v>
      </c>
      <c r="L1284" s="135" t="s">
        <v>2117</v>
      </c>
      <c r="M1284" s="135"/>
      <c r="N1284" s="137"/>
      <c r="O1284" s="121"/>
    </row>
    <row r="1285" spans="1:15" x14ac:dyDescent="0.25">
      <c r="A1285" s="139">
        <v>118</v>
      </c>
      <c r="B1285" s="135" t="s">
        <v>240</v>
      </c>
      <c r="C1285" s="134" t="s">
        <v>2102</v>
      </c>
      <c r="D1285" s="135">
        <v>2673</v>
      </c>
      <c r="E1285" s="135" t="s">
        <v>2103</v>
      </c>
      <c r="F1285" s="135">
        <v>1</v>
      </c>
      <c r="G1285" s="140" t="s">
        <v>2843</v>
      </c>
      <c r="H1285" s="135" t="s">
        <v>2844</v>
      </c>
      <c r="I1285" s="135">
        <v>72</v>
      </c>
      <c r="J1285" s="135" t="s">
        <v>2108</v>
      </c>
      <c r="K1285" s="135" t="s">
        <v>2109</v>
      </c>
      <c r="L1285" s="135" t="s">
        <v>193</v>
      </c>
      <c r="M1285" s="135"/>
      <c r="N1285" s="137"/>
      <c r="O1285" s="121"/>
    </row>
    <row r="1286" spans="1:15" x14ac:dyDescent="0.25">
      <c r="A1286" s="139">
        <v>118</v>
      </c>
      <c r="B1286" s="135" t="s">
        <v>240</v>
      </c>
      <c r="C1286" s="134" t="s">
        <v>2102</v>
      </c>
      <c r="D1286" s="135">
        <v>2674</v>
      </c>
      <c r="E1286" s="135" t="s">
        <v>2103</v>
      </c>
      <c r="F1286" s="135">
        <v>1</v>
      </c>
      <c r="G1286" s="140" t="s">
        <v>2843</v>
      </c>
      <c r="H1286" s="135" t="s">
        <v>2844</v>
      </c>
      <c r="I1286" s="135">
        <v>420</v>
      </c>
      <c r="J1286" s="135" t="s">
        <v>2105</v>
      </c>
      <c r="K1286" s="135" t="s">
        <v>2106</v>
      </c>
      <c r="L1286" s="135" t="s">
        <v>193</v>
      </c>
      <c r="M1286" s="135"/>
      <c r="N1286" s="137"/>
      <c r="O1286" s="121"/>
    </row>
    <row r="1287" spans="1:15" x14ac:dyDescent="0.25">
      <c r="A1287" s="139">
        <v>118</v>
      </c>
      <c r="B1287" s="135" t="s">
        <v>240</v>
      </c>
      <c r="C1287" s="134" t="s">
        <v>2102</v>
      </c>
      <c r="D1287" s="135">
        <v>2675</v>
      </c>
      <c r="E1287" s="135" t="s">
        <v>2103</v>
      </c>
      <c r="F1287" s="135">
        <v>1</v>
      </c>
      <c r="G1287" s="140" t="s">
        <v>2843</v>
      </c>
      <c r="H1287" s="135" t="s">
        <v>2844</v>
      </c>
      <c r="I1287" s="135">
        <v>48</v>
      </c>
      <c r="J1287" s="135" t="s">
        <v>2155</v>
      </c>
      <c r="K1287" s="135" t="s">
        <v>2156</v>
      </c>
      <c r="L1287" s="135" t="s">
        <v>193</v>
      </c>
      <c r="M1287" s="135"/>
      <c r="N1287" s="137"/>
      <c r="O1287" s="121"/>
    </row>
    <row r="1288" spans="1:15" x14ac:dyDescent="0.25">
      <c r="A1288" s="139">
        <v>118</v>
      </c>
      <c r="B1288" s="135" t="s">
        <v>240</v>
      </c>
      <c r="C1288" s="134" t="s">
        <v>2102</v>
      </c>
      <c r="D1288" s="135">
        <v>2676</v>
      </c>
      <c r="E1288" s="135" t="s">
        <v>2103</v>
      </c>
      <c r="F1288" s="135">
        <v>1</v>
      </c>
      <c r="G1288" s="140" t="s">
        <v>2843</v>
      </c>
      <c r="H1288" s="135" t="s">
        <v>2844</v>
      </c>
      <c r="I1288" s="135">
        <v>728</v>
      </c>
      <c r="J1288" s="135" t="s">
        <v>2105</v>
      </c>
      <c r="K1288" s="135" t="s">
        <v>2106</v>
      </c>
      <c r="L1288" s="135" t="s">
        <v>193</v>
      </c>
      <c r="M1288" s="135"/>
      <c r="N1288" s="137"/>
      <c r="O1288" s="121"/>
    </row>
    <row r="1289" spans="1:15" x14ac:dyDescent="0.25">
      <c r="A1289" s="139">
        <v>118</v>
      </c>
      <c r="B1289" s="135" t="s">
        <v>240</v>
      </c>
      <c r="C1289" s="134" t="s">
        <v>2102</v>
      </c>
      <c r="D1289" s="135">
        <v>2676</v>
      </c>
      <c r="E1289" s="135" t="s">
        <v>2103</v>
      </c>
      <c r="F1289" s="135">
        <v>1</v>
      </c>
      <c r="G1289" s="140" t="s">
        <v>2843</v>
      </c>
      <c r="H1289" s="135" t="s">
        <v>2844</v>
      </c>
      <c r="I1289" s="135">
        <v>728</v>
      </c>
      <c r="J1289" s="135" t="s">
        <v>2105</v>
      </c>
      <c r="K1289" s="135" t="s">
        <v>2106</v>
      </c>
      <c r="L1289" s="135" t="s">
        <v>193</v>
      </c>
      <c r="M1289" s="135"/>
      <c r="N1289" s="137"/>
      <c r="O1289" s="121"/>
    </row>
    <row r="1290" spans="1:15" x14ac:dyDescent="0.25">
      <c r="A1290" s="139">
        <v>118</v>
      </c>
      <c r="B1290" s="135" t="s">
        <v>240</v>
      </c>
      <c r="C1290" s="134" t="s">
        <v>2102</v>
      </c>
      <c r="D1290" s="135">
        <v>2678</v>
      </c>
      <c r="E1290" s="135" t="s">
        <v>2103</v>
      </c>
      <c r="F1290" s="135">
        <v>1</v>
      </c>
      <c r="G1290" s="140" t="s">
        <v>2465</v>
      </c>
      <c r="H1290" s="135" t="s">
        <v>2760</v>
      </c>
      <c r="I1290" s="135">
        <v>45</v>
      </c>
      <c r="J1290" s="135" t="s">
        <v>2155</v>
      </c>
      <c r="K1290" s="135" t="s">
        <v>2156</v>
      </c>
      <c r="L1290" s="135" t="s">
        <v>193</v>
      </c>
      <c r="M1290" s="135"/>
      <c r="N1290" s="137"/>
      <c r="O1290" s="121"/>
    </row>
    <row r="1291" spans="1:15" x14ac:dyDescent="0.25">
      <c r="A1291" s="139">
        <v>118</v>
      </c>
      <c r="B1291" s="135" t="s">
        <v>240</v>
      </c>
      <c r="C1291" s="134" t="s">
        <v>2102</v>
      </c>
      <c r="D1291" s="135">
        <v>2679</v>
      </c>
      <c r="E1291" s="135" t="s">
        <v>2103</v>
      </c>
      <c r="F1291" s="135">
        <v>1</v>
      </c>
      <c r="G1291" s="136">
        <v>113</v>
      </c>
      <c r="H1291" s="135" t="s">
        <v>2845</v>
      </c>
      <c r="I1291" s="135">
        <v>1202</v>
      </c>
      <c r="J1291" s="135" t="s">
        <v>2115</v>
      </c>
      <c r="K1291" s="135" t="s">
        <v>2116</v>
      </c>
      <c r="L1291" s="135" t="s">
        <v>2117</v>
      </c>
      <c r="M1291" s="135"/>
      <c r="N1291" s="137"/>
      <c r="O1291" s="121"/>
    </row>
    <row r="1292" spans="1:15" x14ac:dyDescent="0.25">
      <c r="A1292" s="139">
        <v>118</v>
      </c>
      <c r="B1292" s="135" t="s">
        <v>240</v>
      </c>
      <c r="C1292" s="134" t="s">
        <v>2102</v>
      </c>
      <c r="D1292" s="135">
        <v>2680</v>
      </c>
      <c r="E1292" s="135" t="s">
        <v>2103</v>
      </c>
      <c r="F1292" s="135">
        <v>1</v>
      </c>
      <c r="G1292" s="136">
        <v>114</v>
      </c>
      <c r="H1292" s="135" t="s">
        <v>2846</v>
      </c>
      <c r="I1292" s="135">
        <v>384</v>
      </c>
      <c r="J1292" s="135" t="s">
        <v>2115</v>
      </c>
      <c r="K1292" s="135" t="s">
        <v>2129</v>
      </c>
      <c r="L1292" s="135" t="s">
        <v>194</v>
      </c>
      <c r="M1292" s="135"/>
      <c r="N1292" s="137"/>
      <c r="O1292" s="121"/>
    </row>
    <row r="1293" spans="1:15" x14ac:dyDescent="0.25">
      <c r="A1293" s="139">
        <v>118</v>
      </c>
      <c r="B1293" s="135" t="s">
        <v>240</v>
      </c>
      <c r="C1293" s="134" t="s">
        <v>2102</v>
      </c>
      <c r="D1293" s="135">
        <v>2681</v>
      </c>
      <c r="E1293" s="135" t="s">
        <v>2103</v>
      </c>
      <c r="F1293" s="135">
        <v>1</v>
      </c>
      <c r="G1293" s="136">
        <v>115</v>
      </c>
      <c r="H1293" s="135" t="s">
        <v>2847</v>
      </c>
      <c r="I1293" s="135">
        <v>66</v>
      </c>
      <c r="J1293" s="135" t="s">
        <v>2108</v>
      </c>
      <c r="K1293" s="135" t="s">
        <v>2109</v>
      </c>
      <c r="L1293" s="135" t="s">
        <v>193</v>
      </c>
      <c r="M1293" s="135"/>
      <c r="N1293" s="137"/>
      <c r="O1293" s="121"/>
    </row>
    <row r="1294" spans="1:15" x14ac:dyDescent="0.25">
      <c r="A1294" s="139">
        <v>118</v>
      </c>
      <c r="B1294" s="135" t="s">
        <v>240</v>
      </c>
      <c r="C1294" s="134" t="s">
        <v>2102</v>
      </c>
      <c r="D1294" s="135">
        <v>2682</v>
      </c>
      <c r="E1294" s="135" t="s">
        <v>2103</v>
      </c>
      <c r="F1294" s="135">
        <v>1</v>
      </c>
      <c r="G1294" s="136">
        <v>116</v>
      </c>
      <c r="H1294" s="135" t="s">
        <v>2848</v>
      </c>
      <c r="I1294" s="135">
        <v>165</v>
      </c>
      <c r="J1294" s="135" t="s">
        <v>2155</v>
      </c>
      <c r="K1294" s="135" t="s">
        <v>2156</v>
      </c>
      <c r="L1294" s="135" t="s">
        <v>193</v>
      </c>
      <c r="M1294" s="135"/>
      <c r="N1294" s="137"/>
      <c r="O1294" s="121"/>
    </row>
    <row r="1295" spans="1:15" x14ac:dyDescent="0.25">
      <c r="A1295" s="139">
        <v>118</v>
      </c>
      <c r="B1295" s="135" t="s">
        <v>240</v>
      </c>
      <c r="C1295" s="134" t="s">
        <v>2102</v>
      </c>
      <c r="D1295" s="135">
        <v>2683</v>
      </c>
      <c r="E1295" s="135" t="s">
        <v>2103</v>
      </c>
      <c r="F1295" s="135">
        <v>1</v>
      </c>
      <c r="G1295" s="136">
        <v>117</v>
      </c>
      <c r="H1295" s="135" t="s">
        <v>2849</v>
      </c>
      <c r="I1295" s="135">
        <v>1150</v>
      </c>
      <c r="J1295" s="135" t="s">
        <v>2105</v>
      </c>
      <c r="K1295" s="135" t="s">
        <v>2106</v>
      </c>
      <c r="L1295" s="135" t="s">
        <v>193</v>
      </c>
      <c r="M1295" s="135"/>
      <c r="N1295" s="137"/>
      <c r="O1295" s="121"/>
    </row>
    <row r="1296" spans="1:15" x14ac:dyDescent="0.25">
      <c r="A1296" s="139">
        <v>118</v>
      </c>
      <c r="B1296" s="135" t="s">
        <v>240</v>
      </c>
      <c r="C1296" s="134" t="s">
        <v>2102</v>
      </c>
      <c r="D1296" s="135">
        <v>2684</v>
      </c>
      <c r="E1296" s="135" t="s">
        <v>2103</v>
      </c>
      <c r="F1296" s="135">
        <v>1</v>
      </c>
      <c r="G1296" s="136">
        <v>118</v>
      </c>
      <c r="H1296" s="135" t="s">
        <v>2850</v>
      </c>
      <c r="I1296" s="135">
        <v>832</v>
      </c>
      <c r="J1296" s="135" t="s">
        <v>2115</v>
      </c>
      <c r="K1296" s="135" t="s">
        <v>2116</v>
      </c>
      <c r="L1296" s="135" t="s">
        <v>2117</v>
      </c>
      <c r="M1296" s="135"/>
      <c r="N1296" s="137"/>
      <c r="O1296" s="121"/>
    </row>
    <row r="1297" spans="1:15" x14ac:dyDescent="0.25">
      <c r="A1297" s="139">
        <v>118</v>
      </c>
      <c r="B1297" s="135" t="s">
        <v>240</v>
      </c>
      <c r="C1297" s="134" t="s">
        <v>2102</v>
      </c>
      <c r="D1297" s="135">
        <v>2685</v>
      </c>
      <c r="E1297" s="135" t="s">
        <v>2103</v>
      </c>
      <c r="F1297" s="135">
        <v>1</v>
      </c>
      <c r="G1297" s="136">
        <v>119</v>
      </c>
      <c r="H1297" s="135" t="s">
        <v>2851</v>
      </c>
      <c r="I1297" s="135">
        <v>864</v>
      </c>
      <c r="J1297" s="135" t="s">
        <v>2115</v>
      </c>
      <c r="K1297" s="135" t="s">
        <v>2116</v>
      </c>
      <c r="L1297" s="135" t="s">
        <v>2117</v>
      </c>
      <c r="M1297" s="135"/>
      <c r="N1297" s="137"/>
      <c r="O1297" s="121"/>
    </row>
    <row r="1298" spans="1:15" x14ac:dyDescent="0.25">
      <c r="A1298" s="139">
        <v>118</v>
      </c>
      <c r="B1298" s="135" t="s">
        <v>240</v>
      </c>
      <c r="C1298" s="134" t="s">
        <v>2102</v>
      </c>
      <c r="D1298" s="135">
        <v>2686</v>
      </c>
      <c r="E1298" s="135" t="s">
        <v>2103</v>
      </c>
      <c r="F1298" s="135">
        <v>1</v>
      </c>
      <c r="G1298" s="136">
        <v>120</v>
      </c>
      <c r="H1298" s="135" t="s">
        <v>2852</v>
      </c>
      <c r="I1298" s="135">
        <v>864</v>
      </c>
      <c r="J1298" s="135" t="s">
        <v>2115</v>
      </c>
      <c r="K1298" s="135" t="s">
        <v>2116</v>
      </c>
      <c r="L1298" s="135" t="s">
        <v>2117</v>
      </c>
      <c r="M1298" s="135"/>
      <c r="N1298" s="137"/>
      <c r="O1298" s="121"/>
    </row>
    <row r="1299" spans="1:15" x14ac:dyDescent="0.25">
      <c r="A1299" s="139">
        <v>118</v>
      </c>
      <c r="B1299" s="135" t="s">
        <v>240</v>
      </c>
      <c r="C1299" s="134" t="s">
        <v>2102</v>
      </c>
      <c r="D1299" s="135">
        <v>2687</v>
      </c>
      <c r="E1299" s="135" t="s">
        <v>2103</v>
      </c>
      <c r="F1299" s="135">
        <v>1</v>
      </c>
      <c r="G1299" s="136">
        <v>121</v>
      </c>
      <c r="H1299" s="135" t="s">
        <v>2853</v>
      </c>
      <c r="I1299" s="135">
        <v>864</v>
      </c>
      <c r="J1299" s="135" t="s">
        <v>2115</v>
      </c>
      <c r="K1299" s="135" t="s">
        <v>2116</v>
      </c>
      <c r="L1299" s="135" t="s">
        <v>2117</v>
      </c>
      <c r="M1299" s="135"/>
      <c r="N1299" s="137"/>
      <c r="O1299" s="121"/>
    </row>
    <row r="1300" spans="1:15" x14ac:dyDescent="0.25">
      <c r="A1300" s="139">
        <v>118</v>
      </c>
      <c r="B1300" s="135" t="s">
        <v>240</v>
      </c>
      <c r="C1300" s="134" t="s">
        <v>2102</v>
      </c>
      <c r="D1300" s="135">
        <v>2688</v>
      </c>
      <c r="E1300" s="135" t="s">
        <v>2103</v>
      </c>
      <c r="F1300" s="135">
        <v>1</v>
      </c>
      <c r="G1300" s="136">
        <v>122</v>
      </c>
      <c r="H1300" s="135" t="s">
        <v>2854</v>
      </c>
      <c r="I1300" s="135">
        <v>864</v>
      </c>
      <c r="J1300" s="135" t="s">
        <v>2115</v>
      </c>
      <c r="K1300" s="135" t="s">
        <v>2116</v>
      </c>
      <c r="L1300" s="135" t="s">
        <v>2117</v>
      </c>
      <c r="M1300" s="135"/>
      <c r="N1300" s="137"/>
      <c r="O1300" s="121"/>
    </row>
    <row r="1301" spans="1:15" x14ac:dyDescent="0.25">
      <c r="A1301" s="139">
        <v>118</v>
      </c>
      <c r="B1301" s="135" t="s">
        <v>240</v>
      </c>
      <c r="C1301" s="134" t="s">
        <v>2102</v>
      </c>
      <c r="D1301" s="135">
        <v>2689</v>
      </c>
      <c r="E1301" s="135" t="s">
        <v>2103</v>
      </c>
      <c r="F1301" s="135">
        <v>1</v>
      </c>
      <c r="G1301" s="136">
        <v>123</v>
      </c>
      <c r="H1301" s="135" t="s">
        <v>2855</v>
      </c>
      <c r="I1301" s="135">
        <v>864</v>
      </c>
      <c r="J1301" s="135" t="s">
        <v>2115</v>
      </c>
      <c r="K1301" s="135" t="s">
        <v>2116</v>
      </c>
      <c r="L1301" s="135" t="s">
        <v>2117</v>
      </c>
      <c r="M1301" s="135"/>
      <c r="N1301" s="137"/>
      <c r="O1301" s="121"/>
    </row>
    <row r="1302" spans="1:15" x14ac:dyDescent="0.25">
      <c r="A1302" s="139">
        <v>118</v>
      </c>
      <c r="B1302" s="135" t="s">
        <v>240</v>
      </c>
      <c r="C1302" s="134" t="s">
        <v>2102</v>
      </c>
      <c r="D1302" s="135">
        <v>2690</v>
      </c>
      <c r="E1302" s="135" t="s">
        <v>2103</v>
      </c>
      <c r="F1302" s="135">
        <v>1</v>
      </c>
      <c r="G1302" s="136">
        <v>124</v>
      </c>
      <c r="H1302" s="135" t="s">
        <v>2856</v>
      </c>
      <c r="I1302" s="135">
        <v>864</v>
      </c>
      <c r="J1302" s="135" t="s">
        <v>2115</v>
      </c>
      <c r="K1302" s="135" t="s">
        <v>2116</v>
      </c>
      <c r="L1302" s="135" t="s">
        <v>2117</v>
      </c>
      <c r="M1302" s="135"/>
      <c r="N1302" s="137"/>
      <c r="O1302" s="121"/>
    </row>
    <row r="1303" spans="1:15" x14ac:dyDescent="0.25">
      <c r="A1303" s="139">
        <v>118</v>
      </c>
      <c r="B1303" s="135" t="s">
        <v>240</v>
      </c>
      <c r="C1303" s="134" t="s">
        <v>2102</v>
      </c>
      <c r="D1303" s="135">
        <v>2691</v>
      </c>
      <c r="E1303" s="135" t="s">
        <v>2103</v>
      </c>
      <c r="F1303" s="135">
        <v>1</v>
      </c>
      <c r="G1303" s="140" t="s">
        <v>2857</v>
      </c>
      <c r="H1303" s="135" t="s">
        <v>2858</v>
      </c>
      <c r="I1303" s="135">
        <v>152</v>
      </c>
      <c r="J1303" s="135" t="s">
        <v>2112</v>
      </c>
      <c r="K1303" s="135" t="s">
        <v>2113</v>
      </c>
      <c r="L1303" s="135" t="s">
        <v>194</v>
      </c>
      <c r="M1303" s="135"/>
      <c r="N1303" s="137"/>
      <c r="O1303" s="121"/>
    </row>
    <row r="1304" spans="1:15" x14ac:dyDescent="0.25">
      <c r="A1304" s="139">
        <v>118</v>
      </c>
      <c r="B1304" s="135" t="s">
        <v>240</v>
      </c>
      <c r="C1304" s="134" t="s">
        <v>2102</v>
      </c>
      <c r="D1304" s="135">
        <v>2692</v>
      </c>
      <c r="E1304" s="135" t="s">
        <v>2103</v>
      </c>
      <c r="F1304" s="135">
        <v>1</v>
      </c>
      <c r="G1304" s="140" t="s">
        <v>2859</v>
      </c>
      <c r="H1304" s="135" t="s">
        <v>2860</v>
      </c>
      <c r="I1304" s="135">
        <v>152</v>
      </c>
      <c r="J1304" s="135" t="s">
        <v>2112</v>
      </c>
      <c r="K1304" s="135" t="s">
        <v>2113</v>
      </c>
      <c r="L1304" s="135" t="s">
        <v>194</v>
      </c>
      <c r="M1304" s="135"/>
      <c r="N1304" s="137"/>
      <c r="O1304" s="121"/>
    </row>
    <row r="1305" spans="1:15" x14ac:dyDescent="0.25">
      <c r="A1305" s="139">
        <v>118</v>
      </c>
      <c r="B1305" s="135" t="s">
        <v>240</v>
      </c>
      <c r="C1305" s="134" t="s">
        <v>2102</v>
      </c>
      <c r="D1305" s="135">
        <v>2693</v>
      </c>
      <c r="E1305" s="135" t="s">
        <v>2103</v>
      </c>
      <c r="F1305" s="135">
        <v>1</v>
      </c>
      <c r="G1305" s="136">
        <v>125</v>
      </c>
      <c r="H1305" s="135" t="s">
        <v>2861</v>
      </c>
      <c r="I1305" s="135">
        <v>416</v>
      </c>
      <c r="J1305" s="135" t="s">
        <v>2115</v>
      </c>
      <c r="K1305" s="135" t="s">
        <v>2129</v>
      </c>
      <c r="L1305" s="135" t="s">
        <v>194</v>
      </c>
      <c r="M1305" s="135"/>
      <c r="N1305" s="137"/>
      <c r="O1305" s="121"/>
    </row>
    <row r="1306" spans="1:15" x14ac:dyDescent="0.25">
      <c r="A1306" s="139">
        <v>118</v>
      </c>
      <c r="B1306" s="135" t="s">
        <v>240</v>
      </c>
      <c r="C1306" s="134" t="s">
        <v>2102</v>
      </c>
      <c r="D1306" s="135">
        <v>2694</v>
      </c>
      <c r="E1306" s="135" t="s">
        <v>2103</v>
      </c>
      <c r="F1306" s="135">
        <v>1</v>
      </c>
      <c r="G1306" s="136">
        <v>126</v>
      </c>
      <c r="H1306" s="135" t="s">
        <v>2862</v>
      </c>
      <c r="I1306" s="135">
        <v>940</v>
      </c>
      <c r="J1306" s="135" t="s">
        <v>2105</v>
      </c>
      <c r="K1306" s="135" t="s">
        <v>2106</v>
      </c>
      <c r="L1306" s="135" t="s">
        <v>193</v>
      </c>
      <c r="M1306" s="135"/>
      <c r="N1306" s="137"/>
      <c r="O1306" s="121"/>
    </row>
    <row r="1307" spans="1:15" x14ac:dyDescent="0.25">
      <c r="A1307" s="139">
        <v>118</v>
      </c>
      <c r="B1307" s="135" t="s">
        <v>240</v>
      </c>
      <c r="C1307" s="134" t="s">
        <v>2102</v>
      </c>
      <c r="D1307" s="135">
        <v>2695</v>
      </c>
      <c r="E1307" s="135" t="s">
        <v>2103</v>
      </c>
      <c r="F1307" s="135">
        <v>1</v>
      </c>
      <c r="G1307" s="136">
        <v>127</v>
      </c>
      <c r="H1307" s="135" t="s">
        <v>2863</v>
      </c>
      <c r="I1307" s="135">
        <v>622</v>
      </c>
      <c r="J1307" s="135" t="s">
        <v>2105</v>
      </c>
      <c r="K1307" s="135" t="s">
        <v>2106</v>
      </c>
      <c r="L1307" s="135" t="s">
        <v>193</v>
      </c>
      <c r="M1307" s="135"/>
      <c r="N1307" s="137"/>
      <c r="O1307" s="121"/>
    </row>
    <row r="1308" spans="1:15" x14ac:dyDescent="0.25">
      <c r="A1308" s="139">
        <v>118</v>
      </c>
      <c r="B1308" s="135" t="s">
        <v>240</v>
      </c>
      <c r="C1308" s="134" t="s">
        <v>2102</v>
      </c>
      <c r="D1308" s="135">
        <v>2696</v>
      </c>
      <c r="E1308" s="135" t="s">
        <v>2103</v>
      </c>
      <c r="F1308" s="135">
        <v>1</v>
      </c>
      <c r="G1308" s="136">
        <v>128</v>
      </c>
      <c r="H1308" s="135" t="s">
        <v>2864</v>
      </c>
      <c r="I1308" s="135">
        <v>176</v>
      </c>
      <c r="J1308" s="135" t="s">
        <v>2108</v>
      </c>
      <c r="K1308" s="135" t="s">
        <v>2109</v>
      </c>
      <c r="L1308" s="135" t="s">
        <v>193</v>
      </c>
      <c r="M1308" s="135"/>
      <c r="N1308" s="137"/>
      <c r="O1308" s="121"/>
    </row>
    <row r="1309" spans="1:15" x14ac:dyDescent="0.25">
      <c r="A1309" s="139">
        <v>118</v>
      </c>
      <c r="B1309" s="135" t="s">
        <v>240</v>
      </c>
      <c r="C1309" s="134" t="s">
        <v>2102</v>
      </c>
      <c r="D1309" s="135">
        <v>2697</v>
      </c>
      <c r="E1309" s="135" t="s">
        <v>2103</v>
      </c>
      <c r="F1309" s="135">
        <v>1</v>
      </c>
      <c r="G1309" s="136">
        <v>129</v>
      </c>
      <c r="H1309" s="135" t="s">
        <v>2865</v>
      </c>
      <c r="I1309" s="135">
        <v>176</v>
      </c>
      <c r="J1309" s="135" t="s">
        <v>2108</v>
      </c>
      <c r="K1309" s="135" t="s">
        <v>2109</v>
      </c>
      <c r="L1309" s="135" t="s">
        <v>193</v>
      </c>
      <c r="M1309" s="135"/>
      <c r="N1309" s="137"/>
      <c r="O1309" s="121"/>
    </row>
    <row r="1310" spans="1:15" x14ac:dyDescent="0.25">
      <c r="A1310" s="139">
        <v>118</v>
      </c>
      <c r="B1310" s="135" t="s">
        <v>240</v>
      </c>
      <c r="C1310" s="134" t="s">
        <v>2102</v>
      </c>
      <c r="D1310" s="135">
        <v>2698</v>
      </c>
      <c r="E1310" s="135" t="s">
        <v>2103</v>
      </c>
      <c r="F1310" s="135">
        <v>1</v>
      </c>
      <c r="G1310" s="136">
        <v>132</v>
      </c>
      <c r="H1310" s="135" t="s">
        <v>2866</v>
      </c>
      <c r="I1310" s="135">
        <v>120</v>
      </c>
      <c r="J1310" s="135" t="s">
        <v>2115</v>
      </c>
      <c r="K1310" s="135" t="s">
        <v>2129</v>
      </c>
      <c r="L1310" s="135" t="s">
        <v>194</v>
      </c>
      <c r="M1310" s="135"/>
      <c r="N1310" s="137"/>
      <c r="O1310" s="121"/>
    </row>
    <row r="1311" spans="1:15" x14ac:dyDescent="0.25">
      <c r="A1311" s="139">
        <v>118</v>
      </c>
      <c r="B1311" s="135" t="s">
        <v>240</v>
      </c>
      <c r="C1311" s="134" t="s">
        <v>2102</v>
      </c>
      <c r="D1311" s="135">
        <v>2699</v>
      </c>
      <c r="E1311" s="135" t="s">
        <v>2103</v>
      </c>
      <c r="F1311" s="135">
        <v>1</v>
      </c>
      <c r="G1311" s="136">
        <v>133</v>
      </c>
      <c r="H1311" s="135" t="s">
        <v>2867</v>
      </c>
      <c r="I1311" s="135">
        <v>1168</v>
      </c>
      <c r="J1311" s="135" t="s">
        <v>2115</v>
      </c>
      <c r="K1311" s="135" t="s">
        <v>2116</v>
      </c>
      <c r="L1311" s="135" t="s">
        <v>2117</v>
      </c>
      <c r="M1311" s="135" t="s">
        <v>725</v>
      </c>
      <c r="N1311" s="137"/>
      <c r="O1311" s="121"/>
    </row>
    <row r="1312" spans="1:15" x14ac:dyDescent="0.25">
      <c r="A1312" s="139">
        <v>118</v>
      </c>
      <c r="B1312" s="135" t="s">
        <v>240</v>
      </c>
      <c r="C1312" s="134" t="s">
        <v>2102</v>
      </c>
      <c r="D1312" s="135">
        <v>2700</v>
      </c>
      <c r="E1312" s="135" t="s">
        <v>2103</v>
      </c>
      <c r="F1312" s="135">
        <v>1</v>
      </c>
      <c r="G1312" s="140" t="s">
        <v>2868</v>
      </c>
      <c r="H1312" s="135" t="s">
        <v>2869</v>
      </c>
      <c r="I1312" s="135">
        <v>51</v>
      </c>
      <c r="J1312" s="135" t="s">
        <v>2108</v>
      </c>
      <c r="K1312" s="135" t="s">
        <v>2109</v>
      </c>
      <c r="L1312" s="135" t="s">
        <v>193</v>
      </c>
      <c r="M1312" s="135" t="s">
        <v>725</v>
      </c>
      <c r="N1312" s="137"/>
      <c r="O1312" s="121"/>
    </row>
    <row r="1313" spans="1:15" x14ac:dyDescent="0.25">
      <c r="A1313" s="139">
        <v>118</v>
      </c>
      <c r="B1313" s="135" t="s">
        <v>240</v>
      </c>
      <c r="C1313" s="134" t="s">
        <v>2102</v>
      </c>
      <c r="D1313" s="135">
        <v>2701</v>
      </c>
      <c r="E1313" s="135" t="s">
        <v>2103</v>
      </c>
      <c r="F1313" s="135">
        <v>1</v>
      </c>
      <c r="G1313" s="140" t="s">
        <v>2870</v>
      </c>
      <c r="H1313" s="135" t="s">
        <v>2871</v>
      </c>
      <c r="I1313" s="135">
        <v>27</v>
      </c>
      <c r="J1313" s="135" t="s">
        <v>2151</v>
      </c>
      <c r="K1313" s="135" t="s">
        <v>2152</v>
      </c>
      <c r="L1313" s="135" t="s">
        <v>193</v>
      </c>
      <c r="M1313" s="135" t="s">
        <v>725</v>
      </c>
      <c r="N1313" s="137"/>
      <c r="O1313" s="121"/>
    </row>
    <row r="1314" spans="1:15" x14ac:dyDescent="0.25">
      <c r="A1314" s="139">
        <v>118</v>
      </c>
      <c r="B1314" s="135" t="s">
        <v>240</v>
      </c>
      <c r="C1314" s="134" t="s">
        <v>2102</v>
      </c>
      <c r="D1314" s="135">
        <v>2702</v>
      </c>
      <c r="E1314" s="135" t="s">
        <v>2103</v>
      </c>
      <c r="F1314" s="135">
        <v>1</v>
      </c>
      <c r="G1314" s="136">
        <v>134</v>
      </c>
      <c r="H1314" s="135" t="s">
        <v>2872</v>
      </c>
      <c r="I1314" s="135">
        <v>92</v>
      </c>
      <c r="J1314" s="135" t="s">
        <v>2108</v>
      </c>
      <c r="K1314" s="135" t="s">
        <v>2109</v>
      </c>
      <c r="L1314" s="135" t="s">
        <v>193</v>
      </c>
      <c r="M1314" s="135"/>
      <c r="N1314" s="137"/>
      <c r="O1314" s="121"/>
    </row>
    <row r="1315" spans="1:15" x14ac:dyDescent="0.25">
      <c r="A1315" s="139">
        <v>118</v>
      </c>
      <c r="B1315" s="135" t="s">
        <v>240</v>
      </c>
      <c r="C1315" s="134" t="s">
        <v>2102</v>
      </c>
      <c r="D1315" s="135">
        <v>2703</v>
      </c>
      <c r="E1315" s="135" t="s">
        <v>2103</v>
      </c>
      <c r="F1315" s="135">
        <v>1</v>
      </c>
      <c r="G1315" s="136">
        <v>135</v>
      </c>
      <c r="H1315" s="135" t="s">
        <v>2873</v>
      </c>
      <c r="I1315" s="135">
        <v>50</v>
      </c>
      <c r="J1315" s="135" t="s">
        <v>2155</v>
      </c>
      <c r="K1315" s="135" t="s">
        <v>2156</v>
      </c>
      <c r="L1315" s="135" t="s">
        <v>193</v>
      </c>
      <c r="M1315" s="135"/>
      <c r="N1315" s="137"/>
      <c r="O1315" s="121"/>
    </row>
    <row r="1316" spans="1:15" x14ac:dyDescent="0.25">
      <c r="A1316" s="139">
        <v>118</v>
      </c>
      <c r="B1316" s="135" t="s">
        <v>240</v>
      </c>
      <c r="C1316" s="134" t="s">
        <v>2102</v>
      </c>
      <c r="D1316" s="135">
        <v>2704</v>
      </c>
      <c r="E1316" s="135" t="s">
        <v>2103</v>
      </c>
      <c r="F1316" s="135">
        <v>1</v>
      </c>
      <c r="G1316" s="136">
        <v>136</v>
      </c>
      <c r="H1316" s="135" t="s">
        <v>2874</v>
      </c>
      <c r="I1316" s="135">
        <v>92</v>
      </c>
      <c r="J1316" s="135" t="s">
        <v>2108</v>
      </c>
      <c r="K1316" s="135" t="s">
        <v>2109</v>
      </c>
      <c r="L1316" s="135" t="s">
        <v>193</v>
      </c>
      <c r="M1316" s="135"/>
      <c r="N1316" s="137"/>
      <c r="O1316" s="121"/>
    </row>
    <row r="1317" spans="1:15" x14ac:dyDescent="0.25">
      <c r="A1317" s="139">
        <v>118</v>
      </c>
      <c r="B1317" s="135" t="s">
        <v>240</v>
      </c>
      <c r="C1317" s="134" t="s">
        <v>2102</v>
      </c>
      <c r="D1317" s="135">
        <v>2705</v>
      </c>
      <c r="E1317" s="135" t="s">
        <v>2103</v>
      </c>
      <c r="F1317" s="135">
        <v>1</v>
      </c>
      <c r="G1317" s="136">
        <v>137</v>
      </c>
      <c r="H1317" s="135" t="s">
        <v>2875</v>
      </c>
      <c r="I1317" s="135">
        <v>1168</v>
      </c>
      <c r="J1317" s="135" t="s">
        <v>2115</v>
      </c>
      <c r="K1317" s="135" t="s">
        <v>2116</v>
      </c>
      <c r="L1317" s="135" t="s">
        <v>2117</v>
      </c>
      <c r="M1317" s="135"/>
      <c r="N1317" s="137"/>
      <c r="O1317" s="121"/>
    </row>
    <row r="1318" spans="1:15" x14ac:dyDescent="0.25">
      <c r="A1318" s="139">
        <v>118</v>
      </c>
      <c r="B1318" s="135" t="s">
        <v>240</v>
      </c>
      <c r="C1318" s="134" t="s">
        <v>2102</v>
      </c>
      <c r="D1318" s="135">
        <v>2706</v>
      </c>
      <c r="E1318" s="135" t="s">
        <v>2103</v>
      </c>
      <c r="F1318" s="135">
        <v>1</v>
      </c>
      <c r="G1318" s="140" t="s">
        <v>2876</v>
      </c>
      <c r="H1318" s="135" t="s">
        <v>2877</v>
      </c>
      <c r="I1318" s="135">
        <v>51</v>
      </c>
      <c r="J1318" s="135" t="s">
        <v>2108</v>
      </c>
      <c r="K1318" s="135" t="s">
        <v>2109</v>
      </c>
      <c r="L1318" s="135" t="s">
        <v>193</v>
      </c>
      <c r="M1318" s="135"/>
      <c r="N1318" s="137"/>
      <c r="O1318" s="121"/>
    </row>
    <row r="1319" spans="1:15" x14ac:dyDescent="0.25">
      <c r="A1319" s="139">
        <v>118</v>
      </c>
      <c r="B1319" s="135" t="s">
        <v>240</v>
      </c>
      <c r="C1319" s="134" t="s">
        <v>2102</v>
      </c>
      <c r="D1319" s="135">
        <v>2707</v>
      </c>
      <c r="E1319" s="135" t="s">
        <v>2103</v>
      </c>
      <c r="F1319" s="135">
        <v>1</v>
      </c>
      <c r="G1319" s="140" t="s">
        <v>2878</v>
      </c>
      <c r="H1319" s="135" t="s">
        <v>2879</v>
      </c>
      <c r="I1319" s="135">
        <v>27</v>
      </c>
      <c r="J1319" s="135" t="s">
        <v>2151</v>
      </c>
      <c r="K1319" s="135" t="s">
        <v>2152</v>
      </c>
      <c r="L1319" s="135" t="s">
        <v>193</v>
      </c>
      <c r="M1319" s="135"/>
      <c r="N1319" s="137"/>
      <c r="O1319" s="121"/>
    </row>
    <row r="1320" spans="1:15" x14ac:dyDescent="0.25">
      <c r="A1320" s="139">
        <v>118</v>
      </c>
      <c r="B1320" s="135" t="s">
        <v>240</v>
      </c>
      <c r="C1320" s="134" t="s">
        <v>2102</v>
      </c>
      <c r="D1320" s="135">
        <v>2708</v>
      </c>
      <c r="E1320" s="135" t="s">
        <v>2103</v>
      </c>
      <c r="F1320" s="135">
        <v>1</v>
      </c>
      <c r="G1320" s="136">
        <v>138</v>
      </c>
      <c r="H1320" s="135" t="s">
        <v>2880</v>
      </c>
      <c r="I1320" s="135">
        <v>420</v>
      </c>
      <c r="J1320" s="135" t="s">
        <v>2105</v>
      </c>
      <c r="K1320" s="135" t="s">
        <v>2106</v>
      </c>
      <c r="L1320" s="135" t="s">
        <v>193</v>
      </c>
      <c r="M1320" s="135"/>
      <c r="N1320" s="137"/>
      <c r="O1320" s="121"/>
    </row>
    <row r="1321" spans="1:15" x14ac:dyDescent="0.25">
      <c r="A1321" s="139">
        <v>118</v>
      </c>
      <c r="B1321" s="135" t="s">
        <v>240</v>
      </c>
      <c r="C1321" s="134" t="s">
        <v>2102</v>
      </c>
      <c r="D1321" s="135">
        <v>2709</v>
      </c>
      <c r="E1321" s="135" t="s">
        <v>2103</v>
      </c>
      <c r="F1321" s="135">
        <v>1</v>
      </c>
      <c r="G1321" s="136">
        <v>139</v>
      </c>
      <c r="H1321" s="135" t="s">
        <v>2881</v>
      </c>
      <c r="I1321" s="135">
        <v>682</v>
      </c>
      <c r="J1321" s="135" t="s">
        <v>2151</v>
      </c>
      <c r="K1321" s="135" t="s">
        <v>2152</v>
      </c>
      <c r="L1321" s="135" t="s">
        <v>193</v>
      </c>
      <c r="M1321" s="135"/>
      <c r="N1321" s="137"/>
      <c r="O1321" s="121"/>
    </row>
    <row r="1322" spans="1:15" x14ac:dyDescent="0.25">
      <c r="A1322" s="139">
        <v>118</v>
      </c>
      <c r="B1322" s="135" t="s">
        <v>240</v>
      </c>
      <c r="C1322" s="134" t="s">
        <v>2102</v>
      </c>
      <c r="D1322" s="135">
        <v>2710</v>
      </c>
      <c r="E1322" s="135" t="s">
        <v>2103</v>
      </c>
      <c r="F1322" s="135">
        <v>1</v>
      </c>
      <c r="G1322" s="136">
        <v>140</v>
      </c>
      <c r="H1322" s="135" t="s">
        <v>2882</v>
      </c>
      <c r="I1322" s="135">
        <v>940</v>
      </c>
      <c r="J1322" s="135" t="s">
        <v>2151</v>
      </c>
      <c r="K1322" s="135" t="s">
        <v>2152</v>
      </c>
      <c r="L1322" s="135" t="s">
        <v>193</v>
      </c>
      <c r="M1322" s="135"/>
      <c r="N1322" s="137"/>
      <c r="O1322" s="121"/>
    </row>
    <row r="1323" spans="1:15" x14ac:dyDescent="0.25">
      <c r="A1323" s="139">
        <v>118</v>
      </c>
      <c r="B1323" s="135" t="s">
        <v>240</v>
      </c>
      <c r="C1323" s="134" t="s">
        <v>2102</v>
      </c>
      <c r="D1323" s="135">
        <v>2711</v>
      </c>
      <c r="E1323" s="135" t="s">
        <v>2103</v>
      </c>
      <c r="F1323" s="135">
        <v>1</v>
      </c>
      <c r="G1323" s="136">
        <v>141</v>
      </c>
      <c r="H1323" s="135" t="s">
        <v>2883</v>
      </c>
      <c r="I1323" s="135">
        <v>128</v>
      </c>
      <c r="J1323" s="135" t="s">
        <v>2112</v>
      </c>
      <c r="K1323" s="135" t="s">
        <v>2113</v>
      </c>
      <c r="L1323" s="135" t="s">
        <v>194</v>
      </c>
      <c r="M1323" s="135"/>
      <c r="N1323" s="137"/>
      <c r="O1323" s="121"/>
    </row>
    <row r="1324" spans="1:15" x14ac:dyDescent="0.25">
      <c r="A1324" s="139">
        <v>118</v>
      </c>
      <c r="B1324" s="135" t="s">
        <v>240</v>
      </c>
      <c r="C1324" s="134" t="s">
        <v>2102</v>
      </c>
      <c r="D1324" s="135">
        <v>2712</v>
      </c>
      <c r="E1324" s="135" t="s">
        <v>2103</v>
      </c>
      <c r="F1324" s="135">
        <v>1</v>
      </c>
      <c r="G1324" s="136">
        <v>142</v>
      </c>
      <c r="H1324" s="135" t="s">
        <v>2884</v>
      </c>
      <c r="I1324" s="135">
        <v>128</v>
      </c>
      <c r="J1324" s="135" t="s">
        <v>2151</v>
      </c>
      <c r="K1324" s="135" t="s">
        <v>2152</v>
      </c>
      <c r="L1324" s="135" t="s">
        <v>193</v>
      </c>
      <c r="M1324" s="135"/>
      <c r="N1324" s="137"/>
      <c r="O1324" s="121"/>
    </row>
    <row r="1325" spans="1:15" x14ac:dyDescent="0.25">
      <c r="A1325" s="139">
        <v>118</v>
      </c>
      <c r="B1325" s="135" t="s">
        <v>240</v>
      </c>
      <c r="C1325" s="134" t="s">
        <v>2102</v>
      </c>
      <c r="D1325" s="135">
        <v>2713</v>
      </c>
      <c r="E1325" s="135" t="s">
        <v>2103</v>
      </c>
      <c r="F1325" s="135">
        <v>1</v>
      </c>
      <c r="G1325" s="136">
        <v>143</v>
      </c>
      <c r="H1325" s="135" t="s">
        <v>2885</v>
      </c>
      <c r="I1325" s="135">
        <v>200</v>
      </c>
      <c r="J1325" s="135" t="s">
        <v>2112</v>
      </c>
      <c r="K1325" s="135" t="s">
        <v>2113</v>
      </c>
      <c r="L1325" s="135" t="s">
        <v>194</v>
      </c>
      <c r="M1325" s="135"/>
      <c r="N1325" s="137"/>
      <c r="O1325" s="121"/>
    </row>
    <row r="1326" spans="1:15" x14ac:dyDescent="0.25">
      <c r="A1326" s="139">
        <v>118</v>
      </c>
      <c r="B1326" s="135" t="s">
        <v>240</v>
      </c>
      <c r="C1326" s="134" t="s">
        <v>2102</v>
      </c>
      <c r="D1326" s="135">
        <v>2714</v>
      </c>
      <c r="E1326" s="135" t="s">
        <v>2103</v>
      </c>
      <c r="F1326" s="135">
        <v>1</v>
      </c>
      <c r="G1326" s="136">
        <v>201</v>
      </c>
      <c r="H1326" s="135" t="s">
        <v>2886</v>
      </c>
      <c r="I1326" s="135">
        <v>286</v>
      </c>
      <c r="J1326" s="135" t="s">
        <v>2105</v>
      </c>
      <c r="K1326" s="135" t="s">
        <v>2106</v>
      </c>
      <c r="L1326" s="135" t="s">
        <v>193</v>
      </c>
      <c r="M1326" s="135"/>
      <c r="N1326" s="137"/>
      <c r="O1326" s="121"/>
    </row>
    <row r="1327" spans="1:15" x14ac:dyDescent="0.25">
      <c r="A1327" s="139">
        <v>118</v>
      </c>
      <c r="B1327" s="135" t="s">
        <v>240</v>
      </c>
      <c r="C1327" s="134" t="s">
        <v>2102</v>
      </c>
      <c r="D1327" s="135">
        <v>2715</v>
      </c>
      <c r="E1327" s="135" t="s">
        <v>2103</v>
      </c>
      <c r="F1327" s="135">
        <v>1</v>
      </c>
      <c r="G1327" s="136">
        <v>202</v>
      </c>
      <c r="H1327" s="135" t="s">
        <v>2887</v>
      </c>
      <c r="I1327" s="135">
        <v>195</v>
      </c>
      <c r="J1327" s="135" t="s">
        <v>2112</v>
      </c>
      <c r="K1327" s="135" t="s">
        <v>2113</v>
      </c>
      <c r="L1327" s="135" t="s">
        <v>194</v>
      </c>
      <c r="M1327" s="135"/>
      <c r="N1327" s="137"/>
      <c r="O1327" s="121"/>
    </row>
    <row r="1328" spans="1:15" x14ac:dyDescent="0.25">
      <c r="A1328" s="139">
        <v>118</v>
      </c>
      <c r="B1328" s="135" t="s">
        <v>240</v>
      </c>
      <c r="C1328" s="134" t="s">
        <v>2102</v>
      </c>
      <c r="D1328" s="135">
        <v>2716</v>
      </c>
      <c r="E1328" s="135" t="s">
        <v>2103</v>
      </c>
      <c r="F1328" s="135">
        <v>1</v>
      </c>
      <c r="G1328" s="136">
        <v>203</v>
      </c>
      <c r="H1328" s="135" t="s">
        <v>2888</v>
      </c>
      <c r="I1328" s="135">
        <v>112</v>
      </c>
      <c r="J1328" s="135" t="s">
        <v>2112</v>
      </c>
      <c r="K1328" s="135" t="s">
        <v>2113</v>
      </c>
      <c r="L1328" s="135" t="s">
        <v>194</v>
      </c>
      <c r="M1328" s="135"/>
      <c r="N1328" s="137"/>
      <c r="O1328" s="121"/>
    </row>
    <row r="1329" spans="1:15" x14ac:dyDescent="0.25">
      <c r="A1329" s="139">
        <v>118</v>
      </c>
      <c r="B1329" s="135" t="s">
        <v>240</v>
      </c>
      <c r="C1329" s="134" t="s">
        <v>2102</v>
      </c>
      <c r="D1329" s="135">
        <v>2717</v>
      </c>
      <c r="E1329" s="135" t="s">
        <v>2103</v>
      </c>
      <c r="F1329" s="135">
        <v>1</v>
      </c>
      <c r="G1329" s="136">
        <v>204</v>
      </c>
      <c r="H1329" s="135" t="s">
        <v>2889</v>
      </c>
      <c r="I1329" s="135">
        <v>246</v>
      </c>
      <c r="J1329" s="135" t="s">
        <v>2151</v>
      </c>
      <c r="K1329" s="135" t="s">
        <v>2152</v>
      </c>
      <c r="L1329" s="135" t="s">
        <v>193</v>
      </c>
      <c r="M1329" s="135"/>
      <c r="N1329" s="137"/>
      <c r="O1329" s="121"/>
    </row>
    <row r="1330" spans="1:15" x14ac:dyDescent="0.25">
      <c r="A1330" s="139">
        <v>118</v>
      </c>
      <c r="B1330" s="135" t="s">
        <v>240</v>
      </c>
      <c r="C1330" s="134" t="s">
        <v>2102</v>
      </c>
      <c r="D1330" s="135">
        <v>2718</v>
      </c>
      <c r="E1330" s="135" t="s">
        <v>2103</v>
      </c>
      <c r="F1330" s="135">
        <v>1</v>
      </c>
      <c r="G1330" s="136">
        <v>205</v>
      </c>
      <c r="H1330" s="135" t="s">
        <v>2890</v>
      </c>
      <c r="I1330" s="135">
        <v>131</v>
      </c>
      <c r="J1330" s="135" t="s">
        <v>2151</v>
      </c>
      <c r="K1330" s="135" t="s">
        <v>2152</v>
      </c>
      <c r="L1330" s="135" t="s">
        <v>193</v>
      </c>
      <c r="M1330" s="135"/>
      <c r="N1330" s="137"/>
      <c r="O1330" s="121"/>
    </row>
    <row r="1331" spans="1:15" x14ac:dyDescent="0.25">
      <c r="A1331" s="139">
        <v>118</v>
      </c>
      <c r="B1331" s="135" t="s">
        <v>240</v>
      </c>
      <c r="C1331" s="134" t="s">
        <v>2102</v>
      </c>
      <c r="D1331" s="135">
        <v>2719</v>
      </c>
      <c r="E1331" s="135" t="s">
        <v>2103</v>
      </c>
      <c r="F1331" s="135">
        <v>1</v>
      </c>
      <c r="G1331" s="136">
        <v>206</v>
      </c>
      <c r="H1331" s="135" t="s">
        <v>2891</v>
      </c>
      <c r="I1331" s="135">
        <v>308</v>
      </c>
      <c r="J1331" s="135" t="s">
        <v>2112</v>
      </c>
      <c r="K1331" s="135" t="s">
        <v>2113</v>
      </c>
      <c r="L1331" s="135" t="s">
        <v>194</v>
      </c>
      <c r="M1331" s="135"/>
      <c r="N1331" s="137"/>
      <c r="O1331" s="121"/>
    </row>
    <row r="1332" spans="1:15" x14ac:dyDescent="0.25">
      <c r="A1332" s="139">
        <v>118</v>
      </c>
      <c r="B1332" s="135" t="s">
        <v>240</v>
      </c>
      <c r="C1332" s="134" t="s">
        <v>2102</v>
      </c>
      <c r="D1332" s="135">
        <v>2720</v>
      </c>
      <c r="E1332" s="135" t="s">
        <v>2103</v>
      </c>
      <c r="F1332" s="135">
        <v>1</v>
      </c>
      <c r="G1332" s="136">
        <v>207</v>
      </c>
      <c r="H1332" s="135" t="s">
        <v>2892</v>
      </c>
      <c r="I1332" s="135">
        <v>104</v>
      </c>
      <c r="J1332" s="135" t="s">
        <v>2155</v>
      </c>
      <c r="K1332" s="135" t="s">
        <v>2156</v>
      </c>
      <c r="L1332" s="135" t="s">
        <v>193</v>
      </c>
      <c r="M1332" s="135"/>
      <c r="N1332" s="137"/>
      <c r="O1332" s="121"/>
    </row>
    <row r="1333" spans="1:15" x14ac:dyDescent="0.25">
      <c r="A1333" s="139">
        <v>118</v>
      </c>
      <c r="B1333" s="135" t="s">
        <v>240</v>
      </c>
      <c r="C1333" s="134" t="s">
        <v>2102</v>
      </c>
      <c r="D1333" s="135">
        <v>2721</v>
      </c>
      <c r="E1333" s="135" t="s">
        <v>2103</v>
      </c>
      <c r="F1333" s="135">
        <v>1</v>
      </c>
      <c r="G1333" s="136">
        <v>208</v>
      </c>
      <c r="H1333" s="135" t="s">
        <v>2893</v>
      </c>
      <c r="I1333" s="135">
        <v>120</v>
      </c>
      <c r="J1333" s="135" t="s">
        <v>2112</v>
      </c>
      <c r="K1333" s="135" t="s">
        <v>2113</v>
      </c>
      <c r="L1333" s="135" t="s">
        <v>194</v>
      </c>
      <c r="M1333" s="135"/>
      <c r="N1333" s="137"/>
      <c r="O1333" s="121"/>
    </row>
    <row r="1334" spans="1:15" x14ac:dyDescent="0.25">
      <c r="A1334" s="139">
        <v>118</v>
      </c>
      <c r="B1334" s="135" t="s">
        <v>240</v>
      </c>
      <c r="C1334" s="134" t="s">
        <v>2102</v>
      </c>
      <c r="D1334" s="135">
        <v>2722</v>
      </c>
      <c r="E1334" s="135" t="s">
        <v>2103</v>
      </c>
      <c r="F1334" s="135">
        <v>1</v>
      </c>
      <c r="G1334" s="136">
        <v>209</v>
      </c>
      <c r="H1334" s="135" t="s">
        <v>2894</v>
      </c>
      <c r="I1334" s="135">
        <v>40</v>
      </c>
      <c r="J1334" s="135" t="s">
        <v>2151</v>
      </c>
      <c r="K1334" s="135" t="s">
        <v>2152</v>
      </c>
      <c r="L1334" s="135" t="s">
        <v>193</v>
      </c>
      <c r="M1334" s="135"/>
      <c r="N1334" s="137"/>
      <c r="O1334" s="121"/>
    </row>
    <row r="1335" spans="1:15" x14ac:dyDescent="0.25">
      <c r="A1335" s="139">
        <v>118</v>
      </c>
      <c r="B1335" s="135" t="s">
        <v>240</v>
      </c>
      <c r="C1335" s="134" t="s">
        <v>2102</v>
      </c>
      <c r="D1335" s="135">
        <v>2723</v>
      </c>
      <c r="E1335" s="135" t="s">
        <v>2103</v>
      </c>
      <c r="F1335" s="135">
        <v>1</v>
      </c>
      <c r="G1335" s="136">
        <v>210</v>
      </c>
      <c r="H1335" s="135" t="s">
        <v>2895</v>
      </c>
      <c r="I1335" s="135">
        <v>896</v>
      </c>
      <c r="J1335" s="135" t="s">
        <v>2115</v>
      </c>
      <c r="K1335" s="135" t="s">
        <v>2116</v>
      </c>
      <c r="L1335" s="135" t="s">
        <v>2117</v>
      </c>
      <c r="M1335" s="135"/>
      <c r="N1335" s="137"/>
      <c r="O1335" s="121"/>
    </row>
    <row r="1336" spans="1:15" x14ac:dyDescent="0.25">
      <c r="A1336" s="139">
        <v>118</v>
      </c>
      <c r="B1336" s="135" t="s">
        <v>240</v>
      </c>
      <c r="C1336" s="134" t="s">
        <v>2102</v>
      </c>
      <c r="D1336" s="135">
        <v>2724</v>
      </c>
      <c r="E1336" s="135" t="s">
        <v>2103</v>
      </c>
      <c r="F1336" s="135">
        <v>1</v>
      </c>
      <c r="G1336" s="136">
        <v>211</v>
      </c>
      <c r="H1336" s="135" t="s">
        <v>2896</v>
      </c>
      <c r="I1336" s="135">
        <v>896</v>
      </c>
      <c r="J1336" s="135" t="s">
        <v>2115</v>
      </c>
      <c r="K1336" s="135" t="s">
        <v>2116</v>
      </c>
      <c r="L1336" s="135" t="s">
        <v>2117</v>
      </c>
      <c r="M1336" s="135"/>
      <c r="N1336" s="137"/>
      <c r="O1336" s="121"/>
    </row>
    <row r="1337" spans="1:15" x14ac:dyDescent="0.25">
      <c r="A1337" s="139">
        <v>118</v>
      </c>
      <c r="B1337" s="135" t="s">
        <v>240</v>
      </c>
      <c r="C1337" s="134" t="s">
        <v>2102</v>
      </c>
      <c r="D1337" s="135">
        <v>2725</v>
      </c>
      <c r="E1337" s="135" t="s">
        <v>2103</v>
      </c>
      <c r="F1337" s="135">
        <v>1</v>
      </c>
      <c r="G1337" s="136">
        <v>212</v>
      </c>
      <c r="H1337" s="135" t="s">
        <v>2897</v>
      </c>
      <c r="I1337" s="135">
        <v>896</v>
      </c>
      <c r="J1337" s="135" t="s">
        <v>2115</v>
      </c>
      <c r="K1337" s="135" t="s">
        <v>2116</v>
      </c>
      <c r="L1337" s="135" t="s">
        <v>2117</v>
      </c>
      <c r="M1337" s="135"/>
      <c r="N1337" s="137"/>
      <c r="O1337" s="121"/>
    </row>
    <row r="1338" spans="1:15" x14ac:dyDescent="0.25">
      <c r="A1338" s="139">
        <v>118</v>
      </c>
      <c r="B1338" s="135" t="s">
        <v>240</v>
      </c>
      <c r="C1338" s="134" t="s">
        <v>2102</v>
      </c>
      <c r="D1338" s="135">
        <v>2726</v>
      </c>
      <c r="E1338" s="135" t="s">
        <v>2103</v>
      </c>
      <c r="F1338" s="135">
        <v>1</v>
      </c>
      <c r="G1338" s="136">
        <v>213</v>
      </c>
      <c r="H1338" s="135" t="s">
        <v>2898</v>
      </c>
      <c r="I1338" s="135">
        <v>896</v>
      </c>
      <c r="J1338" s="135" t="s">
        <v>2115</v>
      </c>
      <c r="K1338" s="135" t="s">
        <v>2116</v>
      </c>
      <c r="L1338" s="135" t="s">
        <v>2117</v>
      </c>
      <c r="M1338" s="135"/>
      <c r="N1338" s="137"/>
      <c r="O1338" s="121"/>
    </row>
    <row r="1339" spans="1:15" x14ac:dyDescent="0.25">
      <c r="A1339" s="139">
        <v>118</v>
      </c>
      <c r="B1339" s="135" t="s">
        <v>240</v>
      </c>
      <c r="C1339" s="134" t="s">
        <v>2102</v>
      </c>
      <c r="D1339" s="135">
        <v>2727</v>
      </c>
      <c r="E1339" s="135" t="s">
        <v>2103</v>
      </c>
      <c r="F1339" s="135">
        <v>1</v>
      </c>
      <c r="G1339" s="136">
        <v>214</v>
      </c>
      <c r="H1339" s="135" t="s">
        <v>2899</v>
      </c>
      <c r="I1339" s="135">
        <v>896</v>
      </c>
      <c r="J1339" s="135" t="s">
        <v>2283</v>
      </c>
      <c r="K1339" s="135" t="s">
        <v>2284</v>
      </c>
      <c r="L1339" s="135" t="s">
        <v>194</v>
      </c>
      <c r="M1339" s="135"/>
      <c r="N1339" s="137"/>
      <c r="O1339" s="121"/>
    </row>
    <row r="1340" spans="1:15" x14ac:dyDescent="0.25">
      <c r="A1340" s="139">
        <v>118</v>
      </c>
      <c r="B1340" s="135" t="s">
        <v>240</v>
      </c>
      <c r="C1340" s="134" t="s">
        <v>2102</v>
      </c>
      <c r="D1340" s="135">
        <v>2728</v>
      </c>
      <c r="E1340" s="135" t="s">
        <v>2103</v>
      </c>
      <c r="F1340" s="135">
        <v>1</v>
      </c>
      <c r="G1340" s="136">
        <v>215</v>
      </c>
      <c r="H1340" s="135" t="s">
        <v>2900</v>
      </c>
      <c r="I1340" s="135">
        <v>96</v>
      </c>
      <c r="J1340" s="135" t="s">
        <v>2108</v>
      </c>
      <c r="K1340" s="135" t="s">
        <v>2109</v>
      </c>
      <c r="L1340" s="135" t="s">
        <v>193</v>
      </c>
      <c r="M1340" s="135"/>
      <c r="N1340" s="137"/>
      <c r="O1340" s="121"/>
    </row>
    <row r="1341" spans="1:15" x14ac:dyDescent="0.25">
      <c r="A1341" s="139">
        <v>118</v>
      </c>
      <c r="B1341" s="135" t="s">
        <v>240</v>
      </c>
      <c r="C1341" s="134" t="s">
        <v>2102</v>
      </c>
      <c r="D1341" s="135">
        <v>2729</v>
      </c>
      <c r="E1341" s="135" t="s">
        <v>2103</v>
      </c>
      <c r="F1341" s="135">
        <v>1</v>
      </c>
      <c r="G1341" s="136">
        <v>216</v>
      </c>
      <c r="H1341" s="135" t="s">
        <v>2901</v>
      </c>
      <c r="I1341" s="135">
        <v>165</v>
      </c>
      <c r="J1341" s="135" t="s">
        <v>2108</v>
      </c>
      <c r="K1341" s="135" t="s">
        <v>2109</v>
      </c>
      <c r="L1341" s="135" t="s">
        <v>193</v>
      </c>
      <c r="M1341" s="135"/>
      <c r="N1341" s="137"/>
      <c r="O1341" s="121"/>
    </row>
    <row r="1342" spans="1:15" x14ac:dyDescent="0.25">
      <c r="A1342" s="139">
        <v>118</v>
      </c>
      <c r="B1342" s="135" t="s">
        <v>240</v>
      </c>
      <c r="C1342" s="134" t="s">
        <v>2102</v>
      </c>
      <c r="D1342" s="135">
        <v>2730</v>
      </c>
      <c r="E1342" s="135" t="s">
        <v>2103</v>
      </c>
      <c r="F1342" s="135">
        <v>1</v>
      </c>
      <c r="G1342" s="136">
        <v>218</v>
      </c>
      <c r="H1342" s="135" t="s">
        <v>2902</v>
      </c>
      <c r="I1342" s="135">
        <v>832</v>
      </c>
      <c r="J1342" s="135" t="s">
        <v>2115</v>
      </c>
      <c r="K1342" s="135" t="s">
        <v>2116</v>
      </c>
      <c r="L1342" s="135" t="s">
        <v>2117</v>
      </c>
      <c r="M1342" s="135"/>
      <c r="N1342" s="137"/>
      <c r="O1342" s="121"/>
    </row>
    <row r="1343" spans="1:15" x14ac:dyDescent="0.25">
      <c r="A1343" s="139">
        <v>118</v>
      </c>
      <c r="B1343" s="135" t="s">
        <v>240</v>
      </c>
      <c r="C1343" s="134" t="s">
        <v>2102</v>
      </c>
      <c r="D1343" s="135">
        <v>2731</v>
      </c>
      <c r="E1343" s="135" t="s">
        <v>2103</v>
      </c>
      <c r="F1343" s="135">
        <v>1</v>
      </c>
      <c r="G1343" s="136">
        <v>219</v>
      </c>
      <c r="H1343" s="135" t="s">
        <v>2903</v>
      </c>
      <c r="I1343" s="135">
        <v>864</v>
      </c>
      <c r="J1343" s="135" t="s">
        <v>2115</v>
      </c>
      <c r="K1343" s="135" t="s">
        <v>2116</v>
      </c>
      <c r="L1343" s="135" t="s">
        <v>2117</v>
      </c>
      <c r="M1343" s="135"/>
      <c r="N1343" s="137"/>
      <c r="O1343" s="121"/>
    </row>
    <row r="1344" spans="1:15" x14ac:dyDescent="0.25">
      <c r="A1344" s="139">
        <v>118</v>
      </c>
      <c r="B1344" s="135" t="s">
        <v>240</v>
      </c>
      <c r="C1344" s="134" t="s">
        <v>2102</v>
      </c>
      <c r="D1344" s="135">
        <v>2732</v>
      </c>
      <c r="E1344" s="135" t="s">
        <v>2103</v>
      </c>
      <c r="F1344" s="135">
        <v>1</v>
      </c>
      <c r="G1344" s="136">
        <v>220</v>
      </c>
      <c r="H1344" s="135" t="s">
        <v>2904</v>
      </c>
      <c r="I1344" s="135">
        <v>864</v>
      </c>
      <c r="J1344" s="135" t="s">
        <v>2115</v>
      </c>
      <c r="K1344" s="135" t="s">
        <v>2116</v>
      </c>
      <c r="L1344" s="135" t="s">
        <v>2117</v>
      </c>
      <c r="M1344" s="135"/>
      <c r="N1344" s="137"/>
      <c r="O1344" s="121"/>
    </row>
    <row r="1345" spans="1:15" x14ac:dyDescent="0.25">
      <c r="A1345" s="139">
        <v>118</v>
      </c>
      <c r="B1345" s="135" t="s">
        <v>240</v>
      </c>
      <c r="C1345" s="134" t="s">
        <v>2102</v>
      </c>
      <c r="D1345" s="135">
        <v>2733</v>
      </c>
      <c r="E1345" s="135" t="s">
        <v>2103</v>
      </c>
      <c r="F1345" s="135">
        <v>1</v>
      </c>
      <c r="G1345" s="136">
        <v>221</v>
      </c>
      <c r="H1345" s="135" t="s">
        <v>2905</v>
      </c>
      <c r="I1345" s="135">
        <v>864</v>
      </c>
      <c r="J1345" s="135" t="s">
        <v>2115</v>
      </c>
      <c r="K1345" s="135" t="s">
        <v>2116</v>
      </c>
      <c r="L1345" s="135" t="s">
        <v>2117</v>
      </c>
      <c r="M1345" s="135"/>
      <c r="N1345" s="137"/>
      <c r="O1345" s="121"/>
    </row>
    <row r="1346" spans="1:15" x14ac:dyDescent="0.25">
      <c r="A1346" s="139">
        <v>118</v>
      </c>
      <c r="B1346" s="135" t="s">
        <v>240</v>
      </c>
      <c r="C1346" s="134" t="s">
        <v>2102</v>
      </c>
      <c r="D1346" s="135">
        <v>2734</v>
      </c>
      <c r="E1346" s="135" t="s">
        <v>2103</v>
      </c>
      <c r="F1346" s="135">
        <v>1</v>
      </c>
      <c r="G1346" s="136">
        <v>222</v>
      </c>
      <c r="H1346" s="135" t="s">
        <v>2906</v>
      </c>
      <c r="I1346" s="135">
        <v>864</v>
      </c>
      <c r="J1346" s="135" t="s">
        <v>2115</v>
      </c>
      <c r="K1346" s="135" t="s">
        <v>2116</v>
      </c>
      <c r="L1346" s="135" t="s">
        <v>2117</v>
      </c>
      <c r="M1346" s="135"/>
      <c r="N1346" s="137"/>
      <c r="O1346" s="121"/>
    </row>
    <row r="1347" spans="1:15" x14ac:dyDescent="0.25">
      <c r="A1347" s="139">
        <v>118</v>
      </c>
      <c r="B1347" s="135" t="s">
        <v>240</v>
      </c>
      <c r="C1347" s="134" t="s">
        <v>2102</v>
      </c>
      <c r="D1347" s="135">
        <v>2735</v>
      </c>
      <c r="E1347" s="135" t="s">
        <v>2103</v>
      </c>
      <c r="F1347" s="135">
        <v>1</v>
      </c>
      <c r="G1347" s="136">
        <v>223</v>
      </c>
      <c r="H1347" s="135" t="s">
        <v>2907</v>
      </c>
      <c r="I1347" s="135">
        <v>864</v>
      </c>
      <c r="J1347" s="135" t="s">
        <v>2115</v>
      </c>
      <c r="K1347" s="135" t="s">
        <v>2116</v>
      </c>
      <c r="L1347" s="135" t="s">
        <v>2117</v>
      </c>
      <c r="M1347" s="135"/>
      <c r="N1347" s="137"/>
      <c r="O1347" s="121"/>
    </row>
    <row r="1348" spans="1:15" x14ac:dyDescent="0.25">
      <c r="A1348" s="139">
        <v>118</v>
      </c>
      <c r="B1348" s="135" t="s">
        <v>240</v>
      </c>
      <c r="C1348" s="134" t="s">
        <v>2102</v>
      </c>
      <c r="D1348" s="135">
        <v>2736</v>
      </c>
      <c r="E1348" s="135" t="s">
        <v>2103</v>
      </c>
      <c r="F1348" s="135">
        <v>1</v>
      </c>
      <c r="G1348" s="136">
        <v>224</v>
      </c>
      <c r="H1348" s="135" t="s">
        <v>2908</v>
      </c>
      <c r="I1348" s="135">
        <v>864</v>
      </c>
      <c r="J1348" s="135" t="s">
        <v>2115</v>
      </c>
      <c r="K1348" s="135" t="s">
        <v>2116</v>
      </c>
      <c r="L1348" s="135" t="s">
        <v>2117</v>
      </c>
      <c r="M1348" s="135"/>
      <c r="N1348" s="137"/>
      <c r="O1348" s="121"/>
    </row>
    <row r="1349" spans="1:15" x14ac:dyDescent="0.25">
      <c r="A1349" s="139">
        <v>118</v>
      </c>
      <c r="B1349" s="135" t="s">
        <v>240</v>
      </c>
      <c r="C1349" s="134" t="s">
        <v>2102</v>
      </c>
      <c r="D1349" s="135">
        <v>2737</v>
      </c>
      <c r="E1349" s="135" t="s">
        <v>2103</v>
      </c>
      <c r="F1349" s="135">
        <v>1</v>
      </c>
      <c r="G1349" s="136">
        <v>225</v>
      </c>
      <c r="H1349" s="135" t="s">
        <v>2909</v>
      </c>
      <c r="I1349" s="135">
        <v>832</v>
      </c>
      <c r="J1349" s="135" t="s">
        <v>2115</v>
      </c>
      <c r="K1349" s="135" t="s">
        <v>2116</v>
      </c>
      <c r="L1349" s="135" t="s">
        <v>2117</v>
      </c>
      <c r="M1349" s="135"/>
      <c r="N1349" s="137"/>
      <c r="O1349" s="121"/>
    </row>
    <row r="1350" spans="1:15" x14ac:dyDescent="0.25">
      <c r="A1350" s="139">
        <v>118</v>
      </c>
      <c r="B1350" s="135" t="s">
        <v>240</v>
      </c>
      <c r="C1350" s="134" t="s">
        <v>2102</v>
      </c>
      <c r="D1350" s="135">
        <v>2738</v>
      </c>
      <c r="E1350" s="135" t="s">
        <v>2103</v>
      </c>
      <c r="F1350" s="135">
        <v>1</v>
      </c>
      <c r="G1350" s="136">
        <v>226</v>
      </c>
      <c r="H1350" s="135" t="s">
        <v>2910</v>
      </c>
      <c r="I1350" s="135">
        <v>3186</v>
      </c>
      <c r="J1350" s="135" t="s">
        <v>2105</v>
      </c>
      <c r="K1350" s="135" t="s">
        <v>2106</v>
      </c>
      <c r="L1350" s="135" t="s">
        <v>193</v>
      </c>
      <c r="M1350" s="135"/>
      <c r="N1350" s="137"/>
      <c r="O1350" s="121"/>
    </row>
    <row r="1351" spans="1:15" x14ac:dyDescent="0.25">
      <c r="A1351" s="139">
        <v>118</v>
      </c>
      <c r="B1351" s="135" t="s">
        <v>240</v>
      </c>
      <c r="C1351" s="134" t="s">
        <v>2102</v>
      </c>
      <c r="D1351" s="135">
        <v>2739</v>
      </c>
      <c r="E1351" s="135" t="s">
        <v>2103</v>
      </c>
      <c r="F1351" s="135">
        <v>1</v>
      </c>
      <c r="G1351" s="136">
        <v>227</v>
      </c>
      <c r="H1351" s="135" t="s">
        <v>2911</v>
      </c>
      <c r="I1351" s="135">
        <v>308</v>
      </c>
      <c r="J1351" s="135" t="s">
        <v>2105</v>
      </c>
      <c r="K1351" s="135" t="s">
        <v>2106</v>
      </c>
      <c r="L1351" s="135" t="s">
        <v>193</v>
      </c>
      <c r="M1351" s="135"/>
      <c r="N1351" s="137"/>
      <c r="O1351" s="121"/>
    </row>
    <row r="1352" spans="1:15" x14ac:dyDescent="0.25">
      <c r="A1352" s="139">
        <v>118</v>
      </c>
      <c r="B1352" s="135" t="s">
        <v>240</v>
      </c>
      <c r="C1352" s="134" t="s">
        <v>2102</v>
      </c>
      <c r="D1352" s="135">
        <v>2740</v>
      </c>
      <c r="E1352" s="135" t="s">
        <v>2103</v>
      </c>
      <c r="F1352" s="135">
        <v>1</v>
      </c>
      <c r="G1352" s="136">
        <v>228</v>
      </c>
      <c r="H1352" s="135" t="s">
        <v>2912</v>
      </c>
      <c r="I1352" s="135">
        <v>88</v>
      </c>
      <c r="J1352" s="135" t="s">
        <v>2108</v>
      </c>
      <c r="K1352" s="135" t="s">
        <v>2109</v>
      </c>
      <c r="L1352" s="135" t="s">
        <v>193</v>
      </c>
      <c r="M1352" s="135"/>
      <c r="N1352" s="137"/>
      <c r="O1352" s="121"/>
    </row>
    <row r="1353" spans="1:15" x14ac:dyDescent="0.25">
      <c r="A1353" s="139">
        <v>118</v>
      </c>
      <c r="B1353" s="135" t="s">
        <v>240</v>
      </c>
      <c r="C1353" s="134" t="s">
        <v>2102</v>
      </c>
      <c r="D1353" s="135">
        <v>2741</v>
      </c>
      <c r="E1353" s="135" t="s">
        <v>2103</v>
      </c>
      <c r="F1353" s="135">
        <v>1</v>
      </c>
      <c r="G1353" s="136">
        <v>229</v>
      </c>
      <c r="H1353" s="135" t="s">
        <v>2913</v>
      </c>
      <c r="I1353" s="135">
        <v>88</v>
      </c>
      <c r="J1353" s="135" t="s">
        <v>2108</v>
      </c>
      <c r="K1353" s="135" t="s">
        <v>2109</v>
      </c>
      <c r="L1353" s="135" t="s">
        <v>193</v>
      </c>
      <c r="M1353" s="135"/>
      <c r="N1353" s="137"/>
      <c r="O1353" s="121"/>
    </row>
    <row r="1354" spans="1:15" x14ac:dyDescent="0.25">
      <c r="A1354" s="139">
        <v>118</v>
      </c>
      <c r="B1354" s="135" t="s">
        <v>240</v>
      </c>
      <c r="C1354" s="134" t="s">
        <v>2102</v>
      </c>
      <c r="D1354" s="135">
        <v>2742</v>
      </c>
      <c r="E1354" s="135" t="s">
        <v>2103</v>
      </c>
      <c r="F1354" s="135">
        <v>1</v>
      </c>
      <c r="G1354" s="136">
        <v>230</v>
      </c>
      <c r="H1354" s="135" t="s">
        <v>2914</v>
      </c>
      <c r="I1354" s="135">
        <v>208</v>
      </c>
      <c r="J1354" s="135" t="s">
        <v>2151</v>
      </c>
      <c r="K1354" s="135" t="s">
        <v>2152</v>
      </c>
      <c r="L1354" s="135" t="s">
        <v>193</v>
      </c>
      <c r="M1354" s="135"/>
      <c r="N1354" s="137"/>
      <c r="O1354" s="121"/>
    </row>
    <row r="1355" spans="1:15" x14ac:dyDescent="0.25">
      <c r="A1355" s="139">
        <v>118</v>
      </c>
      <c r="B1355" s="135" t="s">
        <v>240</v>
      </c>
      <c r="C1355" s="134" t="s">
        <v>2102</v>
      </c>
      <c r="D1355" s="135">
        <v>2743</v>
      </c>
      <c r="E1355" s="135" t="s">
        <v>2103</v>
      </c>
      <c r="F1355" s="135">
        <v>1</v>
      </c>
      <c r="G1355" s="136">
        <v>231</v>
      </c>
      <c r="H1355" s="135" t="s">
        <v>2915</v>
      </c>
      <c r="I1355" s="135">
        <v>228</v>
      </c>
      <c r="J1355" s="135" t="s">
        <v>2105</v>
      </c>
      <c r="K1355" s="135" t="s">
        <v>2106</v>
      </c>
      <c r="L1355" s="135" t="s">
        <v>193</v>
      </c>
      <c r="M1355" s="135"/>
      <c r="N1355" s="137"/>
      <c r="O1355" s="121"/>
    </row>
    <row r="1356" spans="1:15" x14ac:dyDescent="0.25">
      <c r="A1356" s="139">
        <v>118</v>
      </c>
      <c r="B1356" s="135" t="s">
        <v>240</v>
      </c>
      <c r="C1356" s="134" t="s">
        <v>2102</v>
      </c>
      <c r="D1356" s="135">
        <v>2744</v>
      </c>
      <c r="E1356" s="135" t="s">
        <v>2103</v>
      </c>
      <c r="F1356" s="135">
        <v>1</v>
      </c>
      <c r="G1356" s="136">
        <v>232</v>
      </c>
      <c r="H1356" s="135" t="s">
        <v>2916</v>
      </c>
      <c r="I1356" s="135">
        <v>198</v>
      </c>
      <c r="J1356" s="135" t="s">
        <v>2112</v>
      </c>
      <c r="K1356" s="135" t="s">
        <v>2113</v>
      </c>
      <c r="L1356" s="135" t="s">
        <v>194</v>
      </c>
      <c r="M1356" s="135"/>
      <c r="N1356" s="137"/>
      <c r="O1356" s="121"/>
    </row>
    <row r="1357" spans="1:15" x14ac:dyDescent="0.25">
      <c r="A1357" s="139">
        <v>118</v>
      </c>
      <c r="B1357" s="135" t="s">
        <v>240</v>
      </c>
      <c r="C1357" s="134" t="s">
        <v>2102</v>
      </c>
      <c r="D1357" s="135">
        <v>2745</v>
      </c>
      <c r="E1357" s="135" t="s">
        <v>2103</v>
      </c>
      <c r="F1357" s="135">
        <v>1</v>
      </c>
      <c r="G1357" s="136">
        <v>233</v>
      </c>
      <c r="H1357" s="135" t="s">
        <v>2917</v>
      </c>
      <c r="I1357" s="135">
        <v>896</v>
      </c>
      <c r="J1357" s="135" t="s">
        <v>2115</v>
      </c>
      <c r="K1357" s="135" t="s">
        <v>2116</v>
      </c>
      <c r="L1357" s="135" t="s">
        <v>2117</v>
      </c>
      <c r="M1357" s="135"/>
      <c r="N1357" s="137"/>
      <c r="O1357" s="121"/>
    </row>
    <row r="1358" spans="1:15" x14ac:dyDescent="0.25">
      <c r="A1358" s="139">
        <v>118</v>
      </c>
      <c r="B1358" s="135" t="s">
        <v>240</v>
      </c>
      <c r="C1358" s="134" t="s">
        <v>2102</v>
      </c>
      <c r="D1358" s="135">
        <v>2746</v>
      </c>
      <c r="E1358" s="135" t="s">
        <v>2103</v>
      </c>
      <c r="F1358" s="135">
        <v>1</v>
      </c>
      <c r="G1358" s="136">
        <v>234</v>
      </c>
      <c r="H1358" s="135" t="s">
        <v>2918</v>
      </c>
      <c r="I1358" s="135">
        <v>896</v>
      </c>
      <c r="J1358" s="135" t="s">
        <v>2115</v>
      </c>
      <c r="K1358" s="135" t="s">
        <v>2116</v>
      </c>
      <c r="L1358" s="135" t="s">
        <v>2117</v>
      </c>
      <c r="M1358" s="135"/>
      <c r="N1358" s="137"/>
      <c r="O1358" s="121"/>
    </row>
    <row r="1359" spans="1:15" x14ac:dyDescent="0.25">
      <c r="A1359" s="139">
        <v>118</v>
      </c>
      <c r="B1359" s="135" t="s">
        <v>240</v>
      </c>
      <c r="C1359" s="134" t="s">
        <v>2102</v>
      </c>
      <c r="D1359" s="135">
        <v>2747</v>
      </c>
      <c r="E1359" s="135" t="s">
        <v>2103</v>
      </c>
      <c r="F1359" s="135">
        <v>1</v>
      </c>
      <c r="G1359" s="136">
        <v>235</v>
      </c>
      <c r="H1359" s="135" t="s">
        <v>2919</v>
      </c>
      <c r="I1359" s="135">
        <v>896</v>
      </c>
      <c r="J1359" s="135" t="s">
        <v>2115</v>
      </c>
      <c r="K1359" s="135" t="s">
        <v>2116</v>
      </c>
      <c r="L1359" s="135" t="s">
        <v>2117</v>
      </c>
      <c r="M1359" s="135"/>
      <c r="N1359" s="137"/>
      <c r="O1359" s="121"/>
    </row>
    <row r="1360" spans="1:15" x14ac:dyDescent="0.25">
      <c r="A1360" s="139">
        <v>118</v>
      </c>
      <c r="B1360" s="135" t="s">
        <v>240</v>
      </c>
      <c r="C1360" s="134" t="s">
        <v>2102</v>
      </c>
      <c r="D1360" s="135">
        <v>2748</v>
      </c>
      <c r="E1360" s="135" t="s">
        <v>2103</v>
      </c>
      <c r="F1360" s="135">
        <v>1</v>
      </c>
      <c r="G1360" s="136">
        <v>236</v>
      </c>
      <c r="H1360" s="135" t="s">
        <v>2920</v>
      </c>
      <c r="I1360" s="135">
        <v>896</v>
      </c>
      <c r="J1360" s="135" t="s">
        <v>2115</v>
      </c>
      <c r="K1360" s="135" t="s">
        <v>2116</v>
      </c>
      <c r="L1360" s="135" t="s">
        <v>2117</v>
      </c>
      <c r="M1360" s="135"/>
      <c r="N1360" s="137"/>
      <c r="O1360" s="121"/>
    </row>
    <row r="1361" spans="1:15" x14ac:dyDescent="0.25">
      <c r="A1361" s="139">
        <v>118</v>
      </c>
      <c r="B1361" s="135" t="s">
        <v>240</v>
      </c>
      <c r="C1361" s="134" t="s">
        <v>2102</v>
      </c>
      <c r="D1361" s="135">
        <v>2749</v>
      </c>
      <c r="E1361" s="135" t="s">
        <v>2103</v>
      </c>
      <c r="F1361" s="135">
        <v>1</v>
      </c>
      <c r="G1361" s="136">
        <v>237</v>
      </c>
      <c r="H1361" s="135" t="s">
        <v>2921</v>
      </c>
      <c r="I1361" s="135">
        <v>214</v>
      </c>
      <c r="J1361" s="135" t="s">
        <v>2105</v>
      </c>
      <c r="K1361" s="135" t="s">
        <v>2106</v>
      </c>
      <c r="L1361" s="135" t="s">
        <v>193</v>
      </c>
      <c r="M1361" s="135"/>
      <c r="N1361" s="137"/>
      <c r="O1361" s="121"/>
    </row>
    <row r="1362" spans="1:15" x14ac:dyDescent="0.25">
      <c r="A1362" s="139">
        <v>118</v>
      </c>
      <c r="B1362" s="135" t="s">
        <v>240</v>
      </c>
      <c r="C1362" s="134" t="s">
        <v>2102</v>
      </c>
      <c r="D1362" s="135">
        <v>2750</v>
      </c>
      <c r="E1362" s="135" t="s">
        <v>2103</v>
      </c>
      <c r="F1362" s="135">
        <v>1</v>
      </c>
      <c r="G1362" s="136">
        <v>238</v>
      </c>
      <c r="H1362" s="135" t="s">
        <v>2922</v>
      </c>
      <c r="I1362" s="135">
        <v>364</v>
      </c>
      <c r="J1362" s="135" t="s">
        <v>2108</v>
      </c>
      <c r="K1362" s="135" t="s">
        <v>2109</v>
      </c>
      <c r="L1362" s="135" t="s">
        <v>193</v>
      </c>
      <c r="M1362" s="135"/>
      <c r="N1362" s="137"/>
      <c r="O1362" s="121"/>
    </row>
    <row r="1363" spans="1:15" x14ac:dyDescent="0.25">
      <c r="A1363" s="139">
        <v>118</v>
      </c>
      <c r="B1363" s="135" t="s">
        <v>240</v>
      </c>
      <c r="C1363" s="134" t="s">
        <v>2102</v>
      </c>
      <c r="D1363" s="135">
        <v>2751</v>
      </c>
      <c r="E1363" s="135" t="s">
        <v>2103</v>
      </c>
      <c r="F1363" s="135">
        <v>1</v>
      </c>
      <c r="G1363" s="136">
        <v>239</v>
      </c>
      <c r="H1363" s="135" t="s">
        <v>2923</v>
      </c>
      <c r="I1363" s="135">
        <v>50</v>
      </c>
      <c r="J1363" s="135" t="s">
        <v>2155</v>
      </c>
      <c r="K1363" s="135" t="s">
        <v>2156</v>
      </c>
      <c r="L1363" s="135" t="s">
        <v>193</v>
      </c>
      <c r="M1363" s="135"/>
      <c r="N1363" s="137"/>
      <c r="O1363" s="121"/>
    </row>
    <row r="1364" spans="1:15" x14ac:dyDescent="0.25">
      <c r="A1364" s="139">
        <v>118</v>
      </c>
      <c r="B1364" s="135" t="s">
        <v>240</v>
      </c>
      <c r="C1364" s="134" t="s">
        <v>2102</v>
      </c>
      <c r="D1364" s="135">
        <v>2752</v>
      </c>
      <c r="E1364" s="135" t="s">
        <v>2103</v>
      </c>
      <c r="F1364" s="135">
        <v>1</v>
      </c>
      <c r="G1364" s="136">
        <v>240</v>
      </c>
      <c r="H1364" s="135" t="s">
        <v>2924</v>
      </c>
      <c r="I1364" s="135">
        <v>238</v>
      </c>
      <c r="J1364" s="135" t="s">
        <v>2155</v>
      </c>
      <c r="K1364" s="135" t="s">
        <v>2156</v>
      </c>
      <c r="L1364" s="135" t="s">
        <v>193</v>
      </c>
      <c r="M1364" s="135"/>
      <c r="N1364" s="137"/>
      <c r="O1364" s="121"/>
    </row>
    <row r="1365" spans="1:15" x14ac:dyDescent="0.25">
      <c r="A1365" s="139">
        <v>118</v>
      </c>
      <c r="B1365" s="135" t="s">
        <v>240</v>
      </c>
      <c r="C1365" s="134" t="s">
        <v>2102</v>
      </c>
      <c r="D1365" s="135">
        <v>2753</v>
      </c>
      <c r="E1365" s="135" t="s">
        <v>2103</v>
      </c>
      <c r="F1365" s="135">
        <v>1</v>
      </c>
      <c r="G1365" s="136">
        <v>241</v>
      </c>
      <c r="H1365" s="135" t="s">
        <v>2925</v>
      </c>
      <c r="I1365" s="135">
        <v>90</v>
      </c>
      <c r="J1365" s="135" t="s">
        <v>2151</v>
      </c>
      <c r="K1365" s="135" t="s">
        <v>2152</v>
      </c>
      <c r="L1365" s="135" t="s">
        <v>193</v>
      </c>
      <c r="M1365" s="135"/>
      <c r="N1365" s="137"/>
      <c r="O1365" s="121"/>
    </row>
    <row r="1366" spans="1:15" x14ac:dyDescent="0.25">
      <c r="A1366" s="139">
        <v>118</v>
      </c>
      <c r="B1366" s="135" t="s">
        <v>240</v>
      </c>
      <c r="C1366" s="134" t="s">
        <v>2102</v>
      </c>
      <c r="D1366" s="135">
        <v>2754</v>
      </c>
      <c r="E1366" s="135" t="s">
        <v>2103</v>
      </c>
      <c r="F1366" s="135">
        <v>1</v>
      </c>
      <c r="G1366" s="136">
        <v>242</v>
      </c>
      <c r="H1366" s="135" t="s">
        <v>2926</v>
      </c>
      <c r="I1366" s="135">
        <v>80</v>
      </c>
      <c r="J1366" s="135" t="s">
        <v>2108</v>
      </c>
      <c r="K1366" s="135" t="s">
        <v>2109</v>
      </c>
      <c r="L1366" s="135" t="s">
        <v>193</v>
      </c>
      <c r="M1366" s="135"/>
      <c r="N1366" s="137"/>
      <c r="O1366" s="121"/>
    </row>
    <row r="1367" spans="1:15" x14ac:dyDescent="0.25">
      <c r="A1367" s="139">
        <v>118</v>
      </c>
      <c r="B1367" s="135" t="s">
        <v>240</v>
      </c>
      <c r="C1367" s="134" t="s">
        <v>2102</v>
      </c>
      <c r="D1367" s="135">
        <v>2755</v>
      </c>
      <c r="E1367" s="135" t="s">
        <v>2103</v>
      </c>
      <c r="F1367" s="135">
        <v>1</v>
      </c>
      <c r="G1367" s="136">
        <v>244</v>
      </c>
      <c r="H1367" s="135" t="s">
        <v>2927</v>
      </c>
      <c r="I1367" s="135">
        <v>126</v>
      </c>
      <c r="J1367" s="135" t="s">
        <v>2108</v>
      </c>
      <c r="K1367" s="135" t="s">
        <v>2109</v>
      </c>
      <c r="L1367" s="135" t="s">
        <v>193</v>
      </c>
      <c r="M1367" s="135"/>
      <c r="N1367" s="137"/>
      <c r="O1367" s="121"/>
    </row>
    <row r="1368" spans="1:15" x14ac:dyDescent="0.25">
      <c r="A1368" s="139">
        <v>118</v>
      </c>
      <c r="B1368" s="135" t="s">
        <v>240</v>
      </c>
      <c r="C1368" s="134" t="s">
        <v>2102</v>
      </c>
      <c r="D1368" s="135">
        <v>2756</v>
      </c>
      <c r="E1368" s="135" t="s">
        <v>2103</v>
      </c>
      <c r="F1368" s="135">
        <v>1</v>
      </c>
      <c r="G1368" s="136">
        <v>245</v>
      </c>
      <c r="H1368" s="135" t="s">
        <v>2928</v>
      </c>
      <c r="I1368" s="135">
        <v>90</v>
      </c>
      <c r="J1368" s="135" t="s">
        <v>2155</v>
      </c>
      <c r="K1368" s="135" t="s">
        <v>2156</v>
      </c>
      <c r="L1368" s="135" t="s">
        <v>193</v>
      </c>
      <c r="M1368" s="135"/>
      <c r="N1368" s="137"/>
      <c r="O1368" s="121"/>
    </row>
    <row r="1369" spans="1:15" x14ac:dyDescent="0.25">
      <c r="A1369" s="139">
        <v>118</v>
      </c>
      <c r="B1369" s="135" t="s">
        <v>240</v>
      </c>
      <c r="C1369" s="134" t="s">
        <v>2102</v>
      </c>
      <c r="D1369" s="135">
        <v>2757</v>
      </c>
      <c r="E1369" s="135" t="s">
        <v>2103</v>
      </c>
      <c r="F1369" s="135">
        <v>1</v>
      </c>
      <c r="G1369" s="136">
        <v>246</v>
      </c>
      <c r="H1369" s="135" t="s">
        <v>2929</v>
      </c>
      <c r="I1369" s="135">
        <v>90</v>
      </c>
      <c r="J1369" s="135" t="s">
        <v>2155</v>
      </c>
      <c r="K1369" s="135" t="s">
        <v>2156</v>
      </c>
      <c r="L1369" s="135" t="s">
        <v>193</v>
      </c>
      <c r="M1369" s="135"/>
      <c r="N1369" s="137"/>
      <c r="O1369" s="121"/>
    </row>
    <row r="1370" spans="1:15" x14ac:dyDescent="0.25">
      <c r="A1370" s="139">
        <v>118</v>
      </c>
      <c r="B1370" s="135" t="s">
        <v>240</v>
      </c>
      <c r="C1370" s="134" t="s">
        <v>2102</v>
      </c>
      <c r="D1370" s="135">
        <v>2758</v>
      </c>
      <c r="E1370" s="135" t="s">
        <v>2103</v>
      </c>
      <c r="F1370" s="135">
        <v>1</v>
      </c>
      <c r="G1370" s="136">
        <v>247</v>
      </c>
      <c r="H1370" s="135" t="s">
        <v>2930</v>
      </c>
      <c r="I1370" s="135">
        <v>66</v>
      </c>
      <c r="J1370" s="135" t="s">
        <v>2155</v>
      </c>
      <c r="K1370" s="135" t="s">
        <v>2156</v>
      </c>
      <c r="L1370" s="135" t="s">
        <v>193</v>
      </c>
      <c r="M1370" s="135"/>
      <c r="N1370" s="137"/>
      <c r="O1370" s="121"/>
    </row>
    <row r="1371" spans="1:15" x14ac:dyDescent="0.25">
      <c r="A1371" s="139">
        <v>118</v>
      </c>
      <c r="B1371" s="135" t="s">
        <v>240</v>
      </c>
      <c r="C1371" s="134" t="s">
        <v>2102</v>
      </c>
      <c r="D1371" s="135">
        <v>2759</v>
      </c>
      <c r="E1371" s="135" t="s">
        <v>2103</v>
      </c>
      <c r="F1371" s="135">
        <v>1</v>
      </c>
      <c r="G1371" s="136">
        <v>248</v>
      </c>
      <c r="H1371" s="135" t="s">
        <v>2931</v>
      </c>
      <c r="I1371" s="135">
        <v>132</v>
      </c>
      <c r="J1371" s="135" t="s">
        <v>2112</v>
      </c>
      <c r="K1371" s="135" t="s">
        <v>2113</v>
      </c>
      <c r="L1371" s="135" t="s">
        <v>194</v>
      </c>
      <c r="M1371" s="135"/>
      <c r="N1371" s="137"/>
      <c r="O1371" s="121"/>
    </row>
    <row r="1372" spans="1:15" x14ac:dyDescent="0.25">
      <c r="A1372" s="139">
        <v>118</v>
      </c>
      <c r="B1372" s="135" t="s">
        <v>240</v>
      </c>
      <c r="C1372" s="134" t="s">
        <v>2102</v>
      </c>
      <c r="D1372" s="135">
        <v>2760</v>
      </c>
      <c r="E1372" s="135" t="s">
        <v>2103</v>
      </c>
      <c r="F1372" s="135">
        <v>1</v>
      </c>
      <c r="G1372" s="136">
        <v>249</v>
      </c>
      <c r="H1372" s="135" t="s">
        <v>2932</v>
      </c>
      <c r="I1372" s="135">
        <v>165</v>
      </c>
      <c r="J1372" s="135" t="s">
        <v>2112</v>
      </c>
      <c r="K1372" s="135" t="s">
        <v>2113</v>
      </c>
      <c r="L1372" s="135" t="s">
        <v>194</v>
      </c>
      <c r="M1372" s="135"/>
      <c r="N1372" s="137"/>
      <c r="O1372" s="121"/>
    </row>
    <row r="1373" spans="1:15" x14ac:dyDescent="0.25">
      <c r="A1373" s="139">
        <v>118</v>
      </c>
      <c r="B1373" s="135" t="s">
        <v>240</v>
      </c>
      <c r="C1373" s="134" t="s">
        <v>2102</v>
      </c>
      <c r="D1373" s="135">
        <v>2761</v>
      </c>
      <c r="E1373" s="135" t="s">
        <v>2103</v>
      </c>
      <c r="F1373" s="135">
        <v>1</v>
      </c>
      <c r="G1373" s="136">
        <v>250</v>
      </c>
      <c r="H1373" s="135" t="s">
        <v>2933</v>
      </c>
      <c r="I1373" s="135">
        <v>475</v>
      </c>
      <c r="J1373" s="135" t="s">
        <v>2112</v>
      </c>
      <c r="K1373" s="135" t="s">
        <v>2113</v>
      </c>
      <c r="L1373" s="135" t="s">
        <v>194</v>
      </c>
      <c r="M1373" s="135"/>
      <c r="N1373" s="137"/>
      <c r="O1373" s="121"/>
    </row>
    <row r="1374" spans="1:15" x14ac:dyDescent="0.25">
      <c r="A1374" s="139">
        <v>118</v>
      </c>
      <c r="B1374" s="135" t="s">
        <v>240</v>
      </c>
      <c r="C1374" s="134" t="s">
        <v>2102</v>
      </c>
      <c r="D1374" s="135">
        <v>2762</v>
      </c>
      <c r="E1374" s="135" t="s">
        <v>2103</v>
      </c>
      <c r="F1374" s="135">
        <v>1</v>
      </c>
      <c r="G1374" s="136">
        <v>251</v>
      </c>
      <c r="H1374" s="135" t="s">
        <v>2934</v>
      </c>
      <c r="I1374" s="135">
        <v>495</v>
      </c>
      <c r="J1374" s="135" t="s">
        <v>2108</v>
      </c>
      <c r="K1374" s="135" t="s">
        <v>2109</v>
      </c>
      <c r="L1374" s="135" t="s">
        <v>193</v>
      </c>
      <c r="M1374" s="135"/>
      <c r="N1374" s="137"/>
      <c r="O1374" s="121"/>
    </row>
    <row r="1375" spans="1:15" x14ac:dyDescent="0.25">
      <c r="A1375" s="139">
        <v>118</v>
      </c>
      <c r="B1375" s="135" t="s">
        <v>240</v>
      </c>
      <c r="C1375" s="134" t="s">
        <v>2102</v>
      </c>
      <c r="D1375" s="135">
        <v>2763</v>
      </c>
      <c r="E1375" s="135" t="s">
        <v>2103</v>
      </c>
      <c r="F1375" s="135">
        <v>1</v>
      </c>
      <c r="G1375" s="136">
        <v>252</v>
      </c>
      <c r="H1375" s="135" t="s">
        <v>2935</v>
      </c>
      <c r="I1375" s="135">
        <v>298</v>
      </c>
      <c r="J1375" s="135" t="s">
        <v>2105</v>
      </c>
      <c r="K1375" s="135" t="s">
        <v>2106</v>
      </c>
      <c r="L1375" s="135" t="s">
        <v>193</v>
      </c>
      <c r="M1375" s="135"/>
      <c r="N1375" s="137"/>
      <c r="O1375" s="121"/>
    </row>
    <row r="1376" spans="1:15" x14ac:dyDescent="0.25">
      <c r="A1376" s="139">
        <v>118</v>
      </c>
      <c r="B1376" s="135" t="s">
        <v>240</v>
      </c>
      <c r="C1376" s="134" t="s">
        <v>2102</v>
      </c>
      <c r="D1376" s="135">
        <v>2764</v>
      </c>
      <c r="E1376" s="135" t="s">
        <v>2289</v>
      </c>
      <c r="F1376" s="135">
        <v>1</v>
      </c>
      <c r="G1376" s="140" t="s">
        <v>2843</v>
      </c>
      <c r="H1376" s="135" t="s">
        <v>2936</v>
      </c>
      <c r="I1376" s="135">
        <v>152</v>
      </c>
      <c r="J1376" s="135" t="s">
        <v>2105</v>
      </c>
      <c r="K1376" s="135" t="s">
        <v>2106</v>
      </c>
      <c r="L1376" s="135" t="s">
        <v>193</v>
      </c>
      <c r="M1376" s="135"/>
      <c r="N1376" s="137"/>
      <c r="O1376" s="121"/>
    </row>
    <row r="1377" spans="1:15" x14ac:dyDescent="0.25">
      <c r="A1377" s="139">
        <v>118</v>
      </c>
      <c r="B1377" s="135" t="s">
        <v>240</v>
      </c>
      <c r="C1377" s="134" t="s">
        <v>2102</v>
      </c>
      <c r="D1377" s="135">
        <v>2765</v>
      </c>
      <c r="E1377" s="135" t="s">
        <v>2289</v>
      </c>
      <c r="F1377" s="135">
        <v>1</v>
      </c>
      <c r="G1377" s="140" t="s">
        <v>2843</v>
      </c>
      <c r="H1377" s="135" t="s">
        <v>2936</v>
      </c>
      <c r="I1377" s="135">
        <v>60</v>
      </c>
      <c r="J1377" s="135" t="s">
        <v>2155</v>
      </c>
      <c r="K1377" s="135" t="s">
        <v>2156</v>
      </c>
      <c r="L1377" s="135" t="s">
        <v>193</v>
      </c>
      <c r="M1377" s="135"/>
      <c r="N1377" s="137"/>
      <c r="O1377" s="121"/>
    </row>
    <row r="1378" spans="1:15" x14ac:dyDescent="0.25">
      <c r="A1378" s="139">
        <v>118</v>
      </c>
      <c r="B1378" s="135" t="s">
        <v>240</v>
      </c>
      <c r="C1378" s="134" t="s">
        <v>2102</v>
      </c>
      <c r="D1378" s="135">
        <v>2766</v>
      </c>
      <c r="E1378" s="135" t="s">
        <v>2289</v>
      </c>
      <c r="F1378" s="135">
        <v>1</v>
      </c>
      <c r="G1378" s="140" t="s">
        <v>2843</v>
      </c>
      <c r="H1378" s="135" t="s">
        <v>2936</v>
      </c>
      <c r="I1378" s="135">
        <v>184</v>
      </c>
      <c r="J1378" s="135" t="s">
        <v>2105</v>
      </c>
      <c r="K1378" s="135" t="s">
        <v>2106</v>
      </c>
      <c r="L1378" s="135" t="s">
        <v>193</v>
      </c>
      <c r="M1378" s="135"/>
      <c r="N1378" s="137"/>
      <c r="O1378" s="121"/>
    </row>
    <row r="1379" spans="1:15" x14ac:dyDescent="0.25">
      <c r="A1379" s="139">
        <v>118</v>
      </c>
      <c r="B1379" s="135" t="s">
        <v>240</v>
      </c>
      <c r="C1379" s="134" t="s">
        <v>2102</v>
      </c>
      <c r="D1379" s="135">
        <v>2767</v>
      </c>
      <c r="E1379" s="135" t="s">
        <v>2289</v>
      </c>
      <c r="F1379" s="135">
        <v>1</v>
      </c>
      <c r="G1379" s="140" t="s">
        <v>2843</v>
      </c>
      <c r="H1379" s="135" t="s">
        <v>2936</v>
      </c>
      <c r="I1379" s="135">
        <v>96</v>
      </c>
      <c r="J1379" s="135" t="s">
        <v>2105</v>
      </c>
      <c r="K1379" s="135" t="s">
        <v>2106</v>
      </c>
      <c r="L1379" s="135" t="s">
        <v>193</v>
      </c>
      <c r="M1379" s="135"/>
      <c r="N1379" s="137"/>
      <c r="O1379" s="121"/>
    </row>
    <row r="1380" spans="1:15" x14ac:dyDescent="0.25">
      <c r="A1380" s="139">
        <v>118</v>
      </c>
      <c r="B1380" s="135" t="s">
        <v>240</v>
      </c>
      <c r="C1380" s="134" t="s">
        <v>2102</v>
      </c>
      <c r="D1380" s="135">
        <v>2768</v>
      </c>
      <c r="E1380" s="135" t="s">
        <v>2289</v>
      </c>
      <c r="F1380" s="135">
        <v>1</v>
      </c>
      <c r="G1380" s="140" t="s">
        <v>2467</v>
      </c>
      <c r="H1380" s="135" t="s">
        <v>2937</v>
      </c>
      <c r="I1380" s="135">
        <v>190</v>
      </c>
      <c r="J1380" s="135" t="s">
        <v>2151</v>
      </c>
      <c r="K1380" s="135" t="s">
        <v>2152</v>
      </c>
      <c r="L1380" s="135" t="s">
        <v>193</v>
      </c>
      <c r="M1380" s="135"/>
      <c r="N1380" s="137"/>
      <c r="O1380" s="121"/>
    </row>
    <row r="1381" spans="1:15" x14ac:dyDescent="0.25">
      <c r="A1381" s="139">
        <v>118</v>
      </c>
      <c r="B1381" s="135" t="s">
        <v>240</v>
      </c>
      <c r="C1381" s="134" t="s">
        <v>2102</v>
      </c>
      <c r="D1381" s="135">
        <v>2769</v>
      </c>
      <c r="E1381" s="135" t="s">
        <v>2289</v>
      </c>
      <c r="F1381" s="135">
        <v>1</v>
      </c>
      <c r="G1381" s="140" t="s">
        <v>2469</v>
      </c>
      <c r="H1381" s="135" t="s">
        <v>2938</v>
      </c>
      <c r="I1381" s="135">
        <v>2475</v>
      </c>
      <c r="J1381" s="135" t="s">
        <v>2167</v>
      </c>
      <c r="K1381" s="135" t="s">
        <v>2168</v>
      </c>
      <c r="L1381" s="135" t="s">
        <v>189</v>
      </c>
      <c r="M1381" s="135"/>
      <c r="N1381" s="137"/>
      <c r="O1381" s="121"/>
    </row>
    <row r="1382" spans="1:15" x14ac:dyDescent="0.25">
      <c r="A1382" s="139">
        <v>118</v>
      </c>
      <c r="B1382" s="135" t="s">
        <v>240</v>
      </c>
      <c r="C1382" s="134" t="s">
        <v>2102</v>
      </c>
      <c r="D1382" s="135">
        <v>2770</v>
      </c>
      <c r="E1382" s="135" t="s">
        <v>2289</v>
      </c>
      <c r="F1382" s="135">
        <v>1</v>
      </c>
      <c r="G1382" s="136">
        <v>143</v>
      </c>
      <c r="H1382" s="135" t="s">
        <v>2939</v>
      </c>
      <c r="I1382" s="135">
        <v>116</v>
      </c>
      <c r="J1382" s="135" t="s">
        <v>2108</v>
      </c>
      <c r="K1382" s="135" t="s">
        <v>2109</v>
      </c>
      <c r="L1382" s="135" t="s">
        <v>193</v>
      </c>
      <c r="M1382" s="135"/>
      <c r="N1382" s="137"/>
      <c r="O1382" s="121"/>
    </row>
    <row r="1383" spans="1:15" x14ac:dyDescent="0.25">
      <c r="A1383" s="139">
        <v>118</v>
      </c>
      <c r="B1383" s="135" t="s">
        <v>240</v>
      </c>
      <c r="C1383" s="134" t="s">
        <v>2102</v>
      </c>
      <c r="D1383" s="135">
        <v>2771</v>
      </c>
      <c r="E1383" s="135" t="s">
        <v>2289</v>
      </c>
      <c r="F1383" s="135">
        <v>1</v>
      </c>
      <c r="G1383" s="136">
        <v>144</v>
      </c>
      <c r="H1383" s="135" t="s">
        <v>2940</v>
      </c>
      <c r="I1383" s="135">
        <v>94</v>
      </c>
      <c r="J1383" s="135" t="s">
        <v>2108</v>
      </c>
      <c r="K1383" s="135" t="s">
        <v>2109</v>
      </c>
      <c r="L1383" s="135" t="s">
        <v>193</v>
      </c>
      <c r="M1383" s="135"/>
      <c r="N1383" s="137"/>
      <c r="O1383" s="121"/>
    </row>
    <row r="1384" spans="1:15" x14ac:dyDescent="0.25">
      <c r="A1384" s="139">
        <v>118</v>
      </c>
      <c r="B1384" s="135" t="s">
        <v>240</v>
      </c>
      <c r="C1384" s="134" t="s">
        <v>2102</v>
      </c>
      <c r="D1384" s="135">
        <v>2772</v>
      </c>
      <c r="E1384" s="135" t="s">
        <v>2289</v>
      </c>
      <c r="F1384" s="135">
        <v>1</v>
      </c>
      <c r="G1384" s="136">
        <v>145</v>
      </c>
      <c r="H1384" s="135" t="s">
        <v>2941</v>
      </c>
      <c r="I1384" s="135">
        <v>651</v>
      </c>
      <c r="J1384" s="135" t="s">
        <v>2115</v>
      </c>
      <c r="K1384" s="135" t="s">
        <v>2116</v>
      </c>
      <c r="L1384" s="135" t="s">
        <v>2117</v>
      </c>
      <c r="M1384" s="135"/>
      <c r="N1384" s="137"/>
      <c r="O1384" s="121"/>
    </row>
    <row r="1385" spans="1:15" x14ac:dyDescent="0.25">
      <c r="A1385" s="139">
        <v>118</v>
      </c>
      <c r="B1385" s="135" t="s">
        <v>240</v>
      </c>
      <c r="C1385" s="134" t="s">
        <v>2102</v>
      </c>
      <c r="D1385" s="135">
        <v>2773</v>
      </c>
      <c r="E1385" s="135" t="s">
        <v>2289</v>
      </c>
      <c r="F1385" s="135">
        <v>1</v>
      </c>
      <c r="G1385" s="136">
        <v>146</v>
      </c>
      <c r="H1385" s="135" t="s">
        <v>2942</v>
      </c>
      <c r="I1385" s="135">
        <v>184</v>
      </c>
      <c r="J1385" s="135" t="s">
        <v>2112</v>
      </c>
      <c r="K1385" s="135" t="s">
        <v>2113</v>
      </c>
      <c r="L1385" s="135" t="s">
        <v>194</v>
      </c>
      <c r="M1385" s="135"/>
      <c r="N1385" s="137"/>
      <c r="O1385" s="121"/>
    </row>
    <row r="1386" spans="1:15" x14ac:dyDescent="0.25">
      <c r="A1386" s="139">
        <v>118</v>
      </c>
      <c r="B1386" s="135" t="s">
        <v>240</v>
      </c>
      <c r="C1386" s="134" t="s">
        <v>2102</v>
      </c>
      <c r="D1386" s="135">
        <v>2774</v>
      </c>
      <c r="E1386" s="135" t="s">
        <v>2289</v>
      </c>
      <c r="F1386" s="135">
        <v>1</v>
      </c>
      <c r="G1386" s="136">
        <v>147</v>
      </c>
      <c r="H1386" s="135" t="s">
        <v>2943</v>
      </c>
      <c r="I1386" s="135">
        <v>188</v>
      </c>
      <c r="J1386" s="135" t="s">
        <v>2151</v>
      </c>
      <c r="K1386" s="135" t="s">
        <v>2152</v>
      </c>
      <c r="L1386" s="135" t="s">
        <v>193</v>
      </c>
      <c r="M1386" s="135"/>
      <c r="N1386" s="137"/>
      <c r="O1386" s="121"/>
    </row>
    <row r="1387" spans="1:15" x14ac:dyDescent="0.25">
      <c r="A1387" s="139">
        <v>118</v>
      </c>
      <c r="B1387" s="135" t="s">
        <v>240</v>
      </c>
      <c r="C1387" s="134" t="s">
        <v>2102</v>
      </c>
      <c r="D1387" s="135">
        <v>2775</v>
      </c>
      <c r="E1387" s="135" t="s">
        <v>2289</v>
      </c>
      <c r="F1387" s="135">
        <v>1</v>
      </c>
      <c r="G1387" s="136">
        <v>254</v>
      </c>
      <c r="H1387" s="135" t="s">
        <v>2944</v>
      </c>
      <c r="I1387" s="135">
        <v>896</v>
      </c>
      <c r="J1387" s="135" t="s">
        <v>2115</v>
      </c>
      <c r="K1387" s="135" t="s">
        <v>2116</v>
      </c>
      <c r="L1387" s="135" t="s">
        <v>2117</v>
      </c>
      <c r="M1387" s="135"/>
      <c r="N1387" s="137"/>
      <c r="O1387" s="121"/>
    </row>
    <row r="1388" spans="1:15" x14ac:dyDescent="0.25">
      <c r="A1388" s="139">
        <v>118</v>
      </c>
      <c r="B1388" s="135" t="s">
        <v>240</v>
      </c>
      <c r="C1388" s="134" t="s">
        <v>2102</v>
      </c>
      <c r="D1388" s="135">
        <v>2776</v>
      </c>
      <c r="E1388" s="135" t="s">
        <v>2289</v>
      </c>
      <c r="F1388" s="135">
        <v>1</v>
      </c>
      <c r="G1388" s="136">
        <v>255</v>
      </c>
      <c r="H1388" s="135" t="s">
        <v>2945</v>
      </c>
      <c r="I1388" s="135">
        <v>896</v>
      </c>
      <c r="J1388" s="135" t="s">
        <v>2115</v>
      </c>
      <c r="K1388" s="135" t="s">
        <v>2116</v>
      </c>
      <c r="L1388" s="135" t="s">
        <v>2117</v>
      </c>
      <c r="M1388" s="135"/>
      <c r="N1388" s="137"/>
      <c r="O1388" s="121"/>
    </row>
    <row r="1389" spans="1:15" x14ac:dyDescent="0.25">
      <c r="A1389" s="139">
        <v>118</v>
      </c>
      <c r="B1389" s="135" t="s">
        <v>240</v>
      </c>
      <c r="C1389" s="134" t="s">
        <v>2102</v>
      </c>
      <c r="D1389" s="135">
        <v>2777</v>
      </c>
      <c r="E1389" s="135" t="s">
        <v>2289</v>
      </c>
      <c r="F1389" s="135">
        <v>1</v>
      </c>
      <c r="G1389" s="136">
        <v>256</v>
      </c>
      <c r="H1389" s="135" t="s">
        <v>2946</v>
      </c>
      <c r="I1389" s="135">
        <v>896</v>
      </c>
      <c r="J1389" s="135" t="s">
        <v>2115</v>
      </c>
      <c r="K1389" s="135" t="s">
        <v>2116</v>
      </c>
      <c r="L1389" s="135" t="s">
        <v>2117</v>
      </c>
      <c r="M1389" s="135"/>
      <c r="N1389" s="137"/>
      <c r="O1389" s="121"/>
    </row>
    <row r="1390" spans="1:15" x14ac:dyDescent="0.25">
      <c r="A1390" s="139">
        <v>118</v>
      </c>
      <c r="B1390" s="135" t="s">
        <v>240</v>
      </c>
      <c r="C1390" s="134" t="s">
        <v>2102</v>
      </c>
      <c r="D1390" s="135">
        <v>2778</v>
      </c>
      <c r="E1390" s="135" t="s">
        <v>2289</v>
      </c>
      <c r="F1390" s="135">
        <v>1</v>
      </c>
      <c r="G1390" s="136">
        <v>257</v>
      </c>
      <c r="H1390" s="135" t="s">
        <v>2947</v>
      </c>
      <c r="I1390" s="135">
        <v>896</v>
      </c>
      <c r="J1390" s="135" t="s">
        <v>2115</v>
      </c>
      <c r="K1390" s="135" t="s">
        <v>2116</v>
      </c>
      <c r="L1390" s="135" t="s">
        <v>2117</v>
      </c>
      <c r="M1390" s="135"/>
      <c r="N1390" s="137"/>
      <c r="O1390" s="121"/>
    </row>
    <row r="1391" spans="1:15" x14ac:dyDescent="0.25">
      <c r="A1391" s="139">
        <v>118</v>
      </c>
      <c r="B1391" s="135" t="s">
        <v>240</v>
      </c>
      <c r="C1391" s="134" t="s">
        <v>2102</v>
      </c>
      <c r="D1391" s="135">
        <v>2779</v>
      </c>
      <c r="E1391" s="135" t="s">
        <v>2289</v>
      </c>
      <c r="F1391" s="135">
        <v>1</v>
      </c>
      <c r="G1391" s="136">
        <v>258</v>
      </c>
      <c r="H1391" s="135" t="s">
        <v>2948</v>
      </c>
      <c r="I1391" s="135">
        <v>1104</v>
      </c>
      <c r="J1391" s="135" t="s">
        <v>2105</v>
      </c>
      <c r="K1391" s="135" t="s">
        <v>2106</v>
      </c>
      <c r="L1391" s="135" t="s">
        <v>193</v>
      </c>
      <c r="M1391" s="135"/>
      <c r="N1391" s="137"/>
      <c r="O1391" s="121"/>
    </row>
    <row r="1392" spans="1:15" x14ac:dyDescent="0.25">
      <c r="A1392" s="139">
        <v>118</v>
      </c>
      <c r="B1392" s="135" t="s">
        <v>240</v>
      </c>
      <c r="C1392" s="134" t="s">
        <v>2102</v>
      </c>
      <c r="D1392" s="135">
        <v>2780</v>
      </c>
      <c r="E1392" s="135" t="s">
        <v>2289</v>
      </c>
      <c r="F1392" s="135">
        <v>1</v>
      </c>
      <c r="G1392" s="136">
        <v>259</v>
      </c>
      <c r="H1392" s="135" t="s">
        <v>2949</v>
      </c>
      <c r="I1392" s="135">
        <v>2744</v>
      </c>
      <c r="J1392" s="135" t="s">
        <v>2167</v>
      </c>
      <c r="K1392" s="135" t="s">
        <v>2168</v>
      </c>
      <c r="L1392" s="135" t="s">
        <v>189</v>
      </c>
      <c r="M1392" s="135"/>
      <c r="N1392" s="137"/>
      <c r="O1392" s="121"/>
    </row>
    <row r="1393" spans="1:15" x14ac:dyDescent="0.25">
      <c r="A1393" s="139">
        <v>118</v>
      </c>
      <c r="B1393" s="135" t="s">
        <v>240</v>
      </c>
      <c r="C1393" s="134" t="s">
        <v>2102</v>
      </c>
      <c r="D1393" s="135">
        <v>2781</v>
      </c>
      <c r="E1393" s="135" t="s">
        <v>2289</v>
      </c>
      <c r="F1393" s="135">
        <v>1</v>
      </c>
      <c r="G1393" s="136">
        <v>260</v>
      </c>
      <c r="H1393" s="135" t="s">
        <v>2950</v>
      </c>
      <c r="I1393" s="135">
        <v>192</v>
      </c>
      <c r="J1393" s="135" t="s">
        <v>2155</v>
      </c>
      <c r="K1393" s="135" t="s">
        <v>2156</v>
      </c>
      <c r="L1393" s="135" t="s">
        <v>193</v>
      </c>
      <c r="M1393" s="135"/>
      <c r="N1393" s="137"/>
      <c r="O1393" s="121"/>
    </row>
    <row r="1394" spans="1:15" x14ac:dyDescent="0.25">
      <c r="A1394" s="139">
        <v>118</v>
      </c>
      <c r="B1394" s="135" t="s">
        <v>240</v>
      </c>
      <c r="C1394" s="134" t="s">
        <v>2102</v>
      </c>
      <c r="D1394" s="135">
        <v>2782</v>
      </c>
      <c r="E1394" s="135" t="s">
        <v>2289</v>
      </c>
      <c r="F1394" s="135">
        <v>1</v>
      </c>
      <c r="G1394" s="136">
        <v>261</v>
      </c>
      <c r="H1394" s="135" t="s">
        <v>2951</v>
      </c>
      <c r="I1394" s="135">
        <v>96</v>
      </c>
      <c r="J1394" s="135" t="s">
        <v>2112</v>
      </c>
      <c r="K1394" s="135" t="s">
        <v>2113</v>
      </c>
      <c r="L1394" s="135" t="s">
        <v>194</v>
      </c>
      <c r="M1394" s="135"/>
      <c r="N1394" s="137"/>
      <c r="O1394" s="121"/>
    </row>
    <row r="1395" spans="1:15" x14ac:dyDescent="0.25">
      <c r="A1395" s="139">
        <v>118</v>
      </c>
      <c r="B1395" s="135" t="s">
        <v>240</v>
      </c>
      <c r="C1395" s="134" t="s">
        <v>2102</v>
      </c>
      <c r="D1395" s="135">
        <v>2783</v>
      </c>
      <c r="E1395" s="135" t="s">
        <v>2289</v>
      </c>
      <c r="F1395" s="135">
        <v>1</v>
      </c>
      <c r="G1395" s="136">
        <v>262</v>
      </c>
      <c r="H1395" s="135" t="s">
        <v>2952</v>
      </c>
      <c r="I1395" s="135">
        <v>216</v>
      </c>
      <c r="J1395" s="135" t="s">
        <v>2112</v>
      </c>
      <c r="K1395" s="135" t="s">
        <v>2113</v>
      </c>
      <c r="L1395" s="135" t="s">
        <v>194</v>
      </c>
      <c r="M1395" s="135"/>
      <c r="N1395" s="137"/>
      <c r="O1395" s="121"/>
    </row>
    <row r="1396" spans="1:15" x14ac:dyDescent="0.25">
      <c r="A1396" s="139">
        <v>118</v>
      </c>
      <c r="B1396" s="135" t="s">
        <v>240</v>
      </c>
      <c r="C1396" s="134" t="s">
        <v>2102</v>
      </c>
      <c r="D1396" s="135">
        <v>2784</v>
      </c>
      <c r="E1396" s="135" t="s">
        <v>2289</v>
      </c>
      <c r="F1396" s="135">
        <v>1</v>
      </c>
      <c r="G1396" s="136">
        <v>263</v>
      </c>
      <c r="H1396" s="135" t="s">
        <v>2953</v>
      </c>
      <c r="I1396" s="135">
        <v>96</v>
      </c>
      <c r="J1396" s="135" t="s">
        <v>2108</v>
      </c>
      <c r="K1396" s="135" t="s">
        <v>2109</v>
      </c>
      <c r="L1396" s="135" t="s">
        <v>193</v>
      </c>
      <c r="M1396" s="135"/>
      <c r="N1396" s="137"/>
      <c r="O1396" s="121"/>
    </row>
    <row r="1397" spans="1:15" x14ac:dyDescent="0.25">
      <c r="A1397" s="139">
        <v>118</v>
      </c>
      <c r="B1397" s="135" t="s">
        <v>240</v>
      </c>
      <c r="C1397" s="134" t="s">
        <v>2102</v>
      </c>
      <c r="D1397" s="135">
        <v>2785</v>
      </c>
      <c r="E1397" s="135" t="s">
        <v>2289</v>
      </c>
      <c r="F1397" s="135">
        <v>1</v>
      </c>
      <c r="G1397" s="136">
        <v>264</v>
      </c>
      <c r="H1397" s="135" t="s">
        <v>2954</v>
      </c>
      <c r="I1397" s="135">
        <v>56</v>
      </c>
      <c r="J1397" s="135" t="s">
        <v>2108</v>
      </c>
      <c r="K1397" s="135" t="s">
        <v>2109</v>
      </c>
      <c r="L1397" s="135" t="s">
        <v>193</v>
      </c>
      <c r="M1397" s="135"/>
      <c r="N1397" s="137"/>
      <c r="O1397" s="121"/>
    </row>
    <row r="1398" spans="1:15" x14ac:dyDescent="0.25">
      <c r="A1398" s="139">
        <v>118</v>
      </c>
      <c r="B1398" s="135" t="s">
        <v>240</v>
      </c>
      <c r="C1398" s="134" t="s">
        <v>2102</v>
      </c>
      <c r="D1398" s="135">
        <v>2786</v>
      </c>
      <c r="E1398" s="135" t="s">
        <v>2289</v>
      </c>
      <c r="F1398" s="135">
        <v>1</v>
      </c>
      <c r="G1398" s="136">
        <v>265</v>
      </c>
      <c r="H1398" s="135" t="s">
        <v>2955</v>
      </c>
      <c r="I1398" s="135">
        <v>56</v>
      </c>
      <c r="J1398" s="135" t="s">
        <v>2108</v>
      </c>
      <c r="K1398" s="135" t="s">
        <v>2109</v>
      </c>
      <c r="L1398" s="135" t="s">
        <v>193</v>
      </c>
      <c r="M1398" s="135"/>
      <c r="N1398" s="137"/>
      <c r="O1398" s="121"/>
    </row>
    <row r="1399" spans="1:15" x14ac:dyDescent="0.25">
      <c r="A1399" s="139">
        <v>118</v>
      </c>
      <c r="B1399" s="135" t="s">
        <v>240</v>
      </c>
      <c r="C1399" s="134" t="s">
        <v>2102</v>
      </c>
      <c r="D1399" s="135">
        <v>2787</v>
      </c>
      <c r="E1399" s="135" t="s">
        <v>2289</v>
      </c>
      <c r="F1399" s="135">
        <v>1</v>
      </c>
      <c r="G1399" s="136">
        <v>265</v>
      </c>
      <c r="H1399" s="135" t="s">
        <v>2955</v>
      </c>
      <c r="I1399" s="135">
        <v>2202</v>
      </c>
      <c r="J1399" s="135" t="s">
        <v>2105</v>
      </c>
      <c r="K1399" s="135" t="s">
        <v>2106</v>
      </c>
      <c r="L1399" s="135" t="s">
        <v>193</v>
      </c>
      <c r="M1399" s="135"/>
      <c r="N1399" s="137"/>
      <c r="O1399" s="121"/>
    </row>
    <row r="1400" spans="1:15" x14ac:dyDescent="0.25">
      <c r="A1400" s="139">
        <v>118</v>
      </c>
      <c r="B1400" s="135" t="s">
        <v>240</v>
      </c>
      <c r="C1400" s="134" t="s">
        <v>2102</v>
      </c>
      <c r="D1400" s="135">
        <v>2788</v>
      </c>
      <c r="E1400" s="135" t="s">
        <v>2289</v>
      </c>
      <c r="F1400" s="135">
        <v>1</v>
      </c>
      <c r="G1400" s="136">
        <v>266</v>
      </c>
      <c r="H1400" s="135" t="s">
        <v>2956</v>
      </c>
      <c r="I1400" s="135">
        <v>896</v>
      </c>
      <c r="J1400" s="135" t="s">
        <v>2115</v>
      </c>
      <c r="K1400" s="135" t="s">
        <v>2116</v>
      </c>
      <c r="L1400" s="135" t="s">
        <v>2117</v>
      </c>
      <c r="M1400" s="135"/>
      <c r="N1400" s="137"/>
      <c r="O1400" s="121"/>
    </row>
    <row r="1401" spans="1:15" x14ac:dyDescent="0.25">
      <c r="A1401" s="139">
        <v>118</v>
      </c>
      <c r="B1401" s="135" t="s">
        <v>240</v>
      </c>
      <c r="C1401" s="134" t="s">
        <v>2102</v>
      </c>
      <c r="D1401" s="135">
        <v>2789</v>
      </c>
      <c r="E1401" s="135" t="s">
        <v>2289</v>
      </c>
      <c r="F1401" s="135">
        <v>1</v>
      </c>
      <c r="G1401" s="136">
        <v>267</v>
      </c>
      <c r="H1401" s="135" t="s">
        <v>2957</v>
      </c>
      <c r="I1401" s="135">
        <v>896</v>
      </c>
      <c r="J1401" s="135" t="s">
        <v>2115</v>
      </c>
      <c r="K1401" s="135" t="s">
        <v>2116</v>
      </c>
      <c r="L1401" s="135" t="s">
        <v>2117</v>
      </c>
      <c r="M1401" s="135"/>
      <c r="N1401" s="137"/>
      <c r="O1401" s="121"/>
    </row>
    <row r="1402" spans="1:15" x14ac:dyDescent="0.25">
      <c r="A1402" s="139">
        <v>118</v>
      </c>
      <c r="B1402" s="135" t="s">
        <v>240</v>
      </c>
      <c r="C1402" s="134" t="s">
        <v>2102</v>
      </c>
      <c r="D1402" s="135">
        <v>2790</v>
      </c>
      <c r="E1402" s="135" t="s">
        <v>2289</v>
      </c>
      <c r="F1402" s="135">
        <v>1</v>
      </c>
      <c r="G1402" s="136">
        <v>268</v>
      </c>
      <c r="H1402" s="135" t="s">
        <v>2958</v>
      </c>
      <c r="I1402" s="135">
        <v>896</v>
      </c>
      <c r="J1402" s="135" t="s">
        <v>2115</v>
      </c>
      <c r="K1402" s="135" t="s">
        <v>2116</v>
      </c>
      <c r="L1402" s="135" t="s">
        <v>2117</v>
      </c>
      <c r="M1402" s="135"/>
      <c r="N1402" s="137"/>
      <c r="O1402" s="121"/>
    </row>
    <row r="1403" spans="1:15" x14ac:dyDescent="0.25">
      <c r="A1403" s="139">
        <v>118</v>
      </c>
      <c r="B1403" s="135" t="s">
        <v>240</v>
      </c>
      <c r="C1403" s="134" t="s">
        <v>2102</v>
      </c>
      <c r="D1403" s="135">
        <v>2791</v>
      </c>
      <c r="E1403" s="135" t="s">
        <v>2289</v>
      </c>
      <c r="F1403" s="135">
        <v>1</v>
      </c>
      <c r="G1403" s="136">
        <v>269</v>
      </c>
      <c r="H1403" s="135" t="s">
        <v>2959</v>
      </c>
      <c r="I1403" s="135">
        <v>896</v>
      </c>
      <c r="J1403" s="135" t="s">
        <v>2115</v>
      </c>
      <c r="K1403" s="135" t="s">
        <v>2116</v>
      </c>
      <c r="L1403" s="135" t="s">
        <v>2117</v>
      </c>
      <c r="M1403" s="135"/>
      <c r="N1403" s="137"/>
      <c r="O1403" s="121"/>
    </row>
    <row r="1404" spans="1:15" x14ac:dyDescent="0.25">
      <c r="A1404" s="139">
        <v>118</v>
      </c>
      <c r="B1404" s="135" t="s">
        <v>240</v>
      </c>
      <c r="C1404" s="134" t="s">
        <v>2102</v>
      </c>
      <c r="D1404" s="135">
        <v>2792</v>
      </c>
      <c r="E1404" s="135" t="s">
        <v>2289</v>
      </c>
      <c r="F1404" s="135">
        <v>1</v>
      </c>
      <c r="G1404" s="136">
        <v>270</v>
      </c>
      <c r="H1404" s="135" t="s">
        <v>2960</v>
      </c>
      <c r="I1404" s="135">
        <v>896</v>
      </c>
      <c r="J1404" s="135" t="s">
        <v>2115</v>
      </c>
      <c r="K1404" s="135" t="s">
        <v>2116</v>
      </c>
      <c r="L1404" s="135" t="s">
        <v>2117</v>
      </c>
      <c r="M1404" s="135"/>
      <c r="N1404" s="137"/>
      <c r="O1404" s="121"/>
    </row>
    <row r="1405" spans="1:15" x14ac:dyDescent="0.25">
      <c r="A1405" s="139">
        <v>118</v>
      </c>
      <c r="B1405" s="135" t="s">
        <v>240</v>
      </c>
      <c r="C1405" s="134" t="s">
        <v>2102</v>
      </c>
      <c r="D1405" s="135">
        <v>2793</v>
      </c>
      <c r="E1405" s="135" t="s">
        <v>2289</v>
      </c>
      <c r="F1405" s="135">
        <v>1</v>
      </c>
      <c r="G1405" s="136">
        <v>271</v>
      </c>
      <c r="H1405" s="135" t="s">
        <v>2961</v>
      </c>
      <c r="I1405" s="135">
        <v>896</v>
      </c>
      <c r="J1405" s="135" t="s">
        <v>2124</v>
      </c>
      <c r="K1405" s="135" t="s">
        <v>2125</v>
      </c>
      <c r="L1405" s="135" t="s">
        <v>192</v>
      </c>
      <c r="M1405" s="135"/>
      <c r="N1405" s="137"/>
      <c r="O1405" s="121"/>
    </row>
    <row r="1406" spans="1:15" x14ac:dyDescent="0.25">
      <c r="A1406" s="139">
        <v>118</v>
      </c>
      <c r="B1406" s="135" t="s">
        <v>240</v>
      </c>
      <c r="C1406" s="134" t="s">
        <v>2102</v>
      </c>
      <c r="D1406" s="135">
        <v>2794</v>
      </c>
      <c r="E1406" s="135" t="s">
        <v>2289</v>
      </c>
      <c r="F1406" s="135">
        <v>1</v>
      </c>
      <c r="G1406" s="136">
        <v>272</v>
      </c>
      <c r="H1406" s="135" t="s">
        <v>2962</v>
      </c>
      <c r="I1406" s="135">
        <v>146</v>
      </c>
      <c r="J1406" s="135" t="s">
        <v>2151</v>
      </c>
      <c r="K1406" s="135" t="s">
        <v>2152</v>
      </c>
      <c r="L1406" s="135" t="s">
        <v>193</v>
      </c>
      <c r="M1406" s="135"/>
      <c r="N1406" s="137"/>
      <c r="O1406" s="121"/>
    </row>
    <row r="1407" spans="1:15" x14ac:dyDescent="0.25">
      <c r="A1407" s="139">
        <v>118</v>
      </c>
      <c r="B1407" s="135" t="s">
        <v>240</v>
      </c>
      <c r="C1407" s="134" t="s">
        <v>2102</v>
      </c>
      <c r="D1407" s="135">
        <v>2795</v>
      </c>
      <c r="E1407" s="135" t="s">
        <v>2289</v>
      </c>
      <c r="F1407" s="135">
        <v>1</v>
      </c>
      <c r="G1407" s="136">
        <v>273</v>
      </c>
      <c r="H1407" s="135" t="s">
        <v>2963</v>
      </c>
      <c r="I1407" s="135">
        <v>740</v>
      </c>
      <c r="J1407" s="135" t="s">
        <v>2155</v>
      </c>
      <c r="K1407" s="135" t="s">
        <v>2156</v>
      </c>
      <c r="L1407" s="135" t="s">
        <v>193</v>
      </c>
      <c r="M1407" s="135"/>
      <c r="N1407" s="137"/>
      <c r="O1407" s="121"/>
    </row>
    <row r="1408" spans="1:15" x14ac:dyDescent="0.25">
      <c r="A1408" s="139">
        <v>118</v>
      </c>
      <c r="B1408" s="135" t="s">
        <v>240</v>
      </c>
      <c r="C1408" s="134" t="s">
        <v>2102</v>
      </c>
      <c r="D1408" s="135">
        <v>2796</v>
      </c>
      <c r="E1408" s="135" t="s">
        <v>2289</v>
      </c>
      <c r="F1408" s="135">
        <v>1</v>
      </c>
      <c r="G1408" s="136">
        <v>274</v>
      </c>
      <c r="H1408" s="135" t="s">
        <v>2964</v>
      </c>
      <c r="I1408" s="135">
        <v>50</v>
      </c>
      <c r="J1408" s="135" t="s">
        <v>2108</v>
      </c>
      <c r="K1408" s="135" t="s">
        <v>2109</v>
      </c>
      <c r="L1408" s="135" t="s">
        <v>193</v>
      </c>
      <c r="M1408" s="135"/>
      <c r="N1408" s="137"/>
      <c r="O1408" s="121"/>
    </row>
    <row r="1409" spans="1:15" x14ac:dyDescent="0.25">
      <c r="A1409" s="139">
        <v>118</v>
      </c>
      <c r="B1409" s="135" t="s">
        <v>240</v>
      </c>
      <c r="C1409" s="134" t="s">
        <v>2102</v>
      </c>
      <c r="D1409" s="135">
        <v>2797</v>
      </c>
      <c r="E1409" s="135" t="s">
        <v>2289</v>
      </c>
      <c r="F1409" s="135">
        <v>1</v>
      </c>
      <c r="G1409" s="136">
        <v>275</v>
      </c>
      <c r="H1409" s="135" t="s">
        <v>2965</v>
      </c>
      <c r="I1409" s="135">
        <v>72</v>
      </c>
      <c r="J1409" s="135" t="s">
        <v>2151</v>
      </c>
      <c r="K1409" s="135" t="s">
        <v>2152</v>
      </c>
      <c r="L1409" s="135" t="s">
        <v>193</v>
      </c>
      <c r="M1409" s="135"/>
      <c r="N1409" s="137"/>
      <c r="O1409" s="121"/>
    </row>
    <row r="1410" spans="1:15" x14ac:dyDescent="0.25">
      <c r="A1410" s="139">
        <v>118</v>
      </c>
      <c r="B1410" s="135" t="s">
        <v>240</v>
      </c>
      <c r="C1410" s="134" t="s">
        <v>2102</v>
      </c>
      <c r="D1410" s="135">
        <v>2798</v>
      </c>
      <c r="E1410" s="135" t="s">
        <v>2289</v>
      </c>
      <c r="F1410" s="135">
        <v>1</v>
      </c>
      <c r="G1410" s="136">
        <v>276</v>
      </c>
      <c r="H1410" s="135" t="s">
        <v>2966</v>
      </c>
      <c r="I1410" s="135">
        <v>420</v>
      </c>
      <c r="J1410" s="135" t="s">
        <v>2105</v>
      </c>
      <c r="K1410" s="135" t="s">
        <v>2106</v>
      </c>
      <c r="L1410" s="135" t="s">
        <v>193</v>
      </c>
      <c r="M1410" s="135"/>
      <c r="N1410" s="137"/>
      <c r="O1410" s="121"/>
    </row>
    <row r="1411" spans="1:15" x14ac:dyDescent="0.25">
      <c r="A1411" s="139">
        <v>118</v>
      </c>
      <c r="B1411" s="135" t="s">
        <v>240</v>
      </c>
      <c r="C1411" s="134" t="s">
        <v>2102</v>
      </c>
      <c r="D1411" s="135">
        <v>2799</v>
      </c>
      <c r="E1411" s="135" t="s">
        <v>2289</v>
      </c>
      <c r="F1411" s="135">
        <v>1</v>
      </c>
      <c r="G1411" s="136">
        <v>277</v>
      </c>
      <c r="H1411" s="135" t="s">
        <v>2967</v>
      </c>
      <c r="I1411" s="135">
        <v>58</v>
      </c>
      <c r="J1411" s="135" t="s">
        <v>2151</v>
      </c>
      <c r="K1411" s="135" t="s">
        <v>2152</v>
      </c>
      <c r="L1411" s="135" t="s">
        <v>193</v>
      </c>
      <c r="M1411" s="135"/>
      <c r="N1411" s="137"/>
      <c r="O1411" s="121"/>
    </row>
    <row r="1412" spans="1:15" x14ac:dyDescent="0.25">
      <c r="A1412" s="139">
        <v>118</v>
      </c>
      <c r="B1412" s="135" t="s">
        <v>240</v>
      </c>
      <c r="C1412" s="134" t="s">
        <v>2102</v>
      </c>
      <c r="D1412" s="135">
        <v>2800</v>
      </c>
      <c r="E1412" s="135" t="s">
        <v>2289</v>
      </c>
      <c r="F1412" s="135">
        <v>1</v>
      </c>
      <c r="G1412" s="136">
        <v>278</v>
      </c>
      <c r="H1412" s="135" t="s">
        <v>2968</v>
      </c>
      <c r="I1412" s="135">
        <v>130</v>
      </c>
      <c r="J1412" s="135" t="s">
        <v>2108</v>
      </c>
      <c r="K1412" s="135" t="s">
        <v>2109</v>
      </c>
      <c r="L1412" s="135" t="s">
        <v>193</v>
      </c>
      <c r="M1412" s="135"/>
      <c r="N1412" s="137"/>
      <c r="O1412" s="121"/>
    </row>
    <row r="1413" spans="1:15" x14ac:dyDescent="0.25">
      <c r="A1413" s="139">
        <v>118</v>
      </c>
      <c r="B1413" s="135" t="s">
        <v>240</v>
      </c>
      <c r="C1413" s="134" t="s">
        <v>2102</v>
      </c>
      <c r="D1413" s="135">
        <v>2801</v>
      </c>
      <c r="E1413" s="135" t="s">
        <v>2289</v>
      </c>
      <c r="F1413" s="135">
        <v>1</v>
      </c>
      <c r="G1413" s="136">
        <v>279</v>
      </c>
      <c r="H1413" s="135" t="s">
        <v>2969</v>
      </c>
      <c r="I1413" s="135">
        <v>96</v>
      </c>
      <c r="J1413" s="135" t="s">
        <v>2108</v>
      </c>
      <c r="K1413" s="135" t="s">
        <v>2109</v>
      </c>
      <c r="L1413" s="135" t="s">
        <v>193</v>
      </c>
      <c r="M1413" s="135"/>
      <c r="N1413" s="137"/>
      <c r="O1413" s="121"/>
    </row>
    <row r="1414" spans="1:15" x14ac:dyDescent="0.25">
      <c r="A1414" s="139">
        <v>118</v>
      </c>
      <c r="B1414" s="135" t="s">
        <v>240</v>
      </c>
      <c r="C1414" s="134" t="s">
        <v>2102</v>
      </c>
      <c r="D1414" s="135">
        <v>2802</v>
      </c>
      <c r="E1414" s="135" t="s">
        <v>2289</v>
      </c>
      <c r="F1414" s="135">
        <v>1</v>
      </c>
      <c r="G1414" s="136">
        <v>280</v>
      </c>
      <c r="H1414" s="135" t="s">
        <v>2970</v>
      </c>
      <c r="I1414" s="135">
        <v>560</v>
      </c>
      <c r="J1414" s="135" t="s">
        <v>2138</v>
      </c>
      <c r="K1414" s="135" t="s">
        <v>2139</v>
      </c>
      <c r="L1414" s="135" t="s">
        <v>194</v>
      </c>
      <c r="M1414" s="135"/>
      <c r="N1414" s="137"/>
      <c r="O1414" s="121"/>
    </row>
    <row r="1415" spans="1:15" x14ac:dyDescent="0.25">
      <c r="A1415" s="139">
        <v>118</v>
      </c>
      <c r="B1415" s="135" t="s">
        <v>240</v>
      </c>
      <c r="C1415" s="134" t="s">
        <v>2102</v>
      </c>
      <c r="D1415" s="135">
        <v>2803</v>
      </c>
      <c r="E1415" s="135" t="s">
        <v>2289</v>
      </c>
      <c r="F1415" s="135">
        <v>1</v>
      </c>
      <c r="G1415" s="136">
        <v>281</v>
      </c>
      <c r="H1415" s="135" t="s">
        <v>2971</v>
      </c>
      <c r="I1415" s="135">
        <v>264</v>
      </c>
      <c r="J1415" s="135" t="s">
        <v>2115</v>
      </c>
      <c r="K1415" s="135" t="s">
        <v>2129</v>
      </c>
      <c r="L1415" s="135" t="s">
        <v>194</v>
      </c>
      <c r="M1415" s="135"/>
      <c r="N1415" s="137"/>
      <c r="O1415" s="121"/>
    </row>
    <row r="1416" spans="1:15" x14ac:dyDescent="0.25">
      <c r="A1416" s="139">
        <v>118</v>
      </c>
      <c r="B1416" s="135" t="s">
        <v>240</v>
      </c>
      <c r="C1416" s="134" t="s">
        <v>2102</v>
      </c>
      <c r="D1416" s="135">
        <v>2804</v>
      </c>
      <c r="E1416" s="135" t="s">
        <v>2289</v>
      </c>
      <c r="F1416" s="135">
        <v>1</v>
      </c>
      <c r="G1416" s="136">
        <v>282</v>
      </c>
      <c r="H1416" s="135" t="s">
        <v>2972</v>
      </c>
      <c r="I1416" s="135">
        <v>1146</v>
      </c>
      <c r="J1416" s="135" t="s">
        <v>2167</v>
      </c>
      <c r="K1416" s="135" t="s">
        <v>2168</v>
      </c>
      <c r="L1416" s="135" t="s">
        <v>189</v>
      </c>
      <c r="M1416" s="135"/>
      <c r="N1416" s="137"/>
      <c r="O1416" s="121"/>
    </row>
    <row r="1417" spans="1:15" x14ac:dyDescent="0.25">
      <c r="A1417" s="139">
        <v>118</v>
      </c>
      <c r="B1417" s="135" t="s">
        <v>240</v>
      </c>
      <c r="C1417" s="134" t="s">
        <v>2102</v>
      </c>
      <c r="D1417" s="135">
        <v>2805</v>
      </c>
      <c r="E1417" s="135" t="s">
        <v>2335</v>
      </c>
      <c r="F1417" s="135">
        <v>1</v>
      </c>
      <c r="G1417" s="136">
        <v>1</v>
      </c>
      <c r="H1417" s="135" t="s">
        <v>2336</v>
      </c>
      <c r="I1417" s="135">
        <v>960</v>
      </c>
      <c r="J1417" s="135" t="s">
        <v>2115</v>
      </c>
      <c r="K1417" s="135" t="s">
        <v>2116</v>
      </c>
      <c r="L1417" s="135" t="s">
        <v>2117</v>
      </c>
      <c r="M1417" s="135"/>
      <c r="N1417" s="137"/>
      <c r="O1417" s="121"/>
    </row>
    <row r="1418" spans="1:15" x14ac:dyDescent="0.25">
      <c r="A1418" s="139">
        <v>118</v>
      </c>
      <c r="B1418" s="135" t="s">
        <v>240</v>
      </c>
      <c r="C1418" s="134" t="s">
        <v>2102</v>
      </c>
      <c r="D1418" s="135">
        <v>2806</v>
      </c>
      <c r="E1418" s="135" t="s">
        <v>2349</v>
      </c>
      <c r="F1418" s="135">
        <v>1</v>
      </c>
      <c r="G1418" s="136">
        <v>1</v>
      </c>
      <c r="H1418" s="135" t="s">
        <v>2350</v>
      </c>
      <c r="I1418" s="135">
        <v>960</v>
      </c>
      <c r="J1418" s="135" t="s">
        <v>2115</v>
      </c>
      <c r="K1418" s="135" t="s">
        <v>2116</v>
      </c>
      <c r="L1418" s="135" t="s">
        <v>2117</v>
      </c>
      <c r="M1418" s="135"/>
      <c r="N1418" s="137"/>
      <c r="O1418" s="121"/>
    </row>
    <row r="1419" spans="1:15" x14ac:dyDescent="0.25">
      <c r="A1419" s="139">
        <v>119</v>
      </c>
      <c r="B1419" s="135" t="s">
        <v>242</v>
      </c>
      <c r="C1419" s="134" t="s">
        <v>2973</v>
      </c>
      <c r="D1419" s="135">
        <v>20332</v>
      </c>
      <c r="E1419" s="135" t="s">
        <v>2103</v>
      </c>
      <c r="F1419" s="135">
        <v>0</v>
      </c>
      <c r="G1419" s="136">
        <v>1</v>
      </c>
      <c r="H1419" s="135" t="s">
        <v>2812</v>
      </c>
      <c r="I1419" s="135">
        <v>771</v>
      </c>
      <c r="J1419" s="135" t="s">
        <v>2843</v>
      </c>
      <c r="K1419" s="135" t="s">
        <v>2106</v>
      </c>
      <c r="L1419" s="135" t="s">
        <v>193</v>
      </c>
      <c r="M1419" s="135"/>
      <c r="N1419" s="137"/>
      <c r="O1419" s="121"/>
    </row>
    <row r="1420" spans="1:15" x14ac:dyDescent="0.25">
      <c r="A1420" s="139">
        <v>119</v>
      </c>
      <c r="B1420" s="135" t="s">
        <v>242</v>
      </c>
      <c r="C1420" s="134" t="s">
        <v>2973</v>
      </c>
      <c r="D1420" s="135">
        <v>20333</v>
      </c>
      <c r="E1420" s="135" t="s">
        <v>2103</v>
      </c>
      <c r="F1420" s="135">
        <v>0</v>
      </c>
      <c r="G1420" s="136">
        <v>2</v>
      </c>
      <c r="H1420" s="135" t="s">
        <v>2813</v>
      </c>
      <c r="I1420" s="135">
        <v>887</v>
      </c>
      <c r="J1420" s="135" t="s">
        <v>2843</v>
      </c>
      <c r="K1420" s="135" t="s">
        <v>2116</v>
      </c>
      <c r="L1420" s="135" t="s">
        <v>2117</v>
      </c>
      <c r="M1420" s="135"/>
      <c r="N1420" s="137"/>
      <c r="O1420" s="121"/>
    </row>
    <row r="1421" spans="1:15" x14ac:dyDescent="0.25">
      <c r="A1421" s="139">
        <v>119</v>
      </c>
      <c r="B1421" s="135" t="s">
        <v>242</v>
      </c>
      <c r="C1421" s="134" t="s">
        <v>2973</v>
      </c>
      <c r="D1421" s="135">
        <v>20334</v>
      </c>
      <c r="E1421" s="135" t="s">
        <v>2103</v>
      </c>
      <c r="F1421" s="135">
        <v>0</v>
      </c>
      <c r="G1421" s="136">
        <v>3</v>
      </c>
      <c r="H1421" s="135" t="s">
        <v>2814</v>
      </c>
      <c r="I1421" s="135">
        <v>881</v>
      </c>
      <c r="J1421" s="135" t="s">
        <v>2843</v>
      </c>
      <c r="K1421" s="135" t="s">
        <v>2116</v>
      </c>
      <c r="L1421" s="135" t="s">
        <v>2117</v>
      </c>
      <c r="M1421" s="135"/>
      <c r="N1421" s="137"/>
      <c r="O1421" s="121"/>
    </row>
    <row r="1422" spans="1:15" x14ac:dyDescent="0.25">
      <c r="A1422" s="139">
        <v>119</v>
      </c>
      <c r="B1422" s="135" t="s">
        <v>242</v>
      </c>
      <c r="C1422" s="134" t="s">
        <v>2973</v>
      </c>
      <c r="D1422" s="135">
        <v>20335</v>
      </c>
      <c r="E1422" s="135" t="s">
        <v>2103</v>
      </c>
      <c r="F1422" s="135">
        <v>0</v>
      </c>
      <c r="G1422" s="136">
        <v>4</v>
      </c>
      <c r="H1422" s="135" t="s">
        <v>2815</v>
      </c>
      <c r="I1422" s="135">
        <v>113</v>
      </c>
      <c r="J1422" s="135" t="s">
        <v>2843</v>
      </c>
      <c r="K1422" s="135" t="s">
        <v>2109</v>
      </c>
      <c r="L1422" s="135" t="s">
        <v>193</v>
      </c>
      <c r="M1422" s="135"/>
      <c r="N1422" s="137"/>
      <c r="O1422" s="121"/>
    </row>
    <row r="1423" spans="1:15" x14ac:dyDescent="0.25">
      <c r="A1423" s="139">
        <v>119</v>
      </c>
      <c r="B1423" s="135" t="s">
        <v>242</v>
      </c>
      <c r="C1423" s="134" t="s">
        <v>2973</v>
      </c>
      <c r="D1423" s="135">
        <v>20336</v>
      </c>
      <c r="E1423" s="135" t="s">
        <v>2103</v>
      </c>
      <c r="F1423" s="135">
        <v>0</v>
      </c>
      <c r="G1423" s="136">
        <v>5</v>
      </c>
      <c r="H1423" s="135" t="s">
        <v>2816</v>
      </c>
      <c r="I1423" s="135">
        <v>76</v>
      </c>
      <c r="J1423" s="135" t="s">
        <v>2843</v>
      </c>
      <c r="K1423" s="135" t="s">
        <v>2441</v>
      </c>
      <c r="L1423" s="135" t="s">
        <v>193</v>
      </c>
      <c r="M1423" s="135"/>
      <c r="N1423" s="137"/>
      <c r="O1423" s="121"/>
    </row>
    <row r="1424" spans="1:15" x14ac:dyDescent="0.25">
      <c r="A1424" s="139">
        <v>119</v>
      </c>
      <c r="B1424" s="135" t="s">
        <v>242</v>
      </c>
      <c r="C1424" s="134" t="s">
        <v>2973</v>
      </c>
      <c r="D1424" s="135">
        <v>20337</v>
      </c>
      <c r="E1424" s="135" t="s">
        <v>2103</v>
      </c>
      <c r="F1424" s="135">
        <v>0</v>
      </c>
      <c r="G1424" s="136" t="s">
        <v>774</v>
      </c>
      <c r="H1424" s="135" t="s">
        <v>2974</v>
      </c>
      <c r="I1424" s="135">
        <v>43</v>
      </c>
      <c r="J1424" s="135" t="s">
        <v>2843</v>
      </c>
      <c r="K1424" s="135" t="s">
        <v>2106</v>
      </c>
      <c r="L1424" s="135" t="s">
        <v>193</v>
      </c>
      <c r="M1424" s="135"/>
      <c r="N1424" s="137" t="s">
        <v>2975</v>
      </c>
      <c r="O1424" s="121"/>
    </row>
    <row r="1425" spans="1:15" x14ac:dyDescent="0.25">
      <c r="A1425" s="139">
        <v>119</v>
      </c>
      <c r="B1425" s="135" t="s">
        <v>242</v>
      </c>
      <c r="C1425" s="134" t="s">
        <v>2973</v>
      </c>
      <c r="D1425" s="135">
        <v>20338</v>
      </c>
      <c r="E1425" s="135" t="s">
        <v>2103</v>
      </c>
      <c r="F1425" s="135">
        <v>0</v>
      </c>
      <c r="G1425" s="136">
        <v>6</v>
      </c>
      <c r="H1425" s="135" t="s">
        <v>2817</v>
      </c>
      <c r="I1425" s="135">
        <v>88</v>
      </c>
      <c r="J1425" s="135" t="s">
        <v>2843</v>
      </c>
      <c r="K1425" s="135" t="s">
        <v>2156</v>
      </c>
      <c r="L1425" s="135" t="s">
        <v>193</v>
      </c>
      <c r="M1425" s="135"/>
      <c r="N1425" s="137"/>
      <c r="O1425" s="121"/>
    </row>
    <row r="1426" spans="1:15" x14ac:dyDescent="0.25">
      <c r="A1426" s="139">
        <v>119</v>
      </c>
      <c r="B1426" s="135" t="s">
        <v>242</v>
      </c>
      <c r="C1426" s="134" t="s">
        <v>2973</v>
      </c>
      <c r="D1426" s="135">
        <v>20339</v>
      </c>
      <c r="E1426" s="135" t="s">
        <v>2103</v>
      </c>
      <c r="F1426" s="135">
        <v>0</v>
      </c>
      <c r="G1426" s="136">
        <v>7</v>
      </c>
      <c r="H1426" s="135" t="s">
        <v>2818</v>
      </c>
      <c r="I1426" s="135">
        <v>65</v>
      </c>
      <c r="J1426" s="135" t="s">
        <v>2843</v>
      </c>
      <c r="K1426" s="135" t="s">
        <v>2109</v>
      </c>
      <c r="L1426" s="135" t="s">
        <v>193</v>
      </c>
      <c r="M1426" s="135"/>
      <c r="N1426" s="137"/>
      <c r="O1426" s="121"/>
    </row>
    <row r="1427" spans="1:15" x14ac:dyDescent="0.25">
      <c r="A1427" s="139">
        <v>119</v>
      </c>
      <c r="B1427" s="135" t="s">
        <v>242</v>
      </c>
      <c r="C1427" s="134" t="s">
        <v>2973</v>
      </c>
      <c r="D1427" s="135">
        <v>20340</v>
      </c>
      <c r="E1427" s="135" t="s">
        <v>2103</v>
      </c>
      <c r="F1427" s="135">
        <v>0</v>
      </c>
      <c r="G1427" s="136">
        <v>8</v>
      </c>
      <c r="H1427" s="135" t="s">
        <v>2821</v>
      </c>
      <c r="I1427" s="135">
        <v>72</v>
      </c>
      <c r="J1427" s="135" t="s">
        <v>2843</v>
      </c>
      <c r="K1427" s="135" t="s">
        <v>2109</v>
      </c>
      <c r="L1427" s="135" t="s">
        <v>193</v>
      </c>
      <c r="M1427" s="135"/>
      <c r="N1427" s="137"/>
      <c r="O1427" s="121"/>
    </row>
    <row r="1428" spans="1:15" x14ac:dyDescent="0.25">
      <c r="A1428" s="139">
        <v>119</v>
      </c>
      <c r="B1428" s="135" t="s">
        <v>242</v>
      </c>
      <c r="C1428" s="134" t="s">
        <v>2973</v>
      </c>
      <c r="D1428" s="135">
        <v>20341</v>
      </c>
      <c r="E1428" s="135" t="s">
        <v>2103</v>
      </c>
      <c r="F1428" s="135">
        <v>0</v>
      </c>
      <c r="G1428" s="136">
        <v>9</v>
      </c>
      <c r="H1428" s="135" t="s">
        <v>2822</v>
      </c>
      <c r="I1428" s="135">
        <v>150</v>
      </c>
      <c r="J1428" s="135" t="s">
        <v>2843</v>
      </c>
      <c r="K1428" s="135" t="s">
        <v>2441</v>
      </c>
      <c r="L1428" s="135" t="s">
        <v>193</v>
      </c>
      <c r="M1428" s="135"/>
      <c r="N1428" s="137"/>
      <c r="O1428" s="121"/>
    </row>
    <row r="1429" spans="1:15" x14ac:dyDescent="0.25">
      <c r="A1429" s="139">
        <v>119</v>
      </c>
      <c r="B1429" s="135" t="s">
        <v>242</v>
      </c>
      <c r="C1429" s="134" t="s">
        <v>2973</v>
      </c>
      <c r="D1429" s="135">
        <v>20342</v>
      </c>
      <c r="E1429" s="135" t="s">
        <v>2103</v>
      </c>
      <c r="F1429" s="135">
        <v>0</v>
      </c>
      <c r="G1429" s="136">
        <v>10</v>
      </c>
      <c r="H1429" s="135" t="s">
        <v>2823</v>
      </c>
      <c r="I1429" s="135">
        <v>270</v>
      </c>
      <c r="J1429" s="135" t="s">
        <v>2843</v>
      </c>
      <c r="K1429" s="135" t="s">
        <v>2106</v>
      </c>
      <c r="L1429" s="135" t="s">
        <v>193</v>
      </c>
      <c r="M1429" s="135"/>
      <c r="N1429" s="137"/>
      <c r="O1429" s="121"/>
    </row>
    <row r="1430" spans="1:15" x14ac:dyDescent="0.25">
      <c r="A1430" s="139">
        <v>119</v>
      </c>
      <c r="B1430" s="135" t="s">
        <v>242</v>
      </c>
      <c r="C1430" s="134" t="s">
        <v>2973</v>
      </c>
      <c r="D1430" s="135">
        <v>20343</v>
      </c>
      <c r="E1430" s="135" t="s">
        <v>2103</v>
      </c>
      <c r="F1430" s="135">
        <v>0</v>
      </c>
      <c r="G1430" s="136">
        <v>11</v>
      </c>
      <c r="H1430" s="135" t="s">
        <v>2824</v>
      </c>
      <c r="I1430" s="135">
        <v>173</v>
      </c>
      <c r="J1430" s="135" t="s">
        <v>2843</v>
      </c>
      <c r="K1430" s="135" t="s">
        <v>2441</v>
      </c>
      <c r="L1430" s="135" t="s">
        <v>193</v>
      </c>
      <c r="M1430" s="135"/>
      <c r="N1430" s="137"/>
      <c r="O1430" s="121"/>
    </row>
    <row r="1431" spans="1:15" x14ac:dyDescent="0.25">
      <c r="A1431" s="139">
        <v>119</v>
      </c>
      <c r="B1431" s="135" t="s">
        <v>242</v>
      </c>
      <c r="C1431" s="134" t="s">
        <v>2973</v>
      </c>
      <c r="D1431" s="135">
        <v>20344</v>
      </c>
      <c r="E1431" s="135" t="s">
        <v>2103</v>
      </c>
      <c r="F1431" s="135">
        <v>0</v>
      </c>
      <c r="G1431" s="136">
        <v>12</v>
      </c>
      <c r="H1431" s="135" t="s">
        <v>2976</v>
      </c>
      <c r="I1431" s="135">
        <v>75</v>
      </c>
      <c r="J1431" s="135" t="s">
        <v>2843</v>
      </c>
      <c r="K1431" s="135" t="s">
        <v>2152</v>
      </c>
      <c r="L1431" s="135" t="s">
        <v>193</v>
      </c>
      <c r="M1431" s="135"/>
      <c r="N1431" s="137"/>
      <c r="O1431" s="121"/>
    </row>
    <row r="1432" spans="1:15" x14ac:dyDescent="0.25">
      <c r="A1432" s="139">
        <v>119</v>
      </c>
      <c r="B1432" s="135" t="s">
        <v>242</v>
      </c>
      <c r="C1432" s="134" t="s">
        <v>2973</v>
      </c>
      <c r="D1432" s="135">
        <v>20345</v>
      </c>
      <c r="E1432" s="135" t="s">
        <v>2103</v>
      </c>
      <c r="F1432" s="135">
        <v>0</v>
      </c>
      <c r="G1432" s="136">
        <v>13</v>
      </c>
      <c r="H1432" s="135" t="s">
        <v>2977</v>
      </c>
      <c r="I1432" s="135">
        <v>399</v>
      </c>
      <c r="J1432" s="135" t="s">
        <v>2843</v>
      </c>
      <c r="K1432" s="135" t="s">
        <v>2441</v>
      </c>
      <c r="L1432" s="135" t="s">
        <v>193</v>
      </c>
      <c r="M1432" s="135"/>
      <c r="N1432" s="137"/>
      <c r="O1432" s="121"/>
    </row>
    <row r="1433" spans="1:15" x14ac:dyDescent="0.25">
      <c r="A1433" s="139">
        <v>119</v>
      </c>
      <c r="B1433" s="135" t="s">
        <v>242</v>
      </c>
      <c r="C1433" s="134" t="s">
        <v>2973</v>
      </c>
      <c r="D1433" s="135">
        <v>20346</v>
      </c>
      <c r="E1433" s="135" t="s">
        <v>2103</v>
      </c>
      <c r="F1433" s="135">
        <v>0</v>
      </c>
      <c r="G1433" s="136">
        <v>14</v>
      </c>
      <c r="H1433" s="135" t="s">
        <v>2978</v>
      </c>
      <c r="I1433" s="135">
        <v>44</v>
      </c>
      <c r="J1433" s="135" t="s">
        <v>2843</v>
      </c>
      <c r="K1433" s="135" t="s">
        <v>2152</v>
      </c>
      <c r="L1433" s="135" t="s">
        <v>193</v>
      </c>
      <c r="M1433" s="135"/>
      <c r="N1433" s="137"/>
      <c r="O1433" s="121"/>
    </row>
    <row r="1434" spans="1:15" x14ac:dyDescent="0.25">
      <c r="A1434" s="139">
        <v>119</v>
      </c>
      <c r="B1434" s="135" t="s">
        <v>242</v>
      </c>
      <c r="C1434" s="134" t="s">
        <v>2973</v>
      </c>
      <c r="D1434" s="135">
        <v>20347</v>
      </c>
      <c r="E1434" s="135" t="s">
        <v>2103</v>
      </c>
      <c r="F1434" s="135">
        <v>0</v>
      </c>
      <c r="G1434" s="136">
        <v>15</v>
      </c>
      <c r="H1434" s="135" t="s">
        <v>2979</v>
      </c>
      <c r="I1434" s="135">
        <v>256</v>
      </c>
      <c r="J1434" s="135" t="s">
        <v>2843</v>
      </c>
      <c r="K1434" s="135" t="s">
        <v>2106</v>
      </c>
      <c r="L1434" s="135" t="s">
        <v>193</v>
      </c>
      <c r="M1434" s="135"/>
      <c r="N1434" s="137" t="s">
        <v>2980</v>
      </c>
      <c r="O1434" s="121"/>
    </row>
    <row r="1435" spans="1:15" x14ac:dyDescent="0.25">
      <c r="A1435" s="139">
        <v>119</v>
      </c>
      <c r="B1435" s="135" t="s">
        <v>242</v>
      </c>
      <c r="C1435" s="134" t="s">
        <v>2973</v>
      </c>
      <c r="D1435" s="135">
        <v>20348</v>
      </c>
      <c r="E1435" s="135" t="s">
        <v>2103</v>
      </c>
      <c r="F1435" s="135">
        <v>1</v>
      </c>
      <c r="G1435" s="136">
        <v>17</v>
      </c>
      <c r="H1435" s="135" t="s">
        <v>2132</v>
      </c>
      <c r="I1435" s="135">
        <v>484</v>
      </c>
      <c r="J1435" s="135" t="s">
        <v>2843</v>
      </c>
      <c r="K1435" s="135" t="s">
        <v>2106</v>
      </c>
      <c r="L1435" s="135" t="s">
        <v>193</v>
      </c>
      <c r="M1435" s="135"/>
      <c r="N1435" s="137" t="s">
        <v>2980</v>
      </c>
      <c r="O1435" s="121"/>
    </row>
    <row r="1436" spans="1:15" x14ac:dyDescent="0.25">
      <c r="A1436" s="139">
        <v>119</v>
      </c>
      <c r="B1436" s="135" t="s">
        <v>242</v>
      </c>
      <c r="C1436" s="134" t="s">
        <v>2973</v>
      </c>
      <c r="D1436" s="135">
        <v>20349</v>
      </c>
      <c r="E1436" s="135" t="s">
        <v>2103</v>
      </c>
      <c r="F1436" s="135">
        <v>1</v>
      </c>
      <c r="G1436" s="136">
        <v>100</v>
      </c>
      <c r="H1436" s="135" t="s">
        <v>2981</v>
      </c>
      <c r="I1436" s="135">
        <v>1756</v>
      </c>
      <c r="J1436" s="135" t="s">
        <v>2843</v>
      </c>
      <c r="K1436" s="135" t="s">
        <v>2106</v>
      </c>
      <c r="L1436" s="135" t="s">
        <v>193</v>
      </c>
      <c r="M1436" s="135"/>
      <c r="N1436" s="137"/>
      <c r="O1436" s="121"/>
    </row>
    <row r="1437" spans="1:15" x14ac:dyDescent="0.25">
      <c r="A1437" s="139">
        <v>119</v>
      </c>
      <c r="B1437" s="135" t="s">
        <v>242</v>
      </c>
      <c r="C1437" s="134" t="s">
        <v>2973</v>
      </c>
      <c r="D1437" s="135">
        <v>20350</v>
      </c>
      <c r="E1437" s="135" t="s">
        <v>2103</v>
      </c>
      <c r="F1437" s="135">
        <v>1</v>
      </c>
      <c r="G1437" s="136">
        <v>101</v>
      </c>
      <c r="H1437" s="135" t="s">
        <v>2982</v>
      </c>
      <c r="I1437" s="135">
        <v>865</v>
      </c>
      <c r="J1437" s="135" t="s">
        <v>2843</v>
      </c>
      <c r="K1437" s="135" t="s">
        <v>2116</v>
      </c>
      <c r="L1437" s="135" t="s">
        <v>2117</v>
      </c>
      <c r="M1437" s="135"/>
      <c r="N1437" s="137"/>
      <c r="O1437" s="121"/>
    </row>
    <row r="1438" spans="1:15" x14ac:dyDescent="0.25">
      <c r="A1438" s="139">
        <v>119</v>
      </c>
      <c r="B1438" s="135" t="s">
        <v>242</v>
      </c>
      <c r="C1438" s="134" t="s">
        <v>2973</v>
      </c>
      <c r="D1438" s="135">
        <v>20351</v>
      </c>
      <c r="E1438" s="135" t="s">
        <v>2103</v>
      </c>
      <c r="F1438" s="135">
        <v>1</v>
      </c>
      <c r="G1438" s="136">
        <v>102</v>
      </c>
      <c r="H1438" s="135" t="s">
        <v>2983</v>
      </c>
      <c r="I1438" s="135">
        <v>916</v>
      </c>
      <c r="J1438" s="135" t="s">
        <v>2843</v>
      </c>
      <c r="K1438" s="135" t="s">
        <v>2116</v>
      </c>
      <c r="L1438" s="135" t="s">
        <v>2117</v>
      </c>
      <c r="M1438" s="135"/>
      <c r="N1438" s="137"/>
      <c r="O1438" s="121"/>
    </row>
    <row r="1439" spans="1:15" x14ac:dyDescent="0.25">
      <c r="A1439" s="139">
        <v>119</v>
      </c>
      <c r="B1439" s="135" t="s">
        <v>242</v>
      </c>
      <c r="C1439" s="134" t="s">
        <v>2973</v>
      </c>
      <c r="D1439" s="135">
        <v>20352</v>
      </c>
      <c r="E1439" s="135" t="s">
        <v>2103</v>
      </c>
      <c r="F1439" s="135">
        <v>1</v>
      </c>
      <c r="G1439" s="136">
        <v>103</v>
      </c>
      <c r="H1439" s="135" t="s">
        <v>2984</v>
      </c>
      <c r="I1439" s="135">
        <v>896</v>
      </c>
      <c r="J1439" s="135" t="s">
        <v>2843</v>
      </c>
      <c r="K1439" s="135" t="s">
        <v>2116</v>
      </c>
      <c r="L1439" s="135" t="s">
        <v>2117</v>
      </c>
      <c r="M1439" s="135"/>
      <c r="N1439" s="137"/>
      <c r="O1439" s="121"/>
    </row>
    <row r="1440" spans="1:15" x14ac:dyDescent="0.25">
      <c r="A1440" s="139">
        <v>119</v>
      </c>
      <c r="B1440" s="135" t="s">
        <v>242</v>
      </c>
      <c r="C1440" s="134" t="s">
        <v>2973</v>
      </c>
      <c r="D1440" s="135">
        <v>20353</v>
      </c>
      <c r="E1440" s="135" t="s">
        <v>2103</v>
      </c>
      <c r="F1440" s="135">
        <v>1</v>
      </c>
      <c r="G1440" s="136">
        <v>104</v>
      </c>
      <c r="H1440" s="135" t="s">
        <v>2985</v>
      </c>
      <c r="I1440" s="135">
        <v>172</v>
      </c>
      <c r="J1440" s="135" t="s">
        <v>2843</v>
      </c>
      <c r="K1440" s="135" t="s">
        <v>2129</v>
      </c>
      <c r="L1440" s="135" t="s">
        <v>194</v>
      </c>
      <c r="M1440" s="135"/>
      <c r="N1440" s="137"/>
      <c r="O1440" s="121"/>
    </row>
    <row r="1441" spans="1:15" x14ac:dyDescent="0.25">
      <c r="A1441" s="139">
        <v>119</v>
      </c>
      <c r="B1441" s="135" t="s">
        <v>242</v>
      </c>
      <c r="C1441" s="134" t="s">
        <v>2973</v>
      </c>
      <c r="D1441" s="135">
        <v>20354</v>
      </c>
      <c r="E1441" s="135" t="s">
        <v>2103</v>
      </c>
      <c r="F1441" s="135">
        <v>1</v>
      </c>
      <c r="G1441" s="136">
        <v>105</v>
      </c>
      <c r="H1441" s="135" t="s">
        <v>2986</v>
      </c>
      <c r="I1441" s="135">
        <v>234</v>
      </c>
      <c r="J1441" s="135" t="s">
        <v>2843</v>
      </c>
      <c r="K1441" s="135" t="s">
        <v>2106</v>
      </c>
      <c r="L1441" s="135" t="s">
        <v>193</v>
      </c>
      <c r="M1441" s="135"/>
      <c r="N1441" s="137"/>
      <c r="O1441" s="121"/>
    </row>
    <row r="1442" spans="1:15" x14ac:dyDescent="0.25">
      <c r="A1442" s="139">
        <v>119</v>
      </c>
      <c r="B1442" s="135" t="s">
        <v>242</v>
      </c>
      <c r="C1442" s="134" t="s">
        <v>2973</v>
      </c>
      <c r="D1442" s="135">
        <v>20355</v>
      </c>
      <c r="E1442" s="135" t="s">
        <v>2103</v>
      </c>
      <c r="F1442" s="135">
        <v>1</v>
      </c>
      <c r="G1442" s="136">
        <v>106</v>
      </c>
      <c r="H1442" s="135" t="s">
        <v>2987</v>
      </c>
      <c r="I1442" s="135">
        <v>916</v>
      </c>
      <c r="J1442" s="135" t="s">
        <v>2843</v>
      </c>
      <c r="K1442" s="135" t="s">
        <v>2116</v>
      </c>
      <c r="L1442" s="135" t="s">
        <v>2117</v>
      </c>
      <c r="M1442" s="135"/>
      <c r="N1442" s="137"/>
      <c r="O1442" s="121"/>
    </row>
    <row r="1443" spans="1:15" x14ac:dyDescent="0.25">
      <c r="A1443" s="139">
        <v>119</v>
      </c>
      <c r="B1443" s="135" t="s">
        <v>242</v>
      </c>
      <c r="C1443" s="134" t="s">
        <v>2973</v>
      </c>
      <c r="D1443" s="135">
        <v>20356</v>
      </c>
      <c r="E1443" s="135" t="s">
        <v>2103</v>
      </c>
      <c r="F1443" s="135">
        <v>1</v>
      </c>
      <c r="G1443" s="136">
        <v>107</v>
      </c>
      <c r="H1443" s="135" t="s">
        <v>2988</v>
      </c>
      <c r="I1443" s="135">
        <v>896</v>
      </c>
      <c r="J1443" s="135" t="s">
        <v>2843</v>
      </c>
      <c r="K1443" s="135" t="s">
        <v>2116</v>
      </c>
      <c r="L1443" s="135" t="s">
        <v>2117</v>
      </c>
      <c r="M1443" s="135"/>
      <c r="N1443" s="137"/>
      <c r="O1443" s="121"/>
    </row>
    <row r="1444" spans="1:15" x14ac:dyDescent="0.25">
      <c r="A1444" s="139">
        <v>119</v>
      </c>
      <c r="B1444" s="135" t="s">
        <v>242</v>
      </c>
      <c r="C1444" s="134" t="s">
        <v>2973</v>
      </c>
      <c r="D1444" s="135">
        <v>20357</v>
      </c>
      <c r="E1444" s="135" t="s">
        <v>2103</v>
      </c>
      <c r="F1444" s="135">
        <v>1</v>
      </c>
      <c r="G1444" s="136">
        <v>108</v>
      </c>
      <c r="H1444" s="135" t="s">
        <v>2989</v>
      </c>
      <c r="I1444" s="135">
        <v>56</v>
      </c>
      <c r="J1444" s="135" t="s">
        <v>2843</v>
      </c>
      <c r="K1444" s="135" t="s">
        <v>2441</v>
      </c>
      <c r="L1444" s="135" t="s">
        <v>193</v>
      </c>
      <c r="M1444" s="135"/>
      <c r="N1444" s="137" t="s">
        <v>2990</v>
      </c>
      <c r="O1444" s="121"/>
    </row>
    <row r="1445" spans="1:15" x14ac:dyDescent="0.25">
      <c r="A1445" s="139">
        <v>119</v>
      </c>
      <c r="B1445" s="135" t="s">
        <v>242</v>
      </c>
      <c r="C1445" s="134" t="s">
        <v>2973</v>
      </c>
      <c r="D1445" s="135">
        <v>20358</v>
      </c>
      <c r="E1445" s="135" t="s">
        <v>2103</v>
      </c>
      <c r="F1445" s="135">
        <v>1</v>
      </c>
      <c r="G1445" s="136">
        <v>109</v>
      </c>
      <c r="H1445" s="135" t="s">
        <v>2991</v>
      </c>
      <c r="I1445" s="135">
        <v>173</v>
      </c>
      <c r="J1445" s="135" t="s">
        <v>2843</v>
      </c>
      <c r="K1445" s="135" t="s">
        <v>2109</v>
      </c>
      <c r="L1445" s="135" t="s">
        <v>193</v>
      </c>
      <c r="M1445" s="135"/>
      <c r="N1445" s="137"/>
      <c r="O1445" s="121"/>
    </row>
    <row r="1446" spans="1:15" x14ac:dyDescent="0.25">
      <c r="A1446" s="139">
        <v>119</v>
      </c>
      <c r="B1446" s="135" t="s">
        <v>242</v>
      </c>
      <c r="C1446" s="134" t="s">
        <v>2973</v>
      </c>
      <c r="D1446" s="135">
        <v>20359</v>
      </c>
      <c r="E1446" s="135" t="s">
        <v>2103</v>
      </c>
      <c r="F1446" s="135">
        <v>1</v>
      </c>
      <c r="G1446" s="136">
        <v>110</v>
      </c>
      <c r="H1446" s="135" t="s">
        <v>2992</v>
      </c>
      <c r="I1446" s="135">
        <v>173</v>
      </c>
      <c r="J1446" s="135" t="s">
        <v>2843</v>
      </c>
      <c r="K1446" s="135" t="s">
        <v>2109</v>
      </c>
      <c r="L1446" s="135" t="s">
        <v>193</v>
      </c>
      <c r="M1446" s="135"/>
      <c r="N1446" s="137"/>
      <c r="O1446" s="121"/>
    </row>
    <row r="1447" spans="1:15" x14ac:dyDescent="0.25">
      <c r="A1447" s="139">
        <v>119</v>
      </c>
      <c r="B1447" s="135" t="s">
        <v>242</v>
      </c>
      <c r="C1447" s="134" t="s">
        <v>2973</v>
      </c>
      <c r="D1447" s="135">
        <v>20360</v>
      </c>
      <c r="E1447" s="135" t="s">
        <v>2103</v>
      </c>
      <c r="F1447" s="135">
        <v>1</v>
      </c>
      <c r="G1447" s="136">
        <v>111</v>
      </c>
      <c r="H1447" s="135" t="s">
        <v>2993</v>
      </c>
      <c r="I1447" s="135">
        <v>916</v>
      </c>
      <c r="J1447" s="135" t="s">
        <v>2843</v>
      </c>
      <c r="K1447" s="135" t="s">
        <v>2116</v>
      </c>
      <c r="L1447" s="135" t="s">
        <v>2117</v>
      </c>
      <c r="M1447" s="135"/>
      <c r="N1447" s="137"/>
      <c r="O1447" s="121"/>
    </row>
    <row r="1448" spans="1:15" x14ac:dyDescent="0.25">
      <c r="A1448" s="139">
        <v>119</v>
      </c>
      <c r="B1448" s="135" t="s">
        <v>242</v>
      </c>
      <c r="C1448" s="134" t="s">
        <v>2973</v>
      </c>
      <c r="D1448" s="135">
        <v>20361</v>
      </c>
      <c r="E1448" s="135" t="s">
        <v>2103</v>
      </c>
      <c r="F1448" s="135">
        <v>1</v>
      </c>
      <c r="G1448" s="136">
        <v>112</v>
      </c>
      <c r="H1448" s="135" t="s">
        <v>2994</v>
      </c>
      <c r="I1448" s="135">
        <v>144</v>
      </c>
      <c r="J1448" s="135" t="s">
        <v>2843</v>
      </c>
      <c r="K1448" s="135" t="s">
        <v>2113</v>
      </c>
      <c r="L1448" s="135" t="s">
        <v>194</v>
      </c>
      <c r="M1448" s="135"/>
      <c r="N1448" s="137"/>
      <c r="O1448" s="121"/>
    </row>
    <row r="1449" spans="1:15" x14ac:dyDescent="0.25">
      <c r="A1449" s="139">
        <v>119</v>
      </c>
      <c r="B1449" s="135" t="s">
        <v>242</v>
      </c>
      <c r="C1449" s="134" t="s">
        <v>2973</v>
      </c>
      <c r="D1449" s="135">
        <v>20362</v>
      </c>
      <c r="E1449" s="135" t="s">
        <v>2103</v>
      </c>
      <c r="F1449" s="135">
        <v>1</v>
      </c>
      <c r="G1449" s="136">
        <v>113</v>
      </c>
      <c r="H1449" s="135" t="s">
        <v>2845</v>
      </c>
      <c r="I1449" s="135">
        <v>69</v>
      </c>
      <c r="J1449" s="135" t="s">
        <v>2843</v>
      </c>
      <c r="K1449" s="135" t="s">
        <v>2109</v>
      </c>
      <c r="L1449" s="135" t="s">
        <v>193</v>
      </c>
      <c r="M1449" s="135"/>
      <c r="N1449" s="137"/>
      <c r="O1449" s="121"/>
    </row>
    <row r="1450" spans="1:15" x14ac:dyDescent="0.25">
      <c r="A1450" s="139">
        <v>119</v>
      </c>
      <c r="B1450" s="135" t="s">
        <v>242</v>
      </c>
      <c r="C1450" s="134" t="s">
        <v>2973</v>
      </c>
      <c r="D1450" s="135">
        <v>20363</v>
      </c>
      <c r="E1450" s="135" t="s">
        <v>2103</v>
      </c>
      <c r="F1450" s="135">
        <v>1</v>
      </c>
      <c r="G1450" s="136">
        <v>114</v>
      </c>
      <c r="H1450" s="135" t="s">
        <v>2846</v>
      </c>
      <c r="I1450" s="135">
        <v>69</v>
      </c>
      <c r="J1450" s="135" t="s">
        <v>2843</v>
      </c>
      <c r="K1450" s="135" t="s">
        <v>2109</v>
      </c>
      <c r="L1450" s="135" t="s">
        <v>193</v>
      </c>
      <c r="M1450" s="135"/>
      <c r="N1450" s="137"/>
      <c r="O1450" s="121"/>
    </row>
    <row r="1451" spans="1:15" x14ac:dyDescent="0.25">
      <c r="A1451" s="139">
        <v>119</v>
      </c>
      <c r="B1451" s="135" t="s">
        <v>242</v>
      </c>
      <c r="C1451" s="134" t="s">
        <v>2973</v>
      </c>
      <c r="D1451" s="135">
        <v>20364</v>
      </c>
      <c r="E1451" s="135" t="s">
        <v>2103</v>
      </c>
      <c r="F1451" s="135">
        <v>1</v>
      </c>
      <c r="G1451" s="136">
        <v>115</v>
      </c>
      <c r="H1451" s="135" t="s">
        <v>2847</v>
      </c>
      <c r="I1451" s="135">
        <v>128</v>
      </c>
      <c r="J1451" s="135" t="s">
        <v>2843</v>
      </c>
      <c r="K1451" s="135" t="s">
        <v>2106</v>
      </c>
      <c r="L1451" s="135" t="s">
        <v>193</v>
      </c>
      <c r="M1451" s="135"/>
      <c r="N1451" s="137"/>
      <c r="O1451" s="121"/>
    </row>
    <row r="1452" spans="1:15" x14ac:dyDescent="0.25">
      <c r="A1452" s="139">
        <v>119</v>
      </c>
      <c r="B1452" s="135" t="s">
        <v>242</v>
      </c>
      <c r="C1452" s="134" t="s">
        <v>2973</v>
      </c>
      <c r="D1452" s="135">
        <v>20365</v>
      </c>
      <c r="E1452" s="135" t="s">
        <v>2103</v>
      </c>
      <c r="F1452" s="135">
        <v>1</v>
      </c>
      <c r="G1452" s="136">
        <v>116</v>
      </c>
      <c r="H1452" s="135" t="s">
        <v>2848</v>
      </c>
      <c r="I1452" s="135">
        <v>94</v>
      </c>
      <c r="J1452" s="135" t="s">
        <v>2843</v>
      </c>
      <c r="K1452" s="135" t="s">
        <v>2113</v>
      </c>
      <c r="L1452" s="135" t="s">
        <v>194</v>
      </c>
      <c r="M1452" s="135"/>
      <c r="N1452" s="137"/>
      <c r="O1452" s="121"/>
    </row>
    <row r="1453" spans="1:15" x14ac:dyDescent="0.25">
      <c r="A1453" s="139">
        <v>119</v>
      </c>
      <c r="B1453" s="135" t="s">
        <v>242</v>
      </c>
      <c r="C1453" s="134" t="s">
        <v>2973</v>
      </c>
      <c r="D1453" s="135">
        <v>20366</v>
      </c>
      <c r="E1453" s="135" t="s">
        <v>2103</v>
      </c>
      <c r="F1453" s="135">
        <v>1</v>
      </c>
      <c r="G1453" s="136">
        <v>117</v>
      </c>
      <c r="H1453" s="135" t="s">
        <v>2849</v>
      </c>
      <c r="I1453" s="135">
        <v>83</v>
      </c>
      <c r="J1453" s="135" t="s">
        <v>2843</v>
      </c>
      <c r="K1453" s="135" t="s">
        <v>2106</v>
      </c>
      <c r="L1453" s="135" t="s">
        <v>193</v>
      </c>
      <c r="M1453" s="135"/>
      <c r="N1453" s="137"/>
      <c r="O1453" s="121"/>
    </row>
    <row r="1454" spans="1:15" x14ac:dyDescent="0.25">
      <c r="A1454" s="139">
        <v>119</v>
      </c>
      <c r="B1454" s="135" t="s">
        <v>242</v>
      </c>
      <c r="C1454" s="134" t="s">
        <v>2973</v>
      </c>
      <c r="D1454" s="135">
        <v>20367</v>
      </c>
      <c r="E1454" s="135" t="s">
        <v>2103</v>
      </c>
      <c r="F1454" s="135">
        <v>1</v>
      </c>
      <c r="G1454" s="136">
        <v>118</v>
      </c>
      <c r="H1454" s="135" t="s">
        <v>2850</v>
      </c>
      <c r="I1454" s="135">
        <v>133</v>
      </c>
      <c r="J1454" s="135" t="s">
        <v>2843</v>
      </c>
      <c r="K1454" s="135" t="s">
        <v>2113</v>
      </c>
      <c r="L1454" s="135" t="s">
        <v>194</v>
      </c>
      <c r="M1454" s="135"/>
      <c r="N1454" s="137"/>
      <c r="O1454" s="121"/>
    </row>
    <row r="1455" spans="1:15" x14ac:dyDescent="0.25">
      <c r="A1455" s="139">
        <v>119</v>
      </c>
      <c r="B1455" s="135" t="s">
        <v>242</v>
      </c>
      <c r="C1455" s="134" t="s">
        <v>2973</v>
      </c>
      <c r="D1455" s="135">
        <v>20368</v>
      </c>
      <c r="E1455" s="135" t="s">
        <v>2103</v>
      </c>
      <c r="F1455" s="135">
        <v>1</v>
      </c>
      <c r="G1455" s="136">
        <v>119</v>
      </c>
      <c r="H1455" s="135" t="s">
        <v>2851</v>
      </c>
      <c r="I1455" s="135">
        <v>60</v>
      </c>
      <c r="J1455" s="135" t="s">
        <v>2843</v>
      </c>
      <c r="K1455" s="135" t="s">
        <v>2156</v>
      </c>
      <c r="L1455" s="135" t="s">
        <v>193</v>
      </c>
      <c r="M1455" s="135"/>
      <c r="N1455" s="137"/>
      <c r="O1455" s="121"/>
    </row>
    <row r="1456" spans="1:15" x14ac:dyDescent="0.25">
      <c r="A1456" s="139">
        <v>119</v>
      </c>
      <c r="B1456" s="135" t="s">
        <v>242</v>
      </c>
      <c r="C1456" s="134" t="s">
        <v>2973</v>
      </c>
      <c r="D1456" s="135">
        <v>20369</v>
      </c>
      <c r="E1456" s="135" t="s">
        <v>2103</v>
      </c>
      <c r="F1456" s="135">
        <v>1</v>
      </c>
      <c r="G1456" s="136">
        <v>120</v>
      </c>
      <c r="H1456" s="135" t="s">
        <v>2852</v>
      </c>
      <c r="I1456" s="135">
        <v>114</v>
      </c>
      <c r="J1456" s="135" t="s">
        <v>2843</v>
      </c>
      <c r="K1456" s="135" t="s">
        <v>2152</v>
      </c>
      <c r="L1456" s="135" t="s">
        <v>193</v>
      </c>
      <c r="M1456" s="135"/>
      <c r="N1456" s="137"/>
      <c r="O1456" s="121"/>
    </row>
    <row r="1457" spans="1:15" x14ac:dyDescent="0.25">
      <c r="A1457" s="139">
        <v>119</v>
      </c>
      <c r="B1457" s="135" t="s">
        <v>242</v>
      </c>
      <c r="C1457" s="134" t="s">
        <v>2973</v>
      </c>
      <c r="D1457" s="135">
        <v>20370</v>
      </c>
      <c r="E1457" s="135" t="s">
        <v>2103</v>
      </c>
      <c r="F1457" s="135">
        <v>1</v>
      </c>
      <c r="G1457" s="136">
        <v>121</v>
      </c>
      <c r="H1457" s="135" t="s">
        <v>2853</v>
      </c>
      <c r="I1457" s="135">
        <v>183</v>
      </c>
      <c r="J1457" s="135" t="s">
        <v>2843</v>
      </c>
      <c r="K1457" s="135" t="s">
        <v>2441</v>
      </c>
      <c r="L1457" s="135" t="s">
        <v>193</v>
      </c>
      <c r="M1457" s="135"/>
      <c r="N1457" s="137" t="s">
        <v>2995</v>
      </c>
      <c r="O1457" s="121"/>
    </row>
    <row r="1458" spans="1:15" x14ac:dyDescent="0.25">
      <c r="A1458" s="139">
        <v>119</v>
      </c>
      <c r="B1458" s="135" t="s">
        <v>242</v>
      </c>
      <c r="C1458" s="134" t="s">
        <v>2973</v>
      </c>
      <c r="D1458" s="135">
        <v>20371</v>
      </c>
      <c r="E1458" s="135" t="s">
        <v>2103</v>
      </c>
      <c r="F1458" s="135">
        <v>1</v>
      </c>
      <c r="G1458" s="136">
        <v>122</v>
      </c>
      <c r="H1458" s="135" t="s">
        <v>2854</v>
      </c>
      <c r="I1458" s="135">
        <v>1150</v>
      </c>
      <c r="J1458" s="135" t="s">
        <v>2843</v>
      </c>
      <c r="K1458" s="134" t="s">
        <v>2116</v>
      </c>
      <c r="L1458" s="135" t="s">
        <v>2117</v>
      </c>
      <c r="M1458" s="135"/>
      <c r="N1458" s="137"/>
      <c r="O1458" s="121"/>
    </row>
    <row r="1459" spans="1:15" x14ac:dyDescent="0.25">
      <c r="A1459" s="139">
        <v>119</v>
      </c>
      <c r="B1459" s="135" t="s">
        <v>242</v>
      </c>
      <c r="C1459" s="134" t="s">
        <v>2973</v>
      </c>
      <c r="D1459" s="135">
        <v>20372</v>
      </c>
      <c r="E1459" s="135" t="s">
        <v>2103</v>
      </c>
      <c r="F1459" s="135">
        <v>1</v>
      </c>
      <c r="G1459" s="136">
        <v>123</v>
      </c>
      <c r="H1459" s="135" t="s">
        <v>2855</v>
      </c>
      <c r="I1459" s="135">
        <v>473</v>
      </c>
      <c r="J1459" s="135" t="s">
        <v>2843</v>
      </c>
      <c r="K1459" s="134" t="s">
        <v>2129</v>
      </c>
      <c r="L1459" s="135" t="s">
        <v>194</v>
      </c>
      <c r="M1459" s="135"/>
      <c r="N1459" s="137"/>
      <c r="O1459" s="121"/>
    </row>
    <row r="1460" spans="1:15" x14ac:dyDescent="0.25">
      <c r="A1460" s="139">
        <v>119</v>
      </c>
      <c r="B1460" s="135" t="s">
        <v>242</v>
      </c>
      <c r="C1460" s="134" t="s">
        <v>2973</v>
      </c>
      <c r="D1460" s="135">
        <v>20373</v>
      </c>
      <c r="E1460" s="135" t="s">
        <v>2103</v>
      </c>
      <c r="F1460" s="135">
        <v>1</v>
      </c>
      <c r="G1460" s="136">
        <v>124</v>
      </c>
      <c r="H1460" s="135" t="s">
        <v>2856</v>
      </c>
      <c r="I1460" s="135">
        <v>75</v>
      </c>
      <c r="J1460" s="135" t="s">
        <v>2843</v>
      </c>
      <c r="K1460" s="135" t="s">
        <v>2109</v>
      </c>
      <c r="L1460" s="135" t="s">
        <v>193</v>
      </c>
      <c r="M1460" s="135"/>
      <c r="N1460" s="137"/>
      <c r="O1460" s="121"/>
    </row>
    <row r="1461" spans="1:15" x14ac:dyDescent="0.25">
      <c r="A1461" s="139">
        <v>119</v>
      </c>
      <c r="B1461" s="135" t="s">
        <v>242</v>
      </c>
      <c r="C1461" s="134" t="s">
        <v>2973</v>
      </c>
      <c r="D1461" s="135">
        <v>20374</v>
      </c>
      <c r="E1461" s="135" t="s">
        <v>2103</v>
      </c>
      <c r="F1461" s="135">
        <v>1</v>
      </c>
      <c r="G1461" s="136">
        <v>125</v>
      </c>
      <c r="H1461" s="135" t="s">
        <v>2861</v>
      </c>
      <c r="I1461" s="135">
        <v>104</v>
      </c>
      <c r="J1461" s="135" t="s">
        <v>2843</v>
      </c>
      <c r="K1461" s="135" t="s">
        <v>2113</v>
      </c>
      <c r="L1461" s="135" t="s">
        <v>194</v>
      </c>
      <c r="M1461" s="135"/>
      <c r="N1461" s="137"/>
      <c r="O1461" s="121"/>
    </row>
    <row r="1462" spans="1:15" x14ac:dyDescent="0.25">
      <c r="A1462" s="139">
        <v>119</v>
      </c>
      <c r="B1462" s="135" t="s">
        <v>242</v>
      </c>
      <c r="C1462" s="134" t="s">
        <v>2973</v>
      </c>
      <c r="D1462" s="135">
        <v>20375</v>
      </c>
      <c r="E1462" s="135" t="s">
        <v>2103</v>
      </c>
      <c r="F1462" s="135">
        <v>1</v>
      </c>
      <c r="G1462" s="136">
        <v>126</v>
      </c>
      <c r="H1462" s="135" t="s">
        <v>2862</v>
      </c>
      <c r="I1462" s="135">
        <v>56</v>
      </c>
      <c r="J1462" s="135" t="s">
        <v>2843</v>
      </c>
      <c r="K1462" s="134" t="s">
        <v>2109</v>
      </c>
      <c r="L1462" s="135" t="s">
        <v>193</v>
      </c>
      <c r="M1462" s="135"/>
      <c r="N1462" s="137"/>
      <c r="O1462" s="121"/>
    </row>
    <row r="1463" spans="1:15" x14ac:dyDescent="0.25">
      <c r="A1463" s="139">
        <v>119</v>
      </c>
      <c r="B1463" s="135" t="s">
        <v>242</v>
      </c>
      <c r="C1463" s="134" t="s">
        <v>2973</v>
      </c>
      <c r="D1463" s="135">
        <v>20376</v>
      </c>
      <c r="E1463" s="135" t="s">
        <v>2103</v>
      </c>
      <c r="F1463" s="135">
        <v>1</v>
      </c>
      <c r="G1463" s="136">
        <v>127</v>
      </c>
      <c r="H1463" s="135" t="s">
        <v>2863</v>
      </c>
      <c r="I1463" s="135">
        <v>23</v>
      </c>
      <c r="J1463" s="135" t="s">
        <v>2843</v>
      </c>
      <c r="K1463" s="134" t="s">
        <v>2152</v>
      </c>
      <c r="L1463" s="135" t="s">
        <v>193</v>
      </c>
      <c r="M1463" s="135"/>
      <c r="N1463" s="137"/>
      <c r="O1463" s="121"/>
    </row>
    <row r="1464" spans="1:15" x14ac:dyDescent="0.25">
      <c r="A1464" s="139">
        <v>119</v>
      </c>
      <c r="B1464" s="135" t="s">
        <v>242</v>
      </c>
      <c r="C1464" s="134" t="s">
        <v>2973</v>
      </c>
      <c r="D1464" s="135">
        <v>20377</v>
      </c>
      <c r="E1464" s="135" t="s">
        <v>2103</v>
      </c>
      <c r="F1464" s="135">
        <v>1</v>
      </c>
      <c r="G1464" s="136">
        <v>128</v>
      </c>
      <c r="H1464" s="135" t="s">
        <v>2864</v>
      </c>
      <c r="I1464" s="135">
        <v>124</v>
      </c>
      <c r="J1464" s="135" t="s">
        <v>2843</v>
      </c>
      <c r="K1464" s="134" t="s">
        <v>2113</v>
      </c>
      <c r="L1464" s="135" t="s">
        <v>194</v>
      </c>
      <c r="M1464" s="135"/>
      <c r="N1464" s="137" t="s">
        <v>837</v>
      </c>
      <c r="O1464" s="121"/>
    </row>
    <row r="1465" spans="1:15" x14ac:dyDescent="0.25">
      <c r="A1465" s="139">
        <v>119</v>
      </c>
      <c r="B1465" s="135" t="s">
        <v>242</v>
      </c>
      <c r="C1465" s="134" t="s">
        <v>2973</v>
      </c>
      <c r="D1465" s="135">
        <v>20378</v>
      </c>
      <c r="E1465" s="135" t="s">
        <v>2103</v>
      </c>
      <c r="F1465" s="135">
        <v>1</v>
      </c>
      <c r="G1465" s="136">
        <v>129</v>
      </c>
      <c r="H1465" s="135" t="s">
        <v>2865</v>
      </c>
      <c r="I1465" s="135">
        <v>105</v>
      </c>
      <c r="J1465" s="135" t="s">
        <v>2843</v>
      </c>
      <c r="K1465" s="134" t="s">
        <v>2106</v>
      </c>
      <c r="L1465" s="135" t="s">
        <v>193</v>
      </c>
      <c r="M1465" s="135"/>
      <c r="N1465" s="137"/>
      <c r="O1465" s="121"/>
    </row>
    <row r="1466" spans="1:15" x14ac:dyDescent="0.25">
      <c r="A1466" s="139">
        <v>119</v>
      </c>
      <c r="B1466" s="135" t="s">
        <v>242</v>
      </c>
      <c r="C1466" s="134" t="s">
        <v>2973</v>
      </c>
      <c r="D1466" s="135">
        <v>20379</v>
      </c>
      <c r="E1466" s="135" t="s">
        <v>2103</v>
      </c>
      <c r="F1466" s="135">
        <v>1</v>
      </c>
      <c r="G1466" s="136">
        <v>130</v>
      </c>
      <c r="H1466" s="135" t="s">
        <v>2996</v>
      </c>
      <c r="I1466" s="135">
        <v>234</v>
      </c>
      <c r="J1466" s="135" t="s">
        <v>2843</v>
      </c>
      <c r="K1466" s="134" t="s">
        <v>2284</v>
      </c>
      <c r="L1466" s="135" t="s">
        <v>194</v>
      </c>
      <c r="M1466" s="135"/>
      <c r="N1466" s="137"/>
      <c r="O1466" s="121"/>
    </row>
    <row r="1467" spans="1:15" x14ac:dyDescent="0.25">
      <c r="A1467" s="139">
        <v>119</v>
      </c>
      <c r="B1467" s="135" t="s">
        <v>242</v>
      </c>
      <c r="C1467" s="134" t="s">
        <v>2973</v>
      </c>
      <c r="D1467" s="135">
        <v>20380</v>
      </c>
      <c r="E1467" s="135" t="s">
        <v>2103</v>
      </c>
      <c r="F1467" s="135">
        <v>1</v>
      </c>
      <c r="G1467" s="136">
        <v>131</v>
      </c>
      <c r="H1467" s="135" t="s">
        <v>2997</v>
      </c>
      <c r="I1467" s="135">
        <v>215</v>
      </c>
      <c r="J1467" s="135" t="s">
        <v>2843</v>
      </c>
      <c r="K1467" s="134" t="s">
        <v>2113</v>
      </c>
      <c r="L1467" s="135" t="s">
        <v>194</v>
      </c>
      <c r="M1467" s="135"/>
      <c r="N1467" s="137"/>
      <c r="O1467" s="121"/>
    </row>
    <row r="1468" spans="1:15" x14ac:dyDescent="0.25">
      <c r="A1468" s="139">
        <v>119</v>
      </c>
      <c r="B1468" s="135" t="s">
        <v>242</v>
      </c>
      <c r="C1468" s="134" t="s">
        <v>2973</v>
      </c>
      <c r="D1468" s="135">
        <v>20381</v>
      </c>
      <c r="E1468" s="135" t="s">
        <v>2103</v>
      </c>
      <c r="F1468" s="135">
        <v>1</v>
      </c>
      <c r="G1468" s="136">
        <v>132</v>
      </c>
      <c r="H1468" s="135" t="s">
        <v>2866</v>
      </c>
      <c r="I1468" s="135">
        <v>404</v>
      </c>
      <c r="J1468" s="135" t="s">
        <v>2843</v>
      </c>
      <c r="K1468" s="134" t="s">
        <v>2113</v>
      </c>
      <c r="L1468" s="135" t="s">
        <v>194</v>
      </c>
      <c r="M1468" s="135"/>
      <c r="N1468" s="137"/>
      <c r="O1468" s="121"/>
    </row>
    <row r="1469" spans="1:15" x14ac:dyDescent="0.25">
      <c r="A1469" s="139">
        <v>119</v>
      </c>
      <c r="B1469" s="135" t="s">
        <v>242</v>
      </c>
      <c r="C1469" s="134" t="s">
        <v>2973</v>
      </c>
      <c r="D1469" s="135">
        <v>20382</v>
      </c>
      <c r="E1469" s="135" t="s">
        <v>2103</v>
      </c>
      <c r="F1469" s="135">
        <v>1</v>
      </c>
      <c r="G1469" s="136">
        <v>133</v>
      </c>
      <c r="H1469" s="135" t="s">
        <v>2867</v>
      </c>
      <c r="I1469" s="135">
        <v>1735</v>
      </c>
      <c r="J1469" s="135" t="s">
        <v>2843</v>
      </c>
      <c r="K1469" s="134" t="s">
        <v>2106</v>
      </c>
      <c r="L1469" s="135" t="s">
        <v>193</v>
      </c>
      <c r="M1469" s="135"/>
      <c r="N1469" s="137"/>
      <c r="O1469" s="121"/>
    </row>
    <row r="1470" spans="1:15" x14ac:dyDescent="0.25">
      <c r="A1470" s="139">
        <v>119</v>
      </c>
      <c r="B1470" s="135" t="s">
        <v>242</v>
      </c>
      <c r="C1470" s="134" t="s">
        <v>2973</v>
      </c>
      <c r="D1470" s="135">
        <v>20383</v>
      </c>
      <c r="E1470" s="135" t="s">
        <v>2103</v>
      </c>
      <c r="F1470" s="135">
        <v>1</v>
      </c>
      <c r="G1470" s="136">
        <v>134</v>
      </c>
      <c r="H1470" s="135" t="s">
        <v>2872</v>
      </c>
      <c r="I1470" s="135">
        <v>728</v>
      </c>
      <c r="J1470" s="135" t="s">
        <v>2843</v>
      </c>
      <c r="K1470" s="134" t="s">
        <v>2106</v>
      </c>
      <c r="L1470" s="135" t="s">
        <v>193</v>
      </c>
      <c r="M1470" s="135"/>
      <c r="N1470" s="137"/>
      <c r="O1470" s="121"/>
    </row>
    <row r="1471" spans="1:15" x14ac:dyDescent="0.25">
      <c r="A1471" s="139">
        <v>119</v>
      </c>
      <c r="B1471" s="135" t="s">
        <v>242</v>
      </c>
      <c r="C1471" s="134" t="s">
        <v>2973</v>
      </c>
      <c r="D1471" s="135">
        <v>20384</v>
      </c>
      <c r="E1471" s="135" t="s">
        <v>2103</v>
      </c>
      <c r="F1471" s="135">
        <v>1</v>
      </c>
      <c r="G1471" s="136">
        <v>135</v>
      </c>
      <c r="H1471" s="135" t="s">
        <v>2873</v>
      </c>
      <c r="I1471" s="135">
        <v>78</v>
      </c>
      <c r="J1471" s="135" t="s">
        <v>2843</v>
      </c>
      <c r="K1471" s="134" t="s">
        <v>2441</v>
      </c>
      <c r="L1471" s="135" t="s">
        <v>193</v>
      </c>
      <c r="M1471" s="135"/>
      <c r="N1471" s="137"/>
      <c r="O1471" s="121"/>
    </row>
    <row r="1472" spans="1:15" x14ac:dyDescent="0.25">
      <c r="A1472" s="139">
        <v>119</v>
      </c>
      <c r="B1472" s="135" t="s">
        <v>242</v>
      </c>
      <c r="C1472" s="134" t="s">
        <v>2973</v>
      </c>
      <c r="D1472" s="135">
        <v>20385</v>
      </c>
      <c r="E1472" s="135" t="s">
        <v>2103</v>
      </c>
      <c r="F1472" s="135">
        <v>1</v>
      </c>
      <c r="G1472" s="136">
        <v>136</v>
      </c>
      <c r="H1472" s="135" t="s">
        <v>2874</v>
      </c>
      <c r="I1472" s="135">
        <v>71</v>
      </c>
      <c r="J1472" s="135" t="s">
        <v>2843</v>
      </c>
      <c r="K1472" s="134" t="s">
        <v>2109</v>
      </c>
      <c r="L1472" s="135" t="s">
        <v>193</v>
      </c>
      <c r="M1472" s="135"/>
      <c r="N1472" s="137"/>
      <c r="O1472" s="121"/>
    </row>
    <row r="1473" spans="1:15" x14ac:dyDescent="0.25">
      <c r="A1473" s="139">
        <v>119</v>
      </c>
      <c r="B1473" s="135" t="s">
        <v>242</v>
      </c>
      <c r="C1473" s="134" t="s">
        <v>2973</v>
      </c>
      <c r="D1473" s="135">
        <v>20386</v>
      </c>
      <c r="E1473" s="135" t="s">
        <v>2103</v>
      </c>
      <c r="F1473" s="135">
        <v>1</v>
      </c>
      <c r="G1473" s="136">
        <v>137</v>
      </c>
      <c r="H1473" s="135" t="s">
        <v>2875</v>
      </c>
      <c r="I1473" s="135">
        <v>1133</v>
      </c>
      <c r="J1473" s="135" t="s">
        <v>2843</v>
      </c>
      <c r="K1473" s="134" t="s">
        <v>2125</v>
      </c>
      <c r="L1473" s="135" t="s">
        <v>192</v>
      </c>
      <c r="M1473" s="135"/>
      <c r="N1473" s="137"/>
      <c r="O1473" s="121"/>
    </row>
    <row r="1474" spans="1:15" x14ac:dyDescent="0.25">
      <c r="A1474" s="139">
        <v>119</v>
      </c>
      <c r="B1474" s="135" t="s">
        <v>242</v>
      </c>
      <c r="C1474" s="134" t="s">
        <v>2973</v>
      </c>
      <c r="D1474" s="135">
        <v>20387</v>
      </c>
      <c r="E1474" s="135" t="s">
        <v>2103</v>
      </c>
      <c r="F1474" s="135">
        <v>1</v>
      </c>
      <c r="G1474" s="136">
        <v>138</v>
      </c>
      <c r="H1474" s="135" t="s">
        <v>2880</v>
      </c>
      <c r="I1474" s="135">
        <v>68</v>
      </c>
      <c r="J1474" s="135" t="s">
        <v>2843</v>
      </c>
      <c r="K1474" s="134" t="s">
        <v>2109</v>
      </c>
      <c r="L1474" s="135" t="s">
        <v>193</v>
      </c>
      <c r="M1474" s="135"/>
      <c r="N1474" s="137"/>
      <c r="O1474" s="121"/>
    </row>
    <row r="1475" spans="1:15" x14ac:dyDescent="0.25">
      <c r="A1475" s="139">
        <v>119</v>
      </c>
      <c r="B1475" s="135" t="s">
        <v>242</v>
      </c>
      <c r="C1475" s="134" t="s">
        <v>2973</v>
      </c>
      <c r="D1475" s="135">
        <v>20388</v>
      </c>
      <c r="E1475" s="135" t="s">
        <v>2103</v>
      </c>
      <c r="F1475" s="135">
        <v>1</v>
      </c>
      <c r="G1475" s="136">
        <v>139</v>
      </c>
      <c r="H1475" s="135" t="s">
        <v>2881</v>
      </c>
      <c r="I1475" s="135">
        <v>1211</v>
      </c>
      <c r="J1475" s="135" t="s">
        <v>2843</v>
      </c>
      <c r="K1475" s="134" t="s">
        <v>2116</v>
      </c>
      <c r="L1475" s="135" t="s">
        <v>2117</v>
      </c>
      <c r="M1475" s="135"/>
      <c r="N1475" s="137"/>
      <c r="O1475" s="121"/>
    </row>
    <row r="1476" spans="1:15" x14ac:dyDescent="0.25">
      <c r="A1476" s="139">
        <v>119</v>
      </c>
      <c r="B1476" s="135" t="s">
        <v>242</v>
      </c>
      <c r="C1476" s="134" t="s">
        <v>2973</v>
      </c>
      <c r="D1476" s="135">
        <v>20389</v>
      </c>
      <c r="E1476" s="135" t="s">
        <v>2103</v>
      </c>
      <c r="F1476" s="135">
        <v>1</v>
      </c>
      <c r="G1476" s="136">
        <v>140</v>
      </c>
      <c r="H1476" s="135" t="s">
        <v>2882</v>
      </c>
      <c r="I1476" s="135">
        <v>1209</v>
      </c>
      <c r="J1476" s="135" t="s">
        <v>2843</v>
      </c>
      <c r="K1476" s="135" t="s">
        <v>2106</v>
      </c>
      <c r="L1476" s="135" t="s">
        <v>193</v>
      </c>
      <c r="M1476" s="135"/>
      <c r="N1476" s="137"/>
      <c r="O1476" s="121"/>
    </row>
    <row r="1477" spans="1:15" x14ac:dyDescent="0.25">
      <c r="A1477" s="139">
        <v>119</v>
      </c>
      <c r="B1477" s="135" t="s">
        <v>242</v>
      </c>
      <c r="C1477" s="134" t="s">
        <v>2973</v>
      </c>
      <c r="D1477" s="135">
        <v>20390</v>
      </c>
      <c r="E1477" s="135" t="s">
        <v>2103</v>
      </c>
      <c r="F1477" s="135">
        <v>1</v>
      </c>
      <c r="G1477" s="136">
        <v>141</v>
      </c>
      <c r="H1477" s="135" t="s">
        <v>2883</v>
      </c>
      <c r="I1477" s="135">
        <v>1201</v>
      </c>
      <c r="J1477" s="135" t="s">
        <v>2843</v>
      </c>
      <c r="K1477" s="134" t="s">
        <v>2116</v>
      </c>
      <c r="L1477" s="135" t="s">
        <v>2117</v>
      </c>
      <c r="M1477" s="135"/>
      <c r="N1477" s="137"/>
      <c r="O1477" s="121"/>
    </row>
    <row r="1478" spans="1:15" x14ac:dyDescent="0.25">
      <c r="A1478" s="139">
        <v>119</v>
      </c>
      <c r="B1478" s="135" t="s">
        <v>242</v>
      </c>
      <c r="C1478" s="134" t="s">
        <v>2973</v>
      </c>
      <c r="D1478" s="135">
        <v>20391</v>
      </c>
      <c r="E1478" s="135" t="s">
        <v>2103</v>
      </c>
      <c r="F1478" s="135">
        <v>1</v>
      </c>
      <c r="G1478" s="136">
        <v>142</v>
      </c>
      <c r="H1478" s="135" t="s">
        <v>2884</v>
      </c>
      <c r="I1478" s="135">
        <v>67</v>
      </c>
      <c r="J1478" s="135" t="s">
        <v>2843</v>
      </c>
      <c r="K1478" s="134" t="s">
        <v>2109</v>
      </c>
      <c r="L1478" s="135" t="s">
        <v>193</v>
      </c>
      <c r="M1478" s="135"/>
      <c r="N1478" s="137"/>
      <c r="O1478" s="121"/>
    </row>
    <row r="1479" spans="1:15" x14ac:dyDescent="0.25">
      <c r="A1479" s="139">
        <v>119</v>
      </c>
      <c r="B1479" s="135" t="s">
        <v>242</v>
      </c>
      <c r="C1479" s="134" t="s">
        <v>2973</v>
      </c>
      <c r="D1479" s="135">
        <v>20392</v>
      </c>
      <c r="E1479" s="135" t="s">
        <v>2103</v>
      </c>
      <c r="F1479" s="135">
        <v>1</v>
      </c>
      <c r="G1479" s="136">
        <v>143</v>
      </c>
      <c r="H1479" s="135" t="s">
        <v>2885</v>
      </c>
      <c r="I1479" s="135">
        <v>67</v>
      </c>
      <c r="J1479" s="135" t="s">
        <v>2843</v>
      </c>
      <c r="K1479" s="134" t="s">
        <v>2109</v>
      </c>
      <c r="L1479" s="135" t="s">
        <v>193</v>
      </c>
      <c r="M1479" s="135"/>
      <c r="N1479" s="137"/>
      <c r="O1479" s="121"/>
    </row>
    <row r="1480" spans="1:15" x14ac:dyDescent="0.25">
      <c r="A1480" s="139">
        <v>119</v>
      </c>
      <c r="B1480" s="135" t="s">
        <v>242</v>
      </c>
      <c r="C1480" s="134" t="s">
        <v>2973</v>
      </c>
      <c r="D1480" s="135">
        <v>20393</v>
      </c>
      <c r="E1480" s="135" t="s">
        <v>2103</v>
      </c>
      <c r="F1480" s="135">
        <v>1</v>
      </c>
      <c r="G1480" s="136">
        <v>144</v>
      </c>
      <c r="H1480" s="135" t="s">
        <v>2998</v>
      </c>
      <c r="I1480" s="135">
        <v>1225</v>
      </c>
      <c r="J1480" s="135" t="s">
        <v>2843</v>
      </c>
      <c r="K1480" s="135" t="s">
        <v>2116</v>
      </c>
      <c r="L1480" s="135" t="s">
        <v>2117</v>
      </c>
      <c r="M1480" s="135"/>
      <c r="N1480" s="137"/>
      <c r="O1480" s="121"/>
    </row>
    <row r="1481" spans="1:15" x14ac:dyDescent="0.25">
      <c r="A1481" s="139">
        <v>119</v>
      </c>
      <c r="B1481" s="135" t="s">
        <v>242</v>
      </c>
      <c r="C1481" s="134" t="s">
        <v>2973</v>
      </c>
      <c r="D1481" s="135">
        <v>20394</v>
      </c>
      <c r="E1481" s="135" t="s">
        <v>2103</v>
      </c>
      <c r="F1481" s="135">
        <v>1</v>
      </c>
      <c r="G1481" s="136">
        <v>145</v>
      </c>
      <c r="H1481" s="135" t="s">
        <v>2999</v>
      </c>
      <c r="I1481" s="135">
        <v>875</v>
      </c>
      <c r="J1481" s="135" t="s">
        <v>2843</v>
      </c>
      <c r="K1481" s="134" t="s">
        <v>2116</v>
      </c>
      <c r="L1481" s="135" t="s">
        <v>2117</v>
      </c>
      <c r="M1481" s="135"/>
      <c r="N1481" s="137"/>
      <c r="O1481" s="121"/>
    </row>
    <row r="1482" spans="1:15" x14ac:dyDescent="0.25">
      <c r="A1482" s="139">
        <v>119</v>
      </c>
      <c r="B1482" s="135" t="s">
        <v>242</v>
      </c>
      <c r="C1482" s="134" t="s">
        <v>2973</v>
      </c>
      <c r="D1482" s="135">
        <v>20395</v>
      </c>
      <c r="E1482" s="135" t="s">
        <v>2103</v>
      </c>
      <c r="F1482" s="135">
        <v>1</v>
      </c>
      <c r="G1482" s="136">
        <v>146</v>
      </c>
      <c r="H1482" s="135" t="s">
        <v>3000</v>
      </c>
      <c r="I1482" s="135">
        <v>41</v>
      </c>
      <c r="J1482" s="135" t="s">
        <v>2843</v>
      </c>
      <c r="K1482" s="134" t="s">
        <v>2152</v>
      </c>
      <c r="L1482" s="135" t="s">
        <v>193</v>
      </c>
      <c r="M1482" s="135"/>
      <c r="N1482" s="137"/>
      <c r="O1482" s="121"/>
    </row>
    <row r="1483" spans="1:15" x14ac:dyDescent="0.25">
      <c r="A1483" s="139">
        <v>119</v>
      </c>
      <c r="B1483" s="135" t="s">
        <v>242</v>
      </c>
      <c r="C1483" s="134" t="s">
        <v>2973</v>
      </c>
      <c r="D1483" s="135">
        <v>20396</v>
      </c>
      <c r="E1483" s="135" t="s">
        <v>2103</v>
      </c>
      <c r="F1483" s="135">
        <v>1</v>
      </c>
      <c r="G1483" s="136">
        <v>147</v>
      </c>
      <c r="H1483" s="135" t="s">
        <v>3001</v>
      </c>
      <c r="I1483" s="135">
        <v>105</v>
      </c>
      <c r="J1483" s="135" t="s">
        <v>2843</v>
      </c>
      <c r="K1483" s="134" t="s">
        <v>2113</v>
      </c>
      <c r="L1483" s="135" t="s">
        <v>194</v>
      </c>
      <c r="M1483" s="135"/>
      <c r="N1483" s="137"/>
      <c r="O1483" s="121"/>
    </row>
    <row r="1484" spans="1:15" x14ac:dyDescent="0.25">
      <c r="A1484" s="139">
        <v>119</v>
      </c>
      <c r="B1484" s="135" t="s">
        <v>242</v>
      </c>
      <c r="C1484" s="134" t="s">
        <v>2973</v>
      </c>
      <c r="D1484" s="135">
        <v>20397</v>
      </c>
      <c r="E1484" s="135" t="s">
        <v>2103</v>
      </c>
      <c r="F1484" s="135">
        <v>1</v>
      </c>
      <c r="G1484" s="136">
        <v>148</v>
      </c>
      <c r="H1484" s="135" t="s">
        <v>3002</v>
      </c>
      <c r="I1484" s="135">
        <v>182</v>
      </c>
      <c r="J1484" s="135" t="s">
        <v>2843</v>
      </c>
      <c r="K1484" s="134" t="s">
        <v>2113</v>
      </c>
      <c r="L1484" s="135" t="s">
        <v>194</v>
      </c>
      <c r="M1484" s="135"/>
      <c r="N1484" s="137"/>
      <c r="O1484" s="121"/>
    </row>
    <row r="1485" spans="1:15" x14ac:dyDescent="0.25">
      <c r="A1485" s="139">
        <v>119</v>
      </c>
      <c r="B1485" s="135" t="s">
        <v>242</v>
      </c>
      <c r="C1485" s="134" t="s">
        <v>2973</v>
      </c>
      <c r="D1485" s="135">
        <v>20398</v>
      </c>
      <c r="E1485" s="135" t="s">
        <v>2103</v>
      </c>
      <c r="F1485" s="135">
        <v>1</v>
      </c>
      <c r="G1485" s="136">
        <v>149</v>
      </c>
      <c r="H1485" s="135" t="s">
        <v>3003</v>
      </c>
      <c r="I1485" s="135">
        <v>148</v>
      </c>
      <c r="J1485" s="135" t="s">
        <v>2843</v>
      </c>
      <c r="K1485" s="134" t="s">
        <v>2113</v>
      </c>
      <c r="L1485" s="135" t="s">
        <v>194</v>
      </c>
      <c r="M1485" s="135"/>
      <c r="N1485" s="137"/>
      <c r="O1485" s="121"/>
    </row>
    <row r="1486" spans="1:15" x14ac:dyDescent="0.25">
      <c r="A1486" s="139">
        <v>119</v>
      </c>
      <c r="B1486" s="135" t="s">
        <v>242</v>
      </c>
      <c r="C1486" s="134" t="s">
        <v>2973</v>
      </c>
      <c r="D1486" s="135">
        <v>20399</v>
      </c>
      <c r="E1486" s="135" t="s">
        <v>2103</v>
      </c>
      <c r="F1486" s="135">
        <v>1</v>
      </c>
      <c r="G1486" s="136">
        <v>150</v>
      </c>
      <c r="H1486" s="135" t="s">
        <v>3004</v>
      </c>
      <c r="I1486" s="135">
        <v>92</v>
      </c>
      <c r="J1486" s="135" t="s">
        <v>2843</v>
      </c>
      <c r="K1486" s="134" t="s">
        <v>2106</v>
      </c>
      <c r="L1486" s="135" t="s">
        <v>193</v>
      </c>
      <c r="M1486" s="135"/>
      <c r="N1486" s="137"/>
      <c r="O1486" s="121"/>
    </row>
    <row r="1487" spans="1:15" x14ac:dyDescent="0.25">
      <c r="A1487" s="139">
        <v>119</v>
      </c>
      <c r="B1487" s="135" t="s">
        <v>242</v>
      </c>
      <c r="C1487" s="134" t="s">
        <v>2973</v>
      </c>
      <c r="D1487" s="135">
        <v>20400</v>
      </c>
      <c r="E1487" s="135" t="s">
        <v>2103</v>
      </c>
      <c r="F1487" s="135">
        <v>1</v>
      </c>
      <c r="G1487" s="136">
        <v>151</v>
      </c>
      <c r="H1487" s="135" t="s">
        <v>3005</v>
      </c>
      <c r="I1487" s="135">
        <v>115</v>
      </c>
      <c r="J1487" s="135" t="s">
        <v>2843</v>
      </c>
      <c r="K1487" s="134" t="s">
        <v>2152</v>
      </c>
      <c r="L1487" s="135" t="s">
        <v>193</v>
      </c>
      <c r="M1487" s="135"/>
      <c r="N1487" s="137"/>
      <c r="O1487" s="121"/>
    </row>
    <row r="1488" spans="1:15" x14ac:dyDescent="0.25">
      <c r="A1488" s="139">
        <v>119</v>
      </c>
      <c r="B1488" s="135" t="s">
        <v>242</v>
      </c>
      <c r="C1488" s="134" t="s">
        <v>2973</v>
      </c>
      <c r="D1488" s="135">
        <v>20401</v>
      </c>
      <c r="E1488" s="135" t="s">
        <v>2103</v>
      </c>
      <c r="F1488" s="135">
        <v>1</v>
      </c>
      <c r="G1488" s="136">
        <v>152</v>
      </c>
      <c r="H1488" s="135" t="s">
        <v>3006</v>
      </c>
      <c r="I1488" s="135">
        <v>428</v>
      </c>
      <c r="J1488" s="135" t="s">
        <v>2843</v>
      </c>
      <c r="K1488" s="135" t="s">
        <v>2152</v>
      </c>
      <c r="L1488" s="135" t="s">
        <v>193</v>
      </c>
      <c r="M1488" s="135"/>
      <c r="N1488" s="137"/>
      <c r="O1488" s="121"/>
    </row>
    <row r="1489" spans="1:15" x14ac:dyDescent="0.25">
      <c r="A1489" s="139">
        <v>119</v>
      </c>
      <c r="B1489" s="135" t="s">
        <v>242</v>
      </c>
      <c r="C1489" s="134" t="s">
        <v>2973</v>
      </c>
      <c r="D1489" s="135">
        <v>20402</v>
      </c>
      <c r="E1489" s="135" t="s">
        <v>2103</v>
      </c>
      <c r="F1489" s="135">
        <v>1</v>
      </c>
      <c r="G1489" s="136">
        <v>153</v>
      </c>
      <c r="H1489" s="135" t="s">
        <v>3007</v>
      </c>
      <c r="I1489" s="135">
        <v>768</v>
      </c>
      <c r="J1489" s="135" t="s">
        <v>2843</v>
      </c>
      <c r="K1489" s="135" t="s">
        <v>2106</v>
      </c>
      <c r="L1489" s="135" t="s">
        <v>193</v>
      </c>
      <c r="M1489" s="135"/>
      <c r="N1489" s="137"/>
      <c r="O1489" s="121"/>
    </row>
    <row r="1490" spans="1:15" x14ac:dyDescent="0.25">
      <c r="A1490" s="139">
        <v>119</v>
      </c>
      <c r="B1490" s="135" t="s">
        <v>242</v>
      </c>
      <c r="C1490" s="134" t="s">
        <v>2973</v>
      </c>
      <c r="D1490" s="135">
        <v>20403</v>
      </c>
      <c r="E1490" s="135" t="s">
        <v>2103</v>
      </c>
      <c r="F1490" s="135">
        <v>1</v>
      </c>
      <c r="G1490" s="136">
        <v>154</v>
      </c>
      <c r="H1490" s="135" t="s">
        <v>3008</v>
      </c>
      <c r="I1490" s="135">
        <v>92</v>
      </c>
      <c r="J1490" s="135" t="s">
        <v>2843</v>
      </c>
      <c r="K1490" s="135" t="s">
        <v>2152</v>
      </c>
      <c r="L1490" s="135" t="s">
        <v>193</v>
      </c>
      <c r="M1490" s="135"/>
      <c r="N1490" s="137" t="s">
        <v>3009</v>
      </c>
      <c r="O1490" s="121"/>
    </row>
    <row r="1491" spans="1:15" x14ac:dyDescent="0.25">
      <c r="A1491" s="139">
        <v>119</v>
      </c>
      <c r="B1491" s="135" t="s">
        <v>242</v>
      </c>
      <c r="C1491" s="134" t="s">
        <v>2973</v>
      </c>
      <c r="D1491" s="135">
        <v>20404</v>
      </c>
      <c r="E1491" s="135" t="s">
        <v>2103</v>
      </c>
      <c r="F1491" s="135">
        <v>1</v>
      </c>
      <c r="G1491" s="136">
        <v>155</v>
      </c>
      <c r="H1491" s="135" t="s">
        <v>3010</v>
      </c>
      <c r="I1491" s="135">
        <v>1043</v>
      </c>
      <c r="J1491" s="135" t="s">
        <v>2843</v>
      </c>
      <c r="K1491" s="135" t="s">
        <v>2168</v>
      </c>
      <c r="L1491" s="135" t="s">
        <v>189</v>
      </c>
      <c r="M1491" s="135"/>
      <c r="N1491" s="137" t="s">
        <v>3011</v>
      </c>
      <c r="O1491" s="121"/>
    </row>
    <row r="1492" spans="1:15" x14ac:dyDescent="0.25">
      <c r="A1492" s="139">
        <v>119</v>
      </c>
      <c r="B1492" s="135" t="s">
        <v>242</v>
      </c>
      <c r="C1492" s="134" t="s">
        <v>2973</v>
      </c>
      <c r="D1492" s="135">
        <v>20405</v>
      </c>
      <c r="E1492" s="135" t="s">
        <v>2103</v>
      </c>
      <c r="F1492" s="135">
        <v>1</v>
      </c>
      <c r="G1492" s="136">
        <v>156</v>
      </c>
      <c r="H1492" s="135" t="s">
        <v>3012</v>
      </c>
      <c r="I1492" s="135">
        <v>4108</v>
      </c>
      <c r="J1492" s="135" t="s">
        <v>2843</v>
      </c>
      <c r="K1492" s="135" t="s">
        <v>2168</v>
      </c>
      <c r="L1492" s="135" t="s">
        <v>189</v>
      </c>
      <c r="M1492" s="135"/>
      <c r="N1492" s="137"/>
      <c r="O1492" s="121"/>
    </row>
    <row r="1493" spans="1:15" x14ac:dyDescent="0.25">
      <c r="A1493" s="139">
        <v>119</v>
      </c>
      <c r="B1493" s="135" t="s">
        <v>242</v>
      </c>
      <c r="C1493" s="134" t="s">
        <v>2973</v>
      </c>
      <c r="D1493" s="135">
        <v>20406</v>
      </c>
      <c r="E1493" s="135" t="s">
        <v>2103</v>
      </c>
      <c r="F1493" s="135">
        <v>1</v>
      </c>
      <c r="G1493" s="136">
        <v>157</v>
      </c>
      <c r="H1493" s="135" t="s">
        <v>3013</v>
      </c>
      <c r="I1493" s="135">
        <v>83</v>
      </c>
      <c r="J1493" s="135" t="s">
        <v>2843</v>
      </c>
      <c r="K1493" s="135" t="s">
        <v>2156</v>
      </c>
      <c r="L1493" s="135" t="s">
        <v>193</v>
      </c>
      <c r="M1493" s="135"/>
      <c r="N1493" s="137"/>
      <c r="O1493" s="121"/>
    </row>
    <row r="1494" spans="1:15" x14ac:dyDescent="0.25">
      <c r="A1494" s="139">
        <v>119</v>
      </c>
      <c r="B1494" s="135" t="s">
        <v>242</v>
      </c>
      <c r="C1494" s="134" t="s">
        <v>2973</v>
      </c>
      <c r="D1494" s="135">
        <v>20407</v>
      </c>
      <c r="E1494" s="135" t="s">
        <v>2103</v>
      </c>
      <c r="F1494" s="135">
        <v>1</v>
      </c>
      <c r="G1494" s="136">
        <v>158</v>
      </c>
      <c r="H1494" s="135" t="s">
        <v>3014</v>
      </c>
      <c r="I1494" s="135">
        <v>93</v>
      </c>
      <c r="J1494" s="135" t="s">
        <v>2843</v>
      </c>
      <c r="K1494" s="135" t="s">
        <v>2113</v>
      </c>
      <c r="L1494" s="135" t="s">
        <v>194</v>
      </c>
      <c r="M1494" s="135"/>
      <c r="N1494" s="137"/>
      <c r="O1494" s="121"/>
    </row>
    <row r="1495" spans="1:15" x14ac:dyDescent="0.25">
      <c r="A1495" s="139">
        <v>119</v>
      </c>
      <c r="B1495" s="135" t="s">
        <v>242</v>
      </c>
      <c r="C1495" s="134" t="s">
        <v>2973</v>
      </c>
      <c r="D1495" s="135">
        <v>20408</v>
      </c>
      <c r="E1495" s="135" t="s">
        <v>2103</v>
      </c>
      <c r="F1495" s="135">
        <v>1</v>
      </c>
      <c r="G1495" s="136">
        <v>159</v>
      </c>
      <c r="H1495" s="135" t="s">
        <v>3015</v>
      </c>
      <c r="I1495" s="135">
        <v>76</v>
      </c>
      <c r="J1495" s="135" t="s">
        <v>2843</v>
      </c>
      <c r="K1495" s="135" t="s">
        <v>2152</v>
      </c>
      <c r="L1495" s="135" t="s">
        <v>193</v>
      </c>
      <c r="M1495" s="135"/>
      <c r="N1495" s="137"/>
      <c r="O1495" s="121"/>
    </row>
    <row r="1496" spans="1:15" x14ac:dyDescent="0.25">
      <c r="A1496" s="139">
        <v>119</v>
      </c>
      <c r="B1496" s="135" t="s">
        <v>242</v>
      </c>
      <c r="C1496" s="134" t="s">
        <v>2973</v>
      </c>
      <c r="D1496" s="135">
        <v>20409</v>
      </c>
      <c r="E1496" s="135" t="s">
        <v>2103</v>
      </c>
      <c r="F1496" s="135">
        <v>1</v>
      </c>
      <c r="G1496" s="136">
        <v>160</v>
      </c>
      <c r="H1496" s="135" t="s">
        <v>3016</v>
      </c>
      <c r="I1496" s="135">
        <v>302</v>
      </c>
      <c r="J1496" s="135" t="s">
        <v>2843</v>
      </c>
      <c r="K1496" s="135" t="s">
        <v>2106</v>
      </c>
      <c r="L1496" s="135" t="s">
        <v>193</v>
      </c>
      <c r="M1496" s="135"/>
      <c r="N1496" s="137"/>
      <c r="O1496" s="121"/>
    </row>
    <row r="1497" spans="1:15" x14ac:dyDescent="0.25">
      <c r="A1497" s="139">
        <v>119</v>
      </c>
      <c r="B1497" s="135" t="s">
        <v>242</v>
      </c>
      <c r="C1497" s="134" t="s">
        <v>2973</v>
      </c>
      <c r="D1497" s="135">
        <v>20410</v>
      </c>
      <c r="E1497" s="135" t="s">
        <v>2103</v>
      </c>
      <c r="F1497" s="135">
        <v>1</v>
      </c>
      <c r="G1497" s="136">
        <v>161</v>
      </c>
      <c r="H1497" s="135" t="s">
        <v>3017</v>
      </c>
      <c r="I1497" s="135">
        <v>851</v>
      </c>
      <c r="J1497" s="135" t="s">
        <v>2843</v>
      </c>
      <c r="K1497" s="135" t="s">
        <v>2156</v>
      </c>
      <c r="L1497" s="135" t="s">
        <v>193</v>
      </c>
      <c r="M1497" s="135"/>
      <c r="N1497" s="137" t="s">
        <v>3018</v>
      </c>
      <c r="O1497" s="121"/>
    </row>
    <row r="1498" spans="1:15" x14ac:dyDescent="0.25">
      <c r="A1498" s="139">
        <v>119</v>
      </c>
      <c r="B1498" s="135" t="s">
        <v>242</v>
      </c>
      <c r="C1498" s="134" t="s">
        <v>2973</v>
      </c>
      <c r="D1498" s="135">
        <v>20411</v>
      </c>
      <c r="E1498" s="135" t="s">
        <v>2103</v>
      </c>
      <c r="F1498" s="135">
        <v>1</v>
      </c>
      <c r="G1498" s="136">
        <v>163</v>
      </c>
      <c r="H1498" s="135" t="s">
        <v>3019</v>
      </c>
      <c r="I1498" s="135">
        <v>66</v>
      </c>
      <c r="J1498" s="135" t="s">
        <v>2843</v>
      </c>
      <c r="K1498" s="135" t="s">
        <v>2109</v>
      </c>
      <c r="L1498" s="135" t="s">
        <v>193</v>
      </c>
      <c r="M1498" s="135"/>
      <c r="N1498" s="137"/>
      <c r="O1498" s="121"/>
    </row>
    <row r="1499" spans="1:15" x14ac:dyDescent="0.25">
      <c r="A1499" s="139">
        <v>119</v>
      </c>
      <c r="B1499" s="135" t="s">
        <v>242</v>
      </c>
      <c r="C1499" s="134" t="s">
        <v>2973</v>
      </c>
      <c r="D1499" s="135">
        <v>20412</v>
      </c>
      <c r="E1499" s="135" t="s">
        <v>2103</v>
      </c>
      <c r="F1499" s="135">
        <v>1</v>
      </c>
      <c r="G1499" s="140">
        <v>164</v>
      </c>
      <c r="H1499" s="135" t="s">
        <v>3020</v>
      </c>
      <c r="I1499" s="135">
        <v>75</v>
      </c>
      <c r="J1499" s="135" t="s">
        <v>2843</v>
      </c>
      <c r="K1499" s="135" t="s">
        <v>2156</v>
      </c>
      <c r="L1499" s="135" t="s">
        <v>193</v>
      </c>
      <c r="M1499" s="135"/>
      <c r="N1499" s="137"/>
      <c r="O1499" s="121"/>
    </row>
    <row r="1500" spans="1:15" x14ac:dyDescent="0.25">
      <c r="A1500" s="139">
        <v>119</v>
      </c>
      <c r="B1500" s="135" t="s">
        <v>242</v>
      </c>
      <c r="C1500" s="134" t="s">
        <v>2973</v>
      </c>
      <c r="D1500" s="135">
        <v>20413</v>
      </c>
      <c r="E1500" s="135" t="s">
        <v>2103</v>
      </c>
      <c r="F1500" s="135">
        <v>1</v>
      </c>
      <c r="G1500" s="140">
        <v>165</v>
      </c>
      <c r="H1500" s="135" t="s">
        <v>3021</v>
      </c>
      <c r="I1500" s="135">
        <v>64</v>
      </c>
      <c r="J1500" s="135" t="s">
        <v>2843</v>
      </c>
      <c r="K1500" s="135" t="s">
        <v>2441</v>
      </c>
      <c r="L1500" s="135" t="s">
        <v>193</v>
      </c>
      <c r="M1500" s="135"/>
      <c r="N1500" s="137"/>
      <c r="O1500" s="121"/>
    </row>
    <row r="1501" spans="1:15" x14ac:dyDescent="0.25">
      <c r="A1501" s="139">
        <v>119</v>
      </c>
      <c r="B1501" s="135" t="s">
        <v>242</v>
      </c>
      <c r="C1501" s="134" t="s">
        <v>2973</v>
      </c>
      <c r="D1501" s="135">
        <v>20414</v>
      </c>
      <c r="E1501" s="135" t="s">
        <v>2103</v>
      </c>
      <c r="F1501" s="135">
        <v>1</v>
      </c>
      <c r="G1501" s="140">
        <v>166</v>
      </c>
      <c r="H1501" s="135" t="s">
        <v>3022</v>
      </c>
      <c r="I1501" s="135">
        <v>53</v>
      </c>
      <c r="J1501" s="135" t="s">
        <v>2843</v>
      </c>
      <c r="K1501" s="135" t="s">
        <v>2152</v>
      </c>
      <c r="L1501" s="135" t="s">
        <v>193</v>
      </c>
      <c r="M1501" s="135"/>
      <c r="N1501" s="137"/>
      <c r="O1501" s="121"/>
    </row>
    <row r="1502" spans="1:15" x14ac:dyDescent="0.25">
      <c r="A1502" s="139">
        <v>119</v>
      </c>
      <c r="B1502" s="135" t="s">
        <v>242</v>
      </c>
      <c r="C1502" s="134" t="s">
        <v>2973</v>
      </c>
      <c r="D1502" s="135">
        <v>20415</v>
      </c>
      <c r="E1502" s="135" t="s">
        <v>2103</v>
      </c>
      <c r="F1502" s="135">
        <v>1</v>
      </c>
      <c r="G1502" s="136">
        <v>167</v>
      </c>
      <c r="H1502" s="135" t="s">
        <v>3023</v>
      </c>
      <c r="I1502" s="135">
        <v>160</v>
      </c>
      <c r="J1502" s="135" t="s">
        <v>2843</v>
      </c>
      <c r="K1502" s="135" t="s">
        <v>2109</v>
      </c>
      <c r="L1502" s="135" t="s">
        <v>193</v>
      </c>
      <c r="M1502" s="135"/>
      <c r="N1502" s="137"/>
      <c r="O1502" s="121"/>
    </row>
    <row r="1503" spans="1:15" x14ac:dyDescent="0.25">
      <c r="A1503" s="139">
        <v>119</v>
      </c>
      <c r="B1503" s="135" t="s">
        <v>242</v>
      </c>
      <c r="C1503" s="134" t="s">
        <v>2973</v>
      </c>
      <c r="D1503" s="135">
        <v>20416</v>
      </c>
      <c r="E1503" s="135" t="s">
        <v>2103</v>
      </c>
      <c r="F1503" s="135">
        <v>1</v>
      </c>
      <c r="G1503" s="136">
        <v>168</v>
      </c>
      <c r="H1503" s="135" t="s">
        <v>3024</v>
      </c>
      <c r="I1503" s="135">
        <v>160</v>
      </c>
      <c r="J1503" s="135" t="s">
        <v>2843</v>
      </c>
      <c r="K1503" s="135" t="s">
        <v>2109</v>
      </c>
      <c r="L1503" s="135" t="s">
        <v>193</v>
      </c>
      <c r="M1503" s="135"/>
      <c r="N1503" s="137"/>
      <c r="O1503" s="121"/>
    </row>
    <row r="1504" spans="1:15" x14ac:dyDescent="0.25">
      <c r="A1504" s="139">
        <v>119</v>
      </c>
      <c r="B1504" s="135" t="s">
        <v>242</v>
      </c>
      <c r="C1504" s="134" t="s">
        <v>2973</v>
      </c>
      <c r="D1504" s="135">
        <v>20417</v>
      </c>
      <c r="E1504" s="135" t="s">
        <v>2103</v>
      </c>
      <c r="F1504" s="135">
        <v>1</v>
      </c>
      <c r="G1504" s="136">
        <v>169</v>
      </c>
      <c r="H1504" s="135" t="s">
        <v>3025</v>
      </c>
      <c r="I1504" s="135">
        <v>34</v>
      </c>
      <c r="J1504" s="135" t="s">
        <v>2843</v>
      </c>
      <c r="K1504" s="135" t="s">
        <v>2113</v>
      </c>
      <c r="L1504" s="135" t="s">
        <v>194</v>
      </c>
      <c r="M1504" s="135"/>
      <c r="N1504" s="137"/>
      <c r="O1504" s="121"/>
    </row>
    <row r="1505" spans="1:15" x14ac:dyDescent="0.25">
      <c r="A1505" s="139">
        <v>119</v>
      </c>
      <c r="B1505" s="135" t="s">
        <v>242</v>
      </c>
      <c r="C1505" s="134" t="s">
        <v>2973</v>
      </c>
      <c r="D1505" s="135">
        <v>20418</v>
      </c>
      <c r="E1505" s="135" t="s">
        <v>2103</v>
      </c>
      <c r="F1505" s="135">
        <v>1</v>
      </c>
      <c r="G1505" s="136">
        <v>170</v>
      </c>
      <c r="H1505" s="135" t="s">
        <v>3026</v>
      </c>
      <c r="I1505" s="135">
        <v>116</v>
      </c>
      <c r="J1505" s="135" t="s">
        <v>2843</v>
      </c>
      <c r="K1505" s="135" t="s">
        <v>2152</v>
      </c>
      <c r="L1505" s="135" t="s">
        <v>193</v>
      </c>
      <c r="M1505" s="135"/>
      <c r="N1505" s="137"/>
      <c r="O1505" s="121"/>
    </row>
    <row r="1506" spans="1:15" x14ac:dyDescent="0.25">
      <c r="A1506" s="139">
        <v>119</v>
      </c>
      <c r="B1506" s="135" t="s">
        <v>242</v>
      </c>
      <c r="C1506" s="134" t="s">
        <v>2973</v>
      </c>
      <c r="D1506" s="135">
        <v>20419</v>
      </c>
      <c r="E1506" s="135" t="s">
        <v>2103</v>
      </c>
      <c r="F1506" s="135">
        <v>1</v>
      </c>
      <c r="G1506" s="136">
        <v>171</v>
      </c>
      <c r="H1506" s="135" t="s">
        <v>3027</v>
      </c>
      <c r="I1506" s="135">
        <v>44</v>
      </c>
      <c r="J1506" s="135" t="s">
        <v>2843</v>
      </c>
      <c r="K1506" s="135" t="s">
        <v>2152</v>
      </c>
      <c r="L1506" s="135" t="s">
        <v>193</v>
      </c>
      <c r="M1506" s="135"/>
      <c r="N1506" s="137"/>
      <c r="O1506" s="121"/>
    </row>
    <row r="1507" spans="1:15" x14ac:dyDescent="0.25">
      <c r="A1507" s="139">
        <v>119</v>
      </c>
      <c r="B1507" s="135" t="s">
        <v>242</v>
      </c>
      <c r="C1507" s="134" t="s">
        <v>2973</v>
      </c>
      <c r="D1507" s="135">
        <v>20420</v>
      </c>
      <c r="E1507" s="135" t="s">
        <v>2103</v>
      </c>
      <c r="F1507" s="135">
        <v>2</v>
      </c>
      <c r="G1507" s="136">
        <v>173</v>
      </c>
      <c r="H1507" s="135" t="s">
        <v>3028</v>
      </c>
      <c r="I1507" s="135">
        <v>487</v>
      </c>
      <c r="J1507" s="135" t="s">
        <v>2843</v>
      </c>
      <c r="K1507" s="135" t="s">
        <v>2106</v>
      </c>
      <c r="L1507" s="135" t="s">
        <v>193</v>
      </c>
      <c r="M1507" s="135"/>
      <c r="N1507" s="137" t="s">
        <v>2980</v>
      </c>
      <c r="O1507" s="121"/>
    </row>
    <row r="1508" spans="1:15" x14ac:dyDescent="0.25">
      <c r="A1508" s="139">
        <v>119</v>
      </c>
      <c r="B1508" s="135" t="s">
        <v>242</v>
      </c>
      <c r="C1508" s="134" t="s">
        <v>2973</v>
      </c>
      <c r="D1508" s="135">
        <v>20421</v>
      </c>
      <c r="E1508" s="135" t="s">
        <v>2103</v>
      </c>
      <c r="F1508" s="135">
        <v>2</v>
      </c>
      <c r="G1508" s="136">
        <v>200</v>
      </c>
      <c r="H1508" s="135" t="s">
        <v>3029</v>
      </c>
      <c r="I1508" s="135">
        <v>1187</v>
      </c>
      <c r="J1508" s="135" t="s">
        <v>2843</v>
      </c>
      <c r="K1508" s="135" t="s">
        <v>2106</v>
      </c>
      <c r="L1508" s="135" t="s">
        <v>193</v>
      </c>
      <c r="M1508" s="135"/>
      <c r="N1508" s="137"/>
      <c r="O1508" s="121"/>
    </row>
    <row r="1509" spans="1:15" x14ac:dyDescent="0.25">
      <c r="A1509" s="139">
        <v>119</v>
      </c>
      <c r="B1509" s="135" t="s">
        <v>242</v>
      </c>
      <c r="C1509" s="134" t="s">
        <v>2973</v>
      </c>
      <c r="D1509" s="135">
        <v>20422</v>
      </c>
      <c r="E1509" s="135" t="s">
        <v>2103</v>
      </c>
      <c r="F1509" s="135">
        <v>2</v>
      </c>
      <c r="G1509" s="140">
        <v>201</v>
      </c>
      <c r="H1509" s="135" t="s">
        <v>3030</v>
      </c>
      <c r="I1509" s="135">
        <v>865</v>
      </c>
      <c r="J1509" s="135" t="s">
        <v>2843</v>
      </c>
      <c r="K1509" s="135" t="s">
        <v>2116</v>
      </c>
      <c r="L1509" s="135" t="s">
        <v>2117</v>
      </c>
      <c r="M1509" s="135"/>
      <c r="N1509" s="137"/>
      <c r="O1509" s="121"/>
    </row>
    <row r="1510" spans="1:15" x14ac:dyDescent="0.25">
      <c r="A1510" s="139">
        <v>119</v>
      </c>
      <c r="B1510" s="135" t="s">
        <v>242</v>
      </c>
      <c r="C1510" s="134" t="s">
        <v>2973</v>
      </c>
      <c r="D1510" s="135">
        <v>20423</v>
      </c>
      <c r="E1510" s="135" t="s">
        <v>2103</v>
      </c>
      <c r="F1510" s="135">
        <v>2</v>
      </c>
      <c r="G1510" s="136">
        <v>202</v>
      </c>
      <c r="H1510" s="135" t="s">
        <v>3031</v>
      </c>
      <c r="I1510" s="135">
        <v>914</v>
      </c>
      <c r="J1510" s="135" t="s">
        <v>2843</v>
      </c>
      <c r="K1510" s="135" t="s">
        <v>2116</v>
      </c>
      <c r="L1510" s="135" t="s">
        <v>2117</v>
      </c>
      <c r="M1510" s="135"/>
      <c r="N1510" s="137"/>
      <c r="O1510" s="121"/>
    </row>
    <row r="1511" spans="1:15" x14ac:dyDescent="0.25">
      <c r="A1511" s="139">
        <v>119</v>
      </c>
      <c r="B1511" s="135" t="s">
        <v>242</v>
      </c>
      <c r="C1511" s="134" t="s">
        <v>2973</v>
      </c>
      <c r="D1511" s="135">
        <v>20424</v>
      </c>
      <c r="E1511" s="135" t="s">
        <v>2103</v>
      </c>
      <c r="F1511" s="135">
        <v>2</v>
      </c>
      <c r="G1511" s="136">
        <v>203</v>
      </c>
      <c r="H1511" s="135" t="s">
        <v>3032</v>
      </c>
      <c r="I1511" s="135">
        <v>918</v>
      </c>
      <c r="J1511" s="135" t="s">
        <v>2843</v>
      </c>
      <c r="K1511" s="135" t="s">
        <v>2116</v>
      </c>
      <c r="L1511" s="135" t="s">
        <v>2117</v>
      </c>
      <c r="M1511" s="135"/>
      <c r="N1511" s="137"/>
      <c r="O1511" s="121"/>
    </row>
    <row r="1512" spans="1:15" x14ac:dyDescent="0.25">
      <c r="A1512" s="139">
        <v>119</v>
      </c>
      <c r="B1512" s="135" t="s">
        <v>242</v>
      </c>
      <c r="C1512" s="134" t="s">
        <v>2973</v>
      </c>
      <c r="D1512" s="135">
        <v>20425</v>
      </c>
      <c r="E1512" s="135" t="s">
        <v>2103</v>
      </c>
      <c r="F1512" s="135">
        <v>2</v>
      </c>
      <c r="G1512" s="136">
        <v>204</v>
      </c>
      <c r="H1512" s="135" t="s">
        <v>3033</v>
      </c>
      <c r="I1512" s="135">
        <v>914</v>
      </c>
      <c r="J1512" s="135" t="s">
        <v>2843</v>
      </c>
      <c r="K1512" s="135" t="s">
        <v>2116</v>
      </c>
      <c r="L1512" s="135" t="s">
        <v>2117</v>
      </c>
      <c r="M1512" s="135"/>
      <c r="N1512" s="137"/>
      <c r="O1512" s="121"/>
    </row>
    <row r="1513" spans="1:15" x14ac:dyDescent="0.25">
      <c r="A1513" s="139">
        <v>119</v>
      </c>
      <c r="B1513" s="135" t="s">
        <v>242</v>
      </c>
      <c r="C1513" s="134" t="s">
        <v>2973</v>
      </c>
      <c r="D1513" s="135">
        <v>20426</v>
      </c>
      <c r="E1513" s="135" t="s">
        <v>2103</v>
      </c>
      <c r="F1513" s="135">
        <v>2</v>
      </c>
      <c r="G1513" s="136">
        <v>205</v>
      </c>
      <c r="H1513" s="135" t="s">
        <v>3034</v>
      </c>
      <c r="I1513" s="135">
        <v>918</v>
      </c>
      <c r="J1513" s="135" t="s">
        <v>2843</v>
      </c>
      <c r="K1513" s="135" t="s">
        <v>2116</v>
      </c>
      <c r="L1513" s="135" t="s">
        <v>2117</v>
      </c>
      <c r="M1513" s="135"/>
      <c r="N1513" s="137"/>
      <c r="O1513" s="121"/>
    </row>
    <row r="1514" spans="1:15" x14ac:dyDescent="0.25">
      <c r="A1514" s="139">
        <v>119</v>
      </c>
      <c r="B1514" s="135" t="s">
        <v>242</v>
      </c>
      <c r="C1514" s="134" t="s">
        <v>2973</v>
      </c>
      <c r="D1514" s="135">
        <v>20427</v>
      </c>
      <c r="E1514" s="135" t="s">
        <v>2103</v>
      </c>
      <c r="F1514" s="135">
        <v>2</v>
      </c>
      <c r="G1514" s="136">
        <v>207</v>
      </c>
      <c r="H1514" s="135" t="s">
        <v>3035</v>
      </c>
      <c r="I1514" s="135">
        <v>126</v>
      </c>
      <c r="J1514" s="135" t="s">
        <v>2843</v>
      </c>
      <c r="K1514" s="135" t="s">
        <v>2156</v>
      </c>
      <c r="L1514" s="135" t="s">
        <v>193</v>
      </c>
      <c r="M1514" s="135"/>
      <c r="N1514" s="137"/>
      <c r="O1514" s="121"/>
    </row>
    <row r="1515" spans="1:15" x14ac:dyDescent="0.25">
      <c r="A1515" s="139">
        <v>119</v>
      </c>
      <c r="B1515" s="135" t="s">
        <v>242</v>
      </c>
      <c r="C1515" s="134" t="s">
        <v>2973</v>
      </c>
      <c r="D1515" s="135">
        <v>20428</v>
      </c>
      <c r="E1515" s="135" t="s">
        <v>2103</v>
      </c>
      <c r="F1515" s="135">
        <v>2</v>
      </c>
      <c r="G1515" s="136">
        <v>208</v>
      </c>
      <c r="H1515" s="135" t="s">
        <v>3036</v>
      </c>
      <c r="I1515" s="135">
        <v>105</v>
      </c>
      <c r="J1515" s="135" t="s">
        <v>2843</v>
      </c>
      <c r="K1515" s="135" t="s">
        <v>2152</v>
      </c>
      <c r="L1515" s="135" t="s">
        <v>193</v>
      </c>
      <c r="M1515" s="135"/>
      <c r="N1515" s="137"/>
      <c r="O1515" s="121"/>
    </row>
    <row r="1516" spans="1:15" x14ac:dyDescent="0.25">
      <c r="A1516" s="139">
        <v>119</v>
      </c>
      <c r="B1516" s="135" t="s">
        <v>242</v>
      </c>
      <c r="C1516" s="134" t="s">
        <v>2973</v>
      </c>
      <c r="D1516" s="135">
        <v>20429</v>
      </c>
      <c r="E1516" s="135" t="s">
        <v>2103</v>
      </c>
      <c r="F1516" s="135">
        <v>2</v>
      </c>
      <c r="G1516" s="136">
        <v>209</v>
      </c>
      <c r="H1516" s="135" t="s">
        <v>3037</v>
      </c>
      <c r="I1516" s="135">
        <v>201</v>
      </c>
      <c r="J1516" s="135" t="s">
        <v>2843</v>
      </c>
      <c r="K1516" s="135" t="s">
        <v>2152</v>
      </c>
      <c r="L1516" s="135" t="s">
        <v>193</v>
      </c>
      <c r="M1516" s="135"/>
      <c r="N1516" s="137"/>
      <c r="O1516" s="121"/>
    </row>
    <row r="1517" spans="1:15" x14ac:dyDescent="0.25">
      <c r="A1517" s="139">
        <v>119</v>
      </c>
      <c r="B1517" s="135" t="s">
        <v>242</v>
      </c>
      <c r="C1517" s="134" t="s">
        <v>2973</v>
      </c>
      <c r="D1517" s="135">
        <v>20430</v>
      </c>
      <c r="E1517" s="135" t="s">
        <v>2103</v>
      </c>
      <c r="F1517" s="135">
        <v>2</v>
      </c>
      <c r="G1517" s="136">
        <v>210</v>
      </c>
      <c r="H1517" s="135" t="s">
        <v>3038</v>
      </c>
      <c r="I1517" s="135">
        <v>81</v>
      </c>
      <c r="J1517" s="135" t="s">
        <v>2843</v>
      </c>
      <c r="K1517" s="135" t="s">
        <v>2441</v>
      </c>
      <c r="L1517" s="135" t="s">
        <v>193</v>
      </c>
      <c r="M1517" s="135"/>
      <c r="N1517" s="137"/>
      <c r="O1517" s="121"/>
    </row>
    <row r="1518" spans="1:15" x14ac:dyDescent="0.25">
      <c r="A1518" s="139">
        <v>119</v>
      </c>
      <c r="B1518" s="135" t="s">
        <v>242</v>
      </c>
      <c r="C1518" s="134" t="s">
        <v>2973</v>
      </c>
      <c r="D1518" s="135">
        <v>20431</v>
      </c>
      <c r="E1518" s="135" t="s">
        <v>2103</v>
      </c>
      <c r="F1518" s="135">
        <v>2</v>
      </c>
      <c r="G1518" s="136">
        <v>223</v>
      </c>
      <c r="H1518" s="135" t="s">
        <v>3039</v>
      </c>
      <c r="I1518" s="135">
        <v>24</v>
      </c>
      <c r="J1518" s="135" t="s">
        <v>2843</v>
      </c>
      <c r="K1518" s="135" t="s">
        <v>2441</v>
      </c>
      <c r="L1518" s="135" t="s">
        <v>193</v>
      </c>
      <c r="M1518" s="135"/>
      <c r="N1518" s="137" t="s">
        <v>3040</v>
      </c>
      <c r="O1518" s="121"/>
    </row>
    <row r="1519" spans="1:15" x14ac:dyDescent="0.25">
      <c r="A1519" s="139">
        <v>119</v>
      </c>
      <c r="B1519" s="135" t="s">
        <v>242</v>
      </c>
      <c r="C1519" s="134" t="s">
        <v>2973</v>
      </c>
      <c r="D1519" s="135">
        <v>20432</v>
      </c>
      <c r="E1519" s="135" t="s">
        <v>2103</v>
      </c>
      <c r="F1519" s="135">
        <v>2</v>
      </c>
      <c r="G1519" s="136">
        <v>211</v>
      </c>
      <c r="H1519" s="135" t="s">
        <v>3041</v>
      </c>
      <c r="I1519" s="135">
        <v>187</v>
      </c>
      <c r="J1519" s="135" t="s">
        <v>2843</v>
      </c>
      <c r="K1519" s="135" t="s">
        <v>2109</v>
      </c>
      <c r="L1519" s="135" t="s">
        <v>193</v>
      </c>
      <c r="M1519" s="135"/>
      <c r="N1519" s="137"/>
      <c r="O1519" s="121"/>
    </row>
    <row r="1520" spans="1:15" x14ac:dyDescent="0.25">
      <c r="A1520" s="139">
        <v>119</v>
      </c>
      <c r="B1520" s="135" t="s">
        <v>242</v>
      </c>
      <c r="C1520" s="134" t="s">
        <v>2973</v>
      </c>
      <c r="D1520" s="135">
        <v>20433</v>
      </c>
      <c r="E1520" s="135" t="s">
        <v>2103</v>
      </c>
      <c r="F1520" s="135">
        <v>2</v>
      </c>
      <c r="G1520" s="136">
        <v>212</v>
      </c>
      <c r="H1520" s="135" t="s">
        <v>3042</v>
      </c>
      <c r="I1520" s="135">
        <v>187</v>
      </c>
      <c r="J1520" s="135" t="s">
        <v>2843</v>
      </c>
      <c r="K1520" s="135" t="s">
        <v>2109</v>
      </c>
      <c r="L1520" s="135" t="s">
        <v>193</v>
      </c>
      <c r="M1520" s="135"/>
      <c r="N1520" s="137"/>
      <c r="O1520" s="121"/>
    </row>
    <row r="1521" spans="1:15" x14ac:dyDescent="0.25">
      <c r="A1521" s="139">
        <v>119</v>
      </c>
      <c r="B1521" s="135" t="s">
        <v>242</v>
      </c>
      <c r="C1521" s="134" t="s">
        <v>2973</v>
      </c>
      <c r="D1521" s="135">
        <v>20434</v>
      </c>
      <c r="E1521" s="135" t="s">
        <v>2103</v>
      </c>
      <c r="F1521" s="135">
        <v>2</v>
      </c>
      <c r="G1521" s="136">
        <v>213</v>
      </c>
      <c r="H1521" s="135" t="s">
        <v>3043</v>
      </c>
      <c r="I1521" s="135">
        <v>914</v>
      </c>
      <c r="J1521" s="135" t="s">
        <v>2843</v>
      </c>
      <c r="K1521" s="135" t="s">
        <v>2116</v>
      </c>
      <c r="L1521" s="135" t="s">
        <v>2117</v>
      </c>
      <c r="M1521" s="135"/>
      <c r="N1521" s="137"/>
      <c r="O1521" s="121"/>
    </row>
    <row r="1522" spans="1:15" x14ac:dyDescent="0.25">
      <c r="A1522" s="139">
        <v>119</v>
      </c>
      <c r="B1522" s="135" t="s">
        <v>242</v>
      </c>
      <c r="C1522" s="134" t="s">
        <v>2973</v>
      </c>
      <c r="D1522" s="135">
        <v>20435</v>
      </c>
      <c r="E1522" s="135" t="s">
        <v>2103</v>
      </c>
      <c r="F1522" s="135">
        <v>2</v>
      </c>
      <c r="G1522" s="136">
        <v>214</v>
      </c>
      <c r="H1522" s="135" t="s">
        <v>3044</v>
      </c>
      <c r="I1522" s="135">
        <v>1136</v>
      </c>
      <c r="J1522" s="135" t="s">
        <v>2843</v>
      </c>
      <c r="K1522" s="135" t="s">
        <v>2139</v>
      </c>
      <c r="L1522" s="135" t="s">
        <v>194</v>
      </c>
      <c r="M1522" s="135"/>
      <c r="N1522" s="137"/>
      <c r="O1522" s="121"/>
    </row>
    <row r="1523" spans="1:15" x14ac:dyDescent="0.25">
      <c r="A1523" s="139">
        <v>119</v>
      </c>
      <c r="B1523" s="135" t="s">
        <v>242</v>
      </c>
      <c r="C1523" s="134" t="s">
        <v>2973</v>
      </c>
      <c r="D1523" s="135">
        <v>20436</v>
      </c>
      <c r="E1523" s="135" t="s">
        <v>2103</v>
      </c>
      <c r="F1523" s="135">
        <v>2</v>
      </c>
      <c r="G1523" s="136">
        <v>215</v>
      </c>
      <c r="H1523" s="135" t="s">
        <v>3045</v>
      </c>
      <c r="I1523" s="135">
        <v>203</v>
      </c>
      <c r="J1523" s="135" t="s">
        <v>2843</v>
      </c>
      <c r="K1523" s="135" t="s">
        <v>2152</v>
      </c>
      <c r="L1523" s="135" t="s">
        <v>193</v>
      </c>
      <c r="M1523" s="135"/>
      <c r="N1523" s="137"/>
      <c r="O1523" s="121"/>
    </row>
    <row r="1524" spans="1:15" x14ac:dyDescent="0.25">
      <c r="A1524" s="139">
        <v>119</v>
      </c>
      <c r="B1524" s="135" t="s">
        <v>242</v>
      </c>
      <c r="C1524" s="134" t="s">
        <v>2973</v>
      </c>
      <c r="D1524" s="135">
        <v>20437</v>
      </c>
      <c r="E1524" s="135" t="s">
        <v>2103</v>
      </c>
      <c r="F1524" s="135">
        <v>2</v>
      </c>
      <c r="G1524" s="136">
        <v>216</v>
      </c>
      <c r="H1524" s="135" t="s">
        <v>3046</v>
      </c>
      <c r="I1524" s="135">
        <v>146</v>
      </c>
      <c r="J1524" s="135" t="s">
        <v>2843</v>
      </c>
      <c r="K1524" s="135" t="s">
        <v>2156</v>
      </c>
      <c r="L1524" s="135" t="s">
        <v>193</v>
      </c>
      <c r="M1524" s="135"/>
      <c r="N1524" s="137"/>
      <c r="O1524" s="121"/>
    </row>
    <row r="1525" spans="1:15" x14ac:dyDescent="0.25">
      <c r="A1525" s="139">
        <v>119</v>
      </c>
      <c r="B1525" s="135" t="s">
        <v>242</v>
      </c>
      <c r="C1525" s="134" t="s">
        <v>2973</v>
      </c>
      <c r="D1525" s="135">
        <v>20438</v>
      </c>
      <c r="E1525" s="135" t="s">
        <v>2103</v>
      </c>
      <c r="F1525" s="135">
        <v>2</v>
      </c>
      <c r="G1525" s="136">
        <v>217</v>
      </c>
      <c r="H1525" s="135" t="s">
        <v>3047</v>
      </c>
      <c r="I1525" s="135">
        <v>69</v>
      </c>
      <c r="J1525" s="135" t="s">
        <v>2843</v>
      </c>
      <c r="K1525" s="135" t="s">
        <v>2109</v>
      </c>
      <c r="L1525" s="135" t="s">
        <v>193</v>
      </c>
      <c r="M1525" s="135"/>
      <c r="N1525" s="137"/>
      <c r="O1525" s="121"/>
    </row>
    <row r="1526" spans="1:15" x14ac:dyDescent="0.25">
      <c r="A1526" s="139">
        <v>119</v>
      </c>
      <c r="B1526" s="135" t="s">
        <v>242</v>
      </c>
      <c r="C1526" s="134" t="s">
        <v>2973</v>
      </c>
      <c r="D1526" s="135">
        <v>20439</v>
      </c>
      <c r="E1526" s="135" t="s">
        <v>2103</v>
      </c>
      <c r="F1526" s="135">
        <v>2</v>
      </c>
      <c r="G1526" s="136">
        <v>218</v>
      </c>
      <c r="H1526" s="135" t="s">
        <v>3048</v>
      </c>
      <c r="I1526" s="135">
        <v>69</v>
      </c>
      <c r="J1526" s="135" t="s">
        <v>2843</v>
      </c>
      <c r="K1526" s="135" t="s">
        <v>2109</v>
      </c>
      <c r="L1526" s="135" t="s">
        <v>193</v>
      </c>
      <c r="M1526" s="135"/>
      <c r="N1526" s="137"/>
      <c r="O1526" s="121"/>
    </row>
    <row r="1527" spans="1:15" x14ac:dyDescent="0.25">
      <c r="A1527" s="139">
        <v>119</v>
      </c>
      <c r="B1527" s="135" t="s">
        <v>242</v>
      </c>
      <c r="C1527" s="134" t="s">
        <v>2973</v>
      </c>
      <c r="D1527" s="135">
        <v>20440</v>
      </c>
      <c r="E1527" s="135" t="s">
        <v>2103</v>
      </c>
      <c r="F1527" s="135">
        <v>2</v>
      </c>
      <c r="G1527" s="136">
        <v>219</v>
      </c>
      <c r="H1527" s="135" t="s">
        <v>3049</v>
      </c>
      <c r="I1527" s="135">
        <v>1107</v>
      </c>
      <c r="J1527" s="135" t="s">
        <v>2843</v>
      </c>
      <c r="K1527" s="135" t="s">
        <v>2106</v>
      </c>
      <c r="L1527" s="135" t="s">
        <v>193</v>
      </c>
      <c r="M1527" s="135"/>
      <c r="N1527" s="137"/>
      <c r="O1527" s="121"/>
    </row>
    <row r="1528" spans="1:15" x14ac:dyDescent="0.25">
      <c r="A1528" s="139">
        <v>119</v>
      </c>
      <c r="B1528" s="135" t="s">
        <v>242</v>
      </c>
      <c r="C1528" s="134" t="s">
        <v>2973</v>
      </c>
      <c r="D1528" s="135">
        <v>20441</v>
      </c>
      <c r="E1528" s="135" t="s">
        <v>2103</v>
      </c>
      <c r="F1528" s="135">
        <v>2</v>
      </c>
      <c r="G1528" s="136">
        <v>220</v>
      </c>
      <c r="H1528" s="135" t="s">
        <v>3050</v>
      </c>
      <c r="I1528" s="135">
        <v>923</v>
      </c>
      <c r="J1528" s="135" t="s">
        <v>2843</v>
      </c>
      <c r="K1528" s="135" t="s">
        <v>2116</v>
      </c>
      <c r="L1528" s="135" t="s">
        <v>2117</v>
      </c>
      <c r="M1528" s="135"/>
      <c r="N1528" s="137"/>
      <c r="O1528" s="121"/>
    </row>
    <row r="1529" spans="1:15" x14ac:dyDescent="0.25">
      <c r="A1529" s="139">
        <v>119</v>
      </c>
      <c r="B1529" s="135" t="s">
        <v>242</v>
      </c>
      <c r="C1529" s="134" t="s">
        <v>2973</v>
      </c>
      <c r="D1529" s="135">
        <v>20442</v>
      </c>
      <c r="E1529" s="135" t="s">
        <v>2103</v>
      </c>
      <c r="F1529" s="135">
        <v>2</v>
      </c>
      <c r="G1529" s="136">
        <v>221</v>
      </c>
      <c r="H1529" s="135" t="s">
        <v>3051</v>
      </c>
      <c r="I1529" s="135">
        <v>905</v>
      </c>
      <c r="J1529" s="135" t="s">
        <v>2843</v>
      </c>
      <c r="K1529" s="135" t="s">
        <v>2116</v>
      </c>
      <c r="L1529" s="135" t="s">
        <v>2117</v>
      </c>
      <c r="M1529" s="135"/>
      <c r="N1529" s="137"/>
      <c r="O1529" s="121"/>
    </row>
    <row r="1530" spans="1:15" x14ac:dyDescent="0.25">
      <c r="A1530" s="139">
        <v>119</v>
      </c>
      <c r="B1530" s="135" t="s">
        <v>242</v>
      </c>
      <c r="C1530" s="134" t="s">
        <v>2973</v>
      </c>
      <c r="D1530" s="135">
        <v>20443</v>
      </c>
      <c r="E1530" s="135" t="s">
        <v>2103</v>
      </c>
      <c r="F1530" s="135">
        <v>2</v>
      </c>
      <c r="G1530" s="136">
        <v>222</v>
      </c>
      <c r="H1530" s="135" t="s">
        <v>3052</v>
      </c>
      <c r="I1530" s="135">
        <v>948</v>
      </c>
      <c r="J1530" s="135" t="s">
        <v>2843</v>
      </c>
      <c r="K1530" s="135" t="s">
        <v>2116</v>
      </c>
      <c r="L1530" s="135" t="s">
        <v>2117</v>
      </c>
      <c r="M1530" s="135"/>
      <c r="N1530" s="137"/>
      <c r="O1530" s="121"/>
    </row>
    <row r="1531" spans="1:15" x14ac:dyDescent="0.25">
      <c r="A1531" s="139">
        <v>119</v>
      </c>
      <c r="B1531" s="135" t="s">
        <v>242</v>
      </c>
      <c r="C1531" s="134" t="s">
        <v>2973</v>
      </c>
      <c r="D1531" s="135">
        <v>20444</v>
      </c>
      <c r="E1531" s="135" t="s">
        <v>2103</v>
      </c>
      <c r="F1531" s="135">
        <v>2</v>
      </c>
      <c r="G1531" s="136">
        <v>223</v>
      </c>
      <c r="H1531" s="135" t="s">
        <v>3039</v>
      </c>
      <c r="I1531" s="135">
        <v>164</v>
      </c>
      <c r="J1531" s="135" t="s">
        <v>2843</v>
      </c>
      <c r="K1531" s="135" t="s">
        <v>2106</v>
      </c>
      <c r="L1531" s="135" t="s">
        <v>193</v>
      </c>
      <c r="M1531" s="135"/>
      <c r="N1531" s="137" t="s">
        <v>3053</v>
      </c>
      <c r="O1531" s="121"/>
    </row>
    <row r="1532" spans="1:15" x14ac:dyDescent="0.25">
      <c r="A1532" s="141">
        <v>120</v>
      </c>
      <c r="B1532" s="142" t="s">
        <v>334</v>
      </c>
      <c r="C1532" s="142" t="s">
        <v>2102</v>
      </c>
      <c r="D1532" s="142">
        <v>2927</v>
      </c>
      <c r="E1532" s="142" t="s">
        <v>2103</v>
      </c>
      <c r="F1532" s="135">
        <v>1</v>
      </c>
      <c r="G1532" s="136">
        <v>1</v>
      </c>
      <c r="H1532" s="135" t="s">
        <v>2104</v>
      </c>
      <c r="I1532" s="135">
        <v>712</v>
      </c>
      <c r="J1532" s="134" t="s">
        <v>2105</v>
      </c>
      <c r="K1532" s="134" t="s">
        <v>2106</v>
      </c>
      <c r="L1532" s="135" t="s">
        <v>193</v>
      </c>
      <c r="M1532" s="134" t="s">
        <v>1</v>
      </c>
      <c r="N1532" s="143"/>
      <c r="O1532" s="121"/>
    </row>
    <row r="1533" spans="1:15" x14ac:dyDescent="0.25">
      <c r="A1533" s="141">
        <v>120</v>
      </c>
      <c r="B1533" s="142" t="s">
        <v>334</v>
      </c>
      <c r="C1533" s="142" t="s">
        <v>2102</v>
      </c>
      <c r="D1533" s="142">
        <v>2928</v>
      </c>
      <c r="E1533" s="142" t="s">
        <v>2103</v>
      </c>
      <c r="F1533" s="135">
        <v>1</v>
      </c>
      <c r="G1533" s="136">
        <v>2</v>
      </c>
      <c r="H1533" s="135" t="s">
        <v>2107</v>
      </c>
      <c r="I1533" s="135">
        <v>4315</v>
      </c>
      <c r="J1533" s="134" t="s">
        <v>2167</v>
      </c>
      <c r="K1533" s="134" t="s">
        <v>2168</v>
      </c>
      <c r="L1533" s="135" t="s">
        <v>189</v>
      </c>
      <c r="M1533" s="134" t="s">
        <v>1</v>
      </c>
      <c r="N1533" s="143"/>
      <c r="O1533" s="121"/>
    </row>
    <row r="1534" spans="1:15" x14ac:dyDescent="0.25">
      <c r="A1534" s="141">
        <v>120</v>
      </c>
      <c r="B1534" s="142" t="s">
        <v>334</v>
      </c>
      <c r="C1534" s="142" t="s">
        <v>2102</v>
      </c>
      <c r="D1534" s="142">
        <v>2929</v>
      </c>
      <c r="E1534" s="142" t="s">
        <v>2103</v>
      </c>
      <c r="F1534" s="135">
        <v>1</v>
      </c>
      <c r="G1534" s="136">
        <v>3</v>
      </c>
      <c r="H1534" s="135" t="s">
        <v>2110</v>
      </c>
      <c r="I1534" s="135">
        <v>43</v>
      </c>
      <c r="J1534" s="134" t="s">
        <v>2108</v>
      </c>
      <c r="K1534" s="134" t="s">
        <v>2109</v>
      </c>
      <c r="L1534" s="135" t="s">
        <v>193</v>
      </c>
      <c r="M1534" s="134" t="s">
        <v>1</v>
      </c>
      <c r="N1534" s="143"/>
      <c r="O1534" s="121"/>
    </row>
    <row r="1535" spans="1:15" x14ac:dyDescent="0.25">
      <c r="A1535" s="141">
        <v>120</v>
      </c>
      <c r="B1535" s="142" t="s">
        <v>334</v>
      </c>
      <c r="C1535" s="142" t="s">
        <v>2102</v>
      </c>
      <c r="D1535" s="142">
        <v>2930</v>
      </c>
      <c r="E1535" s="142" t="s">
        <v>2103</v>
      </c>
      <c r="F1535" s="135">
        <v>1</v>
      </c>
      <c r="G1535" s="136">
        <v>4</v>
      </c>
      <c r="H1535" s="135" t="s">
        <v>2111</v>
      </c>
      <c r="I1535" s="135">
        <v>62</v>
      </c>
      <c r="J1535" s="134" t="s">
        <v>2151</v>
      </c>
      <c r="K1535" s="134" t="s">
        <v>2152</v>
      </c>
      <c r="L1535" s="135" t="s">
        <v>193</v>
      </c>
      <c r="M1535" s="134" t="s">
        <v>1</v>
      </c>
      <c r="N1535" s="143"/>
      <c r="O1535" s="121"/>
    </row>
    <row r="1536" spans="1:15" x14ac:dyDescent="0.25">
      <c r="A1536" s="141">
        <v>120</v>
      </c>
      <c r="B1536" s="142" t="s">
        <v>334</v>
      </c>
      <c r="C1536" s="142" t="s">
        <v>2102</v>
      </c>
      <c r="D1536" s="142">
        <v>2931</v>
      </c>
      <c r="E1536" s="142" t="s">
        <v>2103</v>
      </c>
      <c r="F1536" s="135">
        <v>1</v>
      </c>
      <c r="G1536" s="136">
        <v>5</v>
      </c>
      <c r="H1536" s="135" t="s">
        <v>2114</v>
      </c>
      <c r="I1536" s="135">
        <v>62</v>
      </c>
      <c r="J1536" s="134" t="s">
        <v>2536</v>
      </c>
      <c r="K1536" s="134" t="s">
        <v>2544</v>
      </c>
      <c r="L1536" s="135" t="s">
        <v>193</v>
      </c>
      <c r="M1536" s="134" t="s">
        <v>1</v>
      </c>
      <c r="N1536" s="143"/>
      <c r="O1536" s="121"/>
    </row>
    <row r="1537" spans="1:15" x14ac:dyDescent="0.25">
      <c r="A1537" s="141">
        <v>120</v>
      </c>
      <c r="B1537" s="142" t="s">
        <v>334</v>
      </c>
      <c r="C1537" s="142" t="s">
        <v>2102</v>
      </c>
      <c r="D1537" s="142">
        <v>2932</v>
      </c>
      <c r="E1537" s="142" t="s">
        <v>2103</v>
      </c>
      <c r="F1537" s="135">
        <v>1</v>
      </c>
      <c r="G1537" s="136">
        <v>6</v>
      </c>
      <c r="H1537" s="135" t="s">
        <v>2118</v>
      </c>
      <c r="I1537" s="135">
        <v>43</v>
      </c>
      <c r="J1537" s="134" t="s">
        <v>2108</v>
      </c>
      <c r="K1537" s="134" t="s">
        <v>2109</v>
      </c>
      <c r="L1537" s="135" t="s">
        <v>193</v>
      </c>
      <c r="M1537" s="134" t="s">
        <v>1</v>
      </c>
      <c r="N1537" s="143"/>
      <c r="O1537" s="121"/>
    </row>
    <row r="1538" spans="1:15" x14ac:dyDescent="0.25">
      <c r="A1538" s="141">
        <v>120</v>
      </c>
      <c r="B1538" s="142" t="s">
        <v>334</v>
      </c>
      <c r="C1538" s="142" t="s">
        <v>2102</v>
      </c>
      <c r="D1538" s="142">
        <v>2933</v>
      </c>
      <c r="E1538" s="142" t="s">
        <v>2103</v>
      </c>
      <c r="F1538" s="135">
        <v>1</v>
      </c>
      <c r="G1538" s="136">
        <v>7</v>
      </c>
      <c r="H1538" s="135" t="s">
        <v>2119</v>
      </c>
      <c r="I1538" s="135">
        <v>814</v>
      </c>
      <c r="J1538" s="134" t="s">
        <v>2167</v>
      </c>
      <c r="K1538" s="134" t="s">
        <v>2168</v>
      </c>
      <c r="L1538" s="135" t="s">
        <v>189</v>
      </c>
      <c r="M1538" s="134" t="s">
        <v>1</v>
      </c>
      <c r="N1538" s="143"/>
      <c r="O1538" s="121"/>
    </row>
    <row r="1539" spans="1:15" x14ac:dyDescent="0.25">
      <c r="A1539" s="141">
        <v>120</v>
      </c>
      <c r="B1539" s="142" t="s">
        <v>334</v>
      </c>
      <c r="C1539" s="142" t="s">
        <v>2102</v>
      </c>
      <c r="D1539" s="142">
        <v>2934</v>
      </c>
      <c r="E1539" s="142" t="s">
        <v>2103</v>
      </c>
      <c r="F1539" s="135">
        <v>1</v>
      </c>
      <c r="G1539" s="136">
        <v>8</v>
      </c>
      <c r="H1539" s="135" t="s">
        <v>2120</v>
      </c>
      <c r="I1539" s="135">
        <v>531</v>
      </c>
      <c r="J1539" s="134" t="s">
        <v>2155</v>
      </c>
      <c r="K1539" s="134" t="s">
        <v>2156</v>
      </c>
      <c r="L1539" s="135" t="s">
        <v>193</v>
      </c>
      <c r="M1539" s="134" t="s">
        <v>1</v>
      </c>
      <c r="N1539" s="143"/>
      <c r="O1539" s="121"/>
    </row>
    <row r="1540" spans="1:15" x14ac:dyDescent="0.25">
      <c r="A1540" s="141">
        <v>120</v>
      </c>
      <c r="B1540" s="142" t="s">
        <v>334</v>
      </c>
      <c r="C1540" s="142" t="s">
        <v>2102</v>
      </c>
      <c r="D1540" s="142">
        <v>2935</v>
      </c>
      <c r="E1540" s="142" t="s">
        <v>2103</v>
      </c>
      <c r="F1540" s="135">
        <v>1</v>
      </c>
      <c r="G1540" s="136">
        <v>9</v>
      </c>
      <c r="H1540" s="135" t="s">
        <v>2121</v>
      </c>
      <c r="I1540" s="135">
        <v>189</v>
      </c>
      <c r="J1540" s="134" t="s">
        <v>2155</v>
      </c>
      <c r="K1540" s="134" t="s">
        <v>2156</v>
      </c>
      <c r="L1540" s="135" t="s">
        <v>193</v>
      </c>
      <c r="M1540" s="134" t="s">
        <v>1</v>
      </c>
      <c r="N1540" s="143"/>
      <c r="O1540" s="121"/>
    </row>
    <row r="1541" spans="1:15" x14ac:dyDescent="0.25">
      <c r="A1541" s="141">
        <v>120</v>
      </c>
      <c r="B1541" s="142" t="s">
        <v>334</v>
      </c>
      <c r="C1541" s="142" t="s">
        <v>2102</v>
      </c>
      <c r="D1541" s="142">
        <v>2936</v>
      </c>
      <c r="E1541" s="142" t="s">
        <v>2103</v>
      </c>
      <c r="F1541" s="135">
        <v>2</v>
      </c>
      <c r="G1541" s="136">
        <v>1</v>
      </c>
      <c r="H1541" s="135" t="s">
        <v>2204</v>
      </c>
      <c r="I1541" s="135">
        <v>597</v>
      </c>
      <c r="J1541" s="134" t="s">
        <v>2167</v>
      </c>
      <c r="K1541" s="134" t="s">
        <v>2168</v>
      </c>
      <c r="L1541" s="135" t="s">
        <v>189</v>
      </c>
      <c r="M1541" s="134" t="s">
        <v>1</v>
      </c>
      <c r="N1541" s="143"/>
      <c r="O1541" s="121"/>
    </row>
    <row r="1542" spans="1:15" x14ac:dyDescent="0.25">
      <c r="A1542" s="141">
        <v>120</v>
      </c>
      <c r="B1542" s="142" t="s">
        <v>334</v>
      </c>
      <c r="C1542" s="142" t="s">
        <v>2102</v>
      </c>
      <c r="D1542" s="142">
        <v>2937</v>
      </c>
      <c r="E1542" s="142" t="s">
        <v>2103</v>
      </c>
      <c r="F1542" s="135">
        <v>2</v>
      </c>
      <c r="G1542" s="136">
        <v>2</v>
      </c>
      <c r="H1542" s="135" t="s">
        <v>2205</v>
      </c>
      <c r="I1542" s="135">
        <v>115</v>
      </c>
      <c r="J1542" s="134" t="s">
        <v>2151</v>
      </c>
      <c r="K1542" s="134" t="s">
        <v>2152</v>
      </c>
      <c r="L1542" s="135" t="s">
        <v>193</v>
      </c>
      <c r="M1542" s="134" t="s">
        <v>1</v>
      </c>
      <c r="N1542" s="143"/>
      <c r="O1542" s="121"/>
    </row>
    <row r="1543" spans="1:15" x14ac:dyDescent="0.25">
      <c r="A1543" s="141">
        <v>120</v>
      </c>
      <c r="B1543" s="142" t="s">
        <v>334</v>
      </c>
      <c r="C1543" s="142" t="s">
        <v>2102</v>
      </c>
      <c r="D1543" s="142">
        <v>2938</v>
      </c>
      <c r="E1543" s="142" t="s">
        <v>2289</v>
      </c>
      <c r="F1543" s="135">
        <v>1</v>
      </c>
      <c r="G1543" s="136">
        <v>1</v>
      </c>
      <c r="H1543" s="135" t="s">
        <v>2290</v>
      </c>
      <c r="I1543" s="135">
        <v>303</v>
      </c>
      <c r="J1543" s="134" t="s">
        <v>2112</v>
      </c>
      <c r="K1543" s="134" t="s">
        <v>2113</v>
      </c>
      <c r="L1543" s="135" t="s">
        <v>194</v>
      </c>
      <c r="M1543" s="134" t="s">
        <v>1</v>
      </c>
      <c r="N1543" s="143"/>
      <c r="O1543" s="121"/>
    </row>
    <row r="1544" spans="1:15" x14ac:dyDescent="0.25">
      <c r="A1544" s="141">
        <v>120</v>
      </c>
      <c r="B1544" s="142" t="s">
        <v>334</v>
      </c>
      <c r="C1544" s="142" t="s">
        <v>2102</v>
      </c>
      <c r="D1544" s="142">
        <v>2939</v>
      </c>
      <c r="E1544" s="142" t="s">
        <v>2289</v>
      </c>
      <c r="F1544" s="135">
        <v>1</v>
      </c>
      <c r="G1544" s="136">
        <v>2</v>
      </c>
      <c r="H1544" s="135" t="s">
        <v>2291</v>
      </c>
      <c r="I1544" s="135">
        <v>270</v>
      </c>
      <c r="J1544" s="134" t="s">
        <v>2105</v>
      </c>
      <c r="K1544" s="134" t="s">
        <v>2106</v>
      </c>
      <c r="L1544" s="135" t="s">
        <v>193</v>
      </c>
      <c r="M1544" s="134" t="s">
        <v>1</v>
      </c>
      <c r="N1544" s="143"/>
      <c r="O1544" s="121"/>
    </row>
    <row r="1545" spans="1:15" x14ac:dyDescent="0.25">
      <c r="A1545" s="141">
        <v>120</v>
      </c>
      <c r="B1545" s="142" t="s">
        <v>334</v>
      </c>
      <c r="C1545" s="142" t="s">
        <v>2102</v>
      </c>
      <c r="D1545" s="142">
        <v>2940</v>
      </c>
      <c r="E1545" s="142" t="s">
        <v>2289</v>
      </c>
      <c r="F1545" s="135">
        <v>1</v>
      </c>
      <c r="G1545" s="136">
        <v>3</v>
      </c>
      <c r="H1545" s="135" t="s">
        <v>2292</v>
      </c>
      <c r="I1545" s="135">
        <v>29</v>
      </c>
      <c r="J1545" s="134" t="s">
        <v>2155</v>
      </c>
      <c r="K1545" s="134" t="s">
        <v>2156</v>
      </c>
      <c r="L1545" s="135" t="s">
        <v>193</v>
      </c>
      <c r="M1545" s="134" t="s">
        <v>1</v>
      </c>
      <c r="N1545" s="143"/>
      <c r="O1545" s="121"/>
    </row>
    <row r="1546" spans="1:15" x14ac:dyDescent="0.25">
      <c r="A1546" s="141">
        <v>120</v>
      </c>
      <c r="B1546" s="142" t="s">
        <v>334</v>
      </c>
      <c r="C1546" s="142" t="s">
        <v>2102</v>
      </c>
      <c r="D1546" s="142">
        <v>2941</v>
      </c>
      <c r="E1546" s="142" t="s">
        <v>2289</v>
      </c>
      <c r="F1546" s="135">
        <v>1</v>
      </c>
      <c r="G1546" s="136">
        <v>4</v>
      </c>
      <c r="H1546" s="135" t="s">
        <v>2293</v>
      </c>
      <c r="I1546" s="135">
        <v>301</v>
      </c>
      <c r="J1546" s="134" t="s">
        <v>2108</v>
      </c>
      <c r="K1546" s="134" t="s">
        <v>2109</v>
      </c>
      <c r="L1546" s="135" t="s">
        <v>193</v>
      </c>
      <c r="M1546" s="134" t="s">
        <v>1</v>
      </c>
      <c r="N1546" s="143"/>
      <c r="O1546" s="121"/>
    </row>
    <row r="1547" spans="1:15" x14ac:dyDescent="0.25">
      <c r="A1547" s="141">
        <v>120</v>
      </c>
      <c r="B1547" s="142" t="s">
        <v>334</v>
      </c>
      <c r="C1547" s="142" t="s">
        <v>2102</v>
      </c>
      <c r="D1547" s="142">
        <v>2942</v>
      </c>
      <c r="E1547" s="142" t="s">
        <v>2289</v>
      </c>
      <c r="F1547" s="135">
        <v>1</v>
      </c>
      <c r="G1547" s="136">
        <v>5</v>
      </c>
      <c r="H1547" s="135" t="s">
        <v>2294</v>
      </c>
      <c r="I1547" s="135">
        <v>459</v>
      </c>
      <c r="J1547" s="134" t="s">
        <v>2112</v>
      </c>
      <c r="K1547" s="134" t="s">
        <v>2113</v>
      </c>
      <c r="L1547" s="135" t="s">
        <v>194</v>
      </c>
      <c r="M1547" s="134" t="s">
        <v>1</v>
      </c>
      <c r="N1547" s="143"/>
      <c r="O1547" s="121"/>
    </row>
    <row r="1548" spans="1:15" x14ac:dyDescent="0.25">
      <c r="A1548" s="141">
        <v>120</v>
      </c>
      <c r="B1548" s="142" t="s">
        <v>334</v>
      </c>
      <c r="C1548" s="142" t="s">
        <v>2102</v>
      </c>
      <c r="D1548" s="142">
        <v>2943</v>
      </c>
      <c r="E1548" s="142" t="s">
        <v>2289</v>
      </c>
      <c r="F1548" s="135">
        <v>1</v>
      </c>
      <c r="G1548" s="136">
        <v>6</v>
      </c>
      <c r="H1548" s="135" t="s">
        <v>2295</v>
      </c>
      <c r="I1548" s="135">
        <v>731</v>
      </c>
      <c r="J1548" s="134" t="s">
        <v>2115</v>
      </c>
      <c r="K1548" s="134" t="s">
        <v>2116</v>
      </c>
      <c r="L1548" s="135" t="s">
        <v>2117</v>
      </c>
      <c r="M1548" s="134" t="s">
        <v>1</v>
      </c>
      <c r="N1548" s="143"/>
      <c r="O1548" s="121"/>
    </row>
    <row r="1549" spans="1:15" x14ac:dyDescent="0.25">
      <c r="A1549" s="141">
        <v>120</v>
      </c>
      <c r="B1549" s="142" t="s">
        <v>334</v>
      </c>
      <c r="C1549" s="142" t="s">
        <v>2102</v>
      </c>
      <c r="D1549" s="142">
        <v>2944</v>
      </c>
      <c r="E1549" s="142" t="s">
        <v>2289</v>
      </c>
      <c r="F1549" s="135">
        <v>1</v>
      </c>
      <c r="G1549" s="136">
        <v>7</v>
      </c>
      <c r="H1549" s="135" t="s">
        <v>2296</v>
      </c>
      <c r="I1549" s="135">
        <v>207</v>
      </c>
      <c r="J1549" s="134" t="s">
        <v>2151</v>
      </c>
      <c r="K1549" s="134" t="s">
        <v>2152</v>
      </c>
      <c r="L1549" s="135" t="s">
        <v>193</v>
      </c>
      <c r="M1549" s="134" t="s">
        <v>1</v>
      </c>
      <c r="N1549" s="143"/>
      <c r="O1549" s="121"/>
    </row>
    <row r="1550" spans="1:15" x14ac:dyDescent="0.25">
      <c r="A1550" s="141">
        <v>120</v>
      </c>
      <c r="B1550" s="142" t="s">
        <v>334</v>
      </c>
      <c r="C1550" s="142" t="s">
        <v>2102</v>
      </c>
      <c r="D1550" s="142">
        <v>2945</v>
      </c>
      <c r="E1550" s="142" t="s">
        <v>2289</v>
      </c>
      <c r="F1550" s="135">
        <v>1</v>
      </c>
      <c r="G1550" s="136" t="s">
        <v>3054</v>
      </c>
      <c r="H1550" s="135" t="s">
        <v>3055</v>
      </c>
      <c r="I1550" s="135">
        <v>545</v>
      </c>
      <c r="J1550" s="134" t="s">
        <v>2115</v>
      </c>
      <c r="K1550" s="134" t="s">
        <v>2129</v>
      </c>
      <c r="L1550" s="135" t="s">
        <v>194</v>
      </c>
      <c r="M1550" s="134" t="s">
        <v>1</v>
      </c>
      <c r="N1550" s="143"/>
      <c r="O1550" s="121"/>
    </row>
    <row r="1551" spans="1:15" x14ac:dyDescent="0.25">
      <c r="A1551" s="141">
        <v>120</v>
      </c>
      <c r="B1551" s="142" t="s">
        <v>334</v>
      </c>
      <c r="C1551" s="142" t="s">
        <v>2102</v>
      </c>
      <c r="D1551" s="142">
        <v>2946</v>
      </c>
      <c r="E1551" s="142" t="s">
        <v>2289</v>
      </c>
      <c r="F1551" s="135">
        <v>1</v>
      </c>
      <c r="G1551" s="136" t="s">
        <v>3056</v>
      </c>
      <c r="H1551" s="135" t="s">
        <v>3057</v>
      </c>
      <c r="I1551" s="135">
        <v>191</v>
      </c>
      <c r="J1551" s="134" t="s">
        <v>2112</v>
      </c>
      <c r="K1551" s="134" t="s">
        <v>2113</v>
      </c>
      <c r="L1551" s="135" t="s">
        <v>194</v>
      </c>
      <c r="M1551" s="134" t="s">
        <v>1</v>
      </c>
      <c r="N1551" s="143"/>
      <c r="O1551" s="121"/>
    </row>
    <row r="1552" spans="1:15" x14ac:dyDescent="0.25">
      <c r="A1552" s="141">
        <v>120</v>
      </c>
      <c r="B1552" s="142" t="s">
        <v>334</v>
      </c>
      <c r="C1552" s="142" t="s">
        <v>2102</v>
      </c>
      <c r="D1552" s="142">
        <v>2947</v>
      </c>
      <c r="E1552" s="142" t="s">
        <v>2289</v>
      </c>
      <c r="F1552" s="135">
        <v>1</v>
      </c>
      <c r="G1552" s="136">
        <v>9</v>
      </c>
      <c r="H1552" s="135" t="s">
        <v>2298</v>
      </c>
      <c r="I1552" s="135">
        <v>351</v>
      </c>
      <c r="J1552" s="134" t="s">
        <v>2283</v>
      </c>
      <c r="K1552" s="134" t="s">
        <v>2284</v>
      </c>
      <c r="L1552" s="135" t="s">
        <v>194</v>
      </c>
      <c r="M1552" s="134" t="s">
        <v>1</v>
      </c>
      <c r="N1552" s="143"/>
      <c r="O1552" s="121"/>
    </row>
    <row r="1553" spans="1:15" x14ac:dyDescent="0.25">
      <c r="A1553" s="141">
        <v>120</v>
      </c>
      <c r="B1553" s="142" t="s">
        <v>334</v>
      </c>
      <c r="C1553" s="142" t="s">
        <v>2102</v>
      </c>
      <c r="D1553" s="142">
        <v>2948</v>
      </c>
      <c r="E1553" s="142" t="s">
        <v>2289</v>
      </c>
      <c r="F1553" s="135">
        <v>1</v>
      </c>
      <c r="G1553" s="136">
        <v>10</v>
      </c>
      <c r="H1553" s="135" t="s">
        <v>2299</v>
      </c>
      <c r="I1553" s="135">
        <v>313</v>
      </c>
      <c r="J1553" s="134" t="s">
        <v>2112</v>
      </c>
      <c r="K1553" s="134" t="s">
        <v>2113</v>
      </c>
      <c r="L1553" s="135" t="s">
        <v>194</v>
      </c>
      <c r="M1553" s="134" t="s">
        <v>1</v>
      </c>
      <c r="N1553" s="143"/>
      <c r="O1553" s="121"/>
    </row>
    <row r="1554" spans="1:15" x14ac:dyDescent="0.25">
      <c r="A1554" s="141">
        <v>120</v>
      </c>
      <c r="B1554" s="142" t="s">
        <v>334</v>
      </c>
      <c r="C1554" s="142" t="s">
        <v>2102</v>
      </c>
      <c r="D1554" s="142">
        <v>2949</v>
      </c>
      <c r="E1554" s="142" t="s">
        <v>2289</v>
      </c>
      <c r="F1554" s="135">
        <v>1</v>
      </c>
      <c r="G1554" s="136">
        <v>11</v>
      </c>
      <c r="H1554" s="135" t="s">
        <v>2300</v>
      </c>
      <c r="I1554" s="135">
        <v>248</v>
      </c>
      <c r="J1554" s="134" t="s">
        <v>2112</v>
      </c>
      <c r="K1554" s="134" t="s">
        <v>2113</v>
      </c>
      <c r="L1554" s="135" t="s">
        <v>194</v>
      </c>
      <c r="M1554" s="134" t="s">
        <v>1</v>
      </c>
      <c r="N1554" s="143"/>
      <c r="O1554" s="121"/>
    </row>
    <row r="1555" spans="1:15" x14ac:dyDescent="0.25">
      <c r="A1555" s="141">
        <v>120</v>
      </c>
      <c r="B1555" s="142" t="s">
        <v>334</v>
      </c>
      <c r="C1555" s="142" t="s">
        <v>2102</v>
      </c>
      <c r="D1555" s="142">
        <v>2950</v>
      </c>
      <c r="E1555" s="142" t="s">
        <v>2289</v>
      </c>
      <c r="F1555" s="135">
        <v>1</v>
      </c>
      <c r="G1555" s="136">
        <v>12</v>
      </c>
      <c r="H1555" s="135" t="s">
        <v>2301</v>
      </c>
      <c r="I1555" s="135">
        <v>45</v>
      </c>
      <c r="J1555" s="134" t="s">
        <v>2151</v>
      </c>
      <c r="K1555" s="134" t="s">
        <v>2152</v>
      </c>
      <c r="L1555" s="135" t="s">
        <v>193</v>
      </c>
      <c r="M1555" s="134" t="s">
        <v>1</v>
      </c>
      <c r="N1555" s="143"/>
      <c r="O1555" s="121"/>
    </row>
    <row r="1556" spans="1:15" x14ac:dyDescent="0.25">
      <c r="A1556" s="141">
        <v>120</v>
      </c>
      <c r="B1556" s="142" t="s">
        <v>334</v>
      </c>
      <c r="C1556" s="142" t="s">
        <v>2102</v>
      </c>
      <c r="D1556" s="142">
        <v>2951</v>
      </c>
      <c r="E1556" s="142" t="s">
        <v>2289</v>
      </c>
      <c r="F1556" s="135">
        <v>1</v>
      </c>
      <c r="G1556" s="136">
        <v>13</v>
      </c>
      <c r="H1556" s="135" t="s">
        <v>2302</v>
      </c>
      <c r="I1556" s="135">
        <v>42</v>
      </c>
      <c r="J1556" s="134" t="s">
        <v>2108</v>
      </c>
      <c r="K1556" s="134" t="s">
        <v>2109</v>
      </c>
      <c r="L1556" s="135" t="s">
        <v>193</v>
      </c>
      <c r="M1556" s="134" t="s">
        <v>1</v>
      </c>
      <c r="N1556" s="143"/>
      <c r="O1556" s="121"/>
    </row>
    <row r="1557" spans="1:15" x14ac:dyDescent="0.25">
      <c r="A1557" s="141">
        <v>120</v>
      </c>
      <c r="B1557" s="142" t="s">
        <v>334</v>
      </c>
      <c r="C1557" s="142" t="s">
        <v>2102</v>
      </c>
      <c r="D1557" s="142">
        <v>2952</v>
      </c>
      <c r="E1557" s="142" t="s">
        <v>2289</v>
      </c>
      <c r="F1557" s="135">
        <v>1</v>
      </c>
      <c r="G1557" s="136">
        <v>14</v>
      </c>
      <c r="H1557" s="135" t="s">
        <v>2303</v>
      </c>
      <c r="I1557" s="135">
        <v>404</v>
      </c>
      <c r="J1557" s="134" t="s">
        <v>2105</v>
      </c>
      <c r="K1557" s="134" t="s">
        <v>2106</v>
      </c>
      <c r="L1557" s="135" t="s">
        <v>193</v>
      </c>
      <c r="M1557" s="134" t="s">
        <v>1</v>
      </c>
      <c r="N1557" s="143"/>
      <c r="O1557" s="121"/>
    </row>
    <row r="1558" spans="1:15" x14ac:dyDescent="0.25">
      <c r="A1558" s="141">
        <v>120</v>
      </c>
      <c r="B1558" s="142" t="s">
        <v>334</v>
      </c>
      <c r="C1558" s="142" t="s">
        <v>2102</v>
      </c>
      <c r="D1558" s="142">
        <v>2953</v>
      </c>
      <c r="E1558" s="142" t="s">
        <v>2289</v>
      </c>
      <c r="F1558" s="135">
        <v>1</v>
      </c>
      <c r="G1558" s="136">
        <v>15</v>
      </c>
      <c r="H1558" s="135" t="s">
        <v>2304</v>
      </c>
      <c r="I1558" s="135">
        <v>241</v>
      </c>
      <c r="J1558" s="134" t="s">
        <v>2155</v>
      </c>
      <c r="K1558" s="134" t="s">
        <v>2156</v>
      </c>
      <c r="L1558" s="135" t="s">
        <v>193</v>
      </c>
      <c r="M1558" s="134" t="s">
        <v>1</v>
      </c>
      <c r="N1558" s="143"/>
      <c r="O1558" s="121"/>
    </row>
    <row r="1559" spans="1:15" x14ac:dyDescent="0.25">
      <c r="A1559" s="141">
        <v>120</v>
      </c>
      <c r="B1559" s="142" t="s">
        <v>334</v>
      </c>
      <c r="C1559" s="142" t="s">
        <v>2102</v>
      </c>
      <c r="D1559" s="142">
        <v>2954</v>
      </c>
      <c r="E1559" s="142" t="s">
        <v>2289</v>
      </c>
      <c r="F1559" s="135">
        <v>1</v>
      </c>
      <c r="G1559" s="136">
        <v>16</v>
      </c>
      <c r="H1559" s="135" t="s">
        <v>2305</v>
      </c>
      <c r="I1559" s="135">
        <v>877</v>
      </c>
      <c r="J1559" s="134" t="s">
        <v>2112</v>
      </c>
      <c r="K1559" s="134" t="s">
        <v>2113</v>
      </c>
      <c r="L1559" s="135" t="s">
        <v>194</v>
      </c>
      <c r="M1559" s="134" t="s">
        <v>1</v>
      </c>
      <c r="N1559" s="143"/>
      <c r="O1559" s="121"/>
    </row>
    <row r="1560" spans="1:15" x14ac:dyDescent="0.25">
      <c r="A1560" s="141">
        <v>120</v>
      </c>
      <c r="B1560" s="142" t="s">
        <v>334</v>
      </c>
      <c r="C1560" s="142" t="s">
        <v>2102</v>
      </c>
      <c r="D1560" s="142">
        <v>2955</v>
      </c>
      <c r="E1560" s="142" t="s">
        <v>2289</v>
      </c>
      <c r="F1560" s="135">
        <v>1</v>
      </c>
      <c r="G1560" s="136">
        <v>17</v>
      </c>
      <c r="H1560" s="135" t="s">
        <v>2306</v>
      </c>
      <c r="I1560" s="135">
        <v>230</v>
      </c>
      <c r="J1560" s="134" t="s">
        <v>2112</v>
      </c>
      <c r="K1560" s="134" t="s">
        <v>2113</v>
      </c>
      <c r="L1560" s="135" t="s">
        <v>194</v>
      </c>
      <c r="M1560" s="134" t="s">
        <v>1</v>
      </c>
      <c r="N1560" s="143"/>
      <c r="O1560" s="121"/>
    </row>
    <row r="1561" spans="1:15" x14ac:dyDescent="0.25">
      <c r="A1561" s="141">
        <v>120</v>
      </c>
      <c r="B1561" s="142" t="s">
        <v>334</v>
      </c>
      <c r="C1561" s="142" t="s">
        <v>2102</v>
      </c>
      <c r="D1561" s="142">
        <v>2956</v>
      </c>
      <c r="E1561" s="142" t="s">
        <v>2289</v>
      </c>
      <c r="F1561" s="135">
        <v>1</v>
      </c>
      <c r="G1561" s="136">
        <v>18</v>
      </c>
      <c r="H1561" s="135" t="s">
        <v>2307</v>
      </c>
      <c r="I1561" s="135">
        <v>40</v>
      </c>
      <c r="J1561" s="134" t="s">
        <v>2108</v>
      </c>
      <c r="K1561" s="134" t="s">
        <v>2109</v>
      </c>
      <c r="L1561" s="135" t="s">
        <v>193</v>
      </c>
      <c r="M1561" s="134" t="s">
        <v>1</v>
      </c>
      <c r="N1561" s="143"/>
      <c r="O1561" s="121"/>
    </row>
    <row r="1562" spans="1:15" x14ac:dyDescent="0.25">
      <c r="A1562" s="141">
        <v>120</v>
      </c>
      <c r="B1562" s="142" t="s">
        <v>334</v>
      </c>
      <c r="C1562" s="142" t="s">
        <v>2102</v>
      </c>
      <c r="D1562" s="142">
        <v>2957</v>
      </c>
      <c r="E1562" s="142" t="s">
        <v>2289</v>
      </c>
      <c r="F1562" s="135">
        <v>1</v>
      </c>
      <c r="G1562" s="136">
        <v>19</v>
      </c>
      <c r="H1562" s="135" t="s">
        <v>2308</v>
      </c>
      <c r="I1562" s="135">
        <v>96</v>
      </c>
      <c r="J1562" s="134" t="s">
        <v>2112</v>
      </c>
      <c r="K1562" s="134" t="s">
        <v>2113</v>
      </c>
      <c r="L1562" s="135" t="s">
        <v>194</v>
      </c>
      <c r="M1562" s="134" t="s">
        <v>1</v>
      </c>
      <c r="N1562" s="143"/>
      <c r="O1562" s="121"/>
    </row>
    <row r="1563" spans="1:15" x14ac:dyDescent="0.25">
      <c r="A1563" s="141">
        <v>120</v>
      </c>
      <c r="B1563" s="142" t="s">
        <v>334</v>
      </c>
      <c r="C1563" s="142" t="s">
        <v>2102</v>
      </c>
      <c r="D1563" s="142">
        <v>2958</v>
      </c>
      <c r="E1563" s="142" t="s">
        <v>2289</v>
      </c>
      <c r="F1563" s="135">
        <v>1</v>
      </c>
      <c r="G1563" s="136">
        <v>20</v>
      </c>
      <c r="H1563" s="135" t="s">
        <v>2309</v>
      </c>
      <c r="I1563" s="135">
        <v>763</v>
      </c>
      <c r="J1563" s="134" t="s">
        <v>2115</v>
      </c>
      <c r="K1563" s="134" t="s">
        <v>2116</v>
      </c>
      <c r="L1563" s="135" t="s">
        <v>2117</v>
      </c>
      <c r="M1563" s="134" t="s">
        <v>1</v>
      </c>
      <c r="N1563" s="143"/>
      <c r="O1563" s="121"/>
    </row>
    <row r="1564" spans="1:15" x14ac:dyDescent="0.25">
      <c r="A1564" s="141">
        <v>120</v>
      </c>
      <c r="B1564" s="142" t="s">
        <v>334</v>
      </c>
      <c r="C1564" s="142" t="s">
        <v>2102</v>
      </c>
      <c r="D1564" s="142">
        <v>2959</v>
      </c>
      <c r="E1564" s="142" t="s">
        <v>2289</v>
      </c>
      <c r="F1564" s="135">
        <v>1</v>
      </c>
      <c r="G1564" s="136">
        <v>21</v>
      </c>
      <c r="H1564" s="135" t="s">
        <v>2310</v>
      </c>
      <c r="I1564" s="135">
        <v>647</v>
      </c>
      <c r="J1564" s="134" t="s">
        <v>2115</v>
      </c>
      <c r="K1564" s="134" t="s">
        <v>2116</v>
      </c>
      <c r="L1564" s="135" t="s">
        <v>2117</v>
      </c>
      <c r="M1564" s="134" t="s">
        <v>1</v>
      </c>
      <c r="N1564" s="143"/>
      <c r="O1564" s="121"/>
    </row>
    <row r="1565" spans="1:15" x14ac:dyDescent="0.25">
      <c r="A1565" s="141">
        <v>120</v>
      </c>
      <c r="B1565" s="142" t="s">
        <v>334</v>
      </c>
      <c r="C1565" s="142" t="s">
        <v>2102</v>
      </c>
      <c r="D1565" s="142">
        <v>2960</v>
      </c>
      <c r="E1565" s="142" t="s">
        <v>2289</v>
      </c>
      <c r="F1565" s="135">
        <v>1</v>
      </c>
      <c r="G1565" s="136">
        <v>22</v>
      </c>
      <c r="H1565" s="135" t="s">
        <v>2311</v>
      </c>
      <c r="I1565" s="135">
        <v>453</v>
      </c>
      <c r="J1565" s="134" t="s">
        <v>2108</v>
      </c>
      <c r="K1565" s="134" t="s">
        <v>2109</v>
      </c>
      <c r="L1565" s="135" t="s">
        <v>193</v>
      </c>
      <c r="M1565" s="134" t="s">
        <v>1</v>
      </c>
      <c r="N1565" s="143"/>
      <c r="O1565" s="121"/>
    </row>
    <row r="1566" spans="1:15" x14ac:dyDescent="0.25">
      <c r="A1566" s="141">
        <v>120</v>
      </c>
      <c r="B1566" s="142" t="s">
        <v>334</v>
      </c>
      <c r="C1566" s="142" t="s">
        <v>2102</v>
      </c>
      <c r="D1566" s="142">
        <v>2961</v>
      </c>
      <c r="E1566" s="142" t="s">
        <v>2289</v>
      </c>
      <c r="F1566" s="135">
        <v>1</v>
      </c>
      <c r="G1566" s="136">
        <v>23</v>
      </c>
      <c r="H1566" s="135" t="s">
        <v>2312</v>
      </c>
      <c r="I1566" s="135">
        <v>116</v>
      </c>
      <c r="J1566" s="134" t="s">
        <v>2108</v>
      </c>
      <c r="K1566" s="134" t="s">
        <v>2109</v>
      </c>
      <c r="L1566" s="135" t="s">
        <v>193</v>
      </c>
      <c r="M1566" s="134" t="s">
        <v>1</v>
      </c>
      <c r="N1566" s="143"/>
      <c r="O1566" s="121"/>
    </row>
    <row r="1567" spans="1:15" x14ac:dyDescent="0.25">
      <c r="A1567" s="141">
        <v>120</v>
      </c>
      <c r="B1567" s="142" t="s">
        <v>334</v>
      </c>
      <c r="C1567" s="142" t="s">
        <v>2102</v>
      </c>
      <c r="D1567" s="142">
        <v>2962</v>
      </c>
      <c r="E1567" s="142" t="s">
        <v>2289</v>
      </c>
      <c r="F1567" s="135">
        <v>1</v>
      </c>
      <c r="G1567" s="136">
        <v>24</v>
      </c>
      <c r="H1567" s="135" t="s">
        <v>2314</v>
      </c>
      <c r="I1567" s="135">
        <v>68</v>
      </c>
      <c r="J1567" s="134" t="s">
        <v>2155</v>
      </c>
      <c r="K1567" s="134" t="s">
        <v>2156</v>
      </c>
      <c r="L1567" s="135" t="s">
        <v>193</v>
      </c>
      <c r="M1567" s="134" t="s">
        <v>1</v>
      </c>
      <c r="N1567" s="143"/>
      <c r="O1567" s="121"/>
    </row>
    <row r="1568" spans="1:15" x14ac:dyDescent="0.25">
      <c r="A1568" s="141">
        <v>120</v>
      </c>
      <c r="B1568" s="142" t="s">
        <v>334</v>
      </c>
      <c r="C1568" s="142" t="s">
        <v>2102</v>
      </c>
      <c r="D1568" s="142">
        <v>2963</v>
      </c>
      <c r="E1568" s="142" t="s">
        <v>2289</v>
      </c>
      <c r="F1568" s="135">
        <v>1</v>
      </c>
      <c r="G1568" s="136">
        <v>25</v>
      </c>
      <c r="H1568" s="135" t="s">
        <v>2315</v>
      </c>
      <c r="I1568" s="135">
        <v>36</v>
      </c>
      <c r="J1568" s="134" t="s">
        <v>2105</v>
      </c>
      <c r="K1568" s="134" t="s">
        <v>2106</v>
      </c>
      <c r="L1568" s="135" t="s">
        <v>193</v>
      </c>
      <c r="M1568" s="134" t="s">
        <v>1</v>
      </c>
      <c r="N1568" s="143"/>
      <c r="O1568" s="121"/>
    </row>
    <row r="1569" spans="1:15" x14ac:dyDescent="0.25">
      <c r="A1569" s="141">
        <v>120</v>
      </c>
      <c r="B1569" s="142" t="s">
        <v>334</v>
      </c>
      <c r="C1569" s="142" t="s">
        <v>2102</v>
      </c>
      <c r="D1569" s="142">
        <v>2964</v>
      </c>
      <c r="E1569" s="142" t="s">
        <v>2289</v>
      </c>
      <c r="F1569" s="135">
        <v>1</v>
      </c>
      <c r="G1569" s="136">
        <v>26</v>
      </c>
      <c r="H1569" s="135" t="s">
        <v>2316</v>
      </c>
      <c r="I1569" s="135">
        <v>704</v>
      </c>
      <c r="J1569" s="134" t="s">
        <v>2115</v>
      </c>
      <c r="K1569" s="134" t="s">
        <v>2116</v>
      </c>
      <c r="L1569" s="135" t="s">
        <v>2117</v>
      </c>
      <c r="M1569" s="134" t="s">
        <v>1</v>
      </c>
      <c r="N1569" s="143"/>
      <c r="O1569" s="121"/>
    </row>
    <row r="1570" spans="1:15" x14ac:dyDescent="0.25">
      <c r="A1570" s="141">
        <v>120</v>
      </c>
      <c r="B1570" s="142" t="s">
        <v>334</v>
      </c>
      <c r="C1570" s="142" t="s">
        <v>2102</v>
      </c>
      <c r="D1570" s="142">
        <v>2965</v>
      </c>
      <c r="E1570" s="142" t="s">
        <v>2289</v>
      </c>
      <c r="F1570" s="135">
        <v>1</v>
      </c>
      <c r="G1570" s="136">
        <v>27</v>
      </c>
      <c r="H1570" s="135" t="s">
        <v>2318</v>
      </c>
      <c r="I1570" s="135">
        <v>281</v>
      </c>
      <c r="J1570" s="134" t="s">
        <v>2105</v>
      </c>
      <c r="K1570" s="134" t="s">
        <v>2106</v>
      </c>
      <c r="L1570" s="135" t="s">
        <v>193</v>
      </c>
      <c r="M1570" s="134" t="s">
        <v>1</v>
      </c>
      <c r="N1570" s="143"/>
      <c r="O1570" s="121"/>
    </row>
    <row r="1571" spans="1:15" x14ac:dyDescent="0.25">
      <c r="A1571" s="141">
        <v>120</v>
      </c>
      <c r="B1571" s="142" t="s">
        <v>334</v>
      </c>
      <c r="C1571" s="142" t="s">
        <v>2102</v>
      </c>
      <c r="D1571" s="142">
        <v>2966</v>
      </c>
      <c r="E1571" s="142" t="s">
        <v>2289</v>
      </c>
      <c r="F1571" s="135">
        <v>1</v>
      </c>
      <c r="G1571" s="136">
        <v>28</v>
      </c>
      <c r="H1571" s="135" t="s">
        <v>2319</v>
      </c>
      <c r="I1571" s="135">
        <v>2574</v>
      </c>
      <c r="J1571" s="134" t="s">
        <v>2105</v>
      </c>
      <c r="K1571" s="134" t="s">
        <v>2106</v>
      </c>
      <c r="L1571" s="135" t="s">
        <v>193</v>
      </c>
      <c r="M1571" s="134" t="s">
        <v>1</v>
      </c>
      <c r="N1571" s="143"/>
      <c r="O1571" s="121"/>
    </row>
    <row r="1572" spans="1:15" x14ac:dyDescent="0.25">
      <c r="A1572" s="141">
        <v>120</v>
      </c>
      <c r="B1572" s="142" t="s">
        <v>334</v>
      </c>
      <c r="C1572" s="142" t="s">
        <v>2102</v>
      </c>
      <c r="D1572" s="142">
        <v>2967</v>
      </c>
      <c r="E1572" s="142" t="s">
        <v>2289</v>
      </c>
      <c r="F1572" s="135">
        <v>2</v>
      </c>
      <c r="G1572" s="136" t="s">
        <v>2716</v>
      </c>
      <c r="H1572" s="135" t="s">
        <v>3058</v>
      </c>
      <c r="I1572" s="135">
        <v>107</v>
      </c>
      <c r="J1572" s="134" t="s">
        <v>2112</v>
      </c>
      <c r="K1572" s="134" t="s">
        <v>2113</v>
      </c>
      <c r="L1572" s="135" t="s">
        <v>194</v>
      </c>
      <c r="M1572" s="134" t="s">
        <v>1</v>
      </c>
      <c r="N1572" s="143"/>
      <c r="O1572" s="121"/>
    </row>
    <row r="1573" spans="1:15" x14ac:dyDescent="0.25">
      <c r="A1573" s="141">
        <v>120</v>
      </c>
      <c r="B1573" s="142" t="s">
        <v>334</v>
      </c>
      <c r="C1573" s="142" t="s">
        <v>2102</v>
      </c>
      <c r="D1573" s="142">
        <v>2968</v>
      </c>
      <c r="E1573" s="142" t="s">
        <v>2289</v>
      </c>
      <c r="F1573" s="135">
        <v>2</v>
      </c>
      <c r="G1573" s="136" t="s">
        <v>2718</v>
      </c>
      <c r="H1573" s="135" t="s">
        <v>3059</v>
      </c>
      <c r="I1573" s="135">
        <v>191</v>
      </c>
      <c r="J1573" s="134" t="s">
        <v>2112</v>
      </c>
      <c r="K1573" s="134" t="s">
        <v>2113</v>
      </c>
      <c r="L1573" s="135" t="s">
        <v>194</v>
      </c>
      <c r="M1573" s="134" t="s">
        <v>1</v>
      </c>
      <c r="N1573" s="143"/>
      <c r="O1573" s="121"/>
    </row>
    <row r="1574" spans="1:15" x14ac:dyDescent="0.25">
      <c r="A1574" s="141">
        <v>120</v>
      </c>
      <c r="B1574" s="142" t="s">
        <v>334</v>
      </c>
      <c r="C1574" s="142" t="s">
        <v>2102</v>
      </c>
      <c r="D1574" s="142">
        <v>2969</v>
      </c>
      <c r="E1574" s="142" t="s">
        <v>2289</v>
      </c>
      <c r="F1574" s="135">
        <v>2</v>
      </c>
      <c r="G1574" s="136">
        <v>2</v>
      </c>
      <c r="H1574" s="135" t="s">
        <v>3060</v>
      </c>
      <c r="I1574" s="135">
        <v>267</v>
      </c>
      <c r="J1574" s="134" t="s">
        <v>2105</v>
      </c>
      <c r="K1574" s="134" t="s">
        <v>2106</v>
      </c>
      <c r="L1574" s="135" t="s">
        <v>193</v>
      </c>
      <c r="M1574" s="134" t="s">
        <v>1</v>
      </c>
      <c r="N1574" s="143"/>
      <c r="O1574" s="121"/>
    </row>
    <row r="1575" spans="1:15" x14ac:dyDescent="0.25">
      <c r="A1575" s="141">
        <v>120</v>
      </c>
      <c r="B1575" s="142" t="s">
        <v>334</v>
      </c>
      <c r="C1575" s="142" t="s">
        <v>2102</v>
      </c>
      <c r="D1575" s="142">
        <v>2970</v>
      </c>
      <c r="E1575" s="142" t="s">
        <v>2289</v>
      </c>
      <c r="F1575" s="135">
        <v>2</v>
      </c>
      <c r="G1575" s="136">
        <v>4</v>
      </c>
      <c r="H1575" s="135" t="s">
        <v>3061</v>
      </c>
      <c r="I1575" s="135">
        <v>212</v>
      </c>
      <c r="J1575" s="134" t="s">
        <v>2151</v>
      </c>
      <c r="K1575" s="134" t="s">
        <v>2152</v>
      </c>
      <c r="L1575" s="135" t="s">
        <v>193</v>
      </c>
      <c r="M1575" s="134" t="s">
        <v>1</v>
      </c>
      <c r="N1575" s="143"/>
      <c r="O1575" s="121"/>
    </row>
    <row r="1576" spans="1:15" x14ac:dyDescent="0.25">
      <c r="A1576" s="141">
        <v>120</v>
      </c>
      <c r="B1576" s="142" t="s">
        <v>334</v>
      </c>
      <c r="C1576" s="142" t="s">
        <v>2102</v>
      </c>
      <c r="D1576" s="142">
        <v>2971</v>
      </c>
      <c r="E1576" s="142" t="s">
        <v>2289</v>
      </c>
      <c r="F1576" s="135">
        <v>2</v>
      </c>
      <c r="G1576" s="136">
        <v>5</v>
      </c>
      <c r="H1576" s="135" t="s">
        <v>3062</v>
      </c>
      <c r="I1576" s="135">
        <v>677</v>
      </c>
      <c r="J1576" s="134" t="s">
        <v>2115</v>
      </c>
      <c r="K1576" s="134" t="s">
        <v>2116</v>
      </c>
      <c r="L1576" s="135" t="s">
        <v>2117</v>
      </c>
      <c r="M1576" s="134" t="s">
        <v>1</v>
      </c>
      <c r="N1576" s="143"/>
      <c r="O1576" s="121"/>
    </row>
    <row r="1577" spans="1:15" x14ac:dyDescent="0.25">
      <c r="A1577" s="141">
        <v>120</v>
      </c>
      <c r="B1577" s="142" t="s">
        <v>334</v>
      </c>
      <c r="C1577" s="142" t="s">
        <v>2102</v>
      </c>
      <c r="D1577" s="142">
        <v>2972</v>
      </c>
      <c r="E1577" s="142" t="s">
        <v>2289</v>
      </c>
      <c r="F1577" s="135">
        <v>2</v>
      </c>
      <c r="G1577" s="136">
        <v>6</v>
      </c>
      <c r="H1577" s="135" t="s">
        <v>3063</v>
      </c>
      <c r="I1577" s="135">
        <v>1012</v>
      </c>
      <c r="J1577" s="134" t="s">
        <v>2115</v>
      </c>
      <c r="K1577" s="134" t="s">
        <v>2116</v>
      </c>
      <c r="L1577" s="135" t="s">
        <v>2117</v>
      </c>
      <c r="M1577" s="134" t="s">
        <v>1</v>
      </c>
      <c r="N1577" s="143"/>
      <c r="O1577" s="121"/>
    </row>
    <row r="1578" spans="1:15" x14ac:dyDescent="0.25">
      <c r="A1578" s="141">
        <v>120</v>
      </c>
      <c r="B1578" s="142" t="s">
        <v>334</v>
      </c>
      <c r="C1578" s="142" t="s">
        <v>2102</v>
      </c>
      <c r="D1578" s="142">
        <v>2973</v>
      </c>
      <c r="E1578" s="142" t="s">
        <v>2289</v>
      </c>
      <c r="F1578" s="135">
        <v>2</v>
      </c>
      <c r="G1578" s="136">
        <v>7</v>
      </c>
      <c r="H1578" s="135" t="s">
        <v>3064</v>
      </c>
      <c r="I1578" s="135">
        <v>656</v>
      </c>
      <c r="J1578" s="134" t="s">
        <v>2115</v>
      </c>
      <c r="K1578" s="134" t="s">
        <v>2116</v>
      </c>
      <c r="L1578" s="135" t="s">
        <v>2117</v>
      </c>
      <c r="M1578" s="134" t="s">
        <v>1</v>
      </c>
      <c r="N1578" s="143"/>
      <c r="O1578" s="121"/>
    </row>
    <row r="1579" spans="1:15" x14ac:dyDescent="0.25">
      <c r="A1579" s="141">
        <v>120</v>
      </c>
      <c r="B1579" s="142" t="s">
        <v>334</v>
      </c>
      <c r="C1579" s="142" t="s">
        <v>2102</v>
      </c>
      <c r="D1579" s="142">
        <v>2974</v>
      </c>
      <c r="E1579" s="142" t="s">
        <v>2289</v>
      </c>
      <c r="F1579" s="135">
        <v>2</v>
      </c>
      <c r="G1579" s="136">
        <v>10</v>
      </c>
      <c r="H1579" s="135" t="s">
        <v>3065</v>
      </c>
      <c r="I1579" s="135">
        <v>546</v>
      </c>
      <c r="J1579" s="134" t="s">
        <v>2115</v>
      </c>
      <c r="K1579" s="134" t="s">
        <v>2129</v>
      </c>
      <c r="L1579" s="135" t="s">
        <v>194</v>
      </c>
      <c r="M1579" s="134" t="s">
        <v>1</v>
      </c>
      <c r="N1579" s="143"/>
      <c r="O1579" s="121"/>
    </row>
    <row r="1580" spans="1:15" x14ac:dyDescent="0.25">
      <c r="A1580" s="141">
        <v>120</v>
      </c>
      <c r="B1580" s="142" t="s">
        <v>334</v>
      </c>
      <c r="C1580" s="142" t="s">
        <v>2102</v>
      </c>
      <c r="D1580" s="142">
        <v>2975</v>
      </c>
      <c r="E1580" s="142" t="s">
        <v>2289</v>
      </c>
      <c r="F1580" s="135">
        <v>2</v>
      </c>
      <c r="G1580" s="136">
        <v>11</v>
      </c>
      <c r="H1580" s="135" t="s">
        <v>3066</v>
      </c>
      <c r="I1580" s="135">
        <v>169</v>
      </c>
      <c r="J1580" s="134" t="s">
        <v>2138</v>
      </c>
      <c r="K1580" s="134" t="s">
        <v>2139</v>
      </c>
      <c r="L1580" s="135" t="s">
        <v>194</v>
      </c>
      <c r="M1580" s="134" t="s">
        <v>1</v>
      </c>
      <c r="N1580" s="143"/>
      <c r="O1580" s="121"/>
    </row>
    <row r="1581" spans="1:15" x14ac:dyDescent="0.25">
      <c r="A1581" s="141">
        <v>120</v>
      </c>
      <c r="B1581" s="142" t="s">
        <v>334</v>
      </c>
      <c r="C1581" s="142" t="s">
        <v>2102</v>
      </c>
      <c r="D1581" s="142">
        <v>2976</v>
      </c>
      <c r="E1581" s="142" t="s">
        <v>2289</v>
      </c>
      <c r="F1581" s="135">
        <v>2</v>
      </c>
      <c r="G1581" s="136">
        <v>12</v>
      </c>
      <c r="H1581" s="135" t="s">
        <v>3067</v>
      </c>
      <c r="I1581" s="135">
        <v>38</v>
      </c>
      <c r="J1581" s="134" t="s">
        <v>2105</v>
      </c>
      <c r="K1581" s="134" t="s">
        <v>2106</v>
      </c>
      <c r="L1581" s="135" t="s">
        <v>193</v>
      </c>
      <c r="M1581" s="134" t="s">
        <v>1</v>
      </c>
      <c r="N1581" s="143"/>
      <c r="O1581" s="121"/>
    </row>
    <row r="1582" spans="1:15" x14ac:dyDescent="0.25">
      <c r="A1582" s="141">
        <v>120</v>
      </c>
      <c r="B1582" s="142" t="s">
        <v>334</v>
      </c>
      <c r="C1582" s="142" t="s">
        <v>2102</v>
      </c>
      <c r="D1582" s="142">
        <v>2977</v>
      </c>
      <c r="E1582" s="142" t="s">
        <v>2289</v>
      </c>
      <c r="F1582" s="135">
        <v>2</v>
      </c>
      <c r="G1582" s="136">
        <v>13</v>
      </c>
      <c r="H1582" s="135" t="s">
        <v>3068</v>
      </c>
      <c r="I1582" s="135">
        <v>13</v>
      </c>
      <c r="J1582" s="134" t="s">
        <v>2155</v>
      </c>
      <c r="K1582" s="134" t="s">
        <v>2156</v>
      </c>
      <c r="L1582" s="135" t="s">
        <v>193</v>
      </c>
      <c r="M1582" s="134" t="s">
        <v>1</v>
      </c>
      <c r="N1582" s="143"/>
      <c r="O1582" s="121"/>
    </row>
    <row r="1583" spans="1:15" x14ac:dyDescent="0.25">
      <c r="A1583" s="141">
        <v>120</v>
      </c>
      <c r="B1583" s="142" t="s">
        <v>334</v>
      </c>
      <c r="C1583" s="142" t="s">
        <v>2102</v>
      </c>
      <c r="D1583" s="142">
        <v>2978</v>
      </c>
      <c r="E1583" s="142" t="s">
        <v>2289</v>
      </c>
      <c r="F1583" s="135">
        <v>2</v>
      </c>
      <c r="G1583" s="136">
        <v>14</v>
      </c>
      <c r="H1583" s="135" t="s">
        <v>3069</v>
      </c>
      <c r="I1583" s="135">
        <v>52</v>
      </c>
      <c r="J1583" s="134" t="s">
        <v>2151</v>
      </c>
      <c r="K1583" s="134" t="s">
        <v>2152</v>
      </c>
      <c r="L1583" s="135" t="s">
        <v>193</v>
      </c>
      <c r="M1583" s="134" t="s">
        <v>1</v>
      </c>
      <c r="N1583" s="143"/>
      <c r="O1583" s="121"/>
    </row>
    <row r="1584" spans="1:15" x14ac:dyDescent="0.25">
      <c r="A1584" s="141">
        <v>120</v>
      </c>
      <c r="B1584" s="142" t="s">
        <v>334</v>
      </c>
      <c r="C1584" s="142" t="s">
        <v>2102</v>
      </c>
      <c r="D1584" s="142">
        <v>2979</v>
      </c>
      <c r="E1584" s="142" t="s">
        <v>2289</v>
      </c>
      <c r="F1584" s="135">
        <v>2</v>
      </c>
      <c r="G1584" s="136">
        <v>15</v>
      </c>
      <c r="H1584" s="135" t="s">
        <v>3070</v>
      </c>
      <c r="I1584" s="135">
        <v>830</v>
      </c>
      <c r="J1584" s="134" t="s">
        <v>2138</v>
      </c>
      <c r="K1584" s="134" t="s">
        <v>2139</v>
      </c>
      <c r="L1584" s="135" t="s">
        <v>194</v>
      </c>
      <c r="M1584" s="134" t="s">
        <v>1</v>
      </c>
      <c r="N1584" s="143"/>
      <c r="O1584" s="121"/>
    </row>
    <row r="1585" spans="1:15" x14ac:dyDescent="0.25">
      <c r="A1585" s="141">
        <v>120</v>
      </c>
      <c r="B1585" s="142" t="s">
        <v>334</v>
      </c>
      <c r="C1585" s="142" t="s">
        <v>2102</v>
      </c>
      <c r="D1585" s="142">
        <v>2980</v>
      </c>
      <c r="E1585" s="142" t="s">
        <v>2289</v>
      </c>
      <c r="F1585" s="135">
        <v>2</v>
      </c>
      <c r="G1585" s="136">
        <v>16</v>
      </c>
      <c r="H1585" s="135" t="s">
        <v>3071</v>
      </c>
      <c r="I1585" s="135">
        <v>750</v>
      </c>
      <c r="J1585" s="134" t="s">
        <v>2115</v>
      </c>
      <c r="K1585" s="134" t="s">
        <v>2116</v>
      </c>
      <c r="L1585" s="135" t="s">
        <v>2117</v>
      </c>
      <c r="M1585" s="134" t="s">
        <v>1</v>
      </c>
      <c r="N1585" s="143"/>
      <c r="O1585" s="121"/>
    </row>
    <row r="1586" spans="1:15" x14ac:dyDescent="0.25">
      <c r="A1586" s="141">
        <v>120</v>
      </c>
      <c r="B1586" s="142" t="s">
        <v>334</v>
      </c>
      <c r="C1586" s="142" t="s">
        <v>2102</v>
      </c>
      <c r="D1586" s="142">
        <v>2981</v>
      </c>
      <c r="E1586" s="142" t="s">
        <v>2289</v>
      </c>
      <c r="F1586" s="135">
        <v>2</v>
      </c>
      <c r="G1586" s="136">
        <v>17</v>
      </c>
      <c r="H1586" s="135" t="s">
        <v>3072</v>
      </c>
      <c r="I1586" s="135">
        <v>713</v>
      </c>
      <c r="J1586" s="134" t="s">
        <v>2115</v>
      </c>
      <c r="K1586" s="134" t="s">
        <v>2116</v>
      </c>
      <c r="L1586" s="135" t="s">
        <v>2117</v>
      </c>
      <c r="M1586" s="134" t="s">
        <v>1</v>
      </c>
      <c r="N1586" s="143"/>
      <c r="O1586" s="121"/>
    </row>
    <row r="1587" spans="1:15" x14ac:dyDescent="0.25">
      <c r="A1587" s="141">
        <v>120</v>
      </c>
      <c r="B1587" s="142" t="s">
        <v>334</v>
      </c>
      <c r="C1587" s="142" t="s">
        <v>2102</v>
      </c>
      <c r="D1587" s="142">
        <v>2982</v>
      </c>
      <c r="E1587" s="142" t="s">
        <v>2289</v>
      </c>
      <c r="F1587" s="135">
        <v>2</v>
      </c>
      <c r="G1587" s="136">
        <v>19</v>
      </c>
      <c r="H1587" s="135" t="s">
        <v>3073</v>
      </c>
      <c r="I1587" s="135">
        <v>1333</v>
      </c>
      <c r="J1587" s="134" t="s">
        <v>2115</v>
      </c>
      <c r="K1587" s="134" t="s">
        <v>2116</v>
      </c>
      <c r="L1587" s="135" t="s">
        <v>2117</v>
      </c>
      <c r="M1587" s="134" t="s">
        <v>1</v>
      </c>
      <c r="N1587" s="143"/>
      <c r="O1587" s="121"/>
    </row>
    <row r="1588" spans="1:15" x14ac:dyDescent="0.25">
      <c r="A1588" s="141">
        <v>120</v>
      </c>
      <c r="B1588" s="142" t="s">
        <v>334</v>
      </c>
      <c r="C1588" s="142" t="s">
        <v>2102</v>
      </c>
      <c r="D1588" s="142">
        <v>2983</v>
      </c>
      <c r="E1588" s="142" t="s">
        <v>2289</v>
      </c>
      <c r="F1588" s="135">
        <v>2</v>
      </c>
      <c r="G1588" s="136">
        <v>20</v>
      </c>
      <c r="H1588" s="135" t="s">
        <v>3074</v>
      </c>
      <c r="I1588" s="135">
        <v>1088</v>
      </c>
      <c r="J1588" s="134" t="s">
        <v>2115</v>
      </c>
      <c r="K1588" s="134" t="s">
        <v>2116</v>
      </c>
      <c r="L1588" s="135" t="s">
        <v>2117</v>
      </c>
      <c r="M1588" s="134" t="s">
        <v>1</v>
      </c>
      <c r="N1588" s="143"/>
      <c r="O1588" s="121"/>
    </row>
    <row r="1589" spans="1:15" x14ac:dyDescent="0.25">
      <c r="A1589" s="141">
        <v>120</v>
      </c>
      <c r="B1589" s="142" t="s">
        <v>334</v>
      </c>
      <c r="C1589" s="142" t="s">
        <v>2102</v>
      </c>
      <c r="D1589" s="142">
        <v>2984</v>
      </c>
      <c r="E1589" s="142" t="s">
        <v>2289</v>
      </c>
      <c r="F1589" s="135">
        <v>2</v>
      </c>
      <c r="G1589" s="136">
        <v>21</v>
      </c>
      <c r="H1589" s="135" t="s">
        <v>3075</v>
      </c>
      <c r="I1589" s="135">
        <v>660</v>
      </c>
      <c r="J1589" s="134" t="s">
        <v>2115</v>
      </c>
      <c r="K1589" s="134" t="s">
        <v>2116</v>
      </c>
      <c r="L1589" s="135" t="s">
        <v>2117</v>
      </c>
      <c r="M1589" s="134" t="s">
        <v>1</v>
      </c>
      <c r="N1589" s="143"/>
      <c r="O1589" s="121"/>
    </row>
    <row r="1590" spans="1:15" x14ac:dyDescent="0.25">
      <c r="A1590" s="141">
        <v>120</v>
      </c>
      <c r="B1590" s="142" t="s">
        <v>334</v>
      </c>
      <c r="C1590" s="142" t="s">
        <v>2102</v>
      </c>
      <c r="D1590" s="142">
        <v>2985</v>
      </c>
      <c r="E1590" s="142" t="s">
        <v>2289</v>
      </c>
      <c r="F1590" s="135">
        <v>2</v>
      </c>
      <c r="G1590" s="136">
        <v>22</v>
      </c>
      <c r="H1590" s="135" t="s">
        <v>3076</v>
      </c>
      <c r="I1590" s="135">
        <v>277</v>
      </c>
      <c r="J1590" s="134" t="s">
        <v>2105</v>
      </c>
      <c r="K1590" s="134" t="s">
        <v>2106</v>
      </c>
      <c r="L1590" s="135" t="s">
        <v>193</v>
      </c>
      <c r="M1590" s="134" t="s">
        <v>1</v>
      </c>
      <c r="N1590" s="143"/>
      <c r="O1590" s="121"/>
    </row>
    <row r="1591" spans="1:15" x14ac:dyDescent="0.25">
      <c r="A1591" s="141">
        <v>120</v>
      </c>
      <c r="B1591" s="142" t="s">
        <v>334</v>
      </c>
      <c r="C1591" s="142" t="s">
        <v>2102</v>
      </c>
      <c r="D1591" s="142">
        <v>2986</v>
      </c>
      <c r="E1591" s="142" t="s">
        <v>2289</v>
      </c>
      <c r="F1591" s="135">
        <v>2</v>
      </c>
      <c r="G1591" s="136">
        <v>24</v>
      </c>
      <c r="H1591" s="135" t="s">
        <v>3077</v>
      </c>
      <c r="I1591" s="135">
        <v>104</v>
      </c>
      <c r="J1591" s="134" t="s">
        <v>2108</v>
      </c>
      <c r="K1591" s="134" t="s">
        <v>2109</v>
      </c>
      <c r="L1591" s="135" t="s">
        <v>193</v>
      </c>
      <c r="M1591" s="134" t="s">
        <v>1</v>
      </c>
      <c r="N1591" s="143"/>
      <c r="O1591" s="121"/>
    </row>
    <row r="1592" spans="1:15" x14ac:dyDescent="0.25">
      <c r="A1592" s="141">
        <v>120</v>
      </c>
      <c r="B1592" s="142" t="s">
        <v>334</v>
      </c>
      <c r="C1592" s="142" t="s">
        <v>2102</v>
      </c>
      <c r="D1592" s="142">
        <v>2987</v>
      </c>
      <c r="E1592" s="142" t="s">
        <v>2289</v>
      </c>
      <c r="F1592" s="135">
        <v>2</v>
      </c>
      <c r="G1592" s="136">
        <v>26</v>
      </c>
      <c r="H1592" s="135" t="s">
        <v>3078</v>
      </c>
      <c r="I1592" s="135">
        <v>336</v>
      </c>
      <c r="J1592" s="134" t="s">
        <v>2155</v>
      </c>
      <c r="K1592" s="134" t="s">
        <v>2156</v>
      </c>
      <c r="L1592" s="135" t="s">
        <v>193</v>
      </c>
      <c r="M1592" s="134" t="s">
        <v>1</v>
      </c>
      <c r="N1592" s="143"/>
      <c r="O1592" s="121"/>
    </row>
    <row r="1593" spans="1:15" x14ac:dyDescent="0.25">
      <c r="A1593" s="141">
        <v>120</v>
      </c>
      <c r="B1593" s="142" t="s">
        <v>334</v>
      </c>
      <c r="C1593" s="142" t="s">
        <v>2102</v>
      </c>
      <c r="D1593" s="142">
        <v>2988</v>
      </c>
      <c r="E1593" s="142" t="s">
        <v>2325</v>
      </c>
      <c r="F1593" s="135">
        <v>1</v>
      </c>
      <c r="G1593" s="136">
        <v>1</v>
      </c>
      <c r="H1593" s="135" t="s">
        <v>2326</v>
      </c>
      <c r="I1593" s="135">
        <v>950</v>
      </c>
      <c r="J1593" s="134" t="s">
        <v>2115</v>
      </c>
      <c r="K1593" s="134" t="s">
        <v>2116</v>
      </c>
      <c r="L1593" s="135" t="s">
        <v>2117</v>
      </c>
      <c r="M1593" s="134" t="s">
        <v>1</v>
      </c>
      <c r="N1593" s="143"/>
      <c r="O1593" s="121"/>
    </row>
    <row r="1594" spans="1:15" x14ac:dyDescent="0.25">
      <c r="A1594" s="141">
        <v>120</v>
      </c>
      <c r="B1594" s="142" t="s">
        <v>334</v>
      </c>
      <c r="C1594" s="142" t="s">
        <v>2102</v>
      </c>
      <c r="D1594" s="142">
        <v>2989</v>
      </c>
      <c r="E1594" s="142" t="s">
        <v>2325</v>
      </c>
      <c r="F1594" s="135">
        <v>1</v>
      </c>
      <c r="G1594" s="136">
        <v>2</v>
      </c>
      <c r="H1594" s="135" t="s">
        <v>2327</v>
      </c>
      <c r="I1594" s="135">
        <v>79</v>
      </c>
      <c r="J1594" s="134" t="s">
        <v>2151</v>
      </c>
      <c r="K1594" s="134" t="s">
        <v>2152</v>
      </c>
      <c r="L1594" s="135" t="s">
        <v>193</v>
      </c>
      <c r="M1594" s="134" t="s">
        <v>1</v>
      </c>
      <c r="N1594" s="143"/>
      <c r="O1594" s="121"/>
    </row>
    <row r="1595" spans="1:15" x14ac:dyDescent="0.25">
      <c r="A1595" s="141">
        <v>120</v>
      </c>
      <c r="B1595" s="142" t="s">
        <v>334</v>
      </c>
      <c r="C1595" s="142" t="s">
        <v>2102</v>
      </c>
      <c r="D1595" s="142">
        <v>2990</v>
      </c>
      <c r="E1595" s="142" t="s">
        <v>2325</v>
      </c>
      <c r="F1595" s="135">
        <v>1</v>
      </c>
      <c r="G1595" s="136" t="s">
        <v>3079</v>
      </c>
      <c r="H1595" s="135" t="s">
        <v>3080</v>
      </c>
      <c r="I1595" s="135">
        <v>24</v>
      </c>
      <c r="J1595" s="134" t="s">
        <v>2108</v>
      </c>
      <c r="K1595" s="134" t="s">
        <v>2109</v>
      </c>
      <c r="L1595" s="135" t="s">
        <v>193</v>
      </c>
      <c r="M1595" s="134" t="s">
        <v>1</v>
      </c>
      <c r="N1595" s="143"/>
      <c r="O1595" s="121"/>
    </row>
    <row r="1596" spans="1:15" x14ac:dyDescent="0.25">
      <c r="A1596" s="141">
        <v>120</v>
      </c>
      <c r="B1596" s="142" t="s">
        <v>334</v>
      </c>
      <c r="C1596" s="142" t="s">
        <v>2102</v>
      </c>
      <c r="D1596" s="142">
        <v>2991</v>
      </c>
      <c r="E1596" s="142" t="s">
        <v>2325</v>
      </c>
      <c r="F1596" s="135">
        <v>1</v>
      </c>
      <c r="G1596" s="136">
        <v>4</v>
      </c>
      <c r="H1596" s="135" t="s">
        <v>2384</v>
      </c>
      <c r="I1596" s="135">
        <v>1315</v>
      </c>
      <c r="J1596" s="134" t="s">
        <v>2115</v>
      </c>
      <c r="K1596" s="134" t="s">
        <v>2116</v>
      </c>
      <c r="L1596" s="135" t="s">
        <v>2117</v>
      </c>
      <c r="M1596" s="134" t="s">
        <v>1</v>
      </c>
      <c r="N1596" s="143"/>
      <c r="O1596" s="121"/>
    </row>
    <row r="1597" spans="1:15" x14ac:dyDescent="0.25">
      <c r="A1597" s="141">
        <v>120</v>
      </c>
      <c r="B1597" s="142" t="s">
        <v>334</v>
      </c>
      <c r="C1597" s="142" t="s">
        <v>2102</v>
      </c>
      <c r="D1597" s="142">
        <v>2992</v>
      </c>
      <c r="E1597" s="142" t="s">
        <v>2325</v>
      </c>
      <c r="F1597" s="135">
        <v>1</v>
      </c>
      <c r="G1597" s="136">
        <v>6</v>
      </c>
      <c r="H1597" s="135" t="s">
        <v>2386</v>
      </c>
      <c r="I1597" s="135">
        <v>32</v>
      </c>
      <c r="J1597" s="134" t="s">
        <v>2108</v>
      </c>
      <c r="K1597" s="134" t="s">
        <v>2109</v>
      </c>
      <c r="L1597" s="135" t="s">
        <v>193</v>
      </c>
      <c r="M1597" s="134" t="s">
        <v>1</v>
      </c>
      <c r="N1597" s="143"/>
      <c r="O1597" s="121"/>
    </row>
    <row r="1598" spans="1:15" x14ac:dyDescent="0.25">
      <c r="A1598" s="141">
        <v>120</v>
      </c>
      <c r="B1598" s="142" t="s">
        <v>334</v>
      </c>
      <c r="C1598" s="142" t="s">
        <v>2102</v>
      </c>
      <c r="D1598" s="142">
        <v>2993</v>
      </c>
      <c r="E1598" s="142" t="s">
        <v>2325</v>
      </c>
      <c r="F1598" s="135">
        <v>1</v>
      </c>
      <c r="G1598" s="136">
        <v>7</v>
      </c>
      <c r="H1598" s="135" t="s">
        <v>2387</v>
      </c>
      <c r="I1598" s="135">
        <v>892</v>
      </c>
      <c r="J1598" s="134" t="s">
        <v>2115</v>
      </c>
      <c r="K1598" s="134" t="s">
        <v>2116</v>
      </c>
      <c r="L1598" s="135" t="s">
        <v>2117</v>
      </c>
      <c r="M1598" s="134" t="s">
        <v>1</v>
      </c>
      <c r="N1598" s="143"/>
      <c r="O1598" s="121"/>
    </row>
    <row r="1599" spans="1:15" x14ac:dyDescent="0.25">
      <c r="A1599" s="141">
        <v>120</v>
      </c>
      <c r="B1599" s="142" t="s">
        <v>334</v>
      </c>
      <c r="C1599" s="142" t="s">
        <v>2102</v>
      </c>
      <c r="D1599" s="142">
        <v>2994</v>
      </c>
      <c r="E1599" s="142" t="s">
        <v>2325</v>
      </c>
      <c r="F1599" s="135">
        <v>1</v>
      </c>
      <c r="G1599" s="136">
        <v>8</v>
      </c>
      <c r="H1599" s="135" t="s">
        <v>2388</v>
      </c>
      <c r="I1599" s="135">
        <v>901</v>
      </c>
      <c r="J1599" s="134" t="s">
        <v>2115</v>
      </c>
      <c r="K1599" s="134" t="s">
        <v>2116</v>
      </c>
      <c r="L1599" s="135" t="s">
        <v>2117</v>
      </c>
      <c r="M1599" s="134" t="s">
        <v>1</v>
      </c>
      <c r="N1599" s="143"/>
      <c r="O1599" s="121"/>
    </row>
    <row r="1600" spans="1:15" x14ac:dyDescent="0.25">
      <c r="A1600" s="141">
        <v>120</v>
      </c>
      <c r="B1600" s="142" t="s">
        <v>334</v>
      </c>
      <c r="C1600" s="142" t="s">
        <v>2102</v>
      </c>
      <c r="D1600" s="142">
        <v>2995</v>
      </c>
      <c r="E1600" s="142" t="s">
        <v>2325</v>
      </c>
      <c r="F1600" s="135">
        <v>1</v>
      </c>
      <c r="G1600" s="136">
        <v>9</v>
      </c>
      <c r="H1600" s="135" t="s">
        <v>2389</v>
      </c>
      <c r="I1600" s="135">
        <v>901</v>
      </c>
      <c r="J1600" s="134" t="s">
        <v>2115</v>
      </c>
      <c r="K1600" s="134" t="s">
        <v>2116</v>
      </c>
      <c r="L1600" s="135" t="s">
        <v>2117</v>
      </c>
      <c r="M1600" s="134" t="s">
        <v>1</v>
      </c>
      <c r="N1600" s="143"/>
      <c r="O1600" s="121"/>
    </row>
    <row r="1601" spans="1:15" x14ac:dyDescent="0.25">
      <c r="A1601" s="141">
        <v>120</v>
      </c>
      <c r="B1601" s="142" t="s">
        <v>334</v>
      </c>
      <c r="C1601" s="142" t="s">
        <v>2102</v>
      </c>
      <c r="D1601" s="142">
        <v>2996</v>
      </c>
      <c r="E1601" s="142" t="s">
        <v>2325</v>
      </c>
      <c r="F1601" s="135">
        <v>1</v>
      </c>
      <c r="G1601" s="136">
        <v>10</v>
      </c>
      <c r="H1601" s="135" t="s">
        <v>2390</v>
      </c>
      <c r="I1601" s="135">
        <v>913</v>
      </c>
      <c r="J1601" s="134" t="s">
        <v>2115</v>
      </c>
      <c r="K1601" s="134" t="s">
        <v>2116</v>
      </c>
      <c r="L1601" s="135" t="s">
        <v>2117</v>
      </c>
      <c r="M1601" s="134" t="s">
        <v>1</v>
      </c>
      <c r="N1601" s="143"/>
      <c r="O1601" s="121"/>
    </row>
    <row r="1602" spans="1:15" x14ac:dyDescent="0.25">
      <c r="A1602" s="141">
        <v>120</v>
      </c>
      <c r="B1602" s="142" t="s">
        <v>334</v>
      </c>
      <c r="C1602" s="142" t="s">
        <v>2102</v>
      </c>
      <c r="D1602" s="142">
        <v>2997</v>
      </c>
      <c r="E1602" s="142" t="s">
        <v>2325</v>
      </c>
      <c r="F1602" s="135">
        <v>1</v>
      </c>
      <c r="G1602" s="136">
        <v>11</v>
      </c>
      <c r="H1602" s="135" t="s">
        <v>2391</v>
      </c>
      <c r="I1602" s="135">
        <v>188</v>
      </c>
      <c r="J1602" s="134" t="s">
        <v>2108</v>
      </c>
      <c r="K1602" s="134" t="s">
        <v>2109</v>
      </c>
      <c r="L1602" s="135" t="s">
        <v>193</v>
      </c>
      <c r="M1602" s="134" t="s">
        <v>1</v>
      </c>
      <c r="N1602" s="143"/>
      <c r="O1602" s="121"/>
    </row>
    <row r="1603" spans="1:15" x14ac:dyDescent="0.25">
      <c r="A1603" s="141">
        <v>120</v>
      </c>
      <c r="B1603" s="142" t="s">
        <v>334</v>
      </c>
      <c r="C1603" s="142" t="s">
        <v>2102</v>
      </c>
      <c r="D1603" s="142">
        <v>2998</v>
      </c>
      <c r="E1603" s="142" t="s">
        <v>2325</v>
      </c>
      <c r="F1603" s="135">
        <v>1</v>
      </c>
      <c r="G1603" s="136" t="s">
        <v>3081</v>
      </c>
      <c r="H1603" s="135" t="s">
        <v>3082</v>
      </c>
      <c r="I1603" s="135">
        <v>25</v>
      </c>
      <c r="J1603" s="134" t="s">
        <v>2108</v>
      </c>
      <c r="K1603" s="134" t="s">
        <v>2109</v>
      </c>
      <c r="L1603" s="135" t="s">
        <v>193</v>
      </c>
      <c r="M1603" s="134" t="s">
        <v>1</v>
      </c>
      <c r="N1603" s="143"/>
      <c r="O1603" s="121"/>
    </row>
    <row r="1604" spans="1:15" x14ac:dyDescent="0.25">
      <c r="A1604" s="141">
        <v>120</v>
      </c>
      <c r="B1604" s="142" t="s">
        <v>334</v>
      </c>
      <c r="C1604" s="142" t="s">
        <v>2102</v>
      </c>
      <c r="D1604" s="142">
        <v>2999</v>
      </c>
      <c r="E1604" s="142" t="s">
        <v>2325</v>
      </c>
      <c r="F1604" s="135">
        <v>1</v>
      </c>
      <c r="G1604" s="136">
        <v>12</v>
      </c>
      <c r="H1604" s="135" t="s">
        <v>2392</v>
      </c>
      <c r="I1604" s="135">
        <v>53</v>
      </c>
      <c r="J1604" s="134" t="s">
        <v>2155</v>
      </c>
      <c r="K1604" s="134" t="s">
        <v>2156</v>
      </c>
      <c r="L1604" s="135" t="s">
        <v>193</v>
      </c>
      <c r="M1604" s="134" t="s">
        <v>1</v>
      </c>
      <c r="N1604" s="143"/>
      <c r="O1604" s="121"/>
    </row>
    <row r="1605" spans="1:15" x14ac:dyDescent="0.25">
      <c r="A1605" s="141">
        <v>120</v>
      </c>
      <c r="B1605" s="142" t="s">
        <v>334</v>
      </c>
      <c r="C1605" s="142" t="s">
        <v>2102</v>
      </c>
      <c r="D1605" s="142">
        <v>3000</v>
      </c>
      <c r="E1605" s="142" t="s">
        <v>2325</v>
      </c>
      <c r="F1605" s="135">
        <v>1</v>
      </c>
      <c r="G1605" s="136">
        <v>13</v>
      </c>
      <c r="H1605" s="135" t="s">
        <v>2393</v>
      </c>
      <c r="I1605" s="135">
        <v>2198</v>
      </c>
      <c r="J1605" s="134" t="s">
        <v>2105</v>
      </c>
      <c r="K1605" s="134" t="s">
        <v>2106</v>
      </c>
      <c r="L1605" s="135" t="s">
        <v>193</v>
      </c>
      <c r="M1605" s="134" t="s">
        <v>1</v>
      </c>
      <c r="N1605" s="143"/>
      <c r="O1605" s="121"/>
    </row>
    <row r="1606" spans="1:15" x14ac:dyDescent="0.25">
      <c r="A1606" s="141">
        <v>120</v>
      </c>
      <c r="B1606" s="142" t="s">
        <v>334</v>
      </c>
      <c r="C1606" s="142" t="s">
        <v>2102</v>
      </c>
      <c r="D1606" s="142">
        <v>3001</v>
      </c>
      <c r="E1606" s="142" t="s">
        <v>2325</v>
      </c>
      <c r="F1606" s="135">
        <v>1</v>
      </c>
      <c r="G1606" s="136">
        <v>14</v>
      </c>
      <c r="H1606" s="135" t="s">
        <v>2394</v>
      </c>
      <c r="I1606" s="135">
        <v>254</v>
      </c>
      <c r="J1606" s="134" t="s">
        <v>2108</v>
      </c>
      <c r="K1606" s="134" t="s">
        <v>2109</v>
      </c>
      <c r="L1606" s="135" t="s">
        <v>193</v>
      </c>
      <c r="M1606" s="134" t="s">
        <v>1</v>
      </c>
      <c r="N1606" s="143"/>
      <c r="O1606" s="121"/>
    </row>
    <row r="1607" spans="1:15" x14ac:dyDescent="0.25">
      <c r="A1607" s="141">
        <v>120</v>
      </c>
      <c r="B1607" s="142" t="s">
        <v>334</v>
      </c>
      <c r="C1607" s="142" t="s">
        <v>2102</v>
      </c>
      <c r="D1607" s="142">
        <v>3002</v>
      </c>
      <c r="E1607" s="142" t="s">
        <v>2325</v>
      </c>
      <c r="F1607" s="135">
        <v>1</v>
      </c>
      <c r="G1607" s="136">
        <v>15</v>
      </c>
      <c r="H1607" s="135" t="s">
        <v>2395</v>
      </c>
      <c r="I1607" s="135">
        <v>46</v>
      </c>
      <c r="J1607" s="134" t="s">
        <v>2155</v>
      </c>
      <c r="K1607" s="134" t="s">
        <v>2156</v>
      </c>
      <c r="L1607" s="135" t="s">
        <v>193</v>
      </c>
      <c r="M1607" s="134" t="s">
        <v>1</v>
      </c>
      <c r="N1607" s="143"/>
      <c r="O1607" s="121"/>
    </row>
    <row r="1608" spans="1:15" x14ac:dyDescent="0.25">
      <c r="A1608" s="141">
        <v>120</v>
      </c>
      <c r="B1608" s="142" t="s">
        <v>334</v>
      </c>
      <c r="C1608" s="142" t="s">
        <v>2102</v>
      </c>
      <c r="D1608" s="142">
        <v>3003</v>
      </c>
      <c r="E1608" s="142" t="s">
        <v>2325</v>
      </c>
      <c r="F1608" s="135">
        <v>1</v>
      </c>
      <c r="G1608" s="136">
        <v>16</v>
      </c>
      <c r="H1608" s="135" t="s">
        <v>2396</v>
      </c>
      <c r="I1608" s="135">
        <v>86</v>
      </c>
      <c r="J1608" s="134" t="s">
        <v>2155</v>
      </c>
      <c r="K1608" s="134" t="s">
        <v>2156</v>
      </c>
      <c r="L1608" s="135" t="s">
        <v>193</v>
      </c>
      <c r="M1608" s="134" t="s">
        <v>1</v>
      </c>
      <c r="N1608" s="143"/>
      <c r="O1608" s="121"/>
    </row>
    <row r="1609" spans="1:15" x14ac:dyDescent="0.25">
      <c r="A1609" s="141">
        <v>120</v>
      </c>
      <c r="B1609" s="142" t="s">
        <v>334</v>
      </c>
      <c r="C1609" s="142" t="s">
        <v>2102</v>
      </c>
      <c r="D1609" s="142">
        <v>3004</v>
      </c>
      <c r="E1609" s="142" t="s">
        <v>2325</v>
      </c>
      <c r="F1609" s="135">
        <v>1</v>
      </c>
      <c r="G1609" s="136">
        <v>17</v>
      </c>
      <c r="H1609" s="135" t="s">
        <v>2397</v>
      </c>
      <c r="I1609" s="135">
        <v>108</v>
      </c>
      <c r="J1609" s="134" t="s">
        <v>2105</v>
      </c>
      <c r="K1609" s="134" t="s">
        <v>2106</v>
      </c>
      <c r="L1609" s="135" t="s">
        <v>193</v>
      </c>
      <c r="M1609" s="134" t="s">
        <v>1</v>
      </c>
      <c r="N1609" s="143"/>
      <c r="O1609" s="121"/>
    </row>
    <row r="1610" spans="1:15" x14ac:dyDescent="0.25">
      <c r="A1610" s="141">
        <v>120</v>
      </c>
      <c r="B1610" s="142" t="s">
        <v>334</v>
      </c>
      <c r="C1610" s="142" t="s">
        <v>2102</v>
      </c>
      <c r="D1610" s="142">
        <v>3005</v>
      </c>
      <c r="E1610" s="142" t="s">
        <v>2325</v>
      </c>
      <c r="F1610" s="135">
        <v>1</v>
      </c>
      <c r="G1610" s="136">
        <v>18</v>
      </c>
      <c r="H1610" s="135" t="s">
        <v>2398</v>
      </c>
      <c r="I1610" s="135">
        <v>154</v>
      </c>
      <c r="J1610" s="134" t="s">
        <v>2105</v>
      </c>
      <c r="K1610" s="134" t="s">
        <v>2106</v>
      </c>
      <c r="L1610" s="135" t="s">
        <v>193</v>
      </c>
      <c r="M1610" s="134" t="s">
        <v>1</v>
      </c>
      <c r="N1610" s="143"/>
      <c r="O1610" s="121"/>
    </row>
    <row r="1611" spans="1:15" x14ac:dyDescent="0.25">
      <c r="A1611" s="141">
        <v>120</v>
      </c>
      <c r="B1611" s="142" t="s">
        <v>334</v>
      </c>
      <c r="C1611" s="142" t="s">
        <v>2102</v>
      </c>
      <c r="D1611" s="142">
        <v>3006</v>
      </c>
      <c r="E1611" s="142" t="s">
        <v>2325</v>
      </c>
      <c r="F1611" s="135">
        <v>1</v>
      </c>
      <c r="G1611" s="136">
        <v>19</v>
      </c>
      <c r="H1611" s="135" t="s">
        <v>2399</v>
      </c>
      <c r="I1611" s="135">
        <v>73</v>
      </c>
      <c r="J1611" s="134" t="s">
        <v>2105</v>
      </c>
      <c r="K1611" s="134" t="s">
        <v>2106</v>
      </c>
      <c r="L1611" s="135" t="s">
        <v>193</v>
      </c>
      <c r="M1611" s="134" t="s">
        <v>1</v>
      </c>
      <c r="N1611" s="143"/>
      <c r="O1611" s="121"/>
    </row>
    <row r="1612" spans="1:15" x14ac:dyDescent="0.25">
      <c r="A1612" s="141">
        <v>120</v>
      </c>
      <c r="B1612" s="142" t="s">
        <v>334</v>
      </c>
      <c r="C1612" s="142" t="s">
        <v>2102</v>
      </c>
      <c r="D1612" s="142">
        <v>3007</v>
      </c>
      <c r="E1612" s="142" t="s">
        <v>2325</v>
      </c>
      <c r="F1612" s="135">
        <v>2</v>
      </c>
      <c r="G1612" s="136">
        <v>1</v>
      </c>
      <c r="H1612" s="135" t="s">
        <v>2420</v>
      </c>
      <c r="I1612" s="135">
        <v>867</v>
      </c>
      <c r="J1612" s="134" t="s">
        <v>2115</v>
      </c>
      <c r="K1612" s="134" t="s">
        <v>2116</v>
      </c>
      <c r="L1612" s="135" t="s">
        <v>2117</v>
      </c>
      <c r="M1612" s="134" t="s">
        <v>1</v>
      </c>
      <c r="N1612" s="143"/>
      <c r="O1612" s="121"/>
    </row>
    <row r="1613" spans="1:15" x14ac:dyDescent="0.25">
      <c r="A1613" s="141">
        <v>120</v>
      </c>
      <c r="B1613" s="142" t="s">
        <v>334</v>
      </c>
      <c r="C1613" s="142" t="s">
        <v>2102</v>
      </c>
      <c r="D1613" s="142">
        <v>3008</v>
      </c>
      <c r="E1613" s="142" t="s">
        <v>2325</v>
      </c>
      <c r="F1613" s="135">
        <v>2</v>
      </c>
      <c r="G1613" s="136">
        <v>2</v>
      </c>
      <c r="H1613" s="135" t="s">
        <v>2421</v>
      </c>
      <c r="I1613" s="135">
        <v>124</v>
      </c>
      <c r="J1613" s="134" t="s">
        <v>2151</v>
      </c>
      <c r="K1613" s="134" t="s">
        <v>2152</v>
      </c>
      <c r="L1613" s="135" t="s">
        <v>193</v>
      </c>
      <c r="M1613" s="134" t="s">
        <v>1</v>
      </c>
      <c r="N1613" s="143"/>
      <c r="O1613" s="121"/>
    </row>
    <row r="1614" spans="1:15" x14ac:dyDescent="0.25">
      <c r="A1614" s="141">
        <v>120</v>
      </c>
      <c r="B1614" s="142" t="s">
        <v>334</v>
      </c>
      <c r="C1614" s="142" t="s">
        <v>2102</v>
      </c>
      <c r="D1614" s="142">
        <v>3009</v>
      </c>
      <c r="E1614" s="142" t="s">
        <v>2325</v>
      </c>
      <c r="F1614" s="135">
        <v>2</v>
      </c>
      <c r="G1614" s="136">
        <v>3</v>
      </c>
      <c r="H1614" s="135" t="s">
        <v>2422</v>
      </c>
      <c r="I1614" s="135">
        <v>39</v>
      </c>
      <c r="J1614" s="134" t="s">
        <v>2151</v>
      </c>
      <c r="K1614" s="134" t="s">
        <v>2152</v>
      </c>
      <c r="L1614" s="135" t="s">
        <v>193</v>
      </c>
      <c r="M1614" s="134" t="s">
        <v>1</v>
      </c>
      <c r="N1614" s="143"/>
      <c r="O1614" s="121"/>
    </row>
    <row r="1615" spans="1:15" x14ac:dyDescent="0.25">
      <c r="A1615" s="141">
        <v>120</v>
      </c>
      <c r="B1615" s="142" t="s">
        <v>334</v>
      </c>
      <c r="C1615" s="142" t="s">
        <v>2102</v>
      </c>
      <c r="D1615" s="142">
        <v>3010</v>
      </c>
      <c r="E1615" s="142" t="s">
        <v>2325</v>
      </c>
      <c r="F1615" s="135">
        <v>2</v>
      </c>
      <c r="G1615" s="136">
        <v>4</v>
      </c>
      <c r="H1615" s="135" t="s">
        <v>2778</v>
      </c>
      <c r="I1615" s="135">
        <v>834</v>
      </c>
      <c r="J1615" s="134" t="s">
        <v>2115</v>
      </c>
      <c r="K1615" s="134" t="s">
        <v>2116</v>
      </c>
      <c r="L1615" s="135" t="s">
        <v>2117</v>
      </c>
      <c r="M1615" s="134" t="s">
        <v>1</v>
      </c>
      <c r="N1615" s="143"/>
      <c r="O1615" s="121"/>
    </row>
    <row r="1616" spans="1:15" x14ac:dyDescent="0.25">
      <c r="A1616" s="141">
        <v>120</v>
      </c>
      <c r="B1616" s="142" t="s">
        <v>334</v>
      </c>
      <c r="C1616" s="142" t="s">
        <v>2102</v>
      </c>
      <c r="D1616" s="142">
        <v>3011</v>
      </c>
      <c r="E1616" s="142" t="s">
        <v>2325</v>
      </c>
      <c r="F1616" s="135">
        <v>2</v>
      </c>
      <c r="G1616" s="136">
        <v>5</v>
      </c>
      <c r="H1616" s="135" t="s">
        <v>2423</v>
      </c>
      <c r="I1616" s="135">
        <v>225</v>
      </c>
      <c r="J1616" s="134" t="s">
        <v>2138</v>
      </c>
      <c r="K1616" s="134" t="s">
        <v>2139</v>
      </c>
      <c r="L1616" s="135" t="s">
        <v>194</v>
      </c>
      <c r="M1616" s="134" t="s">
        <v>1</v>
      </c>
      <c r="N1616" s="143"/>
      <c r="O1616" s="121"/>
    </row>
    <row r="1617" spans="1:15" x14ac:dyDescent="0.25">
      <c r="A1617" s="141">
        <v>120</v>
      </c>
      <c r="B1617" s="142" t="s">
        <v>334</v>
      </c>
      <c r="C1617" s="142" t="s">
        <v>2102</v>
      </c>
      <c r="D1617" s="142">
        <v>3012</v>
      </c>
      <c r="E1617" s="142" t="s">
        <v>2325</v>
      </c>
      <c r="F1617" s="135">
        <v>2</v>
      </c>
      <c r="G1617" s="136">
        <v>6</v>
      </c>
      <c r="H1617" s="135" t="s">
        <v>2779</v>
      </c>
      <c r="I1617" s="135">
        <v>30</v>
      </c>
      <c r="J1617" s="134" t="s">
        <v>2151</v>
      </c>
      <c r="K1617" s="134" t="s">
        <v>2152</v>
      </c>
      <c r="L1617" s="135" t="s">
        <v>193</v>
      </c>
      <c r="M1617" s="134" t="s">
        <v>1</v>
      </c>
      <c r="N1617" s="143"/>
      <c r="O1617" s="121"/>
    </row>
    <row r="1618" spans="1:15" x14ac:dyDescent="0.25">
      <c r="A1618" s="141">
        <v>120</v>
      </c>
      <c r="B1618" s="142" t="s">
        <v>334</v>
      </c>
      <c r="C1618" s="142" t="s">
        <v>2102</v>
      </c>
      <c r="D1618" s="142">
        <v>3013</v>
      </c>
      <c r="E1618" s="142" t="s">
        <v>2325</v>
      </c>
      <c r="F1618" s="135">
        <v>2</v>
      </c>
      <c r="G1618" s="136">
        <v>7</v>
      </c>
      <c r="H1618" s="135" t="s">
        <v>2424</v>
      </c>
      <c r="I1618" s="135">
        <v>783</v>
      </c>
      <c r="J1618" s="134" t="s">
        <v>2115</v>
      </c>
      <c r="K1618" s="134" t="s">
        <v>2116</v>
      </c>
      <c r="L1618" s="135" t="s">
        <v>2117</v>
      </c>
      <c r="M1618" s="134" t="s">
        <v>1</v>
      </c>
      <c r="N1618" s="143"/>
      <c r="O1618" s="121"/>
    </row>
    <row r="1619" spans="1:15" x14ac:dyDescent="0.25">
      <c r="A1619" s="141">
        <v>120</v>
      </c>
      <c r="B1619" s="142" t="s">
        <v>334</v>
      </c>
      <c r="C1619" s="142" t="s">
        <v>2102</v>
      </c>
      <c r="D1619" s="142">
        <v>3014</v>
      </c>
      <c r="E1619" s="142" t="s">
        <v>2325</v>
      </c>
      <c r="F1619" s="135">
        <v>2</v>
      </c>
      <c r="G1619" s="136">
        <v>8</v>
      </c>
      <c r="H1619" s="135" t="s">
        <v>2425</v>
      </c>
      <c r="I1619" s="135">
        <v>26</v>
      </c>
      <c r="J1619" s="134" t="s">
        <v>2151</v>
      </c>
      <c r="K1619" s="134" t="s">
        <v>2152</v>
      </c>
      <c r="L1619" s="135" t="s">
        <v>193</v>
      </c>
      <c r="M1619" s="134" t="s">
        <v>1</v>
      </c>
      <c r="N1619" s="143"/>
      <c r="O1619" s="121"/>
    </row>
    <row r="1620" spans="1:15" x14ac:dyDescent="0.25">
      <c r="A1620" s="141">
        <v>120</v>
      </c>
      <c r="B1620" s="142" t="s">
        <v>334</v>
      </c>
      <c r="C1620" s="142" t="s">
        <v>2102</v>
      </c>
      <c r="D1620" s="142">
        <v>3015</v>
      </c>
      <c r="E1620" s="142" t="s">
        <v>2325</v>
      </c>
      <c r="F1620" s="135">
        <v>2</v>
      </c>
      <c r="G1620" s="136">
        <v>10</v>
      </c>
      <c r="H1620" s="135" t="s">
        <v>2780</v>
      </c>
      <c r="I1620" s="135">
        <v>87</v>
      </c>
      <c r="J1620" s="134" t="s">
        <v>2151</v>
      </c>
      <c r="K1620" s="134" t="s">
        <v>2152</v>
      </c>
      <c r="L1620" s="135" t="s">
        <v>193</v>
      </c>
      <c r="M1620" s="134" t="s">
        <v>1</v>
      </c>
      <c r="N1620" s="143"/>
      <c r="O1620" s="121"/>
    </row>
    <row r="1621" spans="1:15" x14ac:dyDescent="0.25">
      <c r="A1621" s="141">
        <v>120</v>
      </c>
      <c r="B1621" s="142" t="s">
        <v>334</v>
      </c>
      <c r="C1621" s="142" t="s">
        <v>2102</v>
      </c>
      <c r="D1621" s="142">
        <v>3016</v>
      </c>
      <c r="E1621" s="142" t="s">
        <v>2325</v>
      </c>
      <c r="F1621" s="135">
        <v>2</v>
      </c>
      <c r="G1621" s="136">
        <v>11</v>
      </c>
      <c r="H1621" s="135" t="s">
        <v>2781</v>
      </c>
      <c r="I1621" s="135">
        <v>188</v>
      </c>
      <c r="J1621" s="134" t="s">
        <v>2108</v>
      </c>
      <c r="K1621" s="134" t="s">
        <v>2109</v>
      </c>
      <c r="L1621" s="135" t="s">
        <v>193</v>
      </c>
      <c r="M1621" s="134" t="s">
        <v>1</v>
      </c>
      <c r="N1621" s="143"/>
      <c r="O1621" s="121"/>
    </row>
    <row r="1622" spans="1:15" x14ac:dyDescent="0.25">
      <c r="A1622" s="141">
        <v>120</v>
      </c>
      <c r="B1622" s="142" t="s">
        <v>334</v>
      </c>
      <c r="C1622" s="142" t="s">
        <v>2102</v>
      </c>
      <c r="D1622" s="142">
        <v>3017</v>
      </c>
      <c r="E1622" s="142" t="s">
        <v>2325</v>
      </c>
      <c r="F1622" s="135">
        <v>2</v>
      </c>
      <c r="G1622" s="136">
        <v>12</v>
      </c>
      <c r="H1622" s="135" t="s">
        <v>2782</v>
      </c>
      <c r="I1622" s="135">
        <v>52</v>
      </c>
      <c r="J1622" s="134" t="s">
        <v>2155</v>
      </c>
      <c r="K1622" s="134" t="s">
        <v>2156</v>
      </c>
      <c r="L1622" s="135" t="s">
        <v>193</v>
      </c>
      <c r="M1622" s="134" t="s">
        <v>1</v>
      </c>
      <c r="N1622" s="143"/>
      <c r="O1622" s="121"/>
    </row>
    <row r="1623" spans="1:15" x14ac:dyDescent="0.25">
      <c r="A1623" s="141">
        <v>120</v>
      </c>
      <c r="B1623" s="142" t="s">
        <v>334</v>
      </c>
      <c r="C1623" s="142" t="s">
        <v>2102</v>
      </c>
      <c r="D1623" s="142">
        <v>3018</v>
      </c>
      <c r="E1623" s="142" t="s">
        <v>2325</v>
      </c>
      <c r="F1623" s="135">
        <v>2</v>
      </c>
      <c r="G1623" s="136">
        <v>13</v>
      </c>
      <c r="H1623" s="135" t="s">
        <v>2783</v>
      </c>
      <c r="I1623" s="135">
        <v>220</v>
      </c>
      <c r="J1623" s="134" t="s">
        <v>2105</v>
      </c>
      <c r="K1623" s="134" t="s">
        <v>2106</v>
      </c>
      <c r="L1623" s="135" t="s">
        <v>193</v>
      </c>
      <c r="M1623" s="134" t="s">
        <v>1</v>
      </c>
      <c r="N1623" s="143"/>
      <c r="O1623" s="121"/>
    </row>
    <row r="1624" spans="1:15" x14ac:dyDescent="0.25">
      <c r="A1624" s="141">
        <v>120</v>
      </c>
      <c r="B1624" s="142" t="s">
        <v>334</v>
      </c>
      <c r="C1624" s="142" t="s">
        <v>2102</v>
      </c>
      <c r="D1624" s="142">
        <v>3019</v>
      </c>
      <c r="E1624" s="142" t="s">
        <v>2325</v>
      </c>
      <c r="F1624" s="135">
        <v>2</v>
      </c>
      <c r="G1624" s="136">
        <v>14</v>
      </c>
      <c r="H1624" s="135" t="s">
        <v>2784</v>
      </c>
      <c r="I1624" s="135">
        <v>26</v>
      </c>
      <c r="J1624" s="134" t="s">
        <v>2151</v>
      </c>
      <c r="K1624" s="134" t="s">
        <v>2152</v>
      </c>
      <c r="L1624" s="135" t="s">
        <v>193</v>
      </c>
      <c r="M1624" s="134" t="s">
        <v>1</v>
      </c>
      <c r="N1624" s="143"/>
      <c r="O1624" s="121"/>
    </row>
    <row r="1625" spans="1:15" x14ac:dyDescent="0.25">
      <c r="A1625" s="141">
        <v>120</v>
      </c>
      <c r="B1625" s="142" t="s">
        <v>334</v>
      </c>
      <c r="C1625" s="142" t="s">
        <v>2102</v>
      </c>
      <c r="D1625" s="142">
        <v>3020</v>
      </c>
      <c r="E1625" s="142" t="s">
        <v>2325</v>
      </c>
      <c r="F1625" s="135">
        <v>2</v>
      </c>
      <c r="G1625" s="136">
        <v>16</v>
      </c>
      <c r="H1625" s="135" t="s">
        <v>2786</v>
      </c>
      <c r="I1625" s="135">
        <v>785</v>
      </c>
      <c r="J1625" s="134" t="s">
        <v>2115</v>
      </c>
      <c r="K1625" s="134" t="s">
        <v>2116</v>
      </c>
      <c r="L1625" s="135" t="s">
        <v>2117</v>
      </c>
      <c r="M1625" s="134" t="s">
        <v>1</v>
      </c>
      <c r="N1625" s="143"/>
      <c r="O1625" s="121"/>
    </row>
    <row r="1626" spans="1:15" x14ac:dyDescent="0.25">
      <c r="A1626" s="141">
        <v>120</v>
      </c>
      <c r="B1626" s="142" t="s">
        <v>334</v>
      </c>
      <c r="C1626" s="142" t="s">
        <v>2102</v>
      </c>
      <c r="D1626" s="142">
        <v>3021</v>
      </c>
      <c r="E1626" s="142" t="s">
        <v>2325</v>
      </c>
      <c r="F1626" s="135">
        <v>2</v>
      </c>
      <c r="G1626" s="136">
        <v>17</v>
      </c>
      <c r="H1626" s="135" t="s">
        <v>2787</v>
      </c>
      <c r="I1626" s="135">
        <v>39</v>
      </c>
      <c r="J1626" s="134" t="s">
        <v>2108</v>
      </c>
      <c r="K1626" s="134" t="s">
        <v>2109</v>
      </c>
      <c r="L1626" s="135" t="s">
        <v>193</v>
      </c>
      <c r="M1626" s="134" t="s">
        <v>1</v>
      </c>
      <c r="N1626" s="143"/>
      <c r="O1626" s="121"/>
    </row>
    <row r="1627" spans="1:15" x14ac:dyDescent="0.25">
      <c r="A1627" s="141">
        <v>120</v>
      </c>
      <c r="B1627" s="142" t="s">
        <v>334</v>
      </c>
      <c r="C1627" s="142" t="s">
        <v>2102</v>
      </c>
      <c r="D1627" s="142">
        <v>3022</v>
      </c>
      <c r="E1627" s="142" t="s">
        <v>2325</v>
      </c>
      <c r="F1627" s="135">
        <v>2</v>
      </c>
      <c r="G1627" s="136">
        <v>18</v>
      </c>
      <c r="H1627" s="135" t="s">
        <v>2788</v>
      </c>
      <c r="I1627" s="135">
        <v>318</v>
      </c>
      <c r="J1627" s="134" t="s">
        <v>2108</v>
      </c>
      <c r="K1627" s="134" t="s">
        <v>2109</v>
      </c>
      <c r="L1627" s="135" t="s">
        <v>193</v>
      </c>
      <c r="M1627" s="134" t="s">
        <v>1</v>
      </c>
      <c r="N1627" s="143"/>
      <c r="O1627" s="121"/>
    </row>
    <row r="1628" spans="1:15" x14ac:dyDescent="0.25">
      <c r="A1628" s="141">
        <v>120</v>
      </c>
      <c r="B1628" s="142" t="s">
        <v>334</v>
      </c>
      <c r="C1628" s="142" t="s">
        <v>2102</v>
      </c>
      <c r="D1628" s="142">
        <v>3023</v>
      </c>
      <c r="E1628" s="142" t="s">
        <v>2325</v>
      </c>
      <c r="F1628" s="135">
        <v>2</v>
      </c>
      <c r="G1628" s="136">
        <v>19</v>
      </c>
      <c r="H1628" s="135" t="s">
        <v>2790</v>
      </c>
      <c r="I1628" s="135">
        <v>1842</v>
      </c>
      <c r="J1628" s="134" t="s">
        <v>2105</v>
      </c>
      <c r="K1628" s="134" t="s">
        <v>2106</v>
      </c>
      <c r="L1628" s="135" t="s">
        <v>193</v>
      </c>
      <c r="M1628" s="134" t="s">
        <v>1</v>
      </c>
      <c r="N1628" s="143"/>
      <c r="O1628" s="121"/>
    </row>
    <row r="1629" spans="1:15" x14ac:dyDescent="0.25">
      <c r="A1629" s="141">
        <v>120</v>
      </c>
      <c r="B1629" s="142" t="s">
        <v>334</v>
      </c>
      <c r="C1629" s="142" t="s">
        <v>2102</v>
      </c>
      <c r="D1629" s="142">
        <v>3024</v>
      </c>
      <c r="E1629" s="142" t="s">
        <v>2325</v>
      </c>
      <c r="F1629" s="135">
        <v>2</v>
      </c>
      <c r="G1629" s="136">
        <v>20</v>
      </c>
      <c r="H1629" s="135" t="s">
        <v>2792</v>
      </c>
      <c r="I1629" s="135">
        <v>26</v>
      </c>
      <c r="J1629" s="134" t="s">
        <v>2151</v>
      </c>
      <c r="K1629" s="134" t="s">
        <v>2152</v>
      </c>
      <c r="L1629" s="135" t="s">
        <v>193</v>
      </c>
      <c r="M1629" s="134" t="s">
        <v>1</v>
      </c>
      <c r="N1629" s="143"/>
      <c r="O1629" s="121"/>
    </row>
    <row r="1630" spans="1:15" x14ac:dyDescent="0.25">
      <c r="A1630" s="141">
        <v>120</v>
      </c>
      <c r="B1630" s="142" t="s">
        <v>334</v>
      </c>
      <c r="C1630" s="142" t="s">
        <v>2102</v>
      </c>
      <c r="D1630" s="142">
        <v>3025</v>
      </c>
      <c r="E1630" s="142" t="s">
        <v>2325</v>
      </c>
      <c r="F1630" s="135">
        <v>2</v>
      </c>
      <c r="G1630" s="136">
        <v>21</v>
      </c>
      <c r="H1630" s="135" t="s">
        <v>2794</v>
      </c>
      <c r="I1630" s="135">
        <v>88</v>
      </c>
      <c r="J1630" s="134" t="s">
        <v>2151</v>
      </c>
      <c r="K1630" s="134" t="s">
        <v>2152</v>
      </c>
      <c r="L1630" s="135" t="s">
        <v>193</v>
      </c>
      <c r="M1630" s="134" t="s">
        <v>1</v>
      </c>
      <c r="N1630" s="143"/>
      <c r="O1630" s="121"/>
    </row>
    <row r="1631" spans="1:15" x14ac:dyDescent="0.25">
      <c r="A1631" s="141">
        <v>120</v>
      </c>
      <c r="B1631" s="142" t="s">
        <v>334</v>
      </c>
      <c r="C1631" s="142" t="s">
        <v>2102</v>
      </c>
      <c r="D1631" s="142">
        <v>3026</v>
      </c>
      <c r="E1631" s="142" t="s">
        <v>2325</v>
      </c>
      <c r="F1631" s="135">
        <v>2</v>
      </c>
      <c r="G1631" s="136">
        <v>22</v>
      </c>
      <c r="H1631" s="135" t="s">
        <v>2795</v>
      </c>
      <c r="I1631" s="135">
        <v>793</v>
      </c>
      <c r="J1631" s="134" t="s">
        <v>2115</v>
      </c>
      <c r="K1631" s="134" t="s">
        <v>2116</v>
      </c>
      <c r="L1631" s="135" t="s">
        <v>2117</v>
      </c>
      <c r="M1631" s="134" t="s">
        <v>1</v>
      </c>
      <c r="N1631" s="143"/>
      <c r="O1631" s="121"/>
    </row>
    <row r="1632" spans="1:15" x14ac:dyDescent="0.25">
      <c r="A1632" s="141">
        <v>120</v>
      </c>
      <c r="B1632" s="142" t="s">
        <v>334</v>
      </c>
      <c r="C1632" s="142" t="s">
        <v>2102</v>
      </c>
      <c r="D1632" s="142">
        <v>3027</v>
      </c>
      <c r="E1632" s="142" t="s">
        <v>2325</v>
      </c>
      <c r="F1632" s="135">
        <v>2</v>
      </c>
      <c r="G1632" s="136">
        <v>23</v>
      </c>
      <c r="H1632" s="135" t="s">
        <v>3083</v>
      </c>
      <c r="I1632" s="135">
        <v>26</v>
      </c>
      <c r="J1632" s="134" t="s">
        <v>2151</v>
      </c>
      <c r="K1632" s="134" t="s">
        <v>2152</v>
      </c>
      <c r="L1632" s="135" t="s">
        <v>193</v>
      </c>
      <c r="M1632" s="134" t="s">
        <v>1</v>
      </c>
      <c r="N1632" s="143"/>
      <c r="O1632" s="121"/>
    </row>
    <row r="1633" spans="1:15" x14ac:dyDescent="0.25">
      <c r="A1633" s="141">
        <v>120</v>
      </c>
      <c r="B1633" s="142" t="s">
        <v>334</v>
      </c>
      <c r="C1633" s="142" t="s">
        <v>2102</v>
      </c>
      <c r="D1633" s="142">
        <v>3028</v>
      </c>
      <c r="E1633" s="142" t="s">
        <v>2325</v>
      </c>
      <c r="F1633" s="135">
        <v>2</v>
      </c>
      <c r="G1633" s="136">
        <v>25</v>
      </c>
      <c r="H1633" s="135" t="s">
        <v>3084</v>
      </c>
      <c r="I1633" s="135">
        <v>774</v>
      </c>
      <c r="J1633" s="134" t="s">
        <v>2115</v>
      </c>
      <c r="K1633" s="134" t="s">
        <v>2116</v>
      </c>
      <c r="L1633" s="135" t="s">
        <v>2117</v>
      </c>
      <c r="M1633" s="134" t="s">
        <v>1</v>
      </c>
      <c r="N1633" s="143"/>
      <c r="O1633" s="121"/>
    </row>
    <row r="1634" spans="1:15" x14ac:dyDescent="0.25">
      <c r="A1634" s="141">
        <v>120</v>
      </c>
      <c r="B1634" s="142" t="s">
        <v>334</v>
      </c>
      <c r="C1634" s="142" t="s">
        <v>2102</v>
      </c>
      <c r="D1634" s="142">
        <v>3029</v>
      </c>
      <c r="E1634" s="142" t="s">
        <v>2325</v>
      </c>
      <c r="F1634" s="135">
        <v>2</v>
      </c>
      <c r="G1634" s="136">
        <v>26</v>
      </c>
      <c r="H1634" s="135" t="s">
        <v>3085</v>
      </c>
      <c r="I1634" s="135">
        <v>246</v>
      </c>
      <c r="J1634" s="134" t="s">
        <v>2105</v>
      </c>
      <c r="K1634" s="134" t="s">
        <v>2106</v>
      </c>
      <c r="L1634" s="135" t="s">
        <v>193</v>
      </c>
      <c r="M1634" s="134" t="s">
        <v>1</v>
      </c>
      <c r="N1634" s="143"/>
      <c r="O1634" s="121"/>
    </row>
    <row r="1635" spans="1:15" x14ac:dyDescent="0.25">
      <c r="A1635" s="141">
        <v>120</v>
      </c>
      <c r="B1635" s="142" t="s">
        <v>334</v>
      </c>
      <c r="C1635" s="142" t="s">
        <v>2102</v>
      </c>
      <c r="D1635" s="142">
        <v>3030</v>
      </c>
      <c r="E1635" s="142" t="s">
        <v>2325</v>
      </c>
      <c r="F1635" s="135">
        <v>2</v>
      </c>
      <c r="G1635" s="136">
        <v>27</v>
      </c>
      <c r="H1635" s="135" t="s">
        <v>3086</v>
      </c>
      <c r="I1635" s="135">
        <v>80</v>
      </c>
      <c r="J1635" s="134" t="s">
        <v>2151</v>
      </c>
      <c r="K1635" s="134" t="s">
        <v>2152</v>
      </c>
      <c r="L1635" s="135" t="s">
        <v>193</v>
      </c>
      <c r="M1635" s="134" t="s">
        <v>1</v>
      </c>
      <c r="N1635" s="143"/>
      <c r="O1635" s="121"/>
    </row>
    <row r="1636" spans="1:15" x14ac:dyDescent="0.25">
      <c r="A1636" s="141">
        <v>120</v>
      </c>
      <c r="B1636" s="142" t="s">
        <v>334</v>
      </c>
      <c r="C1636" s="142" t="s">
        <v>2102</v>
      </c>
      <c r="D1636" s="142">
        <v>3031</v>
      </c>
      <c r="E1636" s="142" t="s">
        <v>2325</v>
      </c>
      <c r="F1636" s="135">
        <v>2</v>
      </c>
      <c r="G1636" s="136">
        <v>28</v>
      </c>
      <c r="H1636" s="135" t="s">
        <v>3087</v>
      </c>
      <c r="I1636" s="135">
        <v>261</v>
      </c>
      <c r="J1636" s="134" t="s">
        <v>2108</v>
      </c>
      <c r="K1636" s="134" t="s">
        <v>2109</v>
      </c>
      <c r="L1636" s="135" t="s">
        <v>193</v>
      </c>
      <c r="M1636" s="134" t="s">
        <v>1</v>
      </c>
      <c r="N1636" s="143"/>
      <c r="O1636" s="121"/>
    </row>
    <row r="1637" spans="1:15" x14ac:dyDescent="0.25">
      <c r="A1637" s="141">
        <v>120</v>
      </c>
      <c r="B1637" s="142" t="s">
        <v>334</v>
      </c>
      <c r="C1637" s="142" t="s">
        <v>2102</v>
      </c>
      <c r="D1637" s="142">
        <v>3032</v>
      </c>
      <c r="E1637" s="142" t="s">
        <v>2325</v>
      </c>
      <c r="F1637" s="135">
        <v>2</v>
      </c>
      <c r="G1637" s="136">
        <v>29</v>
      </c>
      <c r="H1637" s="135" t="s">
        <v>3088</v>
      </c>
      <c r="I1637" s="135">
        <v>59</v>
      </c>
      <c r="J1637" s="134" t="s">
        <v>2155</v>
      </c>
      <c r="K1637" s="134" t="s">
        <v>2156</v>
      </c>
      <c r="L1637" s="135" t="s">
        <v>193</v>
      </c>
      <c r="M1637" s="134" t="s">
        <v>1</v>
      </c>
      <c r="N1637" s="143"/>
      <c r="O1637" s="121"/>
    </row>
    <row r="1638" spans="1:15" x14ac:dyDescent="0.25">
      <c r="A1638" s="141">
        <v>120</v>
      </c>
      <c r="B1638" s="142" t="s">
        <v>334</v>
      </c>
      <c r="C1638" s="142" t="s">
        <v>2102</v>
      </c>
      <c r="D1638" s="142">
        <v>3033</v>
      </c>
      <c r="E1638" s="142" t="s">
        <v>682</v>
      </c>
      <c r="F1638" s="135">
        <v>1</v>
      </c>
      <c r="G1638" s="136">
        <v>1</v>
      </c>
      <c r="H1638" s="135" t="s">
        <v>2329</v>
      </c>
      <c r="I1638" s="135">
        <v>781</v>
      </c>
      <c r="J1638" s="134" t="s">
        <v>2138</v>
      </c>
      <c r="K1638" s="134" t="s">
        <v>2139</v>
      </c>
      <c r="L1638" s="135" t="s">
        <v>194</v>
      </c>
      <c r="M1638" s="134" t="s">
        <v>1</v>
      </c>
      <c r="N1638" s="143"/>
      <c r="O1638" s="121"/>
    </row>
    <row r="1639" spans="1:15" x14ac:dyDescent="0.25">
      <c r="A1639" s="141">
        <v>120</v>
      </c>
      <c r="B1639" s="142" t="s">
        <v>334</v>
      </c>
      <c r="C1639" s="142" t="s">
        <v>2102</v>
      </c>
      <c r="D1639" s="142">
        <v>3034</v>
      </c>
      <c r="E1639" s="142" t="s">
        <v>2335</v>
      </c>
      <c r="F1639" s="135">
        <v>1</v>
      </c>
      <c r="G1639" s="136">
        <v>1</v>
      </c>
      <c r="H1639" s="135" t="s">
        <v>2336</v>
      </c>
      <c r="I1639" s="135">
        <v>781</v>
      </c>
      <c r="J1639" s="134" t="s">
        <v>2155</v>
      </c>
      <c r="K1639" s="134" t="s">
        <v>2156</v>
      </c>
      <c r="L1639" s="135" t="s">
        <v>193</v>
      </c>
      <c r="M1639" s="134" t="s">
        <v>1</v>
      </c>
      <c r="N1639" s="143"/>
      <c r="O1639" s="121"/>
    </row>
    <row r="1640" spans="1:15" x14ac:dyDescent="0.25">
      <c r="A1640" s="141">
        <v>120</v>
      </c>
      <c r="B1640" s="142" t="s">
        <v>334</v>
      </c>
      <c r="C1640" s="142" t="s">
        <v>2102</v>
      </c>
      <c r="D1640" s="142">
        <v>3035</v>
      </c>
      <c r="E1640" s="142" t="s">
        <v>2349</v>
      </c>
      <c r="F1640" s="135">
        <v>1</v>
      </c>
      <c r="G1640" s="136">
        <v>1</v>
      </c>
      <c r="H1640" s="135" t="s">
        <v>2350</v>
      </c>
      <c r="I1640" s="135">
        <v>781</v>
      </c>
      <c r="J1640" s="134" t="s">
        <v>2202</v>
      </c>
      <c r="K1640" s="134" t="s">
        <v>2203</v>
      </c>
      <c r="L1640" s="135" t="s">
        <v>190</v>
      </c>
      <c r="M1640" s="134" t="s">
        <v>1</v>
      </c>
      <c r="N1640" s="143"/>
      <c r="O1640" s="121"/>
    </row>
    <row r="1641" spans="1:15" x14ac:dyDescent="0.25">
      <c r="A1641" s="141">
        <v>120</v>
      </c>
      <c r="B1641" s="142" t="s">
        <v>334</v>
      </c>
      <c r="C1641" s="142" t="s">
        <v>2102</v>
      </c>
      <c r="D1641" s="142">
        <v>3036</v>
      </c>
      <c r="E1641" s="142" t="s">
        <v>2360</v>
      </c>
      <c r="F1641" s="135">
        <v>1</v>
      </c>
      <c r="G1641" s="136">
        <v>1</v>
      </c>
      <c r="H1641" s="135" t="s">
        <v>2361</v>
      </c>
      <c r="I1641" s="135">
        <v>781</v>
      </c>
      <c r="J1641" s="134" t="s">
        <v>2202</v>
      </c>
      <c r="K1641" s="134" t="s">
        <v>2203</v>
      </c>
      <c r="L1641" s="135" t="s">
        <v>190</v>
      </c>
      <c r="M1641" s="134" t="s">
        <v>1</v>
      </c>
      <c r="N1641" s="143"/>
      <c r="O1641" s="121"/>
    </row>
    <row r="1642" spans="1:15" x14ac:dyDescent="0.25">
      <c r="A1642" s="139">
        <v>121</v>
      </c>
      <c r="B1642" s="135" t="s">
        <v>244</v>
      </c>
      <c r="C1642" s="134" t="s">
        <v>2973</v>
      </c>
      <c r="D1642" s="135">
        <v>20000</v>
      </c>
      <c r="E1642" s="135" t="s">
        <v>2103</v>
      </c>
      <c r="F1642" s="135">
        <v>1</v>
      </c>
      <c r="G1642" s="136">
        <v>101</v>
      </c>
      <c r="H1642" s="135" t="s">
        <v>2982</v>
      </c>
      <c r="I1642" s="135">
        <v>500</v>
      </c>
      <c r="J1642" s="135" t="s">
        <v>2843</v>
      </c>
      <c r="K1642" s="135" t="s">
        <v>2113</v>
      </c>
      <c r="L1642" s="135" t="s">
        <v>194</v>
      </c>
      <c r="M1642" s="135"/>
      <c r="N1642" s="137" t="s">
        <v>3089</v>
      </c>
      <c r="O1642" s="121"/>
    </row>
    <row r="1643" spans="1:15" x14ac:dyDescent="0.25">
      <c r="A1643" s="139">
        <v>121</v>
      </c>
      <c r="B1643" s="135" t="s">
        <v>244</v>
      </c>
      <c r="C1643" s="134" t="s">
        <v>2973</v>
      </c>
      <c r="D1643" s="135">
        <v>20001</v>
      </c>
      <c r="E1643" s="135" t="s">
        <v>2103</v>
      </c>
      <c r="F1643" s="135">
        <v>1</v>
      </c>
      <c r="G1643" s="136">
        <v>102</v>
      </c>
      <c r="H1643" s="135" t="s">
        <v>2983</v>
      </c>
      <c r="I1643" s="135">
        <v>175</v>
      </c>
      <c r="J1643" s="135" t="s">
        <v>2843</v>
      </c>
      <c r="K1643" s="135" t="s">
        <v>2284</v>
      </c>
      <c r="L1643" s="135" t="s">
        <v>194</v>
      </c>
      <c r="M1643" s="135"/>
      <c r="N1643" s="137"/>
      <c r="O1643" s="121"/>
    </row>
    <row r="1644" spans="1:15" x14ac:dyDescent="0.25">
      <c r="A1644" s="139">
        <v>121</v>
      </c>
      <c r="B1644" s="135" t="s">
        <v>244</v>
      </c>
      <c r="C1644" s="134" t="s">
        <v>2973</v>
      </c>
      <c r="D1644" s="135">
        <v>20002</v>
      </c>
      <c r="E1644" s="135" t="s">
        <v>2103</v>
      </c>
      <c r="F1644" s="135">
        <v>1</v>
      </c>
      <c r="G1644" s="136">
        <v>103</v>
      </c>
      <c r="H1644" s="135" t="s">
        <v>2984</v>
      </c>
      <c r="I1644" s="135">
        <v>100</v>
      </c>
      <c r="J1644" s="135" t="s">
        <v>2843</v>
      </c>
      <c r="K1644" s="135" t="s">
        <v>2152</v>
      </c>
      <c r="L1644" s="135" t="s">
        <v>193</v>
      </c>
      <c r="M1644" s="135"/>
      <c r="N1644" s="137"/>
      <c r="O1644" s="121"/>
    </row>
    <row r="1645" spans="1:15" x14ac:dyDescent="0.25">
      <c r="A1645" s="139">
        <v>121</v>
      </c>
      <c r="B1645" s="135" t="s">
        <v>244</v>
      </c>
      <c r="C1645" s="134" t="s">
        <v>2973</v>
      </c>
      <c r="D1645" s="135">
        <v>20003</v>
      </c>
      <c r="E1645" s="135" t="s">
        <v>2103</v>
      </c>
      <c r="F1645" s="135">
        <v>1</v>
      </c>
      <c r="G1645" s="136">
        <v>104</v>
      </c>
      <c r="H1645" s="135" t="s">
        <v>2985</v>
      </c>
      <c r="I1645" s="135">
        <v>62</v>
      </c>
      <c r="J1645" s="135" t="s">
        <v>2843</v>
      </c>
      <c r="K1645" s="135" t="s">
        <v>2109</v>
      </c>
      <c r="L1645" s="135" t="s">
        <v>193</v>
      </c>
      <c r="M1645" s="135"/>
      <c r="N1645" s="137" t="s">
        <v>3090</v>
      </c>
      <c r="O1645" s="121"/>
    </row>
    <row r="1646" spans="1:15" x14ac:dyDescent="0.25">
      <c r="A1646" s="139">
        <v>121</v>
      </c>
      <c r="B1646" s="135" t="s">
        <v>244</v>
      </c>
      <c r="C1646" s="134" t="s">
        <v>2973</v>
      </c>
      <c r="D1646" s="135">
        <v>20004</v>
      </c>
      <c r="E1646" s="135" t="s">
        <v>2103</v>
      </c>
      <c r="F1646" s="135">
        <v>1</v>
      </c>
      <c r="G1646" s="136">
        <v>105</v>
      </c>
      <c r="H1646" s="135" t="s">
        <v>2986</v>
      </c>
      <c r="I1646" s="135">
        <v>218</v>
      </c>
      <c r="J1646" s="135" t="s">
        <v>2843</v>
      </c>
      <c r="K1646" s="135" t="s">
        <v>2113</v>
      </c>
      <c r="L1646" s="135" t="s">
        <v>194</v>
      </c>
      <c r="M1646" s="135"/>
      <c r="N1646" s="137"/>
      <c r="O1646" s="121"/>
    </row>
    <row r="1647" spans="1:15" x14ac:dyDescent="0.25">
      <c r="A1647" s="139">
        <v>121</v>
      </c>
      <c r="B1647" s="135" t="s">
        <v>244</v>
      </c>
      <c r="C1647" s="134" t="s">
        <v>2973</v>
      </c>
      <c r="D1647" s="135">
        <v>20005</v>
      </c>
      <c r="E1647" s="135" t="s">
        <v>2103</v>
      </c>
      <c r="F1647" s="135">
        <v>1</v>
      </c>
      <c r="G1647" s="136">
        <v>106</v>
      </c>
      <c r="H1647" s="135" t="s">
        <v>2987</v>
      </c>
      <c r="I1647" s="135">
        <v>175</v>
      </c>
      <c r="J1647" s="135" t="s">
        <v>2843</v>
      </c>
      <c r="K1647" s="135" t="s">
        <v>2113</v>
      </c>
      <c r="L1647" s="135" t="s">
        <v>194</v>
      </c>
      <c r="M1647" s="135"/>
      <c r="N1647" s="137"/>
      <c r="O1647" s="121"/>
    </row>
    <row r="1648" spans="1:15" x14ac:dyDescent="0.25">
      <c r="A1648" s="139">
        <v>121</v>
      </c>
      <c r="B1648" s="135" t="s">
        <v>244</v>
      </c>
      <c r="C1648" s="134" t="s">
        <v>2973</v>
      </c>
      <c r="D1648" s="135">
        <v>20006</v>
      </c>
      <c r="E1648" s="135" t="s">
        <v>2103</v>
      </c>
      <c r="F1648" s="135">
        <v>1</v>
      </c>
      <c r="G1648" s="140">
        <v>107</v>
      </c>
      <c r="H1648" s="135" t="s">
        <v>2988</v>
      </c>
      <c r="I1648" s="135">
        <v>125</v>
      </c>
      <c r="J1648" s="135" t="s">
        <v>2843</v>
      </c>
      <c r="K1648" s="135" t="s">
        <v>2152</v>
      </c>
      <c r="L1648" s="135" t="s">
        <v>193</v>
      </c>
      <c r="M1648" s="135"/>
      <c r="N1648" s="137"/>
      <c r="O1648" s="121"/>
    </row>
    <row r="1649" spans="1:15" x14ac:dyDescent="0.25">
      <c r="A1649" s="139">
        <v>121</v>
      </c>
      <c r="B1649" s="135" t="s">
        <v>244</v>
      </c>
      <c r="C1649" s="134" t="s">
        <v>2973</v>
      </c>
      <c r="D1649" s="135">
        <v>20007</v>
      </c>
      <c r="E1649" s="135" t="s">
        <v>2103</v>
      </c>
      <c r="F1649" s="135">
        <v>1</v>
      </c>
      <c r="G1649" s="136">
        <v>110</v>
      </c>
      <c r="H1649" s="135" t="s">
        <v>2992</v>
      </c>
      <c r="I1649" s="135">
        <v>1163</v>
      </c>
      <c r="J1649" s="135" t="s">
        <v>2843</v>
      </c>
      <c r="K1649" s="135" t="s">
        <v>2116</v>
      </c>
      <c r="L1649" s="135" t="s">
        <v>2117</v>
      </c>
      <c r="M1649" s="135"/>
      <c r="N1649" s="137"/>
      <c r="O1649" s="121"/>
    </row>
    <row r="1650" spans="1:15" x14ac:dyDescent="0.25">
      <c r="A1650" s="139">
        <v>121</v>
      </c>
      <c r="B1650" s="135" t="s">
        <v>244</v>
      </c>
      <c r="C1650" s="134" t="s">
        <v>2973</v>
      </c>
      <c r="D1650" s="135">
        <v>20008</v>
      </c>
      <c r="E1650" s="135" t="s">
        <v>2103</v>
      </c>
      <c r="F1650" s="135">
        <v>1</v>
      </c>
      <c r="G1650" s="136">
        <v>111</v>
      </c>
      <c r="H1650" s="135" t="s">
        <v>2993</v>
      </c>
      <c r="I1650" s="135">
        <v>52</v>
      </c>
      <c r="J1650" s="135" t="s">
        <v>2843</v>
      </c>
      <c r="K1650" s="135" t="s">
        <v>2109</v>
      </c>
      <c r="L1650" s="135" t="s">
        <v>193</v>
      </c>
      <c r="M1650" s="135"/>
      <c r="N1650" s="137" t="s">
        <v>3091</v>
      </c>
      <c r="O1650" s="121"/>
    </row>
    <row r="1651" spans="1:15" x14ac:dyDescent="0.25">
      <c r="A1651" s="139">
        <v>121</v>
      </c>
      <c r="B1651" s="135" t="s">
        <v>244</v>
      </c>
      <c r="C1651" s="134" t="s">
        <v>2973</v>
      </c>
      <c r="D1651" s="135">
        <v>20009</v>
      </c>
      <c r="E1651" s="135" t="s">
        <v>2103</v>
      </c>
      <c r="F1651" s="135">
        <v>1</v>
      </c>
      <c r="G1651" s="140">
        <v>112</v>
      </c>
      <c r="H1651" s="135" t="s">
        <v>2994</v>
      </c>
      <c r="I1651" s="135">
        <v>52</v>
      </c>
      <c r="J1651" s="135" t="s">
        <v>2843</v>
      </c>
      <c r="K1651" s="135" t="s">
        <v>2109</v>
      </c>
      <c r="L1651" s="135" t="s">
        <v>193</v>
      </c>
      <c r="M1651" s="135"/>
      <c r="N1651" s="137" t="s">
        <v>3092</v>
      </c>
      <c r="O1651" s="121"/>
    </row>
    <row r="1652" spans="1:15" x14ac:dyDescent="0.25">
      <c r="A1652" s="139">
        <v>121</v>
      </c>
      <c r="B1652" s="135" t="s">
        <v>244</v>
      </c>
      <c r="C1652" s="134" t="s">
        <v>2973</v>
      </c>
      <c r="D1652" s="135">
        <v>20010</v>
      </c>
      <c r="E1652" s="135" t="s">
        <v>2103</v>
      </c>
      <c r="F1652" s="135">
        <v>1</v>
      </c>
      <c r="G1652" s="136">
        <v>113</v>
      </c>
      <c r="H1652" s="135" t="s">
        <v>2845</v>
      </c>
      <c r="I1652" s="135">
        <v>86</v>
      </c>
      <c r="J1652" s="135" t="s">
        <v>2843</v>
      </c>
      <c r="K1652" s="135" t="s">
        <v>2152</v>
      </c>
      <c r="L1652" s="135" t="s">
        <v>193</v>
      </c>
      <c r="M1652" s="135"/>
      <c r="N1652" s="137" t="s">
        <v>3093</v>
      </c>
      <c r="O1652" s="121"/>
    </row>
    <row r="1653" spans="1:15" x14ac:dyDescent="0.25">
      <c r="A1653" s="139">
        <v>121</v>
      </c>
      <c r="B1653" s="135" t="s">
        <v>244</v>
      </c>
      <c r="C1653" s="134" t="s">
        <v>2973</v>
      </c>
      <c r="D1653" s="135">
        <v>20011</v>
      </c>
      <c r="E1653" s="135" t="s">
        <v>2103</v>
      </c>
      <c r="F1653" s="135">
        <v>1</v>
      </c>
      <c r="G1653" s="140">
        <v>114</v>
      </c>
      <c r="H1653" s="135" t="s">
        <v>2846</v>
      </c>
      <c r="I1653" s="135">
        <v>80</v>
      </c>
      <c r="J1653" s="135" t="s">
        <v>2843</v>
      </c>
      <c r="K1653" s="135" t="s">
        <v>2441</v>
      </c>
      <c r="L1653" s="135" t="s">
        <v>193</v>
      </c>
      <c r="M1653" s="135"/>
      <c r="N1653" s="137" t="s">
        <v>3094</v>
      </c>
      <c r="O1653" s="121"/>
    </row>
    <row r="1654" spans="1:15" x14ac:dyDescent="0.25">
      <c r="A1654" s="139">
        <v>121</v>
      </c>
      <c r="B1654" s="135" t="s">
        <v>244</v>
      </c>
      <c r="C1654" s="134" t="s">
        <v>2973</v>
      </c>
      <c r="D1654" s="135">
        <v>20012</v>
      </c>
      <c r="E1654" s="135" t="s">
        <v>2103</v>
      </c>
      <c r="F1654" s="135">
        <v>1</v>
      </c>
      <c r="G1654" s="136">
        <v>115</v>
      </c>
      <c r="H1654" s="135" t="s">
        <v>2847</v>
      </c>
      <c r="I1654" s="135">
        <v>1032</v>
      </c>
      <c r="J1654" s="135" t="s">
        <v>2843</v>
      </c>
      <c r="K1654" s="135" t="s">
        <v>2116</v>
      </c>
      <c r="L1654" s="135" t="s">
        <v>2117</v>
      </c>
      <c r="M1654" s="135"/>
      <c r="N1654" s="137" t="s">
        <v>2542</v>
      </c>
      <c r="O1654" s="121"/>
    </row>
    <row r="1655" spans="1:15" x14ac:dyDescent="0.25">
      <c r="A1655" s="139">
        <v>121</v>
      </c>
      <c r="B1655" s="135" t="s">
        <v>244</v>
      </c>
      <c r="C1655" s="134" t="s">
        <v>2973</v>
      </c>
      <c r="D1655" s="135">
        <v>20013</v>
      </c>
      <c r="E1655" s="135" t="s">
        <v>2103</v>
      </c>
      <c r="F1655" s="135">
        <v>1</v>
      </c>
      <c r="G1655" s="140">
        <v>116</v>
      </c>
      <c r="H1655" s="135" t="s">
        <v>2848</v>
      </c>
      <c r="I1655" s="135">
        <v>85</v>
      </c>
      <c r="J1655" s="135" t="s">
        <v>2843</v>
      </c>
      <c r="K1655" s="135" t="s">
        <v>2152</v>
      </c>
      <c r="L1655" s="135" t="s">
        <v>193</v>
      </c>
      <c r="M1655" s="135"/>
      <c r="N1655" s="137" t="s">
        <v>3095</v>
      </c>
      <c r="O1655" s="121"/>
    </row>
    <row r="1656" spans="1:15" x14ac:dyDescent="0.25">
      <c r="A1656" s="139">
        <v>121</v>
      </c>
      <c r="B1656" s="135" t="s">
        <v>244</v>
      </c>
      <c r="C1656" s="134" t="s">
        <v>2973</v>
      </c>
      <c r="D1656" s="135">
        <v>20014</v>
      </c>
      <c r="E1656" s="135" t="s">
        <v>2103</v>
      </c>
      <c r="F1656" s="135">
        <v>1</v>
      </c>
      <c r="G1656" s="136">
        <v>117</v>
      </c>
      <c r="H1656" s="135" t="s">
        <v>2849</v>
      </c>
      <c r="I1656" s="135">
        <v>82</v>
      </c>
      <c r="J1656" s="135" t="s">
        <v>2843</v>
      </c>
      <c r="K1656" s="135" t="s">
        <v>2109</v>
      </c>
      <c r="L1656" s="135" t="s">
        <v>193</v>
      </c>
      <c r="M1656" s="135"/>
      <c r="N1656" s="137" t="s">
        <v>3096</v>
      </c>
      <c r="O1656" s="121"/>
    </row>
    <row r="1657" spans="1:15" x14ac:dyDescent="0.25">
      <c r="A1657" s="139">
        <v>121</v>
      </c>
      <c r="B1657" s="135" t="s">
        <v>244</v>
      </c>
      <c r="C1657" s="134" t="s">
        <v>2973</v>
      </c>
      <c r="D1657" s="135">
        <v>20015</v>
      </c>
      <c r="E1657" s="135" t="s">
        <v>2103</v>
      </c>
      <c r="F1657" s="135">
        <v>1</v>
      </c>
      <c r="G1657" s="136">
        <v>118</v>
      </c>
      <c r="H1657" s="135" t="s">
        <v>2850</v>
      </c>
      <c r="I1657" s="135">
        <v>82</v>
      </c>
      <c r="J1657" s="135" t="s">
        <v>2843</v>
      </c>
      <c r="K1657" s="135" t="s">
        <v>2109</v>
      </c>
      <c r="L1657" s="135" t="s">
        <v>193</v>
      </c>
      <c r="M1657" s="135"/>
      <c r="N1657" s="137" t="s">
        <v>3097</v>
      </c>
      <c r="O1657" s="121"/>
    </row>
    <row r="1658" spans="1:15" x14ac:dyDescent="0.25">
      <c r="A1658" s="139">
        <v>121</v>
      </c>
      <c r="B1658" s="135" t="s">
        <v>244</v>
      </c>
      <c r="C1658" s="134" t="s">
        <v>2973</v>
      </c>
      <c r="D1658" s="135">
        <v>20016</v>
      </c>
      <c r="E1658" s="135" t="s">
        <v>2103</v>
      </c>
      <c r="F1658" s="135">
        <v>1</v>
      </c>
      <c r="G1658" s="136">
        <v>119</v>
      </c>
      <c r="H1658" s="135" t="s">
        <v>2851</v>
      </c>
      <c r="I1658" s="135">
        <v>65</v>
      </c>
      <c r="J1658" s="135" t="s">
        <v>2843</v>
      </c>
      <c r="K1658" s="135" t="s">
        <v>2109</v>
      </c>
      <c r="L1658" s="135" t="s">
        <v>193</v>
      </c>
      <c r="M1658" s="135"/>
      <c r="N1658" s="137" t="s">
        <v>3098</v>
      </c>
      <c r="O1658" s="121"/>
    </row>
    <row r="1659" spans="1:15" x14ac:dyDescent="0.25">
      <c r="A1659" s="139">
        <v>121</v>
      </c>
      <c r="B1659" s="135" t="s">
        <v>244</v>
      </c>
      <c r="C1659" s="134" t="s">
        <v>2973</v>
      </c>
      <c r="D1659" s="135">
        <v>20017</v>
      </c>
      <c r="E1659" s="135" t="s">
        <v>2103</v>
      </c>
      <c r="F1659" s="135">
        <v>1</v>
      </c>
      <c r="G1659" s="136">
        <v>120</v>
      </c>
      <c r="H1659" s="135" t="s">
        <v>2852</v>
      </c>
      <c r="I1659" s="135">
        <v>1166</v>
      </c>
      <c r="J1659" s="135" t="s">
        <v>2843</v>
      </c>
      <c r="K1659" s="135" t="s">
        <v>2116</v>
      </c>
      <c r="L1659" s="135" t="s">
        <v>2117</v>
      </c>
      <c r="M1659" s="135"/>
      <c r="N1659" s="137" t="s">
        <v>2542</v>
      </c>
      <c r="O1659" s="121"/>
    </row>
    <row r="1660" spans="1:15" x14ac:dyDescent="0.25">
      <c r="A1660" s="139">
        <v>121</v>
      </c>
      <c r="B1660" s="135" t="s">
        <v>244</v>
      </c>
      <c r="C1660" s="134" t="s">
        <v>2973</v>
      </c>
      <c r="D1660" s="135">
        <v>20018</v>
      </c>
      <c r="E1660" s="135" t="s">
        <v>2103</v>
      </c>
      <c r="F1660" s="135">
        <v>1</v>
      </c>
      <c r="G1660" s="136">
        <v>121</v>
      </c>
      <c r="H1660" s="135" t="s">
        <v>2853</v>
      </c>
      <c r="I1660" s="135">
        <v>131</v>
      </c>
      <c r="J1660" s="135" t="s">
        <v>2843</v>
      </c>
      <c r="K1660" s="135" t="s">
        <v>2109</v>
      </c>
      <c r="L1660" s="135" t="s">
        <v>193</v>
      </c>
      <c r="M1660" s="135"/>
      <c r="N1660" s="137" t="s">
        <v>3099</v>
      </c>
      <c r="O1660" s="121"/>
    </row>
    <row r="1661" spans="1:15" x14ac:dyDescent="0.25">
      <c r="A1661" s="139">
        <v>121</v>
      </c>
      <c r="B1661" s="135" t="s">
        <v>244</v>
      </c>
      <c r="C1661" s="134" t="s">
        <v>2973</v>
      </c>
      <c r="D1661" s="135">
        <v>20019</v>
      </c>
      <c r="E1661" s="135" t="s">
        <v>2103</v>
      </c>
      <c r="F1661" s="135">
        <v>1</v>
      </c>
      <c r="G1661" s="136">
        <v>122</v>
      </c>
      <c r="H1661" s="135" t="s">
        <v>2854</v>
      </c>
      <c r="I1661" s="135">
        <v>65</v>
      </c>
      <c r="J1661" s="135" t="s">
        <v>2843</v>
      </c>
      <c r="K1661" s="135" t="s">
        <v>2109</v>
      </c>
      <c r="L1661" s="135" t="s">
        <v>193</v>
      </c>
      <c r="M1661" s="135"/>
      <c r="N1661" s="137" t="s">
        <v>3098</v>
      </c>
      <c r="O1661" s="121"/>
    </row>
    <row r="1662" spans="1:15" x14ac:dyDescent="0.25">
      <c r="A1662" s="139">
        <v>121</v>
      </c>
      <c r="B1662" s="135" t="s">
        <v>244</v>
      </c>
      <c r="C1662" s="134" t="s">
        <v>2973</v>
      </c>
      <c r="D1662" s="135">
        <v>20020</v>
      </c>
      <c r="E1662" s="135" t="s">
        <v>2103</v>
      </c>
      <c r="F1662" s="135">
        <v>1</v>
      </c>
      <c r="G1662" s="140">
        <v>123</v>
      </c>
      <c r="H1662" s="135" t="s">
        <v>2855</v>
      </c>
      <c r="I1662" s="135">
        <v>93</v>
      </c>
      <c r="J1662" s="135" t="s">
        <v>2843</v>
      </c>
      <c r="K1662" s="135" t="s">
        <v>2152</v>
      </c>
      <c r="L1662" s="135" t="s">
        <v>193</v>
      </c>
      <c r="M1662" s="135"/>
      <c r="N1662" s="137" t="s">
        <v>3100</v>
      </c>
      <c r="O1662" s="121"/>
    </row>
    <row r="1663" spans="1:15" x14ac:dyDescent="0.25">
      <c r="A1663" s="139">
        <v>121</v>
      </c>
      <c r="B1663" s="135" t="s">
        <v>244</v>
      </c>
      <c r="C1663" s="134" t="s">
        <v>2973</v>
      </c>
      <c r="D1663" s="135">
        <v>20021</v>
      </c>
      <c r="E1663" s="135" t="s">
        <v>2103</v>
      </c>
      <c r="F1663" s="135">
        <v>1</v>
      </c>
      <c r="G1663" s="136">
        <v>124</v>
      </c>
      <c r="H1663" s="135" t="s">
        <v>2856</v>
      </c>
      <c r="I1663" s="135">
        <v>53</v>
      </c>
      <c r="J1663" s="135" t="s">
        <v>2843</v>
      </c>
      <c r="K1663" s="135" t="s">
        <v>2106</v>
      </c>
      <c r="L1663" s="135" t="s">
        <v>193</v>
      </c>
      <c r="M1663" s="135"/>
      <c r="N1663" s="137" t="s">
        <v>3101</v>
      </c>
      <c r="O1663" s="121"/>
    </row>
    <row r="1664" spans="1:15" x14ac:dyDescent="0.25">
      <c r="A1664" s="139">
        <v>121</v>
      </c>
      <c r="B1664" s="135" t="s">
        <v>244</v>
      </c>
      <c r="C1664" s="134" t="s">
        <v>2973</v>
      </c>
      <c r="D1664" s="135">
        <v>20022</v>
      </c>
      <c r="E1664" s="135" t="s">
        <v>2103</v>
      </c>
      <c r="F1664" s="135">
        <v>1</v>
      </c>
      <c r="G1664" s="140">
        <v>125</v>
      </c>
      <c r="H1664" s="135" t="s">
        <v>2861</v>
      </c>
      <c r="I1664" s="135">
        <v>93</v>
      </c>
      <c r="J1664" s="135" t="s">
        <v>2843</v>
      </c>
      <c r="K1664" s="135" t="s">
        <v>2152</v>
      </c>
      <c r="L1664" s="135" t="s">
        <v>193</v>
      </c>
      <c r="M1664" s="135"/>
      <c r="N1664" s="137" t="s">
        <v>3102</v>
      </c>
      <c r="O1664" s="121"/>
    </row>
    <row r="1665" spans="1:15" x14ac:dyDescent="0.25">
      <c r="A1665" s="139">
        <v>121</v>
      </c>
      <c r="B1665" s="135" t="s">
        <v>244</v>
      </c>
      <c r="C1665" s="134" t="s">
        <v>2973</v>
      </c>
      <c r="D1665" s="135">
        <v>20023</v>
      </c>
      <c r="E1665" s="135" t="s">
        <v>2103</v>
      </c>
      <c r="F1665" s="135">
        <v>1</v>
      </c>
      <c r="G1665" s="136">
        <v>126</v>
      </c>
      <c r="H1665" s="135" t="s">
        <v>2862</v>
      </c>
      <c r="I1665" s="135">
        <v>1078</v>
      </c>
      <c r="J1665" s="135" t="s">
        <v>2843</v>
      </c>
      <c r="K1665" s="135" t="s">
        <v>2116</v>
      </c>
      <c r="L1665" s="135" t="s">
        <v>2117</v>
      </c>
      <c r="M1665" s="135"/>
      <c r="N1665" s="137" t="s">
        <v>2542</v>
      </c>
      <c r="O1665" s="121"/>
    </row>
    <row r="1666" spans="1:15" x14ac:dyDescent="0.25">
      <c r="A1666" s="139">
        <v>121</v>
      </c>
      <c r="B1666" s="135" t="s">
        <v>244</v>
      </c>
      <c r="C1666" s="134" t="s">
        <v>2973</v>
      </c>
      <c r="D1666" s="135">
        <v>20024</v>
      </c>
      <c r="E1666" s="135" t="s">
        <v>2103</v>
      </c>
      <c r="F1666" s="135">
        <v>1</v>
      </c>
      <c r="G1666" s="136">
        <v>127</v>
      </c>
      <c r="H1666" s="135" t="s">
        <v>2863</v>
      </c>
      <c r="I1666" s="135">
        <v>83</v>
      </c>
      <c r="J1666" s="135" t="s">
        <v>2843</v>
      </c>
      <c r="K1666" s="135" t="s">
        <v>2109</v>
      </c>
      <c r="L1666" s="135" t="s">
        <v>193</v>
      </c>
      <c r="M1666" s="135"/>
      <c r="N1666" s="137" t="s">
        <v>3103</v>
      </c>
      <c r="O1666" s="121"/>
    </row>
    <row r="1667" spans="1:15" x14ac:dyDescent="0.25">
      <c r="A1667" s="139">
        <v>121</v>
      </c>
      <c r="B1667" s="135" t="s">
        <v>244</v>
      </c>
      <c r="C1667" s="134" t="s">
        <v>2973</v>
      </c>
      <c r="D1667" s="135">
        <v>20025</v>
      </c>
      <c r="E1667" s="135" t="s">
        <v>2103</v>
      </c>
      <c r="F1667" s="135">
        <v>1</v>
      </c>
      <c r="G1667" s="136">
        <v>128</v>
      </c>
      <c r="H1667" s="135" t="s">
        <v>2864</v>
      </c>
      <c r="I1667" s="135">
        <v>83</v>
      </c>
      <c r="J1667" s="135" t="s">
        <v>2843</v>
      </c>
      <c r="K1667" s="135" t="s">
        <v>2109</v>
      </c>
      <c r="L1667" s="135" t="s">
        <v>193</v>
      </c>
      <c r="M1667" s="135"/>
      <c r="N1667" s="137" t="s">
        <v>3103</v>
      </c>
      <c r="O1667" s="121"/>
    </row>
    <row r="1668" spans="1:15" x14ac:dyDescent="0.25">
      <c r="A1668" s="139">
        <v>121</v>
      </c>
      <c r="B1668" s="135" t="s">
        <v>244</v>
      </c>
      <c r="C1668" s="134" t="s">
        <v>2973</v>
      </c>
      <c r="D1668" s="135">
        <v>20026</v>
      </c>
      <c r="E1668" s="135" t="s">
        <v>2103</v>
      </c>
      <c r="F1668" s="135">
        <v>1</v>
      </c>
      <c r="G1668" s="136">
        <v>129</v>
      </c>
      <c r="H1668" s="135" t="s">
        <v>2865</v>
      </c>
      <c r="I1668" s="135">
        <v>45</v>
      </c>
      <c r="J1668" s="135" t="s">
        <v>2843</v>
      </c>
      <c r="K1668" s="135" t="s">
        <v>2441</v>
      </c>
      <c r="L1668" s="135" t="s">
        <v>193</v>
      </c>
      <c r="M1668" s="135"/>
      <c r="N1668" s="137"/>
      <c r="O1668" s="121"/>
    </row>
    <row r="1669" spans="1:15" x14ac:dyDescent="0.25">
      <c r="A1669" s="139">
        <v>121</v>
      </c>
      <c r="B1669" s="135" t="s">
        <v>244</v>
      </c>
      <c r="C1669" s="134" t="s">
        <v>2973</v>
      </c>
      <c r="D1669" s="135">
        <v>20027</v>
      </c>
      <c r="E1669" s="135" t="s">
        <v>2103</v>
      </c>
      <c r="F1669" s="135">
        <v>1</v>
      </c>
      <c r="G1669" s="136">
        <v>130</v>
      </c>
      <c r="H1669" s="135" t="s">
        <v>2996</v>
      </c>
      <c r="I1669" s="135">
        <v>61</v>
      </c>
      <c r="J1669" s="135" t="s">
        <v>2843</v>
      </c>
      <c r="K1669" s="135" t="s">
        <v>2441</v>
      </c>
      <c r="L1669" s="135" t="s">
        <v>193</v>
      </c>
      <c r="M1669" s="135"/>
      <c r="N1669" s="137"/>
      <c r="O1669" s="121"/>
    </row>
    <row r="1670" spans="1:15" x14ac:dyDescent="0.25">
      <c r="A1670" s="139">
        <v>121</v>
      </c>
      <c r="B1670" s="135" t="s">
        <v>244</v>
      </c>
      <c r="C1670" s="134" t="s">
        <v>2973</v>
      </c>
      <c r="D1670" s="135">
        <v>20028</v>
      </c>
      <c r="E1670" s="135" t="s">
        <v>2103</v>
      </c>
      <c r="F1670" s="135">
        <v>1</v>
      </c>
      <c r="G1670" s="136">
        <v>131</v>
      </c>
      <c r="H1670" s="135" t="s">
        <v>2997</v>
      </c>
      <c r="I1670" s="135">
        <v>169</v>
      </c>
      <c r="J1670" s="135" t="s">
        <v>2843</v>
      </c>
      <c r="K1670" s="135" t="s">
        <v>2109</v>
      </c>
      <c r="L1670" s="135" t="s">
        <v>193</v>
      </c>
      <c r="M1670" s="135"/>
      <c r="N1670" s="137" t="s">
        <v>3104</v>
      </c>
      <c r="O1670" s="121"/>
    </row>
    <row r="1671" spans="1:15" x14ac:dyDescent="0.25">
      <c r="A1671" s="139">
        <v>121</v>
      </c>
      <c r="B1671" s="135" t="s">
        <v>244</v>
      </c>
      <c r="C1671" s="134" t="s">
        <v>2973</v>
      </c>
      <c r="D1671" s="135">
        <v>20029</v>
      </c>
      <c r="E1671" s="135" t="s">
        <v>2103</v>
      </c>
      <c r="F1671" s="135">
        <v>1</v>
      </c>
      <c r="G1671" s="136">
        <v>132</v>
      </c>
      <c r="H1671" s="135" t="s">
        <v>2866</v>
      </c>
      <c r="I1671" s="135">
        <v>169</v>
      </c>
      <c r="J1671" s="135" t="s">
        <v>2843</v>
      </c>
      <c r="K1671" s="135" t="s">
        <v>2109</v>
      </c>
      <c r="L1671" s="135" t="s">
        <v>193</v>
      </c>
      <c r="M1671" s="135"/>
      <c r="N1671" s="137" t="s">
        <v>3105</v>
      </c>
      <c r="O1671" s="121"/>
    </row>
    <row r="1672" spans="1:15" x14ac:dyDescent="0.25">
      <c r="A1672" s="139">
        <v>121</v>
      </c>
      <c r="B1672" s="135" t="s">
        <v>244</v>
      </c>
      <c r="C1672" s="134" t="s">
        <v>2973</v>
      </c>
      <c r="D1672" s="135">
        <v>20030</v>
      </c>
      <c r="E1672" s="135" t="s">
        <v>2103</v>
      </c>
      <c r="F1672" s="135">
        <v>1</v>
      </c>
      <c r="G1672" s="136">
        <v>133</v>
      </c>
      <c r="H1672" s="135" t="s">
        <v>2867</v>
      </c>
      <c r="I1672" s="135">
        <v>932</v>
      </c>
      <c r="J1672" s="135" t="s">
        <v>2843</v>
      </c>
      <c r="K1672" s="135" t="s">
        <v>2116</v>
      </c>
      <c r="L1672" s="135" t="s">
        <v>2117</v>
      </c>
      <c r="M1672" s="135"/>
      <c r="N1672" s="137"/>
      <c r="O1672" s="121"/>
    </row>
    <row r="1673" spans="1:15" x14ac:dyDescent="0.25">
      <c r="A1673" s="139">
        <v>121</v>
      </c>
      <c r="B1673" s="135" t="s">
        <v>244</v>
      </c>
      <c r="C1673" s="134" t="s">
        <v>2973</v>
      </c>
      <c r="D1673" s="135">
        <v>20031</v>
      </c>
      <c r="E1673" s="135" t="s">
        <v>2103</v>
      </c>
      <c r="F1673" s="135">
        <v>1</v>
      </c>
      <c r="G1673" s="136">
        <v>134</v>
      </c>
      <c r="H1673" s="135" t="s">
        <v>2872</v>
      </c>
      <c r="I1673" s="135">
        <v>869</v>
      </c>
      <c r="J1673" s="135" t="s">
        <v>2843</v>
      </c>
      <c r="K1673" s="135" t="s">
        <v>2116</v>
      </c>
      <c r="L1673" s="135" t="s">
        <v>2117</v>
      </c>
      <c r="M1673" s="135"/>
      <c r="N1673" s="137"/>
      <c r="O1673" s="121"/>
    </row>
    <row r="1674" spans="1:15" x14ac:dyDescent="0.25">
      <c r="A1674" s="139">
        <v>121</v>
      </c>
      <c r="B1674" s="135" t="s">
        <v>244</v>
      </c>
      <c r="C1674" s="134" t="s">
        <v>2973</v>
      </c>
      <c r="D1674" s="135">
        <v>20032</v>
      </c>
      <c r="E1674" s="135" t="s">
        <v>2103</v>
      </c>
      <c r="F1674" s="135">
        <v>1</v>
      </c>
      <c r="G1674" s="136">
        <v>135</v>
      </c>
      <c r="H1674" s="135" t="s">
        <v>2873</v>
      </c>
      <c r="I1674" s="135">
        <v>966</v>
      </c>
      <c r="J1674" s="135" t="s">
        <v>2843</v>
      </c>
      <c r="K1674" s="135" t="s">
        <v>2116</v>
      </c>
      <c r="L1674" s="135" t="s">
        <v>2117</v>
      </c>
      <c r="M1674" s="135"/>
      <c r="N1674" s="137"/>
      <c r="O1674" s="121"/>
    </row>
    <row r="1675" spans="1:15" x14ac:dyDescent="0.25">
      <c r="A1675" s="139">
        <v>121</v>
      </c>
      <c r="B1675" s="135" t="s">
        <v>244</v>
      </c>
      <c r="C1675" s="134" t="s">
        <v>2973</v>
      </c>
      <c r="D1675" s="135">
        <v>20033</v>
      </c>
      <c r="E1675" s="135" t="s">
        <v>2103</v>
      </c>
      <c r="F1675" s="135">
        <v>1</v>
      </c>
      <c r="G1675" s="140">
        <v>137</v>
      </c>
      <c r="H1675" s="135" t="s">
        <v>2875</v>
      </c>
      <c r="I1675" s="135">
        <v>2200</v>
      </c>
      <c r="J1675" s="135" t="s">
        <v>2843</v>
      </c>
      <c r="K1675" s="135" t="s">
        <v>2125</v>
      </c>
      <c r="L1675" s="135" t="s">
        <v>192</v>
      </c>
      <c r="M1675" s="135"/>
      <c r="N1675" s="137"/>
      <c r="O1675" s="121"/>
    </row>
    <row r="1676" spans="1:15" x14ac:dyDescent="0.25">
      <c r="A1676" s="139">
        <v>121</v>
      </c>
      <c r="B1676" s="135" t="s">
        <v>244</v>
      </c>
      <c r="C1676" s="134" t="s">
        <v>2973</v>
      </c>
      <c r="D1676" s="135">
        <v>20034</v>
      </c>
      <c r="E1676" s="135" t="s">
        <v>2103</v>
      </c>
      <c r="F1676" s="135">
        <v>1</v>
      </c>
      <c r="G1676" s="136">
        <v>138</v>
      </c>
      <c r="H1676" s="135" t="s">
        <v>2880</v>
      </c>
      <c r="I1676" s="135">
        <v>416</v>
      </c>
      <c r="J1676" s="135" t="s">
        <v>2843</v>
      </c>
      <c r="K1676" s="135" t="s">
        <v>2152</v>
      </c>
      <c r="L1676" s="135" t="s">
        <v>193</v>
      </c>
      <c r="M1676" s="135"/>
      <c r="N1676" s="137"/>
      <c r="O1676" s="121"/>
    </row>
    <row r="1677" spans="1:15" x14ac:dyDescent="0.25">
      <c r="A1677" s="139">
        <v>121</v>
      </c>
      <c r="B1677" s="135" t="s">
        <v>244</v>
      </c>
      <c r="C1677" s="134" t="s">
        <v>2973</v>
      </c>
      <c r="D1677" s="135">
        <v>20035</v>
      </c>
      <c r="E1677" s="135" t="s">
        <v>2103</v>
      </c>
      <c r="F1677" s="135">
        <v>1</v>
      </c>
      <c r="G1677" s="140">
        <v>139</v>
      </c>
      <c r="H1677" s="135" t="s">
        <v>2881</v>
      </c>
      <c r="I1677" s="135">
        <v>1375</v>
      </c>
      <c r="J1677" s="135" t="s">
        <v>2843</v>
      </c>
      <c r="K1677" s="135" t="s">
        <v>2116</v>
      </c>
      <c r="L1677" s="135" t="s">
        <v>2117</v>
      </c>
      <c r="M1677" s="135"/>
      <c r="N1677" s="137"/>
      <c r="O1677" s="121"/>
    </row>
    <row r="1678" spans="1:15" x14ac:dyDescent="0.25">
      <c r="A1678" s="139">
        <v>121</v>
      </c>
      <c r="B1678" s="135" t="s">
        <v>244</v>
      </c>
      <c r="C1678" s="134" t="s">
        <v>2973</v>
      </c>
      <c r="D1678" s="135">
        <v>20036</v>
      </c>
      <c r="E1678" s="135" t="s">
        <v>2103</v>
      </c>
      <c r="F1678" s="135">
        <v>1</v>
      </c>
      <c r="G1678" s="136">
        <v>140</v>
      </c>
      <c r="H1678" s="135" t="s">
        <v>2882</v>
      </c>
      <c r="I1678" s="135">
        <v>1011</v>
      </c>
      <c r="J1678" s="135" t="s">
        <v>2843</v>
      </c>
      <c r="K1678" s="135" t="s">
        <v>2116</v>
      </c>
      <c r="L1678" s="135" t="s">
        <v>2117</v>
      </c>
      <c r="M1678" s="135"/>
      <c r="N1678" s="137"/>
      <c r="O1678" s="121"/>
    </row>
    <row r="1679" spans="1:15" x14ac:dyDescent="0.25">
      <c r="A1679" s="139">
        <v>121</v>
      </c>
      <c r="B1679" s="135" t="s">
        <v>244</v>
      </c>
      <c r="C1679" s="134" t="s">
        <v>2973</v>
      </c>
      <c r="D1679" s="135">
        <v>20037</v>
      </c>
      <c r="E1679" s="135" t="s">
        <v>2103</v>
      </c>
      <c r="F1679" s="135">
        <v>1</v>
      </c>
      <c r="G1679" s="140">
        <v>141</v>
      </c>
      <c r="H1679" s="135" t="s">
        <v>2883</v>
      </c>
      <c r="I1679" s="135">
        <v>889</v>
      </c>
      <c r="J1679" s="135" t="s">
        <v>2843</v>
      </c>
      <c r="K1679" s="135" t="s">
        <v>2116</v>
      </c>
      <c r="L1679" s="135" t="s">
        <v>2117</v>
      </c>
      <c r="M1679" s="135"/>
      <c r="N1679" s="137"/>
      <c r="O1679" s="121"/>
    </row>
    <row r="1680" spans="1:15" x14ac:dyDescent="0.25">
      <c r="A1680" s="139">
        <v>121</v>
      </c>
      <c r="B1680" s="135" t="s">
        <v>244</v>
      </c>
      <c r="C1680" s="134" t="s">
        <v>2973</v>
      </c>
      <c r="D1680" s="135">
        <v>20038</v>
      </c>
      <c r="E1680" s="135" t="s">
        <v>2103</v>
      </c>
      <c r="F1680" s="135">
        <v>1</v>
      </c>
      <c r="G1680" s="136">
        <v>142</v>
      </c>
      <c r="H1680" s="135" t="s">
        <v>2884</v>
      </c>
      <c r="I1680" s="135">
        <v>932</v>
      </c>
      <c r="J1680" s="135" t="s">
        <v>2843</v>
      </c>
      <c r="K1680" s="135" t="s">
        <v>2116</v>
      </c>
      <c r="L1680" s="135" t="s">
        <v>2117</v>
      </c>
      <c r="M1680" s="135"/>
      <c r="N1680" s="137"/>
      <c r="O1680" s="121"/>
    </row>
    <row r="1681" spans="1:15" x14ac:dyDescent="0.25">
      <c r="A1681" s="139">
        <v>121</v>
      </c>
      <c r="B1681" s="135" t="s">
        <v>244</v>
      </c>
      <c r="C1681" s="134" t="s">
        <v>2973</v>
      </c>
      <c r="D1681" s="135">
        <v>20039</v>
      </c>
      <c r="E1681" s="135" t="s">
        <v>2103</v>
      </c>
      <c r="F1681" s="135">
        <v>1</v>
      </c>
      <c r="G1681" s="140">
        <v>143</v>
      </c>
      <c r="H1681" s="135" t="s">
        <v>2885</v>
      </c>
      <c r="I1681" s="135">
        <v>110</v>
      </c>
      <c r="J1681" s="135" t="s">
        <v>2843</v>
      </c>
      <c r="K1681" s="135" t="s">
        <v>2156</v>
      </c>
      <c r="L1681" s="135" t="s">
        <v>193</v>
      </c>
      <c r="M1681" s="135"/>
      <c r="N1681" s="137" t="s">
        <v>1600</v>
      </c>
      <c r="O1681" s="121"/>
    </row>
    <row r="1682" spans="1:15" x14ac:dyDescent="0.25">
      <c r="A1682" s="139">
        <v>121</v>
      </c>
      <c r="B1682" s="135" t="s">
        <v>244</v>
      </c>
      <c r="C1682" s="134" t="s">
        <v>2973</v>
      </c>
      <c r="D1682" s="135">
        <v>20040</v>
      </c>
      <c r="E1682" s="135" t="s">
        <v>2103</v>
      </c>
      <c r="F1682" s="135">
        <v>1</v>
      </c>
      <c r="G1682" s="136">
        <v>144</v>
      </c>
      <c r="H1682" s="135" t="s">
        <v>2998</v>
      </c>
      <c r="I1682" s="135">
        <v>228</v>
      </c>
      <c r="J1682" s="135" t="s">
        <v>2843</v>
      </c>
      <c r="K1682" s="135" t="s">
        <v>2152</v>
      </c>
      <c r="L1682" s="135" t="s">
        <v>193</v>
      </c>
      <c r="M1682" s="135"/>
      <c r="N1682" s="137"/>
      <c r="O1682" s="121"/>
    </row>
    <row r="1683" spans="1:15" x14ac:dyDescent="0.25">
      <c r="A1683" s="139">
        <v>121</v>
      </c>
      <c r="B1683" s="135" t="s">
        <v>244</v>
      </c>
      <c r="C1683" s="134" t="s">
        <v>2973</v>
      </c>
      <c r="D1683" s="135">
        <v>20041</v>
      </c>
      <c r="E1683" s="135" t="s">
        <v>2103</v>
      </c>
      <c r="F1683" s="135">
        <v>2</v>
      </c>
      <c r="G1683" s="140">
        <v>202</v>
      </c>
      <c r="H1683" s="135" t="s">
        <v>3031</v>
      </c>
      <c r="I1683" s="135">
        <v>493</v>
      </c>
      <c r="J1683" s="135" t="s">
        <v>2843</v>
      </c>
      <c r="K1683" s="135" t="s">
        <v>2129</v>
      </c>
      <c r="L1683" s="135" t="s">
        <v>194</v>
      </c>
      <c r="M1683" s="135"/>
      <c r="N1683" s="137"/>
      <c r="O1683" s="121"/>
    </row>
    <row r="1684" spans="1:15" x14ac:dyDescent="0.25">
      <c r="A1684" s="139">
        <v>121</v>
      </c>
      <c r="B1684" s="135" t="s">
        <v>244</v>
      </c>
      <c r="C1684" s="134" t="s">
        <v>2973</v>
      </c>
      <c r="D1684" s="135">
        <v>20042</v>
      </c>
      <c r="E1684" s="135" t="s">
        <v>2103</v>
      </c>
      <c r="F1684" s="135">
        <v>2</v>
      </c>
      <c r="G1684" s="136">
        <v>203</v>
      </c>
      <c r="H1684" s="135" t="s">
        <v>3032</v>
      </c>
      <c r="I1684" s="135">
        <v>396</v>
      </c>
      <c r="J1684" s="135" t="s">
        <v>2843</v>
      </c>
      <c r="K1684" s="135" t="s">
        <v>2139</v>
      </c>
      <c r="L1684" s="135" t="s">
        <v>194</v>
      </c>
      <c r="M1684" s="135"/>
      <c r="N1684" s="137" t="s">
        <v>3103</v>
      </c>
      <c r="O1684" s="121"/>
    </row>
    <row r="1685" spans="1:15" x14ac:dyDescent="0.25">
      <c r="A1685" s="139">
        <v>121</v>
      </c>
      <c r="B1685" s="135" t="s">
        <v>244</v>
      </c>
      <c r="C1685" s="134" t="s">
        <v>2973</v>
      </c>
      <c r="D1685" s="135">
        <v>20043</v>
      </c>
      <c r="E1685" s="135" t="s">
        <v>2103</v>
      </c>
      <c r="F1685" s="135">
        <v>2</v>
      </c>
      <c r="G1685" s="136">
        <v>204</v>
      </c>
      <c r="H1685" s="135" t="s">
        <v>3033</v>
      </c>
      <c r="I1685" s="135">
        <v>139</v>
      </c>
      <c r="J1685" s="135" t="s">
        <v>2843</v>
      </c>
      <c r="K1685" s="135" t="s">
        <v>2129</v>
      </c>
      <c r="L1685" s="135" t="s">
        <v>194</v>
      </c>
      <c r="M1685" s="135"/>
      <c r="N1685" s="137"/>
      <c r="O1685" s="121"/>
    </row>
    <row r="1686" spans="1:15" x14ac:dyDescent="0.25">
      <c r="A1686" s="139">
        <v>121</v>
      </c>
      <c r="B1686" s="135" t="s">
        <v>244</v>
      </c>
      <c r="C1686" s="134" t="s">
        <v>2973</v>
      </c>
      <c r="D1686" s="135">
        <v>20044</v>
      </c>
      <c r="E1686" s="135" t="s">
        <v>2103</v>
      </c>
      <c r="F1686" s="135">
        <v>2</v>
      </c>
      <c r="G1686" s="136">
        <v>205</v>
      </c>
      <c r="H1686" s="135" t="s">
        <v>3034</v>
      </c>
      <c r="I1686" s="135">
        <v>179</v>
      </c>
      <c r="J1686" s="135" t="s">
        <v>2843</v>
      </c>
      <c r="K1686" s="135" t="s">
        <v>2106</v>
      </c>
      <c r="L1686" s="135" t="s">
        <v>193</v>
      </c>
      <c r="M1686" s="135"/>
      <c r="N1686" s="137"/>
      <c r="O1686" s="121"/>
    </row>
    <row r="1687" spans="1:15" x14ac:dyDescent="0.25">
      <c r="A1687" s="139">
        <v>121</v>
      </c>
      <c r="B1687" s="135" t="s">
        <v>244</v>
      </c>
      <c r="C1687" s="134" t="s">
        <v>2973</v>
      </c>
      <c r="D1687" s="135">
        <v>20045</v>
      </c>
      <c r="E1687" s="135" t="s">
        <v>2103</v>
      </c>
      <c r="F1687" s="135">
        <v>2</v>
      </c>
      <c r="G1687" s="136">
        <v>224</v>
      </c>
      <c r="H1687" s="135" t="s">
        <v>3106</v>
      </c>
      <c r="I1687" s="135">
        <v>76</v>
      </c>
      <c r="J1687" s="135" t="s">
        <v>2843</v>
      </c>
      <c r="K1687" s="135" t="s">
        <v>2156</v>
      </c>
      <c r="L1687" s="135" t="s">
        <v>193</v>
      </c>
      <c r="M1687" s="135"/>
      <c r="N1687" s="137"/>
      <c r="O1687" s="121"/>
    </row>
    <row r="1688" spans="1:15" x14ac:dyDescent="0.25">
      <c r="A1688" s="139">
        <v>121</v>
      </c>
      <c r="B1688" s="135" t="s">
        <v>244</v>
      </c>
      <c r="C1688" s="134" t="s">
        <v>2973</v>
      </c>
      <c r="D1688" s="135">
        <v>20046</v>
      </c>
      <c r="E1688" s="135" t="s">
        <v>2103</v>
      </c>
      <c r="F1688" s="135">
        <v>2</v>
      </c>
      <c r="G1688" s="136">
        <v>225</v>
      </c>
      <c r="H1688" s="135" t="s">
        <v>3107</v>
      </c>
      <c r="I1688" s="135">
        <v>255</v>
      </c>
      <c r="J1688" s="135" t="s">
        <v>2843</v>
      </c>
      <c r="K1688" s="135" t="s">
        <v>2109</v>
      </c>
      <c r="L1688" s="135" t="s">
        <v>193</v>
      </c>
      <c r="M1688" s="135"/>
      <c r="N1688" s="137" t="s">
        <v>3103</v>
      </c>
      <c r="O1688" s="121"/>
    </row>
    <row r="1689" spans="1:15" x14ac:dyDescent="0.25">
      <c r="A1689" s="139">
        <v>121</v>
      </c>
      <c r="B1689" s="135" t="s">
        <v>244</v>
      </c>
      <c r="C1689" s="134" t="s">
        <v>2973</v>
      </c>
      <c r="D1689" s="135">
        <v>20047</v>
      </c>
      <c r="E1689" s="135" t="s">
        <v>2103</v>
      </c>
      <c r="F1689" s="135">
        <v>2</v>
      </c>
      <c r="G1689" s="136">
        <v>226</v>
      </c>
      <c r="H1689" s="135" t="s">
        <v>3108</v>
      </c>
      <c r="I1689" s="135">
        <v>337</v>
      </c>
      <c r="J1689" s="135" t="s">
        <v>2843</v>
      </c>
      <c r="K1689" s="135" t="s">
        <v>2109</v>
      </c>
      <c r="L1689" s="135" t="s">
        <v>193</v>
      </c>
      <c r="M1689" s="135"/>
      <c r="N1689" s="137" t="s">
        <v>3103</v>
      </c>
      <c r="O1689" s="121"/>
    </row>
    <row r="1690" spans="1:15" x14ac:dyDescent="0.25">
      <c r="A1690" s="139">
        <v>121</v>
      </c>
      <c r="B1690" s="135" t="s">
        <v>244</v>
      </c>
      <c r="C1690" s="134" t="s">
        <v>2973</v>
      </c>
      <c r="D1690" s="135">
        <v>20048</v>
      </c>
      <c r="E1690" s="135" t="s">
        <v>2103</v>
      </c>
      <c r="F1690" s="135">
        <v>2</v>
      </c>
      <c r="G1690" s="136">
        <v>227</v>
      </c>
      <c r="H1690" s="135" t="s">
        <v>3109</v>
      </c>
      <c r="I1690" s="135">
        <v>84</v>
      </c>
      <c r="J1690" s="135" t="s">
        <v>2843</v>
      </c>
      <c r="K1690" s="135" t="s">
        <v>2109</v>
      </c>
      <c r="L1690" s="135" t="s">
        <v>193</v>
      </c>
      <c r="M1690" s="135"/>
      <c r="N1690" s="137" t="s">
        <v>3103</v>
      </c>
      <c r="O1690" s="121"/>
    </row>
    <row r="1691" spans="1:15" x14ac:dyDescent="0.25">
      <c r="A1691" s="139">
        <v>121</v>
      </c>
      <c r="B1691" s="135" t="s">
        <v>244</v>
      </c>
      <c r="C1691" s="134" t="s">
        <v>2973</v>
      </c>
      <c r="D1691" s="135">
        <v>20049</v>
      </c>
      <c r="E1691" s="135" t="s">
        <v>2103</v>
      </c>
      <c r="F1691" s="135">
        <v>2</v>
      </c>
      <c r="G1691" s="136">
        <v>228</v>
      </c>
      <c r="H1691" s="135" t="s">
        <v>3110</v>
      </c>
      <c r="I1691" s="135">
        <v>84</v>
      </c>
      <c r="J1691" s="135" t="s">
        <v>2843</v>
      </c>
      <c r="K1691" s="135" t="s">
        <v>2109</v>
      </c>
      <c r="L1691" s="135" t="s">
        <v>193</v>
      </c>
      <c r="M1691" s="135"/>
      <c r="N1691" s="137" t="s">
        <v>3103</v>
      </c>
      <c r="O1691" s="121"/>
    </row>
    <row r="1692" spans="1:15" x14ac:dyDescent="0.25">
      <c r="A1692" s="139">
        <v>121</v>
      </c>
      <c r="B1692" s="135" t="s">
        <v>244</v>
      </c>
      <c r="C1692" s="134" t="s">
        <v>2973</v>
      </c>
      <c r="D1692" s="135">
        <v>20050</v>
      </c>
      <c r="E1692" s="135" t="s">
        <v>2103</v>
      </c>
      <c r="F1692" s="135">
        <v>2</v>
      </c>
      <c r="G1692" s="136">
        <v>229</v>
      </c>
      <c r="H1692" s="135" t="s">
        <v>3111</v>
      </c>
      <c r="I1692" s="135">
        <v>88</v>
      </c>
      <c r="J1692" s="135" t="s">
        <v>2843</v>
      </c>
      <c r="K1692" s="135" t="s">
        <v>2441</v>
      </c>
      <c r="L1692" s="135" t="s">
        <v>193</v>
      </c>
      <c r="M1692" s="135"/>
      <c r="N1692" s="137"/>
      <c r="O1692" s="121"/>
    </row>
    <row r="1693" spans="1:15" x14ac:dyDescent="0.25">
      <c r="A1693" s="139">
        <v>121</v>
      </c>
      <c r="B1693" s="135" t="s">
        <v>244</v>
      </c>
      <c r="C1693" s="134" t="s">
        <v>2973</v>
      </c>
      <c r="D1693" s="135">
        <v>20051</v>
      </c>
      <c r="E1693" s="135" t="s">
        <v>2103</v>
      </c>
      <c r="F1693" s="135">
        <v>2</v>
      </c>
      <c r="G1693" s="136">
        <v>233</v>
      </c>
      <c r="H1693" s="135" t="s">
        <v>3112</v>
      </c>
      <c r="I1693" s="135">
        <v>939</v>
      </c>
      <c r="J1693" s="135" t="s">
        <v>2843</v>
      </c>
      <c r="K1693" s="135" t="s">
        <v>2116</v>
      </c>
      <c r="L1693" s="135" t="s">
        <v>2117</v>
      </c>
      <c r="M1693" s="135"/>
      <c r="N1693" s="137"/>
      <c r="O1693" s="121"/>
    </row>
    <row r="1694" spans="1:15" x14ac:dyDescent="0.25">
      <c r="A1694" s="139">
        <v>121</v>
      </c>
      <c r="B1694" s="135" t="s">
        <v>244</v>
      </c>
      <c r="C1694" s="134" t="s">
        <v>2973</v>
      </c>
      <c r="D1694" s="135">
        <v>20052</v>
      </c>
      <c r="E1694" s="135" t="s">
        <v>2103</v>
      </c>
      <c r="F1694" s="135">
        <v>2</v>
      </c>
      <c r="G1694" s="136">
        <v>234</v>
      </c>
      <c r="H1694" s="135" t="s">
        <v>3113</v>
      </c>
      <c r="I1694" s="135">
        <v>894</v>
      </c>
      <c r="J1694" s="135" t="s">
        <v>2843</v>
      </c>
      <c r="K1694" s="135" t="s">
        <v>2116</v>
      </c>
      <c r="L1694" s="135" t="s">
        <v>2117</v>
      </c>
      <c r="M1694" s="135"/>
      <c r="N1694" s="137"/>
      <c r="O1694" s="121"/>
    </row>
    <row r="1695" spans="1:15" x14ac:dyDescent="0.25">
      <c r="A1695" s="139">
        <v>121</v>
      </c>
      <c r="B1695" s="135" t="s">
        <v>244</v>
      </c>
      <c r="C1695" s="134" t="s">
        <v>2973</v>
      </c>
      <c r="D1695" s="135">
        <v>20053</v>
      </c>
      <c r="E1695" s="135" t="s">
        <v>2103</v>
      </c>
      <c r="F1695" s="135">
        <v>2</v>
      </c>
      <c r="G1695" s="136">
        <v>235</v>
      </c>
      <c r="H1695" s="135" t="s">
        <v>3114</v>
      </c>
      <c r="I1695" s="135">
        <v>1016</v>
      </c>
      <c r="J1695" s="135" t="s">
        <v>2843</v>
      </c>
      <c r="K1695" s="135" t="s">
        <v>2116</v>
      </c>
      <c r="L1695" s="135" t="s">
        <v>2117</v>
      </c>
      <c r="M1695" s="135"/>
      <c r="N1695" s="137"/>
      <c r="O1695" s="121"/>
    </row>
    <row r="1696" spans="1:15" x14ac:dyDescent="0.25">
      <c r="A1696" s="139">
        <v>121</v>
      </c>
      <c r="B1696" s="135" t="s">
        <v>244</v>
      </c>
      <c r="C1696" s="134" t="s">
        <v>2973</v>
      </c>
      <c r="D1696" s="135">
        <v>20054</v>
      </c>
      <c r="E1696" s="135" t="s">
        <v>2103</v>
      </c>
      <c r="F1696" s="135">
        <v>2</v>
      </c>
      <c r="G1696" s="136">
        <v>236</v>
      </c>
      <c r="H1696" s="135" t="s">
        <v>3115</v>
      </c>
      <c r="I1696" s="135">
        <v>470</v>
      </c>
      <c r="J1696" s="135" t="s">
        <v>2843</v>
      </c>
      <c r="K1696" s="135" t="s">
        <v>2129</v>
      </c>
      <c r="L1696" s="135" t="s">
        <v>194</v>
      </c>
      <c r="M1696" s="135"/>
      <c r="N1696" s="137"/>
      <c r="O1696" s="121"/>
    </row>
    <row r="1697" spans="1:15" x14ac:dyDescent="0.25">
      <c r="A1697" s="139">
        <v>121</v>
      </c>
      <c r="B1697" s="135" t="s">
        <v>244</v>
      </c>
      <c r="C1697" s="134" t="s">
        <v>2973</v>
      </c>
      <c r="D1697" s="135">
        <v>20055</v>
      </c>
      <c r="E1697" s="135" t="s">
        <v>2103</v>
      </c>
      <c r="F1697" s="135">
        <v>2</v>
      </c>
      <c r="G1697" s="136">
        <v>237</v>
      </c>
      <c r="H1697" s="135" t="s">
        <v>3116</v>
      </c>
      <c r="I1697" s="135">
        <v>605</v>
      </c>
      <c r="J1697" s="135" t="s">
        <v>2843</v>
      </c>
      <c r="K1697" s="135" t="s">
        <v>2116</v>
      </c>
      <c r="L1697" s="135" t="s">
        <v>2117</v>
      </c>
      <c r="M1697" s="135"/>
      <c r="N1697" s="137"/>
      <c r="O1697" s="121"/>
    </row>
    <row r="1698" spans="1:15" x14ac:dyDescent="0.25">
      <c r="A1698" s="139">
        <v>121</v>
      </c>
      <c r="B1698" s="135" t="s">
        <v>244</v>
      </c>
      <c r="C1698" s="134" t="s">
        <v>2973</v>
      </c>
      <c r="D1698" s="135">
        <v>20056</v>
      </c>
      <c r="E1698" s="135" t="s">
        <v>2103</v>
      </c>
      <c r="F1698" s="135">
        <v>2</v>
      </c>
      <c r="G1698" s="136">
        <v>238</v>
      </c>
      <c r="H1698" s="135" t="s">
        <v>3117</v>
      </c>
      <c r="I1698" s="135">
        <v>963</v>
      </c>
      <c r="J1698" s="135" t="s">
        <v>2843</v>
      </c>
      <c r="K1698" s="135" t="s">
        <v>2116</v>
      </c>
      <c r="L1698" s="135" t="s">
        <v>2117</v>
      </c>
      <c r="M1698" s="135"/>
      <c r="N1698" s="137"/>
      <c r="O1698" s="121"/>
    </row>
    <row r="1699" spans="1:15" x14ac:dyDescent="0.25">
      <c r="A1699" s="139">
        <v>121</v>
      </c>
      <c r="B1699" s="135" t="s">
        <v>244</v>
      </c>
      <c r="C1699" s="134" t="s">
        <v>2973</v>
      </c>
      <c r="D1699" s="135">
        <v>20057</v>
      </c>
      <c r="E1699" s="135" t="s">
        <v>2103</v>
      </c>
      <c r="F1699" s="135">
        <v>2</v>
      </c>
      <c r="G1699" s="136">
        <v>240</v>
      </c>
      <c r="H1699" s="135" t="s">
        <v>3118</v>
      </c>
      <c r="I1699" s="135">
        <v>1014</v>
      </c>
      <c r="J1699" s="135" t="s">
        <v>2843</v>
      </c>
      <c r="K1699" s="135" t="s">
        <v>2116</v>
      </c>
      <c r="L1699" s="135" t="s">
        <v>2117</v>
      </c>
      <c r="M1699" s="135"/>
      <c r="N1699" s="137"/>
      <c r="O1699" s="121"/>
    </row>
    <row r="1700" spans="1:15" x14ac:dyDescent="0.25">
      <c r="A1700" s="139">
        <v>121</v>
      </c>
      <c r="B1700" s="135" t="s">
        <v>244</v>
      </c>
      <c r="C1700" s="134" t="s">
        <v>2973</v>
      </c>
      <c r="D1700" s="135">
        <v>20058</v>
      </c>
      <c r="E1700" s="135" t="s">
        <v>2103</v>
      </c>
      <c r="F1700" s="135">
        <v>2</v>
      </c>
      <c r="G1700" s="136">
        <v>241</v>
      </c>
      <c r="H1700" s="135" t="s">
        <v>3119</v>
      </c>
      <c r="I1700" s="135">
        <v>887</v>
      </c>
      <c r="J1700" s="135" t="s">
        <v>2843</v>
      </c>
      <c r="K1700" s="135" t="s">
        <v>2116</v>
      </c>
      <c r="L1700" s="135" t="s">
        <v>2117</v>
      </c>
      <c r="M1700" s="135"/>
      <c r="N1700" s="137"/>
      <c r="O1700" s="121"/>
    </row>
    <row r="1701" spans="1:15" x14ac:dyDescent="0.25">
      <c r="A1701" s="139">
        <v>121</v>
      </c>
      <c r="B1701" s="135" t="s">
        <v>244</v>
      </c>
      <c r="C1701" s="134" t="s">
        <v>2973</v>
      </c>
      <c r="D1701" s="135">
        <v>20059</v>
      </c>
      <c r="E1701" s="135" t="s">
        <v>2103</v>
      </c>
      <c r="F1701" s="135">
        <v>2</v>
      </c>
      <c r="G1701" s="140">
        <v>242</v>
      </c>
      <c r="H1701" s="135" t="s">
        <v>3120</v>
      </c>
      <c r="I1701" s="135">
        <v>944</v>
      </c>
      <c r="J1701" s="135" t="s">
        <v>2843</v>
      </c>
      <c r="K1701" s="135" t="s">
        <v>2116</v>
      </c>
      <c r="L1701" s="135" t="s">
        <v>2117</v>
      </c>
      <c r="M1701" s="135"/>
      <c r="N1701" s="137"/>
      <c r="O1701" s="121"/>
    </row>
    <row r="1702" spans="1:15" x14ac:dyDescent="0.25">
      <c r="A1702" s="139">
        <v>121</v>
      </c>
      <c r="B1702" s="135" t="s">
        <v>244</v>
      </c>
      <c r="C1702" s="134" t="s">
        <v>2973</v>
      </c>
      <c r="D1702" s="135">
        <v>20060</v>
      </c>
      <c r="E1702" s="135" t="s">
        <v>2103</v>
      </c>
      <c r="F1702" s="135">
        <v>2</v>
      </c>
      <c r="G1702" s="140">
        <v>246</v>
      </c>
      <c r="H1702" s="135" t="s">
        <v>3121</v>
      </c>
      <c r="I1702" s="135">
        <v>195</v>
      </c>
      <c r="J1702" s="135" t="s">
        <v>2843</v>
      </c>
      <c r="K1702" s="135" t="s">
        <v>2156</v>
      </c>
      <c r="L1702" s="135" t="s">
        <v>193</v>
      </c>
      <c r="M1702" s="135"/>
      <c r="N1702" s="137"/>
      <c r="O1702" s="121"/>
    </row>
    <row r="1703" spans="1:15" x14ac:dyDescent="0.25">
      <c r="A1703" s="139">
        <v>121</v>
      </c>
      <c r="B1703" s="135" t="s">
        <v>244</v>
      </c>
      <c r="C1703" s="134" t="s">
        <v>2973</v>
      </c>
      <c r="D1703" s="135">
        <v>20061</v>
      </c>
      <c r="E1703" s="135" t="s">
        <v>2289</v>
      </c>
      <c r="F1703" s="135">
        <v>1</v>
      </c>
      <c r="G1703" s="136">
        <v>100</v>
      </c>
      <c r="H1703" s="135" t="s">
        <v>3122</v>
      </c>
      <c r="I1703" s="135">
        <v>958</v>
      </c>
      <c r="J1703" s="135" t="s">
        <v>2843</v>
      </c>
      <c r="K1703" s="135" t="s">
        <v>2106</v>
      </c>
      <c r="L1703" s="135" t="s">
        <v>193</v>
      </c>
      <c r="M1703" s="135"/>
      <c r="N1703" s="137" t="s">
        <v>3103</v>
      </c>
      <c r="O1703" s="121"/>
    </row>
    <row r="1704" spans="1:15" x14ac:dyDescent="0.25">
      <c r="A1704" s="139">
        <v>121</v>
      </c>
      <c r="B1704" s="135" t="s">
        <v>244</v>
      </c>
      <c r="C1704" s="134" t="s">
        <v>2973</v>
      </c>
      <c r="D1704" s="135">
        <v>20062</v>
      </c>
      <c r="E1704" s="135" t="s">
        <v>2289</v>
      </c>
      <c r="F1704" s="135">
        <v>1</v>
      </c>
      <c r="G1704" s="136">
        <v>101</v>
      </c>
      <c r="H1704" s="135" t="s">
        <v>3123</v>
      </c>
      <c r="I1704" s="135">
        <v>207</v>
      </c>
      <c r="J1704" s="135" t="s">
        <v>2843</v>
      </c>
      <c r="K1704" s="135" t="s">
        <v>2106</v>
      </c>
      <c r="L1704" s="135" t="s">
        <v>193</v>
      </c>
      <c r="M1704" s="135"/>
      <c r="N1704" s="137" t="s">
        <v>3124</v>
      </c>
      <c r="O1704" s="121"/>
    </row>
    <row r="1705" spans="1:15" x14ac:dyDescent="0.25">
      <c r="A1705" s="139">
        <v>121</v>
      </c>
      <c r="B1705" s="135" t="s">
        <v>244</v>
      </c>
      <c r="C1705" s="134" t="s">
        <v>2973</v>
      </c>
      <c r="D1705" s="135">
        <v>20063</v>
      </c>
      <c r="E1705" s="135" t="s">
        <v>2289</v>
      </c>
      <c r="F1705" s="135">
        <v>1</v>
      </c>
      <c r="G1705" s="136">
        <v>104</v>
      </c>
      <c r="H1705" s="135" t="s">
        <v>3125</v>
      </c>
      <c r="I1705" s="135">
        <v>273</v>
      </c>
      <c r="J1705" s="135" t="s">
        <v>2843</v>
      </c>
      <c r="K1705" s="135" t="s">
        <v>2152</v>
      </c>
      <c r="L1705" s="135" t="s">
        <v>193</v>
      </c>
      <c r="M1705" s="135"/>
      <c r="N1705" s="137"/>
      <c r="O1705" s="121"/>
    </row>
    <row r="1706" spans="1:15" x14ac:dyDescent="0.25">
      <c r="A1706" s="139">
        <v>121</v>
      </c>
      <c r="B1706" s="135" t="s">
        <v>244</v>
      </c>
      <c r="C1706" s="134" t="s">
        <v>2973</v>
      </c>
      <c r="D1706" s="135">
        <v>20064</v>
      </c>
      <c r="E1706" s="135" t="s">
        <v>2289</v>
      </c>
      <c r="F1706" s="135">
        <v>1</v>
      </c>
      <c r="G1706" s="136">
        <v>105</v>
      </c>
      <c r="H1706" s="135" t="s">
        <v>3126</v>
      </c>
      <c r="I1706" s="135">
        <v>139</v>
      </c>
      <c r="J1706" s="135" t="s">
        <v>2843</v>
      </c>
      <c r="K1706" s="135" t="s">
        <v>2106</v>
      </c>
      <c r="L1706" s="135" t="s">
        <v>193</v>
      </c>
      <c r="M1706" s="135"/>
      <c r="N1706" s="137" t="s">
        <v>3127</v>
      </c>
      <c r="O1706" s="121"/>
    </row>
    <row r="1707" spans="1:15" x14ac:dyDescent="0.25">
      <c r="A1707" s="139">
        <v>121</v>
      </c>
      <c r="B1707" s="135" t="s">
        <v>244</v>
      </c>
      <c r="C1707" s="134" t="s">
        <v>2973</v>
      </c>
      <c r="D1707" s="135">
        <v>20065</v>
      </c>
      <c r="E1707" s="135" t="s">
        <v>2289</v>
      </c>
      <c r="F1707" s="135">
        <v>1</v>
      </c>
      <c r="G1707" s="136">
        <v>106</v>
      </c>
      <c r="H1707" s="135" t="s">
        <v>3128</v>
      </c>
      <c r="I1707" s="135">
        <v>553</v>
      </c>
      <c r="J1707" s="135" t="s">
        <v>2843</v>
      </c>
      <c r="K1707" s="135" t="s">
        <v>2168</v>
      </c>
      <c r="L1707" s="135" t="s">
        <v>189</v>
      </c>
      <c r="M1707" s="135"/>
      <c r="N1707" s="137" t="s">
        <v>3129</v>
      </c>
      <c r="O1707" s="121"/>
    </row>
    <row r="1708" spans="1:15" x14ac:dyDescent="0.25">
      <c r="A1708" s="139">
        <v>121</v>
      </c>
      <c r="B1708" s="135" t="s">
        <v>244</v>
      </c>
      <c r="C1708" s="134" t="s">
        <v>2973</v>
      </c>
      <c r="D1708" s="135">
        <v>20066</v>
      </c>
      <c r="E1708" s="135" t="s">
        <v>2289</v>
      </c>
      <c r="F1708" s="135">
        <v>1</v>
      </c>
      <c r="G1708" s="136">
        <v>107</v>
      </c>
      <c r="H1708" s="135" t="s">
        <v>3130</v>
      </c>
      <c r="I1708" s="135">
        <v>121</v>
      </c>
      <c r="J1708" s="135" t="s">
        <v>2843</v>
      </c>
      <c r="K1708" s="135" t="s">
        <v>2152</v>
      </c>
      <c r="L1708" s="135" t="s">
        <v>193</v>
      </c>
      <c r="M1708" s="135"/>
      <c r="N1708" s="137"/>
      <c r="O1708" s="121"/>
    </row>
    <row r="1709" spans="1:15" x14ac:dyDescent="0.25">
      <c r="A1709" s="139">
        <v>121</v>
      </c>
      <c r="B1709" s="135" t="s">
        <v>244</v>
      </c>
      <c r="C1709" s="134" t="s">
        <v>2973</v>
      </c>
      <c r="D1709" s="135">
        <v>20067</v>
      </c>
      <c r="E1709" s="135" t="s">
        <v>2289</v>
      </c>
      <c r="F1709" s="135">
        <v>1</v>
      </c>
      <c r="G1709" s="136">
        <v>108</v>
      </c>
      <c r="H1709" s="135" t="s">
        <v>3131</v>
      </c>
      <c r="I1709" s="135">
        <v>6998</v>
      </c>
      <c r="J1709" s="135" t="s">
        <v>2843</v>
      </c>
      <c r="K1709" s="135" t="s">
        <v>2168</v>
      </c>
      <c r="L1709" s="135" t="s">
        <v>189</v>
      </c>
      <c r="M1709" s="135"/>
      <c r="N1709" s="137" t="s">
        <v>3103</v>
      </c>
      <c r="O1709" s="121"/>
    </row>
    <row r="1710" spans="1:15" x14ac:dyDescent="0.25">
      <c r="A1710" s="139">
        <v>121</v>
      </c>
      <c r="B1710" s="135" t="s">
        <v>244</v>
      </c>
      <c r="C1710" s="134" t="s">
        <v>2973</v>
      </c>
      <c r="D1710" s="135">
        <v>20068</v>
      </c>
      <c r="E1710" s="135" t="s">
        <v>2289</v>
      </c>
      <c r="F1710" s="135">
        <v>1</v>
      </c>
      <c r="G1710" s="136">
        <v>110</v>
      </c>
      <c r="H1710" s="135" t="s">
        <v>3132</v>
      </c>
      <c r="I1710" s="135">
        <v>2970</v>
      </c>
      <c r="J1710" s="135" t="s">
        <v>2843</v>
      </c>
      <c r="K1710" s="135" t="s">
        <v>2106</v>
      </c>
      <c r="L1710" s="135" t="s">
        <v>193</v>
      </c>
      <c r="M1710" s="135"/>
      <c r="N1710" s="137" t="s">
        <v>3133</v>
      </c>
      <c r="O1710" s="121"/>
    </row>
    <row r="1711" spans="1:15" x14ac:dyDescent="0.25">
      <c r="A1711" s="139">
        <v>121</v>
      </c>
      <c r="B1711" s="135" t="s">
        <v>244</v>
      </c>
      <c r="C1711" s="134" t="s">
        <v>2973</v>
      </c>
      <c r="D1711" s="135">
        <v>20069</v>
      </c>
      <c r="E1711" s="135" t="s">
        <v>2289</v>
      </c>
      <c r="F1711" s="135">
        <v>1</v>
      </c>
      <c r="G1711" s="136">
        <v>112</v>
      </c>
      <c r="H1711" s="135" t="s">
        <v>3134</v>
      </c>
      <c r="I1711" s="135">
        <v>0</v>
      </c>
      <c r="J1711" s="135" t="s">
        <v>2843</v>
      </c>
      <c r="K1711" s="135" t="s">
        <v>2113</v>
      </c>
      <c r="L1711" s="135" t="s">
        <v>194</v>
      </c>
      <c r="M1711" s="135" t="s">
        <v>962</v>
      </c>
      <c r="N1711" s="137" t="s">
        <v>3135</v>
      </c>
      <c r="O1711" s="121"/>
    </row>
    <row r="1712" spans="1:15" x14ac:dyDescent="0.25">
      <c r="A1712" s="139">
        <v>121</v>
      </c>
      <c r="B1712" s="135" t="s">
        <v>244</v>
      </c>
      <c r="C1712" s="134" t="s">
        <v>2973</v>
      </c>
      <c r="D1712" s="135">
        <v>20070</v>
      </c>
      <c r="E1712" s="135" t="s">
        <v>2289</v>
      </c>
      <c r="F1712" s="135">
        <v>1</v>
      </c>
      <c r="G1712" s="136">
        <v>113</v>
      </c>
      <c r="H1712" s="135" t="s">
        <v>3136</v>
      </c>
      <c r="I1712" s="135">
        <v>0</v>
      </c>
      <c r="J1712" s="135" t="s">
        <v>2843</v>
      </c>
      <c r="K1712" s="135" t="s">
        <v>2109</v>
      </c>
      <c r="L1712" s="135" t="s">
        <v>193</v>
      </c>
      <c r="M1712" s="135" t="s">
        <v>962</v>
      </c>
      <c r="N1712" s="137" t="s">
        <v>3137</v>
      </c>
      <c r="O1712" s="121"/>
    </row>
    <row r="1713" spans="1:15" x14ac:dyDescent="0.25">
      <c r="A1713" s="139">
        <v>121</v>
      </c>
      <c r="B1713" s="135" t="s">
        <v>244</v>
      </c>
      <c r="C1713" s="134" t="s">
        <v>2973</v>
      </c>
      <c r="D1713" s="135">
        <v>20071</v>
      </c>
      <c r="E1713" s="135" t="s">
        <v>2289</v>
      </c>
      <c r="F1713" s="135">
        <v>1</v>
      </c>
      <c r="G1713" s="136">
        <v>116</v>
      </c>
      <c r="H1713" s="135" t="s">
        <v>3138</v>
      </c>
      <c r="I1713" s="135">
        <v>0</v>
      </c>
      <c r="J1713" s="135" t="s">
        <v>2843</v>
      </c>
      <c r="K1713" s="135" t="s">
        <v>2113</v>
      </c>
      <c r="L1713" s="135" t="s">
        <v>194</v>
      </c>
      <c r="M1713" s="135" t="s">
        <v>962</v>
      </c>
      <c r="N1713" s="137" t="s">
        <v>3135</v>
      </c>
      <c r="O1713" s="121"/>
    </row>
    <row r="1714" spans="1:15" x14ac:dyDescent="0.25">
      <c r="A1714" s="139">
        <v>121</v>
      </c>
      <c r="B1714" s="135" t="s">
        <v>244</v>
      </c>
      <c r="C1714" s="134" t="s">
        <v>2973</v>
      </c>
      <c r="D1714" s="135">
        <v>20072</v>
      </c>
      <c r="E1714" s="135" t="s">
        <v>2289</v>
      </c>
      <c r="F1714" s="135">
        <v>1</v>
      </c>
      <c r="G1714" s="136">
        <v>117</v>
      </c>
      <c r="H1714" s="135" t="s">
        <v>3139</v>
      </c>
      <c r="I1714" s="135">
        <v>0</v>
      </c>
      <c r="J1714" s="135" t="s">
        <v>2843</v>
      </c>
      <c r="K1714" s="135" t="s">
        <v>2113</v>
      </c>
      <c r="L1714" s="135" t="s">
        <v>194</v>
      </c>
      <c r="M1714" s="135" t="s">
        <v>962</v>
      </c>
      <c r="N1714" s="137" t="s">
        <v>3135</v>
      </c>
      <c r="O1714" s="121"/>
    </row>
    <row r="1715" spans="1:15" x14ac:dyDescent="0.25">
      <c r="A1715" s="139">
        <v>121</v>
      </c>
      <c r="B1715" s="135" t="s">
        <v>244</v>
      </c>
      <c r="C1715" s="134" t="s">
        <v>2973</v>
      </c>
      <c r="D1715" s="135">
        <v>20073</v>
      </c>
      <c r="E1715" s="135" t="s">
        <v>2289</v>
      </c>
      <c r="F1715" s="135">
        <v>1</v>
      </c>
      <c r="G1715" s="136">
        <v>118</v>
      </c>
      <c r="H1715" s="135" t="s">
        <v>3140</v>
      </c>
      <c r="I1715" s="135">
        <v>0</v>
      </c>
      <c r="J1715" s="135" t="s">
        <v>2843</v>
      </c>
      <c r="K1715" s="135" t="s">
        <v>2113</v>
      </c>
      <c r="L1715" s="135" t="s">
        <v>194</v>
      </c>
      <c r="M1715" s="135" t="s">
        <v>962</v>
      </c>
      <c r="N1715" s="137" t="s">
        <v>3135</v>
      </c>
      <c r="O1715" s="121"/>
    </row>
    <row r="1716" spans="1:15" x14ac:dyDescent="0.25">
      <c r="A1716" s="139">
        <v>121</v>
      </c>
      <c r="B1716" s="135" t="s">
        <v>244</v>
      </c>
      <c r="C1716" s="134" t="s">
        <v>2973</v>
      </c>
      <c r="D1716" s="135">
        <v>20074</v>
      </c>
      <c r="E1716" s="135" t="s">
        <v>2289</v>
      </c>
      <c r="F1716" s="135">
        <v>1</v>
      </c>
      <c r="G1716" s="136">
        <v>119</v>
      </c>
      <c r="H1716" s="135" t="s">
        <v>3141</v>
      </c>
      <c r="I1716" s="135">
        <v>0</v>
      </c>
      <c r="J1716" s="135" t="s">
        <v>2843</v>
      </c>
      <c r="K1716" s="135" t="s">
        <v>2113</v>
      </c>
      <c r="L1716" s="135" t="s">
        <v>194</v>
      </c>
      <c r="M1716" s="135" t="s">
        <v>962</v>
      </c>
      <c r="N1716" s="137" t="s">
        <v>3135</v>
      </c>
      <c r="O1716" s="121"/>
    </row>
    <row r="1717" spans="1:15" x14ac:dyDescent="0.25">
      <c r="A1717" s="139">
        <v>121</v>
      </c>
      <c r="B1717" s="135" t="s">
        <v>244</v>
      </c>
      <c r="C1717" s="134" t="s">
        <v>2973</v>
      </c>
      <c r="D1717" s="135">
        <v>20075</v>
      </c>
      <c r="E1717" s="135" t="s">
        <v>2289</v>
      </c>
      <c r="F1717" s="135">
        <v>1</v>
      </c>
      <c r="G1717" s="136">
        <v>120</v>
      </c>
      <c r="H1717" s="135" t="s">
        <v>3142</v>
      </c>
      <c r="I1717" s="135">
        <v>0</v>
      </c>
      <c r="J1717" s="135" t="s">
        <v>2843</v>
      </c>
      <c r="K1717" s="135" t="s">
        <v>2113</v>
      </c>
      <c r="L1717" s="135" t="s">
        <v>194</v>
      </c>
      <c r="M1717" s="135" t="s">
        <v>962</v>
      </c>
      <c r="N1717" s="137" t="s">
        <v>3135</v>
      </c>
      <c r="O1717" s="121"/>
    </row>
    <row r="1718" spans="1:15" x14ac:dyDescent="0.25">
      <c r="A1718" s="139">
        <v>121</v>
      </c>
      <c r="B1718" s="135" t="s">
        <v>244</v>
      </c>
      <c r="C1718" s="134" t="s">
        <v>2973</v>
      </c>
      <c r="D1718" s="135">
        <v>20076</v>
      </c>
      <c r="E1718" s="135" t="s">
        <v>2289</v>
      </c>
      <c r="F1718" s="135">
        <v>1</v>
      </c>
      <c r="G1718" s="136">
        <v>122</v>
      </c>
      <c r="H1718" s="135" t="s">
        <v>3143</v>
      </c>
      <c r="I1718" s="135">
        <v>0</v>
      </c>
      <c r="J1718" s="135" t="s">
        <v>2843</v>
      </c>
      <c r="K1718" s="135" t="s">
        <v>2113</v>
      </c>
      <c r="L1718" s="135" t="s">
        <v>194</v>
      </c>
      <c r="M1718" s="135" t="s">
        <v>962</v>
      </c>
      <c r="N1718" s="137" t="s">
        <v>3135</v>
      </c>
      <c r="O1718" s="121"/>
    </row>
    <row r="1719" spans="1:15" x14ac:dyDescent="0.25">
      <c r="A1719" s="139">
        <v>121</v>
      </c>
      <c r="B1719" s="135" t="s">
        <v>244</v>
      </c>
      <c r="C1719" s="134" t="s">
        <v>2973</v>
      </c>
      <c r="D1719" s="135">
        <v>20077</v>
      </c>
      <c r="E1719" s="135" t="s">
        <v>2289</v>
      </c>
      <c r="F1719" s="135">
        <v>1</v>
      </c>
      <c r="G1719" s="136">
        <v>123</v>
      </c>
      <c r="H1719" s="135" t="s">
        <v>3144</v>
      </c>
      <c r="I1719" s="135">
        <v>0</v>
      </c>
      <c r="J1719" s="135" t="s">
        <v>2843</v>
      </c>
      <c r="K1719" s="135" t="s">
        <v>2113</v>
      </c>
      <c r="L1719" s="135" t="s">
        <v>194</v>
      </c>
      <c r="M1719" s="135" t="s">
        <v>962</v>
      </c>
      <c r="N1719" s="137" t="s">
        <v>3135</v>
      </c>
      <c r="O1719" s="121"/>
    </row>
    <row r="1720" spans="1:15" x14ac:dyDescent="0.25">
      <c r="A1720" s="139">
        <v>121</v>
      </c>
      <c r="B1720" s="135" t="s">
        <v>244</v>
      </c>
      <c r="C1720" s="134" t="s">
        <v>2973</v>
      </c>
      <c r="D1720" s="135">
        <v>20078</v>
      </c>
      <c r="E1720" s="135" t="s">
        <v>2289</v>
      </c>
      <c r="F1720" s="135">
        <v>1</v>
      </c>
      <c r="G1720" s="136">
        <v>125</v>
      </c>
      <c r="H1720" s="135" t="s">
        <v>3145</v>
      </c>
      <c r="I1720" s="135">
        <v>0</v>
      </c>
      <c r="J1720" s="135" t="s">
        <v>2843</v>
      </c>
      <c r="K1720" s="135" t="s">
        <v>2113</v>
      </c>
      <c r="L1720" s="135" t="s">
        <v>194</v>
      </c>
      <c r="M1720" s="135" t="s">
        <v>962</v>
      </c>
      <c r="N1720" s="137" t="s">
        <v>3135</v>
      </c>
      <c r="O1720" s="121"/>
    </row>
    <row r="1721" spans="1:15" x14ac:dyDescent="0.25">
      <c r="A1721" s="139">
        <v>121</v>
      </c>
      <c r="B1721" s="135" t="s">
        <v>244</v>
      </c>
      <c r="C1721" s="134" t="s">
        <v>2973</v>
      </c>
      <c r="D1721" s="135">
        <v>20079</v>
      </c>
      <c r="E1721" s="135" t="s">
        <v>2289</v>
      </c>
      <c r="F1721" s="135">
        <v>1</v>
      </c>
      <c r="G1721" s="136">
        <v>126</v>
      </c>
      <c r="H1721" s="135" t="s">
        <v>3146</v>
      </c>
      <c r="I1721" s="135">
        <v>0</v>
      </c>
      <c r="J1721" s="135" t="s">
        <v>2843</v>
      </c>
      <c r="K1721" s="135" t="s">
        <v>2113</v>
      </c>
      <c r="L1721" s="135" t="s">
        <v>194</v>
      </c>
      <c r="M1721" s="135" t="s">
        <v>962</v>
      </c>
      <c r="N1721" s="137" t="s">
        <v>3135</v>
      </c>
      <c r="O1721" s="121"/>
    </row>
    <row r="1722" spans="1:15" x14ac:dyDescent="0.25">
      <c r="A1722" s="139">
        <v>121</v>
      </c>
      <c r="B1722" s="135" t="s">
        <v>244</v>
      </c>
      <c r="C1722" s="134" t="s">
        <v>2973</v>
      </c>
      <c r="D1722" s="135">
        <v>20080</v>
      </c>
      <c r="E1722" s="135" t="s">
        <v>2289</v>
      </c>
      <c r="F1722" s="135">
        <v>1</v>
      </c>
      <c r="G1722" s="136">
        <v>127</v>
      </c>
      <c r="H1722" s="135" t="s">
        <v>3147</v>
      </c>
      <c r="I1722" s="135">
        <v>0</v>
      </c>
      <c r="J1722" s="135" t="s">
        <v>2843</v>
      </c>
      <c r="K1722" s="135" t="s">
        <v>2113</v>
      </c>
      <c r="L1722" s="135" t="s">
        <v>194</v>
      </c>
      <c r="M1722" s="135" t="s">
        <v>962</v>
      </c>
      <c r="N1722" s="137" t="s">
        <v>3135</v>
      </c>
      <c r="O1722" s="121"/>
    </row>
    <row r="1723" spans="1:15" x14ac:dyDescent="0.25">
      <c r="A1723" s="139">
        <v>121</v>
      </c>
      <c r="B1723" s="135" t="s">
        <v>244</v>
      </c>
      <c r="C1723" s="134" t="s">
        <v>2973</v>
      </c>
      <c r="D1723" s="135">
        <v>20081</v>
      </c>
      <c r="E1723" s="135" t="s">
        <v>2289</v>
      </c>
      <c r="F1723" s="135">
        <v>1</v>
      </c>
      <c r="G1723" s="136">
        <v>131</v>
      </c>
      <c r="H1723" s="135" t="s">
        <v>3148</v>
      </c>
      <c r="I1723" s="135">
        <v>63</v>
      </c>
      <c r="J1723" s="135" t="s">
        <v>2843</v>
      </c>
      <c r="K1723" s="135" t="s">
        <v>2106</v>
      </c>
      <c r="L1723" s="135" t="s">
        <v>193</v>
      </c>
      <c r="M1723" s="135"/>
      <c r="N1723" s="137" t="s">
        <v>3149</v>
      </c>
      <c r="O1723" s="121"/>
    </row>
    <row r="1724" spans="1:15" x14ac:dyDescent="0.25">
      <c r="A1724" s="139">
        <v>121</v>
      </c>
      <c r="B1724" s="135" t="s">
        <v>244</v>
      </c>
      <c r="C1724" s="134" t="s">
        <v>2973</v>
      </c>
      <c r="D1724" s="135">
        <v>20082</v>
      </c>
      <c r="E1724" s="135" t="s">
        <v>2289</v>
      </c>
      <c r="F1724" s="135">
        <v>1</v>
      </c>
      <c r="G1724" s="136">
        <v>140</v>
      </c>
      <c r="H1724" s="135" t="s">
        <v>3150</v>
      </c>
      <c r="I1724" s="135">
        <v>1332</v>
      </c>
      <c r="J1724" s="135" t="s">
        <v>2843</v>
      </c>
      <c r="K1724" s="135" t="s">
        <v>2156</v>
      </c>
      <c r="L1724" s="135" t="s">
        <v>193</v>
      </c>
      <c r="M1724" s="135"/>
      <c r="N1724" s="137" t="s">
        <v>551</v>
      </c>
      <c r="O1724" s="121"/>
    </row>
    <row r="1725" spans="1:15" x14ac:dyDescent="0.25">
      <c r="A1725" s="139">
        <v>121</v>
      </c>
      <c r="B1725" s="135" t="s">
        <v>244</v>
      </c>
      <c r="C1725" s="134" t="s">
        <v>2973</v>
      </c>
      <c r="D1725" s="135">
        <v>20083</v>
      </c>
      <c r="E1725" s="135" t="s">
        <v>2289</v>
      </c>
      <c r="F1725" s="135">
        <v>1</v>
      </c>
      <c r="G1725" s="136">
        <v>141</v>
      </c>
      <c r="H1725" s="135" t="s">
        <v>3151</v>
      </c>
      <c r="I1725" s="135">
        <v>58</v>
      </c>
      <c r="J1725" s="135" t="s">
        <v>2843</v>
      </c>
      <c r="K1725" s="135" t="s">
        <v>2544</v>
      </c>
      <c r="L1725" s="135" t="s">
        <v>193</v>
      </c>
      <c r="M1725" s="135"/>
      <c r="N1725" s="137" t="s">
        <v>3152</v>
      </c>
      <c r="O1725" s="121"/>
    </row>
    <row r="1726" spans="1:15" x14ac:dyDescent="0.25">
      <c r="A1726" s="139">
        <v>121</v>
      </c>
      <c r="B1726" s="135" t="s">
        <v>244</v>
      </c>
      <c r="C1726" s="134" t="s">
        <v>2973</v>
      </c>
      <c r="D1726" s="135">
        <v>20084</v>
      </c>
      <c r="E1726" s="135" t="s">
        <v>2289</v>
      </c>
      <c r="F1726" s="135">
        <v>1</v>
      </c>
      <c r="G1726" s="136">
        <v>142</v>
      </c>
      <c r="H1726" s="135" t="s">
        <v>3153</v>
      </c>
      <c r="I1726" s="135">
        <v>55</v>
      </c>
      <c r="J1726" s="135" t="s">
        <v>2843</v>
      </c>
      <c r="K1726" s="135" t="s">
        <v>2109</v>
      </c>
      <c r="L1726" s="135" t="s">
        <v>193</v>
      </c>
      <c r="M1726" s="135"/>
      <c r="N1726" s="137" t="s">
        <v>3154</v>
      </c>
      <c r="O1726" s="121"/>
    </row>
    <row r="1727" spans="1:15" x14ac:dyDescent="0.25">
      <c r="A1727" s="139">
        <v>121</v>
      </c>
      <c r="B1727" s="135" t="s">
        <v>244</v>
      </c>
      <c r="C1727" s="134" t="s">
        <v>2973</v>
      </c>
      <c r="D1727" s="135">
        <v>20085</v>
      </c>
      <c r="E1727" s="135" t="s">
        <v>2289</v>
      </c>
      <c r="F1727" s="135">
        <v>1</v>
      </c>
      <c r="G1727" s="136">
        <v>143</v>
      </c>
      <c r="H1727" s="135" t="s">
        <v>2939</v>
      </c>
      <c r="I1727" s="135">
        <v>63</v>
      </c>
      <c r="J1727" s="135" t="s">
        <v>2843</v>
      </c>
      <c r="K1727" s="135" t="s">
        <v>2113</v>
      </c>
      <c r="L1727" s="135" t="s">
        <v>194</v>
      </c>
      <c r="M1727" s="135"/>
      <c r="N1727" s="137" t="s">
        <v>3155</v>
      </c>
      <c r="O1727" s="121"/>
    </row>
    <row r="1728" spans="1:15" x14ac:dyDescent="0.25">
      <c r="A1728" s="139">
        <v>121</v>
      </c>
      <c r="B1728" s="135" t="s">
        <v>244</v>
      </c>
      <c r="C1728" s="134" t="s">
        <v>2973</v>
      </c>
      <c r="D1728" s="135">
        <v>20086</v>
      </c>
      <c r="E1728" s="135" t="s">
        <v>2289</v>
      </c>
      <c r="F1728" s="135">
        <v>1</v>
      </c>
      <c r="G1728" s="136">
        <v>144</v>
      </c>
      <c r="H1728" s="135" t="s">
        <v>2940</v>
      </c>
      <c r="I1728" s="135" t="s">
        <v>3156</v>
      </c>
      <c r="J1728" s="135" t="s">
        <v>2843</v>
      </c>
      <c r="K1728" s="135" t="s">
        <v>2156</v>
      </c>
      <c r="L1728" s="135" t="s">
        <v>193</v>
      </c>
      <c r="M1728" s="135"/>
      <c r="N1728" s="137" t="s">
        <v>3157</v>
      </c>
      <c r="O1728" s="121"/>
    </row>
    <row r="1729" spans="1:15" x14ac:dyDescent="0.25">
      <c r="A1729" s="139">
        <v>121</v>
      </c>
      <c r="B1729" s="135" t="s">
        <v>244</v>
      </c>
      <c r="C1729" s="134" t="s">
        <v>2973</v>
      </c>
      <c r="D1729" s="135">
        <v>20087</v>
      </c>
      <c r="E1729" s="135" t="s">
        <v>2289</v>
      </c>
      <c r="F1729" s="135">
        <v>1</v>
      </c>
      <c r="G1729" s="136">
        <v>150</v>
      </c>
      <c r="H1729" s="135" t="s">
        <v>3158</v>
      </c>
      <c r="I1729" s="135">
        <v>371</v>
      </c>
      <c r="J1729" s="135" t="s">
        <v>2843</v>
      </c>
      <c r="K1729" s="135" t="s">
        <v>2109</v>
      </c>
      <c r="L1729" s="135" t="s">
        <v>193</v>
      </c>
      <c r="M1729" s="135"/>
      <c r="N1729" s="137" t="s">
        <v>3159</v>
      </c>
      <c r="O1729" s="121"/>
    </row>
    <row r="1730" spans="1:15" x14ac:dyDescent="0.25">
      <c r="A1730" s="139">
        <v>121</v>
      </c>
      <c r="B1730" s="135" t="s">
        <v>244</v>
      </c>
      <c r="C1730" s="134" t="s">
        <v>2973</v>
      </c>
      <c r="D1730" s="135">
        <v>20088</v>
      </c>
      <c r="E1730" s="135" t="s">
        <v>2289</v>
      </c>
      <c r="F1730" s="135">
        <v>1</v>
      </c>
      <c r="G1730" s="140">
        <v>151</v>
      </c>
      <c r="H1730" s="135" t="s">
        <v>3160</v>
      </c>
      <c r="I1730" s="135">
        <v>285</v>
      </c>
      <c r="J1730" s="135" t="s">
        <v>2843</v>
      </c>
      <c r="K1730" s="135" t="s">
        <v>2109</v>
      </c>
      <c r="L1730" s="135" t="s">
        <v>193</v>
      </c>
      <c r="M1730" s="135"/>
      <c r="N1730" s="137" t="s">
        <v>3161</v>
      </c>
      <c r="O1730" s="121"/>
    </row>
    <row r="1731" spans="1:15" x14ac:dyDescent="0.25">
      <c r="A1731" s="139">
        <v>121</v>
      </c>
      <c r="B1731" s="135" t="s">
        <v>244</v>
      </c>
      <c r="C1731" s="134" t="s">
        <v>2973</v>
      </c>
      <c r="D1731" s="135">
        <v>20089</v>
      </c>
      <c r="E1731" s="135" t="s">
        <v>2289</v>
      </c>
      <c r="F1731" s="135">
        <v>1</v>
      </c>
      <c r="G1731" s="136">
        <v>152</v>
      </c>
      <c r="H1731" s="135" t="s">
        <v>3162</v>
      </c>
      <c r="I1731" s="135">
        <v>57</v>
      </c>
      <c r="J1731" s="135" t="s">
        <v>2843</v>
      </c>
      <c r="K1731" s="135" t="s">
        <v>2156</v>
      </c>
      <c r="L1731" s="135" t="s">
        <v>193</v>
      </c>
      <c r="M1731" s="135"/>
      <c r="N1731" s="137" t="s">
        <v>3163</v>
      </c>
      <c r="O1731" s="121"/>
    </row>
    <row r="1732" spans="1:15" x14ac:dyDescent="0.25">
      <c r="A1732" s="139">
        <v>121</v>
      </c>
      <c r="B1732" s="135" t="s">
        <v>244</v>
      </c>
      <c r="C1732" s="134" t="s">
        <v>2973</v>
      </c>
      <c r="D1732" s="135">
        <v>20090</v>
      </c>
      <c r="E1732" s="135" t="s">
        <v>2289</v>
      </c>
      <c r="F1732" s="135">
        <v>1</v>
      </c>
      <c r="G1732" s="136">
        <v>153</v>
      </c>
      <c r="H1732" s="135" t="s">
        <v>3164</v>
      </c>
      <c r="I1732" s="135">
        <v>53</v>
      </c>
      <c r="J1732" s="135" t="s">
        <v>2843</v>
      </c>
      <c r="K1732" s="135" t="s">
        <v>2106</v>
      </c>
      <c r="L1732" s="135" t="s">
        <v>193</v>
      </c>
      <c r="M1732" s="135"/>
      <c r="N1732" s="137" t="s">
        <v>3165</v>
      </c>
      <c r="O1732" s="121"/>
    </row>
    <row r="1733" spans="1:15" x14ac:dyDescent="0.25">
      <c r="A1733" s="139">
        <v>121</v>
      </c>
      <c r="B1733" s="135" t="s">
        <v>244</v>
      </c>
      <c r="C1733" s="134" t="s">
        <v>2973</v>
      </c>
      <c r="D1733" s="135">
        <v>20091</v>
      </c>
      <c r="E1733" s="135" t="s">
        <v>2289</v>
      </c>
      <c r="F1733" s="135">
        <v>1</v>
      </c>
      <c r="G1733" s="136">
        <v>160</v>
      </c>
      <c r="H1733" s="135" t="s">
        <v>3166</v>
      </c>
      <c r="I1733" s="135">
        <v>84</v>
      </c>
      <c r="J1733" s="135" t="s">
        <v>2843</v>
      </c>
      <c r="K1733" s="135" t="s">
        <v>2441</v>
      </c>
      <c r="L1733" s="135" t="s">
        <v>193</v>
      </c>
      <c r="M1733" s="135"/>
      <c r="N1733" s="137"/>
      <c r="O1733" s="121"/>
    </row>
    <row r="1734" spans="1:15" x14ac:dyDescent="0.25">
      <c r="A1734" s="139">
        <v>121</v>
      </c>
      <c r="B1734" s="135" t="s">
        <v>244</v>
      </c>
      <c r="C1734" s="134" t="s">
        <v>2973</v>
      </c>
      <c r="D1734" s="135">
        <v>20092</v>
      </c>
      <c r="E1734" s="135" t="s">
        <v>2289</v>
      </c>
      <c r="F1734" s="135">
        <v>1</v>
      </c>
      <c r="G1734" s="136">
        <v>161</v>
      </c>
      <c r="H1734" s="135" t="s">
        <v>3167</v>
      </c>
      <c r="I1734" s="135">
        <v>80</v>
      </c>
      <c r="J1734" s="135" t="s">
        <v>2843</v>
      </c>
      <c r="K1734" s="135" t="s">
        <v>2441</v>
      </c>
      <c r="L1734" s="135" t="s">
        <v>193</v>
      </c>
      <c r="M1734" s="135"/>
      <c r="N1734" s="137"/>
      <c r="O1734" s="121"/>
    </row>
    <row r="1735" spans="1:15" x14ac:dyDescent="0.25">
      <c r="A1735" s="139">
        <v>121</v>
      </c>
      <c r="B1735" s="135" t="s">
        <v>244</v>
      </c>
      <c r="C1735" s="134" t="s">
        <v>2973</v>
      </c>
      <c r="D1735" s="135">
        <v>20093</v>
      </c>
      <c r="E1735" s="135" t="s">
        <v>2289</v>
      </c>
      <c r="F1735" s="135">
        <v>1</v>
      </c>
      <c r="G1735" s="136">
        <v>162</v>
      </c>
      <c r="H1735" s="135" t="s">
        <v>3168</v>
      </c>
      <c r="I1735" s="135">
        <v>93</v>
      </c>
      <c r="J1735" s="135" t="s">
        <v>2843</v>
      </c>
      <c r="K1735" s="135" t="s">
        <v>2441</v>
      </c>
      <c r="L1735" s="135" t="s">
        <v>193</v>
      </c>
      <c r="M1735" s="135"/>
      <c r="N1735" s="137"/>
      <c r="O1735" s="121"/>
    </row>
    <row r="1736" spans="1:15" x14ac:dyDescent="0.25">
      <c r="A1736" s="139">
        <v>121</v>
      </c>
      <c r="B1736" s="135" t="s">
        <v>244</v>
      </c>
      <c r="C1736" s="134" t="s">
        <v>2973</v>
      </c>
      <c r="D1736" s="135">
        <v>20094</v>
      </c>
      <c r="E1736" s="135" t="s">
        <v>2289</v>
      </c>
      <c r="F1736" s="135">
        <v>1</v>
      </c>
      <c r="G1736" s="136" t="s">
        <v>3169</v>
      </c>
      <c r="H1736" s="135" t="s">
        <v>3170</v>
      </c>
      <c r="I1736" s="135">
        <v>429</v>
      </c>
      <c r="J1736" s="135" t="s">
        <v>2843</v>
      </c>
      <c r="K1736" s="135" t="s">
        <v>2441</v>
      </c>
      <c r="L1736" s="135" t="s">
        <v>193</v>
      </c>
      <c r="M1736" s="135"/>
      <c r="N1736" s="137"/>
      <c r="O1736" s="121"/>
    </row>
    <row r="1737" spans="1:15" x14ac:dyDescent="0.25">
      <c r="A1737" s="139">
        <v>121</v>
      </c>
      <c r="B1737" s="135" t="s">
        <v>244</v>
      </c>
      <c r="C1737" s="134" t="s">
        <v>2973</v>
      </c>
      <c r="D1737" s="135">
        <v>20095</v>
      </c>
      <c r="E1737" s="135" t="s">
        <v>2289</v>
      </c>
      <c r="F1737" s="135">
        <v>1</v>
      </c>
      <c r="G1737" s="136">
        <v>165</v>
      </c>
      <c r="H1737" s="135" t="s">
        <v>3171</v>
      </c>
      <c r="I1737" s="135">
        <v>261</v>
      </c>
      <c r="J1737" s="135" t="s">
        <v>2843</v>
      </c>
      <c r="K1737" s="135" t="s">
        <v>2441</v>
      </c>
      <c r="L1737" s="135" t="s">
        <v>193</v>
      </c>
      <c r="M1737" s="135"/>
      <c r="N1737" s="137"/>
      <c r="O1737" s="121"/>
    </row>
    <row r="1738" spans="1:15" x14ac:dyDescent="0.25">
      <c r="A1738" s="139">
        <v>121</v>
      </c>
      <c r="B1738" s="135" t="s">
        <v>244</v>
      </c>
      <c r="C1738" s="134" t="s">
        <v>2973</v>
      </c>
      <c r="D1738" s="135">
        <v>20096</v>
      </c>
      <c r="E1738" s="135" t="s">
        <v>2289</v>
      </c>
      <c r="F1738" s="135">
        <v>1</v>
      </c>
      <c r="G1738" s="136">
        <v>167</v>
      </c>
      <c r="H1738" s="135" t="s">
        <v>3172</v>
      </c>
      <c r="I1738" s="135">
        <v>71</v>
      </c>
      <c r="J1738" s="135" t="s">
        <v>2843</v>
      </c>
      <c r="K1738" s="135" t="s">
        <v>2441</v>
      </c>
      <c r="L1738" s="135" t="s">
        <v>193</v>
      </c>
      <c r="M1738" s="135"/>
      <c r="N1738" s="137"/>
      <c r="O1738" s="121"/>
    </row>
    <row r="1739" spans="1:15" x14ac:dyDescent="0.25">
      <c r="A1739" s="139">
        <v>121</v>
      </c>
      <c r="B1739" s="135" t="s">
        <v>244</v>
      </c>
      <c r="C1739" s="134" t="s">
        <v>2973</v>
      </c>
      <c r="D1739" s="135">
        <v>20097</v>
      </c>
      <c r="E1739" s="135" t="s">
        <v>2289</v>
      </c>
      <c r="F1739" s="135">
        <v>1</v>
      </c>
      <c r="G1739" s="136">
        <v>168</v>
      </c>
      <c r="H1739" s="135" t="s">
        <v>3173</v>
      </c>
      <c r="I1739" s="135">
        <v>144</v>
      </c>
      <c r="J1739" s="135" t="s">
        <v>2843</v>
      </c>
      <c r="K1739" s="135" t="s">
        <v>2441</v>
      </c>
      <c r="L1739" s="135" t="s">
        <v>193</v>
      </c>
      <c r="M1739" s="135"/>
      <c r="N1739" s="137"/>
      <c r="O1739" s="121"/>
    </row>
    <row r="1740" spans="1:15" x14ac:dyDescent="0.25">
      <c r="A1740" s="139">
        <v>121</v>
      </c>
      <c r="B1740" s="135" t="s">
        <v>244</v>
      </c>
      <c r="C1740" s="134" t="s">
        <v>2973</v>
      </c>
      <c r="D1740" s="135">
        <v>20098</v>
      </c>
      <c r="E1740" s="135" t="s">
        <v>2289</v>
      </c>
      <c r="F1740" s="135">
        <v>2</v>
      </c>
      <c r="G1740" s="136">
        <v>200</v>
      </c>
      <c r="H1740" s="135" t="s">
        <v>3174</v>
      </c>
      <c r="I1740" s="135">
        <v>1133</v>
      </c>
      <c r="J1740" s="135" t="s">
        <v>2843</v>
      </c>
      <c r="K1740" s="135" t="s">
        <v>2106</v>
      </c>
      <c r="L1740" s="135" t="s">
        <v>193</v>
      </c>
      <c r="M1740" s="135"/>
      <c r="N1740" s="137" t="s">
        <v>3175</v>
      </c>
      <c r="O1740" s="121"/>
    </row>
    <row r="1741" spans="1:15" x14ac:dyDescent="0.25">
      <c r="A1741" s="139">
        <v>121</v>
      </c>
      <c r="B1741" s="135" t="s">
        <v>244</v>
      </c>
      <c r="C1741" s="134" t="s">
        <v>2973</v>
      </c>
      <c r="D1741" s="135">
        <v>20099</v>
      </c>
      <c r="E1741" s="135" t="s">
        <v>2289</v>
      </c>
      <c r="F1741" s="135">
        <v>2</v>
      </c>
      <c r="G1741" s="136">
        <v>201</v>
      </c>
      <c r="H1741" s="135" t="s">
        <v>3176</v>
      </c>
      <c r="I1741" s="135">
        <v>207</v>
      </c>
      <c r="J1741" s="135" t="s">
        <v>2843</v>
      </c>
      <c r="K1741" s="135" t="s">
        <v>2106</v>
      </c>
      <c r="L1741" s="135" t="s">
        <v>193</v>
      </c>
      <c r="M1741" s="135"/>
      <c r="N1741" s="137"/>
      <c r="O1741" s="121"/>
    </row>
    <row r="1742" spans="1:15" x14ac:dyDescent="0.25">
      <c r="A1742" s="139">
        <v>121</v>
      </c>
      <c r="B1742" s="135" t="s">
        <v>244</v>
      </c>
      <c r="C1742" s="134" t="s">
        <v>2973</v>
      </c>
      <c r="D1742" s="135">
        <v>20100</v>
      </c>
      <c r="E1742" s="135" t="s">
        <v>2289</v>
      </c>
      <c r="F1742" s="135">
        <v>2</v>
      </c>
      <c r="G1742" s="136">
        <v>213</v>
      </c>
      <c r="H1742" s="135" t="s">
        <v>3177</v>
      </c>
      <c r="I1742" s="135">
        <v>3998</v>
      </c>
      <c r="J1742" s="135" t="s">
        <v>2843</v>
      </c>
      <c r="K1742" s="135" t="s">
        <v>2113</v>
      </c>
      <c r="L1742" s="135" t="s">
        <v>194</v>
      </c>
      <c r="M1742" s="135" t="s">
        <v>418</v>
      </c>
      <c r="N1742" s="137" t="s">
        <v>3178</v>
      </c>
      <c r="O1742" s="121"/>
    </row>
    <row r="1743" spans="1:15" x14ac:dyDescent="0.25">
      <c r="A1743" s="139">
        <v>121</v>
      </c>
      <c r="B1743" s="135" t="s">
        <v>244</v>
      </c>
      <c r="C1743" s="134" t="s">
        <v>2973</v>
      </c>
      <c r="D1743" s="135">
        <v>20101</v>
      </c>
      <c r="E1743" s="135" t="s">
        <v>2289</v>
      </c>
      <c r="F1743" s="135">
        <v>2</v>
      </c>
      <c r="G1743" s="136">
        <v>235</v>
      </c>
      <c r="H1743" s="135" t="s">
        <v>3179</v>
      </c>
      <c r="I1743" s="135">
        <v>520</v>
      </c>
      <c r="J1743" s="135" t="s">
        <v>2843</v>
      </c>
      <c r="K1743" s="135" t="s">
        <v>2156</v>
      </c>
      <c r="L1743" s="135" t="s">
        <v>193</v>
      </c>
      <c r="M1743" s="135" t="s">
        <v>418</v>
      </c>
      <c r="N1743" s="137"/>
      <c r="O1743" s="121"/>
    </row>
    <row r="1744" spans="1:15" x14ac:dyDescent="0.25">
      <c r="A1744" s="139">
        <v>121</v>
      </c>
      <c r="B1744" s="135" t="s">
        <v>244</v>
      </c>
      <c r="C1744" s="134" t="s">
        <v>2973</v>
      </c>
      <c r="D1744" s="135">
        <v>20102</v>
      </c>
      <c r="E1744" s="135" t="s">
        <v>2289</v>
      </c>
      <c r="F1744" s="135">
        <v>2</v>
      </c>
      <c r="G1744" s="136">
        <v>236</v>
      </c>
      <c r="H1744" s="135" t="s">
        <v>3180</v>
      </c>
      <c r="I1744" s="135">
        <v>298</v>
      </c>
      <c r="J1744" s="135" t="s">
        <v>2843</v>
      </c>
      <c r="K1744" s="135" t="s">
        <v>2441</v>
      </c>
      <c r="L1744" s="135" t="s">
        <v>193</v>
      </c>
      <c r="M1744" s="135"/>
      <c r="N1744" s="137" t="s">
        <v>3181</v>
      </c>
      <c r="O1744" s="121"/>
    </row>
    <row r="1745" spans="1:15" x14ac:dyDescent="0.25">
      <c r="A1745" s="139">
        <v>121</v>
      </c>
      <c r="B1745" s="135" t="s">
        <v>244</v>
      </c>
      <c r="C1745" s="134" t="s">
        <v>2973</v>
      </c>
      <c r="D1745" s="135">
        <v>20103</v>
      </c>
      <c r="E1745" s="135" t="s">
        <v>2289</v>
      </c>
      <c r="F1745" s="135">
        <v>2</v>
      </c>
      <c r="G1745" s="140">
        <v>237</v>
      </c>
      <c r="H1745" s="135" t="s">
        <v>3182</v>
      </c>
      <c r="I1745" s="135">
        <v>1111</v>
      </c>
      <c r="J1745" s="135" t="s">
        <v>2843</v>
      </c>
      <c r="K1745" s="135" t="s">
        <v>2116</v>
      </c>
      <c r="L1745" s="135" t="s">
        <v>2117</v>
      </c>
      <c r="M1745" s="135"/>
      <c r="N1745" s="137" t="s">
        <v>3183</v>
      </c>
      <c r="O1745" s="121"/>
    </row>
    <row r="1746" spans="1:15" x14ac:dyDescent="0.25">
      <c r="A1746" s="139">
        <v>121</v>
      </c>
      <c r="B1746" s="135" t="s">
        <v>244</v>
      </c>
      <c r="C1746" s="134" t="s">
        <v>2973</v>
      </c>
      <c r="D1746" s="135">
        <v>20104</v>
      </c>
      <c r="E1746" s="135" t="s">
        <v>2289</v>
      </c>
      <c r="F1746" s="135">
        <v>2</v>
      </c>
      <c r="G1746" s="136">
        <v>238</v>
      </c>
      <c r="H1746" s="135" t="s">
        <v>3184</v>
      </c>
      <c r="I1746" s="135">
        <v>137</v>
      </c>
      <c r="J1746" s="135" t="s">
        <v>2843</v>
      </c>
      <c r="K1746" s="135" t="s">
        <v>2113</v>
      </c>
      <c r="L1746" s="135" t="s">
        <v>194</v>
      </c>
      <c r="M1746" s="135"/>
      <c r="N1746" s="137" t="s">
        <v>3185</v>
      </c>
      <c r="O1746" s="121"/>
    </row>
    <row r="1747" spans="1:15" x14ac:dyDescent="0.25">
      <c r="A1747" s="139">
        <v>121</v>
      </c>
      <c r="B1747" s="135" t="s">
        <v>244</v>
      </c>
      <c r="C1747" s="134" t="s">
        <v>2973</v>
      </c>
      <c r="D1747" s="135">
        <v>20105</v>
      </c>
      <c r="E1747" s="135" t="s">
        <v>2289</v>
      </c>
      <c r="F1747" s="135">
        <v>2</v>
      </c>
      <c r="G1747" s="136">
        <v>240</v>
      </c>
      <c r="H1747" s="135" t="s">
        <v>3186</v>
      </c>
      <c r="I1747" s="135">
        <v>243</v>
      </c>
      <c r="J1747" s="135" t="s">
        <v>2843</v>
      </c>
      <c r="K1747" s="135" t="s">
        <v>2284</v>
      </c>
      <c r="L1747" s="135" t="s">
        <v>194</v>
      </c>
      <c r="M1747" s="134"/>
      <c r="N1747" s="137"/>
      <c r="O1747" s="121"/>
    </row>
    <row r="1748" spans="1:15" x14ac:dyDescent="0.25">
      <c r="A1748" s="139">
        <v>121</v>
      </c>
      <c r="B1748" s="135" t="s">
        <v>244</v>
      </c>
      <c r="C1748" s="134" t="s">
        <v>2973</v>
      </c>
      <c r="D1748" s="135">
        <v>20106</v>
      </c>
      <c r="E1748" s="135" t="s">
        <v>2289</v>
      </c>
      <c r="F1748" s="135">
        <v>2</v>
      </c>
      <c r="G1748" s="136">
        <v>251</v>
      </c>
      <c r="H1748" s="135" t="s">
        <v>3187</v>
      </c>
      <c r="I1748" s="135">
        <v>80</v>
      </c>
      <c r="J1748" s="135" t="s">
        <v>2843</v>
      </c>
      <c r="K1748" s="135" t="s">
        <v>2109</v>
      </c>
      <c r="L1748" s="135" t="s">
        <v>193</v>
      </c>
      <c r="M1748" s="134"/>
      <c r="N1748" s="137" t="s">
        <v>3188</v>
      </c>
      <c r="O1748" s="121"/>
    </row>
    <row r="1749" spans="1:15" x14ac:dyDescent="0.25">
      <c r="A1749" s="139">
        <v>121</v>
      </c>
      <c r="B1749" s="135" t="s">
        <v>244</v>
      </c>
      <c r="C1749" s="134" t="s">
        <v>2973</v>
      </c>
      <c r="D1749" s="135">
        <v>20107</v>
      </c>
      <c r="E1749" s="135" t="s">
        <v>2289</v>
      </c>
      <c r="F1749" s="135">
        <v>2</v>
      </c>
      <c r="G1749" s="136">
        <v>252</v>
      </c>
      <c r="H1749" s="135" t="s">
        <v>3189</v>
      </c>
      <c r="I1749" s="135">
        <v>123</v>
      </c>
      <c r="J1749" s="135" t="s">
        <v>2843</v>
      </c>
      <c r="K1749" s="135" t="s">
        <v>2441</v>
      </c>
      <c r="L1749" s="135" t="s">
        <v>193</v>
      </c>
      <c r="M1749" s="134"/>
      <c r="N1749" s="137" t="s">
        <v>3190</v>
      </c>
      <c r="O1749" s="121"/>
    </row>
    <row r="1750" spans="1:15" x14ac:dyDescent="0.25">
      <c r="A1750" s="139">
        <v>121</v>
      </c>
      <c r="B1750" s="135" t="s">
        <v>244</v>
      </c>
      <c r="C1750" s="134" t="s">
        <v>2973</v>
      </c>
      <c r="D1750" s="135">
        <v>20108</v>
      </c>
      <c r="E1750" s="135" t="s">
        <v>2289</v>
      </c>
      <c r="F1750" s="135">
        <v>2</v>
      </c>
      <c r="G1750" s="136">
        <v>260</v>
      </c>
      <c r="H1750" s="135" t="s">
        <v>3191</v>
      </c>
      <c r="I1750" s="135">
        <v>487</v>
      </c>
      <c r="J1750" s="135" t="s">
        <v>2843</v>
      </c>
      <c r="K1750" s="135" t="s">
        <v>2441</v>
      </c>
      <c r="L1750" s="135" t="s">
        <v>193</v>
      </c>
      <c r="M1750" s="134"/>
      <c r="N1750" s="137"/>
      <c r="O1750" s="121"/>
    </row>
    <row r="1751" spans="1:15" x14ac:dyDescent="0.25">
      <c r="A1751" s="139">
        <v>121</v>
      </c>
      <c r="B1751" s="135" t="s">
        <v>244</v>
      </c>
      <c r="C1751" s="134" t="s">
        <v>2973</v>
      </c>
      <c r="D1751" s="135">
        <v>20109</v>
      </c>
      <c r="E1751" s="135" t="s">
        <v>2325</v>
      </c>
      <c r="F1751" s="135">
        <v>1</v>
      </c>
      <c r="G1751" s="136">
        <v>100</v>
      </c>
      <c r="H1751" s="135" t="s">
        <v>3192</v>
      </c>
      <c r="I1751" s="135">
        <v>391</v>
      </c>
      <c r="J1751" s="135" t="s">
        <v>2843</v>
      </c>
      <c r="K1751" s="135" t="s">
        <v>2106</v>
      </c>
      <c r="L1751" s="135" t="s">
        <v>193</v>
      </c>
      <c r="M1751" s="134"/>
      <c r="N1751" s="137"/>
      <c r="O1751" s="121"/>
    </row>
    <row r="1752" spans="1:15" x14ac:dyDescent="0.25">
      <c r="A1752" s="139">
        <v>121</v>
      </c>
      <c r="B1752" s="135" t="s">
        <v>244</v>
      </c>
      <c r="C1752" s="134" t="s">
        <v>2973</v>
      </c>
      <c r="D1752" s="135">
        <v>20110</v>
      </c>
      <c r="E1752" s="135" t="s">
        <v>2325</v>
      </c>
      <c r="F1752" s="135">
        <v>1</v>
      </c>
      <c r="G1752" s="136">
        <v>101</v>
      </c>
      <c r="H1752" s="135" t="s">
        <v>3193</v>
      </c>
      <c r="I1752" s="135">
        <v>879</v>
      </c>
      <c r="J1752" s="135" t="s">
        <v>2843</v>
      </c>
      <c r="K1752" s="135" t="s">
        <v>2106</v>
      </c>
      <c r="L1752" s="135" t="s">
        <v>193</v>
      </c>
      <c r="M1752" s="134"/>
      <c r="N1752" s="137" t="s">
        <v>3194</v>
      </c>
      <c r="O1752" s="121"/>
    </row>
    <row r="1753" spans="1:15" x14ac:dyDescent="0.25">
      <c r="A1753" s="139">
        <v>121</v>
      </c>
      <c r="B1753" s="135" t="s">
        <v>244</v>
      </c>
      <c r="C1753" s="134" t="s">
        <v>2973</v>
      </c>
      <c r="D1753" s="135">
        <v>20111</v>
      </c>
      <c r="E1753" s="135" t="s">
        <v>2325</v>
      </c>
      <c r="F1753" s="135">
        <v>1</v>
      </c>
      <c r="G1753" s="136">
        <v>110</v>
      </c>
      <c r="H1753" s="135" t="s">
        <v>3195</v>
      </c>
      <c r="I1753" s="135">
        <v>658</v>
      </c>
      <c r="J1753" s="135" t="s">
        <v>2843</v>
      </c>
      <c r="K1753" s="135" t="s">
        <v>2113</v>
      </c>
      <c r="L1753" s="135" t="s">
        <v>194</v>
      </c>
      <c r="M1753" s="134"/>
      <c r="N1753" s="137" t="s">
        <v>3196</v>
      </c>
      <c r="O1753" s="121"/>
    </row>
    <row r="1754" spans="1:15" x14ac:dyDescent="0.25">
      <c r="A1754" s="139">
        <v>121</v>
      </c>
      <c r="B1754" s="135" t="s">
        <v>244</v>
      </c>
      <c r="C1754" s="134" t="s">
        <v>2973</v>
      </c>
      <c r="D1754" s="135">
        <v>20112</v>
      </c>
      <c r="E1754" s="135" t="s">
        <v>2325</v>
      </c>
      <c r="F1754" s="135">
        <v>1</v>
      </c>
      <c r="G1754" s="136">
        <v>112</v>
      </c>
      <c r="H1754" s="135" t="s">
        <v>3197</v>
      </c>
      <c r="I1754" s="135">
        <v>295</v>
      </c>
      <c r="J1754" s="135" t="s">
        <v>2843</v>
      </c>
      <c r="K1754" s="135" t="s">
        <v>2284</v>
      </c>
      <c r="L1754" s="135" t="s">
        <v>194</v>
      </c>
      <c r="M1754" s="134"/>
      <c r="N1754" s="137"/>
      <c r="O1754" s="121"/>
    </row>
    <row r="1755" spans="1:15" x14ac:dyDescent="0.25">
      <c r="A1755" s="139">
        <v>121</v>
      </c>
      <c r="B1755" s="135" t="s">
        <v>244</v>
      </c>
      <c r="C1755" s="134" t="s">
        <v>2973</v>
      </c>
      <c r="D1755" s="135">
        <v>20113</v>
      </c>
      <c r="E1755" s="135" t="s">
        <v>2325</v>
      </c>
      <c r="F1755" s="135">
        <v>1</v>
      </c>
      <c r="G1755" s="136">
        <v>113</v>
      </c>
      <c r="H1755" s="135" t="s">
        <v>3198</v>
      </c>
      <c r="I1755" s="135">
        <v>121</v>
      </c>
      <c r="J1755" s="135" t="s">
        <v>2843</v>
      </c>
      <c r="K1755" s="135" t="s">
        <v>2113</v>
      </c>
      <c r="L1755" s="135" t="s">
        <v>194</v>
      </c>
      <c r="M1755" s="134"/>
      <c r="N1755" s="137"/>
      <c r="O1755" s="121"/>
    </row>
    <row r="1756" spans="1:15" x14ac:dyDescent="0.25">
      <c r="A1756" s="139">
        <v>121</v>
      </c>
      <c r="B1756" s="135" t="s">
        <v>244</v>
      </c>
      <c r="C1756" s="134" t="s">
        <v>2973</v>
      </c>
      <c r="D1756" s="135">
        <v>20114</v>
      </c>
      <c r="E1756" s="135" t="s">
        <v>2325</v>
      </c>
      <c r="F1756" s="135">
        <v>1</v>
      </c>
      <c r="G1756" s="136">
        <v>113</v>
      </c>
      <c r="H1756" s="135" t="s">
        <v>3198</v>
      </c>
      <c r="I1756" s="135">
        <v>90</v>
      </c>
      <c r="J1756" s="135" t="s">
        <v>2843</v>
      </c>
      <c r="K1756" s="135" t="s">
        <v>2113</v>
      </c>
      <c r="L1756" s="135" t="s">
        <v>194</v>
      </c>
      <c r="M1756" s="134"/>
      <c r="N1756" s="137"/>
      <c r="O1756" s="121"/>
    </row>
    <row r="1757" spans="1:15" x14ac:dyDescent="0.25">
      <c r="A1757" s="139">
        <v>121</v>
      </c>
      <c r="B1757" s="135" t="s">
        <v>244</v>
      </c>
      <c r="C1757" s="134" t="s">
        <v>2973</v>
      </c>
      <c r="D1757" s="135">
        <v>20115</v>
      </c>
      <c r="E1757" s="135" t="s">
        <v>2325</v>
      </c>
      <c r="F1757" s="135">
        <v>1</v>
      </c>
      <c r="G1757" s="136" t="s">
        <v>2600</v>
      </c>
      <c r="H1757" s="135" t="s">
        <v>3199</v>
      </c>
      <c r="I1757" s="135">
        <v>57</v>
      </c>
      <c r="J1757" s="135" t="s">
        <v>2843</v>
      </c>
      <c r="K1757" s="135" t="s">
        <v>2109</v>
      </c>
      <c r="L1757" s="135" t="s">
        <v>193</v>
      </c>
      <c r="M1757" s="134"/>
      <c r="N1757" s="137" t="s">
        <v>3200</v>
      </c>
      <c r="O1757" s="121"/>
    </row>
    <row r="1758" spans="1:15" x14ac:dyDescent="0.25">
      <c r="A1758" s="139">
        <v>121</v>
      </c>
      <c r="B1758" s="135" t="s">
        <v>244</v>
      </c>
      <c r="C1758" s="134" t="s">
        <v>2973</v>
      </c>
      <c r="D1758" s="135">
        <v>20116</v>
      </c>
      <c r="E1758" s="135" t="s">
        <v>2325</v>
      </c>
      <c r="F1758" s="135">
        <v>1</v>
      </c>
      <c r="G1758" s="136">
        <v>114</v>
      </c>
      <c r="H1758" s="135" t="s">
        <v>3201</v>
      </c>
      <c r="I1758" s="135">
        <v>156</v>
      </c>
      <c r="J1758" s="135" t="s">
        <v>2843</v>
      </c>
      <c r="K1758" s="135" t="s">
        <v>2113</v>
      </c>
      <c r="L1758" s="135" t="s">
        <v>194</v>
      </c>
      <c r="M1758" s="134"/>
      <c r="N1758" s="137"/>
      <c r="O1758" s="121"/>
    </row>
    <row r="1759" spans="1:15" x14ac:dyDescent="0.25">
      <c r="A1759" s="139">
        <v>121</v>
      </c>
      <c r="B1759" s="135" t="s">
        <v>244</v>
      </c>
      <c r="C1759" s="134" t="s">
        <v>2973</v>
      </c>
      <c r="D1759" s="135">
        <v>20117</v>
      </c>
      <c r="E1759" s="135" t="s">
        <v>2325</v>
      </c>
      <c r="F1759" s="135">
        <v>1</v>
      </c>
      <c r="G1759" s="136">
        <v>115</v>
      </c>
      <c r="H1759" s="135" t="s">
        <v>3202</v>
      </c>
      <c r="I1759" s="135">
        <v>118</v>
      </c>
      <c r="J1759" s="135" t="s">
        <v>2843</v>
      </c>
      <c r="K1759" s="135" t="s">
        <v>2152</v>
      </c>
      <c r="L1759" s="135" t="s">
        <v>193</v>
      </c>
      <c r="M1759" s="134"/>
      <c r="N1759" s="137"/>
      <c r="O1759" s="121"/>
    </row>
    <row r="1760" spans="1:15" x14ac:dyDescent="0.25">
      <c r="A1760" s="139">
        <v>121</v>
      </c>
      <c r="B1760" s="135" t="s">
        <v>244</v>
      </c>
      <c r="C1760" s="134" t="s">
        <v>2973</v>
      </c>
      <c r="D1760" s="135">
        <v>20118</v>
      </c>
      <c r="E1760" s="135" t="s">
        <v>2325</v>
      </c>
      <c r="F1760" s="135">
        <v>1</v>
      </c>
      <c r="G1760" s="136">
        <v>116</v>
      </c>
      <c r="H1760" s="135" t="s">
        <v>3203</v>
      </c>
      <c r="I1760" s="135">
        <v>147</v>
      </c>
      <c r="J1760" s="135" t="s">
        <v>2843</v>
      </c>
      <c r="K1760" s="135" t="s">
        <v>2284</v>
      </c>
      <c r="L1760" s="135" t="s">
        <v>194</v>
      </c>
      <c r="M1760" s="134"/>
      <c r="N1760" s="137"/>
      <c r="O1760" s="121"/>
    </row>
    <row r="1761" spans="1:15" x14ac:dyDescent="0.25">
      <c r="A1761" s="139">
        <v>121</v>
      </c>
      <c r="B1761" s="135" t="s">
        <v>244</v>
      </c>
      <c r="C1761" s="134" t="s">
        <v>2973</v>
      </c>
      <c r="D1761" s="135">
        <v>20119</v>
      </c>
      <c r="E1761" s="135" t="s">
        <v>2325</v>
      </c>
      <c r="F1761" s="135">
        <v>1</v>
      </c>
      <c r="G1761" s="136">
        <v>117</v>
      </c>
      <c r="H1761" s="135" t="s">
        <v>3204</v>
      </c>
      <c r="I1761" s="135">
        <v>91</v>
      </c>
      <c r="J1761" s="135" t="s">
        <v>2843</v>
      </c>
      <c r="K1761" s="135" t="s">
        <v>2139</v>
      </c>
      <c r="L1761" s="135" t="s">
        <v>194</v>
      </c>
      <c r="M1761" s="134"/>
      <c r="N1761" s="137"/>
      <c r="O1761" s="121"/>
    </row>
    <row r="1762" spans="1:15" x14ac:dyDescent="0.25">
      <c r="A1762" s="139">
        <v>121</v>
      </c>
      <c r="B1762" s="135" t="s">
        <v>244</v>
      </c>
      <c r="C1762" s="134" t="s">
        <v>2973</v>
      </c>
      <c r="D1762" s="135">
        <v>20120</v>
      </c>
      <c r="E1762" s="135" t="s">
        <v>2325</v>
      </c>
      <c r="F1762" s="135">
        <v>1</v>
      </c>
      <c r="G1762" s="136">
        <v>119</v>
      </c>
      <c r="H1762" s="135" t="s">
        <v>3205</v>
      </c>
      <c r="I1762" s="135">
        <v>189</v>
      </c>
      <c r="J1762" s="135" t="s">
        <v>2843</v>
      </c>
      <c r="K1762" s="135" t="s">
        <v>2139</v>
      </c>
      <c r="L1762" s="135" t="s">
        <v>194</v>
      </c>
      <c r="M1762" s="134"/>
      <c r="N1762" s="137"/>
      <c r="O1762" s="121"/>
    </row>
    <row r="1763" spans="1:15" x14ac:dyDescent="0.25">
      <c r="A1763" s="139">
        <v>121</v>
      </c>
      <c r="B1763" s="135" t="s">
        <v>244</v>
      </c>
      <c r="C1763" s="134" t="s">
        <v>2973</v>
      </c>
      <c r="D1763" s="135">
        <v>20121</v>
      </c>
      <c r="E1763" s="135" t="s">
        <v>2325</v>
      </c>
      <c r="F1763" s="135">
        <v>1</v>
      </c>
      <c r="G1763" s="136">
        <v>121</v>
      </c>
      <c r="H1763" s="135" t="s">
        <v>3206</v>
      </c>
      <c r="I1763" s="135">
        <v>48</v>
      </c>
      <c r="J1763" s="135" t="s">
        <v>2843</v>
      </c>
      <c r="K1763" s="135" t="s">
        <v>2109</v>
      </c>
      <c r="L1763" s="135" t="s">
        <v>193</v>
      </c>
      <c r="M1763" s="134"/>
      <c r="N1763" s="137" t="s">
        <v>3207</v>
      </c>
      <c r="O1763" s="121"/>
    </row>
    <row r="1764" spans="1:15" x14ac:dyDescent="0.25">
      <c r="A1764" s="139">
        <v>121</v>
      </c>
      <c r="B1764" s="135" t="s">
        <v>244</v>
      </c>
      <c r="C1764" s="134" t="s">
        <v>2973</v>
      </c>
      <c r="D1764" s="135">
        <v>20122</v>
      </c>
      <c r="E1764" s="135" t="s">
        <v>2325</v>
      </c>
      <c r="F1764" s="135">
        <v>1</v>
      </c>
      <c r="G1764" s="136">
        <v>122</v>
      </c>
      <c r="H1764" s="135" t="s">
        <v>3208</v>
      </c>
      <c r="I1764" s="135">
        <v>48</v>
      </c>
      <c r="J1764" s="135" t="s">
        <v>2843</v>
      </c>
      <c r="K1764" s="135" t="s">
        <v>2109</v>
      </c>
      <c r="L1764" s="135" t="s">
        <v>193</v>
      </c>
      <c r="M1764" s="134"/>
      <c r="N1764" s="137" t="s">
        <v>3207</v>
      </c>
      <c r="O1764" s="121"/>
    </row>
    <row r="1765" spans="1:15" x14ac:dyDescent="0.25">
      <c r="A1765" s="139">
        <v>121</v>
      </c>
      <c r="B1765" s="135" t="s">
        <v>244</v>
      </c>
      <c r="C1765" s="134" t="s">
        <v>2973</v>
      </c>
      <c r="D1765" s="135">
        <v>20123</v>
      </c>
      <c r="E1765" s="135" t="s">
        <v>2325</v>
      </c>
      <c r="F1765" s="135">
        <v>1</v>
      </c>
      <c r="G1765" s="136">
        <v>130</v>
      </c>
      <c r="H1765" s="135" t="s">
        <v>3209</v>
      </c>
      <c r="I1765" s="135">
        <v>1224</v>
      </c>
      <c r="J1765" s="135" t="s">
        <v>2843</v>
      </c>
      <c r="K1765" s="135" t="s">
        <v>2116</v>
      </c>
      <c r="L1765" s="135" t="s">
        <v>2117</v>
      </c>
      <c r="M1765" s="134"/>
      <c r="N1765" s="137"/>
      <c r="O1765" s="121"/>
    </row>
    <row r="1766" spans="1:15" x14ac:dyDescent="0.25">
      <c r="A1766" s="139">
        <v>121</v>
      </c>
      <c r="B1766" s="135" t="s">
        <v>244</v>
      </c>
      <c r="C1766" s="134" t="s">
        <v>2973</v>
      </c>
      <c r="D1766" s="135">
        <v>20124</v>
      </c>
      <c r="E1766" s="135" t="s">
        <v>2325</v>
      </c>
      <c r="F1766" s="135">
        <v>1</v>
      </c>
      <c r="G1766" s="136">
        <v>131</v>
      </c>
      <c r="H1766" s="135" t="s">
        <v>3210</v>
      </c>
      <c r="I1766" s="135">
        <v>871</v>
      </c>
      <c r="J1766" s="135" t="s">
        <v>2843</v>
      </c>
      <c r="K1766" s="135" t="s">
        <v>2116</v>
      </c>
      <c r="L1766" s="135" t="s">
        <v>2117</v>
      </c>
      <c r="M1766" s="134"/>
      <c r="N1766" s="137"/>
      <c r="O1766" s="121"/>
    </row>
    <row r="1767" spans="1:15" x14ac:dyDescent="0.25">
      <c r="A1767" s="139">
        <v>121</v>
      </c>
      <c r="B1767" s="135" t="s">
        <v>244</v>
      </c>
      <c r="C1767" s="134" t="s">
        <v>2973</v>
      </c>
      <c r="D1767" s="135">
        <v>20125</v>
      </c>
      <c r="E1767" s="135" t="s">
        <v>2325</v>
      </c>
      <c r="F1767" s="135">
        <v>1</v>
      </c>
      <c r="G1767" s="136">
        <v>132</v>
      </c>
      <c r="H1767" s="135" t="s">
        <v>3211</v>
      </c>
      <c r="I1767" s="135">
        <v>871</v>
      </c>
      <c r="J1767" s="135" t="s">
        <v>2843</v>
      </c>
      <c r="K1767" s="135" t="s">
        <v>2116</v>
      </c>
      <c r="L1767" s="135" t="s">
        <v>2117</v>
      </c>
      <c r="M1767" s="134"/>
      <c r="N1767" s="137"/>
      <c r="O1767" s="121"/>
    </row>
    <row r="1768" spans="1:15" x14ac:dyDescent="0.25">
      <c r="A1768" s="139">
        <v>121</v>
      </c>
      <c r="B1768" s="135" t="s">
        <v>244</v>
      </c>
      <c r="C1768" s="134" t="s">
        <v>2973</v>
      </c>
      <c r="D1768" s="135">
        <v>20126</v>
      </c>
      <c r="E1768" s="135" t="s">
        <v>2325</v>
      </c>
      <c r="F1768" s="135">
        <v>1</v>
      </c>
      <c r="G1768" s="136">
        <v>133</v>
      </c>
      <c r="H1768" s="135" t="s">
        <v>3212</v>
      </c>
      <c r="I1768" s="135">
        <v>144</v>
      </c>
      <c r="J1768" s="135" t="s">
        <v>2843</v>
      </c>
      <c r="K1768" s="135" t="s">
        <v>2109</v>
      </c>
      <c r="L1768" s="135" t="s">
        <v>193</v>
      </c>
      <c r="M1768" s="134"/>
      <c r="N1768" s="137"/>
      <c r="O1768" s="121"/>
    </row>
    <row r="1769" spans="1:15" x14ac:dyDescent="0.25">
      <c r="A1769" s="139">
        <v>121</v>
      </c>
      <c r="B1769" s="135" t="s">
        <v>244</v>
      </c>
      <c r="C1769" s="134" t="s">
        <v>2973</v>
      </c>
      <c r="D1769" s="135">
        <v>20127</v>
      </c>
      <c r="E1769" s="135" t="s">
        <v>2325</v>
      </c>
      <c r="F1769" s="135">
        <v>1</v>
      </c>
      <c r="G1769" s="136">
        <v>134</v>
      </c>
      <c r="H1769" s="135" t="s">
        <v>3213</v>
      </c>
      <c r="I1769" s="135">
        <v>144</v>
      </c>
      <c r="J1769" s="135" t="s">
        <v>2843</v>
      </c>
      <c r="K1769" s="135" t="s">
        <v>2109</v>
      </c>
      <c r="L1769" s="135" t="s">
        <v>193</v>
      </c>
      <c r="M1769" s="134"/>
      <c r="N1769" s="137"/>
      <c r="O1769" s="121"/>
    </row>
    <row r="1770" spans="1:15" x14ac:dyDescent="0.25">
      <c r="A1770" s="139">
        <v>121</v>
      </c>
      <c r="B1770" s="135" t="s">
        <v>244</v>
      </c>
      <c r="C1770" s="134" t="s">
        <v>2973</v>
      </c>
      <c r="D1770" s="135">
        <v>20128</v>
      </c>
      <c r="E1770" s="135" t="s">
        <v>2325</v>
      </c>
      <c r="F1770" s="135">
        <v>1</v>
      </c>
      <c r="G1770" s="136">
        <v>135</v>
      </c>
      <c r="H1770" s="135" t="s">
        <v>3214</v>
      </c>
      <c r="I1770" s="135">
        <v>241</v>
      </c>
      <c r="J1770" s="135" t="s">
        <v>2843</v>
      </c>
      <c r="K1770" s="135" t="s">
        <v>2156</v>
      </c>
      <c r="L1770" s="135" t="s">
        <v>193</v>
      </c>
      <c r="M1770" s="134"/>
      <c r="N1770" s="137"/>
      <c r="O1770" s="121"/>
    </row>
    <row r="1771" spans="1:15" x14ac:dyDescent="0.25">
      <c r="A1771" s="139">
        <v>121</v>
      </c>
      <c r="B1771" s="135" t="s">
        <v>244</v>
      </c>
      <c r="C1771" s="134" t="s">
        <v>2973</v>
      </c>
      <c r="D1771" s="135">
        <v>20129</v>
      </c>
      <c r="E1771" s="135" t="s">
        <v>2325</v>
      </c>
      <c r="F1771" s="135">
        <v>1</v>
      </c>
      <c r="G1771" s="136">
        <v>136</v>
      </c>
      <c r="H1771" s="135" t="s">
        <v>3215</v>
      </c>
      <c r="I1771" s="135">
        <v>905</v>
      </c>
      <c r="J1771" s="135" t="s">
        <v>2843</v>
      </c>
      <c r="K1771" s="135" t="s">
        <v>2116</v>
      </c>
      <c r="L1771" s="135" t="s">
        <v>2117</v>
      </c>
      <c r="M1771" s="134"/>
      <c r="N1771" s="137"/>
      <c r="O1771" s="121"/>
    </row>
    <row r="1772" spans="1:15" x14ac:dyDescent="0.25">
      <c r="A1772" s="139">
        <v>121</v>
      </c>
      <c r="B1772" s="135" t="s">
        <v>244</v>
      </c>
      <c r="C1772" s="134" t="s">
        <v>2973</v>
      </c>
      <c r="D1772" s="135">
        <v>20130</v>
      </c>
      <c r="E1772" s="135" t="s">
        <v>2325</v>
      </c>
      <c r="F1772" s="135">
        <v>1</v>
      </c>
      <c r="G1772" s="136">
        <v>137</v>
      </c>
      <c r="H1772" s="135" t="s">
        <v>3216</v>
      </c>
      <c r="I1772" s="135">
        <v>905</v>
      </c>
      <c r="J1772" s="135" t="s">
        <v>2843</v>
      </c>
      <c r="K1772" s="135" t="s">
        <v>2116</v>
      </c>
      <c r="L1772" s="135" t="s">
        <v>2117</v>
      </c>
      <c r="M1772" s="134"/>
      <c r="N1772" s="137"/>
      <c r="O1772" s="121"/>
    </row>
    <row r="1773" spans="1:15" x14ac:dyDescent="0.25">
      <c r="A1773" s="139">
        <v>121</v>
      </c>
      <c r="B1773" s="135" t="s">
        <v>244</v>
      </c>
      <c r="C1773" s="134" t="s">
        <v>2973</v>
      </c>
      <c r="D1773" s="135">
        <v>20131</v>
      </c>
      <c r="E1773" s="135" t="s">
        <v>2325</v>
      </c>
      <c r="F1773" s="135">
        <v>1</v>
      </c>
      <c r="G1773" s="136">
        <v>151</v>
      </c>
      <c r="H1773" s="135" t="s">
        <v>3217</v>
      </c>
      <c r="I1773" s="135">
        <v>113</v>
      </c>
      <c r="J1773" s="135" t="s">
        <v>2843</v>
      </c>
      <c r="K1773" s="135" t="s">
        <v>2441</v>
      </c>
      <c r="L1773" s="135" t="s">
        <v>193</v>
      </c>
      <c r="M1773" s="134"/>
      <c r="N1773" s="137"/>
      <c r="O1773" s="121"/>
    </row>
    <row r="1774" spans="1:15" x14ac:dyDescent="0.25">
      <c r="A1774" s="139">
        <v>121</v>
      </c>
      <c r="B1774" s="135" t="s">
        <v>244</v>
      </c>
      <c r="C1774" s="134" t="s">
        <v>2973</v>
      </c>
      <c r="D1774" s="135">
        <v>20132</v>
      </c>
      <c r="E1774" s="135" t="s">
        <v>2325</v>
      </c>
      <c r="F1774" s="135">
        <v>1</v>
      </c>
      <c r="G1774" s="136">
        <v>152</v>
      </c>
      <c r="H1774" s="135" t="s">
        <v>3218</v>
      </c>
      <c r="I1774" s="135">
        <v>171</v>
      </c>
      <c r="J1774" s="135" t="s">
        <v>2843</v>
      </c>
      <c r="K1774" s="135" t="s">
        <v>2441</v>
      </c>
      <c r="L1774" s="135" t="s">
        <v>193</v>
      </c>
      <c r="M1774" s="134"/>
      <c r="N1774" s="137"/>
      <c r="O1774" s="121"/>
    </row>
    <row r="1775" spans="1:15" x14ac:dyDescent="0.25">
      <c r="A1775" s="139">
        <v>121</v>
      </c>
      <c r="B1775" s="135" t="s">
        <v>244</v>
      </c>
      <c r="C1775" s="134" t="s">
        <v>2973</v>
      </c>
      <c r="D1775" s="135">
        <v>20133</v>
      </c>
      <c r="E1775" s="135" t="s">
        <v>2325</v>
      </c>
      <c r="F1775" s="135">
        <v>1</v>
      </c>
      <c r="G1775" s="136">
        <v>153</v>
      </c>
      <c r="H1775" s="135" t="s">
        <v>3219</v>
      </c>
      <c r="I1775" s="135">
        <v>106</v>
      </c>
      <c r="J1775" s="135" t="s">
        <v>2843</v>
      </c>
      <c r="K1775" s="135" t="s">
        <v>2441</v>
      </c>
      <c r="L1775" s="135" t="s">
        <v>193</v>
      </c>
      <c r="M1775" s="134"/>
      <c r="N1775" s="137"/>
      <c r="O1775" s="121"/>
    </row>
    <row r="1776" spans="1:15" x14ac:dyDescent="0.25">
      <c r="A1776" s="139">
        <v>121</v>
      </c>
      <c r="B1776" s="135" t="s">
        <v>244</v>
      </c>
      <c r="C1776" s="134" t="s">
        <v>2973</v>
      </c>
      <c r="D1776" s="135">
        <v>20134</v>
      </c>
      <c r="E1776" s="135" t="s">
        <v>2325</v>
      </c>
      <c r="F1776" s="135">
        <v>1</v>
      </c>
      <c r="G1776" s="136">
        <v>154</v>
      </c>
      <c r="H1776" s="135" t="s">
        <v>3220</v>
      </c>
      <c r="I1776" s="135">
        <v>142</v>
      </c>
      <c r="J1776" s="135" t="s">
        <v>2843</v>
      </c>
      <c r="K1776" s="135" t="s">
        <v>2152</v>
      </c>
      <c r="L1776" s="135" t="s">
        <v>193</v>
      </c>
      <c r="M1776" s="134"/>
      <c r="N1776" s="137"/>
      <c r="O1776" s="121"/>
    </row>
    <row r="1777" spans="1:15" x14ac:dyDescent="0.25">
      <c r="A1777" s="139">
        <v>121</v>
      </c>
      <c r="B1777" s="135" t="s">
        <v>244</v>
      </c>
      <c r="C1777" s="134" t="s">
        <v>2973</v>
      </c>
      <c r="D1777" s="135">
        <v>20135</v>
      </c>
      <c r="E1777" s="135" t="s">
        <v>2325</v>
      </c>
      <c r="F1777" s="135">
        <v>2</v>
      </c>
      <c r="G1777" s="136">
        <v>102</v>
      </c>
      <c r="H1777" s="135" t="s">
        <v>3221</v>
      </c>
      <c r="I1777" s="135">
        <v>4606</v>
      </c>
      <c r="J1777" s="135" t="s">
        <v>2843</v>
      </c>
      <c r="K1777" s="135" t="s">
        <v>2106</v>
      </c>
      <c r="L1777" s="135" t="s">
        <v>193</v>
      </c>
      <c r="M1777" s="134"/>
      <c r="N1777" s="137"/>
      <c r="O1777" s="121"/>
    </row>
    <row r="1778" spans="1:15" x14ac:dyDescent="0.25">
      <c r="A1778" s="139">
        <v>121</v>
      </c>
      <c r="B1778" s="135" t="s">
        <v>244</v>
      </c>
      <c r="C1778" s="134" t="s">
        <v>2973</v>
      </c>
      <c r="D1778" s="135">
        <v>20136</v>
      </c>
      <c r="E1778" s="135" t="s">
        <v>2325</v>
      </c>
      <c r="F1778" s="135">
        <v>2</v>
      </c>
      <c r="G1778" s="136">
        <v>200</v>
      </c>
      <c r="H1778" s="135" t="s">
        <v>3222</v>
      </c>
      <c r="I1778" s="135">
        <v>246</v>
      </c>
      <c r="J1778" s="135" t="s">
        <v>2843</v>
      </c>
      <c r="K1778" s="135" t="s">
        <v>2106</v>
      </c>
      <c r="L1778" s="135" t="s">
        <v>193</v>
      </c>
      <c r="M1778" s="134"/>
      <c r="N1778" s="137"/>
      <c r="O1778" s="121"/>
    </row>
    <row r="1779" spans="1:15" x14ac:dyDescent="0.25">
      <c r="A1779" s="139">
        <v>121</v>
      </c>
      <c r="B1779" s="135" t="s">
        <v>244</v>
      </c>
      <c r="C1779" s="134" t="s">
        <v>2973</v>
      </c>
      <c r="D1779" s="135">
        <v>20137</v>
      </c>
      <c r="E1779" s="135" t="s">
        <v>2325</v>
      </c>
      <c r="F1779" s="135">
        <v>2</v>
      </c>
      <c r="G1779" s="136">
        <v>201</v>
      </c>
      <c r="H1779" s="135" t="s">
        <v>3223</v>
      </c>
      <c r="I1779" s="135">
        <v>75</v>
      </c>
      <c r="J1779" s="135" t="s">
        <v>2843</v>
      </c>
      <c r="K1779" s="135" t="s">
        <v>2109</v>
      </c>
      <c r="L1779" s="135" t="s">
        <v>193</v>
      </c>
      <c r="M1779" s="134"/>
      <c r="N1779" s="137"/>
      <c r="O1779" s="121"/>
    </row>
    <row r="1780" spans="1:15" x14ac:dyDescent="0.25">
      <c r="A1780" s="139">
        <v>121</v>
      </c>
      <c r="B1780" s="135" t="s">
        <v>244</v>
      </c>
      <c r="C1780" s="134" t="s">
        <v>2973</v>
      </c>
      <c r="D1780" s="135">
        <v>20138</v>
      </c>
      <c r="E1780" s="135" t="s">
        <v>2325</v>
      </c>
      <c r="F1780" s="135">
        <v>2</v>
      </c>
      <c r="G1780" s="136">
        <v>202</v>
      </c>
      <c r="H1780" s="135" t="s">
        <v>3224</v>
      </c>
      <c r="I1780" s="135">
        <v>75</v>
      </c>
      <c r="J1780" s="135" t="s">
        <v>2843</v>
      </c>
      <c r="K1780" s="135" t="s">
        <v>2109</v>
      </c>
      <c r="L1780" s="135" t="s">
        <v>193</v>
      </c>
      <c r="M1780" s="134"/>
      <c r="N1780" s="137"/>
      <c r="O1780" s="121"/>
    </row>
    <row r="1781" spans="1:15" x14ac:dyDescent="0.25">
      <c r="A1781" s="139">
        <v>121</v>
      </c>
      <c r="B1781" s="135" t="s">
        <v>244</v>
      </c>
      <c r="C1781" s="134" t="s">
        <v>2973</v>
      </c>
      <c r="D1781" s="135">
        <v>20139</v>
      </c>
      <c r="E1781" s="135" t="s">
        <v>2325</v>
      </c>
      <c r="F1781" s="135">
        <v>2</v>
      </c>
      <c r="G1781" s="136">
        <v>203</v>
      </c>
      <c r="H1781" s="135" t="s">
        <v>3225</v>
      </c>
      <c r="I1781" s="135">
        <v>74</v>
      </c>
      <c r="J1781" s="135" t="s">
        <v>2843</v>
      </c>
      <c r="K1781" s="135" t="s">
        <v>2441</v>
      </c>
      <c r="L1781" s="135" t="s">
        <v>193</v>
      </c>
      <c r="M1781" s="134"/>
      <c r="N1781" s="137"/>
      <c r="O1781" s="121"/>
    </row>
    <row r="1782" spans="1:15" x14ac:dyDescent="0.25">
      <c r="A1782" s="139">
        <v>121</v>
      </c>
      <c r="B1782" s="135" t="s">
        <v>244</v>
      </c>
      <c r="C1782" s="134" t="s">
        <v>2973</v>
      </c>
      <c r="D1782" s="135">
        <v>20140</v>
      </c>
      <c r="E1782" s="135" t="s">
        <v>2325</v>
      </c>
      <c r="F1782" s="135">
        <v>2</v>
      </c>
      <c r="G1782" s="136">
        <v>204</v>
      </c>
      <c r="H1782" s="135" t="s">
        <v>3226</v>
      </c>
      <c r="I1782" s="135">
        <v>168</v>
      </c>
      <c r="J1782" s="135" t="s">
        <v>2843</v>
      </c>
      <c r="K1782" s="135" t="s">
        <v>2284</v>
      </c>
      <c r="L1782" s="135" t="s">
        <v>194</v>
      </c>
      <c r="M1782" s="134"/>
      <c r="N1782" s="137"/>
      <c r="O1782" s="121"/>
    </row>
    <row r="1783" spans="1:15" x14ac:dyDescent="0.25">
      <c r="A1783" s="139">
        <v>121</v>
      </c>
      <c r="B1783" s="135" t="s">
        <v>244</v>
      </c>
      <c r="C1783" s="134" t="s">
        <v>2973</v>
      </c>
      <c r="D1783" s="135">
        <v>20141</v>
      </c>
      <c r="E1783" s="135" t="s">
        <v>2325</v>
      </c>
      <c r="F1783" s="135">
        <v>2</v>
      </c>
      <c r="G1783" s="136">
        <v>205</v>
      </c>
      <c r="H1783" s="135" t="s">
        <v>3227</v>
      </c>
      <c r="I1783" s="135">
        <v>262</v>
      </c>
      <c r="J1783" s="135" t="s">
        <v>2843</v>
      </c>
      <c r="K1783" s="135" t="s">
        <v>2106</v>
      </c>
      <c r="L1783" s="135" t="s">
        <v>193</v>
      </c>
      <c r="M1783" s="134"/>
      <c r="N1783" s="137"/>
      <c r="O1783" s="121"/>
    </row>
    <row r="1784" spans="1:15" x14ac:dyDescent="0.25">
      <c r="A1784" s="139">
        <v>121</v>
      </c>
      <c r="B1784" s="135" t="s">
        <v>244</v>
      </c>
      <c r="C1784" s="134" t="s">
        <v>2973</v>
      </c>
      <c r="D1784" s="135">
        <v>20142</v>
      </c>
      <c r="E1784" s="135" t="s">
        <v>2325</v>
      </c>
      <c r="F1784" s="135">
        <v>2</v>
      </c>
      <c r="G1784" s="136">
        <v>206</v>
      </c>
      <c r="H1784" s="135" t="s">
        <v>3228</v>
      </c>
      <c r="I1784" s="135">
        <v>293</v>
      </c>
      <c r="J1784" s="135" t="s">
        <v>2843</v>
      </c>
      <c r="K1784" s="135" t="s">
        <v>2284</v>
      </c>
      <c r="L1784" s="135" t="s">
        <v>194</v>
      </c>
      <c r="M1784" s="134"/>
      <c r="N1784" s="137"/>
      <c r="O1784" s="121"/>
    </row>
    <row r="1785" spans="1:15" x14ac:dyDescent="0.25">
      <c r="A1785" s="139">
        <v>121</v>
      </c>
      <c r="B1785" s="135" t="s">
        <v>244</v>
      </c>
      <c r="C1785" s="134" t="s">
        <v>2973</v>
      </c>
      <c r="D1785" s="135">
        <v>20143</v>
      </c>
      <c r="E1785" s="135" t="s">
        <v>2325</v>
      </c>
      <c r="F1785" s="135">
        <v>2</v>
      </c>
      <c r="G1785" s="136">
        <v>207</v>
      </c>
      <c r="H1785" s="135" t="s">
        <v>3229</v>
      </c>
      <c r="I1785" s="135">
        <v>118</v>
      </c>
      <c r="J1785" s="135" t="s">
        <v>2843</v>
      </c>
      <c r="K1785" s="135" t="s">
        <v>2113</v>
      </c>
      <c r="L1785" s="135" t="s">
        <v>194</v>
      </c>
      <c r="M1785" s="134"/>
      <c r="N1785" s="137"/>
      <c r="O1785" s="121"/>
    </row>
    <row r="1786" spans="1:15" x14ac:dyDescent="0.25">
      <c r="A1786" s="139">
        <v>121</v>
      </c>
      <c r="B1786" s="135" t="s">
        <v>244</v>
      </c>
      <c r="C1786" s="134" t="s">
        <v>2973</v>
      </c>
      <c r="D1786" s="135">
        <v>20144</v>
      </c>
      <c r="E1786" s="135" t="s">
        <v>2325</v>
      </c>
      <c r="F1786" s="135">
        <v>2</v>
      </c>
      <c r="G1786" s="136">
        <v>208</v>
      </c>
      <c r="H1786" s="135" t="s">
        <v>3230</v>
      </c>
      <c r="I1786" s="135">
        <v>109</v>
      </c>
      <c r="J1786" s="135" t="s">
        <v>2843</v>
      </c>
      <c r="K1786" s="135" t="s">
        <v>2113</v>
      </c>
      <c r="L1786" s="135" t="s">
        <v>194</v>
      </c>
      <c r="M1786" s="134"/>
      <c r="N1786" s="137"/>
      <c r="O1786" s="121"/>
    </row>
    <row r="1787" spans="1:15" x14ac:dyDescent="0.25">
      <c r="A1787" s="139">
        <v>121</v>
      </c>
      <c r="B1787" s="135" t="s">
        <v>244</v>
      </c>
      <c r="C1787" s="134" t="s">
        <v>2973</v>
      </c>
      <c r="D1787" s="135">
        <v>20145</v>
      </c>
      <c r="E1787" s="135" t="s">
        <v>2325</v>
      </c>
      <c r="F1787" s="135">
        <v>2</v>
      </c>
      <c r="G1787" s="136">
        <v>210</v>
      </c>
      <c r="H1787" s="135" t="s">
        <v>3231</v>
      </c>
      <c r="I1787" s="135">
        <v>1254</v>
      </c>
      <c r="J1787" s="135" t="s">
        <v>2843</v>
      </c>
      <c r="K1787" s="135" t="s">
        <v>2116</v>
      </c>
      <c r="L1787" s="135" t="s">
        <v>2117</v>
      </c>
      <c r="M1787" s="134"/>
      <c r="N1787" s="137"/>
      <c r="O1787" s="121"/>
    </row>
    <row r="1788" spans="1:15" x14ac:dyDescent="0.25">
      <c r="A1788" s="139">
        <v>121</v>
      </c>
      <c r="B1788" s="135" t="s">
        <v>244</v>
      </c>
      <c r="C1788" s="134" t="s">
        <v>2973</v>
      </c>
      <c r="D1788" s="135">
        <v>20146</v>
      </c>
      <c r="E1788" s="135" t="s">
        <v>2325</v>
      </c>
      <c r="F1788" s="135">
        <v>2</v>
      </c>
      <c r="G1788" s="136">
        <v>211</v>
      </c>
      <c r="H1788" s="135" t="s">
        <v>3232</v>
      </c>
      <c r="I1788" s="135">
        <v>912</v>
      </c>
      <c r="J1788" s="135" t="s">
        <v>2843</v>
      </c>
      <c r="K1788" s="135" t="s">
        <v>2116</v>
      </c>
      <c r="L1788" s="135" t="s">
        <v>2117</v>
      </c>
      <c r="M1788" s="134"/>
      <c r="N1788" s="137"/>
      <c r="O1788" s="121"/>
    </row>
    <row r="1789" spans="1:15" x14ac:dyDescent="0.25">
      <c r="A1789" s="139">
        <v>121</v>
      </c>
      <c r="B1789" s="135" t="s">
        <v>244</v>
      </c>
      <c r="C1789" s="134" t="s">
        <v>2973</v>
      </c>
      <c r="D1789" s="135">
        <v>20147</v>
      </c>
      <c r="E1789" s="135" t="s">
        <v>2325</v>
      </c>
      <c r="F1789" s="135">
        <v>2</v>
      </c>
      <c r="G1789" s="136" t="s">
        <v>3233</v>
      </c>
      <c r="H1789" s="135" t="s">
        <v>3234</v>
      </c>
      <c r="I1789" s="135">
        <v>1908</v>
      </c>
      <c r="J1789" s="135" t="s">
        <v>2843</v>
      </c>
      <c r="K1789" s="135" t="s">
        <v>2106</v>
      </c>
      <c r="L1789" s="135" t="s">
        <v>193</v>
      </c>
      <c r="M1789" s="134"/>
      <c r="N1789" s="137" t="s">
        <v>3235</v>
      </c>
      <c r="O1789" s="121"/>
    </row>
    <row r="1790" spans="1:15" x14ac:dyDescent="0.25">
      <c r="A1790" s="139">
        <v>121</v>
      </c>
      <c r="B1790" s="135" t="s">
        <v>244</v>
      </c>
      <c r="C1790" s="134" t="s">
        <v>2973</v>
      </c>
      <c r="D1790" s="135">
        <v>20148</v>
      </c>
      <c r="E1790" s="135" t="s">
        <v>2325</v>
      </c>
      <c r="F1790" s="135">
        <v>2</v>
      </c>
      <c r="G1790" s="136">
        <v>214</v>
      </c>
      <c r="H1790" s="135" t="s">
        <v>3236</v>
      </c>
      <c r="I1790" s="135">
        <v>873</v>
      </c>
      <c r="J1790" s="135" t="s">
        <v>2843</v>
      </c>
      <c r="K1790" s="135" t="s">
        <v>2116</v>
      </c>
      <c r="L1790" s="135" t="s">
        <v>2117</v>
      </c>
      <c r="M1790" s="134"/>
      <c r="N1790" s="137" t="s">
        <v>3237</v>
      </c>
      <c r="O1790" s="121"/>
    </row>
    <row r="1791" spans="1:15" x14ac:dyDescent="0.25">
      <c r="A1791" s="139">
        <v>121</v>
      </c>
      <c r="B1791" s="135" t="s">
        <v>244</v>
      </c>
      <c r="C1791" s="134" t="s">
        <v>2973</v>
      </c>
      <c r="D1791" s="135">
        <v>20149</v>
      </c>
      <c r="E1791" s="135" t="s">
        <v>2325</v>
      </c>
      <c r="F1791" s="135">
        <v>2</v>
      </c>
      <c r="G1791" s="136">
        <v>215</v>
      </c>
      <c r="H1791" s="135" t="s">
        <v>3238</v>
      </c>
      <c r="I1791" s="135">
        <v>873</v>
      </c>
      <c r="J1791" s="135" t="s">
        <v>2843</v>
      </c>
      <c r="K1791" s="135" t="s">
        <v>2116</v>
      </c>
      <c r="L1791" s="135" t="s">
        <v>2117</v>
      </c>
      <c r="M1791" s="134"/>
      <c r="N1791" s="137" t="s">
        <v>3237</v>
      </c>
      <c r="O1791" s="121"/>
    </row>
    <row r="1792" spans="1:15" x14ac:dyDescent="0.25">
      <c r="A1792" s="139">
        <v>121</v>
      </c>
      <c r="B1792" s="135" t="s">
        <v>244</v>
      </c>
      <c r="C1792" s="134" t="s">
        <v>2973</v>
      </c>
      <c r="D1792" s="135">
        <v>20150</v>
      </c>
      <c r="E1792" s="135" t="s">
        <v>2325</v>
      </c>
      <c r="F1792" s="135">
        <v>2</v>
      </c>
      <c r="G1792" s="136">
        <v>216</v>
      </c>
      <c r="H1792" s="135" t="s">
        <v>3239</v>
      </c>
      <c r="I1792" s="135">
        <v>66</v>
      </c>
      <c r="J1792" s="135" t="s">
        <v>2843</v>
      </c>
      <c r="K1792" s="135" t="s">
        <v>2109</v>
      </c>
      <c r="L1792" s="135" t="s">
        <v>193</v>
      </c>
      <c r="M1792" s="134"/>
      <c r="N1792" s="137"/>
      <c r="O1792" s="121"/>
    </row>
    <row r="1793" spans="1:15" x14ac:dyDescent="0.25">
      <c r="A1793" s="139">
        <v>121</v>
      </c>
      <c r="B1793" s="135" t="s">
        <v>244</v>
      </c>
      <c r="C1793" s="134" t="s">
        <v>2973</v>
      </c>
      <c r="D1793" s="135">
        <v>20151</v>
      </c>
      <c r="E1793" s="135" t="s">
        <v>2325</v>
      </c>
      <c r="F1793" s="135">
        <v>2</v>
      </c>
      <c r="G1793" s="136">
        <v>217</v>
      </c>
      <c r="H1793" s="135" t="s">
        <v>3240</v>
      </c>
      <c r="I1793" s="135">
        <v>66</v>
      </c>
      <c r="J1793" s="135" t="s">
        <v>2843</v>
      </c>
      <c r="K1793" s="135" t="s">
        <v>2109</v>
      </c>
      <c r="L1793" s="135" t="s">
        <v>193</v>
      </c>
      <c r="M1793" s="134"/>
      <c r="N1793" s="137"/>
      <c r="O1793" s="121"/>
    </row>
    <row r="1794" spans="1:15" x14ac:dyDescent="0.25">
      <c r="A1794" s="139">
        <v>121</v>
      </c>
      <c r="B1794" s="135" t="s">
        <v>244</v>
      </c>
      <c r="C1794" s="134" t="s">
        <v>2973</v>
      </c>
      <c r="D1794" s="135">
        <v>20152</v>
      </c>
      <c r="E1794" s="135" t="s">
        <v>2325</v>
      </c>
      <c r="F1794" s="135">
        <v>2</v>
      </c>
      <c r="G1794" s="136">
        <v>218</v>
      </c>
      <c r="H1794" s="135" t="s">
        <v>3241</v>
      </c>
      <c r="I1794" s="135">
        <v>62</v>
      </c>
      <c r="J1794" s="135" t="s">
        <v>2843</v>
      </c>
      <c r="K1794" s="135" t="s">
        <v>2156</v>
      </c>
      <c r="L1794" s="135" t="s">
        <v>193</v>
      </c>
      <c r="M1794" s="134"/>
      <c r="N1794" s="137"/>
      <c r="O1794" s="121"/>
    </row>
    <row r="1795" spans="1:15" x14ac:dyDescent="0.25">
      <c r="A1795" s="139">
        <v>121</v>
      </c>
      <c r="B1795" s="135" t="s">
        <v>244</v>
      </c>
      <c r="C1795" s="134" t="s">
        <v>2973</v>
      </c>
      <c r="D1795" s="135">
        <v>20153</v>
      </c>
      <c r="E1795" s="135" t="s">
        <v>2325</v>
      </c>
      <c r="F1795" s="135">
        <v>2</v>
      </c>
      <c r="G1795" s="136">
        <v>220</v>
      </c>
      <c r="H1795" s="135" t="s">
        <v>3242</v>
      </c>
      <c r="I1795" s="135">
        <v>913</v>
      </c>
      <c r="J1795" s="135" t="s">
        <v>2843</v>
      </c>
      <c r="K1795" s="135" t="s">
        <v>2116</v>
      </c>
      <c r="L1795" s="135" t="s">
        <v>2117</v>
      </c>
      <c r="M1795" s="134"/>
      <c r="N1795" s="137" t="s">
        <v>3243</v>
      </c>
      <c r="O1795" s="121"/>
    </row>
    <row r="1796" spans="1:15" x14ac:dyDescent="0.25">
      <c r="A1796" s="139">
        <v>121</v>
      </c>
      <c r="B1796" s="135" t="s">
        <v>244</v>
      </c>
      <c r="C1796" s="134" t="s">
        <v>2973</v>
      </c>
      <c r="D1796" s="135">
        <v>20154</v>
      </c>
      <c r="E1796" s="135" t="s">
        <v>2325</v>
      </c>
      <c r="F1796" s="135">
        <v>2</v>
      </c>
      <c r="G1796" s="136">
        <v>221</v>
      </c>
      <c r="H1796" s="135" t="s">
        <v>3244</v>
      </c>
      <c r="I1796" s="135">
        <v>913</v>
      </c>
      <c r="J1796" s="135" t="s">
        <v>2843</v>
      </c>
      <c r="K1796" s="135" t="s">
        <v>2116</v>
      </c>
      <c r="L1796" s="135" t="s">
        <v>2117</v>
      </c>
      <c r="M1796" s="134"/>
      <c r="N1796" s="137" t="s">
        <v>3243</v>
      </c>
      <c r="O1796" s="121"/>
    </row>
    <row r="1797" spans="1:15" x14ac:dyDescent="0.25">
      <c r="A1797" s="139">
        <v>121</v>
      </c>
      <c r="B1797" s="135" t="s">
        <v>244</v>
      </c>
      <c r="C1797" s="134" t="s">
        <v>2973</v>
      </c>
      <c r="D1797" s="135">
        <v>20155</v>
      </c>
      <c r="E1797" s="135" t="s">
        <v>2325</v>
      </c>
      <c r="F1797" s="135">
        <v>2</v>
      </c>
      <c r="G1797" s="136">
        <v>223</v>
      </c>
      <c r="H1797" s="135" t="s">
        <v>3245</v>
      </c>
      <c r="I1797" s="135">
        <v>680</v>
      </c>
      <c r="J1797" s="135" t="s">
        <v>2843</v>
      </c>
      <c r="K1797" s="135" t="s">
        <v>2113</v>
      </c>
      <c r="L1797" s="135" t="s">
        <v>194</v>
      </c>
      <c r="M1797" s="134"/>
      <c r="N1797" s="137"/>
      <c r="O1797" s="121"/>
    </row>
    <row r="1798" spans="1:15" x14ac:dyDescent="0.25">
      <c r="A1798" s="139">
        <v>121</v>
      </c>
      <c r="B1798" s="135" t="s">
        <v>244</v>
      </c>
      <c r="C1798" s="134" t="s">
        <v>2973</v>
      </c>
      <c r="D1798" s="135">
        <v>20156</v>
      </c>
      <c r="E1798" s="135" t="s">
        <v>682</v>
      </c>
      <c r="F1798" s="135">
        <v>1</v>
      </c>
      <c r="G1798" s="136">
        <v>100</v>
      </c>
      <c r="H1798" s="135" t="s">
        <v>3246</v>
      </c>
      <c r="I1798" s="135">
        <v>661</v>
      </c>
      <c r="J1798" s="135" t="s">
        <v>2843</v>
      </c>
      <c r="K1798" s="135" t="s">
        <v>2106</v>
      </c>
      <c r="L1798" s="135" t="s">
        <v>193</v>
      </c>
      <c r="M1798" s="134" t="s">
        <v>725</v>
      </c>
      <c r="N1798" s="137"/>
      <c r="O1798" s="121"/>
    </row>
    <row r="1799" spans="1:15" x14ac:dyDescent="0.25">
      <c r="A1799" s="139">
        <v>121</v>
      </c>
      <c r="B1799" s="135" t="s">
        <v>244</v>
      </c>
      <c r="C1799" s="134" t="s">
        <v>2973</v>
      </c>
      <c r="D1799" s="135">
        <v>20157</v>
      </c>
      <c r="E1799" s="135" t="s">
        <v>682</v>
      </c>
      <c r="F1799" s="135">
        <v>1</v>
      </c>
      <c r="G1799" s="136">
        <v>101</v>
      </c>
      <c r="H1799" s="135" t="s">
        <v>2512</v>
      </c>
      <c r="I1799" s="135">
        <v>347</v>
      </c>
      <c r="J1799" s="135" t="s">
        <v>2843</v>
      </c>
      <c r="K1799" s="135" t="s">
        <v>2113</v>
      </c>
      <c r="L1799" s="135" t="s">
        <v>194</v>
      </c>
      <c r="M1799" s="134" t="s">
        <v>725</v>
      </c>
      <c r="N1799" s="137" t="s">
        <v>3247</v>
      </c>
      <c r="O1799" s="121"/>
    </row>
    <row r="1800" spans="1:15" x14ac:dyDescent="0.25">
      <c r="A1800" s="139">
        <v>121</v>
      </c>
      <c r="B1800" s="135" t="s">
        <v>244</v>
      </c>
      <c r="C1800" s="134" t="s">
        <v>2973</v>
      </c>
      <c r="D1800" s="135">
        <v>20158</v>
      </c>
      <c r="E1800" s="135" t="s">
        <v>682</v>
      </c>
      <c r="F1800" s="135">
        <v>1</v>
      </c>
      <c r="G1800" s="136">
        <v>102</v>
      </c>
      <c r="H1800" s="135" t="s">
        <v>2515</v>
      </c>
      <c r="I1800" s="135">
        <v>116</v>
      </c>
      <c r="J1800" s="135" t="s">
        <v>2843</v>
      </c>
      <c r="K1800" s="135" t="s">
        <v>2129</v>
      </c>
      <c r="L1800" s="135" t="s">
        <v>194</v>
      </c>
      <c r="M1800" s="134" t="s">
        <v>725</v>
      </c>
      <c r="N1800" s="137" t="s">
        <v>3248</v>
      </c>
      <c r="O1800" s="121"/>
    </row>
    <row r="1801" spans="1:15" x14ac:dyDescent="0.25">
      <c r="A1801" s="139">
        <v>121</v>
      </c>
      <c r="B1801" s="135" t="s">
        <v>244</v>
      </c>
      <c r="C1801" s="134" t="s">
        <v>2973</v>
      </c>
      <c r="D1801" s="135">
        <v>20159</v>
      </c>
      <c r="E1801" s="135" t="s">
        <v>682</v>
      </c>
      <c r="F1801" s="135">
        <v>1</v>
      </c>
      <c r="G1801" s="136">
        <v>103</v>
      </c>
      <c r="H1801" s="135" t="s">
        <v>2516</v>
      </c>
      <c r="I1801" s="135">
        <v>87</v>
      </c>
      <c r="J1801" s="135" t="s">
        <v>2843</v>
      </c>
      <c r="K1801" s="135" t="s">
        <v>2109</v>
      </c>
      <c r="L1801" s="135" t="s">
        <v>193</v>
      </c>
      <c r="M1801" s="134" t="s">
        <v>725</v>
      </c>
      <c r="N1801" s="137" t="s">
        <v>3248</v>
      </c>
      <c r="O1801" s="121"/>
    </row>
    <row r="1802" spans="1:15" x14ac:dyDescent="0.25">
      <c r="A1802" s="139">
        <v>121</v>
      </c>
      <c r="B1802" s="135" t="s">
        <v>244</v>
      </c>
      <c r="C1802" s="134" t="s">
        <v>2973</v>
      </c>
      <c r="D1802" s="135">
        <v>20160</v>
      </c>
      <c r="E1802" s="135" t="s">
        <v>682</v>
      </c>
      <c r="F1802" s="135">
        <v>1</v>
      </c>
      <c r="G1802" s="136">
        <v>104</v>
      </c>
      <c r="H1802" s="135" t="s">
        <v>2519</v>
      </c>
      <c r="I1802" s="135">
        <v>217</v>
      </c>
      <c r="J1802" s="135" t="s">
        <v>2843</v>
      </c>
      <c r="K1802" s="135" t="s">
        <v>2113</v>
      </c>
      <c r="L1802" s="135" t="s">
        <v>194</v>
      </c>
      <c r="M1802" s="134" t="s">
        <v>725</v>
      </c>
      <c r="N1802" s="137"/>
      <c r="O1802" s="121"/>
    </row>
    <row r="1803" spans="1:15" x14ac:dyDescent="0.25">
      <c r="A1803" s="139">
        <v>121</v>
      </c>
      <c r="B1803" s="135" t="s">
        <v>244</v>
      </c>
      <c r="C1803" s="134" t="s">
        <v>2973</v>
      </c>
      <c r="D1803" s="135">
        <v>20161</v>
      </c>
      <c r="E1803" s="135" t="s">
        <v>682</v>
      </c>
      <c r="F1803" s="135">
        <v>1</v>
      </c>
      <c r="G1803" s="136">
        <v>105</v>
      </c>
      <c r="H1803" s="135" t="s">
        <v>2521</v>
      </c>
      <c r="I1803" s="135">
        <v>181</v>
      </c>
      <c r="J1803" s="135" t="s">
        <v>2843</v>
      </c>
      <c r="K1803" s="135" t="s">
        <v>2113</v>
      </c>
      <c r="L1803" s="135" t="s">
        <v>194</v>
      </c>
      <c r="M1803" s="134" t="s">
        <v>725</v>
      </c>
      <c r="N1803" s="137" t="s">
        <v>3249</v>
      </c>
      <c r="O1803" s="121"/>
    </row>
    <row r="1804" spans="1:15" x14ac:dyDescent="0.25">
      <c r="A1804" s="139">
        <v>121</v>
      </c>
      <c r="B1804" s="135" t="s">
        <v>244</v>
      </c>
      <c r="C1804" s="134" t="s">
        <v>2973</v>
      </c>
      <c r="D1804" s="135">
        <v>20162</v>
      </c>
      <c r="E1804" s="135" t="s">
        <v>682</v>
      </c>
      <c r="F1804" s="135">
        <v>1</v>
      </c>
      <c r="G1804" s="136">
        <v>106</v>
      </c>
      <c r="H1804" s="135" t="s">
        <v>2522</v>
      </c>
      <c r="I1804" s="135">
        <v>126</v>
      </c>
      <c r="J1804" s="135" t="s">
        <v>2843</v>
      </c>
      <c r="K1804" s="135" t="s">
        <v>2109</v>
      </c>
      <c r="L1804" s="135" t="s">
        <v>193</v>
      </c>
      <c r="M1804" s="134" t="s">
        <v>725</v>
      </c>
      <c r="N1804" s="137"/>
      <c r="O1804" s="121"/>
    </row>
    <row r="1805" spans="1:15" x14ac:dyDescent="0.25">
      <c r="A1805" s="139">
        <v>121</v>
      </c>
      <c r="B1805" s="135" t="s">
        <v>244</v>
      </c>
      <c r="C1805" s="134" t="s">
        <v>2973</v>
      </c>
      <c r="D1805" s="135">
        <v>20163</v>
      </c>
      <c r="E1805" s="135" t="s">
        <v>682</v>
      </c>
      <c r="F1805" s="135">
        <v>1</v>
      </c>
      <c r="G1805" s="136">
        <v>107</v>
      </c>
      <c r="H1805" s="135" t="s">
        <v>3250</v>
      </c>
      <c r="I1805" s="135">
        <v>126</v>
      </c>
      <c r="J1805" s="135" t="s">
        <v>2843</v>
      </c>
      <c r="K1805" s="135" t="s">
        <v>2109</v>
      </c>
      <c r="L1805" s="135" t="s">
        <v>193</v>
      </c>
      <c r="M1805" s="135" t="s">
        <v>725</v>
      </c>
      <c r="N1805" s="137"/>
      <c r="O1805" s="121"/>
    </row>
    <row r="1806" spans="1:15" x14ac:dyDescent="0.25">
      <c r="A1806" s="139">
        <v>121</v>
      </c>
      <c r="B1806" s="135" t="s">
        <v>244</v>
      </c>
      <c r="C1806" s="134" t="s">
        <v>2973</v>
      </c>
      <c r="D1806" s="135">
        <v>20164</v>
      </c>
      <c r="E1806" s="135" t="s">
        <v>682</v>
      </c>
      <c r="F1806" s="135">
        <v>1</v>
      </c>
      <c r="G1806" s="136">
        <v>108</v>
      </c>
      <c r="H1806" s="135" t="s">
        <v>3251</v>
      </c>
      <c r="I1806" s="135">
        <v>118</v>
      </c>
      <c r="J1806" s="135" t="s">
        <v>2843</v>
      </c>
      <c r="K1806" s="135" t="s">
        <v>2156</v>
      </c>
      <c r="L1806" s="135" t="s">
        <v>193</v>
      </c>
      <c r="M1806" s="135" t="s">
        <v>725</v>
      </c>
      <c r="N1806" s="137"/>
      <c r="O1806" s="121"/>
    </row>
    <row r="1807" spans="1:15" x14ac:dyDescent="0.25">
      <c r="A1807" s="139">
        <v>121</v>
      </c>
      <c r="B1807" s="135" t="s">
        <v>244</v>
      </c>
      <c r="C1807" s="134" t="s">
        <v>2973</v>
      </c>
      <c r="D1807" s="135">
        <v>20165</v>
      </c>
      <c r="E1807" s="135" t="s">
        <v>682</v>
      </c>
      <c r="F1807" s="135">
        <v>1</v>
      </c>
      <c r="G1807" s="136">
        <v>109</v>
      </c>
      <c r="H1807" s="135" t="s">
        <v>3252</v>
      </c>
      <c r="I1807" s="135">
        <v>428</v>
      </c>
      <c r="J1807" s="135" t="s">
        <v>2843</v>
      </c>
      <c r="K1807" s="135" t="s">
        <v>2139</v>
      </c>
      <c r="L1807" s="135" t="s">
        <v>194</v>
      </c>
      <c r="M1807" s="135" t="s">
        <v>725</v>
      </c>
      <c r="N1807" s="137"/>
      <c r="O1807" s="121"/>
    </row>
    <row r="1808" spans="1:15" x14ac:dyDescent="0.25">
      <c r="A1808" s="139">
        <v>121</v>
      </c>
      <c r="B1808" s="135" t="s">
        <v>244</v>
      </c>
      <c r="C1808" s="134" t="s">
        <v>2973</v>
      </c>
      <c r="D1808" s="135">
        <v>20166</v>
      </c>
      <c r="E1808" s="135" t="s">
        <v>682</v>
      </c>
      <c r="F1808" s="135">
        <v>1</v>
      </c>
      <c r="G1808" s="136">
        <v>110</v>
      </c>
      <c r="H1808" s="135" t="s">
        <v>3253</v>
      </c>
      <c r="I1808" s="135">
        <v>244</v>
      </c>
      <c r="J1808" s="135" t="s">
        <v>2843</v>
      </c>
      <c r="K1808" s="135" t="s">
        <v>2113</v>
      </c>
      <c r="L1808" s="135" t="s">
        <v>194</v>
      </c>
      <c r="M1808" s="135" t="s">
        <v>725</v>
      </c>
      <c r="N1808" s="137"/>
      <c r="O1808" s="121"/>
    </row>
    <row r="1809" spans="1:15" x14ac:dyDescent="0.25">
      <c r="A1809" s="139">
        <v>121</v>
      </c>
      <c r="B1809" s="135" t="s">
        <v>244</v>
      </c>
      <c r="C1809" s="134" t="s">
        <v>2973</v>
      </c>
      <c r="D1809" s="135">
        <v>20167</v>
      </c>
      <c r="E1809" s="135" t="s">
        <v>682</v>
      </c>
      <c r="F1809" s="135">
        <v>1</v>
      </c>
      <c r="G1809" s="136">
        <v>111</v>
      </c>
      <c r="H1809" s="135" t="s">
        <v>3254</v>
      </c>
      <c r="I1809" s="135">
        <v>363</v>
      </c>
      <c r="J1809" s="135" t="s">
        <v>2843</v>
      </c>
      <c r="K1809" s="135" t="s">
        <v>2284</v>
      </c>
      <c r="L1809" s="135" t="s">
        <v>194</v>
      </c>
      <c r="M1809" s="135" t="s">
        <v>725</v>
      </c>
      <c r="N1809" s="137"/>
      <c r="O1809" s="121"/>
    </row>
    <row r="1810" spans="1:15" x14ac:dyDescent="0.25">
      <c r="A1810" s="139">
        <v>121</v>
      </c>
      <c r="B1810" s="135" t="s">
        <v>244</v>
      </c>
      <c r="C1810" s="134" t="s">
        <v>2973</v>
      </c>
      <c r="D1810" s="135">
        <v>20168</v>
      </c>
      <c r="E1810" s="135" t="s">
        <v>682</v>
      </c>
      <c r="F1810" s="135">
        <v>1</v>
      </c>
      <c r="G1810" s="136">
        <v>120</v>
      </c>
      <c r="H1810" s="135" t="s">
        <v>3255</v>
      </c>
      <c r="I1810" s="135">
        <v>1194</v>
      </c>
      <c r="J1810" s="135" t="s">
        <v>2843</v>
      </c>
      <c r="K1810" s="135" t="s">
        <v>2116</v>
      </c>
      <c r="L1810" s="135" t="s">
        <v>2117</v>
      </c>
      <c r="M1810" s="135" t="s">
        <v>725</v>
      </c>
      <c r="N1810" s="137"/>
      <c r="O1810" s="121"/>
    </row>
    <row r="1811" spans="1:15" x14ac:dyDescent="0.25">
      <c r="A1811" s="139">
        <v>121</v>
      </c>
      <c r="B1811" s="135" t="s">
        <v>244</v>
      </c>
      <c r="C1811" s="134" t="s">
        <v>2973</v>
      </c>
      <c r="D1811" s="135">
        <v>20169</v>
      </c>
      <c r="E1811" s="135" t="s">
        <v>682</v>
      </c>
      <c r="F1811" s="135">
        <v>1</v>
      </c>
      <c r="G1811" s="136">
        <v>121</v>
      </c>
      <c r="H1811" s="135" t="s">
        <v>3256</v>
      </c>
      <c r="I1811" s="135">
        <v>186</v>
      </c>
      <c r="J1811" s="135" t="s">
        <v>2843</v>
      </c>
      <c r="K1811" s="135" t="s">
        <v>2152</v>
      </c>
      <c r="L1811" s="135" t="s">
        <v>193</v>
      </c>
      <c r="M1811" s="135" t="s">
        <v>725</v>
      </c>
      <c r="N1811" s="137"/>
      <c r="O1811" s="121"/>
    </row>
    <row r="1812" spans="1:15" x14ac:dyDescent="0.25">
      <c r="A1812" s="139">
        <v>121</v>
      </c>
      <c r="B1812" s="135" t="s">
        <v>244</v>
      </c>
      <c r="C1812" s="134" t="s">
        <v>2973</v>
      </c>
      <c r="D1812" s="135">
        <v>20170</v>
      </c>
      <c r="E1812" s="135" t="s">
        <v>682</v>
      </c>
      <c r="F1812" s="135">
        <v>1</v>
      </c>
      <c r="G1812" s="136">
        <v>122</v>
      </c>
      <c r="H1812" s="135" t="s">
        <v>3257</v>
      </c>
      <c r="I1812" s="135">
        <v>62</v>
      </c>
      <c r="J1812" s="135" t="s">
        <v>2843</v>
      </c>
      <c r="K1812" s="135" t="s">
        <v>2109</v>
      </c>
      <c r="L1812" s="135" t="s">
        <v>193</v>
      </c>
      <c r="M1812" s="135" t="s">
        <v>725</v>
      </c>
      <c r="N1812" s="137" t="s">
        <v>3258</v>
      </c>
      <c r="O1812" s="121"/>
    </row>
    <row r="1813" spans="1:15" x14ac:dyDescent="0.25">
      <c r="A1813" s="139">
        <v>121</v>
      </c>
      <c r="B1813" s="135" t="s">
        <v>244</v>
      </c>
      <c r="C1813" s="134" t="s">
        <v>2973</v>
      </c>
      <c r="D1813" s="135">
        <v>20171</v>
      </c>
      <c r="E1813" s="135" t="s">
        <v>682</v>
      </c>
      <c r="F1813" s="135">
        <v>1</v>
      </c>
      <c r="G1813" s="136">
        <v>123</v>
      </c>
      <c r="H1813" s="135" t="s">
        <v>3259</v>
      </c>
      <c r="I1813" s="135">
        <v>62</v>
      </c>
      <c r="J1813" s="135" t="s">
        <v>2843</v>
      </c>
      <c r="K1813" s="135" t="s">
        <v>2109</v>
      </c>
      <c r="L1813" s="135" t="s">
        <v>193</v>
      </c>
      <c r="M1813" s="135" t="s">
        <v>725</v>
      </c>
      <c r="N1813" s="137" t="s">
        <v>3260</v>
      </c>
      <c r="O1813" s="121"/>
    </row>
    <row r="1814" spans="1:15" x14ac:dyDescent="0.25">
      <c r="A1814" s="139">
        <v>121</v>
      </c>
      <c r="B1814" s="135" t="s">
        <v>244</v>
      </c>
      <c r="C1814" s="134" t="s">
        <v>2973</v>
      </c>
      <c r="D1814" s="135">
        <v>20172</v>
      </c>
      <c r="E1814" s="135" t="s">
        <v>682</v>
      </c>
      <c r="F1814" s="135">
        <v>1</v>
      </c>
      <c r="G1814" s="136">
        <v>124</v>
      </c>
      <c r="H1814" s="135" t="s">
        <v>3261</v>
      </c>
      <c r="I1814" s="135">
        <v>1194</v>
      </c>
      <c r="J1814" s="135" t="s">
        <v>2843</v>
      </c>
      <c r="K1814" s="135" t="s">
        <v>2116</v>
      </c>
      <c r="L1814" s="135" t="s">
        <v>2117</v>
      </c>
      <c r="M1814" s="135" t="s">
        <v>725</v>
      </c>
      <c r="N1814" s="137"/>
      <c r="O1814" s="121"/>
    </row>
    <row r="1815" spans="1:15" x14ac:dyDescent="0.25">
      <c r="A1815" s="139">
        <v>121</v>
      </c>
      <c r="B1815" s="135" t="s">
        <v>244</v>
      </c>
      <c r="C1815" s="134" t="s">
        <v>2973</v>
      </c>
      <c r="D1815" s="135">
        <v>20173</v>
      </c>
      <c r="E1815" s="135" t="s">
        <v>682</v>
      </c>
      <c r="F1815" s="135">
        <v>1</v>
      </c>
      <c r="G1815" s="136">
        <v>125</v>
      </c>
      <c r="H1815" s="135" t="s">
        <v>3262</v>
      </c>
      <c r="I1815" s="135">
        <v>22</v>
      </c>
      <c r="J1815" s="135" t="s">
        <v>2843</v>
      </c>
      <c r="K1815" s="135" t="s">
        <v>2441</v>
      </c>
      <c r="L1815" s="135" t="s">
        <v>193</v>
      </c>
      <c r="M1815" s="135" t="s">
        <v>725</v>
      </c>
      <c r="N1815" s="137"/>
      <c r="O1815" s="121"/>
    </row>
    <row r="1816" spans="1:15" x14ac:dyDescent="0.25">
      <c r="A1816" s="139">
        <v>121</v>
      </c>
      <c r="B1816" s="135" t="s">
        <v>244</v>
      </c>
      <c r="C1816" s="134" t="s">
        <v>2973</v>
      </c>
      <c r="D1816" s="135">
        <v>20174</v>
      </c>
      <c r="E1816" s="135" t="s">
        <v>682</v>
      </c>
      <c r="F1816" s="135">
        <v>1</v>
      </c>
      <c r="G1816" s="136">
        <v>126</v>
      </c>
      <c r="H1816" s="135" t="s">
        <v>3263</v>
      </c>
      <c r="I1816" s="135">
        <v>127</v>
      </c>
      <c r="J1816" s="135" t="s">
        <v>2843</v>
      </c>
      <c r="K1816" s="135" t="s">
        <v>2441</v>
      </c>
      <c r="L1816" s="135" t="s">
        <v>193</v>
      </c>
      <c r="M1816" s="135" t="s">
        <v>725</v>
      </c>
      <c r="N1816" s="137"/>
      <c r="O1816" s="121"/>
    </row>
    <row r="1817" spans="1:15" x14ac:dyDescent="0.25">
      <c r="A1817" s="139">
        <v>121</v>
      </c>
      <c r="B1817" s="135" t="s">
        <v>244</v>
      </c>
      <c r="C1817" s="134" t="s">
        <v>2973</v>
      </c>
      <c r="D1817" s="135">
        <v>20175</v>
      </c>
      <c r="E1817" s="135" t="s">
        <v>682</v>
      </c>
      <c r="F1817" s="135">
        <v>1</v>
      </c>
      <c r="G1817" s="136">
        <v>127</v>
      </c>
      <c r="H1817" s="135" t="s">
        <v>3264</v>
      </c>
      <c r="I1817" s="135">
        <v>570</v>
      </c>
      <c r="J1817" s="135" t="s">
        <v>2843</v>
      </c>
      <c r="K1817" s="135" t="s">
        <v>2106</v>
      </c>
      <c r="L1817" s="135" t="s">
        <v>193</v>
      </c>
      <c r="M1817" s="135" t="s">
        <v>725</v>
      </c>
      <c r="N1817" s="137"/>
      <c r="O1817" s="121"/>
    </row>
    <row r="1818" spans="1:15" x14ac:dyDescent="0.25">
      <c r="A1818" s="139">
        <v>121</v>
      </c>
      <c r="B1818" s="135" t="s">
        <v>244</v>
      </c>
      <c r="C1818" s="134" t="s">
        <v>2973</v>
      </c>
      <c r="D1818" s="135">
        <v>20176</v>
      </c>
      <c r="E1818" s="135" t="s">
        <v>682</v>
      </c>
      <c r="F1818" s="135">
        <v>1</v>
      </c>
      <c r="G1818" s="136">
        <v>130</v>
      </c>
      <c r="H1818" s="135" t="s">
        <v>3265</v>
      </c>
      <c r="I1818" s="135">
        <v>1078</v>
      </c>
      <c r="J1818" s="135" t="s">
        <v>2843</v>
      </c>
      <c r="K1818" s="135" t="s">
        <v>2116</v>
      </c>
      <c r="L1818" s="135" t="s">
        <v>2117</v>
      </c>
      <c r="M1818" s="135" t="s">
        <v>725</v>
      </c>
      <c r="N1818" s="137"/>
      <c r="O1818" s="121"/>
    </row>
    <row r="1819" spans="1:15" x14ac:dyDescent="0.25">
      <c r="A1819" s="139">
        <v>121</v>
      </c>
      <c r="B1819" s="135" t="s">
        <v>244</v>
      </c>
      <c r="C1819" s="134" t="s">
        <v>2973</v>
      </c>
      <c r="D1819" s="135">
        <v>20177</v>
      </c>
      <c r="E1819" s="135" t="s">
        <v>682</v>
      </c>
      <c r="F1819" s="135">
        <v>1</v>
      </c>
      <c r="G1819" s="136">
        <v>131</v>
      </c>
      <c r="H1819" s="135" t="s">
        <v>3266</v>
      </c>
      <c r="I1819" s="135">
        <v>80</v>
      </c>
      <c r="J1819" s="135" t="s">
        <v>2843</v>
      </c>
      <c r="K1819" s="135" t="s">
        <v>2109</v>
      </c>
      <c r="L1819" s="135" t="s">
        <v>193</v>
      </c>
      <c r="M1819" s="135" t="s">
        <v>725</v>
      </c>
      <c r="N1819" s="137" t="s">
        <v>3267</v>
      </c>
      <c r="O1819" s="121"/>
    </row>
    <row r="1820" spans="1:15" x14ac:dyDescent="0.25">
      <c r="A1820" s="139">
        <v>121</v>
      </c>
      <c r="B1820" s="135" t="s">
        <v>244</v>
      </c>
      <c r="C1820" s="134" t="s">
        <v>2973</v>
      </c>
      <c r="D1820" s="135">
        <v>20178</v>
      </c>
      <c r="E1820" s="135" t="s">
        <v>682</v>
      </c>
      <c r="F1820" s="135">
        <v>1</v>
      </c>
      <c r="G1820" s="136">
        <v>132</v>
      </c>
      <c r="H1820" s="135" t="s">
        <v>3268</v>
      </c>
      <c r="I1820" s="135">
        <v>203</v>
      </c>
      <c r="J1820" s="135" t="s">
        <v>2843</v>
      </c>
      <c r="K1820" s="135" t="s">
        <v>2152</v>
      </c>
      <c r="L1820" s="135" t="s">
        <v>193</v>
      </c>
      <c r="M1820" s="135" t="s">
        <v>725</v>
      </c>
      <c r="N1820" s="137"/>
      <c r="O1820" s="121"/>
    </row>
    <row r="1821" spans="1:15" x14ac:dyDescent="0.25">
      <c r="A1821" s="139">
        <v>121</v>
      </c>
      <c r="B1821" s="135" t="s">
        <v>244</v>
      </c>
      <c r="C1821" s="134" t="s">
        <v>2973</v>
      </c>
      <c r="D1821" s="135">
        <v>20179</v>
      </c>
      <c r="E1821" s="135" t="s">
        <v>682</v>
      </c>
      <c r="F1821" s="135">
        <v>1</v>
      </c>
      <c r="G1821" s="136">
        <v>133</v>
      </c>
      <c r="H1821" s="135" t="s">
        <v>3269</v>
      </c>
      <c r="I1821" s="135">
        <v>80</v>
      </c>
      <c r="J1821" s="135" t="s">
        <v>2843</v>
      </c>
      <c r="K1821" s="135" t="s">
        <v>2109</v>
      </c>
      <c r="L1821" s="135" t="s">
        <v>193</v>
      </c>
      <c r="M1821" s="135" t="s">
        <v>725</v>
      </c>
      <c r="N1821" s="137"/>
      <c r="O1821" s="121"/>
    </row>
    <row r="1822" spans="1:15" x14ac:dyDescent="0.25">
      <c r="A1822" s="139">
        <v>121</v>
      </c>
      <c r="B1822" s="135" t="s">
        <v>244</v>
      </c>
      <c r="C1822" s="134" t="s">
        <v>2973</v>
      </c>
      <c r="D1822" s="135">
        <v>20180</v>
      </c>
      <c r="E1822" s="135" t="s">
        <v>682</v>
      </c>
      <c r="F1822" s="135">
        <v>1</v>
      </c>
      <c r="G1822" s="136">
        <v>134</v>
      </c>
      <c r="H1822" s="135" t="s">
        <v>3270</v>
      </c>
      <c r="I1822" s="135">
        <v>1108</v>
      </c>
      <c r="J1822" s="135" t="s">
        <v>2843</v>
      </c>
      <c r="K1822" s="135" t="s">
        <v>2116</v>
      </c>
      <c r="L1822" s="135" t="s">
        <v>2117</v>
      </c>
      <c r="M1822" s="135" t="s">
        <v>725</v>
      </c>
      <c r="N1822" s="137"/>
      <c r="O1822" s="121"/>
    </row>
    <row r="1823" spans="1:15" x14ac:dyDescent="0.25">
      <c r="A1823" s="139">
        <v>121</v>
      </c>
      <c r="B1823" s="135" t="s">
        <v>244</v>
      </c>
      <c r="C1823" s="134" t="s">
        <v>2973</v>
      </c>
      <c r="D1823" s="135">
        <v>20181</v>
      </c>
      <c r="E1823" s="135" t="s">
        <v>682</v>
      </c>
      <c r="F1823" s="135">
        <v>1</v>
      </c>
      <c r="G1823" s="136">
        <v>140</v>
      </c>
      <c r="H1823" s="135" t="s">
        <v>3271</v>
      </c>
      <c r="I1823" s="135">
        <v>1257</v>
      </c>
      <c r="J1823" s="135" t="s">
        <v>2843</v>
      </c>
      <c r="K1823" s="135" t="s">
        <v>2116</v>
      </c>
      <c r="L1823" s="135" t="s">
        <v>2117</v>
      </c>
      <c r="M1823" s="135" t="s">
        <v>725</v>
      </c>
      <c r="N1823" s="137"/>
      <c r="O1823" s="121"/>
    </row>
    <row r="1824" spans="1:15" x14ac:dyDescent="0.25">
      <c r="A1824" s="139">
        <v>121</v>
      </c>
      <c r="B1824" s="135" t="s">
        <v>244</v>
      </c>
      <c r="C1824" s="134" t="s">
        <v>2973</v>
      </c>
      <c r="D1824" s="135">
        <v>20182</v>
      </c>
      <c r="E1824" s="135" t="s">
        <v>682</v>
      </c>
      <c r="F1824" s="135">
        <v>1</v>
      </c>
      <c r="G1824" s="136">
        <v>140</v>
      </c>
      <c r="H1824" s="135" t="s">
        <v>3271</v>
      </c>
      <c r="I1824" s="135">
        <v>1171</v>
      </c>
      <c r="J1824" s="135" t="s">
        <v>2843</v>
      </c>
      <c r="K1824" s="135" t="s">
        <v>2116</v>
      </c>
      <c r="L1824" s="135" t="s">
        <v>2117</v>
      </c>
      <c r="M1824" s="135" t="s">
        <v>725</v>
      </c>
      <c r="N1824" s="137" t="s">
        <v>3272</v>
      </c>
      <c r="O1824" s="121"/>
    </row>
    <row r="1825" spans="1:15" x14ac:dyDescent="0.25">
      <c r="A1825" s="139">
        <v>121</v>
      </c>
      <c r="B1825" s="135" t="s">
        <v>244</v>
      </c>
      <c r="C1825" s="134" t="s">
        <v>2973</v>
      </c>
      <c r="D1825" s="135">
        <v>20183</v>
      </c>
      <c r="E1825" s="135" t="s">
        <v>682</v>
      </c>
      <c r="F1825" s="135">
        <v>1</v>
      </c>
      <c r="G1825" s="136">
        <v>142</v>
      </c>
      <c r="H1825" s="135" t="s">
        <v>3273</v>
      </c>
      <c r="I1825" s="135">
        <v>76</v>
      </c>
      <c r="J1825" s="135" t="s">
        <v>2843</v>
      </c>
      <c r="K1825" s="135" t="s">
        <v>2109</v>
      </c>
      <c r="L1825" s="135" t="s">
        <v>193</v>
      </c>
      <c r="M1825" s="135" t="s">
        <v>725</v>
      </c>
      <c r="N1825" s="137"/>
      <c r="O1825" s="121"/>
    </row>
    <row r="1826" spans="1:15" x14ac:dyDescent="0.25">
      <c r="A1826" s="139">
        <v>121</v>
      </c>
      <c r="B1826" s="135" t="s">
        <v>244</v>
      </c>
      <c r="C1826" s="134" t="s">
        <v>2973</v>
      </c>
      <c r="D1826" s="135">
        <v>20184</v>
      </c>
      <c r="E1826" s="135" t="s">
        <v>682</v>
      </c>
      <c r="F1826" s="135">
        <v>1</v>
      </c>
      <c r="G1826" s="136">
        <v>143</v>
      </c>
      <c r="H1826" s="135" t="s">
        <v>3274</v>
      </c>
      <c r="I1826" s="135">
        <v>76</v>
      </c>
      <c r="J1826" s="135" t="s">
        <v>2843</v>
      </c>
      <c r="K1826" s="135" t="s">
        <v>2109</v>
      </c>
      <c r="L1826" s="135" t="s">
        <v>193</v>
      </c>
      <c r="M1826" s="135" t="s">
        <v>725</v>
      </c>
      <c r="N1826" s="137"/>
      <c r="O1826" s="121"/>
    </row>
    <row r="1827" spans="1:15" x14ac:dyDescent="0.25">
      <c r="A1827" s="139">
        <v>121</v>
      </c>
      <c r="B1827" s="135" t="s">
        <v>244</v>
      </c>
      <c r="C1827" s="134" t="s">
        <v>2973</v>
      </c>
      <c r="D1827" s="135">
        <v>20185</v>
      </c>
      <c r="E1827" s="135" t="s">
        <v>682</v>
      </c>
      <c r="F1827" s="135">
        <v>1</v>
      </c>
      <c r="G1827" s="136">
        <v>144</v>
      </c>
      <c r="H1827" s="135" t="s">
        <v>3275</v>
      </c>
      <c r="I1827" s="135">
        <v>1257</v>
      </c>
      <c r="J1827" s="135" t="s">
        <v>2843</v>
      </c>
      <c r="K1827" s="135" t="s">
        <v>2116</v>
      </c>
      <c r="L1827" s="135" t="s">
        <v>2117</v>
      </c>
      <c r="M1827" s="135" t="s">
        <v>725</v>
      </c>
      <c r="N1827" s="137"/>
      <c r="O1827" s="121"/>
    </row>
    <row r="1828" spans="1:15" x14ac:dyDescent="0.25">
      <c r="A1828" s="139">
        <v>121</v>
      </c>
      <c r="B1828" s="135" t="s">
        <v>244</v>
      </c>
      <c r="C1828" s="134" t="s">
        <v>2973</v>
      </c>
      <c r="D1828" s="135">
        <v>20186</v>
      </c>
      <c r="E1828" s="135" t="s">
        <v>682</v>
      </c>
      <c r="F1828" s="135">
        <v>1</v>
      </c>
      <c r="G1828" s="136">
        <v>145</v>
      </c>
      <c r="H1828" s="135" t="s">
        <v>3276</v>
      </c>
      <c r="I1828" s="135">
        <v>619</v>
      </c>
      <c r="J1828" s="135" t="s">
        <v>2843</v>
      </c>
      <c r="K1828" s="135" t="s">
        <v>2106</v>
      </c>
      <c r="L1828" s="135" t="s">
        <v>193</v>
      </c>
      <c r="M1828" s="135" t="s">
        <v>725</v>
      </c>
      <c r="N1828" s="137"/>
      <c r="O1828" s="121"/>
    </row>
    <row r="1829" spans="1:15" x14ac:dyDescent="0.25">
      <c r="A1829" s="139">
        <v>121</v>
      </c>
      <c r="B1829" s="135" t="s">
        <v>244</v>
      </c>
      <c r="C1829" s="134" t="s">
        <v>2973</v>
      </c>
      <c r="D1829" s="135">
        <v>20187</v>
      </c>
      <c r="E1829" s="135" t="s">
        <v>682</v>
      </c>
      <c r="F1829" s="135">
        <v>1</v>
      </c>
      <c r="G1829" s="136">
        <v>146</v>
      </c>
      <c r="H1829" s="135" t="s">
        <v>3277</v>
      </c>
      <c r="I1829" s="135">
        <v>180</v>
      </c>
      <c r="J1829" s="135" t="s">
        <v>2843</v>
      </c>
      <c r="K1829" s="135" t="s">
        <v>2152</v>
      </c>
      <c r="L1829" s="135" t="s">
        <v>193</v>
      </c>
      <c r="M1829" s="135" t="s">
        <v>725</v>
      </c>
      <c r="N1829" s="137"/>
      <c r="O1829" s="121"/>
    </row>
    <row r="1830" spans="1:15" x14ac:dyDescent="0.25">
      <c r="A1830" s="139">
        <v>121</v>
      </c>
      <c r="B1830" s="135" t="s">
        <v>244</v>
      </c>
      <c r="C1830" s="134" t="s">
        <v>2973</v>
      </c>
      <c r="D1830" s="135">
        <v>20188</v>
      </c>
      <c r="E1830" s="135" t="s">
        <v>682</v>
      </c>
      <c r="F1830" s="135">
        <v>1</v>
      </c>
      <c r="G1830" s="136">
        <v>151</v>
      </c>
      <c r="H1830" s="135" t="s">
        <v>3278</v>
      </c>
      <c r="I1830" s="135">
        <v>96</v>
      </c>
      <c r="J1830" s="135" t="s">
        <v>2843</v>
      </c>
      <c r="K1830" s="135" t="s">
        <v>2152</v>
      </c>
      <c r="L1830" s="135" t="s">
        <v>193</v>
      </c>
      <c r="M1830" s="135" t="s">
        <v>725</v>
      </c>
      <c r="N1830" s="137"/>
      <c r="O1830" s="121"/>
    </row>
    <row r="1831" spans="1:15" x14ac:dyDescent="0.25">
      <c r="A1831" s="139">
        <v>121</v>
      </c>
      <c r="B1831" s="135" t="s">
        <v>244</v>
      </c>
      <c r="C1831" s="134" t="s">
        <v>2973</v>
      </c>
      <c r="D1831" s="135">
        <v>20189</v>
      </c>
      <c r="E1831" s="135" t="s">
        <v>682</v>
      </c>
      <c r="F1831" s="135">
        <v>1</v>
      </c>
      <c r="G1831" s="136">
        <v>152</v>
      </c>
      <c r="H1831" s="135" t="s">
        <v>3279</v>
      </c>
      <c r="I1831" s="135">
        <v>82</v>
      </c>
      <c r="J1831" s="135" t="s">
        <v>2843</v>
      </c>
      <c r="K1831" s="135" t="s">
        <v>2109</v>
      </c>
      <c r="L1831" s="135" t="s">
        <v>193</v>
      </c>
      <c r="M1831" s="135" t="s">
        <v>725</v>
      </c>
      <c r="N1831" s="137" t="s">
        <v>3280</v>
      </c>
      <c r="O1831" s="121"/>
    </row>
    <row r="1832" spans="1:15" x14ac:dyDescent="0.25">
      <c r="A1832" s="139">
        <v>121</v>
      </c>
      <c r="B1832" s="135" t="s">
        <v>244</v>
      </c>
      <c r="C1832" s="134" t="s">
        <v>2973</v>
      </c>
      <c r="D1832" s="135">
        <v>20190</v>
      </c>
      <c r="E1832" s="135" t="s">
        <v>682</v>
      </c>
      <c r="F1832" s="135">
        <v>1</v>
      </c>
      <c r="G1832" s="136">
        <v>153</v>
      </c>
      <c r="H1832" s="135" t="s">
        <v>3281</v>
      </c>
      <c r="I1832" s="135">
        <v>390</v>
      </c>
      <c r="J1832" s="135" t="s">
        <v>2843</v>
      </c>
      <c r="K1832" s="135" t="s">
        <v>2152</v>
      </c>
      <c r="L1832" s="135" t="s">
        <v>193</v>
      </c>
      <c r="M1832" s="135" t="s">
        <v>725</v>
      </c>
      <c r="N1832" s="137"/>
      <c r="O1832" s="121"/>
    </row>
    <row r="1833" spans="1:15" x14ac:dyDescent="0.25">
      <c r="A1833" s="139">
        <v>121</v>
      </c>
      <c r="B1833" s="135" t="s">
        <v>244</v>
      </c>
      <c r="C1833" s="134" t="s">
        <v>2973</v>
      </c>
      <c r="D1833" s="135">
        <v>20191</v>
      </c>
      <c r="E1833" s="135" t="s">
        <v>682</v>
      </c>
      <c r="F1833" s="135">
        <v>1</v>
      </c>
      <c r="G1833" s="136">
        <v>154</v>
      </c>
      <c r="H1833" s="135" t="s">
        <v>3282</v>
      </c>
      <c r="I1833" s="135">
        <v>53</v>
      </c>
      <c r="J1833" s="135" t="s">
        <v>2843</v>
      </c>
      <c r="K1833" s="135" t="s">
        <v>2156</v>
      </c>
      <c r="L1833" s="135" t="s">
        <v>193</v>
      </c>
      <c r="M1833" s="135" t="s">
        <v>725</v>
      </c>
      <c r="N1833" s="137"/>
      <c r="O1833" s="121"/>
    </row>
    <row r="1834" spans="1:15" x14ac:dyDescent="0.25">
      <c r="A1834" s="139">
        <v>121</v>
      </c>
      <c r="B1834" s="135" t="s">
        <v>244</v>
      </c>
      <c r="C1834" s="134" t="s">
        <v>2973</v>
      </c>
      <c r="D1834" s="135">
        <v>20192</v>
      </c>
      <c r="E1834" s="135" t="s">
        <v>682</v>
      </c>
      <c r="F1834" s="135">
        <v>1</v>
      </c>
      <c r="G1834" s="136">
        <v>160</v>
      </c>
      <c r="H1834" s="135" t="s">
        <v>3283</v>
      </c>
      <c r="I1834" s="135">
        <v>445</v>
      </c>
      <c r="J1834" s="135" t="s">
        <v>2843</v>
      </c>
      <c r="K1834" s="135" t="s">
        <v>2156</v>
      </c>
      <c r="L1834" s="135" t="s">
        <v>193</v>
      </c>
      <c r="M1834" s="135" t="s">
        <v>725</v>
      </c>
      <c r="N1834" s="137" t="s">
        <v>551</v>
      </c>
      <c r="O1834" s="121"/>
    </row>
    <row r="1835" spans="1:15" x14ac:dyDescent="0.25">
      <c r="A1835" s="139">
        <v>121</v>
      </c>
      <c r="B1835" s="135" t="s">
        <v>244</v>
      </c>
      <c r="C1835" s="134" t="s">
        <v>2973</v>
      </c>
      <c r="D1835" s="135">
        <v>20193</v>
      </c>
      <c r="E1835" s="135" t="s">
        <v>682</v>
      </c>
      <c r="F1835" s="135">
        <v>1</v>
      </c>
      <c r="G1835" s="136">
        <v>161</v>
      </c>
      <c r="H1835" s="135" t="s">
        <v>3284</v>
      </c>
      <c r="I1835" s="135">
        <v>58</v>
      </c>
      <c r="J1835" s="135" t="s">
        <v>2843</v>
      </c>
      <c r="K1835" s="135" t="s">
        <v>2152</v>
      </c>
      <c r="L1835" s="135" t="s">
        <v>193</v>
      </c>
      <c r="M1835" s="135" t="s">
        <v>725</v>
      </c>
      <c r="N1835" s="137"/>
      <c r="O1835" s="121"/>
    </row>
    <row r="1836" spans="1:15" x14ac:dyDescent="0.25">
      <c r="A1836" s="139">
        <v>121</v>
      </c>
      <c r="B1836" s="135" t="s">
        <v>244</v>
      </c>
      <c r="C1836" s="134" t="s">
        <v>2973</v>
      </c>
      <c r="D1836" s="135">
        <v>20194</v>
      </c>
      <c r="E1836" s="135" t="s">
        <v>682</v>
      </c>
      <c r="F1836" s="135">
        <v>1</v>
      </c>
      <c r="G1836" s="136">
        <v>162</v>
      </c>
      <c r="H1836" s="135" t="s">
        <v>3285</v>
      </c>
      <c r="I1836" s="135">
        <v>48</v>
      </c>
      <c r="J1836" s="135" t="s">
        <v>2843</v>
      </c>
      <c r="K1836" s="135" t="s">
        <v>2544</v>
      </c>
      <c r="L1836" s="135" t="s">
        <v>193</v>
      </c>
      <c r="M1836" s="135" t="s">
        <v>725</v>
      </c>
      <c r="N1836" s="137"/>
      <c r="O1836" s="121"/>
    </row>
    <row r="1837" spans="1:15" x14ac:dyDescent="0.25">
      <c r="A1837" s="139">
        <v>121</v>
      </c>
      <c r="B1837" s="135" t="s">
        <v>244</v>
      </c>
      <c r="C1837" s="134" t="s">
        <v>2973</v>
      </c>
      <c r="D1837" s="135">
        <v>20195</v>
      </c>
      <c r="E1837" s="135" t="s">
        <v>682</v>
      </c>
      <c r="F1837" s="135">
        <v>1</v>
      </c>
      <c r="G1837" s="136">
        <v>163</v>
      </c>
      <c r="H1837" s="135" t="s">
        <v>3286</v>
      </c>
      <c r="I1837" s="135">
        <v>62</v>
      </c>
      <c r="J1837" s="135" t="s">
        <v>2843</v>
      </c>
      <c r="K1837" s="135" t="s">
        <v>2109</v>
      </c>
      <c r="L1837" s="135" t="s">
        <v>193</v>
      </c>
      <c r="M1837" s="135" t="s">
        <v>725</v>
      </c>
      <c r="N1837" s="137"/>
      <c r="O1837" s="121"/>
    </row>
    <row r="1838" spans="1:15" x14ac:dyDescent="0.25">
      <c r="A1838" s="139">
        <v>121</v>
      </c>
      <c r="B1838" s="135" t="s">
        <v>244</v>
      </c>
      <c r="C1838" s="134" t="s">
        <v>2973</v>
      </c>
      <c r="D1838" s="135">
        <v>20196</v>
      </c>
      <c r="E1838" s="135" t="s">
        <v>682</v>
      </c>
      <c r="F1838" s="135">
        <v>1</v>
      </c>
      <c r="G1838" s="136">
        <v>164</v>
      </c>
      <c r="H1838" s="135" t="s">
        <v>3287</v>
      </c>
      <c r="I1838" s="135">
        <v>53</v>
      </c>
      <c r="J1838" s="135" t="s">
        <v>2843</v>
      </c>
      <c r="K1838" s="135" t="s">
        <v>2441</v>
      </c>
      <c r="L1838" s="135" t="s">
        <v>193</v>
      </c>
      <c r="M1838" s="135" t="s">
        <v>725</v>
      </c>
      <c r="N1838" s="137"/>
      <c r="O1838" s="121"/>
    </row>
    <row r="1839" spans="1:15" x14ac:dyDescent="0.25">
      <c r="A1839" s="139">
        <v>121</v>
      </c>
      <c r="B1839" s="135" t="s">
        <v>244</v>
      </c>
      <c r="C1839" s="134" t="s">
        <v>2973</v>
      </c>
      <c r="D1839" s="135">
        <v>20197</v>
      </c>
      <c r="E1839" s="135" t="s">
        <v>682</v>
      </c>
      <c r="F1839" s="135">
        <v>1</v>
      </c>
      <c r="G1839" s="136">
        <v>165</v>
      </c>
      <c r="H1839" s="135" t="s">
        <v>3288</v>
      </c>
      <c r="I1839" s="135">
        <v>81</v>
      </c>
      <c r="J1839" s="135" t="s">
        <v>2843</v>
      </c>
      <c r="K1839" s="135" t="s">
        <v>2441</v>
      </c>
      <c r="L1839" s="135" t="s">
        <v>193</v>
      </c>
      <c r="M1839" s="135" t="s">
        <v>725</v>
      </c>
      <c r="N1839" s="137"/>
      <c r="O1839" s="121"/>
    </row>
    <row r="1840" spans="1:15" x14ac:dyDescent="0.25">
      <c r="A1840" s="141">
        <v>122</v>
      </c>
      <c r="B1840" s="142" t="s">
        <v>246</v>
      </c>
      <c r="C1840" s="142" t="s">
        <v>2102</v>
      </c>
      <c r="D1840" s="142">
        <v>3157</v>
      </c>
      <c r="E1840" s="142" t="s">
        <v>2103</v>
      </c>
      <c r="F1840" s="135">
        <v>1</v>
      </c>
      <c r="G1840" s="136">
        <v>1</v>
      </c>
      <c r="H1840" s="135" t="s">
        <v>2104</v>
      </c>
      <c r="I1840" s="135">
        <v>896</v>
      </c>
      <c r="J1840" s="134" t="s">
        <v>2115</v>
      </c>
      <c r="K1840" s="134" t="s">
        <v>2116</v>
      </c>
      <c r="L1840" s="135" t="s">
        <v>2117</v>
      </c>
      <c r="M1840" s="134"/>
      <c r="N1840" s="143"/>
      <c r="O1840" s="121"/>
    </row>
    <row r="1841" spans="1:15" x14ac:dyDescent="0.25">
      <c r="A1841" s="141">
        <v>122</v>
      </c>
      <c r="B1841" s="142" t="s">
        <v>246</v>
      </c>
      <c r="C1841" s="142" t="s">
        <v>2102</v>
      </c>
      <c r="D1841" s="142">
        <v>3158</v>
      </c>
      <c r="E1841" s="142" t="s">
        <v>2103</v>
      </c>
      <c r="F1841" s="135">
        <v>1</v>
      </c>
      <c r="G1841" s="136">
        <v>2</v>
      </c>
      <c r="H1841" s="135" t="s">
        <v>2107</v>
      </c>
      <c r="I1841" s="135">
        <v>896</v>
      </c>
      <c r="J1841" s="134" t="s">
        <v>2115</v>
      </c>
      <c r="K1841" s="134" t="s">
        <v>2116</v>
      </c>
      <c r="L1841" s="135" t="s">
        <v>2117</v>
      </c>
      <c r="M1841" s="134"/>
      <c r="N1841" s="143"/>
      <c r="O1841" s="121"/>
    </row>
    <row r="1842" spans="1:15" x14ac:dyDescent="0.25">
      <c r="A1842" s="141">
        <v>122</v>
      </c>
      <c r="B1842" s="142" t="s">
        <v>246</v>
      </c>
      <c r="C1842" s="142" t="s">
        <v>2102</v>
      </c>
      <c r="D1842" s="142">
        <v>3159</v>
      </c>
      <c r="E1842" s="142" t="s">
        <v>2103</v>
      </c>
      <c r="F1842" s="135">
        <v>1</v>
      </c>
      <c r="G1842" s="136">
        <v>3</v>
      </c>
      <c r="H1842" s="135" t="s">
        <v>2110</v>
      </c>
      <c r="I1842" s="135">
        <v>896</v>
      </c>
      <c r="J1842" s="134" t="s">
        <v>2115</v>
      </c>
      <c r="K1842" s="134" t="s">
        <v>2116</v>
      </c>
      <c r="L1842" s="135" t="s">
        <v>2117</v>
      </c>
      <c r="M1842" s="134"/>
      <c r="N1842" s="143"/>
      <c r="O1842" s="121"/>
    </row>
    <row r="1843" spans="1:15" x14ac:dyDescent="0.25">
      <c r="A1843" s="139">
        <v>122</v>
      </c>
      <c r="B1843" s="135" t="s">
        <v>246</v>
      </c>
      <c r="C1843" s="134" t="s">
        <v>2102</v>
      </c>
      <c r="D1843" s="135">
        <v>3160</v>
      </c>
      <c r="E1843" s="135" t="s">
        <v>2103</v>
      </c>
      <c r="F1843" s="135">
        <v>1</v>
      </c>
      <c r="G1843" s="136">
        <v>4</v>
      </c>
      <c r="H1843" s="135" t="s">
        <v>2111</v>
      </c>
      <c r="I1843" s="135">
        <v>896</v>
      </c>
      <c r="J1843" s="135" t="s">
        <v>2115</v>
      </c>
      <c r="K1843" s="135" t="s">
        <v>2116</v>
      </c>
      <c r="L1843" s="135" t="s">
        <v>2117</v>
      </c>
      <c r="M1843" s="134"/>
      <c r="N1843" s="137"/>
      <c r="O1843" s="121"/>
    </row>
    <row r="1844" spans="1:15" x14ac:dyDescent="0.25">
      <c r="A1844" s="139">
        <v>122</v>
      </c>
      <c r="B1844" s="135" t="s">
        <v>246</v>
      </c>
      <c r="C1844" s="134" t="s">
        <v>2102</v>
      </c>
      <c r="D1844" s="135">
        <v>3161</v>
      </c>
      <c r="E1844" s="135" t="s">
        <v>2103</v>
      </c>
      <c r="F1844" s="135">
        <v>1</v>
      </c>
      <c r="G1844" s="136">
        <v>5</v>
      </c>
      <c r="H1844" s="135" t="s">
        <v>2114</v>
      </c>
      <c r="I1844" s="135">
        <v>896</v>
      </c>
      <c r="J1844" s="135" t="s">
        <v>2115</v>
      </c>
      <c r="K1844" s="135" t="s">
        <v>2116</v>
      </c>
      <c r="L1844" s="135" t="s">
        <v>2117</v>
      </c>
      <c r="M1844" s="134"/>
      <c r="N1844" s="137"/>
      <c r="O1844" s="121"/>
    </row>
    <row r="1845" spans="1:15" x14ac:dyDescent="0.25">
      <c r="A1845" s="139">
        <v>122</v>
      </c>
      <c r="B1845" s="135" t="s">
        <v>246</v>
      </c>
      <c r="C1845" s="134" t="s">
        <v>2102</v>
      </c>
      <c r="D1845" s="135">
        <v>3162</v>
      </c>
      <c r="E1845" s="135" t="s">
        <v>2103</v>
      </c>
      <c r="F1845" s="135">
        <v>1</v>
      </c>
      <c r="G1845" s="136">
        <v>6</v>
      </c>
      <c r="H1845" s="135" t="s">
        <v>2118</v>
      </c>
      <c r="I1845" s="135">
        <v>896</v>
      </c>
      <c r="J1845" s="135" t="s">
        <v>2115</v>
      </c>
      <c r="K1845" s="135" t="s">
        <v>2116</v>
      </c>
      <c r="L1845" s="135" t="s">
        <v>2117</v>
      </c>
      <c r="M1845" s="134"/>
      <c r="N1845" s="137"/>
      <c r="O1845" s="121"/>
    </row>
    <row r="1846" spans="1:15" x14ac:dyDescent="0.25">
      <c r="A1846" s="139">
        <v>122</v>
      </c>
      <c r="B1846" s="135" t="s">
        <v>246</v>
      </c>
      <c r="C1846" s="134" t="s">
        <v>2102</v>
      </c>
      <c r="D1846" s="135">
        <v>3163</v>
      </c>
      <c r="E1846" s="135" t="s">
        <v>2103</v>
      </c>
      <c r="F1846" s="135">
        <v>1</v>
      </c>
      <c r="G1846" s="136">
        <v>7</v>
      </c>
      <c r="H1846" s="135" t="s">
        <v>2119</v>
      </c>
      <c r="I1846" s="135">
        <v>896</v>
      </c>
      <c r="J1846" s="135" t="s">
        <v>2115</v>
      </c>
      <c r="K1846" s="135" t="s">
        <v>2116</v>
      </c>
      <c r="L1846" s="135" t="s">
        <v>2117</v>
      </c>
      <c r="M1846" s="134"/>
      <c r="N1846" s="137"/>
      <c r="O1846" s="121"/>
    </row>
    <row r="1847" spans="1:15" x14ac:dyDescent="0.25">
      <c r="A1847" s="139">
        <v>122</v>
      </c>
      <c r="B1847" s="135" t="s">
        <v>246</v>
      </c>
      <c r="C1847" s="134" t="s">
        <v>2102</v>
      </c>
      <c r="D1847" s="135">
        <v>3164</v>
      </c>
      <c r="E1847" s="135" t="s">
        <v>2103</v>
      </c>
      <c r="F1847" s="135">
        <v>1</v>
      </c>
      <c r="G1847" s="136">
        <v>8</v>
      </c>
      <c r="H1847" s="135" t="s">
        <v>2120</v>
      </c>
      <c r="I1847" s="135">
        <v>896</v>
      </c>
      <c r="J1847" s="135" t="s">
        <v>2115</v>
      </c>
      <c r="K1847" s="134" t="s">
        <v>2116</v>
      </c>
      <c r="L1847" s="135" t="s">
        <v>2117</v>
      </c>
      <c r="M1847" s="134"/>
      <c r="N1847" s="137"/>
      <c r="O1847" s="121"/>
    </row>
    <row r="1848" spans="1:15" x14ac:dyDescent="0.25">
      <c r="A1848" s="139">
        <v>122</v>
      </c>
      <c r="B1848" s="135" t="s">
        <v>246</v>
      </c>
      <c r="C1848" s="134" t="s">
        <v>2102</v>
      </c>
      <c r="D1848" s="135">
        <v>3165</v>
      </c>
      <c r="E1848" s="135" t="s">
        <v>2103</v>
      </c>
      <c r="F1848" s="135">
        <v>1</v>
      </c>
      <c r="G1848" s="136">
        <v>9</v>
      </c>
      <c r="H1848" s="135" t="s">
        <v>2121</v>
      </c>
      <c r="I1848" s="135">
        <v>896</v>
      </c>
      <c r="J1848" s="135" t="s">
        <v>2124</v>
      </c>
      <c r="K1848" s="135" t="s">
        <v>2125</v>
      </c>
      <c r="L1848" s="135" t="s">
        <v>192</v>
      </c>
      <c r="M1848" s="134"/>
      <c r="N1848" s="137"/>
      <c r="O1848" s="121"/>
    </row>
    <row r="1849" spans="1:15" x14ac:dyDescent="0.25">
      <c r="A1849" s="139">
        <v>122</v>
      </c>
      <c r="B1849" s="135" t="s">
        <v>246</v>
      </c>
      <c r="C1849" s="134" t="s">
        <v>2102</v>
      </c>
      <c r="D1849" s="135">
        <v>3166</v>
      </c>
      <c r="E1849" s="135" t="s">
        <v>2103</v>
      </c>
      <c r="F1849" s="135">
        <v>1</v>
      </c>
      <c r="G1849" s="136">
        <v>10</v>
      </c>
      <c r="H1849" s="135" t="s">
        <v>2122</v>
      </c>
      <c r="I1849" s="135">
        <v>287</v>
      </c>
      <c r="J1849" s="135" t="s">
        <v>2108</v>
      </c>
      <c r="K1849" s="135" t="s">
        <v>2109</v>
      </c>
      <c r="L1849" s="135" t="s">
        <v>193</v>
      </c>
      <c r="M1849" s="134"/>
      <c r="N1849" s="137"/>
      <c r="O1849" s="121"/>
    </row>
    <row r="1850" spans="1:15" x14ac:dyDescent="0.25">
      <c r="A1850" s="139">
        <v>122</v>
      </c>
      <c r="B1850" s="135" t="s">
        <v>246</v>
      </c>
      <c r="C1850" s="134" t="s">
        <v>2102</v>
      </c>
      <c r="D1850" s="135">
        <v>3167</v>
      </c>
      <c r="E1850" s="135" t="s">
        <v>2103</v>
      </c>
      <c r="F1850" s="135">
        <v>1</v>
      </c>
      <c r="G1850" s="136">
        <v>11</v>
      </c>
      <c r="H1850" s="135" t="s">
        <v>2123</v>
      </c>
      <c r="I1850" s="135">
        <v>31</v>
      </c>
      <c r="J1850" s="135" t="s">
        <v>2155</v>
      </c>
      <c r="K1850" s="135" t="s">
        <v>2156</v>
      </c>
      <c r="L1850" s="135" t="s">
        <v>193</v>
      </c>
      <c r="M1850" s="134"/>
      <c r="N1850" s="137"/>
      <c r="O1850" s="121"/>
    </row>
    <row r="1851" spans="1:15" x14ac:dyDescent="0.25">
      <c r="A1851" s="139">
        <v>122</v>
      </c>
      <c r="B1851" s="135" t="s">
        <v>246</v>
      </c>
      <c r="C1851" s="134" t="s">
        <v>2102</v>
      </c>
      <c r="D1851" s="135">
        <v>3168</v>
      </c>
      <c r="E1851" s="135" t="s">
        <v>2103</v>
      </c>
      <c r="F1851" s="135">
        <v>1</v>
      </c>
      <c r="G1851" s="136">
        <v>12</v>
      </c>
      <c r="H1851" s="135" t="s">
        <v>2126</v>
      </c>
      <c r="I1851" s="135">
        <v>117</v>
      </c>
      <c r="J1851" s="135" t="s">
        <v>2151</v>
      </c>
      <c r="K1851" s="135" t="s">
        <v>2152</v>
      </c>
      <c r="L1851" s="135" t="s">
        <v>193</v>
      </c>
      <c r="M1851" s="134"/>
      <c r="N1851" s="137"/>
      <c r="O1851" s="121"/>
    </row>
    <row r="1852" spans="1:15" x14ac:dyDescent="0.25">
      <c r="A1852" s="139">
        <v>122</v>
      </c>
      <c r="B1852" s="135" t="s">
        <v>246</v>
      </c>
      <c r="C1852" s="134" t="s">
        <v>2102</v>
      </c>
      <c r="D1852" s="135">
        <v>3169</v>
      </c>
      <c r="E1852" s="135" t="s">
        <v>2103</v>
      </c>
      <c r="F1852" s="135">
        <v>1</v>
      </c>
      <c r="G1852" s="136">
        <v>13</v>
      </c>
      <c r="H1852" s="135" t="s">
        <v>2127</v>
      </c>
      <c r="I1852" s="135">
        <v>68</v>
      </c>
      <c r="J1852" s="135" t="s">
        <v>2108</v>
      </c>
      <c r="K1852" s="135" t="s">
        <v>2109</v>
      </c>
      <c r="L1852" s="135" t="s">
        <v>193</v>
      </c>
      <c r="M1852" s="134"/>
      <c r="N1852" s="137"/>
      <c r="O1852" s="121"/>
    </row>
    <row r="1853" spans="1:15" x14ac:dyDescent="0.25">
      <c r="A1853" s="139">
        <v>122</v>
      </c>
      <c r="B1853" s="135" t="s">
        <v>246</v>
      </c>
      <c r="C1853" s="134" t="s">
        <v>2102</v>
      </c>
      <c r="D1853" s="135">
        <v>3170</v>
      </c>
      <c r="E1853" s="135" t="s">
        <v>2103</v>
      </c>
      <c r="F1853" s="135">
        <v>1</v>
      </c>
      <c r="G1853" s="136">
        <v>14</v>
      </c>
      <c r="H1853" s="135" t="s">
        <v>2128</v>
      </c>
      <c r="I1853" s="135">
        <v>66</v>
      </c>
      <c r="J1853" s="135" t="s">
        <v>2108</v>
      </c>
      <c r="K1853" s="135" t="s">
        <v>2109</v>
      </c>
      <c r="L1853" s="135" t="s">
        <v>193</v>
      </c>
      <c r="M1853" s="134"/>
      <c r="N1853" s="137"/>
      <c r="O1853" s="121"/>
    </row>
    <row r="1854" spans="1:15" x14ac:dyDescent="0.25">
      <c r="A1854" s="139">
        <v>122</v>
      </c>
      <c r="B1854" s="135" t="s">
        <v>246</v>
      </c>
      <c r="C1854" s="134" t="s">
        <v>2102</v>
      </c>
      <c r="D1854" s="135">
        <v>3171</v>
      </c>
      <c r="E1854" s="135" t="s">
        <v>2103</v>
      </c>
      <c r="F1854" s="135">
        <v>1</v>
      </c>
      <c r="G1854" s="136">
        <v>15</v>
      </c>
      <c r="H1854" s="135" t="s">
        <v>2130</v>
      </c>
      <c r="I1854" s="135">
        <v>41</v>
      </c>
      <c r="J1854" s="135" t="s">
        <v>2155</v>
      </c>
      <c r="K1854" s="135" t="s">
        <v>2156</v>
      </c>
      <c r="L1854" s="135" t="s">
        <v>193</v>
      </c>
      <c r="M1854" s="134"/>
      <c r="N1854" s="137"/>
      <c r="O1854" s="121"/>
    </row>
    <row r="1855" spans="1:15" x14ac:dyDescent="0.25">
      <c r="A1855" s="139">
        <v>122</v>
      </c>
      <c r="B1855" s="135" t="s">
        <v>246</v>
      </c>
      <c r="C1855" s="134" t="s">
        <v>2102</v>
      </c>
      <c r="D1855" s="135">
        <v>3172</v>
      </c>
      <c r="E1855" s="135" t="s">
        <v>2103</v>
      </c>
      <c r="F1855" s="135">
        <v>1</v>
      </c>
      <c r="G1855" s="136">
        <v>16</v>
      </c>
      <c r="H1855" s="135" t="s">
        <v>2131</v>
      </c>
      <c r="I1855" s="135">
        <v>258</v>
      </c>
      <c r="J1855" s="135" t="s">
        <v>2108</v>
      </c>
      <c r="K1855" s="135" t="s">
        <v>2109</v>
      </c>
      <c r="L1855" s="135" t="s">
        <v>193</v>
      </c>
      <c r="M1855" s="134"/>
      <c r="N1855" s="137"/>
      <c r="O1855" s="121"/>
    </row>
    <row r="1856" spans="1:15" x14ac:dyDescent="0.25">
      <c r="A1856" s="139">
        <v>122</v>
      </c>
      <c r="B1856" s="135" t="s">
        <v>246</v>
      </c>
      <c r="C1856" s="134" t="s">
        <v>2102</v>
      </c>
      <c r="D1856" s="135">
        <v>3173</v>
      </c>
      <c r="E1856" s="135" t="s">
        <v>2103</v>
      </c>
      <c r="F1856" s="135">
        <v>1</v>
      </c>
      <c r="G1856" s="136">
        <v>17</v>
      </c>
      <c r="H1856" s="135" t="s">
        <v>2132</v>
      </c>
      <c r="I1856" s="135">
        <v>502</v>
      </c>
      <c r="J1856" s="135" t="s">
        <v>2151</v>
      </c>
      <c r="K1856" s="135" t="s">
        <v>2152</v>
      </c>
      <c r="L1856" s="135" t="s">
        <v>193</v>
      </c>
      <c r="M1856" s="134"/>
      <c r="N1856" s="137"/>
      <c r="O1856" s="121"/>
    </row>
    <row r="1857" spans="1:15" x14ac:dyDescent="0.25">
      <c r="A1857" s="139">
        <v>122</v>
      </c>
      <c r="B1857" s="135" t="s">
        <v>246</v>
      </c>
      <c r="C1857" s="134" t="s">
        <v>2102</v>
      </c>
      <c r="D1857" s="135">
        <v>3174</v>
      </c>
      <c r="E1857" s="135" t="s">
        <v>2103</v>
      </c>
      <c r="F1857" s="135">
        <v>1</v>
      </c>
      <c r="G1857" s="136">
        <v>18</v>
      </c>
      <c r="H1857" s="135" t="s">
        <v>2133</v>
      </c>
      <c r="I1857" s="135">
        <v>224</v>
      </c>
      <c r="J1857" s="135" t="s">
        <v>2155</v>
      </c>
      <c r="K1857" s="135" t="s">
        <v>2156</v>
      </c>
      <c r="L1857" s="135" t="s">
        <v>193</v>
      </c>
      <c r="M1857" s="134"/>
      <c r="N1857" s="137"/>
      <c r="O1857" s="121"/>
    </row>
    <row r="1858" spans="1:15" x14ac:dyDescent="0.25">
      <c r="A1858" s="139">
        <v>122</v>
      </c>
      <c r="B1858" s="135" t="s">
        <v>246</v>
      </c>
      <c r="C1858" s="134" t="s">
        <v>2102</v>
      </c>
      <c r="D1858" s="135">
        <v>3175</v>
      </c>
      <c r="E1858" s="135" t="s">
        <v>2103</v>
      </c>
      <c r="F1858" s="135">
        <v>1</v>
      </c>
      <c r="G1858" s="136">
        <v>19</v>
      </c>
      <c r="H1858" s="135" t="s">
        <v>2134</v>
      </c>
      <c r="I1858" s="135">
        <v>62</v>
      </c>
      <c r="J1858" s="135" t="s">
        <v>2108</v>
      </c>
      <c r="K1858" s="135" t="s">
        <v>2109</v>
      </c>
      <c r="L1858" s="135" t="s">
        <v>193</v>
      </c>
      <c r="M1858" s="134"/>
      <c r="N1858" s="137"/>
      <c r="O1858" s="121"/>
    </row>
    <row r="1859" spans="1:15" x14ac:dyDescent="0.25">
      <c r="A1859" s="139">
        <v>122</v>
      </c>
      <c r="B1859" s="135" t="s">
        <v>246</v>
      </c>
      <c r="C1859" s="134" t="s">
        <v>2102</v>
      </c>
      <c r="D1859" s="135">
        <v>3176</v>
      </c>
      <c r="E1859" s="135" t="s">
        <v>2103</v>
      </c>
      <c r="F1859" s="135">
        <v>1</v>
      </c>
      <c r="G1859" s="136">
        <v>20</v>
      </c>
      <c r="H1859" s="135" t="s">
        <v>2135</v>
      </c>
      <c r="I1859" s="135">
        <v>47</v>
      </c>
      <c r="J1859" s="135" t="s">
        <v>2108</v>
      </c>
      <c r="K1859" s="135" t="s">
        <v>2109</v>
      </c>
      <c r="L1859" s="135" t="s">
        <v>193</v>
      </c>
      <c r="M1859" s="134"/>
      <c r="N1859" s="137"/>
      <c r="O1859" s="121"/>
    </row>
    <row r="1860" spans="1:15" x14ac:dyDescent="0.25">
      <c r="A1860" s="139">
        <v>122</v>
      </c>
      <c r="B1860" s="135" t="s">
        <v>246</v>
      </c>
      <c r="C1860" s="134" t="s">
        <v>2102</v>
      </c>
      <c r="D1860" s="135">
        <v>3177</v>
      </c>
      <c r="E1860" s="135" t="s">
        <v>2103</v>
      </c>
      <c r="F1860" s="135">
        <v>1</v>
      </c>
      <c r="G1860" s="136">
        <v>21</v>
      </c>
      <c r="H1860" s="135" t="s">
        <v>2136</v>
      </c>
      <c r="I1860" s="135">
        <v>217</v>
      </c>
      <c r="J1860" s="135" t="s">
        <v>2115</v>
      </c>
      <c r="K1860" s="135" t="s">
        <v>2129</v>
      </c>
      <c r="L1860" s="135" t="s">
        <v>194</v>
      </c>
      <c r="M1860" s="134"/>
      <c r="N1860" s="137"/>
      <c r="O1860" s="121"/>
    </row>
    <row r="1861" spans="1:15" x14ac:dyDescent="0.25">
      <c r="A1861" s="139">
        <v>122</v>
      </c>
      <c r="B1861" s="135" t="s">
        <v>246</v>
      </c>
      <c r="C1861" s="134" t="s">
        <v>2102</v>
      </c>
      <c r="D1861" s="135">
        <v>3178</v>
      </c>
      <c r="E1861" s="135" t="s">
        <v>2103</v>
      </c>
      <c r="F1861" s="135">
        <v>1</v>
      </c>
      <c r="G1861" s="140">
        <v>22</v>
      </c>
      <c r="H1861" s="135" t="s">
        <v>2137</v>
      </c>
      <c r="I1861" s="135">
        <v>75</v>
      </c>
      <c r="J1861" s="135" t="s">
        <v>2151</v>
      </c>
      <c r="K1861" s="135" t="s">
        <v>2152</v>
      </c>
      <c r="L1861" s="135" t="s">
        <v>193</v>
      </c>
      <c r="M1861" s="134"/>
      <c r="N1861" s="137"/>
      <c r="O1861" s="121"/>
    </row>
    <row r="1862" spans="1:15" x14ac:dyDescent="0.25">
      <c r="A1862" s="139">
        <v>122</v>
      </c>
      <c r="B1862" s="135" t="s">
        <v>246</v>
      </c>
      <c r="C1862" s="134" t="s">
        <v>2102</v>
      </c>
      <c r="D1862" s="135">
        <v>3179</v>
      </c>
      <c r="E1862" s="135" t="s">
        <v>2103</v>
      </c>
      <c r="F1862" s="135">
        <v>1</v>
      </c>
      <c r="G1862" s="140">
        <v>23</v>
      </c>
      <c r="H1862" s="135" t="s">
        <v>2140</v>
      </c>
      <c r="I1862" s="135">
        <v>2008</v>
      </c>
      <c r="J1862" s="135" t="s">
        <v>2105</v>
      </c>
      <c r="K1862" s="135" t="s">
        <v>2106</v>
      </c>
      <c r="L1862" s="135" t="s">
        <v>193</v>
      </c>
      <c r="M1862" s="134"/>
      <c r="N1862" s="137"/>
      <c r="O1862" s="121"/>
    </row>
    <row r="1863" spans="1:15" x14ac:dyDescent="0.25">
      <c r="A1863" s="139">
        <v>122</v>
      </c>
      <c r="B1863" s="135" t="s">
        <v>246</v>
      </c>
      <c r="C1863" s="134" t="s">
        <v>2102</v>
      </c>
      <c r="D1863" s="135">
        <v>3180</v>
      </c>
      <c r="E1863" s="135" t="s">
        <v>2103</v>
      </c>
      <c r="F1863" s="135">
        <v>1</v>
      </c>
      <c r="G1863" s="136">
        <v>24</v>
      </c>
      <c r="H1863" s="135" t="s">
        <v>2141</v>
      </c>
      <c r="I1863" s="135">
        <v>56</v>
      </c>
      <c r="J1863" s="135" t="s">
        <v>2105</v>
      </c>
      <c r="K1863" s="135" t="s">
        <v>2106</v>
      </c>
      <c r="L1863" s="135" t="s">
        <v>193</v>
      </c>
      <c r="M1863" s="134"/>
      <c r="N1863" s="137"/>
      <c r="O1863" s="121"/>
    </row>
    <row r="1864" spans="1:15" x14ac:dyDescent="0.25">
      <c r="A1864" s="139">
        <v>122</v>
      </c>
      <c r="B1864" s="135" t="s">
        <v>246</v>
      </c>
      <c r="C1864" s="134" t="s">
        <v>2102</v>
      </c>
      <c r="D1864" s="135">
        <v>3181</v>
      </c>
      <c r="E1864" s="135" t="s">
        <v>2103</v>
      </c>
      <c r="F1864" s="135">
        <v>1</v>
      </c>
      <c r="G1864" s="136">
        <v>25</v>
      </c>
      <c r="H1864" s="135" t="s">
        <v>2142</v>
      </c>
      <c r="I1864" s="135">
        <v>48</v>
      </c>
      <c r="J1864" s="135" t="s">
        <v>2105</v>
      </c>
      <c r="K1864" s="135" t="s">
        <v>2106</v>
      </c>
      <c r="L1864" s="135" t="s">
        <v>193</v>
      </c>
      <c r="M1864" s="134"/>
      <c r="N1864" s="137"/>
      <c r="O1864" s="121"/>
    </row>
    <row r="1865" spans="1:15" x14ac:dyDescent="0.25">
      <c r="A1865" s="139">
        <v>122</v>
      </c>
      <c r="B1865" s="135" t="s">
        <v>246</v>
      </c>
      <c r="C1865" s="134" t="s">
        <v>2102</v>
      </c>
      <c r="D1865" s="135">
        <v>3182</v>
      </c>
      <c r="E1865" s="135" t="s">
        <v>2103</v>
      </c>
      <c r="F1865" s="135">
        <v>1</v>
      </c>
      <c r="G1865" s="136">
        <v>26</v>
      </c>
      <c r="H1865" s="135" t="s">
        <v>2143</v>
      </c>
      <c r="I1865" s="135">
        <v>42</v>
      </c>
      <c r="J1865" s="135" t="s">
        <v>2105</v>
      </c>
      <c r="K1865" s="135" t="s">
        <v>2106</v>
      </c>
      <c r="L1865" s="135" t="s">
        <v>193</v>
      </c>
      <c r="M1865" s="134"/>
      <c r="N1865" s="137"/>
      <c r="O1865" s="121"/>
    </row>
    <row r="1866" spans="1:15" x14ac:dyDescent="0.25">
      <c r="A1866" s="139">
        <v>122</v>
      </c>
      <c r="B1866" s="135" t="s">
        <v>246</v>
      </c>
      <c r="C1866" s="134" t="s">
        <v>2102</v>
      </c>
      <c r="D1866" s="135">
        <v>3183</v>
      </c>
      <c r="E1866" s="135" t="s">
        <v>2289</v>
      </c>
      <c r="F1866" s="135">
        <v>1</v>
      </c>
      <c r="G1866" s="136">
        <v>1</v>
      </c>
      <c r="H1866" s="135" t="s">
        <v>2290</v>
      </c>
      <c r="I1866" s="135">
        <v>779</v>
      </c>
      <c r="J1866" s="135" t="s">
        <v>2167</v>
      </c>
      <c r="K1866" s="135" t="s">
        <v>2168</v>
      </c>
      <c r="L1866" s="135" t="s">
        <v>189</v>
      </c>
      <c r="M1866" s="134"/>
      <c r="N1866" s="137"/>
      <c r="O1866" s="121"/>
    </row>
    <row r="1867" spans="1:15" x14ac:dyDescent="0.25">
      <c r="A1867" s="139">
        <v>122</v>
      </c>
      <c r="B1867" s="135" t="s">
        <v>246</v>
      </c>
      <c r="C1867" s="134" t="s">
        <v>2102</v>
      </c>
      <c r="D1867" s="135">
        <v>3184</v>
      </c>
      <c r="E1867" s="135" t="s">
        <v>2289</v>
      </c>
      <c r="F1867" s="135">
        <v>1</v>
      </c>
      <c r="G1867" s="136">
        <v>2</v>
      </c>
      <c r="H1867" s="135" t="s">
        <v>2291</v>
      </c>
      <c r="I1867" s="135">
        <v>2431</v>
      </c>
      <c r="J1867" s="135" t="s">
        <v>2167</v>
      </c>
      <c r="K1867" s="135" t="s">
        <v>2168</v>
      </c>
      <c r="L1867" s="135" t="s">
        <v>189</v>
      </c>
      <c r="M1867" s="134"/>
      <c r="N1867" s="137"/>
      <c r="O1867" s="121"/>
    </row>
    <row r="1868" spans="1:15" x14ac:dyDescent="0.25">
      <c r="A1868" s="139">
        <v>122</v>
      </c>
      <c r="B1868" s="135" t="s">
        <v>246</v>
      </c>
      <c r="C1868" s="134" t="s">
        <v>2102</v>
      </c>
      <c r="D1868" s="135">
        <v>3185</v>
      </c>
      <c r="E1868" s="135" t="s">
        <v>2289</v>
      </c>
      <c r="F1868" s="135">
        <v>1</v>
      </c>
      <c r="G1868" s="136">
        <v>3</v>
      </c>
      <c r="H1868" s="135" t="s">
        <v>2292</v>
      </c>
      <c r="I1868" s="135">
        <v>66</v>
      </c>
      <c r="J1868" s="135" t="s">
        <v>2151</v>
      </c>
      <c r="K1868" s="135" t="s">
        <v>2152</v>
      </c>
      <c r="L1868" s="135" t="s">
        <v>193</v>
      </c>
      <c r="M1868" s="134"/>
      <c r="N1868" s="137"/>
      <c r="O1868" s="121"/>
    </row>
    <row r="1869" spans="1:15" x14ac:dyDescent="0.25">
      <c r="A1869" s="139">
        <v>122</v>
      </c>
      <c r="B1869" s="135" t="s">
        <v>246</v>
      </c>
      <c r="C1869" s="134" t="s">
        <v>2102</v>
      </c>
      <c r="D1869" s="135">
        <v>3186</v>
      </c>
      <c r="E1869" s="135" t="s">
        <v>2289</v>
      </c>
      <c r="F1869" s="135">
        <v>1</v>
      </c>
      <c r="G1869" s="136">
        <v>4</v>
      </c>
      <c r="H1869" s="135" t="s">
        <v>2293</v>
      </c>
      <c r="I1869" s="135">
        <v>66</v>
      </c>
      <c r="J1869" s="135" t="s">
        <v>2151</v>
      </c>
      <c r="K1869" s="135" t="s">
        <v>2152</v>
      </c>
      <c r="L1869" s="135" t="s">
        <v>193</v>
      </c>
      <c r="M1869" s="134"/>
      <c r="N1869" s="137"/>
      <c r="O1869" s="121"/>
    </row>
    <row r="1870" spans="1:15" x14ac:dyDescent="0.25">
      <c r="A1870" s="139">
        <v>122</v>
      </c>
      <c r="B1870" s="135" t="s">
        <v>246</v>
      </c>
      <c r="C1870" s="134" t="s">
        <v>2102</v>
      </c>
      <c r="D1870" s="135">
        <v>3187</v>
      </c>
      <c r="E1870" s="135" t="s">
        <v>2289</v>
      </c>
      <c r="F1870" s="135">
        <v>1</v>
      </c>
      <c r="G1870" s="136">
        <v>5</v>
      </c>
      <c r="H1870" s="135" t="s">
        <v>2294</v>
      </c>
      <c r="I1870" s="135">
        <v>205</v>
      </c>
      <c r="J1870" s="135" t="s">
        <v>2151</v>
      </c>
      <c r="K1870" s="135" t="s">
        <v>2152</v>
      </c>
      <c r="L1870" s="135" t="s">
        <v>193</v>
      </c>
      <c r="M1870" s="134"/>
      <c r="N1870" s="137"/>
      <c r="O1870" s="121"/>
    </row>
    <row r="1871" spans="1:15" x14ac:dyDescent="0.25">
      <c r="A1871" s="139">
        <v>122</v>
      </c>
      <c r="B1871" s="135" t="s">
        <v>246</v>
      </c>
      <c r="C1871" s="134" t="s">
        <v>2102</v>
      </c>
      <c r="D1871" s="135">
        <v>3188</v>
      </c>
      <c r="E1871" s="135" t="s">
        <v>2289</v>
      </c>
      <c r="F1871" s="135">
        <v>1</v>
      </c>
      <c r="G1871" s="136">
        <v>6</v>
      </c>
      <c r="H1871" s="135" t="s">
        <v>2295</v>
      </c>
      <c r="I1871" s="135">
        <v>60</v>
      </c>
      <c r="J1871" s="135" t="s">
        <v>2151</v>
      </c>
      <c r="K1871" s="135" t="s">
        <v>2152</v>
      </c>
      <c r="L1871" s="135" t="s">
        <v>193</v>
      </c>
      <c r="M1871" s="134"/>
      <c r="N1871" s="137"/>
      <c r="O1871" s="121"/>
    </row>
    <row r="1872" spans="1:15" x14ac:dyDescent="0.25">
      <c r="A1872" s="139">
        <v>122</v>
      </c>
      <c r="B1872" s="135" t="s">
        <v>246</v>
      </c>
      <c r="C1872" s="134" t="s">
        <v>2102</v>
      </c>
      <c r="D1872" s="135">
        <v>3189</v>
      </c>
      <c r="E1872" s="135" t="s">
        <v>2289</v>
      </c>
      <c r="F1872" s="135">
        <v>1</v>
      </c>
      <c r="G1872" s="136">
        <v>7</v>
      </c>
      <c r="H1872" s="135" t="s">
        <v>2296</v>
      </c>
      <c r="I1872" s="135">
        <v>378</v>
      </c>
      <c r="J1872" s="135" t="s">
        <v>2155</v>
      </c>
      <c r="K1872" s="135" t="s">
        <v>2156</v>
      </c>
      <c r="L1872" s="135" t="s">
        <v>193</v>
      </c>
      <c r="M1872" s="134"/>
      <c r="N1872" s="137"/>
      <c r="O1872" s="121"/>
    </row>
    <row r="1873" spans="1:15" x14ac:dyDescent="0.25">
      <c r="A1873" s="139">
        <v>122</v>
      </c>
      <c r="B1873" s="135" t="s">
        <v>246</v>
      </c>
      <c r="C1873" s="134" t="s">
        <v>2102</v>
      </c>
      <c r="D1873" s="135">
        <v>3190</v>
      </c>
      <c r="E1873" s="135" t="s">
        <v>2289</v>
      </c>
      <c r="F1873" s="135">
        <v>1</v>
      </c>
      <c r="G1873" s="136">
        <v>8</v>
      </c>
      <c r="H1873" s="135" t="s">
        <v>2297</v>
      </c>
      <c r="I1873" s="135">
        <v>399</v>
      </c>
      <c r="J1873" s="135" t="s">
        <v>2115</v>
      </c>
      <c r="K1873" s="135" t="s">
        <v>2129</v>
      </c>
      <c r="L1873" s="135" t="s">
        <v>194</v>
      </c>
      <c r="M1873" s="134"/>
      <c r="N1873" s="137"/>
      <c r="O1873" s="121"/>
    </row>
    <row r="1874" spans="1:15" x14ac:dyDescent="0.25">
      <c r="A1874" s="139">
        <v>122</v>
      </c>
      <c r="B1874" s="135" t="s">
        <v>246</v>
      </c>
      <c r="C1874" s="134" t="s">
        <v>2102</v>
      </c>
      <c r="D1874" s="135">
        <v>3191</v>
      </c>
      <c r="E1874" s="135" t="s">
        <v>2289</v>
      </c>
      <c r="F1874" s="135">
        <v>1</v>
      </c>
      <c r="G1874" s="136">
        <v>9</v>
      </c>
      <c r="H1874" s="135" t="s">
        <v>2298</v>
      </c>
      <c r="I1874" s="135">
        <v>85</v>
      </c>
      <c r="J1874" s="135" t="s">
        <v>2105</v>
      </c>
      <c r="K1874" s="135" t="s">
        <v>2106</v>
      </c>
      <c r="L1874" s="135" t="s">
        <v>193</v>
      </c>
      <c r="M1874" s="134"/>
      <c r="N1874" s="137"/>
      <c r="O1874" s="121"/>
    </row>
    <row r="1875" spans="1:15" x14ac:dyDescent="0.25">
      <c r="A1875" s="139">
        <v>122</v>
      </c>
      <c r="B1875" s="135" t="s">
        <v>246</v>
      </c>
      <c r="C1875" s="134" t="s">
        <v>2102</v>
      </c>
      <c r="D1875" s="135">
        <v>3192</v>
      </c>
      <c r="E1875" s="135" t="s">
        <v>2289</v>
      </c>
      <c r="F1875" s="135">
        <v>1</v>
      </c>
      <c r="G1875" s="136">
        <v>10</v>
      </c>
      <c r="H1875" s="135" t="s">
        <v>2299</v>
      </c>
      <c r="I1875" s="135">
        <v>58</v>
      </c>
      <c r="J1875" s="135" t="s">
        <v>2108</v>
      </c>
      <c r="K1875" s="135" t="s">
        <v>2109</v>
      </c>
      <c r="L1875" s="135" t="s">
        <v>193</v>
      </c>
      <c r="M1875" s="134"/>
      <c r="N1875" s="137"/>
      <c r="O1875" s="121"/>
    </row>
    <row r="1876" spans="1:15" x14ac:dyDescent="0.25">
      <c r="A1876" s="139">
        <v>122</v>
      </c>
      <c r="B1876" s="135" t="s">
        <v>246</v>
      </c>
      <c r="C1876" s="134" t="s">
        <v>2102</v>
      </c>
      <c r="D1876" s="135">
        <v>3193</v>
      </c>
      <c r="E1876" s="135" t="s">
        <v>2289</v>
      </c>
      <c r="F1876" s="135">
        <v>1</v>
      </c>
      <c r="G1876" s="136">
        <v>11</v>
      </c>
      <c r="H1876" s="135" t="s">
        <v>2300</v>
      </c>
      <c r="I1876" s="135">
        <v>52</v>
      </c>
      <c r="J1876" s="135" t="s">
        <v>2151</v>
      </c>
      <c r="K1876" s="135" t="s">
        <v>2152</v>
      </c>
      <c r="L1876" s="135" t="s">
        <v>193</v>
      </c>
      <c r="M1876" s="134"/>
      <c r="N1876" s="137"/>
      <c r="O1876" s="121"/>
    </row>
    <row r="1877" spans="1:15" x14ac:dyDescent="0.25">
      <c r="A1877" s="139">
        <v>122</v>
      </c>
      <c r="B1877" s="135" t="s">
        <v>246</v>
      </c>
      <c r="C1877" s="134" t="s">
        <v>2102</v>
      </c>
      <c r="D1877" s="135">
        <v>3194</v>
      </c>
      <c r="E1877" s="135" t="s">
        <v>2289</v>
      </c>
      <c r="F1877" s="135">
        <v>1</v>
      </c>
      <c r="G1877" s="136">
        <v>12</v>
      </c>
      <c r="H1877" s="135" t="s">
        <v>2301</v>
      </c>
      <c r="I1877" s="135">
        <v>124</v>
      </c>
      <c r="J1877" s="135" t="s">
        <v>2151</v>
      </c>
      <c r="K1877" s="135" t="s">
        <v>2152</v>
      </c>
      <c r="L1877" s="135" t="s">
        <v>193</v>
      </c>
      <c r="M1877" s="134"/>
      <c r="N1877" s="137"/>
      <c r="O1877" s="121"/>
    </row>
    <row r="1878" spans="1:15" x14ac:dyDescent="0.25">
      <c r="A1878" s="139">
        <v>122</v>
      </c>
      <c r="B1878" s="135" t="s">
        <v>246</v>
      </c>
      <c r="C1878" s="134" t="s">
        <v>2102</v>
      </c>
      <c r="D1878" s="135">
        <v>3195</v>
      </c>
      <c r="E1878" s="135" t="s">
        <v>2289</v>
      </c>
      <c r="F1878" s="135">
        <v>1</v>
      </c>
      <c r="G1878" s="136">
        <v>13</v>
      </c>
      <c r="H1878" s="135" t="s">
        <v>2302</v>
      </c>
      <c r="I1878" s="135">
        <v>679</v>
      </c>
      <c r="J1878" s="135" t="s">
        <v>2155</v>
      </c>
      <c r="K1878" s="135" t="s">
        <v>2156</v>
      </c>
      <c r="L1878" s="135" t="s">
        <v>193</v>
      </c>
      <c r="M1878" s="134"/>
      <c r="N1878" s="137"/>
      <c r="O1878" s="121"/>
    </row>
    <row r="1879" spans="1:15" x14ac:dyDescent="0.25">
      <c r="A1879" s="139">
        <v>122</v>
      </c>
      <c r="B1879" s="135" t="s">
        <v>246</v>
      </c>
      <c r="C1879" s="134" t="s">
        <v>2102</v>
      </c>
      <c r="D1879" s="135">
        <v>3196</v>
      </c>
      <c r="E1879" s="135" t="s">
        <v>2289</v>
      </c>
      <c r="F1879" s="135">
        <v>1</v>
      </c>
      <c r="G1879" s="136">
        <v>14</v>
      </c>
      <c r="H1879" s="135" t="s">
        <v>2303</v>
      </c>
      <c r="I1879" s="135">
        <v>445</v>
      </c>
      <c r="J1879" s="135" t="s">
        <v>2138</v>
      </c>
      <c r="K1879" s="135" t="s">
        <v>2139</v>
      </c>
      <c r="L1879" s="135" t="s">
        <v>194</v>
      </c>
      <c r="M1879" s="134"/>
      <c r="N1879" s="137"/>
      <c r="O1879" s="121"/>
    </row>
    <row r="1880" spans="1:15" x14ac:dyDescent="0.25">
      <c r="A1880" s="139">
        <v>122</v>
      </c>
      <c r="B1880" s="135" t="s">
        <v>246</v>
      </c>
      <c r="C1880" s="134" t="s">
        <v>2102</v>
      </c>
      <c r="D1880" s="135">
        <v>3197</v>
      </c>
      <c r="E1880" s="135" t="s">
        <v>2289</v>
      </c>
      <c r="F1880" s="135">
        <v>1</v>
      </c>
      <c r="G1880" s="136">
        <v>15</v>
      </c>
      <c r="H1880" s="135" t="s">
        <v>2304</v>
      </c>
      <c r="I1880" s="135">
        <v>66</v>
      </c>
      <c r="J1880" s="135" t="s">
        <v>2108</v>
      </c>
      <c r="K1880" s="135" t="s">
        <v>2109</v>
      </c>
      <c r="L1880" s="135" t="s">
        <v>193</v>
      </c>
      <c r="M1880" s="134"/>
      <c r="N1880" s="137"/>
      <c r="O1880" s="121"/>
    </row>
    <row r="1881" spans="1:15" x14ac:dyDescent="0.25">
      <c r="A1881" s="139">
        <v>122</v>
      </c>
      <c r="B1881" s="135" t="s">
        <v>246</v>
      </c>
      <c r="C1881" s="134" t="s">
        <v>2102</v>
      </c>
      <c r="D1881" s="135">
        <v>3198</v>
      </c>
      <c r="E1881" s="135" t="s">
        <v>2289</v>
      </c>
      <c r="F1881" s="135">
        <v>1</v>
      </c>
      <c r="G1881" s="136">
        <v>16</v>
      </c>
      <c r="H1881" s="135" t="s">
        <v>2305</v>
      </c>
      <c r="I1881" s="135">
        <v>78</v>
      </c>
      <c r="J1881" s="135" t="s">
        <v>2151</v>
      </c>
      <c r="K1881" s="135" t="s">
        <v>2152</v>
      </c>
      <c r="L1881" s="135" t="s">
        <v>193</v>
      </c>
      <c r="M1881" s="134"/>
      <c r="N1881" s="137"/>
      <c r="O1881" s="121"/>
    </row>
    <row r="1882" spans="1:15" x14ac:dyDescent="0.25">
      <c r="A1882" s="139">
        <v>122</v>
      </c>
      <c r="B1882" s="135" t="s">
        <v>246</v>
      </c>
      <c r="C1882" s="134" t="s">
        <v>2102</v>
      </c>
      <c r="D1882" s="135">
        <v>3199</v>
      </c>
      <c r="E1882" s="135" t="s">
        <v>2289</v>
      </c>
      <c r="F1882" s="135">
        <v>1</v>
      </c>
      <c r="G1882" s="136">
        <v>17</v>
      </c>
      <c r="H1882" s="135" t="s">
        <v>2306</v>
      </c>
      <c r="I1882" s="135">
        <v>118</v>
      </c>
      <c r="J1882" s="135" t="s">
        <v>2112</v>
      </c>
      <c r="K1882" s="135" t="s">
        <v>2113</v>
      </c>
      <c r="L1882" s="135" t="s">
        <v>194</v>
      </c>
      <c r="M1882" s="134"/>
      <c r="N1882" s="137"/>
      <c r="O1882" s="121"/>
    </row>
    <row r="1883" spans="1:15" x14ac:dyDescent="0.25">
      <c r="A1883" s="139">
        <v>122</v>
      </c>
      <c r="B1883" s="135" t="s">
        <v>246</v>
      </c>
      <c r="C1883" s="134" t="s">
        <v>2102</v>
      </c>
      <c r="D1883" s="135">
        <v>3200</v>
      </c>
      <c r="E1883" s="135" t="s">
        <v>2289</v>
      </c>
      <c r="F1883" s="135">
        <v>1</v>
      </c>
      <c r="G1883" s="140">
        <v>18</v>
      </c>
      <c r="H1883" s="135" t="s">
        <v>2307</v>
      </c>
      <c r="I1883" s="135">
        <v>228</v>
      </c>
      <c r="J1883" s="135" t="s">
        <v>2112</v>
      </c>
      <c r="K1883" s="135" t="s">
        <v>2113</v>
      </c>
      <c r="L1883" s="135" t="s">
        <v>194</v>
      </c>
      <c r="M1883" s="134"/>
      <c r="N1883" s="137"/>
      <c r="O1883" s="121"/>
    </row>
    <row r="1884" spans="1:15" x14ac:dyDescent="0.25">
      <c r="A1884" s="139">
        <v>122</v>
      </c>
      <c r="B1884" s="135" t="s">
        <v>246</v>
      </c>
      <c r="C1884" s="134" t="s">
        <v>2102</v>
      </c>
      <c r="D1884" s="135">
        <v>3201</v>
      </c>
      <c r="E1884" s="135" t="s">
        <v>2289</v>
      </c>
      <c r="F1884" s="135">
        <v>1</v>
      </c>
      <c r="G1884" s="140">
        <v>19</v>
      </c>
      <c r="H1884" s="135" t="s">
        <v>2308</v>
      </c>
      <c r="I1884" s="135">
        <v>420</v>
      </c>
      <c r="J1884" s="135" t="s">
        <v>2112</v>
      </c>
      <c r="K1884" s="135" t="s">
        <v>2113</v>
      </c>
      <c r="L1884" s="135" t="s">
        <v>194</v>
      </c>
      <c r="M1884" s="134"/>
      <c r="N1884" s="137"/>
      <c r="O1884" s="121"/>
    </row>
    <row r="1885" spans="1:15" x14ac:dyDescent="0.25">
      <c r="A1885" s="139">
        <v>122</v>
      </c>
      <c r="B1885" s="135" t="s">
        <v>246</v>
      </c>
      <c r="C1885" s="134" t="s">
        <v>2102</v>
      </c>
      <c r="D1885" s="135">
        <v>3202</v>
      </c>
      <c r="E1885" s="135" t="s">
        <v>2289</v>
      </c>
      <c r="F1885" s="135">
        <v>1</v>
      </c>
      <c r="G1885" s="136">
        <v>20</v>
      </c>
      <c r="H1885" s="135" t="s">
        <v>2309</v>
      </c>
      <c r="I1885" s="135">
        <v>392</v>
      </c>
      <c r="J1885" s="135" t="s">
        <v>2151</v>
      </c>
      <c r="K1885" s="135" t="s">
        <v>2152</v>
      </c>
      <c r="L1885" s="135" t="s">
        <v>193</v>
      </c>
      <c r="M1885" s="134"/>
      <c r="N1885" s="137"/>
      <c r="O1885" s="121"/>
    </row>
    <row r="1886" spans="1:15" x14ac:dyDescent="0.25">
      <c r="A1886" s="139">
        <v>122</v>
      </c>
      <c r="B1886" s="135" t="s">
        <v>246</v>
      </c>
      <c r="C1886" s="134" t="s">
        <v>2102</v>
      </c>
      <c r="D1886" s="135">
        <v>3203</v>
      </c>
      <c r="E1886" s="135" t="s">
        <v>2289</v>
      </c>
      <c r="F1886" s="135">
        <v>1</v>
      </c>
      <c r="G1886" s="136">
        <v>21</v>
      </c>
      <c r="H1886" s="135" t="s">
        <v>2310</v>
      </c>
      <c r="I1886" s="135">
        <v>9</v>
      </c>
      <c r="J1886" s="135" t="s">
        <v>2151</v>
      </c>
      <c r="K1886" s="135" t="s">
        <v>2152</v>
      </c>
      <c r="L1886" s="135" t="s">
        <v>193</v>
      </c>
      <c r="M1886" s="134"/>
      <c r="N1886" s="137"/>
      <c r="O1886" s="121"/>
    </row>
    <row r="1887" spans="1:15" x14ac:dyDescent="0.25">
      <c r="A1887" s="139">
        <v>122</v>
      </c>
      <c r="B1887" s="135" t="s">
        <v>246</v>
      </c>
      <c r="C1887" s="134" t="s">
        <v>2102</v>
      </c>
      <c r="D1887" s="135">
        <v>3204</v>
      </c>
      <c r="E1887" s="135" t="s">
        <v>2289</v>
      </c>
      <c r="F1887" s="135">
        <v>1</v>
      </c>
      <c r="G1887" s="136">
        <v>22</v>
      </c>
      <c r="H1887" s="135" t="s">
        <v>2311</v>
      </c>
      <c r="I1887" s="135">
        <v>9</v>
      </c>
      <c r="J1887" s="135" t="s">
        <v>2151</v>
      </c>
      <c r="K1887" s="135" t="s">
        <v>2152</v>
      </c>
      <c r="L1887" s="135" t="s">
        <v>193</v>
      </c>
      <c r="M1887" s="134"/>
      <c r="N1887" s="137"/>
      <c r="O1887" s="121"/>
    </row>
    <row r="1888" spans="1:15" x14ac:dyDescent="0.25">
      <c r="A1888" s="139">
        <v>122</v>
      </c>
      <c r="B1888" s="135" t="s">
        <v>246</v>
      </c>
      <c r="C1888" s="134" t="s">
        <v>2102</v>
      </c>
      <c r="D1888" s="135">
        <v>3205</v>
      </c>
      <c r="E1888" s="135" t="s">
        <v>2289</v>
      </c>
      <c r="F1888" s="135">
        <v>1</v>
      </c>
      <c r="G1888" s="136">
        <v>23</v>
      </c>
      <c r="H1888" s="135" t="s">
        <v>2312</v>
      </c>
      <c r="I1888" s="135">
        <v>193</v>
      </c>
      <c r="J1888" s="135" t="s">
        <v>2115</v>
      </c>
      <c r="K1888" s="135" t="s">
        <v>2129</v>
      </c>
      <c r="L1888" s="135" t="s">
        <v>194</v>
      </c>
      <c r="M1888" s="134"/>
      <c r="N1888" s="137"/>
      <c r="O1888" s="121"/>
    </row>
    <row r="1889" spans="1:15" x14ac:dyDescent="0.25">
      <c r="A1889" s="139">
        <v>122</v>
      </c>
      <c r="B1889" s="135" t="s">
        <v>246</v>
      </c>
      <c r="C1889" s="134" t="s">
        <v>2102</v>
      </c>
      <c r="D1889" s="135">
        <v>3206</v>
      </c>
      <c r="E1889" s="135" t="s">
        <v>2289</v>
      </c>
      <c r="F1889" s="135">
        <v>1</v>
      </c>
      <c r="G1889" s="136">
        <v>24</v>
      </c>
      <c r="H1889" s="135" t="s">
        <v>2314</v>
      </c>
      <c r="I1889" s="135">
        <v>105</v>
      </c>
      <c r="J1889" s="135" t="s">
        <v>2112</v>
      </c>
      <c r="K1889" s="135" t="s">
        <v>2113</v>
      </c>
      <c r="L1889" s="135" t="s">
        <v>194</v>
      </c>
      <c r="M1889" s="134"/>
      <c r="N1889" s="137"/>
      <c r="O1889" s="121"/>
    </row>
    <row r="1890" spans="1:15" x14ac:dyDescent="0.25">
      <c r="A1890" s="139">
        <v>122</v>
      </c>
      <c r="B1890" s="135" t="s">
        <v>246</v>
      </c>
      <c r="C1890" s="134" t="s">
        <v>2102</v>
      </c>
      <c r="D1890" s="135">
        <v>3207</v>
      </c>
      <c r="E1890" s="135" t="s">
        <v>2289</v>
      </c>
      <c r="F1890" s="135">
        <v>1</v>
      </c>
      <c r="G1890" s="136">
        <v>25</v>
      </c>
      <c r="H1890" s="135" t="s">
        <v>2315</v>
      </c>
      <c r="I1890" s="135">
        <v>1251</v>
      </c>
      <c r="J1890" s="135" t="s">
        <v>2115</v>
      </c>
      <c r="K1890" s="135" t="s">
        <v>2116</v>
      </c>
      <c r="L1890" s="135" t="s">
        <v>2117</v>
      </c>
      <c r="M1890" s="134"/>
      <c r="N1890" s="137"/>
      <c r="O1890" s="121"/>
    </row>
    <row r="1891" spans="1:15" x14ac:dyDescent="0.25">
      <c r="A1891" s="139">
        <v>122</v>
      </c>
      <c r="B1891" s="135" t="s">
        <v>246</v>
      </c>
      <c r="C1891" s="134" t="s">
        <v>2102</v>
      </c>
      <c r="D1891" s="135">
        <v>3208</v>
      </c>
      <c r="E1891" s="135" t="s">
        <v>2289</v>
      </c>
      <c r="F1891" s="135">
        <v>1</v>
      </c>
      <c r="G1891" s="136">
        <v>26</v>
      </c>
      <c r="H1891" s="135" t="s">
        <v>2316</v>
      </c>
      <c r="I1891" s="135">
        <v>44</v>
      </c>
      <c r="J1891" s="135" t="s">
        <v>2108</v>
      </c>
      <c r="K1891" s="135" t="s">
        <v>2109</v>
      </c>
      <c r="L1891" s="135" t="s">
        <v>193</v>
      </c>
      <c r="M1891" s="134"/>
      <c r="N1891" s="137"/>
      <c r="O1891" s="121"/>
    </row>
    <row r="1892" spans="1:15" x14ac:dyDescent="0.25">
      <c r="A1892" s="139">
        <v>122</v>
      </c>
      <c r="B1892" s="135" t="s">
        <v>246</v>
      </c>
      <c r="C1892" s="134" t="s">
        <v>2102</v>
      </c>
      <c r="D1892" s="135">
        <v>3209</v>
      </c>
      <c r="E1892" s="135" t="s">
        <v>2289</v>
      </c>
      <c r="F1892" s="135">
        <v>1</v>
      </c>
      <c r="G1892" s="136">
        <v>27</v>
      </c>
      <c r="H1892" s="135" t="s">
        <v>2318</v>
      </c>
      <c r="I1892" s="135">
        <v>1068</v>
      </c>
      <c r="J1892" s="135" t="s">
        <v>2105</v>
      </c>
      <c r="K1892" s="135" t="s">
        <v>2106</v>
      </c>
      <c r="L1892" s="135" t="s">
        <v>193</v>
      </c>
      <c r="M1892" s="134"/>
      <c r="N1892" s="137"/>
      <c r="O1892" s="121"/>
    </row>
    <row r="1893" spans="1:15" x14ac:dyDescent="0.25">
      <c r="A1893" s="139">
        <v>122</v>
      </c>
      <c r="B1893" s="135" t="s">
        <v>246</v>
      </c>
      <c r="C1893" s="134" t="s">
        <v>2102</v>
      </c>
      <c r="D1893" s="135">
        <v>3210</v>
      </c>
      <c r="E1893" s="135" t="s">
        <v>2289</v>
      </c>
      <c r="F1893" s="135">
        <v>1</v>
      </c>
      <c r="G1893" s="136">
        <v>28</v>
      </c>
      <c r="H1893" s="135" t="s">
        <v>2319</v>
      </c>
      <c r="I1893" s="135">
        <v>44</v>
      </c>
      <c r="J1893" s="135" t="s">
        <v>2105</v>
      </c>
      <c r="K1893" s="135" t="s">
        <v>2106</v>
      </c>
      <c r="L1893" s="135" t="s">
        <v>193</v>
      </c>
      <c r="M1893" s="134"/>
      <c r="N1893" s="137"/>
      <c r="O1893" s="121"/>
    </row>
    <row r="1894" spans="1:15" x14ac:dyDescent="0.25">
      <c r="A1894" s="139">
        <v>122</v>
      </c>
      <c r="B1894" s="135" t="s">
        <v>246</v>
      </c>
      <c r="C1894" s="134" t="s">
        <v>2102</v>
      </c>
      <c r="D1894" s="135">
        <v>3211</v>
      </c>
      <c r="E1894" s="135" t="s">
        <v>2289</v>
      </c>
      <c r="F1894" s="135">
        <v>1</v>
      </c>
      <c r="G1894" s="136">
        <v>29</v>
      </c>
      <c r="H1894" s="135" t="s">
        <v>2321</v>
      </c>
      <c r="I1894" s="135">
        <v>40</v>
      </c>
      <c r="J1894" s="135" t="s">
        <v>2105</v>
      </c>
      <c r="K1894" s="135" t="s">
        <v>2106</v>
      </c>
      <c r="L1894" s="135" t="s">
        <v>193</v>
      </c>
      <c r="M1894" s="134"/>
      <c r="N1894" s="137"/>
      <c r="O1894" s="121"/>
    </row>
    <row r="1895" spans="1:15" x14ac:dyDescent="0.25">
      <c r="A1895" s="139">
        <v>122</v>
      </c>
      <c r="B1895" s="135" t="s">
        <v>246</v>
      </c>
      <c r="C1895" s="134" t="s">
        <v>2102</v>
      </c>
      <c r="D1895" s="135">
        <v>3212</v>
      </c>
      <c r="E1895" s="135" t="s">
        <v>2289</v>
      </c>
      <c r="F1895" s="135">
        <v>1</v>
      </c>
      <c r="G1895" s="136">
        <v>30</v>
      </c>
      <c r="H1895" s="135" t="s">
        <v>2322</v>
      </c>
      <c r="I1895" s="135">
        <v>96</v>
      </c>
      <c r="J1895" s="135" t="s">
        <v>2105</v>
      </c>
      <c r="K1895" s="135" t="s">
        <v>2106</v>
      </c>
      <c r="L1895" s="135" t="s">
        <v>193</v>
      </c>
      <c r="M1895" s="134"/>
      <c r="N1895" s="137"/>
      <c r="O1895" s="121"/>
    </row>
    <row r="1896" spans="1:15" x14ac:dyDescent="0.25">
      <c r="A1896" s="139">
        <v>122</v>
      </c>
      <c r="B1896" s="135" t="s">
        <v>246</v>
      </c>
      <c r="C1896" s="134" t="s">
        <v>2102</v>
      </c>
      <c r="D1896" s="135">
        <v>3213</v>
      </c>
      <c r="E1896" s="135" t="s">
        <v>2289</v>
      </c>
      <c r="F1896" s="135">
        <v>1</v>
      </c>
      <c r="G1896" s="136">
        <v>31</v>
      </c>
      <c r="H1896" s="135" t="s">
        <v>2323</v>
      </c>
      <c r="I1896" s="135">
        <v>84</v>
      </c>
      <c r="J1896" s="135" t="s">
        <v>2108</v>
      </c>
      <c r="K1896" s="135" t="s">
        <v>2109</v>
      </c>
      <c r="L1896" s="135" t="s">
        <v>193</v>
      </c>
      <c r="M1896" s="134"/>
      <c r="N1896" s="137"/>
      <c r="O1896" s="121"/>
    </row>
    <row r="1897" spans="1:15" x14ac:dyDescent="0.25">
      <c r="A1897" s="139">
        <v>122</v>
      </c>
      <c r="B1897" s="135" t="s">
        <v>246</v>
      </c>
      <c r="C1897" s="134" t="s">
        <v>2102</v>
      </c>
      <c r="D1897" s="135">
        <v>3214</v>
      </c>
      <c r="E1897" s="135" t="s">
        <v>2289</v>
      </c>
      <c r="F1897" s="135">
        <v>1</v>
      </c>
      <c r="G1897" s="136">
        <v>32</v>
      </c>
      <c r="H1897" s="135" t="s">
        <v>2324</v>
      </c>
      <c r="I1897" s="135">
        <v>11</v>
      </c>
      <c r="J1897" s="135" t="s">
        <v>2151</v>
      </c>
      <c r="K1897" s="135" t="s">
        <v>2152</v>
      </c>
      <c r="L1897" s="135" t="s">
        <v>193</v>
      </c>
      <c r="M1897" s="134"/>
      <c r="N1897" s="137"/>
      <c r="O1897" s="121"/>
    </row>
    <row r="1898" spans="1:15" x14ac:dyDescent="0.25">
      <c r="A1898" s="139">
        <v>122</v>
      </c>
      <c r="B1898" s="135" t="s">
        <v>246</v>
      </c>
      <c r="C1898" s="134" t="s">
        <v>2102</v>
      </c>
      <c r="D1898" s="135">
        <v>3215</v>
      </c>
      <c r="E1898" s="135" t="s">
        <v>2289</v>
      </c>
      <c r="F1898" s="135">
        <v>1</v>
      </c>
      <c r="G1898" s="136">
        <v>33</v>
      </c>
      <c r="H1898" s="135" t="s">
        <v>3289</v>
      </c>
      <c r="I1898" s="135">
        <v>11</v>
      </c>
      <c r="J1898" s="135" t="s">
        <v>2155</v>
      </c>
      <c r="K1898" s="135" t="s">
        <v>2156</v>
      </c>
      <c r="L1898" s="135" t="s">
        <v>193</v>
      </c>
      <c r="M1898" s="134"/>
      <c r="N1898" s="137"/>
      <c r="O1898" s="121"/>
    </row>
    <row r="1899" spans="1:15" x14ac:dyDescent="0.25">
      <c r="A1899" s="139">
        <v>122</v>
      </c>
      <c r="B1899" s="135" t="s">
        <v>246</v>
      </c>
      <c r="C1899" s="134" t="s">
        <v>2102</v>
      </c>
      <c r="D1899" s="135">
        <v>3216</v>
      </c>
      <c r="E1899" s="135" t="s">
        <v>2289</v>
      </c>
      <c r="F1899" s="135">
        <v>1</v>
      </c>
      <c r="G1899" s="136">
        <v>34</v>
      </c>
      <c r="H1899" s="135" t="s">
        <v>3290</v>
      </c>
      <c r="I1899" s="135">
        <v>11</v>
      </c>
      <c r="J1899" s="135" t="s">
        <v>2151</v>
      </c>
      <c r="K1899" s="135" t="s">
        <v>2152</v>
      </c>
      <c r="L1899" s="135" t="s">
        <v>193</v>
      </c>
      <c r="M1899" s="134"/>
      <c r="N1899" s="137"/>
      <c r="O1899" s="121"/>
    </row>
    <row r="1900" spans="1:15" x14ac:dyDescent="0.25">
      <c r="A1900" s="139">
        <v>122</v>
      </c>
      <c r="B1900" s="135" t="s">
        <v>246</v>
      </c>
      <c r="C1900" s="134" t="s">
        <v>2102</v>
      </c>
      <c r="D1900" s="135">
        <v>3217</v>
      </c>
      <c r="E1900" s="135" t="s">
        <v>2289</v>
      </c>
      <c r="F1900" s="135">
        <v>1</v>
      </c>
      <c r="G1900" s="136">
        <v>35</v>
      </c>
      <c r="H1900" s="135" t="s">
        <v>3291</v>
      </c>
      <c r="I1900" s="135">
        <v>73</v>
      </c>
      <c r="J1900" s="135" t="s">
        <v>2105</v>
      </c>
      <c r="K1900" s="135" t="s">
        <v>2106</v>
      </c>
      <c r="L1900" s="135" t="s">
        <v>193</v>
      </c>
      <c r="M1900" s="134"/>
      <c r="N1900" s="137"/>
      <c r="O1900" s="121"/>
    </row>
    <row r="1901" spans="1:15" x14ac:dyDescent="0.25">
      <c r="A1901" s="139">
        <v>122</v>
      </c>
      <c r="B1901" s="135" t="s">
        <v>246</v>
      </c>
      <c r="C1901" s="134" t="s">
        <v>2102</v>
      </c>
      <c r="D1901" s="135">
        <v>3218</v>
      </c>
      <c r="E1901" s="135" t="s">
        <v>2325</v>
      </c>
      <c r="F1901" s="135">
        <v>1</v>
      </c>
      <c r="G1901" s="136">
        <v>1</v>
      </c>
      <c r="H1901" s="135" t="s">
        <v>2326</v>
      </c>
      <c r="I1901" s="135">
        <v>864</v>
      </c>
      <c r="J1901" s="135" t="s">
        <v>2542</v>
      </c>
      <c r="K1901" s="135" t="s">
        <v>2543</v>
      </c>
      <c r="L1901" s="135" t="s">
        <v>194</v>
      </c>
      <c r="M1901" s="134"/>
      <c r="N1901" s="137"/>
      <c r="O1901" s="121"/>
    </row>
    <row r="1902" spans="1:15" x14ac:dyDescent="0.25">
      <c r="A1902" s="139">
        <v>122</v>
      </c>
      <c r="B1902" s="135" t="s">
        <v>246</v>
      </c>
      <c r="C1902" s="134" t="s">
        <v>2102</v>
      </c>
      <c r="D1902" s="135">
        <v>3219</v>
      </c>
      <c r="E1902" s="135" t="s">
        <v>2325</v>
      </c>
      <c r="F1902" s="135">
        <v>1</v>
      </c>
      <c r="G1902" s="136">
        <v>2</v>
      </c>
      <c r="H1902" s="135" t="s">
        <v>2327</v>
      </c>
      <c r="I1902" s="135">
        <v>216</v>
      </c>
      <c r="J1902" s="135" t="s">
        <v>2542</v>
      </c>
      <c r="K1902" s="135" t="s">
        <v>2543</v>
      </c>
      <c r="L1902" s="135" t="s">
        <v>194</v>
      </c>
      <c r="M1902" s="134"/>
      <c r="N1902" s="137"/>
      <c r="O1902" s="121"/>
    </row>
    <row r="1903" spans="1:15" x14ac:dyDescent="0.25">
      <c r="A1903" s="139">
        <v>122</v>
      </c>
      <c r="B1903" s="135" t="s">
        <v>246</v>
      </c>
      <c r="C1903" s="134" t="s">
        <v>2102</v>
      </c>
      <c r="D1903" s="135">
        <v>3220</v>
      </c>
      <c r="E1903" s="135" t="s">
        <v>2325</v>
      </c>
      <c r="F1903" s="135">
        <v>1</v>
      </c>
      <c r="G1903" s="136">
        <v>3</v>
      </c>
      <c r="H1903" s="135" t="s">
        <v>2328</v>
      </c>
      <c r="I1903" s="135">
        <v>166</v>
      </c>
      <c r="J1903" s="135" t="s">
        <v>2542</v>
      </c>
      <c r="K1903" s="135" t="s">
        <v>2543</v>
      </c>
      <c r="L1903" s="135" t="s">
        <v>194</v>
      </c>
      <c r="M1903" s="134"/>
      <c r="N1903" s="137"/>
      <c r="O1903" s="121"/>
    </row>
    <row r="1904" spans="1:15" x14ac:dyDescent="0.25">
      <c r="A1904" s="139">
        <v>122</v>
      </c>
      <c r="B1904" s="135" t="s">
        <v>246</v>
      </c>
      <c r="C1904" s="134" t="s">
        <v>2102</v>
      </c>
      <c r="D1904" s="135">
        <v>3221</v>
      </c>
      <c r="E1904" s="135" t="s">
        <v>2325</v>
      </c>
      <c r="F1904" s="135">
        <v>1</v>
      </c>
      <c r="G1904" s="136">
        <v>4</v>
      </c>
      <c r="H1904" s="135" t="s">
        <v>2384</v>
      </c>
      <c r="I1904" s="135">
        <v>120</v>
      </c>
      <c r="J1904" s="135" t="s">
        <v>2542</v>
      </c>
      <c r="K1904" s="135" t="s">
        <v>2543</v>
      </c>
      <c r="L1904" s="135" t="s">
        <v>194</v>
      </c>
      <c r="M1904" s="134"/>
      <c r="N1904" s="137"/>
      <c r="O1904" s="121"/>
    </row>
    <row r="1905" spans="1:15" x14ac:dyDescent="0.25">
      <c r="A1905" s="139">
        <v>122</v>
      </c>
      <c r="B1905" s="135" t="s">
        <v>246</v>
      </c>
      <c r="C1905" s="134" t="s">
        <v>2102</v>
      </c>
      <c r="D1905" s="135">
        <v>3222</v>
      </c>
      <c r="E1905" s="135" t="s">
        <v>2325</v>
      </c>
      <c r="F1905" s="135">
        <v>1</v>
      </c>
      <c r="G1905" s="136">
        <v>5</v>
      </c>
      <c r="H1905" s="135" t="s">
        <v>2385</v>
      </c>
      <c r="I1905" s="135">
        <v>65</v>
      </c>
      <c r="J1905" s="135" t="s">
        <v>2542</v>
      </c>
      <c r="K1905" s="135" t="s">
        <v>2543</v>
      </c>
      <c r="L1905" s="135" t="s">
        <v>194</v>
      </c>
      <c r="M1905" s="134"/>
      <c r="N1905" s="137"/>
      <c r="O1905" s="121"/>
    </row>
    <row r="1906" spans="1:15" x14ac:dyDescent="0.25">
      <c r="A1906" s="139">
        <v>122</v>
      </c>
      <c r="B1906" s="135" t="s">
        <v>246</v>
      </c>
      <c r="C1906" s="134" t="s">
        <v>2102</v>
      </c>
      <c r="D1906" s="135">
        <v>3223</v>
      </c>
      <c r="E1906" s="135" t="s">
        <v>2325</v>
      </c>
      <c r="F1906" s="135">
        <v>1</v>
      </c>
      <c r="G1906" s="140">
        <v>6</v>
      </c>
      <c r="H1906" s="135" t="s">
        <v>2386</v>
      </c>
      <c r="I1906" s="135">
        <v>65</v>
      </c>
      <c r="J1906" s="135" t="s">
        <v>2542</v>
      </c>
      <c r="K1906" s="135" t="s">
        <v>2543</v>
      </c>
      <c r="L1906" s="135" t="s">
        <v>194</v>
      </c>
      <c r="M1906" s="134"/>
      <c r="N1906" s="137"/>
      <c r="O1906" s="121"/>
    </row>
    <row r="1907" spans="1:15" x14ac:dyDescent="0.25">
      <c r="A1907" s="139">
        <v>122</v>
      </c>
      <c r="B1907" s="135" t="s">
        <v>246</v>
      </c>
      <c r="C1907" s="134" t="s">
        <v>2102</v>
      </c>
      <c r="D1907" s="135">
        <v>3224</v>
      </c>
      <c r="E1907" s="135" t="s">
        <v>2325</v>
      </c>
      <c r="F1907" s="135">
        <v>1</v>
      </c>
      <c r="G1907" s="136">
        <v>7</v>
      </c>
      <c r="H1907" s="135" t="s">
        <v>2387</v>
      </c>
      <c r="I1907" s="135">
        <v>1152</v>
      </c>
      <c r="J1907" s="135" t="s">
        <v>2542</v>
      </c>
      <c r="K1907" s="135" t="s">
        <v>2543</v>
      </c>
      <c r="L1907" s="135" t="s">
        <v>194</v>
      </c>
      <c r="M1907" s="134"/>
      <c r="N1907" s="137"/>
      <c r="O1907" s="121"/>
    </row>
    <row r="1908" spans="1:15" x14ac:dyDescent="0.25">
      <c r="A1908" s="139">
        <v>122</v>
      </c>
      <c r="B1908" s="135" t="s">
        <v>246</v>
      </c>
      <c r="C1908" s="134" t="s">
        <v>2102</v>
      </c>
      <c r="D1908" s="135">
        <v>3225</v>
      </c>
      <c r="E1908" s="135" t="s">
        <v>2442</v>
      </c>
      <c r="F1908" s="135">
        <v>1</v>
      </c>
      <c r="G1908" s="136">
        <v>1</v>
      </c>
      <c r="H1908" s="135" t="s">
        <v>2443</v>
      </c>
      <c r="I1908" s="135">
        <v>960</v>
      </c>
      <c r="J1908" s="135" t="s">
        <v>2115</v>
      </c>
      <c r="K1908" s="135" t="s">
        <v>2116</v>
      </c>
      <c r="L1908" s="135" t="s">
        <v>2117</v>
      </c>
      <c r="M1908" s="134"/>
      <c r="N1908" s="137"/>
      <c r="O1908" s="121"/>
    </row>
    <row r="1909" spans="1:15" x14ac:dyDescent="0.25">
      <c r="A1909" s="139">
        <v>122</v>
      </c>
      <c r="B1909" s="135" t="s">
        <v>246</v>
      </c>
      <c r="C1909" s="134" t="s">
        <v>2102</v>
      </c>
      <c r="D1909" s="135">
        <v>3226</v>
      </c>
      <c r="E1909" s="135" t="s">
        <v>2446</v>
      </c>
      <c r="F1909" s="135">
        <v>1</v>
      </c>
      <c r="G1909" s="136">
        <v>1</v>
      </c>
      <c r="H1909" s="135" t="s">
        <v>2447</v>
      </c>
      <c r="I1909" s="135">
        <v>960</v>
      </c>
      <c r="J1909" s="135" t="s">
        <v>2115</v>
      </c>
      <c r="K1909" s="135" t="s">
        <v>2116</v>
      </c>
      <c r="L1909" s="135" t="s">
        <v>2117</v>
      </c>
      <c r="M1909" s="134"/>
      <c r="N1909" s="137"/>
      <c r="O1909" s="121"/>
    </row>
    <row r="1910" spans="1:15" x14ac:dyDescent="0.25">
      <c r="A1910" s="139">
        <v>122</v>
      </c>
      <c r="B1910" s="135" t="s">
        <v>246</v>
      </c>
      <c r="C1910" s="134" t="s">
        <v>2102</v>
      </c>
      <c r="D1910" s="135">
        <v>3227</v>
      </c>
      <c r="E1910" s="135" t="s">
        <v>2450</v>
      </c>
      <c r="F1910" s="135">
        <v>1</v>
      </c>
      <c r="G1910" s="136">
        <v>1</v>
      </c>
      <c r="H1910" s="135" t="s">
        <v>2451</v>
      </c>
      <c r="I1910" s="135">
        <v>960</v>
      </c>
      <c r="J1910" s="135" t="s">
        <v>2115</v>
      </c>
      <c r="K1910" s="135" t="s">
        <v>2116</v>
      </c>
      <c r="L1910" s="135" t="s">
        <v>2117</v>
      </c>
      <c r="M1910" s="134"/>
      <c r="N1910" s="137"/>
      <c r="O1910" s="121"/>
    </row>
    <row r="1911" spans="1:15" x14ac:dyDescent="0.25">
      <c r="A1911" s="139">
        <v>122</v>
      </c>
      <c r="B1911" s="135" t="s">
        <v>246</v>
      </c>
      <c r="C1911" s="134" t="s">
        <v>2102</v>
      </c>
      <c r="D1911" s="135">
        <v>3228</v>
      </c>
      <c r="E1911" s="135" t="s">
        <v>2452</v>
      </c>
      <c r="F1911" s="135">
        <v>1</v>
      </c>
      <c r="G1911" s="136">
        <v>1</v>
      </c>
      <c r="H1911" s="135" t="s">
        <v>2453</v>
      </c>
      <c r="I1911" s="135">
        <v>960</v>
      </c>
      <c r="J1911" s="135" t="s">
        <v>2115</v>
      </c>
      <c r="K1911" s="135" t="s">
        <v>2116</v>
      </c>
      <c r="L1911" s="135" t="s">
        <v>2117</v>
      </c>
      <c r="M1911" s="134"/>
      <c r="N1911" s="137"/>
      <c r="O1911" s="121"/>
    </row>
    <row r="1912" spans="1:15" x14ac:dyDescent="0.25">
      <c r="A1912" s="139">
        <v>122</v>
      </c>
      <c r="B1912" s="135" t="s">
        <v>246</v>
      </c>
      <c r="C1912" s="134" t="s">
        <v>2102</v>
      </c>
      <c r="D1912" s="135">
        <v>3229</v>
      </c>
      <c r="E1912" s="135" t="s">
        <v>2455</v>
      </c>
      <c r="F1912" s="135">
        <v>1</v>
      </c>
      <c r="G1912" s="136">
        <v>1</v>
      </c>
      <c r="H1912" s="135" t="s">
        <v>2456</v>
      </c>
      <c r="I1912" s="135">
        <v>960</v>
      </c>
      <c r="J1912" s="135" t="s">
        <v>2115</v>
      </c>
      <c r="K1912" s="135" t="s">
        <v>2116</v>
      </c>
      <c r="L1912" s="135" t="s">
        <v>2117</v>
      </c>
      <c r="M1912" s="134"/>
      <c r="N1912" s="137"/>
      <c r="O1912" s="121"/>
    </row>
    <row r="1913" spans="1:15" x14ac:dyDescent="0.25">
      <c r="A1913" s="139">
        <v>122</v>
      </c>
      <c r="B1913" s="135" t="s">
        <v>246</v>
      </c>
      <c r="C1913" s="134" t="s">
        <v>2102</v>
      </c>
      <c r="D1913" s="135">
        <v>3230</v>
      </c>
      <c r="E1913" s="135" t="s">
        <v>2460</v>
      </c>
      <c r="F1913" s="135">
        <v>1</v>
      </c>
      <c r="G1913" s="136">
        <v>1</v>
      </c>
      <c r="H1913" s="135" t="s">
        <v>2461</v>
      </c>
      <c r="I1913" s="135">
        <v>960</v>
      </c>
      <c r="J1913" s="135" t="s">
        <v>2115</v>
      </c>
      <c r="K1913" s="135" t="s">
        <v>2116</v>
      </c>
      <c r="L1913" s="135" t="s">
        <v>2117</v>
      </c>
      <c r="M1913" s="134"/>
      <c r="N1913" s="137"/>
      <c r="O1913" s="121"/>
    </row>
    <row r="1914" spans="1:15" x14ac:dyDescent="0.25">
      <c r="A1914" s="139">
        <v>122</v>
      </c>
      <c r="B1914" s="135" t="s">
        <v>246</v>
      </c>
      <c r="C1914" s="134" t="s">
        <v>2102</v>
      </c>
      <c r="D1914" s="135">
        <v>3231</v>
      </c>
      <c r="E1914" s="135" t="s">
        <v>2657</v>
      </c>
      <c r="F1914" s="135">
        <v>1</v>
      </c>
      <c r="G1914" s="140">
        <v>1</v>
      </c>
      <c r="H1914" s="135" t="s">
        <v>2658</v>
      </c>
      <c r="I1914" s="135">
        <v>960</v>
      </c>
      <c r="J1914" s="135" t="s">
        <v>2115</v>
      </c>
      <c r="K1914" s="135" t="s">
        <v>2116</v>
      </c>
      <c r="L1914" s="135" t="s">
        <v>2117</v>
      </c>
      <c r="M1914" s="134"/>
      <c r="N1914" s="137"/>
      <c r="O1914" s="121"/>
    </row>
    <row r="1915" spans="1:15" x14ac:dyDescent="0.25">
      <c r="A1915" s="139">
        <v>122</v>
      </c>
      <c r="B1915" s="135" t="s">
        <v>246</v>
      </c>
      <c r="C1915" s="134" t="s">
        <v>2102</v>
      </c>
      <c r="D1915" s="135">
        <v>3232</v>
      </c>
      <c r="E1915" s="135" t="s">
        <v>2659</v>
      </c>
      <c r="F1915" s="135">
        <v>1</v>
      </c>
      <c r="G1915" s="136">
        <v>1</v>
      </c>
      <c r="H1915" s="135" t="s">
        <v>2660</v>
      </c>
      <c r="I1915" s="135">
        <v>960</v>
      </c>
      <c r="J1915" s="135" t="s">
        <v>2115</v>
      </c>
      <c r="K1915" s="135" t="s">
        <v>2116</v>
      </c>
      <c r="L1915" s="135" t="s">
        <v>2117</v>
      </c>
      <c r="M1915" s="134"/>
      <c r="N1915" s="137"/>
      <c r="O1915" s="121"/>
    </row>
    <row r="1916" spans="1:15" x14ac:dyDescent="0.25">
      <c r="A1916" s="139">
        <v>122</v>
      </c>
      <c r="B1916" s="135" t="s">
        <v>246</v>
      </c>
      <c r="C1916" s="134" t="s">
        <v>2102</v>
      </c>
      <c r="D1916" s="135">
        <v>3233</v>
      </c>
      <c r="E1916" s="135" t="s">
        <v>2661</v>
      </c>
      <c r="F1916" s="135">
        <v>1</v>
      </c>
      <c r="G1916" s="136">
        <v>1</v>
      </c>
      <c r="H1916" s="135" t="s">
        <v>2662</v>
      </c>
      <c r="I1916" s="135">
        <v>960</v>
      </c>
      <c r="J1916" s="135" t="s">
        <v>2115</v>
      </c>
      <c r="K1916" s="135" t="s">
        <v>2116</v>
      </c>
      <c r="L1916" s="135" t="s">
        <v>2117</v>
      </c>
      <c r="M1916" s="134"/>
      <c r="N1916" s="137"/>
      <c r="O1916" s="121"/>
    </row>
    <row r="1917" spans="1:15" x14ac:dyDescent="0.25">
      <c r="A1917" s="139">
        <v>122</v>
      </c>
      <c r="B1917" s="135" t="s">
        <v>246</v>
      </c>
      <c r="C1917" s="134" t="s">
        <v>2102</v>
      </c>
      <c r="D1917" s="135">
        <v>3234</v>
      </c>
      <c r="E1917" s="135" t="s">
        <v>2663</v>
      </c>
      <c r="F1917" s="135">
        <v>1</v>
      </c>
      <c r="G1917" s="136">
        <v>1</v>
      </c>
      <c r="H1917" s="135" t="s">
        <v>2664</v>
      </c>
      <c r="I1917" s="135">
        <v>960</v>
      </c>
      <c r="J1917" s="135" t="s">
        <v>2115</v>
      </c>
      <c r="K1917" s="135" t="s">
        <v>2116</v>
      </c>
      <c r="L1917" s="135" t="s">
        <v>2117</v>
      </c>
      <c r="M1917" s="134"/>
      <c r="N1917" s="137"/>
      <c r="O1917" s="121"/>
    </row>
    <row r="1918" spans="1:15" x14ac:dyDescent="0.25">
      <c r="A1918" s="139">
        <v>124</v>
      </c>
      <c r="B1918" s="135" t="s">
        <v>343</v>
      </c>
      <c r="C1918" s="134" t="s">
        <v>2102</v>
      </c>
      <c r="D1918" s="135">
        <v>3235</v>
      </c>
      <c r="E1918" s="135" t="s">
        <v>2103</v>
      </c>
      <c r="F1918" s="135">
        <v>1</v>
      </c>
      <c r="G1918" s="136">
        <v>1</v>
      </c>
      <c r="H1918" s="135" t="s">
        <v>2104</v>
      </c>
      <c r="I1918" s="135">
        <v>37</v>
      </c>
      <c r="J1918" s="135" t="s">
        <v>2151</v>
      </c>
      <c r="K1918" s="135" t="s">
        <v>2152</v>
      </c>
      <c r="L1918" s="135" t="s">
        <v>193</v>
      </c>
      <c r="M1918" s="134" t="s">
        <v>1</v>
      </c>
      <c r="N1918" s="137"/>
      <c r="O1918" s="121"/>
    </row>
    <row r="1919" spans="1:15" x14ac:dyDescent="0.25">
      <c r="A1919" s="139">
        <v>124</v>
      </c>
      <c r="B1919" s="135" t="s">
        <v>343</v>
      </c>
      <c r="C1919" s="134" t="s">
        <v>2102</v>
      </c>
      <c r="D1919" s="135">
        <v>3236</v>
      </c>
      <c r="E1919" s="135" t="s">
        <v>2103</v>
      </c>
      <c r="F1919" s="135">
        <v>1</v>
      </c>
      <c r="G1919" s="136">
        <v>2</v>
      </c>
      <c r="H1919" s="135" t="s">
        <v>2107</v>
      </c>
      <c r="I1919" s="135">
        <v>1098</v>
      </c>
      <c r="J1919" s="135" t="s">
        <v>2105</v>
      </c>
      <c r="K1919" s="135" t="s">
        <v>2106</v>
      </c>
      <c r="L1919" s="135" t="s">
        <v>193</v>
      </c>
      <c r="M1919" s="134" t="s">
        <v>1</v>
      </c>
      <c r="N1919" s="137"/>
      <c r="O1919" s="121"/>
    </row>
    <row r="1920" spans="1:15" x14ac:dyDescent="0.25">
      <c r="A1920" s="139">
        <v>124</v>
      </c>
      <c r="B1920" s="135" t="s">
        <v>343</v>
      </c>
      <c r="C1920" s="134" t="s">
        <v>2102</v>
      </c>
      <c r="D1920" s="135">
        <v>3237</v>
      </c>
      <c r="E1920" s="135" t="s">
        <v>2103</v>
      </c>
      <c r="F1920" s="135">
        <v>1</v>
      </c>
      <c r="G1920" s="136">
        <v>3</v>
      </c>
      <c r="H1920" s="135" t="s">
        <v>2110</v>
      </c>
      <c r="I1920" s="135">
        <v>37</v>
      </c>
      <c r="J1920" s="135" t="s">
        <v>2151</v>
      </c>
      <c r="K1920" s="135" t="s">
        <v>2152</v>
      </c>
      <c r="L1920" s="135" t="s">
        <v>193</v>
      </c>
      <c r="M1920" s="134" t="s">
        <v>1</v>
      </c>
      <c r="N1920" s="137"/>
      <c r="O1920" s="121"/>
    </row>
    <row r="1921" spans="1:15" x14ac:dyDescent="0.25">
      <c r="A1921" s="139">
        <v>124</v>
      </c>
      <c r="B1921" s="135" t="s">
        <v>343</v>
      </c>
      <c r="C1921" s="134" t="s">
        <v>2102</v>
      </c>
      <c r="D1921" s="135">
        <v>3238</v>
      </c>
      <c r="E1921" s="135" t="s">
        <v>2103</v>
      </c>
      <c r="F1921" s="135">
        <v>1</v>
      </c>
      <c r="G1921" s="136">
        <v>4</v>
      </c>
      <c r="H1921" s="135" t="s">
        <v>2111</v>
      </c>
      <c r="I1921" s="135">
        <v>154</v>
      </c>
      <c r="J1921" s="135" t="s">
        <v>2112</v>
      </c>
      <c r="K1921" s="135" t="s">
        <v>2113</v>
      </c>
      <c r="L1921" s="135" t="s">
        <v>194</v>
      </c>
      <c r="M1921" s="134" t="s">
        <v>1</v>
      </c>
      <c r="N1921" s="137"/>
      <c r="O1921" s="121"/>
    </row>
    <row r="1922" spans="1:15" x14ac:dyDescent="0.25">
      <c r="A1922" s="139">
        <v>124</v>
      </c>
      <c r="B1922" s="135" t="s">
        <v>343</v>
      </c>
      <c r="C1922" s="134" t="s">
        <v>2102</v>
      </c>
      <c r="D1922" s="135">
        <v>3239</v>
      </c>
      <c r="E1922" s="135" t="s">
        <v>2103</v>
      </c>
      <c r="F1922" s="135">
        <v>1</v>
      </c>
      <c r="G1922" s="136">
        <v>5</v>
      </c>
      <c r="H1922" s="135" t="s">
        <v>2114</v>
      </c>
      <c r="I1922" s="135">
        <v>61</v>
      </c>
      <c r="J1922" s="135" t="s">
        <v>2108</v>
      </c>
      <c r="K1922" s="135" t="s">
        <v>2109</v>
      </c>
      <c r="L1922" s="135" t="s">
        <v>193</v>
      </c>
      <c r="M1922" s="134" t="s">
        <v>1</v>
      </c>
      <c r="N1922" s="137"/>
      <c r="O1922" s="121"/>
    </row>
    <row r="1923" spans="1:15" x14ac:dyDescent="0.25">
      <c r="A1923" s="139">
        <v>124</v>
      </c>
      <c r="B1923" s="135" t="s">
        <v>343</v>
      </c>
      <c r="C1923" s="134" t="s">
        <v>2102</v>
      </c>
      <c r="D1923" s="135">
        <v>3240</v>
      </c>
      <c r="E1923" s="135" t="s">
        <v>2103</v>
      </c>
      <c r="F1923" s="135">
        <v>1</v>
      </c>
      <c r="G1923" s="136">
        <v>6</v>
      </c>
      <c r="H1923" s="135" t="s">
        <v>2118</v>
      </c>
      <c r="I1923" s="135">
        <v>96</v>
      </c>
      <c r="J1923" s="135" t="s">
        <v>2112</v>
      </c>
      <c r="K1923" s="135" t="s">
        <v>2113</v>
      </c>
      <c r="L1923" s="135" t="s">
        <v>194</v>
      </c>
      <c r="M1923" s="134" t="s">
        <v>1</v>
      </c>
      <c r="N1923" s="137"/>
      <c r="O1923" s="121"/>
    </row>
    <row r="1924" spans="1:15" x14ac:dyDescent="0.25">
      <c r="A1924" s="139">
        <v>124</v>
      </c>
      <c r="B1924" s="135" t="s">
        <v>343</v>
      </c>
      <c r="C1924" s="134" t="s">
        <v>2102</v>
      </c>
      <c r="D1924" s="135">
        <v>3241</v>
      </c>
      <c r="E1924" s="135" t="s">
        <v>2103</v>
      </c>
      <c r="F1924" s="135">
        <v>1</v>
      </c>
      <c r="G1924" s="136">
        <v>7</v>
      </c>
      <c r="H1924" s="135" t="s">
        <v>2119</v>
      </c>
      <c r="I1924" s="135">
        <v>1227</v>
      </c>
      <c r="J1924" s="135" t="s">
        <v>2105</v>
      </c>
      <c r="K1924" s="135" t="s">
        <v>2106</v>
      </c>
      <c r="L1924" s="135" t="s">
        <v>193</v>
      </c>
      <c r="M1924" s="134" t="s">
        <v>1</v>
      </c>
      <c r="N1924" s="137"/>
      <c r="O1924" s="121"/>
    </row>
    <row r="1925" spans="1:15" x14ac:dyDescent="0.25">
      <c r="A1925" s="139">
        <v>124</v>
      </c>
      <c r="B1925" s="135" t="s">
        <v>343</v>
      </c>
      <c r="C1925" s="134" t="s">
        <v>2102</v>
      </c>
      <c r="D1925" s="135">
        <v>3242</v>
      </c>
      <c r="E1925" s="135" t="s">
        <v>2103</v>
      </c>
      <c r="F1925" s="135">
        <v>1</v>
      </c>
      <c r="G1925" s="136">
        <v>8</v>
      </c>
      <c r="H1925" s="135" t="s">
        <v>2120</v>
      </c>
      <c r="I1925" s="135">
        <v>383</v>
      </c>
      <c r="J1925" s="135" t="s">
        <v>2112</v>
      </c>
      <c r="K1925" s="135" t="s">
        <v>2113</v>
      </c>
      <c r="L1925" s="135" t="s">
        <v>194</v>
      </c>
      <c r="M1925" s="134" t="s">
        <v>1</v>
      </c>
      <c r="N1925" s="137"/>
      <c r="O1925" s="121"/>
    </row>
    <row r="1926" spans="1:15" x14ac:dyDescent="0.25">
      <c r="A1926" s="139">
        <v>124</v>
      </c>
      <c r="B1926" s="135" t="s">
        <v>343</v>
      </c>
      <c r="C1926" s="134" t="s">
        <v>2102</v>
      </c>
      <c r="D1926" s="135">
        <v>3243</v>
      </c>
      <c r="E1926" s="135" t="s">
        <v>2103</v>
      </c>
      <c r="F1926" s="135">
        <v>1</v>
      </c>
      <c r="G1926" s="136">
        <v>9</v>
      </c>
      <c r="H1926" s="135" t="s">
        <v>2121</v>
      </c>
      <c r="I1926" s="135">
        <v>251</v>
      </c>
      <c r="J1926" s="135" t="s">
        <v>2155</v>
      </c>
      <c r="K1926" s="135" t="s">
        <v>2156</v>
      </c>
      <c r="L1926" s="135" t="s">
        <v>193</v>
      </c>
      <c r="M1926" s="134" t="s">
        <v>1</v>
      </c>
      <c r="N1926" s="137"/>
      <c r="O1926" s="121"/>
    </row>
    <row r="1927" spans="1:15" x14ac:dyDescent="0.25">
      <c r="A1927" s="139">
        <v>124</v>
      </c>
      <c r="B1927" s="135" t="s">
        <v>343</v>
      </c>
      <c r="C1927" s="134" t="s">
        <v>2102</v>
      </c>
      <c r="D1927" s="135">
        <v>3244</v>
      </c>
      <c r="E1927" s="135" t="s">
        <v>2103</v>
      </c>
      <c r="F1927" s="135">
        <v>1</v>
      </c>
      <c r="G1927" s="136">
        <v>10</v>
      </c>
      <c r="H1927" s="135" t="s">
        <v>2122</v>
      </c>
      <c r="I1927" s="135">
        <v>29</v>
      </c>
      <c r="J1927" s="135" t="s">
        <v>2151</v>
      </c>
      <c r="K1927" s="135" t="s">
        <v>2152</v>
      </c>
      <c r="L1927" s="135" t="s">
        <v>193</v>
      </c>
      <c r="M1927" s="134" t="s">
        <v>1</v>
      </c>
      <c r="N1927" s="137"/>
      <c r="O1927" s="121"/>
    </row>
    <row r="1928" spans="1:15" x14ac:dyDescent="0.25">
      <c r="A1928" s="139">
        <v>124</v>
      </c>
      <c r="B1928" s="135" t="s">
        <v>343</v>
      </c>
      <c r="C1928" s="134" t="s">
        <v>2102</v>
      </c>
      <c r="D1928" s="135">
        <v>3245</v>
      </c>
      <c r="E1928" s="135" t="s">
        <v>2103</v>
      </c>
      <c r="F1928" s="135">
        <v>1</v>
      </c>
      <c r="G1928" s="136">
        <v>11</v>
      </c>
      <c r="H1928" s="135" t="s">
        <v>2123</v>
      </c>
      <c r="I1928" s="135">
        <v>107</v>
      </c>
      <c r="J1928" s="135" t="s">
        <v>2151</v>
      </c>
      <c r="K1928" s="135" t="s">
        <v>2152</v>
      </c>
      <c r="L1928" s="135" t="s">
        <v>193</v>
      </c>
      <c r="M1928" s="134" t="s">
        <v>1</v>
      </c>
      <c r="N1928" s="137"/>
      <c r="O1928" s="121"/>
    </row>
    <row r="1929" spans="1:15" x14ac:dyDescent="0.25">
      <c r="A1929" s="139">
        <v>124</v>
      </c>
      <c r="B1929" s="135" t="s">
        <v>343</v>
      </c>
      <c r="C1929" s="134" t="s">
        <v>2102</v>
      </c>
      <c r="D1929" s="135">
        <v>3246</v>
      </c>
      <c r="E1929" s="135" t="s">
        <v>2103</v>
      </c>
      <c r="F1929" s="135">
        <v>1</v>
      </c>
      <c r="G1929" s="136">
        <v>12</v>
      </c>
      <c r="H1929" s="135" t="s">
        <v>2126</v>
      </c>
      <c r="I1929" s="135">
        <v>782</v>
      </c>
      <c r="J1929" s="135" t="s">
        <v>2115</v>
      </c>
      <c r="K1929" s="135" t="s">
        <v>2116</v>
      </c>
      <c r="L1929" s="135" t="s">
        <v>2117</v>
      </c>
      <c r="M1929" s="134" t="s">
        <v>1</v>
      </c>
      <c r="N1929" s="137"/>
      <c r="O1929" s="121"/>
    </row>
    <row r="1930" spans="1:15" x14ac:dyDescent="0.25">
      <c r="A1930" s="139">
        <v>124</v>
      </c>
      <c r="B1930" s="135" t="s">
        <v>343</v>
      </c>
      <c r="C1930" s="134" t="s">
        <v>2102</v>
      </c>
      <c r="D1930" s="135">
        <v>3247</v>
      </c>
      <c r="E1930" s="135" t="s">
        <v>2103</v>
      </c>
      <c r="F1930" s="135">
        <v>1</v>
      </c>
      <c r="G1930" s="136">
        <v>13</v>
      </c>
      <c r="H1930" s="135" t="s">
        <v>2127</v>
      </c>
      <c r="I1930" s="135">
        <v>29</v>
      </c>
      <c r="J1930" s="135" t="s">
        <v>2151</v>
      </c>
      <c r="K1930" s="135" t="s">
        <v>2152</v>
      </c>
      <c r="L1930" s="135" t="s">
        <v>193</v>
      </c>
      <c r="M1930" s="134" t="s">
        <v>1</v>
      </c>
      <c r="N1930" s="137"/>
      <c r="O1930" s="121"/>
    </row>
    <row r="1931" spans="1:15" x14ac:dyDescent="0.25">
      <c r="A1931" s="139">
        <v>124</v>
      </c>
      <c r="B1931" s="135" t="s">
        <v>343</v>
      </c>
      <c r="C1931" s="134" t="s">
        <v>2102</v>
      </c>
      <c r="D1931" s="135">
        <v>3248</v>
      </c>
      <c r="E1931" s="135" t="s">
        <v>2103</v>
      </c>
      <c r="F1931" s="135">
        <v>1</v>
      </c>
      <c r="G1931" s="136">
        <v>14</v>
      </c>
      <c r="H1931" s="135" t="s">
        <v>2128</v>
      </c>
      <c r="I1931" s="135">
        <v>107</v>
      </c>
      <c r="J1931" s="135" t="s">
        <v>2151</v>
      </c>
      <c r="K1931" s="135" t="s">
        <v>2152</v>
      </c>
      <c r="L1931" s="135" t="s">
        <v>193</v>
      </c>
      <c r="M1931" s="134" t="s">
        <v>1</v>
      </c>
      <c r="N1931" s="137"/>
      <c r="O1931" s="121"/>
    </row>
    <row r="1932" spans="1:15" x14ac:dyDescent="0.25">
      <c r="A1932" s="139">
        <v>124</v>
      </c>
      <c r="B1932" s="135" t="s">
        <v>343</v>
      </c>
      <c r="C1932" s="134" t="s">
        <v>2102</v>
      </c>
      <c r="D1932" s="135">
        <v>3249</v>
      </c>
      <c r="E1932" s="135" t="s">
        <v>2103</v>
      </c>
      <c r="F1932" s="135">
        <v>1</v>
      </c>
      <c r="G1932" s="136">
        <v>15</v>
      </c>
      <c r="H1932" s="135" t="s">
        <v>2130</v>
      </c>
      <c r="I1932" s="135">
        <v>772</v>
      </c>
      <c r="J1932" s="135" t="s">
        <v>2115</v>
      </c>
      <c r="K1932" s="135" t="s">
        <v>2116</v>
      </c>
      <c r="L1932" s="135" t="s">
        <v>2117</v>
      </c>
      <c r="M1932" s="134" t="s">
        <v>1</v>
      </c>
      <c r="N1932" s="137"/>
      <c r="O1932" s="121"/>
    </row>
    <row r="1933" spans="1:15" x14ac:dyDescent="0.25">
      <c r="A1933" s="139">
        <v>124</v>
      </c>
      <c r="B1933" s="135" t="s">
        <v>343</v>
      </c>
      <c r="C1933" s="134" t="s">
        <v>2102</v>
      </c>
      <c r="D1933" s="135">
        <v>3250</v>
      </c>
      <c r="E1933" s="135" t="s">
        <v>2103</v>
      </c>
      <c r="F1933" s="135">
        <v>1</v>
      </c>
      <c r="G1933" s="136">
        <v>16</v>
      </c>
      <c r="H1933" s="135" t="s">
        <v>2131</v>
      </c>
      <c r="I1933" s="135">
        <v>29</v>
      </c>
      <c r="J1933" s="135" t="s">
        <v>2151</v>
      </c>
      <c r="K1933" s="135" t="s">
        <v>2152</v>
      </c>
      <c r="L1933" s="135" t="s">
        <v>193</v>
      </c>
      <c r="M1933" s="134" t="s">
        <v>1</v>
      </c>
      <c r="N1933" s="137"/>
      <c r="O1933" s="121"/>
    </row>
    <row r="1934" spans="1:15" x14ac:dyDescent="0.25">
      <c r="A1934" s="139">
        <v>124</v>
      </c>
      <c r="B1934" s="135" t="s">
        <v>343</v>
      </c>
      <c r="C1934" s="134" t="s">
        <v>2102</v>
      </c>
      <c r="D1934" s="135">
        <v>3251</v>
      </c>
      <c r="E1934" s="135" t="s">
        <v>2103</v>
      </c>
      <c r="F1934" s="135">
        <v>1</v>
      </c>
      <c r="G1934" s="136">
        <v>17</v>
      </c>
      <c r="H1934" s="135" t="s">
        <v>2132</v>
      </c>
      <c r="I1934" s="135">
        <v>109</v>
      </c>
      <c r="J1934" s="135" t="s">
        <v>2151</v>
      </c>
      <c r="K1934" s="135" t="s">
        <v>2152</v>
      </c>
      <c r="L1934" s="135" t="s">
        <v>193</v>
      </c>
      <c r="M1934" s="134" t="s">
        <v>1</v>
      </c>
      <c r="N1934" s="137"/>
      <c r="O1934" s="121"/>
    </row>
    <row r="1935" spans="1:15" x14ac:dyDescent="0.25">
      <c r="A1935" s="139">
        <v>124</v>
      </c>
      <c r="B1935" s="135" t="s">
        <v>343</v>
      </c>
      <c r="C1935" s="134" t="s">
        <v>2102</v>
      </c>
      <c r="D1935" s="135">
        <v>3252</v>
      </c>
      <c r="E1935" s="135" t="s">
        <v>2103</v>
      </c>
      <c r="F1935" s="135">
        <v>1</v>
      </c>
      <c r="G1935" s="136">
        <v>18</v>
      </c>
      <c r="H1935" s="135" t="s">
        <v>2133</v>
      </c>
      <c r="I1935" s="135">
        <v>750</v>
      </c>
      <c r="J1935" s="135" t="s">
        <v>2115</v>
      </c>
      <c r="K1935" s="135" t="s">
        <v>2116</v>
      </c>
      <c r="L1935" s="135" t="s">
        <v>2117</v>
      </c>
      <c r="M1935" s="134" t="s">
        <v>1</v>
      </c>
      <c r="N1935" s="137"/>
      <c r="O1935" s="121"/>
    </row>
    <row r="1936" spans="1:15" x14ac:dyDescent="0.25">
      <c r="A1936" s="139">
        <v>124</v>
      </c>
      <c r="B1936" s="135" t="s">
        <v>343</v>
      </c>
      <c r="C1936" s="134" t="s">
        <v>2102</v>
      </c>
      <c r="D1936" s="135">
        <v>3253</v>
      </c>
      <c r="E1936" s="135" t="s">
        <v>2103</v>
      </c>
      <c r="F1936" s="135">
        <v>1</v>
      </c>
      <c r="G1936" s="136">
        <v>19</v>
      </c>
      <c r="H1936" s="135" t="s">
        <v>2134</v>
      </c>
      <c r="I1936" s="135">
        <v>359</v>
      </c>
      <c r="J1936" s="135" t="s">
        <v>2112</v>
      </c>
      <c r="K1936" s="135" t="s">
        <v>2113</v>
      </c>
      <c r="L1936" s="135" t="s">
        <v>194</v>
      </c>
      <c r="M1936" s="134" t="s">
        <v>1</v>
      </c>
      <c r="N1936" s="137"/>
      <c r="O1936" s="121"/>
    </row>
    <row r="1937" spans="1:15" x14ac:dyDescent="0.25">
      <c r="A1937" s="139">
        <v>124</v>
      </c>
      <c r="B1937" s="135" t="s">
        <v>343</v>
      </c>
      <c r="C1937" s="134" t="s">
        <v>2102</v>
      </c>
      <c r="D1937" s="135">
        <v>3254</v>
      </c>
      <c r="E1937" s="135" t="s">
        <v>2103</v>
      </c>
      <c r="F1937" s="135">
        <v>1</v>
      </c>
      <c r="G1937" s="136">
        <v>20</v>
      </c>
      <c r="H1937" s="135" t="s">
        <v>2135</v>
      </c>
      <c r="I1937" s="135">
        <v>855</v>
      </c>
      <c r="J1937" s="135" t="s">
        <v>2124</v>
      </c>
      <c r="K1937" s="135" t="s">
        <v>2125</v>
      </c>
      <c r="L1937" s="135" t="s">
        <v>192</v>
      </c>
      <c r="M1937" s="134" t="s">
        <v>1</v>
      </c>
      <c r="N1937" s="137"/>
      <c r="O1937" s="121"/>
    </row>
    <row r="1938" spans="1:15" x14ac:dyDescent="0.25">
      <c r="A1938" s="139">
        <v>124</v>
      </c>
      <c r="B1938" s="135" t="s">
        <v>343</v>
      </c>
      <c r="C1938" s="134" t="s">
        <v>2102</v>
      </c>
      <c r="D1938" s="135">
        <v>3255</v>
      </c>
      <c r="E1938" s="135" t="s">
        <v>2103</v>
      </c>
      <c r="F1938" s="135">
        <v>1</v>
      </c>
      <c r="G1938" s="136">
        <v>21</v>
      </c>
      <c r="H1938" s="135" t="s">
        <v>2136</v>
      </c>
      <c r="I1938" s="135">
        <v>371</v>
      </c>
      <c r="J1938" s="135" t="s">
        <v>2112</v>
      </c>
      <c r="K1938" s="135" t="s">
        <v>2113</v>
      </c>
      <c r="L1938" s="135" t="s">
        <v>194</v>
      </c>
      <c r="M1938" s="134" t="s">
        <v>1</v>
      </c>
      <c r="N1938" s="137"/>
      <c r="O1938" s="121"/>
    </row>
    <row r="1939" spans="1:15" x14ac:dyDescent="0.25">
      <c r="A1939" s="139">
        <v>124</v>
      </c>
      <c r="B1939" s="135" t="s">
        <v>343</v>
      </c>
      <c r="C1939" s="134" t="s">
        <v>2102</v>
      </c>
      <c r="D1939" s="135">
        <v>3256</v>
      </c>
      <c r="E1939" s="135" t="s">
        <v>2103</v>
      </c>
      <c r="F1939" s="135">
        <v>1</v>
      </c>
      <c r="G1939" s="136">
        <v>22</v>
      </c>
      <c r="H1939" s="135" t="s">
        <v>2137</v>
      </c>
      <c r="I1939" s="135">
        <v>31</v>
      </c>
      <c r="J1939" s="135" t="s">
        <v>2151</v>
      </c>
      <c r="K1939" s="135" t="s">
        <v>2152</v>
      </c>
      <c r="L1939" s="135" t="s">
        <v>193</v>
      </c>
      <c r="M1939" s="134" t="s">
        <v>1</v>
      </c>
      <c r="N1939" s="137"/>
      <c r="O1939" s="121"/>
    </row>
    <row r="1940" spans="1:15" x14ac:dyDescent="0.25">
      <c r="A1940" s="139">
        <v>124</v>
      </c>
      <c r="B1940" s="135" t="s">
        <v>343</v>
      </c>
      <c r="C1940" s="134" t="s">
        <v>2102</v>
      </c>
      <c r="D1940" s="135">
        <v>3257</v>
      </c>
      <c r="E1940" s="135" t="s">
        <v>2103</v>
      </c>
      <c r="F1940" s="135">
        <v>1</v>
      </c>
      <c r="G1940" s="136">
        <v>23</v>
      </c>
      <c r="H1940" s="135" t="s">
        <v>2140</v>
      </c>
      <c r="I1940" s="135">
        <v>115</v>
      </c>
      <c r="J1940" s="135" t="s">
        <v>2151</v>
      </c>
      <c r="K1940" s="135" t="s">
        <v>2152</v>
      </c>
      <c r="L1940" s="135" t="s">
        <v>193</v>
      </c>
      <c r="M1940" s="134" t="s">
        <v>1</v>
      </c>
      <c r="N1940" s="137"/>
      <c r="O1940" s="121"/>
    </row>
    <row r="1941" spans="1:15" x14ac:dyDescent="0.25">
      <c r="A1941" s="139">
        <v>124</v>
      </c>
      <c r="B1941" s="135" t="s">
        <v>343</v>
      </c>
      <c r="C1941" s="134" t="s">
        <v>2102</v>
      </c>
      <c r="D1941" s="135">
        <v>3258</v>
      </c>
      <c r="E1941" s="135" t="s">
        <v>2103</v>
      </c>
      <c r="F1941" s="135">
        <v>1</v>
      </c>
      <c r="G1941" s="136">
        <v>24</v>
      </c>
      <c r="H1941" s="135" t="s">
        <v>2141</v>
      </c>
      <c r="I1941" s="135">
        <v>713</v>
      </c>
      <c r="J1941" s="135" t="s">
        <v>2115</v>
      </c>
      <c r="K1941" s="135" t="s">
        <v>2116</v>
      </c>
      <c r="L1941" s="135" t="s">
        <v>2117</v>
      </c>
      <c r="M1941" s="134" t="s">
        <v>1</v>
      </c>
      <c r="N1941" s="137"/>
      <c r="O1941" s="121"/>
    </row>
    <row r="1942" spans="1:15" x14ac:dyDescent="0.25">
      <c r="A1942" s="139">
        <v>124</v>
      </c>
      <c r="B1942" s="135" t="s">
        <v>343</v>
      </c>
      <c r="C1942" s="134" t="s">
        <v>2102</v>
      </c>
      <c r="D1942" s="135">
        <v>3259</v>
      </c>
      <c r="E1942" s="135" t="s">
        <v>2103</v>
      </c>
      <c r="F1942" s="135">
        <v>1</v>
      </c>
      <c r="G1942" s="136">
        <v>25</v>
      </c>
      <c r="H1942" s="135" t="s">
        <v>2142</v>
      </c>
      <c r="I1942" s="135">
        <v>630</v>
      </c>
      <c r="J1942" s="135" t="s">
        <v>2105</v>
      </c>
      <c r="K1942" s="135" t="s">
        <v>2106</v>
      </c>
      <c r="L1942" s="135" t="s">
        <v>193</v>
      </c>
      <c r="M1942" s="134" t="s">
        <v>1</v>
      </c>
      <c r="N1942" s="137"/>
      <c r="O1942" s="121"/>
    </row>
    <row r="1943" spans="1:15" x14ac:dyDescent="0.25">
      <c r="A1943" s="139">
        <v>124</v>
      </c>
      <c r="B1943" s="135" t="s">
        <v>343</v>
      </c>
      <c r="C1943" s="134" t="s">
        <v>2102</v>
      </c>
      <c r="D1943" s="135">
        <v>3260</v>
      </c>
      <c r="E1943" s="135" t="s">
        <v>2103</v>
      </c>
      <c r="F1943" s="135">
        <v>1</v>
      </c>
      <c r="G1943" s="136">
        <v>26</v>
      </c>
      <c r="H1943" s="135" t="s">
        <v>2143</v>
      </c>
      <c r="I1943" s="135">
        <v>83</v>
      </c>
      <c r="J1943" s="135" t="s">
        <v>2105</v>
      </c>
      <c r="K1943" s="135" t="s">
        <v>2106</v>
      </c>
      <c r="L1943" s="135" t="s">
        <v>193</v>
      </c>
      <c r="M1943" s="134" t="s">
        <v>1</v>
      </c>
      <c r="N1943" s="137"/>
      <c r="O1943" s="121"/>
    </row>
    <row r="1944" spans="1:15" x14ac:dyDescent="0.25">
      <c r="A1944" s="139">
        <v>124</v>
      </c>
      <c r="B1944" s="135" t="s">
        <v>343</v>
      </c>
      <c r="C1944" s="134" t="s">
        <v>2102</v>
      </c>
      <c r="D1944" s="135">
        <v>3261</v>
      </c>
      <c r="E1944" s="135" t="s">
        <v>2103</v>
      </c>
      <c r="F1944" s="135">
        <v>1</v>
      </c>
      <c r="G1944" s="136">
        <v>27</v>
      </c>
      <c r="H1944" s="135" t="s">
        <v>2144</v>
      </c>
      <c r="I1944" s="135">
        <v>173</v>
      </c>
      <c r="J1944" s="135" t="s">
        <v>2105</v>
      </c>
      <c r="K1944" s="135" t="s">
        <v>2106</v>
      </c>
      <c r="L1944" s="135" t="s">
        <v>193</v>
      </c>
      <c r="M1944" s="134" t="s">
        <v>1</v>
      </c>
      <c r="N1944" s="137"/>
      <c r="O1944" s="121"/>
    </row>
    <row r="1945" spans="1:15" x14ac:dyDescent="0.25">
      <c r="A1945" s="139">
        <v>124</v>
      </c>
      <c r="B1945" s="135" t="s">
        <v>343</v>
      </c>
      <c r="C1945" s="134" t="s">
        <v>2102</v>
      </c>
      <c r="D1945" s="135">
        <v>3262</v>
      </c>
      <c r="E1945" s="135" t="s">
        <v>2103</v>
      </c>
      <c r="F1945" s="135">
        <v>1</v>
      </c>
      <c r="G1945" s="136">
        <v>28</v>
      </c>
      <c r="H1945" s="135" t="s">
        <v>2145</v>
      </c>
      <c r="I1945" s="135">
        <v>152</v>
      </c>
      <c r="J1945" s="135" t="s">
        <v>2155</v>
      </c>
      <c r="K1945" s="135" t="s">
        <v>2156</v>
      </c>
      <c r="L1945" s="135" t="s">
        <v>193</v>
      </c>
      <c r="M1945" s="134" t="s">
        <v>1</v>
      </c>
      <c r="N1945" s="137"/>
      <c r="O1945" s="121"/>
    </row>
    <row r="1946" spans="1:15" x14ac:dyDescent="0.25">
      <c r="A1946" s="139">
        <v>124</v>
      </c>
      <c r="B1946" s="135" t="s">
        <v>343</v>
      </c>
      <c r="C1946" s="134" t="s">
        <v>2102</v>
      </c>
      <c r="D1946" s="135">
        <v>3263</v>
      </c>
      <c r="E1946" s="135" t="s">
        <v>2103</v>
      </c>
      <c r="F1946" s="135">
        <v>1</v>
      </c>
      <c r="G1946" s="136">
        <v>29</v>
      </c>
      <c r="H1946" s="135" t="s">
        <v>2146</v>
      </c>
      <c r="I1946" s="135">
        <v>340</v>
      </c>
      <c r="J1946" s="135" t="s">
        <v>2108</v>
      </c>
      <c r="K1946" s="135" t="s">
        <v>2109</v>
      </c>
      <c r="L1946" s="135" t="s">
        <v>193</v>
      </c>
      <c r="M1946" s="134" t="s">
        <v>1</v>
      </c>
      <c r="N1946" s="137"/>
      <c r="O1946" s="121"/>
    </row>
    <row r="1947" spans="1:15" x14ac:dyDescent="0.25">
      <c r="A1947" s="139">
        <v>124</v>
      </c>
      <c r="B1947" s="135" t="s">
        <v>343</v>
      </c>
      <c r="C1947" s="134" t="s">
        <v>2102</v>
      </c>
      <c r="D1947" s="135">
        <v>3264</v>
      </c>
      <c r="E1947" s="135" t="s">
        <v>2103</v>
      </c>
      <c r="F1947" s="135">
        <v>1</v>
      </c>
      <c r="G1947" s="136">
        <v>30</v>
      </c>
      <c r="H1947" s="135" t="s">
        <v>2147</v>
      </c>
      <c r="I1947" s="135">
        <v>48</v>
      </c>
      <c r="J1947" s="135" t="s">
        <v>2108</v>
      </c>
      <c r="K1947" s="135" t="s">
        <v>2109</v>
      </c>
      <c r="L1947" s="135" t="s">
        <v>193</v>
      </c>
      <c r="M1947" s="134" t="s">
        <v>1</v>
      </c>
      <c r="N1947" s="137"/>
      <c r="O1947" s="121"/>
    </row>
    <row r="1948" spans="1:15" x14ac:dyDescent="0.25">
      <c r="A1948" s="139">
        <v>124</v>
      </c>
      <c r="B1948" s="135" t="s">
        <v>343</v>
      </c>
      <c r="C1948" s="134" t="s">
        <v>2102</v>
      </c>
      <c r="D1948" s="135">
        <v>3265</v>
      </c>
      <c r="E1948" s="135" t="s">
        <v>2103</v>
      </c>
      <c r="F1948" s="135">
        <v>1</v>
      </c>
      <c r="G1948" s="136">
        <v>31</v>
      </c>
      <c r="H1948" s="135" t="s">
        <v>2148</v>
      </c>
      <c r="I1948" s="135">
        <v>53</v>
      </c>
      <c r="J1948" s="135" t="s">
        <v>2155</v>
      </c>
      <c r="K1948" s="135" t="s">
        <v>2156</v>
      </c>
      <c r="L1948" s="135" t="s">
        <v>193</v>
      </c>
      <c r="M1948" s="134" t="s">
        <v>1</v>
      </c>
      <c r="N1948" s="137"/>
      <c r="O1948" s="121"/>
    </row>
    <row r="1949" spans="1:15" x14ac:dyDescent="0.25">
      <c r="A1949" s="139">
        <v>124</v>
      </c>
      <c r="B1949" s="135" t="s">
        <v>343</v>
      </c>
      <c r="C1949" s="134" t="s">
        <v>2102</v>
      </c>
      <c r="D1949" s="135">
        <v>3266</v>
      </c>
      <c r="E1949" s="135" t="s">
        <v>2103</v>
      </c>
      <c r="F1949" s="135">
        <v>1</v>
      </c>
      <c r="G1949" s="136">
        <v>32</v>
      </c>
      <c r="H1949" s="135" t="s">
        <v>2149</v>
      </c>
      <c r="I1949" s="135">
        <v>328</v>
      </c>
      <c r="J1949" s="135" t="s">
        <v>2108</v>
      </c>
      <c r="K1949" s="135" t="s">
        <v>2109</v>
      </c>
      <c r="L1949" s="135" t="s">
        <v>193</v>
      </c>
      <c r="M1949" s="134" t="s">
        <v>1</v>
      </c>
      <c r="N1949" s="137"/>
      <c r="O1949" s="121"/>
    </row>
    <row r="1950" spans="1:15" x14ac:dyDescent="0.25">
      <c r="A1950" s="139">
        <v>124</v>
      </c>
      <c r="B1950" s="135" t="s">
        <v>343</v>
      </c>
      <c r="C1950" s="134" t="s">
        <v>2102</v>
      </c>
      <c r="D1950" s="135">
        <v>3267</v>
      </c>
      <c r="E1950" s="135" t="s">
        <v>2103</v>
      </c>
      <c r="F1950" s="135">
        <v>1</v>
      </c>
      <c r="G1950" s="136">
        <v>33</v>
      </c>
      <c r="H1950" s="135" t="s">
        <v>2150</v>
      </c>
      <c r="I1950" s="135">
        <v>101</v>
      </c>
      <c r="J1950" s="135" t="s">
        <v>2105</v>
      </c>
      <c r="K1950" s="135" t="s">
        <v>2106</v>
      </c>
      <c r="L1950" s="135" t="s">
        <v>193</v>
      </c>
      <c r="M1950" s="134" t="s">
        <v>1</v>
      </c>
      <c r="N1950" s="137"/>
      <c r="O1950" s="121"/>
    </row>
    <row r="1951" spans="1:15" x14ac:dyDescent="0.25">
      <c r="A1951" s="139">
        <v>124</v>
      </c>
      <c r="B1951" s="135" t="s">
        <v>343</v>
      </c>
      <c r="C1951" s="134" t="s">
        <v>2102</v>
      </c>
      <c r="D1951" s="135">
        <v>3268</v>
      </c>
      <c r="E1951" s="135" t="s">
        <v>2103</v>
      </c>
      <c r="F1951" s="135">
        <v>1</v>
      </c>
      <c r="G1951" s="136">
        <v>34</v>
      </c>
      <c r="H1951" s="135" t="s">
        <v>2153</v>
      </c>
      <c r="I1951" s="135">
        <v>101</v>
      </c>
      <c r="J1951" s="135" t="s">
        <v>2105</v>
      </c>
      <c r="K1951" s="135" t="s">
        <v>2106</v>
      </c>
      <c r="L1951" s="135" t="s">
        <v>193</v>
      </c>
      <c r="M1951" s="134" t="s">
        <v>1</v>
      </c>
      <c r="N1951" s="137"/>
      <c r="O1951" s="121"/>
    </row>
    <row r="1952" spans="1:15" x14ac:dyDescent="0.25">
      <c r="A1952" s="139">
        <v>124</v>
      </c>
      <c r="B1952" s="135" t="s">
        <v>343</v>
      </c>
      <c r="C1952" s="134" t="s">
        <v>2102</v>
      </c>
      <c r="D1952" s="135">
        <v>3269</v>
      </c>
      <c r="E1952" s="135" t="s">
        <v>2103</v>
      </c>
      <c r="F1952" s="135">
        <v>1</v>
      </c>
      <c r="G1952" s="136">
        <v>1</v>
      </c>
      <c r="H1952" s="135" t="s">
        <v>2104</v>
      </c>
      <c r="I1952" s="135">
        <v>596</v>
      </c>
      <c r="J1952" s="135" t="s">
        <v>2115</v>
      </c>
      <c r="K1952" s="135" t="s">
        <v>2129</v>
      </c>
      <c r="L1952" s="135" t="s">
        <v>194</v>
      </c>
      <c r="M1952" s="134" t="s">
        <v>1</v>
      </c>
      <c r="N1952" s="137"/>
      <c r="O1952" s="121"/>
    </row>
    <row r="1953" spans="1:15" x14ac:dyDescent="0.25">
      <c r="A1953" s="141">
        <v>124</v>
      </c>
      <c r="B1953" s="142" t="s">
        <v>343</v>
      </c>
      <c r="C1953" s="142" t="s">
        <v>2102</v>
      </c>
      <c r="D1953" s="142">
        <v>3270</v>
      </c>
      <c r="E1953" s="142" t="s">
        <v>2103</v>
      </c>
      <c r="F1953" s="135">
        <v>1</v>
      </c>
      <c r="G1953" s="140">
        <v>2</v>
      </c>
      <c r="H1953" s="135" t="s">
        <v>2107</v>
      </c>
      <c r="I1953" s="135">
        <v>86</v>
      </c>
      <c r="J1953" s="134" t="s">
        <v>2108</v>
      </c>
      <c r="K1953" s="134" t="s">
        <v>2109</v>
      </c>
      <c r="L1953" s="135" t="s">
        <v>193</v>
      </c>
      <c r="M1953" s="135" t="s">
        <v>1</v>
      </c>
      <c r="N1953" s="137"/>
      <c r="O1953" s="121"/>
    </row>
    <row r="1954" spans="1:15" x14ac:dyDescent="0.25">
      <c r="A1954" s="141">
        <v>124</v>
      </c>
      <c r="B1954" s="142" t="s">
        <v>343</v>
      </c>
      <c r="C1954" s="142" t="s">
        <v>2102</v>
      </c>
      <c r="D1954" s="142">
        <v>3271</v>
      </c>
      <c r="E1954" s="142" t="s">
        <v>2103</v>
      </c>
      <c r="F1954" s="135">
        <v>1</v>
      </c>
      <c r="G1954" s="136">
        <v>3</v>
      </c>
      <c r="H1954" s="135" t="s">
        <v>2110</v>
      </c>
      <c r="I1954" s="135">
        <v>513</v>
      </c>
      <c r="J1954" s="134" t="s">
        <v>2115</v>
      </c>
      <c r="K1954" s="134" t="s">
        <v>2129</v>
      </c>
      <c r="L1954" s="135" t="s">
        <v>194</v>
      </c>
      <c r="M1954" s="135" t="s">
        <v>1</v>
      </c>
      <c r="N1954" s="137"/>
      <c r="O1954" s="121"/>
    </row>
    <row r="1955" spans="1:15" x14ac:dyDescent="0.25">
      <c r="A1955" s="141">
        <v>124</v>
      </c>
      <c r="B1955" s="142" t="s">
        <v>343</v>
      </c>
      <c r="C1955" s="142" t="s">
        <v>2102</v>
      </c>
      <c r="D1955" s="142">
        <v>3272</v>
      </c>
      <c r="E1955" s="142" t="s">
        <v>2103</v>
      </c>
      <c r="F1955" s="135">
        <v>1</v>
      </c>
      <c r="G1955" s="136">
        <v>4</v>
      </c>
      <c r="H1955" s="135" t="s">
        <v>2111</v>
      </c>
      <c r="I1955" s="135">
        <v>81</v>
      </c>
      <c r="J1955" s="134" t="s">
        <v>2151</v>
      </c>
      <c r="K1955" s="134" t="s">
        <v>2152</v>
      </c>
      <c r="L1955" s="135" t="s">
        <v>193</v>
      </c>
      <c r="M1955" s="135" t="s">
        <v>1</v>
      </c>
      <c r="N1955" s="137"/>
      <c r="O1955" s="121"/>
    </row>
    <row r="1956" spans="1:15" x14ac:dyDescent="0.25">
      <c r="A1956" s="141">
        <v>124</v>
      </c>
      <c r="B1956" s="142" t="s">
        <v>343</v>
      </c>
      <c r="C1956" s="142" t="s">
        <v>2102</v>
      </c>
      <c r="D1956" s="142">
        <v>3273</v>
      </c>
      <c r="E1956" s="142" t="s">
        <v>2103</v>
      </c>
      <c r="F1956" s="135">
        <v>1</v>
      </c>
      <c r="G1956" s="140">
        <v>5</v>
      </c>
      <c r="H1956" s="135" t="s">
        <v>2114</v>
      </c>
      <c r="I1956" s="135">
        <v>86</v>
      </c>
      <c r="J1956" s="134" t="s">
        <v>2151</v>
      </c>
      <c r="K1956" s="134" t="s">
        <v>2152</v>
      </c>
      <c r="L1956" s="135" t="s">
        <v>193</v>
      </c>
      <c r="M1956" s="135" t="s">
        <v>1</v>
      </c>
      <c r="N1956" s="143"/>
      <c r="O1956" s="121"/>
    </row>
    <row r="1957" spans="1:15" x14ac:dyDescent="0.25">
      <c r="A1957" s="141">
        <v>124</v>
      </c>
      <c r="B1957" s="142" t="s">
        <v>343</v>
      </c>
      <c r="C1957" s="142" t="s">
        <v>2102</v>
      </c>
      <c r="D1957" s="142">
        <v>3274</v>
      </c>
      <c r="E1957" s="142" t="s">
        <v>2103</v>
      </c>
      <c r="F1957" s="135">
        <v>1</v>
      </c>
      <c r="G1957" s="136">
        <v>6</v>
      </c>
      <c r="H1957" s="135" t="s">
        <v>2118</v>
      </c>
      <c r="I1957" s="135">
        <v>513</v>
      </c>
      <c r="J1957" s="134" t="s">
        <v>2138</v>
      </c>
      <c r="K1957" s="134" t="s">
        <v>2139</v>
      </c>
      <c r="L1957" s="135" t="s">
        <v>194</v>
      </c>
      <c r="M1957" s="135" t="s">
        <v>1</v>
      </c>
      <c r="N1957" s="137"/>
      <c r="O1957" s="121"/>
    </row>
    <row r="1958" spans="1:15" x14ac:dyDescent="0.25">
      <c r="A1958" s="141">
        <v>124</v>
      </c>
      <c r="B1958" s="142" t="s">
        <v>343</v>
      </c>
      <c r="C1958" s="142" t="s">
        <v>2102</v>
      </c>
      <c r="D1958" s="142">
        <v>3275</v>
      </c>
      <c r="E1958" s="142" t="s">
        <v>2103</v>
      </c>
      <c r="F1958" s="135">
        <v>1</v>
      </c>
      <c r="G1958" s="136">
        <v>7</v>
      </c>
      <c r="H1958" s="135" t="s">
        <v>2119</v>
      </c>
      <c r="I1958" s="135">
        <v>507</v>
      </c>
      <c r="J1958" s="134" t="s">
        <v>2115</v>
      </c>
      <c r="K1958" s="134" t="s">
        <v>2129</v>
      </c>
      <c r="L1958" s="135" t="s">
        <v>194</v>
      </c>
      <c r="M1958" s="135" t="s">
        <v>1</v>
      </c>
      <c r="N1958" s="137"/>
      <c r="O1958" s="121"/>
    </row>
    <row r="1959" spans="1:15" x14ac:dyDescent="0.25">
      <c r="A1959" s="141">
        <v>124</v>
      </c>
      <c r="B1959" s="142" t="s">
        <v>343</v>
      </c>
      <c r="C1959" s="142" t="s">
        <v>2102</v>
      </c>
      <c r="D1959" s="142">
        <v>3276</v>
      </c>
      <c r="E1959" s="142" t="s">
        <v>2103</v>
      </c>
      <c r="F1959" s="135">
        <v>1</v>
      </c>
      <c r="G1959" s="136">
        <v>8</v>
      </c>
      <c r="H1959" s="135" t="s">
        <v>2120</v>
      </c>
      <c r="I1959" s="135">
        <v>83</v>
      </c>
      <c r="J1959" s="134" t="s">
        <v>2155</v>
      </c>
      <c r="K1959" s="134" t="s">
        <v>2156</v>
      </c>
      <c r="L1959" s="135" t="s">
        <v>193</v>
      </c>
      <c r="M1959" s="135" t="s">
        <v>1</v>
      </c>
      <c r="N1959" s="137"/>
      <c r="O1959" s="121"/>
    </row>
    <row r="1960" spans="1:15" x14ac:dyDescent="0.25">
      <c r="A1960" s="141">
        <v>124</v>
      </c>
      <c r="B1960" s="142" t="s">
        <v>343</v>
      </c>
      <c r="C1960" s="142" t="s">
        <v>2102</v>
      </c>
      <c r="D1960" s="142">
        <v>3277</v>
      </c>
      <c r="E1960" s="142" t="s">
        <v>2103</v>
      </c>
      <c r="F1960" s="135">
        <v>1</v>
      </c>
      <c r="G1960" s="136">
        <v>9</v>
      </c>
      <c r="H1960" s="135" t="s">
        <v>2121</v>
      </c>
      <c r="I1960" s="135">
        <v>88</v>
      </c>
      <c r="J1960" s="134" t="s">
        <v>2151</v>
      </c>
      <c r="K1960" s="134" t="s">
        <v>2152</v>
      </c>
      <c r="L1960" s="135" t="s">
        <v>193</v>
      </c>
      <c r="M1960" s="135" t="s">
        <v>1</v>
      </c>
      <c r="N1960" s="137"/>
      <c r="O1960" s="121"/>
    </row>
    <row r="1961" spans="1:15" x14ac:dyDescent="0.25">
      <c r="A1961" s="141">
        <v>124</v>
      </c>
      <c r="B1961" s="142" t="s">
        <v>343</v>
      </c>
      <c r="C1961" s="142" t="s">
        <v>2102</v>
      </c>
      <c r="D1961" s="142">
        <v>3278</v>
      </c>
      <c r="E1961" s="142" t="s">
        <v>2103</v>
      </c>
      <c r="F1961" s="135">
        <v>1</v>
      </c>
      <c r="G1961" s="140">
        <v>10</v>
      </c>
      <c r="H1961" s="135" t="s">
        <v>2122</v>
      </c>
      <c r="I1961" s="135">
        <v>758</v>
      </c>
      <c r="J1961" s="134" t="s">
        <v>2105</v>
      </c>
      <c r="K1961" s="134" t="s">
        <v>2106</v>
      </c>
      <c r="L1961" s="135" t="s">
        <v>193</v>
      </c>
      <c r="M1961" s="135" t="s">
        <v>1</v>
      </c>
      <c r="N1961" s="137"/>
      <c r="O1961" s="121"/>
    </row>
    <row r="1962" spans="1:15" x14ac:dyDescent="0.25">
      <c r="A1962" s="141">
        <v>124</v>
      </c>
      <c r="B1962" s="142" t="s">
        <v>343</v>
      </c>
      <c r="C1962" s="142" t="s">
        <v>2102</v>
      </c>
      <c r="D1962" s="142">
        <v>3279</v>
      </c>
      <c r="E1962" s="142" t="s">
        <v>2103</v>
      </c>
      <c r="F1962" s="135">
        <v>1</v>
      </c>
      <c r="G1962" s="140">
        <v>11</v>
      </c>
      <c r="H1962" s="135" t="s">
        <v>2123</v>
      </c>
      <c r="I1962" s="135">
        <v>389</v>
      </c>
      <c r="J1962" s="134" t="s">
        <v>2105</v>
      </c>
      <c r="K1962" s="134" t="s">
        <v>2106</v>
      </c>
      <c r="L1962" s="135" t="s">
        <v>193</v>
      </c>
      <c r="M1962" s="135" t="s">
        <v>1</v>
      </c>
      <c r="N1962" s="137"/>
      <c r="O1962" s="121"/>
    </row>
    <row r="1963" spans="1:15" x14ac:dyDescent="0.25">
      <c r="A1963" s="141">
        <v>124</v>
      </c>
      <c r="B1963" s="142" t="s">
        <v>343</v>
      </c>
      <c r="C1963" s="142" t="s">
        <v>2102</v>
      </c>
      <c r="D1963" s="142">
        <v>3280</v>
      </c>
      <c r="E1963" s="142" t="s">
        <v>2103</v>
      </c>
      <c r="F1963" s="135">
        <v>1</v>
      </c>
      <c r="G1963" s="136">
        <v>12</v>
      </c>
      <c r="H1963" s="135" t="s">
        <v>2126</v>
      </c>
      <c r="I1963" s="135">
        <v>614</v>
      </c>
      <c r="J1963" s="134" t="s">
        <v>2105</v>
      </c>
      <c r="K1963" s="134" t="s">
        <v>2106</v>
      </c>
      <c r="L1963" s="135" t="s">
        <v>193</v>
      </c>
      <c r="M1963" s="135" t="s">
        <v>1</v>
      </c>
      <c r="N1963" s="143"/>
      <c r="O1963" s="121"/>
    </row>
    <row r="1964" spans="1:15" x14ac:dyDescent="0.25">
      <c r="A1964" s="141">
        <v>124</v>
      </c>
      <c r="B1964" s="142" t="s">
        <v>343</v>
      </c>
      <c r="C1964" s="142" t="s">
        <v>2102</v>
      </c>
      <c r="D1964" s="142">
        <v>3281</v>
      </c>
      <c r="E1964" s="142" t="s">
        <v>2103</v>
      </c>
      <c r="F1964" s="135">
        <v>1</v>
      </c>
      <c r="G1964" s="140">
        <v>13</v>
      </c>
      <c r="H1964" s="135" t="s">
        <v>2127</v>
      </c>
      <c r="I1964" s="135">
        <v>758</v>
      </c>
      <c r="J1964" s="134" t="s">
        <v>2115</v>
      </c>
      <c r="K1964" s="134" t="s">
        <v>2116</v>
      </c>
      <c r="L1964" s="135" t="s">
        <v>2117</v>
      </c>
      <c r="M1964" s="135" t="s">
        <v>1</v>
      </c>
      <c r="N1964" s="137"/>
      <c r="O1964" s="121"/>
    </row>
    <row r="1965" spans="1:15" x14ac:dyDescent="0.25">
      <c r="A1965" s="141">
        <v>124</v>
      </c>
      <c r="B1965" s="142" t="s">
        <v>343</v>
      </c>
      <c r="C1965" s="142" t="s">
        <v>2102</v>
      </c>
      <c r="D1965" s="142">
        <v>3282</v>
      </c>
      <c r="E1965" s="142" t="s">
        <v>2103</v>
      </c>
      <c r="F1965" s="135">
        <v>1</v>
      </c>
      <c r="G1965" s="136">
        <v>14</v>
      </c>
      <c r="H1965" s="135" t="s">
        <v>2128</v>
      </c>
      <c r="I1965" s="135">
        <v>115</v>
      </c>
      <c r="J1965" s="134" t="s">
        <v>2105</v>
      </c>
      <c r="K1965" s="134" t="s">
        <v>2106</v>
      </c>
      <c r="L1965" s="135" t="s">
        <v>193</v>
      </c>
      <c r="M1965" s="135" t="s">
        <v>1</v>
      </c>
      <c r="N1965" s="137"/>
      <c r="O1965" s="121"/>
    </row>
    <row r="1966" spans="1:15" x14ac:dyDescent="0.25">
      <c r="A1966" s="141">
        <v>124</v>
      </c>
      <c r="B1966" s="142" t="s">
        <v>343</v>
      </c>
      <c r="C1966" s="142" t="s">
        <v>2102</v>
      </c>
      <c r="D1966" s="142">
        <v>3283</v>
      </c>
      <c r="E1966" s="142" t="s">
        <v>2103</v>
      </c>
      <c r="F1966" s="135">
        <v>1</v>
      </c>
      <c r="G1966" s="136">
        <v>15</v>
      </c>
      <c r="H1966" s="135" t="s">
        <v>2130</v>
      </c>
      <c r="I1966" s="135">
        <v>70</v>
      </c>
      <c r="J1966" s="134" t="s">
        <v>2151</v>
      </c>
      <c r="K1966" s="134" t="s">
        <v>2152</v>
      </c>
      <c r="L1966" s="135" t="s">
        <v>193</v>
      </c>
      <c r="M1966" s="135" t="s">
        <v>1</v>
      </c>
      <c r="N1966" s="137"/>
      <c r="O1966" s="121"/>
    </row>
    <row r="1967" spans="1:15" x14ac:dyDescent="0.25">
      <c r="A1967" s="141">
        <v>124</v>
      </c>
      <c r="B1967" s="142" t="s">
        <v>343</v>
      </c>
      <c r="C1967" s="142" t="s">
        <v>2102</v>
      </c>
      <c r="D1967" s="142">
        <v>3284</v>
      </c>
      <c r="E1967" s="142" t="s">
        <v>2103</v>
      </c>
      <c r="F1967" s="135">
        <v>1</v>
      </c>
      <c r="G1967" s="140">
        <v>16</v>
      </c>
      <c r="H1967" s="135" t="s">
        <v>2131</v>
      </c>
      <c r="I1967" s="135">
        <v>61</v>
      </c>
      <c r="J1967" s="134" t="s">
        <v>2108</v>
      </c>
      <c r="K1967" s="134" t="s">
        <v>2109</v>
      </c>
      <c r="L1967" s="135" t="s">
        <v>193</v>
      </c>
      <c r="M1967" s="135" t="s">
        <v>1</v>
      </c>
      <c r="N1967" s="137"/>
      <c r="O1967" s="121"/>
    </row>
    <row r="1968" spans="1:15" x14ac:dyDescent="0.25">
      <c r="A1968" s="141">
        <v>124</v>
      </c>
      <c r="B1968" s="142" t="s">
        <v>343</v>
      </c>
      <c r="C1968" s="142" t="s">
        <v>2102</v>
      </c>
      <c r="D1968" s="142">
        <v>3285</v>
      </c>
      <c r="E1968" s="142" t="s">
        <v>2103</v>
      </c>
      <c r="F1968" s="135">
        <v>1</v>
      </c>
      <c r="G1968" s="140">
        <v>17</v>
      </c>
      <c r="H1968" s="135" t="s">
        <v>2132</v>
      </c>
      <c r="I1968" s="135">
        <v>191</v>
      </c>
      <c r="J1968" s="134" t="s">
        <v>2112</v>
      </c>
      <c r="K1968" s="134" t="s">
        <v>2113</v>
      </c>
      <c r="L1968" s="135" t="s">
        <v>194</v>
      </c>
      <c r="M1968" s="135" t="s">
        <v>1</v>
      </c>
      <c r="N1968" s="137"/>
      <c r="O1968" s="121"/>
    </row>
    <row r="1969" spans="1:15" x14ac:dyDescent="0.25">
      <c r="A1969" s="141">
        <v>124</v>
      </c>
      <c r="B1969" s="142" t="s">
        <v>343</v>
      </c>
      <c r="C1969" s="142" t="s">
        <v>2102</v>
      </c>
      <c r="D1969" s="142">
        <v>3286</v>
      </c>
      <c r="E1969" s="142" t="s">
        <v>2103</v>
      </c>
      <c r="F1969" s="135">
        <v>1</v>
      </c>
      <c r="G1969" s="140">
        <v>18</v>
      </c>
      <c r="H1969" s="135" t="s">
        <v>2133</v>
      </c>
      <c r="I1969" s="135">
        <v>257</v>
      </c>
      <c r="J1969" s="134" t="s">
        <v>2151</v>
      </c>
      <c r="K1969" s="134" t="s">
        <v>2152</v>
      </c>
      <c r="L1969" s="135" t="s">
        <v>193</v>
      </c>
      <c r="M1969" s="135" t="s">
        <v>1</v>
      </c>
      <c r="N1969" s="137"/>
      <c r="O1969" s="121"/>
    </row>
    <row r="1970" spans="1:15" x14ac:dyDescent="0.25">
      <c r="A1970" s="141">
        <v>124</v>
      </c>
      <c r="B1970" s="142" t="s">
        <v>343</v>
      </c>
      <c r="C1970" s="142" t="s">
        <v>2102</v>
      </c>
      <c r="D1970" s="142">
        <v>3287</v>
      </c>
      <c r="E1970" s="142" t="s">
        <v>2103</v>
      </c>
      <c r="F1970" s="135">
        <v>1</v>
      </c>
      <c r="G1970" s="136">
        <v>19</v>
      </c>
      <c r="H1970" s="135" t="s">
        <v>2134</v>
      </c>
      <c r="I1970" s="135">
        <v>973</v>
      </c>
      <c r="J1970" s="134" t="s">
        <v>2115</v>
      </c>
      <c r="K1970" s="134" t="s">
        <v>2116</v>
      </c>
      <c r="L1970" s="135" t="s">
        <v>2117</v>
      </c>
      <c r="M1970" s="135" t="s">
        <v>1</v>
      </c>
      <c r="N1970" s="137"/>
      <c r="O1970" s="121"/>
    </row>
    <row r="1971" spans="1:15" x14ac:dyDescent="0.25">
      <c r="A1971" s="141">
        <v>124</v>
      </c>
      <c r="B1971" s="142" t="s">
        <v>343</v>
      </c>
      <c r="C1971" s="142" t="s">
        <v>2102</v>
      </c>
      <c r="D1971" s="142">
        <v>3288</v>
      </c>
      <c r="E1971" s="142" t="s">
        <v>2103</v>
      </c>
      <c r="F1971" s="135">
        <v>1</v>
      </c>
      <c r="G1971" s="140">
        <v>21</v>
      </c>
      <c r="H1971" s="135" t="s">
        <v>2136</v>
      </c>
      <c r="I1971" s="135">
        <v>159</v>
      </c>
      <c r="J1971" s="134" t="s">
        <v>2151</v>
      </c>
      <c r="K1971" s="134" t="s">
        <v>2152</v>
      </c>
      <c r="L1971" s="135" t="s">
        <v>193</v>
      </c>
      <c r="M1971" s="135" t="s">
        <v>1</v>
      </c>
      <c r="N1971" s="137"/>
      <c r="O1971" s="121"/>
    </row>
    <row r="1972" spans="1:15" x14ac:dyDescent="0.25">
      <c r="A1972" s="141">
        <v>124</v>
      </c>
      <c r="B1972" s="142" t="s">
        <v>343</v>
      </c>
      <c r="C1972" s="142" t="s">
        <v>2102</v>
      </c>
      <c r="D1972" s="142">
        <v>3289</v>
      </c>
      <c r="E1972" s="142" t="s">
        <v>2103</v>
      </c>
      <c r="F1972" s="135">
        <v>1</v>
      </c>
      <c r="G1972" s="140">
        <v>22</v>
      </c>
      <c r="H1972" s="135" t="s">
        <v>2137</v>
      </c>
      <c r="I1972" s="135">
        <v>159</v>
      </c>
      <c r="J1972" s="134" t="s">
        <v>2151</v>
      </c>
      <c r="K1972" s="134" t="s">
        <v>2152</v>
      </c>
      <c r="L1972" s="135" t="s">
        <v>193</v>
      </c>
      <c r="M1972" s="135" t="s">
        <v>1</v>
      </c>
      <c r="N1972" s="137"/>
      <c r="O1972" s="121"/>
    </row>
    <row r="1973" spans="1:15" x14ac:dyDescent="0.25">
      <c r="A1973" s="141">
        <v>124</v>
      </c>
      <c r="B1973" s="142" t="s">
        <v>343</v>
      </c>
      <c r="C1973" s="142" t="s">
        <v>2102</v>
      </c>
      <c r="D1973" s="142">
        <v>3290</v>
      </c>
      <c r="E1973" s="142" t="s">
        <v>2103</v>
      </c>
      <c r="F1973" s="135">
        <v>1</v>
      </c>
      <c r="G1973" s="136">
        <v>23</v>
      </c>
      <c r="H1973" s="135" t="s">
        <v>2140</v>
      </c>
      <c r="I1973" s="135">
        <v>50</v>
      </c>
      <c r="J1973" s="134" t="s">
        <v>2108</v>
      </c>
      <c r="K1973" s="134" t="s">
        <v>2109</v>
      </c>
      <c r="L1973" s="135" t="s">
        <v>193</v>
      </c>
      <c r="M1973" s="135" t="s">
        <v>1</v>
      </c>
      <c r="N1973" s="137"/>
      <c r="O1973" s="121"/>
    </row>
    <row r="1974" spans="1:15" x14ac:dyDescent="0.25">
      <c r="A1974" s="141">
        <v>124</v>
      </c>
      <c r="B1974" s="142" t="s">
        <v>343</v>
      </c>
      <c r="C1974" s="142" t="s">
        <v>2102</v>
      </c>
      <c r="D1974" s="142">
        <v>3291</v>
      </c>
      <c r="E1974" s="142" t="s">
        <v>2103</v>
      </c>
      <c r="F1974" s="135">
        <v>1</v>
      </c>
      <c r="G1974" s="136">
        <v>24</v>
      </c>
      <c r="H1974" s="135" t="s">
        <v>2141</v>
      </c>
      <c r="I1974" s="135">
        <v>172</v>
      </c>
      <c r="J1974" s="134" t="s">
        <v>2155</v>
      </c>
      <c r="K1974" s="134" t="s">
        <v>2156</v>
      </c>
      <c r="L1974" s="135" t="s">
        <v>193</v>
      </c>
      <c r="M1974" s="135" t="s">
        <v>1</v>
      </c>
      <c r="N1974" s="143"/>
      <c r="O1974" s="121"/>
    </row>
    <row r="1975" spans="1:15" x14ac:dyDescent="0.25">
      <c r="A1975" s="141">
        <v>124</v>
      </c>
      <c r="B1975" s="142" t="s">
        <v>343</v>
      </c>
      <c r="C1975" s="142" t="s">
        <v>2102</v>
      </c>
      <c r="D1975" s="142">
        <v>3292</v>
      </c>
      <c r="E1975" s="142" t="s">
        <v>2103</v>
      </c>
      <c r="F1975" s="135">
        <v>1</v>
      </c>
      <c r="G1975" s="136">
        <v>25</v>
      </c>
      <c r="H1975" s="135" t="s">
        <v>2142</v>
      </c>
      <c r="I1975" s="135">
        <v>74</v>
      </c>
      <c r="J1975" s="134" t="s">
        <v>2108</v>
      </c>
      <c r="K1975" s="134" t="s">
        <v>2109</v>
      </c>
      <c r="L1975" s="135" t="s">
        <v>193</v>
      </c>
      <c r="M1975" s="135" t="s">
        <v>1</v>
      </c>
      <c r="N1975" s="137"/>
      <c r="O1975" s="121"/>
    </row>
    <row r="1976" spans="1:15" x14ac:dyDescent="0.25">
      <c r="A1976" s="141">
        <v>124</v>
      </c>
      <c r="B1976" s="142" t="s">
        <v>343</v>
      </c>
      <c r="C1976" s="142" t="s">
        <v>2102</v>
      </c>
      <c r="D1976" s="142">
        <v>3293</v>
      </c>
      <c r="E1976" s="142" t="s">
        <v>2103</v>
      </c>
      <c r="F1976" s="135">
        <v>1</v>
      </c>
      <c r="G1976" s="136">
        <v>26</v>
      </c>
      <c r="H1976" s="135" t="s">
        <v>2143</v>
      </c>
      <c r="I1976" s="135">
        <v>1199</v>
      </c>
      <c r="J1976" s="134" t="s">
        <v>2105</v>
      </c>
      <c r="K1976" s="134" t="s">
        <v>2106</v>
      </c>
      <c r="L1976" s="135" t="s">
        <v>193</v>
      </c>
      <c r="M1976" s="135" t="s">
        <v>1</v>
      </c>
      <c r="N1976" s="137"/>
      <c r="O1976" s="121"/>
    </row>
    <row r="1977" spans="1:15" x14ac:dyDescent="0.25">
      <c r="A1977" s="141">
        <v>124</v>
      </c>
      <c r="B1977" s="142" t="s">
        <v>343</v>
      </c>
      <c r="C1977" s="142" t="s">
        <v>2102</v>
      </c>
      <c r="D1977" s="142">
        <v>3294</v>
      </c>
      <c r="E1977" s="142" t="s">
        <v>2103</v>
      </c>
      <c r="F1977" s="135">
        <v>1</v>
      </c>
      <c r="G1977" s="140">
        <v>27</v>
      </c>
      <c r="H1977" s="135" t="s">
        <v>2144</v>
      </c>
      <c r="I1977" s="135">
        <v>85</v>
      </c>
      <c r="J1977" s="134" t="s">
        <v>2112</v>
      </c>
      <c r="K1977" s="134" t="s">
        <v>2113</v>
      </c>
      <c r="L1977" s="135" t="s">
        <v>194</v>
      </c>
      <c r="M1977" s="135" t="s">
        <v>1</v>
      </c>
      <c r="N1977" s="143"/>
      <c r="O1977" s="121"/>
    </row>
    <row r="1978" spans="1:15" x14ac:dyDescent="0.25">
      <c r="A1978" s="141">
        <v>124</v>
      </c>
      <c r="B1978" s="142" t="s">
        <v>343</v>
      </c>
      <c r="C1978" s="142" t="s">
        <v>2102</v>
      </c>
      <c r="D1978" s="142">
        <v>3295</v>
      </c>
      <c r="E1978" s="142" t="s">
        <v>2103</v>
      </c>
      <c r="F1978" s="135">
        <v>1</v>
      </c>
      <c r="G1978" s="140">
        <v>28</v>
      </c>
      <c r="H1978" s="135" t="s">
        <v>2145</v>
      </c>
      <c r="I1978" s="135">
        <v>108</v>
      </c>
      <c r="J1978" s="134" t="s">
        <v>2151</v>
      </c>
      <c r="K1978" s="134" t="s">
        <v>2152</v>
      </c>
      <c r="L1978" s="135" t="s">
        <v>193</v>
      </c>
      <c r="M1978" s="135" t="s">
        <v>1</v>
      </c>
      <c r="N1978" s="143"/>
      <c r="O1978" s="121"/>
    </row>
    <row r="1979" spans="1:15" x14ac:dyDescent="0.25">
      <c r="A1979" s="141">
        <v>124</v>
      </c>
      <c r="B1979" s="142" t="s">
        <v>343</v>
      </c>
      <c r="C1979" s="142" t="s">
        <v>2102</v>
      </c>
      <c r="D1979" s="142">
        <v>3296</v>
      </c>
      <c r="E1979" s="142" t="s">
        <v>2103</v>
      </c>
      <c r="F1979" s="135">
        <v>1</v>
      </c>
      <c r="G1979" s="136">
        <v>29</v>
      </c>
      <c r="H1979" s="135" t="s">
        <v>2146</v>
      </c>
      <c r="I1979" s="135">
        <v>169</v>
      </c>
      <c r="J1979" s="134" t="s">
        <v>2536</v>
      </c>
      <c r="K1979" s="134" t="s">
        <v>2544</v>
      </c>
      <c r="L1979" s="135" t="s">
        <v>193</v>
      </c>
      <c r="M1979" s="135" t="s">
        <v>1</v>
      </c>
      <c r="N1979" s="137"/>
      <c r="O1979" s="121"/>
    </row>
    <row r="1980" spans="1:15" x14ac:dyDescent="0.25">
      <c r="A1980" s="141">
        <v>124</v>
      </c>
      <c r="B1980" s="142" t="s">
        <v>343</v>
      </c>
      <c r="C1980" s="142" t="s">
        <v>2102</v>
      </c>
      <c r="D1980" s="142">
        <v>3297</v>
      </c>
      <c r="E1980" s="142" t="s">
        <v>2103</v>
      </c>
      <c r="F1980" s="135">
        <v>1</v>
      </c>
      <c r="G1980" s="136">
        <v>30</v>
      </c>
      <c r="H1980" s="135" t="s">
        <v>2147</v>
      </c>
      <c r="I1980" s="135">
        <v>990</v>
      </c>
      <c r="J1980" s="134" t="s">
        <v>2167</v>
      </c>
      <c r="K1980" s="134" t="s">
        <v>2168</v>
      </c>
      <c r="L1980" s="135" t="s">
        <v>189</v>
      </c>
      <c r="M1980" s="135" t="s">
        <v>1</v>
      </c>
      <c r="N1980" s="137"/>
      <c r="O1980" s="121"/>
    </row>
    <row r="1981" spans="1:15" x14ac:dyDescent="0.25">
      <c r="A1981" s="141">
        <v>124</v>
      </c>
      <c r="B1981" s="142" t="s">
        <v>343</v>
      </c>
      <c r="C1981" s="142" t="s">
        <v>2102</v>
      </c>
      <c r="D1981" s="142">
        <v>3298</v>
      </c>
      <c r="E1981" s="142" t="s">
        <v>2103</v>
      </c>
      <c r="F1981" s="135">
        <v>1</v>
      </c>
      <c r="G1981" s="140">
        <v>31</v>
      </c>
      <c r="H1981" s="135" t="s">
        <v>2148</v>
      </c>
      <c r="I1981" s="135">
        <v>3251</v>
      </c>
      <c r="J1981" s="134" t="s">
        <v>2167</v>
      </c>
      <c r="K1981" s="134" t="s">
        <v>2168</v>
      </c>
      <c r="L1981" s="135" t="s">
        <v>189</v>
      </c>
      <c r="M1981" s="135" t="s">
        <v>1</v>
      </c>
      <c r="N1981" s="137"/>
      <c r="O1981" s="121"/>
    </row>
    <row r="1982" spans="1:15" x14ac:dyDescent="0.25">
      <c r="A1982" s="141">
        <v>124</v>
      </c>
      <c r="B1982" s="142" t="s">
        <v>343</v>
      </c>
      <c r="C1982" s="142" t="s">
        <v>2102</v>
      </c>
      <c r="D1982" s="142">
        <v>3299</v>
      </c>
      <c r="E1982" s="142" t="s">
        <v>2103</v>
      </c>
      <c r="F1982" s="135">
        <v>1</v>
      </c>
      <c r="G1982" s="140" t="s">
        <v>3292</v>
      </c>
      <c r="H1982" s="135" t="s">
        <v>3293</v>
      </c>
      <c r="I1982" s="135">
        <v>238</v>
      </c>
      <c r="J1982" s="134" t="s">
        <v>2155</v>
      </c>
      <c r="K1982" s="134" t="s">
        <v>2156</v>
      </c>
      <c r="L1982" s="135" t="s">
        <v>193</v>
      </c>
      <c r="M1982" s="135" t="s">
        <v>1</v>
      </c>
      <c r="N1982" s="143"/>
      <c r="O1982" s="121"/>
    </row>
    <row r="1983" spans="1:15" x14ac:dyDescent="0.25">
      <c r="A1983" s="141">
        <v>124</v>
      </c>
      <c r="B1983" s="142" t="s">
        <v>343</v>
      </c>
      <c r="C1983" s="142" t="s">
        <v>2102</v>
      </c>
      <c r="D1983" s="142">
        <v>3300</v>
      </c>
      <c r="E1983" s="142" t="s">
        <v>2103</v>
      </c>
      <c r="F1983" s="135">
        <v>1</v>
      </c>
      <c r="G1983" s="136">
        <v>32</v>
      </c>
      <c r="H1983" s="135" t="s">
        <v>2149</v>
      </c>
      <c r="I1983" s="135">
        <v>758</v>
      </c>
      <c r="J1983" s="134" t="s">
        <v>2115</v>
      </c>
      <c r="K1983" s="134" t="s">
        <v>2116</v>
      </c>
      <c r="L1983" s="135" t="s">
        <v>2117</v>
      </c>
      <c r="M1983" s="135" t="s">
        <v>1</v>
      </c>
      <c r="N1983" s="137"/>
      <c r="O1983" s="121"/>
    </row>
    <row r="1984" spans="1:15" x14ac:dyDescent="0.25">
      <c r="A1984" s="141">
        <v>124</v>
      </c>
      <c r="B1984" s="142" t="s">
        <v>343</v>
      </c>
      <c r="C1984" s="142" t="s">
        <v>2102</v>
      </c>
      <c r="D1984" s="142">
        <v>3301</v>
      </c>
      <c r="E1984" s="142" t="s">
        <v>2103</v>
      </c>
      <c r="F1984" s="135">
        <v>1</v>
      </c>
      <c r="G1984" s="136">
        <v>33</v>
      </c>
      <c r="H1984" s="135" t="s">
        <v>2150</v>
      </c>
      <c r="I1984" s="135">
        <v>760</v>
      </c>
      <c r="J1984" s="134" t="s">
        <v>2115</v>
      </c>
      <c r="K1984" s="134" t="s">
        <v>2116</v>
      </c>
      <c r="L1984" s="135" t="s">
        <v>2117</v>
      </c>
      <c r="M1984" s="135" t="s">
        <v>1</v>
      </c>
      <c r="N1984" s="137"/>
      <c r="O1984" s="121"/>
    </row>
    <row r="1985" spans="1:15" x14ac:dyDescent="0.25">
      <c r="A1985" s="141">
        <v>124</v>
      </c>
      <c r="B1985" s="142" t="s">
        <v>343</v>
      </c>
      <c r="C1985" s="142" t="s">
        <v>2102</v>
      </c>
      <c r="D1985" s="142">
        <v>3302</v>
      </c>
      <c r="E1985" s="142" t="s">
        <v>2103</v>
      </c>
      <c r="F1985" s="135">
        <v>1</v>
      </c>
      <c r="G1985" s="136">
        <v>34</v>
      </c>
      <c r="H1985" s="135" t="s">
        <v>2153</v>
      </c>
      <c r="I1985" s="135">
        <v>153</v>
      </c>
      <c r="J1985" s="134" t="s">
        <v>2151</v>
      </c>
      <c r="K1985" s="134" t="s">
        <v>2152</v>
      </c>
      <c r="L1985" s="135" t="s">
        <v>193</v>
      </c>
      <c r="M1985" s="135" t="s">
        <v>1</v>
      </c>
      <c r="N1985" s="137"/>
      <c r="O1985" s="121"/>
    </row>
    <row r="1986" spans="1:15" x14ac:dyDescent="0.25">
      <c r="A1986" s="141">
        <v>124</v>
      </c>
      <c r="B1986" s="142" t="s">
        <v>343</v>
      </c>
      <c r="C1986" s="142" t="s">
        <v>2102</v>
      </c>
      <c r="D1986" s="142">
        <v>3303</v>
      </c>
      <c r="E1986" s="142" t="s">
        <v>2103</v>
      </c>
      <c r="F1986" s="135">
        <v>1</v>
      </c>
      <c r="G1986" s="136">
        <v>35</v>
      </c>
      <c r="H1986" s="135" t="s">
        <v>2154</v>
      </c>
      <c r="I1986" s="135">
        <v>214</v>
      </c>
      <c r="J1986" s="134" t="s">
        <v>2155</v>
      </c>
      <c r="K1986" s="134" t="s">
        <v>2156</v>
      </c>
      <c r="L1986" s="135" t="s">
        <v>193</v>
      </c>
      <c r="M1986" s="135" t="s">
        <v>1</v>
      </c>
      <c r="N1986" s="137"/>
      <c r="O1986" s="121"/>
    </row>
    <row r="1987" spans="1:15" x14ac:dyDescent="0.25">
      <c r="A1987" s="141">
        <v>124</v>
      </c>
      <c r="B1987" s="142" t="s">
        <v>343</v>
      </c>
      <c r="C1987" s="142" t="s">
        <v>2102</v>
      </c>
      <c r="D1987" s="142">
        <v>3304</v>
      </c>
      <c r="E1987" s="142" t="s">
        <v>2103</v>
      </c>
      <c r="F1987" s="135">
        <v>1</v>
      </c>
      <c r="G1987" s="136">
        <v>36</v>
      </c>
      <c r="H1987" s="135" t="s">
        <v>2157</v>
      </c>
      <c r="I1987" s="135">
        <v>426</v>
      </c>
      <c r="J1987" s="134" t="s">
        <v>2138</v>
      </c>
      <c r="K1987" s="134" t="s">
        <v>2139</v>
      </c>
      <c r="L1987" s="135" t="s">
        <v>194</v>
      </c>
      <c r="M1987" s="135" t="s">
        <v>1</v>
      </c>
      <c r="N1987" s="137"/>
      <c r="O1987" s="121"/>
    </row>
    <row r="1988" spans="1:15" x14ac:dyDescent="0.25">
      <c r="A1988" s="141">
        <v>124</v>
      </c>
      <c r="B1988" s="142" t="s">
        <v>343</v>
      </c>
      <c r="C1988" s="142" t="s">
        <v>2102</v>
      </c>
      <c r="D1988" s="142">
        <v>3305</v>
      </c>
      <c r="E1988" s="142" t="s">
        <v>2103</v>
      </c>
      <c r="F1988" s="135">
        <v>1</v>
      </c>
      <c r="G1988" s="136">
        <v>37</v>
      </c>
      <c r="H1988" s="135" t="s">
        <v>2158</v>
      </c>
      <c r="I1988" s="135">
        <v>335</v>
      </c>
      <c r="J1988" s="134" t="s">
        <v>2112</v>
      </c>
      <c r="K1988" s="134" t="s">
        <v>2113</v>
      </c>
      <c r="L1988" s="135" t="s">
        <v>194</v>
      </c>
      <c r="M1988" s="135" t="s">
        <v>1</v>
      </c>
      <c r="N1988" s="137"/>
      <c r="O1988" s="121"/>
    </row>
    <row r="1989" spans="1:15" x14ac:dyDescent="0.25">
      <c r="A1989" s="141">
        <v>124</v>
      </c>
      <c r="B1989" s="142" t="s">
        <v>343</v>
      </c>
      <c r="C1989" s="142" t="s">
        <v>2102</v>
      </c>
      <c r="D1989" s="142">
        <v>3306</v>
      </c>
      <c r="E1989" s="142" t="s">
        <v>2103</v>
      </c>
      <c r="F1989" s="135">
        <v>1</v>
      </c>
      <c r="G1989" s="136">
        <v>38</v>
      </c>
      <c r="H1989" s="135" t="s">
        <v>2159</v>
      </c>
      <c r="I1989" s="135">
        <v>67</v>
      </c>
      <c r="J1989" s="134" t="s">
        <v>2108</v>
      </c>
      <c r="K1989" s="134" t="s">
        <v>2109</v>
      </c>
      <c r="L1989" s="135" t="s">
        <v>193</v>
      </c>
      <c r="M1989" s="135" t="s">
        <v>1</v>
      </c>
      <c r="N1989" s="137"/>
      <c r="O1989" s="121"/>
    </row>
    <row r="1990" spans="1:15" x14ac:dyDescent="0.25">
      <c r="A1990" s="141">
        <v>124</v>
      </c>
      <c r="B1990" s="142" t="s">
        <v>343</v>
      </c>
      <c r="C1990" s="142" t="s">
        <v>2102</v>
      </c>
      <c r="D1990" s="142">
        <v>3307</v>
      </c>
      <c r="E1990" s="142" t="s">
        <v>2103</v>
      </c>
      <c r="F1990" s="135">
        <v>1</v>
      </c>
      <c r="G1990" s="136">
        <v>39</v>
      </c>
      <c r="H1990" s="135" t="s">
        <v>2160</v>
      </c>
      <c r="I1990" s="135">
        <v>508</v>
      </c>
      <c r="J1990" s="134" t="s">
        <v>2105</v>
      </c>
      <c r="K1990" s="134" t="s">
        <v>2106</v>
      </c>
      <c r="L1990" s="135" t="s">
        <v>193</v>
      </c>
      <c r="M1990" s="135" t="s">
        <v>1</v>
      </c>
      <c r="N1990" s="137"/>
      <c r="O1990" s="121"/>
    </row>
    <row r="1991" spans="1:15" x14ac:dyDescent="0.25">
      <c r="A1991" s="141">
        <v>124</v>
      </c>
      <c r="B1991" s="142" t="s">
        <v>343</v>
      </c>
      <c r="C1991" s="142" t="s">
        <v>2102</v>
      </c>
      <c r="D1991" s="142">
        <v>3308</v>
      </c>
      <c r="E1991" s="142" t="s">
        <v>2103</v>
      </c>
      <c r="F1991" s="135">
        <v>1</v>
      </c>
      <c r="G1991" s="136">
        <v>40</v>
      </c>
      <c r="H1991" s="135" t="s">
        <v>2161</v>
      </c>
      <c r="I1991" s="135">
        <v>27</v>
      </c>
      <c r="J1991" s="134" t="s">
        <v>2105</v>
      </c>
      <c r="K1991" s="134" t="s">
        <v>2106</v>
      </c>
      <c r="L1991" s="135" t="s">
        <v>193</v>
      </c>
      <c r="M1991" s="135" t="s">
        <v>1</v>
      </c>
      <c r="N1991" s="137"/>
      <c r="O1991" s="121"/>
    </row>
    <row r="1992" spans="1:15" x14ac:dyDescent="0.25">
      <c r="A1992" s="141">
        <v>124</v>
      </c>
      <c r="B1992" s="142" t="s">
        <v>343</v>
      </c>
      <c r="C1992" s="142" t="s">
        <v>2102</v>
      </c>
      <c r="D1992" s="142">
        <v>3309</v>
      </c>
      <c r="E1992" s="142" t="s">
        <v>2103</v>
      </c>
      <c r="F1992" s="135">
        <v>1</v>
      </c>
      <c r="G1992" s="136">
        <v>41</v>
      </c>
      <c r="H1992" s="135" t="s">
        <v>2162</v>
      </c>
      <c r="I1992" s="135">
        <v>31</v>
      </c>
      <c r="J1992" s="134" t="s">
        <v>2151</v>
      </c>
      <c r="K1992" s="134" t="s">
        <v>2152</v>
      </c>
      <c r="L1992" s="135" t="s">
        <v>193</v>
      </c>
      <c r="M1992" s="135" t="s">
        <v>1</v>
      </c>
      <c r="N1992" s="143"/>
      <c r="O1992" s="121"/>
    </row>
    <row r="1993" spans="1:15" x14ac:dyDescent="0.25">
      <c r="A1993" s="141">
        <v>124</v>
      </c>
      <c r="B1993" s="142" t="s">
        <v>343</v>
      </c>
      <c r="C1993" s="142" t="s">
        <v>2102</v>
      </c>
      <c r="D1993" s="142">
        <v>3310</v>
      </c>
      <c r="E1993" s="142" t="s">
        <v>2103</v>
      </c>
      <c r="F1993" s="135">
        <v>1</v>
      </c>
      <c r="G1993" s="136">
        <v>42</v>
      </c>
      <c r="H1993" s="135" t="s">
        <v>2163</v>
      </c>
      <c r="I1993" s="135">
        <v>116</v>
      </c>
      <c r="J1993" s="134" t="s">
        <v>2151</v>
      </c>
      <c r="K1993" s="134" t="s">
        <v>2152</v>
      </c>
      <c r="L1993" s="135" t="s">
        <v>193</v>
      </c>
      <c r="M1993" s="135" t="s">
        <v>1</v>
      </c>
      <c r="N1993" s="137"/>
      <c r="O1993" s="121"/>
    </row>
    <row r="1994" spans="1:15" x14ac:dyDescent="0.25">
      <c r="A1994" s="141">
        <v>124</v>
      </c>
      <c r="B1994" s="142" t="s">
        <v>343</v>
      </c>
      <c r="C1994" s="142" t="s">
        <v>2102</v>
      </c>
      <c r="D1994" s="142">
        <v>3311</v>
      </c>
      <c r="E1994" s="142" t="s">
        <v>2103</v>
      </c>
      <c r="F1994" s="135">
        <v>1</v>
      </c>
      <c r="G1994" s="136">
        <v>43</v>
      </c>
      <c r="H1994" s="135" t="s">
        <v>2164</v>
      </c>
      <c r="I1994" s="135">
        <v>741</v>
      </c>
      <c r="J1994" s="134" t="s">
        <v>2115</v>
      </c>
      <c r="K1994" s="134" t="s">
        <v>2116</v>
      </c>
      <c r="L1994" s="135" t="s">
        <v>2117</v>
      </c>
      <c r="M1994" s="135" t="s">
        <v>1</v>
      </c>
      <c r="N1994" s="137"/>
      <c r="O1994" s="121"/>
    </row>
    <row r="1995" spans="1:15" x14ac:dyDescent="0.25">
      <c r="A1995" s="141">
        <v>124</v>
      </c>
      <c r="B1995" s="142" t="s">
        <v>343</v>
      </c>
      <c r="C1995" s="142" t="s">
        <v>2102</v>
      </c>
      <c r="D1995" s="142">
        <v>3312</v>
      </c>
      <c r="E1995" s="142" t="s">
        <v>2427</v>
      </c>
      <c r="F1995" s="135">
        <v>1</v>
      </c>
      <c r="G1995" s="140">
        <v>1</v>
      </c>
      <c r="H1995" s="135" t="s">
        <v>2428</v>
      </c>
      <c r="I1995" s="135">
        <v>782</v>
      </c>
      <c r="J1995" s="134" t="s">
        <v>2115</v>
      </c>
      <c r="K1995" s="134" t="s">
        <v>2116</v>
      </c>
      <c r="L1995" s="135" t="s">
        <v>2117</v>
      </c>
      <c r="M1995" s="135"/>
      <c r="N1995" s="143"/>
      <c r="O1995" s="121"/>
    </row>
    <row r="1996" spans="1:15" x14ac:dyDescent="0.25">
      <c r="A1996" s="141">
        <v>124</v>
      </c>
      <c r="B1996" s="142" t="s">
        <v>343</v>
      </c>
      <c r="C1996" s="142" t="s">
        <v>2102</v>
      </c>
      <c r="D1996" s="142">
        <v>3314</v>
      </c>
      <c r="E1996" s="142" t="s">
        <v>3294</v>
      </c>
      <c r="F1996" s="135">
        <v>1</v>
      </c>
      <c r="G1996" s="136">
        <v>1</v>
      </c>
      <c r="H1996" s="135" t="s">
        <v>3295</v>
      </c>
      <c r="I1996" s="135">
        <v>781</v>
      </c>
      <c r="J1996" s="134" t="s">
        <v>2115</v>
      </c>
      <c r="K1996" s="134" t="s">
        <v>2116</v>
      </c>
      <c r="L1996" s="135" t="s">
        <v>2117</v>
      </c>
      <c r="M1996" s="135" t="s">
        <v>1</v>
      </c>
      <c r="N1996" s="137"/>
      <c r="O1996" s="121"/>
    </row>
    <row r="1997" spans="1:15" x14ac:dyDescent="0.25">
      <c r="A1997" s="141">
        <v>124</v>
      </c>
      <c r="B1997" s="142" t="s">
        <v>343</v>
      </c>
      <c r="C1997" s="142" t="s">
        <v>2102</v>
      </c>
      <c r="D1997" s="142">
        <v>3315</v>
      </c>
      <c r="E1997" s="142" t="s">
        <v>2429</v>
      </c>
      <c r="F1997" s="135">
        <v>1</v>
      </c>
      <c r="G1997" s="136">
        <v>1</v>
      </c>
      <c r="H1997" s="135" t="s">
        <v>2430</v>
      </c>
      <c r="I1997" s="135">
        <v>782</v>
      </c>
      <c r="J1997" s="134" t="s">
        <v>2115</v>
      </c>
      <c r="K1997" s="134" t="s">
        <v>2116</v>
      </c>
      <c r="L1997" s="135" t="s">
        <v>2117</v>
      </c>
      <c r="M1997" s="135"/>
      <c r="N1997" s="137"/>
      <c r="O1997" s="121"/>
    </row>
    <row r="1998" spans="1:15" x14ac:dyDescent="0.25">
      <c r="A1998" s="141">
        <v>124</v>
      </c>
      <c r="B1998" s="142" t="s">
        <v>343</v>
      </c>
      <c r="C1998" s="142" t="s">
        <v>2102</v>
      </c>
      <c r="D1998" s="142">
        <v>3316</v>
      </c>
      <c r="E1998" s="142" t="s">
        <v>2431</v>
      </c>
      <c r="F1998" s="135">
        <v>1</v>
      </c>
      <c r="G1998" s="136">
        <v>1</v>
      </c>
      <c r="H1998" s="135" t="s">
        <v>2432</v>
      </c>
      <c r="I1998" s="135">
        <v>782</v>
      </c>
      <c r="J1998" s="134" t="s">
        <v>2115</v>
      </c>
      <c r="K1998" s="134" t="s">
        <v>2116</v>
      </c>
      <c r="L1998" s="135" t="s">
        <v>2117</v>
      </c>
      <c r="M1998" s="135"/>
      <c r="N1998" s="137"/>
      <c r="O1998" s="121"/>
    </row>
    <row r="1999" spans="1:15" x14ac:dyDescent="0.25">
      <c r="A1999" s="141">
        <v>124</v>
      </c>
      <c r="B1999" s="142" t="s">
        <v>343</v>
      </c>
      <c r="C1999" s="142" t="s">
        <v>2102</v>
      </c>
      <c r="D1999" s="142">
        <v>3317</v>
      </c>
      <c r="E1999" s="142" t="s">
        <v>2433</v>
      </c>
      <c r="F1999" s="135">
        <v>1</v>
      </c>
      <c r="G1999" s="140">
        <v>1</v>
      </c>
      <c r="H1999" s="135" t="s">
        <v>2434</v>
      </c>
      <c r="I1999" s="135">
        <v>782</v>
      </c>
      <c r="J1999" s="134" t="s">
        <v>2115</v>
      </c>
      <c r="K1999" s="134" t="s">
        <v>2116</v>
      </c>
      <c r="L1999" s="135" t="s">
        <v>2117</v>
      </c>
      <c r="M1999" s="135" t="s">
        <v>1</v>
      </c>
      <c r="N1999" s="143"/>
      <c r="O1999" s="121"/>
    </row>
    <row r="2000" spans="1:15" x14ac:dyDescent="0.25">
      <c r="A2000" s="141">
        <v>124</v>
      </c>
      <c r="B2000" s="142" t="s">
        <v>343</v>
      </c>
      <c r="C2000" s="142" t="s">
        <v>2102</v>
      </c>
      <c r="D2000" s="142">
        <v>3318</v>
      </c>
      <c r="E2000" s="142" t="s">
        <v>2435</v>
      </c>
      <c r="F2000" s="135">
        <v>1</v>
      </c>
      <c r="G2000" s="140">
        <v>1</v>
      </c>
      <c r="H2000" s="135" t="s">
        <v>2436</v>
      </c>
      <c r="I2000" s="135">
        <v>782</v>
      </c>
      <c r="J2000" s="134" t="s">
        <v>2115</v>
      </c>
      <c r="K2000" s="134" t="s">
        <v>2116</v>
      </c>
      <c r="L2000" s="135" t="s">
        <v>2117</v>
      </c>
      <c r="M2000" s="135" t="s">
        <v>1</v>
      </c>
      <c r="N2000" s="143"/>
      <c r="O2000" s="121"/>
    </row>
    <row r="2001" spans="1:15" x14ac:dyDescent="0.25">
      <c r="A2001" s="141">
        <v>124</v>
      </c>
      <c r="B2001" s="142" t="s">
        <v>343</v>
      </c>
      <c r="C2001" s="142" t="s">
        <v>2102</v>
      </c>
      <c r="D2001" s="142">
        <v>3319</v>
      </c>
      <c r="E2001" s="142" t="s">
        <v>2371</v>
      </c>
      <c r="F2001" s="135">
        <v>1</v>
      </c>
      <c r="G2001" s="140">
        <v>1</v>
      </c>
      <c r="H2001" s="135" t="s">
        <v>2437</v>
      </c>
      <c r="I2001" s="135">
        <v>782</v>
      </c>
      <c r="J2001" s="134" t="s">
        <v>2115</v>
      </c>
      <c r="K2001" s="134" t="s">
        <v>2116</v>
      </c>
      <c r="L2001" s="135" t="s">
        <v>2117</v>
      </c>
      <c r="M2001" s="135" t="s">
        <v>1</v>
      </c>
      <c r="N2001" s="143"/>
      <c r="O2001" s="121"/>
    </row>
    <row r="2002" spans="1:15" x14ac:dyDescent="0.25">
      <c r="A2002" s="141">
        <v>124</v>
      </c>
      <c r="B2002" s="142" t="s">
        <v>343</v>
      </c>
      <c r="C2002" s="142" t="s">
        <v>2102</v>
      </c>
      <c r="D2002" s="142">
        <v>3320</v>
      </c>
      <c r="E2002" s="142" t="s">
        <v>2375</v>
      </c>
      <c r="F2002" s="135">
        <v>1</v>
      </c>
      <c r="G2002" s="140">
        <v>1</v>
      </c>
      <c r="H2002" s="135" t="s">
        <v>2376</v>
      </c>
      <c r="I2002" s="135">
        <v>782</v>
      </c>
      <c r="J2002" s="134" t="s">
        <v>2115</v>
      </c>
      <c r="K2002" s="134" t="s">
        <v>2116</v>
      </c>
      <c r="L2002" s="135" t="s">
        <v>2117</v>
      </c>
      <c r="M2002" s="135" t="s">
        <v>1</v>
      </c>
      <c r="N2002" s="143"/>
      <c r="O2002" s="121"/>
    </row>
    <row r="2003" spans="1:15" x14ac:dyDescent="0.25">
      <c r="A2003" s="141">
        <v>124</v>
      </c>
      <c r="B2003" s="142" t="s">
        <v>343</v>
      </c>
      <c r="C2003" s="142" t="s">
        <v>2102</v>
      </c>
      <c r="D2003" s="142">
        <v>3321</v>
      </c>
      <c r="E2003" s="142" t="s">
        <v>2377</v>
      </c>
      <c r="F2003" s="135">
        <v>1</v>
      </c>
      <c r="G2003" s="136">
        <v>1</v>
      </c>
      <c r="H2003" s="135" t="s">
        <v>2378</v>
      </c>
      <c r="I2003" s="135">
        <v>782</v>
      </c>
      <c r="J2003" s="134" t="s">
        <v>2115</v>
      </c>
      <c r="K2003" s="134" t="s">
        <v>2116</v>
      </c>
      <c r="L2003" s="135" t="s">
        <v>2117</v>
      </c>
      <c r="M2003" s="135" t="s">
        <v>1</v>
      </c>
      <c r="N2003" s="137"/>
      <c r="O2003" s="121"/>
    </row>
    <row r="2004" spans="1:15" x14ac:dyDescent="0.25">
      <c r="A2004" s="141">
        <v>124</v>
      </c>
      <c r="B2004" s="142" t="s">
        <v>343</v>
      </c>
      <c r="C2004" s="142" t="s">
        <v>2102</v>
      </c>
      <c r="D2004" s="142">
        <v>3322</v>
      </c>
      <c r="E2004" s="142" t="s">
        <v>2379</v>
      </c>
      <c r="F2004" s="135">
        <v>1</v>
      </c>
      <c r="G2004" s="136">
        <v>1</v>
      </c>
      <c r="H2004" s="135" t="s">
        <v>2380</v>
      </c>
      <c r="I2004" s="135">
        <v>300</v>
      </c>
      <c r="J2004" s="134" t="s">
        <v>2108</v>
      </c>
      <c r="K2004" s="134" t="s">
        <v>2109</v>
      </c>
      <c r="L2004" s="135" t="s">
        <v>193</v>
      </c>
      <c r="M2004" s="135" t="s">
        <v>1</v>
      </c>
      <c r="N2004" s="137"/>
      <c r="O2004" s="121"/>
    </row>
    <row r="2005" spans="1:15" x14ac:dyDescent="0.25">
      <c r="A2005" s="141">
        <v>124</v>
      </c>
      <c r="B2005" s="142" t="s">
        <v>343</v>
      </c>
      <c r="C2005" s="142" t="s">
        <v>2102</v>
      </c>
      <c r="D2005" s="142">
        <v>3323</v>
      </c>
      <c r="E2005" s="142" t="s">
        <v>3296</v>
      </c>
      <c r="F2005" s="135">
        <v>1</v>
      </c>
      <c r="G2005" s="136">
        <v>1</v>
      </c>
      <c r="H2005" s="135" t="s">
        <v>3297</v>
      </c>
      <c r="I2005" s="135">
        <v>781</v>
      </c>
      <c r="J2005" s="134" t="s">
        <v>2115</v>
      </c>
      <c r="K2005" s="134" t="s">
        <v>2116</v>
      </c>
      <c r="L2005" s="135" t="s">
        <v>2117</v>
      </c>
      <c r="M2005" s="135" t="s">
        <v>1</v>
      </c>
      <c r="N2005" s="137"/>
      <c r="O2005" s="121"/>
    </row>
    <row r="2006" spans="1:15" x14ac:dyDescent="0.25">
      <c r="A2006" s="141">
        <v>124</v>
      </c>
      <c r="B2006" s="142" t="s">
        <v>343</v>
      </c>
      <c r="C2006" s="142" t="s">
        <v>2102</v>
      </c>
      <c r="D2006" s="142">
        <v>3324</v>
      </c>
      <c r="E2006" s="142" t="s">
        <v>3298</v>
      </c>
      <c r="F2006" s="135">
        <v>1</v>
      </c>
      <c r="G2006" s="136">
        <v>1</v>
      </c>
      <c r="H2006" s="135" t="s">
        <v>3299</v>
      </c>
      <c r="I2006" s="135">
        <v>864</v>
      </c>
      <c r="J2006" s="134" t="s">
        <v>2115</v>
      </c>
      <c r="K2006" s="134" t="s">
        <v>2116</v>
      </c>
      <c r="L2006" s="135" t="s">
        <v>2117</v>
      </c>
      <c r="M2006" s="135" t="s">
        <v>1</v>
      </c>
      <c r="N2006" s="137"/>
      <c r="O2006" s="121"/>
    </row>
    <row r="2007" spans="1:15" x14ac:dyDescent="0.25">
      <c r="A2007" s="141">
        <v>124</v>
      </c>
      <c r="B2007" s="142" t="s">
        <v>343</v>
      </c>
      <c r="C2007" s="142" t="s">
        <v>2102</v>
      </c>
      <c r="D2007" s="142">
        <v>3325</v>
      </c>
      <c r="E2007" s="142" t="s">
        <v>3300</v>
      </c>
      <c r="F2007" s="135">
        <v>1</v>
      </c>
      <c r="G2007" s="136">
        <v>1</v>
      </c>
      <c r="H2007" s="135" t="s">
        <v>3301</v>
      </c>
      <c r="I2007" s="135">
        <v>864</v>
      </c>
      <c r="J2007" s="134" t="s">
        <v>2115</v>
      </c>
      <c r="K2007" s="134" t="s">
        <v>2116</v>
      </c>
      <c r="L2007" s="135" t="s">
        <v>2117</v>
      </c>
      <c r="M2007" s="135" t="s">
        <v>1</v>
      </c>
      <c r="N2007" s="137"/>
      <c r="O2007" s="121"/>
    </row>
    <row r="2008" spans="1:15" x14ac:dyDescent="0.25">
      <c r="A2008" s="141">
        <v>124</v>
      </c>
      <c r="B2008" s="142" t="s">
        <v>343</v>
      </c>
      <c r="C2008" s="142" t="s">
        <v>2102</v>
      </c>
      <c r="D2008" s="142">
        <v>3326</v>
      </c>
      <c r="E2008" s="142" t="s">
        <v>3302</v>
      </c>
      <c r="F2008" s="135">
        <v>1</v>
      </c>
      <c r="G2008" s="136">
        <v>1</v>
      </c>
      <c r="H2008" s="135" t="s">
        <v>3303</v>
      </c>
      <c r="I2008" s="135">
        <v>713</v>
      </c>
      <c r="J2008" s="134" t="s">
        <v>2115</v>
      </c>
      <c r="K2008" s="134" t="s">
        <v>2116</v>
      </c>
      <c r="L2008" s="135" t="s">
        <v>2117</v>
      </c>
      <c r="M2008" s="135" t="s">
        <v>1</v>
      </c>
      <c r="N2008" s="137"/>
      <c r="O2008" s="121"/>
    </row>
    <row r="2009" spans="1:15" x14ac:dyDescent="0.25">
      <c r="A2009" s="141">
        <v>124</v>
      </c>
      <c r="B2009" s="142" t="s">
        <v>343</v>
      </c>
      <c r="C2009" s="142" t="s">
        <v>2102</v>
      </c>
      <c r="D2009" s="142">
        <v>3327</v>
      </c>
      <c r="E2009" s="142" t="s">
        <v>3304</v>
      </c>
      <c r="F2009" s="135">
        <v>1</v>
      </c>
      <c r="G2009" s="136">
        <v>1</v>
      </c>
      <c r="H2009" s="135" t="s">
        <v>3305</v>
      </c>
      <c r="I2009" s="135">
        <v>899</v>
      </c>
      <c r="J2009" s="134" t="s">
        <v>2115</v>
      </c>
      <c r="K2009" s="134" t="s">
        <v>2116</v>
      </c>
      <c r="L2009" s="135" t="s">
        <v>2117</v>
      </c>
      <c r="M2009" s="135" t="s">
        <v>1</v>
      </c>
      <c r="N2009" s="137"/>
      <c r="O2009" s="121"/>
    </row>
    <row r="2010" spans="1:15" x14ac:dyDescent="0.25">
      <c r="A2010" s="141">
        <v>124</v>
      </c>
      <c r="B2010" s="142" t="s">
        <v>343</v>
      </c>
      <c r="C2010" s="142" t="s">
        <v>2102</v>
      </c>
      <c r="D2010" s="142">
        <v>3328</v>
      </c>
      <c r="E2010" s="142" t="s">
        <v>3304</v>
      </c>
      <c r="F2010" s="135">
        <v>1</v>
      </c>
      <c r="G2010" s="136">
        <v>2</v>
      </c>
      <c r="H2010" s="135" t="s">
        <v>3306</v>
      </c>
      <c r="I2010" s="135">
        <v>899</v>
      </c>
      <c r="J2010" s="134" t="s">
        <v>2115</v>
      </c>
      <c r="K2010" s="134" t="s">
        <v>2116</v>
      </c>
      <c r="L2010" s="135" t="s">
        <v>2117</v>
      </c>
      <c r="M2010" s="135" t="s">
        <v>1</v>
      </c>
      <c r="N2010" s="137"/>
      <c r="O2010" s="121"/>
    </row>
    <row r="2011" spans="1:15" x14ac:dyDescent="0.25">
      <c r="A2011" s="141">
        <v>124</v>
      </c>
      <c r="B2011" s="142" t="s">
        <v>343</v>
      </c>
      <c r="C2011" s="142" t="s">
        <v>2102</v>
      </c>
      <c r="D2011" s="142">
        <v>3329</v>
      </c>
      <c r="E2011" s="142" t="s">
        <v>3304</v>
      </c>
      <c r="F2011" s="135">
        <v>1</v>
      </c>
      <c r="G2011" s="136">
        <v>3</v>
      </c>
      <c r="H2011" s="135" t="s">
        <v>3307</v>
      </c>
      <c r="I2011" s="135">
        <v>899</v>
      </c>
      <c r="J2011" s="134" t="s">
        <v>2115</v>
      </c>
      <c r="K2011" s="134" t="s">
        <v>2116</v>
      </c>
      <c r="L2011" s="135" t="s">
        <v>2117</v>
      </c>
      <c r="M2011" s="135" t="s">
        <v>1</v>
      </c>
      <c r="N2011" s="137"/>
      <c r="O2011" s="121"/>
    </row>
    <row r="2012" spans="1:15" x14ac:dyDescent="0.25">
      <c r="A2012" s="141">
        <v>124</v>
      </c>
      <c r="B2012" s="142" t="s">
        <v>343</v>
      </c>
      <c r="C2012" s="142" t="s">
        <v>2102</v>
      </c>
      <c r="D2012" s="142">
        <v>3330</v>
      </c>
      <c r="E2012" s="142" t="s">
        <v>3304</v>
      </c>
      <c r="F2012" s="135">
        <v>1</v>
      </c>
      <c r="G2012" s="136">
        <v>4</v>
      </c>
      <c r="H2012" s="135" t="s">
        <v>3308</v>
      </c>
      <c r="I2012" s="135">
        <v>899</v>
      </c>
      <c r="J2012" s="134" t="s">
        <v>2115</v>
      </c>
      <c r="K2012" s="134" t="s">
        <v>2116</v>
      </c>
      <c r="L2012" s="135" t="s">
        <v>2117</v>
      </c>
      <c r="M2012" s="135" t="s">
        <v>1</v>
      </c>
      <c r="N2012" s="137"/>
      <c r="O2012" s="121"/>
    </row>
    <row r="2013" spans="1:15" x14ac:dyDescent="0.25">
      <c r="A2013" s="141">
        <v>124</v>
      </c>
      <c r="B2013" s="142" t="s">
        <v>343</v>
      </c>
      <c r="C2013" s="142" t="s">
        <v>2102</v>
      </c>
      <c r="D2013" s="142">
        <v>3331</v>
      </c>
      <c r="E2013" s="142" t="s">
        <v>3304</v>
      </c>
      <c r="F2013" s="135">
        <v>1</v>
      </c>
      <c r="G2013" s="136">
        <v>5</v>
      </c>
      <c r="H2013" s="135" t="s">
        <v>3309</v>
      </c>
      <c r="I2013" s="135">
        <v>899</v>
      </c>
      <c r="J2013" s="134" t="s">
        <v>2115</v>
      </c>
      <c r="K2013" s="134" t="s">
        <v>2116</v>
      </c>
      <c r="L2013" s="135" t="s">
        <v>2117</v>
      </c>
      <c r="M2013" s="135" t="s">
        <v>1</v>
      </c>
      <c r="N2013" s="137"/>
      <c r="O2013" s="121"/>
    </row>
    <row r="2014" spans="1:15" x14ac:dyDescent="0.25">
      <c r="A2014" s="141">
        <v>124</v>
      </c>
      <c r="B2014" s="142" t="s">
        <v>343</v>
      </c>
      <c r="C2014" s="142" t="s">
        <v>2102</v>
      </c>
      <c r="D2014" s="142">
        <v>3332</v>
      </c>
      <c r="E2014" s="142" t="s">
        <v>3304</v>
      </c>
      <c r="F2014" s="135">
        <v>1</v>
      </c>
      <c r="G2014" s="140">
        <v>6</v>
      </c>
      <c r="H2014" s="135" t="s">
        <v>3310</v>
      </c>
      <c r="I2014" s="135">
        <v>899</v>
      </c>
      <c r="J2014" s="134" t="s">
        <v>2115</v>
      </c>
      <c r="K2014" s="134" t="s">
        <v>2116</v>
      </c>
      <c r="L2014" s="135" t="s">
        <v>2117</v>
      </c>
      <c r="M2014" s="135" t="s">
        <v>1</v>
      </c>
      <c r="N2014" s="143"/>
      <c r="O2014" s="121"/>
    </row>
    <row r="2015" spans="1:15" x14ac:dyDescent="0.25">
      <c r="A2015" s="141">
        <v>124</v>
      </c>
      <c r="B2015" s="142" t="s">
        <v>343</v>
      </c>
      <c r="C2015" s="142" t="s">
        <v>2102</v>
      </c>
      <c r="D2015" s="142">
        <v>3333</v>
      </c>
      <c r="E2015" s="142" t="s">
        <v>3304</v>
      </c>
      <c r="F2015" s="135">
        <v>1</v>
      </c>
      <c r="G2015" s="140">
        <v>8</v>
      </c>
      <c r="H2015" s="135" t="s">
        <v>3311</v>
      </c>
      <c r="I2015" s="135">
        <v>63</v>
      </c>
      <c r="J2015" s="134" t="s">
        <v>2108</v>
      </c>
      <c r="K2015" s="134" t="s">
        <v>2109</v>
      </c>
      <c r="L2015" s="135" t="s">
        <v>193</v>
      </c>
      <c r="M2015" s="135" t="s">
        <v>1</v>
      </c>
      <c r="N2015" s="137"/>
      <c r="O2015" s="121"/>
    </row>
    <row r="2016" spans="1:15" x14ac:dyDescent="0.25">
      <c r="A2016" s="141">
        <v>124</v>
      </c>
      <c r="B2016" s="142" t="s">
        <v>343</v>
      </c>
      <c r="C2016" s="142" t="s">
        <v>2102</v>
      </c>
      <c r="D2016" s="142">
        <v>3334</v>
      </c>
      <c r="E2016" s="142" t="s">
        <v>3304</v>
      </c>
      <c r="F2016" s="135">
        <v>1</v>
      </c>
      <c r="G2016" s="136">
        <v>9</v>
      </c>
      <c r="H2016" s="135" t="s">
        <v>3312</v>
      </c>
      <c r="I2016" s="135">
        <v>63</v>
      </c>
      <c r="J2016" s="134" t="s">
        <v>2108</v>
      </c>
      <c r="K2016" s="134" t="s">
        <v>2109</v>
      </c>
      <c r="L2016" s="135" t="s">
        <v>193</v>
      </c>
      <c r="M2016" s="135" t="s">
        <v>1</v>
      </c>
      <c r="N2016" s="137"/>
      <c r="O2016" s="121"/>
    </row>
    <row r="2017" spans="1:15" x14ac:dyDescent="0.25">
      <c r="A2017" s="141">
        <v>124</v>
      </c>
      <c r="B2017" s="142" t="s">
        <v>343</v>
      </c>
      <c r="C2017" s="142" t="s">
        <v>2102</v>
      </c>
      <c r="D2017" s="142">
        <v>3335</v>
      </c>
      <c r="E2017" s="142" t="s">
        <v>3304</v>
      </c>
      <c r="F2017" s="135">
        <v>1</v>
      </c>
      <c r="G2017" s="140">
        <v>10</v>
      </c>
      <c r="H2017" s="135" t="s">
        <v>3313</v>
      </c>
      <c r="I2017" s="135">
        <v>80</v>
      </c>
      <c r="J2017" s="134" t="s">
        <v>2155</v>
      </c>
      <c r="K2017" s="134" t="s">
        <v>2156</v>
      </c>
      <c r="L2017" s="135" t="s">
        <v>193</v>
      </c>
      <c r="M2017" s="135" t="s">
        <v>1</v>
      </c>
      <c r="N2017" s="137"/>
      <c r="O2017" s="121"/>
    </row>
    <row r="2018" spans="1:15" x14ac:dyDescent="0.25">
      <c r="A2018" s="141">
        <v>124</v>
      </c>
      <c r="B2018" s="142" t="s">
        <v>343</v>
      </c>
      <c r="C2018" s="142" t="s">
        <v>2102</v>
      </c>
      <c r="D2018" s="142">
        <v>3336</v>
      </c>
      <c r="E2018" s="142" t="s">
        <v>3304</v>
      </c>
      <c r="F2018" s="135">
        <v>1</v>
      </c>
      <c r="G2018" s="140">
        <v>11</v>
      </c>
      <c r="H2018" s="135" t="s">
        <v>3314</v>
      </c>
      <c r="I2018" s="135">
        <v>208</v>
      </c>
      <c r="J2018" s="134" t="s">
        <v>2108</v>
      </c>
      <c r="K2018" s="134" t="s">
        <v>2109</v>
      </c>
      <c r="L2018" s="135" t="s">
        <v>193</v>
      </c>
      <c r="M2018" s="135" t="s">
        <v>1</v>
      </c>
      <c r="N2018" s="137"/>
      <c r="O2018" s="121"/>
    </row>
    <row r="2019" spans="1:15" x14ac:dyDescent="0.25">
      <c r="A2019" s="141">
        <v>124</v>
      </c>
      <c r="B2019" s="142" t="s">
        <v>343</v>
      </c>
      <c r="C2019" s="142" t="s">
        <v>2102</v>
      </c>
      <c r="D2019" s="142">
        <v>3337</v>
      </c>
      <c r="E2019" s="142" t="s">
        <v>3304</v>
      </c>
      <c r="F2019" s="135">
        <v>1</v>
      </c>
      <c r="G2019" s="136">
        <v>12</v>
      </c>
      <c r="H2019" s="135" t="s">
        <v>3315</v>
      </c>
      <c r="I2019" s="135">
        <v>208</v>
      </c>
      <c r="J2019" s="134" t="s">
        <v>2108</v>
      </c>
      <c r="K2019" s="134" t="s">
        <v>2109</v>
      </c>
      <c r="L2019" s="135" t="s">
        <v>193</v>
      </c>
      <c r="M2019" s="135" t="s">
        <v>1</v>
      </c>
      <c r="N2019" s="137"/>
      <c r="O2019" s="121"/>
    </row>
    <row r="2020" spans="1:15" x14ac:dyDescent="0.25">
      <c r="A2020" s="141">
        <v>124</v>
      </c>
      <c r="B2020" s="142" t="s">
        <v>343</v>
      </c>
      <c r="C2020" s="142" t="s">
        <v>2102</v>
      </c>
      <c r="D2020" s="142">
        <v>3338</v>
      </c>
      <c r="E2020" s="142" t="s">
        <v>3304</v>
      </c>
      <c r="F2020" s="135">
        <v>2</v>
      </c>
      <c r="G2020" s="140">
        <v>13</v>
      </c>
      <c r="H2020" s="135" t="s">
        <v>3316</v>
      </c>
      <c r="I2020" s="135">
        <v>899</v>
      </c>
      <c r="J2020" s="134" t="s">
        <v>2115</v>
      </c>
      <c r="K2020" s="134" t="s">
        <v>2116</v>
      </c>
      <c r="L2020" s="135" t="s">
        <v>2117</v>
      </c>
      <c r="M2020" s="135" t="s">
        <v>1</v>
      </c>
      <c r="N2020" s="143"/>
      <c r="O2020" s="121"/>
    </row>
    <row r="2021" spans="1:15" x14ac:dyDescent="0.25">
      <c r="A2021" s="141">
        <v>124</v>
      </c>
      <c r="B2021" s="142" t="s">
        <v>343</v>
      </c>
      <c r="C2021" s="142" t="s">
        <v>2102</v>
      </c>
      <c r="D2021" s="142">
        <v>3339</v>
      </c>
      <c r="E2021" s="142" t="s">
        <v>3304</v>
      </c>
      <c r="F2021" s="135">
        <v>2</v>
      </c>
      <c r="G2021" s="140">
        <v>14</v>
      </c>
      <c r="H2021" s="135" t="s">
        <v>3317</v>
      </c>
      <c r="I2021" s="135">
        <v>899</v>
      </c>
      <c r="J2021" s="134" t="s">
        <v>2115</v>
      </c>
      <c r="K2021" s="134" t="s">
        <v>2116</v>
      </c>
      <c r="L2021" s="135" t="s">
        <v>2117</v>
      </c>
      <c r="M2021" s="135" t="s">
        <v>1</v>
      </c>
      <c r="N2021" s="137"/>
      <c r="O2021" s="121"/>
    </row>
    <row r="2022" spans="1:15" x14ac:dyDescent="0.25">
      <c r="A2022" s="141">
        <v>124</v>
      </c>
      <c r="B2022" s="142" t="s">
        <v>343</v>
      </c>
      <c r="C2022" s="142" t="s">
        <v>2102</v>
      </c>
      <c r="D2022" s="142">
        <v>3340</v>
      </c>
      <c r="E2022" s="142" t="s">
        <v>3304</v>
      </c>
      <c r="F2022" s="135">
        <v>2</v>
      </c>
      <c r="G2022" s="136">
        <v>15</v>
      </c>
      <c r="H2022" s="135" t="s">
        <v>3318</v>
      </c>
      <c r="I2022" s="135">
        <v>899</v>
      </c>
      <c r="J2022" s="134" t="s">
        <v>2115</v>
      </c>
      <c r="K2022" s="134" t="s">
        <v>2116</v>
      </c>
      <c r="L2022" s="135" t="s">
        <v>2117</v>
      </c>
      <c r="M2022" s="134" t="s">
        <v>1</v>
      </c>
      <c r="N2022" s="137"/>
      <c r="O2022" s="121"/>
    </row>
    <row r="2023" spans="1:15" x14ac:dyDescent="0.25">
      <c r="A2023" s="141">
        <v>124</v>
      </c>
      <c r="B2023" s="142" t="s">
        <v>343</v>
      </c>
      <c r="C2023" s="142" t="s">
        <v>2102</v>
      </c>
      <c r="D2023" s="142">
        <v>3341</v>
      </c>
      <c r="E2023" s="142" t="s">
        <v>3304</v>
      </c>
      <c r="F2023" s="135">
        <v>2</v>
      </c>
      <c r="G2023" s="140">
        <v>16</v>
      </c>
      <c r="H2023" s="135" t="s">
        <v>3319</v>
      </c>
      <c r="I2023" s="135">
        <v>899</v>
      </c>
      <c r="J2023" s="134" t="s">
        <v>2115</v>
      </c>
      <c r="K2023" s="134" t="s">
        <v>2116</v>
      </c>
      <c r="L2023" s="135" t="s">
        <v>2117</v>
      </c>
      <c r="M2023" s="134" t="s">
        <v>1</v>
      </c>
      <c r="N2023" s="137"/>
      <c r="O2023" s="121"/>
    </row>
    <row r="2024" spans="1:15" x14ac:dyDescent="0.25">
      <c r="A2024" s="141">
        <v>124</v>
      </c>
      <c r="B2024" s="142" t="s">
        <v>343</v>
      </c>
      <c r="C2024" s="142" t="s">
        <v>2102</v>
      </c>
      <c r="D2024" s="142">
        <v>3342</v>
      </c>
      <c r="E2024" s="142" t="s">
        <v>3304</v>
      </c>
      <c r="F2024" s="135">
        <v>2</v>
      </c>
      <c r="G2024" s="136">
        <v>17</v>
      </c>
      <c r="H2024" s="135" t="s">
        <v>3320</v>
      </c>
      <c r="I2024" s="135">
        <v>899</v>
      </c>
      <c r="J2024" s="134" t="s">
        <v>2115</v>
      </c>
      <c r="K2024" s="134" t="s">
        <v>2116</v>
      </c>
      <c r="L2024" s="135" t="s">
        <v>2117</v>
      </c>
      <c r="M2024" s="134" t="s">
        <v>1</v>
      </c>
      <c r="N2024" s="137"/>
      <c r="O2024" s="121"/>
    </row>
    <row r="2025" spans="1:15" x14ac:dyDescent="0.25">
      <c r="A2025" s="141">
        <v>124</v>
      </c>
      <c r="B2025" s="142" t="s">
        <v>343</v>
      </c>
      <c r="C2025" s="142" t="s">
        <v>2102</v>
      </c>
      <c r="D2025" s="142">
        <v>3343</v>
      </c>
      <c r="E2025" s="142" t="s">
        <v>3304</v>
      </c>
      <c r="F2025" s="135">
        <v>2</v>
      </c>
      <c r="G2025" s="136">
        <v>18</v>
      </c>
      <c r="H2025" s="135" t="s">
        <v>3321</v>
      </c>
      <c r="I2025" s="135">
        <v>899</v>
      </c>
      <c r="J2025" s="134" t="s">
        <v>2115</v>
      </c>
      <c r="K2025" s="134" t="s">
        <v>2116</v>
      </c>
      <c r="L2025" s="135" t="s">
        <v>2117</v>
      </c>
      <c r="M2025" s="134" t="s">
        <v>1</v>
      </c>
      <c r="N2025" s="137"/>
      <c r="O2025" s="121"/>
    </row>
    <row r="2026" spans="1:15" x14ac:dyDescent="0.25">
      <c r="A2026" s="141">
        <v>124</v>
      </c>
      <c r="B2026" s="142" t="s">
        <v>343</v>
      </c>
      <c r="C2026" s="142" t="s">
        <v>2102</v>
      </c>
      <c r="D2026" s="142">
        <v>3344</v>
      </c>
      <c r="E2026" s="142" t="s">
        <v>3304</v>
      </c>
      <c r="F2026" s="135">
        <v>2</v>
      </c>
      <c r="G2026" s="136">
        <v>19</v>
      </c>
      <c r="H2026" s="135" t="s">
        <v>3322</v>
      </c>
      <c r="I2026" s="135">
        <v>899</v>
      </c>
      <c r="J2026" s="134" t="s">
        <v>2115</v>
      </c>
      <c r="K2026" s="134" t="s">
        <v>2116</v>
      </c>
      <c r="L2026" s="135" t="s">
        <v>2117</v>
      </c>
      <c r="M2026" s="134" t="s">
        <v>1</v>
      </c>
      <c r="N2026" s="137"/>
      <c r="O2026" s="121"/>
    </row>
    <row r="2027" spans="1:15" x14ac:dyDescent="0.25">
      <c r="A2027" s="141">
        <v>126</v>
      </c>
      <c r="B2027" s="142" t="s">
        <v>250</v>
      </c>
      <c r="C2027" s="142" t="s">
        <v>2102</v>
      </c>
      <c r="D2027" s="142">
        <v>3345</v>
      </c>
      <c r="E2027" s="142" t="s">
        <v>2103</v>
      </c>
      <c r="F2027" s="135">
        <v>1</v>
      </c>
      <c r="G2027" s="136" t="s">
        <v>2465</v>
      </c>
      <c r="H2027" s="135" t="s">
        <v>2760</v>
      </c>
      <c r="I2027" s="135">
        <v>24</v>
      </c>
      <c r="J2027" s="134" t="s">
        <v>2155</v>
      </c>
      <c r="K2027" s="134" t="s">
        <v>2156</v>
      </c>
      <c r="L2027" s="135" t="s">
        <v>193</v>
      </c>
      <c r="M2027" s="134"/>
      <c r="N2027" s="137"/>
      <c r="O2027" s="121"/>
    </row>
    <row r="2028" spans="1:15" x14ac:dyDescent="0.25">
      <c r="A2028" s="141">
        <v>126</v>
      </c>
      <c r="B2028" s="142" t="s">
        <v>250</v>
      </c>
      <c r="C2028" s="142" t="s">
        <v>2102</v>
      </c>
      <c r="D2028" s="142">
        <v>3346</v>
      </c>
      <c r="E2028" s="142" t="s">
        <v>2103</v>
      </c>
      <c r="F2028" s="135">
        <v>1</v>
      </c>
      <c r="G2028" s="136" t="s">
        <v>2467</v>
      </c>
      <c r="H2028" s="135" t="s">
        <v>2761</v>
      </c>
      <c r="I2028" s="135">
        <v>136</v>
      </c>
      <c r="J2028" s="134" t="s">
        <v>2112</v>
      </c>
      <c r="K2028" s="134" t="s">
        <v>2113</v>
      </c>
      <c r="L2028" s="135" t="s">
        <v>194</v>
      </c>
      <c r="M2028" s="134"/>
      <c r="N2028" s="137"/>
      <c r="O2028" s="121"/>
    </row>
    <row r="2029" spans="1:15" x14ac:dyDescent="0.25">
      <c r="A2029" s="141">
        <v>126</v>
      </c>
      <c r="B2029" s="142" t="s">
        <v>250</v>
      </c>
      <c r="C2029" s="142" t="s">
        <v>2102</v>
      </c>
      <c r="D2029" s="142">
        <v>3347</v>
      </c>
      <c r="E2029" s="142" t="s">
        <v>2103</v>
      </c>
      <c r="F2029" s="135">
        <v>1</v>
      </c>
      <c r="G2029" s="136" t="s">
        <v>2469</v>
      </c>
      <c r="H2029" s="135" t="s">
        <v>2762</v>
      </c>
      <c r="I2029" s="135">
        <v>504</v>
      </c>
      <c r="J2029" s="134" t="s">
        <v>2112</v>
      </c>
      <c r="K2029" s="134" t="s">
        <v>2113</v>
      </c>
      <c r="L2029" s="135" t="s">
        <v>194</v>
      </c>
      <c r="M2029" s="134"/>
      <c r="N2029" s="137"/>
      <c r="O2029" s="121"/>
    </row>
    <row r="2030" spans="1:15" x14ac:dyDescent="0.25">
      <c r="A2030" s="141">
        <v>126</v>
      </c>
      <c r="B2030" s="142" t="s">
        <v>250</v>
      </c>
      <c r="C2030" s="142" t="s">
        <v>2102</v>
      </c>
      <c r="D2030" s="142">
        <v>3348</v>
      </c>
      <c r="E2030" s="142" t="s">
        <v>2103</v>
      </c>
      <c r="F2030" s="135">
        <v>1</v>
      </c>
      <c r="G2030" s="136" t="s">
        <v>2488</v>
      </c>
      <c r="H2030" s="135" t="s">
        <v>3323</v>
      </c>
      <c r="I2030" s="135">
        <v>21</v>
      </c>
      <c r="J2030" s="134" t="s">
        <v>2151</v>
      </c>
      <c r="K2030" s="134" t="s">
        <v>2152</v>
      </c>
      <c r="L2030" s="135" t="s">
        <v>193</v>
      </c>
      <c r="M2030" s="134"/>
      <c r="N2030" s="137"/>
      <c r="O2030" s="121"/>
    </row>
    <row r="2031" spans="1:15" x14ac:dyDescent="0.25">
      <c r="A2031" s="141">
        <v>126</v>
      </c>
      <c r="B2031" s="142" t="s">
        <v>250</v>
      </c>
      <c r="C2031" s="142" t="s">
        <v>2102</v>
      </c>
      <c r="D2031" s="142">
        <v>3349</v>
      </c>
      <c r="E2031" s="142" t="s">
        <v>2103</v>
      </c>
      <c r="F2031" s="135">
        <v>1</v>
      </c>
      <c r="G2031" s="136" t="s">
        <v>2490</v>
      </c>
      <c r="H2031" s="135" t="s">
        <v>3324</v>
      </c>
      <c r="I2031" s="135">
        <v>49</v>
      </c>
      <c r="J2031" s="134" t="s">
        <v>2108</v>
      </c>
      <c r="K2031" s="134" t="s">
        <v>2109</v>
      </c>
      <c r="L2031" s="135" t="s">
        <v>193</v>
      </c>
      <c r="M2031" s="134"/>
      <c r="N2031" s="137"/>
      <c r="O2031" s="121"/>
    </row>
    <row r="2032" spans="1:15" x14ac:dyDescent="0.25">
      <c r="A2032" s="141">
        <v>126</v>
      </c>
      <c r="B2032" s="142" t="s">
        <v>250</v>
      </c>
      <c r="C2032" s="142" t="s">
        <v>2102</v>
      </c>
      <c r="D2032" s="142">
        <v>3350</v>
      </c>
      <c r="E2032" s="142" t="s">
        <v>2103</v>
      </c>
      <c r="F2032" s="135">
        <v>1</v>
      </c>
      <c r="G2032" s="136" t="s">
        <v>2492</v>
      </c>
      <c r="H2032" s="135" t="s">
        <v>3325</v>
      </c>
      <c r="I2032" s="135">
        <v>63</v>
      </c>
      <c r="J2032" s="134" t="s">
        <v>2155</v>
      </c>
      <c r="K2032" s="134" t="s">
        <v>2156</v>
      </c>
      <c r="L2032" s="135" t="s">
        <v>193</v>
      </c>
      <c r="M2032" s="134"/>
      <c r="N2032" s="137"/>
      <c r="O2032" s="121"/>
    </row>
    <row r="2033" spans="1:15" x14ac:dyDescent="0.25">
      <c r="A2033" s="141">
        <v>126</v>
      </c>
      <c r="B2033" s="142" t="s">
        <v>250</v>
      </c>
      <c r="C2033" s="142" t="s">
        <v>2102</v>
      </c>
      <c r="D2033" s="142">
        <v>3351</v>
      </c>
      <c r="E2033" s="142" t="s">
        <v>2103</v>
      </c>
      <c r="F2033" s="135">
        <v>1</v>
      </c>
      <c r="G2033" s="136" t="s">
        <v>2494</v>
      </c>
      <c r="H2033" s="135" t="s">
        <v>3326</v>
      </c>
      <c r="I2033" s="135">
        <v>140</v>
      </c>
      <c r="J2033" s="134" t="s">
        <v>2108</v>
      </c>
      <c r="K2033" s="134" t="s">
        <v>2109</v>
      </c>
      <c r="L2033" s="135" t="s">
        <v>193</v>
      </c>
      <c r="M2033" s="134"/>
      <c r="N2033" s="137"/>
      <c r="O2033" s="121"/>
    </row>
    <row r="2034" spans="1:15" x14ac:dyDescent="0.25">
      <c r="A2034" s="141">
        <v>126</v>
      </c>
      <c r="B2034" s="142" t="s">
        <v>250</v>
      </c>
      <c r="C2034" s="142" t="s">
        <v>2102</v>
      </c>
      <c r="D2034" s="142">
        <v>3352</v>
      </c>
      <c r="E2034" s="142" t="s">
        <v>2103</v>
      </c>
      <c r="F2034" s="135">
        <v>1</v>
      </c>
      <c r="G2034" s="136" t="s">
        <v>2496</v>
      </c>
      <c r="H2034" s="135" t="s">
        <v>3327</v>
      </c>
      <c r="I2034" s="135">
        <v>85</v>
      </c>
      <c r="J2034" s="134" t="s">
        <v>2105</v>
      </c>
      <c r="K2034" s="134" t="s">
        <v>2106</v>
      </c>
      <c r="L2034" s="135" t="s">
        <v>193</v>
      </c>
      <c r="M2034" s="135"/>
      <c r="N2034" s="137"/>
      <c r="O2034" s="121"/>
    </row>
    <row r="2035" spans="1:15" x14ac:dyDescent="0.25">
      <c r="A2035" s="141">
        <v>126</v>
      </c>
      <c r="B2035" s="142" t="s">
        <v>250</v>
      </c>
      <c r="C2035" s="142" t="s">
        <v>2102</v>
      </c>
      <c r="D2035" s="142">
        <v>3353</v>
      </c>
      <c r="E2035" s="142" t="s">
        <v>2103</v>
      </c>
      <c r="F2035" s="135">
        <v>1</v>
      </c>
      <c r="G2035" s="136">
        <v>101</v>
      </c>
      <c r="H2035" s="135" t="s">
        <v>2982</v>
      </c>
      <c r="I2035" s="135">
        <v>112</v>
      </c>
      <c r="J2035" s="134" t="s">
        <v>2115</v>
      </c>
      <c r="K2035" s="134" t="s">
        <v>2129</v>
      </c>
      <c r="L2035" s="135" t="s">
        <v>194</v>
      </c>
      <c r="M2035" s="135"/>
      <c r="N2035" s="143"/>
      <c r="O2035" s="121"/>
    </row>
    <row r="2036" spans="1:15" x14ac:dyDescent="0.25">
      <c r="A2036" s="141">
        <v>126</v>
      </c>
      <c r="B2036" s="142" t="s">
        <v>250</v>
      </c>
      <c r="C2036" s="142" t="s">
        <v>2102</v>
      </c>
      <c r="D2036" s="142">
        <v>3354</v>
      </c>
      <c r="E2036" s="142" t="s">
        <v>2103</v>
      </c>
      <c r="F2036" s="135">
        <v>1</v>
      </c>
      <c r="G2036" s="136">
        <v>102</v>
      </c>
      <c r="H2036" s="135" t="s">
        <v>2983</v>
      </c>
      <c r="I2036" s="135">
        <v>60</v>
      </c>
      <c r="J2036" s="134" t="s">
        <v>2108</v>
      </c>
      <c r="K2036" s="134" t="s">
        <v>2109</v>
      </c>
      <c r="L2036" s="135" t="s">
        <v>193</v>
      </c>
      <c r="M2036" s="135"/>
      <c r="N2036" s="137"/>
      <c r="O2036" s="121"/>
    </row>
    <row r="2037" spans="1:15" x14ac:dyDescent="0.25">
      <c r="A2037" s="141">
        <v>126</v>
      </c>
      <c r="B2037" s="142" t="s">
        <v>250</v>
      </c>
      <c r="C2037" s="142" t="s">
        <v>2102</v>
      </c>
      <c r="D2037" s="142">
        <v>3355</v>
      </c>
      <c r="E2037" s="142" t="s">
        <v>2103</v>
      </c>
      <c r="F2037" s="135">
        <v>1</v>
      </c>
      <c r="G2037" s="140">
        <v>103</v>
      </c>
      <c r="H2037" s="135" t="s">
        <v>2984</v>
      </c>
      <c r="I2037" s="135">
        <v>66</v>
      </c>
      <c r="J2037" s="134" t="s">
        <v>2108</v>
      </c>
      <c r="K2037" s="134" t="s">
        <v>2109</v>
      </c>
      <c r="L2037" s="135" t="s">
        <v>193</v>
      </c>
      <c r="M2037" s="135"/>
      <c r="N2037" s="137"/>
      <c r="O2037" s="121"/>
    </row>
    <row r="2038" spans="1:15" x14ac:dyDescent="0.25">
      <c r="A2038" s="141">
        <v>126</v>
      </c>
      <c r="B2038" s="142" t="s">
        <v>250</v>
      </c>
      <c r="C2038" s="142" t="s">
        <v>2102</v>
      </c>
      <c r="D2038" s="142">
        <v>3356</v>
      </c>
      <c r="E2038" s="142" t="s">
        <v>2103</v>
      </c>
      <c r="F2038" s="135">
        <v>1</v>
      </c>
      <c r="G2038" s="136">
        <v>104</v>
      </c>
      <c r="H2038" s="135" t="s">
        <v>2985</v>
      </c>
      <c r="I2038" s="135">
        <v>40</v>
      </c>
      <c r="J2038" s="134" t="s">
        <v>2151</v>
      </c>
      <c r="K2038" s="134" t="s">
        <v>2152</v>
      </c>
      <c r="L2038" s="135" t="s">
        <v>193</v>
      </c>
      <c r="M2038" s="135"/>
      <c r="N2038" s="137"/>
      <c r="O2038" s="121"/>
    </row>
    <row r="2039" spans="1:15" x14ac:dyDescent="0.25">
      <c r="A2039" s="141">
        <v>126</v>
      </c>
      <c r="B2039" s="142" t="s">
        <v>250</v>
      </c>
      <c r="C2039" s="142" t="s">
        <v>2102</v>
      </c>
      <c r="D2039" s="142">
        <v>3357</v>
      </c>
      <c r="E2039" s="142" t="s">
        <v>2103</v>
      </c>
      <c r="F2039" s="135">
        <v>1</v>
      </c>
      <c r="G2039" s="136">
        <v>105</v>
      </c>
      <c r="H2039" s="135" t="s">
        <v>2986</v>
      </c>
      <c r="I2039" s="135">
        <v>216</v>
      </c>
      <c r="J2039" s="134" t="s">
        <v>2112</v>
      </c>
      <c r="K2039" s="134" t="s">
        <v>2113</v>
      </c>
      <c r="L2039" s="135" t="s">
        <v>194</v>
      </c>
      <c r="M2039" s="135"/>
      <c r="N2039" s="143"/>
      <c r="O2039" s="121"/>
    </row>
    <row r="2040" spans="1:15" x14ac:dyDescent="0.25">
      <c r="A2040" s="141">
        <v>126</v>
      </c>
      <c r="B2040" s="142" t="s">
        <v>250</v>
      </c>
      <c r="C2040" s="142" t="s">
        <v>2102</v>
      </c>
      <c r="D2040" s="142">
        <v>3358</v>
      </c>
      <c r="E2040" s="142" t="s">
        <v>2103</v>
      </c>
      <c r="F2040" s="135">
        <v>1</v>
      </c>
      <c r="G2040" s="140">
        <v>106</v>
      </c>
      <c r="H2040" s="135" t="s">
        <v>2987</v>
      </c>
      <c r="I2040" s="135">
        <v>150</v>
      </c>
      <c r="J2040" s="134" t="s">
        <v>2112</v>
      </c>
      <c r="K2040" s="134" t="s">
        <v>2113</v>
      </c>
      <c r="L2040" s="135" t="s">
        <v>194</v>
      </c>
      <c r="M2040" s="135"/>
      <c r="N2040" s="143"/>
      <c r="O2040" s="121"/>
    </row>
    <row r="2041" spans="1:15" x14ac:dyDescent="0.25">
      <c r="A2041" s="141">
        <v>126</v>
      </c>
      <c r="B2041" s="142" t="s">
        <v>250</v>
      </c>
      <c r="C2041" s="142" t="s">
        <v>2102</v>
      </c>
      <c r="D2041" s="142">
        <v>3359</v>
      </c>
      <c r="E2041" s="142" t="s">
        <v>2103</v>
      </c>
      <c r="F2041" s="135">
        <v>1</v>
      </c>
      <c r="G2041" s="140">
        <v>107</v>
      </c>
      <c r="H2041" s="135" t="s">
        <v>2988</v>
      </c>
      <c r="I2041" s="135">
        <v>110</v>
      </c>
      <c r="J2041" s="134" t="s">
        <v>2112</v>
      </c>
      <c r="K2041" s="134" t="s">
        <v>2113</v>
      </c>
      <c r="L2041" s="135" t="s">
        <v>194</v>
      </c>
      <c r="M2041" s="135"/>
      <c r="N2041" s="143"/>
      <c r="O2041" s="121"/>
    </row>
    <row r="2042" spans="1:15" x14ac:dyDescent="0.25">
      <c r="A2042" s="141">
        <v>126</v>
      </c>
      <c r="B2042" s="142" t="s">
        <v>250</v>
      </c>
      <c r="C2042" s="142" t="s">
        <v>2102</v>
      </c>
      <c r="D2042" s="142">
        <v>3360</v>
      </c>
      <c r="E2042" s="142" t="s">
        <v>2103</v>
      </c>
      <c r="F2042" s="135">
        <v>1</v>
      </c>
      <c r="G2042" s="136">
        <v>108</v>
      </c>
      <c r="H2042" s="135" t="s">
        <v>2989</v>
      </c>
      <c r="I2042" s="135">
        <v>816</v>
      </c>
      <c r="J2042" s="134" t="s">
        <v>2115</v>
      </c>
      <c r="K2042" s="134" t="s">
        <v>2116</v>
      </c>
      <c r="L2042" s="135" t="s">
        <v>2117</v>
      </c>
      <c r="M2042" s="135"/>
      <c r="N2042" s="143"/>
      <c r="O2042" s="121"/>
    </row>
    <row r="2043" spans="1:15" x14ac:dyDescent="0.25">
      <c r="A2043" s="141">
        <v>126</v>
      </c>
      <c r="B2043" s="142" t="s">
        <v>250</v>
      </c>
      <c r="C2043" s="142" t="s">
        <v>2102</v>
      </c>
      <c r="D2043" s="142">
        <v>3361</v>
      </c>
      <c r="E2043" s="142" t="s">
        <v>2103</v>
      </c>
      <c r="F2043" s="135">
        <v>1</v>
      </c>
      <c r="G2043" s="140">
        <v>109</v>
      </c>
      <c r="H2043" s="135" t="s">
        <v>2991</v>
      </c>
      <c r="I2043" s="135">
        <v>586</v>
      </c>
      <c r="J2043" s="134" t="s">
        <v>2112</v>
      </c>
      <c r="K2043" s="134" t="s">
        <v>2113</v>
      </c>
      <c r="L2043" s="135" t="s">
        <v>194</v>
      </c>
      <c r="M2043" s="135"/>
      <c r="N2043" s="143"/>
      <c r="O2043" s="121"/>
    </row>
    <row r="2044" spans="1:15" x14ac:dyDescent="0.25">
      <c r="A2044" s="141">
        <v>126</v>
      </c>
      <c r="B2044" s="142" t="s">
        <v>250</v>
      </c>
      <c r="C2044" s="142" t="s">
        <v>2102</v>
      </c>
      <c r="D2044" s="142">
        <v>3362</v>
      </c>
      <c r="E2044" s="142" t="s">
        <v>2103</v>
      </c>
      <c r="F2044" s="135">
        <v>1</v>
      </c>
      <c r="G2044" s="136" t="s">
        <v>2588</v>
      </c>
      <c r="H2044" s="135" t="s">
        <v>3328</v>
      </c>
      <c r="I2044" s="135">
        <v>586</v>
      </c>
      <c r="J2044" s="134" t="s">
        <v>2112</v>
      </c>
      <c r="K2044" s="134" t="s">
        <v>2113</v>
      </c>
      <c r="L2044" s="135" t="s">
        <v>194</v>
      </c>
      <c r="M2044" s="135"/>
      <c r="N2044" s="137"/>
      <c r="O2044" s="121"/>
    </row>
    <row r="2045" spans="1:15" x14ac:dyDescent="0.25">
      <c r="A2045" s="141">
        <v>126</v>
      </c>
      <c r="B2045" s="142" t="s">
        <v>250</v>
      </c>
      <c r="C2045" s="142" t="s">
        <v>2102</v>
      </c>
      <c r="D2045" s="142">
        <v>3363</v>
      </c>
      <c r="E2045" s="142" t="s">
        <v>2103</v>
      </c>
      <c r="F2045" s="135">
        <v>1</v>
      </c>
      <c r="G2045" s="140">
        <v>110</v>
      </c>
      <c r="H2045" s="135" t="s">
        <v>2992</v>
      </c>
      <c r="I2045" s="135">
        <v>176</v>
      </c>
      <c r="J2045" s="134" t="s">
        <v>2112</v>
      </c>
      <c r="K2045" s="134" t="s">
        <v>2113</v>
      </c>
      <c r="L2045" s="135" t="s">
        <v>194</v>
      </c>
      <c r="M2045" s="135"/>
      <c r="N2045" s="137"/>
      <c r="O2045" s="121"/>
    </row>
    <row r="2046" spans="1:15" x14ac:dyDescent="0.25">
      <c r="A2046" s="141">
        <v>126</v>
      </c>
      <c r="B2046" s="142" t="s">
        <v>250</v>
      </c>
      <c r="C2046" s="142" t="s">
        <v>2102</v>
      </c>
      <c r="D2046" s="142">
        <v>3364</v>
      </c>
      <c r="E2046" s="142" t="s">
        <v>2103</v>
      </c>
      <c r="F2046" s="135">
        <v>1</v>
      </c>
      <c r="G2046" s="136">
        <v>111</v>
      </c>
      <c r="H2046" s="135" t="s">
        <v>2993</v>
      </c>
      <c r="I2046" s="135">
        <v>420</v>
      </c>
      <c r="J2046" s="134" t="s">
        <v>2151</v>
      </c>
      <c r="K2046" s="134" t="s">
        <v>2152</v>
      </c>
      <c r="L2046" s="135" t="s">
        <v>193</v>
      </c>
      <c r="M2046" s="135"/>
      <c r="N2046" s="137"/>
      <c r="O2046" s="121"/>
    </row>
    <row r="2047" spans="1:15" x14ac:dyDescent="0.25">
      <c r="A2047" s="141">
        <v>126</v>
      </c>
      <c r="B2047" s="142" t="s">
        <v>250</v>
      </c>
      <c r="C2047" s="142" t="s">
        <v>2102</v>
      </c>
      <c r="D2047" s="142">
        <v>3365</v>
      </c>
      <c r="E2047" s="142" t="s">
        <v>2103</v>
      </c>
      <c r="F2047" s="135">
        <v>1</v>
      </c>
      <c r="G2047" s="140">
        <v>112</v>
      </c>
      <c r="H2047" s="135" t="s">
        <v>2994</v>
      </c>
      <c r="I2047" s="135">
        <v>60</v>
      </c>
      <c r="J2047" s="134" t="s">
        <v>2108</v>
      </c>
      <c r="K2047" s="134" t="s">
        <v>2109</v>
      </c>
      <c r="L2047" s="135" t="s">
        <v>193</v>
      </c>
      <c r="M2047" s="135"/>
      <c r="N2047" s="137"/>
      <c r="O2047" s="121"/>
    </row>
    <row r="2048" spans="1:15" x14ac:dyDescent="0.25">
      <c r="A2048" s="141">
        <v>126</v>
      </c>
      <c r="B2048" s="142" t="s">
        <v>250</v>
      </c>
      <c r="C2048" s="142" t="s">
        <v>2102</v>
      </c>
      <c r="D2048" s="142">
        <v>3366</v>
      </c>
      <c r="E2048" s="142" t="s">
        <v>2103</v>
      </c>
      <c r="F2048" s="135">
        <v>1</v>
      </c>
      <c r="G2048" s="136">
        <v>113</v>
      </c>
      <c r="H2048" s="135" t="s">
        <v>2845</v>
      </c>
      <c r="I2048" s="135">
        <v>60</v>
      </c>
      <c r="J2048" s="134" t="s">
        <v>2108</v>
      </c>
      <c r="K2048" s="134" t="s">
        <v>2109</v>
      </c>
      <c r="L2048" s="135" t="s">
        <v>193</v>
      </c>
      <c r="M2048" s="135"/>
      <c r="N2048" s="137"/>
      <c r="O2048" s="121"/>
    </row>
    <row r="2049" spans="1:15" x14ac:dyDescent="0.25">
      <c r="A2049" s="141">
        <v>126</v>
      </c>
      <c r="B2049" s="142" t="s">
        <v>250</v>
      </c>
      <c r="C2049" s="142" t="s">
        <v>2102</v>
      </c>
      <c r="D2049" s="142">
        <v>3367</v>
      </c>
      <c r="E2049" s="142" t="s">
        <v>2103</v>
      </c>
      <c r="F2049" s="135">
        <v>1</v>
      </c>
      <c r="G2049" s="136">
        <v>114</v>
      </c>
      <c r="H2049" s="135" t="s">
        <v>2846</v>
      </c>
      <c r="I2049" s="135">
        <v>3546</v>
      </c>
      <c r="J2049" s="134" t="s">
        <v>2105</v>
      </c>
      <c r="K2049" s="134" t="s">
        <v>2106</v>
      </c>
      <c r="L2049" s="135" t="s">
        <v>193</v>
      </c>
      <c r="M2049" s="135"/>
      <c r="N2049" s="137"/>
      <c r="O2049" s="121"/>
    </row>
    <row r="2050" spans="1:15" x14ac:dyDescent="0.25">
      <c r="A2050" s="141">
        <v>126</v>
      </c>
      <c r="B2050" s="142" t="s">
        <v>250</v>
      </c>
      <c r="C2050" s="142" t="s">
        <v>2102</v>
      </c>
      <c r="D2050" s="142">
        <v>3368</v>
      </c>
      <c r="E2050" s="142" t="s">
        <v>2103</v>
      </c>
      <c r="F2050" s="135">
        <v>1</v>
      </c>
      <c r="G2050" s="136">
        <v>115</v>
      </c>
      <c r="H2050" s="135" t="s">
        <v>2847</v>
      </c>
      <c r="I2050" s="135">
        <v>252</v>
      </c>
      <c r="J2050" s="134" t="s">
        <v>2155</v>
      </c>
      <c r="K2050" s="134" t="s">
        <v>2156</v>
      </c>
      <c r="L2050" s="135" t="s">
        <v>193</v>
      </c>
      <c r="M2050" s="135"/>
      <c r="N2050" s="137"/>
      <c r="O2050" s="121"/>
    </row>
    <row r="2051" spans="1:15" x14ac:dyDescent="0.25">
      <c r="A2051" s="141">
        <v>126</v>
      </c>
      <c r="B2051" s="142" t="s">
        <v>250</v>
      </c>
      <c r="C2051" s="142" t="s">
        <v>2102</v>
      </c>
      <c r="D2051" s="142">
        <v>3369</v>
      </c>
      <c r="E2051" s="142" t="s">
        <v>2103</v>
      </c>
      <c r="F2051" s="135">
        <v>1</v>
      </c>
      <c r="G2051" s="136" t="s">
        <v>3329</v>
      </c>
      <c r="H2051" s="135" t="s">
        <v>3330</v>
      </c>
      <c r="I2051" s="135">
        <v>787</v>
      </c>
      <c r="J2051" s="134" t="s">
        <v>2167</v>
      </c>
      <c r="K2051" s="134" t="s">
        <v>2168</v>
      </c>
      <c r="L2051" s="135" t="s">
        <v>189</v>
      </c>
      <c r="M2051" s="135"/>
      <c r="N2051" s="137"/>
      <c r="O2051" s="121"/>
    </row>
    <row r="2052" spans="1:15" x14ac:dyDescent="0.25">
      <c r="A2052" s="141">
        <v>126</v>
      </c>
      <c r="B2052" s="142" t="s">
        <v>250</v>
      </c>
      <c r="C2052" s="142" t="s">
        <v>2102</v>
      </c>
      <c r="D2052" s="142">
        <v>3370</v>
      </c>
      <c r="E2052" s="142" t="s">
        <v>2103</v>
      </c>
      <c r="F2052" s="135">
        <v>1</v>
      </c>
      <c r="G2052" s="140">
        <v>116</v>
      </c>
      <c r="H2052" s="135" t="s">
        <v>2848</v>
      </c>
      <c r="I2052" s="135">
        <v>2232</v>
      </c>
      <c r="J2052" s="134" t="s">
        <v>2167</v>
      </c>
      <c r="K2052" s="134" t="s">
        <v>2168</v>
      </c>
      <c r="L2052" s="135" t="s">
        <v>189</v>
      </c>
      <c r="M2052" s="135"/>
      <c r="N2052" s="137"/>
      <c r="O2052" s="121"/>
    </row>
    <row r="2053" spans="1:15" x14ac:dyDescent="0.25">
      <c r="A2053" s="141">
        <v>126</v>
      </c>
      <c r="B2053" s="142" t="s">
        <v>250</v>
      </c>
      <c r="C2053" s="142" t="s">
        <v>2102</v>
      </c>
      <c r="D2053" s="142">
        <v>3371</v>
      </c>
      <c r="E2053" s="142" t="s">
        <v>2103</v>
      </c>
      <c r="F2053" s="135">
        <v>1</v>
      </c>
      <c r="G2053" s="136">
        <v>117</v>
      </c>
      <c r="H2053" s="135" t="s">
        <v>2849</v>
      </c>
      <c r="I2053" s="135">
        <v>400</v>
      </c>
      <c r="J2053" s="134" t="s">
        <v>2138</v>
      </c>
      <c r="K2053" s="134" t="s">
        <v>2139</v>
      </c>
      <c r="L2053" s="135" t="s">
        <v>194</v>
      </c>
      <c r="M2053" s="134"/>
      <c r="N2053" s="143"/>
      <c r="O2053" s="121"/>
    </row>
    <row r="2054" spans="1:15" x14ac:dyDescent="0.25">
      <c r="A2054" s="141">
        <v>126</v>
      </c>
      <c r="B2054" s="142" t="s">
        <v>250</v>
      </c>
      <c r="C2054" s="142" t="s">
        <v>2102</v>
      </c>
      <c r="D2054" s="142">
        <v>3372</v>
      </c>
      <c r="E2054" s="142" t="s">
        <v>2103</v>
      </c>
      <c r="F2054" s="135">
        <v>1</v>
      </c>
      <c r="G2054" s="136" t="s">
        <v>3331</v>
      </c>
      <c r="H2054" s="135" t="s">
        <v>3332</v>
      </c>
      <c r="I2054" s="135">
        <v>143</v>
      </c>
      <c r="J2054" s="134" t="s">
        <v>2151</v>
      </c>
      <c r="K2054" s="134" t="s">
        <v>2152</v>
      </c>
      <c r="L2054" s="135" t="s">
        <v>193</v>
      </c>
      <c r="M2054" s="134"/>
      <c r="N2054" s="137"/>
      <c r="O2054" s="121"/>
    </row>
    <row r="2055" spans="1:15" x14ac:dyDescent="0.25">
      <c r="A2055" s="141">
        <v>126</v>
      </c>
      <c r="B2055" s="142" t="s">
        <v>250</v>
      </c>
      <c r="C2055" s="142" t="s">
        <v>2102</v>
      </c>
      <c r="D2055" s="142">
        <v>3373</v>
      </c>
      <c r="E2055" s="142" t="s">
        <v>2103</v>
      </c>
      <c r="F2055" s="135">
        <v>1</v>
      </c>
      <c r="G2055" s="140">
        <v>118</v>
      </c>
      <c r="H2055" s="135" t="s">
        <v>2850</v>
      </c>
      <c r="I2055" s="135">
        <v>875</v>
      </c>
      <c r="J2055" s="134" t="s">
        <v>2155</v>
      </c>
      <c r="K2055" s="134" t="s">
        <v>2156</v>
      </c>
      <c r="L2055" s="135" t="s">
        <v>193</v>
      </c>
      <c r="M2055" s="135"/>
      <c r="N2055" s="143"/>
      <c r="O2055" s="121"/>
    </row>
    <row r="2056" spans="1:15" x14ac:dyDescent="0.25">
      <c r="A2056" s="141">
        <v>126</v>
      </c>
      <c r="B2056" s="142" t="s">
        <v>250</v>
      </c>
      <c r="C2056" s="142" t="s">
        <v>2102</v>
      </c>
      <c r="D2056" s="142">
        <v>3374</v>
      </c>
      <c r="E2056" s="142" t="s">
        <v>2103</v>
      </c>
      <c r="F2056" s="135">
        <v>1</v>
      </c>
      <c r="G2056" s="136" t="s">
        <v>2607</v>
      </c>
      <c r="H2056" s="135" t="s">
        <v>3333</v>
      </c>
      <c r="I2056" s="135">
        <v>38</v>
      </c>
      <c r="J2056" s="134" t="s">
        <v>2151</v>
      </c>
      <c r="K2056" s="134" t="s">
        <v>2152</v>
      </c>
      <c r="L2056" s="135" t="s">
        <v>193</v>
      </c>
      <c r="M2056" s="135"/>
      <c r="N2056" s="143"/>
      <c r="O2056" s="121"/>
    </row>
    <row r="2057" spans="1:15" x14ac:dyDescent="0.25">
      <c r="A2057" s="141">
        <v>126</v>
      </c>
      <c r="B2057" s="142" t="s">
        <v>250</v>
      </c>
      <c r="C2057" s="142" t="s">
        <v>2102</v>
      </c>
      <c r="D2057" s="142">
        <v>3375</v>
      </c>
      <c r="E2057" s="142" t="s">
        <v>2103</v>
      </c>
      <c r="F2057" s="135">
        <v>1</v>
      </c>
      <c r="G2057" s="136" t="s">
        <v>3334</v>
      </c>
      <c r="H2057" s="135" t="s">
        <v>3335</v>
      </c>
      <c r="I2057" s="135">
        <v>875</v>
      </c>
      <c r="J2057" s="134" t="s">
        <v>2108</v>
      </c>
      <c r="K2057" s="134" t="s">
        <v>2109</v>
      </c>
      <c r="L2057" s="135" t="s">
        <v>193</v>
      </c>
      <c r="M2057" s="135"/>
      <c r="N2057" s="137"/>
      <c r="O2057" s="121"/>
    </row>
    <row r="2058" spans="1:15" x14ac:dyDescent="0.25">
      <c r="A2058" s="141">
        <v>126</v>
      </c>
      <c r="B2058" s="142" t="s">
        <v>250</v>
      </c>
      <c r="C2058" s="142" t="s">
        <v>2102</v>
      </c>
      <c r="D2058" s="142">
        <v>3376</v>
      </c>
      <c r="E2058" s="142" t="s">
        <v>2103</v>
      </c>
      <c r="F2058" s="135">
        <v>1</v>
      </c>
      <c r="G2058" s="136" t="s">
        <v>3334</v>
      </c>
      <c r="H2058" s="135" t="s">
        <v>3335</v>
      </c>
      <c r="I2058" s="135">
        <v>72</v>
      </c>
      <c r="J2058" s="134" t="s">
        <v>2108</v>
      </c>
      <c r="K2058" s="134" t="s">
        <v>2109</v>
      </c>
      <c r="L2058" s="135" t="s">
        <v>193</v>
      </c>
      <c r="M2058" s="135"/>
      <c r="N2058" s="137"/>
      <c r="O2058" s="121"/>
    </row>
    <row r="2059" spans="1:15" x14ac:dyDescent="0.25">
      <c r="A2059" s="141">
        <v>126</v>
      </c>
      <c r="B2059" s="142" t="s">
        <v>250</v>
      </c>
      <c r="C2059" s="142" t="s">
        <v>2102</v>
      </c>
      <c r="D2059" s="142">
        <v>3377</v>
      </c>
      <c r="E2059" s="142" t="s">
        <v>2103</v>
      </c>
      <c r="F2059" s="135">
        <v>1</v>
      </c>
      <c r="G2059" s="140">
        <v>119</v>
      </c>
      <c r="H2059" s="135" t="s">
        <v>2851</v>
      </c>
      <c r="I2059" s="135">
        <v>304</v>
      </c>
      <c r="J2059" s="134" t="s">
        <v>2115</v>
      </c>
      <c r="K2059" s="134" t="s">
        <v>2129</v>
      </c>
      <c r="L2059" s="135" t="s">
        <v>194</v>
      </c>
      <c r="M2059" s="135"/>
      <c r="N2059" s="143"/>
      <c r="O2059" s="121"/>
    </row>
    <row r="2060" spans="1:15" x14ac:dyDescent="0.25">
      <c r="A2060" s="141">
        <v>126</v>
      </c>
      <c r="B2060" s="142" t="s">
        <v>250</v>
      </c>
      <c r="C2060" s="142" t="s">
        <v>2102</v>
      </c>
      <c r="D2060" s="142">
        <v>3378</v>
      </c>
      <c r="E2060" s="142" t="s">
        <v>2103</v>
      </c>
      <c r="F2060" s="135">
        <v>1</v>
      </c>
      <c r="G2060" s="136">
        <v>120</v>
      </c>
      <c r="H2060" s="135" t="s">
        <v>2852</v>
      </c>
      <c r="I2060" s="135">
        <v>70</v>
      </c>
      <c r="J2060" s="134" t="s">
        <v>2151</v>
      </c>
      <c r="K2060" s="134" t="s">
        <v>2152</v>
      </c>
      <c r="L2060" s="135" t="s">
        <v>193</v>
      </c>
      <c r="M2060" s="135"/>
      <c r="N2060" s="137"/>
      <c r="O2060" s="121"/>
    </row>
    <row r="2061" spans="1:15" x14ac:dyDescent="0.25">
      <c r="A2061" s="141">
        <v>126</v>
      </c>
      <c r="B2061" s="142" t="s">
        <v>250</v>
      </c>
      <c r="C2061" s="142" t="s">
        <v>2102</v>
      </c>
      <c r="D2061" s="142">
        <v>3379</v>
      </c>
      <c r="E2061" s="142" t="s">
        <v>2103</v>
      </c>
      <c r="F2061" s="135">
        <v>1</v>
      </c>
      <c r="G2061" s="136">
        <v>121</v>
      </c>
      <c r="H2061" s="135" t="s">
        <v>2853</v>
      </c>
      <c r="I2061" s="135">
        <v>336</v>
      </c>
      <c r="J2061" s="134" t="s">
        <v>2155</v>
      </c>
      <c r="K2061" s="134" t="s">
        <v>2156</v>
      </c>
      <c r="L2061" s="135" t="s">
        <v>193</v>
      </c>
      <c r="M2061" s="135"/>
      <c r="N2061" s="137"/>
      <c r="O2061" s="121"/>
    </row>
    <row r="2062" spans="1:15" x14ac:dyDescent="0.25">
      <c r="A2062" s="141">
        <v>126</v>
      </c>
      <c r="B2062" s="142" t="s">
        <v>250</v>
      </c>
      <c r="C2062" s="142" t="s">
        <v>2102</v>
      </c>
      <c r="D2062" s="142">
        <v>3380</v>
      </c>
      <c r="E2062" s="142" t="s">
        <v>2103</v>
      </c>
      <c r="F2062" s="135">
        <v>1</v>
      </c>
      <c r="G2062" s="136">
        <v>122</v>
      </c>
      <c r="H2062" s="135" t="s">
        <v>2854</v>
      </c>
      <c r="I2062" s="135">
        <v>840</v>
      </c>
      <c r="J2062" s="134" t="s">
        <v>2115</v>
      </c>
      <c r="K2062" s="134" t="s">
        <v>2116</v>
      </c>
      <c r="L2062" s="135" t="s">
        <v>2117</v>
      </c>
      <c r="M2062" s="135"/>
      <c r="N2062" s="137"/>
      <c r="O2062" s="121"/>
    </row>
    <row r="2063" spans="1:15" x14ac:dyDescent="0.25">
      <c r="A2063" s="141">
        <v>126</v>
      </c>
      <c r="B2063" s="142" t="s">
        <v>250</v>
      </c>
      <c r="C2063" s="142" t="s">
        <v>2102</v>
      </c>
      <c r="D2063" s="142">
        <v>3381</v>
      </c>
      <c r="E2063" s="142" t="s">
        <v>2103</v>
      </c>
      <c r="F2063" s="135">
        <v>1</v>
      </c>
      <c r="G2063" s="136">
        <v>123</v>
      </c>
      <c r="H2063" s="135" t="s">
        <v>2855</v>
      </c>
      <c r="I2063" s="135">
        <v>840</v>
      </c>
      <c r="J2063" s="134" t="s">
        <v>2115</v>
      </c>
      <c r="K2063" s="134" t="s">
        <v>2116</v>
      </c>
      <c r="L2063" s="135" t="s">
        <v>2117</v>
      </c>
      <c r="M2063" s="135"/>
      <c r="N2063" s="143"/>
      <c r="O2063" s="121"/>
    </row>
    <row r="2064" spans="1:15" x14ac:dyDescent="0.25">
      <c r="A2064" s="141">
        <v>126</v>
      </c>
      <c r="B2064" s="142" t="s">
        <v>250</v>
      </c>
      <c r="C2064" s="142" t="s">
        <v>2102</v>
      </c>
      <c r="D2064" s="142">
        <v>3382</v>
      </c>
      <c r="E2064" s="142" t="s">
        <v>2103</v>
      </c>
      <c r="F2064" s="135">
        <v>1</v>
      </c>
      <c r="G2064" s="136">
        <v>124</v>
      </c>
      <c r="H2064" s="135" t="s">
        <v>2856</v>
      </c>
      <c r="I2064" s="135">
        <v>840</v>
      </c>
      <c r="J2064" s="134" t="s">
        <v>2115</v>
      </c>
      <c r="K2064" s="134" t="s">
        <v>2116</v>
      </c>
      <c r="L2064" s="135" t="s">
        <v>2117</v>
      </c>
      <c r="M2064" s="135"/>
      <c r="N2064" s="137"/>
      <c r="O2064" s="121"/>
    </row>
    <row r="2065" spans="1:15" x14ac:dyDescent="0.25">
      <c r="A2065" s="141">
        <v>126</v>
      </c>
      <c r="B2065" s="142" t="s">
        <v>250</v>
      </c>
      <c r="C2065" s="142" t="s">
        <v>2102</v>
      </c>
      <c r="D2065" s="142">
        <v>3383</v>
      </c>
      <c r="E2065" s="142" t="s">
        <v>2103</v>
      </c>
      <c r="F2065" s="135">
        <v>1</v>
      </c>
      <c r="G2065" s="136">
        <v>125</v>
      </c>
      <c r="H2065" s="135" t="s">
        <v>2861</v>
      </c>
      <c r="I2065" s="135">
        <v>840</v>
      </c>
      <c r="J2065" s="134" t="s">
        <v>2115</v>
      </c>
      <c r="K2065" s="134" t="s">
        <v>2116</v>
      </c>
      <c r="L2065" s="135" t="s">
        <v>2117</v>
      </c>
      <c r="M2065" s="135"/>
      <c r="N2065" s="137"/>
      <c r="O2065" s="121"/>
    </row>
    <row r="2066" spans="1:15" x14ac:dyDescent="0.25">
      <c r="A2066" s="141">
        <v>126</v>
      </c>
      <c r="B2066" s="142" t="s">
        <v>250</v>
      </c>
      <c r="C2066" s="142" t="s">
        <v>2102</v>
      </c>
      <c r="D2066" s="142">
        <v>3384</v>
      </c>
      <c r="E2066" s="142" t="s">
        <v>2103</v>
      </c>
      <c r="F2066" s="135">
        <v>1</v>
      </c>
      <c r="G2066" s="136">
        <v>126</v>
      </c>
      <c r="H2066" s="135" t="s">
        <v>2862</v>
      </c>
      <c r="I2066" s="135">
        <v>840</v>
      </c>
      <c r="J2066" s="134" t="s">
        <v>2115</v>
      </c>
      <c r="K2066" s="134" t="s">
        <v>2116</v>
      </c>
      <c r="L2066" s="135" t="s">
        <v>2117</v>
      </c>
      <c r="M2066" s="135"/>
      <c r="N2066" s="137"/>
      <c r="O2066" s="121"/>
    </row>
    <row r="2067" spans="1:15" x14ac:dyDescent="0.25">
      <c r="A2067" s="141">
        <v>126</v>
      </c>
      <c r="B2067" s="142" t="s">
        <v>250</v>
      </c>
      <c r="C2067" s="142" t="s">
        <v>2102</v>
      </c>
      <c r="D2067" s="142">
        <v>3385</v>
      </c>
      <c r="E2067" s="142" t="s">
        <v>2103</v>
      </c>
      <c r="F2067" s="135">
        <v>1</v>
      </c>
      <c r="G2067" s="136">
        <v>127</v>
      </c>
      <c r="H2067" s="135" t="s">
        <v>2863</v>
      </c>
      <c r="I2067" s="135">
        <v>840</v>
      </c>
      <c r="J2067" s="134" t="s">
        <v>2115</v>
      </c>
      <c r="K2067" s="134" t="s">
        <v>2116</v>
      </c>
      <c r="L2067" s="135" t="s">
        <v>2117</v>
      </c>
      <c r="M2067" s="135"/>
      <c r="N2067" s="137"/>
      <c r="O2067" s="121"/>
    </row>
    <row r="2068" spans="1:15" x14ac:dyDescent="0.25">
      <c r="A2068" s="141">
        <v>126</v>
      </c>
      <c r="B2068" s="142" t="s">
        <v>250</v>
      </c>
      <c r="C2068" s="142" t="s">
        <v>2102</v>
      </c>
      <c r="D2068" s="142">
        <v>3386</v>
      </c>
      <c r="E2068" s="142" t="s">
        <v>2103</v>
      </c>
      <c r="F2068" s="135">
        <v>1</v>
      </c>
      <c r="G2068" s="140">
        <v>128</v>
      </c>
      <c r="H2068" s="135" t="s">
        <v>2864</v>
      </c>
      <c r="I2068" s="135">
        <v>840</v>
      </c>
      <c r="J2068" s="134" t="s">
        <v>2115</v>
      </c>
      <c r="K2068" s="134" t="s">
        <v>2116</v>
      </c>
      <c r="L2068" s="135" t="s">
        <v>2117</v>
      </c>
      <c r="M2068" s="135"/>
      <c r="N2068" s="143"/>
      <c r="O2068" s="121"/>
    </row>
    <row r="2069" spans="1:15" x14ac:dyDescent="0.25">
      <c r="A2069" s="141">
        <v>126</v>
      </c>
      <c r="B2069" s="142" t="s">
        <v>250</v>
      </c>
      <c r="C2069" s="142" t="s">
        <v>2102</v>
      </c>
      <c r="D2069" s="142">
        <v>3387</v>
      </c>
      <c r="E2069" s="142" t="s">
        <v>2103</v>
      </c>
      <c r="F2069" s="135">
        <v>1</v>
      </c>
      <c r="G2069" s="136">
        <v>130</v>
      </c>
      <c r="H2069" s="135" t="s">
        <v>2996</v>
      </c>
      <c r="I2069" s="135">
        <v>840</v>
      </c>
      <c r="J2069" s="134" t="s">
        <v>2115</v>
      </c>
      <c r="K2069" s="134" t="s">
        <v>2116</v>
      </c>
      <c r="L2069" s="135" t="s">
        <v>2117</v>
      </c>
      <c r="M2069" s="135"/>
      <c r="N2069" s="137"/>
      <c r="O2069" s="121"/>
    </row>
    <row r="2070" spans="1:15" x14ac:dyDescent="0.25">
      <c r="A2070" s="141">
        <v>126</v>
      </c>
      <c r="B2070" s="142" t="s">
        <v>250</v>
      </c>
      <c r="C2070" s="142" t="s">
        <v>2102</v>
      </c>
      <c r="D2070" s="142">
        <v>3388</v>
      </c>
      <c r="E2070" s="142" t="s">
        <v>2103</v>
      </c>
      <c r="F2070" s="135">
        <v>1</v>
      </c>
      <c r="G2070" s="136">
        <v>131</v>
      </c>
      <c r="H2070" s="135" t="s">
        <v>2997</v>
      </c>
      <c r="I2070" s="135">
        <v>840</v>
      </c>
      <c r="J2070" s="134" t="s">
        <v>2115</v>
      </c>
      <c r="K2070" s="134" t="s">
        <v>2116</v>
      </c>
      <c r="L2070" s="135" t="s">
        <v>2117</v>
      </c>
      <c r="M2070" s="135"/>
      <c r="N2070" s="137"/>
      <c r="O2070" s="121"/>
    </row>
    <row r="2071" spans="1:15" x14ac:dyDescent="0.25">
      <c r="A2071" s="141">
        <v>126</v>
      </c>
      <c r="B2071" s="142" t="s">
        <v>250</v>
      </c>
      <c r="C2071" s="142" t="s">
        <v>2102</v>
      </c>
      <c r="D2071" s="142">
        <v>3389</v>
      </c>
      <c r="E2071" s="142" t="s">
        <v>2103</v>
      </c>
      <c r="F2071" s="135">
        <v>1</v>
      </c>
      <c r="G2071" s="136">
        <v>132</v>
      </c>
      <c r="H2071" s="135" t="s">
        <v>2866</v>
      </c>
      <c r="I2071" s="135">
        <v>216</v>
      </c>
      <c r="J2071" s="134" t="s">
        <v>2108</v>
      </c>
      <c r="K2071" s="134" t="s">
        <v>2109</v>
      </c>
      <c r="L2071" s="135" t="s">
        <v>193</v>
      </c>
      <c r="M2071" s="135"/>
      <c r="N2071" s="137"/>
      <c r="O2071" s="121"/>
    </row>
    <row r="2072" spans="1:15" x14ac:dyDescent="0.25">
      <c r="A2072" s="141">
        <v>126</v>
      </c>
      <c r="B2072" s="142" t="s">
        <v>250</v>
      </c>
      <c r="C2072" s="142" t="s">
        <v>2102</v>
      </c>
      <c r="D2072" s="142">
        <v>3390</v>
      </c>
      <c r="E2072" s="142" t="s">
        <v>2103</v>
      </c>
      <c r="F2072" s="135">
        <v>1</v>
      </c>
      <c r="G2072" s="136">
        <v>133</v>
      </c>
      <c r="H2072" s="135" t="s">
        <v>2867</v>
      </c>
      <c r="I2072" s="135">
        <v>216</v>
      </c>
      <c r="J2072" s="134" t="s">
        <v>2108</v>
      </c>
      <c r="K2072" s="134" t="s">
        <v>2109</v>
      </c>
      <c r="L2072" s="135" t="s">
        <v>193</v>
      </c>
      <c r="M2072" s="135"/>
      <c r="N2072" s="137"/>
      <c r="O2072" s="121"/>
    </row>
    <row r="2073" spans="1:15" x14ac:dyDescent="0.25">
      <c r="A2073" s="141">
        <v>126</v>
      </c>
      <c r="B2073" s="142" t="s">
        <v>250</v>
      </c>
      <c r="C2073" s="142" t="s">
        <v>2102</v>
      </c>
      <c r="D2073" s="142">
        <v>3391</v>
      </c>
      <c r="E2073" s="142" t="s">
        <v>2103</v>
      </c>
      <c r="F2073" s="135">
        <v>1</v>
      </c>
      <c r="G2073" s="136">
        <v>134</v>
      </c>
      <c r="H2073" s="135" t="s">
        <v>2872</v>
      </c>
      <c r="I2073" s="135">
        <v>1224</v>
      </c>
      <c r="J2073" s="134" t="s">
        <v>2115</v>
      </c>
      <c r="K2073" s="134" t="s">
        <v>2116</v>
      </c>
      <c r="L2073" s="135" t="s">
        <v>2117</v>
      </c>
      <c r="M2073" s="135"/>
      <c r="N2073" s="137"/>
      <c r="O2073" s="121"/>
    </row>
    <row r="2074" spans="1:15" x14ac:dyDescent="0.25">
      <c r="A2074" s="141">
        <v>126</v>
      </c>
      <c r="B2074" s="142" t="s">
        <v>250</v>
      </c>
      <c r="C2074" s="142" t="s">
        <v>2102</v>
      </c>
      <c r="D2074" s="142">
        <v>3392</v>
      </c>
      <c r="E2074" s="142" t="s">
        <v>2289</v>
      </c>
      <c r="F2074" s="135">
        <v>1</v>
      </c>
      <c r="G2074" s="140">
        <v>101</v>
      </c>
      <c r="H2074" s="135" t="s">
        <v>3123</v>
      </c>
      <c r="I2074" s="135">
        <v>570</v>
      </c>
      <c r="J2074" s="134" t="s">
        <v>2112</v>
      </c>
      <c r="K2074" s="134" t="s">
        <v>2113</v>
      </c>
      <c r="L2074" s="135" t="s">
        <v>194</v>
      </c>
      <c r="M2074" s="135"/>
      <c r="N2074" s="143"/>
      <c r="O2074" s="121"/>
    </row>
    <row r="2075" spans="1:15" x14ac:dyDescent="0.25">
      <c r="A2075" s="141">
        <v>126</v>
      </c>
      <c r="B2075" s="142" t="s">
        <v>250</v>
      </c>
      <c r="C2075" s="142" t="s">
        <v>2102</v>
      </c>
      <c r="D2075" s="142">
        <v>3393</v>
      </c>
      <c r="E2075" s="142" t="s">
        <v>2289</v>
      </c>
      <c r="F2075" s="135">
        <v>1</v>
      </c>
      <c r="G2075" s="140">
        <v>102</v>
      </c>
      <c r="H2075" s="135" t="s">
        <v>3336</v>
      </c>
      <c r="I2075" s="135">
        <v>273</v>
      </c>
      <c r="J2075" s="134" t="s">
        <v>2112</v>
      </c>
      <c r="K2075" s="134" t="s">
        <v>2113</v>
      </c>
      <c r="L2075" s="135" t="s">
        <v>194</v>
      </c>
      <c r="M2075" s="135"/>
      <c r="N2075" s="143"/>
      <c r="O2075" s="121"/>
    </row>
    <row r="2076" spans="1:15" x14ac:dyDescent="0.25">
      <c r="A2076" s="141">
        <v>126</v>
      </c>
      <c r="B2076" s="142" t="s">
        <v>250</v>
      </c>
      <c r="C2076" s="142" t="s">
        <v>2102</v>
      </c>
      <c r="D2076" s="142">
        <v>3394</v>
      </c>
      <c r="E2076" s="142" t="s">
        <v>2289</v>
      </c>
      <c r="F2076" s="135">
        <v>1</v>
      </c>
      <c r="G2076" s="136">
        <v>103</v>
      </c>
      <c r="H2076" s="135" t="s">
        <v>3337</v>
      </c>
      <c r="I2076" s="135">
        <v>135</v>
      </c>
      <c r="J2076" s="134" t="s">
        <v>2151</v>
      </c>
      <c r="K2076" s="134" t="s">
        <v>2152</v>
      </c>
      <c r="L2076" s="135" t="s">
        <v>193</v>
      </c>
      <c r="M2076" s="135"/>
      <c r="N2076" s="137"/>
      <c r="O2076" s="121"/>
    </row>
    <row r="2077" spans="1:15" x14ac:dyDescent="0.25">
      <c r="A2077" s="141">
        <v>126</v>
      </c>
      <c r="B2077" s="142" t="s">
        <v>250</v>
      </c>
      <c r="C2077" s="142" t="s">
        <v>2102</v>
      </c>
      <c r="D2077" s="142">
        <v>3395</v>
      </c>
      <c r="E2077" s="142" t="s">
        <v>2289</v>
      </c>
      <c r="F2077" s="135">
        <v>1</v>
      </c>
      <c r="G2077" s="136">
        <v>104</v>
      </c>
      <c r="H2077" s="135" t="s">
        <v>3125</v>
      </c>
      <c r="I2077" s="135">
        <v>128</v>
      </c>
      <c r="J2077" s="134" t="s">
        <v>2112</v>
      </c>
      <c r="K2077" s="134" t="s">
        <v>2113</v>
      </c>
      <c r="L2077" s="135" t="s">
        <v>194</v>
      </c>
      <c r="M2077" s="135"/>
      <c r="N2077" s="137"/>
      <c r="O2077" s="121"/>
    </row>
    <row r="2078" spans="1:15" x14ac:dyDescent="0.25">
      <c r="A2078" s="141">
        <v>126</v>
      </c>
      <c r="B2078" s="142" t="s">
        <v>250</v>
      </c>
      <c r="C2078" s="142" t="s">
        <v>2102</v>
      </c>
      <c r="D2078" s="142">
        <v>3396</v>
      </c>
      <c r="E2078" s="142" t="s">
        <v>2289</v>
      </c>
      <c r="F2078" s="135">
        <v>1</v>
      </c>
      <c r="G2078" s="136">
        <v>105</v>
      </c>
      <c r="H2078" s="135" t="s">
        <v>3126</v>
      </c>
      <c r="I2078" s="135">
        <v>84</v>
      </c>
      <c r="J2078" s="134" t="s">
        <v>2112</v>
      </c>
      <c r="K2078" s="134" t="s">
        <v>2113</v>
      </c>
      <c r="L2078" s="135" t="s">
        <v>194</v>
      </c>
      <c r="M2078" s="135"/>
      <c r="N2078" s="137"/>
      <c r="O2078" s="121"/>
    </row>
    <row r="2079" spans="1:15" x14ac:dyDescent="0.25">
      <c r="A2079" s="141">
        <v>126</v>
      </c>
      <c r="B2079" s="142" t="s">
        <v>250</v>
      </c>
      <c r="C2079" s="142" t="s">
        <v>2102</v>
      </c>
      <c r="D2079" s="142">
        <v>3397</v>
      </c>
      <c r="E2079" s="142" t="s">
        <v>2289</v>
      </c>
      <c r="F2079" s="135">
        <v>1</v>
      </c>
      <c r="G2079" s="136">
        <v>106</v>
      </c>
      <c r="H2079" s="135" t="s">
        <v>3128</v>
      </c>
      <c r="I2079" s="135">
        <v>84</v>
      </c>
      <c r="J2079" s="134" t="s">
        <v>2112</v>
      </c>
      <c r="K2079" s="134" t="s">
        <v>2113</v>
      </c>
      <c r="L2079" s="135" t="s">
        <v>194</v>
      </c>
      <c r="M2079" s="135"/>
      <c r="N2079" s="137"/>
      <c r="O2079" s="121"/>
    </row>
    <row r="2080" spans="1:15" x14ac:dyDescent="0.25">
      <c r="A2080" s="141">
        <v>126</v>
      </c>
      <c r="B2080" s="142" t="s">
        <v>250</v>
      </c>
      <c r="C2080" s="142" t="s">
        <v>2102</v>
      </c>
      <c r="D2080" s="142">
        <v>3398</v>
      </c>
      <c r="E2080" s="142" t="s">
        <v>2289</v>
      </c>
      <c r="F2080" s="135">
        <v>1</v>
      </c>
      <c r="G2080" s="136">
        <v>107</v>
      </c>
      <c r="H2080" s="135" t="s">
        <v>3130</v>
      </c>
      <c r="I2080" s="135">
        <v>769</v>
      </c>
      <c r="J2080" s="134" t="s">
        <v>2105</v>
      </c>
      <c r="K2080" s="134" t="s">
        <v>2106</v>
      </c>
      <c r="L2080" s="135" t="s">
        <v>193</v>
      </c>
      <c r="M2080" s="135"/>
      <c r="N2080" s="137"/>
      <c r="O2080" s="121"/>
    </row>
    <row r="2081" spans="1:15" x14ac:dyDescent="0.25">
      <c r="A2081" s="141">
        <v>126</v>
      </c>
      <c r="B2081" s="142" t="s">
        <v>250</v>
      </c>
      <c r="C2081" s="142" t="s">
        <v>2102</v>
      </c>
      <c r="D2081" s="142">
        <v>3399</v>
      </c>
      <c r="E2081" s="142" t="s">
        <v>2289</v>
      </c>
      <c r="F2081" s="135">
        <v>1</v>
      </c>
      <c r="G2081" s="136">
        <v>108</v>
      </c>
      <c r="H2081" s="135" t="s">
        <v>3131</v>
      </c>
      <c r="I2081" s="135">
        <v>85</v>
      </c>
      <c r="J2081" s="134" t="s">
        <v>2155</v>
      </c>
      <c r="K2081" s="134" t="s">
        <v>2156</v>
      </c>
      <c r="L2081" s="135" t="s">
        <v>193</v>
      </c>
      <c r="M2081" s="135"/>
      <c r="N2081" s="137"/>
      <c r="O2081" s="121"/>
    </row>
    <row r="2082" spans="1:15" x14ac:dyDescent="0.25">
      <c r="A2082" s="141">
        <v>126</v>
      </c>
      <c r="B2082" s="142" t="s">
        <v>250</v>
      </c>
      <c r="C2082" s="142" t="s">
        <v>2102</v>
      </c>
      <c r="D2082" s="142">
        <v>3400</v>
      </c>
      <c r="E2082" s="142" t="s">
        <v>2289</v>
      </c>
      <c r="F2082" s="135">
        <v>1</v>
      </c>
      <c r="G2082" s="136">
        <v>109</v>
      </c>
      <c r="H2082" s="135" t="s">
        <v>3338</v>
      </c>
      <c r="I2082" s="135">
        <v>985</v>
      </c>
      <c r="J2082" s="134" t="s">
        <v>2115</v>
      </c>
      <c r="K2082" s="134" t="s">
        <v>2116</v>
      </c>
      <c r="L2082" s="135" t="s">
        <v>2117</v>
      </c>
      <c r="M2082" s="135"/>
      <c r="N2082" s="137"/>
      <c r="O2082" s="121"/>
    </row>
    <row r="2083" spans="1:15" x14ac:dyDescent="0.25">
      <c r="A2083" s="141">
        <v>126</v>
      </c>
      <c r="B2083" s="142" t="s">
        <v>250</v>
      </c>
      <c r="C2083" s="142" t="s">
        <v>2102</v>
      </c>
      <c r="D2083" s="142">
        <v>3401</v>
      </c>
      <c r="E2083" s="142" t="s">
        <v>2289</v>
      </c>
      <c r="F2083" s="135">
        <v>1</v>
      </c>
      <c r="G2083" s="136">
        <v>110</v>
      </c>
      <c r="H2083" s="135" t="s">
        <v>3132</v>
      </c>
      <c r="I2083" s="135">
        <v>56</v>
      </c>
      <c r="J2083" s="134" t="s">
        <v>2151</v>
      </c>
      <c r="K2083" s="134" t="s">
        <v>2152</v>
      </c>
      <c r="L2083" s="135" t="s">
        <v>193</v>
      </c>
      <c r="M2083" s="135"/>
      <c r="N2083" s="137"/>
      <c r="O2083" s="121"/>
    </row>
    <row r="2084" spans="1:15" x14ac:dyDescent="0.25">
      <c r="A2084" s="141">
        <v>126</v>
      </c>
      <c r="B2084" s="142" t="s">
        <v>250</v>
      </c>
      <c r="C2084" s="142" t="s">
        <v>2102</v>
      </c>
      <c r="D2084" s="142">
        <v>3402</v>
      </c>
      <c r="E2084" s="142" t="s">
        <v>2289</v>
      </c>
      <c r="F2084" s="135">
        <v>1</v>
      </c>
      <c r="G2084" s="136">
        <v>111</v>
      </c>
      <c r="H2084" s="135" t="s">
        <v>3339</v>
      </c>
      <c r="I2084" s="135">
        <v>850</v>
      </c>
      <c r="J2084" s="134" t="s">
        <v>2115</v>
      </c>
      <c r="K2084" s="134" t="s">
        <v>2116</v>
      </c>
      <c r="L2084" s="135" t="s">
        <v>2117</v>
      </c>
      <c r="M2084" s="134"/>
      <c r="N2084" s="137"/>
      <c r="O2084" s="121"/>
    </row>
    <row r="2085" spans="1:15" x14ac:dyDescent="0.25">
      <c r="A2085" s="141">
        <v>126</v>
      </c>
      <c r="B2085" s="142" t="s">
        <v>250</v>
      </c>
      <c r="C2085" s="142" t="s">
        <v>2102</v>
      </c>
      <c r="D2085" s="142">
        <v>3403</v>
      </c>
      <c r="E2085" s="142" t="s">
        <v>2289</v>
      </c>
      <c r="F2085" s="135">
        <v>1</v>
      </c>
      <c r="G2085" s="136">
        <v>112</v>
      </c>
      <c r="H2085" s="135" t="s">
        <v>3134</v>
      </c>
      <c r="I2085" s="135">
        <v>184</v>
      </c>
      <c r="J2085" s="134" t="s">
        <v>2112</v>
      </c>
      <c r="K2085" s="134" t="s">
        <v>2113</v>
      </c>
      <c r="L2085" s="135" t="s">
        <v>194</v>
      </c>
      <c r="M2085" s="134"/>
      <c r="N2085" s="137"/>
      <c r="O2085" s="121"/>
    </row>
    <row r="2086" spans="1:15" x14ac:dyDescent="0.25">
      <c r="A2086" s="141">
        <v>126</v>
      </c>
      <c r="B2086" s="142" t="s">
        <v>250</v>
      </c>
      <c r="C2086" s="142" t="s">
        <v>2102</v>
      </c>
      <c r="D2086" s="142">
        <v>3404</v>
      </c>
      <c r="E2086" s="142" t="s">
        <v>2289</v>
      </c>
      <c r="F2086" s="135">
        <v>1</v>
      </c>
      <c r="G2086" s="136">
        <v>113</v>
      </c>
      <c r="H2086" s="135" t="s">
        <v>3136</v>
      </c>
      <c r="I2086" s="135">
        <v>42</v>
      </c>
      <c r="J2086" s="134" t="s">
        <v>2155</v>
      </c>
      <c r="K2086" s="134" t="s">
        <v>2156</v>
      </c>
      <c r="L2086" s="135" t="s">
        <v>193</v>
      </c>
      <c r="M2086" s="134"/>
      <c r="N2086" s="137"/>
      <c r="O2086" s="121"/>
    </row>
    <row r="2087" spans="1:15" x14ac:dyDescent="0.25">
      <c r="A2087" s="141">
        <v>126</v>
      </c>
      <c r="B2087" s="142" t="s">
        <v>250</v>
      </c>
      <c r="C2087" s="142" t="s">
        <v>2102</v>
      </c>
      <c r="D2087" s="142">
        <v>3405</v>
      </c>
      <c r="E2087" s="142" t="s">
        <v>2289</v>
      </c>
      <c r="F2087" s="135">
        <v>1</v>
      </c>
      <c r="G2087" s="136">
        <v>114</v>
      </c>
      <c r="H2087" s="135" t="s">
        <v>3340</v>
      </c>
      <c r="I2087" s="135">
        <v>36</v>
      </c>
      <c r="J2087" s="134" t="s">
        <v>2108</v>
      </c>
      <c r="K2087" s="134" t="s">
        <v>2109</v>
      </c>
      <c r="L2087" s="135" t="s">
        <v>193</v>
      </c>
      <c r="M2087" s="134"/>
      <c r="N2087" s="137"/>
      <c r="O2087" s="121"/>
    </row>
    <row r="2088" spans="1:15" x14ac:dyDescent="0.25">
      <c r="A2088" s="141">
        <v>126</v>
      </c>
      <c r="B2088" s="142" t="s">
        <v>250</v>
      </c>
      <c r="C2088" s="142" t="s">
        <v>2102</v>
      </c>
      <c r="D2088" s="142">
        <v>3406</v>
      </c>
      <c r="E2088" s="142" t="s">
        <v>2289</v>
      </c>
      <c r="F2088" s="135">
        <v>1</v>
      </c>
      <c r="G2088" s="136">
        <v>115</v>
      </c>
      <c r="H2088" s="135" t="s">
        <v>3341</v>
      </c>
      <c r="I2088" s="135">
        <v>960</v>
      </c>
      <c r="J2088" s="134" t="s">
        <v>2115</v>
      </c>
      <c r="K2088" s="134" t="s">
        <v>2116</v>
      </c>
      <c r="L2088" s="135" t="s">
        <v>2117</v>
      </c>
      <c r="M2088" s="135"/>
      <c r="N2088" s="137"/>
      <c r="O2088" s="121"/>
    </row>
    <row r="2089" spans="1:15" x14ac:dyDescent="0.25">
      <c r="A2089" s="141">
        <v>126</v>
      </c>
      <c r="B2089" s="142" t="s">
        <v>250</v>
      </c>
      <c r="C2089" s="142" t="s">
        <v>2102</v>
      </c>
      <c r="D2089" s="142">
        <v>3407</v>
      </c>
      <c r="E2089" s="142" t="s">
        <v>2289</v>
      </c>
      <c r="F2089" s="135">
        <v>1</v>
      </c>
      <c r="G2089" s="136">
        <v>116</v>
      </c>
      <c r="H2089" s="135" t="s">
        <v>3138</v>
      </c>
      <c r="I2089" s="135">
        <v>40</v>
      </c>
      <c r="J2089" s="134" t="s">
        <v>2108</v>
      </c>
      <c r="K2089" s="134" t="s">
        <v>2109</v>
      </c>
      <c r="L2089" s="135" t="s">
        <v>193</v>
      </c>
      <c r="M2089" s="135"/>
      <c r="N2089" s="137"/>
      <c r="O2089" s="121"/>
    </row>
    <row r="2090" spans="1:15" x14ac:dyDescent="0.25">
      <c r="A2090" s="141">
        <v>126</v>
      </c>
      <c r="B2090" s="142" t="s">
        <v>250</v>
      </c>
      <c r="C2090" s="142" t="s">
        <v>2102</v>
      </c>
      <c r="D2090" s="142">
        <v>3408</v>
      </c>
      <c r="E2090" s="142" t="s">
        <v>2289</v>
      </c>
      <c r="F2090" s="135">
        <v>1</v>
      </c>
      <c r="G2090" s="136">
        <v>117</v>
      </c>
      <c r="H2090" s="135" t="s">
        <v>3139</v>
      </c>
      <c r="I2090" s="135">
        <v>960</v>
      </c>
      <c r="J2090" s="134" t="s">
        <v>2115</v>
      </c>
      <c r="K2090" s="134" t="s">
        <v>2116</v>
      </c>
      <c r="L2090" s="135" t="s">
        <v>2117</v>
      </c>
      <c r="M2090" s="135"/>
      <c r="N2090" s="137"/>
      <c r="O2090" s="121"/>
    </row>
    <row r="2091" spans="1:15" x14ac:dyDescent="0.25">
      <c r="A2091" s="141">
        <v>126</v>
      </c>
      <c r="B2091" s="142" t="s">
        <v>250</v>
      </c>
      <c r="C2091" s="142" t="s">
        <v>2102</v>
      </c>
      <c r="D2091" s="142">
        <v>3409</v>
      </c>
      <c r="E2091" s="142" t="s">
        <v>2289</v>
      </c>
      <c r="F2091" s="135">
        <v>1</v>
      </c>
      <c r="G2091" s="136">
        <v>118</v>
      </c>
      <c r="H2091" s="135" t="s">
        <v>3140</v>
      </c>
      <c r="I2091" s="135">
        <v>40</v>
      </c>
      <c r="J2091" s="134" t="s">
        <v>2108</v>
      </c>
      <c r="K2091" s="134" t="s">
        <v>2109</v>
      </c>
      <c r="L2091" s="135" t="s">
        <v>193</v>
      </c>
      <c r="M2091" s="135"/>
      <c r="N2091" s="137"/>
      <c r="O2091" s="121"/>
    </row>
    <row r="2092" spans="1:15" x14ac:dyDescent="0.25">
      <c r="A2092" s="141">
        <v>126</v>
      </c>
      <c r="B2092" s="142" t="s">
        <v>250</v>
      </c>
      <c r="C2092" s="142" t="s">
        <v>2102</v>
      </c>
      <c r="D2092" s="142">
        <v>3411</v>
      </c>
      <c r="E2092" s="142" t="s">
        <v>682</v>
      </c>
      <c r="F2092" s="135">
        <v>1</v>
      </c>
      <c r="G2092" s="136" t="s">
        <v>2465</v>
      </c>
      <c r="H2092" s="135" t="s">
        <v>2479</v>
      </c>
      <c r="I2092" s="135">
        <v>284</v>
      </c>
      <c r="J2092" s="134" t="s">
        <v>2108</v>
      </c>
      <c r="K2092" s="134" t="s">
        <v>2109</v>
      </c>
      <c r="L2092" s="135" t="s">
        <v>193</v>
      </c>
      <c r="M2092" s="135"/>
      <c r="N2092" s="137"/>
      <c r="O2092" s="121"/>
    </row>
    <row r="2093" spans="1:15" x14ac:dyDescent="0.25">
      <c r="A2093" s="141">
        <v>126</v>
      </c>
      <c r="B2093" s="142" t="s">
        <v>250</v>
      </c>
      <c r="C2093" s="142" t="s">
        <v>2102</v>
      </c>
      <c r="D2093" s="142">
        <v>3412</v>
      </c>
      <c r="E2093" s="142" t="s">
        <v>682</v>
      </c>
      <c r="F2093" s="135">
        <v>1</v>
      </c>
      <c r="G2093" s="136" t="s">
        <v>2467</v>
      </c>
      <c r="H2093" s="135" t="s">
        <v>2480</v>
      </c>
      <c r="I2093" s="135">
        <v>284</v>
      </c>
      <c r="J2093" s="134" t="s">
        <v>2108</v>
      </c>
      <c r="K2093" s="134" t="s">
        <v>2109</v>
      </c>
      <c r="L2093" s="135" t="s">
        <v>193</v>
      </c>
      <c r="M2093" s="135"/>
      <c r="N2093" s="137"/>
      <c r="O2093" s="121"/>
    </row>
    <row r="2094" spans="1:15" x14ac:dyDescent="0.25">
      <c r="A2094" s="141">
        <v>126</v>
      </c>
      <c r="B2094" s="142" t="s">
        <v>250</v>
      </c>
      <c r="C2094" s="142" t="s">
        <v>2102</v>
      </c>
      <c r="D2094" s="142">
        <v>3413</v>
      </c>
      <c r="E2094" s="142" t="s">
        <v>682</v>
      </c>
      <c r="F2094" s="135">
        <v>1</v>
      </c>
      <c r="G2094" s="136" t="s">
        <v>2469</v>
      </c>
      <c r="H2094" s="135" t="s">
        <v>2481</v>
      </c>
      <c r="I2094" s="135">
        <v>98</v>
      </c>
      <c r="J2094" s="134" t="s">
        <v>2151</v>
      </c>
      <c r="K2094" s="134" t="s">
        <v>2152</v>
      </c>
      <c r="L2094" s="135" t="s">
        <v>193</v>
      </c>
      <c r="M2094" s="135"/>
      <c r="N2094" s="137"/>
      <c r="O2094" s="121"/>
    </row>
    <row r="2095" spans="1:15" x14ac:dyDescent="0.25">
      <c r="A2095" s="141">
        <v>126</v>
      </c>
      <c r="B2095" s="142" t="s">
        <v>250</v>
      </c>
      <c r="C2095" s="142" t="s">
        <v>2102</v>
      </c>
      <c r="D2095" s="142">
        <v>3414</v>
      </c>
      <c r="E2095" s="142" t="s">
        <v>682</v>
      </c>
      <c r="F2095" s="135">
        <v>1</v>
      </c>
      <c r="G2095" s="136" t="s">
        <v>2471</v>
      </c>
      <c r="H2095" s="135" t="s">
        <v>2482</v>
      </c>
      <c r="I2095" s="135">
        <v>98</v>
      </c>
      <c r="J2095" s="134" t="s">
        <v>2108</v>
      </c>
      <c r="K2095" s="134" t="s">
        <v>2109</v>
      </c>
      <c r="L2095" s="135" t="s">
        <v>193</v>
      </c>
      <c r="M2095" s="135"/>
      <c r="N2095" s="137"/>
      <c r="O2095" s="121"/>
    </row>
    <row r="2096" spans="1:15" x14ac:dyDescent="0.25">
      <c r="A2096" s="141">
        <v>126</v>
      </c>
      <c r="B2096" s="142" t="s">
        <v>250</v>
      </c>
      <c r="C2096" s="142" t="s">
        <v>2102</v>
      </c>
      <c r="D2096" s="142">
        <v>3415</v>
      </c>
      <c r="E2096" s="142" t="s">
        <v>682</v>
      </c>
      <c r="F2096" s="135">
        <v>1</v>
      </c>
      <c r="G2096" s="136" t="s">
        <v>2475</v>
      </c>
      <c r="H2096" s="135" t="s">
        <v>2484</v>
      </c>
      <c r="I2096" s="135">
        <v>98</v>
      </c>
      <c r="J2096" s="134" t="s">
        <v>2108</v>
      </c>
      <c r="K2096" s="134" t="s">
        <v>2109</v>
      </c>
      <c r="L2096" s="135" t="s">
        <v>193</v>
      </c>
      <c r="M2096" s="135"/>
      <c r="N2096" s="137"/>
      <c r="O2096" s="121"/>
    </row>
    <row r="2097" spans="1:15" x14ac:dyDescent="0.25">
      <c r="A2097" s="141">
        <v>126</v>
      </c>
      <c r="B2097" s="142" t="s">
        <v>250</v>
      </c>
      <c r="C2097" s="142" t="s">
        <v>2102</v>
      </c>
      <c r="D2097" s="142">
        <v>3416</v>
      </c>
      <c r="E2097" s="142" t="s">
        <v>682</v>
      </c>
      <c r="F2097" s="135">
        <v>1</v>
      </c>
      <c r="G2097" s="136">
        <v>41</v>
      </c>
      <c r="H2097" s="135" t="s">
        <v>3342</v>
      </c>
      <c r="I2097" s="135">
        <v>940</v>
      </c>
      <c r="J2097" s="134" t="s">
        <v>2115</v>
      </c>
      <c r="K2097" s="134" t="s">
        <v>2116</v>
      </c>
      <c r="L2097" s="135" t="s">
        <v>2117</v>
      </c>
      <c r="M2097" s="135"/>
      <c r="N2097" s="137"/>
      <c r="O2097" s="121"/>
    </row>
    <row r="2098" spans="1:15" x14ac:dyDescent="0.25">
      <c r="A2098" s="141">
        <v>126</v>
      </c>
      <c r="B2098" s="142" t="s">
        <v>250</v>
      </c>
      <c r="C2098" s="142" t="s">
        <v>2102</v>
      </c>
      <c r="D2098" s="142">
        <v>3417</v>
      </c>
      <c r="E2098" s="142" t="s">
        <v>682</v>
      </c>
      <c r="F2098" s="135">
        <v>1</v>
      </c>
      <c r="G2098" s="136">
        <v>42</v>
      </c>
      <c r="H2098" s="135" t="s">
        <v>3343</v>
      </c>
      <c r="I2098" s="135">
        <v>940</v>
      </c>
      <c r="J2098" s="134" t="s">
        <v>2115</v>
      </c>
      <c r="K2098" s="134" t="s">
        <v>2116</v>
      </c>
      <c r="L2098" s="135" t="s">
        <v>2117</v>
      </c>
      <c r="M2098" s="135"/>
      <c r="N2098" s="137"/>
      <c r="O2098" s="121"/>
    </row>
    <row r="2099" spans="1:15" x14ac:dyDescent="0.25">
      <c r="A2099" s="141">
        <v>126</v>
      </c>
      <c r="B2099" s="142" t="s">
        <v>250</v>
      </c>
      <c r="C2099" s="142" t="s">
        <v>2102</v>
      </c>
      <c r="D2099" s="142">
        <v>3418</v>
      </c>
      <c r="E2099" s="142" t="s">
        <v>682</v>
      </c>
      <c r="F2099" s="135">
        <v>1</v>
      </c>
      <c r="G2099" s="136">
        <v>43</v>
      </c>
      <c r="H2099" s="135" t="s">
        <v>3344</v>
      </c>
      <c r="I2099" s="135">
        <v>940</v>
      </c>
      <c r="J2099" s="134" t="s">
        <v>2115</v>
      </c>
      <c r="K2099" s="134" t="s">
        <v>2116</v>
      </c>
      <c r="L2099" s="135" t="s">
        <v>2117</v>
      </c>
      <c r="M2099" s="135"/>
      <c r="N2099" s="137"/>
      <c r="O2099" s="121"/>
    </row>
    <row r="2100" spans="1:15" x14ac:dyDescent="0.25">
      <c r="A2100" s="141">
        <v>126</v>
      </c>
      <c r="B2100" s="142" t="s">
        <v>250</v>
      </c>
      <c r="C2100" s="142" t="s">
        <v>2102</v>
      </c>
      <c r="D2100" s="142">
        <v>3419</v>
      </c>
      <c r="E2100" s="142" t="s">
        <v>682</v>
      </c>
      <c r="F2100" s="135">
        <v>1</v>
      </c>
      <c r="G2100" s="140">
        <v>44</v>
      </c>
      <c r="H2100" s="135" t="s">
        <v>3345</v>
      </c>
      <c r="I2100" s="135">
        <v>940</v>
      </c>
      <c r="J2100" s="134" t="s">
        <v>2115</v>
      </c>
      <c r="K2100" s="134" t="s">
        <v>2116</v>
      </c>
      <c r="L2100" s="135" t="s">
        <v>2117</v>
      </c>
      <c r="M2100" s="135"/>
      <c r="N2100" s="143"/>
      <c r="O2100" s="121"/>
    </row>
    <row r="2101" spans="1:15" x14ac:dyDescent="0.25">
      <c r="A2101" s="141">
        <v>126</v>
      </c>
      <c r="B2101" s="142" t="s">
        <v>250</v>
      </c>
      <c r="C2101" s="142" t="s">
        <v>2102</v>
      </c>
      <c r="D2101" s="142">
        <v>3420</v>
      </c>
      <c r="E2101" s="142" t="s">
        <v>682</v>
      </c>
      <c r="F2101" s="135">
        <v>1</v>
      </c>
      <c r="G2101" s="136">
        <v>45</v>
      </c>
      <c r="H2101" s="135" t="s">
        <v>3346</v>
      </c>
      <c r="I2101" s="135">
        <v>940</v>
      </c>
      <c r="J2101" s="134" t="s">
        <v>2115</v>
      </c>
      <c r="K2101" s="134" t="s">
        <v>2116</v>
      </c>
      <c r="L2101" s="135" t="s">
        <v>2117</v>
      </c>
      <c r="M2101" s="135"/>
      <c r="N2101" s="143"/>
      <c r="O2101" s="121"/>
    </row>
    <row r="2102" spans="1:15" x14ac:dyDescent="0.25">
      <c r="A2102" s="141">
        <v>126</v>
      </c>
      <c r="B2102" s="142" t="s">
        <v>250</v>
      </c>
      <c r="C2102" s="142" t="s">
        <v>2102</v>
      </c>
      <c r="D2102" s="142">
        <v>3421</v>
      </c>
      <c r="E2102" s="142" t="s">
        <v>682</v>
      </c>
      <c r="F2102" s="135">
        <v>1</v>
      </c>
      <c r="G2102" s="136">
        <v>46</v>
      </c>
      <c r="H2102" s="135" t="s">
        <v>3347</v>
      </c>
      <c r="I2102" s="135">
        <v>940</v>
      </c>
      <c r="J2102" s="134" t="s">
        <v>2115</v>
      </c>
      <c r="K2102" s="134" t="s">
        <v>2116</v>
      </c>
      <c r="L2102" s="135" t="s">
        <v>2117</v>
      </c>
      <c r="M2102" s="135"/>
      <c r="N2102" s="143"/>
      <c r="O2102" s="121"/>
    </row>
    <row r="2103" spans="1:15" x14ac:dyDescent="0.25">
      <c r="A2103" s="141">
        <v>126</v>
      </c>
      <c r="B2103" s="142" t="s">
        <v>250</v>
      </c>
      <c r="C2103" s="142" t="s">
        <v>2102</v>
      </c>
      <c r="D2103" s="142">
        <v>3422</v>
      </c>
      <c r="E2103" s="142" t="s">
        <v>682</v>
      </c>
      <c r="F2103" s="135">
        <v>1</v>
      </c>
      <c r="G2103" s="136">
        <v>47</v>
      </c>
      <c r="H2103" s="135" t="s">
        <v>3348</v>
      </c>
      <c r="I2103" s="135">
        <v>940</v>
      </c>
      <c r="J2103" s="134" t="s">
        <v>2115</v>
      </c>
      <c r="K2103" s="134" t="s">
        <v>2116</v>
      </c>
      <c r="L2103" s="135" t="s">
        <v>2117</v>
      </c>
      <c r="M2103" s="135"/>
      <c r="N2103" s="137"/>
      <c r="O2103" s="121"/>
    </row>
    <row r="2104" spans="1:15" x14ac:dyDescent="0.25">
      <c r="A2104" s="141">
        <v>126</v>
      </c>
      <c r="B2104" s="142" t="s">
        <v>250</v>
      </c>
      <c r="C2104" s="142" t="s">
        <v>2102</v>
      </c>
      <c r="D2104" s="142">
        <v>3423</v>
      </c>
      <c r="E2104" s="142" t="s">
        <v>682</v>
      </c>
      <c r="F2104" s="135">
        <v>2</v>
      </c>
      <c r="G2104" s="136">
        <v>31</v>
      </c>
      <c r="H2104" s="135" t="s">
        <v>3349</v>
      </c>
      <c r="I2104" s="135">
        <v>940</v>
      </c>
      <c r="J2104" s="134" t="s">
        <v>2115</v>
      </c>
      <c r="K2104" s="134" t="s">
        <v>2116</v>
      </c>
      <c r="L2104" s="135" t="s">
        <v>2117</v>
      </c>
      <c r="M2104" s="135"/>
      <c r="N2104" s="137"/>
      <c r="O2104" s="121"/>
    </row>
    <row r="2105" spans="1:15" x14ac:dyDescent="0.25">
      <c r="A2105" s="141">
        <v>126</v>
      </c>
      <c r="B2105" s="142" t="s">
        <v>250</v>
      </c>
      <c r="C2105" s="142" t="s">
        <v>2102</v>
      </c>
      <c r="D2105" s="142">
        <v>3424</v>
      </c>
      <c r="E2105" s="142" t="s">
        <v>682</v>
      </c>
      <c r="F2105" s="135">
        <v>2</v>
      </c>
      <c r="G2105" s="136">
        <v>32</v>
      </c>
      <c r="H2105" s="135" t="s">
        <v>3350</v>
      </c>
      <c r="I2105" s="135">
        <v>940</v>
      </c>
      <c r="J2105" s="134" t="s">
        <v>2115</v>
      </c>
      <c r="K2105" s="134" t="s">
        <v>2116</v>
      </c>
      <c r="L2105" s="135" t="s">
        <v>2117</v>
      </c>
      <c r="M2105" s="135"/>
      <c r="N2105" s="137"/>
      <c r="O2105" s="121"/>
    </row>
    <row r="2106" spans="1:15" x14ac:dyDescent="0.25">
      <c r="A2106" s="141">
        <v>126</v>
      </c>
      <c r="B2106" s="142" t="s">
        <v>250</v>
      </c>
      <c r="C2106" s="142" t="s">
        <v>2102</v>
      </c>
      <c r="D2106" s="142">
        <v>3425</v>
      </c>
      <c r="E2106" s="142" t="s">
        <v>682</v>
      </c>
      <c r="F2106" s="135">
        <v>2</v>
      </c>
      <c r="G2106" s="136">
        <v>33</v>
      </c>
      <c r="H2106" s="135" t="s">
        <v>3351</v>
      </c>
      <c r="I2106" s="135">
        <v>940</v>
      </c>
      <c r="J2106" s="134" t="s">
        <v>2115</v>
      </c>
      <c r="K2106" s="134" t="s">
        <v>2116</v>
      </c>
      <c r="L2106" s="135" t="s">
        <v>2117</v>
      </c>
      <c r="M2106" s="135"/>
      <c r="N2106" s="137"/>
      <c r="O2106" s="121"/>
    </row>
    <row r="2107" spans="1:15" x14ac:dyDescent="0.25">
      <c r="A2107" s="141">
        <v>126</v>
      </c>
      <c r="B2107" s="142" t="s">
        <v>250</v>
      </c>
      <c r="C2107" s="142" t="s">
        <v>2102</v>
      </c>
      <c r="D2107" s="142">
        <v>3426</v>
      </c>
      <c r="E2107" s="142" t="s">
        <v>682</v>
      </c>
      <c r="F2107" s="135">
        <v>2</v>
      </c>
      <c r="G2107" s="136">
        <v>34</v>
      </c>
      <c r="H2107" s="135" t="s">
        <v>3352</v>
      </c>
      <c r="I2107" s="135">
        <v>940</v>
      </c>
      <c r="J2107" s="134" t="s">
        <v>2115</v>
      </c>
      <c r="K2107" s="134" t="s">
        <v>2116</v>
      </c>
      <c r="L2107" s="135" t="s">
        <v>2117</v>
      </c>
      <c r="M2107" s="135"/>
      <c r="N2107" s="137"/>
      <c r="O2107" s="121"/>
    </row>
    <row r="2108" spans="1:15" x14ac:dyDescent="0.25">
      <c r="A2108" s="141">
        <v>126</v>
      </c>
      <c r="B2108" s="142" t="s">
        <v>250</v>
      </c>
      <c r="C2108" s="142" t="s">
        <v>2102</v>
      </c>
      <c r="D2108" s="142">
        <v>3427</v>
      </c>
      <c r="E2108" s="142" t="s">
        <v>682</v>
      </c>
      <c r="F2108" s="135">
        <v>2</v>
      </c>
      <c r="G2108" s="136">
        <v>35</v>
      </c>
      <c r="H2108" s="135" t="s">
        <v>3353</v>
      </c>
      <c r="I2108" s="135">
        <v>940</v>
      </c>
      <c r="J2108" s="134" t="s">
        <v>2115</v>
      </c>
      <c r="K2108" s="134" t="s">
        <v>2116</v>
      </c>
      <c r="L2108" s="135" t="s">
        <v>2117</v>
      </c>
      <c r="M2108" s="135"/>
      <c r="N2108" s="137"/>
      <c r="O2108" s="121"/>
    </row>
    <row r="2109" spans="1:15" x14ac:dyDescent="0.25">
      <c r="A2109" s="141">
        <v>126</v>
      </c>
      <c r="B2109" s="142" t="s">
        <v>250</v>
      </c>
      <c r="C2109" s="142" t="s">
        <v>2102</v>
      </c>
      <c r="D2109" s="142">
        <v>3428</v>
      </c>
      <c r="E2109" s="142" t="s">
        <v>682</v>
      </c>
      <c r="F2109" s="135">
        <v>2</v>
      </c>
      <c r="G2109" s="136">
        <v>36</v>
      </c>
      <c r="H2109" s="135" t="s">
        <v>3354</v>
      </c>
      <c r="I2109" s="135">
        <v>940</v>
      </c>
      <c r="J2109" s="134" t="s">
        <v>2115</v>
      </c>
      <c r="K2109" s="134" t="s">
        <v>2116</v>
      </c>
      <c r="L2109" s="135" t="s">
        <v>2117</v>
      </c>
      <c r="M2109" s="134"/>
      <c r="N2109" s="137"/>
      <c r="O2109" s="121"/>
    </row>
    <row r="2110" spans="1:15" x14ac:dyDescent="0.25">
      <c r="A2110" s="141">
        <v>126</v>
      </c>
      <c r="B2110" s="142" t="s">
        <v>250</v>
      </c>
      <c r="C2110" s="142" t="s">
        <v>2102</v>
      </c>
      <c r="D2110" s="142">
        <v>3429</v>
      </c>
      <c r="E2110" s="142" t="s">
        <v>2325</v>
      </c>
      <c r="F2110" s="135">
        <v>1</v>
      </c>
      <c r="G2110" s="136" t="s">
        <v>430</v>
      </c>
      <c r="H2110" s="135" t="s">
        <v>3355</v>
      </c>
      <c r="I2110" s="135">
        <v>52</v>
      </c>
      <c r="J2110" s="134" t="s">
        <v>2155</v>
      </c>
      <c r="K2110" s="134" t="s">
        <v>2156</v>
      </c>
      <c r="L2110" s="135" t="s">
        <v>193</v>
      </c>
      <c r="M2110" s="134"/>
      <c r="N2110" s="137" t="s">
        <v>3356</v>
      </c>
      <c r="O2110" s="121"/>
    </row>
    <row r="2111" spans="1:15" x14ac:dyDescent="0.25">
      <c r="A2111" s="141">
        <v>126</v>
      </c>
      <c r="B2111" s="142" t="s">
        <v>250</v>
      </c>
      <c r="C2111" s="142" t="s">
        <v>2102</v>
      </c>
      <c r="D2111" s="142">
        <v>3430</v>
      </c>
      <c r="E2111" s="142" t="s">
        <v>2325</v>
      </c>
      <c r="F2111" s="135">
        <v>1</v>
      </c>
      <c r="G2111" s="136" t="s">
        <v>3357</v>
      </c>
      <c r="H2111" s="135" t="s">
        <v>3358</v>
      </c>
      <c r="I2111" s="135">
        <v>42</v>
      </c>
      <c r="J2111" s="134" t="s">
        <v>2155</v>
      </c>
      <c r="K2111" s="134" t="s">
        <v>2156</v>
      </c>
      <c r="L2111" s="135" t="s">
        <v>193</v>
      </c>
      <c r="M2111" s="134"/>
      <c r="N2111" s="137" t="s">
        <v>3356</v>
      </c>
      <c r="O2111" s="121"/>
    </row>
    <row r="2112" spans="1:15" x14ac:dyDescent="0.25">
      <c r="A2112" s="141">
        <v>126</v>
      </c>
      <c r="B2112" s="142" t="s">
        <v>250</v>
      </c>
      <c r="C2112" s="142" t="s">
        <v>2102</v>
      </c>
      <c r="D2112" s="142">
        <v>3431</v>
      </c>
      <c r="E2112" s="142" t="s">
        <v>2325</v>
      </c>
      <c r="F2112" s="135">
        <v>1</v>
      </c>
      <c r="G2112" s="136" t="s">
        <v>3359</v>
      </c>
      <c r="H2112" s="135" t="s">
        <v>3360</v>
      </c>
      <c r="I2112" s="135">
        <v>42</v>
      </c>
      <c r="J2112" s="134" t="s">
        <v>2155</v>
      </c>
      <c r="K2112" s="134" t="s">
        <v>2156</v>
      </c>
      <c r="L2112" s="135" t="s">
        <v>193</v>
      </c>
      <c r="M2112" s="134"/>
      <c r="N2112" s="137" t="s">
        <v>3356</v>
      </c>
      <c r="O2112" s="121"/>
    </row>
    <row r="2113" spans="1:15" x14ac:dyDescent="0.25">
      <c r="A2113" s="141">
        <v>126</v>
      </c>
      <c r="B2113" s="142" t="s">
        <v>250</v>
      </c>
      <c r="C2113" s="142" t="s">
        <v>2102</v>
      </c>
      <c r="D2113" s="142">
        <v>3432</v>
      </c>
      <c r="E2113" s="142" t="s">
        <v>2325</v>
      </c>
      <c r="F2113" s="135">
        <v>1</v>
      </c>
      <c r="G2113" s="136" t="s">
        <v>3361</v>
      </c>
      <c r="H2113" s="135" t="s">
        <v>3362</v>
      </c>
      <c r="I2113" s="135">
        <v>42</v>
      </c>
      <c r="J2113" s="134" t="s">
        <v>2155</v>
      </c>
      <c r="K2113" s="134" t="s">
        <v>2156</v>
      </c>
      <c r="L2113" s="135" t="s">
        <v>193</v>
      </c>
      <c r="M2113" s="134"/>
      <c r="N2113" s="137" t="s">
        <v>3356</v>
      </c>
      <c r="O2113" s="121"/>
    </row>
    <row r="2114" spans="1:15" x14ac:dyDescent="0.25">
      <c r="A2114" s="141">
        <v>126</v>
      </c>
      <c r="B2114" s="142" t="s">
        <v>250</v>
      </c>
      <c r="C2114" s="142" t="s">
        <v>2102</v>
      </c>
      <c r="D2114" s="142">
        <v>3433</v>
      </c>
      <c r="E2114" s="142" t="s">
        <v>2325</v>
      </c>
      <c r="F2114" s="135">
        <v>1</v>
      </c>
      <c r="G2114" s="136" t="s">
        <v>3363</v>
      </c>
      <c r="H2114" s="135" t="s">
        <v>3364</v>
      </c>
      <c r="I2114" s="135">
        <v>42</v>
      </c>
      <c r="J2114" s="134" t="s">
        <v>2155</v>
      </c>
      <c r="K2114" s="134" t="s">
        <v>2156</v>
      </c>
      <c r="L2114" s="135" t="s">
        <v>193</v>
      </c>
      <c r="M2114" s="134"/>
      <c r="N2114" s="137" t="s">
        <v>3356</v>
      </c>
      <c r="O2114" s="121"/>
    </row>
    <row r="2115" spans="1:15" x14ac:dyDescent="0.25">
      <c r="A2115" s="141">
        <v>126</v>
      </c>
      <c r="B2115" s="142" t="s">
        <v>250</v>
      </c>
      <c r="C2115" s="142" t="s">
        <v>2102</v>
      </c>
      <c r="D2115" s="142">
        <v>3434</v>
      </c>
      <c r="E2115" s="142" t="s">
        <v>2325</v>
      </c>
      <c r="F2115" s="135">
        <v>1</v>
      </c>
      <c r="G2115" s="136" t="s">
        <v>3365</v>
      </c>
      <c r="H2115" s="135" t="s">
        <v>3366</v>
      </c>
      <c r="I2115" s="135">
        <v>51</v>
      </c>
      <c r="J2115" s="134" t="s">
        <v>2155</v>
      </c>
      <c r="K2115" s="134" t="s">
        <v>2156</v>
      </c>
      <c r="L2115" s="135" t="s">
        <v>193</v>
      </c>
      <c r="M2115" s="134"/>
      <c r="N2115" s="137" t="s">
        <v>3356</v>
      </c>
      <c r="O2115" s="121"/>
    </row>
    <row r="2116" spans="1:15" x14ac:dyDescent="0.25">
      <c r="A2116" s="141">
        <v>126</v>
      </c>
      <c r="B2116" s="142" t="s">
        <v>250</v>
      </c>
      <c r="C2116" s="142" t="s">
        <v>2102</v>
      </c>
      <c r="D2116" s="142">
        <v>3435</v>
      </c>
      <c r="E2116" s="142" t="s">
        <v>2325</v>
      </c>
      <c r="F2116" s="135">
        <v>1</v>
      </c>
      <c r="G2116" s="136">
        <v>105</v>
      </c>
      <c r="H2116" s="135" t="s">
        <v>3367</v>
      </c>
      <c r="I2116" s="135">
        <v>912</v>
      </c>
      <c r="J2116" s="134" t="s">
        <v>2115</v>
      </c>
      <c r="K2116" s="134" t="s">
        <v>2116</v>
      </c>
      <c r="L2116" s="135" t="s">
        <v>2117</v>
      </c>
      <c r="M2116" s="134"/>
      <c r="N2116" s="137" t="s">
        <v>3356</v>
      </c>
      <c r="O2116" s="121"/>
    </row>
    <row r="2117" spans="1:15" x14ac:dyDescent="0.25">
      <c r="A2117" s="141">
        <v>126</v>
      </c>
      <c r="B2117" s="142" t="s">
        <v>250</v>
      </c>
      <c r="C2117" s="142" t="s">
        <v>2102</v>
      </c>
      <c r="D2117" s="142">
        <v>3436</v>
      </c>
      <c r="E2117" s="142" t="s">
        <v>2325</v>
      </c>
      <c r="F2117" s="135">
        <v>1</v>
      </c>
      <c r="G2117" s="136">
        <v>106</v>
      </c>
      <c r="H2117" s="135" t="s">
        <v>3368</v>
      </c>
      <c r="I2117" s="135">
        <v>880</v>
      </c>
      <c r="J2117" s="134" t="s">
        <v>2115</v>
      </c>
      <c r="K2117" s="134" t="s">
        <v>2116</v>
      </c>
      <c r="L2117" s="135" t="s">
        <v>2117</v>
      </c>
      <c r="M2117" s="134"/>
      <c r="N2117" s="137" t="s">
        <v>3356</v>
      </c>
      <c r="O2117" s="121"/>
    </row>
    <row r="2118" spans="1:15" x14ac:dyDescent="0.25">
      <c r="A2118" s="141">
        <v>126</v>
      </c>
      <c r="B2118" s="142" t="s">
        <v>250</v>
      </c>
      <c r="C2118" s="142" t="s">
        <v>2102</v>
      </c>
      <c r="D2118" s="142">
        <v>3437</v>
      </c>
      <c r="E2118" s="142" t="s">
        <v>2325</v>
      </c>
      <c r="F2118" s="135">
        <v>1</v>
      </c>
      <c r="G2118" s="136">
        <v>107</v>
      </c>
      <c r="H2118" s="135" t="s">
        <v>3369</v>
      </c>
      <c r="I2118" s="135">
        <v>880</v>
      </c>
      <c r="J2118" s="134" t="s">
        <v>2115</v>
      </c>
      <c r="K2118" s="134" t="s">
        <v>2116</v>
      </c>
      <c r="L2118" s="135" t="s">
        <v>2117</v>
      </c>
      <c r="M2118" s="134"/>
      <c r="N2118" s="137" t="s">
        <v>3356</v>
      </c>
      <c r="O2118" s="121"/>
    </row>
    <row r="2119" spans="1:15" x14ac:dyDescent="0.25">
      <c r="A2119" s="141">
        <v>126</v>
      </c>
      <c r="B2119" s="142" t="s">
        <v>250</v>
      </c>
      <c r="C2119" s="142" t="s">
        <v>2102</v>
      </c>
      <c r="D2119" s="142">
        <v>3438</v>
      </c>
      <c r="E2119" s="142" t="s">
        <v>2325</v>
      </c>
      <c r="F2119" s="135">
        <v>1</v>
      </c>
      <c r="G2119" s="136">
        <v>108</v>
      </c>
      <c r="H2119" s="135" t="s">
        <v>3370</v>
      </c>
      <c r="I2119" s="135">
        <v>892</v>
      </c>
      <c r="J2119" s="134" t="s">
        <v>2115</v>
      </c>
      <c r="K2119" s="134" t="s">
        <v>2116</v>
      </c>
      <c r="L2119" s="135" t="s">
        <v>2117</v>
      </c>
      <c r="M2119" s="134"/>
      <c r="N2119" s="137" t="s">
        <v>3356</v>
      </c>
      <c r="O2119" s="121"/>
    </row>
    <row r="2120" spans="1:15" x14ac:dyDescent="0.25">
      <c r="A2120" s="141">
        <v>126</v>
      </c>
      <c r="B2120" s="142" t="s">
        <v>250</v>
      </c>
      <c r="C2120" s="142" t="s">
        <v>2102</v>
      </c>
      <c r="D2120" s="142">
        <v>3439</v>
      </c>
      <c r="E2120" s="142" t="s">
        <v>2325</v>
      </c>
      <c r="F2120" s="135">
        <v>1</v>
      </c>
      <c r="G2120" s="136">
        <v>109</v>
      </c>
      <c r="H2120" s="135" t="s">
        <v>3371</v>
      </c>
      <c r="I2120" s="135">
        <v>436</v>
      </c>
      <c r="J2120" s="134" t="s">
        <v>2112</v>
      </c>
      <c r="K2120" s="134" t="s">
        <v>2113</v>
      </c>
      <c r="L2120" s="135" t="s">
        <v>194</v>
      </c>
      <c r="M2120" s="134"/>
      <c r="N2120" s="137" t="s">
        <v>3356</v>
      </c>
      <c r="O2120" s="121"/>
    </row>
    <row r="2121" spans="1:15" x14ac:dyDescent="0.25">
      <c r="A2121" s="141">
        <v>126</v>
      </c>
      <c r="B2121" s="142" t="s">
        <v>250</v>
      </c>
      <c r="C2121" s="142" t="s">
        <v>2102</v>
      </c>
      <c r="D2121" s="142">
        <v>3440</v>
      </c>
      <c r="E2121" s="142" t="s">
        <v>2325</v>
      </c>
      <c r="F2121" s="135">
        <v>1</v>
      </c>
      <c r="G2121" s="136">
        <v>110</v>
      </c>
      <c r="H2121" s="135" t="s">
        <v>3195</v>
      </c>
      <c r="I2121" s="135">
        <v>410</v>
      </c>
      <c r="J2121" s="134" t="s">
        <v>2112</v>
      </c>
      <c r="K2121" s="134" t="s">
        <v>2113</v>
      </c>
      <c r="L2121" s="135" t="s">
        <v>194</v>
      </c>
      <c r="M2121" s="134"/>
      <c r="N2121" s="137" t="s">
        <v>3356</v>
      </c>
      <c r="O2121" s="121"/>
    </row>
    <row r="2122" spans="1:15" x14ac:dyDescent="0.25">
      <c r="A2122" s="141">
        <v>126</v>
      </c>
      <c r="B2122" s="142" t="s">
        <v>250</v>
      </c>
      <c r="C2122" s="142" t="s">
        <v>2102</v>
      </c>
      <c r="D2122" s="142">
        <v>3441</v>
      </c>
      <c r="E2122" s="142" t="s">
        <v>2325</v>
      </c>
      <c r="F2122" s="135">
        <v>1</v>
      </c>
      <c r="G2122" s="136">
        <v>111</v>
      </c>
      <c r="H2122" s="135" t="s">
        <v>3372</v>
      </c>
      <c r="I2122" s="135">
        <v>192</v>
      </c>
      <c r="J2122" s="134" t="s">
        <v>2108</v>
      </c>
      <c r="K2122" s="134" t="s">
        <v>2109</v>
      </c>
      <c r="L2122" s="135" t="s">
        <v>193</v>
      </c>
      <c r="M2122" s="134"/>
      <c r="N2122" s="137" t="s">
        <v>3356</v>
      </c>
      <c r="O2122" s="121"/>
    </row>
    <row r="2123" spans="1:15" x14ac:dyDescent="0.25">
      <c r="A2123" s="141">
        <v>126</v>
      </c>
      <c r="B2123" s="142" t="s">
        <v>250</v>
      </c>
      <c r="C2123" s="142" t="s">
        <v>2102</v>
      </c>
      <c r="D2123" s="142">
        <v>3442</v>
      </c>
      <c r="E2123" s="142" t="s">
        <v>2325</v>
      </c>
      <c r="F2123" s="135">
        <v>1</v>
      </c>
      <c r="G2123" s="136">
        <v>112</v>
      </c>
      <c r="H2123" s="135" t="s">
        <v>3197</v>
      </c>
      <c r="I2123" s="135">
        <v>192</v>
      </c>
      <c r="J2123" s="134" t="s">
        <v>2108</v>
      </c>
      <c r="K2123" s="134" t="s">
        <v>2109</v>
      </c>
      <c r="L2123" s="135" t="s">
        <v>193</v>
      </c>
      <c r="M2123" s="134"/>
      <c r="N2123" s="137" t="s">
        <v>3356</v>
      </c>
      <c r="O2123" s="121"/>
    </row>
    <row r="2124" spans="1:15" x14ac:dyDescent="0.25">
      <c r="A2124" s="141">
        <v>126</v>
      </c>
      <c r="B2124" s="142" t="s">
        <v>250</v>
      </c>
      <c r="C2124" s="142" t="s">
        <v>2102</v>
      </c>
      <c r="D2124" s="142">
        <v>3443</v>
      </c>
      <c r="E2124" s="142" t="s">
        <v>2325</v>
      </c>
      <c r="F2124" s="135">
        <v>1</v>
      </c>
      <c r="G2124" s="136" t="s">
        <v>2600</v>
      </c>
      <c r="H2124" s="135" t="s">
        <v>3199</v>
      </c>
      <c r="I2124" s="135">
        <v>44</v>
      </c>
      <c r="J2124" s="134" t="s">
        <v>2155</v>
      </c>
      <c r="K2124" s="134" t="s">
        <v>2156</v>
      </c>
      <c r="L2124" s="135" t="s">
        <v>193</v>
      </c>
      <c r="M2124" s="134"/>
      <c r="N2124" s="137" t="s">
        <v>3356</v>
      </c>
      <c r="O2124" s="121"/>
    </row>
    <row r="2125" spans="1:15" x14ac:dyDescent="0.25">
      <c r="A2125" s="141">
        <v>126</v>
      </c>
      <c r="B2125" s="142" t="s">
        <v>250</v>
      </c>
      <c r="C2125" s="142" t="s">
        <v>2102</v>
      </c>
      <c r="D2125" s="142">
        <v>3444</v>
      </c>
      <c r="E2125" s="142" t="s">
        <v>2325</v>
      </c>
      <c r="F2125" s="135">
        <v>1</v>
      </c>
      <c r="G2125" s="136" t="s">
        <v>2600</v>
      </c>
      <c r="H2125" s="135" t="s">
        <v>3199</v>
      </c>
      <c r="I2125" s="135">
        <v>44</v>
      </c>
      <c r="J2125" s="134" t="s">
        <v>2151</v>
      </c>
      <c r="K2125" s="134" t="s">
        <v>2152</v>
      </c>
      <c r="L2125" s="135" t="s">
        <v>193</v>
      </c>
      <c r="M2125" s="134"/>
      <c r="N2125" s="137" t="s">
        <v>3356</v>
      </c>
      <c r="O2125" s="121"/>
    </row>
    <row r="2126" spans="1:15" x14ac:dyDescent="0.25">
      <c r="A2126" s="141">
        <v>126</v>
      </c>
      <c r="B2126" s="142" t="s">
        <v>250</v>
      </c>
      <c r="C2126" s="142" t="s">
        <v>2102</v>
      </c>
      <c r="D2126" s="142">
        <v>3445</v>
      </c>
      <c r="E2126" s="142" t="s">
        <v>2325</v>
      </c>
      <c r="F2126" s="135">
        <v>1</v>
      </c>
      <c r="G2126" s="136">
        <v>201</v>
      </c>
      <c r="H2126" s="135" t="s">
        <v>3373</v>
      </c>
      <c r="I2126" s="135">
        <v>314</v>
      </c>
      <c r="J2126" s="134" t="s">
        <v>2105</v>
      </c>
      <c r="K2126" s="134" t="s">
        <v>2106</v>
      </c>
      <c r="L2126" s="135" t="s">
        <v>193</v>
      </c>
      <c r="M2126" s="134"/>
      <c r="N2126" s="137" t="s">
        <v>3356</v>
      </c>
      <c r="O2126" s="121"/>
    </row>
    <row r="2127" spans="1:15" x14ac:dyDescent="0.25">
      <c r="A2127" s="141">
        <v>126</v>
      </c>
      <c r="B2127" s="142" t="s">
        <v>250</v>
      </c>
      <c r="C2127" s="142" t="s">
        <v>2102</v>
      </c>
      <c r="D2127" s="142">
        <v>3446</v>
      </c>
      <c r="E2127" s="142" t="s">
        <v>2325</v>
      </c>
      <c r="F2127" s="135">
        <v>1</v>
      </c>
      <c r="G2127" s="136" t="s">
        <v>3374</v>
      </c>
      <c r="H2127" s="135" t="s">
        <v>3375</v>
      </c>
      <c r="I2127" s="135">
        <v>74</v>
      </c>
      <c r="J2127" s="134" t="s">
        <v>2108</v>
      </c>
      <c r="K2127" s="134" t="s">
        <v>2109</v>
      </c>
      <c r="L2127" s="135" t="s">
        <v>193</v>
      </c>
      <c r="M2127" s="134"/>
      <c r="N2127" s="137" t="s">
        <v>3356</v>
      </c>
      <c r="O2127" s="121"/>
    </row>
    <row r="2128" spans="1:15" x14ac:dyDescent="0.25">
      <c r="A2128" s="141">
        <v>126</v>
      </c>
      <c r="B2128" s="142" t="s">
        <v>250</v>
      </c>
      <c r="C2128" s="142" t="s">
        <v>2102</v>
      </c>
      <c r="D2128" s="142">
        <v>3447</v>
      </c>
      <c r="E2128" s="142" t="s">
        <v>2325</v>
      </c>
      <c r="F2128" s="135">
        <v>1</v>
      </c>
      <c r="G2128" s="136">
        <v>202</v>
      </c>
      <c r="H2128" s="135" t="s">
        <v>3376</v>
      </c>
      <c r="I2128" s="135">
        <v>1251</v>
      </c>
      <c r="J2128" s="134" t="s">
        <v>2105</v>
      </c>
      <c r="K2128" s="134" t="s">
        <v>2106</v>
      </c>
      <c r="L2128" s="135" t="s">
        <v>193</v>
      </c>
      <c r="M2128" s="134"/>
      <c r="N2128" s="137" t="s">
        <v>3356</v>
      </c>
      <c r="O2128" s="121"/>
    </row>
    <row r="2129" spans="1:15" x14ac:dyDescent="0.25">
      <c r="A2129" s="141">
        <v>126</v>
      </c>
      <c r="B2129" s="142" t="s">
        <v>250</v>
      </c>
      <c r="C2129" s="142" t="s">
        <v>2102</v>
      </c>
      <c r="D2129" s="142">
        <v>3448</v>
      </c>
      <c r="E2129" s="142" t="s">
        <v>2325</v>
      </c>
      <c r="F2129" s="135">
        <v>1</v>
      </c>
      <c r="G2129" s="136">
        <v>203</v>
      </c>
      <c r="H2129" s="135" t="s">
        <v>3377</v>
      </c>
      <c r="I2129" s="135">
        <v>895</v>
      </c>
      <c r="J2129" s="134" t="s">
        <v>2115</v>
      </c>
      <c r="K2129" s="134" t="s">
        <v>2116</v>
      </c>
      <c r="L2129" s="135" t="s">
        <v>2117</v>
      </c>
      <c r="M2129" s="134"/>
      <c r="N2129" s="137" t="s">
        <v>3356</v>
      </c>
      <c r="O2129" s="121"/>
    </row>
    <row r="2130" spans="1:15" x14ac:dyDescent="0.25">
      <c r="A2130" s="141">
        <v>126</v>
      </c>
      <c r="B2130" s="142" t="s">
        <v>250</v>
      </c>
      <c r="C2130" s="142" t="s">
        <v>2102</v>
      </c>
      <c r="D2130" s="142">
        <v>3449</v>
      </c>
      <c r="E2130" s="142" t="s">
        <v>2325</v>
      </c>
      <c r="F2130" s="135">
        <v>1</v>
      </c>
      <c r="G2130" s="140">
        <v>204</v>
      </c>
      <c r="H2130" s="135" t="s">
        <v>3378</v>
      </c>
      <c r="I2130" s="135">
        <v>875</v>
      </c>
      <c r="J2130" s="134" t="s">
        <v>2115</v>
      </c>
      <c r="K2130" s="134" t="s">
        <v>2116</v>
      </c>
      <c r="L2130" s="135" t="s">
        <v>2117</v>
      </c>
      <c r="M2130" s="134"/>
      <c r="N2130" s="143" t="s">
        <v>3356</v>
      </c>
      <c r="O2130" s="121"/>
    </row>
    <row r="2131" spans="1:15" x14ac:dyDescent="0.25">
      <c r="A2131" s="141">
        <v>126</v>
      </c>
      <c r="B2131" s="142" t="s">
        <v>250</v>
      </c>
      <c r="C2131" s="142" t="s">
        <v>2102</v>
      </c>
      <c r="D2131" s="142">
        <v>3450</v>
      </c>
      <c r="E2131" s="142" t="s">
        <v>2325</v>
      </c>
      <c r="F2131" s="135">
        <v>1</v>
      </c>
      <c r="G2131" s="136">
        <v>205</v>
      </c>
      <c r="H2131" s="135" t="s">
        <v>3379</v>
      </c>
      <c r="I2131" s="135">
        <v>862</v>
      </c>
      <c r="J2131" s="134" t="s">
        <v>2115</v>
      </c>
      <c r="K2131" s="134" t="s">
        <v>2116</v>
      </c>
      <c r="L2131" s="135" t="s">
        <v>2117</v>
      </c>
      <c r="M2131" s="134"/>
      <c r="N2131" s="137" t="s">
        <v>3356</v>
      </c>
      <c r="O2131" s="121"/>
    </row>
    <row r="2132" spans="1:15" x14ac:dyDescent="0.25">
      <c r="A2132" s="141">
        <v>126</v>
      </c>
      <c r="B2132" s="142" t="s">
        <v>250</v>
      </c>
      <c r="C2132" s="142" t="s">
        <v>2102</v>
      </c>
      <c r="D2132" s="142">
        <v>3451</v>
      </c>
      <c r="E2132" s="142" t="s">
        <v>2325</v>
      </c>
      <c r="F2132" s="135">
        <v>1</v>
      </c>
      <c r="G2132" s="136">
        <v>206</v>
      </c>
      <c r="H2132" s="135" t="s">
        <v>3380</v>
      </c>
      <c r="I2132" s="135">
        <v>875</v>
      </c>
      <c r="J2132" s="134" t="s">
        <v>2115</v>
      </c>
      <c r="K2132" s="134" t="s">
        <v>2116</v>
      </c>
      <c r="L2132" s="135" t="s">
        <v>2117</v>
      </c>
      <c r="M2132" s="134"/>
      <c r="N2132" s="137" t="s">
        <v>3356</v>
      </c>
      <c r="O2132" s="121"/>
    </row>
    <row r="2133" spans="1:15" x14ac:dyDescent="0.25">
      <c r="A2133" s="141">
        <v>126</v>
      </c>
      <c r="B2133" s="142" t="s">
        <v>250</v>
      </c>
      <c r="C2133" s="142" t="s">
        <v>2102</v>
      </c>
      <c r="D2133" s="142">
        <v>3452</v>
      </c>
      <c r="E2133" s="142" t="s">
        <v>2325</v>
      </c>
      <c r="F2133" s="135">
        <v>1</v>
      </c>
      <c r="G2133" s="136">
        <v>207</v>
      </c>
      <c r="H2133" s="135" t="s">
        <v>3381</v>
      </c>
      <c r="I2133" s="135">
        <v>875</v>
      </c>
      <c r="J2133" s="134" t="s">
        <v>2115</v>
      </c>
      <c r="K2133" s="134" t="s">
        <v>2116</v>
      </c>
      <c r="L2133" s="135" t="s">
        <v>2117</v>
      </c>
      <c r="M2133" s="134"/>
      <c r="N2133" s="137" t="s">
        <v>3356</v>
      </c>
      <c r="O2133" s="121"/>
    </row>
    <row r="2134" spans="1:15" x14ac:dyDescent="0.25">
      <c r="A2134" s="141">
        <v>126</v>
      </c>
      <c r="B2134" s="142" t="s">
        <v>250</v>
      </c>
      <c r="C2134" s="142" t="s">
        <v>2102</v>
      </c>
      <c r="D2134" s="142">
        <v>3453</v>
      </c>
      <c r="E2134" s="142" t="s">
        <v>2325</v>
      </c>
      <c r="F2134" s="135">
        <v>1</v>
      </c>
      <c r="G2134" s="136">
        <v>208</v>
      </c>
      <c r="H2134" s="135" t="s">
        <v>3382</v>
      </c>
      <c r="I2134" s="135">
        <v>185</v>
      </c>
      <c r="J2134" s="134" t="s">
        <v>2108</v>
      </c>
      <c r="K2134" s="134" t="s">
        <v>2109</v>
      </c>
      <c r="L2134" s="135" t="s">
        <v>193</v>
      </c>
      <c r="M2134" s="134"/>
      <c r="N2134" s="137" t="s">
        <v>3356</v>
      </c>
      <c r="O2134" s="121"/>
    </row>
    <row r="2135" spans="1:15" x14ac:dyDescent="0.25">
      <c r="A2135" s="141">
        <v>126</v>
      </c>
      <c r="B2135" s="142" t="s">
        <v>250</v>
      </c>
      <c r="C2135" s="142" t="s">
        <v>2102</v>
      </c>
      <c r="D2135" s="142">
        <v>3454</v>
      </c>
      <c r="E2135" s="142" t="s">
        <v>2325</v>
      </c>
      <c r="F2135" s="135">
        <v>1</v>
      </c>
      <c r="G2135" s="136">
        <v>209</v>
      </c>
      <c r="H2135" s="135" t="s">
        <v>3383</v>
      </c>
      <c r="I2135" s="135">
        <v>185</v>
      </c>
      <c r="J2135" s="134" t="s">
        <v>2108</v>
      </c>
      <c r="K2135" s="134" t="s">
        <v>2109</v>
      </c>
      <c r="L2135" s="135" t="s">
        <v>193</v>
      </c>
      <c r="M2135" s="134"/>
      <c r="N2135" s="143" t="s">
        <v>3356</v>
      </c>
      <c r="O2135" s="121"/>
    </row>
    <row r="2136" spans="1:15" x14ac:dyDescent="0.25">
      <c r="A2136" s="139">
        <v>126</v>
      </c>
      <c r="B2136" s="135" t="s">
        <v>250</v>
      </c>
      <c r="C2136" s="134" t="s">
        <v>2973</v>
      </c>
      <c r="D2136" s="135">
        <v>20509</v>
      </c>
      <c r="E2136" s="135" t="s">
        <v>2335</v>
      </c>
      <c r="F2136" s="135">
        <v>1</v>
      </c>
      <c r="G2136" s="136">
        <v>1</v>
      </c>
      <c r="H2136" s="135" t="s">
        <v>2336</v>
      </c>
      <c r="I2136" s="135">
        <v>188</v>
      </c>
      <c r="J2136" s="135" t="s">
        <v>2843</v>
      </c>
      <c r="K2136" s="135" t="s">
        <v>2109</v>
      </c>
      <c r="L2136" s="135" t="s">
        <v>193</v>
      </c>
      <c r="M2136" s="135"/>
      <c r="N2136" s="137"/>
      <c r="O2136" s="121"/>
    </row>
    <row r="2137" spans="1:15" x14ac:dyDescent="0.25">
      <c r="A2137" s="139">
        <v>126</v>
      </c>
      <c r="B2137" s="135" t="s">
        <v>250</v>
      </c>
      <c r="C2137" s="134" t="s">
        <v>2973</v>
      </c>
      <c r="D2137" s="135">
        <v>20510</v>
      </c>
      <c r="E2137" s="135" t="s">
        <v>2335</v>
      </c>
      <c r="F2137" s="135">
        <v>1</v>
      </c>
      <c r="G2137" s="136">
        <v>2</v>
      </c>
      <c r="H2137" s="135" t="s">
        <v>2337</v>
      </c>
      <c r="I2137" s="135">
        <v>88</v>
      </c>
      <c r="J2137" s="135" t="s">
        <v>2843</v>
      </c>
      <c r="K2137" s="135" t="s">
        <v>2109</v>
      </c>
      <c r="L2137" s="135" t="s">
        <v>193</v>
      </c>
      <c r="M2137" s="135"/>
      <c r="N2137" s="137"/>
      <c r="O2137" s="121"/>
    </row>
    <row r="2138" spans="1:15" x14ac:dyDescent="0.25">
      <c r="A2138" s="139">
        <v>126</v>
      </c>
      <c r="B2138" s="135" t="s">
        <v>250</v>
      </c>
      <c r="C2138" s="134" t="s">
        <v>2973</v>
      </c>
      <c r="D2138" s="135">
        <v>20511</v>
      </c>
      <c r="E2138" s="135" t="s">
        <v>2335</v>
      </c>
      <c r="F2138" s="135">
        <v>1</v>
      </c>
      <c r="G2138" s="136">
        <v>3</v>
      </c>
      <c r="H2138" s="135" t="s">
        <v>2338</v>
      </c>
      <c r="I2138" s="135">
        <v>188</v>
      </c>
      <c r="J2138" s="135" t="s">
        <v>2843</v>
      </c>
      <c r="K2138" s="135" t="s">
        <v>2109</v>
      </c>
      <c r="L2138" s="135" t="s">
        <v>193</v>
      </c>
      <c r="M2138" s="135"/>
      <c r="N2138" s="137"/>
      <c r="O2138" s="121"/>
    </row>
    <row r="2139" spans="1:15" x14ac:dyDescent="0.25">
      <c r="A2139" s="139">
        <v>126</v>
      </c>
      <c r="B2139" s="135" t="s">
        <v>250</v>
      </c>
      <c r="C2139" s="134" t="s">
        <v>2973</v>
      </c>
      <c r="D2139" s="135">
        <v>20512</v>
      </c>
      <c r="E2139" s="135" t="s">
        <v>2335</v>
      </c>
      <c r="F2139" s="135">
        <v>1</v>
      </c>
      <c r="G2139" s="136" t="s">
        <v>432</v>
      </c>
      <c r="H2139" s="135" t="s">
        <v>3384</v>
      </c>
      <c r="I2139" s="135">
        <v>2081</v>
      </c>
      <c r="J2139" s="135" t="s">
        <v>2843</v>
      </c>
      <c r="K2139" s="135" t="s">
        <v>2125</v>
      </c>
      <c r="L2139" s="135" t="s">
        <v>192</v>
      </c>
      <c r="M2139" s="135"/>
      <c r="N2139" s="137"/>
      <c r="O2139" s="121"/>
    </row>
    <row r="2140" spans="1:15" x14ac:dyDescent="0.25">
      <c r="A2140" s="139">
        <v>126</v>
      </c>
      <c r="B2140" s="135" t="s">
        <v>250</v>
      </c>
      <c r="C2140" s="134" t="s">
        <v>2973</v>
      </c>
      <c r="D2140" s="135">
        <v>20512</v>
      </c>
      <c r="E2140" s="135" t="s">
        <v>2335</v>
      </c>
      <c r="F2140" s="135">
        <v>1</v>
      </c>
      <c r="G2140" s="136" t="s">
        <v>3385</v>
      </c>
      <c r="H2140" s="135" t="s">
        <v>3386</v>
      </c>
      <c r="I2140" s="135">
        <v>145</v>
      </c>
      <c r="J2140" s="135" t="s">
        <v>2843</v>
      </c>
      <c r="K2140" s="135" t="s">
        <v>2113</v>
      </c>
      <c r="L2140" s="135" t="s">
        <v>194</v>
      </c>
      <c r="M2140" s="135"/>
      <c r="N2140" s="137"/>
      <c r="O2140" s="121"/>
    </row>
    <row r="2141" spans="1:15" x14ac:dyDescent="0.25">
      <c r="A2141" s="139">
        <v>126</v>
      </c>
      <c r="B2141" s="135" t="s">
        <v>250</v>
      </c>
      <c r="C2141" s="134" t="s">
        <v>2973</v>
      </c>
      <c r="D2141" s="135">
        <v>20513</v>
      </c>
      <c r="E2141" s="135" t="s">
        <v>2335</v>
      </c>
      <c r="F2141" s="135">
        <v>1</v>
      </c>
      <c r="G2141" s="136" t="s">
        <v>3387</v>
      </c>
      <c r="H2141" s="135" t="s">
        <v>3388</v>
      </c>
      <c r="I2141" s="135">
        <v>27</v>
      </c>
      <c r="J2141" s="135" t="s">
        <v>2843</v>
      </c>
      <c r="K2141" s="135" t="s">
        <v>2152</v>
      </c>
      <c r="L2141" s="135" t="s">
        <v>193</v>
      </c>
      <c r="M2141" s="135"/>
      <c r="N2141" s="137"/>
      <c r="O2141" s="121"/>
    </row>
    <row r="2142" spans="1:15" x14ac:dyDescent="0.25">
      <c r="A2142" s="139">
        <v>126</v>
      </c>
      <c r="B2142" s="135" t="s">
        <v>250</v>
      </c>
      <c r="C2142" s="134" t="s">
        <v>2973</v>
      </c>
      <c r="D2142" s="135">
        <v>20513</v>
      </c>
      <c r="E2142" s="135" t="s">
        <v>2335</v>
      </c>
      <c r="F2142" s="135">
        <v>1</v>
      </c>
      <c r="G2142" s="136" t="s">
        <v>3389</v>
      </c>
      <c r="H2142" s="135" t="s">
        <v>3390</v>
      </c>
      <c r="I2142" s="135">
        <v>145</v>
      </c>
      <c r="J2142" s="135" t="s">
        <v>2843</v>
      </c>
      <c r="K2142" s="135" t="s">
        <v>2156</v>
      </c>
      <c r="L2142" s="135" t="s">
        <v>193</v>
      </c>
      <c r="M2142" s="135"/>
      <c r="N2142" s="137"/>
      <c r="O2142" s="121"/>
    </row>
    <row r="2143" spans="1:15" x14ac:dyDescent="0.25">
      <c r="A2143" s="139">
        <v>126</v>
      </c>
      <c r="B2143" s="135" t="s">
        <v>250</v>
      </c>
      <c r="C2143" s="134" t="s">
        <v>2973</v>
      </c>
      <c r="D2143" s="135">
        <v>20514</v>
      </c>
      <c r="E2143" s="135" t="s">
        <v>2335</v>
      </c>
      <c r="F2143" s="135">
        <v>1</v>
      </c>
      <c r="G2143" s="136" t="s">
        <v>428</v>
      </c>
      <c r="H2143" s="135" t="s">
        <v>2581</v>
      </c>
      <c r="I2143" s="135">
        <v>582</v>
      </c>
      <c r="J2143" s="135" t="s">
        <v>2843</v>
      </c>
      <c r="K2143" s="135" t="s">
        <v>2139</v>
      </c>
      <c r="L2143" s="135" t="s">
        <v>194</v>
      </c>
      <c r="M2143" s="135"/>
      <c r="N2143" s="137"/>
      <c r="O2143" s="121"/>
    </row>
    <row r="2144" spans="1:15" x14ac:dyDescent="0.25">
      <c r="A2144" s="139">
        <v>126</v>
      </c>
      <c r="B2144" s="135" t="s">
        <v>250</v>
      </c>
      <c r="C2144" s="134" t="s">
        <v>2973</v>
      </c>
      <c r="D2144" s="135">
        <v>20515</v>
      </c>
      <c r="E2144" s="135" t="s">
        <v>2335</v>
      </c>
      <c r="F2144" s="135">
        <v>1</v>
      </c>
      <c r="G2144" s="136" t="s">
        <v>433</v>
      </c>
      <c r="H2144" s="135" t="s">
        <v>2579</v>
      </c>
      <c r="I2144" s="135">
        <v>302</v>
      </c>
      <c r="J2144" s="135" t="s">
        <v>2843</v>
      </c>
      <c r="K2144" s="135" t="s">
        <v>2152</v>
      </c>
      <c r="L2144" s="135" t="s">
        <v>193</v>
      </c>
      <c r="M2144" s="135"/>
      <c r="N2144" s="137"/>
      <c r="O2144" s="121"/>
    </row>
    <row r="2145" spans="1:15" x14ac:dyDescent="0.25">
      <c r="A2145" s="141">
        <v>127</v>
      </c>
      <c r="B2145" s="142" t="s">
        <v>252</v>
      </c>
      <c r="C2145" s="142" t="s">
        <v>2102</v>
      </c>
      <c r="D2145" s="142">
        <v>3464</v>
      </c>
      <c r="E2145" s="142" t="s">
        <v>2103</v>
      </c>
      <c r="F2145" s="135">
        <v>1</v>
      </c>
      <c r="G2145" s="136">
        <v>1</v>
      </c>
      <c r="H2145" s="135" t="s">
        <v>2104</v>
      </c>
      <c r="I2145" s="135">
        <v>52</v>
      </c>
      <c r="J2145" s="134" t="s">
        <v>2108</v>
      </c>
      <c r="K2145" s="134" t="s">
        <v>2109</v>
      </c>
      <c r="L2145" s="135" t="s">
        <v>193</v>
      </c>
      <c r="M2145" s="134"/>
      <c r="N2145" s="137"/>
      <c r="O2145" s="121"/>
    </row>
    <row r="2146" spans="1:15" x14ac:dyDescent="0.25">
      <c r="A2146" s="141">
        <v>127</v>
      </c>
      <c r="B2146" s="142" t="s">
        <v>252</v>
      </c>
      <c r="C2146" s="142" t="s">
        <v>2102</v>
      </c>
      <c r="D2146" s="142">
        <v>3465</v>
      </c>
      <c r="E2146" s="142" t="s">
        <v>2103</v>
      </c>
      <c r="F2146" s="135">
        <v>1</v>
      </c>
      <c r="G2146" s="136">
        <v>2</v>
      </c>
      <c r="H2146" s="135" t="s">
        <v>2107</v>
      </c>
      <c r="I2146" s="135">
        <v>74</v>
      </c>
      <c r="J2146" s="134" t="s">
        <v>2151</v>
      </c>
      <c r="K2146" s="134" t="s">
        <v>2152</v>
      </c>
      <c r="L2146" s="135" t="s">
        <v>193</v>
      </c>
      <c r="M2146" s="134"/>
      <c r="N2146" s="137"/>
      <c r="O2146" s="121"/>
    </row>
    <row r="2147" spans="1:15" x14ac:dyDescent="0.25">
      <c r="A2147" s="141">
        <v>127</v>
      </c>
      <c r="B2147" s="142" t="s">
        <v>252</v>
      </c>
      <c r="C2147" s="142" t="s">
        <v>2102</v>
      </c>
      <c r="D2147" s="142">
        <v>3466</v>
      </c>
      <c r="E2147" s="142" t="s">
        <v>2103</v>
      </c>
      <c r="F2147" s="135">
        <v>1</v>
      </c>
      <c r="G2147" s="136">
        <v>3</v>
      </c>
      <c r="H2147" s="135" t="s">
        <v>2110</v>
      </c>
      <c r="I2147" s="135">
        <v>32</v>
      </c>
      <c r="J2147" s="134" t="s">
        <v>2105</v>
      </c>
      <c r="K2147" s="134" t="s">
        <v>2106</v>
      </c>
      <c r="L2147" s="135" t="s">
        <v>193</v>
      </c>
      <c r="M2147" s="134"/>
      <c r="N2147" s="137"/>
      <c r="O2147" s="121"/>
    </row>
    <row r="2148" spans="1:15" x14ac:dyDescent="0.25">
      <c r="A2148" s="141">
        <v>127</v>
      </c>
      <c r="B2148" s="142" t="s">
        <v>252</v>
      </c>
      <c r="C2148" s="142" t="s">
        <v>2102</v>
      </c>
      <c r="D2148" s="142">
        <v>3467</v>
      </c>
      <c r="E2148" s="142" t="s">
        <v>2103</v>
      </c>
      <c r="F2148" s="135">
        <v>1</v>
      </c>
      <c r="G2148" s="136">
        <v>4</v>
      </c>
      <c r="H2148" s="135" t="s">
        <v>2111</v>
      </c>
      <c r="I2148" s="135">
        <v>233</v>
      </c>
      <c r="J2148" s="134" t="s">
        <v>2155</v>
      </c>
      <c r="K2148" s="134" t="s">
        <v>2156</v>
      </c>
      <c r="L2148" s="135" t="s">
        <v>193</v>
      </c>
      <c r="M2148" s="134"/>
      <c r="N2148" s="137"/>
      <c r="O2148" s="121"/>
    </row>
    <row r="2149" spans="1:15" x14ac:dyDescent="0.25">
      <c r="A2149" s="141">
        <v>127</v>
      </c>
      <c r="B2149" s="142" t="s">
        <v>252</v>
      </c>
      <c r="C2149" s="142" t="s">
        <v>2102</v>
      </c>
      <c r="D2149" s="142">
        <v>3468</v>
      </c>
      <c r="E2149" s="142" t="s">
        <v>2103</v>
      </c>
      <c r="F2149" s="135">
        <v>1</v>
      </c>
      <c r="G2149" s="136">
        <v>5</v>
      </c>
      <c r="H2149" s="135" t="s">
        <v>2114</v>
      </c>
      <c r="I2149" s="135">
        <v>376</v>
      </c>
      <c r="J2149" s="134" t="s">
        <v>2112</v>
      </c>
      <c r="K2149" s="134" t="s">
        <v>2113</v>
      </c>
      <c r="L2149" s="135" t="s">
        <v>194</v>
      </c>
      <c r="M2149" s="134"/>
      <c r="N2149" s="137"/>
      <c r="O2149" s="121"/>
    </row>
    <row r="2150" spans="1:15" x14ac:dyDescent="0.25">
      <c r="A2150" s="141">
        <v>127</v>
      </c>
      <c r="B2150" s="142" t="s">
        <v>252</v>
      </c>
      <c r="C2150" s="142" t="s">
        <v>2102</v>
      </c>
      <c r="D2150" s="142">
        <v>3469</v>
      </c>
      <c r="E2150" s="142" t="s">
        <v>2103</v>
      </c>
      <c r="F2150" s="135">
        <v>1</v>
      </c>
      <c r="G2150" s="136">
        <v>7</v>
      </c>
      <c r="H2150" s="135" t="s">
        <v>2119</v>
      </c>
      <c r="I2150" s="135">
        <v>60</v>
      </c>
      <c r="J2150" s="134" t="s">
        <v>2108</v>
      </c>
      <c r="K2150" s="134" t="s">
        <v>2109</v>
      </c>
      <c r="L2150" s="135" t="s">
        <v>193</v>
      </c>
      <c r="M2150" s="134"/>
      <c r="N2150" s="137"/>
      <c r="O2150" s="121"/>
    </row>
    <row r="2151" spans="1:15" x14ac:dyDescent="0.25">
      <c r="A2151" s="141">
        <v>127</v>
      </c>
      <c r="B2151" s="142" t="s">
        <v>252</v>
      </c>
      <c r="C2151" s="142" t="s">
        <v>2102</v>
      </c>
      <c r="D2151" s="142">
        <v>3470</v>
      </c>
      <c r="E2151" s="142" t="s">
        <v>2103</v>
      </c>
      <c r="F2151" s="135">
        <v>1</v>
      </c>
      <c r="G2151" s="136">
        <v>8</v>
      </c>
      <c r="H2151" s="135" t="s">
        <v>2120</v>
      </c>
      <c r="I2151" s="135">
        <v>1718</v>
      </c>
      <c r="J2151" s="134" t="s">
        <v>2167</v>
      </c>
      <c r="K2151" s="134" t="s">
        <v>2168</v>
      </c>
      <c r="L2151" s="135" t="s">
        <v>189</v>
      </c>
      <c r="M2151" s="134"/>
      <c r="N2151" s="143"/>
      <c r="O2151" s="121"/>
    </row>
    <row r="2152" spans="1:15" x14ac:dyDescent="0.25">
      <c r="A2152" s="141">
        <v>127</v>
      </c>
      <c r="B2152" s="142" t="s">
        <v>252</v>
      </c>
      <c r="C2152" s="142" t="s">
        <v>2102</v>
      </c>
      <c r="D2152" s="142">
        <v>3471</v>
      </c>
      <c r="E2152" s="142" t="s">
        <v>2103</v>
      </c>
      <c r="F2152" s="135">
        <v>1</v>
      </c>
      <c r="G2152" s="136">
        <v>9</v>
      </c>
      <c r="H2152" s="135" t="s">
        <v>2121</v>
      </c>
      <c r="I2152" s="135">
        <v>447</v>
      </c>
      <c r="J2152" s="134" t="s">
        <v>2167</v>
      </c>
      <c r="K2152" s="134" t="s">
        <v>2168</v>
      </c>
      <c r="L2152" s="135" t="s">
        <v>189</v>
      </c>
      <c r="M2152" s="134"/>
      <c r="N2152" s="137"/>
      <c r="O2152" s="121"/>
    </row>
    <row r="2153" spans="1:15" x14ac:dyDescent="0.25">
      <c r="A2153" s="141">
        <v>127</v>
      </c>
      <c r="B2153" s="142" t="s">
        <v>252</v>
      </c>
      <c r="C2153" s="142" t="s">
        <v>2102</v>
      </c>
      <c r="D2153" s="142">
        <v>3472</v>
      </c>
      <c r="E2153" s="142" t="s">
        <v>2103</v>
      </c>
      <c r="F2153" s="135">
        <v>1</v>
      </c>
      <c r="G2153" s="136">
        <v>10</v>
      </c>
      <c r="H2153" s="135" t="s">
        <v>2122</v>
      </c>
      <c r="I2153" s="135">
        <v>176</v>
      </c>
      <c r="J2153" s="134" t="s">
        <v>2151</v>
      </c>
      <c r="K2153" s="134" t="s">
        <v>2152</v>
      </c>
      <c r="L2153" s="135" t="s">
        <v>193</v>
      </c>
      <c r="M2153" s="134"/>
      <c r="N2153" s="137"/>
      <c r="O2153" s="121"/>
    </row>
    <row r="2154" spans="1:15" x14ac:dyDescent="0.25">
      <c r="A2154" s="141">
        <v>127</v>
      </c>
      <c r="B2154" s="142" t="s">
        <v>252</v>
      </c>
      <c r="C2154" s="142" t="s">
        <v>2102</v>
      </c>
      <c r="D2154" s="142">
        <v>3473</v>
      </c>
      <c r="E2154" s="142" t="s">
        <v>2103</v>
      </c>
      <c r="F2154" s="135">
        <v>1</v>
      </c>
      <c r="G2154" s="136">
        <v>11</v>
      </c>
      <c r="H2154" s="135" t="s">
        <v>2123</v>
      </c>
      <c r="I2154" s="135">
        <v>183</v>
      </c>
      <c r="J2154" s="134" t="s">
        <v>2155</v>
      </c>
      <c r="K2154" s="134" t="s">
        <v>2156</v>
      </c>
      <c r="L2154" s="135" t="s">
        <v>193</v>
      </c>
      <c r="M2154" s="134"/>
      <c r="N2154" s="143"/>
      <c r="O2154" s="121"/>
    </row>
    <row r="2155" spans="1:15" x14ac:dyDescent="0.25">
      <c r="A2155" s="141">
        <v>127</v>
      </c>
      <c r="B2155" s="142" t="s">
        <v>252</v>
      </c>
      <c r="C2155" s="142" t="s">
        <v>2102</v>
      </c>
      <c r="D2155" s="142">
        <v>3474</v>
      </c>
      <c r="E2155" s="142" t="s">
        <v>2103</v>
      </c>
      <c r="F2155" s="135">
        <v>1</v>
      </c>
      <c r="G2155" s="136">
        <v>12</v>
      </c>
      <c r="H2155" s="135" t="s">
        <v>2126</v>
      </c>
      <c r="I2155" s="135">
        <v>23</v>
      </c>
      <c r="J2155" s="134" t="s">
        <v>2151</v>
      </c>
      <c r="K2155" s="134" t="s">
        <v>2152</v>
      </c>
      <c r="L2155" s="135" t="s">
        <v>193</v>
      </c>
      <c r="M2155" s="134"/>
      <c r="N2155" s="137"/>
      <c r="O2155" s="121"/>
    </row>
    <row r="2156" spans="1:15" x14ac:dyDescent="0.25">
      <c r="A2156" s="141">
        <v>127</v>
      </c>
      <c r="B2156" s="142" t="s">
        <v>252</v>
      </c>
      <c r="C2156" s="142" t="s">
        <v>2102</v>
      </c>
      <c r="D2156" s="142">
        <v>3475</v>
      </c>
      <c r="E2156" s="142" t="s">
        <v>2103</v>
      </c>
      <c r="F2156" s="135">
        <v>1</v>
      </c>
      <c r="G2156" s="136">
        <v>13</v>
      </c>
      <c r="H2156" s="135" t="s">
        <v>2127</v>
      </c>
      <c r="I2156" s="135">
        <v>54</v>
      </c>
      <c r="J2156" s="134" t="s">
        <v>2440</v>
      </c>
      <c r="K2156" s="134" t="s">
        <v>2441</v>
      </c>
      <c r="L2156" s="135" t="s">
        <v>193</v>
      </c>
      <c r="M2156" s="134"/>
      <c r="N2156" s="137"/>
      <c r="O2156" s="121"/>
    </row>
    <row r="2157" spans="1:15" x14ac:dyDescent="0.25">
      <c r="A2157" s="141">
        <v>127</v>
      </c>
      <c r="B2157" s="142" t="s">
        <v>252</v>
      </c>
      <c r="C2157" s="142" t="s">
        <v>2102</v>
      </c>
      <c r="D2157" s="142">
        <v>3476</v>
      </c>
      <c r="E2157" s="142" t="s">
        <v>2103</v>
      </c>
      <c r="F2157" s="135">
        <v>1</v>
      </c>
      <c r="G2157" s="136">
        <v>14</v>
      </c>
      <c r="H2157" s="135" t="s">
        <v>2128</v>
      </c>
      <c r="I2157" s="135">
        <v>22</v>
      </c>
      <c r="J2157" s="134" t="s">
        <v>2151</v>
      </c>
      <c r="K2157" s="134" t="s">
        <v>2152</v>
      </c>
      <c r="L2157" s="135" t="s">
        <v>193</v>
      </c>
      <c r="M2157" s="134"/>
      <c r="N2157" s="137"/>
      <c r="O2157" s="121"/>
    </row>
    <row r="2158" spans="1:15" x14ac:dyDescent="0.25">
      <c r="A2158" s="141">
        <v>127</v>
      </c>
      <c r="B2158" s="142" t="s">
        <v>252</v>
      </c>
      <c r="C2158" s="142" t="s">
        <v>2102</v>
      </c>
      <c r="D2158" s="142">
        <v>3477</v>
      </c>
      <c r="E2158" s="142" t="s">
        <v>2103</v>
      </c>
      <c r="F2158" s="135">
        <v>1</v>
      </c>
      <c r="G2158" s="136">
        <v>16</v>
      </c>
      <c r="H2158" s="135" t="s">
        <v>2131</v>
      </c>
      <c r="I2158" s="135">
        <v>1126</v>
      </c>
      <c r="J2158" s="134" t="s">
        <v>2105</v>
      </c>
      <c r="K2158" s="134" t="s">
        <v>2106</v>
      </c>
      <c r="L2158" s="135" t="s">
        <v>193</v>
      </c>
      <c r="M2158" s="134"/>
      <c r="N2158" s="137"/>
      <c r="O2158" s="121"/>
    </row>
    <row r="2159" spans="1:15" x14ac:dyDescent="0.25">
      <c r="A2159" s="141">
        <v>127</v>
      </c>
      <c r="B2159" s="142" t="s">
        <v>252</v>
      </c>
      <c r="C2159" s="142" t="s">
        <v>2102</v>
      </c>
      <c r="D2159" s="142">
        <v>3478</v>
      </c>
      <c r="E2159" s="142" t="s">
        <v>2103</v>
      </c>
      <c r="F2159" s="135">
        <v>1</v>
      </c>
      <c r="G2159" s="136">
        <v>17</v>
      </c>
      <c r="H2159" s="135" t="s">
        <v>2132</v>
      </c>
      <c r="I2159" s="135">
        <v>276</v>
      </c>
      <c r="J2159" s="134" t="s">
        <v>2108</v>
      </c>
      <c r="K2159" s="134" t="s">
        <v>2109</v>
      </c>
      <c r="L2159" s="135" t="s">
        <v>193</v>
      </c>
      <c r="M2159" s="134"/>
      <c r="N2159" s="137"/>
      <c r="O2159" s="121"/>
    </row>
    <row r="2160" spans="1:15" x14ac:dyDescent="0.25">
      <c r="A2160" s="139">
        <v>127</v>
      </c>
      <c r="B2160" s="135" t="s">
        <v>252</v>
      </c>
      <c r="C2160" s="134" t="s">
        <v>2102</v>
      </c>
      <c r="D2160" s="135">
        <v>3479</v>
      </c>
      <c r="E2160" s="135" t="s">
        <v>2103</v>
      </c>
      <c r="F2160" s="135">
        <v>1</v>
      </c>
      <c r="G2160" s="136">
        <v>18</v>
      </c>
      <c r="H2160" s="135" t="s">
        <v>2133</v>
      </c>
      <c r="I2160" s="135">
        <v>912</v>
      </c>
      <c r="J2160" s="135" t="s">
        <v>2115</v>
      </c>
      <c r="K2160" s="135" t="s">
        <v>2116</v>
      </c>
      <c r="L2160" s="135" t="s">
        <v>2117</v>
      </c>
      <c r="M2160" s="135"/>
      <c r="N2160" s="137"/>
      <c r="O2160" s="121"/>
    </row>
    <row r="2161" spans="1:15" x14ac:dyDescent="0.25">
      <c r="A2161" s="139">
        <v>127</v>
      </c>
      <c r="B2161" s="135" t="s">
        <v>252</v>
      </c>
      <c r="C2161" s="134" t="s">
        <v>2102</v>
      </c>
      <c r="D2161" s="135">
        <v>3480</v>
      </c>
      <c r="E2161" s="135" t="s">
        <v>2103</v>
      </c>
      <c r="F2161" s="135">
        <v>1</v>
      </c>
      <c r="G2161" s="136">
        <v>19</v>
      </c>
      <c r="H2161" s="135" t="s">
        <v>2134</v>
      </c>
      <c r="I2161" s="135">
        <v>912</v>
      </c>
      <c r="J2161" s="135" t="s">
        <v>2115</v>
      </c>
      <c r="K2161" s="135" t="s">
        <v>2116</v>
      </c>
      <c r="L2161" s="135" t="s">
        <v>2117</v>
      </c>
      <c r="M2161" s="135"/>
      <c r="N2161" s="137"/>
      <c r="O2161" s="121"/>
    </row>
    <row r="2162" spans="1:15" x14ac:dyDescent="0.25">
      <c r="A2162" s="139">
        <v>127</v>
      </c>
      <c r="B2162" s="135" t="s">
        <v>252</v>
      </c>
      <c r="C2162" s="134" t="s">
        <v>2102</v>
      </c>
      <c r="D2162" s="135">
        <v>3481</v>
      </c>
      <c r="E2162" s="135" t="s">
        <v>2103</v>
      </c>
      <c r="F2162" s="135">
        <v>1</v>
      </c>
      <c r="G2162" s="136">
        <v>20</v>
      </c>
      <c r="H2162" s="135" t="s">
        <v>2135</v>
      </c>
      <c r="I2162" s="135">
        <v>652</v>
      </c>
      <c r="J2162" s="135" t="s">
        <v>2115</v>
      </c>
      <c r="K2162" s="135" t="s">
        <v>2116</v>
      </c>
      <c r="L2162" s="135" t="s">
        <v>2117</v>
      </c>
      <c r="M2162" s="135"/>
      <c r="N2162" s="137"/>
      <c r="O2162" s="121"/>
    </row>
    <row r="2163" spans="1:15" x14ac:dyDescent="0.25">
      <c r="A2163" s="139">
        <v>127</v>
      </c>
      <c r="B2163" s="135" t="s">
        <v>252</v>
      </c>
      <c r="C2163" s="134" t="s">
        <v>2102</v>
      </c>
      <c r="D2163" s="135">
        <v>3482</v>
      </c>
      <c r="E2163" s="135" t="s">
        <v>2103</v>
      </c>
      <c r="F2163" s="135">
        <v>1</v>
      </c>
      <c r="G2163" s="136">
        <v>22</v>
      </c>
      <c r="H2163" s="135" t="s">
        <v>2137</v>
      </c>
      <c r="I2163" s="135">
        <v>306</v>
      </c>
      <c r="J2163" s="135" t="s">
        <v>2108</v>
      </c>
      <c r="K2163" s="135" t="s">
        <v>2109</v>
      </c>
      <c r="L2163" s="135" t="s">
        <v>193</v>
      </c>
      <c r="M2163" s="135"/>
      <c r="N2163" s="137"/>
      <c r="O2163" s="121"/>
    </row>
    <row r="2164" spans="1:15" x14ac:dyDescent="0.25">
      <c r="A2164" s="139">
        <v>127</v>
      </c>
      <c r="B2164" s="135" t="s">
        <v>252</v>
      </c>
      <c r="C2164" s="134" t="s">
        <v>2102</v>
      </c>
      <c r="D2164" s="135">
        <v>3483</v>
      </c>
      <c r="E2164" s="135" t="s">
        <v>2103</v>
      </c>
      <c r="F2164" s="135">
        <v>1</v>
      </c>
      <c r="G2164" s="136">
        <v>23</v>
      </c>
      <c r="H2164" s="135" t="s">
        <v>2140</v>
      </c>
      <c r="I2164" s="135">
        <v>1122</v>
      </c>
      <c r="J2164" s="135" t="s">
        <v>2105</v>
      </c>
      <c r="K2164" s="135" t="s">
        <v>2106</v>
      </c>
      <c r="L2164" s="135" t="s">
        <v>193</v>
      </c>
      <c r="M2164" s="135"/>
      <c r="N2164" s="137"/>
      <c r="O2164" s="121"/>
    </row>
    <row r="2165" spans="1:15" x14ac:dyDescent="0.25">
      <c r="A2165" s="139">
        <v>127</v>
      </c>
      <c r="B2165" s="135" t="s">
        <v>252</v>
      </c>
      <c r="C2165" s="134" t="s">
        <v>2102</v>
      </c>
      <c r="D2165" s="135">
        <v>3484</v>
      </c>
      <c r="E2165" s="135" t="s">
        <v>2103</v>
      </c>
      <c r="F2165" s="135">
        <v>1</v>
      </c>
      <c r="G2165" s="136">
        <v>24</v>
      </c>
      <c r="H2165" s="135" t="s">
        <v>2141</v>
      </c>
      <c r="I2165" s="135">
        <v>108</v>
      </c>
      <c r="J2165" s="135" t="s">
        <v>2440</v>
      </c>
      <c r="K2165" s="135" t="s">
        <v>2441</v>
      </c>
      <c r="L2165" s="135" t="s">
        <v>193</v>
      </c>
      <c r="M2165" s="135"/>
      <c r="N2165" s="137"/>
      <c r="O2165" s="121"/>
    </row>
    <row r="2166" spans="1:15" x14ac:dyDescent="0.25">
      <c r="A2166" s="139">
        <v>127</v>
      </c>
      <c r="B2166" s="135" t="s">
        <v>252</v>
      </c>
      <c r="C2166" s="134" t="s">
        <v>2102</v>
      </c>
      <c r="D2166" s="135">
        <v>3485</v>
      </c>
      <c r="E2166" s="135" t="s">
        <v>2103</v>
      </c>
      <c r="F2166" s="135">
        <v>1</v>
      </c>
      <c r="G2166" s="136">
        <v>25</v>
      </c>
      <c r="H2166" s="135" t="s">
        <v>2142</v>
      </c>
      <c r="I2166" s="135">
        <v>72</v>
      </c>
      <c r="J2166" s="135" t="s">
        <v>2108</v>
      </c>
      <c r="K2166" s="135" t="s">
        <v>2109</v>
      </c>
      <c r="L2166" s="135" t="s">
        <v>193</v>
      </c>
      <c r="M2166" s="135"/>
      <c r="N2166" s="137"/>
      <c r="O2166" s="121"/>
    </row>
    <row r="2167" spans="1:15" x14ac:dyDescent="0.25">
      <c r="A2167" s="139">
        <v>127</v>
      </c>
      <c r="B2167" s="135" t="s">
        <v>252</v>
      </c>
      <c r="C2167" s="134" t="s">
        <v>2102</v>
      </c>
      <c r="D2167" s="135">
        <v>3486</v>
      </c>
      <c r="E2167" s="135" t="s">
        <v>2103</v>
      </c>
      <c r="F2167" s="135">
        <v>1</v>
      </c>
      <c r="G2167" s="136">
        <v>26</v>
      </c>
      <c r="H2167" s="135" t="s">
        <v>2143</v>
      </c>
      <c r="I2167" s="135">
        <v>121</v>
      </c>
      <c r="J2167" s="135" t="s">
        <v>2112</v>
      </c>
      <c r="K2167" s="135" t="s">
        <v>2113</v>
      </c>
      <c r="L2167" s="135" t="s">
        <v>194</v>
      </c>
      <c r="M2167" s="135"/>
      <c r="N2167" s="137"/>
      <c r="O2167" s="121"/>
    </row>
    <row r="2168" spans="1:15" x14ac:dyDescent="0.25">
      <c r="A2168" s="139">
        <v>127</v>
      </c>
      <c r="B2168" s="135" t="s">
        <v>252</v>
      </c>
      <c r="C2168" s="134" t="s">
        <v>2102</v>
      </c>
      <c r="D2168" s="135">
        <v>3487</v>
      </c>
      <c r="E2168" s="135" t="s">
        <v>2103</v>
      </c>
      <c r="F2168" s="135">
        <v>1</v>
      </c>
      <c r="G2168" s="136">
        <v>27</v>
      </c>
      <c r="H2168" s="135" t="s">
        <v>2144</v>
      </c>
      <c r="I2168" s="135">
        <v>275</v>
      </c>
      <c r="J2168" s="135" t="s">
        <v>2115</v>
      </c>
      <c r="K2168" s="135" t="s">
        <v>2129</v>
      </c>
      <c r="L2168" s="135" t="s">
        <v>194</v>
      </c>
      <c r="M2168" s="135"/>
      <c r="N2168" s="137"/>
      <c r="O2168" s="121"/>
    </row>
    <row r="2169" spans="1:15" x14ac:dyDescent="0.25">
      <c r="A2169" s="139">
        <v>127</v>
      </c>
      <c r="B2169" s="135" t="s">
        <v>252</v>
      </c>
      <c r="C2169" s="134" t="s">
        <v>2102</v>
      </c>
      <c r="D2169" s="135">
        <v>3488</v>
      </c>
      <c r="E2169" s="135" t="s">
        <v>2103</v>
      </c>
      <c r="F2169" s="135">
        <v>1</v>
      </c>
      <c r="G2169" s="136">
        <v>29</v>
      </c>
      <c r="H2169" s="135" t="s">
        <v>2146</v>
      </c>
      <c r="I2169" s="135">
        <v>73</v>
      </c>
      <c r="J2169" s="135" t="s">
        <v>2108</v>
      </c>
      <c r="K2169" s="135" t="s">
        <v>2109</v>
      </c>
      <c r="L2169" s="135" t="s">
        <v>193</v>
      </c>
      <c r="M2169" s="135"/>
      <c r="N2169" s="137"/>
      <c r="O2169" s="121"/>
    </row>
    <row r="2170" spans="1:15" x14ac:dyDescent="0.25">
      <c r="A2170" s="139">
        <v>127</v>
      </c>
      <c r="B2170" s="135" t="s">
        <v>252</v>
      </c>
      <c r="C2170" s="134" t="s">
        <v>2102</v>
      </c>
      <c r="D2170" s="135">
        <v>3489</v>
      </c>
      <c r="E2170" s="135" t="s">
        <v>2103</v>
      </c>
      <c r="F2170" s="135">
        <v>1</v>
      </c>
      <c r="G2170" s="136">
        <v>30</v>
      </c>
      <c r="H2170" s="135" t="s">
        <v>2147</v>
      </c>
      <c r="I2170" s="135">
        <v>1156</v>
      </c>
      <c r="J2170" s="135" t="s">
        <v>2105</v>
      </c>
      <c r="K2170" s="135" t="s">
        <v>2106</v>
      </c>
      <c r="L2170" s="135" t="s">
        <v>193</v>
      </c>
      <c r="M2170" s="135"/>
      <c r="N2170" s="137"/>
      <c r="O2170" s="121"/>
    </row>
    <row r="2171" spans="1:15" x14ac:dyDescent="0.25">
      <c r="A2171" s="139">
        <v>127</v>
      </c>
      <c r="B2171" s="135" t="s">
        <v>252</v>
      </c>
      <c r="C2171" s="134" t="s">
        <v>2102</v>
      </c>
      <c r="D2171" s="135">
        <v>3490</v>
      </c>
      <c r="E2171" s="135" t="s">
        <v>2103</v>
      </c>
      <c r="F2171" s="135">
        <v>1</v>
      </c>
      <c r="G2171" s="136">
        <v>31</v>
      </c>
      <c r="H2171" s="135" t="s">
        <v>2148</v>
      </c>
      <c r="I2171" s="135">
        <v>912</v>
      </c>
      <c r="J2171" s="135" t="s">
        <v>2115</v>
      </c>
      <c r="K2171" s="135" t="s">
        <v>2116</v>
      </c>
      <c r="L2171" s="135" t="s">
        <v>2117</v>
      </c>
      <c r="M2171" s="135"/>
      <c r="N2171" s="137"/>
      <c r="O2171" s="121"/>
    </row>
    <row r="2172" spans="1:15" x14ac:dyDescent="0.25">
      <c r="A2172" s="139">
        <v>127</v>
      </c>
      <c r="B2172" s="135" t="s">
        <v>252</v>
      </c>
      <c r="C2172" s="134" t="s">
        <v>2102</v>
      </c>
      <c r="D2172" s="135">
        <v>3491</v>
      </c>
      <c r="E2172" s="135" t="s">
        <v>2103</v>
      </c>
      <c r="F2172" s="135">
        <v>1</v>
      </c>
      <c r="G2172" s="136">
        <v>32</v>
      </c>
      <c r="H2172" s="135" t="s">
        <v>2149</v>
      </c>
      <c r="I2172" s="135">
        <v>912</v>
      </c>
      <c r="J2172" s="135" t="s">
        <v>2115</v>
      </c>
      <c r="K2172" s="135" t="s">
        <v>2116</v>
      </c>
      <c r="L2172" s="135" t="s">
        <v>2117</v>
      </c>
      <c r="M2172" s="135"/>
      <c r="N2172" s="137"/>
      <c r="O2172" s="121"/>
    </row>
    <row r="2173" spans="1:15" x14ac:dyDescent="0.25">
      <c r="A2173" s="139">
        <v>127</v>
      </c>
      <c r="B2173" s="135" t="s">
        <v>252</v>
      </c>
      <c r="C2173" s="134" t="s">
        <v>2102</v>
      </c>
      <c r="D2173" s="135">
        <v>3492</v>
      </c>
      <c r="E2173" s="135" t="s">
        <v>2103</v>
      </c>
      <c r="F2173" s="135">
        <v>1</v>
      </c>
      <c r="G2173" s="136">
        <v>33</v>
      </c>
      <c r="H2173" s="135" t="s">
        <v>2150</v>
      </c>
      <c r="I2173" s="135">
        <v>912</v>
      </c>
      <c r="J2173" s="135" t="s">
        <v>2115</v>
      </c>
      <c r="K2173" s="135" t="s">
        <v>2116</v>
      </c>
      <c r="L2173" s="135" t="s">
        <v>2117</v>
      </c>
      <c r="M2173" s="135"/>
      <c r="N2173" s="137"/>
      <c r="O2173" s="121"/>
    </row>
    <row r="2174" spans="1:15" x14ac:dyDescent="0.25">
      <c r="A2174" s="139">
        <v>127</v>
      </c>
      <c r="B2174" s="135" t="s">
        <v>252</v>
      </c>
      <c r="C2174" s="134" t="s">
        <v>2102</v>
      </c>
      <c r="D2174" s="135">
        <v>3493</v>
      </c>
      <c r="E2174" s="135" t="s">
        <v>2103</v>
      </c>
      <c r="F2174" s="135">
        <v>1</v>
      </c>
      <c r="G2174" s="136">
        <v>35</v>
      </c>
      <c r="H2174" s="135" t="s">
        <v>2154</v>
      </c>
      <c r="I2174" s="135">
        <v>88</v>
      </c>
      <c r="J2174" s="135" t="s">
        <v>2151</v>
      </c>
      <c r="K2174" s="135" t="s">
        <v>2152</v>
      </c>
      <c r="L2174" s="135" t="s">
        <v>193</v>
      </c>
      <c r="M2174" s="135"/>
      <c r="N2174" s="137"/>
      <c r="O2174" s="121"/>
    </row>
    <row r="2175" spans="1:15" x14ac:dyDescent="0.25">
      <c r="A2175" s="139">
        <v>127</v>
      </c>
      <c r="B2175" s="135" t="s">
        <v>252</v>
      </c>
      <c r="C2175" s="134" t="s">
        <v>2102</v>
      </c>
      <c r="D2175" s="135">
        <v>3494</v>
      </c>
      <c r="E2175" s="135" t="s">
        <v>2103</v>
      </c>
      <c r="F2175" s="135">
        <v>1</v>
      </c>
      <c r="G2175" s="136">
        <v>36</v>
      </c>
      <c r="H2175" s="135" t="s">
        <v>2157</v>
      </c>
      <c r="I2175" s="135">
        <v>16</v>
      </c>
      <c r="J2175" s="135" t="s">
        <v>2151</v>
      </c>
      <c r="K2175" s="135" t="s">
        <v>2152</v>
      </c>
      <c r="L2175" s="135" t="s">
        <v>193</v>
      </c>
      <c r="M2175" s="135"/>
      <c r="N2175" s="137"/>
      <c r="O2175" s="121"/>
    </row>
    <row r="2176" spans="1:15" x14ac:dyDescent="0.25">
      <c r="A2176" s="139">
        <v>127</v>
      </c>
      <c r="B2176" s="135" t="s">
        <v>252</v>
      </c>
      <c r="C2176" s="134" t="s">
        <v>2102</v>
      </c>
      <c r="D2176" s="135">
        <v>3495</v>
      </c>
      <c r="E2176" s="135" t="s">
        <v>2103</v>
      </c>
      <c r="F2176" s="135">
        <v>1</v>
      </c>
      <c r="G2176" s="136">
        <v>37</v>
      </c>
      <c r="H2176" s="135" t="s">
        <v>2158</v>
      </c>
      <c r="I2176" s="135">
        <v>12</v>
      </c>
      <c r="J2176" s="135" t="s">
        <v>2151</v>
      </c>
      <c r="K2176" s="135" t="s">
        <v>2152</v>
      </c>
      <c r="L2176" s="135" t="s">
        <v>193</v>
      </c>
      <c r="M2176" s="135"/>
      <c r="N2176" s="137"/>
      <c r="O2176" s="121"/>
    </row>
    <row r="2177" spans="1:15" x14ac:dyDescent="0.25">
      <c r="A2177" s="139">
        <v>127</v>
      </c>
      <c r="B2177" s="135" t="s">
        <v>252</v>
      </c>
      <c r="C2177" s="134" t="s">
        <v>2102</v>
      </c>
      <c r="D2177" s="135">
        <v>3496</v>
      </c>
      <c r="E2177" s="135" t="s">
        <v>2103</v>
      </c>
      <c r="F2177" s="135">
        <v>1</v>
      </c>
      <c r="G2177" s="136">
        <v>38</v>
      </c>
      <c r="H2177" s="135" t="s">
        <v>2159</v>
      </c>
      <c r="I2177" s="135">
        <v>172</v>
      </c>
      <c r="J2177" s="135" t="s">
        <v>2112</v>
      </c>
      <c r="K2177" s="135" t="s">
        <v>2113</v>
      </c>
      <c r="L2177" s="135" t="s">
        <v>194</v>
      </c>
      <c r="M2177" s="135"/>
      <c r="N2177" s="137"/>
      <c r="O2177" s="121"/>
    </row>
    <row r="2178" spans="1:15" x14ac:dyDescent="0.25">
      <c r="A2178" s="139">
        <v>127</v>
      </c>
      <c r="B2178" s="135" t="s">
        <v>252</v>
      </c>
      <c r="C2178" s="134" t="s">
        <v>2102</v>
      </c>
      <c r="D2178" s="135">
        <v>3497</v>
      </c>
      <c r="E2178" s="135" t="s">
        <v>2103</v>
      </c>
      <c r="F2178" s="135">
        <v>1</v>
      </c>
      <c r="G2178" s="136">
        <v>39</v>
      </c>
      <c r="H2178" s="135" t="s">
        <v>2160</v>
      </c>
      <c r="I2178" s="135">
        <v>58</v>
      </c>
      <c r="J2178" s="135" t="s">
        <v>2151</v>
      </c>
      <c r="K2178" s="135" t="s">
        <v>2152</v>
      </c>
      <c r="L2178" s="135" t="s">
        <v>193</v>
      </c>
      <c r="M2178" s="135"/>
      <c r="N2178" s="137"/>
      <c r="O2178" s="121"/>
    </row>
    <row r="2179" spans="1:15" x14ac:dyDescent="0.25">
      <c r="A2179" s="139">
        <v>127</v>
      </c>
      <c r="B2179" s="135" t="s">
        <v>252</v>
      </c>
      <c r="C2179" s="134" t="s">
        <v>2102</v>
      </c>
      <c r="D2179" s="135">
        <v>3498</v>
      </c>
      <c r="E2179" s="135" t="s">
        <v>2103</v>
      </c>
      <c r="F2179" s="135">
        <v>1</v>
      </c>
      <c r="G2179" s="136">
        <v>40</v>
      </c>
      <c r="H2179" s="135" t="s">
        <v>2161</v>
      </c>
      <c r="I2179" s="135">
        <v>280</v>
      </c>
      <c r="J2179" s="135" t="s">
        <v>2112</v>
      </c>
      <c r="K2179" s="135" t="s">
        <v>2113</v>
      </c>
      <c r="L2179" s="135" t="s">
        <v>194</v>
      </c>
      <c r="M2179" s="135"/>
      <c r="N2179" s="137"/>
      <c r="O2179" s="121"/>
    </row>
    <row r="2180" spans="1:15" x14ac:dyDescent="0.25">
      <c r="A2180" s="139">
        <v>127</v>
      </c>
      <c r="B2180" s="135" t="s">
        <v>252</v>
      </c>
      <c r="C2180" s="134" t="s">
        <v>2102</v>
      </c>
      <c r="D2180" s="135">
        <v>3499</v>
      </c>
      <c r="E2180" s="135" t="s">
        <v>2103</v>
      </c>
      <c r="F2180" s="135">
        <v>1</v>
      </c>
      <c r="G2180" s="136">
        <v>41</v>
      </c>
      <c r="H2180" s="135" t="s">
        <v>2162</v>
      </c>
      <c r="I2180" s="135">
        <v>258</v>
      </c>
      <c r="J2180" s="135" t="s">
        <v>2112</v>
      </c>
      <c r="K2180" s="135" t="s">
        <v>2113</v>
      </c>
      <c r="L2180" s="135" t="s">
        <v>194</v>
      </c>
      <c r="M2180" s="135"/>
      <c r="N2180" s="137"/>
      <c r="O2180" s="121"/>
    </row>
    <row r="2181" spans="1:15" x14ac:dyDescent="0.25">
      <c r="A2181" s="139">
        <v>127</v>
      </c>
      <c r="B2181" s="135" t="s">
        <v>252</v>
      </c>
      <c r="C2181" s="134" t="s">
        <v>2102</v>
      </c>
      <c r="D2181" s="135">
        <v>3500</v>
      </c>
      <c r="E2181" s="135" t="s">
        <v>2103</v>
      </c>
      <c r="F2181" s="135">
        <v>1</v>
      </c>
      <c r="G2181" s="136">
        <v>42</v>
      </c>
      <c r="H2181" s="135" t="s">
        <v>2163</v>
      </c>
      <c r="I2181" s="135">
        <v>285</v>
      </c>
      <c r="J2181" s="135" t="s">
        <v>2105</v>
      </c>
      <c r="K2181" s="135" t="s">
        <v>2106</v>
      </c>
      <c r="L2181" s="135" t="s">
        <v>193</v>
      </c>
      <c r="M2181" s="135"/>
      <c r="N2181" s="137"/>
      <c r="O2181" s="121"/>
    </row>
    <row r="2182" spans="1:15" x14ac:dyDescent="0.25">
      <c r="A2182" s="139">
        <v>127</v>
      </c>
      <c r="B2182" s="135" t="s">
        <v>252</v>
      </c>
      <c r="C2182" s="134" t="s">
        <v>2102</v>
      </c>
      <c r="D2182" s="135">
        <v>3501</v>
      </c>
      <c r="E2182" s="135" t="s">
        <v>2103</v>
      </c>
      <c r="F2182" s="135">
        <v>1</v>
      </c>
      <c r="G2182" s="136">
        <v>43</v>
      </c>
      <c r="H2182" s="135" t="s">
        <v>2164</v>
      </c>
      <c r="I2182" s="135">
        <v>41</v>
      </c>
      <c r="J2182" s="135" t="s">
        <v>2108</v>
      </c>
      <c r="K2182" s="135" t="s">
        <v>2109</v>
      </c>
      <c r="L2182" s="135" t="s">
        <v>193</v>
      </c>
      <c r="M2182" s="135"/>
      <c r="N2182" s="137"/>
      <c r="O2182" s="121"/>
    </row>
    <row r="2183" spans="1:15" x14ac:dyDescent="0.25">
      <c r="A2183" s="139">
        <v>127</v>
      </c>
      <c r="B2183" s="135" t="s">
        <v>252</v>
      </c>
      <c r="C2183" s="134" t="s">
        <v>2102</v>
      </c>
      <c r="D2183" s="135">
        <v>3502</v>
      </c>
      <c r="E2183" s="135" t="s">
        <v>2103</v>
      </c>
      <c r="F2183" s="135">
        <v>1</v>
      </c>
      <c r="G2183" s="136">
        <v>45</v>
      </c>
      <c r="H2183" s="135" t="s">
        <v>2166</v>
      </c>
      <c r="I2183" s="135">
        <v>1346</v>
      </c>
      <c r="J2183" s="135" t="s">
        <v>2115</v>
      </c>
      <c r="K2183" s="135" t="s">
        <v>2116</v>
      </c>
      <c r="L2183" s="135" t="s">
        <v>2117</v>
      </c>
      <c r="M2183" s="135"/>
      <c r="N2183" s="137"/>
      <c r="O2183" s="121"/>
    </row>
    <row r="2184" spans="1:15" x14ac:dyDescent="0.25">
      <c r="A2184" s="139">
        <v>127</v>
      </c>
      <c r="B2184" s="135" t="s">
        <v>252</v>
      </c>
      <c r="C2184" s="134" t="s">
        <v>2102</v>
      </c>
      <c r="D2184" s="135">
        <v>3503</v>
      </c>
      <c r="E2184" s="135" t="s">
        <v>2103</v>
      </c>
      <c r="F2184" s="135">
        <v>1</v>
      </c>
      <c r="G2184" s="136">
        <v>47</v>
      </c>
      <c r="H2184" s="135" t="s">
        <v>2170</v>
      </c>
      <c r="I2184" s="135">
        <v>51</v>
      </c>
      <c r="J2184" s="135" t="s">
        <v>2105</v>
      </c>
      <c r="K2184" s="135" t="s">
        <v>2106</v>
      </c>
      <c r="L2184" s="135" t="s">
        <v>193</v>
      </c>
      <c r="M2184" s="135"/>
      <c r="N2184" s="137"/>
      <c r="O2184" s="121"/>
    </row>
    <row r="2185" spans="1:15" x14ac:dyDescent="0.25">
      <c r="A2185" s="139">
        <v>127</v>
      </c>
      <c r="B2185" s="135" t="s">
        <v>252</v>
      </c>
      <c r="C2185" s="134" t="s">
        <v>2102</v>
      </c>
      <c r="D2185" s="135">
        <v>3504</v>
      </c>
      <c r="E2185" s="135" t="s">
        <v>2103</v>
      </c>
      <c r="F2185" s="135">
        <v>1</v>
      </c>
      <c r="G2185" s="136">
        <v>48</v>
      </c>
      <c r="H2185" s="135" t="s">
        <v>2171</v>
      </c>
      <c r="I2185" s="135">
        <v>61</v>
      </c>
      <c r="J2185" s="135" t="s">
        <v>2105</v>
      </c>
      <c r="K2185" s="135" t="s">
        <v>2106</v>
      </c>
      <c r="L2185" s="135" t="s">
        <v>193</v>
      </c>
      <c r="M2185" s="135"/>
      <c r="N2185" s="137"/>
      <c r="O2185" s="121"/>
    </row>
    <row r="2186" spans="1:15" x14ac:dyDescent="0.25">
      <c r="A2186" s="139">
        <v>127</v>
      </c>
      <c r="B2186" s="135" t="s">
        <v>252</v>
      </c>
      <c r="C2186" s="134" t="s">
        <v>2102</v>
      </c>
      <c r="D2186" s="135">
        <v>3505</v>
      </c>
      <c r="E2186" s="135" t="s">
        <v>2103</v>
      </c>
      <c r="F2186" s="135">
        <v>1</v>
      </c>
      <c r="G2186" s="136">
        <v>49</v>
      </c>
      <c r="H2186" s="135" t="s">
        <v>2172</v>
      </c>
      <c r="I2186" s="135">
        <v>36</v>
      </c>
      <c r="J2186" s="135" t="s">
        <v>2105</v>
      </c>
      <c r="K2186" s="135" t="s">
        <v>2106</v>
      </c>
      <c r="L2186" s="135" t="s">
        <v>193</v>
      </c>
      <c r="M2186" s="135"/>
      <c r="N2186" s="137"/>
      <c r="O2186" s="121"/>
    </row>
    <row r="2187" spans="1:15" x14ac:dyDescent="0.25">
      <c r="A2187" s="139">
        <v>127</v>
      </c>
      <c r="B2187" s="135" t="s">
        <v>252</v>
      </c>
      <c r="C2187" s="134" t="s">
        <v>2102</v>
      </c>
      <c r="D2187" s="135">
        <v>3506</v>
      </c>
      <c r="E2187" s="135" t="s">
        <v>2289</v>
      </c>
      <c r="F2187" s="135">
        <v>1</v>
      </c>
      <c r="G2187" s="136">
        <v>1</v>
      </c>
      <c r="H2187" s="135" t="s">
        <v>2290</v>
      </c>
      <c r="I2187" s="135">
        <v>781</v>
      </c>
      <c r="J2187" s="135" t="s">
        <v>2115</v>
      </c>
      <c r="K2187" s="135" t="s">
        <v>2116</v>
      </c>
      <c r="L2187" s="135" t="s">
        <v>2117</v>
      </c>
      <c r="M2187" s="135"/>
      <c r="N2187" s="137"/>
      <c r="O2187" s="121"/>
    </row>
    <row r="2188" spans="1:15" x14ac:dyDescent="0.25">
      <c r="A2188" s="139">
        <v>127</v>
      </c>
      <c r="B2188" s="135" t="s">
        <v>252</v>
      </c>
      <c r="C2188" s="134" t="s">
        <v>2102</v>
      </c>
      <c r="D2188" s="135">
        <v>3507</v>
      </c>
      <c r="E2188" s="135" t="s">
        <v>2325</v>
      </c>
      <c r="F2188" s="135">
        <v>1</v>
      </c>
      <c r="G2188" s="136">
        <v>2</v>
      </c>
      <c r="H2188" s="135" t="s">
        <v>2327</v>
      </c>
      <c r="I2188" s="135">
        <v>836</v>
      </c>
      <c r="J2188" s="135" t="s">
        <v>2115</v>
      </c>
      <c r="K2188" s="135" t="s">
        <v>2116</v>
      </c>
      <c r="L2188" s="135" t="s">
        <v>2117</v>
      </c>
      <c r="M2188" s="135"/>
      <c r="N2188" s="137"/>
      <c r="O2188" s="121"/>
    </row>
    <row r="2189" spans="1:15" x14ac:dyDescent="0.25">
      <c r="A2189" s="139">
        <v>127</v>
      </c>
      <c r="B2189" s="135" t="s">
        <v>252</v>
      </c>
      <c r="C2189" s="134" t="s">
        <v>2102</v>
      </c>
      <c r="D2189" s="135">
        <v>3508</v>
      </c>
      <c r="E2189" s="135" t="s">
        <v>2325</v>
      </c>
      <c r="F2189" s="135">
        <v>1</v>
      </c>
      <c r="G2189" s="136">
        <v>3</v>
      </c>
      <c r="H2189" s="135" t="s">
        <v>2328</v>
      </c>
      <c r="I2189" s="135">
        <v>836</v>
      </c>
      <c r="J2189" s="135" t="s">
        <v>2115</v>
      </c>
      <c r="K2189" s="135" t="s">
        <v>2116</v>
      </c>
      <c r="L2189" s="135" t="s">
        <v>2117</v>
      </c>
      <c r="M2189" s="135"/>
      <c r="N2189" s="137"/>
      <c r="O2189" s="121"/>
    </row>
    <row r="2190" spans="1:15" x14ac:dyDescent="0.25">
      <c r="A2190" s="139">
        <v>127</v>
      </c>
      <c r="B2190" s="135" t="s">
        <v>252</v>
      </c>
      <c r="C2190" s="134" t="s">
        <v>2102</v>
      </c>
      <c r="D2190" s="135">
        <v>3509</v>
      </c>
      <c r="E2190" s="135" t="s">
        <v>2325</v>
      </c>
      <c r="F2190" s="135">
        <v>1</v>
      </c>
      <c r="G2190" s="136">
        <v>4</v>
      </c>
      <c r="H2190" s="135" t="s">
        <v>2384</v>
      </c>
      <c r="I2190" s="135">
        <v>1242</v>
      </c>
      <c r="J2190" s="135" t="s">
        <v>2124</v>
      </c>
      <c r="K2190" s="135" t="s">
        <v>2125</v>
      </c>
      <c r="L2190" s="135" t="s">
        <v>192</v>
      </c>
      <c r="M2190" s="135"/>
      <c r="N2190" s="137"/>
      <c r="O2190" s="121"/>
    </row>
    <row r="2191" spans="1:15" x14ac:dyDescent="0.25">
      <c r="A2191" s="139">
        <v>127</v>
      </c>
      <c r="B2191" s="135" t="s">
        <v>252</v>
      </c>
      <c r="C2191" s="134" t="s">
        <v>2102</v>
      </c>
      <c r="D2191" s="135">
        <v>3510</v>
      </c>
      <c r="E2191" s="135" t="s">
        <v>2325</v>
      </c>
      <c r="F2191" s="135">
        <v>1</v>
      </c>
      <c r="G2191" s="136" t="s">
        <v>2341</v>
      </c>
      <c r="H2191" s="135" t="s">
        <v>3391</v>
      </c>
      <c r="I2191" s="135">
        <v>506</v>
      </c>
      <c r="J2191" s="135" t="s">
        <v>2115</v>
      </c>
      <c r="K2191" s="135" t="s">
        <v>2129</v>
      </c>
      <c r="L2191" s="135" t="s">
        <v>194</v>
      </c>
      <c r="M2191" s="135"/>
      <c r="N2191" s="137"/>
      <c r="O2191" s="121"/>
    </row>
    <row r="2192" spans="1:15" x14ac:dyDescent="0.25">
      <c r="A2192" s="139">
        <v>127</v>
      </c>
      <c r="B2192" s="135" t="s">
        <v>252</v>
      </c>
      <c r="C2192" s="134" t="s">
        <v>2102</v>
      </c>
      <c r="D2192" s="135">
        <v>3511</v>
      </c>
      <c r="E2192" s="135" t="s">
        <v>2325</v>
      </c>
      <c r="F2192" s="135">
        <v>1</v>
      </c>
      <c r="G2192" s="136">
        <v>5</v>
      </c>
      <c r="H2192" s="135" t="s">
        <v>2385</v>
      </c>
      <c r="I2192" s="135">
        <v>320</v>
      </c>
      <c r="J2192" s="135" t="s">
        <v>2151</v>
      </c>
      <c r="K2192" s="135" t="s">
        <v>2152</v>
      </c>
      <c r="L2192" s="135" t="s">
        <v>193</v>
      </c>
      <c r="M2192" s="135"/>
      <c r="N2192" s="137"/>
      <c r="O2192" s="121"/>
    </row>
    <row r="2193" spans="1:15" x14ac:dyDescent="0.25">
      <c r="A2193" s="139">
        <v>127</v>
      </c>
      <c r="B2193" s="135" t="s">
        <v>252</v>
      </c>
      <c r="C2193" s="134" t="s">
        <v>2102</v>
      </c>
      <c r="D2193" s="135">
        <v>3512</v>
      </c>
      <c r="E2193" s="135" t="s">
        <v>2325</v>
      </c>
      <c r="F2193" s="135">
        <v>2</v>
      </c>
      <c r="G2193" s="136">
        <v>6</v>
      </c>
      <c r="H2193" s="135" t="s">
        <v>2779</v>
      </c>
      <c r="I2193" s="135">
        <v>874</v>
      </c>
      <c r="J2193" s="135" t="s">
        <v>2115</v>
      </c>
      <c r="K2193" s="135" t="s">
        <v>2116</v>
      </c>
      <c r="L2193" s="135" t="s">
        <v>2117</v>
      </c>
      <c r="M2193" s="135"/>
      <c r="N2193" s="137"/>
      <c r="O2193" s="121"/>
    </row>
    <row r="2194" spans="1:15" x14ac:dyDescent="0.25">
      <c r="A2194" s="139">
        <v>127</v>
      </c>
      <c r="B2194" s="135" t="s">
        <v>252</v>
      </c>
      <c r="C2194" s="134" t="s">
        <v>2102</v>
      </c>
      <c r="D2194" s="135">
        <v>3513</v>
      </c>
      <c r="E2194" s="135" t="s">
        <v>2325</v>
      </c>
      <c r="F2194" s="135">
        <v>2</v>
      </c>
      <c r="G2194" s="136">
        <v>7</v>
      </c>
      <c r="H2194" s="135" t="s">
        <v>2424</v>
      </c>
      <c r="I2194" s="135">
        <v>874</v>
      </c>
      <c r="J2194" s="135" t="s">
        <v>2115</v>
      </c>
      <c r="K2194" s="135" t="s">
        <v>2116</v>
      </c>
      <c r="L2194" s="135" t="s">
        <v>2117</v>
      </c>
      <c r="M2194" s="135"/>
      <c r="N2194" s="137"/>
      <c r="O2194" s="121"/>
    </row>
    <row r="2195" spans="1:15" x14ac:dyDescent="0.25">
      <c r="A2195" s="139">
        <v>127</v>
      </c>
      <c r="B2195" s="135" t="s">
        <v>252</v>
      </c>
      <c r="C2195" s="134" t="s">
        <v>2102</v>
      </c>
      <c r="D2195" s="135">
        <v>3514</v>
      </c>
      <c r="E2195" s="135" t="s">
        <v>2325</v>
      </c>
      <c r="F2195" s="135">
        <v>2</v>
      </c>
      <c r="G2195" s="136">
        <v>8</v>
      </c>
      <c r="H2195" s="135" t="s">
        <v>2425</v>
      </c>
      <c r="I2195" s="135">
        <v>874</v>
      </c>
      <c r="J2195" s="135" t="s">
        <v>2115</v>
      </c>
      <c r="K2195" s="135" t="s">
        <v>2116</v>
      </c>
      <c r="L2195" s="135" t="s">
        <v>2117</v>
      </c>
      <c r="M2195" s="135"/>
      <c r="N2195" s="137"/>
      <c r="O2195" s="121"/>
    </row>
    <row r="2196" spans="1:15" x14ac:dyDescent="0.25">
      <c r="A2196" s="139">
        <v>127</v>
      </c>
      <c r="B2196" s="135" t="s">
        <v>252</v>
      </c>
      <c r="C2196" s="134" t="s">
        <v>2102</v>
      </c>
      <c r="D2196" s="135">
        <v>3515</v>
      </c>
      <c r="E2196" s="135" t="s">
        <v>2325</v>
      </c>
      <c r="F2196" s="135">
        <v>2</v>
      </c>
      <c r="G2196" s="136">
        <v>9</v>
      </c>
      <c r="H2196" s="135" t="s">
        <v>2426</v>
      </c>
      <c r="I2196" s="135">
        <v>874</v>
      </c>
      <c r="J2196" s="135" t="s">
        <v>2115</v>
      </c>
      <c r="K2196" s="135" t="s">
        <v>2116</v>
      </c>
      <c r="L2196" s="135" t="s">
        <v>2117</v>
      </c>
      <c r="M2196" s="135"/>
      <c r="N2196" s="137"/>
      <c r="O2196" s="121"/>
    </row>
    <row r="2197" spans="1:15" x14ac:dyDescent="0.25">
      <c r="A2197" s="139">
        <v>128</v>
      </c>
      <c r="B2197" s="135" t="s">
        <v>231</v>
      </c>
      <c r="C2197" s="134" t="s">
        <v>2102</v>
      </c>
      <c r="D2197" s="135">
        <v>3516</v>
      </c>
      <c r="E2197" s="135" t="s">
        <v>2103</v>
      </c>
      <c r="F2197" s="135">
        <v>1</v>
      </c>
      <c r="G2197" s="136">
        <v>1</v>
      </c>
      <c r="H2197" s="135" t="s">
        <v>2104</v>
      </c>
      <c r="I2197" s="135">
        <v>200</v>
      </c>
      <c r="J2197" s="135" t="s">
        <v>2155</v>
      </c>
      <c r="K2197" s="135" t="s">
        <v>2156</v>
      </c>
      <c r="L2197" s="135" t="s">
        <v>193</v>
      </c>
      <c r="M2197" s="135"/>
      <c r="N2197" s="137"/>
      <c r="O2197" s="121"/>
    </row>
    <row r="2198" spans="1:15" x14ac:dyDescent="0.25">
      <c r="A2198" s="139">
        <v>128</v>
      </c>
      <c r="B2198" s="135" t="s">
        <v>231</v>
      </c>
      <c r="C2198" s="134" t="s">
        <v>2102</v>
      </c>
      <c r="D2198" s="135">
        <v>3517</v>
      </c>
      <c r="E2198" s="135" t="s">
        <v>2103</v>
      </c>
      <c r="F2198" s="135">
        <v>1</v>
      </c>
      <c r="G2198" s="136">
        <v>2</v>
      </c>
      <c r="H2198" s="135" t="s">
        <v>2107</v>
      </c>
      <c r="I2198" s="135">
        <v>1020</v>
      </c>
      <c r="J2198" s="135" t="s">
        <v>2155</v>
      </c>
      <c r="K2198" s="135" t="s">
        <v>2156</v>
      </c>
      <c r="L2198" s="135" t="s">
        <v>193</v>
      </c>
      <c r="M2198" s="135"/>
      <c r="N2198" s="137"/>
      <c r="O2198" s="121"/>
    </row>
    <row r="2199" spans="1:15" x14ac:dyDescent="0.25">
      <c r="A2199" s="139">
        <v>128</v>
      </c>
      <c r="B2199" s="135" t="s">
        <v>231</v>
      </c>
      <c r="C2199" s="134" t="s">
        <v>2102</v>
      </c>
      <c r="D2199" s="135">
        <v>3518</v>
      </c>
      <c r="E2199" s="135" t="s">
        <v>2103</v>
      </c>
      <c r="F2199" s="135">
        <v>1</v>
      </c>
      <c r="G2199" s="136">
        <v>3</v>
      </c>
      <c r="H2199" s="135" t="s">
        <v>2110</v>
      </c>
      <c r="I2199" s="135">
        <v>247</v>
      </c>
      <c r="J2199" s="135" t="s">
        <v>2112</v>
      </c>
      <c r="K2199" s="135" t="s">
        <v>2113</v>
      </c>
      <c r="L2199" s="135" t="s">
        <v>194</v>
      </c>
      <c r="M2199" s="135"/>
      <c r="N2199" s="137"/>
      <c r="O2199" s="121"/>
    </row>
    <row r="2200" spans="1:15" x14ac:dyDescent="0.25">
      <c r="A2200" s="139">
        <v>128</v>
      </c>
      <c r="B2200" s="135" t="s">
        <v>231</v>
      </c>
      <c r="C2200" s="134" t="s">
        <v>2102</v>
      </c>
      <c r="D2200" s="135">
        <v>3519</v>
      </c>
      <c r="E2200" s="135" t="s">
        <v>2103</v>
      </c>
      <c r="F2200" s="135">
        <v>1</v>
      </c>
      <c r="G2200" s="136">
        <v>5</v>
      </c>
      <c r="H2200" s="135" t="s">
        <v>2114</v>
      </c>
      <c r="I2200" s="135">
        <v>800</v>
      </c>
      <c r="J2200" s="135" t="s">
        <v>2151</v>
      </c>
      <c r="K2200" s="135" t="s">
        <v>2152</v>
      </c>
      <c r="L2200" s="135" t="s">
        <v>193</v>
      </c>
      <c r="M2200" s="135"/>
      <c r="N2200" s="137"/>
      <c r="O2200" s="121"/>
    </row>
    <row r="2201" spans="1:15" x14ac:dyDescent="0.25">
      <c r="A2201" s="139">
        <v>128</v>
      </c>
      <c r="B2201" s="135" t="s">
        <v>231</v>
      </c>
      <c r="C2201" s="134" t="s">
        <v>2102</v>
      </c>
      <c r="D2201" s="135">
        <v>3520</v>
      </c>
      <c r="E2201" s="135" t="s">
        <v>2103</v>
      </c>
      <c r="F2201" s="135">
        <v>1</v>
      </c>
      <c r="G2201" s="136">
        <v>6</v>
      </c>
      <c r="H2201" s="135" t="s">
        <v>2118</v>
      </c>
      <c r="I2201" s="135">
        <v>320</v>
      </c>
      <c r="J2201" s="135" t="s">
        <v>2105</v>
      </c>
      <c r="K2201" s="135" t="s">
        <v>2106</v>
      </c>
      <c r="L2201" s="135" t="s">
        <v>193</v>
      </c>
      <c r="M2201" s="135"/>
      <c r="N2201" s="137"/>
      <c r="O2201" s="121"/>
    </row>
    <row r="2202" spans="1:15" x14ac:dyDescent="0.25">
      <c r="A2202" s="139">
        <v>128</v>
      </c>
      <c r="B2202" s="135" t="s">
        <v>231</v>
      </c>
      <c r="C2202" s="134" t="s">
        <v>2102</v>
      </c>
      <c r="D2202" s="135">
        <v>3521</v>
      </c>
      <c r="E2202" s="135" t="s">
        <v>2103</v>
      </c>
      <c r="F2202" s="135">
        <v>1</v>
      </c>
      <c r="G2202" s="136">
        <v>7</v>
      </c>
      <c r="H2202" s="135" t="s">
        <v>2119</v>
      </c>
      <c r="I2202" s="135">
        <v>800</v>
      </c>
      <c r="J2202" s="135" t="s">
        <v>2124</v>
      </c>
      <c r="K2202" s="135" t="s">
        <v>2125</v>
      </c>
      <c r="L2202" s="135" t="s">
        <v>192</v>
      </c>
      <c r="M2202" s="135"/>
      <c r="N2202" s="137"/>
      <c r="O2202" s="121"/>
    </row>
    <row r="2203" spans="1:15" x14ac:dyDescent="0.25">
      <c r="A2203" s="139">
        <v>128</v>
      </c>
      <c r="B2203" s="135" t="s">
        <v>231</v>
      </c>
      <c r="C2203" s="134" t="s">
        <v>2102</v>
      </c>
      <c r="D2203" s="135">
        <v>3522</v>
      </c>
      <c r="E2203" s="135" t="s">
        <v>2103</v>
      </c>
      <c r="F2203" s="135">
        <v>1</v>
      </c>
      <c r="G2203" s="136">
        <v>8</v>
      </c>
      <c r="H2203" s="135" t="s">
        <v>2120</v>
      </c>
      <c r="I2203" s="135">
        <v>800</v>
      </c>
      <c r="J2203" s="135" t="s">
        <v>2115</v>
      </c>
      <c r="K2203" s="135" t="s">
        <v>2116</v>
      </c>
      <c r="L2203" s="135" t="s">
        <v>2117</v>
      </c>
      <c r="M2203" s="135"/>
      <c r="N2203" s="137"/>
      <c r="O2203" s="121"/>
    </row>
    <row r="2204" spans="1:15" x14ac:dyDescent="0.25">
      <c r="A2204" s="139">
        <v>128</v>
      </c>
      <c r="B2204" s="135" t="s">
        <v>231</v>
      </c>
      <c r="C2204" s="134" t="s">
        <v>2102</v>
      </c>
      <c r="D2204" s="135">
        <v>3523</v>
      </c>
      <c r="E2204" s="135" t="s">
        <v>2103</v>
      </c>
      <c r="F2204" s="135">
        <v>1</v>
      </c>
      <c r="G2204" s="136">
        <v>9</v>
      </c>
      <c r="H2204" s="135" t="s">
        <v>2121</v>
      </c>
      <c r="I2204" s="135">
        <v>2752</v>
      </c>
      <c r="J2204" s="135" t="s">
        <v>2167</v>
      </c>
      <c r="K2204" s="135" t="s">
        <v>2168</v>
      </c>
      <c r="L2204" s="135" t="s">
        <v>189</v>
      </c>
      <c r="M2204" s="135"/>
      <c r="N2204" s="137"/>
      <c r="O2204" s="121"/>
    </row>
    <row r="2205" spans="1:15" x14ac:dyDescent="0.25">
      <c r="A2205" s="139">
        <v>128</v>
      </c>
      <c r="B2205" s="135" t="s">
        <v>231</v>
      </c>
      <c r="C2205" s="134" t="s">
        <v>2102</v>
      </c>
      <c r="D2205" s="135">
        <v>3524</v>
      </c>
      <c r="E2205" s="135" t="s">
        <v>2103</v>
      </c>
      <c r="F2205" s="135">
        <v>1</v>
      </c>
      <c r="G2205" s="136">
        <v>10</v>
      </c>
      <c r="H2205" s="135" t="s">
        <v>2122</v>
      </c>
      <c r="I2205" s="135">
        <v>416</v>
      </c>
      <c r="J2205" s="135" t="s">
        <v>2112</v>
      </c>
      <c r="K2205" s="135" t="s">
        <v>2113</v>
      </c>
      <c r="L2205" s="135" t="s">
        <v>194</v>
      </c>
      <c r="M2205" s="135"/>
      <c r="N2205" s="137"/>
      <c r="O2205" s="121"/>
    </row>
    <row r="2206" spans="1:15" x14ac:dyDescent="0.25">
      <c r="A2206" s="139">
        <v>128</v>
      </c>
      <c r="B2206" s="135" t="s">
        <v>231</v>
      </c>
      <c r="C2206" s="134" t="s">
        <v>2102</v>
      </c>
      <c r="D2206" s="135">
        <v>3525</v>
      </c>
      <c r="E2206" s="135" t="s">
        <v>2103</v>
      </c>
      <c r="F2206" s="135">
        <v>1</v>
      </c>
      <c r="G2206" s="136" t="s">
        <v>3392</v>
      </c>
      <c r="H2206" s="135" t="s">
        <v>3393</v>
      </c>
      <c r="I2206" s="135">
        <v>14</v>
      </c>
      <c r="J2206" s="135" t="s">
        <v>2155</v>
      </c>
      <c r="K2206" s="135" t="s">
        <v>2156</v>
      </c>
      <c r="L2206" s="135" t="s">
        <v>193</v>
      </c>
      <c r="M2206" s="135"/>
      <c r="N2206" s="137"/>
      <c r="O2206" s="121"/>
    </row>
    <row r="2207" spans="1:15" x14ac:dyDescent="0.25">
      <c r="A2207" s="139">
        <v>128</v>
      </c>
      <c r="B2207" s="135" t="s">
        <v>231</v>
      </c>
      <c r="C2207" s="134" t="s">
        <v>2102</v>
      </c>
      <c r="D2207" s="135">
        <v>3526</v>
      </c>
      <c r="E2207" s="135" t="s">
        <v>2103</v>
      </c>
      <c r="F2207" s="135">
        <v>1</v>
      </c>
      <c r="G2207" s="136" t="s">
        <v>3394</v>
      </c>
      <c r="H2207" s="135" t="s">
        <v>3395</v>
      </c>
      <c r="I2207" s="135">
        <v>14</v>
      </c>
      <c r="J2207" s="135" t="s">
        <v>2155</v>
      </c>
      <c r="K2207" s="135" t="s">
        <v>2156</v>
      </c>
      <c r="L2207" s="135" t="s">
        <v>193</v>
      </c>
      <c r="M2207" s="135"/>
      <c r="N2207" s="137"/>
      <c r="O2207" s="121"/>
    </row>
    <row r="2208" spans="1:15" x14ac:dyDescent="0.25">
      <c r="A2208" s="139">
        <v>128</v>
      </c>
      <c r="B2208" s="135" t="s">
        <v>231</v>
      </c>
      <c r="C2208" s="134" t="s">
        <v>2102</v>
      </c>
      <c r="D2208" s="135">
        <v>3527</v>
      </c>
      <c r="E2208" s="135" t="s">
        <v>2103</v>
      </c>
      <c r="F2208" s="135">
        <v>1</v>
      </c>
      <c r="G2208" s="136">
        <v>12</v>
      </c>
      <c r="H2208" s="135" t="s">
        <v>2126</v>
      </c>
      <c r="I2208" s="135">
        <v>108</v>
      </c>
      <c r="J2208" s="135" t="s">
        <v>2151</v>
      </c>
      <c r="K2208" s="135" t="s">
        <v>2152</v>
      </c>
      <c r="L2208" s="135" t="s">
        <v>193</v>
      </c>
      <c r="M2208" s="135"/>
      <c r="N2208" s="137"/>
      <c r="O2208" s="121"/>
    </row>
    <row r="2209" spans="1:15" x14ac:dyDescent="0.25">
      <c r="A2209" s="139">
        <v>128</v>
      </c>
      <c r="B2209" s="135" t="s">
        <v>231</v>
      </c>
      <c r="C2209" s="134" t="s">
        <v>2102</v>
      </c>
      <c r="D2209" s="135">
        <v>3528</v>
      </c>
      <c r="E2209" s="135" t="s">
        <v>2103</v>
      </c>
      <c r="F2209" s="135">
        <v>1</v>
      </c>
      <c r="G2209" s="136">
        <v>13</v>
      </c>
      <c r="H2209" s="135" t="s">
        <v>2127</v>
      </c>
      <c r="I2209" s="135">
        <v>264</v>
      </c>
      <c r="J2209" s="135" t="s">
        <v>2115</v>
      </c>
      <c r="K2209" s="135" t="s">
        <v>2129</v>
      </c>
      <c r="L2209" s="135" t="s">
        <v>194</v>
      </c>
      <c r="M2209" s="135"/>
      <c r="N2209" s="137"/>
      <c r="O2209" s="121"/>
    </row>
    <row r="2210" spans="1:15" x14ac:dyDescent="0.25">
      <c r="A2210" s="139">
        <v>128</v>
      </c>
      <c r="B2210" s="135" t="s">
        <v>231</v>
      </c>
      <c r="C2210" s="134" t="s">
        <v>2102</v>
      </c>
      <c r="D2210" s="135">
        <v>3529</v>
      </c>
      <c r="E2210" s="135" t="s">
        <v>2103</v>
      </c>
      <c r="F2210" s="135">
        <v>1</v>
      </c>
      <c r="G2210" s="136">
        <v>14</v>
      </c>
      <c r="H2210" s="135" t="s">
        <v>2128</v>
      </c>
      <c r="I2210" s="135">
        <v>240</v>
      </c>
      <c r="J2210" s="135" t="s">
        <v>2105</v>
      </c>
      <c r="K2210" s="135" t="s">
        <v>2106</v>
      </c>
      <c r="L2210" s="135" t="s">
        <v>193</v>
      </c>
      <c r="M2210" s="135"/>
      <c r="N2210" s="137"/>
      <c r="O2210" s="121"/>
    </row>
    <row r="2211" spans="1:15" x14ac:dyDescent="0.25">
      <c r="A2211" s="139">
        <v>128</v>
      </c>
      <c r="B2211" s="135" t="s">
        <v>231</v>
      </c>
      <c r="C2211" s="134" t="s">
        <v>2102</v>
      </c>
      <c r="D2211" s="135">
        <v>3530</v>
      </c>
      <c r="E2211" s="135" t="s">
        <v>2103</v>
      </c>
      <c r="F2211" s="135">
        <v>1</v>
      </c>
      <c r="G2211" s="136">
        <v>15</v>
      </c>
      <c r="H2211" s="135" t="s">
        <v>2130</v>
      </c>
      <c r="I2211" s="135">
        <v>126</v>
      </c>
      <c r="J2211" s="135" t="s">
        <v>2108</v>
      </c>
      <c r="K2211" s="135" t="s">
        <v>2109</v>
      </c>
      <c r="L2211" s="135" t="s">
        <v>193</v>
      </c>
      <c r="M2211" s="135"/>
      <c r="N2211" s="137"/>
      <c r="O2211" s="121"/>
    </row>
    <row r="2212" spans="1:15" x14ac:dyDescent="0.25">
      <c r="A2212" s="139">
        <v>128</v>
      </c>
      <c r="B2212" s="135" t="s">
        <v>231</v>
      </c>
      <c r="C2212" s="134" t="s">
        <v>2102</v>
      </c>
      <c r="D2212" s="135">
        <v>3531</v>
      </c>
      <c r="E2212" s="135" t="s">
        <v>2103</v>
      </c>
      <c r="F2212" s="135">
        <v>1</v>
      </c>
      <c r="G2212" s="136">
        <v>16</v>
      </c>
      <c r="H2212" s="135" t="s">
        <v>2131</v>
      </c>
      <c r="I2212" s="135">
        <v>56</v>
      </c>
      <c r="J2212" s="135" t="s">
        <v>2105</v>
      </c>
      <c r="K2212" s="135" t="s">
        <v>2106</v>
      </c>
      <c r="L2212" s="135" t="s">
        <v>193</v>
      </c>
      <c r="M2212" s="135"/>
      <c r="N2212" s="137"/>
      <c r="O2212" s="121"/>
    </row>
    <row r="2213" spans="1:15" x14ac:dyDescent="0.25">
      <c r="A2213" s="139">
        <v>128</v>
      </c>
      <c r="B2213" s="135" t="s">
        <v>231</v>
      </c>
      <c r="C2213" s="134" t="s">
        <v>2102</v>
      </c>
      <c r="D2213" s="135">
        <v>3532</v>
      </c>
      <c r="E2213" s="135" t="s">
        <v>2103</v>
      </c>
      <c r="F2213" s="135">
        <v>1</v>
      </c>
      <c r="G2213" s="136">
        <v>17</v>
      </c>
      <c r="H2213" s="135" t="s">
        <v>2132</v>
      </c>
      <c r="I2213" s="135">
        <v>782</v>
      </c>
      <c r="J2213" s="135" t="s">
        <v>2155</v>
      </c>
      <c r="K2213" s="135" t="s">
        <v>2156</v>
      </c>
      <c r="L2213" s="135" t="s">
        <v>193</v>
      </c>
      <c r="M2213" s="135"/>
      <c r="N2213" s="137"/>
      <c r="O2213" s="121"/>
    </row>
    <row r="2214" spans="1:15" x14ac:dyDescent="0.25">
      <c r="A2214" s="139">
        <v>128</v>
      </c>
      <c r="B2214" s="135" t="s">
        <v>231</v>
      </c>
      <c r="C2214" s="134" t="s">
        <v>2102</v>
      </c>
      <c r="D2214" s="135">
        <v>3533</v>
      </c>
      <c r="E2214" s="135" t="s">
        <v>2103</v>
      </c>
      <c r="F2214" s="135">
        <v>1</v>
      </c>
      <c r="G2214" s="136">
        <v>18</v>
      </c>
      <c r="H2214" s="135" t="s">
        <v>2133</v>
      </c>
      <c r="I2214" s="135">
        <v>460</v>
      </c>
      <c r="J2214" s="135" t="s">
        <v>2138</v>
      </c>
      <c r="K2214" s="135" t="s">
        <v>2139</v>
      </c>
      <c r="L2214" s="135" t="s">
        <v>194</v>
      </c>
      <c r="M2214" s="135"/>
      <c r="N2214" s="137"/>
      <c r="O2214" s="121"/>
    </row>
    <row r="2215" spans="1:15" x14ac:dyDescent="0.25">
      <c r="A2215" s="139">
        <v>128</v>
      </c>
      <c r="B2215" s="135" t="s">
        <v>231</v>
      </c>
      <c r="C2215" s="134" t="s">
        <v>2102</v>
      </c>
      <c r="D2215" s="135">
        <v>3534</v>
      </c>
      <c r="E2215" s="135" t="s">
        <v>2103</v>
      </c>
      <c r="F2215" s="135">
        <v>1</v>
      </c>
      <c r="G2215" s="136">
        <v>19</v>
      </c>
      <c r="H2215" s="135" t="s">
        <v>2134</v>
      </c>
      <c r="I2215" s="135">
        <v>180</v>
      </c>
      <c r="J2215" s="135" t="s">
        <v>2151</v>
      </c>
      <c r="K2215" s="135" t="s">
        <v>2152</v>
      </c>
      <c r="L2215" s="135" t="s">
        <v>193</v>
      </c>
      <c r="M2215" s="135"/>
      <c r="N2215" s="137"/>
      <c r="O2215" s="121"/>
    </row>
    <row r="2216" spans="1:15" x14ac:dyDescent="0.25">
      <c r="A2216" s="139">
        <v>128</v>
      </c>
      <c r="B2216" s="135" t="s">
        <v>231</v>
      </c>
      <c r="C2216" s="134" t="s">
        <v>2102</v>
      </c>
      <c r="D2216" s="135">
        <v>3535</v>
      </c>
      <c r="E2216" s="135" t="s">
        <v>2103</v>
      </c>
      <c r="F2216" s="135">
        <v>1</v>
      </c>
      <c r="G2216" s="136">
        <v>20</v>
      </c>
      <c r="H2216" s="135" t="s">
        <v>2135</v>
      </c>
      <c r="I2216" s="135">
        <v>868</v>
      </c>
      <c r="J2216" s="135" t="s">
        <v>2105</v>
      </c>
      <c r="K2216" s="135" t="s">
        <v>2106</v>
      </c>
      <c r="L2216" s="135" t="s">
        <v>193</v>
      </c>
      <c r="M2216" s="135"/>
      <c r="N2216" s="137"/>
      <c r="O2216" s="121"/>
    </row>
    <row r="2217" spans="1:15" x14ac:dyDescent="0.25">
      <c r="A2217" s="139">
        <v>128</v>
      </c>
      <c r="B2217" s="135" t="s">
        <v>231</v>
      </c>
      <c r="C2217" s="134" t="s">
        <v>2102</v>
      </c>
      <c r="D2217" s="135">
        <v>3536</v>
      </c>
      <c r="E2217" s="135" t="s">
        <v>2103</v>
      </c>
      <c r="F2217" s="135">
        <v>1</v>
      </c>
      <c r="G2217" s="136">
        <v>21</v>
      </c>
      <c r="H2217" s="135" t="s">
        <v>2136</v>
      </c>
      <c r="I2217" s="135">
        <v>216</v>
      </c>
      <c r="J2217" s="135" t="s">
        <v>2112</v>
      </c>
      <c r="K2217" s="135" t="s">
        <v>2113</v>
      </c>
      <c r="L2217" s="135" t="s">
        <v>194</v>
      </c>
      <c r="M2217" s="135"/>
      <c r="N2217" s="137"/>
      <c r="O2217" s="121"/>
    </row>
    <row r="2218" spans="1:15" x14ac:dyDescent="0.25">
      <c r="A2218" s="139">
        <v>128</v>
      </c>
      <c r="B2218" s="135" t="s">
        <v>231</v>
      </c>
      <c r="C2218" s="134" t="s">
        <v>2102</v>
      </c>
      <c r="D2218" s="135">
        <v>3537</v>
      </c>
      <c r="E2218" s="135" t="s">
        <v>2103</v>
      </c>
      <c r="F2218" s="135">
        <v>1</v>
      </c>
      <c r="G2218" s="136">
        <v>22</v>
      </c>
      <c r="H2218" s="135" t="s">
        <v>2137</v>
      </c>
      <c r="I2218" s="135">
        <v>132</v>
      </c>
      <c r="J2218" s="135" t="s">
        <v>2112</v>
      </c>
      <c r="K2218" s="135" t="s">
        <v>2113</v>
      </c>
      <c r="L2218" s="135" t="s">
        <v>194</v>
      </c>
      <c r="M2218" s="135"/>
      <c r="N2218" s="137"/>
      <c r="O2218" s="121"/>
    </row>
    <row r="2219" spans="1:15" x14ac:dyDescent="0.25">
      <c r="A2219" s="139">
        <v>128</v>
      </c>
      <c r="B2219" s="135" t="s">
        <v>231</v>
      </c>
      <c r="C2219" s="134" t="s">
        <v>2102</v>
      </c>
      <c r="D2219" s="135">
        <v>3538</v>
      </c>
      <c r="E2219" s="135" t="s">
        <v>2103</v>
      </c>
      <c r="F2219" s="135">
        <v>1</v>
      </c>
      <c r="G2219" s="136">
        <v>23</v>
      </c>
      <c r="H2219" s="135" t="s">
        <v>2140</v>
      </c>
      <c r="I2219" s="135">
        <v>493</v>
      </c>
      <c r="J2219" s="135" t="s">
        <v>2112</v>
      </c>
      <c r="K2219" s="135" t="s">
        <v>2113</v>
      </c>
      <c r="L2219" s="135" t="s">
        <v>194</v>
      </c>
      <c r="M2219" s="135"/>
      <c r="N2219" s="137"/>
      <c r="O2219" s="121"/>
    </row>
    <row r="2220" spans="1:15" x14ac:dyDescent="0.25">
      <c r="A2220" s="139">
        <v>128</v>
      </c>
      <c r="B2220" s="135" t="s">
        <v>231</v>
      </c>
      <c r="C2220" s="134" t="s">
        <v>2102</v>
      </c>
      <c r="D2220" s="135">
        <v>3539</v>
      </c>
      <c r="E2220" s="135" t="s">
        <v>2103</v>
      </c>
      <c r="F2220" s="135">
        <v>1</v>
      </c>
      <c r="G2220" s="136">
        <v>24</v>
      </c>
      <c r="H2220" s="135" t="s">
        <v>2141</v>
      </c>
      <c r="I2220" s="135">
        <v>12</v>
      </c>
      <c r="J2220" s="135" t="s">
        <v>2151</v>
      </c>
      <c r="K2220" s="135" t="s">
        <v>2152</v>
      </c>
      <c r="L2220" s="135" t="s">
        <v>193</v>
      </c>
      <c r="M2220" s="135"/>
      <c r="N2220" s="137"/>
      <c r="O2220" s="121"/>
    </row>
    <row r="2221" spans="1:15" x14ac:dyDescent="0.25">
      <c r="A2221" s="139">
        <v>128</v>
      </c>
      <c r="B2221" s="135" t="s">
        <v>231</v>
      </c>
      <c r="C2221" s="134" t="s">
        <v>2102</v>
      </c>
      <c r="D2221" s="135">
        <v>3540</v>
      </c>
      <c r="E2221" s="135" t="s">
        <v>2103</v>
      </c>
      <c r="F2221" s="135">
        <v>1</v>
      </c>
      <c r="G2221" s="136">
        <v>25</v>
      </c>
      <c r="H2221" s="135" t="s">
        <v>2142</v>
      </c>
      <c r="I2221" s="135">
        <v>70</v>
      </c>
      <c r="J2221" s="135" t="s">
        <v>2155</v>
      </c>
      <c r="K2221" s="134" t="s">
        <v>2156</v>
      </c>
      <c r="L2221" s="135" t="s">
        <v>193</v>
      </c>
      <c r="M2221" s="135"/>
      <c r="N2221" s="137"/>
      <c r="O2221" s="121"/>
    </row>
    <row r="2222" spans="1:15" x14ac:dyDescent="0.25">
      <c r="A2222" s="139">
        <v>128</v>
      </c>
      <c r="B2222" s="135" t="s">
        <v>231</v>
      </c>
      <c r="C2222" s="134" t="s">
        <v>2102</v>
      </c>
      <c r="D2222" s="135">
        <v>3541</v>
      </c>
      <c r="E2222" s="135" t="s">
        <v>2103</v>
      </c>
      <c r="F2222" s="135">
        <v>1</v>
      </c>
      <c r="G2222" s="136">
        <v>26</v>
      </c>
      <c r="H2222" s="135" t="s">
        <v>2143</v>
      </c>
      <c r="I2222" s="135">
        <v>299</v>
      </c>
      <c r="J2222" s="135" t="s">
        <v>2112</v>
      </c>
      <c r="K2222" s="134" t="s">
        <v>2113</v>
      </c>
      <c r="L2222" s="135" t="s">
        <v>194</v>
      </c>
      <c r="M2222" s="135"/>
      <c r="N2222" s="137"/>
      <c r="O2222" s="121"/>
    </row>
    <row r="2223" spans="1:15" x14ac:dyDescent="0.25">
      <c r="A2223" s="139">
        <v>128</v>
      </c>
      <c r="B2223" s="135" t="s">
        <v>231</v>
      </c>
      <c r="C2223" s="134" t="s">
        <v>2102</v>
      </c>
      <c r="D2223" s="135">
        <v>3542</v>
      </c>
      <c r="E2223" s="135" t="s">
        <v>2103</v>
      </c>
      <c r="F2223" s="135">
        <v>1</v>
      </c>
      <c r="G2223" s="136">
        <v>27</v>
      </c>
      <c r="H2223" s="135" t="s">
        <v>2144</v>
      </c>
      <c r="I2223" s="135">
        <v>121</v>
      </c>
      <c r="J2223" s="135" t="s">
        <v>2112</v>
      </c>
      <c r="K2223" s="134" t="s">
        <v>2113</v>
      </c>
      <c r="L2223" s="135" t="s">
        <v>194</v>
      </c>
      <c r="M2223" s="135"/>
      <c r="N2223" s="137"/>
      <c r="O2223" s="121"/>
    </row>
    <row r="2224" spans="1:15" x14ac:dyDescent="0.25">
      <c r="A2224" s="139">
        <v>128</v>
      </c>
      <c r="B2224" s="135" t="s">
        <v>231</v>
      </c>
      <c r="C2224" s="134" t="s">
        <v>2102</v>
      </c>
      <c r="D2224" s="135">
        <v>3543</v>
      </c>
      <c r="E2224" s="135" t="s">
        <v>2103</v>
      </c>
      <c r="F2224" s="135">
        <v>1</v>
      </c>
      <c r="G2224" s="136">
        <v>28</v>
      </c>
      <c r="H2224" s="135" t="s">
        <v>2145</v>
      </c>
      <c r="I2224" s="135">
        <v>143</v>
      </c>
      <c r="J2224" s="135" t="s">
        <v>2112</v>
      </c>
      <c r="K2224" s="134" t="s">
        <v>2113</v>
      </c>
      <c r="L2224" s="135" t="s">
        <v>194</v>
      </c>
      <c r="M2224" s="135"/>
      <c r="N2224" s="137"/>
      <c r="O2224" s="121"/>
    </row>
    <row r="2225" spans="1:15" x14ac:dyDescent="0.25">
      <c r="A2225" s="139">
        <v>128</v>
      </c>
      <c r="B2225" s="135" t="s">
        <v>231</v>
      </c>
      <c r="C2225" s="134" t="s">
        <v>2102</v>
      </c>
      <c r="D2225" s="135">
        <v>3544</v>
      </c>
      <c r="E2225" s="135" t="s">
        <v>2103</v>
      </c>
      <c r="F2225" s="135">
        <v>1</v>
      </c>
      <c r="G2225" s="136">
        <v>29</v>
      </c>
      <c r="H2225" s="135" t="s">
        <v>2146</v>
      </c>
      <c r="I2225" s="135">
        <v>60</v>
      </c>
      <c r="J2225" s="135" t="s">
        <v>2108</v>
      </c>
      <c r="K2225" s="134" t="s">
        <v>2109</v>
      </c>
      <c r="L2225" s="135" t="s">
        <v>193</v>
      </c>
      <c r="M2225" s="135"/>
      <c r="N2225" s="137"/>
      <c r="O2225" s="121"/>
    </row>
    <row r="2226" spans="1:15" x14ac:dyDescent="0.25">
      <c r="A2226" s="139">
        <v>128</v>
      </c>
      <c r="B2226" s="135" t="s">
        <v>231</v>
      </c>
      <c r="C2226" s="134" t="s">
        <v>2102</v>
      </c>
      <c r="D2226" s="135">
        <v>3545</v>
      </c>
      <c r="E2226" s="135" t="s">
        <v>2103</v>
      </c>
      <c r="F2226" s="135">
        <v>1</v>
      </c>
      <c r="G2226" s="136">
        <v>30</v>
      </c>
      <c r="H2226" s="135" t="s">
        <v>2147</v>
      </c>
      <c r="I2226" s="135">
        <v>56</v>
      </c>
      <c r="J2226" s="135" t="s">
        <v>2108</v>
      </c>
      <c r="K2226" s="134" t="s">
        <v>2109</v>
      </c>
      <c r="L2226" s="135" t="s">
        <v>193</v>
      </c>
      <c r="M2226" s="135"/>
      <c r="N2226" s="137"/>
      <c r="O2226" s="121"/>
    </row>
    <row r="2227" spans="1:15" x14ac:dyDescent="0.25">
      <c r="A2227" s="139">
        <v>128</v>
      </c>
      <c r="B2227" s="135" t="s">
        <v>231</v>
      </c>
      <c r="C2227" s="134" t="s">
        <v>2102</v>
      </c>
      <c r="D2227" s="135">
        <v>3546</v>
      </c>
      <c r="E2227" s="135" t="s">
        <v>2103</v>
      </c>
      <c r="F2227" s="135">
        <v>1</v>
      </c>
      <c r="G2227" s="136">
        <v>31</v>
      </c>
      <c r="H2227" s="135" t="s">
        <v>2148</v>
      </c>
      <c r="I2227" s="135">
        <v>72</v>
      </c>
      <c r="J2227" s="135" t="s">
        <v>2108</v>
      </c>
      <c r="K2227" s="134" t="s">
        <v>2109</v>
      </c>
      <c r="L2227" s="135" t="s">
        <v>193</v>
      </c>
      <c r="M2227" s="135"/>
      <c r="N2227" s="137"/>
      <c r="O2227" s="121"/>
    </row>
    <row r="2228" spans="1:15" x14ac:dyDescent="0.25">
      <c r="A2228" s="139">
        <v>128</v>
      </c>
      <c r="B2228" s="135" t="s">
        <v>231</v>
      </c>
      <c r="C2228" s="134" t="s">
        <v>2102</v>
      </c>
      <c r="D2228" s="135">
        <v>3547</v>
      </c>
      <c r="E2228" s="135" t="s">
        <v>2103</v>
      </c>
      <c r="F2228" s="135">
        <v>1</v>
      </c>
      <c r="G2228" s="136" t="s">
        <v>3396</v>
      </c>
      <c r="H2228" s="135" t="s">
        <v>3397</v>
      </c>
      <c r="I2228" s="135">
        <v>104</v>
      </c>
      <c r="J2228" s="135" t="s">
        <v>2112</v>
      </c>
      <c r="K2228" s="135" t="s">
        <v>2113</v>
      </c>
      <c r="L2228" s="135" t="s">
        <v>194</v>
      </c>
      <c r="M2228" s="135"/>
      <c r="N2228" s="137"/>
      <c r="O2228" s="121"/>
    </row>
    <row r="2229" spans="1:15" x14ac:dyDescent="0.25">
      <c r="A2229" s="139">
        <v>128</v>
      </c>
      <c r="B2229" s="135" t="s">
        <v>231</v>
      </c>
      <c r="C2229" s="134" t="s">
        <v>2102</v>
      </c>
      <c r="D2229" s="135">
        <v>3548</v>
      </c>
      <c r="E2229" s="135" t="s">
        <v>2103</v>
      </c>
      <c r="F2229" s="135">
        <v>1</v>
      </c>
      <c r="G2229" s="136" t="s">
        <v>3398</v>
      </c>
      <c r="H2229" s="135" t="s">
        <v>3399</v>
      </c>
      <c r="I2229" s="135">
        <v>40</v>
      </c>
      <c r="J2229" s="135" t="s">
        <v>2112</v>
      </c>
      <c r="K2229" s="135" t="s">
        <v>2113</v>
      </c>
      <c r="L2229" s="135" t="s">
        <v>194</v>
      </c>
      <c r="M2229" s="135"/>
      <c r="N2229" s="137"/>
      <c r="O2229" s="121"/>
    </row>
    <row r="2230" spans="1:15" x14ac:dyDescent="0.25">
      <c r="A2230" s="139">
        <v>128</v>
      </c>
      <c r="B2230" s="135" t="s">
        <v>231</v>
      </c>
      <c r="C2230" s="134" t="s">
        <v>2102</v>
      </c>
      <c r="D2230" s="135">
        <v>3549</v>
      </c>
      <c r="E2230" s="135" t="s">
        <v>2103</v>
      </c>
      <c r="F2230" s="135">
        <v>1</v>
      </c>
      <c r="G2230" s="136">
        <v>34</v>
      </c>
      <c r="H2230" s="135" t="s">
        <v>2153</v>
      </c>
      <c r="I2230" s="135">
        <v>72</v>
      </c>
      <c r="J2230" s="135" t="s">
        <v>2151</v>
      </c>
      <c r="K2230" s="135" t="s">
        <v>2152</v>
      </c>
      <c r="L2230" s="135" t="s">
        <v>193</v>
      </c>
      <c r="M2230" s="135"/>
      <c r="N2230" s="137"/>
      <c r="O2230" s="121"/>
    </row>
    <row r="2231" spans="1:15" x14ac:dyDescent="0.25">
      <c r="A2231" s="139">
        <v>128</v>
      </c>
      <c r="B2231" s="135" t="s">
        <v>231</v>
      </c>
      <c r="C2231" s="134" t="s">
        <v>2102</v>
      </c>
      <c r="D2231" s="135">
        <v>3550</v>
      </c>
      <c r="E2231" s="135" t="s">
        <v>2103</v>
      </c>
      <c r="F2231" s="135">
        <v>1</v>
      </c>
      <c r="G2231" s="136" t="s">
        <v>3400</v>
      </c>
      <c r="H2231" s="135" t="s">
        <v>3401</v>
      </c>
      <c r="I2231" s="135">
        <v>72</v>
      </c>
      <c r="J2231" s="135" t="s">
        <v>2151</v>
      </c>
      <c r="K2231" s="135" t="s">
        <v>2152</v>
      </c>
      <c r="L2231" s="135" t="s">
        <v>193</v>
      </c>
      <c r="M2231" s="135"/>
      <c r="N2231" s="137"/>
      <c r="O2231" s="121"/>
    </row>
    <row r="2232" spans="1:15" x14ac:dyDescent="0.25">
      <c r="A2232" s="139">
        <v>128</v>
      </c>
      <c r="B2232" s="135" t="s">
        <v>231</v>
      </c>
      <c r="C2232" s="134" t="s">
        <v>2102</v>
      </c>
      <c r="D2232" s="135">
        <v>3551</v>
      </c>
      <c r="E2232" s="135" t="s">
        <v>2103</v>
      </c>
      <c r="F2232" s="135">
        <v>1</v>
      </c>
      <c r="G2232" s="136">
        <v>35</v>
      </c>
      <c r="H2232" s="135" t="s">
        <v>2154</v>
      </c>
      <c r="I2232" s="135">
        <v>900</v>
      </c>
      <c r="J2232" s="135" t="s">
        <v>2115</v>
      </c>
      <c r="K2232" s="135" t="s">
        <v>2116</v>
      </c>
      <c r="L2232" s="135" t="s">
        <v>2117</v>
      </c>
      <c r="M2232" s="135"/>
      <c r="N2232" s="137"/>
      <c r="O2232" s="121"/>
    </row>
    <row r="2233" spans="1:15" x14ac:dyDescent="0.25">
      <c r="A2233" s="139">
        <v>128</v>
      </c>
      <c r="B2233" s="135" t="s">
        <v>231</v>
      </c>
      <c r="C2233" s="134" t="s">
        <v>2102</v>
      </c>
      <c r="D2233" s="135">
        <v>3552</v>
      </c>
      <c r="E2233" s="135" t="s">
        <v>2103</v>
      </c>
      <c r="F2233" s="135">
        <v>1</v>
      </c>
      <c r="G2233" s="136">
        <v>36</v>
      </c>
      <c r="H2233" s="135" t="s">
        <v>2157</v>
      </c>
      <c r="I2233" s="135">
        <v>900</v>
      </c>
      <c r="J2233" s="135" t="s">
        <v>2115</v>
      </c>
      <c r="K2233" s="135" t="s">
        <v>2116</v>
      </c>
      <c r="L2233" s="135" t="s">
        <v>2117</v>
      </c>
      <c r="M2233" s="135"/>
      <c r="N2233" s="137"/>
      <c r="O2233" s="121"/>
    </row>
    <row r="2234" spans="1:15" x14ac:dyDescent="0.25">
      <c r="A2234" s="139">
        <v>128</v>
      </c>
      <c r="B2234" s="135" t="s">
        <v>231</v>
      </c>
      <c r="C2234" s="134" t="s">
        <v>2102</v>
      </c>
      <c r="D2234" s="135">
        <v>3553</v>
      </c>
      <c r="E2234" s="135" t="s">
        <v>2103</v>
      </c>
      <c r="F2234" s="135">
        <v>1</v>
      </c>
      <c r="G2234" s="136">
        <v>37</v>
      </c>
      <c r="H2234" s="135" t="s">
        <v>2158</v>
      </c>
      <c r="I2234" s="135">
        <v>900</v>
      </c>
      <c r="J2234" s="135" t="s">
        <v>2115</v>
      </c>
      <c r="K2234" s="135" t="s">
        <v>2116</v>
      </c>
      <c r="L2234" s="135" t="s">
        <v>2117</v>
      </c>
      <c r="M2234" s="135"/>
      <c r="N2234" s="137"/>
      <c r="O2234" s="121"/>
    </row>
    <row r="2235" spans="1:15" x14ac:dyDescent="0.25">
      <c r="A2235" s="139">
        <v>128</v>
      </c>
      <c r="B2235" s="135" t="s">
        <v>231</v>
      </c>
      <c r="C2235" s="134" t="s">
        <v>2102</v>
      </c>
      <c r="D2235" s="135">
        <v>3554</v>
      </c>
      <c r="E2235" s="135" t="s">
        <v>2103</v>
      </c>
      <c r="F2235" s="135">
        <v>1</v>
      </c>
      <c r="G2235" s="136">
        <v>38</v>
      </c>
      <c r="H2235" s="135" t="s">
        <v>2159</v>
      </c>
      <c r="I2235" s="135">
        <v>1350</v>
      </c>
      <c r="J2235" s="135" t="s">
        <v>2105</v>
      </c>
      <c r="K2235" s="135" t="s">
        <v>2106</v>
      </c>
      <c r="L2235" s="135" t="s">
        <v>193</v>
      </c>
      <c r="M2235" s="135"/>
      <c r="N2235" s="137"/>
      <c r="O2235" s="121"/>
    </row>
    <row r="2236" spans="1:15" x14ac:dyDescent="0.25">
      <c r="A2236" s="139">
        <v>128</v>
      </c>
      <c r="B2236" s="135" t="s">
        <v>231</v>
      </c>
      <c r="C2236" s="134" t="s">
        <v>2102</v>
      </c>
      <c r="D2236" s="135">
        <v>3555</v>
      </c>
      <c r="E2236" s="135" t="s">
        <v>2103</v>
      </c>
      <c r="F2236" s="135">
        <v>1</v>
      </c>
      <c r="G2236" s="136">
        <v>39</v>
      </c>
      <c r="H2236" s="135" t="s">
        <v>2160</v>
      </c>
      <c r="I2236" s="135">
        <v>1170</v>
      </c>
      <c r="J2236" s="135" t="s">
        <v>2115</v>
      </c>
      <c r="K2236" s="135" t="s">
        <v>2116</v>
      </c>
      <c r="L2236" s="135" t="s">
        <v>2117</v>
      </c>
      <c r="M2236" s="135"/>
      <c r="N2236" s="137"/>
      <c r="O2236" s="121"/>
    </row>
    <row r="2237" spans="1:15" x14ac:dyDescent="0.25">
      <c r="A2237" s="139">
        <v>128</v>
      </c>
      <c r="B2237" s="135" t="s">
        <v>231</v>
      </c>
      <c r="C2237" s="134" t="s">
        <v>2102</v>
      </c>
      <c r="D2237" s="135">
        <v>3556</v>
      </c>
      <c r="E2237" s="135" t="s">
        <v>2103</v>
      </c>
      <c r="F2237" s="135">
        <v>1</v>
      </c>
      <c r="G2237" s="136">
        <v>40</v>
      </c>
      <c r="H2237" s="135" t="s">
        <v>2161</v>
      </c>
      <c r="I2237" s="135">
        <v>12</v>
      </c>
      <c r="J2237" s="135" t="s">
        <v>2151</v>
      </c>
      <c r="K2237" s="135" t="s">
        <v>2152</v>
      </c>
      <c r="L2237" s="135" t="s">
        <v>193</v>
      </c>
      <c r="M2237" s="135"/>
      <c r="N2237" s="137"/>
      <c r="O2237" s="121"/>
    </row>
    <row r="2238" spans="1:15" x14ac:dyDescent="0.25">
      <c r="A2238" s="139">
        <v>128</v>
      </c>
      <c r="B2238" s="135" t="s">
        <v>231</v>
      </c>
      <c r="C2238" s="134" t="s">
        <v>2102</v>
      </c>
      <c r="D2238" s="135">
        <v>3557</v>
      </c>
      <c r="E2238" s="135" t="s">
        <v>2103</v>
      </c>
      <c r="F2238" s="135">
        <v>1</v>
      </c>
      <c r="G2238" s="136">
        <v>41</v>
      </c>
      <c r="H2238" s="135" t="s">
        <v>2162</v>
      </c>
      <c r="I2238" s="135">
        <v>60</v>
      </c>
      <c r="J2238" s="135" t="s">
        <v>2108</v>
      </c>
      <c r="K2238" s="135" t="s">
        <v>2109</v>
      </c>
      <c r="L2238" s="135" t="s">
        <v>193</v>
      </c>
      <c r="M2238" s="134"/>
      <c r="N2238" s="137"/>
      <c r="O2238" s="121"/>
    </row>
    <row r="2239" spans="1:15" x14ac:dyDescent="0.25">
      <c r="A2239" s="139">
        <v>128</v>
      </c>
      <c r="B2239" s="135" t="s">
        <v>231</v>
      </c>
      <c r="C2239" s="134" t="s">
        <v>2102</v>
      </c>
      <c r="D2239" s="135">
        <v>3558</v>
      </c>
      <c r="E2239" s="135" t="s">
        <v>2103</v>
      </c>
      <c r="F2239" s="135">
        <v>1</v>
      </c>
      <c r="G2239" s="136">
        <v>42</v>
      </c>
      <c r="H2239" s="135" t="s">
        <v>2163</v>
      </c>
      <c r="I2239" s="135">
        <v>900</v>
      </c>
      <c r="J2239" s="135" t="s">
        <v>2115</v>
      </c>
      <c r="K2239" s="135" t="s">
        <v>2116</v>
      </c>
      <c r="L2239" s="135" t="s">
        <v>2117</v>
      </c>
      <c r="M2239" s="134"/>
      <c r="N2239" s="137"/>
      <c r="O2239" s="121"/>
    </row>
    <row r="2240" spans="1:15" x14ac:dyDescent="0.25">
      <c r="A2240" s="139">
        <v>128</v>
      </c>
      <c r="B2240" s="135" t="s">
        <v>231</v>
      </c>
      <c r="C2240" s="134" t="s">
        <v>2102</v>
      </c>
      <c r="D2240" s="135">
        <v>3559</v>
      </c>
      <c r="E2240" s="135" t="s">
        <v>2103</v>
      </c>
      <c r="F2240" s="135">
        <v>1</v>
      </c>
      <c r="G2240" s="136">
        <v>43</v>
      </c>
      <c r="H2240" s="135" t="s">
        <v>2164</v>
      </c>
      <c r="I2240" s="135">
        <v>900</v>
      </c>
      <c r="J2240" s="135" t="s">
        <v>2115</v>
      </c>
      <c r="K2240" s="135" t="s">
        <v>2116</v>
      </c>
      <c r="L2240" s="135" t="s">
        <v>2117</v>
      </c>
      <c r="M2240" s="134"/>
      <c r="N2240" s="137"/>
      <c r="O2240" s="121"/>
    </row>
    <row r="2241" spans="1:15" x14ac:dyDescent="0.25">
      <c r="A2241" s="139">
        <v>128</v>
      </c>
      <c r="B2241" s="135" t="s">
        <v>231</v>
      </c>
      <c r="C2241" s="134" t="s">
        <v>2102</v>
      </c>
      <c r="D2241" s="135">
        <v>3560</v>
      </c>
      <c r="E2241" s="135" t="s">
        <v>2103</v>
      </c>
      <c r="F2241" s="135">
        <v>1</v>
      </c>
      <c r="G2241" s="136">
        <v>44</v>
      </c>
      <c r="H2241" s="135" t="s">
        <v>2165</v>
      </c>
      <c r="I2241" s="135">
        <v>900</v>
      </c>
      <c r="J2241" s="135" t="s">
        <v>2115</v>
      </c>
      <c r="K2241" s="135" t="s">
        <v>2116</v>
      </c>
      <c r="L2241" s="135" t="s">
        <v>2117</v>
      </c>
      <c r="M2241" s="134"/>
      <c r="N2241" s="137"/>
      <c r="O2241" s="121"/>
    </row>
    <row r="2242" spans="1:15" x14ac:dyDescent="0.25">
      <c r="A2242" s="139">
        <v>128</v>
      </c>
      <c r="B2242" s="135" t="s">
        <v>231</v>
      </c>
      <c r="C2242" s="134" t="s">
        <v>2102</v>
      </c>
      <c r="D2242" s="135">
        <v>3561</v>
      </c>
      <c r="E2242" s="135" t="s">
        <v>2103</v>
      </c>
      <c r="F2242" s="135">
        <v>1</v>
      </c>
      <c r="G2242" s="136">
        <v>45</v>
      </c>
      <c r="H2242" s="135" t="s">
        <v>2166</v>
      </c>
      <c r="I2242" s="135">
        <v>1450</v>
      </c>
      <c r="J2242" s="135" t="s">
        <v>2105</v>
      </c>
      <c r="K2242" s="135" t="s">
        <v>2106</v>
      </c>
      <c r="L2242" s="135" t="s">
        <v>193</v>
      </c>
      <c r="M2242" s="134"/>
      <c r="N2242" s="137"/>
      <c r="O2242" s="121"/>
    </row>
    <row r="2243" spans="1:15" x14ac:dyDescent="0.25">
      <c r="A2243" s="139">
        <v>128</v>
      </c>
      <c r="B2243" s="135" t="s">
        <v>231</v>
      </c>
      <c r="C2243" s="134" t="s">
        <v>2102</v>
      </c>
      <c r="D2243" s="135">
        <v>3562</v>
      </c>
      <c r="E2243" s="135" t="s">
        <v>2103</v>
      </c>
      <c r="F2243" s="135">
        <v>1</v>
      </c>
      <c r="G2243" s="136">
        <v>46</v>
      </c>
      <c r="H2243" s="135" t="s">
        <v>2169</v>
      </c>
      <c r="I2243" s="135">
        <v>900</v>
      </c>
      <c r="J2243" s="135" t="s">
        <v>2115</v>
      </c>
      <c r="K2243" s="135" t="s">
        <v>2116</v>
      </c>
      <c r="L2243" s="135" t="s">
        <v>2117</v>
      </c>
      <c r="M2243" s="134"/>
      <c r="N2243" s="137"/>
      <c r="O2243" s="121"/>
    </row>
    <row r="2244" spans="1:15" x14ac:dyDescent="0.25">
      <c r="A2244" s="139">
        <v>128</v>
      </c>
      <c r="B2244" s="135" t="s">
        <v>231</v>
      </c>
      <c r="C2244" s="134" t="s">
        <v>2102</v>
      </c>
      <c r="D2244" s="135">
        <v>3563</v>
      </c>
      <c r="E2244" s="135" t="s">
        <v>2103</v>
      </c>
      <c r="F2244" s="135">
        <v>1</v>
      </c>
      <c r="G2244" s="136">
        <v>47</v>
      </c>
      <c r="H2244" s="135" t="s">
        <v>2170</v>
      </c>
      <c r="I2244" s="135">
        <v>900</v>
      </c>
      <c r="J2244" s="135" t="s">
        <v>2115</v>
      </c>
      <c r="K2244" s="135" t="s">
        <v>2116</v>
      </c>
      <c r="L2244" s="135" t="s">
        <v>2117</v>
      </c>
      <c r="M2244" s="134"/>
      <c r="N2244" s="137"/>
      <c r="O2244" s="121"/>
    </row>
    <row r="2245" spans="1:15" x14ac:dyDescent="0.25">
      <c r="A2245" s="139">
        <v>128</v>
      </c>
      <c r="B2245" s="135" t="s">
        <v>231</v>
      </c>
      <c r="C2245" s="134" t="s">
        <v>2102</v>
      </c>
      <c r="D2245" s="135">
        <v>3564</v>
      </c>
      <c r="E2245" s="135" t="s">
        <v>2103</v>
      </c>
      <c r="F2245" s="135">
        <v>1</v>
      </c>
      <c r="G2245" s="136">
        <v>48</v>
      </c>
      <c r="H2245" s="135" t="s">
        <v>2171</v>
      </c>
      <c r="I2245" s="135">
        <v>900</v>
      </c>
      <c r="J2245" s="135" t="s">
        <v>2115</v>
      </c>
      <c r="K2245" s="135" t="s">
        <v>2116</v>
      </c>
      <c r="L2245" s="135" t="s">
        <v>2117</v>
      </c>
      <c r="M2245" s="134"/>
      <c r="N2245" s="137"/>
      <c r="O2245" s="121"/>
    </row>
    <row r="2246" spans="1:15" x14ac:dyDescent="0.25">
      <c r="A2246" s="139">
        <v>128</v>
      </c>
      <c r="B2246" s="135" t="s">
        <v>231</v>
      </c>
      <c r="C2246" s="134" t="s">
        <v>2102</v>
      </c>
      <c r="D2246" s="135">
        <v>3565</v>
      </c>
      <c r="E2246" s="135" t="s">
        <v>2103</v>
      </c>
      <c r="F2246" s="135">
        <v>1</v>
      </c>
      <c r="G2246" s="136">
        <v>49</v>
      </c>
      <c r="H2246" s="135" t="s">
        <v>2172</v>
      </c>
      <c r="I2246" s="135">
        <v>900</v>
      </c>
      <c r="J2246" s="135" t="s">
        <v>2115</v>
      </c>
      <c r="K2246" s="135" t="s">
        <v>2116</v>
      </c>
      <c r="L2246" s="135" t="s">
        <v>2117</v>
      </c>
      <c r="M2246" s="134"/>
      <c r="N2246" s="137"/>
      <c r="O2246" s="121"/>
    </row>
    <row r="2247" spans="1:15" x14ac:dyDescent="0.25">
      <c r="A2247" s="139">
        <v>128</v>
      </c>
      <c r="B2247" s="135" t="s">
        <v>231</v>
      </c>
      <c r="C2247" s="134" t="s">
        <v>2102</v>
      </c>
      <c r="D2247" s="135">
        <v>3566</v>
      </c>
      <c r="E2247" s="135" t="s">
        <v>2103</v>
      </c>
      <c r="F2247" s="135">
        <v>1</v>
      </c>
      <c r="G2247" s="136">
        <v>50</v>
      </c>
      <c r="H2247" s="135" t="s">
        <v>2175</v>
      </c>
      <c r="I2247" s="135">
        <v>900</v>
      </c>
      <c r="J2247" s="135" t="s">
        <v>2115</v>
      </c>
      <c r="K2247" s="135" t="s">
        <v>2116</v>
      </c>
      <c r="L2247" s="135" t="s">
        <v>2117</v>
      </c>
      <c r="M2247" s="134"/>
      <c r="N2247" s="137"/>
      <c r="O2247" s="121"/>
    </row>
    <row r="2248" spans="1:15" x14ac:dyDescent="0.25">
      <c r="A2248" s="139">
        <v>128</v>
      </c>
      <c r="B2248" s="135" t="s">
        <v>231</v>
      </c>
      <c r="C2248" s="134" t="s">
        <v>2102</v>
      </c>
      <c r="D2248" s="135">
        <v>3567</v>
      </c>
      <c r="E2248" s="135" t="s">
        <v>2103</v>
      </c>
      <c r="F2248" s="135">
        <v>1</v>
      </c>
      <c r="G2248" s="136">
        <v>51</v>
      </c>
      <c r="H2248" s="135" t="s">
        <v>2176</v>
      </c>
      <c r="I2248" s="135">
        <v>143</v>
      </c>
      <c r="J2248" s="135" t="s">
        <v>2108</v>
      </c>
      <c r="K2248" s="135" t="s">
        <v>2109</v>
      </c>
      <c r="L2248" s="135" t="s">
        <v>193</v>
      </c>
      <c r="M2248" s="134"/>
      <c r="N2248" s="137"/>
      <c r="O2248" s="121"/>
    </row>
    <row r="2249" spans="1:15" x14ac:dyDescent="0.25">
      <c r="A2249" s="139">
        <v>128</v>
      </c>
      <c r="B2249" s="135" t="s">
        <v>231</v>
      </c>
      <c r="C2249" s="134" t="s">
        <v>2102</v>
      </c>
      <c r="D2249" s="135">
        <v>3568</v>
      </c>
      <c r="E2249" s="135" t="s">
        <v>2103</v>
      </c>
      <c r="F2249" s="135">
        <v>1</v>
      </c>
      <c r="G2249" s="136">
        <v>52</v>
      </c>
      <c r="H2249" s="135" t="s">
        <v>2177</v>
      </c>
      <c r="I2249" s="135">
        <v>162</v>
      </c>
      <c r="J2249" s="135" t="s">
        <v>2105</v>
      </c>
      <c r="K2249" s="135" t="s">
        <v>2106</v>
      </c>
      <c r="L2249" s="135" t="s">
        <v>193</v>
      </c>
      <c r="M2249" s="134"/>
      <c r="N2249" s="137"/>
      <c r="O2249" s="121"/>
    </row>
    <row r="2250" spans="1:15" x14ac:dyDescent="0.25">
      <c r="A2250" s="139">
        <v>128</v>
      </c>
      <c r="B2250" s="135" t="s">
        <v>231</v>
      </c>
      <c r="C2250" s="134" t="s">
        <v>2102</v>
      </c>
      <c r="D2250" s="135">
        <v>3569</v>
      </c>
      <c r="E2250" s="135" t="s">
        <v>2103</v>
      </c>
      <c r="F2250" s="135">
        <v>1</v>
      </c>
      <c r="G2250" s="136">
        <v>53</v>
      </c>
      <c r="H2250" s="135" t="s">
        <v>2178</v>
      </c>
      <c r="I2250" s="135">
        <v>30</v>
      </c>
      <c r="J2250" s="135" t="s">
        <v>2155</v>
      </c>
      <c r="K2250" s="135" t="s">
        <v>2156</v>
      </c>
      <c r="L2250" s="135" t="s">
        <v>193</v>
      </c>
      <c r="M2250" s="134"/>
      <c r="N2250" s="137"/>
      <c r="O2250" s="121"/>
    </row>
    <row r="2251" spans="1:15" x14ac:dyDescent="0.25">
      <c r="A2251" s="139">
        <v>128</v>
      </c>
      <c r="B2251" s="135" t="s">
        <v>231</v>
      </c>
      <c r="C2251" s="134" t="s">
        <v>2102</v>
      </c>
      <c r="D2251" s="135">
        <v>3570</v>
      </c>
      <c r="E2251" s="135" t="s">
        <v>2103</v>
      </c>
      <c r="F2251" s="135">
        <v>1</v>
      </c>
      <c r="G2251" s="136">
        <v>54</v>
      </c>
      <c r="H2251" s="135" t="s">
        <v>2179</v>
      </c>
      <c r="I2251" s="135">
        <v>143</v>
      </c>
      <c r="J2251" s="135" t="s">
        <v>2108</v>
      </c>
      <c r="K2251" s="135" t="s">
        <v>2109</v>
      </c>
      <c r="L2251" s="135" t="s">
        <v>193</v>
      </c>
      <c r="M2251" s="134"/>
      <c r="N2251" s="137"/>
      <c r="O2251" s="121"/>
    </row>
    <row r="2252" spans="1:15" x14ac:dyDescent="0.25">
      <c r="A2252" s="139">
        <v>128</v>
      </c>
      <c r="B2252" s="135" t="s">
        <v>231</v>
      </c>
      <c r="C2252" s="134" t="s">
        <v>2102</v>
      </c>
      <c r="D2252" s="135">
        <v>3571</v>
      </c>
      <c r="E2252" s="135" t="s">
        <v>2103</v>
      </c>
      <c r="F2252" s="135">
        <v>1</v>
      </c>
      <c r="G2252" s="136" t="s">
        <v>3402</v>
      </c>
      <c r="H2252" s="135" t="s">
        <v>3403</v>
      </c>
      <c r="I2252" s="135">
        <v>198</v>
      </c>
      <c r="J2252" s="135" t="s">
        <v>2108</v>
      </c>
      <c r="K2252" s="135" t="s">
        <v>2109</v>
      </c>
      <c r="L2252" s="135" t="s">
        <v>193</v>
      </c>
      <c r="M2252" s="134"/>
      <c r="N2252" s="137"/>
      <c r="O2252" s="121"/>
    </row>
    <row r="2253" spans="1:15" x14ac:dyDescent="0.25">
      <c r="A2253" s="139">
        <v>128</v>
      </c>
      <c r="B2253" s="135" t="s">
        <v>231</v>
      </c>
      <c r="C2253" s="134" t="s">
        <v>2102</v>
      </c>
      <c r="D2253" s="135">
        <v>3572</v>
      </c>
      <c r="E2253" s="135" t="s">
        <v>2103</v>
      </c>
      <c r="F2253" s="135">
        <v>1</v>
      </c>
      <c r="G2253" s="136" t="s">
        <v>3404</v>
      </c>
      <c r="H2253" s="135" t="s">
        <v>3405</v>
      </c>
      <c r="I2253" s="135">
        <v>198</v>
      </c>
      <c r="J2253" s="135" t="s">
        <v>2105</v>
      </c>
      <c r="K2253" s="135" t="s">
        <v>2106</v>
      </c>
      <c r="L2253" s="135" t="s">
        <v>193</v>
      </c>
      <c r="M2253" s="134"/>
      <c r="N2253" s="137"/>
      <c r="O2253" s="121"/>
    </row>
    <row r="2254" spans="1:15" x14ac:dyDescent="0.25">
      <c r="A2254" s="139">
        <v>128</v>
      </c>
      <c r="B2254" s="135" t="s">
        <v>231</v>
      </c>
      <c r="C2254" s="134" t="s">
        <v>2102</v>
      </c>
      <c r="D2254" s="135">
        <v>3573</v>
      </c>
      <c r="E2254" s="135" t="s">
        <v>2103</v>
      </c>
      <c r="F2254" s="135">
        <v>1</v>
      </c>
      <c r="G2254" s="136">
        <v>56</v>
      </c>
      <c r="H2254" s="135" t="s">
        <v>2181</v>
      </c>
      <c r="I2254" s="135">
        <v>66</v>
      </c>
      <c r="J2254" s="135" t="s">
        <v>2108</v>
      </c>
      <c r="K2254" s="135" t="s">
        <v>2109</v>
      </c>
      <c r="L2254" s="135" t="s">
        <v>193</v>
      </c>
      <c r="M2254" s="134"/>
      <c r="N2254" s="137"/>
      <c r="O2254" s="121"/>
    </row>
    <row r="2255" spans="1:15" x14ac:dyDescent="0.25">
      <c r="A2255" s="139">
        <v>128</v>
      </c>
      <c r="B2255" s="135" t="s">
        <v>231</v>
      </c>
      <c r="C2255" s="134" t="s">
        <v>2102</v>
      </c>
      <c r="D2255" s="135">
        <v>3574</v>
      </c>
      <c r="E2255" s="135" t="s">
        <v>2289</v>
      </c>
      <c r="F2255" s="135">
        <v>1</v>
      </c>
      <c r="G2255" s="136">
        <v>1</v>
      </c>
      <c r="H2255" s="135" t="s">
        <v>2290</v>
      </c>
      <c r="I2255" s="135">
        <v>108</v>
      </c>
      <c r="J2255" s="135" t="s">
        <v>2108</v>
      </c>
      <c r="K2255" s="135" t="s">
        <v>2109</v>
      </c>
      <c r="L2255" s="135" t="s">
        <v>193</v>
      </c>
      <c r="M2255" s="134"/>
      <c r="N2255" s="137"/>
      <c r="O2255" s="121"/>
    </row>
    <row r="2256" spans="1:15" x14ac:dyDescent="0.25">
      <c r="A2256" s="139">
        <v>128</v>
      </c>
      <c r="B2256" s="135" t="s">
        <v>231</v>
      </c>
      <c r="C2256" s="134" t="s">
        <v>2102</v>
      </c>
      <c r="D2256" s="135">
        <v>3575</v>
      </c>
      <c r="E2256" s="135" t="s">
        <v>2289</v>
      </c>
      <c r="F2256" s="135">
        <v>1</v>
      </c>
      <c r="G2256" s="136">
        <v>2</v>
      </c>
      <c r="H2256" s="135" t="s">
        <v>2291</v>
      </c>
      <c r="I2256" s="135">
        <v>72</v>
      </c>
      <c r="J2256" s="135" t="s">
        <v>2155</v>
      </c>
      <c r="K2256" s="135" t="s">
        <v>2156</v>
      </c>
      <c r="L2256" s="135" t="s">
        <v>193</v>
      </c>
      <c r="M2256" s="134"/>
      <c r="N2256" s="137"/>
      <c r="O2256" s="121"/>
    </row>
    <row r="2257" spans="1:15" x14ac:dyDescent="0.25">
      <c r="A2257" s="139">
        <v>128</v>
      </c>
      <c r="B2257" s="135" t="s">
        <v>231</v>
      </c>
      <c r="C2257" s="134" t="s">
        <v>2102</v>
      </c>
      <c r="D2257" s="135">
        <v>3576</v>
      </c>
      <c r="E2257" s="135" t="s">
        <v>2289</v>
      </c>
      <c r="F2257" s="135">
        <v>1</v>
      </c>
      <c r="G2257" s="136">
        <v>3</v>
      </c>
      <c r="H2257" s="135" t="s">
        <v>2292</v>
      </c>
      <c r="I2257" s="135">
        <v>149</v>
      </c>
      <c r="J2257" s="135" t="s">
        <v>2108</v>
      </c>
      <c r="K2257" s="135" t="s">
        <v>2109</v>
      </c>
      <c r="L2257" s="135" t="s">
        <v>193</v>
      </c>
      <c r="M2257" s="134"/>
      <c r="N2257" s="137"/>
      <c r="O2257" s="121"/>
    </row>
    <row r="2258" spans="1:15" x14ac:dyDescent="0.25">
      <c r="A2258" s="139">
        <v>128</v>
      </c>
      <c r="B2258" s="135" t="s">
        <v>231</v>
      </c>
      <c r="C2258" s="134" t="s">
        <v>2102</v>
      </c>
      <c r="D2258" s="135">
        <v>3577</v>
      </c>
      <c r="E2258" s="135" t="s">
        <v>2289</v>
      </c>
      <c r="F2258" s="135">
        <v>1</v>
      </c>
      <c r="G2258" s="136">
        <v>4</v>
      </c>
      <c r="H2258" s="135" t="s">
        <v>2293</v>
      </c>
      <c r="I2258" s="135">
        <v>1000</v>
      </c>
      <c r="J2258" s="135" t="s">
        <v>2115</v>
      </c>
      <c r="K2258" s="135" t="s">
        <v>2116</v>
      </c>
      <c r="L2258" s="135" t="s">
        <v>2117</v>
      </c>
      <c r="M2258" s="134"/>
      <c r="N2258" s="137"/>
      <c r="O2258" s="121"/>
    </row>
    <row r="2259" spans="1:15" x14ac:dyDescent="0.25">
      <c r="A2259" s="139">
        <v>128</v>
      </c>
      <c r="B2259" s="135" t="s">
        <v>231</v>
      </c>
      <c r="C2259" s="134" t="s">
        <v>2102</v>
      </c>
      <c r="D2259" s="135">
        <v>3578</v>
      </c>
      <c r="E2259" s="135" t="s">
        <v>2289</v>
      </c>
      <c r="F2259" s="135">
        <v>1</v>
      </c>
      <c r="G2259" s="136">
        <v>5</v>
      </c>
      <c r="H2259" s="135" t="s">
        <v>2294</v>
      </c>
      <c r="I2259" s="135">
        <v>1000</v>
      </c>
      <c r="J2259" s="135" t="s">
        <v>2115</v>
      </c>
      <c r="K2259" s="135" t="s">
        <v>2116</v>
      </c>
      <c r="L2259" s="135" t="s">
        <v>2117</v>
      </c>
      <c r="M2259" s="134"/>
      <c r="N2259" s="137"/>
      <c r="O2259" s="121"/>
    </row>
    <row r="2260" spans="1:15" x14ac:dyDescent="0.25">
      <c r="A2260" s="139">
        <v>128</v>
      </c>
      <c r="B2260" s="135" t="s">
        <v>231</v>
      </c>
      <c r="C2260" s="134" t="s">
        <v>2102</v>
      </c>
      <c r="D2260" s="135">
        <v>3579</v>
      </c>
      <c r="E2260" s="135" t="s">
        <v>2289</v>
      </c>
      <c r="F2260" s="135">
        <v>1</v>
      </c>
      <c r="G2260" s="136">
        <v>6</v>
      </c>
      <c r="H2260" s="135" t="s">
        <v>2295</v>
      </c>
      <c r="I2260" s="135">
        <v>1000</v>
      </c>
      <c r="J2260" s="135" t="s">
        <v>2115</v>
      </c>
      <c r="K2260" s="135" t="s">
        <v>2116</v>
      </c>
      <c r="L2260" s="135" t="s">
        <v>2117</v>
      </c>
      <c r="M2260" s="134"/>
      <c r="N2260" s="137"/>
      <c r="O2260" s="121"/>
    </row>
    <row r="2261" spans="1:15" x14ac:dyDescent="0.25">
      <c r="A2261" s="139">
        <v>128</v>
      </c>
      <c r="B2261" s="135" t="s">
        <v>231</v>
      </c>
      <c r="C2261" s="134" t="s">
        <v>2102</v>
      </c>
      <c r="D2261" s="135">
        <v>3580</v>
      </c>
      <c r="E2261" s="135" t="s">
        <v>2289</v>
      </c>
      <c r="F2261" s="135">
        <v>1</v>
      </c>
      <c r="G2261" s="136">
        <v>7</v>
      </c>
      <c r="H2261" s="135" t="s">
        <v>2296</v>
      </c>
      <c r="I2261" s="135">
        <v>1000</v>
      </c>
      <c r="J2261" s="135" t="s">
        <v>2115</v>
      </c>
      <c r="K2261" s="135" t="s">
        <v>2116</v>
      </c>
      <c r="L2261" s="135" t="s">
        <v>2117</v>
      </c>
      <c r="M2261" s="134"/>
      <c r="N2261" s="137"/>
      <c r="O2261" s="121"/>
    </row>
    <row r="2262" spans="1:15" x14ac:dyDescent="0.25">
      <c r="A2262" s="139">
        <v>128</v>
      </c>
      <c r="B2262" s="135" t="s">
        <v>231</v>
      </c>
      <c r="C2262" s="134" t="s">
        <v>2102</v>
      </c>
      <c r="D2262" s="135">
        <v>3581</v>
      </c>
      <c r="E2262" s="135" t="s">
        <v>2289</v>
      </c>
      <c r="F2262" s="135">
        <v>1</v>
      </c>
      <c r="G2262" s="136">
        <v>8</v>
      </c>
      <c r="H2262" s="135" t="s">
        <v>2297</v>
      </c>
      <c r="I2262" s="135">
        <v>1000</v>
      </c>
      <c r="J2262" s="135" t="s">
        <v>2115</v>
      </c>
      <c r="K2262" s="135" t="s">
        <v>2116</v>
      </c>
      <c r="L2262" s="135" t="s">
        <v>2117</v>
      </c>
      <c r="M2262" s="134"/>
      <c r="N2262" s="137"/>
      <c r="O2262" s="121"/>
    </row>
    <row r="2263" spans="1:15" x14ac:dyDescent="0.25">
      <c r="A2263" s="139">
        <v>128</v>
      </c>
      <c r="B2263" s="135" t="s">
        <v>231</v>
      </c>
      <c r="C2263" s="134" t="s">
        <v>2102</v>
      </c>
      <c r="D2263" s="135">
        <v>3582</v>
      </c>
      <c r="E2263" s="135" t="s">
        <v>2325</v>
      </c>
      <c r="F2263" s="135">
        <v>1</v>
      </c>
      <c r="G2263" s="136">
        <v>1</v>
      </c>
      <c r="H2263" s="135" t="s">
        <v>2326</v>
      </c>
      <c r="I2263" s="135">
        <v>55</v>
      </c>
      <c r="J2263" s="135" t="s">
        <v>2151</v>
      </c>
      <c r="K2263" s="135" t="s">
        <v>2152</v>
      </c>
      <c r="L2263" s="135" t="s">
        <v>193</v>
      </c>
      <c r="M2263" s="134"/>
      <c r="N2263" s="137"/>
      <c r="O2263" s="121"/>
    </row>
    <row r="2264" spans="1:15" x14ac:dyDescent="0.25">
      <c r="A2264" s="139">
        <v>128</v>
      </c>
      <c r="B2264" s="135" t="s">
        <v>231</v>
      </c>
      <c r="C2264" s="134" t="s">
        <v>2102</v>
      </c>
      <c r="D2264" s="135">
        <v>3583</v>
      </c>
      <c r="E2264" s="135" t="s">
        <v>2325</v>
      </c>
      <c r="F2264" s="135">
        <v>1</v>
      </c>
      <c r="G2264" s="136">
        <v>2</v>
      </c>
      <c r="H2264" s="135" t="s">
        <v>2327</v>
      </c>
      <c r="I2264" s="135">
        <v>1079</v>
      </c>
      <c r="J2264" s="135" t="s">
        <v>2115</v>
      </c>
      <c r="K2264" s="135" t="s">
        <v>2116</v>
      </c>
      <c r="L2264" s="135" t="s">
        <v>2117</v>
      </c>
      <c r="M2264" s="134"/>
      <c r="N2264" s="137"/>
      <c r="O2264" s="121"/>
    </row>
    <row r="2265" spans="1:15" x14ac:dyDescent="0.25">
      <c r="A2265" s="139">
        <v>128</v>
      </c>
      <c r="B2265" s="135" t="s">
        <v>231</v>
      </c>
      <c r="C2265" s="134" t="s">
        <v>2102</v>
      </c>
      <c r="D2265" s="135">
        <v>3584</v>
      </c>
      <c r="E2265" s="135" t="s">
        <v>2325</v>
      </c>
      <c r="F2265" s="135">
        <v>1</v>
      </c>
      <c r="G2265" s="136" t="s">
        <v>2188</v>
      </c>
      <c r="H2265" s="135" t="s">
        <v>3406</v>
      </c>
      <c r="I2265" s="135">
        <v>48</v>
      </c>
      <c r="J2265" s="135" t="s">
        <v>2108</v>
      </c>
      <c r="K2265" s="135" t="s">
        <v>2109</v>
      </c>
      <c r="L2265" s="135" t="s">
        <v>193</v>
      </c>
      <c r="M2265" s="134"/>
      <c r="N2265" s="137"/>
      <c r="O2265" s="121"/>
    </row>
    <row r="2266" spans="1:15" x14ac:dyDescent="0.25">
      <c r="A2266" s="139">
        <v>128</v>
      </c>
      <c r="B2266" s="135" t="s">
        <v>231</v>
      </c>
      <c r="C2266" s="134" t="s">
        <v>2102</v>
      </c>
      <c r="D2266" s="135">
        <v>3585</v>
      </c>
      <c r="E2266" s="135" t="s">
        <v>2325</v>
      </c>
      <c r="F2266" s="135">
        <v>1</v>
      </c>
      <c r="G2266" s="136" t="s">
        <v>2382</v>
      </c>
      <c r="H2266" s="135" t="s">
        <v>3407</v>
      </c>
      <c r="I2266" s="135">
        <v>15</v>
      </c>
      <c r="J2266" s="135" t="s">
        <v>2155</v>
      </c>
      <c r="K2266" s="135" t="s">
        <v>2156</v>
      </c>
      <c r="L2266" s="135" t="s">
        <v>193</v>
      </c>
      <c r="M2266" s="134"/>
      <c r="N2266" s="137"/>
      <c r="O2266" s="121"/>
    </row>
    <row r="2267" spans="1:15" x14ac:dyDescent="0.25">
      <c r="A2267" s="139">
        <v>128</v>
      </c>
      <c r="B2267" s="135" t="s">
        <v>231</v>
      </c>
      <c r="C2267" s="134" t="s">
        <v>2102</v>
      </c>
      <c r="D2267" s="135">
        <v>3586</v>
      </c>
      <c r="E2267" s="135" t="s">
        <v>2325</v>
      </c>
      <c r="F2267" s="135">
        <v>1</v>
      </c>
      <c r="G2267" s="136" t="s">
        <v>3408</v>
      </c>
      <c r="H2267" s="135" t="s">
        <v>3409</v>
      </c>
      <c r="I2267" s="135">
        <v>72</v>
      </c>
      <c r="J2267" s="135" t="s">
        <v>2108</v>
      </c>
      <c r="K2267" s="135" t="s">
        <v>2109</v>
      </c>
      <c r="L2267" s="135" t="s">
        <v>193</v>
      </c>
      <c r="M2267" s="134"/>
      <c r="N2267" s="137"/>
      <c r="O2267" s="121"/>
    </row>
    <row r="2268" spans="1:15" x14ac:dyDescent="0.25">
      <c r="A2268" s="139">
        <v>128</v>
      </c>
      <c r="B2268" s="135" t="s">
        <v>231</v>
      </c>
      <c r="C2268" s="134" t="s">
        <v>2102</v>
      </c>
      <c r="D2268" s="135">
        <v>3587</v>
      </c>
      <c r="E2268" s="135" t="s">
        <v>2325</v>
      </c>
      <c r="F2268" s="135">
        <v>1</v>
      </c>
      <c r="G2268" s="136" t="s">
        <v>3410</v>
      </c>
      <c r="H2268" s="135" t="s">
        <v>3411</v>
      </c>
      <c r="I2268" s="135">
        <v>15</v>
      </c>
      <c r="J2268" s="135" t="s">
        <v>2151</v>
      </c>
      <c r="K2268" s="135" t="s">
        <v>2152</v>
      </c>
      <c r="L2268" s="135" t="s">
        <v>193</v>
      </c>
      <c r="M2268" s="134"/>
      <c r="N2268" s="137"/>
      <c r="O2268" s="121"/>
    </row>
    <row r="2269" spans="1:15" x14ac:dyDescent="0.25">
      <c r="A2269" s="139">
        <v>128</v>
      </c>
      <c r="B2269" s="135" t="s">
        <v>231</v>
      </c>
      <c r="C2269" s="134" t="s">
        <v>2102</v>
      </c>
      <c r="D2269" s="135">
        <v>3588</v>
      </c>
      <c r="E2269" s="135" t="s">
        <v>2325</v>
      </c>
      <c r="F2269" s="135">
        <v>1</v>
      </c>
      <c r="G2269" s="136" t="s">
        <v>3412</v>
      </c>
      <c r="H2269" s="135" t="s">
        <v>3413</v>
      </c>
      <c r="I2269" s="135">
        <v>48</v>
      </c>
      <c r="J2269" s="135" t="s">
        <v>2108</v>
      </c>
      <c r="K2269" s="135" t="s">
        <v>2109</v>
      </c>
      <c r="L2269" s="135" t="s">
        <v>193</v>
      </c>
      <c r="M2269" s="134"/>
      <c r="N2269" s="137"/>
      <c r="O2269" s="121"/>
    </row>
    <row r="2270" spans="1:15" x14ac:dyDescent="0.25">
      <c r="A2270" s="139">
        <v>128</v>
      </c>
      <c r="B2270" s="135" t="s">
        <v>231</v>
      </c>
      <c r="C2270" s="134" t="s">
        <v>2102</v>
      </c>
      <c r="D2270" s="135">
        <v>3589</v>
      </c>
      <c r="E2270" s="135" t="s">
        <v>2325</v>
      </c>
      <c r="F2270" s="135">
        <v>1</v>
      </c>
      <c r="G2270" s="136">
        <v>4</v>
      </c>
      <c r="H2270" s="135" t="s">
        <v>2384</v>
      </c>
      <c r="I2270" s="135">
        <v>208</v>
      </c>
      <c r="J2270" s="135" t="s">
        <v>2112</v>
      </c>
      <c r="K2270" s="135" t="s">
        <v>2113</v>
      </c>
      <c r="L2270" s="135" t="s">
        <v>194</v>
      </c>
      <c r="M2270" s="134"/>
      <c r="N2270" s="137"/>
      <c r="O2270" s="121"/>
    </row>
    <row r="2271" spans="1:15" x14ac:dyDescent="0.25">
      <c r="A2271" s="139">
        <v>128</v>
      </c>
      <c r="B2271" s="135" t="s">
        <v>231</v>
      </c>
      <c r="C2271" s="134" t="s">
        <v>2102</v>
      </c>
      <c r="D2271" s="135">
        <v>3590</v>
      </c>
      <c r="E2271" s="135" t="s">
        <v>2325</v>
      </c>
      <c r="F2271" s="135">
        <v>1</v>
      </c>
      <c r="G2271" s="136">
        <v>5</v>
      </c>
      <c r="H2271" s="135" t="s">
        <v>2385</v>
      </c>
      <c r="I2271" s="135">
        <v>1079</v>
      </c>
      <c r="J2271" s="135" t="s">
        <v>2115</v>
      </c>
      <c r="K2271" s="135" t="s">
        <v>2116</v>
      </c>
      <c r="L2271" s="135" t="s">
        <v>2117</v>
      </c>
      <c r="M2271" s="134"/>
      <c r="N2271" s="137"/>
      <c r="O2271" s="121"/>
    </row>
    <row r="2272" spans="1:15" x14ac:dyDescent="0.25">
      <c r="A2272" s="139">
        <v>128</v>
      </c>
      <c r="B2272" s="135" t="s">
        <v>231</v>
      </c>
      <c r="C2272" s="134" t="s">
        <v>2102</v>
      </c>
      <c r="D2272" s="135">
        <v>3591</v>
      </c>
      <c r="E2272" s="135" t="s">
        <v>2325</v>
      </c>
      <c r="F2272" s="135">
        <v>1</v>
      </c>
      <c r="G2272" s="136">
        <v>6</v>
      </c>
      <c r="H2272" s="135" t="s">
        <v>2386</v>
      </c>
      <c r="I2272" s="135">
        <v>55</v>
      </c>
      <c r="J2272" s="135" t="s">
        <v>2155</v>
      </c>
      <c r="K2272" s="135" t="s">
        <v>2156</v>
      </c>
      <c r="L2272" s="135" t="s">
        <v>193</v>
      </c>
      <c r="M2272" s="134"/>
      <c r="N2272" s="137"/>
      <c r="O2272" s="121"/>
    </row>
    <row r="2273" spans="1:15" x14ac:dyDescent="0.25">
      <c r="A2273" s="139">
        <v>128</v>
      </c>
      <c r="B2273" s="135" t="s">
        <v>231</v>
      </c>
      <c r="C2273" s="134" t="s">
        <v>2102</v>
      </c>
      <c r="D2273" s="135">
        <v>3592</v>
      </c>
      <c r="E2273" s="135" t="s">
        <v>682</v>
      </c>
      <c r="F2273" s="135">
        <v>1</v>
      </c>
      <c r="G2273" s="136">
        <v>1</v>
      </c>
      <c r="H2273" s="135" t="s">
        <v>2329</v>
      </c>
      <c r="I2273" s="135">
        <v>728</v>
      </c>
      <c r="J2273" s="135" t="s">
        <v>2112</v>
      </c>
      <c r="K2273" s="135" t="s">
        <v>2113</v>
      </c>
      <c r="L2273" s="135" t="s">
        <v>194</v>
      </c>
      <c r="M2273" s="134" t="s">
        <v>1</v>
      </c>
      <c r="N2273" s="137"/>
      <c r="O2273" s="121"/>
    </row>
    <row r="2274" spans="1:15" x14ac:dyDescent="0.25">
      <c r="A2274" s="139">
        <v>128</v>
      </c>
      <c r="B2274" s="135" t="s">
        <v>231</v>
      </c>
      <c r="C2274" s="134" t="s">
        <v>2102</v>
      </c>
      <c r="D2274" s="135">
        <v>3593</v>
      </c>
      <c r="E2274" s="135" t="s">
        <v>682</v>
      </c>
      <c r="F2274" s="135">
        <v>1</v>
      </c>
      <c r="G2274" s="136" t="s">
        <v>2716</v>
      </c>
      <c r="H2274" s="135" t="s">
        <v>3414</v>
      </c>
      <c r="I2274" s="135">
        <v>126</v>
      </c>
      <c r="J2274" s="135" t="s">
        <v>2112</v>
      </c>
      <c r="K2274" s="135" t="s">
        <v>2113</v>
      </c>
      <c r="L2274" s="135" t="s">
        <v>194</v>
      </c>
      <c r="M2274" s="134" t="s">
        <v>1</v>
      </c>
      <c r="N2274" s="137"/>
      <c r="O2274" s="121"/>
    </row>
    <row r="2275" spans="1:15" x14ac:dyDescent="0.25">
      <c r="A2275" s="139">
        <v>128</v>
      </c>
      <c r="B2275" s="135" t="s">
        <v>231</v>
      </c>
      <c r="C2275" s="134" t="s">
        <v>2102</v>
      </c>
      <c r="D2275" s="135">
        <v>3594</v>
      </c>
      <c r="E2275" s="135" t="s">
        <v>682</v>
      </c>
      <c r="F2275" s="135">
        <v>1</v>
      </c>
      <c r="G2275" s="136" t="s">
        <v>2718</v>
      </c>
      <c r="H2275" s="135" t="s">
        <v>3415</v>
      </c>
      <c r="I2275" s="135">
        <v>32</v>
      </c>
      <c r="J2275" s="135" t="s">
        <v>2151</v>
      </c>
      <c r="K2275" s="135" t="s">
        <v>2152</v>
      </c>
      <c r="L2275" s="135" t="s">
        <v>193</v>
      </c>
      <c r="M2275" s="134" t="s">
        <v>1</v>
      </c>
      <c r="N2275" s="137"/>
      <c r="O2275" s="121"/>
    </row>
    <row r="2276" spans="1:15" x14ac:dyDescent="0.25">
      <c r="A2276" s="139">
        <v>128</v>
      </c>
      <c r="B2276" s="135" t="s">
        <v>231</v>
      </c>
      <c r="C2276" s="134" t="s">
        <v>2102</v>
      </c>
      <c r="D2276" s="135">
        <v>3595</v>
      </c>
      <c r="E2276" s="135" t="s">
        <v>682</v>
      </c>
      <c r="F2276" s="135">
        <v>1</v>
      </c>
      <c r="G2276" s="136" t="s">
        <v>2720</v>
      </c>
      <c r="H2276" s="135" t="s">
        <v>3416</v>
      </c>
      <c r="I2276" s="135">
        <v>72</v>
      </c>
      <c r="J2276" s="135" t="s">
        <v>2151</v>
      </c>
      <c r="K2276" s="135" t="s">
        <v>2152</v>
      </c>
      <c r="L2276" s="135" t="s">
        <v>193</v>
      </c>
      <c r="M2276" s="134" t="s">
        <v>1</v>
      </c>
      <c r="N2276" s="137"/>
      <c r="O2276" s="121"/>
    </row>
    <row r="2277" spans="1:15" x14ac:dyDescent="0.25">
      <c r="A2277" s="139">
        <v>128</v>
      </c>
      <c r="B2277" s="135" t="s">
        <v>231</v>
      </c>
      <c r="C2277" s="134" t="s">
        <v>2102</v>
      </c>
      <c r="D2277" s="135">
        <v>3596</v>
      </c>
      <c r="E2277" s="135" t="s">
        <v>682</v>
      </c>
      <c r="F2277" s="135">
        <v>1</v>
      </c>
      <c r="G2277" s="136">
        <v>2</v>
      </c>
      <c r="H2277" s="135" t="s">
        <v>2330</v>
      </c>
      <c r="I2277" s="135">
        <v>868</v>
      </c>
      <c r="J2277" s="135" t="s">
        <v>2115</v>
      </c>
      <c r="K2277" s="135" t="s">
        <v>2116</v>
      </c>
      <c r="L2277" s="135" t="s">
        <v>2117</v>
      </c>
      <c r="M2277" s="134" t="s">
        <v>1</v>
      </c>
      <c r="N2277" s="137"/>
      <c r="O2277" s="121"/>
    </row>
    <row r="2278" spans="1:15" x14ac:dyDescent="0.25">
      <c r="A2278" s="139">
        <v>128</v>
      </c>
      <c r="B2278" s="135" t="s">
        <v>231</v>
      </c>
      <c r="C2278" s="134" t="s">
        <v>2102</v>
      </c>
      <c r="D2278" s="135">
        <v>3597</v>
      </c>
      <c r="E2278" s="135" t="s">
        <v>682</v>
      </c>
      <c r="F2278" s="135">
        <v>1</v>
      </c>
      <c r="G2278" s="136">
        <v>3</v>
      </c>
      <c r="H2278" s="135" t="s">
        <v>2331</v>
      </c>
      <c r="I2278" s="135">
        <v>965</v>
      </c>
      <c r="J2278" s="135" t="s">
        <v>2115</v>
      </c>
      <c r="K2278" s="135" t="s">
        <v>2116</v>
      </c>
      <c r="L2278" s="135" t="s">
        <v>2117</v>
      </c>
      <c r="M2278" s="134" t="s">
        <v>1</v>
      </c>
      <c r="N2278" s="137"/>
      <c r="O2278" s="121"/>
    </row>
    <row r="2279" spans="1:15" x14ac:dyDescent="0.25">
      <c r="A2279" s="139">
        <v>128</v>
      </c>
      <c r="B2279" s="135" t="s">
        <v>231</v>
      </c>
      <c r="C2279" s="134" t="s">
        <v>2102</v>
      </c>
      <c r="D2279" s="135">
        <v>3598</v>
      </c>
      <c r="E2279" s="135" t="s">
        <v>682</v>
      </c>
      <c r="F2279" s="135">
        <v>1</v>
      </c>
      <c r="G2279" s="136">
        <v>4</v>
      </c>
      <c r="H2279" s="135" t="s">
        <v>2332</v>
      </c>
      <c r="I2279" s="135">
        <v>965</v>
      </c>
      <c r="J2279" s="135" t="s">
        <v>2115</v>
      </c>
      <c r="K2279" s="135" t="s">
        <v>2116</v>
      </c>
      <c r="L2279" s="135" t="s">
        <v>2117</v>
      </c>
      <c r="M2279" s="134" t="s">
        <v>1</v>
      </c>
      <c r="N2279" s="137"/>
      <c r="O2279" s="121"/>
    </row>
    <row r="2280" spans="1:15" x14ac:dyDescent="0.25">
      <c r="A2280" s="139">
        <v>128</v>
      </c>
      <c r="B2280" s="135" t="s">
        <v>231</v>
      </c>
      <c r="C2280" s="134" t="s">
        <v>2102</v>
      </c>
      <c r="D2280" s="135">
        <v>3599</v>
      </c>
      <c r="E2280" s="135" t="s">
        <v>682</v>
      </c>
      <c r="F2280" s="135">
        <v>1</v>
      </c>
      <c r="G2280" s="136">
        <v>5</v>
      </c>
      <c r="H2280" s="135" t="s">
        <v>2333</v>
      </c>
      <c r="I2280" s="135">
        <v>868</v>
      </c>
      <c r="J2280" s="135" t="s">
        <v>2112</v>
      </c>
      <c r="K2280" s="135" t="s">
        <v>2113</v>
      </c>
      <c r="L2280" s="135" t="s">
        <v>194</v>
      </c>
      <c r="M2280" s="134" t="s">
        <v>1</v>
      </c>
      <c r="N2280" s="137"/>
      <c r="O2280" s="121"/>
    </row>
    <row r="2281" spans="1:15" x14ac:dyDescent="0.25">
      <c r="A2281" s="139">
        <v>128</v>
      </c>
      <c r="B2281" s="135" t="s">
        <v>231</v>
      </c>
      <c r="C2281" s="134" t="s">
        <v>2102</v>
      </c>
      <c r="D2281" s="135">
        <v>3600</v>
      </c>
      <c r="E2281" s="135" t="s">
        <v>682</v>
      </c>
      <c r="F2281" s="135">
        <v>1</v>
      </c>
      <c r="G2281" s="136">
        <v>6</v>
      </c>
      <c r="H2281" s="135" t="s">
        <v>2334</v>
      </c>
      <c r="I2281" s="135">
        <v>980</v>
      </c>
      <c r="J2281" s="135" t="s">
        <v>2115</v>
      </c>
      <c r="K2281" s="135" t="s">
        <v>2116</v>
      </c>
      <c r="L2281" s="135" t="s">
        <v>2117</v>
      </c>
      <c r="M2281" s="134" t="s">
        <v>1</v>
      </c>
      <c r="N2281" s="137"/>
      <c r="O2281" s="121"/>
    </row>
    <row r="2282" spans="1:15" x14ac:dyDescent="0.25">
      <c r="A2282" s="139">
        <v>128</v>
      </c>
      <c r="B2282" s="135" t="s">
        <v>231</v>
      </c>
      <c r="C2282" s="134" t="s">
        <v>2102</v>
      </c>
      <c r="D2282" s="135">
        <v>3601</v>
      </c>
      <c r="E2282" s="135" t="s">
        <v>2335</v>
      </c>
      <c r="F2282" s="135">
        <v>1</v>
      </c>
      <c r="G2282" s="136">
        <v>1</v>
      </c>
      <c r="H2282" s="135" t="s">
        <v>2336</v>
      </c>
      <c r="I2282" s="135">
        <v>100</v>
      </c>
      <c r="J2282" s="135" t="s">
        <v>2108</v>
      </c>
      <c r="K2282" s="135" t="s">
        <v>2109</v>
      </c>
      <c r="L2282" s="135" t="s">
        <v>193</v>
      </c>
      <c r="M2282" s="134" t="s">
        <v>1</v>
      </c>
      <c r="N2282" s="137"/>
      <c r="O2282" s="121"/>
    </row>
    <row r="2283" spans="1:15" x14ac:dyDescent="0.25">
      <c r="A2283" s="139">
        <v>128</v>
      </c>
      <c r="B2283" s="135" t="s">
        <v>231</v>
      </c>
      <c r="C2283" s="134" t="s">
        <v>2102</v>
      </c>
      <c r="D2283" s="135">
        <v>3602</v>
      </c>
      <c r="E2283" s="135" t="s">
        <v>2335</v>
      </c>
      <c r="F2283" s="135">
        <v>1</v>
      </c>
      <c r="G2283" s="136">
        <v>2</v>
      </c>
      <c r="H2283" s="135" t="s">
        <v>2337</v>
      </c>
      <c r="I2283" s="135">
        <v>42</v>
      </c>
      <c r="J2283" s="135" t="s">
        <v>2155</v>
      </c>
      <c r="K2283" s="135" t="s">
        <v>2156</v>
      </c>
      <c r="L2283" s="135" t="s">
        <v>193</v>
      </c>
      <c r="M2283" s="134" t="s">
        <v>1</v>
      </c>
      <c r="N2283" s="137"/>
      <c r="O2283" s="121"/>
    </row>
    <row r="2284" spans="1:15" x14ac:dyDescent="0.25">
      <c r="A2284" s="139">
        <v>128</v>
      </c>
      <c r="B2284" s="135" t="s">
        <v>231</v>
      </c>
      <c r="C2284" s="134" t="s">
        <v>2102</v>
      </c>
      <c r="D2284" s="135">
        <v>3603</v>
      </c>
      <c r="E2284" s="135" t="s">
        <v>2335</v>
      </c>
      <c r="F2284" s="135">
        <v>1</v>
      </c>
      <c r="G2284" s="136">
        <v>3</v>
      </c>
      <c r="H2284" s="135" t="s">
        <v>2338</v>
      </c>
      <c r="I2284" s="135">
        <v>60</v>
      </c>
      <c r="J2284" s="135" t="s">
        <v>2108</v>
      </c>
      <c r="K2284" s="135" t="s">
        <v>2109</v>
      </c>
      <c r="L2284" s="135" t="s">
        <v>193</v>
      </c>
      <c r="M2284" s="134" t="s">
        <v>1</v>
      </c>
      <c r="N2284" s="137"/>
      <c r="O2284" s="121"/>
    </row>
    <row r="2285" spans="1:15" x14ac:dyDescent="0.25">
      <c r="A2285" s="139">
        <v>128</v>
      </c>
      <c r="B2285" s="135" t="s">
        <v>231</v>
      </c>
      <c r="C2285" s="134" t="s">
        <v>2102</v>
      </c>
      <c r="D2285" s="135">
        <v>3604</v>
      </c>
      <c r="E2285" s="135" t="s">
        <v>2335</v>
      </c>
      <c r="F2285" s="135">
        <v>1</v>
      </c>
      <c r="G2285" s="136">
        <v>4</v>
      </c>
      <c r="H2285" s="135" t="s">
        <v>2339</v>
      </c>
      <c r="I2285" s="135">
        <v>890</v>
      </c>
      <c r="J2285" s="135" t="s">
        <v>2115</v>
      </c>
      <c r="K2285" s="135" t="s">
        <v>2116</v>
      </c>
      <c r="L2285" s="135" t="s">
        <v>2117</v>
      </c>
      <c r="M2285" s="134" t="s">
        <v>1</v>
      </c>
      <c r="N2285" s="137"/>
      <c r="O2285" s="121"/>
    </row>
    <row r="2286" spans="1:15" x14ac:dyDescent="0.25">
      <c r="A2286" s="139">
        <v>128</v>
      </c>
      <c r="B2286" s="135" t="s">
        <v>231</v>
      </c>
      <c r="C2286" s="134" t="s">
        <v>2102</v>
      </c>
      <c r="D2286" s="135">
        <v>3605</v>
      </c>
      <c r="E2286" s="135" t="s">
        <v>2335</v>
      </c>
      <c r="F2286" s="135">
        <v>1</v>
      </c>
      <c r="G2286" s="136">
        <v>5</v>
      </c>
      <c r="H2286" s="135" t="s">
        <v>2343</v>
      </c>
      <c r="I2286" s="135">
        <v>890</v>
      </c>
      <c r="J2286" s="135" t="s">
        <v>2115</v>
      </c>
      <c r="K2286" s="135" t="s">
        <v>2116</v>
      </c>
      <c r="L2286" s="135" t="s">
        <v>2117</v>
      </c>
      <c r="M2286" s="134" t="s">
        <v>1</v>
      </c>
      <c r="N2286" s="137"/>
      <c r="O2286" s="121"/>
    </row>
    <row r="2287" spans="1:15" x14ac:dyDescent="0.25">
      <c r="A2287" s="139">
        <v>128</v>
      </c>
      <c r="B2287" s="135" t="s">
        <v>231</v>
      </c>
      <c r="C2287" s="134" t="s">
        <v>2102</v>
      </c>
      <c r="D2287" s="135">
        <v>3606</v>
      </c>
      <c r="E2287" s="135" t="s">
        <v>2335</v>
      </c>
      <c r="F2287" s="135">
        <v>1</v>
      </c>
      <c r="G2287" s="136">
        <v>6</v>
      </c>
      <c r="H2287" s="135" t="s">
        <v>2344</v>
      </c>
      <c r="I2287" s="135">
        <v>42</v>
      </c>
      <c r="J2287" s="135" t="s">
        <v>2155</v>
      </c>
      <c r="K2287" s="135" t="s">
        <v>2156</v>
      </c>
      <c r="L2287" s="135" t="s">
        <v>193</v>
      </c>
      <c r="M2287" s="134" t="s">
        <v>1</v>
      </c>
      <c r="N2287" s="137"/>
      <c r="O2287" s="121"/>
    </row>
    <row r="2288" spans="1:15" x14ac:dyDescent="0.25">
      <c r="A2288" s="139">
        <v>128</v>
      </c>
      <c r="B2288" s="135" t="s">
        <v>231</v>
      </c>
      <c r="C2288" s="134" t="s">
        <v>2102</v>
      </c>
      <c r="D2288" s="135">
        <v>3607</v>
      </c>
      <c r="E2288" s="135" t="s">
        <v>2335</v>
      </c>
      <c r="F2288" s="135">
        <v>1</v>
      </c>
      <c r="G2288" s="136">
        <v>7</v>
      </c>
      <c r="H2288" s="135" t="s">
        <v>2345</v>
      </c>
      <c r="I2288" s="135">
        <v>60</v>
      </c>
      <c r="J2288" s="135" t="s">
        <v>2155</v>
      </c>
      <c r="K2288" s="135" t="s">
        <v>2156</v>
      </c>
      <c r="L2288" s="135" t="s">
        <v>193</v>
      </c>
      <c r="M2288" s="134" t="s">
        <v>1</v>
      </c>
      <c r="N2288" s="137"/>
      <c r="O2288" s="121"/>
    </row>
    <row r="2289" spans="1:15" x14ac:dyDescent="0.25">
      <c r="A2289" s="139">
        <v>128</v>
      </c>
      <c r="B2289" s="135" t="s">
        <v>231</v>
      </c>
      <c r="C2289" s="134" t="s">
        <v>2102</v>
      </c>
      <c r="D2289" s="135">
        <v>3608</v>
      </c>
      <c r="E2289" s="135" t="s">
        <v>2335</v>
      </c>
      <c r="F2289" s="135">
        <v>1</v>
      </c>
      <c r="G2289" s="136">
        <v>8</v>
      </c>
      <c r="H2289" s="135" t="s">
        <v>2346</v>
      </c>
      <c r="I2289" s="135">
        <v>200</v>
      </c>
      <c r="J2289" s="135" t="s">
        <v>2108</v>
      </c>
      <c r="K2289" s="135" t="s">
        <v>2109</v>
      </c>
      <c r="L2289" s="135" t="s">
        <v>193</v>
      </c>
      <c r="M2289" s="134" t="s">
        <v>1</v>
      </c>
      <c r="N2289" s="137"/>
      <c r="O2289" s="121"/>
    </row>
    <row r="2290" spans="1:15" x14ac:dyDescent="0.25">
      <c r="A2290" s="139">
        <v>128</v>
      </c>
      <c r="B2290" s="135" t="s">
        <v>231</v>
      </c>
      <c r="C2290" s="134" t="s">
        <v>2102</v>
      </c>
      <c r="D2290" s="135">
        <v>3609</v>
      </c>
      <c r="E2290" s="135" t="s">
        <v>2349</v>
      </c>
      <c r="F2290" s="135">
        <v>1</v>
      </c>
      <c r="G2290" s="136">
        <v>1</v>
      </c>
      <c r="H2290" s="135" t="s">
        <v>2350</v>
      </c>
      <c r="I2290" s="135">
        <v>84</v>
      </c>
      <c r="J2290" s="135" t="s">
        <v>2151</v>
      </c>
      <c r="K2290" s="135" t="s">
        <v>2152</v>
      </c>
      <c r="L2290" s="135" t="s">
        <v>193</v>
      </c>
      <c r="M2290" s="134"/>
      <c r="N2290" s="137"/>
      <c r="O2290" s="121"/>
    </row>
    <row r="2291" spans="1:15" x14ac:dyDescent="0.25">
      <c r="A2291" s="139">
        <v>128</v>
      </c>
      <c r="B2291" s="135" t="s">
        <v>231</v>
      </c>
      <c r="C2291" s="134" t="s">
        <v>2102</v>
      </c>
      <c r="D2291" s="135">
        <v>3610</v>
      </c>
      <c r="E2291" s="135" t="s">
        <v>2349</v>
      </c>
      <c r="F2291" s="135">
        <v>1</v>
      </c>
      <c r="G2291" s="136">
        <v>2</v>
      </c>
      <c r="H2291" s="135" t="s">
        <v>2351</v>
      </c>
      <c r="I2291" s="135">
        <v>84</v>
      </c>
      <c r="J2291" s="135" t="s">
        <v>2151</v>
      </c>
      <c r="K2291" s="135" t="s">
        <v>2152</v>
      </c>
      <c r="L2291" s="135" t="s">
        <v>193</v>
      </c>
      <c r="M2291" s="134"/>
      <c r="N2291" s="137"/>
      <c r="O2291" s="121"/>
    </row>
    <row r="2292" spans="1:15" x14ac:dyDescent="0.25">
      <c r="A2292" s="139">
        <v>128</v>
      </c>
      <c r="B2292" s="135" t="s">
        <v>231</v>
      </c>
      <c r="C2292" s="134" t="s">
        <v>2102</v>
      </c>
      <c r="D2292" s="135">
        <v>3611</v>
      </c>
      <c r="E2292" s="135" t="s">
        <v>2349</v>
      </c>
      <c r="F2292" s="135">
        <v>1</v>
      </c>
      <c r="G2292" s="136">
        <v>3</v>
      </c>
      <c r="H2292" s="135" t="s">
        <v>2354</v>
      </c>
      <c r="I2292" s="135">
        <v>140</v>
      </c>
      <c r="J2292" s="135" t="s">
        <v>2108</v>
      </c>
      <c r="K2292" s="135" t="s">
        <v>2109</v>
      </c>
      <c r="L2292" s="135" t="s">
        <v>193</v>
      </c>
      <c r="M2292" s="134"/>
      <c r="N2292" s="137"/>
      <c r="O2292" s="121"/>
    </row>
    <row r="2293" spans="1:15" x14ac:dyDescent="0.25">
      <c r="A2293" s="139">
        <v>128</v>
      </c>
      <c r="B2293" s="135" t="s">
        <v>231</v>
      </c>
      <c r="C2293" s="134" t="s">
        <v>2102</v>
      </c>
      <c r="D2293" s="135">
        <v>3612</v>
      </c>
      <c r="E2293" s="135" t="s">
        <v>3417</v>
      </c>
      <c r="F2293" s="135">
        <v>1</v>
      </c>
      <c r="G2293" s="136">
        <v>100</v>
      </c>
      <c r="H2293" s="135" t="s">
        <v>3418</v>
      </c>
      <c r="I2293" s="135">
        <v>3390</v>
      </c>
      <c r="J2293" s="135" t="s">
        <v>2167</v>
      </c>
      <c r="K2293" s="135" t="s">
        <v>2168</v>
      </c>
      <c r="L2293" s="135" t="s">
        <v>189</v>
      </c>
      <c r="M2293" s="134" t="s">
        <v>1</v>
      </c>
      <c r="N2293" s="137"/>
      <c r="O2293" s="121"/>
    </row>
    <row r="2294" spans="1:15" x14ac:dyDescent="0.25">
      <c r="A2294" s="139">
        <v>128</v>
      </c>
      <c r="B2294" s="135" t="s">
        <v>231</v>
      </c>
      <c r="C2294" s="134" t="s">
        <v>2102</v>
      </c>
      <c r="D2294" s="135">
        <v>3613</v>
      </c>
      <c r="E2294" s="135" t="s">
        <v>3417</v>
      </c>
      <c r="F2294" s="135">
        <v>1</v>
      </c>
      <c r="G2294" s="136">
        <v>101</v>
      </c>
      <c r="H2294" s="135" t="s">
        <v>3419</v>
      </c>
      <c r="I2294" s="135">
        <v>60</v>
      </c>
      <c r="J2294" s="135" t="s">
        <v>2105</v>
      </c>
      <c r="K2294" s="135" t="s">
        <v>2106</v>
      </c>
      <c r="L2294" s="135" t="s">
        <v>193</v>
      </c>
      <c r="M2294" s="134" t="s">
        <v>1</v>
      </c>
      <c r="N2294" s="137"/>
      <c r="O2294" s="121"/>
    </row>
    <row r="2295" spans="1:15" x14ac:dyDescent="0.25">
      <c r="A2295" s="139">
        <v>128</v>
      </c>
      <c r="B2295" s="135" t="s">
        <v>231</v>
      </c>
      <c r="C2295" s="134" t="s">
        <v>2102</v>
      </c>
      <c r="D2295" s="135">
        <v>3614</v>
      </c>
      <c r="E2295" s="135" t="s">
        <v>3417</v>
      </c>
      <c r="F2295" s="135">
        <v>1</v>
      </c>
      <c r="G2295" s="136">
        <v>102</v>
      </c>
      <c r="H2295" s="135" t="s">
        <v>3420</v>
      </c>
      <c r="I2295" s="135">
        <v>26</v>
      </c>
      <c r="J2295" s="135" t="s">
        <v>2105</v>
      </c>
      <c r="K2295" s="135" t="s">
        <v>2106</v>
      </c>
      <c r="L2295" s="135" t="s">
        <v>193</v>
      </c>
      <c r="M2295" s="134" t="s">
        <v>1</v>
      </c>
      <c r="N2295" s="137"/>
      <c r="O2295" s="121"/>
    </row>
    <row r="2296" spans="1:15" x14ac:dyDescent="0.25">
      <c r="A2296" s="139">
        <v>128</v>
      </c>
      <c r="B2296" s="135" t="s">
        <v>231</v>
      </c>
      <c r="C2296" s="134" t="s">
        <v>2102</v>
      </c>
      <c r="D2296" s="135">
        <v>3615</v>
      </c>
      <c r="E2296" s="135" t="s">
        <v>3417</v>
      </c>
      <c r="F2296" s="135">
        <v>1</v>
      </c>
      <c r="G2296" s="136">
        <v>103</v>
      </c>
      <c r="H2296" s="135" t="s">
        <v>3421</v>
      </c>
      <c r="I2296" s="135">
        <v>162</v>
      </c>
      <c r="J2296" s="135" t="s">
        <v>2151</v>
      </c>
      <c r="K2296" s="135" t="s">
        <v>2152</v>
      </c>
      <c r="L2296" s="135" t="s">
        <v>193</v>
      </c>
      <c r="M2296" s="134" t="s">
        <v>1</v>
      </c>
      <c r="N2296" s="137"/>
      <c r="O2296" s="121"/>
    </row>
    <row r="2297" spans="1:15" x14ac:dyDescent="0.25">
      <c r="A2297" s="139">
        <v>128</v>
      </c>
      <c r="B2297" s="135" t="s">
        <v>231</v>
      </c>
      <c r="C2297" s="134" t="s">
        <v>2102</v>
      </c>
      <c r="D2297" s="135">
        <v>3616</v>
      </c>
      <c r="E2297" s="135" t="s">
        <v>3417</v>
      </c>
      <c r="F2297" s="135">
        <v>1</v>
      </c>
      <c r="G2297" s="136">
        <v>104</v>
      </c>
      <c r="H2297" s="135" t="s">
        <v>3422</v>
      </c>
      <c r="I2297" s="135">
        <v>71</v>
      </c>
      <c r="J2297" s="135" t="s">
        <v>2151</v>
      </c>
      <c r="K2297" s="135" t="s">
        <v>2152</v>
      </c>
      <c r="L2297" s="135" t="s">
        <v>193</v>
      </c>
      <c r="M2297" s="134" t="s">
        <v>1</v>
      </c>
      <c r="N2297" s="137"/>
      <c r="O2297" s="121"/>
    </row>
    <row r="2298" spans="1:15" x14ac:dyDescent="0.25">
      <c r="A2298" s="139">
        <v>128</v>
      </c>
      <c r="B2298" s="135" t="s">
        <v>231</v>
      </c>
      <c r="C2298" s="134" t="s">
        <v>2102</v>
      </c>
      <c r="D2298" s="135">
        <v>3617</v>
      </c>
      <c r="E2298" s="135" t="s">
        <v>3417</v>
      </c>
      <c r="F2298" s="135">
        <v>1</v>
      </c>
      <c r="G2298" s="136">
        <v>105</v>
      </c>
      <c r="H2298" s="135" t="s">
        <v>3423</v>
      </c>
      <c r="I2298" s="135">
        <v>60</v>
      </c>
      <c r="J2298" s="135" t="s">
        <v>2155</v>
      </c>
      <c r="K2298" s="135" t="s">
        <v>2156</v>
      </c>
      <c r="L2298" s="135" t="s">
        <v>193</v>
      </c>
      <c r="M2298" s="134" t="s">
        <v>1</v>
      </c>
      <c r="N2298" s="137"/>
      <c r="O2298" s="121"/>
    </row>
    <row r="2299" spans="1:15" x14ac:dyDescent="0.25">
      <c r="A2299" s="139">
        <v>128</v>
      </c>
      <c r="B2299" s="135" t="s">
        <v>231</v>
      </c>
      <c r="C2299" s="134" t="s">
        <v>2102</v>
      </c>
      <c r="D2299" s="135">
        <v>3618</v>
      </c>
      <c r="E2299" s="135" t="s">
        <v>3417</v>
      </c>
      <c r="F2299" s="135">
        <v>1</v>
      </c>
      <c r="G2299" s="136">
        <v>106</v>
      </c>
      <c r="H2299" s="135" t="s">
        <v>3424</v>
      </c>
      <c r="I2299" s="135">
        <v>598</v>
      </c>
      <c r="J2299" s="135" t="s">
        <v>2155</v>
      </c>
      <c r="K2299" s="134" t="s">
        <v>2156</v>
      </c>
      <c r="L2299" s="135" t="s">
        <v>193</v>
      </c>
      <c r="M2299" s="134" t="s">
        <v>1</v>
      </c>
      <c r="N2299" s="137"/>
      <c r="O2299" s="121"/>
    </row>
    <row r="2300" spans="1:15" x14ac:dyDescent="0.25">
      <c r="A2300" s="139">
        <v>128</v>
      </c>
      <c r="B2300" s="135" t="s">
        <v>231</v>
      </c>
      <c r="C2300" s="134" t="s">
        <v>2102</v>
      </c>
      <c r="D2300" s="135">
        <v>3619</v>
      </c>
      <c r="E2300" s="135" t="s">
        <v>3417</v>
      </c>
      <c r="F2300" s="135">
        <v>1</v>
      </c>
      <c r="G2300" s="136">
        <v>107</v>
      </c>
      <c r="H2300" s="135" t="s">
        <v>3425</v>
      </c>
      <c r="I2300" s="135">
        <v>57</v>
      </c>
      <c r="J2300" s="135" t="s">
        <v>2112</v>
      </c>
      <c r="K2300" s="135" t="s">
        <v>2113</v>
      </c>
      <c r="L2300" s="135" t="s">
        <v>194</v>
      </c>
      <c r="M2300" s="134" t="s">
        <v>1</v>
      </c>
      <c r="N2300" s="137"/>
      <c r="O2300" s="121"/>
    </row>
    <row r="2301" spans="1:15" x14ac:dyDescent="0.25">
      <c r="A2301" s="139">
        <v>128</v>
      </c>
      <c r="B2301" s="135" t="s">
        <v>231</v>
      </c>
      <c r="C2301" s="134" t="s">
        <v>2102</v>
      </c>
      <c r="D2301" s="135">
        <v>3620</v>
      </c>
      <c r="E2301" s="135" t="s">
        <v>3417</v>
      </c>
      <c r="F2301" s="135">
        <v>1</v>
      </c>
      <c r="G2301" s="136">
        <v>108</v>
      </c>
      <c r="H2301" s="135" t="s">
        <v>3426</v>
      </c>
      <c r="I2301" s="135">
        <v>62</v>
      </c>
      <c r="J2301" s="135" t="s">
        <v>2108</v>
      </c>
      <c r="K2301" s="135" t="s">
        <v>2109</v>
      </c>
      <c r="L2301" s="135" t="s">
        <v>193</v>
      </c>
      <c r="M2301" s="134" t="s">
        <v>1</v>
      </c>
      <c r="N2301" s="137"/>
      <c r="O2301" s="121"/>
    </row>
    <row r="2302" spans="1:15" x14ac:dyDescent="0.25">
      <c r="A2302" s="139">
        <v>128</v>
      </c>
      <c r="B2302" s="135" t="s">
        <v>231</v>
      </c>
      <c r="C2302" s="134" t="s">
        <v>2102</v>
      </c>
      <c r="D2302" s="135">
        <v>3621</v>
      </c>
      <c r="E2302" s="135" t="s">
        <v>3417</v>
      </c>
      <c r="F2302" s="135">
        <v>1</v>
      </c>
      <c r="G2302" s="140">
        <v>109</v>
      </c>
      <c r="H2302" s="135" t="s">
        <v>3427</v>
      </c>
      <c r="I2302" s="135">
        <v>76</v>
      </c>
      <c r="J2302" s="135" t="s">
        <v>2151</v>
      </c>
      <c r="K2302" s="135" t="s">
        <v>2152</v>
      </c>
      <c r="L2302" s="135" t="s">
        <v>193</v>
      </c>
      <c r="M2302" s="134" t="s">
        <v>1</v>
      </c>
      <c r="N2302" s="137"/>
      <c r="O2302" s="121"/>
    </row>
    <row r="2303" spans="1:15" x14ac:dyDescent="0.25">
      <c r="A2303" s="139">
        <v>128</v>
      </c>
      <c r="B2303" s="135" t="s">
        <v>231</v>
      </c>
      <c r="C2303" s="134" t="s">
        <v>2102</v>
      </c>
      <c r="D2303" s="135">
        <v>3622</v>
      </c>
      <c r="E2303" s="135" t="s">
        <v>3417</v>
      </c>
      <c r="F2303" s="135">
        <v>1</v>
      </c>
      <c r="G2303" s="136">
        <v>110</v>
      </c>
      <c r="H2303" s="135" t="s">
        <v>3428</v>
      </c>
      <c r="I2303" s="135">
        <v>56</v>
      </c>
      <c r="J2303" s="135" t="s">
        <v>2151</v>
      </c>
      <c r="K2303" s="135" t="s">
        <v>2152</v>
      </c>
      <c r="L2303" s="135" t="s">
        <v>193</v>
      </c>
      <c r="M2303" s="134" t="s">
        <v>1</v>
      </c>
      <c r="N2303" s="137"/>
      <c r="O2303" s="121"/>
    </row>
    <row r="2304" spans="1:15" x14ac:dyDescent="0.25">
      <c r="A2304" s="139">
        <v>128</v>
      </c>
      <c r="B2304" s="135" t="s">
        <v>231</v>
      </c>
      <c r="C2304" s="134" t="s">
        <v>2102</v>
      </c>
      <c r="D2304" s="135">
        <v>3623</v>
      </c>
      <c r="E2304" s="135" t="s">
        <v>3417</v>
      </c>
      <c r="F2304" s="135">
        <v>1</v>
      </c>
      <c r="G2304" s="136">
        <v>111</v>
      </c>
      <c r="H2304" s="135" t="s">
        <v>3429</v>
      </c>
      <c r="I2304" s="135">
        <v>180</v>
      </c>
      <c r="J2304" s="135" t="s">
        <v>2105</v>
      </c>
      <c r="K2304" s="135" t="s">
        <v>2106</v>
      </c>
      <c r="L2304" s="135" t="s">
        <v>193</v>
      </c>
      <c r="M2304" s="134" t="s">
        <v>1</v>
      </c>
      <c r="N2304" s="137"/>
      <c r="O2304" s="121"/>
    </row>
    <row r="2305" spans="1:15" x14ac:dyDescent="0.25">
      <c r="A2305" s="139">
        <v>128</v>
      </c>
      <c r="B2305" s="135" t="s">
        <v>231</v>
      </c>
      <c r="C2305" s="134" t="s">
        <v>2102</v>
      </c>
      <c r="D2305" s="135">
        <v>3624</v>
      </c>
      <c r="E2305" s="135" t="s">
        <v>3417</v>
      </c>
      <c r="F2305" s="135">
        <v>1</v>
      </c>
      <c r="G2305" s="136">
        <v>112</v>
      </c>
      <c r="H2305" s="135" t="s">
        <v>3430</v>
      </c>
      <c r="I2305" s="135">
        <v>800</v>
      </c>
      <c r="J2305" s="135" t="s">
        <v>2105</v>
      </c>
      <c r="K2305" s="135" t="s">
        <v>2106</v>
      </c>
      <c r="L2305" s="135" t="s">
        <v>193</v>
      </c>
      <c r="M2305" s="134" t="s">
        <v>1</v>
      </c>
      <c r="N2305" s="137"/>
      <c r="O2305" s="121"/>
    </row>
    <row r="2306" spans="1:15" x14ac:dyDescent="0.25">
      <c r="A2306" s="139">
        <v>128</v>
      </c>
      <c r="B2306" s="135" t="s">
        <v>231</v>
      </c>
      <c r="C2306" s="134" t="s">
        <v>2102</v>
      </c>
      <c r="D2306" s="135">
        <v>3625</v>
      </c>
      <c r="E2306" s="135" t="s">
        <v>3417</v>
      </c>
      <c r="F2306" s="135">
        <v>1</v>
      </c>
      <c r="G2306" s="136">
        <v>113</v>
      </c>
      <c r="H2306" s="135" t="s">
        <v>3431</v>
      </c>
      <c r="I2306" s="135">
        <v>390</v>
      </c>
      <c r="J2306" s="135" t="s">
        <v>2105</v>
      </c>
      <c r="K2306" s="135" t="s">
        <v>2106</v>
      </c>
      <c r="L2306" s="135" t="s">
        <v>193</v>
      </c>
      <c r="M2306" s="134" t="s">
        <v>1</v>
      </c>
      <c r="N2306" s="137"/>
      <c r="O2306" s="121"/>
    </row>
    <row r="2307" spans="1:15" x14ac:dyDescent="0.25">
      <c r="A2307" s="139">
        <v>128</v>
      </c>
      <c r="B2307" s="135" t="s">
        <v>231</v>
      </c>
      <c r="C2307" s="134" t="s">
        <v>2102</v>
      </c>
      <c r="D2307" s="135">
        <v>3626</v>
      </c>
      <c r="E2307" s="135" t="s">
        <v>3417</v>
      </c>
      <c r="F2307" s="135">
        <v>1</v>
      </c>
      <c r="G2307" s="136">
        <v>115</v>
      </c>
      <c r="H2307" s="135" t="s">
        <v>3432</v>
      </c>
      <c r="I2307" s="135">
        <v>112</v>
      </c>
      <c r="J2307" s="135" t="s">
        <v>2155</v>
      </c>
      <c r="K2307" s="135" t="s">
        <v>2156</v>
      </c>
      <c r="L2307" s="135" t="s">
        <v>193</v>
      </c>
      <c r="M2307" s="134" t="s">
        <v>1</v>
      </c>
      <c r="N2307" s="137"/>
      <c r="O2307" s="121"/>
    </row>
    <row r="2308" spans="1:15" x14ac:dyDescent="0.25">
      <c r="A2308" s="139">
        <v>128</v>
      </c>
      <c r="B2308" s="135" t="s">
        <v>231</v>
      </c>
      <c r="C2308" s="134" t="s">
        <v>2102</v>
      </c>
      <c r="D2308" s="135">
        <v>3627</v>
      </c>
      <c r="E2308" s="135" t="s">
        <v>3417</v>
      </c>
      <c r="F2308" s="135">
        <v>1</v>
      </c>
      <c r="G2308" s="136">
        <v>116</v>
      </c>
      <c r="H2308" s="135" t="s">
        <v>3433</v>
      </c>
      <c r="I2308" s="135">
        <v>36</v>
      </c>
      <c r="J2308" s="135" t="s">
        <v>2155</v>
      </c>
      <c r="K2308" s="135" t="s">
        <v>2156</v>
      </c>
      <c r="L2308" s="135" t="s">
        <v>193</v>
      </c>
      <c r="M2308" s="134" t="s">
        <v>1</v>
      </c>
      <c r="N2308" s="137"/>
      <c r="O2308" s="121"/>
    </row>
    <row r="2309" spans="1:15" x14ac:dyDescent="0.25">
      <c r="A2309" s="139">
        <v>128</v>
      </c>
      <c r="B2309" s="135" t="s">
        <v>231</v>
      </c>
      <c r="C2309" s="134" t="s">
        <v>2102</v>
      </c>
      <c r="D2309" s="135">
        <v>3628</v>
      </c>
      <c r="E2309" s="135" t="s">
        <v>3417</v>
      </c>
      <c r="F2309" s="135">
        <v>1</v>
      </c>
      <c r="G2309" s="136">
        <v>117</v>
      </c>
      <c r="H2309" s="135" t="s">
        <v>3434</v>
      </c>
      <c r="I2309" s="135">
        <v>214</v>
      </c>
      <c r="J2309" s="135" t="s">
        <v>2108</v>
      </c>
      <c r="K2309" s="135" t="s">
        <v>2109</v>
      </c>
      <c r="L2309" s="135" t="s">
        <v>193</v>
      </c>
      <c r="M2309" s="134" t="s">
        <v>1</v>
      </c>
      <c r="N2309" s="137"/>
      <c r="O2309" s="121"/>
    </row>
    <row r="2310" spans="1:15" x14ac:dyDescent="0.25">
      <c r="A2310" s="139">
        <v>128</v>
      </c>
      <c r="B2310" s="135" t="s">
        <v>231</v>
      </c>
      <c r="C2310" s="134" t="s">
        <v>2102</v>
      </c>
      <c r="D2310" s="135">
        <v>3629</v>
      </c>
      <c r="E2310" s="135" t="s">
        <v>3417</v>
      </c>
      <c r="F2310" s="135">
        <v>1</v>
      </c>
      <c r="G2310" s="136">
        <v>118</v>
      </c>
      <c r="H2310" s="135" t="s">
        <v>3435</v>
      </c>
      <c r="I2310" s="135">
        <v>214</v>
      </c>
      <c r="J2310" s="135" t="s">
        <v>2108</v>
      </c>
      <c r="K2310" s="135" t="s">
        <v>2109</v>
      </c>
      <c r="L2310" s="135" t="s">
        <v>193</v>
      </c>
      <c r="M2310" s="134" t="s">
        <v>1</v>
      </c>
      <c r="N2310" s="137"/>
      <c r="O2310" s="121"/>
    </row>
    <row r="2311" spans="1:15" x14ac:dyDescent="0.25">
      <c r="A2311" s="139">
        <v>128</v>
      </c>
      <c r="B2311" s="135" t="s">
        <v>231</v>
      </c>
      <c r="C2311" s="134" t="s">
        <v>2102</v>
      </c>
      <c r="D2311" s="135">
        <v>3630</v>
      </c>
      <c r="E2311" s="135" t="s">
        <v>3417</v>
      </c>
      <c r="F2311" s="135">
        <v>1</v>
      </c>
      <c r="G2311" s="136">
        <v>119</v>
      </c>
      <c r="H2311" s="135" t="s">
        <v>3436</v>
      </c>
      <c r="I2311" s="135">
        <v>1192</v>
      </c>
      <c r="J2311" s="135" t="s">
        <v>2105</v>
      </c>
      <c r="K2311" s="135" t="s">
        <v>2106</v>
      </c>
      <c r="L2311" s="135" t="s">
        <v>193</v>
      </c>
      <c r="M2311" s="134" t="s">
        <v>1</v>
      </c>
      <c r="N2311" s="137"/>
      <c r="O2311" s="121"/>
    </row>
    <row r="2312" spans="1:15" x14ac:dyDescent="0.25">
      <c r="A2312" s="139">
        <v>128</v>
      </c>
      <c r="B2312" s="135" t="s">
        <v>231</v>
      </c>
      <c r="C2312" s="134" t="s">
        <v>2102</v>
      </c>
      <c r="D2312" s="135">
        <v>3631</v>
      </c>
      <c r="E2312" s="135" t="s">
        <v>3417</v>
      </c>
      <c r="F2312" s="135">
        <v>1</v>
      </c>
      <c r="G2312" s="136">
        <v>120</v>
      </c>
      <c r="H2312" s="135" t="s">
        <v>3437</v>
      </c>
      <c r="I2312" s="135">
        <v>143</v>
      </c>
      <c r="J2312" s="135" t="s">
        <v>2105</v>
      </c>
      <c r="K2312" s="135" t="s">
        <v>2106</v>
      </c>
      <c r="L2312" s="135" t="s">
        <v>193</v>
      </c>
      <c r="M2312" s="134" t="s">
        <v>1</v>
      </c>
      <c r="N2312" s="137"/>
      <c r="O2312" s="121"/>
    </row>
    <row r="2313" spans="1:15" x14ac:dyDescent="0.25">
      <c r="A2313" s="139">
        <v>128</v>
      </c>
      <c r="B2313" s="135" t="s">
        <v>231</v>
      </c>
      <c r="C2313" s="134" t="s">
        <v>2102</v>
      </c>
      <c r="D2313" s="135">
        <v>3632</v>
      </c>
      <c r="E2313" s="135" t="s">
        <v>3417</v>
      </c>
      <c r="F2313" s="135">
        <v>1</v>
      </c>
      <c r="G2313" s="136">
        <v>122</v>
      </c>
      <c r="H2313" s="135" t="s">
        <v>3438</v>
      </c>
      <c r="I2313" s="135">
        <v>22</v>
      </c>
      <c r="J2313" s="135" t="s">
        <v>2155</v>
      </c>
      <c r="K2313" s="135" t="s">
        <v>2156</v>
      </c>
      <c r="L2313" s="135" t="s">
        <v>193</v>
      </c>
      <c r="M2313" s="134" t="s">
        <v>1</v>
      </c>
      <c r="N2313" s="137"/>
      <c r="O2313" s="121"/>
    </row>
    <row r="2314" spans="1:15" x14ac:dyDescent="0.25">
      <c r="A2314" s="139">
        <v>128</v>
      </c>
      <c r="B2314" s="135" t="s">
        <v>231</v>
      </c>
      <c r="C2314" s="134" t="s">
        <v>2102</v>
      </c>
      <c r="D2314" s="135">
        <v>3633</v>
      </c>
      <c r="E2314" s="135" t="s">
        <v>3417</v>
      </c>
      <c r="F2314" s="135">
        <v>1</v>
      </c>
      <c r="G2314" s="136">
        <v>123</v>
      </c>
      <c r="H2314" s="135" t="s">
        <v>3439</v>
      </c>
      <c r="I2314" s="135">
        <v>55</v>
      </c>
      <c r="J2314" s="135" t="s">
        <v>2155</v>
      </c>
      <c r="K2314" s="135" t="s">
        <v>2156</v>
      </c>
      <c r="L2314" s="135" t="s">
        <v>193</v>
      </c>
      <c r="M2314" s="134" t="s">
        <v>1</v>
      </c>
      <c r="N2314" s="137"/>
      <c r="O2314" s="121"/>
    </row>
    <row r="2315" spans="1:15" x14ac:dyDescent="0.25">
      <c r="A2315" s="139">
        <v>128</v>
      </c>
      <c r="B2315" s="135" t="s">
        <v>231</v>
      </c>
      <c r="C2315" s="134" t="s">
        <v>2102</v>
      </c>
      <c r="D2315" s="135">
        <v>3634</v>
      </c>
      <c r="E2315" s="135" t="s">
        <v>3417</v>
      </c>
      <c r="F2315" s="135">
        <v>1</v>
      </c>
      <c r="G2315" s="136">
        <v>124</v>
      </c>
      <c r="H2315" s="135" t="s">
        <v>3440</v>
      </c>
      <c r="I2315" s="135">
        <v>46</v>
      </c>
      <c r="J2315" s="135" t="s">
        <v>2108</v>
      </c>
      <c r="K2315" s="135" t="s">
        <v>2109</v>
      </c>
      <c r="L2315" s="135" t="s">
        <v>193</v>
      </c>
      <c r="M2315" s="134" t="s">
        <v>1</v>
      </c>
      <c r="N2315" s="137"/>
      <c r="O2315" s="121"/>
    </row>
    <row r="2316" spans="1:15" x14ac:dyDescent="0.25">
      <c r="A2316" s="139">
        <v>128</v>
      </c>
      <c r="B2316" s="135" t="s">
        <v>231</v>
      </c>
      <c r="C2316" s="134" t="s">
        <v>2102</v>
      </c>
      <c r="D2316" s="135">
        <v>3635</v>
      </c>
      <c r="E2316" s="135" t="s">
        <v>3417</v>
      </c>
      <c r="F2316" s="135">
        <v>1</v>
      </c>
      <c r="G2316" s="136">
        <v>130</v>
      </c>
      <c r="H2316" s="135" t="s">
        <v>3441</v>
      </c>
      <c r="I2316" s="135">
        <v>590</v>
      </c>
      <c r="J2316" s="135" t="s">
        <v>2112</v>
      </c>
      <c r="K2316" s="135" t="s">
        <v>2113</v>
      </c>
      <c r="L2316" s="135" t="s">
        <v>194</v>
      </c>
      <c r="M2316" s="134" t="s">
        <v>1</v>
      </c>
      <c r="N2316" s="137"/>
      <c r="O2316" s="121"/>
    </row>
    <row r="2317" spans="1:15" x14ac:dyDescent="0.25">
      <c r="A2317" s="139">
        <v>128</v>
      </c>
      <c r="B2317" s="135" t="s">
        <v>231</v>
      </c>
      <c r="C2317" s="134" t="s">
        <v>2102</v>
      </c>
      <c r="D2317" s="135">
        <v>3636</v>
      </c>
      <c r="E2317" s="135" t="s">
        <v>3417</v>
      </c>
      <c r="F2317" s="135">
        <v>1</v>
      </c>
      <c r="G2317" s="136">
        <v>131</v>
      </c>
      <c r="H2317" s="135" t="s">
        <v>3442</v>
      </c>
      <c r="I2317" s="135">
        <v>170</v>
      </c>
      <c r="J2317" s="135" t="s">
        <v>2112</v>
      </c>
      <c r="K2317" s="135" t="s">
        <v>2113</v>
      </c>
      <c r="L2317" s="135" t="s">
        <v>194</v>
      </c>
      <c r="M2317" s="134" t="s">
        <v>1</v>
      </c>
      <c r="N2317" s="137"/>
      <c r="O2317" s="121"/>
    </row>
    <row r="2318" spans="1:15" x14ac:dyDescent="0.25">
      <c r="A2318" s="139">
        <v>128</v>
      </c>
      <c r="B2318" s="135" t="s">
        <v>231</v>
      </c>
      <c r="C2318" s="134" t="s">
        <v>2102</v>
      </c>
      <c r="D2318" s="135">
        <v>3637</v>
      </c>
      <c r="E2318" s="135" t="s">
        <v>3417</v>
      </c>
      <c r="F2318" s="135">
        <v>1</v>
      </c>
      <c r="G2318" s="136">
        <v>132</v>
      </c>
      <c r="H2318" s="135" t="s">
        <v>3443</v>
      </c>
      <c r="I2318" s="135">
        <v>224</v>
      </c>
      <c r="J2318" s="135" t="s">
        <v>2283</v>
      </c>
      <c r="K2318" s="135" t="s">
        <v>2284</v>
      </c>
      <c r="L2318" s="135" t="s">
        <v>194</v>
      </c>
      <c r="M2318" s="134" t="s">
        <v>1</v>
      </c>
      <c r="N2318" s="137"/>
      <c r="O2318" s="121"/>
    </row>
    <row r="2319" spans="1:15" x14ac:dyDescent="0.25">
      <c r="A2319" s="139">
        <v>128</v>
      </c>
      <c r="B2319" s="135" t="s">
        <v>231</v>
      </c>
      <c r="C2319" s="134" t="s">
        <v>2102</v>
      </c>
      <c r="D2319" s="135">
        <v>3638</v>
      </c>
      <c r="E2319" s="135" t="s">
        <v>3417</v>
      </c>
      <c r="F2319" s="135">
        <v>1</v>
      </c>
      <c r="G2319" s="136">
        <v>133</v>
      </c>
      <c r="H2319" s="135" t="s">
        <v>3444</v>
      </c>
      <c r="I2319" s="135">
        <v>136</v>
      </c>
      <c r="J2319" s="135" t="s">
        <v>2112</v>
      </c>
      <c r="K2319" s="135" t="s">
        <v>2113</v>
      </c>
      <c r="L2319" s="135" t="s">
        <v>194</v>
      </c>
      <c r="M2319" s="134" t="s">
        <v>1</v>
      </c>
      <c r="N2319" s="137"/>
      <c r="O2319" s="121"/>
    </row>
    <row r="2320" spans="1:15" x14ac:dyDescent="0.25">
      <c r="A2320" s="139">
        <v>128</v>
      </c>
      <c r="B2320" s="135" t="s">
        <v>231</v>
      </c>
      <c r="C2320" s="134" t="s">
        <v>2102</v>
      </c>
      <c r="D2320" s="135">
        <v>3639</v>
      </c>
      <c r="E2320" s="135" t="s">
        <v>3417</v>
      </c>
      <c r="F2320" s="135">
        <v>1</v>
      </c>
      <c r="G2320" s="136">
        <v>134</v>
      </c>
      <c r="H2320" s="135" t="s">
        <v>3445</v>
      </c>
      <c r="I2320" s="135">
        <v>262</v>
      </c>
      <c r="J2320" s="135" t="s">
        <v>2138</v>
      </c>
      <c r="K2320" s="135" t="s">
        <v>2139</v>
      </c>
      <c r="L2320" s="135" t="s">
        <v>194</v>
      </c>
      <c r="M2320" s="134" t="s">
        <v>1</v>
      </c>
      <c r="N2320" s="137"/>
      <c r="O2320" s="121"/>
    </row>
    <row r="2321" spans="1:15" x14ac:dyDescent="0.25">
      <c r="A2321" s="139">
        <v>128</v>
      </c>
      <c r="B2321" s="135" t="s">
        <v>231</v>
      </c>
      <c r="C2321" s="134" t="s">
        <v>2102</v>
      </c>
      <c r="D2321" s="135">
        <v>3640</v>
      </c>
      <c r="E2321" s="135" t="s">
        <v>3417</v>
      </c>
      <c r="F2321" s="135">
        <v>1</v>
      </c>
      <c r="G2321" s="136">
        <v>135</v>
      </c>
      <c r="H2321" s="135" t="s">
        <v>3446</v>
      </c>
      <c r="I2321" s="135">
        <v>224</v>
      </c>
      <c r="J2321" s="135" t="s">
        <v>2105</v>
      </c>
      <c r="K2321" s="135" t="s">
        <v>2106</v>
      </c>
      <c r="L2321" s="135" t="s">
        <v>193</v>
      </c>
      <c r="M2321" s="134" t="s">
        <v>1</v>
      </c>
      <c r="N2321" s="137"/>
      <c r="O2321" s="121"/>
    </row>
    <row r="2322" spans="1:15" x14ac:dyDescent="0.25">
      <c r="A2322" s="139">
        <v>128</v>
      </c>
      <c r="B2322" s="135" t="s">
        <v>231</v>
      </c>
      <c r="C2322" s="134" t="s">
        <v>2102</v>
      </c>
      <c r="D2322" s="135">
        <v>3641</v>
      </c>
      <c r="E2322" s="135" t="s">
        <v>3417</v>
      </c>
      <c r="F2322" s="135">
        <v>1</v>
      </c>
      <c r="G2322" s="136">
        <v>136</v>
      </c>
      <c r="H2322" s="135" t="s">
        <v>3447</v>
      </c>
      <c r="I2322" s="135">
        <v>348</v>
      </c>
      <c r="J2322" s="135" t="s">
        <v>2112</v>
      </c>
      <c r="K2322" s="135" t="s">
        <v>2113</v>
      </c>
      <c r="L2322" s="135" t="s">
        <v>194</v>
      </c>
      <c r="M2322" s="134" t="s">
        <v>1</v>
      </c>
      <c r="N2322" s="137"/>
      <c r="O2322" s="121"/>
    </row>
    <row r="2323" spans="1:15" x14ac:dyDescent="0.25">
      <c r="A2323" s="139">
        <v>128</v>
      </c>
      <c r="B2323" s="135" t="s">
        <v>231</v>
      </c>
      <c r="C2323" s="134" t="s">
        <v>2102</v>
      </c>
      <c r="D2323" s="135">
        <v>3642</v>
      </c>
      <c r="E2323" s="135" t="s">
        <v>3417</v>
      </c>
      <c r="F2323" s="135">
        <v>1</v>
      </c>
      <c r="G2323" s="136">
        <v>137</v>
      </c>
      <c r="H2323" s="135" t="s">
        <v>3448</v>
      </c>
      <c r="I2323" s="135">
        <v>76</v>
      </c>
      <c r="J2323" s="135" t="s">
        <v>2151</v>
      </c>
      <c r="K2323" s="135" t="s">
        <v>2152</v>
      </c>
      <c r="L2323" s="135" t="s">
        <v>193</v>
      </c>
      <c r="M2323" s="134" t="s">
        <v>1</v>
      </c>
      <c r="N2323" s="137"/>
      <c r="O2323" s="121"/>
    </row>
    <row r="2324" spans="1:15" x14ac:dyDescent="0.25">
      <c r="A2324" s="139">
        <v>128</v>
      </c>
      <c r="B2324" s="135" t="s">
        <v>231</v>
      </c>
      <c r="C2324" s="134" t="s">
        <v>2102</v>
      </c>
      <c r="D2324" s="135">
        <v>3643</v>
      </c>
      <c r="E2324" s="135" t="s">
        <v>3417</v>
      </c>
      <c r="F2324" s="135">
        <v>1</v>
      </c>
      <c r="G2324" s="136">
        <v>138</v>
      </c>
      <c r="H2324" s="135" t="s">
        <v>3449</v>
      </c>
      <c r="I2324" s="135">
        <v>113</v>
      </c>
      <c r="J2324" s="135" t="s">
        <v>2155</v>
      </c>
      <c r="K2324" s="135" t="s">
        <v>2156</v>
      </c>
      <c r="L2324" s="135" t="s">
        <v>193</v>
      </c>
      <c r="M2324" s="134" t="s">
        <v>1</v>
      </c>
      <c r="N2324" s="137"/>
      <c r="O2324" s="121"/>
    </row>
    <row r="2325" spans="1:15" x14ac:dyDescent="0.25">
      <c r="A2325" s="139">
        <v>128</v>
      </c>
      <c r="B2325" s="135" t="s">
        <v>231</v>
      </c>
      <c r="C2325" s="134" t="s">
        <v>2102</v>
      </c>
      <c r="D2325" s="135">
        <v>3644</v>
      </c>
      <c r="E2325" s="135" t="s">
        <v>3417</v>
      </c>
      <c r="F2325" s="135">
        <v>1</v>
      </c>
      <c r="G2325" s="136">
        <v>139</v>
      </c>
      <c r="H2325" s="135" t="s">
        <v>3450</v>
      </c>
      <c r="I2325" s="135">
        <v>57</v>
      </c>
      <c r="J2325" s="135" t="s">
        <v>2108</v>
      </c>
      <c r="K2325" s="135" t="s">
        <v>2109</v>
      </c>
      <c r="L2325" s="135" t="s">
        <v>193</v>
      </c>
      <c r="M2325" s="134" t="s">
        <v>1</v>
      </c>
      <c r="N2325" s="137"/>
      <c r="O2325" s="121"/>
    </row>
    <row r="2326" spans="1:15" x14ac:dyDescent="0.25">
      <c r="A2326" s="139">
        <v>128</v>
      </c>
      <c r="B2326" s="135" t="s">
        <v>231</v>
      </c>
      <c r="C2326" s="134" t="s">
        <v>2102</v>
      </c>
      <c r="D2326" s="135">
        <v>3645</v>
      </c>
      <c r="E2326" s="135" t="s">
        <v>3417</v>
      </c>
      <c r="F2326" s="135">
        <v>1</v>
      </c>
      <c r="G2326" s="136">
        <v>140</v>
      </c>
      <c r="H2326" s="135" t="s">
        <v>3451</v>
      </c>
      <c r="I2326" s="135">
        <v>74</v>
      </c>
      <c r="J2326" s="135" t="s">
        <v>2112</v>
      </c>
      <c r="K2326" s="135" t="s">
        <v>2113</v>
      </c>
      <c r="L2326" s="135" t="s">
        <v>194</v>
      </c>
      <c r="M2326" s="134" t="s">
        <v>1</v>
      </c>
      <c r="N2326" s="137"/>
      <c r="O2326" s="121"/>
    </row>
    <row r="2327" spans="1:15" x14ac:dyDescent="0.25">
      <c r="A2327" s="139">
        <v>128</v>
      </c>
      <c r="B2327" s="135" t="s">
        <v>231</v>
      </c>
      <c r="C2327" s="134" t="s">
        <v>2102</v>
      </c>
      <c r="D2327" s="135">
        <v>3646</v>
      </c>
      <c r="E2327" s="135" t="s">
        <v>3417</v>
      </c>
      <c r="F2327" s="135">
        <v>1</v>
      </c>
      <c r="G2327" s="136">
        <v>141</v>
      </c>
      <c r="H2327" s="135" t="s">
        <v>3452</v>
      </c>
      <c r="I2327" s="135">
        <v>58</v>
      </c>
      <c r="J2327" s="135" t="s">
        <v>2108</v>
      </c>
      <c r="K2327" s="135" t="s">
        <v>2109</v>
      </c>
      <c r="L2327" s="135" t="s">
        <v>193</v>
      </c>
      <c r="M2327" s="134" t="s">
        <v>1</v>
      </c>
      <c r="N2327" s="137"/>
      <c r="O2327" s="121"/>
    </row>
    <row r="2328" spans="1:15" x14ac:dyDescent="0.25">
      <c r="A2328" s="139">
        <v>128</v>
      </c>
      <c r="B2328" s="135" t="s">
        <v>231</v>
      </c>
      <c r="C2328" s="134" t="s">
        <v>2102</v>
      </c>
      <c r="D2328" s="135">
        <v>3647</v>
      </c>
      <c r="E2328" s="135" t="s">
        <v>3417</v>
      </c>
      <c r="F2328" s="135">
        <v>1</v>
      </c>
      <c r="G2328" s="136">
        <v>142</v>
      </c>
      <c r="H2328" s="135" t="s">
        <v>3453</v>
      </c>
      <c r="I2328" s="135">
        <v>58</v>
      </c>
      <c r="J2328" s="135" t="s">
        <v>2108</v>
      </c>
      <c r="K2328" s="135" t="s">
        <v>2109</v>
      </c>
      <c r="L2328" s="135" t="s">
        <v>193</v>
      </c>
      <c r="M2328" s="134" t="s">
        <v>1</v>
      </c>
      <c r="N2328" s="137"/>
      <c r="O2328" s="121"/>
    </row>
    <row r="2329" spans="1:15" x14ac:dyDescent="0.25">
      <c r="A2329" s="139">
        <v>128</v>
      </c>
      <c r="B2329" s="135" t="s">
        <v>231</v>
      </c>
      <c r="C2329" s="134" t="s">
        <v>2102</v>
      </c>
      <c r="D2329" s="135">
        <v>3648</v>
      </c>
      <c r="E2329" s="135" t="s">
        <v>3417</v>
      </c>
      <c r="F2329" s="135">
        <v>1</v>
      </c>
      <c r="G2329" s="136">
        <v>150</v>
      </c>
      <c r="H2329" s="135" t="s">
        <v>3454</v>
      </c>
      <c r="I2329" s="135">
        <v>1230</v>
      </c>
      <c r="J2329" s="135" t="s">
        <v>2115</v>
      </c>
      <c r="K2329" s="135" t="s">
        <v>2116</v>
      </c>
      <c r="L2329" s="135" t="s">
        <v>2117</v>
      </c>
      <c r="M2329" s="134" t="s">
        <v>1</v>
      </c>
      <c r="N2329" s="137"/>
      <c r="O2329" s="121"/>
    </row>
    <row r="2330" spans="1:15" x14ac:dyDescent="0.25">
      <c r="A2330" s="139">
        <v>128</v>
      </c>
      <c r="B2330" s="135" t="s">
        <v>231</v>
      </c>
      <c r="C2330" s="134" t="s">
        <v>2102</v>
      </c>
      <c r="D2330" s="135">
        <v>3649</v>
      </c>
      <c r="E2330" s="135" t="s">
        <v>3417</v>
      </c>
      <c r="F2330" s="135">
        <v>1</v>
      </c>
      <c r="G2330" s="136">
        <v>151</v>
      </c>
      <c r="H2330" s="135" t="s">
        <v>3455</v>
      </c>
      <c r="I2330" s="135">
        <v>52</v>
      </c>
      <c r="J2330" s="135" t="s">
        <v>2108</v>
      </c>
      <c r="K2330" s="135" t="s">
        <v>2109</v>
      </c>
      <c r="L2330" s="135" t="s">
        <v>193</v>
      </c>
      <c r="M2330" s="134" t="s">
        <v>1</v>
      </c>
      <c r="N2330" s="137"/>
      <c r="O2330" s="121"/>
    </row>
    <row r="2331" spans="1:15" x14ac:dyDescent="0.25">
      <c r="A2331" s="139">
        <v>128</v>
      </c>
      <c r="B2331" s="135" t="s">
        <v>231</v>
      </c>
      <c r="C2331" s="134" t="s">
        <v>2102</v>
      </c>
      <c r="D2331" s="135">
        <v>3650</v>
      </c>
      <c r="E2331" s="135" t="s">
        <v>3417</v>
      </c>
      <c r="F2331" s="135">
        <v>1</v>
      </c>
      <c r="G2331" s="136">
        <v>152</v>
      </c>
      <c r="H2331" s="135" t="s">
        <v>3456</v>
      </c>
      <c r="I2331" s="135">
        <v>1280</v>
      </c>
      <c r="J2331" s="135" t="s">
        <v>2115</v>
      </c>
      <c r="K2331" s="135" t="s">
        <v>2116</v>
      </c>
      <c r="L2331" s="135" t="s">
        <v>2117</v>
      </c>
      <c r="M2331" s="134" t="s">
        <v>1</v>
      </c>
      <c r="N2331" s="137"/>
      <c r="O2331" s="121"/>
    </row>
    <row r="2332" spans="1:15" x14ac:dyDescent="0.25">
      <c r="A2332" s="139">
        <v>128</v>
      </c>
      <c r="B2332" s="135" t="s">
        <v>231</v>
      </c>
      <c r="C2332" s="134" t="s">
        <v>2102</v>
      </c>
      <c r="D2332" s="135">
        <v>3651</v>
      </c>
      <c r="E2332" s="135" t="s">
        <v>3417</v>
      </c>
      <c r="F2332" s="135">
        <v>1</v>
      </c>
      <c r="G2332" s="136">
        <v>153</v>
      </c>
      <c r="H2332" s="135" t="s">
        <v>3457</v>
      </c>
      <c r="I2332" s="135">
        <v>52</v>
      </c>
      <c r="J2332" s="135" t="s">
        <v>2155</v>
      </c>
      <c r="K2332" s="135" t="s">
        <v>2156</v>
      </c>
      <c r="L2332" s="135" t="s">
        <v>193</v>
      </c>
      <c r="M2332" s="134" t="s">
        <v>1</v>
      </c>
      <c r="N2332" s="137"/>
      <c r="O2332" s="121"/>
    </row>
    <row r="2333" spans="1:15" x14ac:dyDescent="0.25">
      <c r="A2333" s="139">
        <v>128</v>
      </c>
      <c r="B2333" s="135" t="s">
        <v>231</v>
      </c>
      <c r="C2333" s="134" t="s">
        <v>2102</v>
      </c>
      <c r="D2333" s="135">
        <v>3652</v>
      </c>
      <c r="E2333" s="135" t="s">
        <v>3417</v>
      </c>
      <c r="F2333" s="135">
        <v>1</v>
      </c>
      <c r="G2333" s="136">
        <v>154</v>
      </c>
      <c r="H2333" s="135" t="s">
        <v>3458</v>
      </c>
      <c r="I2333" s="135">
        <v>1230</v>
      </c>
      <c r="J2333" s="135" t="s">
        <v>2115</v>
      </c>
      <c r="K2333" s="135" t="s">
        <v>2116</v>
      </c>
      <c r="L2333" s="135" t="s">
        <v>2117</v>
      </c>
      <c r="M2333" s="134" t="s">
        <v>1</v>
      </c>
      <c r="N2333" s="137"/>
      <c r="O2333" s="121"/>
    </row>
    <row r="2334" spans="1:15" x14ac:dyDescent="0.25">
      <c r="A2334" s="139">
        <v>128</v>
      </c>
      <c r="B2334" s="135" t="s">
        <v>231</v>
      </c>
      <c r="C2334" s="134" t="s">
        <v>2102</v>
      </c>
      <c r="D2334" s="135">
        <v>3653</v>
      </c>
      <c r="E2334" s="135" t="s">
        <v>3417</v>
      </c>
      <c r="F2334" s="135">
        <v>1</v>
      </c>
      <c r="G2334" s="136">
        <v>155</v>
      </c>
      <c r="H2334" s="135" t="s">
        <v>3459</v>
      </c>
      <c r="I2334" s="135">
        <v>52</v>
      </c>
      <c r="J2334" s="135" t="s">
        <v>2108</v>
      </c>
      <c r="K2334" s="135" t="s">
        <v>2109</v>
      </c>
      <c r="L2334" s="135" t="s">
        <v>193</v>
      </c>
      <c r="M2334" s="134" t="s">
        <v>1</v>
      </c>
      <c r="N2334" s="137"/>
      <c r="O2334" s="121"/>
    </row>
    <row r="2335" spans="1:15" x14ac:dyDescent="0.25">
      <c r="A2335" s="139">
        <v>128</v>
      </c>
      <c r="B2335" s="135" t="s">
        <v>231</v>
      </c>
      <c r="C2335" s="134" t="s">
        <v>2102</v>
      </c>
      <c r="D2335" s="135">
        <v>3654</v>
      </c>
      <c r="E2335" s="135" t="s">
        <v>3417</v>
      </c>
      <c r="F2335" s="135">
        <v>1</v>
      </c>
      <c r="G2335" s="136">
        <v>156</v>
      </c>
      <c r="H2335" s="135" t="s">
        <v>3460</v>
      </c>
      <c r="I2335" s="135">
        <v>932</v>
      </c>
      <c r="J2335" s="135" t="s">
        <v>2115</v>
      </c>
      <c r="K2335" s="135" t="s">
        <v>2116</v>
      </c>
      <c r="L2335" s="135" t="s">
        <v>2117</v>
      </c>
      <c r="M2335" s="134" t="s">
        <v>1</v>
      </c>
      <c r="N2335" s="137"/>
      <c r="O2335" s="121"/>
    </row>
    <row r="2336" spans="1:15" x14ac:dyDescent="0.25">
      <c r="A2336" s="139">
        <v>128</v>
      </c>
      <c r="B2336" s="135" t="s">
        <v>231</v>
      </c>
      <c r="C2336" s="134" t="s">
        <v>2102</v>
      </c>
      <c r="D2336" s="135">
        <v>3655</v>
      </c>
      <c r="E2336" s="135" t="s">
        <v>3417</v>
      </c>
      <c r="F2336" s="135">
        <v>1</v>
      </c>
      <c r="G2336" s="136">
        <v>157</v>
      </c>
      <c r="H2336" s="135" t="s">
        <v>3461</v>
      </c>
      <c r="I2336" s="135">
        <v>960</v>
      </c>
      <c r="J2336" s="135" t="s">
        <v>2115</v>
      </c>
      <c r="K2336" s="135" t="s">
        <v>2116</v>
      </c>
      <c r="L2336" s="135" t="s">
        <v>2117</v>
      </c>
      <c r="M2336" s="134" t="s">
        <v>1</v>
      </c>
      <c r="N2336" s="137"/>
      <c r="O2336" s="121"/>
    </row>
    <row r="2337" spans="1:15" x14ac:dyDescent="0.25">
      <c r="A2337" s="139">
        <v>128</v>
      </c>
      <c r="B2337" s="135" t="s">
        <v>231</v>
      </c>
      <c r="C2337" s="134" t="s">
        <v>2102</v>
      </c>
      <c r="D2337" s="135">
        <v>3656</v>
      </c>
      <c r="E2337" s="135" t="s">
        <v>3417</v>
      </c>
      <c r="F2337" s="135">
        <v>1</v>
      </c>
      <c r="G2337" s="136">
        <v>158</v>
      </c>
      <c r="H2337" s="135" t="s">
        <v>3462</v>
      </c>
      <c r="I2337" s="135">
        <v>932</v>
      </c>
      <c r="J2337" s="135" t="s">
        <v>2115</v>
      </c>
      <c r="K2337" s="135" t="s">
        <v>2116</v>
      </c>
      <c r="L2337" s="135" t="s">
        <v>2117</v>
      </c>
      <c r="M2337" s="134" t="s">
        <v>1</v>
      </c>
      <c r="N2337" s="137"/>
      <c r="O2337" s="121"/>
    </row>
    <row r="2338" spans="1:15" x14ac:dyDescent="0.25">
      <c r="A2338" s="139">
        <v>128</v>
      </c>
      <c r="B2338" s="135" t="s">
        <v>231</v>
      </c>
      <c r="C2338" s="134" t="s">
        <v>2102</v>
      </c>
      <c r="D2338" s="135">
        <v>3657</v>
      </c>
      <c r="E2338" s="135" t="s">
        <v>3417</v>
      </c>
      <c r="F2338" s="135">
        <v>2</v>
      </c>
      <c r="G2338" s="136">
        <v>200</v>
      </c>
      <c r="H2338" s="135" t="s">
        <v>3463</v>
      </c>
      <c r="I2338" s="135">
        <v>418</v>
      </c>
      <c r="J2338" s="135" t="s">
        <v>2105</v>
      </c>
      <c r="K2338" s="135" t="s">
        <v>2106</v>
      </c>
      <c r="L2338" s="135" t="s">
        <v>193</v>
      </c>
      <c r="M2338" s="134" t="s">
        <v>1</v>
      </c>
      <c r="N2338" s="137"/>
      <c r="O2338" s="121"/>
    </row>
    <row r="2339" spans="1:15" x14ac:dyDescent="0.25">
      <c r="A2339" s="139">
        <v>128</v>
      </c>
      <c r="B2339" s="135" t="s">
        <v>231</v>
      </c>
      <c r="C2339" s="134" t="s">
        <v>2102</v>
      </c>
      <c r="D2339" s="135">
        <v>3658</v>
      </c>
      <c r="E2339" s="135" t="s">
        <v>3417</v>
      </c>
      <c r="F2339" s="135">
        <v>2</v>
      </c>
      <c r="G2339" s="136">
        <v>201</v>
      </c>
      <c r="H2339" s="135" t="s">
        <v>3464</v>
      </c>
      <c r="I2339" s="135">
        <v>115</v>
      </c>
      <c r="J2339" s="135" t="s">
        <v>2155</v>
      </c>
      <c r="K2339" s="135" t="s">
        <v>2156</v>
      </c>
      <c r="L2339" s="135" t="s">
        <v>193</v>
      </c>
      <c r="M2339" s="134" t="s">
        <v>1</v>
      </c>
      <c r="N2339" s="137"/>
      <c r="O2339" s="121"/>
    </row>
    <row r="2340" spans="1:15" x14ac:dyDescent="0.25">
      <c r="A2340" s="139">
        <v>128</v>
      </c>
      <c r="B2340" s="135" t="s">
        <v>231</v>
      </c>
      <c r="C2340" s="134" t="s">
        <v>2102</v>
      </c>
      <c r="D2340" s="135">
        <v>3659</v>
      </c>
      <c r="E2340" s="135" t="s">
        <v>3417</v>
      </c>
      <c r="F2340" s="135">
        <v>2</v>
      </c>
      <c r="G2340" s="136">
        <v>202</v>
      </c>
      <c r="H2340" s="135" t="s">
        <v>3465</v>
      </c>
      <c r="I2340" s="135">
        <v>50</v>
      </c>
      <c r="J2340" s="135" t="s">
        <v>2155</v>
      </c>
      <c r="K2340" s="135" t="s">
        <v>2156</v>
      </c>
      <c r="L2340" s="135" t="s">
        <v>193</v>
      </c>
      <c r="M2340" s="134" t="s">
        <v>1</v>
      </c>
      <c r="N2340" s="137"/>
      <c r="O2340" s="121"/>
    </row>
    <row r="2341" spans="1:15" x14ac:dyDescent="0.25">
      <c r="A2341" s="139">
        <v>128</v>
      </c>
      <c r="B2341" s="135" t="s">
        <v>231</v>
      </c>
      <c r="C2341" s="134" t="s">
        <v>2102</v>
      </c>
      <c r="D2341" s="135">
        <v>3660</v>
      </c>
      <c r="E2341" s="135" t="s">
        <v>3417</v>
      </c>
      <c r="F2341" s="135">
        <v>2</v>
      </c>
      <c r="G2341" s="136">
        <v>203</v>
      </c>
      <c r="H2341" s="135" t="s">
        <v>3466</v>
      </c>
      <c r="I2341" s="135">
        <v>208</v>
      </c>
      <c r="J2341" s="135" t="s">
        <v>2108</v>
      </c>
      <c r="K2341" s="135" t="s">
        <v>2109</v>
      </c>
      <c r="L2341" s="135" t="s">
        <v>193</v>
      </c>
      <c r="M2341" s="134" t="s">
        <v>1</v>
      </c>
      <c r="N2341" s="137"/>
      <c r="O2341" s="121"/>
    </row>
    <row r="2342" spans="1:15" x14ac:dyDescent="0.25">
      <c r="A2342" s="139">
        <v>128</v>
      </c>
      <c r="B2342" s="135" t="s">
        <v>231</v>
      </c>
      <c r="C2342" s="134" t="s">
        <v>2102</v>
      </c>
      <c r="D2342" s="135">
        <v>3661</v>
      </c>
      <c r="E2342" s="135" t="s">
        <v>3417</v>
      </c>
      <c r="F2342" s="135">
        <v>2</v>
      </c>
      <c r="G2342" s="136">
        <v>204</v>
      </c>
      <c r="H2342" s="135" t="s">
        <v>3467</v>
      </c>
      <c r="I2342" s="135">
        <v>208</v>
      </c>
      <c r="J2342" s="135" t="s">
        <v>2108</v>
      </c>
      <c r="K2342" s="135" t="s">
        <v>2109</v>
      </c>
      <c r="L2342" s="135" t="s">
        <v>193</v>
      </c>
      <c r="M2342" s="134" t="s">
        <v>1</v>
      </c>
      <c r="N2342" s="137"/>
      <c r="O2342" s="121"/>
    </row>
    <row r="2343" spans="1:15" x14ac:dyDescent="0.25">
      <c r="A2343" s="139">
        <v>128</v>
      </c>
      <c r="B2343" s="135" t="s">
        <v>231</v>
      </c>
      <c r="C2343" s="134" t="s">
        <v>2102</v>
      </c>
      <c r="D2343" s="135">
        <v>3662</v>
      </c>
      <c r="E2343" s="135" t="s">
        <v>3417</v>
      </c>
      <c r="F2343" s="135">
        <v>2</v>
      </c>
      <c r="G2343" s="136">
        <v>205</v>
      </c>
      <c r="H2343" s="135" t="s">
        <v>3468</v>
      </c>
      <c r="I2343" s="135">
        <v>1100</v>
      </c>
      <c r="J2343" s="135" t="s">
        <v>2105</v>
      </c>
      <c r="K2343" s="135" t="s">
        <v>2106</v>
      </c>
      <c r="L2343" s="135" t="s">
        <v>193</v>
      </c>
      <c r="M2343" s="134" t="s">
        <v>1</v>
      </c>
      <c r="N2343" s="137"/>
      <c r="O2343" s="121"/>
    </row>
    <row r="2344" spans="1:15" x14ac:dyDescent="0.25">
      <c r="A2344" s="139">
        <v>128</v>
      </c>
      <c r="B2344" s="135" t="s">
        <v>231</v>
      </c>
      <c r="C2344" s="134" t="s">
        <v>2102</v>
      </c>
      <c r="D2344" s="135">
        <v>3663</v>
      </c>
      <c r="E2344" s="135" t="s">
        <v>3417</v>
      </c>
      <c r="F2344" s="135">
        <v>2</v>
      </c>
      <c r="G2344" s="136">
        <v>206</v>
      </c>
      <c r="H2344" s="135" t="s">
        <v>3469</v>
      </c>
      <c r="I2344" s="135">
        <v>144</v>
      </c>
      <c r="J2344" s="135" t="s">
        <v>2151</v>
      </c>
      <c r="K2344" s="135" t="s">
        <v>2152</v>
      </c>
      <c r="L2344" s="135" t="s">
        <v>193</v>
      </c>
      <c r="M2344" s="134" t="s">
        <v>1</v>
      </c>
      <c r="N2344" s="137"/>
      <c r="O2344" s="121"/>
    </row>
    <row r="2345" spans="1:15" x14ac:dyDescent="0.25">
      <c r="A2345" s="139">
        <v>128</v>
      </c>
      <c r="B2345" s="135" t="s">
        <v>231</v>
      </c>
      <c r="C2345" s="134" t="s">
        <v>2102</v>
      </c>
      <c r="D2345" s="135">
        <v>3664</v>
      </c>
      <c r="E2345" s="135" t="s">
        <v>3417</v>
      </c>
      <c r="F2345" s="135">
        <v>2</v>
      </c>
      <c r="G2345" s="136">
        <v>207</v>
      </c>
      <c r="H2345" s="135" t="s">
        <v>3470</v>
      </c>
      <c r="I2345" s="135">
        <v>85</v>
      </c>
      <c r="J2345" s="135" t="s">
        <v>2155</v>
      </c>
      <c r="K2345" s="135" t="s">
        <v>2156</v>
      </c>
      <c r="L2345" s="135" t="s">
        <v>193</v>
      </c>
      <c r="M2345" s="134" t="s">
        <v>1</v>
      </c>
      <c r="N2345" s="137"/>
      <c r="O2345" s="121"/>
    </row>
    <row r="2346" spans="1:15" x14ac:dyDescent="0.25">
      <c r="A2346" s="139">
        <v>128</v>
      </c>
      <c r="B2346" s="135" t="s">
        <v>231</v>
      </c>
      <c r="C2346" s="134" t="s">
        <v>2102</v>
      </c>
      <c r="D2346" s="135">
        <v>3665</v>
      </c>
      <c r="E2346" s="135" t="s">
        <v>3417</v>
      </c>
      <c r="F2346" s="135">
        <v>2</v>
      </c>
      <c r="G2346" s="136">
        <v>208</v>
      </c>
      <c r="H2346" s="135" t="s">
        <v>3471</v>
      </c>
      <c r="I2346" s="135">
        <v>50</v>
      </c>
      <c r="J2346" s="135" t="s">
        <v>2108</v>
      </c>
      <c r="K2346" s="135" t="s">
        <v>2109</v>
      </c>
      <c r="L2346" s="135" t="s">
        <v>193</v>
      </c>
      <c r="M2346" s="134" t="s">
        <v>1</v>
      </c>
      <c r="N2346" s="137"/>
      <c r="O2346" s="121"/>
    </row>
    <row r="2347" spans="1:15" x14ac:dyDescent="0.25">
      <c r="A2347" s="139">
        <v>128</v>
      </c>
      <c r="B2347" s="135" t="s">
        <v>231</v>
      </c>
      <c r="C2347" s="134" t="s">
        <v>2102</v>
      </c>
      <c r="D2347" s="135">
        <v>3666</v>
      </c>
      <c r="E2347" s="135" t="s">
        <v>3417</v>
      </c>
      <c r="F2347" s="135">
        <v>2</v>
      </c>
      <c r="G2347" s="140">
        <v>210</v>
      </c>
      <c r="H2347" s="135" t="s">
        <v>3472</v>
      </c>
      <c r="I2347" s="135">
        <v>960</v>
      </c>
      <c r="J2347" s="135" t="s">
        <v>2115</v>
      </c>
      <c r="K2347" s="135" t="s">
        <v>2116</v>
      </c>
      <c r="L2347" s="135" t="s">
        <v>2117</v>
      </c>
      <c r="M2347" s="134" t="s">
        <v>1</v>
      </c>
      <c r="N2347" s="137"/>
      <c r="O2347" s="121"/>
    </row>
    <row r="2348" spans="1:15" x14ac:dyDescent="0.25">
      <c r="A2348" s="139">
        <v>128</v>
      </c>
      <c r="B2348" s="135" t="s">
        <v>231</v>
      </c>
      <c r="C2348" s="134" t="s">
        <v>2102</v>
      </c>
      <c r="D2348" s="135">
        <v>3667</v>
      </c>
      <c r="E2348" s="135" t="s">
        <v>3417</v>
      </c>
      <c r="F2348" s="135">
        <v>2</v>
      </c>
      <c r="G2348" s="140">
        <v>211</v>
      </c>
      <c r="H2348" s="135" t="s">
        <v>3473</v>
      </c>
      <c r="I2348" s="135">
        <v>960</v>
      </c>
      <c r="J2348" s="135" t="s">
        <v>2115</v>
      </c>
      <c r="K2348" s="135" t="s">
        <v>2116</v>
      </c>
      <c r="L2348" s="135" t="s">
        <v>2117</v>
      </c>
      <c r="M2348" s="134" t="s">
        <v>1</v>
      </c>
      <c r="N2348" s="137"/>
      <c r="O2348" s="121"/>
    </row>
    <row r="2349" spans="1:15" x14ac:dyDescent="0.25">
      <c r="A2349" s="139">
        <v>128</v>
      </c>
      <c r="B2349" s="135" t="s">
        <v>231</v>
      </c>
      <c r="C2349" s="134" t="s">
        <v>2102</v>
      </c>
      <c r="D2349" s="135">
        <v>3668</v>
      </c>
      <c r="E2349" s="135" t="s">
        <v>3417</v>
      </c>
      <c r="F2349" s="135">
        <v>2</v>
      </c>
      <c r="G2349" s="140">
        <v>212</v>
      </c>
      <c r="H2349" s="135" t="s">
        <v>3474</v>
      </c>
      <c r="I2349" s="135">
        <v>960</v>
      </c>
      <c r="J2349" s="135" t="s">
        <v>2115</v>
      </c>
      <c r="K2349" s="135" t="s">
        <v>2116</v>
      </c>
      <c r="L2349" s="135" t="s">
        <v>2117</v>
      </c>
      <c r="M2349" s="134" t="s">
        <v>1</v>
      </c>
      <c r="N2349" s="137"/>
      <c r="O2349" s="121"/>
    </row>
    <row r="2350" spans="1:15" x14ac:dyDescent="0.25">
      <c r="A2350" s="139">
        <v>128</v>
      </c>
      <c r="B2350" s="135" t="s">
        <v>231</v>
      </c>
      <c r="C2350" s="134" t="s">
        <v>2102</v>
      </c>
      <c r="D2350" s="135">
        <v>3669</v>
      </c>
      <c r="E2350" s="135" t="s">
        <v>3417</v>
      </c>
      <c r="F2350" s="135">
        <v>2</v>
      </c>
      <c r="G2350" s="140">
        <v>213</v>
      </c>
      <c r="H2350" s="135" t="s">
        <v>3475</v>
      </c>
      <c r="I2350" s="135">
        <v>960</v>
      </c>
      <c r="J2350" s="135" t="s">
        <v>2115</v>
      </c>
      <c r="K2350" s="135" t="s">
        <v>2116</v>
      </c>
      <c r="L2350" s="135" t="s">
        <v>2117</v>
      </c>
      <c r="M2350" s="134" t="s">
        <v>1</v>
      </c>
      <c r="N2350" s="137"/>
      <c r="O2350" s="121"/>
    </row>
    <row r="2351" spans="1:15" x14ac:dyDescent="0.25">
      <c r="A2351" s="139">
        <v>128</v>
      </c>
      <c r="B2351" s="135" t="s">
        <v>231</v>
      </c>
      <c r="C2351" s="134" t="s">
        <v>2102</v>
      </c>
      <c r="D2351" s="135">
        <v>3670</v>
      </c>
      <c r="E2351" s="135" t="s">
        <v>3417</v>
      </c>
      <c r="F2351" s="135">
        <v>2</v>
      </c>
      <c r="G2351" s="140">
        <v>214</v>
      </c>
      <c r="H2351" s="135" t="s">
        <v>3476</v>
      </c>
      <c r="I2351" s="135">
        <v>960</v>
      </c>
      <c r="J2351" s="135" t="s">
        <v>2115</v>
      </c>
      <c r="K2351" s="135" t="s">
        <v>2116</v>
      </c>
      <c r="L2351" s="135" t="s">
        <v>2117</v>
      </c>
      <c r="M2351" s="134" t="s">
        <v>1</v>
      </c>
      <c r="N2351" s="137"/>
      <c r="O2351" s="121"/>
    </row>
    <row r="2352" spans="1:15" x14ac:dyDescent="0.25">
      <c r="A2352" s="139">
        <v>128</v>
      </c>
      <c r="B2352" s="135" t="s">
        <v>231</v>
      </c>
      <c r="C2352" s="134" t="s">
        <v>2102</v>
      </c>
      <c r="D2352" s="135">
        <v>3671</v>
      </c>
      <c r="E2352" s="135" t="s">
        <v>3417</v>
      </c>
      <c r="F2352" s="135">
        <v>2</v>
      </c>
      <c r="G2352" s="140">
        <v>215</v>
      </c>
      <c r="H2352" s="135" t="s">
        <v>3477</v>
      </c>
      <c r="I2352" s="135">
        <v>960</v>
      </c>
      <c r="J2352" s="135" t="s">
        <v>2115</v>
      </c>
      <c r="K2352" s="135" t="s">
        <v>2116</v>
      </c>
      <c r="L2352" s="135" t="s">
        <v>2117</v>
      </c>
      <c r="M2352" s="134" t="s">
        <v>1</v>
      </c>
      <c r="N2352" s="137"/>
      <c r="O2352" s="121"/>
    </row>
    <row r="2353" spans="1:15" x14ac:dyDescent="0.25">
      <c r="A2353" s="139">
        <v>129</v>
      </c>
      <c r="B2353" s="135" t="s">
        <v>340</v>
      </c>
      <c r="C2353" s="134" t="s">
        <v>2102</v>
      </c>
      <c r="D2353" s="135">
        <v>3672</v>
      </c>
      <c r="E2353" s="135" t="s">
        <v>2103</v>
      </c>
      <c r="F2353" s="135">
        <v>1</v>
      </c>
      <c r="G2353" s="140">
        <v>1</v>
      </c>
      <c r="H2353" s="135" t="s">
        <v>2104</v>
      </c>
      <c r="I2353" s="135">
        <v>776</v>
      </c>
      <c r="J2353" s="135" t="s">
        <v>2115</v>
      </c>
      <c r="K2353" s="135" t="s">
        <v>2116</v>
      </c>
      <c r="L2353" s="135" t="s">
        <v>2117</v>
      </c>
      <c r="M2353" s="134" t="s">
        <v>1</v>
      </c>
      <c r="N2353" s="137"/>
      <c r="O2353" s="121"/>
    </row>
    <row r="2354" spans="1:15" x14ac:dyDescent="0.25">
      <c r="A2354" s="139">
        <v>129</v>
      </c>
      <c r="B2354" s="135" t="s">
        <v>340</v>
      </c>
      <c r="C2354" s="134" t="s">
        <v>2102</v>
      </c>
      <c r="D2354" s="135">
        <v>3673</v>
      </c>
      <c r="E2354" s="135" t="s">
        <v>2103</v>
      </c>
      <c r="F2354" s="135">
        <v>1</v>
      </c>
      <c r="G2354" s="140">
        <v>2</v>
      </c>
      <c r="H2354" s="135" t="s">
        <v>2107</v>
      </c>
      <c r="I2354" s="135">
        <v>585</v>
      </c>
      <c r="J2354" s="135" t="s">
        <v>2105</v>
      </c>
      <c r="K2354" s="135" t="s">
        <v>2106</v>
      </c>
      <c r="L2354" s="135" t="s">
        <v>193</v>
      </c>
      <c r="M2354" s="134" t="s">
        <v>1</v>
      </c>
      <c r="N2354" s="137"/>
      <c r="O2354" s="121"/>
    </row>
    <row r="2355" spans="1:15" x14ac:dyDescent="0.25">
      <c r="A2355" s="139">
        <v>129</v>
      </c>
      <c r="B2355" s="135" t="s">
        <v>340</v>
      </c>
      <c r="C2355" s="134" t="s">
        <v>2102</v>
      </c>
      <c r="D2355" s="135">
        <v>3674</v>
      </c>
      <c r="E2355" s="135" t="s">
        <v>2103</v>
      </c>
      <c r="F2355" s="135">
        <v>1</v>
      </c>
      <c r="G2355" s="136" t="s">
        <v>2467</v>
      </c>
      <c r="H2355" s="135" t="s">
        <v>2761</v>
      </c>
      <c r="I2355" s="135">
        <v>63</v>
      </c>
      <c r="J2355" s="135" t="s">
        <v>2440</v>
      </c>
      <c r="K2355" s="135" t="s">
        <v>2441</v>
      </c>
      <c r="L2355" s="135" t="s">
        <v>193</v>
      </c>
      <c r="M2355" s="134" t="s">
        <v>1</v>
      </c>
      <c r="N2355" s="137"/>
      <c r="O2355" s="121"/>
    </row>
    <row r="2356" spans="1:15" x14ac:dyDescent="0.25">
      <c r="A2356" s="139">
        <v>129</v>
      </c>
      <c r="B2356" s="135" t="s">
        <v>340</v>
      </c>
      <c r="C2356" s="134" t="s">
        <v>2102</v>
      </c>
      <c r="D2356" s="135">
        <v>3675</v>
      </c>
      <c r="E2356" s="135" t="s">
        <v>2103</v>
      </c>
      <c r="F2356" s="135">
        <v>1</v>
      </c>
      <c r="G2356" s="136">
        <v>3</v>
      </c>
      <c r="H2356" s="135" t="s">
        <v>2110</v>
      </c>
      <c r="I2356" s="135">
        <v>180</v>
      </c>
      <c r="J2356" s="135" t="s">
        <v>2112</v>
      </c>
      <c r="K2356" s="135" t="s">
        <v>2113</v>
      </c>
      <c r="L2356" s="135" t="s">
        <v>194</v>
      </c>
      <c r="M2356" s="134" t="s">
        <v>1</v>
      </c>
      <c r="N2356" s="137"/>
      <c r="O2356" s="121"/>
    </row>
    <row r="2357" spans="1:15" x14ac:dyDescent="0.25">
      <c r="A2357" s="139">
        <v>129</v>
      </c>
      <c r="B2357" s="135" t="s">
        <v>340</v>
      </c>
      <c r="C2357" s="134" t="s">
        <v>2102</v>
      </c>
      <c r="D2357" s="135">
        <v>3676</v>
      </c>
      <c r="E2357" s="135" t="s">
        <v>2103</v>
      </c>
      <c r="F2357" s="135">
        <v>1</v>
      </c>
      <c r="G2357" s="136">
        <v>4</v>
      </c>
      <c r="H2357" s="135" t="s">
        <v>2111</v>
      </c>
      <c r="I2357" s="135">
        <v>242</v>
      </c>
      <c r="J2357" s="135" t="s">
        <v>2112</v>
      </c>
      <c r="K2357" s="135" t="s">
        <v>2113</v>
      </c>
      <c r="L2357" s="135" t="s">
        <v>194</v>
      </c>
      <c r="M2357" s="134" t="s">
        <v>1</v>
      </c>
      <c r="N2357" s="137"/>
      <c r="O2357" s="121"/>
    </row>
    <row r="2358" spans="1:15" x14ac:dyDescent="0.25">
      <c r="A2358" s="139">
        <v>129</v>
      </c>
      <c r="B2358" s="135" t="s">
        <v>340</v>
      </c>
      <c r="C2358" s="134" t="s">
        <v>2102</v>
      </c>
      <c r="D2358" s="135">
        <v>3677</v>
      </c>
      <c r="E2358" s="135" t="s">
        <v>2103</v>
      </c>
      <c r="F2358" s="135">
        <v>1</v>
      </c>
      <c r="G2358" s="136">
        <v>5</v>
      </c>
      <c r="H2358" s="135" t="s">
        <v>2114</v>
      </c>
      <c r="I2358" s="135">
        <v>68</v>
      </c>
      <c r="J2358" s="135" t="s">
        <v>2108</v>
      </c>
      <c r="K2358" s="135" t="s">
        <v>2109</v>
      </c>
      <c r="L2358" s="135" t="s">
        <v>193</v>
      </c>
      <c r="M2358" s="134" t="s">
        <v>1</v>
      </c>
      <c r="N2358" s="137"/>
      <c r="O2358" s="121"/>
    </row>
    <row r="2359" spans="1:15" x14ac:dyDescent="0.25">
      <c r="A2359" s="139">
        <v>129</v>
      </c>
      <c r="B2359" s="135" t="s">
        <v>340</v>
      </c>
      <c r="C2359" s="134" t="s">
        <v>2102</v>
      </c>
      <c r="D2359" s="135">
        <v>3678</v>
      </c>
      <c r="E2359" s="135" t="s">
        <v>2103</v>
      </c>
      <c r="F2359" s="135">
        <v>1</v>
      </c>
      <c r="G2359" s="136">
        <v>8</v>
      </c>
      <c r="H2359" s="135" t="s">
        <v>2120</v>
      </c>
      <c r="I2359" s="135">
        <v>411</v>
      </c>
      <c r="J2359" s="135" t="s">
        <v>2112</v>
      </c>
      <c r="K2359" s="135" t="s">
        <v>2113</v>
      </c>
      <c r="L2359" s="135" t="s">
        <v>194</v>
      </c>
      <c r="M2359" s="134" t="s">
        <v>1</v>
      </c>
      <c r="N2359" s="137"/>
      <c r="O2359" s="121"/>
    </row>
    <row r="2360" spans="1:15" x14ac:dyDescent="0.25">
      <c r="A2360" s="139">
        <v>129</v>
      </c>
      <c r="B2360" s="135" t="s">
        <v>340</v>
      </c>
      <c r="C2360" s="134" t="s">
        <v>2102</v>
      </c>
      <c r="D2360" s="135">
        <v>3679</v>
      </c>
      <c r="E2360" s="135" t="s">
        <v>2103</v>
      </c>
      <c r="F2360" s="135">
        <v>1</v>
      </c>
      <c r="G2360" s="136">
        <v>9</v>
      </c>
      <c r="H2360" s="135" t="s">
        <v>2121</v>
      </c>
      <c r="I2360" s="135">
        <v>254</v>
      </c>
      <c r="J2360" s="135" t="s">
        <v>2151</v>
      </c>
      <c r="K2360" s="135" t="s">
        <v>2152</v>
      </c>
      <c r="L2360" s="135" t="s">
        <v>193</v>
      </c>
      <c r="M2360" s="134" t="s">
        <v>1</v>
      </c>
      <c r="N2360" s="137"/>
      <c r="O2360" s="121"/>
    </row>
    <row r="2361" spans="1:15" x14ac:dyDescent="0.25">
      <c r="A2361" s="139">
        <v>129</v>
      </c>
      <c r="B2361" s="135" t="s">
        <v>340</v>
      </c>
      <c r="C2361" s="134" t="s">
        <v>2102</v>
      </c>
      <c r="D2361" s="135">
        <v>3680</v>
      </c>
      <c r="E2361" s="135" t="s">
        <v>2103</v>
      </c>
      <c r="F2361" s="135">
        <v>1</v>
      </c>
      <c r="G2361" s="136">
        <v>10</v>
      </c>
      <c r="H2361" s="135" t="s">
        <v>2122</v>
      </c>
      <c r="I2361" s="135">
        <v>163</v>
      </c>
      <c r="J2361" s="135" t="s">
        <v>2151</v>
      </c>
      <c r="K2361" s="135" t="s">
        <v>2152</v>
      </c>
      <c r="L2361" s="135" t="s">
        <v>193</v>
      </c>
      <c r="M2361" s="134" t="s">
        <v>1</v>
      </c>
      <c r="N2361" s="137"/>
      <c r="O2361" s="121"/>
    </row>
    <row r="2362" spans="1:15" x14ac:dyDescent="0.25">
      <c r="A2362" s="139">
        <v>129</v>
      </c>
      <c r="B2362" s="135" t="s">
        <v>340</v>
      </c>
      <c r="C2362" s="134" t="s">
        <v>2102</v>
      </c>
      <c r="D2362" s="135">
        <v>3681</v>
      </c>
      <c r="E2362" s="135" t="s">
        <v>2103</v>
      </c>
      <c r="F2362" s="135">
        <v>1</v>
      </c>
      <c r="G2362" s="136">
        <v>11</v>
      </c>
      <c r="H2362" s="135" t="s">
        <v>2123</v>
      </c>
      <c r="I2362" s="135">
        <v>102</v>
      </c>
      <c r="J2362" s="135" t="s">
        <v>2151</v>
      </c>
      <c r="K2362" s="135" t="s">
        <v>2152</v>
      </c>
      <c r="L2362" s="135" t="s">
        <v>193</v>
      </c>
      <c r="M2362" s="134" t="s">
        <v>1</v>
      </c>
      <c r="N2362" s="137"/>
      <c r="O2362" s="121"/>
    </row>
    <row r="2363" spans="1:15" x14ac:dyDescent="0.25">
      <c r="A2363" s="139">
        <v>129</v>
      </c>
      <c r="B2363" s="135" t="s">
        <v>340</v>
      </c>
      <c r="C2363" s="134" t="s">
        <v>2102</v>
      </c>
      <c r="D2363" s="135">
        <v>3682</v>
      </c>
      <c r="E2363" s="135" t="s">
        <v>2103</v>
      </c>
      <c r="F2363" s="135">
        <v>1</v>
      </c>
      <c r="G2363" s="136">
        <v>12</v>
      </c>
      <c r="H2363" s="135" t="s">
        <v>2126</v>
      </c>
      <c r="I2363" s="135">
        <v>114</v>
      </c>
      <c r="J2363" s="135" t="s">
        <v>2105</v>
      </c>
      <c r="K2363" s="135" t="s">
        <v>2106</v>
      </c>
      <c r="L2363" s="135" t="s">
        <v>193</v>
      </c>
      <c r="M2363" s="134" t="s">
        <v>1</v>
      </c>
      <c r="N2363" s="137"/>
      <c r="O2363" s="121"/>
    </row>
    <row r="2364" spans="1:15" x14ac:dyDescent="0.25">
      <c r="A2364" s="139">
        <v>129</v>
      </c>
      <c r="B2364" s="135" t="s">
        <v>340</v>
      </c>
      <c r="C2364" s="134" t="s">
        <v>2102</v>
      </c>
      <c r="D2364" s="135">
        <v>3683</v>
      </c>
      <c r="E2364" s="135" t="s">
        <v>2103</v>
      </c>
      <c r="F2364" s="135">
        <v>1</v>
      </c>
      <c r="G2364" s="140">
        <v>13</v>
      </c>
      <c r="H2364" s="135" t="s">
        <v>2127</v>
      </c>
      <c r="I2364" s="135">
        <v>107</v>
      </c>
      <c r="J2364" s="135" t="s">
        <v>2151</v>
      </c>
      <c r="K2364" s="135" t="s">
        <v>2152</v>
      </c>
      <c r="L2364" s="135" t="s">
        <v>193</v>
      </c>
      <c r="M2364" s="134" t="s">
        <v>1</v>
      </c>
      <c r="N2364" s="137"/>
      <c r="O2364" s="121"/>
    </row>
    <row r="2365" spans="1:15" x14ac:dyDescent="0.25">
      <c r="A2365" s="139">
        <v>129</v>
      </c>
      <c r="B2365" s="135" t="s">
        <v>340</v>
      </c>
      <c r="C2365" s="134" t="s">
        <v>2102</v>
      </c>
      <c r="D2365" s="135">
        <v>3684</v>
      </c>
      <c r="E2365" s="135" t="s">
        <v>2103</v>
      </c>
      <c r="F2365" s="135">
        <v>1</v>
      </c>
      <c r="G2365" s="136">
        <v>14</v>
      </c>
      <c r="H2365" s="135" t="s">
        <v>2128</v>
      </c>
      <c r="I2365" s="135">
        <v>88</v>
      </c>
      <c r="J2365" s="135" t="s">
        <v>2112</v>
      </c>
      <c r="K2365" s="135" t="s">
        <v>2113</v>
      </c>
      <c r="L2365" s="135" t="s">
        <v>194</v>
      </c>
      <c r="M2365" s="134" t="s">
        <v>1</v>
      </c>
      <c r="N2365" s="137"/>
      <c r="O2365" s="121"/>
    </row>
    <row r="2366" spans="1:15" x14ac:dyDescent="0.25">
      <c r="A2366" s="139">
        <v>129</v>
      </c>
      <c r="B2366" s="135" t="s">
        <v>340</v>
      </c>
      <c r="C2366" s="134" t="s">
        <v>2102</v>
      </c>
      <c r="D2366" s="135">
        <v>3685</v>
      </c>
      <c r="E2366" s="135" t="s">
        <v>2103</v>
      </c>
      <c r="F2366" s="135">
        <v>1</v>
      </c>
      <c r="G2366" s="136">
        <v>15</v>
      </c>
      <c r="H2366" s="135" t="s">
        <v>2130</v>
      </c>
      <c r="I2366" s="135">
        <v>186</v>
      </c>
      <c r="J2366" s="135" t="s">
        <v>2105</v>
      </c>
      <c r="K2366" s="135" t="s">
        <v>2106</v>
      </c>
      <c r="L2366" s="135" t="s">
        <v>193</v>
      </c>
      <c r="M2366" s="134" t="s">
        <v>1</v>
      </c>
      <c r="N2366" s="137"/>
      <c r="O2366" s="121"/>
    </row>
    <row r="2367" spans="1:15" x14ac:dyDescent="0.25">
      <c r="A2367" s="139">
        <v>129</v>
      </c>
      <c r="B2367" s="135" t="s">
        <v>340</v>
      </c>
      <c r="C2367" s="134" t="s">
        <v>2102</v>
      </c>
      <c r="D2367" s="135">
        <v>3686</v>
      </c>
      <c r="E2367" s="135" t="s">
        <v>2103</v>
      </c>
      <c r="F2367" s="135">
        <v>1</v>
      </c>
      <c r="G2367" s="136">
        <v>16</v>
      </c>
      <c r="H2367" s="135" t="s">
        <v>2131</v>
      </c>
      <c r="I2367" s="135">
        <v>914</v>
      </c>
      <c r="J2367" s="135" t="s">
        <v>2115</v>
      </c>
      <c r="K2367" s="135" t="s">
        <v>2116</v>
      </c>
      <c r="L2367" s="135" t="s">
        <v>2117</v>
      </c>
      <c r="M2367" s="134" t="s">
        <v>1</v>
      </c>
      <c r="N2367" s="137"/>
      <c r="O2367" s="121"/>
    </row>
    <row r="2368" spans="1:15" x14ac:dyDescent="0.25">
      <c r="A2368" s="139">
        <v>129</v>
      </c>
      <c r="B2368" s="135" t="s">
        <v>340</v>
      </c>
      <c r="C2368" s="134" t="s">
        <v>2102</v>
      </c>
      <c r="D2368" s="135">
        <v>3687</v>
      </c>
      <c r="E2368" s="135" t="s">
        <v>2103</v>
      </c>
      <c r="F2368" s="135">
        <v>1</v>
      </c>
      <c r="G2368" s="136">
        <v>17</v>
      </c>
      <c r="H2368" s="135" t="s">
        <v>2132</v>
      </c>
      <c r="I2368" s="135">
        <v>946</v>
      </c>
      <c r="J2368" s="135" t="s">
        <v>2115</v>
      </c>
      <c r="K2368" s="135" t="s">
        <v>2116</v>
      </c>
      <c r="L2368" s="135" t="s">
        <v>2117</v>
      </c>
      <c r="M2368" s="134" t="s">
        <v>1</v>
      </c>
      <c r="N2368" s="137"/>
      <c r="O2368" s="121"/>
    </row>
    <row r="2369" spans="1:15" x14ac:dyDescent="0.25">
      <c r="A2369" s="139">
        <v>129</v>
      </c>
      <c r="B2369" s="135" t="s">
        <v>340</v>
      </c>
      <c r="C2369" s="134" t="s">
        <v>2102</v>
      </c>
      <c r="D2369" s="135">
        <v>3688</v>
      </c>
      <c r="E2369" s="135" t="s">
        <v>2103</v>
      </c>
      <c r="F2369" s="135">
        <v>1</v>
      </c>
      <c r="G2369" s="136">
        <v>18</v>
      </c>
      <c r="H2369" s="135" t="s">
        <v>2133</v>
      </c>
      <c r="I2369" s="135">
        <v>947</v>
      </c>
      <c r="J2369" s="135" t="s">
        <v>2115</v>
      </c>
      <c r="K2369" s="135" t="s">
        <v>2116</v>
      </c>
      <c r="L2369" s="135" t="s">
        <v>2117</v>
      </c>
      <c r="M2369" s="134" t="s">
        <v>1</v>
      </c>
      <c r="N2369" s="137"/>
      <c r="O2369" s="121"/>
    </row>
    <row r="2370" spans="1:15" x14ac:dyDescent="0.25">
      <c r="A2370" s="139">
        <v>129</v>
      </c>
      <c r="B2370" s="135" t="s">
        <v>340</v>
      </c>
      <c r="C2370" s="134" t="s">
        <v>2102</v>
      </c>
      <c r="D2370" s="135">
        <v>3689</v>
      </c>
      <c r="E2370" s="135" t="s">
        <v>2103</v>
      </c>
      <c r="F2370" s="135">
        <v>1</v>
      </c>
      <c r="G2370" s="136">
        <v>19</v>
      </c>
      <c r="H2370" s="135" t="s">
        <v>2134</v>
      </c>
      <c r="I2370" s="135">
        <v>946</v>
      </c>
      <c r="J2370" s="135" t="s">
        <v>2115</v>
      </c>
      <c r="K2370" s="135" t="s">
        <v>2116</v>
      </c>
      <c r="L2370" s="135" t="s">
        <v>2117</v>
      </c>
      <c r="M2370" s="134" t="s">
        <v>1</v>
      </c>
      <c r="N2370" s="137"/>
      <c r="O2370" s="121"/>
    </row>
    <row r="2371" spans="1:15" x14ac:dyDescent="0.25">
      <c r="A2371" s="139">
        <v>129</v>
      </c>
      <c r="B2371" s="135" t="s">
        <v>340</v>
      </c>
      <c r="C2371" s="134" t="s">
        <v>2102</v>
      </c>
      <c r="D2371" s="135">
        <v>3690</v>
      </c>
      <c r="E2371" s="135" t="s">
        <v>2103</v>
      </c>
      <c r="F2371" s="135">
        <v>1</v>
      </c>
      <c r="G2371" s="140">
        <v>20</v>
      </c>
      <c r="H2371" s="135" t="s">
        <v>2135</v>
      </c>
      <c r="I2371" s="135">
        <v>964</v>
      </c>
      <c r="J2371" s="135" t="s">
        <v>2115</v>
      </c>
      <c r="K2371" s="135" t="s">
        <v>2116</v>
      </c>
      <c r="L2371" s="135" t="s">
        <v>2117</v>
      </c>
      <c r="M2371" s="134" t="s">
        <v>1</v>
      </c>
      <c r="N2371" s="137"/>
      <c r="O2371" s="121"/>
    </row>
    <row r="2372" spans="1:15" x14ac:dyDescent="0.25">
      <c r="A2372" s="139">
        <v>129</v>
      </c>
      <c r="B2372" s="135" t="s">
        <v>340</v>
      </c>
      <c r="C2372" s="134" t="s">
        <v>2102</v>
      </c>
      <c r="D2372" s="135">
        <v>3691</v>
      </c>
      <c r="E2372" s="135" t="s">
        <v>2103</v>
      </c>
      <c r="F2372" s="135">
        <v>1</v>
      </c>
      <c r="G2372" s="136">
        <v>21</v>
      </c>
      <c r="H2372" s="135" t="s">
        <v>2136</v>
      </c>
      <c r="I2372" s="135">
        <v>3099</v>
      </c>
      <c r="J2372" s="135" t="s">
        <v>2105</v>
      </c>
      <c r="K2372" s="135" t="s">
        <v>2106</v>
      </c>
      <c r="L2372" s="135" t="s">
        <v>193</v>
      </c>
      <c r="M2372" s="134" t="s">
        <v>1</v>
      </c>
      <c r="N2372" s="137"/>
      <c r="O2372" s="121"/>
    </row>
    <row r="2373" spans="1:15" x14ac:dyDescent="0.25">
      <c r="A2373" s="139">
        <v>129</v>
      </c>
      <c r="B2373" s="135" t="s">
        <v>340</v>
      </c>
      <c r="C2373" s="134" t="s">
        <v>2102</v>
      </c>
      <c r="D2373" s="135">
        <v>3692</v>
      </c>
      <c r="E2373" s="135" t="s">
        <v>2103</v>
      </c>
      <c r="F2373" s="135">
        <v>1</v>
      </c>
      <c r="G2373" s="136">
        <v>22</v>
      </c>
      <c r="H2373" s="135" t="s">
        <v>2137</v>
      </c>
      <c r="I2373" s="135">
        <v>964</v>
      </c>
      <c r="J2373" s="135" t="s">
        <v>2115</v>
      </c>
      <c r="K2373" s="135" t="s">
        <v>2116</v>
      </c>
      <c r="L2373" s="135" t="s">
        <v>2117</v>
      </c>
      <c r="M2373" s="134" t="s">
        <v>1</v>
      </c>
      <c r="N2373" s="137"/>
      <c r="O2373" s="121"/>
    </row>
    <row r="2374" spans="1:15" x14ac:dyDescent="0.25">
      <c r="A2374" s="139">
        <v>129</v>
      </c>
      <c r="B2374" s="135" t="s">
        <v>340</v>
      </c>
      <c r="C2374" s="134" t="s">
        <v>2102</v>
      </c>
      <c r="D2374" s="135">
        <v>3693</v>
      </c>
      <c r="E2374" s="135" t="s">
        <v>2103</v>
      </c>
      <c r="F2374" s="135">
        <v>1</v>
      </c>
      <c r="G2374" s="140">
        <v>23</v>
      </c>
      <c r="H2374" s="135" t="s">
        <v>2140</v>
      </c>
      <c r="I2374" s="135">
        <v>120</v>
      </c>
      <c r="J2374" s="135" t="s">
        <v>2105</v>
      </c>
      <c r="K2374" s="135" t="s">
        <v>2106</v>
      </c>
      <c r="L2374" s="135" t="s">
        <v>193</v>
      </c>
      <c r="M2374" s="134" t="s">
        <v>1</v>
      </c>
      <c r="N2374" s="137"/>
      <c r="O2374" s="121"/>
    </row>
    <row r="2375" spans="1:15" x14ac:dyDescent="0.25">
      <c r="A2375" s="139">
        <v>129</v>
      </c>
      <c r="B2375" s="135" t="s">
        <v>340</v>
      </c>
      <c r="C2375" s="134" t="s">
        <v>2102</v>
      </c>
      <c r="D2375" s="135">
        <v>3694</v>
      </c>
      <c r="E2375" s="135" t="s">
        <v>2103</v>
      </c>
      <c r="F2375" s="135">
        <v>1</v>
      </c>
      <c r="G2375" s="136">
        <v>24</v>
      </c>
      <c r="H2375" s="135" t="s">
        <v>2141</v>
      </c>
      <c r="I2375" s="135">
        <v>255</v>
      </c>
      <c r="J2375" s="135" t="s">
        <v>2105</v>
      </c>
      <c r="K2375" s="135" t="s">
        <v>2106</v>
      </c>
      <c r="L2375" s="135" t="s">
        <v>193</v>
      </c>
      <c r="M2375" s="134" t="s">
        <v>1</v>
      </c>
      <c r="N2375" s="137"/>
      <c r="O2375" s="121"/>
    </row>
    <row r="2376" spans="1:15" x14ac:dyDescent="0.25">
      <c r="A2376" s="139">
        <v>129</v>
      </c>
      <c r="B2376" s="135" t="s">
        <v>340</v>
      </c>
      <c r="C2376" s="134" t="s">
        <v>2102</v>
      </c>
      <c r="D2376" s="135">
        <v>3695</v>
      </c>
      <c r="E2376" s="135" t="s">
        <v>2103</v>
      </c>
      <c r="F2376" s="135">
        <v>1</v>
      </c>
      <c r="G2376" s="140">
        <v>25</v>
      </c>
      <c r="H2376" s="135" t="s">
        <v>2142</v>
      </c>
      <c r="I2376" s="135">
        <v>571</v>
      </c>
      <c r="J2376" s="135" t="s">
        <v>2108</v>
      </c>
      <c r="K2376" s="135" t="s">
        <v>2109</v>
      </c>
      <c r="L2376" s="135" t="s">
        <v>193</v>
      </c>
      <c r="M2376" s="134" t="s">
        <v>1</v>
      </c>
      <c r="N2376" s="137"/>
      <c r="O2376" s="121"/>
    </row>
    <row r="2377" spans="1:15" x14ac:dyDescent="0.25">
      <c r="A2377" s="139">
        <v>129</v>
      </c>
      <c r="B2377" s="135" t="s">
        <v>340</v>
      </c>
      <c r="C2377" s="134" t="s">
        <v>2102</v>
      </c>
      <c r="D2377" s="135">
        <v>3696</v>
      </c>
      <c r="E2377" s="135" t="s">
        <v>2103</v>
      </c>
      <c r="F2377" s="135">
        <v>1</v>
      </c>
      <c r="G2377" s="140">
        <v>26</v>
      </c>
      <c r="H2377" s="135" t="s">
        <v>2143</v>
      </c>
      <c r="I2377" s="135">
        <v>946</v>
      </c>
      <c r="J2377" s="135" t="s">
        <v>2115</v>
      </c>
      <c r="K2377" s="135" t="s">
        <v>2116</v>
      </c>
      <c r="L2377" s="135" t="s">
        <v>2117</v>
      </c>
      <c r="M2377" s="134" t="s">
        <v>1</v>
      </c>
      <c r="N2377" s="137"/>
      <c r="O2377" s="121"/>
    </row>
    <row r="2378" spans="1:15" x14ac:dyDescent="0.25">
      <c r="A2378" s="139">
        <v>129</v>
      </c>
      <c r="B2378" s="135" t="s">
        <v>340</v>
      </c>
      <c r="C2378" s="134" t="s">
        <v>2102</v>
      </c>
      <c r="D2378" s="135">
        <v>3697</v>
      </c>
      <c r="E2378" s="135" t="s">
        <v>2103</v>
      </c>
      <c r="F2378" s="135">
        <v>1</v>
      </c>
      <c r="G2378" s="140">
        <v>27</v>
      </c>
      <c r="H2378" s="135" t="s">
        <v>2144</v>
      </c>
      <c r="I2378" s="135">
        <v>946</v>
      </c>
      <c r="J2378" s="135" t="s">
        <v>2115</v>
      </c>
      <c r="K2378" s="135" t="s">
        <v>2116</v>
      </c>
      <c r="L2378" s="135" t="s">
        <v>2117</v>
      </c>
      <c r="M2378" s="134" t="s">
        <v>1</v>
      </c>
      <c r="N2378" s="137"/>
      <c r="O2378" s="121"/>
    </row>
    <row r="2379" spans="1:15" x14ac:dyDescent="0.25">
      <c r="A2379" s="139">
        <v>129</v>
      </c>
      <c r="B2379" s="135" t="s">
        <v>340</v>
      </c>
      <c r="C2379" s="134" t="s">
        <v>2102</v>
      </c>
      <c r="D2379" s="135">
        <v>3698</v>
      </c>
      <c r="E2379" s="135" t="s">
        <v>2103</v>
      </c>
      <c r="F2379" s="135">
        <v>1</v>
      </c>
      <c r="G2379" s="136">
        <v>28</v>
      </c>
      <c r="H2379" s="135" t="s">
        <v>2145</v>
      </c>
      <c r="I2379" s="135">
        <v>946</v>
      </c>
      <c r="J2379" s="135" t="s">
        <v>2115</v>
      </c>
      <c r="K2379" s="135" t="s">
        <v>2116</v>
      </c>
      <c r="L2379" s="135" t="s">
        <v>2117</v>
      </c>
      <c r="M2379" s="134" t="s">
        <v>1</v>
      </c>
      <c r="N2379" s="137"/>
      <c r="O2379" s="121"/>
    </row>
    <row r="2380" spans="1:15" x14ac:dyDescent="0.25">
      <c r="A2380" s="139">
        <v>129</v>
      </c>
      <c r="B2380" s="135" t="s">
        <v>340</v>
      </c>
      <c r="C2380" s="134" t="s">
        <v>2102</v>
      </c>
      <c r="D2380" s="135">
        <v>3699</v>
      </c>
      <c r="E2380" s="135" t="s">
        <v>2103</v>
      </c>
      <c r="F2380" s="135">
        <v>1</v>
      </c>
      <c r="G2380" s="136">
        <v>29</v>
      </c>
      <c r="H2380" s="135" t="s">
        <v>2146</v>
      </c>
      <c r="I2380" s="135">
        <v>610</v>
      </c>
      <c r="J2380" s="135" t="s">
        <v>2108</v>
      </c>
      <c r="K2380" s="135" t="s">
        <v>2109</v>
      </c>
      <c r="L2380" s="135" t="s">
        <v>193</v>
      </c>
      <c r="M2380" s="134" t="s">
        <v>1</v>
      </c>
      <c r="N2380" s="137"/>
      <c r="O2380" s="121"/>
    </row>
    <row r="2381" spans="1:15" x14ac:dyDescent="0.25">
      <c r="A2381" s="139">
        <v>129</v>
      </c>
      <c r="B2381" s="135" t="s">
        <v>340</v>
      </c>
      <c r="C2381" s="134" t="s">
        <v>2102</v>
      </c>
      <c r="D2381" s="135">
        <v>3700</v>
      </c>
      <c r="E2381" s="135" t="s">
        <v>2103</v>
      </c>
      <c r="F2381" s="135">
        <v>1</v>
      </c>
      <c r="G2381" s="136">
        <v>30</v>
      </c>
      <c r="H2381" s="135" t="s">
        <v>2147</v>
      </c>
      <c r="I2381" s="135">
        <v>256</v>
      </c>
      <c r="J2381" s="135" t="s">
        <v>2105</v>
      </c>
      <c r="K2381" s="135" t="s">
        <v>2106</v>
      </c>
      <c r="L2381" s="135" t="s">
        <v>193</v>
      </c>
      <c r="M2381" s="134" t="s">
        <v>1</v>
      </c>
      <c r="N2381" s="137"/>
      <c r="O2381" s="121"/>
    </row>
    <row r="2382" spans="1:15" x14ac:dyDescent="0.25">
      <c r="A2382" s="139">
        <v>129</v>
      </c>
      <c r="B2382" s="135" t="s">
        <v>340</v>
      </c>
      <c r="C2382" s="134" t="s">
        <v>2102</v>
      </c>
      <c r="D2382" s="135">
        <v>3701</v>
      </c>
      <c r="E2382" s="135" t="s">
        <v>2103</v>
      </c>
      <c r="F2382" s="135">
        <v>1</v>
      </c>
      <c r="G2382" s="136">
        <v>31</v>
      </c>
      <c r="H2382" s="135" t="s">
        <v>2148</v>
      </c>
      <c r="I2382" s="135">
        <v>71</v>
      </c>
      <c r="J2382" s="135" t="s">
        <v>2151</v>
      </c>
      <c r="K2382" s="135" t="s">
        <v>2152</v>
      </c>
      <c r="L2382" s="135" t="s">
        <v>193</v>
      </c>
      <c r="M2382" s="134" t="s">
        <v>1</v>
      </c>
      <c r="N2382" s="137"/>
      <c r="O2382" s="121"/>
    </row>
    <row r="2383" spans="1:15" x14ac:dyDescent="0.25">
      <c r="A2383" s="139">
        <v>129</v>
      </c>
      <c r="B2383" s="135" t="s">
        <v>340</v>
      </c>
      <c r="C2383" s="134" t="s">
        <v>2102</v>
      </c>
      <c r="D2383" s="135">
        <v>3702</v>
      </c>
      <c r="E2383" s="135" t="s">
        <v>2103</v>
      </c>
      <c r="F2383" s="135">
        <v>1</v>
      </c>
      <c r="G2383" s="136">
        <v>32</v>
      </c>
      <c r="H2383" s="135" t="s">
        <v>2149</v>
      </c>
      <c r="I2383" s="135">
        <v>21</v>
      </c>
      <c r="J2383" s="135" t="s">
        <v>2151</v>
      </c>
      <c r="K2383" s="135" t="s">
        <v>2152</v>
      </c>
      <c r="L2383" s="135" t="s">
        <v>193</v>
      </c>
      <c r="M2383" s="134" t="s">
        <v>1</v>
      </c>
      <c r="N2383" s="137"/>
      <c r="O2383" s="121"/>
    </row>
    <row r="2384" spans="1:15" x14ac:dyDescent="0.25">
      <c r="A2384" s="139">
        <v>129</v>
      </c>
      <c r="B2384" s="135" t="s">
        <v>340</v>
      </c>
      <c r="C2384" s="134" t="s">
        <v>2102</v>
      </c>
      <c r="D2384" s="135">
        <v>3703</v>
      </c>
      <c r="E2384" s="135" t="s">
        <v>2103</v>
      </c>
      <c r="F2384" s="135">
        <v>1</v>
      </c>
      <c r="G2384" s="136">
        <v>33</v>
      </c>
      <c r="H2384" s="135" t="s">
        <v>2150</v>
      </c>
      <c r="I2384" s="135">
        <v>102</v>
      </c>
      <c r="J2384" s="135" t="s">
        <v>2138</v>
      </c>
      <c r="K2384" s="135" t="s">
        <v>2139</v>
      </c>
      <c r="L2384" s="135" t="s">
        <v>194</v>
      </c>
      <c r="M2384" s="134" t="s">
        <v>1</v>
      </c>
      <c r="N2384" s="137"/>
      <c r="O2384" s="121"/>
    </row>
    <row r="2385" spans="1:15" x14ac:dyDescent="0.25">
      <c r="A2385" s="139">
        <v>129</v>
      </c>
      <c r="B2385" s="135" t="s">
        <v>340</v>
      </c>
      <c r="C2385" s="134" t="s">
        <v>2102</v>
      </c>
      <c r="D2385" s="135">
        <v>3704</v>
      </c>
      <c r="E2385" s="135" t="s">
        <v>2103</v>
      </c>
      <c r="F2385" s="135">
        <v>1</v>
      </c>
      <c r="G2385" s="136">
        <v>34</v>
      </c>
      <c r="H2385" s="135" t="s">
        <v>2153</v>
      </c>
      <c r="I2385" s="135">
        <v>54</v>
      </c>
      <c r="J2385" s="135" t="s">
        <v>2151</v>
      </c>
      <c r="K2385" s="135" t="s">
        <v>2152</v>
      </c>
      <c r="L2385" s="135" t="s">
        <v>193</v>
      </c>
      <c r="M2385" s="134" t="s">
        <v>1</v>
      </c>
      <c r="N2385" s="137"/>
      <c r="O2385" s="121"/>
    </row>
    <row r="2386" spans="1:15" x14ac:dyDescent="0.25">
      <c r="A2386" s="139">
        <v>129</v>
      </c>
      <c r="B2386" s="135" t="s">
        <v>340</v>
      </c>
      <c r="C2386" s="134" t="s">
        <v>2102</v>
      </c>
      <c r="D2386" s="135">
        <v>3705</v>
      </c>
      <c r="E2386" s="135" t="s">
        <v>2103</v>
      </c>
      <c r="F2386" s="135">
        <v>1</v>
      </c>
      <c r="G2386" s="136">
        <v>35</v>
      </c>
      <c r="H2386" s="135" t="s">
        <v>2154</v>
      </c>
      <c r="I2386" s="135">
        <v>82</v>
      </c>
      <c r="J2386" s="135" t="s">
        <v>2151</v>
      </c>
      <c r="K2386" s="135" t="s">
        <v>2152</v>
      </c>
      <c r="L2386" s="135" t="s">
        <v>193</v>
      </c>
      <c r="M2386" s="134" t="s">
        <v>1</v>
      </c>
      <c r="N2386" s="137"/>
      <c r="O2386" s="121"/>
    </row>
    <row r="2387" spans="1:15" x14ac:dyDescent="0.25">
      <c r="A2387" s="139">
        <v>129</v>
      </c>
      <c r="B2387" s="135" t="s">
        <v>340</v>
      </c>
      <c r="C2387" s="134" t="s">
        <v>2102</v>
      </c>
      <c r="D2387" s="135">
        <v>3706</v>
      </c>
      <c r="E2387" s="135" t="s">
        <v>2103</v>
      </c>
      <c r="F2387" s="135">
        <v>1</v>
      </c>
      <c r="G2387" s="136">
        <v>36</v>
      </c>
      <c r="H2387" s="135" t="s">
        <v>2157</v>
      </c>
      <c r="I2387" s="135">
        <v>193</v>
      </c>
      <c r="J2387" s="135" t="s">
        <v>2151</v>
      </c>
      <c r="K2387" s="135" t="s">
        <v>2152</v>
      </c>
      <c r="L2387" s="135" t="s">
        <v>193</v>
      </c>
      <c r="M2387" s="134" t="s">
        <v>1</v>
      </c>
      <c r="N2387" s="137"/>
      <c r="O2387" s="121"/>
    </row>
    <row r="2388" spans="1:15" x14ac:dyDescent="0.25">
      <c r="A2388" s="139">
        <v>129</v>
      </c>
      <c r="B2388" s="135" t="s">
        <v>340</v>
      </c>
      <c r="C2388" s="134" t="s">
        <v>2102</v>
      </c>
      <c r="D2388" s="135">
        <v>3707</v>
      </c>
      <c r="E2388" s="135" t="s">
        <v>2103</v>
      </c>
      <c r="F2388" s="135">
        <v>1</v>
      </c>
      <c r="G2388" s="136">
        <v>37</v>
      </c>
      <c r="H2388" s="135" t="s">
        <v>2158</v>
      </c>
      <c r="I2388" s="135">
        <v>49</v>
      </c>
      <c r="J2388" s="135" t="s">
        <v>2108</v>
      </c>
      <c r="K2388" s="135" t="s">
        <v>2109</v>
      </c>
      <c r="L2388" s="135" t="s">
        <v>193</v>
      </c>
      <c r="M2388" s="134" t="s">
        <v>1</v>
      </c>
      <c r="N2388" s="137"/>
      <c r="O2388" s="121"/>
    </row>
    <row r="2389" spans="1:15" x14ac:dyDescent="0.25">
      <c r="A2389" s="139">
        <v>129</v>
      </c>
      <c r="B2389" s="135" t="s">
        <v>340</v>
      </c>
      <c r="C2389" s="134" t="s">
        <v>2102</v>
      </c>
      <c r="D2389" s="135">
        <v>3708</v>
      </c>
      <c r="E2389" s="135" t="s">
        <v>2103</v>
      </c>
      <c r="F2389" s="135">
        <v>1</v>
      </c>
      <c r="G2389" s="136">
        <v>38</v>
      </c>
      <c r="H2389" s="135" t="s">
        <v>2159</v>
      </c>
      <c r="I2389" s="135">
        <v>88</v>
      </c>
      <c r="J2389" s="135" t="s">
        <v>2108</v>
      </c>
      <c r="K2389" s="135" t="s">
        <v>2109</v>
      </c>
      <c r="L2389" s="135" t="s">
        <v>193</v>
      </c>
      <c r="M2389" s="134" t="s">
        <v>1</v>
      </c>
      <c r="N2389" s="137"/>
      <c r="O2389" s="121"/>
    </row>
    <row r="2390" spans="1:15" x14ac:dyDescent="0.25">
      <c r="A2390" s="139">
        <v>129</v>
      </c>
      <c r="B2390" s="135" t="s">
        <v>340</v>
      </c>
      <c r="C2390" s="134" t="s">
        <v>2102</v>
      </c>
      <c r="D2390" s="135">
        <v>3709</v>
      </c>
      <c r="E2390" s="135" t="s">
        <v>2103</v>
      </c>
      <c r="F2390" s="135">
        <v>1</v>
      </c>
      <c r="G2390" s="136">
        <v>39</v>
      </c>
      <c r="H2390" s="135" t="s">
        <v>2160</v>
      </c>
      <c r="I2390" s="135">
        <v>974</v>
      </c>
      <c r="J2390" s="135" t="s">
        <v>2115</v>
      </c>
      <c r="K2390" s="135" t="s">
        <v>2116</v>
      </c>
      <c r="L2390" s="135" t="s">
        <v>2117</v>
      </c>
      <c r="M2390" s="134" t="s">
        <v>1</v>
      </c>
      <c r="N2390" s="137"/>
      <c r="O2390" s="121"/>
    </row>
    <row r="2391" spans="1:15" x14ac:dyDescent="0.25">
      <c r="A2391" s="139">
        <v>129</v>
      </c>
      <c r="B2391" s="135" t="s">
        <v>340</v>
      </c>
      <c r="C2391" s="134" t="s">
        <v>2102</v>
      </c>
      <c r="D2391" s="135">
        <v>3710</v>
      </c>
      <c r="E2391" s="135" t="s">
        <v>2103</v>
      </c>
      <c r="F2391" s="135">
        <v>1</v>
      </c>
      <c r="G2391" s="136">
        <v>40</v>
      </c>
      <c r="H2391" s="135" t="s">
        <v>2161</v>
      </c>
      <c r="I2391" s="135">
        <v>974</v>
      </c>
      <c r="J2391" s="135" t="s">
        <v>2115</v>
      </c>
      <c r="K2391" s="135" t="s">
        <v>2116</v>
      </c>
      <c r="L2391" s="135" t="s">
        <v>2117</v>
      </c>
      <c r="M2391" s="134" t="s">
        <v>1</v>
      </c>
      <c r="N2391" s="137"/>
      <c r="O2391" s="121"/>
    </row>
    <row r="2392" spans="1:15" x14ac:dyDescent="0.25">
      <c r="A2392" s="139">
        <v>129</v>
      </c>
      <c r="B2392" s="135" t="s">
        <v>340</v>
      </c>
      <c r="C2392" s="134" t="s">
        <v>2102</v>
      </c>
      <c r="D2392" s="135">
        <v>3711</v>
      </c>
      <c r="E2392" s="135" t="s">
        <v>2103</v>
      </c>
      <c r="F2392" s="135">
        <v>1</v>
      </c>
      <c r="G2392" s="136">
        <v>41</v>
      </c>
      <c r="H2392" s="135" t="s">
        <v>2162</v>
      </c>
      <c r="I2392" s="135">
        <v>3364</v>
      </c>
      <c r="J2392" s="135" t="s">
        <v>2167</v>
      </c>
      <c r="K2392" s="135" t="s">
        <v>2168</v>
      </c>
      <c r="L2392" s="135" t="s">
        <v>189</v>
      </c>
      <c r="M2392" s="134" t="s">
        <v>1</v>
      </c>
      <c r="N2392" s="137"/>
      <c r="O2392" s="121"/>
    </row>
    <row r="2393" spans="1:15" x14ac:dyDescent="0.25">
      <c r="A2393" s="139">
        <v>129</v>
      </c>
      <c r="B2393" s="135" t="s">
        <v>340</v>
      </c>
      <c r="C2393" s="134" t="s">
        <v>2102</v>
      </c>
      <c r="D2393" s="135">
        <v>3712</v>
      </c>
      <c r="E2393" s="135" t="s">
        <v>2103</v>
      </c>
      <c r="F2393" s="135">
        <v>1</v>
      </c>
      <c r="G2393" s="136">
        <v>42</v>
      </c>
      <c r="H2393" s="135" t="s">
        <v>2163</v>
      </c>
      <c r="I2393" s="135">
        <v>1017</v>
      </c>
      <c r="J2393" s="135" t="s">
        <v>2167</v>
      </c>
      <c r="K2393" s="135" t="s">
        <v>2168</v>
      </c>
      <c r="L2393" s="135" t="s">
        <v>189</v>
      </c>
      <c r="M2393" s="134" t="s">
        <v>1</v>
      </c>
      <c r="N2393" s="137"/>
      <c r="O2393" s="121"/>
    </row>
    <row r="2394" spans="1:15" x14ac:dyDescent="0.25">
      <c r="A2394" s="139">
        <v>129</v>
      </c>
      <c r="B2394" s="135" t="s">
        <v>340</v>
      </c>
      <c r="C2394" s="134" t="s">
        <v>2102</v>
      </c>
      <c r="D2394" s="135">
        <v>3713</v>
      </c>
      <c r="E2394" s="135" t="s">
        <v>2103</v>
      </c>
      <c r="F2394" s="135">
        <v>1</v>
      </c>
      <c r="G2394" s="136">
        <v>43</v>
      </c>
      <c r="H2394" s="135" t="s">
        <v>2164</v>
      </c>
      <c r="I2394" s="135">
        <v>228</v>
      </c>
      <c r="J2394" s="135" t="s">
        <v>2151</v>
      </c>
      <c r="K2394" s="135" t="s">
        <v>2152</v>
      </c>
      <c r="L2394" s="135" t="s">
        <v>193</v>
      </c>
      <c r="M2394" s="134" t="s">
        <v>1</v>
      </c>
      <c r="N2394" s="137"/>
      <c r="O2394" s="121"/>
    </row>
    <row r="2395" spans="1:15" x14ac:dyDescent="0.25">
      <c r="A2395" s="139">
        <v>129</v>
      </c>
      <c r="B2395" s="135" t="s">
        <v>340</v>
      </c>
      <c r="C2395" s="134" t="s">
        <v>2102</v>
      </c>
      <c r="D2395" s="135">
        <v>3714</v>
      </c>
      <c r="E2395" s="135" t="s">
        <v>2103</v>
      </c>
      <c r="F2395" s="135">
        <v>1</v>
      </c>
      <c r="G2395" s="136">
        <v>44</v>
      </c>
      <c r="H2395" s="135" t="s">
        <v>2165</v>
      </c>
      <c r="I2395" s="135">
        <v>62</v>
      </c>
      <c r="J2395" s="135" t="s">
        <v>2151</v>
      </c>
      <c r="K2395" s="135" t="s">
        <v>2152</v>
      </c>
      <c r="L2395" s="135" t="s">
        <v>193</v>
      </c>
      <c r="M2395" s="134" t="s">
        <v>1</v>
      </c>
      <c r="N2395" s="137"/>
      <c r="O2395" s="121"/>
    </row>
    <row r="2396" spans="1:15" x14ac:dyDescent="0.25">
      <c r="A2396" s="139">
        <v>129</v>
      </c>
      <c r="B2396" s="135" t="s">
        <v>340</v>
      </c>
      <c r="C2396" s="134" t="s">
        <v>2102</v>
      </c>
      <c r="D2396" s="135">
        <v>3715</v>
      </c>
      <c r="E2396" s="135" t="s">
        <v>2103</v>
      </c>
      <c r="F2396" s="135">
        <v>1</v>
      </c>
      <c r="G2396" s="136">
        <v>45</v>
      </c>
      <c r="H2396" s="135" t="s">
        <v>2166</v>
      </c>
      <c r="I2396" s="135">
        <v>59</v>
      </c>
      <c r="J2396" s="135" t="s">
        <v>2151</v>
      </c>
      <c r="K2396" s="135" t="s">
        <v>2152</v>
      </c>
      <c r="L2396" s="135" t="s">
        <v>193</v>
      </c>
      <c r="M2396" s="134" t="s">
        <v>1</v>
      </c>
      <c r="N2396" s="137"/>
      <c r="O2396" s="121"/>
    </row>
    <row r="2397" spans="1:15" x14ac:dyDescent="0.25">
      <c r="A2397" s="139">
        <v>129</v>
      </c>
      <c r="B2397" s="135" t="s">
        <v>340</v>
      </c>
      <c r="C2397" s="134" t="s">
        <v>2102</v>
      </c>
      <c r="D2397" s="135">
        <v>3716</v>
      </c>
      <c r="E2397" s="135" t="s">
        <v>2103</v>
      </c>
      <c r="F2397" s="135">
        <v>1</v>
      </c>
      <c r="G2397" s="136">
        <v>46</v>
      </c>
      <c r="H2397" s="135" t="s">
        <v>2169</v>
      </c>
      <c r="I2397" s="135">
        <v>53</v>
      </c>
      <c r="J2397" s="135" t="s">
        <v>2108</v>
      </c>
      <c r="K2397" s="135" t="s">
        <v>2109</v>
      </c>
      <c r="L2397" s="135" t="s">
        <v>193</v>
      </c>
      <c r="M2397" s="134" t="s">
        <v>1</v>
      </c>
      <c r="N2397" s="137"/>
      <c r="O2397" s="121"/>
    </row>
    <row r="2398" spans="1:15" x14ac:dyDescent="0.25">
      <c r="A2398" s="139">
        <v>129</v>
      </c>
      <c r="B2398" s="135" t="s">
        <v>340</v>
      </c>
      <c r="C2398" s="134" t="s">
        <v>2102</v>
      </c>
      <c r="D2398" s="135">
        <v>3717</v>
      </c>
      <c r="E2398" s="135" t="s">
        <v>2103</v>
      </c>
      <c r="F2398" s="135">
        <v>1</v>
      </c>
      <c r="G2398" s="136">
        <v>47</v>
      </c>
      <c r="H2398" s="135" t="s">
        <v>2170</v>
      </c>
      <c r="I2398" s="135">
        <v>329</v>
      </c>
      <c r="J2398" s="135" t="s">
        <v>2115</v>
      </c>
      <c r="K2398" s="135" t="s">
        <v>2129</v>
      </c>
      <c r="L2398" s="135" t="s">
        <v>194</v>
      </c>
      <c r="M2398" s="134" t="s">
        <v>1</v>
      </c>
      <c r="N2398" s="137"/>
      <c r="O2398" s="121"/>
    </row>
    <row r="2399" spans="1:15" x14ac:dyDescent="0.25">
      <c r="A2399" s="139">
        <v>129</v>
      </c>
      <c r="B2399" s="135" t="s">
        <v>340</v>
      </c>
      <c r="C2399" s="134" t="s">
        <v>2102</v>
      </c>
      <c r="D2399" s="135">
        <v>3718</v>
      </c>
      <c r="E2399" s="135" t="s">
        <v>2103</v>
      </c>
      <c r="F2399" s="135">
        <v>1</v>
      </c>
      <c r="G2399" s="136">
        <v>48</v>
      </c>
      <c r="H2399" s="135" t="s">
        <v>2171</v>
      </c>
      <c r="I2399" s="135">
        <v>2427</v>
      </c>
      <c r="J2399" s="135" t="s">
        <v>2202</v>
      </c>
      <c r="K2399" s="135" t="s">
        <v>2203</v>
      </c>
      <c r="L2399" s="135" t="s">
        <v>190</v>
      </c>
      <c r="M2399" s="134" t="s">
        <v>1</v>
      </c>
      <c r="N2399" s="137"/>
      <c r="O2399" s="121"/>
    </row>
    <row r="2400" spans="1:15" x14ac:dyDescent="0.25">
      <c r="A2400" s="139">
        <v>129</v>
      </c>
      <c r="B2400" s="135" t="s">
        <v>340</v>
      </c>
      <c r="C2400" s="134" t="s">
        <v>2102</v>
      </c>
      <c r="D2400" s="135">
        <v>3719</v>
      </c>
      <c r="E2400" s="135" t="s">
        <v>2103</v>
      </c>
      <c r="F2400" s="135">
        <v>1</v>
      </c>
      <c r="G2400" s="136">
        <v>49</v>
      </c>
      <c r="H2400" s="135" t="s">
        <v>2172</v>
      </c>
      <c r="I2400" s="135">
        <v>412</v>
      </c>
      <c r="J2400" s="135" t="s">
        <v>2115</v>
      </c>
      <c r="K2400" s="135" t="s">
        <v>2129</v>
      </c>
      <c r="L2400" s="135" t="s">
        <v>194</v>
      </c>
      <c r="M2400" s="134" t="s">
        <v>1</v>
      </c>
      <c r="N2400" s="137"/>
      <c r="O2400" s="121"/>
    </row>
    <row r="2401" spans="1:15" x14ac:dyDescent="0.25">
      <c r="A2401" s="139">
        <v>129</v>
      </c>
      <c r="B2401" s="135" t="s">
        <v>340</v>
      </c>
      <c r="C2401" s="134" t="s">
        <v>2102</v>
      </c>
      <c r="D2401" s="135">
        <v>3720</v>
      </c>
      <c r="E2401" s="135" t="s">
        <v>2103</v>
      </c>
      <c r="F2401" s="135">
        <v>1</v>
      </c>
      <c r="G2401" s="136">
        <v>50</v>
      </c>
      <c r="H2401" s="135" t="s">
        <v>2175</v>
      </c>
      <c r="I2401" s="135">
        <v>447</v>
      </c>
      <c r="J2401" s="135" t="s">
        <v>2155</v>
      </c>
      <c r="K2401" s="135" t="s">
        <v>2156</v>
      </c>
      <c r="L2401" s="135" t="s">
        <v>193</v>
      </c>
      <c r="M2401" s="134" t="s">
        <v>1</v>
      </c>
      <c r="N2401" s="137"/>
      <c r="O2401" s="121"/>
    </row>
    <row r="2402" spans="1:15" x14ac:dyDescent="0.25">
      <c r="A2402" s="139">
        <v>129</v>
      </c>
      <c r="B2402" s="135" t="s">
        <v>340</v>
      </c>
      <c r="C2402" s="134" t="s">
        <v>2102</v>
      </c>
      <c r="D2402" s="135">
        <v>3721</v>
      </c>
      <c r="E2402" s="135" t="s">
        <v>2103</v>
      </c>
      <c r="F2402" s="135">
        <v>1</v>
      </c>
      <c r="G2402" s="136">
        <v>51</v>
      </c>
      <c r="H2402" s="135" t="s">
        <v>2176</v>
      </c>
      <c r="I2402" s="135">
        <v>112</v>
      </c>
      <c r="J2402" s="135" t="s">
        <v>2151</v>
      </c>
      <c r="K2402" s="135" t="s">
        <v>2152</v>
      </c>
      <c r="L2402" s="135" t="s">
        <v>193</v>
      </c>
      <c r="M2402" s="134" t="s">
        <v>1</v>
      </c>
      <c r="N2402" s="137"/>
      <c r="O2402" s="121"/>
    </row>
    <row r="2403" spans="1:15" x14ac:dyDescent="0.25">
      <c r="A2403" s="139">
        <v>129</v>
      </c>
      <c r="B2403" s="135" t="s">
        <v>340</v>
      </c>
      <c r="C2403" s="134" t="s">
        <v>2102</v>
      </c>
      <c r="D2403" s="135">
        <v>3722</v>
      </c>
      <c r="E2403" s="135" t="s">
        <v>2103</v>
      </c>
      <c r="F2403" s="135">
        <v>1</v>
      </c>
      <c r="G2403" s="136">
        <v>52</v>
      </c>
      <c r="H2403" s="135" t="s">
        <v>2177</v>
      </c>
      <c r="I2403" s="135">
        <v>67</v>
      </c>
      <c r="J2403" s="135" t="s">
        <v>2536</v>
      </c>
      <c r="K2403" s="135" t="s">
        <v>2544</v>
      </c>
      <c r="L2403" s="135" t="s">
        <v>193</v>
      </c>
      <c r="M2403" s="134" t="s">
        <v>1</v>
      </c>
      <c r="N2403" s="137"/>
      <c r="O2403" s="121"/>
    </row>
    <row r="2404" spans="1:15" x14ac:dyDescent="0.25">
      <c r="A2404" s="139">
        <v>129</v>
      </c>
      <c r="B2404" s="135" t="s">
        <v>340</v>
      </c>
      <c r="C2404" s="134" t="s">
        <v>2102</v>
      </c>
      <c r="D2404" s="135">
        <v>3723</v>
      </c>
      <c r="E2404" s="135" t="s">
        <v>2103</v>
      </c>
      <c r="F2404" s="135">
        <v>1</v>
      </c>
      <c r="G2404" s="136">
        <v>53</v>
      </c>
      <c r="H2404" s="135" t="s">
        <v>2178</v>
      </c>
      <c r="I2404" s="135">
        <v>14</v>
      </c>
      <c r="J2404" s="135" t="s">
        <v>2151</v>
      </c>
      <c r="K2404" s="135" t="s">
        <v>2152</v>
      </c>
      <c r="L2404" s="135" t="s">
        <v>193</v>
      </c>
      <c r="M2404" s="134" t="s">
        <v>1</v>
      </c>
      <c r="N2404" s="137"/>
      <c r="O2404" s="121"/>
    </row>
    <row r="2405" spans="1:15" x14ac:dyDescent="0.25">
      <c r="A2405" s="139">
        <v>129</v>
      </c>
      <c r="B2405" s="135" t="s">
        <v>340</v>
      </c>
      <c r="C2405" s="134" t="s">
        <v>2102</v>
      </c>
      <c r="D2405" s="135">
        <v>3724</v>
      </c>
      <c r="E2405" s="135" t="s">
        <v>2103</v>
      </c>
      <c r="F2405" s="135">
        <v>1</v>
      </c>
      <c r="G2405" s="136">
        <v>54</v>
      </c>
      <c r="H2405" s="135" t="s">
        <v>2179</v>
      </c>
      <c r="I2405" s="135">
        <v>83</v>
      </c>
      <c r="J2405" s="135" t="s">
        <v>2105</v>
      </c>
      <c r="K2405" s="135" t="s">
        <v>2106</v>
      </c>
      <c r="L2405" s="135" t="s">
        <v>193</v>
      </c>
      <c r="M2405" s="135" t="s">
        <v>1</v>
      </c>
      <c r="N2405" s="137"/>
      <c r="O2405" s="121"/>
    </row>
    <row r="2406" spans="1:15" x14ac:dyDescent="0.25">
      <c r="A2406" s="139">
        <v>129</v>
      </c>
      <c r="B2406" s="135" t="s">
        <v>340</v>
      </c>
      <c r="C2406" s="134" t="s">
        <v>2102</v>
      </c>
      <c r="D2406" s="135">
        <v>3725</v>
      </c>
      <c r="E2406" s="135" t="s">
        <v>2103</v>
      </c>
      <c r="F2406" s="135">
        <v>1</v>
      </c>
      <c r="G2406" s="136">
        <v>55</v>
      </c>
      <c r="H2406" s="135" t="s">
        <v>2180</v>
      </c>
      <c r="I2406" s="135">
        <v>113</v>
      </c>
      <c r="J2406" s="135" t="s">
        <v>2105</v>
      </c>
      <c r="K2406" s="135" t="s">
        <v>2106</v>
      </c>
      <c r="L2406" s="135" t="s">
        <v>193</v>
      </c>
      <c r="M2406" s="135" t="s">
        <v>1</v>
      </c>
      <c r="N2406" s="137"/>
      <c r="O2406" s="121"/>
    </row>
    <row r="2407" spans="1:15" x14ac:dyDescent="0.25">
      <c r="A2407" s="139">
        <v>129</v>
      </c>
      <c r="B2407" s="135" t="s">
        <v>340</v>
      </c>
      <c r="C2407" s="134" t="s">
        <v>2102</v>
      </c>
      <c r="D2407" s="135">
        <v>3726</v>
      </c>
      <c r="E2407" s="135" t="s">
        <v>2103</v>
      </c>
      <c r="F2407" s="135">
        <v>1</v>
      </c>
      <c r="G2407" s="136">
        <v>56</v>
      </c>
      <c r="H2407" s="135" t="s">
        <v>2181</v>
      </c>
      <c r="I2407" s="135">
        <v>203</v>
      </c>
      <c r="J2407" s="135" t="s">
        <v>2105</v>
      </c>
      <c r="K2407" s="135" t="s">
        <v>2106</v>
      </c>
      <c r="L2407" s="135" t="s">
        <v>193</v>
      </c>
      <c r="M2407" s="135" t="s">
        <v>1</v>
      </c>
      <c r="N2407" s="137"/>
      <c r="O2407" s="121"/>
    </row>
    <row r="2408" spans="1:15" x14ac:dyDescent="0.25">
      <c r="A2408" s="139">
        <v>129</v>
      </c>
      <c r="B2408" s="135" t="s">
        <v>340</v>
      </c>
      <c r="C2408" s="134" t="s">
        <v>2102</v>
      </c>
      <c r="D2408" s="135">
        <v>3727</v>
      </c>
      <c r="E2408" s="135" t="s">
        <v>2103</v>
      </c>
      <c r="F2408" s="135">
        <v>1</v>
      </c>
      <c r="G2408" s="136">
        <v>57</v>
      </c>
      <c r="H2408" s="135" t="s">
        <v>2827</v>
      </c>
      <c r="I2408" s="135">
        <v>1563</v>
      </c>
      <c r="J2408" s="135" t="s">
        <v>2115</v>
      </c>
      <c r="K2408" s="135" t="s">
        <v>2116</v>
      </c>
      <c r="L2408" s="135" t="s">
        <v>2117</v>
      </c>
      <c r="M2408" s="135" t="s">
        <v>1</v>
      </c>
      <c r="N2408" s="137"/>
      <c r="O2408" s="121"/>
    </row>
    <row r="2409" spans="1:15" x14ac:dyDescent="0.25">
      <c r="A2409" s="139">
        <v>129</v>
      </c>
      <c r="B2409" s="135" t="s">
        <v>340</v>
      </c>
      <c r="C2409" s="134" t="s">
        <v>2102</v>
      </c>
      <c r="D2409" s="135">
        <v>3728</v>
      </c>
      <c r="E2409" s="135" t="s">
        <v>2103</v>
      </c>
      <c r="F2409" s="135">
        <v>1</v>
      </c>
      <c r="G2409" s="136">
        <v>58</v>
      </c>
      <c r="H2409" s="135" t="s">
        <v>2828</v>
      </c>
      <c r="I2409" s="135">
        <v>202</v>
      </c>
      <c r="J2409" s="135" t="s">
        <v>2151</v>
      </c>
      <c r="K2409" s="135" t="s">
        <v>2152</v>
      </c>
      <c r="L2409" s="135" t="s">
        <v>193</v>
      </c>
      <c r="M2409" s="135" t="s">
        <v>1</v>
      </c>
      <c r="N2409" s="137"/>
      <c r="O2409" s="121"/>
    </row>
    <row r="2410" spans="1:15" x14ac:dyDescent="0.25">
      <c r="A2410" s="139">
        <v>129</v>
      </c>
      <c r="B2410" s="135" t="s">
        <v>340</v>
      </c>
      <c r="C2410" s="134" t="s">
        <v>2102</v>
      </c>
      <c r="D2410" s="135">
        <v>3729</v>
      </c>
      <c r="E2410" s="135" t="s">
        <v>2103</v>
      </c>
      <c r="F2410" s="135">
        <v>1</v>
      </c>
      <c r="G2410" s="136">
        <v>59</v>
      </c>
      <c r="H2410" s="135" t="s">
        <v>2831</v>
      </c>
      <c r="I2410" s="135">
        <v>18</v>
      </c>
      <c r="J2410" s="135" t="s">
        <v>2440</v>
      </c>
      <c r="K2410" s="135" t="s">
        <v>2441</v>
      </c>
      <c r="L2410" s="135" t="s">
        <v>193</v>
      </c>
      <c r="M2410" s="135" t="s">
        <v>1</v>
      </c>
      <c r="N2410" s="137"/>
      <c r="O2410" s="121"/>
    </row>
    <row r="2411" spans="1:15" x14ac:dyDescent="0.25">
      <c r="A2411" s="139">
        <v>129</v>
      </c>
      <c r="B2411" s="135" t="s">
        <v>340</v>
      </c>
      <c r="C2411" s="134" t="s">
        <v>2102</v>
      </c>
      <c r="D2411" s="135">
        <v>3730</v>
      </c>
      <c r="E2411" s="135" t="s">
        <v>2103</v>
      </c>
      <c r="F2411" s="135">
        <v>1</v>
      </c>
      <c r="G2411" s="136">
        <v>60</v>
      </c>
      <c r="H2411" s="135" t="s">
        <v>2832</v>
      </c>
      <c r="I2411" s="135">
        <v>58</v>
      </c>
      <c r="J2411" s="135" t="s">
        <v>2151</v>
      </c>
      <c r="K2411" s="135" t="s">
        <v>2152</v>
      </c>
      <c r="L2411" s="135" t="s">
        <v>193</v>
      </c>
      <c r="M2411" s="135" t="s">
        <v>1</v>
      </c>
      <c r="N2411" s="137"/>
      <c r="O2411" s="121"/>
    </row>
    <row r="2412" spans="1:15" x14ac:dyDescent="0.25">
      <c r="A2412" s="139">
        <v>129</v>
      </c>
      <c r="B2412" s="135" t="s">
        <v>340</v>
      </c>
      <c r="C2412" s="134" t="s">
        <v>2102</v>
      </c>
      <c r="D2412" s="135">
        <v>3731</v>
      </c>
      <c r="E2412" s="135" t="s">
        <v>2103</v>
      </c>
      <c r="F2412" s="135">
        <v>1</v>
      </c>
      <c r="G2412" s="140">
        <v>61</v>
      </c>
      <c r="H2412" s="135" t="s">
        <v>3478</v>
      </c>
      <c r="I2412" s="135">
        <v>80</v>
      </c>
      <c r="J2412" s="135" t="s">
        <v>2108</v>
      </c>
      <c r="K2412" s="135" t="s">
        <v>2109</v>
      </c>
      <c r="L2412" s="135" t="s">
        <v>193</v>
      </c>
      <c r="M2412" s="135" t="s">
        <v>1</v>
      </c>
      <c r="N2412" s="137"/>
      <c r="O2412" s="121"/>
    </row>
    <row r="2413" spans="1:15" x14ac:dyDescent="0.25">
      <c r="A2413" s="139">
        <v>129</v>
      </c>
      <c r="B2413" s="135" t="s">
        <v>340</v>
      </c>
      <c r="C2413" s="134" t="s">
        <v>2102</v>
      </c>
      <c r="D2413" s="135">
        <v>3732</v>
      </c>
      <c r="E2413" s="135" t="s">
        <v>2103</v>
      </c>
      <c r="F2413" s="135">
        <v>1</v>
      </c>
      <c r="G2413" s="140">
        <v>62</v>
      </c>
      <c r="H2413" s="135" t="s">
        <v>3479</v>
      </c>
      <c r="I2413" s="135">
        <v>113</v>
      </c>
      <c r="J2413" s="135" t="s">
        <v>2112</v>
      </c>
      <c r="K2413" s="135" t="s">
        <v>2113</v>
      </c>
      <c r="L2413" s="135" t="s">
        <v>194</v>
      </c>
      <c r="M2413" s="135" t="s">
        <v>1</v>
      </c>
      <c r="N2413" s="137"/>
      <c r="O2413" s="121"/>
    </row>
    <row r="2414" spans="1:15" x14ac:dyDescent="0.25">
      <c r="A2414" s="139">
        <v>129</v>
      </c>
      <c r="B2414" s="135" t="s">
        <v>340</v>
      </c>
      <c r="C2414" s="134" t="s">
        <v>2102</v>
      </c>
      <c r="D2414" s="135">
        <v>3733</v>
      </c>
      <c r="E2414" s="135" t="s">
        <v>2103</v>
      </c>
      <c r="F2414" s="135">
        <v>1</v>
      </c>
      <c r="G2414" s="140">
        <v>63</v>
      </c>
      <c r="H2414" s="135" t="s">
        <v>3480</v>
      </c>
      <c r="I2414" s="135">
        <v>75</v>
      </c>
      <c r="J2414" s="135" t="s">
        <v>2108</v>
      </c>
      <c r="K2414" s="135" t="s">
        <v>2109</v>
      </c>
      <c r="L2414" s="135" t="s">
        <v>193</v>
      </c>
      <c r="M2414" s="135" t="s">
        <v>1</v>
      </c>
      <c r="N2414" s="137"/>
      <c r="O2414" s="121"/>
    </row>
    <row r="2415" spans="1:15" x14ac:dyDescent="0.25">
      <c r="A2415" s="139">
        <v>129</v>
      </c>
      <c r="B2415" s="135" t="s">
        <v>340</v>
      </c>
      <c r="C2415" s="134" t="s">
        <v>2102</v>
      </c>
      <c r="D2415" s="135">
        <v>3734</v>
      </c>
      <c r="E2415" s="135" t="s">
        <v>2103</v>
      </c>
      <c r="F2415" s="135">
        <v>1</v>
      </c>
      <c r="G2415" s="140">
        <v>64</v>
      </c>
      <c r="H2415" s="135" t="s">
        <v>3481</v>
      </c>
      <c r="I2415" s="135">
        <v>74</v>
      </c>
      <c r="J2415" s="135" t="s">
        <v>2108</v>
      </c>
      <c r="K2415" s="135" t="s">
        <v>2109</v>
      </c>
      <c r="L2415" s="135" t="s">
        <v>193</v>
      </c>
      <c r="M2415" s="135" t="s">
        <v>1</v>
      </c>
      <c r="N2415" s="137"/>
      <c r="O2415" s="121"/>
    </row>
    <row r="2416" spans="1:15" x14ac:dyDescent="0.25">
      <c r="A2416" s="139">
        <v>129</v>
      </c>
      <c r="B2416" s="135" t="s">
        <v>340</v>
      </c>
      <c r="C2416" s="134" t="s">
        <v>2102</v>
      </c>
      <c r="D2416" s="135">
        <v>3735</v>
      </c>
      <c r="E2416" s="135" t="s">
        <v>2103</v>
      </c>
      <c r="F2416" s="135">
        <v>1</v>
      </c>
      <c r="G2416" s="140">
        <v>66</v>
      </c>
      <c r="H2416" s="135" t="s">
        <v>3482</v>
      </c>
      <c r="I2416" s="135">
        <v>1604</v>
      </c>
      <c r="J2416" s="135" t="s">
        <v>2105</v>
      </c>
      <c r="K2416" s="135" t="s">
        <v>2106</v>
      </c>
      <c r="L2416" s="135" t="s">
        <v>193</v>
      </c>
      <c r="M2416" s="135" t="s">
        <v>1</v>
      </c>
      <c r="N2416" s="137"/>
      <c r="O2416" s="121"/>
    </row>
    <row r="2417" spans="1:15" x14ac:dyDescent="0.25">
      <c r="A2417" s="139">
        <v>129</v>
      </c>
      <c r="B2417" s="135" t="s">
        <v>340</v>
      </c>
      <c r="C2417" s="134" t="s">
        <v>2102</v>
      </c>
      <c r="D2417" s="135">
        <v>3736</v>
      </c>
      <c r="E2417" s="135" t="s">
        <v>2103</v>
      </c>
      <c r="F2417" s="135">
        <v>1</v>
      </c>
      <c r="G2417" s="136">
        <v>67</v>
      </c>
      <c r="H2417" s="135" t="s">
        <v>3483</v>
      </c>
      <c r="I2417" s="135">
        <v>46</v>
      </c>
      <c r="J2417" s="135" t="s">
        <v>2105</v>
      </c>
      <c r="K2417" s="135" t="s">
        <v>2106</v>
      </c>
      <c r="L2417" s="135" t="s">
        <v>193</v>
      </c>
      <c r="M2417" s="135" t="s">
        <v>1</v>
      </c>
      <c r="N2417" s="137"/>
      <c r="O2417" s="121"/>
    </row>
    <row r="2418" spans="1:15" x14ac:dyDescent="0.25">
      <c r="A2418" s="139">
        <v>129</v>
      </c>
      <c r="B2418" s="135" t="s">
        <v>340</v>
      </c>
      <c r="C2418" s="134" t="s">
        <v>2102</v>
      </c>
      <c r="D2418" s="135">
        <v>3737</v>
      </c>
      <c r="E2418" s="135" t="s">
        <v>2103</v>
      </c>
      <c r="F2418" s="135">
        <v>1</v>
      </c>
      <c r="G2418" s="136">
        <v>68</v>
      </c>
      <c r="H2418" s="135" t="s">
        <v>3484</v>
      </c>
      <c r="I2418" s="135">
        <v>160</v>
      </c>
      <c r="J2418" s="135" t="s">
        <v>2105</v>
      </c>
      <c r="K2418" s="135" t="s">
        <v>2106</v>
      </c>
      <c r="L2418" s="135" t="s">
        <v>193</v>
      </c>
      <c r="M2418" s="135" t="s">
        <v>1</v>
      </c>
      <c r="N2418" s="137"/>
      <c r="O2418" s="121"/>
    </row>
    <row r="2419" spans="1:15" x14ac:dyDescent="0.25">
      <c r="A2419" s="139">
        <v>129</v>
      </c>
      <c r="B2419" s="135" t="s">
        <v>340</v>
      </c>
      <c r="C2419" s="134" t="s">
        <v>2102</v>
      </c>
      <c r="D2419" s="135">
        <v>3738</v>
      </c>
      <c r="E2419" s="135" t="s">
        <v>2103</v>
      </c>
      <c r="F2419" s="135">
        <v>1</v>
      </c>
      <c r="G2419" s="136">
        <v>69</v>
      </c>
      <c r="H2419" s="135" t="s">
        <v>3485</v>
      </c>
      <c r="I2419" s="135">
        <v>48</v>
      </c>
      <c r="J2419" s="135" t="s">
        <v>2105</v>
      </c>
      <c r="K2419" s="135" t="s">
        <v>2106</v>
      </c>
      <c r="L2419" s="135" t="s">
        <v>193</v>
      </c>
      <c r="M2419" s="135" t="s">
        <v>1</v>
      </c>
      <c r="N2419" s="137"/>
      <c r="O2419" s="121"/>
    </row>
    <row r="2420" spans="1:15" x14ac:dyDescent="0.25">
      <c r="A2420" s="139">
        <v>129</v>
      </c>
      <c r="B2420" s="135" t="s">
        <v>340</v>
      </c>
      <c r="C2420" s="134" t="s">
        <v>2102</v>
      </c>
      <c r="D2420" s="135">
        <v>3739</v>
      </c>
      <c r="E2420" s="135" t="s">
        <v>2103</v>
      </c>
      <c r="F2420" s="135">
        <v>1</v>
      </c>
      <c r="G2420" s="136">
        <v>70</v>
      </c>
      <c r="H2420" s="135" t="s">
        <v>3486</v>
      </c>
      <c r="I2420" s="135">
        <v>40</v>
      </c>
      <c r="J2420" s="135" t="s">
        <v>2105</v>
      </c>
      <c r="K2420" s="135" t="s">
        <v>2106</v>
      </c>
      <c r="L2420" s="135" t="s">
        <v>193</v>
      </c>
      <c r="M2420" s="135" t="s">
        <v>1</v>
      </c>
      <c r="N2420" s="137"/>
      <c r="O2420" s="121"/>
    </row>
    <row r="2421" spans="1:15" x14ac:dyDescent="0.25">
      <c r="A2421" s="139">
        <v>129</v>
      </c>
      <c r="B2421" s="135" t="s">
        <v>340</v>
      </c>
      <c r="C2421" s="134" t="s">
        <v>2102</v>
      </c>
      <c r="D2421" s="135">
        <v>3740</v>
      </c>
      <c r="E2421" s="135" t="s">
        <v>2103</v>
      </c>
      <c r="F2421" s="135">
        <v>2</v>
      </c>
      <c r="G2421" s="136">
        <v>1</v>
      </c>
      <c r="H2421" s="135" t="s">
        <v>2204</v>
      </c>
      <c r="I2421" s="135">
        <v>364</v>
      </c>
      <c r="J2421" s="135" t="s">
        <v>2105</v>
      </c>
      <c r="K2421" s="135" t="s">
        <v>2106</v>
      </c>
      <c r="L2421" s="135" t="s">
        <v>193</v>
      </c>
      <c r="M2421" s="135" t="s">
        <v>1</v>
      </c>
      <c r="N2421" s="137"/>
      <c r="O2421" s="121"/>
    </row>
    <row r="2422" spans="1:15" x14ac:dyDescent="0.25">
      <c r="A2422" s="139">
        <v>129</v>
      </c>
      <c r="B2422" s="135" t="s">
        <v>340</v>
      </c>
      <c r="C2422" s="134" t="s">
        <v>2102</v>
      </c>
      <c r="D2422" s="135">
        <v>3741</v>
      </c>
      <c r="E2422" s="135" t="s">
        <v>2103</v>
      </c>
      <c r="F2422" s="135">
        <v>2</v>
      </c>
      <c r="G2422" s="136" t="s">
        <v>2465</v>
      </c>
      <c r="H2422" s="135" t="s">
        <v>3487</v>
      </c>
      <c r="I2422" s="135">
        <v>64</v>
      </c>
      <c r="J2422" s="135" t="s">
        <v>2155</v>
      </c>
      <c r="K2422" s="135" t="s">
        <v>2156</v>
      </c>
      <c r="L2422" s="135" t="s">
        <v>193</v>
      </c>
      <c r="M2422" s="135" t="s">
        <v>1</v>
      </c>
      <c r="N2422" s="137"/>
      <c r="O2422" s="121"/>
    </row>
    <row r="2423" spans="1:15" x14ac:dyDescent="0.25">
      <c r="A2423" s="139">
        <v>129</v>
      </c>
      <c r="B2423" s="135" t="s">
        <v>340</v>
      </c>
      <c r="C2423" s="134" t="s">
        <v>2102</v>
      </c>
      <c r="D2423" s="135">
        <v>3742</v>
      </c>
      <c r="E2423" s="135" t="s">
        <v>2103</v>
      </c>
      <c r="F2423" s="135">
        <v>2</v>
      </c>
      <c r="G2423" s="136">
        <v>2</v>
      </c>
      <c r="H2423" s="135" t="s">
        <v>2205</v>
      </c>
      <c r="I2423" s="135">
        <v>974</v>
      </c>
      <c r="J2423" s="135" t="s">
        <v>2115</v>
      </c>
      <c r="K2423" s="135" t="s">
        <v>2116</v>
      </c>
      <c r="L2423" s="135" t="s">
        <v>2117</v>
      </c>
      <c r="M2423" s="135" t="s">
        <v>1</v>
      </c>
      <c r="N2423" s="137"/>
      <c r="O2423" s="121"/>
    </row>
    <row r="2424" spans="1:15" x14ac:dyDescent="0.25">
      <c r="A2424" s="139">
        <v>129</v>
      </c>
      <c r="B2424" s="135" t="s">
        <v>340</v>
      </c>
      <c r="C2424" s="134" t="s">
        <v>2102</v>
      </c>
      <c r="D2424" s="135">
        <v>3743</v>
      </c>
      <c r="E2424" s="135" t="s">
        <v>2103</v>
      </c>
      <c r="F2424" s="135">
        <v>2</v>
      </c>
      <c r="G2424" s="136">
        <v>3</v>
      </c>
      <c r="H2424" s="135" t="s">
        <v>2438</v>
      </c>
      <c r="I2424" s="135">
        <v>974</v>
      </c>
      <c r="J2424" s="135" t="s">
        <v>2115</v>
      </c>
      <c r="K2424" s="135" t="s">
        <v>2116</v>
      </c>
      <c r="L2424" s="135" t="s">
        <v>2117</v>
      </c>
      <c r="M2424" s="135" t="s">
        <v>1</v>
      </c>
      <c r="N2424" s="137"/>
      <c r="O2424" s="121"/>
    </row>
    <row r="2425" spans="1:15" x14ac:dyDescent="0.25">
      <c r="A2425" s="139">
        <v>129</v>
      </c>
      <c r="B2425" s="135" t="s">
        <v>340</v>
      </c>
      <c r="C2425" s="134" t="s">
        <v>2102</v>
      </c>
      <c r="D2425" s="135">
        <v>3744</v>
      </c>
      <c r="E2425" s="135" t="s">
        <v>2103</v>
      </c>
      <c r="F2425" s="135">
        <v>2</v>
      </c>
      <c r="G2425" s="136">
        <v>4</v>
      </c>
      <c r="H2425" s="135" t="s">
        <v>2439</v>
      </c>
      <c r="I2425" s="135">
        <v>1134</v>
      </c>
      <c r="J2425" s="135" t="s">
        <v>2105</v>
      </c>
      <c r="K2425" s="135" t="s">
        <v>2106</v>
      </c>
      <c r="L2425" s="135" t="s">
        <v>193</v>
      </c>
      <c r="M2425" s="135" t="s">
        <v>1</v>
      </c>
      <c r="N2425" s="137"/>
      <c r="O2425" s="121"/>
    </row>
    <row r="2426" spans="1:15" x14ac:dyDescent="0.25">
      <c r="A2426" s="139">
        <v>129</v>
      </c>
      <c r="B2426" s="135" t="s">
        <v>340</v>
      </c>
      <c r="C2426" s="134" t="s">
        <v>2102</v>
      </c>
      <c r="D2426" s="135">
        <v>3745</v>
      </c>
      <c r="E2426" s="135" t="s">
        <v>2103</v>
      </c>
      <c r="F2426" s="135">
        <v>2</v>
      </c>
      <c r="G2426" s="136">
        <v>5</v>
      </c>
      <c r="H2426" s="135" t="s">
        <v>2206</v>
      </c>
      <c r="I2426" s="135">
        <v>210</v>
      </c>
      <c r="J2426" s="135" t="s">
        <v>2151</v>
      </c>
      <c r="K2426" s="135" t="s">
        <v>2152</v>
      </c>
      <c r="L2426" s="135" t="s">
        <v>193</v>
      </c>
      <c r="M2426" s="135" t="s">
        <v>1</v>
      </c>
      <c r="N2426" s="137"/>
      <c r="O2426" s="121"/>
    </row>
    <row r="2427" spans="1:15" x14ac:dyDescent="0.25">
      <c r="A2427" s="139">
        <v>129</v>
      </c>
      <c r="B2427" s="135" t="s">
        <v>340</v>
      </c>
      <c r="C2427" s="134" t="s">
        <v>2102</v>
      </c>
      <c r="D2427" s="135">
        <v>3746</v>
      </c>
      <c r="E2427" s="135" t="s">
        <v>2103</v>
      </c>
      <c r="F2427" s="135">
        <v>2</v>
      </c>
      <c r="G2427" s="136">
        <v>6</v>
      </c>
      <c r="H2427" s="135" t="s">
        <v>2207</v>
      </c>
      <c r="I2427" s="135">
        <v>90</v>
      </c>
      <c r="J2427" s="135" t="s">
        <v>2108</v>
      </c>
      <c r="K2427" s="135" t="s">
        <v>2109</v>
      </c>
      <c r="L2427" s="135" t="s">
        <v>193</v>
      </c>
      <c r="M2427" s="135" t="s">
        <v>1</v>
      </c>
      <c r="N2427" s="137"/>
      <c r="O2427" s="121"/>
    </row>
    <row r="2428" spans="1:15" x14ac:dyDescent="0.25">
      <c r="A2428" s="139">
        <v>129</v>
      </c>
      <c r="B2428" s="135" t="s">
        <v>340</v>
      </c>
      <c r="C2428" s="134" t="s">
        <v>2102</v>
      </c>
      <c r="D2428" s="135">
        <v>3747</v>
      </c>
      <c r="E2428" s="135" t="s">
        <v>2103</v>
      </c>
      <c r="F2428" s="135">
        <v>2</v>
      </c>
      <c r="G2428" s="136">
        <v>7</v>
      </c>
      <c r="H2428" s="135" t="s">
        <v>2208</v>
      </c>
      <c r="I2428" s="135">
        <v>60</v>
      </c>
      <c r="J2428" s="135" t="s">
        <v>2108</v>
      </c>
      <c r="K2428" s="135" t="s">
        <v>2109</v>
      </c>
      <c r="L2428" s="135" t="s">
        <v>193</v>
      </c>
      <c r="M2428" s="135" t="s">
        <v>1</v>
      </c>
      <c r="N2428" s="137"/>
      <c r="O2428" s="121"/>
    </row>
    <row r="2429" spans="1:15" x14ac:dyDescent="0.25">
      <c r="A2429" s="139">
        <v>129</v>
      </c>
      <c r="B2429" s="135" t="s">
        <v>340</v>
      </c>
      <c r="C2429" s="134" t="s">
        <v>2102</v>
      </c>
      <c r="D2429" s="135">
        <v>3748</v>
      </c>
      <c r="E2429" s="135" t="s">
        <v>2103</v>
      </c>
      <c r="F2429" s="135">
        <v>2</v>
      </c>
      <c r="G2429" s="136">
        <v>8</v>
      </c>
      <c r="H2429" s="135" t="s">
        <v>2209</v>
      </c>
      <c r="I2429" s="135">
        <v>78</v>
      </c>
      <c r="J2429" s="135" t="s">
        <v>2108</v>
      </c>
      <c r="K2429" s="135" t="s">
        <v>2109</v>
      </c>
      <c r="L2429" s="135" t="s">
        <v>193</v>
      </c>
      <c r="M2429" s="135" t="s">
        <v>1</v>
      </c>
      <c r="N2429" s="137"/>
      <c r="O2429" s="121"/>
    </row>
    <row r="2430" spans="1:15" x14ac:dyDescent="0.25">
      <c r="A2430" s="139">
        <v>129</v>
      </c>
      <c r="B2430" s="135" t="s">
        <v>340</v>
      </c>
      <c r="C2430" s="134" t="s">
        <v>2102</v>
      </c>
      <c r="D2430" s="135">
        <v>3749</v>
      </c>
      <c r="E2430" s="134" t="s">
        <v>2103</v>
      </c>
      <c r="F2430" s="135">
        <v>2</v>
      </c>
      <c r="G2430" s="140">
        <v>9</v>
      </c>
      <c r="H2430" s="135" t="s">
        <v>2210</v>
      </c>
      <c r="I2430" s="135">
        <v>148</v>
      </c>
      <c r="J2430" s="135" t="s">
        <v>2151</v>
      </c>
      <c r="K2430" s="135" t="s">
        <v>2152</v>
      </c>
      <c r="L2430" s="135" t="s">
        <v>193</v>
      </c>
      <c r="M2430" s="135" t="s">
        <v>1</v>
      </c>
      <c r="N2430" s="143"/>
      <c r="O2430" s="121"/>
    </row>
    <row r="2431" spans="1:15" x14ac:dyDescent="0.25">
      <c r="A2431" s="139">
        <v>129</v>
      </c>
      <c r="B2431" s="135" t="s">
        <v>340</v>
      </c>
      <c r="C2431" s="134" t="s">
        <v>2102</v>
      </c>
      <c r="D2431" s="135">
        <v>3750</v>
      </c>
      <c r="E2431" s="134" t="s">
        <v>2103</v>
      </c>
      <c r="F2431" s="135">
        <v>2</v>
      </c>
      <c r="G2431" s="140">
        <v>10</v>
      </c>
      <c r="H2431" s="135" t="s">
        <v>2211</v>
      </c>
      <c r="I2431" s="135">
        <v>2676</v>
      </c>
      <c r="J2431" s="135" t="s">
        <v>2105</v>
      </c>
      <c r="K2431" s="135" t="s">
        <v>2106</v>
      </c>
      <c r="L2431" s="135" t="s">
        <v>193</v>
      </c>
      <c r="M2431" s="135" t="s">
        <v>1</v>
      </c>
      <c r="N2431" s="143"/>
      <c r="O2431" s="121"/>
    </row>
    <row r="2432" spans="1:15" x14ac:dyDescent="0.25">
      <c r="A2432" s="139">
        <v>129</v>
      </c>
      <c r="B2432" s="135" t="s">
        <v>340</v>
      </c>
      <c r="C2432" s="134" t="s">
        <v>2102</v>
      </c>
      <c r="D2432" s="135">
        <v>3751</v>
      </c>
      <c r="E2432" s="134" t="s">
        <v>2103</v>
      </c>
      <c r="F2432" s="135">
        <v>2</v>
      </c>
      <c r="G2432" s="140">
        <v>11</v>
      </c>
      <c r="H2432" s="135" t="s">
        <v>2212</v>
      </c>
      <c r="I2432" s="135">
        <v>938</v>
      </c>
      <c r="J2432" s="135" t="s">
        <v>2115</v>
      </c>
      <c r="K2432" s="135" t="s">
        <v>2116</v>
      </c>
      <c r="L2432" s="135" t="s">
        <v>2117</v>
      </c>
      <c r="M2432" s="135" t="s">
        <v>1</v>
      </c>
      <c r="N2432" s="143"/>
      <c r="O2432" s="121"/>
    </row>
    <row r="2433" spans="1:15" x14ac:dyDescent="0.25">
      <c r="A2433" s="139">
        <v>129</v>
      </c>
      <c r="B2433" s="135" t="s">
        <v>340</v>
      </c>
      <c r="C2433" s="134" t="s">
        <v>2102</v>
      </c>
      <c r="D2433" s="135">
        <v>3752</v>
      </c>
      <c r="E2433" s="134" t="s">
        <v>2103</v>
      </c>
      <c r="F2433" s="135">
        <v>2</v>
      </c>
      <c r="G2433" s="140">
        <v>12</v>
      </c>
      <c r="H2433" s="135" t="s">
        <v>2213</v>
      </c>
      <c r="I2433" s="135">
        <v>946</v>
      </c>
      <c r="J2433" s="135" t="s">
        <v>2115</v>
      </c>
      <c r="K2433" s="135" t="s">
        <v>2116</v>
      </c>
      <c r="L2433" s="135" t="s">
        <v>2117</v>
      </c>
      <c r="M2433" s="135" t="s">
        <v>1</v>
      </c>
      <c r="N2433" s="143"/>
      <c r="O2433" s="121"/>
    </row>
    <row r="2434" spans="1:15" x14ac:dyDescent="0.25">
      <c r="A2434" s="139">
        <v>129</v>
      </c>
      <c r="B2434" s="135" t="s">
        <v>340</v>
      </c>
      <c r="C2434" s="134" t="s">
        <v>2102</v>
      </c>
      <c r="D2434" s="135">
        <v>3753</v>
      </c>
      <c r="E2434" s="134" t="s">
        <v>2103</v>
      </c>
      <c r="F2434" s="135">
        <v>2</v>
      </c>
      <c r="G2434" s="140">
        <v>13</v>
      </c>
      <c r="H2434" s="135" t="s">
        <v>2214</v>
      </c>
      <c r="I2434" s="135">
        <v>964</v>
      </c>
      <c r="J2434" s="135" t="s">
        <v>2115</v>
      </c>
      <c r="K2434" s="135" t="s">
        <v>2116</v>
      </c>
      <c r="L2434" s="135" t="s">
        <v>2117</v>
      </c>
      <c r="M2434" s="135" t="s">
        <v>1</v>
      </c>
      <c r="N2434" s="143"/>
      <c r="O2434" s="121"/>
    </row>
    <row r="2435" spans="1:15" x14ac:dyDescent="0.25">
      <c r="A2435" s="139">
        <v>129</v>
      </c>
      <c r="B2435" s="135" t="s">
        <v>340</v>
      </c>
      <c r="C2435" s="134" t="s">
        <v>2102</v>
      </c>
      <c r="D2435" s="135">
        <v>3754</v>
      </c>
      <c r="E2435" s="134" t="s">
        <v>2103</v>
      </c>
      <c r="F2435" s="135">
        <v>2</v>
      </c>
      <c r="G2435" s="140">
        <v>14</v>
      </c>
      <c r="H2435" s="135" t="s">
        <v>2215</v>
      </c>
      <c r="I2435" s="135">
        <v>392</v>
      </c>
      <c r="J2435" s="135" t="s">
        <v>2105</v>
      </c>
      <c r="K2435" s="135" t="s">
        <v>2106</v>
      </c>
      <c r="L2435" s="135" t="s">
        <v>193</v>
      </c>
      <c r="M2435" s="135" t="s">
        <v>1</v>
      </c>
      <c r="N2435" s="143"/>
      <c r="O2435" s="121"/>
    </row>
    <row r="2436" spans="1:15" x14ac:dyDescent="0.25">
      <c r="A2436" s="139">
        <v>129</v>
      </c>
      <c r="B2436" s="135" t="s">
        <v>340</v>
      </c>
      <c r="C2436" s="134" t="s">
        <v>2102</v>
      </c>
      <c r="D2436" s="135">
        <v>3755</v>
      </c>
      <c r="E2436" s="134" t="s">
        <v>2103</v>
      </c>
      <c r="F2436" s="135">
        <v>2</v>
      </c>
      <c r="G2436" s="136">
        <v>15</v>
      </c>
      <c r="H2436" s="135" t="s">
        <v>2216</v>
      </c>
      <c r="I2436" s="135">
        <v>473</v>
      </c>
      <c r="J2436" s="135" t="s">
        <v>2151</v>
      </c>
      <c r="K2436" s="135" t="s">
        <v>2152</v>
      </c>
      <c r="L2436" s="135" t="s">
        <v>193</v>
      </c>
      <c r="M2436" s="135" t="s">
        <v>1</v>
      </c>
      <c r="N2436" s="143"/>
      <c r="O2436" s="121"/>
    </row>
    <row r="2437" spans="1:15" x14ac:dyDescent="0.25">
      <c r="A2437" s="139">
        <v>129</v>
      </c>
      <c r="B2437" s="135" t="s">
        <v>340</v>
      </c>
      <c r="C2437" s="134" t="s">
        <v>2102</v>
      </c>
      <c r="D2437" s="135">
        <v>3756</v>
      </c>
      <c r="E2437" s="134" t="s">
        <v>2103</v>
      </c>
      <c r="F2437" s="135">
        <v>2</v>
      </c>
      <c r="G2437" s="136">
        <v>16</v>
      </c>
      <c r="H2437" s="135" t="s">
        <v>2217</v>
      </c>
      <c r="I2437" s="135">
        <v>946</v>
      </c>
      <c r="J2437" s="135" t="s">
        <v>2124</v>
      </c>
      <c r="K2437" s="135" t="s">
        <v>2125</v>
      </c>
      <c r="L2437" s="135" t="s">
        <v>192</v>
      </c>
      <c r="M2437" s="135" t="s">
        <v>1</v>
      </c>
      <c r="N2437" s="143"/>
      <c r="O2437" s="121"/>
    </row>
    <row r="2438" spans="1:15" x14ac:dyDescent="0.25">
      <c r="A2438" s="139">
        <v>129</v>
      </c>
      <c r="B2438" s="135" t="s">
        <v>340</v>
      </c>
      <c r="C2438" s="134" t="s">
        <v>2102</v>
      </c>
      <c r="D2438" s="135">
        <v>3757</v>
      </c>
      <c r="E2438" s="134" t="s">
        <v>2103</v>
      </c>
      <c r="F2438" s="135">
        <v>2</v>
      </c>
      <c r="G2438" s="136">
        <v>17</v>
      </c>
      <c r="H2438" s="135" t="s">
        <v>2218</v>
      </c>
      <c r="I2438" s="135">
        <v>946</v>
      </c>
      <c r="J2438" s="135" t="s">
        <v>2115</v>
      </c>
      <c r="K2438" s="135" t="s">
        <v>2116</v>
      </c>
      <c r="L2438" s="135" t="s">
        <v>2117</v>
      </c>
      <c r="M2438" s="135" t="s">
        <v>1</v>
      </c>
      <c r="N2438" s="143"/>
      <c r="O2438" s="121"/>
    </row>
    <row r="2439" spans="1:15" x14ac:dyDescent="0.25">
      <c r="A2439" s="139">
        <v>129</v>
      </c>
      <c r="B2439" s="135" t="s">
        <v>340</v>
      </c>
      <c r="C2439" s="134" t="s">
        <v>2102</v>
      </c>
      <c r="D2439" s="135">
        <v>3758</v>
      </c>
      <c r="E2439" s="134" t="s">
        <v>2103</v>
      </c>
      <c r="F2439" s="135">
        <v>2</v>
      </c>
      <c r="G2439" s="136">
        <v>18</v>
      </c>
      <c r="H2439" s="135" t="s">
        <v>2219</v>
      </c>
      <c r="I2439" s="135">
        <v>947</v>
      </c>
      <c r="J2439" s="135" t="s">
        <v>2115</v>
      </c>
      <c r="K2439" s="135" t="s">
        <v>2116</v>
      </c>
      <c r="L2439" s="135" t="s">
        <v>2117</v>
      </c>
      <c r="M2439" s="135" t="s">
        <v>1</v>
      </c>
      <c r="N2439" s="143"/>
      <c r="O2439" s="121"/>
    </row>
    <row r="2440" spans="1:15" x14ac:dyDescent="0.25">
      <c r="A2440" s="139">
        <v>129</v>
      </c>
      <c r="B2440" s="135" t="s">
        <v>340</v>
      </c>
      <c r="C2440" s="134" t="s">
        <v>2102</v>
      </c>
      <c r="D2440" s="135">
        <v>3759</v>
      </c>
      <c r="E2440" s="134" t="s">
        <v>2103</v>
      </c>
      <c r="F2440" s="135">
        <v>2</v>
      </c>
      <c r="G2440" s="136">
        <v>19</v>
      </c>
      <c r="H2440" s="135" t="s">
        <v>2220</v>
      </c>
      <c r="I2440" s="135">
        <v>946</v>
      </c>
      <c r="J2440" s="135" t="s">
        <v>2115</v>
      </c>
      <c r="K2440" s="135" t="s">
        <v>2116</v>
      </c>
      <c r="L2440" s="135" t="s">
        <v>2117</v>
      </c>
      <c r="M2440" s="135" t="s">
        <v>1</v>
      </c>
      <c r="N2440" s="143"/>
      <c r="O2440" s="121"/>
    </row>
    <row r="2441" spans="1:15" x14ac:dyDescent="0.25">
      <c r="A2441" s="139">
        <v>129</v>
      </c>
      <c r="B2441" s="135" t="s">
        <v>340</v>
      </c>
      <c r="C2441" s="134" t="s">
        <v>2102</v>
      </c>
      <c r="D2441" s="135">
        <v>3760</v>
      </c>
      <c r="E2441" s="134" t="s">
        <v>2103</v>
      </c>
      <c r="F2441" s="135">
        <v>2</v>
      </c>
      <c r="G2441" s="136">
        <v>20</v>
      </c>
      <c r="H2441" s="135" t="s">
        <v>3488</v>
      </c>
      <c r="I2441" s="135">
        <v>964</v>
      </c>
      <c r="J2441" s="135" t="s">
        <v>2115</v>
      </c>
      <c r="K2441" s="135" t="s">
        <v>2116</v>
      </c>
      <c r="L2441" s="135" t="s">
        <v>2117</v>
      </c>
      <c r="M2441" s="135" t="s">
        <v>1</v>
      </c>
      <c r="N2441" s="143"/>
      <c r="O2441" s="121"/>
    </row>
    <row r="2442" spans="1:15" x14ac:dyDescent="0.25">
      <c r="A2442" s="139">
        <v>129</v>
      </c>
      <c r="B2442" s="135" t="s">
        <v>340</v>
      </c>
      <c r="C2442" s="134" t="s">
        <v>2102</v>
      </c>
      <c r="D2442" s="135">
        <v>3761</v>
      </c>
      <c r="E2442" s="134" t="s">
        <v>2103</v>
      </c>
      <c r="F2442" s="135">
        <v>2</v>
      </c>
      <c r="G2442" s="136">
        <v>21</v>
      </c>
      <c r="H2442" s="135" t="s">
        <v>2221</v>
      </c>
      <c r="I2442" s="135">
        <v>964</v>
      </c>
      <c r="J2442" s="135" t="s">
        <v>2115</v>
      </c>
      <c r="K2442" s="135" t="s">
        <v>2116</v>
      </c>
      <c r="L2442" s="135" t="s">
        <v>2117</v>
      </c>
      <c r="M2442" s="135" t="s">
        <v>1</v>
      </c>
      <c r="N2442" s="143"/>
      <c r="O2442" s="121"/>
    </row>
    <row r="2443" spans="1:15" x14ac:dyDescent="0.25">
      <c r="A2443" s="139">
        <v>129</v>
      </c>
      <c r="B2443" s="135" t="s">
        <v>340</v>
      </c>
      <c r="C2443" s="134" t="s">
        <v>2102</v>
      </c>
      <c r="D2443" s="135">
        <v>3762</v>
      </c>
      <c r="E2443" s="134" t="s">
        <v>2103</v>
      </c>
      <c r="F2443" s="135">
        <v>2</v>
      </c>
      <c r="G2443" s="136">
        <v>22</v>
      </c>
      <c r="H2443" s="135" t="s">
        <v>2222</v>
      </c>
      <c r="I2443" s="135">
        <v>375</v>
      </c>
      <c r="J2443" s="135" t="s">
        <v>2105</v>
      </c>
      <c r="K2443" s="135" t="s">
        <v>2106</v>
      </c>
      <c r="L2443" s="135" t="s">
        <v>193</v>
      </c>
      <c r="M2443" s="135" t="s">
        <v>1</v>
      </c>
      <c r="N2443" s="143"/>
      <c r="O2443" s="121"/>
    </row>
    <row r="2444" spans="1:15" x14ac:dyDescent="0.25">
      <c r="A2444" s="139">
        <v>129</v>
      </c>
      <c r="B2444" s="135" t="s">
        <v>340</v>
      </c>
      <c r="C2444" s="134" t="s">
        <v>2102</v>
      </c>
      <c r="D2444" s="135">
        <v>3763</v>
      </c>
      <c r="E2444" s="134" t="s">
        <v>2103</v>
      </c>
      <c r="F2444" s="135">
        <v>2</v>
      </c>
      <c r="G2444" s="140" t="s">
        <v>3489</v>
      </c>
      <c r="H2444" s="135" t="s">
        <v>3490</v>
      </c>
      <c r="I2444" s="135">
        <v>484</v>
      </c>
      <c r="J2444" s="135" t="s">
        <v>2115</v>
      </c>
      <c r="K2444" s="135" t="s">
        <v>2129</v>
      </c>
      <c r="L2444" s="135" t="s">
        <v>194</v>
      </c>
      <c r="M2444" s="135" t="s">
        <v>1</v>
      </c>
      <c r="N2444" s="143"/>
      <c r="O2444" s="121"/>
    </row>
    <row r="2445" spans="1:15" x14ac:dyDescent="0.25">
      <c r="A2445" s="139">
        <v>129</v>
      </c>
      <c r="B2445" s="135" t="s">
        <v>340</v>
      </c>
      <c r="C2445" s="134" t="s">
        <v>2102</v>
      </c>
      <c r="D2445" s="135">
        <v>3764</v>
      </c>
      <c r="E2445" s="134" t="s">
        <v>2103</v>
      </c>
      <c r="F2445" s="135">
        <v>2</v>
      </c>
      <c r="G2445" s="140" t="s">
        <v>3491</v>
      </c>
      <c r="H2445" s="135" t="s">
        <v>3492</v>
      </c>
      <c r="I2445" s="135">
        <v>87</v>
      </c>
      <c r="J2445" s="135" t="s">
        <v>2108</v>
      </c>
      <c r="K2445" s="135" t="s">
        <v>2109</v>
      </c>
      <c r="L2445" s="135" t="s">
        <v>193</v>
      </c>
      <c r="M2445" s="135" t="s">
        <v>1</v>
      </c>
      <c r="N2445" s="143"/>
      <c r="O2445" s="121"/>
    </row>
    <row r="2446" spans="1:15" x14ac:dyDescent="0.25">
      <c r="A2446" s="139">
        <v>129</v>
      </c>
      <c r="B2446" s="135" t="s">
        <v>340</v>
      </c>
      <c r="C2446" s="134" t="s">
        <v>2102</v>
      </c>
      <c r="D2446" s="135">
        <v>3765</v>
      </c>
      <c r="E2446" s="134" t="s">
        <v>2103</v>
      </c>
      <c r="F2446" s="135">
        <v>2</v>
      </c>
      <c r="G2446" s="136">
        <v>24</v>
      </c>
      <c r="H2446" s="135" t="s">
        <v>2540</v>
      </c>
      <c r="I2446" s="135">
        <v>946</v>
      </c>
      <c r="J2446" s="135" t="s">
        <v>2115</v>
      </c>
      <c r="K2446" s="135" t="s">
        <v>2116</v>
      </c>
      <c r="L2446" s="135" t="s">
        <v>2117</v>
      </c>
      <c r="M2446" s="135" t="s">
        <v>1</v>
      </c>
      <c r="N2446" s="143"/>
      <c r="O2446" s="121"/>
    </row>
    <row r="2447" spans="1:15" x14ac:dyDescent="0.25">
      <c r="A2447" s="139">
        <v>129</v>
      </c>
      <c r="B2447" s="135" t="s">
        <v>340</v>
      </c>
      <c r="C2447" s="134" t="s">
        <v>2102</v>
      </c>
      <c r="D2447" s="135">
        <v>3766</v>
      </c>
      <c r="E2447" s="134" t="s">
        <v>2103</v>
      </c>
      <c r="F2447" s="135">
        <v>2</v>
      </c>
      <c r="G2447" s="140">
        <v>25</v>
      </c>
      <c r="H2447" s="135" t="s">
        <v>2230</v>
      </c>
      <c r="I2447" s="135">
        <v>946</v>
      </c>
      <c r="J2447" s="135" t="s">
        <v>2115</v>
      </c>
      <c r="K2447" s="135" t="s">
        <v>2116</v>
      </c>
      <c r="L2447" s="135" t="s">
        <v>2117</v>
      </c>
      <c r="M2447" s="135" t="s">
        <v>1</v>
      </c>
      <c r="N2447" s="143"/>
      <c r="O2447" s="121"/>
    </row>
    <row r="2448" spans="1:15" x14ac:dyDescent="0.25">
      <c r="A2448" s="139">
        <v>129</v>
      </c>
      <c r="B2448" s="135" t="s">
        <v>340</v>
      </c>
      <c r="C2448" s="134" t="s">
        <v>2102</v>
      </c>
      <c r="D2448" s="135">
        <v>3767</v>
      </c>
      <c r="E2448" s="134" t="s">
        <v>2103</v>
      </c>
      <c r="F2448" s="135">
        <v>2</v>
      </c>
      <c r="G2448" s="136">
        <v>26</v>
      </c>
      <c r="H2448" s="135" t="s">
        <v>2541</v>
      </c>
      <c r="I2448" s="135">
        <v>282</v>
      </c>
      <c r="J2448" s="135" t="s">
        <v>2112</v>
      </c>
      <c r="K2448" s="135" t="s">
        <v>2113</v>
      </c>
      <c r="L2448" s="135" t="s">
        <v>194</v>
      </c>
      <c r="M2448" s="135" t="s">
        <v>1</v>
      </c>
      <c r="N2448" s="143"/>
      <c r="O2448" s="121"/>
    </row>
    <row r="2449" spans="1:15" x14ac:dyDescent="0.25">
      <c r="A2449" s="139">
        <v>129</v>
      </c>
      <c r="B2449" s="135" t="s">
        <v>340</v>
      </c>
      <c r="C2449" s="134" t="s">
        <v>2102</v>
      </c>
      <c r="D2449" s="135">
        <v>3768</v>
      </c>
      <c r="E2449" s="134" t="s">
        <v>2103</v>
      </c>
      <c r="F2449" s="135">
        <v>3</v>
      </c>
      <c r="G2449" s="136">
        <v>1</v>
      </c>
      <c r="H2449" s="135" t="s">
        <v>2535</v>
      </c>
      <c r="I2449" s="135">
        <v>1378</v>
      </c>
      <c r="J2449" s="135" t="s">
        <v>2155</v>
      </c>
      <c r="K2449" s="135" t="s">
        <v>2156</v>
      </c>
      <c r="L2449" s="135" t="s">
        <v>193</v>
      </c>
      <c r="M2449" s="135" t="s">
        <v>1</v>
      </c>
      <c r="N2449" s="143"/>
      <c r="O2449" s="121"/>
    </row>
    <row r="2450" spans="1:15" x14ac:dyDescent="0.25">
      <c r="A2450" s="139">
        <v>130</v>
      </c>
      <c r="B2450" s="135" t="s">
        <v>356</v>
      </c>
      <c r="C2450" s="134" t="s">
        <v>2102</v>
      </c>
      <c r="D2450" s="135">
        <v>3769</v>
      </c>
      <c r="E2450" s="134" t="s">
        <v>2103</v>
      </c>
      <c r="F2450" s="135">
        <v>2</v>
      </c>
      <c r="G2450" s="136">
        <v>1</v>
      </c>
      <c r="H2450" s="135" t="s">
        <v>2204</v>
      </c>
      <c r="I2450" s="135">
        <v>709</v>
      </c>
      <c r="J2450" s="135" t="s">
        <v>2115</v>
      </c>
      <c r="K2450" s="135" t="s">
        <v>2116</v>
      </c>
      <c r="L2450" s="135" t="s">
        <v>2117</v>
      </c>
      <c r="M2450" s="135" t="s">
        <v>1</v>
      </c>
      <c r="N2450" s="143"/>
      <c r="O2450" s="121"/>
    </row>
    <row r="2451" spans="1:15" x14ac:dyDescent="0.25">
      <c r="A2451" s="139">
        <v>130</v>
      </c>
      <c r="B2451" s="135" t="s">
        <v>356</v>
      </c>
      <c r="C2451" s="134" t="s">
        <v>2102</v>
      </c>
      <c r="D2451" s="135">
        <v>3770</v>
      </c>
      <c r="E2451" s="134" t="s">
        <v>2103</v>
      </c>
      <c r="F2451" s="135">
        <v>2</v>
      </c>
      <c r="G2451" s="136">
        <v>2</v>
      </c>
      <c r="H2451" s="135" t="s">
        <v>2205</v>
      </c>
      <c r="I2451" s="135">
        <v>38</v>
      </c>
      <c r="J2451" s="135" t="s">
        <v>2151</v>
      </c>
      <c r="K2451" s="135" t="s">
        <v>2152</v>
      </c>
      <c r="L2451" s="135" t="s">
        <v>193</v>
      </c>
      <c r="M2451" s="135" t="s">
        <v>1</v>
      </c>
      <c r="N2451" s="143"/>
      <c r="O2451" s="121"/>
    </row>
    <row r="2452" spans="1:15" x14ac:dyDescent="0.25">
      <c r="A2452" s="139">
        <v>130</v>
      </c>
      <c r="B2452" s="135" t="s">
        <v>356</v>
      </c>
      <c r="C2452" s="134" t="s">
        <v>2102</v>
      </c>
      <c r="D2452" s="135">
        <v>3771</v>
      </c>
      <c r="E2452" s="134" t="s">
        <v>2103</v>
      </c>
      <c r="F2452" s="135">
        <v>2</v>
      </c>
      <c r="G2452" s="136">
        <v>3</v>
      </c>
      <c r="H2452" s="135" t="s">
        <v>2438</v>
      </c>
      <c r="I2452" s="135">
        <v>106</v>
      </c>
      <c r="J2452" s="135" t="s">
        <v>2151</v>
      </c>
      <c r="K2452" s="135" t="s">
        <v>2152</v>
      </c>
      <c r="L2452" s="135" t="s">
        <v>193</v>
      </c>
      <c r="M2452" s="135" t="s">
        <v>1</v>
      </c>
      <c r="N2452" s="143"/>
      <c r="O2452" s="121"/>
    </row>
    <row r="2453" spans="1:15" x14ac:dyDescent="0.25">
      <c r="A2453" s="139">
        <v>130</v>
      </c>
      <c r="B2453" s="135" t="s">
        <v>356</v>
      </c>
      <c r="C2453" s="134" t="s">
        <v>2102</v>
      </c>
      <c r="D2453" s="135">
        <v>3772</v>
      </c>
      <c r="E2453" s="134" t="s">
        <v>2103</v>
      </c>
      <c r="F2453" s="135">
        <v>2</v>
      </c>
      <c r="G2453" s="136">
        <v>4</v>
      </c>
      <c r="H2453" s="135" t="s">
        <v>2439</v>
      </c>
      <c r="I2453" s="135">
        <v>310</v>
      </c>
      <c r="J2453" s="135" t="s">
        <v>2151</v>
      </c>
      <c r="K2453" s="135" t="s">
        <v>2152</v>
      </c>
      <c r="L2453" s="135" t="s">
        <v>193</v>
      </c>
      <c r="M2453" s="135" t="s">
        <v>1</v>
      </c>
      <c r="N2453" s="143"/>
      <c r="O2453" s="121"/>
    </row>
    <row r="2454" spans="1:15" x14ac:dyDescent="0.25">
      <c r="A2454" s="139">
        <v>130</v>
      </c>
      <c r="B2454" s="135" t="s">
        <v>356</v>
      </c>
      <c r="C2454" s="134" t="s">
        <v>2102</v>
      </c>
      <c r="D2454" s="135">
        <v>3773</v>
      </c>
      <c r="E2454" s="134" t="s">
        <v>2103</v>
      </c>
      <c r="F2454" s="135">
        <v>2</v>
      </c>
      <c r="G2454" s="136">
        <v>5</v>
      </c>
      <c r="H2454" s="135" t="s">
        <v>2206</v>
      </c>
      <c r="I2454" s="135">
        <v>267</v>
      </c>
      <c r="J2454" s="135" t="s">
        <v>2112</v>
      </c>
      <c r="K2454" s="135" t="s">
        <v>2113</v>
      </c>
      <c r="L2454" s="135" t="s">
        <v>194</v>
      </c>
      <c r="M2454" s="135" t="s">
        <v>1</v>
      </c>
      <c r="N2454" s="143"/>
      <c r="O2454" s="121"/>
    </row>
    <row r="2455" spans="1:15" x14ac:dyDescent="0.25">
      <c r="A2455" s="139">
        <v>130</v>
      </c>
      <c r="B2455" s="135" t="s">
        <v>356</v>
      </c>
      <c r="C2455" s="134" t="s">
        <v>2102</v>
      </c>
      <c r="D2455" s="135">
        <v>3774</v>
      </c>
      <c r="E2455" s="134" t="s">
        <v>2103</v>
      </c>
      <c r="F2455" s="135">
        <v>2</v>
      </c>
      <c r="G2455" s="136" t="s">
        <v>1419</v>
      </c>
      <c r="H2455" s="135" t="s">
        <v>3493</v>
      </c>
      <c r="I2455" s="135">
        <v>168</v>
      </c>
      <c r="J2455" s="135" t="s">
        <v>2112</v>
      </c>
      <c r="K2455" s="135" t="s">
        <v>2113</v>
      </c>
      <c r="L2455" s="135" t="s">
        <v>194</v>
      </c>
      <c r="M2455" s="135" t="s">
        <v>1</v>
      </c>
      <c r="N2455" s="143"/>
      <c r="O2455" s="121"/>
    </row>
    <row r="2456" spans="1:15" x14ac:dyDescent="0.25">
      <c r="A2456" s="139">
        <v>130</v>
      </c>
      <c r="B2456" s="135" t="s">
        <v>356</v>
      </c>
      <c r="C2456" s="142" t="s">
        <v>2102</v>
      </c>
      <c r="D2456" s="142">
        <v>3775</v>
      </c>
      <c r="E2456" s="134" t="s">
        <v>2103</v>
      </c>
      <c r="F2456" s="135">
        <v>2</v>
      </c>
      <c r="G2456" s="136" t="s">
        <v>3494</v>
      </c>
      <c r="H2456" s="135" t="s">
        <v>3495</v>
      </c>
      <c r="I2456" s="135">
        <v>126</v>
      </c>
      <c r="J2456" s="134" t="s">
        <v>2112</v>
      </c>
      <c r="K2456" s="135" t="s">
        <v>2113</v>
      </c>
      <c r="L2456" s="135" t="s">
        <v>194</v>
      </c>
      <c r="M2456" s="135" t="s">
        <v>1</v>
      </c>
      <c r="N2456" s="137"/>
      <c r="O2456" s="121"/>
    </row>
    <row r="2457" spans="1:15" x14ac:dyDescent="0.25">
      <c r="A2457" s="139">
        <v>130</v>
      </c>
      <c r="B2457" s="135" t="s">
        <v>356</v>
      </c>
      <c r="C2457" s="142" t="s">
        <v>2102</v>
      </c>
      <c r="D2457" s="142">
        <v>3776</v>
      </c>
      <c r="E2457" s="134" t="s">
        <v>2103</v>
      </c>
      <c r="F2457" s="135">
        <v>2</v>
      </c>
      <c r="G2457" s="136">
        <v>6</v>
      </c>
      <c r="H2457" s="135" t="s">
        <v>2207</v>
      </c>
      <c r="I2457" s="135">
        <v>29</v>
      </c>
      <c r="J2457" s="134" t="s">
        <v>2108</v>
      </c>
      <c r="K2457" s="135" t="s">
        <v>2109</v>
      </c>
      <c r="L2457" s="135" t="s">
        <v>193</v>
      </c>
      <c r="M2457" s="135" t="s">
        <v>1</v>
      </c>
      <c r="N2457" s="137"/>
      <c r="O2457" s="121"/>
    </row>
    <row r="2458" spans="1:15" x14ac:dyDescent="0.25">
      <c r="A2458" s="139">
        <v>130</v>
      </c>
      <c r="B2458" s="135" t="s">
        <v>356</v>
      </c>
      <c r="C2458" s="142" t="s">
        <v>2102</v>
      </c>
      <c r="D2458" s="142">
        <v>3777</v>
      </c>
      <c r="E2458" s="134" t="s">
        <v>2103</v>
      </c>
      <c r="F2458" s="135">
        <v>2</v>
      </c>
      <c r="G2458" s="136">
        <v>7</v>
      </c>
      <c r="H2458" s="135" t="s">
        <v>2208</v>
      </c>
      <c r="I2458" s="135">
        <v>185</v>
      </c>
      <c r="J2458" s="134" t="s">
        <v>2112</v>
      </c>
      <c r="K2458" s="135" t="s">
        <v>2113</v>
      </c>
      <c r="L2458" s="135" t="s">
        <v>194</v>
      </c>
      <c r="M2458" s="135" t="s">
        <v>1</v>
      </c>
      <c r="N2458" s="137"/>
      <c r="O2458" s="121"/>
    </row>
    <row r="2459" spans="1:15" x14ac:dyDescent="0.25">
      <c r="A2459" s="139">
        <v>130</v>
      </c>
      <c r="B2459" s="135" t="s">
        <v>356</v>
      </c>
      <c r="C2459" s="142" t="s">
        <v>2102</v>
      </c>
      <c r="D2459" s="142">
        <v>3778</v>
      </c>
      <c r="E2459" s="134" t="s">
        <v>2103</v>
      </c>
      <c r="F2459" s="135">
        <v>2</v>
      </c>
      <c r="G2459" s="140">
        <v>8</v>
      </c>
      <c r="H2459" s="135" t="s">
        <v>2209</v>
      </c>
      <c r="I2459" s="135">
        <v>47</v>
      </c>
      <c r="J2459" s="134" t="s">
        <v>2108</v>
      </c>
      <c r="K2459" s="135" t="s">
        <v>2109</v>
      </c>
      <c r="L2459" s="135" t="s">
        <v>193</v>
      </c>
      <c r="M2459" s="135" t="s">
        <v>1</v>
      </c>
      <c r="N2459" s="137"/>
      <c r="O2459" s="121"/>
    </row>
    <row r="2460" spans="1:15" x14ac:dyDescent="0.25">
      <c r="A2460" s="139">
        <v>130</v>
      </c>
      <c r="B2460" s="135" t="s">
        <v>356</v>
      </c>
      <c r="C2460" s="142" t="s">
        <v>2102</v>
      </c>
      <c r="D2460" s="142">
        <v>3779</v>
      </c>
      <c r="E2460" s="134" t="s">
        <v>2103</v>
      </c>
      <c r="F2460" s="135">
        <v>2</v>
      </c>
      <c r="G2460" s="140">
        <v>9</v>
      </c>
      <c r="H2460" s="135" t="s">
        <v>2210</v>
      </c>
      <c r="I2460" s="135">
        <v>709</v>
      </c>
      <c r="J2460" s="134" t="s">
        <v>2115</v>
      </c>
      <c r="K2460" s="135" t="s">
        <v>2116</v>
      </c>
      <c r="L2460" s="135" t="s">
        <v>2117</v>
      </c>
      <c r="M2460" s="135" t="s">
        <v>1</v>
      </c>
      <c r="N2460" s="137"/>
      <c r="O2460" s="121"/>
    </row>
    <row r="2461" spans="1:15" x14ac:dyDescent="0.25">
      <c r="A2461" s="139">
        <v>130</v>
      </c>
      <c r="B2461" s="135" t="s">
        <v>356</v>
      </c>
      <c r="C2461" s="142" t="s">
        <v>2102</v>
      </c>
      <c r="D2461" s="142">
        <v>3780</v>
      </c>
      <c r="E2461" s="134" t="s">
        <v>2103</v>
      </c>
      <c r="F2461" s="135">
        <v>2</v>
      </c>
      <c r="G2461" s="140">
        <v>10</v>
      </c>
      <c r="H2461" s="135" t="s">
        <v>2211</v>
      </c>
      <c r="I2461" s="135">
        <v>58</v>
      </c>
      <c r="J2461" s="134" t="s">
        <v>2151</v>
      </c>
      <c r="K2461" s="135" t="s">
        <v>2152</v>
      </c>
      <c r="L2461" s="135" t="s">
        <v>193</v>
      </c>
      <c r="M2461" s="135" t="s">
        <v>1</v>
      </c>
      <c r="N2461" s="137"/>
      <c r="O2461" s="121"/>
    </row>
    <row r="2462" spans="1:15" x14ac:dyDescent="0.25">
      <c r="A2462" s="139">
        <v>130</v>
      </c>
      <c r="B2462" s="135" t="s">
        <v>356</v>
      </c>
      <c r="C2462" s="142" t="s">
        <v>2102</v>
      </c>
      <c r="D2462" s="142">
        <v>3781</v>
      </c>
      <c r="E2462" s="134" t="s">
        <v>2103</v>
      </c>
      <c r="F2462" s="135">
        <v>2</v>
      </c>
      <c r="G2462" s="140">
        <v>11</v>
      </c>
      <c r="H2462" s="135" t="s">
        <v>2212</v>
      </c>
      <c r="I2462" s="135">
        <v>106</v>
      </c>
      <c r="J2462" s="134" t="s">
        <v>2151</v>
      </c>
      <c r="K2462" s="135" t="s">
        <v>2152</v>
      </c>
      <c r="L2462" s="135" t="s">
        <v>193</v>
      </c>
      <c r="M2462" s="135" t="s">
        <v>1</v>
      </c>
      <c r="N2462" s="137"/>
      <c r="O2462" s="121"/>
    </row>
    <row r="2463" spans="1:15" x14ac:dyDescent="0.25">
      <c r="A2463" s="139">
        <v>130</v>
      </c>
      <c r="B2463" s="135" t="s">
        <v>356</v>
      </c>
      <c r="C2463" s="142" t="s">
        <v>2102</v>
      </c>
      <c r="D2463" s="142">
        <v>3782</v>
      </c>
      <c r="E2463" s="134" t="s">
        <v>2103</v>
      </c>
      <c r="F2463" s="135">
        <v>2</v>
      </c>
      <c r="G2463" s="140">
        <v>12</v>
      </c>
      <c r="H2463" s="135" t="s">
        <v>2213</v>
      </c>
      <c r="I2463" s="135">
        <v>299</v>
      </c>
      <c r="J2463" s="134" t="s">
        <v>2105</v>
      </c>
      <c r="K2463" s="135" t="s">
        <v>2106</v>
      </c>
      <c r="L2463" s="135" t="s">
        <v>193</v>
      </c>
      <c r="M2463" s="135" t="s">
        <v>1</v>
      </c>
      <c r="N2463" s="137"/>
      <c r="O2463" s="121"/>
    </row>
    <row r="2464" spans="1:15" x14ac:dyDescent="0.25">
      <c r="A2464" s="139">
        <v>130</v>
      </c>
      <c r="B2464" s="135" t="s">
        <v>356</v>
      </c>
      <c r="C2464" s="142" t="s">
        <v>2102</v>
      </c>
      <c r="D2464" s="142">
        <v>3783</v>
      </c>
      <c r="E2464" s="134" t="s">
        <v>2103</v>
      </c>
      <c r="F2464" s="135">
        <v>2</v>
      </c>
      <c r="G2464" s="140">
        <v>13</v>
      </c>
      <c r="H2464" s="135" t="s">
        <v>2214</v>
      </c>
      <c r="I2464" s="135">
        <v>21</v>
      </c>
      <c r="J2464" s="134" t="s">
        <v>2155</v>
      </c>
      <c r="K2464" s="135" t="s">
        <v>2156</v>
      </c>
      <c r="L2464" s="135" t="s">
        <v>193</v>
      </c>
      <c r="M2464" s="135" t="s">
        <v>1</v>
      </c>
      <c r="N2464" s="137"/>
      <c r="O2464" s="121"/>
    </row>
    <row r="2465" spans="1:15" x14ac:dyDescent="0.25">
      <c r="A2465" s="139">
        <v>130</v>
      </c>
      <c r="B2465" s="135" t="s">
        <v>356</v>
      </c>
      <c r="C2465" s="134" t="s">
        <v>2102</v>
      </c>
      <c r="D2465" s="135">
        <v>3784</v>
      </c>
      <c r="E2465" s="135" t="s">
        <v>2103</v>
      </c>
      <c r="F2465" s="135">
        <v>2</v>
      </c>
      <c r="G2465" s="136">
        <v>14</v>
      </c>
      <c r="H2465" s="135" t="s">
        <v>2215</v>
      </c>
      <c r="I2465" s="135">
        <v>28</v>
      </c>
      <c r="J2465" s="135" t="s">
        <v>2155</v>
      </c>
      <c r="K2465" s="135" t="s">
        <v>2156</v>
      </c>
      <c r="L2465" s="135" t="s">
        <v>193</v>
      </c>
      <c r="M2465" s="135" t="s">
        <v>1</v>
      </c>
      <c r="N2465" s="137"/>
      <c r="O2465" s="121"/>
    </row>
    <row r="2466" spans="1:15" x14ac:dyDescent="0.25">
      <c r="A2466" s="139">
        <v>130</v>
      </c>
      <c r="B2466" s="135" t="s">
        <v>356</v>
      </c>
      <c r="C2466" s="134" t="s">
        <v>2102</v>
      </c>
      <c r="D2466" s="135">
        <v>3785</v>
      </c>
      <c r="E2466" s="135" t="s">
        <v>2103</v>
      </c>
      <c r="F2466" s="135">
        <v>2</v>
      </c>
      <c r="G2466" s="136">
        <v>15</v>
      </c>
      <c r="H2466" s="135" t="s">
        <v>2216</v>
      </c>
      <c r="I2466" s="135">
        <v>19</v>
      </c>
      <c r="J2466" s="135" t="s">
        <v>2155</v>
      </c>
      <c r="K2466" s="135" t="s">
        <v>2156</v>
      </c>
      <c r="L2466" s="135" t="s">
        <v>193</v>
      </c>
      <c r="M2466" s="135" t="s">
        <v>1</v>
      </c>
      <c r="N2466" s="137"/>
      <c r="O2466" s="121"/>
    </row>
    <row r="2467" spans="1:15" x14ac:dyDescent="0.25">
      <c r="A2467" s="139">
        <v>130</v>
      </c>
      <c r="B2467" s="135" t="s">
        <v>356</v>
      </c>
      <c r="C2467" s="134" t="s">
        <v>2102</v>
      </c>
      <c r="D2467" s="135">
        <v>3786</v>
      </c>
      <c r="E2467" s="135" t="s">
        <v>2103</v>
      </c>
      <c r="F2467" s="135">
        <v>2</v>
      </c>
      <c r="G2467" s="136">
        <v>16</v>
      </c>
      <c r="H2467" s="135" t="s">
        <v>2217</v>
      </c>
      <c r="I2467" s="135">
        <v>16</v>
      </c>
      <c r="J2467" s="135" t="s">
        <v>2155</v>
      </c>
      <c r="K2467" s="135" t="s">
        <v>2156</v>
      </c>
      <c r="L2467" s="135" t="s">
        <v>193</v>
      </c>
      <c r="M2467" s="135" t="s">
        <v>1</v>
      </c>
      <c r="N2467" s="137"/>
      <c r="O2467" s="121"/>
    </row>
    <row r="2468" spans="1:15" x14ac:dyDescent="0.25">
      <c r="A2468" s="139">
        <v>130</v>
      </c>
      <c r="B2468" s="135" t="s">
        <v>356</v>
      </c>
      <c r="C2468" s="134" t="s">
        <v>2102</v>
      </c>
      <c r="D2468" s="135">
        <v>3787</v>
      </c>
      <c r="E2468" s="135" t="s">
        <v>2103</v>
      </c>
      <c r="F2468" s="135">
        <v>2</v>
      </c>
      <c r="G2468" s="136">
        <v>17</v>
      </c>
      <c r="H2468" s="135" t="s">
        <v>2218</v>
      </c>
      <c r="I2468" s="135">
        <v>15</v>
      </c>
      <c r="J2468" s="135" t="s">
        <v>2151</v>
      </c>
      <c r="K2468" s="135" t="s">
        <v>2152</v>
      </c>
      <c r="L2468" s="135" t="s">
        <v>193</v>
      </c>
      <c r="M2468" s="135" t="s">
        <v>1</v>
      </c>
      <c r="N2468" s="137"/>
      <c r="O2468" s="121"/>
    </row>
    <row r="2469" spans="1:15" x14ac:dyDescent="0.25">
      <c r="A2469" s="139">
        <v>130</v>
      </c>
      <c r="B2469" s="135" t="s">
        <v>356</v>
      </c>
      <c r="C2469" s="134" t="s">
        <v>2102</v>
      </c>
      <c r="D2469" s="135">
        <v>3788</v>
      </c>
      <c r="E2469" s="135" t="s">
        <v>2103</v>
      </c>
      <c r="F2469" s="135">
        <v>2</v>
      </c>
      <c r="G2469" s="136">
        <v>18</v>
      </c>
      <c r="H2469" s="135" t="s">
        <v>2219</v>
      </c>
      <c r="I2469" s="135">
        <v>14</v>
      </c>
      <c r="J2469" s="135" t="s">
        <v>2105</v>
      </c>
      <c r="K2469" s="135" t="s">
        <v>2106</v>
      </c>
      <c r="L2469" s="135" t="s">
        <v>193</v>
      </c>
      <c r="M2469" s="135" t="s">
        <v>1</v>
      </c>
      <c r="N2469" s="137"/>
      <c r="O2469" s="121"/>
    </row>
    <row r="2470" spans="1:15" x14ac:dyDescent="0.25">
      <c r="A2470" s="139">
        <v>130</v>
      </c>
      <c r="B2470" s="135" t="s">
        <v>356</v>
      </c>
      <c r="C2470" s="134" t="s">
        <v>2102</v>
      </c>
      <c r="D2470" s="135">
        <v>3789</v>
      </c>
      <c r="E2470" s="135" t="s">
        <v>2103</v>
      </c>
      <c r="F2470" s="135">
        <v>2</v>
      </c>
      <c r="G2470" s="136">
        <v>19</v>
      </c>
      <c r="H2470" s="135" t="s">
        <v>2220</v>
      </c>
      <c r="I2470" s="135">
        <v>261</v>
      </c>
      <c r="J2470" s="135" t="s">
        <v>2151</v>
      </c>
      <c r="K2470" s="135" t="s">
        <v>2152</v>
      </c>
      <c r="L2470" s="135" t="s">
        <v>193</v>
      </c>
      <c r="M2470" s="135" t="s">
        <v>1</v>
      </c>
      <c r="N2470" s="137"/>
      <c r="O2470" s="121"/>
    </row>
    <row r="2471" spans="1:15" x14ac:dyDescent="0.25">
      <c r="A2471" s="139">
        <v>130</v>
      </c>
      <c r="B2471" s="135" t="s">
        <v>356</v>
      </c>
      <c r="C2471" s="134" t="s">
        <v>2102</v>
      </c>
      <c r="D2471" s="135">
        <v>3790</v>
      </c>
      <c r="E2471" s="135" t="s">
        <v>2103</v>
      </c>
      <c r="F2471" s="135">
        <v>2</v>
      </c>
      <c r="G2471" s="136">
        <v>20</v>
      </c>
      <c r="H2471" s="135" t="s">
        <v>3488</v>
      </c>
      <c r="I2471" s="135">
        <v>8</v>
      </c>
      <c r="J2471" s="135" t="s">
        <v>2105</v>
      </c>
      <c r="K2471" s="135" t="s">
        <v>2106</v>
      </c>
      <c r="L2471" s="135" t="s">
        <v>193</v>
      </c>
      <c r="M2471" s="135" t="s">
        <v>1</v>
      </c>
      <c r="N2471" s="137"/>
      <c r="O2471" s="121"/>
    </row>
    <row r="2472" spans="1:15" x14ac:dyDescent="0.25">
      <c r="A2472" s="139">
        <v>130</v>
      </c>
      <c r="B2472" s="135" t="s">
        <v>356</v>
      </c>
      <c r="C2472" s="134" t="s">
        <v>2102</v>
      </c>
      <c r="D2472" s="135">
        <v>3791</v>
      </c>
      <c r="E2472" s="135" t="s">
        <v>2103</v>
      </c>
      <c r="F2472" s="135">
        <v>2</v>
      </c>
      <c r="G2472" s="136">
        <v>21</v>
      </c>
      <c r="H2472" s="135" t="s">
        <v>2221</v>
      </c>
      <c r="I2472" s="135">
        <v>8</v>
      </c>
      <c r="J2472" s="135" t="s">
        <v>2440</v>
      </c>
      <c r="K2472" s="135" t="s">
        <v>2441</v>
      </c>
      <c r="L2472" s="135" t="s">
        <v>193</v>
      </c>
      <c r="M2472" s="135" t="s">
        <v>1</v>
      </c>
      <c r="N2472" s="137"/>
      <c r="O2472" s="121"/>
    </row>
    <row r="2473" spans="1:15" x14ac:dyDescent="0.25">
      <c r="A2473" s="139">
        <v>130</v>
      </c>
      <c r="B2473" s="135" t="s">
        <v>356</v>
      </c>
      <c r="C2473" s="134" t="s">
        <v>2102</v>
      </c>
      <c r="D2473" s="135">
        <v>3792</v>
      </c>
      <c r="E2473" s="135" t="s">
        <v>2103</v>
      </c>
      <c r="F2473" s="135">
        <v>2</v>
      </c>
      <c r="G2473" s="136">
        <v>22</v>
      </c>
      <c r="H2473" s="135" t="s">
        <v>2222</v>
      </c>
      <c r="I2473" s="135">
        <v>252</v>
      </c>
      <c r="J2473" s="135" t="s">
        <v>2167</v>
      </c>
      <c r="K2473" s="135" t="s">
        <v>2168</v>
      </c>
      <c r="L2473" s="135" t="s">
        <v>189</v>
      </c>
      <c r="M2473" s="135" t="s">
        <v>1</v>
      </c>
      <c r="N2473" s="137"/>
      <c r="O2473" s="121"/>
    </row>
    <row r="2474" spans="1:15" x14ac:dyDescent="0.25">
      <c r="A2474" s="139">
        <v>130</v>
      </c>
      <c r="B2474" s="135" t="s">
        <v>356</v>
      </c>
      <c r="C2474" s="134" t="s">
        <v>2102</v>
      </c>
      <c r="D2474" s="135">
        <v>3793</v>
      </c>
      <c r="E2474" s="135" t="s">
        <v>2103</v>
      </c>
      <c r="F2474" s="135">
        <v>2</v>
      </c>
      <c r="G2474" s="136">
        <v>23</v>
      </c>
      <c r="H2474" s="135" t="s">
        <v>2223</v>
      </c>
      <c r="I2474" s="135">
        <v>2095</v>
      </c>
      <c r="J2474" s="135" t="s">
        <v>2167</v>
      </c>
      <c r="K2474" s="135" t="s">
        <v>2168</v>
      </c>
      <c r="L2474" s="135" t="s">
        <v>189</v>
      </c>
      <c r="M2474" s="135" t="s">
        <v>1</v>
      </c>
      <c r="N2474" s="137"/>
      <c r="O2474" s="121"/>
    </row>
    <row r="2475" spans="1:15" x14ac:dyDescent="0.25">
      <c r="A2475" s="139">
        <v>130</v>
      </c>
      <c r="B2475" s="135" t="s">
        <v>356</v>
      </c>
      <c r="C2475" s="134" t="s">
        <v>2102</v>
      </c>
      <c r="D2475" s="135">
        <v>3794</v>
      </c>
      <c r="E2475" s="135" t="s">
        <v>2103</v>
      </c>
      <c r="F2475" s="135">
        <v>2</v>
      </c>
      <c r="G2475" s="136">
        <v>24</v>
      </c>
      <c r="H2475" s="135" t="s">
        <v>2540</v>
      </c>
      <c r="I2475" s="135">
        <v>299</v>
      </c>
      <c r="J2475" s="135" t="s">
        <v>2105</v>
      </c>
      <c r="K2475" s="135" t="s">
        <v>2106</v>
      </c>
      <c r="L2475" s="135" t="s">
        <v>193</v>
      </c>
      <c r="M2475" s="135" t="s">
        <v>1</v>
      </c>
      <c r="N2475" s="137"/>
      <c r="O2475" s="121"/>
    </row>
    <row r="2476" spans="1:15" x14ac:dyDescent="0.25">
      <c r="A2476" s="139">
        <v>130</v>
      </c>
      <c r="B2476" s="135" t="s">
        <v>356</v>
      </c>
      <c r="C2476" s="134" t="s">
        <v>2102</v>
      </c>
      <c r="D2476" s="135">
        <v>3795</v>
      </c>
      <c r="E2476" s="135" t="s">
        <v>2103</v>
      </c>
      <c r="F2476" s="135">
        <v>2</v>
      </c>
      <c r="G2476" s="136">
        <v>25</v>
      </c>
      <c r="H2476" s="135" t="s">
        <v>2230</v>
      </c>
      <c r="I2476" s="135">
        <v>857</v>
      </c>
      <c r="J2476" s="135" t="s">
        <v>2115</v>
      </c>
      <c r="K2476" s="135" t="s">
        <v>2116</v>
      </c>
      <c r="L2476" s="135" t="s">
        <v>2117</v>
      </c>
      <c r="M2476" s="135" t="s">
        <v>1</v>
      </c>
      <c r="N2476" s="137"/>
      <c r="O2476" s="121"/>
    </row>
    <row r="2477" spans="1:15" x14ac:dyDescent="0.25">
      <c r="A2477" s="139">
        <v>130</v>
      </c>
      <c r="B2477" s="135" t="s">
        <v>356</v>
      </c>
      <c r="C2477" s="134" t="s">
        <v>2102</v>
      </c>
      <c r="D2477" s="135">
        <v>3796</v>
      </c>
      <c r="E2477" s="135" t="s">
        <v>2103</v>
      </c>
      <c r="F2477" s="135">
        <v>2</v>
      </c>
      <c r="G2477" s="136">
        <v>26</v>
      </c>
      <c r="H2477" s="135" t="s">
        <v>2541</v>
      </c>
      <c r="I2477" s="135">
        <v>58</v>
      </c>
      <c r="J2477" s="135" t="s">
        <v>2151</v>
      </c>
      <c r="K2477" s="135" t="s">
        <v>2152</v>
      </c>
      <c r="L2477" s="135" t="s">
        <v>193</v>
      </c>
      <c r="M2477" s="135" t="s">
        <v>1</v>
      </c>
      <c r="N2477" s="137"/>
      <c r="O2477" s="121"/>
    </row>
    <row r="2478" spans="1:15" x14ac:dyDescent="0.25">
      <c r="A2478" s="139">
        <v>130</v>
      </c>
      <c r="B2478" s="135" t="s">
        <v>356</v>
      </c>
      <c r="C2478" s="134" t="s">
        <v>2102</v>
      </c>
      <c r="D2478" s="135">
        <v>3797</v>
      </c>
      <c r="E2478" s="135" t="s">
        <v>2103</v>
      </c>
      <c r="F2478" s="135">
        <v>2</v>
      </c>
      <c r="G2478" s="136">
        <v>27</v>
      </c>
      <c r="H2478" s="135" t="s">
        <v>2235</v>
      </c>
      <c r="I2478" s="135">
        <v>106</v>
      </c>
      <c r="J2478" s="135" t="s">
        <v>2151</v>
      </c>
      <c r="K2478" s="135" t="s">
        <v>2152</v>
      </c>
      <c r="L2478" s="135" t="s">
        <v>193</v>
      </c>
      <c r="M2478" s="135" t="s">
        <v>1</v>
      </c>
      <c r="N2478" s="137"/>
      <c r="O2478" s="121"/>
    </row>
    <row r="2479" spans="1:15" x14ac:dyDescent="0.25">
      <c r="A2479" s="139">
        <v>130</v>
      </c>
      <c r="B2479" s="135" t="s">
        <v>356</v>
      </c>
      <c r="C2479" s="134" t="s">
        <v>2102</v>
      </c>
      <c r="D2479" s="135">
        <v>3798</v>
      </c>
      <c r="E2479" s="135" t="s">
        <v>2103</v>
      </c>
      <c r="F2479" s="135">
        <v>2</v>
      </c>
      <c r="G2479" s="136">
        <v>28</v>
      </c>
      <c r="H2479" s="135" t="s">
        <v>2236</v>
      </c>
      <c r="I2479" s="135">
        <v>442</v>
      </c>
      <c r="J2479" s="135" t="s">
        <v>2105</v>
      </c>
      <c r="K2479" s="135" t="s">
        <v>2106</v>
      </c>
      <c r="L2479" s="135" t="s">
        <v>193</v>
      </c>
      <c r="M2479" s="135" t="s">
        <v>1</v>
      </c>
      <c r="N2479" s="137"/>
      <c r="O2479" s="121"/>
    </row>
    <row r="2480" spans="1:15" x14ac:dyDescent="0.25">
      <c r="A2480" s="139">
        <v>130</v>
      </c>
      <c r="B2480" s="135" t="s">
        <v>356</v>
      </c>
      <c r="C2480" s="134" t="s">
        <v>2102</v>
      </c>
      <c r="D2480" s="135">
        <v>3799</v>
      </c>
      <c r="E2480" s="135" t="s">
        <v>2103</v>
      </c>
      <c r="F2480" s="135">
        <v>2</v>
      </c>
      <c r="G2480" s="136">
        <v>29</v>
      </c>
      <c r="H2480" s="135" t="s">
        <v>2237</v>
      </c>
      <c r="I2480" s="135">
        <v>709</v>
      </c>
      <c r="J2480" s="135" t="s">
        <v>2115</v>
      </c>
      <c r="K2480" s="135" t="s">
        <v>2116</v>
      </c>
      <c r="L2480" s="135" t="s">
        <v>2117</v>
      </c>
      <c r="M2480" s="135" t="s">
        <v>1</v>
      </c>
      <c r="N2480" s="137"/>
      <c r="O2480" s="121"/>
    </row>
    <row r="2481" spans="1:15" x14ac:dyDescent="0.25">
      <c r="A2481" s="139">
        <v>130</v>
      </c>
      <c r="B2481" s="135" t="s">
        <v>356</v>
      </c>
      <c r="C2481" s="134" t="s">
        <v>2102</v>
      </c>
      <c r="D2481" s="135">
        <v>3800</v>
      </c>
      <c r="E2481" s="135" t="s">
        <v>2103</v>
      </c>
      <c r="F2481" s="135">
        <v>2</v>
      </c>
      <c r="G2481" s="136">
        <v>30</v>
      </c>
      <c r="H2481" s="135" t="s">
        <v>2238</v>
      </c>
      <c r="I2481" s="135">
        <v>38</v>
      </c>
      <c r="J2481" s="135" t="s">
        <v>2151</v>
      </c>
      <c r="K2481" s="135" t="s">
        <v>2152</v>
      </c>
      <c r="L2481" s="135" t="s">
        <v>193</v>
      </c>
      <c r="M2481" s="135"/>
      <c r="N2481" s="137"/>
      <c r="O2481" s="121"/>
    </row>
    <row r="2482" spans="1:15" x14ac:dyDescent="0.25">
      <c r="A2482" s="139">
        <v>130</v>
      </c>
      <c r="B2482" s="135" t="s">
        <v>356</v>
      </c>
      <c r="C2482" s="134" t="s">
        <v>2102</v>
      </c>
      <c r="D2482" s="135">
        <v>3801</v>
      </c>
      <c r="E2482" s="135" t="s">
        <v>2103</v>
      </c>
      <c r="F2482" s="135">
        <v>2</v>
      </c>
      <c r="G2482" s="136">
        <v>31</v>
      </c>
      <c r="H2482" s="135" t="s">
        <v>2239</v>
      </c>
      <c r="I2482" s="135">
        <v>106</v>
      </c>
      <c r="J2482" s="135" t="s">
        <v>2151</v>
      </c>
      <c r="K2482" s="135" t="s">
        <v>2152</v>
      </c>
      <c r="L2482" s="135" t="s">
        <v>193</v>
      </c>
      <c r="M2482" s="135"/>
      <c r="N2482" s="137"/>
      <c r="O2482" s="121"/>
    </row>
    <row r="2483" spans="1:15" x14ac:dyDescent="0.25">
      <c r="A2483" s="139">
        <v>130</v>
      </c>
      <c r="B2483" s="135" t="s">
        <v>356</v>
      </c>
      <c r="C2483" s="134" t="s">
        <v>2102</v>
      </c>
      <c r="D2483" s="135">
        <v>3802</v>
      </c>
      <c r="E2483" s="135" t="s">
        <v>2103</v>
      </c>
      <c r="F2483" s="135">
        <v>2</v>
      </c>
      <c r="G2483" s="136">
        <v>32</v>
      </c>
      <c r="H2483" s="135" t="s">
        <v>2240</v>
      </c>
      <c r="I2483" s="135">
        <v>709</v>
      </c>
      <c r="J2483" s="135" t="s">
        <v>2115</v>
      </c>
      <c r="K2483" s="135" t="s">
        <v>2116</v>
      </c>
      <c r="L2483" s="135" t="s">
        <v>2117</v>
      </c>
      <c r="M2483" s="135"/>
      <c r="N2483" s="137"/>
      <c r="O2483" s="121"/>
    </row>
    <row r="2484" spans="1:15" x14ac:dyDescent="0.25">
      <c r="A2484" s="139">
        <v>130</v>
      </c>
      <c r="B2484" s="135" t="s">
        <v>356</v>
      </c>
      <c r="C2484" s="134" t="s">
        <v>2102</v>
      </c>
      <c r="D2484" s="135">
        <v>3803</v>
      </c>
      <c r="E2484" s="135" t="s">
        <v>2103</v>
      </c>
      <c r="F2484" s="135">
        <v>2</v>
      </c>
      <c r="G2484" s="136">
        <v>33</v>
      </c>
      <c r="H2484" s="135" t="s">
        <v>2241</v>
      </c>
      <c r="I2484" s="135">
        <v>327</v>
      </c>
      <c r="J2484" s="135" t="s">
        <v>2115</v>
      </c>
      <c r="K2484" s="135" t="s">
        <v>2129</v>
      </c>
      <c r="L2484" s="135" t="s">
        <v>194</v>
      </c>
      <c r="M2484" s="135"/>
      <c r="N2484" s="137"/>
      <c r="O2484" s="121"/>
    </row>
    <row r="2485" spans="1:15" x14ac:dyDescent="0.25">
      <c r="A2485" s="139">
        <v>130</v>
      </c>
      <c r="B2485" s="135" t="s">
        <v>356</v>
      </c>
      <c r="C2485" s="134" t="s">
        <v>2102</v>
      </c>
      <c r="D2485" s="135">
        <v>3804</v>
      </c>
      <c r="E2485" s="135" t="s">
        <v>2103</v>
      </c>
      <c r="F2485" s="135">
        <v>2</v>
      </c>
      <c r="G2485" s="136" t="s">
        <v>3396</v>
      </c>
      <c r="H2485" s="135" t="s">
        <v>3496</v>
      </c>
      <c r="I2485" s="135">
        <v>42</v>
      </c>
      <c r="J2485" s="135" t="s">
        <v>2108</v>
      </c>
      <c r="K2485" s="135" t="s">
        <v>2109</v>
      </c>
      <c r="L2485" s="135" t="s">
        <v>193</v>
      </c>
      <c r="M2485" s="135"/>
      <c r="N2485" s="137"/>
      <c r="O2485" s="121"/>
    </row>
    <row r="2486" spans="1:15" x14ac:dyDescent="0.25">
      <c r="A2486" s="139">
        <v>130</v>
      </c>
      <c r="B2486" s="135" t="s">
        <v>356</v>
      </c>
      <c r="C2486" s="134" t="s">
        <v>2102</v>
      </c>
      <c r="D2486" s="135">
        <v>3805</v>
      </c>
      <c r="E2486" s="135" t="s">
        <v>2103</v>
      </c>
      <c r="F2486" s="135">
        <v>2</v>
      </c>
      <c r="G2486" s="136">
        <v>35</v>
      </c>
      <c r="H2486" s="135" t="s">
        <v>2243</v>
      </c>
      <c r="I2486" s="135">
        <v>2073</v>
      </c>
      <c r="J2486" s="135" t="s">
        <v>2105</v>
      </c>
      <c r="K2486" s="135" t="s">
        <v>2106</v>
      </c>
      <c r="L2486" s="135" t="s">
        <v>193</v>
      </c>
      <c r="M2486" s="135" t="s">
        <v>1</v>
      </c>
      <c r="N2486" s="137"/>
      <c r="O2486" s="121"/>
    </row>
    <row r="2487" spans="1:15" x14ac:dyDescent="0.25">
      <c r="A2487" s="139">
        <v>130</v>
      </c>
      <c r="B2487" s="135" t="s">
        <v>356</v>
      </c>
      <c r="C2487" s="134" t="s">
        <v>2102</v>
      </c>
      <c r="D2487" s="135">
        <v>3806</v>
      </c>
      <c r="E2487" s="135" t="s">
        <v>2103</v>
      </c>
      <c r="F2487" s="135">
        <v>3</v>
      </c>
      <c r="G2487" s="136">
        <v>1</v>
      </c>
      <c r="H2487" s="135" t="s">
        <v>2535</v>
      </c>
      <c r="I2487" s="135">
        <v>853</v>
      </c>
      <c r="J2487" s="135" t="s">
        <v>2115</v>
      </c>
      <c r="K2487" s="135" t="s">
        <v>2116</v>
      </c>
      <c r="L2487" s="135" t="s">
        <v>2117</v>
      </c>
      <c r="M2487" s="135" t="s">
        <v>1</v>
      </c>
      <c r="N2487" s="137"/>
      <c r="O2487" s="121"/>
    </row>
    <row r="2488" spans="1:15" x14ac:dyDescent="0.25">
      <c r="A2488" s="139">
        <v>130</v>
      </c>
      <c r="B2488" s="135" t="s">
        <v>356</v>
      </c>
      <c r="C2488" s="134" t="s">
        <v>2102</v>
      </c>
      <c r="D2488" s="135">
        <v>3807</v>
      </c>
      <c r="E2488" s="135" t="s">
        <v>2103</v>
      </c>
      <c r="F2488" s="135">
        <v>3</v>
      </c>
      <c r="G2488" s="136">
        <v>2</v>
      </c>
      <c r="H2488" s="135" t="s">
        <v>2247</v>
      </c>
      <c r="I2488" s="135">
        <v>891</v>
      </c>
      <c r="J2488" s="135" t="s">
        <v>2115</v>
      </c>
      <c r="K2488" s="135" t="s">
        <v>2116</v>
      </c>
      <c r="L2488" s="135" t="s">
        <v>2117</v>
      </c>
      <c r="M2488" s="135" t="s">
        <v>1</v>
      </c>
      <c r="N2488" s="137" t="s">
        <v>3497</v>
      </c>
      <c r="O2488" s="121"/>
    </row>
    <row r="2489" spans="1:15" x14ac:dyDescent="0.25">
      <c r="A2489" s="139">
        <v>130</v>
      </c>
      <c r="B2489" s="135" t="s">
        <v>356</v>
      </c>
      <c r="C2489" s="134" t="s">
        <v>2102</v>
      </c>
      <c r="D2489" s="135">
        <v>3808</v>
      </c>
      <c r="E2489" s="135" t="s">
        <v>2103</v>
      </c>
      <c r="F2489" s="135">
        <v>3</v>
      </c>
      <c r="G2489" s="136">
        <v>3</v>
      </c>
      <c r="H2489" s="135" t="s">
        <v>3498</v>
      </c>
      <c r="I2489" s="135">
        <v>299</v>
      </c>
      <c r="J2489" s="135" t="s">
        <v>2105</v>
      </c>
      <c r="K2489" s="135" t="s">
        <v>2106</v>
      </c>
      <c r="L2489" s="135" t="s">
        <v>193</v>
      </c>
      <c r="M2489" s="135" t="s">
        <v>1</v>
      </c>
      <c r="N2489" s="137"/>
      <c r="O2489" s="121"/>
    </row>
    <row r="2490" spans="1:15" x14ac:dyDescent="0.25">
      <c r="A2490" s="139">
        <v>130</v>
      </c>
      <c r="B2490" s="135" t="s">
        <v>356</v>
      </c>
      <c r="C2490" s="134" t="s">
        <v>2102</v>
      </c>
      <c r="D2490" s="135">
        <v>3809</v>
      </c>
      <c r="E2490" s="135" t="s">
        <v>2103</v>
      </c>
      <c r="F2490" s="135">
        <v>3</v>
      </c>
      <c r="G2490" s="136">
        <v>4</v>
      </c>
      <c r="H2490" s="135" t="s">
        <v>2248</v>
      </c>
      <c r="I2490" s="135">
        <v>554</v>
      </c>
      <c r="J2490" s="135" t="s">
        <v>2115</v>
      </c>
      <c r="K2490" s="135" t="s">
        <v>2129</v>
      </c>
      <c r="L2490" s="135" t="s">
        <v>194</v>
      </c>
      <c r="M2490" s="135" t="s">
        <v>1</v>
      </c>
      <c r="N2490" s="137"/>
      <c r="O2490" s="121"/>
    </row>
    <row r="2491" spans="1:15" x14ac:dyDescent="0.25">
      <c r="A2491" s="139">
        <v>130</v>
      </c>
      <c r="B2491" s="135" t="s">
        <v>356</v>
      </c>
      <c r="C2491" s="134" t="s">
        <v>2102</v>
      </c>
      <c r="D2491" s="135">
        <v>3810</v>
      </c>
      <c r="E2491" s="135" t="s">
        <v>2103</v>
      </c>
      <c r="F2491" s="135">
        <v>3</v>
      </c>
      <c r="G2491" s="136" t="s">
        <v>2341</v>
      </c>
      <c r="H2491" s="135" t="s">
        <v>3499</v>
      </c>
      <c r="I2491" s="135">
        <v>155</v>
      </c>
      <c r="J2491" s="135" t="s">
        <v>2151</v>
      </c>
      <c r="K2491" s="135" t="s">
        <v>2152</v>
      </c>
      <c r="L2491" s="135" t="s">
        <v>193</v>
      </c>
      <c r="M2491" s="135" t="s">
        <v>1</v>
      </c>
      <c r="N2491" s="137"/>
      <c r="O2491" s="121"/>
    </row>
    <row r="2492" spans="1:15" x14ac:dyDescent="0.25">
      <c r="A2492" s="139">
        <v>130</v>
      </c>
      <c r="B2492" s="135" t="s">
        <v>356</v>
      </c>
      <c r="C2492" s="134" t="s">
        <v>2102</v>
      </c>
      <c r="D2492" s="135">
        <v>3811</v>
      </c>
      <c r="E2492" s="135" t="s">
        <v>2103</v>
      </c>
      <c r="F2492" s="135">
        <v>3</v>
      </c>
      <c r="G2492" s="136">
        <v>5</v>
      </c>
      <c r="H2492" s="135" t="s">
        <v>3500</v>
      </c>
      <c r="I2492" s="135">
        <v>58</v>
      </c>
      <c r="J2492" s="135" t="s">
        <v>2151</v>
      </c>
      <c r="K2492" s="135" t="s">
        <v>2152</v>
      </c>
      <c r="L2492" s="135" t="s">
        <v>193</v>
      </c>
      <c r="M2492" s="135" t="s">
        <v>1</v>
      </c>
      <c r="N2492" s="137"/>
      <c r="O2492" s="121"/>
    </row>
    <row r="2493" spans="1:15" x14ac:dyDescent="0.25">
      <c r="A2493" s="139">
        <v>130</v>
      </c>
      <c r="B2493" s="135" t="s">
        <v>356</v>
      </c>
      <c r="C2493" s="134" t="s">
        <v>2102</v>
      </c>
      <c r="D2493" s="135">
        <v>3812</v>
      </c>
      <c r="E2493" s="135" t="s">
        <v>2103</v>
      </c>
      <c r="F2493" s="135">
        <v>3</v>
      </c>
      <c r="G2493" s="136">
        <v>6</v>
      </c>
      <c r="H2493" s="135" t="s">
        <v>3501</v>
      </c>
      <c r="I2493" s="135">
        <v>106</v>
      </c>
      <c r="J2493" s="135" t="s">
        <v>2151</v>
      </c>
      <c r="K2493" s="135" t="s">
        <v>2152</v>
      </c>
      <c r="L2493" s="135" t="s">
        <v>193</v>
      </c>
      <c r="M2493" s="135" t="s">
        <v>1</v>
      </c>
      <c r="N2493" s="137"/>
      <c r="O2493" s="121"/>
    </row>
    <row r="2494" spans="1:15" x14ac:dyDescent="0.25">
      <c r="A2494" s="139">
        <v>130</v>
      </c>
      <c r="B2494" s="135" t="s">
        <v>356</v>
      </c>
      <c r="C2494" s="134" t="s">
        <v>2102</v>
      </c>
      <c r="D2494" s="135">
        <v>3813</v>
      </c>
      <c r="E2494" s="135" t="s">
        <v>2103</v>
      </c>
      <c r="F2494" s="135">
        <v>3</v>
      </c>
      <c r="G2494" s="136">
        <v>7</v>
      </c>
      <c r="H2494" s="135" t="s">
        <v>3502</v>
      </c>
      <c r="I2494" s="135">
        <v>299</v>
      </c>
      <c r="J2494" s="135" t="s">
        <v>2105</v>
      </c>
      <c r="K2494" s="135" t="s">
        <v>2106</v>
      </c>
      <c r="L2494" s="135" t="s">
        <v>193</v>
      </c>
      <c r="M2494" s="135" t="s">
        <v>1</v>
      </c>
      <c r="N2494" s="137"/>
      <c r="O2494" s="121"/>
    </row>
    <row r="2495" spans="1:15" x14ac:dyDescent="0.25">
      <c r="A2495" s="139">
        <v>130</v>
      </c>
      <c r="B2495" s="135" t="s">
        <v>356</v>
      </c>
      <c r="C2495" s="134" t="s">
        <v>2102</v>
      </c>
      <c r="D2495" s="135">
        <v>3814</v>
      </c>
      <c r="E2495" s="135" t="s">
        <v>2103</v>
      </c>
      <c r="F2495" s="135">
        <v>3</v>
      </c>
      <c r="G2495" s="136">
        <v>8</v>
      </c>
      <c r="H2495" s="135" t="s">
        <v>3503</v>
      </c>
      <c r="I2495" s="135">
        <v>54</v>
      </c>
      <c r="J2495" s="135" t="s">
        <v>2155</v>
      </c>
      <c r="K2495" s="135" t="s">
        <v>2156</v>
      </c>
      <c r="L2495" s="135" t="s">
        <v>193</v>
      </c>
      <c r="M2495" s="135" t="s">
        <v>1</v>
      </c>
      <c r="N2495" s="137"/>
      <c r="O2495" s="121"/>
    </row>
    <row r="2496" spans="1:15" x14ac:dyDescent="0.25">
      <c r="A2496" s="139">
        <v>130</v>
      </c>
      <c r="B2496" s="135" t="s">
        <v>356</v>
      </c>
      <c r="C2496" s="134" t="s">
        <v>2102</v>
      </c>
      <c r="D2496" s="135">
        <v>3815</v>
      </c>
      <c r="E2496" s="135" t="s">
        <v>2103</v>
      </c>
      <c r="F2496" s="135">
        <v>3</v>
      </c>
      <c r="G2496" s="136">
        <v>9</v>
      </c>
      <c r="H2496" s="135" t="s">
        <v>3504</v>
      </c>
      <c r="I2496" s="135">
        <v>17</v>
      </c>
      <c r="J2496" s="135" t="s">
        <v>2155</v>
      </c>
      <c r="K2496" s="135" t="s">
        <v>2156</v>
      </c>
      <c r="L2496" s="135" t="s">
        <v>193</v>
      </c>
      <c r="M2496" s="135" t="s">
        <v>1</v>
      </c>
      <c r="N2496" s="137"/>
      <c r="O2496" s="121"/>
    </row>
    <row r="2497" spans="1:15" x14ac:dyDescent="0.25">
      <c r="A2497" s="139">
        <v>130</v>
      </c>
      <c r="B2497" s="135" t="s">
        <v>356</v>
      </c>
      <c r="C2497" s="134" t="s">
        <v>2102</v>
      </c>
      <c r="D2497" s="135">
        <v>3816</v>
      </c>
      <c r="E2497" s="135" t="s">
        <v>2103</v>
      </c>
      <c r="F2497" s="135">
        <v>3</v>
      </c>
      <c r="G2497" s="136">
        <v>10</v>
      </c>
      <c r="H2497" s="135" t="s">
        <v>2249</v>
      </c>
      <c r="I2497" s="135">
        <v>857</v>
      </c>
      <c r="J2497" s="135" t="s">
        <v>2115</v>
      </c>
      <c r="K2497" s="135" t="s">
        <v>2116</v>
      </c>
      <c r="L2497" s="135" t="s">
        <v>2117</v>
      </c>
      <c r="M2497" s="135" t="s">
        <v>1</v>
      </c>
      <c r="N2497" s="137"/>
      <c r="O2497" s="121"/>
    </row>
    <row r="2498" spans="1:15" x14ac:dyDescent="0.25">
      <c r="A2498" s="139">
        <v>130</v>
      </c>
      <c r="B2498" s="135" t="s">
        <v>356</v>
      </c>
      <c r="C2498" s="134" t="s">
        <v>2102</v>
      </c>
      <c r="D2498" s="135">
        <v>3817</v>
      </c>
      <c r="E2498" s="135" t="s">
        <v>2103</v>
      </c>
      <c r="F2498" s="135">
        <v>3</v>
      </c>
      <c r="G2498" s="136">
        <v>11</v>
      </c>
      <c r="H2498" s="135" t="s">
        <v>2250</v>
      </c>
      <c r="I2498" s="135">
        <v>16</v>
      </c>
      <c r="J2498" s="135" t="s">
        <v>2155</v>
      </c>
      <c r="K2498" s="135" t="s">
        <v>2156</v>
      </c>
      <c r="L2498" s="135" t="s">
        <v>193</v>
      </c>
      <c r="M2498" s="135" t="s">
        <v>1</v>
      </c>
      <c r="N2498" s="137"/>
      <c r="O2498" s="121"/>
    </row>
    <row r="2499" spans="1:15" x14ac:dyDescent="0.25">
      <c r="A2499" s="139">
        <v>130</v>
      </c>
      <c r="B2499" s="135" t="s">
        <v>356</v>
      </c>
      <c r="C2499" s="134" t="s">
        <v>2102</v>
      </c>
      <c r="D2499" s="135">
        <v>3818</v>
      </c>
      <c r="E2499" s="135" t="s">
        <v>2103</v>
      </c>
      <c r="F2499" s="135">
        <v>3</v>
      </c>
      <c r="G2499" s="136">
        <v>13</v>
      </c>
      <c r="H2499" s="135" t="s">
        <v>2252</v>
      </c>
      <c r="I2499" s="135">
        <v>126</v>
      </c>
      <c r="J2499" s="135" t="s">
        <v>2108</v>
      </c>
      <c r="K2499" s="135" t="s">
        <v>2109</v>
      </c>
      <c r="L2499" s="135" t="s">
        <v>193</v>
      </c>
      <c r="M2499" s="135" t="s">
        <v>1</v>
      </c>
      <c r="N2499" s="137"/>
      <c r="O2499" s="121"/>
    </row>
    <row r="2500" spans="1:15" x14ac:dyDescent="0.25">
      <c r="A2500" s="139">
        <v>130</v>
      </c>
      <c r="B2500" s="135" t="s">
        <v>356</v>
      </c>
      <c r="C2500" s="134" t="s">
        <v>2102</v>
      </c>
      <c r="D2500" s="135">
        <v>3819</v>
      </c>
      <c r="E2500" s="135" t="s">
        <v>2103</v>
      </c>
      <c r="F2500" s="135">
        <v>3</v>
      </c>
      <c r="G2500" s="136">
        <v>14</v>
      </c>
      <c r="H2500" s="135" t="s">
        <v>2253</v>
      </c>
      <c r="I2500" s="135">
        <v>145</v>
      </c>
      <c r="J2500" s="135" t="s">
        <v>2105</v>
      </c>
      <c r="K2500" s="135" t="s">
        <v>2106</v>
      </c>
      <c r="L2500" s="135" t="s">
        <v>193</v>
      </c>
      <c r="M2500" s="135" t="s">
        <v>1</v>
      </c>
      <c r="N2500" s="137"/>
      <c r="O2500" s="121"/>
    </row>
    <row r="2501" spans="1:15" x14ac:dyDescent="0.25">
      <c r="A2501" s="139">
        <v>130</v>
      </c>
      <c r="B2501" s="135" t="s">
        <v>356</v>
      </c>
      <c r="C2501" s="134" t="s">
        <v>2102</v>
      </c>
      <c r="D2501" s="135">
        <v>3820</v>
      </c>
      <c r="E2501" s="135" t="s">
        <v>2103</v>
      </c>
      <c r="F2501" s="135">
        <v>3</v>
      </c>
      <c r="G2501" s="136">
        <v>15</v>
      </c>
      <c r="H2501" s="135" t="s">
        <v>2254</v>
      </c>
      <c r="I2501" s="135">
        <v>331</v>
      </c>
      <c r="J2501" s="135" t="s">
        <v>2151</v>
      </c>
      <c r="K2501" s="135" t="s">
        <v>2152</v>
      </c>
      <c r="L2501" s="135" t="s">
        <v>193</v>
      </c>
      <c r="M2501" s="135" t="s">
        <v>1</v>
      </c>
      <c r="N2501" s="137"/>
      <c r="O2501" s="121"/>
    </row>
    <row r="2502" spans="1:15" x14ac:dyDescent="0.25">
      <c r="A2502" s="139">
        <v>130</v>
      </c>
      <c r="B2502" s="135" t="s">
        <v>356</v>
      </c>
      <c r="C2502" s="134" t="s">
        <v>2102</v>
      </c>
      <c r="D2502" s="135">
        <v>3821</v>
      </c>
      <c r="E2502" s="135" t="s">
        <v>2103</v>
      </c>
      <c r="F2502" s="135">
        <v>3</v>
      </c>
      <c r="G2502" s="136">
        <v>16</v>
      </c>
      <c r="H2502" s="135" t="s">
        <v>2255</v>
      </c>
      <c r="I2502" s="135">
        <v>1643</v>
      </c>
      <c r="J2502" s="135" t="s">
        <v>2105</v>
      </c>
      <c r="K2502" s="135" t="s">
        <v>2106</v>
      </c>
      <c r="L2502" s="135" t="s">
        <v>193</v>
      </c>
      <c r="M2502" s="135" t="s">
        <v>1</v>
      </c>
      <c r="N2502" s="137"/>
      <c r="O2502" s="121"/>
    </row>
    <row r="2503" spans="1:15" x14ac:dyDescent="0.25">
      <c r="A2503" s="139">
        <v>130</v>
      </c>
      <c r="B2503" s="135" t="s">
        <v>356</v>
      </c>
      <c r="C2503" s="134" t="s">
        <v>2102</v>
      </c>
      <c r="D2503" s="135">
        <v>3822</v>
      </c>
      <c r="E2503" s="135" t="s">
        <v>2103</v>
      </c>
      <c r="F2503" s="135">
        <v>3</v>
      </c>
      <c r="G2503" s="136">
        <v>19</v>
      </c>
      <c r="H2503" s="135" t="s">
        <v>2260</v>
      </c>
      <c r="I2503" s="135">
        <v>58</v>
      </c>
      <c r="J2503" s="135" t="s">
        <v>2151</v>
      </c>
      <c r="K2503" s="135" t="s">
        <v>2152</v>
      </c>
      <c r="L2503" s="135" t="s">
        <v>193</v>
      </c>
      <c r="M2503" s="135" t="s">
        <v>1</v>
      </c>
      <c r="N2503" s="137"/>
      <c r="O2503" s="121"/>
    </row>
    <row r="2504" spans="1:15" x14ac:dyDescent="0.25">
      <c r="A2504" s="139">
        <v>130</v>
      </c>
      <c r="B2504" s="135" t="s">
        <v>356</v>
      </c>
      <c r="C2504" s="134" t="s">
        <v>2102</v>
      </c>
      <c r="D2504" s="135">
        <v>3823</v>
      </c>
      <c r="E2504" s="135" t="s">
        <v>2103</v>
      </c>
      <c r="F2504" s="135">
        <v>3</v>
      </c>
      <c r="G2504" s="136">
        <v>20</v>
      </c>
      <c r="H2504" s="135" t="s">
        <v>2261</v>
      </c>
      <c r="I2504" s="135">
        <v>815</v>
      </c>
      <c r="J2504" s="135" t="s">
        <v>2115</v>
      </c>
      <c r="K2504" s="135" t="s">
        <v>2116</v>
      </c>
      <c r="L2504" s="135" t="s">
        <v>2117</v>
      </c>
      <c r="M2504" s="135" t="s">
        <v>1</v>
      </c>
      <c r="N2504" s="137"/>
      <c r="O2504" s="121"/>
    </row>
    <row r="2505" spans="1:15" x14ac:dyDescent="0.25">
      <c r="A2505" s="139">
        <v>130</v>
      </c>
      <c r="B2505" s="135" t="s">
        <v>356</v>
      </c>
      <c r="C2505" s="134" t="s">
        <v>2102</v>
      </c>
      <c r="D2505" s="135">
        <v>3824</v>
      </c>
      <c r="E2505" s="135" t="s">
        <v>2103</v>
      </c>
      <c r="F2505" s="135">
        <v>3</v>
      </c>
      <c r="G2505" s="136">
        <v>21</v>
      </c>
      <c r="H2505" s="135" t="s">
        <v>2262</v>
      </c>
      <c r="I2505" s="135">
        <v>442</v>
      </c>
      <c r="J2505" s="135" t="s">
        <v>2138</v>
      </c>
      <c r="K2505" s="135" t="s">
        <v>2139</v>
      </c>
      <c r="L2505" s="135" t="s">
        <v>194</v>
      </c>
      <c r="M2505" s="135" t="s">
        <v>1</v>
      </c>
      <c r="N2505" s="137"/>
      <c r="O2505" s="121"/>
    </row>
    <row r="2506" spans="1:15" x14ac:dyDescent="0.25">
      <c r="A2506" s="139">
        <v>130</v>
      </c>
      <c r="B2506" s="135" t="s">
        <v>356</v>
      </c>
      <c r="C2506" s="134" t="s">
        <v>2102</v>
      </c>
      <c r="D2506" s="135">
        <v>3825</v>
      </c>
      <c r="E2506" s="135" t="s">
        <v>2103</v>
      </c>
      <c r="F2506" s="135">
        <v>3</v>
      </c>
      <c r="G2506" s="136">
        <v>23</v>
      </c>
      <c r="H2506" s="135" t="s">
        <v>3505</v>
      </c>
      <c r="I2506" s="135">
        <v>38</v>
      </c>
      <c r="J2506" s="135" t="s">
        <v>2151</v>
      </c>
      <c r="K2506" s="135" t="s">
        <v>2152</v>
      </c>
      <c r="L2506" s="135" t="s">
        <v>193</v>
      </c>
      <c r="M2506" s="135" t="s">
        <v>1</v>
      </c>
      <c r="N2506" s="137"/>
      <c r="O2506" s="121"/>
    </row>
    <row r="2507" spans="1:15" x14ac:dyDescent="0.25">
      <c r="A2507" s="139">
        <v>130</v>
      </c>
      <c r="B2507" s="135" t="s">
        <v>356</v>
      </c>
      <c r="C2507" s="134" t="s">
        <v>2102</v>
      </c>
      <c r="D2507" s="135">
        <v>3826</v>
      </c>
      <c r="E2507" s="135" t="s">
        <v>2103</v>
      </c>
      <c r="F2507" s="135">
        <v>3</v>
      </c>
      <c r="G2507" s="136">
        <v>24</v>
      </c>
      <c r="H2507" s="135" t="s">
        <v>3506</v>
      </c>
      <c r="I2507" s="135">
        <v>106</v>
      </c>
      <c r="J2507" s="135" t="s">
        <v>2105</v>
      </c>
      <c r="K2507" s="135" t="s">
        <v>2106</v>
      </c>
      <c r="L2507" s="135" t="s">
        <v>193</v>
      </c>
      <c r="M2507" s="135" t="s">
        <v>1</v>
      </c>
      <c r="N2507" s="137"/>
      <c r="O2507" s="121"/>
    </row>
    <row r="2508" spans="1:15" x14ac:dyDescent="0.25">
      <c r="A2508" s="139">
        <v>130</v>
      </c>
      <c r="B2508" s="135" t="s">
        <v>356</v>
      </c>
      <c r="C2508" s="134" t="s">
        <v>2102</v>
      </c>
      <c r="D2508" s="135">
        <v>3827</v>
      </c>
      <c r="E2508" s="135" t="s">
        <v>2103</v>
      </c>
      <c r="F2508" s="135">
        <v>3</v>
      </c>
      <c r="G2508" s="136">
        <v>25</v>
      </c>
      <c r="H2508" s="135" t="s">
        <v>3507</v>
      </c>
      <c r="I2508" s="135">
        <v>709</v>
      </c>
      <c r="J2508" s="135" t="s">
        <v>2115</v>
      </c>
      <c r="K2508" s="135" t="s">
        <v>2116</v>
      </c>
      <c r="L2508" s="135" t="s">
        <v>2117</v>
      </c>
      <c r="M2508" s="135" t="s">
        <v>1</v>
      </c>
      <c r="N2508" s="137"/>
      <c r="O2508" s="121"/>
    </row>
    <row r="2509" spans="1:15" x14ac:dyDescent="0.25">
      <c r="A2509" s="139">
        <v>130</v>
      </c>
      <c r="B2509" s="135" t="s">
        <v>356</v>
      </c>
      <c r="C2509" s="134" t="s">
        <v>2102</v>
      </c>
      <c r="D2509" s="135">
        <v>3828</v>
      </c>
      <c r="E2509" s="135" t="s">
        <v>2103</v>
      </c>
      <c r="F2509" s="135">
        <v>3</v>
      </c>
      <c r="G2509" s="136" t="s">
        <v>2753</v>
      </c>
      <c r="H2509" s="135" t="s">
        <v>3508</v>
      </c>
      <c r="I2509" s="135">
        <v>36</v>
      </c>
      <c r="J2509" s="135" t="s">
        <v>2151</v>
      </c>
      <c r="K2509" s="135" t="s">
        <v>2152</v>
      </c>
      <c r="L2509" s="135" t="s">
        <v>193</v>
      </c>
      <c r="M2509" s="135" t="s">
        <v>1</v>
      </c>
      <c r="N2509" s="137"/>
      <c r="O2509" s="121"/>
    </row>
    <row r="2510" spans="1:15" x14ac:dyDescent="0.25">
      <c r="A2510" s="139">
        <v>130</v>
      </c>
      <c r="B2510" s="135" t="s">
        <v>356</v>
      </c>
      <c r="C2510" s="134" t="s">
        <v>2102</v>
      </c>
      <c r="D2510" s="135">
        <v>3829</v>
      </c>
      <c r="E2510" s="135" t="s">
        <v>2103</v>
      </c>
      <c r="F2510" s="135">
        <v>1</v>
      </c>
      <c r="G2510" s="136">
        <v>1</v>
      </c>
      <c r="H2510" s="135" t="s">
        <v>2104</v>
      </c>
      <c r="I2510" s="135">
        <v>999</v>
      </c>
      <c r="J2510" s="135" t="s">
        <v>2115</v>
      </c>
      <c r="K2510" s="135" t="s">
        <v>2116</v>
      </c>
      <c r="L2510" s="135" t="s">
        <v>2117</v>
      </c>
      <c r="M2510" s="135" t="s">
        <v>418</v>
      </c>
      <c r="N2510" s="137"/>
      <c r="O2510" s="121"/>
    </row>
    <row r="2511" spans="1:15" x14ac:dyDescent="0.25">
      <c r="A2511" s="139">
        <v>130</v>
      </c>
      <c r="B2511" s="135" t="s">
        <v>356</v>
      </c>
      <c r="C2511" s="134" t="s">
        <v>2102</v>
      </c>
      <c r="D2511" s="135">
        <v>3830</v>
      </c>
      <c r="E2511" s="135" t="s">
        <v>2103</v>
      </c>
      <c r="F2511" s="135">
        <v>1</v>
      </c>
      <c r="G2511" s="140">
        <v>2</v>
      </c>
      <c r="H2511" s="135" t="s">
        <v>2107</v>
      </c>
      <c r="I2511" s="135">
        <v>52</v>
      </c>
      <c r="J2511" s="135" t="s">
        <v>2108</v>
      </c>
      <c r="K2511" s="135" t="s">
        <v>2109</v>
      </c>
      <c r="L2511" s="135" t="s">
        <v>193</v>
      </c>
      <c r="M2511" s="135" t="s">
        <v>418</v>
      </c>
      <c r="N2511" s="137"/>
      <c r="O2511" s="121"/>
    </row>
    <row r="2512" spans="1:15" x14ac:dyDescent="0.25">
      <c r="A2512" s="139">
        <v>130</v>
      </c>
      <c r="B2512" s="135" t="s">
        <v>356</v>
      </c>
      <c r="C2512" s="134" t="s">
        <v>2102</v>
      </c>
      <c r="D2512" s="135">
        <v>3831</v>
      </c>
      <c r="E2512" s="135" t="s">
        <v>2103</v>
      </c>
      <c r="F2512" s="135">
        <v>1</v>
      </c>
      <c r="G2512" s="136">
        <v>3</v>
      </c>
      <c r="H2512" s="135" t="s">
        <v>2110</v>
      </c>
      <c r="I2512" s="135">
        <v>129</v>
      </c>
      <c r="J2512" s="135" t="s">
        <v>2151</v>
      </c>
      <c r="K2512" s="135" t="s">
        <v>2152</v>
      </c>
      <c r="L2512" s="135" t="s">
        <v>193</v>
      </c>
      <c r="M2512" s="135" t="s">
        <v>418</v>
      </c>
      <c r="N2512" s="137"/>
      <c r="O2512" s="121"/>
    </row>
    <row r="2513" spans="1:15" x14ac:dyDescent="0.25">
      <c r="A2513" s="139">
        <v>130</v>
      </c>
      <c r="B2513" s="135" t="s">
        <v>356</v>
      </c>
      <c r="C2513" s="134" t="s">
        <v>2102</v>
      </c>
      <c r="D2513" s="135">
        <v>3832</v>
      </c>
      <c r="E2513" s="135" t="s">
        <v>2103</v>
      </c>
      <c r="F2513" s="135">
        <v>1</v>
      </c>
      <c r="G2513" s="136">
        <v>4</v>
      </c>
      <c r="H2513" s="135" t="s">
        <v>2111</v>
      </c>
      <c r="I2513" s="135">
        <v>819</v>
      </c>
      <c r="J2513" s="135" t="s">
        <v>2115</v>
      </c>
      <c r="K2513" s="135" t="s">
        <v>2116</v>
      </c>
      <c r="L2513" s="135" t="s">
        <v>2117</v>
      </c>
      <c r="M2513" s="135" t="s">
        <v>418</v>
      </c>
      <c r="N2513" s="137"/>
      <c r="O2513" s="121"/>
    </row>
    <row r="2514" spans="1:15" x14ac:dyDescent="0.25">
      <c r="A2514" s="139">
        <v>130</v>
      </c>
      <c r="B2514" s="135" t="s">
        <v>356</v>
      </c>
      <c r="C2514" s="134" t="s">
        <v>2102</v>
      </c>
      <c r="D2514" s="135">
        <v>3833</v>
      </c>
      <c r="E2514" s="135" t="s">
        <v>2103</v>
      </c>
      <c r="F2514" s="135">
        <v>1</v>
      </c>
      <c r="G2514" s="136">
        <v>5</v>
      </c>
      <c r="H2514" s="135" t="s">
        <v>2114</v>
      </c>
      <c r="I2514" s="135">
        <v>51</v>
      </c>
      <c r="J2514" s="135" t="s">
        <v>2151</v>
      </c>
      <c r="K2514" s="135" t="s">
        <v>2152</v>
      </c>
      <c r="L2514" s="135" t="s">
        <v>193</v>
      </c>
      <c r="M2514" s="135" t="s">
        <v>418</v>
      </c>
      <c r="N2514" s="137"/>
      <c r="O2514" s="121"/>
    </row>
    <row r="2515" spans="1:15" x14ac:dyDescent="0.25">
      <c r="A2515" s="139">
        <v>130</v>
      </c>
      <c r="B2515" s="135" t="s">
        <v>356</v>
      </c>
      <c r="C2515" s="134" t="s">
        <v>2102</v>
      </c>
      <c r="D2515" s="135">
        <v>3834</v>
      </c>
      <c r="E2515" s="135" t="s">
        <v>2103</v>
      </c>
      <c r="F2515" s="135">
        <v>1</v>
      </c>
      <c r="G2515" s="136">
        <v>6</v>
      </c>
      <c r="H2515" s="135" t="s">
        <v>2118</v>
      </c>
      <c r="I2515" s="135">
        <v>91</v>
      </c>
      <c r="J2515" s="135" t="s">
        <v>2151</v>
      </c>
      <c r="K2515" s="135" t="s">
        <v>2152</v>
      </c>
      <c r="L2515" s="135" t="s">
        <v>193</v>
      </c>
      <c r="M2515" s="135" t="s">
        <v>418</v>
      </c>
      <c r="N2515" s="137"/>
      <c r="O2515" s="121"/>
    </row>
    <row r="2516" spans="1:15" x14ac:dyDescent="0.25">
      <c r="A2516" s="139">
        <v>130</v>
      </c>
      <c r="B2516" s="135" t="s">
        <v>356</v>
      </c>
      <c r="C2516" s="134" t="s">
        <v>2102</v>
      </c>
      <c r="D2516" s="135">
        <v>3835</v>
      </c>
      <c r="E2516" s="135" t="s">
        <v>2103</v>
      </c>
      <c r="F2516" s="135">
        <v>1</v>
      </c>
      <c r="G2516" s="136">
        <v>7</v>
      </c>
      <c r="H2516" s="135" t="s">
        <v>2119</v>
      </c>
      <c r="I2516" s="135">
        <v>76</v>
      </c>
      <c r="J2516" s="135" t="s">
        <v>2151</v>
      </c>
      <c r="K2516" s="135" t="s">
        <v>2152</v>
      </c>
      <c r="L2516" s="135" t="s">
        <v>193</v>
      </c>
      <c r="M2516" s="135" t="s">
        <v>418</v>
      </c>
      <c r="N2516" s="137"/>
      <c r="O2516" s="121"/>
    </row>
    <row r="2517" spans="1:15" x14ac:dyDescent="0.25">
      <c r="A2517" s="139">
        <v>130</v>
      </c>
      <c r="B2517" s="135" t="s">
        <v>356</v>
      </c>
      <c r="C2517" s="134" t="s">
        <v>2102</v>
      </c>
      <c r="D2517" s="135">
        <v>3836</v>
      </c>
      <c r="E2517" s="135" t="s">
        <v>2103</v>
      </c>
      <c r="F2517" s="135">
        <v>1</v>
      </c>
      <c r="G2517" s="136">
        <v>8</v>
      </c>
      <c r="H2517" s="135" t="s">
        <v>2120</v>
      </c>
      <c r="I2517" s="135">
        <v>21</v>
      </c>
      <c r="J2517" s="135" t="s">
        <v>2151</v>
      </c>
      <c r="K2517" s="135" t="s">
        <v>2152</v>
      </c>
      <c r="L2517" s="135" t="s">
        <v>193</v>
      </c>
      <c r="M2517" s="135" t="s">
        <v>418</v>
      </c>
      <c r="N2517" s="137"/>
      <c r="O2517" s="121"/>
    </row>
    <row r="2518" spans="1:15" x14ac:dyDescent="0.25">
      <c r="A2518" s="139">
        <v>130</v>
      </c>
      <c r="B2518" s="135" t="s">
        <v>356</v>
      </c>
      <c r="C2518" s="134" t="s">
        <v>2102</v>
      </c>
      <c r="D2518" s="135">
        <v>3837</v>
      </c>
      <c r="E2518" s="135" t="s">
        <v>2103</v>
      </c>
      <c r="F2518" s="135">
        <v>1</v>
      </c>
      <c r="G2518" s="136">
        <v>9</v>
      </c>
      <c r="H2518" s="135" t="s">
        <v>2121</v>
      </c>
      <c r="I2518" s="135">
        <v>55</v>
      </c>
      <c r="J2518" s="135" t="s">
        <v>2108</v>
      </c>
      <c r="K2518" s="135" t="s">
        <v>2109</v>
      </c>
      <c r="L2518" s="135" t="s">
        <v>193</v>
      </c>
      <c r="M2518" s="135" t="s">
        <v>418</v>
      </c>
      <c r="N2518" s="137"/>
      <c r="O2518" s="121"/>
    </row>
    <row r="2519" spans="1:15" x14ac:dyDescent="0.25">
      <c r="A2519" s="139">
        <v>130</v>
      </c>
      <c r="B2519" s="135" t="s">
        <v>356</v>
      </c>
      <c r="C2519" s="134" t="s">
        <v>2102</v>
      </c>
      <c r="D2519" s="135">
        <v>3838</v>
      </c>
      <c r="E2519" s="135" t="s">
        <v>2103</v>
      </c>
      <c r="F2519" s="135">
        <v>1</v>
      </c>
      <c r="G2519" s="136">
        <v>10</v>
      </c>
      <c r="H2519" s="135" t="s">
        <v>2122</v>
      </c>
      <c r="I2519" s="135">
        <v>354</v>
      </c>
      <c r="J2519" s="135" t="s">
        <v>2151</v>
      </c>
      <c r="K2519" s="135" t="s">
        <v>2152</v>
      </c>
      <c r="L2519" s="135" t="s">
        <v>193</v>
      </c>
      <c r="M2519" s="135" t="s">
        <v>418</v>
      </c>
      <c r="N2519" s="137"/>
      <c r="O2519" s="121"/>
    </row>
    <row r="2520" spans="1:15" x14ac:dyDescent="0.25">
      <c r="A2520" s="139">
        <v>130</v>
      </c>
      <c r="B2520" s="135" t="s">
        <v>356</v>
      </c>
      <c r="C2520" s="134" t="s">
        <v>2102</v>
      </c>
      <c r="D2520" s="135">
        <v>3839</v>
      </c>
      <c r="E2520" s="135" t="s">
        <v>2103</v>
      </c>
      <c r="F2520" s="135">
        <v>1</v>
      </c>
      <c r="G2520" s="136">
        <v>11</v>
      </c>
      <c r="H2520" s="135" t="s">
        <v>2123</v>
      </c>
      <c r="I2520" s="135">
        <v>840</v>
      </c>
      <c r="J2520" s="135" t="s">
        <v>2115</v>
      </c>
      <c r="K2520" s="135" t="s">
        <v>2116</v>
      </c>
      <c r="L2520" s="135" t="s">
        <v>2117</v>
      </c>
      <c r="M2520" s="135" t="s">
        <v>418</v>
      </c>
      <c r="N2520" s="137"/>
      <c r="O2520" s="121"/>
    </row>
    <row r="2521" spans="1:15" x14ac:dyDescent="0.25">
      <c r="A2521" s="139">
        <v>130</v>
      </c>
      <c r="B2521" s="135" t="s">
        <v>356</v>
      </c>
      <c r="C2521" s="134" t="s">
        <v>2102</v>
      </c>
      <c r="D2521" s="135">
        <v>3840</v>
      </c>
      <c r="E2521" s="135" t="s">
        <v>2103</v>
      </c>
      <c r="F2521" s="135">
        <v>1</v>
      </c>
      <c r="G2521" s="136">
        <v>12</v>
      </c>
      <c r="H2521" s="135" t="s">
        <v>2126</v>
      </c>
      <c r="I2521" s="135">
        <v>190</v>
      </c>
      <c r="J2521" s="135" t="s">
        <v>2112</v>
      </c>
      <c r="K2521" s="135" t="s">
        <v>2113</v>
      </c>
      <c r="L2521" s="135" t="s">
        <v>194</v>
      </c>
      <c r="M2521" s="135" t="s">
        <v>418</v>
      </c>
      <c r="N2521" s="137"/>
      <c r="O2521" s="121"/>
    </row>
    <row r="2522" spans="1:15" x14ac:dyDescent="0.25">
      <c r="A2522" s="139">
        <v>130</v>
      </c>
      <c r="B2522" s="135" t="s">
        <v>356</v>
      </c>
      <c r="C2522" s="134" t="s">
        <v>2102</v>
      </c>
      <c r="D2522" s="135">
        <v>3841</v>
      </c>
      <c r="E2522" s="135" t="s">
        <v>2103</v>
      </c>
      <c r="F2522" s="135">
        <v>1</v>
      </c>
      <c r="G2522" s="136">
        <v>13</v>
      </c>
      <c r="H2522" s="135" t="s">
        <v>2127</v>
      </c>
      <c r="I2522" s="135">
        <v>643</v>
      </c>
      <c r="J2522" s="135" t="s">
        <v>2115</v>
      </c>
      <c r="K2522" s="135" t="s">
        <v>2116</v>
      </c>
      <c r="L2522" s="135" t="s">
        <v>2117</v>
      </c>
      <c r="M2522" s="135" t="s">
        <v>418</v>
      </c>
      <c r="N2522" s="137"/>
      <c r="O2522" s="121"/>
    </row>
    <row r="2523" spans="1:15" x14ac:dyDescent="0.25">
      <c r="A2523" s="139">
        <v>130</v>
      </c>
      <c r="B2523" s="135" t="s">
        <v>356</v>
      </c>
      <c r="C2523" s="134" t="s">
        <v>2102</v>
      </c>
      <c r="D2523" s="135">
        <v>3842</v>
      </c>
      <c r="E2523" s="135" t="s">
        <v>2103</v>
      </c>
      <c r="F2523" s="135">
        <v>1</v>
      </c>
      <c r="G2523" s="136">
        <v>14</v>
      </c>
      <c r="H2523" s="135" t="s">
        <v>2128</v>
      </c>
      <c r="I2523" s="135">
        <v>25</v>
      </c>
      <c r="J2523" s="135" t="s">
        <v>2151</v>
      </c>
      <c r="K2523" s="135" t="s">
        <v>2152</v>
      </c>
      <c r="L2523" s="135" t="s">
        <v>193</v>
      </c>
      <c r="M2523" s="135" t="s">
        <v>418</v>
      </c>
      <c r="N2523" s="137"/>
      <c r="O2523" s="121"/>
    </row>
    <row r="2524" spans="1:15" x14ac:dyDescent="0.25">
      <c r="A2524" s="139">
        <v>130</v>
      </c>
      <c r="B2524" s="135" t="s">
        <v>356</v>
      </c>
      <c r="C2524" s="134" t="s">
        <v>2102</v>
      </c>
      <c r="D2524" s="135">
        <v>3843</v>
      </c>
      <c r="E2524" s="135" t="s">
        <v>2103</v>
      </c>
      <c r="F2524" s="135">
        <v>1</v>
      </c>
      <c r="G2524" s="136">
        <v>15</v>
      </c>
      <c r="H2524" s="135" t="s">
        <v>2130</v>
      </c>
      <c r="I2524" s="135">
        <v>196</v>
      </c>
      <c r="J2524" s="135" t="s">
        <v>2151</v>
      </c>
      <c r="K2524" s="135" t="s">
        <v>2152</v>
      </c>
      <c r="L2524" s="135" t="s">
        <v>193</v>
      </c>
      <c r="M2524" s="135" t="s">
        <v>418</v>
      </c>
      <c r="N2524" s="137"/>
      <c r="O2524" s="121"/>
    </row>
    <row r="2525" spans="1:15" x14ac:dyDescent="0.25">
      <c r="A2525" s="139">
        <v>130</v>
      </c>
      <c r="B2525" s="135" t="s">
        <v>356</v>
      </c>
      <c r="C2525" s="134" t="s">
        <v>2102</v>
      </c>
      <c r="D2525" s="135">
        <v>3844</v>
      </c>
      <c r="E2525" s="135" t="s">
        <v>2103</v>
      </c>
      <c r="F2525" s="135">
        <v>1</v>
      </c>
      <c r="G2525" s="136">
        <v>16</v>
      </c>
      <c r="H2525" s="135" t="s">
        <v>2131</v>
      </c>
      <c r="I2525" s="135">
        <v>113</v>
      </c>
      <c r="J2525" s="135" t="s">
        <v>2112</v>
      </c>
      <c r="K2525" s="135" t="s">
        <v>2113</v>
      </c>
      <c r="L2525" s="135" t="s">
        <v>194</v>
      </c>
      <c r="M2525" s="135" t="s">
        <v>418</v>
      </c>
      <c r="N2525" s="137"/>
      <c r="O2525" s="121"/>
    </row>
    <row r="2526" spans="1:15" x14ac:dyDescent="0.25">
      <c r="A2526" s="139">
        <v>130</v>
      </c>
      <c r="B2526" s="135" t="s">
        <v>356</v>
      </c>
      <c r="C2526" s="134" t="s">
        <v>2102</v>
      </c>
      <c r="D2526" s="135">
        <v>3845</v>
      </c>
      <c r="E2526" s="135" t="s">
        <v>2103</v>
      </c>
      <c r="F2526" s="135">
        <v>1</v>
      </c>
      <c r="G2526" s="140">
        <v>17</v>
      </c>
      <c r="H2526" s="135" t="s">
        <v>2132</v>
      </c>
      <c r="I2526" s="135">
        <v>12</v>
      </c>
      <c r="J2526" s="135" t="s">
        <v>2155</v>
      </c>
      <c r="K2526" s="135" t="s">
        <v>2156</v>
      </c>
      <c r="L2526" s="135" t="s">
        <v>193</v>
      </c>
      <c r="M2526" s="135" t="s">
        <v>3509</v>
      </c>
      <c r="N2526" s="137"/>
      <c r="O2526" s="121"/>
    </row>
    <row r="2527" spans="1:15" x14ac:dyDescent="0.25">
      <c r="A2527" s="139">
        <v>130</v>
      </c>
      <c r="B2527" s="135" t="s">
        <v>356</v>
      </c>
      <c r="C2527" s="134" t="s">
        <v>2102</v>
      </c>
      <c r="D2527" s="135">
        <v>3846</v>
      </c>
      <c r="E2527" s="135" t="s">
        <v>2103</v>
      </c>
      <c r="F2527" s="135">
        <v>1</v>
      </c>
      <c r="G2527" s="140">
        <v>18</v>
      </c>
      <c r="H2527" s="135" t="s">
        <v>2133</v>
      </c>
      <c r="I2527" s="135">
        <v>180</v>
      </c>
      <c r="J2527" s="135" t="s">
        <v>2151</v>
      </c>
      <c r="K2527" s="135" t="s">
        <v>2152</v>
      </c>
      <c r="L2527" s="135" t="s">
        <v>193</v>
      </c>
      <c r="M2527" s="135" t="s">
        <v>418</v>
      </c>
      <c r="N2527" s="137"/>
      <c r="O2527" s="121"/>
    </row>
    <row r="2528" spans="1:15" x14ac:dyDescent="0.25">
      <c r="A2528" s="139">
        <v>130</v>
      </c>
      <c r="B2528" s="135" t="s">
        <v>356</v>
      </c>
      <c r="C2528" s="134" t="s">
        <v>2102</v>
      </c>
      <c r="D2528" s="135">
        <v>3847</v>
      </c>
      <c r="E2528" s="135" t="s">
        <v>2103</v>
      </c>
      <c r="F2528" s="135">
        <v>1</v>
      </c>
      <c r="G2528" s="136">
        <v>19</v>
      </c>
      <c r="H2528" s="135" t="s">
        <v>2134</v>
      </c>
      <c r="I2528" s="135">
        <v>506</v>
      </c>
      <c r="J2528" s="135" t="s">
        <v>2155</v>
      </c>
      <c r="K2528" s="135" t="s">
        <v>2156</v>
      </c>
      <c r="L2528" s="135" t="s">
        <v>193</v>
      </c>
      <c r="M2528" s="135" t="s">
        <v>3509</v>
      </c>
      <c r="N2528" s="137"/>
      <c r="O2528" s="121"/>
    </row>
    <row r="2529" spans="1:15" x14ac:dyDescent="0.25">
      <c r="A2529" s="139">
        <v>130</v>
      </c>
      <c r="B2529" s="135" t="s">
        <v>356</v>
      </c>
      <c r="C2529" s="134" t="s">
        <v>2102</v>
      </c>
      <c r="D2529" s="135">
        <v>3848</v>
      </c>
      <c r="E2529" s="135" t="s">
        <v>2103</v>
      </c>
      <c r="F2529" s="135">
        <v>1</v>
      </c>
      <c r="G2529" s="136">
        <v>20</v>
      </c>
      <c r="H2529" s="135" t="s">
        <v>2135</v>
      </c>
      <c r="I2529" s="135">
        <v>501</v>
      </c>
      <c r="J2529" s="135" t="s">
        <v>2155</v>
      </c>
      <c r="K2529" s="135" t="s">
        <v>2156</v>
      </c>
      <c r="L2529" s="135" t="s">
        <v>193</v>
      </c>
      <c r="M2529" s="135" t="s">
        <v>3509</v>
      </c>
      <c r="N2529" s="137"/>
      <c r="O2529" s="121"/>
    </row>
    <row r="2530" spans="1:15" x14ac:dyDescent="0.25">
      <c r="A2530" s="139">
        <v>130</v>
      </c>
      <c r="B2530" s="135" t="s">
        <v>356</v>
      </c>
      <c r="C2530" s="134" t="s">
        <v>2102</v>
      </c>
      <c r="D2530" s="135">
        <v>3849</v>
      </c>
      <c r="E2530" s="135" t="s">
        <v>2103</v>
      </c>
      <c r="F2530" s="135">
        <v>1</v>
      </c>
      <c r="G2530" s="136">
        <v>21</v>
      </c>
      <c r="H2530" s="135" t="s">
        <v>2136</v>
      </c>
      <c r="I2530" s="135">
        <v>1007</v>
      </c>
      <c r="J2530" s="135" t="s">
        <v>2105</v>
      </c>
      <c r="K2530" s="135" t="s">
        <v>2106</v>
      </c>
      <c r="L2530" s="135" t="s">
        <v>193</v>
      </c>
      <c r="M2530" s="135" t="s">
        <v>418</v>
      </c>
      <c r="N2530" s="137"/>
      <c r="O2530" s="121"/>
    </row>
    <row r="2531" spans="1:15" x14ac:dyDescent="0.25">
      <c r="A2531" s="139">
        <v>130</v>
      </c>
      <c r="B2531" s="135" t="s">
        <v>356</v>
      </c>
      <c r="C2531" s="134" t="s">
        <v>2102</v>
      </c>
      <c r="D2531" s="135">
        <v>3850</v>
      </c>
      <c r="E2531" s="135" t="s">
        <v>2103</v>
      </c>
      <c r="F2531" s="135">
        <v>1</v>
      </c>
      <c r="G2531" s="136">
        <v>22</v>
      </c>
      <c r="H2531" s="135" t="s">
        <v>2137</v>
      </c>
      <c r="I2531" s="135">
        <v>90</v>
      </c>
      <c r="J2531" s="135" t="s">
        <v>2105</v>
      </c>
      <c r="K2531" s="135" t="s">
        <v>2106</v>
      </c>
      <c r="L2531" s="135" t="s">
        <v>193</v>
      </c>
      <c r="M2531" s="135" t="s">
        <v>1</v>
      </c>
      <c r="N2531" s="137"/>
      <c r="O2531" s="121"/>
    </row>
    <row r="2532" spans="1:15" x14ac:dyDescent="0.25">
      <c r="A2532" s="139">
        <v>130</v>
      </c>
      <c r="B2532" s="135" t="s">
        <v>356</v>
      </c>
      <c r="C2532" s="134" t="s">
        <v>2102</v>
      </c>
      <c r="D2532" s="135">
        <v>3851</v>
      </c>
      <c r="E2532" s="135" t="s">
        <v>2103</v>
      </c>
      <c r="F2532" s="135">
        <v>1</v>
      </c>
      <c r="G2532" s="136">
        <v>23</v>
      </c>
      <c r="H2532" s="135" t="s">
        <v>2140</v>
      </c>
      <c r="I2532" s="135">
        <v>691</v>
      </c>
      <c r="J2532" s="135" t="s">
        <v>2105</v>
      </c>
      <c r="K2532" s="135" t="s">
        <v>2106</v>
      </c>
      <c r="L2532" s="135" t="s">
        <v>193</v>
      </c>
      <c r="M2532" s="135" t="s">
        <v>418</v>
      </c>
      <c r="N2532" s="137"/>
      <c r="O2532" s="121"/>
    </row>
    <row r="2533" spans="1:15" x14ac:dyDescent="0.25">
      <c r="A2533" s="139">
        <v>130</v>
      </c>
      <c r="B2533" s="135" t="s">
        <v>356</v>
      </c>
      <c r="C2533" s="134" t="s">
        <v>2102</v>
      </c>
      <c r="D2533" s="135">
        <v>3852</v>
      </c>
      <c r="E2533" s="135" t="s">
        <v>2103</v>
      </c>
      <c r="F2533" s="135">
        <v>1</v>
      </c>
      <c r="G2533" s="136">
        <v>24</v>
      </c>
      <c r="H2533" s="135" t="s">
        <v>2141</v>
      </c>
      <c r="I2533" s="135">
        <v>57</v>
      </c>
      <c r="J2533" s="135" t="s">
        <v>2105</v>
      </c>
      <c r="K2533" s="135" t="s">
        <v>2106</v>
      </c>
      <c r="L2533" s="135" t="s">
        <v>193</v>
      </c>
      <c r="M2533" s="135" t="s">
        <v>3509</v>
      </c>
      <c r="N2533" s="137"/>
      <c r="O2533" s="121"/>
    </row>
    <row r="2534" spans="1:15" x14ac:dyDescent="0.25">
      <c r="A2534" s="139">
        <v>130</v>
      </c>
      <c r="B2534" s="135" t="s">
        <v>356</v>
      </c>
      <c r="C2534" s="134" t="s">
        <v>2102</v>
      </c>
      <c r="D2534" s="135">
        <v>3853</v>
      </c>
      <c r="E2534" s="135" t="s">
        <v>2103</v>
      </c>
      <c r="F2534" s="135">
        <v>1</v>
      </c>
      <c r="G2534" s="136">
        <v>25</v>
      </c>
      <c r="H2534" s="135" t="s">
        <v>2142</v>
      </c>
      <c r="I2534" s="135">
        <v>463</v>
      </c>
      <c r="J2534" s="135" t="s">
        <v>2108</v>
      </c>
      <c r="K2534" s="135" t="s">
        <v>2109</v>
      </c>
      <c r="L2534" s="135" t="s">
        <v>193</v>
      </c>
      <c r="M2534" s="135" t="s">
        <v>3509</v>
      </c>
      <c r="N2534" s="137"/>
      <c r="O2534" s="121"/>
    </row>
    <row r="2535" spans="1:15" x14ac:dyDescent="0.25">
      <c r="A2535" s="139">
        <v>130</v>
      </c>
      <c r="B2535" s="135" t="s">
        <v>356</v>
      </c>
      <c r="C2535" s="134" t="s">
        <v>2102</v>
      </c>
      <c r="D2535" s="135">
        <v>3854</v>
      </c>
      <c r="E2535" s="135" t="s">
        <v>2103</v>
      </c>
      <c r="F2535" s="135">
        <v>1</v>
      </c>
      <c r="G2535" s="136">
        <v>26</v>
      </c>
      <c r="H2535" s="135" t="s">
        <v>2143</v>
      </c>
      <c r="I2535" s="135">
        <v>36</v>
      </c>
      <c r="J2535" s="135" t="s">
        <v>2155</v>
      </c>
      <c r="K2535" s="135" t="s">
        <v>2156</v>
      </c>
      <c r="L2535" s="135" t="s">
        <v>193</v>
      </c>
      <c r="M2535" s="135" t="s">
        <v>3509</v>
      </c>
      <c r="N2535" s="137"/>
      <c r="O2535" s="121"/>
    </row>
    <row r="2536" spans="1:15" x14ac:dyDescent="0.25">
      <c r="A2536" s="139">
        <v>130</v>
      </c>
      <c r="B2536" s="135" t="s">
        <v>356</v>
      </c>
      <c r="C2536" s="134" t="s">
        <v>2102</v>
      </c>
      <c r="D2536" s="135">
        <v>3855</v>
      </c>
      <c r="E2536" s="135" t="s">
        <v>2103</v>
      </c>
      <c r="F2536" s="135">
        <v>1</v>
      </c>
      <c r="G2536" s="136">
        <v>27</v>
      </c>
      <c r="H2536" s="135" t="s">
        <v>2144</v>
      </c>
      <c r="I2536" s="135">
        <v>53</v>
      </c>
      <c r="J2536" s="135" t="s">
        <v>2105</v>
      </c>
      <c r="K2536" s="135" t="s">
        <v>2106</v>
      </c>
      <c r="L2536" s="135" t="s">
        <v>193</v>
      </c>
      <c r="M2536" s="135" t="s">
        <v>418</v>
      </c>
      <c r="N2536" s="137"/>
      <c r="O2536" s="121"/>
    </row>
    <row r="2537" spans="1:15" x14ac:dyDescent="0.25">
      <c r="A2537" s="139">
        <v>130</v>
      </c>
      <c r="B2537" s="135" t="s">
        <v>356</v>
      </c>
      <c r="C2537" s="134" t="s">
        <v>2102</v>
      </c>
      <c r="D2537" s="135">
        <v>3856</v>
      </c>
      <c r="E2537" s="135" t="s">
        <v>2103</v>
      </c>
      <c r="F2537" s="135">
        <v>1</v>
      </c>
      <c r="G2537" s="136">
        <v>28</v>
      </c>
      <c r="H2537" s="135" t="s">
        <v>2145</v>
      </c>
      <c r="I2537" s="135">
        <v>29</v>
      </c>
      <c r="J2537" s="135" t="s">
        <v>2151</v>
      </c>
      <c r="K2537" s="135" t="s">
        <v>2152</v>
      </c>
      <c r="L2537" s="135" t="s">
        <v>193</v>
      </c>
      <c r="M2537" s="135" t="s">
        <v>418</v>
      </c>
      <c r="N2537" s="137"/>
      <c r="O2537" s="121"/>
    </row>
    <row r="2538" spans="1:15" x14ac:dyDescent="0.25">
      <c r="A2538" s="139">
        <v>130</v>
      </c>
      <c r="B2538" s="135" t="s">
        <v>356</v>
      </c>
      <c r="C2538" s="134" t="s">
        <v>2102</v>
      </c>
      <c r="D2538" s="135">
        <v>3857</v>
      </c>
      <c r="E2538" s="135" t="s">
        <v>2103</v>
      </c>
      <c r="F2538" s="135">
        <v>1</v>
      </c>
      <c r="G2538" s="136">
        <v>29</v>
      </c>
      <c r="H2538" s="135" t="s">
        <v>2146</v>
      </c>
      <c r="I2538" s="135">
        <v>472</v>
      </c>
      <c r="J2538" s="135" t="s">
        <v>2151</v>
      </c>
      <c r="K2538" s="135" t="s">
        <v>2152</v>
      </c>
      <c r="L2538" s="135" t="s">
        <v>193</v>
      </c>
      <c r="M2538" s="135" t="s">
        <v>418</v>
      </c>
      <c r="N2538" s="137"/>
      <c r="O2538" s="121"/>
    </row>
    <row r="2539" spans="1:15" x14ac:dyDescent="0.25">
      <c r="A2539" s="139">
        <v>130</v>
      </c>
      <c r="B2539" s="135" t="s">
        <v>356</v>
      </c>
      <c r="C2539" s="134" t="s">
        <v>2102</v>
      </c>
      <c r="D2539" s="135">
        <v>3858</v>
      </c>
      <c r="E2539" s="135" t="s">
        <v>2103</v>
      </c>
      <c r="F2539" s="135">
        <v>1</v>
      </c>
      <c r="G2539" s="136">
        <v>30</v>
      </c>
      <c r="H2539" s="135" t="s">
        <v>2147</v>
      </c>
      <c r="I2539" s="135">
        <v>226</v>
      </c>
      <c r="J2539" s="135" t="s">
        <v>2105</v>
      </c>
      <c r="K2539" s="135" t="s">
        <v>2106</v>
      </c>
      <c r="L2539" s="135" t="s">
        <v>193</v>
      </c>
      <c r="M2539" s="135" t="s">
        <v>418</v>
      </c>
      <c r="N2539" s="137"/>
      <c r="O2539" s="121"/>
    </row>
    <row r="2540" spans="1:15" x14ac:dyDescent="0.25">
      <c r="A2540" s="139">
        <v>130</v>
      </c>
      <c r="B2540" s="135" t="s">
        <v>356</v>
      </c>
      <c r="C2540" s="134" t="s">
        <v>2102</v>
      </c>
      <c r="D2540" s="135">
        <v>3859</v>
      </c>
      <c r="E2540" s="135" t="s">
        <v>2103</v>
      </c>
      <c r="F2540" s="135">
        <v>1</v>
      </c>
      <c r="G2540" s="136">
        <v>31</v>
      </c>
      <c r="H2540" s="135" t="s">
        <v>2148</v>
      </c>
      <c r="I2540" s="135">
        <v>500</v>
      </c>
      <c r="J2540" s="135" t="s">
        <v>2108</v>
      </c>
      <c r="K2540" s="135" t="s">
        <v>2109</v>
      </c>
      <c r="L2540" s="135" t="s">
        <v>193</v>
      </c>
      <c r="M2540" s="135" t="s">
        <v>3509</v>
      </c>
      <c r="N2540" s="137"/>
      <c r="O2540" s="121"/>
    </row>
    <row r="2541" spans="1:15" x14ac:dyDescent="0.25">
      <c r="A2541" s="139">
        <v>130</v>
      </c>
      <c r="B2541" s="135" t="s">
        <v>356</v>
      </c>
      <c r="C2541" s="134" t="s">
        <v>2102</v>
      </c>
      <c r="D2541" s="135">
        <v>3860</v>
      </c>
      <c r="E2541" s="135" t="s">
        <v>2103</v>
      </c>
      <c r="F2541" s="135">
        <v>1</v>
      </c>
      <c r="G2541" s="136">
        <v>32</v>
      </c>
      <c r="H2541" s="135" t="s">
        <v>2149</v>
      </c>
      <c r="I2541" s="135">
        <v>46</v>
      </c>
      <c r="J2541" s="135" t="s">
        <v>2108</v>
      </c>
      <c r="K2541" s="135" t="s">
        <v>2109</v>
      </c>
      <c r="L2541" s="135" t="s">
        <v>193</v>
      </c>
      <c r="M2541" s="135" t="s">
        <v>418</v>
      </c>
      <c r="N2541" s="137"/>
      <c r="O2541" s="121"/>
    </row>
    <row r="2542" spans="1:15" x14ac:dyDescent="0.25">
      <c r="A2542" s="139">
        <v>130</v>
      </c>
      <c r="B2542" s="135" t="s">
        <v>356</v>
      </c>
      <c r="C2542" s="134" t="s">
        <v>2102</v>
      </c>
      <c r="D2542" s="135">
        <v>3861</v>
      </c>
      <c r="E2542" s="135" t="s">
        <v>2103</v>
      </c>
      <c r="F2542" s="135">
        <v>1</v>
      </c>
      <c r="G2542" s="136">
        <v>33</v>
      </c>
      <c r="H2542" s="135" t="s">
        <v>2150</v>
      </c>
      <c r="I2542" s="135">
        <v>46</v>
      </c>
      <c r="J2542" s="135" t="s">
        <v>2108</v>
      </c>
      <c r="K2542" s="135" t="s">
        <v>2109</v>
      </c>
      <c r="L2542" s="135" t="s">
        <v>193</v>
      </c>
      <c r="M2542" s="135" t="s">
        <v>418</v>
      </c>
      <c r="N2542" s="137"/>
      <c r="O2542" s="121"/>
    </row>
    <row r="2543" spans="1:15" x14ac:dyDescent="0.25">
      <c r="A2543" s="139">
        <v>130</v>
      </c>
      <c r="B2543" s="135" t="s">
        <v>356</v>
      </c>
      <c r="C2543" s="134" t="s">
        <v>2102</v>
      </c>
      <c r="D2543" s="135">
        <v>3862</v>
      </c>
      <c r="E2543" s="135" t="s">
        <v>2103</v>
      </c>
      <c r="F2543" s="135">
        <v>1</v>
      </c>
      <c r="G2543" s="136">
        <v>34</v>
      </c>
      <c r="H2543" s="135" t="s">
        <v>2153</v>
      </c>
      <c r="I2543" s="135">
        <v>385</v>
      </c>
      <c r="J2543" s="135" t="s">
        <v>2155</v>
      </c>
      <c r="K2543" s="135" t="s">
        <v>2156</v>
      </c>
      <c r="L2543" s="135" t="s">
        <v>193</v>
      </c>
      <c r="M2543" s="135" t="s">
        <v>418</v>
      </c>
      <c r="N2543" s="137"/>
      <c r="O2543" s="121"/>
    </row>
    <row r="2544" spans="1:15" x14ac:dyDescent="0.25">
      <c r="A2544" s="139">
        <v>130</v>
      </c>
      <c r="B2544" s="135" t="s">
        <v>356</v>
      </c>
      <c r="C2544" s="134" t="s">
        <v>2102</v>
      </c>
      <c r="D2544" s="135">
        <v>3863</v>
      </c>
      <c r="E2544" s="135" t="s">
        <v>2103</v>
      </c>
      <c r="F2544" s="135">
        <v>1</v>
      </c>
      <c r="G2544" s="136">
        <v>35</v>
      </c>
      <c r="H2544" s="135" t="s">
        <v>2154</v>
      </c>
      <c r="I2544" s="135">
        <v>64</v>
      </c>
      <c r="J2544" s="135" t="s">
        <v>2151</v>
      </c>
      <c r="K2544" s="135" t="s">
        <v>2152</v>
      </c>
      <c r="L2544" s="135" t="s">
        <v>193</v>
      </c>
      <c r="M2544" s="135" t="s">
        <v>418</v>
      </c>
      <c r="N2544" s="137"/>
      <c r="O2544" s="121"/>
    </row>
    <row r="2545" spans="1:15" x14ac:dyDescent="0.25">
      <c r="A2545" s="139">
        <v>130</v>
      </c>
      <c r="B2545" s="135" t="s">
        <v>356</v>
      </c>
      <c r="C2545" s="134" t="s">
        <v>2102</v>
      </c>
      <c r="D2545" s="135">
        <v>3864</v>
      </c>
      <c r="E2545" s="135" t="s">
        <v>2103</v>
      </c>
      <c r="F2545" s="135">
        <v>1</v>
      </c>
      <c r="G2545" s="136">
        <v>36</v>
      </c>
      <c r="H2545" s="135" t="s">
        <v>2157</v>
      </c>
      <c r="I2545" s="135">
        <v>75</v>
      </c>
      <c r="J2545" s="135" t="s">
        <v>2112</v>
      </c>
      <c r="K2545" s="135" t="s">
        <v>2113</v>
      </c>
      <c r="L2545" s="135" t="s">
        <v>194</v>
      </c>
      <c r="M2545" s="135" t="s">
        <v>418</v>
      </c>
      <c r="N2545" s="137"/>
      <c r="O2545" s="121"/>
    </row>
    <row r="2546" spans="1:15" x14ac:dyDescent="0.25">
      <c r="A2546" s="139">
        <v>130</v>
      </c>
      <c r="B2546" s="135" t="s">
        <v>356</v>
      </c>
      <c r="C2546" s="134" t="s">
        <v>2102</v>
      </c>
      <c r="D2546" s="135">
        <v>3865</v>
      </c>
      <c r="E2546" s="135" t="s">
        <v>2103</v>
      </c>
      <c r="F2546" s="135">
        <v>1</v>
      </c>
      <c r="G2546" s="136">
        <v>37</v>
      </c>
      <c r="H2546" s="135" t="s">
        <v>2158</v>
      </c>
      <c r="I2546" s="135">
        <v>67</v>
      </c>
      <c r="J2546" s="135" t="s">
        <v>2108</v>
      </c>
      <c r="K2546" s="135" t="s">
        <v>2109</v>
      </c>
      <c r="L2546" s="135" t="s">
        <v>193</v>
      </c>
      <c r="M2546" s="135" t="s">
        <v>418</v>
      </c>
      <c r="N2546" s="137"/>
      <c r="O2546" s="121"/>
    </row>
    <row r="2547" spans="1:15" x14ac:dyDescent="0.25">
      <c r="A2547" s="139">
        <v>130</v>
      </c>
      <c r="B2547" s="135" t="s">
        <v>356</v>
      </c>
      <c r="C2547" s="134" t="s">
        <v>2102</v>
      </c>
      <c r="D2547" s="135">
        <v>3866</v>
      </c>
      <c r="E2547" s="135" t="s">
        <v>2103</v>
      </c>
      <c r="F2547" s="135">
        <v>1</v>
      </c>
      <c r="G2547" s="136">
        <v>38</v>
      </c>
      <c r="H2547" s="135" t="s">
        <v>2159</v>
      </c>
      <c r="I2547" s="135">
        <v>478</v>
      </c>
      <c r="J2547" s="135" t="s">
        <v>2115</v>
      </c>
      <c r="K2547" s="135" t="s">
        <v>2129</v>
      </c>
      <c r="L2547" s="135" t="s">
        <v>194</v>
      </c>
      <c r="M2547" s="135" t="s">
        <v>418</v>
      </c>
      <c r="N2547" s="137"/>
      <c r="O2547" s="121"/>
    </row>
    <row r="2548" spans="1:15" x14ac:dyDescent="0.25">
      <c r="A2548" s="139">
        <v>130</v>
      </c>
      <c r="B2548" s="135" t="s">
        <v>356</v>
      </c>
      <c r="C2548" s="134" t="s">
        <v>2102</v>
      </c>
      <c r="D2548" s="135">
        <v>3867</v>
      </c>
      <c r="E2548" s="135" t="s">
        <v>2103</v>
      </c>
      <c r="F2548" s="135">
        <v>1</v>
      </c>
      <c r="G2548" s="140">
        <v>39</v>
      </c>
      <c r="H2548" s="135" t="s">
        <v>2160</v>
      </c>
      <c r="I2548" s="135">
        <v>239</v>
      </c>
      <c r="J2548" s="135" t="s">
        <v>2151</v>
      </c>
      <c r="K2548" s="135" t="s">
        <v>2152</v>
      </c>
      <c r="L2548" s="135" t="s">
        <v>193</v>
      </c>
      <c r="M2548" s="135" t="s">
        <v>418</v>
      </c>
      <c r="N2548" s="137"/>
      <c r="O2548" s="121"/>
    </row>
    <row r="2549" spans="1:15" x14ac:dyDescent="0.25">
      <c r="A2549" s="139">
        <v>130</v>
      </c>
      <c r="B2549" s="135" t="s">
        <v>356</v>
      </c>
      <c r="C2549" s="134" t="s">
        <v>2102</v>
      </c>
      <c r="D2549" s="135">
        <v>3868</v>
      </c>
      <c r="E2549" s="135" t="s">
        <v>2103</v>
      </c>
      <c r="F2549" s="135">
        <v>1</v>
      </c>
      <c r="G2549" s="140">
        <v>40</v>
      </c>
      <c r="H2549" s="135" t="s">
        <v>2161</v>
      </c>
      <c r="I2549" s="135">
        <v>77</v>
      </c>
      <c r="J2549" s="135" t="s">
        <v>2155</v>
      </c>
      <c r="K2549" s="135" t="s">
        <v>2156</v>
      </c>
      <c r="L2549" s="135" t="s">
        <v>193</v>
      </c>
      <c r="M2549" s="135" t="s">
        <v>418</v>
      </c>
      <c r="N2549" s="137"/>
      <c r="O2549" s="121"/>
    </row>
    <row r="2550" spans="1:15" x14ac:dyDescent="0.25">
      <c r="A2550" s="139">
        <v>130</v>
      </c>
      <c r="B2550" s="135" t="s">
        <v>356</v>
      </c>
      <c r="C2550" s="134" t="s">
        <v>2102</v>
      </c>
      <c r="D2550" s="135">
        <v>3869</v>
      </c>
      <c r="E2550" s="135" t="s">
        <v>2103</v>
      </c>
      <c r="F2550" s="135">
        <v>1</v>
      </c>
      <c r="G2550" s="136">
        <v>41</v>
      </c>
      <c r="H2550" s="135" t="s">
        <v>2162</v>
      </c>
      <c r="I2550" s="135">
        <v>81</v>
      </c>
      <c r="J2550" s="135" t="s">
        <v>2105</v>
      </c>
      <c r="K2550" s="135" t="s">
        <v>2106</v>
      </c>
      <c r="L2550" s="135" t="s">
        <v>193</v>
      </c>
      <c r="M2550" s="135" t="s">
        <v>3509</v>
      </c>
      <c r="N2550" s="137"/>
      <c r="O2550" s="121"/>
    </row>
    <row r="2551" spans="1:15" x14ac:dyDescent="0.25">
      <c r="A2551" s="139">
        <v>130</v>
      </c>
      <c r="B2551" s="135" t="s">
        <v>356</v>
      </c>
      <c r="C2551" s="134" t="s">
        <v>2102</v>
      </c>
      <c r="D2551" s="135">
        <v>3870</v>
      </c>
      <c r="E2551" s="135" t="s">
        <v>2103</v>
      </c>
      <c r="F2551" s="135">
        <v>1</v>
      </c>
      <c r="G2551" s="140">
        <v>42</v>
      </c>
      <c r="H2551" s="135" t="s">
        <v>2163</v>
      </c>
      <c r="I2551" s="135">
        <v>1714</v>
      </c>
      <c r="J2551" s="135" t="s">
        <v>2202</v>
      </c>
      <c r="K2551" s="135" t="s">
        <v>2203</v>
      </c>
      <c r="L2551" s="135" t="s">
        <v>190</v>
      </c>
      <c r="M2551" s="135" t="s">
        <v>418</v>
      </c>
      <c r="N2551" s="137"/>
      <c r="O2551" s="121"/>
    </row>
    <row r="2552" spans="1:15" x14ac:dyDescent="0.25">
      <c r="A2552" s="139">
        <v>130</v>
      </c>
      <c r="B2552" s="135" t="s">
        <v>356</v>
      </c>
      <c r="C2552" s="134" t="s">
        <v>2102</v>
      </c>
      <c r="D2552" s="135">
        <v>3871</v>
      </c>
      <c r="E2552" s="135" t="s">
        <v>2103</v>
      </c>
      <c r="F2552" s="135">
        <v>1</v>
      </c>
      <c r="G2552" s="136">
        <v>43</v>
      </c>
      <c r="H2552" s="135" t="s">
        <v>2164</v>
      </c>
      <c r="I2552" s="135">
        <v>87</v>
      </c>
      <c r="J2552" s="135" t="s">
        <v>2105</v>
      </c>
      <c r="K2552" s="135" t="s">
        <v>2106</v>
      </c>
      <c r="L2552" s="135" t="s">
        <v>193</v>
      </c>
      <c r="M2552" s="135" t="s">
        <v>418</v>
      </c>
      <c r="N2552" s="137"/>
      <c r="O2552" s="121"/>
    </row>
    <row r="2553" spans="1:15" x14ac:dyDescent="0.25">
      <c r="A2553" s="139">
        <v>130</v>
      </c>
      <c r="B2553" s="135" t="s">
        <v>356</v>
      </c>
      <c r="C2553" s="134" t="s">
        <v>2102</v>
      </c>
      <c r="D2553" s="135">
        <v>3872</v>
      </c>
      <c r="E2553" s="135" t="s">
        <v>2103</v>
      </c>
      <c r="F2553" s="135">
        <v>1</v>
      </c>
      <c r="G2553" s="136">
        <v>44</v>
      </c>
      <c r="H2553" s="135" t="s">
        <v>2165</v>
      </c>
      <c r="I2553" s="135">
        <v>457</v>
      </c>
      <c r="J2553" s="135" t="s">
        <v>2105</v>
      </c>
      <c r="K2553" s="135" t="s">
        <v>2106</v>
      </c>
      <c r="L2553" s="135" t="s">
        <v>193</v>
      </c>
      <c r="M2553" s="135" t="s">
        <v>418</v>
      </c>
      <c r="N2553" s="137"/>
      <c r="O2553" s="121"/>
    </row>
    <row r="2554" spans="1:15" x14ac:dyDescent="0.25">
      <c r="A2554" s="139">
        <v>130</v>
      </c>
      <c r="B2554" s="135" t="s">
        <v>356</v>
      </c>
      <c r="C2554" s="134" t="s">
        <v>2102</v>
      </c>
      <c r="D2554" s="135">
        <v>3873</v>
      </c>
      <c r="E2554" s="135" t="s">
        <v>2103</v>
      </c>
      <c r="F2554" s="135">
        <v>1</v>
      </c>
      <c r="G2554" s="136">
        <v>45</v>
      </c>
      <c r="H2554" s="135" t="s">
        <v>2166</v>
      </c>
      <c r="I2554" s="135">
        <v>642</v>
      </c>
      <c r="J2554" s="135" t="s">
        <v>2105</v>
      </c>
      <c r="K2554" s="135" t="s">
        <v>2106</v>
      </c>
      <c r="L2554" s="135" t="s">
        <v>193</v>
      </c>
      <c r="M2554" s="135" t="s">
        <v>418</v>
      </c>
      <c r="N2554" s="137"/>
      <c r="O2554" s="121"/>
    </row>
    <row r="2555" spans="1:15" x14ac:dyDescent="0.25">
      <c r="A2555" s="139">
        <v>130</v>
      </c>
      <c r="B2555" s="135" t="s">
        <v>356</v>
      </c>
      <c r="C2555" s="134" t="s">
        <v>2102</v>
      </c>
      <c r="D2555" s="135">
        <v>3874</v>
      </c>
      <c r="E2555" s="135" t="s">
        <v>2103</v>
      </c>
      <c r="F2555" s="135">
        <v>1</v>
      </c>
      <c r="G2555" s="136">
        <v>46</v>
      </c>
      <c r="H2555" s="135" t="s">
        <v>2169</v>
      </c>
      <c r="I2555" s="135">
        <v>41</v>
      </c>
      <c r="J2555" s="135" t="s">
        <v>2108</v>
      </c>
      <c r="K2555" s="135" t="s">
        <v>2109</v>
      </c>
      <c r="L2555" s="135" t="s">
        <v>193</v>
      </c>
      <c r="M2555" s="135" t="s">
        <v>418</v>
      </c>
      <c r="N2555" s="137"/>
      <c r="O2555" s="121"/>
    </row>
    <row r="2556" spans="1:15" x14ac:dyDescent="0.25">
      <c r="A2556" s="139">
        <v>130</v>
      </c>
      <c r="B2556" s="135" t="s">
        <v>356</v>
      </c>
      <c r="C2556" s="134" t="s">
        <v>2102</v>
      </c>
      <c r="D2556" s="135">
        <v>3875</v>
      </c>
      <c r="E2556" s="135" t="s">
        <v>2103</v>
      </c>
      <c r="F2556" s="135">
        <v>1</v>
      </c>
      <c r="G2556" s="136">
        <v>47</v>
      </c>
      <c r="H2556" s="135" t="s">
        <v>2170</v>
      </c>
      <c r="I2556" s="135">
        <v>47</v>
      </c>
      <c r="J2556" s="135" t="s">
        <v>2151</v>
      </c>
      <c r="K2556" s="135" t="s">
        <v>2152</v>
      </c>
      <c r="L2556" s="135" t="s">
        <v>193</v>
      </c>
      <c r="M2556" s="135" t="s">
        <v>418</v>
      </c>
      <c r="N2556" s="137"/>
      <c r="O2556" s="121"/>
    </row>
    <row r="2557" spans="1:15" x14ac:dyDescent="0.25">
      <c r="A2557" s="139">
        <v>130</v>
      </c>
      <c r="B2557" s="135" t="s">
        <v>356</v>
      </c>
      <c r="C2557" s="134" t="s">
        <v>2102</v>
      </c>
      <c r="D2557" s="135">
        <v>3876</v>
      </c>
      <c r="E2557" s="135" t="s">
        <v>2103</v>
      </c>
      <c r="F2557" s="135">
        <v>1</v>
      </c>
      <c r="G2557" s="136">
        <v>48</v>
      </c>
      <c r="H2557" s="135" t="s">
        <v>2171</v>
      </c>
      <c r="I2557" s="135">
        <v>69</v>
      </c>
      <c r="J2557" s="135" t="s">
        <v>2105</v>
      </c>
      <c r="K2557" s="135" t="s">
        <v>2106</v>
      </c>
      <c r="L2557" s="135" t="s">
        <v>193</v>
      </c>
      <c r="M2557" s="135" t="s">
        <v>418</v>
      </c>
      <c r="N2557" s="137"/>
      <c r="O2557" s="121"/>
    </row>
    <row r="2558" spans="1:15" x14ac:dyDescent="0.25">
      <c r="A2558" s="139">
        <v>130</v>
      </c>
      <c r="B2558" s="135" t="s">
        <v>356</v>
      </c>
      <c r="C2558" s="134" t="s">
        <v>2102</v>
      </c>
      <c r="D2558" s="135">
        <v>3877</v>
      </c>
      <c r="E2558" s="135" t="s">
        <v>2289</v>
      </c>
      <c r="F2558" s="135">
        <v>1</v>
      </c>
      <c r="G2558" s="136">
        <v>1</v>
      </c>
      <c r="H2558" s="135" t="s">
        <v>2290</v>
      </c>
      <c r="I2558" s="135">
        <v>864</v>
      </c>
      <c r="J2558" s="135" t="s">
        <v>2115</v>
      </c>
      <c r="K2558" s="135" t="s">
        <v>2116</v>
      </c>
      <c r="L2558" s="135" t="s">
        <v>2117</v>
      </c>
      <c r="M2558" s="135" t="s">
        <v>1</v>
      </c>
      <c r="N2558" s="137"/>
      <c r="O2558" s="121"/>
    </row>
    <row r="2559" spans="1:15" x14ac:dyDescent="0.25">
      <c r="A2559" s="139">
        <v>130</v>
      </c>
      <c r="B2559" s="135" t="s">
        <v>356</v>
      </c>
      <c r="C2559" s="134" t="s">
        <v>2102</v>
      </c>
      <c r="D2559" s="135">
        <v>3878</v>
      </c>
      <c r="E2559" s="135" t="s">
        <v>2325</v>
      </c>
      <c r="F2559" s="135">
        <v>1</v>
      </c>
      <c r="G2559" s="136">
        <v>1</v>
      </c>
      <c r="H2559" s="135" t="s">
        <v>2326</v>
      </c>
      <c r="I2559" s="135">
        <v>864</v>
      </c>
      <c r="J2559" s="135" t="s">
        <v>2115</v>
      </c>
      <c r="K2559" s="135" t="s">
        <v>2116</v>
      </c>
      <c r="L2559" s="135" t="s">
        <v>2117</v>
      </c>
      <c r="M2559" s="135" t="s">
        <v>1</v>
      </c>
      <c r="N2559" s="137"/>
      <c r="O2559" s="121"/>
    </row>
    <row r="2560" spans="1:15" x14ac:dyDescent="0.25">
      <c r="A2560" s="139">
        <v>130</v>
      </c>
      <c r="B2560" s="135" t="s">
        <v>356</v>
      </c>
      <c r="C2560" s="134" t="s">
        <v>2102</v>
      </c>
      <c r="D2560" s="135">
        <v>3879</v>
      </c>
      <c r="E2560" s="135" t="s">
        <v>3510</v>
      </c>
      <c r="F2560" s="135">
        <v>1</v>
      </c>
      <c r="G2560" s="136">
        <v>14</v>
      </c>
      <c r="H2560" s="135" t="s">
        <v>3511</v>
      </c>
      <c r="I2560" s="135">
        <v>824</v>
      </c>
      <c r="J2560" s="135" t="s">
        <v>2115</v>
      </c>
      <c r="K2560" s="135" t="s">
        <v>2116</v>
      </c>
      <c r="L2560" s="135" t="s">
        <v>2117</v>
      </c>
      <c r="M2560" s="135" t="s">
        <v>418</v>
      </c>
      <c r="N2560" s="137"/>
      <c r="O2560" s="121"/>
    </row>
    <row r="2561" spans="1:15" x14ac:dyDescent="0.25">
      <c r="A2561" s="139">
        <v>130</v>
      </c>
      <c r="B2561" s="135" t="s">
        <v>356</v>
      </c>
      <c r="C2561" s="134" t="s">
        <v>2102</v>
      </c>
      <c r="D2561" s="135">
        <v>3880</v>
      </c>
      <c r="E2561" s="135" t="s">
        <v>3510</v>
      </c>
      <c r="F2561" s="135">
        <v>1</v>
      </c>
      <c r="G2561" s="136">
        <v>15</v>
      </c>
      <c r="H2561" s="135" t="s">
        <v>3512</v>
      </c>
      <c r="I2561" s="135">
        <v>50</v>
      </c>
      <c r="J2561" s="135" t="s">
        <v>2108</v>
      </c>
      <c r="K2561" s="135" t="s">
        <v>2109</v>
      </c>
      <c r="L2561" s="135" t="s">
        <v>193</v>
      </c>
      <c r="M2561" s="135" t="s">
        <v>418</v>
      </c>
      <c r="N2561" s="137"/>
      <c r="O2561" s="121"/>
    </row>
    <row r="2562" spans="1:15" x14ac:dyDescent="0.25">
      <c r="A2562" s="139">
        <v>130</v>
      </c>
      <c r="B2562" s="135" t="s">
        <v>356</v>
      </c>
      <c r="C2562" s="134" t="s">
        <v>2102</v>
      </c>
      <c r="D2562" s="135">
        <v>3881</v>
      </c>
      <c r="E2562" s="135" t="s">
        <v>2431</v>
      </c>
      <c r="F2562" s="135">
        <v>1</v>
      </c>
      <c r="G2562" s="136">
        <v>1</v>
      </c>
      <c r="H2562" s="135" t="s">
        <v>2432</v>
      </c>
      <c r="I2562" s="135">
        <v>884</v>
      </c>
      <c r="J2562" s="135" t="s">
        <v>2115</v>
      </c>
      <c r="K2562" s="135" t="s">
        <v>2116</v>
      </c>
      <c r="L2562" s="135" t="s">
        <v>2117</v>
      </c>
      <c r="M2562" s="135" t="s">
        <v>1</v>
      </c>
      <c r="N2562" s="137"/>
      <c r="O2562" s="121"/>
    </row>
    <row r="2563" spans="1:15" x14ac:dyDescent="0.25">
      <c r="A2563" s="139">
        <v>130</v>
      </c>
      <c r="B2563" s="135" t="s">
        <v>356</v>
      </c>
      <c r="C2563" s="134" t="s">
        <v>2102</v>
      </c>
      <c r="D2563" s="135">
        <v>3882</v>
      </c>
      <c r="E2563" s="135" t="s">
        <v>2433</v>
      </c>
      <c r="F2563" s="135">
        <v>1</v>
      </c>
      <c r="G2563" s="136">
        <v>1</v>
      </c>
      <c r="H2563" s="135" t="s">
        <v>2434</v>
      </c>
      <c r="I2563" s="135">
        <v>884</v>
      </c>
      <c r="J2563" s="135" t="s">
        <v>2115</v>
      </c>
      <c r="K2563" s="135" t="s">
        <v>2116</v>
      </c>
      <c r="L2563" s="135" t="s">
        <v>2117</v>
      </c>
      <c r="M2563" s="135" t="s">
        <v>1</v>
      </c>
      <c r="N2563" s="137"/>
      <c r="O2563" s="121"/>
    </row>
    <row r="2564" spans="1:15" x14ac:dyDescent="0.25">
      <c r="A2564" s="139">
        <v>130</v>
      </c>
      <c r="B2564" s="135" t="s">
        <v>356</v>
      </c>
      <c r="C2564" s="134" t="s">
        <v>2102</v>
      </c>
      <c r="D2564" s="135">
        <v>3883</v>
      </c>
      <c r="E2564" s="135" t="s">
        <v>2435</v>
      </c>
      <c r="F2564" s="135">
        <v>1</v>
      </c>
      <c r="G2564" s="136">
        <v>1</v>
      </c>
      <c r="H2564" s="135" t="s">
        <v>2436</v>
      </c>
      <c r="I2564" s="135">
        <v>884</v>
      </c>
      <c r="J2564" s="135" t="s">
        <v>2115</v>
      </c>
      <c r="K2564" s="135" t="s">
        <v>2116</v>
      </c>
      <c r="L2564" s="135" t="s">
        <v>2117</v>
      </c>
      <c r="M2564" s="135" t="s">
        <v>1</v>
      </c>
      <c r="N2564" s="137"/>
      <c r="O2564" s="121"/>
    </row>
    <row r="2565" spans="1:15" x14ac:dyDescent="0.25">
      <c r="A2565" s="139">
        <v>130</v>
      </c>
      <c r="B2565" s="135" t="s">
        <v>356</v>
      </c>
      <c r="C2565" s="134" t="s">
        <v>2102</v>
      </c>
      <c r="D2565" s="135">
        <v>3884</v>
      </c>
      <c r="E2565" s="135" t="s">
        <v>2371</v>
      </c>
      <c r="F2565" s="135">
        <v>1</v>
      </c>
      <c r="G2565" s="136">
        <v>1</v>
      </c>
      <c r="H2565" s="135" t="s">
        <v>2437</v>
      </c>
      <c r="I2565" s="135">
        <v>884</v>
      </c>
      <c r="J2565" s="135" t="s">
        <v>2115</v>
      </c>
      <c r="K2565" s="135" t="s">
        <v>2116</v>
      </c>
      <c r="L2565" s="135" t="s">
        <v>2117</v>
      </c>
      <c r="M2565" s="135" t="s">
        <v>1</v>
      </c>
      <c r="N2565" s="137"/>
      <c r="O2565" s="121"/>
    </row>
    <row r="2566" spans="1:15" x14ac:dyDescent="0.25">
      <c r="A2566" s="139">
        <v>130</v>
      </c>
      <c r="B2566" s="135" t="s">
        <v>356</v>
      </c>
      <c r="C2566" s="134" t="s">
        <v>2102</v>
      </c>
      <c r="D2566" s="135">
        <v>3885</v>
      </c>
      <c r="E2566" s="135" t="s">
        <v>2375</v>
      </c>
      <c r="F2566" s="135">
        <v>1</v>
      </c>
      <c r="G2566" s="136">
        <v>1</v>
      </c>
      <c r="H2566" s="135" t="s">
        <v>2376</v>
      </c>
      <c r="I2566" s="135">
        <v>154</v>
      </c>
      <c r="J2566" s="135" t="s">
        <v>2112</v>
      </c>
      <c r="K2566" s="135" t="s">
        <v>2113</v>
      </c>
      <c r="L2566" s="135" t="s">
        <v>194</v>
      </c>
      <c r="M2566" s="135" t="s">
        <v>418</v>
      </c>
      <c r="N2566" s="137"/>
      <c r="O2566" s="121"/>
    </row>
    <row r="2567" spans="1:15" x14ac:dyDescent="0.25">
      <c r="A2567" s="139">
        <v>130</v>
      </c>
      <c r="B2567" s="135" t="s">
        <v>356</v>
      </c>
      <c r="C2567" s="134" t="s">
        <v>2102</v>
      </c>
      <c r="D2567" s="135">
        <v>3886</v>
      </c>
      <c r="E2567" s="135" t="s">
        <v>2375</v>
      </c>
      <c r="F2567" s="135">
        <v>1</v>
      </c>
      <c r="G2567" s="136">
        <v>2</v>
      </c>
      <c r="H2567" s="135" t="s">
        <v>3513</v>
      </c>
      <c r="I2567" s="135">
        <v>618</v>
      </c>
      <c r="J2567" s="135" t="s">
        <v>2115</v>
      </c>
      <c r="K2567" s="135" t="s">
        <v>2116</v>
      </c>
      <c r="L2567" s="135" t="s">
        <v>2117</v>
      </c>
      <c r="M2567" s="135" t="s">
        <v>418</v>
      </c>
      <c r="N2567" s="137"/>
      <c r="O2567" s="121"/>
    </row>
    <row r="2568" spans="1:15" x14ac:dyDescent="0.25">
      <c r="A2568" s="139">
        <v>130</v>
      </c>
      <c r="B2568" s="135" t="s">
        <v>356</v>
      </c>
      <c r="C2568" s="134" t="s">
        <v>2102</v>
      </c>
      <c r="D2568" s="135">
        <v>3887</v>
      </c>
      <c r="E2568" s="135" t="s">
        <v>2375</v>
      </c>
      <c r="F2568" s="135">
        <v>1</v>
      </c>
      <c r="G2568" s="136">
        <v>3</v>
      </c>
      <c r="H2568" s="135" t="s">
        <v>3514</v>
      </c>
      <c r="I2568" s="135">
        <v>56</v>
      </c>
      <c r="J2568" s="135" t="s">
        <v>2108</v>
      </c>
      <c r="K2568" s="135" t="s">
        <v>2109</v>
      </c>
      <c r="L2568" s="135" t="s">
        <v>193</v>
      </c>
      <c r="M2568" s="135" t="s">
        <v>418</v>
      </c>
      <c r="N2568" s="137"/>
      <c r="O2568" s="121"/>
    </row>
    <row r="2569" spans="1:15" x14ac:dyDescent="0.25">
      <c r="A2569" s="139">
        <v>130</v>
      </c>
      <c r="B2569" s="135" t="s">
        <v>356</v>
      </c>
      <c r="C2569" s="134" t="s">
        <v>2102</v>
      </c>
      <c r="D2569" s="135">
        <v>3888</v>
      </c>
      <c r="E2569" s="135" t="s">
        <v>2375</v>
      </c>
      <c r="F2569" s="135">
        <v>1</v>
      </c>
      <c r="G2569" s="136">
        <v>4</v>
      </c>
      <c r="H2569" s="135" t="s">
        <v>3515</v>
      </c>
      <c r="I2569" s="135">
        <v>56</v>
      </c>
      <c r="J2569" s="135" t="s">
        <v>2108</v>
      </c>
      <c r="K2569" s="135" t="s">
        <v>2109</v>
      </c>
      <c r="L2569" s="135" t="s">
        <v>193</v>
      </c>
      <c r="M2569" s="135" t="s">
        <v>418</v>
      </c>
      <c r="N2569" s="137"/>
      <c r="O2569" s="121"/>
    </row>
    <row r="2570" spans="1:15" x14ac:dyDescent="0.25">
      <c r="A2570" s="139">
        <v>130</v>
      </c>
      <c r="B2570" s="135" t="s">
        <v>356</v>
      </c>
      <c r="C2570" s="134" t="s">
        <v>2102</v>
      </c>
      <c r="D2570" s="135">
        <v>3889</v>
      </c>
      <c r="E2570" s="135" t="s">
        <v>2377</v>
      </c>
      <c r="F2570" s="135">
        <v>1</v>
      </c>
      <c r="G2570" s="136">
        <v>5</v>
      </c>
      <c r="H2570" s="135" t="s">
        <v>3516</v>
      </c>
      <c r="I2570" s="135">
        <v>80</v>
      </c>
      <c r="J2570" s="135" t="s">
        <v>2112</v>
      </c>
      <c r="K2570" s="135" t="s">
        <v>2113</v>
      </c>
      <c r="L2570" s="135" t="s">
        <v>194</v>
      </c>
      <c r="M2570" s="135" t="s">
        <v>418</v>
      </c>
      <c r="N2570" s="137"/>
      <c r="O2570" s="121"/>
    </row>
    <row r="2571" spans="1:15" x14ac:dyDescent="0.25">
      <c r="A2571" s="139">
        <v>130</v>
      </c>
      <c r="B2571" s="135" t="s">
        <v>356</v>
      </c>
      <c r="C2571" s="134" t="s">
        <v>2102</v>
      </c>
      <c r="D2571" s="135">
        <v>3890</v>
      </c>
      <c r="E2571" s="135" t="s">
        <v>2377</v>
      </c>
      <c r="F2571" s="135">
        <v>1</v>
      </c>
      <c r="G2571" s="136">
        <v>6</v>
      </c>
      <c r="H2571" s="135" t="s">
        <v>3517</v>
      </c>
      <c r="I2571" s="135">
        <v>48</v>
      </c>
      <c r="J2571" s="135" t="s">
        <v>2151</v>
      </c>
      <c r="K2571" s="135" t="s">
        <v>2152</v>
      </c>
      <c r="L2571" s="135" t="s">
        <v>193</v>
      </c>
      <c r="M2571" s="135" t="s">
        <v>418</v>
      </c>
      <c r="N2571" s="137"/>
      <c r="O2571" s="121"/>
    </row>
    <row r="2572" spans="1:15" x14ac:dyDescent="0.25">
      <c r="A2572" s="139">
        <v>130</v>
      </c>
      <c r="B2572" s="135" t="s">
        <v>356</v>
      </c>
      <c r="C2572" s="134" t="s">
        <v>2102</v>
      </c>
      <c r="D2572" s="135">
        <v>3891</v>
      </c>
      <c r="E2572" s="135" t="s">
        <v>2377</v>
      </c>
      <c r="F2572" s="135">
        <v>1</v>
      </c>
      <c r="G2572" s="140">
        <v>7</v>
      </c>
      <c r="H2572" s="135" t="s">
        <v>3518</v>
      </c>
      <c r="I2572" s="135">
        <v>132</v>
      </c>
      <c r="J2572" s="135" t="s">
        <v>2138</v>
      </c>
      <c r="K2572" s="135" t="s">
        <v>2139</v>
      </c>
      <c r="L2572" s="135" t="s">
        <v>194</v>
      </c>
      <c r="M2572" s="135" t="s">
        <v>418</v>
      </c>
      <c r="N2572" s="137"/>
      <c r="O2572" s="121"/>
    </row>
    <row r="2573" spans="1:15" x14ac:dyDescent="0.25">
      <c r="A2573" s="139">
        <v>130</v>
      </c>
      <c r="B2573" s="135" t="s">
        <v>356</v>
      </c>
      <c r="C2573" s="134" t="s">
        <v>2102</v>
      </c>
      <c r="D2573" s="135">
        <v>3892</v>
      </c>
      <c r="E2573" s="135" t="s">
        <v>2377</v>
      </c>
      <c r="F2573" s="135">
        <v>1</v>
      </c>
      <c r="G2573" s="140">
        <v>8</v>
      </c>
      <c r="H2573" s="135" t="s">
        <v>3519</v>
      </c>
      <c r="I2573" s="135">
        <v>42</v>
      </c>
      <c r="J2573" s="135" t="s">
        <v>2108</v>
      </c>
      <c r="K2573" s="135" t="s">
        <v>2109</v>
      </c>
      <c r="L2573" s="135" t="s">
        <v>193</v>
      </c>
      <c r="M2573" s="135" t="s">
        <v>418</v>
      </c>
      <c r="N2573" s="137"/>
      <c r="O2573" s="121"/>
    </row>
    <row r="2574" spans="1:15" x14ac:dyDescent="0.25">
      <c r="A2574" s="139">
        <v>130</v>
      </c>
      <c r="B2574" s="135" t="s">
        <v>356</v>
      </c>
      <c r="C2574" s="134" t="s">
        <v>2102</v>
      </c>
      <c r="D2574" s="135">
        <v>3893</v>
      </c>
      <c r="E2574" s="135" t="s">
        <v>2377</v>
      </c>
      <c r="F2574" s="135">
        <v>1</v>
      </c>
      <c r="G2574" s="136">
        <v>9</v>
      </c>
      <c r="H2574" s="135" t="s">
        <v>3520</v>
      </c>
      <c r="I2574" s="135">
        <v>42</v>
      </c>
      <c r="J2574" s="135" t="s">
        <v>2108</v>
      </c>
      <c r="K2574" s="135" t="s">
        <v>2109</v>
      </c>
      <c r="L2574" s="135" t="s">
        <v>193</v>
      </c>
      <c r="M2574" s="135" t="s">
        <v>418</v>
      </c>
      <c r="N2574" s="137"/>
      <c r="O2574" s="121"/>
    </row>
    <row r="2575" spans="1:15" x14ac:dyDescent="0.25">
      <c r="A2575" s="139">
        <v>130</v>
      </c>
      <c r="B2575" s="135" t="s">
        <v>356</v>
      </c>
      <c r="C2575" s="134" t="s">
        <v>2102</v>
      </c>
      <c r="D2575" s="135">
        <v>3894</v>
      </c>
      <c r="E2575" s="135" t="s">
        <v>2377</v>
      </c>
      <c r="F2575" s="135">
        <v>1</v>
      </c>
      <c r="G2575" s="136">
        <v>10</v>
      </c>
      <c r="H2575" s="135" t="s">
        <v>3521</v>
      </c>
      <c r="I2575" s="135">
        <v>16</v>
      </c>
      <c r="J2575" s="135" t="s">
        <v>2155</v>
      </c>
      <c r="K2575" s="135" t="s">
        <v>2156</v>
      </c>
      <c r="L2575" s="135" t="s">
        <v>193</v>
      </c>
      <c r="M2575" s="135" t="s">
        <v>418</v>
      </c>
      <c r="N2575" s="137"/>
      <c r="O2575" s="121"/>
    </row>
    <row r="2576" spans="1:15" x14ac:dyDescent="0.25">
      <c r="A2576" s="139">
        <v>130</v>
      </c>
      <c r="B2576" s="135" t="s">
        <v>356</v>
      </c>
      <c r="C2576" s="134" t="s">
        <v>2102</v>
      </c>
      <c r="D2576" s="135">
        <v>3895</v>
      </c>
      <c r="E2576" s="135" t="s">
        <v>2377</v>
      </c>
      <c r="F2576" s="135">
        <v>1</v>
      </c>
      <c r="G2576" s="136">
        <v>11</v>
      </c>
      <c r="H2576" s="135" t="s">
        <v>3522</v>
      </c>
      <c r="I2576" s="135">
        <v>99</v>
      </c>
      <c r="J2576" s="135" t="s">
        <v>2155</v>
      </c>
      <c r="K2576" s="135" t="s">
        <v>2156</v>
      </c>
      <c r="L2576" s="135" t="s">
        <v>193</v>
      </c>
      <c r="M2576" s="135" t="s">
        <v>418</v>
      </c>
      <c r="N2576" s="137"/>
      <c r="O2576" s="121"/>
    </row>
    <row r="2577" spans="1:15" x14ac:dyDescent="0.25">
      <c r="A2577" s="139">
        <v>130</v>
      </c>
      <c r="B2577" s="135" t="s">
        <v>356</v>
      </c>
      <c r="C2577" s="134" t="s">
        <v>2102</v>
      </c>
      <c r="D2577" s="135">
        <v>3896</v>
      </c>
      <c r="E2577" s="135" t="s">
        <v>2379</v>
      </c>
      <c r="F2577" s="135">
        <v>1</v>
      </c>
      <c r="G2577" s="136">
        <v>12</v>
      </c>
      <c r="H2577" s="135" t="s">
        <v>3523</v>
      </c>
      <c r="I2577" s="135">
        <v>824</v>
      </c>
      <c r="J2577" s="135" t="s">
        <v>2115</v>
      </c>
      <c r="K2577" s="135" t="s">
        <v>2116</v>
      </c>
      <c r="L2577" s="135" t="s">
        <v>2117</v>
      </c>
      <c r="M2577" s="135" t="s">
        <v>418</v>
      </c>
      <c r="N2577" s="137"/>
      <c r="O2577" s="121"/>
    </row>
    <row r="2578" spans="1:15" x14ac:dyDescent="0.25">
      <c r="A2578" s="139">
        <v>130</v>
      </c>
      <c r="B2578" s="135" t="s">
        <v>356</v>
      </c>
      <c r="C2578" s="134" t="s">
        <v>2102</v>
      </c>
      <c r="D2578" s="135">
        <v>3897</v>
      </c>
      <c r="E2578" s="135" t="s">
        <v>2379</v>
      </c>
      <c r="F2578" s="135">
        <v>1</v>
      </c>
      <c r="G2578" s="136">
        <v>13</v>
      </c>
      <c r="H2578" s="135" t="s">
        <v>3524</v>
      </c>
      <c r="I2578" s="135">
        <v>50</v>
      </c>
      <c r="J2578" s="135" t="s">
        <v>2108</v>
      </c>
      <c r="K2578" s="135" t="s">
        <v>2109</v>
      </c>
      <c r="L2578" s="135" t="s">
        <v>193</v>
      </c>
      <c r="M2578" s="135" t="s">
        <v>418</v>
      </c>
      <c r="N2578" s="137"/>
      <c r="O2578" s="121"/>
    </row>
    <row r="2579" spans="1:15" x14ac:dyDescent="0.25">
      <c r="A2579" s="139">
        <v>130</v>
      </c>
      <c r="B2579" s="135" t="s">
        <v>356</v>
      </c>
      <c r="C2579" s="134" t="s">
        <v>3525</v>
      </c>
      <c r="D2579" s="135">
        <v>19000</v>
      </c>
      <c r="E2579" s="135" t="s">
        <v>3526</v>
      </c>
      <c r="F2579" s="135">
        <v>1</v>
      </c>
      <c r="G2579" s="136">
        <v>1</v>
      </c>
      <c r="H2579" s="135" t="s">
        <v>3527</v>
      </c>
      <c r="I2579" s="135">
        <v>500</v>
      </c>
      <c r="J2579" s="135" t="s">
        <v>2843</v>
      </c>
      <c r="K2579" s="135" t="s">
        <v>2109</v>
      </c>
      <c r="L2579" s="135" t="s">
        <v>193</v>
      </c>
      <c r="M2579" s="135" t="s">
        <v>1</v>
      </c>
      <c r="N2579" s="137" t="s">
        <v>3528</v>
      </c>
      <c r="O2579" s="121"/>
    </row>
    <row r="2580" spans="1:15" x14ac:dyDescent="0.25">
      <c r="A2580" s="139">
        <v>130</v>
      </c>
      <c r="B2580" s="135" t="s">
        <v>356</v>
      </c>
      <c r="C2580" s="135" t="s">
        <v>2973</v>
      </c>
      <c r="D2580" s="135">
        <v>20702</v>
      </c>
      <c r="E2580" s="135" t="s">
        <v>2103</v>
      </c>
      <c r="F2580" s="135">
        <v>3</v>
      </c>
      <c r="G2580" s="136" t="s">
        <v>2716</v>
      </c>
      <c r="H2580" s="135" t="s">
        <v>3529</v>
      </c>
      <c r="I2580" s="135">
        <v>229</v>
      </c>
      <c r="J2580" s="135" t="s">
        <v>2843</v>
      </c>
      <c r="K2580" s="135" t="s">
        <v>2129</v>
      </c>
      <c r="L2580" s="135" t="s">
        <v>194</v>
      </c>
      <c r="M2580" s="135" t="s">
        <v>1</v>
      </c>
      <c r="N2580" s="137" t="s">
        <v>3530</v>
      </c>
      <c r="O2580" s="135"/>
    </row>
    <row r="2581" spans="1:15" x14ac:dyDescent="0.25">
      <c r="A2581" s="139">
        <v>130</v>
      </c>
      <c r="B2581" s="135" t="s">
        <v>356</v>
      </c>
      <c r="C2581" s="135" t="s">
        <v>2973</v>
      </c>
      <c r="D2581" s="135">
        <v>20703</v>
      </c>
      <c r="E2581" s="135" t="s">
        <v>2103</v>
      </c>
      <c r="F2581" s="135">
        <v>3</v>
      </c>
      <c r="G2581" s="136" t="s">
        <v>2718</v>
      </c>
      <c r="H2581" s="135" t="s">
        <v>3531</v>
      </c>
      <c r="I2581" s="135">
        <v>146</v>
      </c>
      <c r="J2581" s="135" t="s">
        <v>2843</v>
      </c>
      <c r="K2581" s="135" t="s">
        <v>2113</v>
      </c>
      <c r="L2581" s="135" t="s">
        <v>194</v>
      </c>
      <c r="M2581" s="135" t="s">
        <v>1</v>
      </c>
      <c r="N2581" s="137" t="s">
        <v>3530</v>
      </c>
      <c r="O2581" s="135"/>
    </row>
    <row r="2582" spans="1:15" x14ac:dyDescent="0.25">
      <c r="A2582" s="139">
        <v>131</v>
      </c>
      <c r="B2582" s="135" t="s">
        <v>254</v>
      </c>
      <c r="C2582" s="134" t="s">
        <v>2102</v>
      </c>
      <c r="D2582" s="135">
        <v>3898</v>
      </c>
      <c r="E2582" s="135" t="s">
        <v>2103</v>
      </c>
      <c r="F2582" s="135">
        <v>1</v>
      </c>
      <c r="G2582" s="136">
        <v>201</v>
      </c>
      <c r="H2582" s="135" t="s">
        <v>2886</v>
      </c>
      <c r="I2582" s="135">
        <v>3491</v>
      </c>
      <c r="J2582" s="135" t="s">
        <v>2167</v>
      </c>
      <c r="K2582" s="135" t="s">
        <v>2168</v>
      </c>
      <c r="L2582" s="135" t="s">
        <v>189</v>
      </c>
      <c r="M2582" s="135"/>
      <c r="N2582" s="137"/>
      <c r="O2582" s="121"/>
    </row>
    <row r="2583" spans="1:15" x14ac:dyDescent="0.25">
      <c r="A2583" s="139">
        <v>131</v>
      </c>
      <c r="B2583" s="135" t="s">
        <v>254</v>
      </c>
      <c r="C2583" s="134" t="s">
        <v>2102</v>
      </c>
      <c r="D2583" s="135">
        <v>3899</v>
      </c>
      <c r="E2583" s="135" t="s">
        <v>2103</v>
      </c>
      <c r="F2583" s="135">
        <v>1</v>
      </c>
      <c r="G2583" s="136">
        <v>202</v>
      </c>
      <c r="H2583" s="135" t="s">
        <v>2887</v>
      </c>
      <c r="I2583" s="135">
        <v>859</v>
      </c>
      <c r="J2583" s="135" t="s">
        <v>2167</v>
      </c>
      <c r="K2583" s="135" t="s">
        <v>2168</v>
      </c>
      <c r="L2583" s="135" t="s">
        <v>189</v>
      </c>
      <c r="M2583" s="135"/>
      <c r="N2583" s="137"/>
      <c r="O2583" s="121"/>
    </row>
    <row r="2584" spans="1:15" x14ac:dyDescent="0.25">
      <c r="A2584" s="139">
        <v>131</v>
      </c>
      <c r="B2584" s="135" t="s">
        <v>254</v>
      </c>
      <c r="C2584" s="134" t="s">
        <v>2102</v>
      </c>
      <c r="D2584" s="135">
        <v>3900</v>
      </c>
      <c r="E2584" s="135" t="s">
        <v>2103</v>
      </c>
      <c r="F2584" s="135">
        <v>1</v>
      </c>
      <c r="G2584" s="136" t="s">
        <v>3532</v>
      </c>
      <c r="H2584" s="135" t="s">
        <v>3533</v>
      </c>
      <c r="I2584" s="135">
        <v>36</v>
      </c>
      <c r="J2584" s="135" t="s">
        <v>2108</v>
      </c>
      <c r="K2584" s="135" t="s">
        <v>2109</v>
      </c>
      <c r="L2584" s="135" t="s">
        <v>193</v>
      </c>
      <c r="M2584" s="135"/>
      <c r="N2584" s="137"/>
      <c r="O2584" s="121"/>
    </row>
    <row r="2585" spans="1:15" x14ac:dyDescent="0.25">
      <c r="A2585" s="139">
        <v>131</v>
      </c>
      <c r="B2585" s="135" t="s">
        <v>254</v>
      </c>
      <c r="C2585" s="134" t="s">
        <v>2102</v>
      </c>
      <c r="D2585" s="135">
        <v>3901</v>
      </c>
      <c r="E2585" s="135" t="s">
        <v>2103</v>
      </c>
      <c r="F2585" s="135">
        <v>1</v>
      </c>
      <c r="G2585" s="136">
        <v>203</v>
      </c>
      <c r="H2585" s="135" t="s">
        <v>2888</v>
      </c>
      <c r="I2585" s="135">
        <v>73</v>
      </c>
      <c r="J2585" s="135" t="s">
        <v>2151</v>
      </c>
      <c r="K2585" s="135" t="s">
        <v>2152</v>
      </c>
      <c r="L2585" s="135" t="s">
        <v>193</v>
      </c>
      <c r="M2585" s="135"/>
      <c r="N2585" s="137"/>
      <c r="O2585" s="121"/>
    </row>
    <row r="2586" spans="1:15" x14ac:dyDescent="0.25">
      <c r="A2586" s="139">
        <v>131</v>
      </c>
      <c r="B2586" s="135" t="s">
        <v>254</v>
      </c>
      <c r="C2586" s="134" t="s">
        <v>2102</v>
      </c>
      <c r="D2586" s="135">
        <v>3902</v>
      </c>
      <c r="E2586" s="135" t="s">
        <v>2103</v>
      </c>
      <c r="F2586" s="135">
        <v>1</v>
      </c>
      <c r="G2586" s="136">
        <v>204</v>
      </c>
      <c r="H2586" s="135" t="s">
        <v>2889</v>
      </c>
      <c r="I2586" s="135">
        <v>84</v>
      </c>
      <c r="J2586" s="135" t="s">
        <v>2108</v>
      </c>
      <c r="K2586" s="135" t="s">
        <v>2109</v>
      </c>
      <c r="L2586" s="135" t="s">
        <v>193</v>
      </c>
      <c r="M2586" s="135"/>
      <c r="N2586" s="137"/>
      <c r="O2586" s="121"/>
    </row>
    <row r="2587" spans="1:15" x14ac:dyDescent="0.25">
      <c r="A2587" s="139">
        <v>131</v>
      </c>
      <c r="B2587" s="135" t="s">
        <v>254</v>
      </c>
      <c r="C2587" s="134" t="s">
        <v>2102</v>
      </c>
      <c r="D2587" s="135">
        <v>3903</v>
      </c>
      <c r="E2587" s="135" t="s">
        <v>2289</v>
      </c>
      <c r="F2587" s="135">
        <v>1</v>
      </c>
      <c r="G2587" s="136">
        <v>1</v>
      </c>
      <c r="H2587" s="135" t="s">
        <v>2290</v>
      </c>
      <c r="I2587" s="135">
        <v>924</v>
      </c>
      <c r="J2587" s="135" t="s">
        <v>2115</v>
      </c>
      <c r="K2587" s="135" t="s">
        <v>2116</v>
      </c>
      <c r="L2587" s="135" t="s">
        <v>2117</v>
      </c>
      <c r="M2587" s="135"/>
      <c r="N2587" s="137"/>
      <c r="O2587" s="121"/>
    </row>
    <row r="2588" spans="1:15" x14ac:dyDescent="0.25">
      <c r="A2588" s="139">
        <v>131</v>
      </c>
      <c r="B2588" s="135" t="s">
        <v>254</v>
      </c>
      <c r="C2588" s="134" t="s">
        <v>2102</v>
      </c>
      <c r="D2588" s="135">
        <v>3904</v>
      </c>
      <c r="E2588" s="135" t="s">
        <v>2289</v>
      </c>
      <c r="F2588" s="135">
        <v>1</v>
      </c>
      <c r="G2588" s="140">
        <v>2</v>
      </c>
      <c r="H2588" s="135" t="s">
        <v>2291</v>
      </c>
      <c r="I2588" s="135">
        <v>915</v>
      </c>
      <c r="J2588" s="135" t="s">
        <v>2115</v>
      </c>
      <c r="K2588" s="135" t="s">
        <v>2116</v>
      </c>
      <c r="L2588" s="135" t="s">
        <v>2117</v>
      </c>
      <c r="M2588" s="135"/>
      <c r="N2588" s="137"/>
      <c r="O2588" s="121"/>
    </row>
    <row r="2589" spans="1:15" x14ac:dyDescent="0.25">
      <c r="A2589" s="139">
        <v>131</v>
      </c>
      <c r="B2589" s="135" t="s">
        <v>254</v>
      </c>
      <c r="C2589" s="134" t="s">
        <v>2102</v>
      </c>
      <c r="D2589" s="135">
        <v>3905</v>
      </c>
      <c r="E2589" s="135" t="s">
        <v>2289</v>
      </c>
      <c r="F2589" s="135">
        <v>1</v>
      </c>
      <c r="G2589" s="140">
        <v>3</v>
      </c>
      <c r="H2589" s="135" t="s">
        <v>2292</v>
      </c>
      <c r="I2589" s="135">
        <v>915</v>
      </c>
      <c r="J2589" s="135" t="s">
        <v>2115</v>
      </c>
      <c r="K2589" s="135" t="s">
        <v>2116</v>
      </c>
      <c r="L2589" s="135" t="s">
        <v>2117</v>
      </c>
      <c r="M2589" s="135"/>
      <c r="N2589" s="137"/>
      <c r="O2589" s="121"/>
    </row>
    <row r="2590" spans="1:15" x14ac:dyDescent="0.25">
      <c r="A2590" s="139">
        <v>131</v>
      </c>
      <c r="B2590" s="135" t="s">
        <v>254</v>
      </c>
      <c r="C2590" s="134" t="s">
        <v>2102</v>
      </c>
      <c r="D2590" s="135">
        <v>3906</v>
      </c>
      <c r="E2590" s="135" t="s">
        <v>2289</v>
      </c>
      <c r="F2590" s="135">
        <v>1</v>
      </c>
      <c r="G2590" s="140">
        <v>4</v>
      </c>
      <c r="H2590" s="135" t="s">
        <v>2293</v>
      </c>
      <c r="I2590" s="135">
        <v>426</v>
      </c>
      <c r="J2590" s="135" t="s">
        <v>2155</v>
      </c>
      <c r="K2590" s="135" t="s">
        <v>2156</v>
      </c>
      <c r="L2590" s="135" t="s">
        <v>193</v>
      </c>
      <c r="M2590" s="135"/>
      <c r="N2590" s="137"/>
      <c r="O2590" s="121"/>
    </row>
    <row r="2591" spans="1:15" x14ac:dyDescent="0.25">
      <c r="A2591" s="139">
        <v>131</v>
      </c>
      <c r="B2591" s="135" t="s">
        <v>254</v>
      </c>
      <c r="C2591" s="134" t="s">
        <v>2102</v>
      </c>
      <c r="D2591" s="135">
        <v>3907</v>
      </c>
      <c r="E2591" s="135" t="s">
        <v>2289</v>
      </c>
      <c r="F2591" s="135">
        <v>1</v>
      </c>
      <c r="G2591" s="140">
        <v>5</v>
      </c>
      <c r="H2591" s="135" t="s">
        <v>2294</v>
      </c>
      <c r="I2591" s="135">
        <v>81</v>
      </c>
      <c r="J2591" s="135" t="s">
        <v>2155</v>
      </c>
      <c r="K2591" s="135" t="s">
        <v>2156</v>
      </c>
      <c r="L2591" s="135" t="s">
        <v>193</v>
      </c>
      <c r="M2591" s="135"/>
      <c r="N2591" s="137"/>
      <c r="O2591" s="121"/>
    </row>
    <row r="2592" spans="1:15" x14ac:dyDescent="0.25">
      <c r="A2592" s="139">
        <v>131</v>
      </c>
      <c r="B2592" s="135" t="s">
        <v>254</v>
      </c>
      <c r="C2592" s="134" t="s">
        <v>2102</v>
      </c>
      <c r="D2592" s="135">
        <v>3908</v>
      </c>
      <c r="E2592" s="135" t="s">
        <v>2289</v>
      </c>
      <c r="F2592" s="135">
        <v>1</v>
      </c>
      <c r="G2592" s="140">
        <v>6</v>
      </c>
      <c r="H2592" s="135" t="s">
        <v>2295</v>
      </c>
      <c r="I2592" s="135">
        <v>46</v>
      </c>
      <c r="J2592" s="135" t="s">
        <v>2151</v>
      </c>
      <c r="K2592" s="135" t="s">
        <v>2152</v>
      </c>
      <c r="L2592" s="135" t="s">
        <v>193</v>
      </c>
      <c r="M2592" s="135"/>
      <c r="N2592" s="137"/>
      <c r="O2592" s="121"/>
    </row>
    <row r="2593" spans="1:15" x14ac:dyDescent="0.25">
      <c r="A2593" s="139">
        <v>131</v>
      </c>
      <c r="B2593" s="135" t="s">
        <v>254</v>
      </c>
      <c r="C2593" s="134" t="s">
        <v>2102</v>
      </c>
      <c r="D2593" s="135">
        <v>3909</v>
      </c>
      <c r="E2593" s="135" t="s">
        <v>2289</v>
      </c>
      <c r="F2593" s="135">
        <v>1</v>
      </c>
      <c r="G2593" s="136">
        <v>7</v>
      </c>
      <c r="H2593" s="135" t="s">
        <v>2296</v>
      </c>
      <c r="I2593" s="135">
        <v>1219</v>
      </c>
      <c r="J2593" s="135" t="s">
        <v>2115</v>
      </c>
      <c r="K2593" s="135" t="s">
        <v>2116</v>
      </c>
      <c r="L2593" s="135" t="s">
        <v>2117</v>
      </c>
      <c r="M2593" s="135"/>
      <c r="N2593" s="137"/>
      <c r="O2593" s="121"/>
    </row>
    <row r="2594" spans="1:15" x14ac:dyDescent="0.25">
      <c r="A2594" s="139">
        <v>131</v>
      </c>
      <c r="B2594" s="135" t="s">
        <v>254</v>
      </c>
      <c r="C2594" s="134" t="s">
        <v>2102</v>
      </c>
      <c r="D2594" s="135">
        <v>3910</v>
      </c>
      <c r="E2594" s="135" t="s">
        <v>2289</v>
      </c>
      <c r="F2594" s="135">
        <v>1</v>
      </c>
      <c r="G2594" s="136">
        <v>8</v>
      </c>
      <c r="H2594" s="135" t="s">
        <v>2297</v>
      </c>
      <c r="I2594" s="135">
        <v>20</v>
      </c>
      <c r="J2594" s="135" t="s">
        <v>2151</v>
      </c>
      <c r="K2594" s="135" t="s">
        <v>2152</v>
      </c>
      <c r="L2594" s="135" t="s">
        <v>193</v>
      </c>
      <c r="M2594" s="135"/>
      <c r="N2594" s="137"/>
      <c r="O2594" s="121"/>
    </row>
    <row r="2595" spans="1:15" x14ac:dyDescent="0.25">
      <c r="A2595" s="139">
        <v>131</v>
      </c>
      <c r="B2595" s="135" t="s">
        <v>254</v>
      </c>
      <c r="C2595" s="134" t="s">
        <v>2102</v>
      </c>
      <c r="D2595" s="135">
        <v>3911</v>
      </c>
      <c r="E2595" s="135" t="s">
        <v>2289</v>
      </c>
      <c r="F2595" s="135">
        <v>1</v>
      </c>
      <c r="G2595" s="136">
        <v>9</v>
      </c>
      <c r="H2595" s="135" t="s">
        <v>2298</v>
      </c>
      <c r="I2595" s="135">
        <v>50</v>
      </c>
      <c r="J2595" s="135" t="s">
        <v>2108</v>
      </c>
      <c r="K2595" s="135" t="s">
        <v>2109</v>
      </c>
      <c r="L2595" s="135" t="s">
        <v>193</v>
      </c>
      <c r="M2595" s="135"/>
      <c r="N2595" s="137"/>
      <c r="O2595" s="121"/>
    </row>
    <row r="2596" spans="1:15" x14ac:dyDescent="0.25">
      <c r="A2596" s="139">
        <v>131</v>
      </c>
      <c r="B2596" s="135" t="s">
        <v>254</v>
      </c>
      <c r="C2596" s="134" t="s">
        <v>2102</v>
      </c>
      <c r="D2596" s="135">
        <v>3912</v>
      </c>
      <c r="E2596" s="135" t="s">
        <v>2289</v>
      </c>
      <c r="F2596" s="135">
        <v>1</v>
      </c>
      <c r="G2596" s="136">
        <v>10</v>
      </c>
      <c r="H2596" s="135" t="s">
        <v>2299</v>
      </c>
      <c r="I2596" s="135">
        <v>915</v>
      </c>
      <c r="J2596" s="135" t="s">
        <v>2115</v>
      </c>
      <c r="K2596" s="135" t="s">
        <v>2116</v>
      </c>
      <c r="L2596" s="135" t="s">
        <v>2117</v>
      </c>
      <c r="M2596" s="134"/>
      <c r="N2596" s="137"/>
      <c r="O2596" s="121"/>
    </row>
    <row r="2597" spans="1:15" x14ac:dyDescent="0.25">
      <c r="A2597" s="139">
        <v>131</v>
      </c>
      <c r="B2597" s="135" t="s">
        <v>254</v>
      </c>
      <c r="C2597" s="134" t="s">
        <v>2102</v>
      </c>
      <c r="D2597" s="135">
        <v>3913</v>
      </c>
      <c r="E2597" s="135" t="s">
        <v>2289</v>
      </c>
      <c r="F2597" s="135">
        <v>1</v>
      </c>
      <c r="G2597" s="140">
        <v>11</v>
      </c>
      <c r="H2597" s="135" t="s">
        <v>2300</v>
      </c>
      <c r="I2597" s="135">
        <v>915</v>
      </c>
      <c r="J2597" s="135" t="s">
        <v>2115</v>
      </c>
      <c r="K2597" s="135" t="s">
        <v>2116</v>
      </c>
      <c r="L2597" s="135" t="s">
        <v>2117</v>
      </c>
      <c r="M2597" s="134"/>
      <c r="N2597" s="137"/>
      <c r="O2597" s="121"/>
    </row>
    <row r="2598" spans="1:15" x14ac:dyDescent="0.25">
      <c r="A2598" s="139">
        <v>131</v>
      </c>
      <c r="B2598" s="135" t="s">
        <v>254</v>
      </c>
      <c r="C2598" s="134" t="s">
        <v>2102</v>
      </c>
      <c r="D2598" s="135">
        <v>3914</v>
      </c>
      <c r="E2598" s="135" t="s">
        <v>2289</v>
      </c>
      <c r="F2598" s="135">
        <v>1</v>
      </c>
      <c r="G2598" s="140">
        <v>12</v>
      </c>
      <c r="H2598" s="135" t="s">
        <v>2301</v>
      </c>
      <c r="I2598" s="135">
        <v>68</v>
      </c>
      <c r="J2598" s="135" t="s">
        <v>2108</v>
      </c>
      <c r="K2598" s="135" t="s">
        <v>2109</v>
      </c>
      <c r="L2598" s="135" t="s">
        <v>193</v>
      </c>
      <c r="M2598" s="134"/>
      <c r="N2598" s="137"/>
      <c r="O2598" s="121"/>
    </row>
    <row r="2599" spans="1:15" x14ac:dyDescent="0.25">
      <c r="A2599" s="139">
        <v>131</v>
      </c>
      <c r="B2599" s="135" t="s">
        <v>254</v>
      </c>
      <c r="C2599" s="134" t="s">
        <v>2102</v>
      </c>
      <c r="D2599" s="135">
        <v>3915</v>
      </c>
      <c r="E2599" s="135" t="s">
        <v>2289</v>
      </c>
      <c r="F2599" s="135">
        <v>1</v>
      </c>
      <c r="G2599" s="140">
        <v>13</v>
      </c>
      <c r="H2599" s="135" t="s">
        <v>2302</v>
      </c>
      <c r="I2599" s="135">
        <v>96</v>
      </c>
      <c r="J2599" s="135" t="s">
        <v>2155</v>
      </c>
      <c r="K2599" s="135" t="s">
        <v>2156</v>
      </c>
      <c r="L2599" s="135" t="s">
        <v>193</v>
      </c>
      <c r="M2599" s="134"/>
      <c r="N2599" s="137"/>
      <c r="O2599" s="121"/>
    </row>
    <row r="2600" spans="1:15" x14ac:dyDescent="0.25">
      <c r="A2600" s="139">
        <v>131</v>
      </c>
      <c r="B2600" s="135" t="s">
        <v>254</v>
      </c>
      <c r="C2600" s="134" t="s">
        <v>2102</v>
      </c>
      <c r="D2600" s="135">
        <v>3916</v>
      </c>
      <c r="E2600" s="135" t="s">
        <v>2289</v>
      </c>
      <c r="F2600" s="135">
        <v>1</v>
      </c>
      <c r="G2600" s="136">
        <v>14</v>
      </c>
      <c r="H2600" s="135" t="s">
        <v>2303</v>
      </c>
      <c r="I2600" s="135">
        <v>184</v>
      </c>
      <c r="J2600" s="135" t="s">
        <v>2108</v>
      </c>
      <c r="K2600" s="135" t="s">
        <v>2109</v>
      </c>
      <c r="L2600" s="135" t="s">
        <v>193</v>
      </c>
      <c r="M2600" s="134"/>
      <c r="N2600" s="137"/>
      <c r="O2600" s="121"/>
    </row>
    <row r="2601" spans="1:15" x14ac:dyDescent="0.25">
      <c r="A2601" s="139">
        <v>131</v>
      </c>
      <c r="B2601" s="135" t="s">
        <v>254</v>
      </c>
      <c r="C2601" s="134" t="s">
        <v>2102</v>
      </c>
      <c r="D2601" s="135">
        <v>3917</v>
      </c>
      <c r="E2601" s="135" t="s">
        <v>2289</v>
      </c>
      <c r="F2601" s="135">
        <v>1</v>
      </c>
      <c r="G2601" s="136">
        <v>15</v>
      </c>
      <c r="H2601" s="135" t="s">
        <v>2304</v>
      </c>
      <c r="I2601" s="135">
        <v>189</v>
      </c>
      <c r="J2601" s="135" t="s">
        <v>2108</v>
      </c>
      <c r="K2601" s="135" t="s">
        <v>2109</v>
      </c>
      <c r="L2601" s="135" t="s">
        <v>193</v>
      </c>
      <c r="M2601" s="134"/>
      <c r="N2601" s="137"/>
      <c r="O2601" s="121"/>
    </row>
    <row r="2602" spans="1:15" x14ac:dyDescent="0.25">
      <c r="A2602" s="139">
        <v>131</v>
      </c>
      <c r="B2602" s="135" t="s">
        <v>254</v>
      </c>
      <c r="C2602" s="134" t="s">
        <v>2102</v>
      </c>
      <c r="D2602" s="135">
        <v>3918</v>
      </c>
      <c r="E2602" s="135" t="s">
        <v>2289</v>
      </c>
      <c r="F2602" s="135">
        <v>1</v>
      </c>
      <c r="G2602" s="136">
        <v>16</v>
      </c>
      <c r="H2602" s="135" t="s">
        <v>2305</v>
      </c>
      <c r="I2602" s="135">
        <v>28</v>
      </c>
      <c r="J2602" s="135" t="s">
        <v>2155</v>
      </c>
      <c r="K2602" s="135" t="s">
        <v>2156</v>
      </c>
      <c r="L2602" s="135" t="s">
        <v>193</v>
      </c>
      <c r="M2602" s="134"/>
      <c r="N2602" s="137"/>
      <c r="O2602" s="121"/>
    </row>
    <row r="2603" spans="1:15" x14ac:dyDescent="0.25">
      <c r="A2603" s="139">
        <v>131</v>
      </c>
      <c r="B2603" s="135" t="s">
        <v>254</v>
      </c>
      <c r="C2603" s="134" t="s">
        <v>2102</v>
      </c>
      <c r="D2603" s="135">
        <v>3919</v>
      </c>
      <c r="E2603" s="135" t="s">
        <v>2289</v>
      </c>
      <c r="F2603" s="135">
        <v>1</v>
      </c>
      <c r="G2603" s="136">
        <v>17</v>
      </c>
      <c r="H2603" s="135" t="s">
        <v>2306</v>
      </c>
      <c r="I2603" s="135">
        <v>1449</v>
      </c>
      <c r="J2603" s="135" t="s">
        <v>2105</v>
      </c>
      <c r="K2603" s="135" t="s">
        <v>2106</v>
      </c>
      <c r="L2603" s="135" t="s">
        <v>193</v>
      </c>
      <c r="M2603" s="134"/>
      <c r="N2603" s="137"/>
      <c r="O2603" s="121"/>
    </row>
    <row r="2604" spans="1:15" x14ac:dyDescent="0.25">
      <c r="A2604" s="139">
        <v>131</v>
      </c>
      <c r="B2604" s="135" t="s">
        <v>254</v>
      </c>
      <c r="C2604" s="134" t="s">
        <v>2102</v>
      </c>
      <c r="D2604" s="135">
        <v>3920</v>
      </c>
      <c r="E2604" s="135" t="s">
        <v>2289</v>
      </c>
      <c r="F2604" s="135">
        <v>1</v>
      </c>
      <c r="G2604" s="136">
        <v>18</v>
      </c>
      <c r="H2604" s="135" t="s">
        <v>2307</v>
      </c>
      <c r="I2604" s="135">
        <v>38</v>
      </c>
      <c r="J2604" s="135" t="s">
        <v>2105</v>
      </c>
      <c r="K2604" s="135" t="s">
        <v>2106</v>
      </c>
      <c r="L2604" s="135" t="s">
        <v>193</v>
      </c>
      <c r="M2604" s="134"/>
      <c r="N2604" s="137"/>
      <c r="O2604" s="121"/>
    </row>
    <row r="2605" spans="1:15" x14ac:dyDescent="0.25">
      <c r="A2605" s="139">
        <v>131</v>
      </c>
      <c r="B2605" s="135" t="s">
        <v>254</v>
      </c>
      <c r="C2605" s="134" t="s">
        <v>2102</v>
      </c>
      <c r="D2605" s="135">
        <v>3921</v>
      </c>
      <c r="E2605" s="135" t="s">
        <v>2289</v>
      </c>
      <c r="F2605" s="135">
        <v>1</v>
      </c>
      <c r="G2605" s="136">
        <v>19</v>
      </c>
      <c r="H2605" s="135" t="s">
        <v>2308</v>
      </c>
      <c r="I2605" s="135">
        <v>37</v>
      </c>
      <c r="J2605" s="135" t="s">
        <v>2105</v>
      </c>
      <c r="K2605" s="135" t="s">
        <v>2106</v>
      </c>
      <c r="L2605" s="135" t="s">
        <v>193</v>
      </c>
      <c r="M2605" s="134"/>
      <c r="N2605" s="137"/>
      <c r="O2605" s="121"/>
    </row>
    <row r="2606" spans="1:15" x14ac:dyDescent="0.25">
      <c r="A2606" s="139">
        <v>131</v>
      </c>
      <c r="B2606" s="135" t="s">
        <v>254</v>
      </c>
      <c r="C2606" s="134" t="s">
        <v>2102</v>
      </c>
      <c r="D2606" s="135">
        <v>3922</v>
      </c>
      <c r="E2606" s="135" t="s">
        <v>2289</v>
      </c>
      <c r="F2606" s="135">
        <v>1</v>
      </c>
      <c r="G2606" s="136">
        <v>20</v>
      </c>
      <c r="H2606" s="135" t="s">
        <v>2309</v>
      </c>
      <c r="I2606" s="135">
        <v>38</v>
      </c>
      <c r="J2606" s="135" t="s">
        <v>2105</v>
      </c>
      <c r="K2606" s="135" t="s">
        <v>2106</v>
      </c>
      <c r="L2606" s="135" t="s">
        <v>193</v>
      </c>
      <c r="M2606" s="134"/>
      <c r="N2606" s="137"/>
      <c r="O2606" s="121"/>
    </row>
    <row r="2607" spans="1:15" x14ac:dyDescent="0.25">
      <c r="A2607" s="139">
        <v>131</v>
      </c>
      <c r="B2607" s="135" t="s">
        <v>254</v>
      </c>
      <c r="C2607" s="134" t="s">
        <v>2102</v>
      </c>
      <c r="D2607" s="135">
        <v>3923</v>
      </c>
      <c r="E2607" s="135" t="s">
        <v>2289</v>
      </c>
      <c r="F2607" s="135">
        <v>1</v>
      </c>
      <c r="G2607" s="136">
        <v>21</v>
      </c>
      <c r="H2607" s="135" t="s">
        <v>2310</v>
      </c>
      <c r="I2607" s="135">
        <v>45</v>
      </c>
      <c r="J2607" s="135" t="s">
        <v>2108</v>
      </c>
      <c r="K2607" s="135" t="s">
        <v>2109</v>
      </c>
      <c r="L2607" s="135" t="s">
        <v>193</v>
      </c>
      <c r="M2607" s="134"/>
      <c r="N2607" s="137"/>
      <c r="O2607" s="121"/>
    </row>
    <row r="2608" spans="1:15" x14ac:dyDescent="0.25">
      <c r="A2608" s="139">
        <v>131</v>
      </c>
      <c r="B2608" s="135" t="s">
        <v>254</v>
      </c>
      <c r="C2608" s="134" t="s">
        <v>2102</v>
      </c>
      <c r="D2608" s="135">
        <v>3924</v>
      </c>
      <c r="E2608" s="135" t="s">
        <v>2325</v>
      </c>
      <c r="F2608" s="135">
        <v>1</v>
      </c>
      <c r="G2608" s="136" t="s">
        <v>2465</v>
      </c>
      <c r="H2608" s="135" t="s">
        <v>2466</v>
      </c>
      <c r="I2608" s="135">
        <v>18</v>
      </c>
      <c r="J2608" s="135" t="s">
        <v>2105</v>
      </c>
      <c r="K2608" s="135" t="s">
        <v>2106</v>
      </c>
      <c r="L2608" s="135" t="s">
        <v>193</v>
      </c>
      <c r="M2608" s="134"/>
      <c r="N2608" s="137"/>
      <c r="O2608" s="121"/>
    </row>
    <row r="2609" spans="1:15" x14ac:dyDescent="0.25">
      <c r="A2609" s="139">
        <v>131</v>
      </c>
      <c r="B2609" s="135" t="s">
        <v>254</v>
      </c>
      <c r="C2609" s="134" t="s">
        <v>2102</v>
      </c>
      <c r="D2609" s="135">
        <v>3925</v>
      </c>
      <c r="E2609" s="135" t="s">
        <v>2325</v>
      </c>
      <c r="F2609" s="135">
        <v>1</v>
      </c>
      <c r="G2609" s="136" t="s">
        <v>2467</v>
      </c>
      <c r="H2609" s="135" t="s">
        <v>2468</v>
      </c>
      <c r="I2609" s="135">
        <v>411</v>
      </c>
      <c r="J2609" s="135" t="s">
        <v>2105</v>
      </c>
      <c r="K2609" s="135" t="s">
        <v>2106</v>
      </c>
      <c r="L2609" s="135" t="s">
        <v>193</v>
      </c>
      <c r="M2609" s="134"/>
      <c r="N2609" s="137"/>
      <c r="O2609" s="121"/>
    </row>
    <row r="2610" spans="1:15" x14ac:dyDescent="0.25">
      <c r="A2610" s="139">
        <v>131</v>
      </c>
      <c r="B2610" s="135" t="s">
        <v>254</v>
      </c>
      <c r="C2610" s="134" t="s">
        <v>2102</v>
      </c>
      <c r="D2610" s="135">
        <v>3926</v>
      </c>
      <c r="E2610" s="135" t="s">
        <v>2325</v>
      </c>
      <c r="F2610" s="135">
        <v>1</v>
      </c>
      <c r="G2610" s="136" t="s">
        <v>2469</v>
      </c>
      <c r="H2610" s="135" t="s">
        <v>2470</v>
      </c>
      <c r="I2610" s="135">
        <v>373</v>
      </c>
      <c r="J2610" s="135" t="s">
        <v>2105</v>
      </c>
      <c r="K2610" s="135" t="s">
        <v>2106</v>
      </c>
      <c r="L2610" s="135" t="s">
        <v>193</v>
      </c>
      <c r="M2610" s="134"/>
      <c r="N2610" s="137"/>
      <c r="O2610" s="121"/>
    </row>
    <row r="2611" spans="1:15" x14ac:dyDescent="0.25">
      <c r="A2611" s="139">
        <v>131</v>
      </c>
      <c r="B2611" s="135" t="s">
        <v>254</v>
      </c>
      <c r="C2611" s="134" t="s">
        <v>2102</v>
      </c>
      <c r="D2611" s="135">
        <v>3927</v>
      </c>
      <c r="E2611" s="135" t="s">
        <v>2325</v>
      </c>
      <c r="F2611" s="135">
        <v>1</v>
      </c>
      <c r="G2611" s="136" t="s">
        <v>2471</v>
      </c>
      <c r="H2611" s="135" t="s">
        <v>2472</v>
      </c>
      <c r="I2611" s="135">
        <v>20</v>
      </c>
      <c r="J2611" s="135" t="s">
        <v>2105</v>
      </c>
      <c r="K2611" s="135" t="s">
        <v>2106</v>
      </c>
      <c r="L2611" s="135" t="s">
        <v>193</v>
      </c>
      <c r="M2611" s="134"/>
      <c r="N2611" s="137"/>
      <c r="O2611" s="121"/>
    </row>
    <row r="2612" spans="1:15" x14ac:dyDescent="0.25">
      <c r="A2612" s="139">
        <v>131</v>
      </c>
      <c r="B2612" s="135" t="s">
        <v>254</v>
      </c>
      <c r="C2612" s="134" t="s">
        <v>2102</v>
      </c>
      <c r="D2612" s="135">
        <v>3928</v>
      </c>
      <c r="E2612" s="135" t="s">
        <v>2325</v>
      </c>
      <c r="F2612" s="135">
        <v>1</v>
      </c>
      <c r="G2612" s="136">
        <v>100</v>
      </c>
      <c r="H2612" s="135" t="s">
        <v>3192</v>
      </c>
      <c r="I2612" s="135">
        <v>313</v>
      </c>
      <c r="J2612" s="135" t="s">
        <v>2105</v>
      </c>
      <c r="K2612" s="135" t="s">
        <v>2106</v>
      </c>
      <c r="L2612" s="135" t="s">
        <v>193</v>
      </c>
      <c r="M2612" s="134"/>
      <c r="N2612" s="137"/>
      <c r="O2612" s="121"/>
    </row>
    <row r="2613" spans="1:15" x14ac:dyDescent="0.25">
      <c r="A2613" s="139">
        <v>131</v>
      </c>
      <c r="B2613" s="135" t="s">
        <v>254</v>
      </c>
      <c r="C2613" s="134" t="s">
        <v>2102</v>
      </c>
      <c r="D2613" s="135">
        <v>3929</v>
      </c>
      <c r="E2613" s="135" t="s">
        <v>2325</v>
      </c>
      <c r="F2613" s="135">
        <v>1</v>
      </c>
      <c r="G2613" s="136" t="s">
        <v>3534</v>
      </c>
      <c r="H2613" s="135" t="s">
        <v>3535</v>
      </c>
      <c r="I2613" s="135">
        <v>831</v>
      </c>
      <c r="J2613" s="135" t="s">
        <v>2105</v>
      </c>
      <c r="K2613" s="135" t="s">
        <v>2106</v>
      </c>
      <c r="L2613" s="135" t="s">
        <v>193</v>
      </c>
      <c r="M2613" s="135"/>
      <c r="N2613" s="137"/>
      <c r="O2613" s="121"/>
    </row>
    <row r="2614" spans="1:15" x14ac:dyDescent="0.25">
      <c r="A2614" s="139">
        <v>131</v>
      </c>
      <c r="B2614" s="135" t="s">
        <v>254</v>
      </c>
      <c r="C2614" s="134" t="s">
        <v>2102</v>
      </c>
      <c r="D2614" s="135">
        <v>3930</v>
      </c>
      <c r="E2614" s="135" t="s">
        <v>2325</v>
      </c>
      <c r="F2614" s="135">
        <v>1</v>
      </c>
      <c r="G2614" s="136">
        <v>101</v>
      </c>
      <c r="H2614" s="135" t="s">
        <v>3193</v>
      </c>
      <c r="I2614" s="135">
        <v>70</v>
      </c>
      <c r="J2614" s="135" t="s">
        <v>2151</v>
      </c>
      <c r="K2614" s="135" t="s">
        <v>2152</v>
      </c>
      <c r="L2614" s="135" t="s">
        <v>193</v>
      </c>
      <c r="M2614" s="135"/>
      <c r="N2614" s="137"/>
      <c r="O2614" s="121"/>
    </row>
    <row r="2615" spans="1:15" x14ac:dyDescent="0.25">
      <c r="A2615" s="139">
        <v>131</v>
      </c>
      <c r="B2615" s="135" t="s">
        <v>254</v>
      </c>
      <c r="C2615" s="134" t="s">
        <v>2102</v>
      </c>
      <c r="D2615" s="135">
        <v>3931</v>
      </c>
      <c r="E2615" s="135" t="s">
        <v>2325</v>
      </c>
      <c r="F2615" s="135">
        <v>1</v>
      </c>
      <c r="G2615" s="136">
        <v>102</v>
      </c>
      <c r="H2615" s="135" t="s">
        <v>3536</v>
      </c>
      <c r="I2615" s="135">
        <v>243</v>
      </c>
      <c r="J2615" s="135" t="s">
        <v>2108</v>
      </c>
      <c r="K2615" s="135" t="s">
        <v>2109</v>
      </c>
      <c r="L2615" s="135" t="s">
        <v>193</v>
      </c>
      <c r="M2615" s="135"/>
      <c r="N2615" s="137"/>
      <c r="O2615" s="121"/>
    </row>
    <row r="2616" spans="1:15" x14ac:dyDescent="0.25">
      <c r="A2616" s="139">
        <v>131</v>
      </c>
      <c r="B2616" s="135" t="s">
        <v>254</v>
      </c>
      <c r="C2616" s="134" t="s">
        <v>2102</v>
      </c>
      <c r="D2616" s="135">
        <v>3932</v>
      </c>
      <c r="E2616" s="135" t="s">
        <v>2325</v>
      </c>
      <c r="F2616" s="135">
        <v>1</v>
      </c>
      <c r="G2616" s="136">
        <v>103</v>
      </c>
      <c r="H2616" s="135" t="s">
        <v>3537</v>
      </c>
      <c r="I2616" s="135">
        <v>187</v>
      </c>
      <c r="J2616" s="135" t="s">
        <v>2108</v>
      </c>
      <c r="K2616" s="135" t="s">
        <v>2109</v>
      </c>
      <c r="L2616" s="135" t="s">
        <v>193</v>
      </c>
      <c r="M2616" s="134"/>
      <c r="N2616" s="137"/>
      <c r="O2616" s="121"/>
    </row>
    <row r="2617" spans="1:15" x14ac:dyDescent="0.25">
      <c r="A2617" s="139">
        <v>131</v>
      </c>
      <c r="B2617" s="135" t="s">
        <v>254</v>
      </c>
      <c r="C2617" s="134" t="s">
        <v>2102</v>
      </c>
      <c r="D2617" s="135">
        <v>3933</v>
      </c>
      <c r="E2617" s="135" t="s">
        <v>2325</v>
      </c>
      <c r="F2617" s="135">
        <v>1</v>
      </c>
      <c r="G2617" s="136">
        <v>104</v>
      </c>
      <c r="H2617" s="135" t="s">
        <v>3538</v>
      </c>
      <c r="I2617" s="135">
        <v>755</v>
      </c>
      <c r="J2617" s="135" t="s">
        <v>2115</v>
      </c>
      <c r="K2617" s="135" t="s">
        <v>2116</v>
      </c>
      <c r="L2617" s="135" t="s">
        <v>2117</v>
      </c>
      <c r="M2617" s="134"/>
      <c r="N2617" s="137"/>
      <c r="O2617" s="121"/>
    </row>
    <row r="2618" spans="1:15" x14ac:dyDescent="0.25">
      <c r="A2618" s="139">
        <v>131</v>
      </c>
      <c r="B2618" s="135" t="s">
        <v>254</v>
      </c>
      <c r="C2618" s="134" t="s">
        <v>2102</v>
      </c>
      <c r="D2618" s="135">
        <v>3934</v>
      </c>
      <c r="E2618" s="135" t="s">
        <v>2325</v>
      </c>
      <c r="F2618" s="135">
        <v>1</v>
      </c>
      <c r="G2618" s="136">
        <v>105</v>
      </c>
      <c r="H2618" s="135" t="s">
        <v>3367</v>
      </c>
      <c r="I2618" s="135">
        <v>755</v>
      </c>
      <c r="J2618" s="135" t="s">
        <v>2115</v>
      </c>
      <c r="K2618" s="135" t="s">
        <v>2116</v>
      </c>
      <c r="L2618" s="135" t="s">
        <v>2117</v>
      </c>
      <c r="M2618" s="134"/>
      <c r="N2618" s="137"/>
      <c r="O2618" s="121"/>
    </row>
    <row r="2619" spans="1:15" x14ac:dyDescent="0.25">
      <c r="A2619" s="139">
        <v>131</v>
      </c>
      <c r="B2619" s="135" t="s">
        <v>254</v>
      </c>
      <c r="C2619" s="134" t="s">
        <v>2102</v>
      </c>
      <c r="D2619" s="135">
        <v>3935</v>
      </c>
      <c r="E2619" s="135" t="s">
        <v>2325</v>
      </c>
      <c r="F2619" s="135">
        <v>1</v>
      </c>
      <c r="G2619" s="136">
        <v>106</v>
      </c>
      <c r="H2619" s="135" t="s">
        <v>3368</v>
      </c>
      <c r="I2619" s="135">
        <v>198</v>
      </c>
      <c r="J2619" s="135" t="s">
        <v>2112</v>
      </c>
      <c r="K2619" s="135" t="s">
        <v>2113</v>
      </c>
      <c r="L2619" s="135" t="s">
        <v>194</v>
      </c>
      <c r="M2619" s="134"/>
      <c r="N2619" s="137"/>
      <c r="O2619" s="121"/>
    </row>
    <row r="2620" spans="1:15" x14ac:dyDescent="0.25">
      <c r="A2620" s="139">
        <v>131</v>
      </c>
      <c r="B2620" s="135" t="s">
        <v>254</v>
      </c>
      <c r="C2620" s="134" t="s">
        <v>2102</v>
      </c>
      <c r="D2620" s="135">
        <v>3936</v>
      </c>
      <c r="E2620" s="135" t="s">
        <v>2325</v>
      </c>
      <c r="F2620" s="135">
        <v>1</v>
      </c>
      <c r="G2620" s="136">
        <v>107</v>
      </c>
      <c r="H2620" s="135" t="s">
        <v>3369</v>
      </c>
      <c r="I2620" s="135">
        <v>755</v>
      </c>
      <c r="J2620" s="135" t="s">
        <v>2115</v>
      </c>
      <c r="K2620" s="135" t="s">
        <v>2116</v>
      </c>
      <c r="L2620" s="135" t="s">
        <v>2117</v>
      </c>
      <c r="M2620" s="134"/>
      <c r="N2620" s="137"/>
      <c r="O2620" s="121"/>
    </row>
    <row r="2621" spans="1:15" x14ac:dyDescent="0.25">
      <c r="A2621" s="139">
        <v>131</v>
      </c>
      <c r="B2621" s="135" t="s">
        <v>254</v>
      </c>
      <c r="C2621" s="134" t="s">
        <v>2102</v>
      </c>
      <c r="D2621" s="135">
        <v>3937</v>
      </c>
      <c r="E2621" s="135" t="s">
        <v>2325</v>
      </c>
      <c r="F2621" s="135">
        <v>1</v>
      </c>
      <c r="G2621" s="136">
        <v>108</v>
      </c>
      <c r="H2621" s="135" t="s">
        <v>3370</v>
      </c>
      <c r="I2621" s="135">
        <v>755</v>
      </c>
      <c r="J2621" s="135" t="s">
        <v>2115</v>
      </c>
      <c r="K2621" s="135" t="s">
        <v>2116</v>
      </c>
      <c r="L2621" s="135" t="s">
        <v>2117</v>
      </c>
      <c r="M2621" s="134"/>
      <c r="N2621" s="137"/>
      <c r="O2621" s="121"/>
    </row>
    <row r="2622" spans="1:15" x14ac:dyDescent="0.25">
      <c r="A2622" s="139">
        <v>131</v>
      </c>
      <c r="B2622" s="135" t="s">
        <v>254</v>
      </c>
      <c r="C2622" s="134" t="s">
        <v>2102</v>
      </c>
      <c r="D2622" s="135">
        <v>3938</v>
      </c>
      <c r="E2622" s="135" t="s">
        <v>2325</v>
      </c>
      <c r="F2622" s="135">
        <v>1</v>
      </c>
      <c r="G2622" s="136">
        <v>110</v>
      </c>
      <c r="H2622" s="135" t="s">
        <v>3195</v>
      </c>
      <c r="I2622" s="135">
        <v>176</v>
      </c>
      <c r="J2622" s="135" t="s">
        <v>2155</v>
      </c>
      <c r="K2622" s="135" t="s">
        <v>2156</v>
      </c>
      <c r="L2622" s="135" t="s">
        <v>193</v>
      </c>
      <c r="M2622" s="134"/>
      <c r="N2622" s="137"/>
      <c r="O2622" s="121"/>
    </row>
    <row r="2623" spans="1:15" x14ac:dyDescent="0.25">
      <c r="A2623" s="139">
        <v>131</v>
      </c>
      <c r="B2623" s="135" t="s">
        <v>254</v>
      </c>
      <c r="C2623" s="134" t="s">
        <v>2102</v>
      </c>
      <c r="D2623" s="135">
        <v>3939</v>
      </c>
      <c r="E2623" s="135" t="s">
        <v>2325</v>
      </c>
      <c r="F2623" s="135">
        <v>1</v>
      </c>
      <c r="G2623" s="136">
        <v>111</v>
      </c>
      <c r="H2623" s="135" t="s">
        <v>3372</v>
      </c>
      <c r="I2623" s="135">
        <v>64</v>
      </c>
      <c r="J2623" s="135" t="s">
        <v>2155</v>
      </c>
      <c r="K2623" s="135" t="s">
        <v>2156</v>
      </c>
      <c r="L2623" s="135" t="s">
        <v>193</v>
      </c>
      <c r="M2623" s="134"/>
      <c r="N2623" s="137"/>
      <c r="O2623" s="121"/>
    </row>
    <row r="2624" spans="1:15" x14ac:dyDescent="0.25">
      <c r="A2624" s="139">
        <v>131</v>
      </c>
      <c r="B2624" s="135" t="s">
        <v>254</v>
      </c>
      <c r="C2624" s="134" t="s">
        <v>2102</v>
      </c>
      <c r="D2624" s="135">
        <v>3940</v>
      </c>
      <c r="E2624" s="135" t="s">
        <v>2325</v>
      </c>
      <c r="F2624" s="135">
        <v>1</v>
      </c>
      <c r="G2624" s="136">
        <v>112</v>
      </c>
      <c r="H2624" s="135" t="s">
        <v>3197</v>
      </c>
      <c r="I2624" s="135">
        <v>261</v>
      </c>
      <c r="J2624" s="135" t="s">
        <v>2151</v>
      </c>
      <c r="K2624" s="135" t="s">
        <v>2152</v>
      </c>
      <c r="L2624" s="135" t="s">
        <v>193</v>
      </c>
      <c r="M2624" s="134"/>
      <c r="N2624" s="137"/>
      <c r="O2624" s="121"/>
    </row>
    <row r="2625" spans="1:15" x14ac:dyDescent="0.25">
      <c r="A2625" s="139">
        <v>131</v>
      </c>
      <c r="B2625" s="135" t="s">
        <v>254</v>
      </c>
      <c r="C2625" s="134" t="s">
        <v>2102</v>
      </c>
      <c r="D2625" s="135">
        <v>3941</v>
      </c>
      <c r="E2625" s="135" t="s">
        <v>2325</v>
      </c>
      <c r="F2625" s="135">
        <v>1</v>
      </c>
      <c r="G2625" s="136">
        <v>113</v>
      </c>
      <c r="H2625" s="135" t="s">
        <v>3198</v>
      </c>
      <c r="I2625" s="135">
        <v>1606</v>
      </c>
      <c r="J2625" s="135" t="s">
        <v>2115</v>
      </c>
      <c r="K2625" s="135" t="s">
        <v>2116</v>
      </c>
      <c r="L2625" s="135" t="s">
        <v>2117</v>
      </c>
      <c r="M2625" s="134"/>
      <c r="N2625" s="137"/>
      <c r="O2625" s="121"/>
    </row>
    <row r="2626" spans="1:15" x14ac:dyDescent="0.25">
      <c r="A2626" s="139">
        <v>131</v>
      </c>
      <c r="B2626" s="135" t="s">
        <v>254</v>
      </c>
      <c r="C2626" s="134" t="s">
        <v>2102</v>
      </c>
      <c r="D2626" s="135">
        <v>3942</v>
      </c>
      <c r="E2626" s="135" t="s">
        <v>2325</v>
      </c>
      <c r="F2626" s="135">
        <v>1</v>
      </c>
      <c r="G2626" s="136">
        <v>115</v>
      </c>
      <c r="H2626" s="135" t="s">
        <v>3202</v>
      </c>
      <c r="I2626" s="135">
        <v>74</v>
      </c>
      <c r="J2626" s="135" t="s">
        <v>2155</v>
      </c>
      <c r="K2626" s="135" t="s">
        <v>2156</v>
      </c>
      <c r="L2626" s="135" t="s">
        <v>193</v>
      </c>
      <c r="M2626" s="134"/>
      <c r="N2626" s="137"/>
      <c r="O2626" s="121"/>
    </row>
    <row r="2627" spans="1:15" x14ac:dyDescent="0.25">
      <c r="A2627" s="139">
        <v>131</v>
      </c>
      <c r="B2627" s="135" t="s">
        <v>254</v>
      </c>
      <c r="C2627" s="134" t="s">
        <v>2102</v>
      </c>
      <c r="D2627" s="135">
        <v>3943</v>
      </c>
      <c r="E2627" s="135" t="s">
        <v>2325</v>
      </c>
      <c r="F2627" s="135">
        <v>1</v>
      </c>
      <c r="G2627" s="136">
        <v>116</v>
      </c>
      <c r="H2627" s="135" t="s">
        <v>3203</v>
      </c>
      <c r="I2627" s="135">
        <v>306</v>
      </c>
      <c r="J2627" s="135" t="s">
        <v>2138</v>
      </c>
      <c r="K2627" s="135" t="s">
        <v>2139</v>
      </c>
      <c r="L2627" s="135" t="s">
        <v>194</v>
      </c>
      <c r="M2627" s="134"/>
      <c r="N2627" s="137"/>
      <c r="O2627" s="121"/>
    </row>
    <row r="2628" spans="1:15" x14ac:dyDescent="0.25">
      <c r="A2628" s="139">
        <v>131</v>
      </c>
      <c r="B2628" s="135" t="s">
        <v>254</v>
      </c>
      <c r="C2628" s="134" t="s">
        <v>2102</v>
      </c>
      <c r="D2628" s="135">
        <v>3944</v>
      </c>
      <c r="E2628" s="135" t="s">
        <v>2325</v>
      </c>
      <c r="F2628" s="135">
        <v>1</v>
      </c>
      <c r="G2628" s="136">
        <v>118</v>
      </c>
      <c r="H2628" s="135" t="s">
        <v>3539</v>
      </c>
      <c r="I2628" s="135">
        <v>39</v>
      </c>
      <c r="J2628" s="135" t="s">
        <v>2108</v>
      </c>
      <c r="K2628" s="135" t="s">
        <v>2109</v>
      </c>
      <c r="L2628" s="135" t="s">
        <v>193</v>
      </c>
      <c r="M2628" s="134"/>
      <c r="N2628" s="137"/>
      <c r="O2628" s="121"/>
    </row>
    <row r="2629" spans="1:15" x14ac:dyDescent="0.25">
      <c r="A2629" s="139">
        <v>131</v>
      </c>
      <c r="B2629" s="135" t="s">
        <v>254</v>
      </c>
      <c r="C2629" s="134" t="s">
        <v>2102</v>
      </c>
      <c r="D2629" s="135">
        <v>3945</v>
      </c>
      <c r="E2629" s="135" t="s">
        <v>2325</v>
      </c>
      <c r="F2629" s="135">
        <v>1</v>
      </c>
      <c r="G2629" s="136">
        <v>119</v>
      </c>
      <c r="H2629" s="135" t="s">
        <v>3205</v>
      </c>
      <c r="I2629" s="135">
        <v>38</v>
      </c>
      <c r="J2629" s="135" t="s">
        <v>2108</v>
      </c>
      <c r="K2629" s="135" t="s">
        <v>2109</v>
      </c>
      <c r="L2629" s="135" t="s">
        <v>193</v>
      </c>
      <c r="M2629" s="134"/>
      <c r="N2629" s="137"/>
      <c r="O2629" s="121"/>
    </row>
    <row r="2630" spans="1:15" x14ac:dyDescent="0.25">
      <c r="A2630" s="139">
        <v>131</v>
      </c>
      <c r="B2630" s="135" t="s">
        <v>254</v>
      </c>
      <c r="C2630" s="134" t="s">
        <v>2102</v>
      </c>
      <c r="D2630" s="135">
        <v>3946</v>
      </c>
      <c r="E2630" s="135" t="s">
        <v>2325</v>
      </c>
      <c r="F2630" s="135">
        <v>1</v>
      </c>
      <c r="G2630" s="136">
        <v>120</v>
      </c>
      <c r="H2630" s="135" t="s">
        <v>3540</v>
      </c>
      <c r="I2630" s="135">
        <v>404</v>
      </c>
      <c r="J2630" s="135" t="s">
        <v>2105</v>
      </c>
      <c r="K2630" s="135" t="s">
        <v>2106</v>
      </c>
      <c r="L2630" s="135" t="s">
        <v>193</v>
      </c>
      <c r="M2630" s="134"/>
      <c r="N2630" s="137"/>
      <c r="O2630" s="121"/>
    </row>
    <row r="2631" spans="1:15" x14ac:dyDescent="0.25">
      <c r="A2631" s="139">
        <v>131</v>
      </c>
      <c r="B2631" s="135" t="s">
        <v>254</v>
      </c>
      <c r="C2631" s="134" t="s">
        <v>2102</v>
      </c>
      <c r="D2631" s="135">
        <v>3947</v>
      </c>
      <c r="E2631" s="135" t="s">
        <v>2325</v>
      </c>
      <c r="F2631" s="135">
        <v>1</v>
      </c>
      <c r="G2631" s="136">
        <v>121</v>
      </c>
      <c r="H2631" s="135" t="s">
        <v>3206</v>
      </c>
      <c r="I2631" s="135">
        <v>336</v>
      </c>
      <c r="J2631" s="135" t="s">
        <v>2112</v>
      </c>
      <c r="K2631" s="135" t="s">
        <v>2113</v>
      </c>
      <c r="L2631" s="135" t="s">
        <v>194</v>
      </c>
      <c r="M2631" s="134"/>
      <c r="N2631" s="137"/>
      <c r="O2631" s="121"/>
    </row>
    <row r="2632" spans="1:15" x14ac:dyDescent="0.25">
      <c r="A2632" s="139">
        <v>131</v>
      </c>
      <c r="B2632" s="135" t="s">
        <v>254</v>
      </c>
      <c r="C2632" s="134" t="s">
        <v>2102</v>
      </c>
      <c r="D2632" s="135">
        <v>3948</v>
      </c>
      <c r="E2632" s="135" t="s">
        <v>2325</v>
      </c>
      <c r="F2632" s="135">
        <v>1</v>
      </c>
      <c r="G2632" s="136">
        <v>122</v>
      </c>
      <c r="H2632" s="135" t="s">
        <v>3208</v>
      </c>
      <c r="I2632" s="135">
        <v>191</v>
      </c>
      <c r="J2632" s="135" t="s">
        <v>2112</v>
      </c>
      <c r="K2632" s="135" t="s">
        <v>2113</v>
      </c>
      <c r="L2632" s="135" t="s">
        <v>194</v>
      </c>
      <c r="M2632" s="134"/>
      <c r="N2632" s="137"/>
      <c r="O2632" s="121"/>
    </row>
    <row r="2633" spans="1:15" x14ac:dyDescent="0.25">
      <c r="A2633" s="139">
        <v>131</v>
      </c>
      <c r="B2633" s="135" t="s">
        <v>254</v>
      </c>
      <c r="C2633" s="134" t="s">
        <v>2102</v>
      </c>
      <c r="D2633" s="135">
        <v>3949</v>
      </c>
      <c r="E2633" s="135" t="s">
        <v>2325</v>
      </c>
      <c r="F2633" s="135">
        <v>1</v>
      </c>
      <c r="G2633" s="136">
        <v>123</v>
      </c>
      <c r="H2633" s="135" t="s">
        <v>3541</v>
      </c>
      <c r="I2633" s="135">
        <v>42</v>
      </c>
      <c r="J2633" s="135" t="s">
        <v>2105</v>
      </c>
      <c r="K2633" s="135" t="s">
        <v>2106</v>
      </c>
      <c r="L2633" s="135" t="s">
        <v>193</v>
      </c>
      <c r="M2633" s="134"/>
      <c r="N2633" s="137"/>
      <c r="O2633" s="121"/>
    </row>
    <row r="2634" spans="1:15" x14ac:dyDescent="0.25">
      <c r="A2634" s="139">
        <v>131</v>
      </c>
      <c r="B2634" s="135" t="s">
        <v>254</v>
      </c>
      <c r="C2634" s="134" t="s">
        <v>2102</v>
      </c>
      <c r="D2634" s="135">
        <v>3950</v>
      </c>
      <c r="E2634" s="135" t="s">
        <v>2325</v>
      </c>
      <c r="F2634" s="135">
        <v>1</v>
      </c>
      <c r="G2634" s="136">
        <v>124</v>
      </c>
      <c r="H2634" s="135" t="s">
        <v>3542</v>
      </c>
      <c r="I2634" s="135">
        <v>36</v>
      </c>
      <c r="J2634" s="135" t="s">
        <v>2108</v>
      </c>
      <c r="K2634" s="135" t="s">
        <v>2109</v>
      </c>
      <c r="L2634" s="135" t="s">
        <v>193</v>
      </c>
      <c r="M2634" s="134"/>
      <c r="N2634" s="137"/>
      <c r="O2634" s="121"/>
    </row>
    <row r="2635" spans="1:15" x14ac:dyDescent="0.25">
      <c r="A2635" s="139">
        <v>131</v>
      </c>
      <c r="B2635" s="135" t="s">
        <v>254</v>
      </c>
      <c r="C2635" s="134" t="s">
        <v>2102</v>
      </c>
      <c r="D2635" s="135">
        <v>3951</v>
      </c>
      <c r="E2635" s="135" t="s">
        <v>2325</v>
      </c>
      <c r="F2635" s="135">
        <v>1</v>
      </c>
      <c r="G2635" s="136">
        <v>125</v>
      </c>
      <c r="H2635" s="135" t="s">
        <v>3543</v>
      </c>
      <c r="I2635" s="135">
        <v>213</v>
      </c>
      <c r="J2635" s="135" t="s">
        <v>2112</v>
      </c>
      <c r="K2635" s="135" t="s">
        <v>2113</v>
      </c>
      <c r="L2635" s="135" t="s">
        <v>194</v>
      </c>
      <c r="M2635" s="134"/>
      <c r="N2635" s="137"/>
      <c r="O2635" s="121"/>
    </row>
    <row r="2636" spans="1:15" x14ac:dyDescent="0.25">
      <c r="A2636" s="139">
        <v>131</v>
      </c>
      <c r="B2636" s="135" t="s">
        <v>254</v>
      </c>
      <c r="C2636" s="134" t="s">
        <v>2102</v>
      </c>
      <c r="D2636" s="135">
        <v>3952</v>
      </c>
      <c r="E2636" s="135" t="s">
        <v>2325</v>
      </c>
      <c r="F2636" s="135">
        <v>1</v>
      </c>
      <c r="G2636" s="136">
        <v>126</v>
      </c>
      <c r="H2636" s="135" t="s">
        <v>3544</v>
      </c>
      <c r="I2636" s="135">
        <v>210</v>
      </c>
      <c r="J2636" s="135" t="s">
        <v>2112</v>
      </c>
      <c r="K2636" s="135" t="s">
        <v>2113</v>
      </c>
      <c r="L2636" s="135" t="s">
        <v>194</v>
      </c>
      <c r="M2636" s="134"/>
      <c r="N2636" s="137"/>
      <c r="O2636" s="121"/>
    </row>
    <row r="2637" spans="1:15" x14ac:dyDescent="0.25">
      <c r="A2637" s="139">
        <v>131</v>
      </c>
      <c r="B2637" s="135" t="s">
        <v>254</v>
      </c>
      <c r="C2637" s="134" t="s">
        <v>2102</v>
      </c>
      <c r="D2637" s="135">
        <v>3953</v>
      </c>
      <c r="E2637" s="135" t="s">
        <v>2325</v>
      </c>
      <c r="F2637" s="135">
        <v>1</v>
      </c>
      <c r="G2637" s="136">
        <v>127</v>
      </c>
      <c r="H2637" s="135" t="s">
        <v>3545</v>
      </c>
      <c r="I2637" s="135">
        <v>216</v>
      </c>
      <c r="J2637" s="135" t="s">
        <v>2155</v>
      </c>
      <c r="K2637" s="135" t="s">
        <v>2156</v>
      </c>
      <c r="L2637" s="135" t="s">
        <v>193</v>
      </c>
      <c r="M2637" s="134"/>
      <c r="N2637" s="137"/>
      <c r="O2637" s="121"/>
    </row>
    <row r="2638" spans="1:15" x14ac:dyDescent="0.25">
      <c r="A2638" s="139">
        <v>131</v>
      </c>
      <c r="B2638" s="135" t="s">
        <v>254</v>
      </c>
      <c r="C2638" s="134" t="s">
        <v>2102</v>
      </c>
      <c r="D2638" s="135">
        <v>3954</v>
      </c>
      <c r="E2638" s="135" t="s">
        <v>2325</v>
      </c>
      <c r="F2638" s="135">
        <v>1</v>
      </c>
      <c r="G2638" s="136">
        <v>128</v>
      </c>
      <c r="H2638" s="135" t="s">
        <v>3546</v>
      </c>
      <c r="I2638" s="135">
        <v>19</v>
      </c>
      <c r="J2638" s="135" t="s">
        <v>2108</v>
      </c>
      <c r="K2638" s="135" t="s">
        <v>2109</v>
      </c>
      <c r="L2638" s="135" t="s">
        <v>193</v>
      </c>
      <c r="M2638" s="134"/>
      <c r="N2638" s="137"/>
      <c r="O2638" s="121"/>
    </row>
    <row r="2639" spans="1:15" x14ac:dyDescent="0.25">
      <c r="A2639" s="139">
        <v>131</v>
      </c>
      <c r="B2639" s="135" t="s">
        <v>254</v>
      </c>
      <c r="C2639" s="134" t="s">
        <v>2102</v>
      </c>
      <c r="D2639" s="135">
        <v>3955</v>
      </c>
      <c r="E2639" s="135" t="s">
        <v>2325</v>
      </c>
      <c r="F2639" s="135">
        <v>1</v>
      </c>
      <c r="G2639" s="136">
        <v>129</v>
      </c>
      <c r="H2639" s="135" t="s">
        <v>3547</v>
      </c>
      <c r="I2639" s="135">
        <v>185</v>
      </c>
      <c r="J2639" s="135" t="s">
        <v>2112</v>
      </c>
      <c r="K2639" s="135" t="s">
        <v>2113</v>
      </c>
      <c r="L2639" s="135" t="s">
        <v>194</v>
      </c>
      <c r="M2639" s="134"/>
      <c r="N2639" s="137"/>
      <c r="O2639" s="121"/>
    </row>
    <row r="2640" spans="1:15" x14ac:dyDescent="0.25">
      <c r="A2640" s="139">
        <v>131</v>
      </c>
      <c r="B2640" s="135" t="s">
        <v>254</v>
      </c>
      <c r="C2640" s="134" t="s">
        <v>2102</v>
      </c>
      <c r="D2640" s="135">
        <v>3956</v>
      </c>
      <c r="E2640" s="135" t="s">
        <v>2325</v>
      </c>
      <c r="F2640" s="135">
        <v>1</v>
      </c>
      <c r="G2640" s="136">
        <v>200</v>
      </c>
      <c r="H2640" s="135" t="s">
        <v>3548</v>
      </c>
      <c r="I2640" s="135">
        <v>1374</v>
      </c>
      <c r="J2640" s="135" t="s">
        <v>2105</v>
      </c>
      <c r="K2640" s="135" t="s">
        <v>2106</v>
      </c>
      <c r="L2640" s="135" t="s">
        <v>193</v>
      </c>
      <c r="M2640" s="134"/>
      <c r="N2640" s="137"/>
      <c r="O2640" s="121"/>
    </row>
    <row r="2641" spans="1:15" x14ac:dyDescent="0.25">
      <c r="A2641" s="139">
        <v>131</v>
      </c>
      <c r="B2641" s="135" t="s">
        <v>254</v>
      </c>
      <c r="C2641" s="134" t="s">
        <v>2102</v>
      </c>
      <c r="D2641" s="135">
        <v>3957</v>
      </c>
      <c r="E2641" s="135" t="s">
        <v>2325</v>
      </c>
      <c r="F2641" s="135">
        <v>1</v>
      </c>
      <c r="G2641" s="136">
        <v>201</v>
      </c>
      <c r="H2641" s="135" t="s">
        <v>3373</v>
      </c>
      <c r="I2641" s="135">
        <v>39</v>
      </c>
      <c r="J2641" s="135" t="s">
        <v>2108</v>
      </c>
      <c r="K2641" s="135" t="s">
        <v>2109</v>
      </c>
      <c r="L2641" s="135" t="s">
        <v>193</v>
      </c>
      <c r="M2641" s="134"/>
      <c r="N2641" s="137"/>
      <c r="O2641" s="121"/>
    </row>
    <row r="2642" spans="1:15" x14ac:dyDescent="0.25">
      <c r="A2642" s="139">
        <v>131</v>
      </c>
      <c r="B2642" s="135" t="s">
        <v>254</v>
      </c>
      <c r="C2642" s="134" t="s">
        <v>2102</v>
      </c>
      <c r="D2642" s="135">
        <v>3958</v>
      </c>
      <c r="E2642" s="135" t="s">
        <v>2325</v>
      </c>
      <c r="F2642" s="135">
        <v>1</v>
      </c>
      <c r="G2642" s="136">
        <v>202</v>
      </c>
      <c r="H2642" s="135" t="s">
        <v>3376</v>
      </c>
      <c r="I2642" s="135">
        <v>136</v>
      </c>
      <c r="J2642" s="135" t="s">
        <v>2108</v>
      </c>
      <c r="K2642" s="135" t="s">
        <v>2109</v>
      </c>
      <c r="L2642" s="135" t="s">
        <v>193</v>
      </c>
      <c r="M2642" s="134"/>
      <c r="N2642" s="137"/>
      <c r="O2642" s="121"/>
    </row>
    <row r="2643" spans="1:15" x14ac:dyDescent="0.25">
      <c r="A2643" s="139">
        <v>131</v>
      </c>
      <c r="B2643" s="135" t="s">
        <v>254</v>
      </c>
      <c r="C2643" s="134" t="s">
        <v>2102</v>
      </c>
      <c r="D2643" s="135">
        <v>3959</v>
      </c>
      <c r="E2643" s="135" t="s">
        <v>2325</v>
      </c>
      <c r="F2643" s="135">
        <v>1</v>
      </c>
      <c r="G2643" s="136" t="s">
        <v>3532</v>
      </c>
      <c r="H2643" s="135" t="s">
        <v>3549</v>
      </c>
      <c r="I2643" s="135">
        <v>21</v>
      </c>
      <c r="J2643" s="135" t="s">
        <v>2105</v>
      </c>
      <c r="K2643" s="135" t="s">
        <v>2106</v>
      </c>
      <c r="L2643" s="135" t="s">
        <v>193</v>
      </c>
      <c r="M2643" s="134"/>
      <c r="N2643" s="137"/>
      <c r="O2643" s="121"/>
    </row>
    <row r="2644" spans="1:15" x14ac:dyDescent="0.25">
      <c r="A2644" s="139">
        <v>131</v>
      </c>
      <c r="B2644" s="135" t="s">
        <v>254</v>
      </c>
      <c r="C2644" s="134" t="s">
        <v>2102</v>
      </c>
      <c r="D2644" s="135">
        <v>3960</v>
      </c>
      <c r="E2644" s="135" t="s">
        <v>2325</v>
      </c>
      <c r="F2644" s="135">
        <v>1</v>
      </c>
      <c r="G2644" s="136">
        <v>203</v>
      </c>
      <c r="H2644" s="135" t="s">
        <v>3377</v>
      </c>
      <c r="I2644" s="135">
        <v>150</v>
      </c>
      <c r="J2644" s="135" t="s">
        <v>2108</v>
      </c>
      <c r="K2644" s="135" t="s">
        <v>2109</v>
      </c>
      <c r="L2644" s="135" t="s">
        <v>193</v>
      </c>
      <c r="M2644" s="134"/>
      <c r="N2644" s="137"/>
      <c r="O2644" s="121"/>
    </row>
    <row r="2645" spans="1:15" x14ac:dyDescent="0.25">
      <c r="A2645" s="139">
        <v>131</v>
      </c>
      <c r="B2645" s="135" t="s">
        <v>254</v>
      </c>
      <c r="C2645" s="134" t="s">
        <v>2102</v>
      </c>
      <c r="D2645" s="135">
        <v>3961</v>
      </c>
      <c r="E2645" s="135" t="s">
        <v>2325</v>
      </c>
      <c r="F2645" s="135">
        <v>1</v>
      </c>
      <c r="G2645" s="136">
        <v>204</v>
      </c>
      <c r="H2645" s="135" t="s">
        <v>3378</v>
      </c>
      <c r="I2645" s="135">
        <v>755</v>
      </c>
      <c r="J2645" s="135" t="s">
        <v>2115</v>
      </c>
      <c r="K2645" s="135" t="s">
        <v>2116</v>
      </c>
      <c r="L2645" s="135" t="s">
        <v>2117</v>
      </c>
      <c r="M2645" s="134"/>
      <c r="N2645" s="137"/>
      <c r="O2645" s="121"/>
    </row>
    <row r="2646" spans="1:15" x14ac:dyDescent="0.25">
      <c r="A2646" s="139">
        <v>131</v>
      </c>
      <c r="B2646" s="135" t="s">
        <v>254</v>
      </c>
      <c r="C2646" s="134" t="s">
        <v>2102</v>
      </c>
      <c r="D2646" s="135">
        <v>3962</v>
      </c>
      <c r="E2646" s="135" t="s">
        <v>2325</v>
      </c>
      <c r="F2646" s="135">
        <v>1</v>
      </c>
      <c r="G2646" s="136">
        <v>205</v>
      </c>
      <c r="H2646" s="135" t="s">
        <v>3379</v>
      </c>
      <c r="I2646" s="135">
        <v>755</v>
      </c>
      <c r="J2646" s="135" t="s">
        <v>2115</v>
      </c>
      <c r="K2646" s="135" t="s">
        <v>2116</v>
      </c>
      <c r="L2646" s="135" t="s">
        <v>2117</v>
      </c>
      <c r="M2646" s="134"/>
      <c r="N2646" s="137"/>
      <c r="O2646" s="121"/>
    </row>
    <row r="2647" spans="1:15" x14ac:dyDescent="0.25">
      <c r="A2647" s="139">
        <v>131</v>
      </c>
      <c r="B2647" s="135" t="s">
        <v>254</v>
      </c>
      <c r="C2647" s="134" t="s">
        <v>2102</v>
      </c>
      <c r="D2647" s="135">
        <v>3963</v>
      </c>
      <c r="E2647" s="135" t="s">
        <v>2325</v>
      </c>
      <c r="F2647" s="135">
        <v>1</v>
      </c>
      <c r="G2647" s="136">
        <v>207</v>
      </c>
      <c r="H2647" s="135" t="s">
        <v>3381</v>
      </c>
      <c r="I2647" s="135">
        <v>755</v>
      </c>
      <c r="J2647" s="135" t="s">
        <v>2115</v>
      </c>
      <c r="K2647" s="135" t="s">
        <v>2116</v>
      </c>
      <c r="L2647" s="135" t="s">
        <v>2117</v>
      </c>
      <c r="M2647" s="134"/>
      <c r="N2647" s="137"/>
      <c r="O2647" s="121"/>
    </row>
    <row r="2648" spans="1:15" x14ac:dyDescent="0.25">
      <c r="A2648" s="139">
        <v>131</v>
      </c>
      <c r="B2648" s="135" t="s">
        <v>254</v>
      </c>
      <c r="C2648" s="134" t="s">
        <v>2102</v>
      </c>
      <c r="D2648" s="135">
        <v>3964</v>
      </c>
      <c r="E2648" s="135" t="s">
        <v>2325</v>
      </c>
      <c r="F2648" s="135">
        <v>1</v>
      </c>
      <c r="G2648" s="136">
        <v>208</v>
      </c>
      <c r="H2648" s="135" t="s">
        <v>3382</v>
      </c>
      <c r="I2648" s="135">
        <v>755</v>
      </c>
      <c r="J2648" s="135" t="s">
        <v>2115</v>
      </c>
      <c r="K2648" s="135" t="s">
        <v>2116</v>
      </c>
      <c r="L2648" s="135" t="s">
        <v>2117</v>
      </c>
      <c r="M2648" s="134"/>
      <c r="N2648" s="137"/>
      <c r="O2648" s="121"/>
    </row>
    <row r="2649" spans="1:15" x14ac:dyDescent="0.25">
      <c r="A2649" s="139">
        <v>131</v>
      </c>
      <c r="B2649" s="135" t="s">
        <v>254</v>
      </c>
      <c r="C2649" s="134" t="s">
        <v>2102</v>
      </c>
      <c r="D2649" s="135">
        <v>3965</v>
      </c>
      <c r="E2649" s="135" t="s">
        <v>2325</v>
      </c>
      <c r="F2649" s="135">
        <v>1</v>
      </c>
      <c r="G2649" s="136">
        <v>210</v>
      </c>
      <c r="H2649" s="135" t="s">
        <v>3550</v>
      </c>
      <c r="I2649" s="135">
        <v>755</v>
      </c>
      <c r="J2649" s="135" t="s">
        <v>2115</v>
      </c>
      <c r="K2649" s="135" t="s">
        <v>2116</v>
      </c>
      <c r="L2649" s="135" t="s">
        <v>2117</v>
      </c>
      <c r="M2649" s="134"/>
      <c r="N2649" s="137"/>
      <c r="O2649" s="121"/>
    </row>
    <row r="2650" spans="1:15" x14ac:dyDescent="0.25">
      <c r="A2650" s="139">
        <v>131</v>
      </c>
      <c r="B2650" s="135" t="s">
        <v>254</v>
      </c>
      <c r="C2650" s="134" t="s">
        <v>2102</v>
      </c>
      <c r="D2650" s="135">
        <v>3966</v>
      </c>
      <c r="E2650" s="135" t="s">
        <v>2325</v>
      </c>
      <c r="F2650" s="135">
        <v>1</v>
      </c>
      <c r="G2650" s="136">
        <v>211</v>
      </c>
      <c r="H2650" s="135" t="s">
        <v>3551</v>
      </c>
      <c r="I2650" s="135">
        <v>755</v>
      </c>
      <c r="J2650" s="135" t="s">
        <v>2115</v>
      </c>
      <c r="K2650" s="135" t="s">
        <v>2116</v>
      </c>
      <c r="L2650" s="135" t="s">
        <v>2117</v>
      </c>
      <c r="M2650" s="134"/>
      <c r="N2650" s="137"/>
      <c r="O2650" s="121"/>
    </row>
    <row r="2651" spans="1:15" x14ac:dyDescent="0.25">
      <c r="A2651" s="139">
        <v>131</v>
      </c>
      <c r="B2651" s="135" t="s">
        <v>254</v>
      </c>
      <c r="C2651" s="134" t="s">
        <v>2102</v>
      </c>
      <c r="D2651" s="135">
        <v>3967</v>
      </c>
      <c r="E2651" s="135" t="s">
        <v>2325</v>
      </c>
      <c r="F2651" s="135">
        <v>1</v>
      </c>
      <c r="G2651" s="136">
        <v>212</v>
      </c>
      <c r="H2651" s="135" t="s">
        <v>3552</v>
      </c>
      <c r="I2651" s="135">
        <v>755</v>
      </c>
      <c r="J2651" s="135" t="s">
        <v>2115</v>
      </c>
      <c r="K2651" s="135" t="s">
        <v>2116</v>
      </c>
      <c r="L2651" s="135" t="s">
        <v>2117</v>
      </c>
      <c r="M2651" s="134"/>
      <c r="N2651" s="137"/>
      <c r="O2651" s="121"/>
    </row>
    <row r="2652" spans="1:15" x14ac:dyDescent="0.25">
      <c r="A2652" s="139">
        <v>131</v>
      </c>
      <c r="B2652" s="135" t="s">
        <v>254</v>
      </c>
      <c r="C2652" s="134" t="s">
        <v>2102</v>
      </c>
      <c r="D2652" s="135">
        <v>3968</v>
      </c>
      <c r="E2652" s="135" t="s">
        <v>2325</v>
      </c>
      <c r="F2652" s="135">
        <v>1</v>
      </c>
      <c r="G2652" s="136">
        <v>213</v>
      </c>
      <c r="H2652" s="135" t="s">
        <v>3553</v>
      </c>
      <c r="I2652" s="135">
        <v>755</v>
      </c>
      <c r="J2652" s="135" t="s">
        <v>2115</v>
      </c>
      <c r="K2652" s="135" t="s">
        <v>2116</v>
      </c>
      <c r="L2652" s="135" t="s">
        <v>2117</v>
      </c>
      <c r="M2652" s="134"/>
      <c r="N2652" s="137"/>
      <c r="O2652" s="121"/>
    </row>
    <row r="2653" spans="1:15" x14ac:dyDescent="0.25">
      <c r="A2653" s="139">
        <v>131</v>
      </c>
      <c r="B2653" s="135" t="s">
        <v>254</v>
      </c>
      <c r="C2653" s="134" t="s">
        <v>2102</v>
      </c>
      <c r="D2653" s="135">
        <v>3969</v>
      </c>
      <c r="E2653" s="135" t="s">
        <v>2325</v>
      </c>
      <c r="F2653" s="135">
        <v>1</v>
      </c>
      <c r="G2653" s="136">
        <v>214</v>
      </c>
      <c r="H2653" s="135" t="s">
        <v>3554</v>
      </c>
      <c r="I2653" s="135">
        <v>241</v>
      </c>
      <c r="J2653" s="135" t="s">
        <v>2155</v>
      </c>
      <c r="K2653" s="135" t="s">
        <v>2156</v>
      </c>
      <c r="L2653" s="135" t="s">
        <v>193</v>
      </c>
      <c r="M2653" s="134"/>
      <c r="N2653" s="137"/>
      <c r="O2653" s="121"/>
    </row>
    <row r="2654" spans="1:15" x14ac:dyDescent="0.25">
      <c r="A2654" s="139">
        <v>131</v>
      </c>
      <c r="B2654" s="135" t="s">
        <v>254</v>
      </c>
      <c r="C2654" s="134" t="s">
        <v>2102</v>
      </c>
      <c r="D2654" s="135">
        <v>3970</v>
      </c>
      <c r="E2654" s="135" t="s">
        <v>2325</v>
      </c>
      <c r="F2654" s="135">
        <v>1</v>
      </c>
      <c r="G2654" s="136">
        <v>215</v>
      </c>
      <c r="H2654" s="135" t="s">
        <v>3555</v>
      </c>
      <c r="I2654" s="135">
        <v>35</v>
      </c>
      <c r="J2654" s="135" t="s">
        <v>2151</v>
      </c>
      <c r="K2654" s="135" t="s">
        <v>2152</v>
      </c>
      <c r="L2654" s="135" t="s">
        <v>193</v>
      </c>
      <c r="M2654" s="134"/>
      <c r="N2654" s="137"/>
      <c r="O2654" s="121"/>
    </row>
    <row r="2655" spans="1:15" x14ac:dyDescent="0.25">
      <c r="A2655" s="139">
        <v>131</v>
      </c>
      <c r="B2655" s="135" t="s">
        <v>254</v>
      </c>
      <c r="C2655" s="134" t="s">
        <v>2102</v>
      </c>
      <c r="D2655" s="135">
        <v>3971</v>
      </c>
      <c r="E2655" s="135" t="s">
        <v>2427</v>
      </c>
      <c r="F2655" s="135">
        <v>1</v>
      </c>
      <c r="G2655" s="136">
        <v>1</v>
      </c>
      <c r="H2655" s="135" t="s">
        <v>2428</v>
      </c>
      <c r="I2655" s="135">
        <v>720</v>
      </c>
      <c r="J2655" s="135" t="s">
        <v>2115</v>
      </c>
      <c r="K2655" s="135" t="s">
        <v>2116</v>
      </c>
      <c r="L2655" s="135" t="s">
        <v>2117</v>
      </c>
      <c r="M2655" s="134"/>
      <c r="N2655" s="137"/>
      <c r="O2655" s="121"/>
    </row>
    <row r="2656" spans="1:15" x14ac:dyDescent="0.25">
      <c r="A2656" s="139">
        <v>131</v>
      </c>
      <c r="B2656" s="135" t="s">
        <v>254</v>
      </c>
      <c r="C2656" s="134" t="s">
        <v>2102</v>
      </c>
      <c r="D2656" s="135">
        <v>3972</v>
      </c>
      <c r="E2656" s="135" t="s">
        <v>2429</v>
      </c>
      <c r="F2656" s="135">
        <v>1</v>
      </c>
      <c r="G2656" s="136">
        <v>1</v>
      </c>
      <c r="H2656" s="135" t="s">
        <v>2430</v>
      </c>
      <c r="I2656" s="135">
        <v>720</v>
      </c>
      <c r="J2656" s="135" t="s">
        <v>2112</v>
      </c>
      <c r="K2656" s="135" t="s">
        <v>2113</v>
      </c>
      <c r="L2656" s="135" t="s">
        <v>194</v>
      </c>
      <c r="M2656" s="134"/>
      <c r="N2656" s="137"/>
      <c r="O2656" s="121"/>
    </row>
    <row r="2657" spans="1:15" x14ac:dyDescent="0.25">
      <c r="A2657" s="139">
        <v>131</v>
      </c>
      <c r="B2657" s="135" t="s">
        <v>254</v>
      </c>
      <c r="C2657" s="134" t="s">
        <v>2102</v>
      </c>
      <c r="D2657" s="135">
        <v>3973</v>
      </c>
      <c r="E2657" s="135" t="s">
        <v>2431</v>
      </c>
      <c r="F2657" s="135">
        <v>1</v>
      </c>
      <c r="G2657" s="136">
        <v>1</v>
      </c>
      <c r="H2657" s="135" t="s">
        <v>2432</v>
      </c>
      <c r="I2657" s="135">
        <v>960</v>
      </c>
      <c r="J2657" s="135" t="s">
        <v>2115</v>
      </c>
      <c r="K2657" s="135" t="s">
        <v>2116</v>
      </c>
      <c r="L2657" s="135" t="s">
        <v>2117</v>
      </c>
      <c r="M2657" s="134"/>
      <c r="N2657" s="137"/>
      <c r="O2657" s="121"/>
    </row>
    <row r="2658" spans="1:15" x14ac:dyDescent="0.25">
      <c r="A2658" s="139">
        <v>131</v>
      </c>
      <c r="B2658" s="135" t="s">
        <v>254</v>
      </c>
      <c r="C2658" s="134" t="s">
        <v>2102</v>
      </c>
      <c r="D2658" s="135">
        <v>3974</v>
      </c>
      <c r="E2658" s="135" t="s">
        <v>2433</v>
      </c>
      <c r="F2658" s="135">
        <v>1</v>
      </c>
      <c r="G2658" s="136">
        <v>1</v>
      </c>
      <c r="H2658" s="135" t="s">
        <v>2434</v>
      </c>
      <c r="I2658" s="135">
        <v>960</v>
      </c>
      <c r="J2658" s="135" t="s">
        <v>2115</v>
      </c>
      <c r="K2658" s="135" t="s">
        <v>2116</v>
      </c>
      <c r="L2658" s="135" t="s">
        <v>2117</v>
      </c>
      <c r="M2658" s="134"/>
      <c r="N2658" s="137"/>
      <c r="O2658" s="121"/>
    </row>
    <row r="2659" spans="1:15" x14ac:dyDescent="0.25">
      <c r="A2659" s="139">
        <v>131</v>
      </c>
      <c r="B2659" s="135" t="s">
        <v>254</v>
      </c>
      <c r="C2659" s="134" t="s">
        <v>2102</v>
      </c>
      <c r="D2659" s="135">
        <v>3975</v>
      </c>
      <c r="E2659" s="135" t="s">
        <v>2435</v>
      </c>
      <c r="F2659" s="135">
        <v>1</v>
      </c>
      <c r="G2659" s="136">
        <v>1</v>
      </c>
      <c r="H2659" s="135" t="s">
        <v>2436</v>
      </c>
      <c r="I2659" s="135">
        <v>960</v>
      </c>
      <c r="J2659" s="135" t="s">
        <v>2115</v>
      </c>
      <c r="K2659" s="135" t="s">
        <v>2116</v>
      </c>
      <c r="L2659" s="135" t="s">
        <v>2117</v>
      </c>
      <c r="M2659" s="134"/>
      <c r="N2659" s="137"/>
      <c r="O2659" s="121"/>
    </row>
    <row r="2660" spans="1:15" x14ac:dyDescent="0.25">
      <c r="A2660" s="139">
        <v>131</v>
      </c>
      <c r="B2660" s="135" t="s">
        <v>254</v>
      </c>
      <c r="C2660" s="134" t="s">
        <v>2102</v>
      </c>
      <c r="D2660" s="135">
        <v>3976</v>
      </c>
      <c r="E2660" s="135" t="s">
        <v>2371</v>
      </c>
      <c r="F2660" s="135">
        <v>1</v>
      </c>
      <c r="G2660" s="136">
        <v>1</v>
      </c>
      <c r="H2660" s="135" t="s">
        <v>2437</v>
      </c>
      <c r="I2660" s="135">
        <v>960</v>
      </c>
      <c r="J2660" s="135" t="s">
        <v>2115</v>
      </c>
      <c r="K2660" s="135" t="s">
        <v>2116</v>
      </c>
      <c r="L2660" s="135" t="s">
        <v>2117</v>
      </c>
      <c r="M2660" s="134"/>
      <c r="N2660" s="137"/>
      <c r="O2660" s="121"/>
    </row>
    <row r="2661" spans="1:15" x14ac:dyDescent="0.25">
      <c r="A2661" s="139">
        <v>131</v>
      </c>
      <c r="B2661" s="135" t="s">
        <v>254</v>
      </c>
      <c r="C2661" s="134" t="s">
        <v>2102</v>
      </c>
      <c r="D2661" s="135">
        <v>3977</v>
      </c>
      <c r="E2661" s="135" t="s">
        <v>2375</v>
      </c>
      <c r="F2661" s="135">
        <v>1</v>
      </c>
      <c r="G2661" s="136">
        <v>1</v>
      </c>
      <c r="H2661" s="135" t="s">
        <v>2376</v>
      </c>
      <c r="I2661" s="135">
        <v>164</v>
      </c>
      <c r="J2661" s="135" t="s">
        <v>2112</v>
      </c>
      <c r="K2661" s="135" t="s">
        <v>2113</v>
      </c>
      <c r="L2661" s="135" t="s">
        <v>194</v>
      </c>
      <c r="M2661" s="134"/>
      <c r="N2661" s="137"/>
      <c r="O2661" s="121"/>
    </row>
    <row r="2662" spans="1:15" x14ac:dyDescent="0.25">
      <c r="A2662" s="139">
        <v>131</v>
      </c>
      <c r="B2662" s="135" t="s">
        <v>254</v>
      </c>
      <c r="C2662" s="134" t="s">
        <v>2102</v>
      </c>
      <c r="D2662" s="135">
        <v>3978</v>
      </c>
      <c r="E2662" s="135" t="s">
        <v>2375</v>
      </c>
      <c r="F2662" s="135">
        <v>1</v>
      </c>
      <c r="G2662" s="136">
        <v>2</v>
      </c>
      <c r="H2662" s="135" t="s">
        <v>3513</v>
      </c>
      <c r="I2662" s="135">
        <v>164</v>
      </c>
      <c r="J2662" s="135" t="s">
        <v>2115</v>
      </c>
      <c r="K2662" s="135" t="s">
        <v>2129</v>
      </c>
      <c r="L2662" s="135" t="s">
        <v>194</v>
      </c>
      <c r="M2662" s="134"/>
      <c r="N2662" s="137"/>
      <c r="O2662" s="121"/>
    </row>
    <row r="2663" spans="1:15" x14ac:dyDescent="0.25">
      <c r="A2663" s="139">
        <v>131</v>
      </c>
      <c r="B2663" s="135" t="s">
        <v>254</v>
      </c>
      <c r="C2663" s="134" t="s">
        <v>2102</v>
      </c>
      <c r="D2663" s="135">
        <v>3979</v>
      </c>
      <c r="E2663" s="135" t="s">
        <v>2375</v>
      </c>
      <c r="F2663" s="135">
        <v>1</v>
      </c>
      <c r="G2663" s="136">
        <v>3</v>
      </c>
      <c r="H2663" s="135" t="s">
        <v>3514</v>
      </c>
      <c r="I2663" s="135">
        <v>180</v>
      </c>
      <c r="J2663" s="135" t="s">
        <v>2115</v>
      </c>
      <c r="K2663" s="135" t="s">
        <v>2129</v>
      </c>
      <c r="L2663" s="135" t="s">
        <v>194</v>
      </c>
      <c r="M2663" s="134"/>
      <c r="N2663" s="137"/>
      <c r="O2663" s="121"/>
    </row>
    <row r="2664" spans="1:15" x14ac:dyDescent="0.25">
      <c r="A2664" s="139">
        <v>131</v>
      </c>
      <c r="B2664" s="135" t="s">
        <v>254</v>
      </c>
      <c r="C2664" s="134" t="s">
        <v>2102</v>
      </c>
      <c r="D2664" s="135">
        <v>3980</v>
      </c>
      <c r="E2664" s="135" t="s">
        <v>2375</v>
      </c>
      <c r="F2664" s="135">
        <v>1</v>
      </c>
      <c r="G2664" s="136">
        <v>4</v>
      </c>
      <c r="H2664" s="135" t="s">
        <v>3515</v>
      </c>
      <c r="I2664" s="135">
        <v>180</v>
      </c>
      <c r="J2664" s="135" t="s">
        <v>2151</v>
      </c>
      <c r="K2664" s="135" t="s">
        <v>2152</v>
      </c>
      <c r="L2664" s="135" t="s">
        <v>193</v>
      </c>
      <c r="M2664" s="134"/>
      <c r="N2664" s="137"/>
      <c r="O2664" s="121"/>
    </row>
    <row r="2665" spans="1:15" x14ac:dyDescent="0.25">
      <c r="A2665" s="139">
        <v>131</v>
      </c>
      <c r="B2665" s="135" t="s">
        <v>254</v>
      </c>
      <c r="C2665" s="134" t="s">
        <v>2102</v>
      </c>
      <c r="D2665" s="135">
        <v>3981</v>
      </c>
      <c r="E2665" s="135" t="s">
        <v>2375</v>
      </c>
      <c r="F2665" s="135">
        <v>1</v>
      </c>
      <c r="G2665" s="136">
        <v>5</v>
      </c>
      <c r="H2665" s="135" t="s">
        <v>3556</v>
      </c>
      <c r="I2665" s="135">
        <v>168</v>
      </c>
      <c r="J2665" s="135" t="s">
        <v>2112</v>
      </c>
      <c r="K2665" s="135" t="s">
        <v>2113</v>
      </c>
      <c r="L2665" s="135" t="s">
        <v>194</v>
      </c>
      <c r="M2665" s="134"/>
      <c r="N2665" s="137"/>
      <c r="O2665" s="121"/>
    </row>
    <row r="2666" spans="1:15" x14ac:dyDescent="0.25">
      <c r="A2666" s="139">
        <v>131</v>
      </c>
      <c r="B2666" s="135" t="s">
        <v>3557</v>
      </c>
      <c r="C2666" s="134" t="s">
        <v>2102</v>
      </c>
      <c r="D2666" s="135">
        <v>12839</v>
      </c>
      <c r="E2666" s="135" t="s">
        <v>3510</v>
      </c>
      <c r="F2666" s="135">
        <v>1</v>
      </c>
      <c r="G2666" s="136">
        <v>1</v>
      </c>
      <c r="H2666" s="135" t="s">
        <v>3558</v>
      </c>
      <c r="I2666" s="135">
        <v>725</v>
      </c>
      <c r="J2666" s="135" t="s">
        <v>2115</v>
      </c>
      <c r="K2666" s="135" t="s">
        <v>2116</v>
      </c>
      <c r="L2666" s="135" t="s">
        <v>2117</v>
      </c>
      <c r="M2666" s="135" t="s">
        <v>725</v>
      </c>
      <c r="N2666" s="137"/>
      <c r="O2666" s="121"/>
    </row>
    <row r="2667" spans="1:15" x14ac:dyDescent="0.25">
      <c r="A2667" s="139">
        <v>131</v>
      </c>
      <c r="B2667" s="135" t="s">
        <v>3557</v>
      </c>
      <c r="C2667" s="134" t="s">
        <v>2102</v>
      </c>
      <c r="D2667" s="135">
        <v>12840</v>
      </c>
      <c r="E2667" s="135" t="s">
        <v>3510</v>
      </c>
      <c r="F2667" s="135">
        <v>1</v>
      </c>
      <c r="G2667" s="136">
        <v>2</v>
      </c>
      <c r="H2667" s="135" t="s">
        <v>3559</v>
      </c>
      <c r="I2667" s="135">
        <v>80</v>
      </c>
      <c r="J2667" s="135" t="s">
        <v>2151</v>
      </c>
      <c r="K2667" s="134" t="s">
        <v>2152</v>
      </c>
      <c r="L2667" s="135" t="s">
        <v>193</v>
      </c>
      <c r="M2667" s="135" t="s">
        <v>725</v>
      </c>
      <c r="N2667" s="137"/>
      <c r="O2667" s="121"/>
    </row>
    <row r="2668" spans="1:15" x14ac:dyDescent="0.25">
      <c r="A2668" s="139">
        <v>131</v>
      </c>
      <c r="B2668" s="135" t="s">
        <v>3557</v>
      </c>
      <c r="C2668" s="134" t="s">
        <v>2102</v>
      </c>
      <c r="D2668" s="135">
        <v>12841</v>
      </c>
      <c r="E2668" s="135" t="s">
        <v>3294</v>
      </c>
      <c r="F2668" s="135">
        <v>1</v>
      </c>
      <c r="G2668" s="136">
        <v>3</v>
      </c>
      <c r="H2668" s="135" t="s">
        <v>3560</v>
      </c>
      <c r="I2668" s="135">
        <v>80</v>
      </c>
      <c r="J2668" s="135" t="s">
        <v>2155</v>
      </c>
      <c r="K2668" s="134" t="s">
        <v>2156</v>
      </c>
      <c r="L2668" s="135" t="s">
        <v>193</v>
      </c>
      <c r="M2668" s="135" t="s">
        <v>725</v>
      </c>
      <c r="N2668" s="137"/>
      <c r="O2668" s="121"/>
    </row>
    <row r="2669" spans="1:15" x14ac:dyDescent="0.25">
      <c r="A2669" s="139">
        <v>131</v>
      </c>
      <c r="B2669" s="135" t="s">
        <v>3557</v>
      </c>
      <c r="C2669" s="134" t="s">
        <v>2102</v>
      </c>
      <c r="D2669" s="135">
        <v>12842</v>
      </c>
      <c r="E2669" s="135" t="s">
        <v>3294</v>
      </c>
      <c r="F2669" s="135">
        <v>1</v>
      </c>
      <c r="G2669" s="136">
        <v>4</v>
      </c>
      <c r="H2669" s="135" t="s">
        <v>3561</v>
      </c>
      <c r="I2669" s="135">
        <v>100</v>
      </c>
      <c r="J2669" s="135" t="s">
        <v>2108</v>
      </c>
      <c r="K2669" s="135" t="s">
        <v>2109</v>
      </c>
      <c r="L2669" s="135" t="s">
        <v>193</v>
      </c>
      <c r="M2669" s="135" t="s">
        <v>725</v>
      </c>
      <c r="N2669" s="137"/>
      <c r="O2669" s="121"/>
    </row>
    <row r="2670" spans="1:15" x14ac:dyDescent="0.25">
      <c r="A2670" s="139">
        <v>131</v>
      </c>
      <c r="B2670" s="135" t="s">
        <v>3557</v>
      </c>
      <c r="C2670" s="134" t="s">
        <v>2102</v>
      </c>
      <c r="D2670" s="135">
        <v>12843</v>
      </c>
      <c r="E2670" s="135" t="s">
        <v>3294</v>
      </c>
      <c r="F2670" s="135">
        <v>1</v>
      </c>
      <c r="G2670" s="136">
        <v>5</v>
      </c>
      <c r="H2670" s="135" t="s">
        <v>3562</v>
      </c>
      <c r="I2670" s="135">
        <v>63</v>
      </c>
      <c r="J2670" s="135" t="s">
        <v>2112</v>
      </c>
      <c r="K2670" s="135" t="s">
        <v>2113</v>
      </c>
      <c r="L2670" s="135" t="s">
        <v>194</v>
      </c>
      <c r="M2670" s="135" t="s">
        <v>725</v>
      </c>
      <c r="N2670" s="137"/>
      <c r="O2670" s="121"/>
    </row>
    <row r="2671" spans="1:15" x14ac:dyDescent="0.25">
      <c r="A2671" s="139">
        <v>131</v>
      </c>
      <c r="B2671" s="135" t="s">
        <v>3557</v>
      </c>
      <c r="C2671" s="134" t="s">
        <v>2102</v>
      </c>
      <c r="D2671" s="135">
        <v>12844</v>
      </c>
      <c r="E2671" s="135" t="s">
        <v>3294</v>
      </c>
      <c r="F2671" s="135">
        <v>1</v>
      </c>
      <c r="G2671" s="136">
        <v>6</v>
      </c>
      <c r="H2671" s="135" t="s">
        <v>3563</v>
      </c>
      <c r="I2671" s="135">
        <v>81</v>
      </c>
      <c r="J2671" s="135" t="s">
        <v>2151</v>
      </c>
      <c r="K2671" s="135" t="s">
        <v>2152</v>
      </c>
      <c r="L2671" s="135" t="s">
        <v>193</v>
      </c>
      <c r="M2671" s="135" t="s">
        <v>725</v>
      </c>
      <c r="N2671" s="137"/>
      <c r="O2671" s="121"/>
    </row>
    <row r="2672" spans="1:15" x14ac:dyDescent="0.25">
      <c r="A2672" s="139">
        <v>131</v>
      </c>
      <c r="B2672" s="135" t="s">
        <v>3557</v>
      </c>
      <c r="C2672" s="134" t="s">
        <v>2102</v>
      </c>
      <c r="D2672" s="135">
        <v>12845</v>
      </c>
      <c r="E2672" s="135" t="s">
        <v>3294</v>
      </c>
      <c r="F2672" s="135">
        <v>1</v>
      </c>
      <c r="G2672" s="136">
        <v>7</v>
      </c>
      <c r="H2672" s="135" t="s">
        <v>3564</v>
      </c>
      <c r="I2672" s="135">
        <v>99</v>
      </c>
      <c r="J2672" s="135" t="s">
        <v>2112</v>
      </c>
      <c r="K2672" s="135" t="s">
        <v>2113</v>
      </c>
      <c r="L2672" s="135" t="s">
        <v>194</v>
      </c>
      <c r="M2672" s="135" t="s">
        <v>725</v>
      </c>
      <c r="N2672" s="137"/>
      <c r="O2672" s="121"/>
    </row>
    <row r="2673" spans="1:15" x14ac:dyDescent="0.25">
      <c r="A2673" s="139">
        <v>131</v>
      </c>
      <c r="B2673" s="135" t="s">
        <v>3557</v>
      </c>
      <c r="C2673" s="134" t="s">
        <v>2102</v>
      </c>
      <c r="D2673" s="135">
        <v>12846</v>
      </c>
      <c r="E2673" s="135" t="s">
        <v>3294</v>
      </c>
      <c r="F2673" s="135">
        <v>1</v>
      </c>
      <c r="G2673" s="136">
        <v>8</v>
      </c>
      <c r="H2673" s="135" t="s">
        <v>3565</v>
      </c>
      <c r="I2673" s="135">
        <v>45</v>
      </c>
      <c r="J2673" s="135" t="s">
        <v>2151</v>
      </c>
      <c r="K2673" s="135" t="s">
        <v>2152</v>
      </c>
      <c r="L2673" s="135" t="s">
        <v>193</v>
      </c>
      <c r="M2673" s="135" t="s">
        <v>725</v>
      </c>
      <c r="N2673" s="137"/>
      <c r="O2673" s="121"/>
    </row>
    <row r="2674" spans="1:15" x14ac:dyDescent="0.25">
      <c r="A2674" s="139">
        <v>131</v>
      </c>
      <c r="B2674" s="135" t="s">
        <v>3557</v>
      </c>
      <c r="C2674" s="134" t="s">
        <v>2102</v>
      </c>
      <c r="D2674" s="135">
        <v>12847</v>
      </c>
      <c r="E2674" s="135" t="s">
        <v>3294</v>
      </c>
      <c r="F2674" s="135">
        <v>1</v>
      </c>
      <c r="G2674" s="136">
        <v>9</v>
      </c>
      <c r="H2674" s="135" t="s">
        <v>3566</v>
      </c>
      <c r="I2674" s="135">
        <v>99</v>
      </c>
      <c r="J2674" s="135" t="s">
        <v>2151</v>
      </c>
      <c r="K2674" s="135" t="s">
        <v>2152</v>
      </c>
      <c r="L2674" s="135" t="s">
        <v>193</v>
      </c>
      <c r="M2674" s="135" t="s">
        <v>725</v>
      </c>
      <c r="N2674" s="137"/>
      <c r="O2674" s="121"/>
    </row>
    <row r="2675" spans="1:15" x14ac:dyDescent="0.25">
      <c r="A2675" s="139">
        <v>131</v>
      </c>
      <c r="B2675" s="135" t="s">
        <v>3557</v>
      </c>
      <c r="C2675" s="134" t="s">
        <v>2102</v>
      </c>
      <c r="D2675" s="135">
        <v>12848</v>
      </c>
      <c r="E2675" s="135" t="s">
        <v>3294</v>
      </c>
      <c r="F2675" s="135">
        <v>1</v>
      </c>
      <c r="G2675" s="136">
        <v>10</v>
      </c>
      <c r="H2675" s="135" t="s">
        <v>3567</v>
      </c>
      <c r="I2675" s="135">
        <v>63</v>
      </c>
      <c r="J2675" s="135" t="s">
        <v>2108</v>
      </c>
      <c r="K2675" s="135" t="s">
        <v>2109</v>
      </c>
      <c r="L2675" s="135" t="s">
        <v>193</v>
      </c>
      <c r="M2675" s="135" t="s">
        <v>725</v>
      </c>
      <c r="N2675" s="137"/>
      <c r="O2675" s="121"/>
    </row>
    <row r="2676" spans="1:15" x14ac:dyDescent="0.25">
      <c r="A2676" s="139">
        <v>131</v>
      </c>
      <c r="B2676" s="135" t="s">
        <v>3557</v>
      </c>
      <c r="C2676" s="134" t="s">
        <v>2102</v>
      </c>
      <c r="D2676" s="135">
        <v>12849</v>
      </c>
      <c r="E2676" s="135" t="s">
        <v>3294</v>
      </c>
      <c r="F2676" s="135">
        <v>1</v>
      </c>
      <c r="G2676" s="136">
        <v>12</v>
      </c>
      <c r="H2676" s="135" t="s">
        <v>3568</v>
      </c>
      <c r="I2676" s="135">
        <v>63</v>
      </c>
      <c r="J2676" s="135" t="s">
        <v>2108</v>
      </c>
      <c r="K2676" s="135" t="s">
        <v>2109</v>
      </c>
      <c r="L2676" s="135" t="s">
        <v>193</v>
      </c>
      <c r="M2676" s="135" t="s">
        <v>725</v>
      </c>
      <c r="N2676" s="137"/>
      <c r="O2676" s="121"/>
    </row>
    <row r="2677" spans="1:15" x14ac:dyDescent="0.25">
      <c r="A2677" s="139">
        <v>131</v>
      </c>
      <c r="B2677" s="135" t="s">
        <v>3557</v>
      </c>
      <c r="C2677" s="134" t="s">
        <v>2102</v>
      </c>
      <c r="D2677" s="135">
        <v>12850</v>
      </c>
      <c r="E2677" s="135" t="s">
        <v>3569</v>
      </c>
      <c r="F2677" s="135">
        <v>1</v>
      </c>
      <c r="G2677" s="136">
        <v>11</v>
      </c>
      <c r="H2677" s="135" t="s">
        <v>3570</v>
      </c>
      <c r="I2677" s="135">
        <v>805</v>
      </c>
      <c r="J2677" s="135" t="s">
        <v>2115</v>
      </c>
      <c r="K2677" s="135" t="s">
        <v>2116</v>
      </c>
      <c r="L2677" s="135" t="s">
        <v>2117</v>
      </c>
      <c r="M2677" s="135" t="s">
        <v>725</v>
      </c>
      <c r="N2677" s="137"/>
      <c r="O2677" s="121"/>
    </row>
    <row r="2678" spans="1:15" x14ac:dyDescent="0.25">
      <c r="A2678" s="139">
        <v>131</v>
      </c>
      <c r="B2678" s="135" t="s">
        <v>3557</v>
      </c>
      <c r="C2678" s="134" t="s">
        <v>2102</v>
      </c>
      <c r="D2678" s="135">
        <v>12851</v>
      </c>
      <c r="E2678" s="135" t="s">
        <v>3571</v>
      </c>
      <c r="F2678" s="135">
        <v>1</v>
      </c>
      <c r="G2678" s="136">
        <v>13</v>
      </c>
      <c r="H2678" s="135" t="s">
        <v>3572</v>
      </c>
      <c r="I2678" s="135">
        <v>168</v>
      </c>
      <c r="J2678" s="135" t="s">
        <v>2138</v>
      </c>
      <c r="K2678" s="135" t="s">
        <v>2139</v>
      </c>
      <c r="L2678" s="135" t="s">
        <v>194</v>
      </c>
      <c r="M2678" s="135" t="s">
        <v>725</v>
      </c>
      <c r="N2678" s="137"/>
      <c r="O2678" s="121"/>
    </row>
    <row r="2679" spans="1:15" x14ac:dyDescent="0.25">
      <c r="A2679" s="139">
        <v>131</v>
      </c>
      <c r="B2679" s="135" t="s">
        <v>3557</v>
      </c>
      <c r="C2679" s="134" t="s">
        <v>2102</v>
      </c>
      <c r="D2679" s="135">
        <v>12852</v>
      </c>
      <c r="E2679" s="135" t="s">
        <v>3571</v>
      </c>
      <c r="F2679" s="135">
        <v>1</v>
      </c>
      <c r="G2679" s="136">
        <v>14</v>
      </c>
      <c r="H2679" s="135" t="s">
        <v>3573</v>
      </c>
      <c r="I2679" s="135">
        <v>84</v>
      </c>
      <c r="J2679" s="135" t="s">
        <v>2151</v>
      </c>
      <c r="K2679" s="135" t="s">
        <v>2152</v>
      </c>
      <c r="L2679" s="135" t="s">
        <v>193</v>
      </c>
      <c r="M2679" s="135" t="s">
        <v>725</v>
      </c>
      <c r="N2679" s="137"/>
      <c r="O2679" s="121"/>
    </row>
    <row r="2680" spans="1:15" x14ac:dyDescent="0.25">
      <c r="A2680" s="139">
        <v>131</v>
      </c>
      <c r="B2680" s="135" t="s">
        <v>3557</v>
      </c>
      <c r="C2680" s="134" t="s">
        <v>2102</v>
      </c>
      <c r="D2680" s="135">
        <v>12853</v>
      </c>
      <c r="E2680" s="135" t="s">
        <v>3571</v>
      </c>
      <c r="F2680" s="135">
        <v>1</v>
      </c>
      <c r="G2680" s="136">
        <v>15</v>
      </c>
      <c r="H2680" s="135" t="s">
        <v>3574</v>
      </c>
      <c r="I2680" s="135">
        <v>234</v>
      </c>
      <c r="J2680" s="135" t="s">
        <v>2155</v>
      </c>
      <c r="K2680" s="135" t="s">
        <v>2156</v>
      </c>
      <c r="L2680" s="135" t="s">
        <v>193</v>
      </c>
      <c r="M2680" s="135" t="s">
        <v>725</v>
      </c>
      <c r="N2680" s="137"/>
      <c r="O2680" s="121"/>
    </row>
    <row r="2681" spans="1:15" x14ac:dyDescent="0.25">
      <c r="A2681" s="139">
        <v>131</v>
      </c>
      <c r="B2681" s="135" t="s">
        <v>3557</v>
      </c>
      <c r="C2681" s="134" t="s">
        <v>2102</v>
      </c>
      <c r="D2681" s="135">
        <v>12854</v>
      </c>
      <c r="E2681" s="135" t="s">
        <v>3571</v>
      </c>
      <c r="F2681" s="135">
        <v>1</v>
      </c>
      <c r="G2681" s="136">
        <v>16</v>
      </c>
      <c r="H2681" s="135" t="s">
        <v>3575</v>
      </c>
      <c r="I2681" s="135">
        <v>168</v>
      </c>
      <c r="J2681" s="135" t="s">
        <v>2151</v>
      </c>
      <c r="K2681" s="135" t="s">
        <v>2152</v>
      </c>
      <c r="L2681" s="135" t="s">
        <v>193</v>
      </c>
      <c r="M2681" s="135" t="s">
        <v>725</v>
      </c>
      <c r="N2681" s="137"/>
      <c r="O2681" s="121"/>
    </row>
    <row r="2682" spans="1:15" x14ac:dyDescent="0.25">
      <c r="A2682" s="139">
        <v>131</v>
      </c>
      <c r="B2682" s="135" t="s">
        <v>3557</v>
      </c>
      <c r="C2682" s="134" t="s">
        <v>2102</v>
      </c>
      <c r="D2682" s="135">
        <v>12855</v>
      </c>
      <c r="E2682" s="135" t="s">
        <v>3571</v>
      </c>
      <c r="F2682" s="135">
        <v>1</v>
      </c>
      <c r="G2682" s="136">
        <v>17</v>
      </c>
      <c r="H2682" s="135" t="s">
        <v>3576</v>
      </c>
      <c r="I2682" s="135">
        <v>120</v>
      </c>
      <c r="J2682" s="135" t="s">
        <v>2108</v>
      </c>
      <c r="K2682" s="135" t="s">
        <v>2109</v>
      </c>
      <c r="L2682" s="135" t="s">
        <v>193</v>
      </c>
      <c r="M2682" s="135" t="s">
        <v>725</v>
      </c>
      <c r="N2682" s="137"/>
      <c r="O2682" s="121"/>
    </row>
    <row r="2683" spans="1:15" x14ac:dyDescent="0.25">
      <c r="A2683" s="139">
        <v>131</v>
      </c>
      <c r="B2683" s="135" t="s">
        <v>3557</v>
      </c>
      <c r="C2683" s="134" t="s">
        <v>2102</v>
      </c>
      <c r="D2683" s="135">
        <v>12856</v>
      </c>
      <c r="E2683" s="135" t="s">
        <v>3571</v>
      </c>
      <c r="F2683" s="135">
        <v>1</v>
      </c>
      <c r="G2683" s="136">
        <v>18</v>
      </c>
      <c r="H2683" s="135" t="s">
        <v>3577</v>
      </c>
      <c r="I2683" s="135">
        <v>120</v>
      </c>
      <c r="J2683" s="135" t="s">
        <v>2108</v>
      </c>
      <c r="K2683" s="135" t="s">
        <v>2109</v>
      </c>
      <c r="L2683" s="135" t="s">
        <v>193</v>
      </c>
      <c r="M2683" s="135" t="s">
        <v>725</v>
      </c>
      <c r="N2683" s="137"/>
      <c r="O2683" s="121"/>
    </row>
    <row r="2684" spans="1:15" x14ac:dyDescent="0.25">
      <c r="A2684" s="139">
        <v>131</v>
      </c>
      <c r="B2684" s="135" t="s">
        <v>3557</v>
      </c>
      <c r="C2684" s="134" t="s">
        <v>2102</v>
      </c>
      <c r="D2684" s="135">
        <v>12857</v>
      </c>
      <c r="E2684" s="135" t="s">
        <v>3578</v>
      </c>
      <c r="F2684" s="135">
        <v>1</v>
      </c>
      <c r="G2684" s="136">
        <v>19</v>
      </c>
      <c r="H2684" s="135" t="s">
        <v>3579</v>
      </c>
      <c r="I2684" s="135">
        <v>805</v>
      </c>
      <c r="J2684" s="135" t="s">
        <v>2115</v>
      </c>
      <c r="K2684" s="135" t="s">
        <v>2116</v>
      </c>
      <c r="L2684" s="135" t="s">
        <v>2117</v>
      </c>
      <c r="M2684" s="135" t="s">
        <v>725</v>
      </c>
      <c r="N2684" s="137"/>
      <c r="O2684" s="121"/>
    </row>
    <row r="2685" spans="1:15" x14ac:dyDescent="0.25">
      <c r="A2685" s="139">
        <v>131</v>
      </c>
      <c r="B2685" s="135" t="s">
        <v>3557</v>
      </c>
      <c r="C2685" s="134" t="s">
        <v>2102</v>
      </c>
      <c r="D2685" s="135">
        <v>12858</v>
      </c>
      <c r="E2685" s="135" t="s">
        <v>2377</v>
      </c>
      <c r="F2685" s="135">
        <v>1</v>
      </c>
      <c r="G2685" s="136">
        <v>24</v>
      </c>
      <c r="H2685" s="135" t="s">
        <v>3580</v>
      </c>
      <c r="I2685" s="135">
        <v>81</v>
      </c>
      <c r="J2685" s="135" t="s">
        <v>2151</v>
      </c>
      <c r="K2685" s="135" t="s">
        <v>2152</v>
      </c>
      <c r="L2685" s="135" t="s">
        <v>193</v>
      </c>
      <c r="M2685" s="135" t="s">
        <v>725</v>
      </c>
      <c r="N2685" s="137"/>
      <c r="O2685" s="121"/>
    </row>
    <row r="2686" spans="1:15" x14ac:dyDescent="0.25">
      <c r="A2686" s="139">
        <v>131</v>
      </c>
      <c r="B2686" s="135" t="s">
        <v>3557</v>
      </c>
      <c r="C2686" s="134" t="s">
        <v>2102</v>
      </c>
      <c r="D2686" s="135">
        <v>12859</v>
      </c>
      <c r="E2686" s="135" t="s">
        <v>2377</v>
      </c>
      <c r="F2686" s="135">
        <v>1</v>
      </c>
      <c r="G2686" s="136">
        <v>25</v>
      </c>
      <c r="H2686" s="135" t="s">
        <v>3581</v>
      </c>
      <c r="I2686" s="135">
        <v>81</v>
      </c>
      <c r="J2686" s="135" t="s">
        <v>2108</v>
      </c>
      <c r="K2686" s="135" t="s">
        <v>2109</v>
      </c>
      <c r="L2686" s="135" t="s">
        <v>193</v>
      </c>
      <c r="M2686" s="135" t="s">
        <v>725</v>
      </c>
      <c r="N2686" s="137"/>
      <c r="O2686" s="121"/>
    </row>
    <row r="2687" spans="1:15" x14ac:dyDescent="0.25">
      <c r="A2687" s="139">
        <v>131</v>
      </c>
      <c r="B2687" s="135" t="s">
        <v>3557</v>
      </c>
      <c r="C2687" s="134" t="s">
        <v>2102</v>
      </c>
      <c r="D2687" s="135">
        <v>12860</v>
      </c>
      <c r="E2687" s="135" t="s">
        <v>2377</v>
      </c>
      <c r="F2687" s="135">
        <v>1</v>
      </c>
      <c r="G2687" s="136">
        <v>26</v>
      </c>
      <c r="H2687" s="135" t="s">
        <v>3582</v>
      </c>
      <c r="I2687" s="135">
        <v>621</v>
      </c>
      <c r="J2687" s="135" t="s">
        <v>2115</v>
      </c>
      <c r="K2687" s="135" t="s">
        <v>2116</v>
      </c>
      <c r="L2687" s="135" t="s">
        <v>2117</v>
      </c>
      <c r="M2687" s="135" t="s">
        <v>725</v>
      </c>
      <c r="N2687" s="137"/>
      <c r="O2687" s="121"/>
    </row>
    <row r="2688" spans="1:15" x14ac:dyDescent="0.25">
      <c r="A2688" s="139">
        <v>131</v>
      </c>
      <c r="B2688" s="135" t="s">
        <v>3557</v>
      </c>
      <c r="C2688" s="134" t="s">
        <v>2102</v>
      </c>
      <c r="D2688" s="135">
        <v>12861</v>
      </c>
      <c r="E2688" s="135" t="s">
        <v>2379</v>
      </c>
      <c r="F2688" s="135">
        <v>1</v>
      </c>
      <c r="G2688" s="136">
        <v>20</v>
      </c>
      <c r="H2688" s="135" t="s">
        <v>3583</v>
      </c>
      <c r="I2688" s="135">
        <v>80</v>
      </c>
      <c r="J2688" s="135" t="s">
        <v>2108</v>
      </c>
      <c r="K2688" s="135" t="s">
        <v>2109</v>
      </c>
      <c r="L2688" s="135" t="s">
        <v>193</v>
      </c>
      <c r="M2688" s="135" t="s">
        <v>725</v>
      </c>
      <c r="N2688" s="137"/>
      <c r="O2688" s="121"/>
    </row>
    <row r="2689" spans="1:15" x14ac:dyDescent="0.25">
      <c r="A2689" s="139">
        <v>131</v>
      </c>
      <c r="B2689" s="135" t="s">
        <v>3557</v>
      </c>
      <c r="C2689" s="134" t="s">
        <v>2102</v>
      </c>
      <c r="D2689" s="135">
        <v>12862</v>
      </c>
      <c r="E2689" s="135" t="s">
        <v>2379</v>
      </c>
      <c r="F2689" s="135">
        <v>1</v>
      </c>
      <c r="G2689" s="136">
        <v>21</v>
      </c>
      <c r="H2689" s="135" t="s">
        <v>3584</v>
      </c>
      <c r="I2689" s="135">
        <v>80</v>
      </c>
      <c r="J2689" s="135" t="s">
        <v>2108</v>
      </c>
      <c r="K2689" s="135" t="s">
        <v>2109</v>
      </c>
      <c r="L2689" s="135" t="s">
        <v>193</v>
      </c>
      <c r="M2689" s="135" t="s">
        <v>725</v>
      </c>
      <c r="N2689" s="137"/>
      <c r="O2689" s="121"/>
    </row>
    <row r="2690" spans="1:15" x14ac:dyDescent="0.25">
      <c r="A2690" s="139">
        <v>131</v>
      </c>
      <c r="B2690" s="135" t="s">
        <v>3557</v>
      </c>
      <c r="C2690" s="134" t="s">
        <v>2102</v>
      </c>
      <c r="D2690" s="135">
        <v>12863</v>
      </c>
      <c r="E2690" s="135" t="s">
        <v>2379</v>
      </c>
      <c r="F2690" s="135">
        <v>1</v>
      </c>
      <c r="G2690" s="136">
        <v>22</v>
      </c>
      <c r="H2690" s="135" t="s">
        <v>3585</v>
      </c>
      <c r="I2690" s="135">
        <v>805</v>
      </c>
      <c r="J2690" s="135" t="s">
        <v>2115</v>
      </c>
      <c r="K2690" s="135" t="s">
        <v>2116</v>
      </c>
      <c r="L2690" s="135" t="s">
        <v>2117</v>
      </c>
      <c r="M2690" s="135" t="s">
        <v>725</v>
      </c>
      <c r="N2690" s="137"/>
      <c r="O2690" s="121"/>
    </row>
    <row r="2691" spans="1:15" x14ac:dyDescent="0.25">
      <c r="A2691" s="139">
        <v>131</v>
      </c>
      <c r="B2691" s="135" t="s">
        <v>3557</v>
      </c>
      <c r="C2691" s="134" t="s">
        <v>2102</v>
      </c>
      <c r="D2691" s="135">
        <v>12864</v>
      </c>
      <c r="E2691" s="135" t="s">
        <v>2379</v>
      </c>
      <c r="F2691" s="135">
        <v>1</v>
      </c>
      <c r="G2691" s="136">
        <v>23</v>
      </c>
      <c r="H2691" s="135" t="s">
        <v>3586</v>
      </c>
      <c r="I2691" s="135">
        <v>80</v>
      </c>
      <c r="J2691" s="135" t="s">
        <v>2151</v>
      </c>
      <c r="K2691" s="135" t="s">
        <v>2152</v>
      </c>
      <c r="L2691" s="135" t="s">
        <v>193</v>
      </c>
      <c r="M2691" s="135" t="s">
        <v>725</v>
      </c>
      <c r="N2691" s="137"/>
      <c r="O2691" s="121"/>
    </row>
    <row r="2692" spans="1:15" x14ac:dyDescent="0.25">
      <c r="A2692" s="139">
        <v>132</v>
      </c>
      <c r="B2692" s="135" t="s">
        <v>330</v>
      </c>
      <c r="C2692" s="134" t="s">
        <v>2102</v>
      </c>
      <c r="D2692" s="135">
        <v>3982</v>
      </c>
      <c r="E2692" s="135" t="s">
        <v>2289</v>
      </c>
      <c r="F2692" s="135">
        <v>1</v>
      </c>
      <c r="G2692" s="136">
        <v>1</v>
      </c>
      <c r="H2692" s="135" t="s">
        <v>2290</v>
      </c>
      <c r="I2692" s="135">
        <v>2520</v>
      </c>
      <c r="J2692" s="135" t="s">
        <v>2167</v>
      </c>
      <c r="K2692" s="135" t="s">
        <v>2168</v>
      </c>
      <c r="L2692" s="135" t="s">
        <v>189</v>
      </c>
      <c r="M2692" s="134" t="s">
        <v>1</v>
      </c>
      <c r="N2692" s="137"/>
      <c r="O2692" s="121"/>
    </row>
    <row r="2693" spans="1:15" x14ac:dyDescent="0.25">
      <c r="A2693" s="139">
        <v>132</v>
      </c>
      <c r="B2693" s="135" t="s">
        <v>330</v>
      </c>
      <c r="C2693" s="134" t="s">
        <v>2102</v>
      </c>
      <c r="D2693" s="135">
        <v>3983</v>
      </c>
      <c r="E2693" s="135" t="s">
        <v>2289</v>
      </c>
      <c r="F2693" s="135">
        <v>1</v>
      </c>
      <c r="G2693" s="136">
        <v>2</v>
      </c>
      <c r="H2693" s="135" t="s">
        <v>2291</v>
      </c>
      <c r="I2693" s="135">
        <v>450</v>
      </c>
      <c r="J2693" s="135" t="s">
        <v>2167</v>
      </c>
      <c r="K2693" s="135" t="s">
        <v>2168</v>
      </c>
      <c r="L2693" s="135" t="s">
        <v>189</v>
      </c>
      <c r="M2693" s="134" t="s">
        <v>1</v>
      </c>
      <c r="N2693" s="137"/>
      <c r="O2693" s="121"/>
    </row>
    <row r="2694" spans="1:15" x14ac:dyDescent="0.25">
      <c r="A2694" s="139">
        <v>132</v>
      </c>
      <c r="B2694" s="135" t="s">
        <v>330</v>
      </c>
      <c r="C2694" s="134" t="s">
        <v>2102</v>
      </c>
      <c r="D2694" s="135">
        <v>3984</v>
      </c>
      <c r="E2694" s="135" t="s">
        <v>2289</v>
      </c>
      <c r="F2694" s="135">
        <v>1</v>
      </c>
      <c r="G2694" s="136">
        <v>3</v>
      </c>
      <c r="H2694" s="135" t="s">
        <v>2292</v>
      </c>
      <c r="I2694" s="135">
        <v>75</v>
      </c>
      <c r="J2694" s="135" t="s">
        <v>2155</v>
      </c>
      <c r="K2694" s="135" t="s">
        <v>2156</v>
      </c>
      <c r="L2694" s="135" t="s">
        <v>193</v>
      </c>
      <c r="M2694" s="134" t="s">
        <v>1</v>
      </c>
      <c r="N2694" s="137"/>
      <c r="O2694" s="121"/>
    </row>
    <row r="2695" spans="1:15" x14ac:dyDescent="0.25">
      <c r="A2695" s="139">
        <v>132</v>
      </c>
      <c r="B2695" s="135" t="s">
        <v>330</v>
      </c>
      <c r="C2695" s="134" t="s">
        <v>2102</v>
      </c>
      <c r="D2695" s="135">
        <v>3985</v>
      </c>
      <c r="E2695" s="135" t="s">
        <v>2289</v>
      </c>
      <c r="F2695" s="135">
        <v>1</v>
      </c>
      <c r="G2695" s="136">
        <v>4</v>
      </c>
      <c r="H2695" s="135" t="s">
        <v>2293</v>
      </c>
      <c r="I2695" s="135">
        <v>75</v>
      </c>
      <c r="J2695" s="135" t="s">
        <v>2105</v>
      </c>
      <c r="K2695" s="135" t="s">
        <v>2106</v>
      </c>
      <c r="L2695" s="135" t="s">
        <v>193</v>
      </c>
      <c r="M2695" s="134" t="s">
        <v>1</v>
      </c>
      <c r="N2695" s="137"/>
      <c r="O2695" s="121"/>
    </row>
    <row r="2696" spans="1:15" x14ac:dyDescent="0.25">
      <c r="A2696" s="139">
        <v>132</v>
      </c>
      <c r="B2696" s="135" t="s">
        <v>330</v>
      </c>
      <c r="C2696" s="134" t="s">
        <v>2102</v>
      </c>
      <c r="D2696" s="135">
        <v>3986</v>
      </c>
      <c r="E2696" s="135" t="s">
        <v>2289</v>
      </c>
      <c r="F2696" s="135">
        <v>1</v>
      </c>
      <c r="G2696" s="136">
        <v>5</v>
      </c>
      <c r="H2696" s="135" t="s">
        <v>2294</v>
      </c>
      <c r="I2696" s="135">
        <v>120</v>
      </c>
      <c r="J2696" s="135" t="s">
        <v>2105</v>
      </c>
      <c r="K2696" s="135" t="s">
        <v>2106</v>
      </c>
      <c r="L2696" s="135" t="s">
        <v>193</v>
      </c>
      <c r="M2696" s="134" t="s">
        <v>1</v>
      </c>
      <c r="N2696" s="137"/>
      <c r="O2696" s="121"/>
    </row>
    <row r="2697" spans="1:15" x14ac:dyDescent="0.25">
      <c r="A2697" s="139">
        <v>132</v>
      </c>
      <c r="B2697" s="135" t="s">
        <v>330</v>
      </c>
      <c r="C2697" s="134" t="s">
        <v>2102</v>
      </c>
      <c r="D2697" s="135">
        <v>3987</v>
      </c>
      <c r="E2697" s="135" t="s">
        <v>2289</v>
      </c>
      <c r="F2697" s="135">
        <v>1</v>
      </c>
      <c r="G2697" s="136">
        <v>6</v>
      </c>
      <c r="H2697" s="135" t="s">
        <v>2295</v>
      </c>
      <c r="I2697" s="135">
        <v>360</v>
      </c>
      <c r="J2697" s="135" t="s">
        <v>2115</v>
      </c>
      <c r="K2697" s="135" t="s">
        <v>2129</v>
      </c>
      <c r="L2697" s="135" t="s">
        <v>194</v>
      </c>
      <c r="M2697" s="134" t="s">
        <v>1</v>
      </c>
      <c r="N2697" s="137"/>
      <c r="O2697" s="121"/>
    </row>
    <row r="2698" spans="1:15" x14ac:dyDescent="0.25">
      <c r="A2698" s="139">
        <v>132</v>
      </c>
      <c r="B2698" s="135" t="s">
        <v>330</v>
      </c>
      <c r="C2698" s="134" t="s">
        <v>2102</v>
      </c>
      <c r="D2698" s="135">
        <v>3988</v>
      </c>
      <c r="E2698" s="135" t="s">
        <v>2289</v>
      </c>
      <c r="F2698" s="135">
        <v>1</v>
      </c>
      <c r="G2698" s="136">
        <v>7</v>
      </c>
      <c r="H2698" s="135" t="s">
        <v>2296</v>
      </c>
      <c r="I2698" s="135">
        <v>570</v>
      </c>
      <c r="J2698" s="135" t="s">
        <v>2155</v>
      </c>
      <c r="K2698" s="135" t="s">
        <v>2156</v>
      </c>
      <c r="L2698" s="135" t="s">
        <v>193</v>
      </c>
      <c r="M2698" s="134" t="s">
        <v>1</v>
      </c>
      <c r="N2698" s="137"/>
      <c r="O2698" s="121"/>
    </row>
    <row r="2699" spans="1:15" x14ac:dyDescent="0.25">
      <c r="A2699" s="139">
        <v>132</v>
      </c>
      <c r="B2699" s="135" t="s">
        <v>330</v>
      </c>
      <c r="C2699" s="134" t="s">
        <v>2102</v>
      </c>
      <c r="D2699" s="135">
        <v>3989</v>
      </c>
      <c r="E2699" s="135" t="s">
        <v>2289</v>
      </c>
      <c r="F2699" s="135">
        <v>1</v>
      </c>
      <c r="G2699" s="136">
        <v>8</v>
      </c>
      <c r="H2699" s="135" t="s">
        <v>2297</v>
      </c>
      <c r="I2699" s="135">
        <v>50</v>
      </c>
      <c r="J2699" s="135" t="s">
        <v>2108</v>
      </c>
      <c r="K2699" s="135" t="s">
        <v>2109</v>
      </c>
      <c r="L2699" s="135" t="s">
        <v>193</v>
      </c>
      <c r="M2699" s="134" t="s">
        <v>1</v>
      </c>
      <c r="N2699" s="137"/>
      <c r="O2699" s="121"/>
    </row>
    <row r="2700" spans="1:15" x14ac:dyDescent="0.25">
      <c r="A2700" s="139">
        <v>132</v>
      </c>
      <c r="B2700" s="135" t="s">
        <v>330</v>
      </c>
      <c r="C2700" s="134" t="s">
        <v>2102</v>
      </c>
      <c r="D2700" s="135">
        <v>3990</v>
      </c>
      <c r="E2700" s="135" t="s">
        <v>2289</v>
      </c>
      <c r="F2700" s="135">
        <v>1</v>
      </c>
      <c r="G2700" s="136">
        <v>9</v>
      </c>
      <c r="H2700" s="135" t="s">
        <v>2298</v>
      </c>
      <c r="I2700" s="135">
        <v>120</v>
      </c>
      <c r="J2700" s="135" t="s">
        <v>2151</v>
      </c>
      <c r="K2700" s="135" t="s">
        <v>2152</v>
      </c>
      <c r="L2700" s="135" t="s">
        <v>193</v>
      </c>
      <c r="M2700" s="134" t="s">
        <v>1</v>
      </c>
      <c r="N2700" s="137"/>
      <c r="O2700" s="121"/>
    </row>
    <row r="2701" spans="1:15" x14ac:dyDescent="0.25">
      <c r="A2701" s="139">
        <v>132</v>
      </c>
      <c r="B2701" s="135" t="s">
        <v>330</v>
      </c>
      <c r="C2701" s="134" t="s">
        <v>2102</v>
      </c>
      <c r="D2701" s="135">
        <v>3991</v>
      </c>
      <c r="E2701" s="135" t="s">
        <v>2289</v>
      </c>
      <c r="F2701" s="135">
        <v>1</v>
      </c>
      <c r="G2701" s="136">
        <v>10</v>
      </c>
      <c r="H2701" s="135" t="s">
        <v>2299</v>
      </c>
      <c r="I2701" s="135">
        <v>120</v>
      </c>
      <c r="J2701" s="135" t="s">
        <v>2151</v>
      </c>
      <c r="K2701" s="135" t="s">
        <v>2152</v>
      </c>
      <c r="L2701" s="135" t="s">
        <v>193</v>
      </c>
      <c r="M2701" s="134" t="s">
        <v>1</v>
      </c>
      <c r="N2701" s="137"/>
      <c r="O2701" s="121"/>
    </row>
    <row r="2702" spans="1:15" x14ac:dyDescent="0.25">
      <c r="A2702" s="139">
        <v>132</v>
      </c>
      <c r="B2702" s="135" t="s">
        <v>330</v>
      </c>
      <c r="C2702" s="134" t="s">
        <v>2102</v>
      </c>
      <c r="D2702" s="135">
        <v>3992</v>
      </c>
      <c r="E2702" s="135" t="s">
        <v>2289</v>
      </c>
      <c r="F2702" s="135">
        <v>1</v>
      </c>
      <c r="G2702" s="136">
        <v>11</v>
      </c>
      <c r="H2702" s="135" t="s">
        <v>2300</v>
      </c>
      <c r="I2702" s="135">
        <v>427</v>
      </c>
      <c r="J2702" s="135" t="s">
        <v>2138</v>
      </c>
      <c r="K2702" s="135" t="s">
        <v>2139</v>
      </c>
      <c r="L2702" s="135" t="s">
        <v>194</v>
      </c>
      <c r="M2702" s="134" t="s">
        <v>1</v>
      </c>
      <c r="N2702" s="137"/>
      <c r="O2702" s="121"/>
    </row>
    <row r="2703" spans="1:15" x14ac:dyDescent="0.25">
      <c r="A2703" s="139">
        <v>132</v>
      </c>
      <c r="B2703" s="135" t="s">
        <v>330</v>
      </c>
      <c r="C2703" s="134" t="s">
        <v>2102</v>
      </c>
      <c r="D2703" s="135">
        <v>3993</v>
      </c>
      <c r="E2703" s="135" t="s">
        <v>2289</v>
      </c>
      <c r="F2703" s="135">
        <v>1</v>
      </c>
      <c r="G2703" s="136">
        <v>12</v>
      </c>
      <c r="H2703" s="135" t="s">
        <v>2301</v>
      </c>
      <c r="I2703" s="135">
        <v>20</v>
      </c>
      <c r="J2703" s="135" t="s">
        <v>2151</v>
      </c>
      <c r="K2703" s="135" t="s">
        <v>2152</v>
      </c>
      <c r="L2703" s="135" t="s">
        <v>193</v>
      </c>
      <c r="M2703" s="134" t="s">
        <v>1</v>
      </c>
      <c r="N2703" s="137"/>
      <c r="O2703" s="121"/>
    </row>
    <row r="2704" spans="1:15" x14ac:dyDescent="0.25">
      <c r="A2704" s="139">
        <v>132</v>
      </c>
      <c r="B2704" s="135" t="s">
        <v>330</v>
      </c>
      <c r="C2704" s="134" t="s">
        <v>2102</v>
      </c>
      <c r="D2704" s="135">
        <v>3994</v>
      </c>
      <c r="E2704" s="135" t="s">
        <v>2289</v>
      </c>
      <c r="F2704" s="135">
        <v>1</v>
      </c>
      <c r="G2704" s="140">
        <v>13</v>
      </c>
      <c r="H2704" s="135" t="s">
        <v>2302</v>
      </c>
      <c r="I2704" s="135">
        <v>64</v>
      </c>
      <c r="J2704" s="135" t="s">
        <v>2105</v>
      </c>
      <c r="K2704" s="135" t="s">
        <v>2106</v>
      </c>
      <c r="L2704" s="135" t="s">
        <v>193</v>
      </c>
      <c r="M2704" s="134" t="s">
        <v>1</v>
      </c>
      <c r="N2704" s="137"/>
      <c r="O2704" s="121"/>
    </row>
    <row r="2705" spans="1:15" x14ac:dyDescent="0.25">
      <c r="A2705" s="139">
        <v>132</v>
      </c>
      <c r="B2705" s="135" t="s">
        <v>330</v>
      </c>
      <c r="C2705" s="134" t="s">
        <v>2102</v>
      </c>
      <c r="D2705" s="135">
        <v>3995</v>
      </c>
      <c r="E2705" s="135" t="s">
        <v>2289</v>
      </c>
      <c r="F2705" s="135">
        <v>1</v>
      </c>
      <c r="G2705" s="136">
        <v>14</v>
      </c>
      <c r="H2705" s="135" t="s">
        <v>2303</v>
      </c>
      <c r="I2705" s="135">
        <v>113</v>
      </c>
      <c r="J2705" s="135" t="s">
        <v>2108</v>
      </c>
      <c r="K2705" s="135" t="s">
        <v>2109</v>
      </c>
      <c r="L2705" s="135" t="s">
        <v>193</v>
      </c>
      <c r="M2705" s="134" t="s">
        <v>1</v>
      </c>
      <c r="N2705" s="137"/>
      <c r="O2705" s="121"/>
    </row>
    <row r="2706" spans="1:15" x14ac:dyDescent="0.25">
      <c r="A2706" s="139">
        <v>132</v>
      </c>
      <c r="B2706" s="135" t="s">
        <v>330</v>
      </c>
      <c r="C2706" s="134" t="s">
        <v>2102</v>
      </c>
      <c r="D2706" s="135">
        <v>3996</v>
      </c>
      <c r="E2706" s="135" t="s">
        <v>2289</v>
      </c>
      <c r="F2706" s="135">
        <v>1</v>
      </c>
      <c r="G2706" s="136">
        <v>15</v>
      </c>
      <c r="H2706" s="135" t="s">
        <v>2304</v>
      </c>
      <c r="I2706" s="135">
        <v>113</v>
      </c>
      <c r="J2706" s="135" t="s">
        <v>2108</v>
      </c>
      <c r="K2706" s="135" t="s">
        <v>2109</v>
      </c>
      <c r="L2706" s="135" t="s">
        <v>193</v>
      </c>
      <c r="M2706" s="134" t="s">
        <v>1</v>
      </c>
      <c r="N2706" s="137"/>
      <c r="O2706" s="121"/>
    </row>
    <row r="2707" spans="1:15" x14ac:dyDescent="0.25">
      <c r="A2707" s="139">
        <v>132</v>
      </c>
      <c r="B2707" s="135" t="s">
        <v>330</v>
      </c>
      <c r="C2707" s="134" t="s">
        <v>2102</v>
      </c>
      <c r="D2707" s="135">
        <v>3997</v>
      </c>
      <c r="E2707" s="135" t="s">
        <v>2289</v>
      </c>
      <c r="F2707" s="135">
        <v>1</v>
      </c>
      <c r="G2707" s="136">
        <v>16</v>
      </c>
      <c r="H2707" s="135" t="s">
        <v>2305</v>
      </c>
      <c r="I2707" s="135">
        <v>98</v>
      </c>
      <c r="J2707" s="135" t="s">
        <v>2108</v>
      </c>
      <c r="K2707" s="135" t="s">
        <v>2109</v>
      </c>
      <c r="L2707" s="135" t="s">
        <v>193</v>
      </c>
      <c r="M2707" s="134" t="s">
        <v>1</v>
      </c>
      <c r="N2707" s="137"/>
      <c r="O2707" s="121"/>
    </row>
    <row r="2708" spans="1:15" x14ac:dyDescent="0.25">
      <c r="A2708" s="139">
        <v>132</v>
      </c>
      <c r="B2708" s="135" t="s">
        <v>330</v>
      </c>
      <c r="C2708" s="134" t="s">
        <v>2102</v>
      </c>
      <c r="D2708" s="135">
        <v>3998</v>
      </c>
      <c r="E2708" s="135" t="s">
        <v>2289</v>
      </c>
      <c r="F2708" s="135">
        <v>1</v>
      </c>
      <c r="G2708" s="136">
        <v>17</v>
      </c>
      <c r="H2708" s="135" t="s">
        <v>2306</v>
      </c>
      <c r="I2708" s="135">
        <v>113</v>
      </c>
      <c r="J2708" s="135" t="s">
        <v>2108</v>
      </c>
      <c r="K2708" s="135" t="s">
        <v>2109</v>
      </c>
      <c r="L2708" s="135" t="s">
        <v>193</v>
      </c>
      <c r="M2708" s="134" t="s">
        <v>1</v>
      </c>
      <c r="N2708" s="137"/>
      <c r="O2708" s="121"/>
    </row>
    <row r="2709" spans="1:15" x14ac:dyDescent="0.25">
      <c r="A2709" s="139">
        <v>132</v>
      </c>
      <c r="B2709" s="135" t="s">
        <v>330</v>
      </c>
      <c r="C2709" s="134" t="s">
        <v>2102</v>
      </c>
      <c r="D2709" s="135">
        <v>3999</v>
      </c>
      <c r="E2709" s="135" t="s">
        <v>2289</v>
      </c>
      <c r="F2709" s="135">
        <v>1</v>
      </c>
      <c r="G2709" s="136">
        <v>18</v>
      </c>
      <c r="H2709" s="135" t="s">
        <v>2307</v>
      </c>
      <c r="I2709" s="135">
        <v>150</v>
      </c>
      <c r="J2709" s="135" t="s">
        <v>2155</v>
      </c>
      <c r="K2709" s="135" t="s">
        <v>2156</v>
      </c>
      <c r="L2709" s="135" t="s">
        <v>193</v>
      </c>
      <c r="M2709" s="134" t="s">
        <v>1</v>
      </c>
      <c r="N2709" s="137"/>
      <c r="O2709" s="121"/>
    </row>
    <row r="2710" spans="1:15" x14ac:dyDescent="0.25">
      <c r="A2710" s="139">
        <v>132</v>
      </c>
      <c r="B2710" s="135" t="s">
        <v>330</v>
      </c>
      <c r="C2710" s="134" t="s">
        <v>2102</v>
      </c>
      <c r="D2710" s="135">
        <v>4000</v>
      </c>
      <c r="E2710" s="135" t="s">
        <v>3587</v>
      </c>
      <c r="F2710" s="135">
        <v>1</v>
      </c>
      <c r="G2710" s="136">
        <v>1</v>
      </c>
      <c r="H2710" s="135" t="s">
        <v>3588</v>
      </c>
      <c r="I2710" s="135">
        <v>375</v>
      </c>
      <c r="J2710" s="135" t="s">
        <v>2112</v>
      </c>
      <c r="K2710" s="135" t="s">
        <v>2113</v>
      </c>
      <c r="L2710" s="135" t="s">
        <v>194</v>
      </c>
      <c r="M2710" s="134" t="s">
        <v>1</v>
      </c>
      <c r="N2710" s="137"/>
      <c r="O2710" s="121"/>
    </row>
    <row r="2711" spans="1:15" x14ac:dyDescent="0.25">
      <c r="A2711" s="139">
        <v>132</v>
      </c>
      <c r="B2711" s="135" t="s">
        <v>330</v>
      </c>
      <c r="C2711" s="134" t="s">
        <v>2102</v>
      </c>
      <c r="D2711" s="135">
        <v>4001</v>
      </c>
      <c r="E2711" s="135" t="s">
        <v>3587</v>
      </c>
      <c r="F2711" s="135">
        <v>1</v>
      </c>
      <c r="G2711" s="136">
        <v>2</v>
      </c>
      <c r="H2711" s="135" t="s">
        <v>3589</v>
      </c>
      <c r="I2711" s="135">
        <v>300</v>
      </c>
      <c r="J2711" s="135" t="s">
        <v>2112</v>
      </c>
      <c r="K2711" s="135" t="s">
        <v>2113</v>
      </c>
      <c r="L2711" s="135" t="s">
        <v>194</v>
      </c>
      <c r="M2711" s="134" t="s">
        <v>1</v>
      </c>
      <c r="N2711" s="137"/>
      <c r="O2711" s="121"/>
    </row>
    <row r="2712" spans="1:15" x14ac:dyDescent="0.25">
      <c r="A2712" s="139">
        <v>132</v>
      </c>
      <c r="B2712" s="135" t="s">
        <v>330</v>
      </c>
      <c r="C2712" s="134" t="s">
        <v>2102</v>
      </c>
      <c r="D2712" s="135">
        <v>4002</v>
      </c>
      <c r="E2712" s="135" t="s">
        <v>3587</v>
      </c>
      <c r="F2712" s="135">
        <v>1</v>
      </c>
      <c r="G2712" s="136">
        <v>3</v>
      </c>
      <c r="H2712" s="135" t="s">
        <v>3590</v>
      </c>
      <c r="I2712" s="135">
        <v>120</v>
      </c>
      <c r="J2712" s="135" t="s">
        <v>2151</v>
      </c>
      <c r="K2712" s="135" t="s">
        <v>2152</v>
      </c>
      <c r="L2712" s="135" t="s">
        <v>193</v>
      </c>
      <c r="M2712" s="134" t="s">
        <v>1</v>
      </c>
      <c r="N2712" s="137"/>
      <c r="O2712" s="121"/>
    </row>
    <row r="2713" spans="1:15" x14ac:dyDescent="0.25">
      <c r="A2713" s="139">
        <v>132</v>
      </c>
      <c r="B2713" s="135" t="s">
        <v>330</v>
      </c>
      <c r="C2713" s="134" t="s">
        <v>2102</v>
      </c>
      <c r="D2713" s="135">
        <v>4003</v>
      </c>
      <c r="E2713" s="135" t="s">
        <v>3587</v>
      </c>
      <c r="F2713" s="135">
        <v>1</v>
      </c>
      <c r="G2713" s="136">
        <v>4</v>
      </c>
      <c r="H2713" s="135" t="s">
        <v>3591</v>
      </c>
      <c r="I2713" s="135">
        <v>80</v>
      </c>
      <c r="J2713" s="135" t="s">
        <v>2108</v>
      </c>
      <c r="K2713" s="135" t="s">
        <v>2109</v>
      </c>
      <c r="L2713" s="135" t="s">
        <v>193</v>
      </c>
      <c r="M2713" s="134" t="s">
        <v>1</v>
      </c>
      <c r="N2713" s="137"/>
      <c r="O2713" s="121"/>
    </row>
    <row r="2714" spans="1:15" x14ac:dyDescent="0.25">
      <c r="A2714" s="139">
        <v>132</v>
      </c>
      <c r="B2714" s="135" t="s">
        <v>330</v>
      </c>
      <c r="C2714" s="134" t="s">
        <v>2102</v>
      </c>
      <c r="D2714" s="135">
        <v>4004</v>
      </c>
      <c r="E2714" s="135" t="s">
        <v>3587</v>
      </c>
      <c r="F2714" s="135">
        <v>1</v>
      </c>
      <c r="G2714" s="136">
        <v>5</v>
      </c>
      <c r="H2714" s="135" t="s">
        <v>3592</v>
      </c>
      <c r="I2714" s="135">
        <v>195</v>
      </c>
      <c r="J2714" s="135" t="s">
        <v>2112</v>
      </c>
      <c r="K2714" s="135" t="s">
        <v>2113</v>
      </c>
      <c r="L2714" s="135" t="s">
        <v>194</v>
      </c>
      <c r="M2714" s="134" t="s">
        <v>1</v>
      </c>
      <c r="N2714" s="137"/>
      <c r="O2714" s="121"/>
    </row>
    <row r="2715" spans="1:15" x14ac:dyDescent="0.25">
      <c r="A2715" s="139">
        <v>132</v>
      </c>
      <c r="B2715" s="135" t="s">
        <v>330</v>
      </c>
      <c r="C2715" s="134" t="s">
        <v>2102</v>
      </c>
      <c r="D2715" s="135">
        <v>4005</v>
      </c>
      <c r="E2715" s="135" t="s">
        <v>3593</v>
      </c>
      <c r="F2715" s="135">
        <v>1</v>
      </c>
      <c r="G2715" s="136">
        <v>1</v>
      </c>
      <c r="H2715" s="135" t="s">
        <v>3594</v>
      </c>
      <c r="I2715" s="135">
        <v>960</v>
      </c>
      <c r="J2715" s="135" t="s">
        <v>2115</v>
      </c>
      <c r="K2715" s="135" t="s">
        <v>2116</v>
      </c>
      <c r="L2715" s="135" t="s">
        <v>2117</v>
      </c>
      <c r="M2715" s="134" t="s">
        <v>1</v>
      </c>
      <c r="N2715" s="137"/>
      <c r="O2715" s="121"/>
    </row>
    <row r="2716" spans="1:15" x14ac:dyDescent="0.25">
      <c r="A2716" s="139">
        <v>132</v>
      </c>
      <c r="B2716" s="135" t="s">
        <v>330</v>
      </c>
      <c r="C2716" s="134" t="s">
        <v>2102</v>
      </c>
      <c r="D2716" s="135">
        <v>4006</v>
      </c>
      <c r="E2716" s="135" t="s">
        <v>3595</v>
      </c>
      <c r="F2716" s="135">
        <v>1</v>
      </c>
      <c r="G2716" s="136">
        <v>2</v>
      </c>
      <c r="H2716" s="135" t="s">
        <v>3596</v>
      </c>
      <c r="I2716" s="135">
        <v>960</v>
      </c>
      <c r="J2716" s="135" t="s">
        <v>2115</v>
      </c>
      <c r="K2716" s="135" t="s">
        <v>2116</v>
      </c>
      <c r="L2716" s="135" t="s">
        <v>2117</v>
      </c>
      <c r="M2716" s="134" t="s">
        <v>1</v>
      </c>
      <c r="N2716" s="137"/>
      <c r="O2716" s="121"/>
    </row>
    <row r="2717" spans="1:15" x14ac:dyDescent="0.25">
      <c r="A2717" s="139">
        <v>132</v>
      </c>
      <c r="B2717" s="135" t="s">
        <v>330</v>
      </c>
      <c r="C2717" s="134" t="s">
        <v>2102</v>
      </c>
      <c r="D2717" s="135">
        <v>4007</v>
      </c>
      <c r="E2717" s="135" t="s">
        <v>3597</v>
      </c>
      <c r="F2717" s="135">
        <v>1</v>
      </c>
      <c r="G2717" s="136">
        <v>3</v>
      </c>
      <c r="H2717" s="135" t="s">
        <v>3598</v>
      </c>
      <c r="I2717" s="135">
        <v>960</v>
      </c>
      <c r="J2717" s="135" t="s">
        <v>2115</v>
      </c>
      <c r="K2717" s="135" t="s">
        <v>2116</v>
      </c>
      <c r="L2717" s="135" t="s">
        <v>2117</v>
      </c>
      <c r="M2717" s="134" t="s">
        <v>1</v>
      </c>
      <c r="N2717" s="137"/>
      <c r="O2717" s="121"/>
    </row>
    <row r="2718" spans="1:15" x14ac:dyDescent="0.25">
      <c r="A2718" s="139">
        <v>132</v>
      </c>
      <c r="B2718" s="135" t="s">
        <v>330</v>
      </c>
      <c r="C2718" s="134" t="s">
        <v>2102</v>
      </c>
      <c r="D2718" s="135">
        <v>4008</v>
      </c>
      <c r="E2718" s="135" t="s">
        <v>3599</v>
      </c>
      <c r="F2718" s="135">
        <v>1</v>
      </c>
      <c r="G2718" s="136">
        <v>4</v>
      </c>
      <c r="H2718" s="135" t="s">
        <v>3600</v>
      </c>
      <c r="I2718" s="135">
        <v>960</v>
      </c>
      <c r="J2718" s="135" t="s">
        <v>2115</v>
      </c>
      <c r="K2718" s="135" t="s">
        <v>2116</v>
      </c>
      <c r="L2718" s="135" t="s">
        <v>2117</v>
      </c>
      <c r="M2718" s="134" t="s">
        <v>1</v>
      </c>
      <c r="N2718" s="137"/>
      <c r="O2718" s="121"/>
    </row>
    <row r="2719" spans="1:15" x14ac:dyDescent="0.25">
      <c r="A2719" s="139">
        <v>132</v>
      </c>
      <c r="B2719" s="135" t="s">
        <v>330</v>
      </c>
      <c r="C2719" s="134" t="s">
        <v>2102</v>
      </c>
      <c r="D2719" s="135">
        <v>4009</v>
      </c>
      <c r="E2719" s="135" t="s">
        <v>3601</v>
      </c>
      <c r="F2719" s="135">
        <v>1</v>
      </c>
      <c r="G2719" s="136">
        <v>5</v>
      </c>
      <c r="H2719" s="135" t="s">
        <v>3602</v>
      </c>
      <c r="I2719" s="135">
        <v>228</v>
      </c>
      <c r="J2719" s="135" t="s">
        <v>2108</v>
      </c>
      <c r="K2719" s="135" t="s">
        <v>2109</v>
      </c>
      <c r="L2719" s="135" t="s">
        <v>193</v>
      </c>
      <c r="M2719" s="134" t="s">
        <v>1</v>
      </c>
      <c r="N2719" s="137"/>
      <c r="O2719" s="121"/>
    </row>
    <row r="2720" spans="1:15" x14ac:dyDescent="0.25">
      <c r="A2720" s="139">
        <v>132</v>
      </c>
      <c r="B2720" s="135" t="s">
        <v>330</v>
      </c>
      <c r="C2720" s="134" t="s">
        <v>2102</v>
      </c>
      <c r="D2720" s="135">
        <v>4010</v>
      </c>
      <c r="E2720" s="135" t="s">
        <v>3601</v>
      </c>
      <c r="F2720" s="135">
        <v>1</v>
      </c>
      <c r="G2720" s="136">
        <v>6</v>
      </c>
      <c r="H2720" s="135" t="s">
        <v>3603</v>
      </c>
      <c r="I2720" s="135">
        <v>228</v>
      </c>
      <c r="J2720" s="135" t="s">
        <v>2108</v>
      </c>
      <c r="K2720" s="135" t="s">
        <v>2109</v>
      </c>
      <c r="L2720" s="135" t="s">
        <v>193</v>
      </c>
      <c r="M2720" s="134" t="s">
        <v>1</v>
      </c>
      <c r="N2720" s="137"/>
      <c r="O2720" s="121"/>
    </row>
    <row r="2721" spans="1:15" x14ac:dyDescent="0.25">
      <c r="A2721" s="139">
        <v>132</v>
      </c>
      <c r="B2721" s="135" t="s">
        <v>330</v>
      </c>
      <c r="C2721" s="134" t="s">
        <v>2102</v>
      </c>
      <c r="D2721" s="135">
        <v>4011</v>
      </c>
      <c r="E2721" s="135" t="s">
        <v>3601</v>
      </c>
      <c r="F2721" s="135">
        <v>1</v>
      </c>
      <c r="G2721" s="136">
        <v>7</v>
      </c>
      <c r="H2721" s="135" t="s">
        <v>3604</v>
      </c>
      <c r="I2721" s="135">
        <v>60</v>
      </c>
      <c r="J2721" s="135" t="s">
        <v>2151</v>
      </c>
      <c r="K2721" s="135" t="s">
        <v>2152</v>
      </c>
      <c r="L2721" s="135" t="s">
        <v>193</v>
      </c>
      <c r="M2721" s="134" t="s">
        <v>1</v>
      </c>
      <c r="N2721" s="137"/>
      <c r="O2721" s="121"/>
    </row>
    <row r="2722" spans="1:15" x14ac:dyDescent="0.25">
      <c r="A2722" s="139">
        <v>132</v>
      </c>
      <c r="B2722" s="135" t="s">
        <v>330</v>
      </c>
      <c r="C2722" s="134" t="s">
        <v>2102</v>
      </c>
      <c r="D2722" s="135">
        <v>4012</v>
      </c>
      <c r="E2722" s="135" t="s">
        <v>3605</v>
      </c>
      <c r="F2722" s="135">
        <v>1</v>
      </c>
      <c r="G2722" s="136">
        <v>1</v>
      </c>
      <c r="H2722" s="135" t="s">
        <v>3606</v>
      </c>
      <c r="I2722" s="135">
        <v>960</v>
      </c>
      <c r="J2722" s="135" t="s">
        <v>2115</v>
      </c>
      <c r="K2722" s="135" t="s">
        <v>2116</v>
      </c>
      <c r="L2722" s="135" t="s">
        <v>2117</v>
      </c>
      <c r="M2722" s="134" t="s">
        <v>1</v>
      </c>
      <c r="N2722" s="137"/>
      <c r="O2722" s="121"/>
    </row>
    <row r="2723" spans="1:15" x14ac:dyDescent="0.25">
      <c r="A2723" s="139">
        <v>132</v>
      </c>
      <c r="B2723" s="135" t="s">
        <v>330</v>
      </c>
      <c r="C2723" s="134" t="s">
        <v>2102</v>
      </c>
      <c r="D2723" s="135">
        <v>4013</v>
      </c>
      <c r="E2723" s="135" t="s">
        <v>3607</v>
      </c>
      <c r="F2723" s="135">
        <v>1</v>
      </c>
      <c r="G2723" s="136">
        <v>2</v>
      </c>
      <c r="H2723" s="135" t="s">
        <v>3608</v>
      </c>
      <c r="I2723" s="135">
        <v>960</v>
      </c>
      <c r="J2723" s="135" t="s">
        <v>2115</v>
      </c>
      <c r="K2723" s="135" t="s">
        <v>2116</v>
      </c>
      <c r="L2723" s="135" t="s">
        <v>2117</v>
      </c>
      <c r="M2723" s="134" t="s">
        <v>1</v>
      </c>
      <c r="N2723" s="137"/>
      <c r="O2723" s="121"/>
    </row>
    <row r="2724" spans="1:15" x14ac:dyDescent="0.25">
      <c r="A2724" s="139">
        <v>132</v>
      </c>
      <c r="B2724" s="135" t="s">
        <v>330</v>
      </c>
      <c r="C2724" s="134" t="s">
        <v>2102</v>
      </c>
      <c r="D2724" s="135">
        <v>4014</v>
      </c>
      <c r="E2724" s="135" t="s">
        <v>3609</v>
      </c>
      <c r="F2724" s="135">
        <v>1</v>
      </c>
      <c r="G2724" s="136">
        <v>3</v>
      </c>
      <c r="H2724" s="135" t="s">
        <v>3610</v>
      </c>
      <c r="I2724" s="135">
        <v>960</v>
      </c>
      <c r="J2724" s="135" t="s">
        <v>2115</v>
      </c>
      <c r="K2724" s="135" t="s">
        <v>2116</v>
      </c>
      <c r="L2724" s="135" t="s">
        <v>2117</v>
      </c>
      <c r="M2724" s="134" t="s">
        <v>1</v>
      </c>
      <c r="N2724" s="137"/>
      <c r="O2724" s="121"/>
    </row>
    <row r="2725" spans="1:15" x14ac:dyDescent="0.25">
      <c r="A2725" s="139">
        <v>132</v>
      </c>
      <c r="B2725" s="135" t="s">
        <v>330</v>
      </c>
      <c r="C2725" s="134" t="s">
        <v>2102</v>
      </c>
      <c r="D2725" s="135">
        <v>4015</v>
      </c>
      <c r="E2725" s="135" t="s">
        <v>3611</v>
      </c>
      <c r="F2725" s="135">
        <v>1</v>
      </c>
      <c r="G2725" s="136">
        <v>4</v>
      </c>
      <c r="H2725" s="135" t="s">
        <v>3612</v>
      </c>
      <c r="I2725" s="135">
        <v>960</v>
      </c>
      <c r="J2725" s="135" t="s">
        <v>2124</v>
      </c>
      <c r="K2725" s="135" t="s">
        <v>2125</v>
      </c>
      <c r="L2725" s="135" t="s">
        <v>192</v>
      </c>
      <c r="M2725" s="134" t="s">
        <v>1</v>
      </c>
      <c r="N2725" s="137"/>
      <c r="O2725" s="121"/>
    </row>
    <row r="2726" spans="1:15" x14ac:dyDescent="0.25">
      <c r="A2726" s="139">
        <v>132</v>
      </c>
      <c r="B2726" s="135" t="s">
        <v>330</v>
      </c>
      <c r="C2726" s="134" t="s">
        <v>2102</v>
      </c>
      <c r="D2726" s="135">
        <v>4016</v>
      </c>
      <c r="E2726" s="135" t="s">
        <v>3613</v>
      </c>
      <c r="F2726" s="135">
        <v>1</v>
      </c>
      <c r="G2726" s="136">
        <v>5</v>
      </c>
      <c r="H2726" s="135" t="s">
        <v>3614</v>
      </c>
      <c r="I2726" s="135">
        <v>228</v>
      </c>
      <c r="J2726" s="135" t="s">
        <v>2108</v>
      </c>
      <c r="K2726" s="135" t="s">
        <v>2109</v>
      </c>
      <c r="L2726" s="135" t="s">
        <v>193</v>
      </c>
      <c r="M2726" s="134" t="s">
        <v>1</v>
      </c>
      <c r="N2726" s="137"/>
      <c r="O2726" s="121"/>
    </row>
    <row r="2727" spans="1:15" x14ac:dyDescent="0.25">
      <c r="A2727" s="139">
        <v>132</v>
      </c>
      <c r="B2727" s="135" t="s">
        <v>330</v>
      </c>
      <c r="C2727" s="134" t="s">
        <v>2102</v>
      </c>
      <c r="D2727" s="135">
        <v>4017</v>
      </c>
      <c r="E2727" s="135" t="s">
        <v>3613</v>
      </c>
      <c r="F2727" s="135">
        <v>1</v>
      </c>
      <c r="G2727" s="136">
        <v>6</v>
      </c>
      <c r="H2727" s="135" t="s">
        <v>3615</v>
      </c>
      <c r="I2727" s="135">
        <v>228</v>
      </c>
      <c r="J2727" s="135" t="s">
        <v>2108</v>
      </c>
      <c r="K2727" s="135" t="s">
        <v>2109</v>
      </c>
      <c r="L2727" s="135" t="s">
        <v>193</v>
      </c>
      <c r="M2727" s="134" t="s">
        <v>1</v>
      </c>
      <c r="N2727" s="137"/>
      <c r="O2727" s="121"/>
    </row>
    <row r="2728" spans="1:15" x14ac:dyDescent="0.25">
      <c r="A2728" s="139">
        <v>132</v>
      </c>
      <c r="B2728" s="135" t="s">
        <v>330</v>
      </c>
      <c r="C2728" s="134" t="s">
        <v>2102</v>
      </c>
      <c r="D2728" s="135">
        <v>4018</v>
      </c>
      <c r="E2728" s="135" t="s">
        <v>3616</v>
      </c>
      <c r="F2728" s="135">
        <v>1</v>
      </c>
      <c r="G2728" s="136">
        <v>6</v>
      </c>
      <c r="H2728" s="135" t="s">
        <v>3617</v>
      </c>
      <c r="I2728" s="135">
        <v>250</v>
      </c>
      <c r="J2728" s="135" t="s">
        <v>2112</v>
      </c>
      <c r="K2728" s="135" t="s">
        <v>2113</v>
      </c>
      <c r="L2728" s="135" t="s">
        <v>194</v>
      </c>
      <c r="M2728" s="134" t="s">
        <v>1</v>
      </c>
      <c r="N2728" s="137"/>
      <c r="O2728" s="121"/>
    </row>
    <row r="2729" spans="1:15" x14ac:dyDescent="0.25">
      <c r="A2729" s="139">
        <v>132</v>
      </c>
      <c r="B2729" s="135" t="s">
        <v>330</v>
      </c>
      <c r="C2729" s="134" t="s">
        <v>2102</v>
      </c>
      <c r="D2729" s="135">
        <v>4019</v>
      </c>
      <c r="E2729" s="135" t="s">
        <v>3616</v>
      </c>
      <c r="F2729" s="135">
        <v>1</v>
      </c>
      <c r="G2729" s="136">
        <v>7</v>
      </c>
      <c r="H2729" s="135" t="s">
        <v>3618</v>
      </c>
      <c r="I2729" s="135">
        <v>150</v>
      </c>
      <c r="J2729" s="135" t="s">
        <v>2112</v>
      </c>
      <c r="K2729" s="135" t="s">
        <v>2113</v>
      </c>
      <c r="L2729" s="135" t="s">
        <v>194</v>
      </c>
      <c r="M2729" s="134" t="s">
        <v>1</v>
      </c>
      <c r="N2729" s="137"/>
      <c r="O2729" s="121"/>
    </row>
    <row r="2730" spans="1:15" x14ac:dyDescent="0.25">
      <c r="A2730" s="139">
        <v>132</v>
      </c>
      <c r="B2730" s="135" t="s">
        <v>330</v>
      </c>
      <c r="C2730" s="134" t="s">
        <v>2102</v>
      </c>
      <c r="D2730" s="135">
        <v>4020</v>
      </c>
      <c r="E2730" s="135" t="s">
        <v>3616</v>
      </c>
      <c r="F2730" s="135">
        <v>1</v>
      </c>
      <c r="G2730" s="136">
        <v>8</v>
      </c>
      <c r="H2730" s="135" t="s">
        <v>3619</v>
      </c>
      <c r="I2730" s="135">
        <v>225</v>
      </c>
      <c r="J2730" s="135" t="s">
        <v>2283</v>
      </c>
      <c r="K2730" s="135" t="s">
        <v>2284</v>
      </c>
      <c r="L2730" s="135" t="s">
        <v>194</v>
      </c>
      <c r="M2730" s="134" t="s">
        <v>1</v>
      </c>
      <c r="N2730" s="137"/>
      <c r="O2730" s="121"/>
    </row>
    <row r="2731" spans="1:15" x14ac:dyDescent="0.25">
      <c r="A2731" s="139">
        <v>132</v>
      </c>
      <c r="B2731" s="135" t="s">
        <v>330</v>
      </c>
      <c r="C2731" s="134" t="s">
        <v>2102</v>
      </c>
      <c r="D2731" s="135">
        <v>4021</v>
      </c>
      <c r="E2731" s="135" t="s">
        <v>3616</v>
      </c>
      <c r="F2731" s="135">
        <v>1</v>
      </c>
      <c r="G2731" s="136">
        <v>9</v>
      </c>
      <c r="H2731" s="135" t="s">
        <v>3620</v>
      </c>
      <c r="I2731" s="135">
        <v>180</v>
      </c>
      <c r="J2731" s="135" t="s">
        <v>2112</v>
      </c>
      <c r="K2731" s="135" t="s">
        <v>2113</v>
      </c>
      <c r="L2731" s="135" t="s">
        <v>194</v>
      </c>
      <c r="M2731" s="134" t="s">
        <v>1</v>
      </c>
      <c r="N2731" s="137"/>
      <c r="O2731" s="121"/>
    </row>
    <row r="2732" spans="1:15" x14ac:dyDescent="0.25">
      <c r="A2732" s="139">
        <v>132</v>
      </c>
      <c r="B2732" s="135" t="s">
        <v>330</v>
      </c>
      <c r="C2732" s="134" t="s">
        <v>2102</v>
      </c>
      <c r="D2732" s="135">
        <v>4022</v>
      </c>
      <c r="E2732" s="135" t="s">
        <v>3621</v>
      </c>
      <c r="F2732" s="135">
        <v>1</v>
      </c>
      <c r="G2732" s="136">
        <v>1</v>
      </c>
      <c r="H2732" s="135" t="s">
        <v>3622</v>
      </c>
      <c r="I2732" s="135">
        <v>960</v>
      </c>
      <c r="J2732" s="135" t="s">
        <v>2115</v>
      </c>
      <c r="K2732" s="135" t="s">
        <v>2116</v>
      </c>
      <c r="L2732" s="135" t="s">
        <v>2117</v>
      </c>
      <c r="M2732" s="134" t="s">
        <v>1</v>
      </c>
      <c r="N2732" s="137"/>
      <c r="O2732" s="121"/>
    </row>
    <row r="2733" spans="1:15" x14ac:dyDescent="0.25">
      <c r="A2733" s="139">
        <v>132</v>
      </c>
      <c r="B2733" s="135" t="s">
        <v>330</v>
      </c>
      <c r="C2733" s="134" t="s">
        <v>2102</v>
      </c>
      <c r="D2733" s="135">
        <v>4023</v>
      </c>
      <c r="E2733" s="135" t="s">
        <v>3623</v>
      </c>
      <c r="F2733" s="135">
        <v>1</v>
      </c>
      <c r="G2733" s="136">
        <v>2</v>
      </c>
      <c r="H2733" s="135" t="s">
        <v>3624</v>
      </c>
      <c r="I2733" s="135">
        <v>888</v>
      </c>
      <c r="J2733" s="135" t="s">
        <v>2115</v>
      </c>
      <c r="K2733" s="135" t="s">
        <v>2116</v>
      </c>
      <c r="L2733" s="135" t="s">
        <v>2117</v>
      </c>
      <c r="M2733" s="134" t="s">
        <v>1</v>
      </c>
      <c r="N2733" s="137"/>
      <c r="O2733" s="121"/>
    </row>
    <row r="2734" spans="1:15" x14ac:dyDescent="0.25">
      <c r="A2734" s="139">
        <v>132</v>
      </c>
      <c r="B2734" s="135" t="s">
        <v>330</v>
      </c>
      <c r="C2734" s="134" t="s">
        <v>2102</v>
      </c>
      <c r="D2734" s="135">
        <v>4024</v>
      </c>
      <c r="E2734" s="135" t="s">
        <v>3623</v>
      </c>
      <c r="F2734" s="135">
        <v>1</v>
      </c>
      <c r="G2734" s="136">
        <v>3</v>
      </c>
      <c r="H2734" s="135" t="s">
        <v>3625</v>
      </c>
      <c r="I2734" s="135">
        <v>72</v>
      </c>
      <c r="J2734" s="135" t="s">
        <v>2108</v>
      </c>
      <c r="K2734" s="135" t="s">
        <v>2109</v>
      </c>
      <c r="L2734" s="135" t="s">
        <v>193</v>
      </c>
      <c r="M2734" s="134" t="s">
        <v>1</v>
      </c>
      <c r="N2734" s="137"/>
      <c r="O2734" s="121"/>
    </row>
    <row r="2735" spans="1:15" x14ac:dyDescent="0.25">
      <c r="A2735" s="139">
        <v>132</v>
      </c>
      <c r="B2735" s="135" t="s">
        <v>330</v>
      </c>
      <c r="C2735" s="134" t="s">
        <v>2102</v>
      </c>
      <c r="D2735" s="135">
        <v>4025</v>
      </c>
      <c r="E2735" s="135" t="s">
        <v>3626</v>
      </c>
      <c r="F2735" s="135">
        <v>1</v>
      </c>
      <c r="G2735" s="136">
        <v>4</v>
      </c>
      <c r="H2735" s="135" t="s">
        <v>3627</v>
      </c>
      <c r="I2735" s="135">
        <v>960</v>
      </c>
      <c r="J2735" s="135" t="s">
        <v>2115</v>
      </c>
      <c r="K2735" s="135" t="s">
        <v>2116</v>
      </c>
      <c r="L2735" s="135" t="s">
        <v>2117</v>
      </c>
      <c r="M2735" s="134" t="s">
        <v>1</v>
      </c>
      <c r="N2735" s="137"/>
      <c r="O2735" s="121"/>
    </row>
    <row r="2736" spans="1:15" x14ac:dyDescent="0.25">
      <c r="A2736" s="139">
        <v>132</v>
      </c>
      <c r="B2736" s="135" t="s">
        <v>330</v>
      </c>
      <c r="C2736" s="134" t="s">
        <v>2102</v>
      </c>
      <c r="D2736" s="135">
        <v>4026</v>
      </c>
      <c r="E2736" s="135" t="s">
        <v>3628</v>
      </c>
      <c r="F2736" s="135">
        <v>1</v>
      </c>
      <c r="G2736" s="136">
        <v>5</v>
      </c>
      <c r="H2736" s="135" t="s">
        <v>3629</v>
      </c>
      <c r="I2736" s="135">
        <v>960</v>
      </c>
      <c r="J2736" s="135" t="s">
        <v>2115</v>
      </c>
      <c r="K2736" s="135" t="s">
        <v>2116</v>
      </c>
      <c r="L2736" s="135" t="s">
        <v>2117</v>
      </c>
      <c r="M2736" s="134" t="s">
        <v>1</v>
      </c>
      <c r="N2736" s="137"/>
      <c r="O2736" s="121"/>
    </row>
    <row r="2737" spans="1:15" x14ac:dyDescent="0.25">
      <c r="A2737" s="139">
        <v>132</v>
      </c>
      <c r="B2737" s="135" t="s">
        <v>330</v>
      </c>
      <c r="C2737" s="134" t="s">
        <v>2102</v>
      </c>
      <c r="D2737" s="135">
        <v>4027</v>
      </c>
      <c r="E2737" s="135" t="s">
        <v>3630</v>
      </c>
      <c r="F2737" s="135">
        <v>1</v>
      </c>
      <c r="G2737" s="136">
        <v>6</v>
      </c>
      <c r="H2737" s="135" t="s">
        <v>3631</v>
      </c>
      <c r="I2737" s="135">
        <v>960</v>
      </c>
      <c r="J2737" s="135" t="s">
        <v>2115</v>
      </c>
      <c r="K2737" s="135" t="s">
        <v>2116</v>
      </c>
      <c r="L2737" s="135" t="s">
        <v>2117</v>
      </c>
      <c r="M2737" s="134" t="s">
        <v>1</v>
      </c>
      <c r="N2737" s="137"/>
      <c r="O2737" s="121"/>
    </row>
    <row r="2738" spans="1:15" x14ac:dyDescent="0.25">
      <c r="A2738" s="139">
        <v>132</v>
      </c>
      <c r="B2738" s="135" t="s">
        <v>330</v>
      </c>
      <c r="C2738" s="134" t="s">
        <v>2102</v>
      </c>
      <c r="D2738" s="135">
        <v>4028</v>
      </c>
      <c r="E2738" s="135" t="s">
        <v>3632</v>
      </c>
      <c r="F2738" s="135">
        <v>1</v>
      </c>
      <c r="G2738" s="136">
        <v>1</v>
      </c>
      <c r="H2738" s="135" t="s">
        <v>3633</v>
      </c>
      <c r="I2738" s="135">
        <v>900</v>
      </c>
      <c r="J2738" s="135" t="s">
        <v>2115</v>
      </c>
      <c r="K2738" s="135" t="s">
        <v>2116</v>
      </c>
      <c r="L2738" s="135" t="s">
        <v>2117</v>
      </c>
      <c r="M2738" s="134" t="s">
        <v>1</v>
      </c>
      <c r="N2738" s="137"/>
      <c r="O2738" s="121"/>
    </row>
    <row r="2739" spans="1:15" x14ac:dyDescent="0.25">
      <c r="A2739" s="139">
        <v>132</v>
      </c>
      <c r="B2739" s="135" t="s">
        <v>330</v>
      </c>
      <c r="C2739" s="134" t="s">
        <v>2102</v>
      </c>
      <c r="D2739" s="135">
        <v>4029</v>
      </c>
      <c r="E2739" s="135" t="s">
        <v>3634</v>
      </c>
      <c r="F2739" s="135">
        <v>1</v>
      </c>
      <c r="G2739" s="136">
        <v>1</v>
      </c>
      <c r="H2739" s="135" t="s">
        <v>3635</v>
      </c>
      <c r="I2739" s="135">
        <v>1200</v>
      </c>
      <c r="J2739" s="135" t="s">
        <v>2115</v>
      </c>
      <c r="K2739" s="135" t="s">
        <v>2116</v>
      </c>
      <c r="L2739" s="135" t="s">
        <v>2117</v>
      </c>
      <c r="M2739" s="134" t="s">
        <v>1</v>
      </c>
      <c r="N2739" s="137"/>
      <c r="O2739" s="121"/>
    </row>
    <row r="2740" spans="1:15" x14ac:dyDescent="0.25">
      <c r="A2740" s="139">
        <v>132</v>
      </c>
      <c r="B2740" s="135" t="s">
        <v>330</v>
      </c>
      <c r="C2740" s="134" t="s">
        <v>2102</v>
      </c>
      <c r="D2740" s="135">
        <v>4030</v>
      </c>
      <c r="E2740" s="135" t="s">
        <v>3636</v>
      </c>
      <c r="F2740" s="135">
        <v>1</v>
      </c>
      <c r="G2740" s="136">
        <v>1</v>
      </c>
      <c r="H2740" s="135" t="s">
        <v>3637</v>
      </c>
      <c r="I2740" s="135">
        <v>875</v>
      </c>
      <c r="J2740" s="135" t="s">
        <v>2115</v>
      </c>
      <c r="K2740" s="135" t="s">
        <v>2116</v>
      </c>
      <c r="L2740" s="135" t="s">
        <v>2117</v>
      </c>
      <c r="M2740" s="134" t="s">
        <v>1</v>
      </c>
      <c r="N2740" s="137"/>
      <c r="O2740" s="121"/>
    </row>
    <row r="2741" spans="1:15" x14ac:dyDescent="0.25">
      <c r="A2741" s="139">
        <v>132</v>
      </c>
      <c r="B2741" s="135" t="s">
        <v>330</v>
      </c>
      <c r="C2741" s="134" t="s">
        <v>2102</v>
      </c>
      <c r="D2741" s="135">
        <v>4031</v>
      </c>
      <c r="E2741" s="135" t="s">
        <v>3638</v>
      </c>
      <c r="F2741" s="135">
        <v>1</v>
      </c>
      <c r="G2741" s="136">
        <v>2</v>
      </c>
      <c r="H2741" s="135" t="s">
        <v>3639</v>
      </c>
      <c r="I2741" s="135">
        <v>819</v>
      </c>
      <c r="J2741" s="135" t="s">
        <v>2151</v>
      </c>
      <c r="K2741" s="135" t="s">
        <v>2152</v>
      </c>
      <c r="L2741" s="135" t="s">
        <v>193</v>
      </c>
      <c r="M2741" s="134" t="s">
        <v>1</v>
      </c>
      <c r="N2741" s="137"/>
      <c r="O2741" s="121"/>
    </row>
    <row r="2742" spans="1:15" x14ac:dyDescent="0.25">
      <c r="A2742" s="139">
        <v>132</v>
      </c>
      <c r="B2742" s="135" t="s">
        <v>330</v>
      </c>
      <c r="C2742" s="134" t="s">
        <v>2102</v>
      </c>
      <c r="D2742" s="135">
        <v>4032</v>
      </c>
      <c r="E2742" s="135" t="s">
        <v>3638</v>
      </c>
      <c r="F2742" s="135">
        <v>1</v>
      </c>
      <c r="G2742" s="136">
        <v>3</v>
      </c>
      <c r="H2742" s="135" t="s">
        <v>3640</v>
      </c>
      <c r="I2742" s="135">
        <v>56</v>
      </c>
      <c r="J2742" s="135" t="s">
        <v>2108</v>
      </c>
      <c r="K2742" s="135" t="s">
        <v>2109</v>
      </c>
      <c r="L2742" s="135" t="s">
        <v>193</v>
      </c>
      <c r="M2742" s="134" t="s">
        <v>1</v>
      </c>
      <c r="N2742" s="137"/>
      <c r="O2742" s="121"/>
    </row>
    <row r="2743" spans="1:15" x14ac:dyDescent="0.25">
      <c r="A2743" s="139">
        <v>132</v>
      </c>
      <c r="B2743" s="135" t="s">
        <v>330</v>
      </c>
      <c r="C2743" s="134" t="s">
        <v>2102</v>
      </c>
      <c r="D2743" s="135">
        <v>4033</v>
      </c>
      <c r="E2743" s="135" t="s">
        <v>3641</v>
      </c>
      <c r="F2743" s="135">
        <v>1</v>
      </c>
      <c r="G2743" s="136">
        <v>1</v>
      </c>
      <c r="H2743" s="135" t="s">
        <v>3642</v>
      </c>
      <c r="I2743" s="135">
        <v>888</v>
      </c>
      <c r="J2743" s="135" t="s">
        <v>2115</v>
      </c>
      <c r="K2743" s="135" t="s">
        <v>2116</v>
      </c>
      <c r="L2743" s="135" t="s">
        <v>2117</v>
      </c>
      <c r="M2743" s="134" t="s">
        <v>1</v>
      </c>
      <c r="N2743" s="137"/>
      <c r="O2743" s="121"/>
    </row>
    <row r="2744" spans="1:15" x14ac:dyDescent="0.25">
      <c r="A2744" s="139">
        <v>132</v>
      </c>
      <c r="B2744" s="135" t="s">
        <v>330</v>
      </c>
      <c r="C2744" s="134" t="s">
        <v>2102</v>
      </c>
      <c r="D2744" s="135">
        <v>4034</v>
      </c>
      <c r="E2744" s="135" t="s">
        <v>3641</v>
      </c>
      <c r="F2744" s="135">
        <v>1</v>
      </c>
      <c r="G2744" s="136">
        <v>2</v>
      </c>
      <c r="H2744" s="135" t="s">
        <v>3643</v>
      </c>
      <c r="I2744" s="135">
        <v>72</v>
      </c>
      <c r="J2744" s="135" t="s">
        <v>2108</v>
      </c>
      <c r="K2744" s="135" t="s">
        <v>2109</v>
      </c>
      <c r="L2744" s="135" t="s">
        <v>193</v>
      </c>
      <c r="M2744" s="134" t="s">
        <v>1</v>
      </c>
      <c r="N2744" s="137"/>
      <c r="O2744" s="121"/>
    </row>
    <row r="2745" spans="1:15" x14ac:dyDescent="0.25">
      <c r="A2745" s="139">
        <v>132</v>
      </c>
      <c r="B2745" s="135" t="s">
        <v>330</v>
      </c>
      <c r="C2745" s="134" t="s">
        <v>2102</v>
      </c>
      <c r="D2745" s="135">
        <v>4035</v>
      </c>
      <c r="E2745" s="135" t="s">
        <v>3644</v>
      </c>
      <c r="F2745" s="135">
        <v>1</v>
      </c>
      <c r="G2745" s="136">
        <v>3</v>
      </c>
      <c r="H2745" s="135" t="s">
        <v>3645</v>
      </c>
      <c r="I2745" s="135">
        <v>960</v>
      </c>
      <c r="J2745" s="135" t="s">
        <v>2115</v>
      </c>
      <c r="K2745" s="135" t="s">
        <v>2116</v>
      </c>
      <c r="L2745" s="135" t="s">
        <v>2117</v>
      </c>
      <c r="M2745" s="134" t="s">
        <v>1</v>
      </c>
      <c r="N2745" s="137"/>
      <c r="O2745" s="121"/>
    </row>
    <row r="2746" spans="1:15" x14ac:dyDescent="0.25">
      <c r="A2746" s="139">
        <v>132</v>
      </c>
      <c r="B2746" s="135" t="s">
        <v>330</v>
      </c>
      <c r="C2746" s="134" t="s">
        <v>2102</v>
      </c>
      <c r="D2746" s="135">
        <v>4036</v>
      </c>
      <c r="E2746" s="135" t="s">
        <v>3646</v>
      </c>
      <c r="F2746" s="135">
        <v>1</v>
      </c>
      <c r="G2746" s="136">
        <v>4</v>
      </c>
      <c r="H2746" s="135" t="s">
        <v>3647</v>
      </c>
      <c r="I2746" s="135">
        <v>960</v>
      </c>
      <c r="J2746" s="135" t="s">
        <v>2115</v>
      </c>
      <c r="K2746" s="135" t="s">
        <v>2116</v>
      </c>
      <c r="L2746" s="135" t="s">
        <v>2117</v>
      </c>
      <c r="M2746" s="134" t="s">
        <v>1</v>
      </c>
      <c r="N2746" s="137"/>
      <c r="O2746" s="121"/>
    </row>
    <row r="2747" spans="1:15" x14ac:dyDescent="0.25">
      <c r="A2747" s="139">
        <v>132</v>
      </c>
      <c r="B2747" s="135" t="s">
        <v>330</v>
      </c>
      <c r="C2747" s="134" t="s">
        <v>2102</v>
      </c>
      <c r="D2747" s="135">
        <v>4037</v>
      </c>
      <c r="E2747" s="135" t="s">
        <v>3648</v>
      </c>
      <c r="F2747" s="135">
        <v>1</v>
      </c>
      <c r="G2747" s="136">
        <v>5</v>
      </c>
      <c r="H2747" s="135" t="s">
        <v>3649</v>
      </c>
      <c r="I2747" s="135">
        <v>960</v>
      </c>
      <c r="J2747" s="135" t="s">
        <v>2115</v>
      </c>
      <c r="K2747" s="135" t="s">
        <v>2116</v>
      </c>
      <c r="L2747" s="135" t="s">
        <v>2117</v>
      </c>
      <c r="M2747" s="134" t="s">
        <v>1</v>
      </c>
      <c r="N2747" s="137"/>
      <c r="O2747" s="121"/>
    </row>
    <row r="2748" spans="1:15" x14ac:dyDescent="0.25">
      <c r="A2748" s="139">
        <v>132</v>
      </c>
      <c r="B2748" s="135" t="s">
        <v>330</v>
      </c>
      <c r="C2748" s="134" t="s">
        <v>2102</v>
      </c>
      <c r="D2748" s="135">
        <v>4038</v>
      </c>
      <c r="E2748" s="135" t="s">
        <v>3650</v>
      </c>
      <c r="F2748" s="135">
        <v>1</v>
      </c>
      <c r="G2748" s="136">
        <v>6</v>
      </c>
      <c r="H2748" s="135" t="s">
        <v>3651</v>
      </c>
      <c r="I2748" s="135">
        <v>960</v>
      </c>
      <c r="J2748" s="135" t="s">
        <v>2115</v>
      </c>
      <c r="K2748" s="135" t="s">
        <v>2116</v>
      </c>
      <c r="L2748" s="135" t="s">
        <v>2117</v>
      </c>
      <c r="M2748" s="134" t="s">
        <v>1</v>
      </c>
      <c r="N2748" s="137"/>
      <c r="O2748" s="121"/>
    </row>
    <row r="2749" spans="1:15" x14ac:dyDescent="0.25">
      <c r="A2749" s="139">
        <v>133</v>
      </c>
      <c r="B2749" s="135" t="s">
        <v>256</v>
      </c>
      <c r="C2749" s="134" t="s">
        <v>2102</v>
      </c>
      <c r="D2749" s="135">
        <v>4039</v>
      </c>
      <c r="E2749" s="135" t="s">
        <v>2103</v>
      </c>
      <c r="F2749" s="135">
        <v>1</v>
      </c>
      <c r="G2749" s="136">
        <v>1</v>
      </c>
      <c r="H2749" s="135" t="s">
        <v>2104</v>
      </c>
      <c r="I2749" s="135">
        <v>939</v>
      </c>
      <c r="J2749" s="135" t="s">
        <v>2115</v>
      </c>
      <c r="K2749" s="135" t="s">
        <v>2116</v>
      </c>
      <c r="L2749" s="135" t="s">
        <v>2117</v>
      </c>
      <c r="M2749" s="134"/>
      <c r="N2749" s="137"/>
      <c r="O2749" s="121"/>
    </row>
    <row r="2750" spans="1:15" x14ac:dyDescent="0.25">
      <c r="A2750" s="139">
        <v>133</v>
      </c>
      <c r="B2750" s="135" t="s">
        <v>256</v>
      </c>
      <c r="C2750" s="134" t="s">
        <v>2102</v>
      </c>
      <c r="D2750" s="135">
        <v>4040</v>
      </c>
      <c r="E2750" s="135" t="s">
        <v>2103</v>
      </c>
      <c r="F2750" s="135">
        <v>1</v>
      </c>
      <c r="G2750" s="136">
        <v>2</v>
      </c>
      <c r="H2750" s="135" t="s">
        <v>2107</v>
      </c>
      <c r="I2750" s="135">
        <v>899</v>
      </c>
      <c r="J2750" s="135" t="s">
        <v>2115</v>
      </c>
      <c r="K2750" s="135" t="s">
        <v>2116</v>
      </c>
      <c r="L2750" s="135" t="s">
        <v>2117</v>
      </c>
      <c r="M2750" s="134"/>
      <c r="N2750" s="137"/>
      <c r="O2750" s="121"/>
    </row>
    <row r="2751" spans="1:15" x14ac:dyDescent="0.25">
      <c r="A2751" s="139">
        <v>133</v>
      </c>
      <c r="B2751" s="135" t="s">
        <v>256</v>
      </c>
      <c r="C2751" s="134" t="s">
        <v>2102</v>
      </c>
      <c r="D2751" s="135">
        <v>4041</v>
      </c>
      <c r="E2751" s="135" t="s">
        <v>2103</v>
      </c>
      <c r="F2751" s="135">
        <v>1</v>
      </c>
      <c r="G2751" s="136">
        <v>3</v>
      </c>
      <c r="H2751" s="135" t="s">
        <v>2110</v>
      </c>
      <c r="I2751" s="135">
        <v>899</v>
      </c>
      <c r="J2751" s="135" t="s">
        <v>2115</v>
      </c>
      <c r="K2751" s="135" t="s">
        <v>2116</v>
      </c>
      <c r="L2751" s="135" t="s">
        <v>2117</v>
      </c>
      <c r="M2751" s="134"/>
      <c r="N2751" s="137"/>
      <c r="O2751" s="121"/>
    </row>
    <row r="2752" spans="1:15" x14ac:dyDescent="0.25">
      <c r="A2752" s="139">
        <v>133</v>
      </c>
      <c r="B2752" s="135" t="s">
        <v>256</v>
      </c>
      <c r="C2752" s="134" t="s">
        <v>2102</v>
      </c>
      <c r="D2752" s="135">
        <v>4042</v>
      </c>
      <c r="E2752" s="135" t="s">
        <v>2103</v>
      </c>
      <c r="F2752" s="135">
        <v>1</v>
      </c>
      <c r="G2752" s="136">
        <v>4</v>
      </c>
      <c r="H2752" s="135" t="s">
        <v>2111</v>
      </c>
      <c r="I2752" s="135">
        <v>899</v>
      </c>
      <c r="J2752" s="135" t="s">
        <v>2115</v>
      </c>
      <c r="K2752" s="134" t="s">
        <v>2116</v>
      </c>
      <c r="L2752" s="135" t="s">
        <v>2117</v>
      </c>
      <c r="M2752" s="134"/>
      <c r="N2752" s="137"/>
      <c r="O2752" s="121"/>
    </row>
    <row r="2753" spans="1:15" x14ac:dyDescent="0.25">
      <c r="A2753" s="139">
        <v>133</v>
      </c>
      <c r="B2753" s="135" t="s">
        <v>256</v>
      </c>
      <c r="C2753" s="134" t="s">
        <v>2102</v>
      </c>
      <c r="D2753" s="135">
        <v>4043</v>
      </c>
      <c r="E2753" s="135" t="s">
        <v>2103</v>
      </c>
      <c r="F2753" s="135">
        <v>1</v>
      </c>
      <c r="G2753" s="136">
        <v>5</v>
      </c>
      <c r="H2753" s="135" t="s">
        <v>2114</v>
      </c>
      <c r="I2753" s="135">
        <v>899</v>
      </c>
      <c r="J2753" s="135" t="s">
        <v>2115</v>
      </c>
      <c r="K2753" s="135" t="s">
        <v>2116</v>
      </c>
      <c r="L2753" s="135" t="s">
        <v>2117</v>
      </c>
      <c r="M2753" s="134"/>
      <c r="N2753" s="137"/>
      <c r="O2753" s="121"/>
    </row>
    <row r="2754" spans="1:15" x14ac:dyDescent="0.25">
      <c r="A2754" s="139">
        <v>133</v>
      </c>
      <c r="B2754" s="135" t="s">
        <v>256</v>
      </c>
      <c r="C2754" s="134" t="s">
        <v>2102</v>
      </c>
      <c r="D2754" s="135">
        <v>4044</v>
      </c>
      <c r="E2754" s="135" t="s">
        <v>2103</v>
      </c>
      <c r="F2754" s="135">
        <v>1</v>
      </c>
      <c r="G2754" s="136">
        <v>6</v>
      </c>
      <c r="H2754" s="135" t="s">
        <v>2118</v>
      </c>
      <c r="I2754" s="135">
        <v>1240</v>
      </c>
      <c r="J2754" s="135" t="s">
        <v>2115</v>
      </c>
      <c r="K2754" s="135" t="s">
        <v>2116</v>
      </c>
      <c r="L2754" s="135" t="s">
        <v>2117</v>
      </c>
      <c r="M2754" s="134"/>
      <c r="N2754" s="137"/>
      <c r="O2754" s="121"/>
    </row>
    <row r="2755" spans="1:15" x14ac:dyDescent="0.25">
      <c r="A2755" s="139">
        <v>133</v>
      </c>
      <c r="B2755" s="135" t="s">
        <v>256</v>
      </c>
      <c r="C2755" s="134" t="s">
        <v>2102</v>
      </c>
      <c r="D2755" s="135">
        <v>4045</v>
      </c>
      <c r="E2755" s="135" t="s">
        <v>2103</v>
      </c>
      <c r="F2755" s="135">
        <v>1</v>
      </c>
      <c r="G2755" s="136">
        <v>7</v>
      </c>
      <c r="H2755" s="135" t="s">
        <v>2119</v>
      </c>
      <c r="I2755" s="135">
        <v>899</v>
      </c>
      <c r="J2755" s="135" t="s">
        <v>2115</v>
      </c>
      <c r="K2755" s="135" t="s">
        <v>2116</v>
      </c>
      <c r="L2755" s="135" t="s">
        <v>2117</v>
      </c>
      <c r="M2755" s="134"/>
      <c r="N2755" s="137"/>
      <c r="O2755" s="121"/>
    </row>
    <row r="2756" spans="1:15" x14ac:dyDescent="0.25">
      <c r="A2756" s="139">
        <v>133</v>
      </c>
      <c r="B2756" s="135" t="s">
        <v>256</v>
      </c>
      <c r="C2756" s="134" t="s">
        <v>2102</v>
      </c>
      <c r="D2756" s="135">
        <v>4046</v>
      </c>
      <c r="E2756" s="135" t="s">
        <v>2103</v>
      </c>
      <c r="F2756" s="135">
        <v>1</v>
      </c>
      <c r="G2756" s="136">
        <v>8</v>
      </c>
      <c r="H2756" s="135" t="s">
        <v>2120</v>
      </c>
      <c r="I2756" s="135">
        <v>899</v>
      </c>
      <c r="J2756" s="135" t="s">
        <v>2115</v>
      </c>
      <c r="K2756" s="135" t="s">
        <v>2116</v>
      </c>
      <c r="L2756" s="135" t="s">
        <v>2117</v>
      </c>
      <c r="M2756" s="134"/>
      <c r="N2756" s="137"/>
      <c r="O2756" s="121"/>
    </row>
    <row r="2757" spans="1:15" x14ac:dyDescent="0.25">
      <c r="A2757" s="139">
        <v>133</v>
      </c>
      <c r="B2757" s="135" t="s">
        <v>256</v>
      </c>
      <c r="C2757" s="134" t="s">
        <v>2102</v>
      </c>
      <c r="D2757" s="135">
        <v>4047</v>
      </c>
      <c r="E2757" s="135" t="s">
        <v>2103</v>
      </c>
      <c r="F2757" s="135">
        <v>1</v>
      </c>
      <c r="G2757" s="136">
        <v>25</v>
      </c>
      <c r="H2757" s="135" t="s">
        <v>2142</v>
      </c>
      <c r="I2757" s="135">
        <v>420</v>
      </c>
      <c r="J2757" s="135" t="s">
        <v>2105</v>
      </c>
      <c r="K2757" s="135" t="s">
        <v>2106</v>
      </c>
      <c r="L2757" s="135" t="s">
        <v>193</v>
      </c>
      <c r="M2757" s="134"/>
      <c r="N2757" s="137"/>
      <c r="O2757" s="121"/>
    </row>
    <row r="2758" spans="1:15" x14ac:dyDescent="0.25">
      <c r="A2758" s="139">
        <v>133</v>
      </c>
      <c r="B2758" s="135" t="s">
        <v>256</v>
      </c>
      <c r="C2758" s="134" t="s">
        <v>2102</v>
      </c>
      <c r="D2758" s="135">
        <v>4048</v>
      </c>
      <c r="E2758" s="135" t="s">
        <v>2103</v>
      </c>
      <c r="F2758" s="135">
        <v>1</v>
      </c>
      <c r="G2758" s="136">
        <v>26</v>
      </c>
      <c r="H2758" s="135" t="s">
        <v>2143</v>
      </c>
      <c r="I2758" s="135">
        <v>392</v>
      </c>
      <c r="J2758" s="135" t="s">
        <v>2105</v>
      </c>
      <c r="K2758" s="135" t="s">
        <v>2106</v>
      </c>
      <c r="L2758" s="135" t="s">
        <v>193</v>
      </c>
      <c r="M2758" s="134"/>
      <c r="N2758" s="137"/>
      <c r="O2758" s="121"/>
    </row>
    <row r="2759" spans="1:15" x14ac:dyDescent="0.25">
      <c r="A2759" s="139">
        <v>133</v>
      </c>
      <c r="B2759" s="135" t="s">
        <v>256</v>
      </c>
      <c r="C2759" s="134" t="s">
        <v>2102</v>
      </c>
      <c r="D2759" s="135">
        <v>4049</v>
      </c>
      <c r="E2759" s="135" t="s">
        <v>2103</v>
      </c>
      <c r="F2759" s="135">
        <v>1</v>
      </c>
      <c r="G2759" s="136">
        <v>27</v>
      </c>
      <c r="H2759" s="135" t="s">
        <v>2144</v>
      </c>
      <c r="I2759" s="135">
        <v>50</v>
      </c>
      <c r="J2759" s="135" t="s">
        <v>2108</v>
      </c>
      <c r="K2759" s="135" t="s">
        <v>2109</v>
      </c>
      <c r="L2759" s="135" t="s">
        <v>193</v>
      </c>
      <c r="M2759" s="134"/>
      <c r="N2759" s="137"/>
      <c r="O2759" s="121"/>
    </row>
    <row r="2760" spans="1:15" x14ac:dyDescent="0.25">
      <c r="A2760" s="139">
        <v>133</v>
      </c>
      <c r="B2760" s="135" t="s">
        <v>256</v>
      </c>
      <c r="C2760" s="134" t="s">
        <v>2102</v>
      </c>
      <c r="D2760" s="135">
        <v>4050</v>
      </c>
      <c r="E2760" s="135" t="s">
        <v>2103</v>
      </c>
      <c r="F2760" s="135">
        <v>1</v>
      </c>
      <c r="G2760" s="136">
        <v>28</v>
      </c>
      <c r="H2760" s="135" t="s">
        <v>2145</v>
      </c>
      <c r="I2760" s="135">
        <v>42</v>
      </c>
      <c r="J2760" s="135" t="s">
        <v>2155</v>
      </c>
      <c r="K2760" s="135" t="s">
        <v>2156</v>
      </c>
      <c r="L2760" s="135" t="s">
        <v>193</v>
      </c>
      <c r="M2760" s="134"/>
      <c r="N2760" s="137"/>
      <c r="O2760" s="121"/>
    </row>
    <row r="2761" spans="1:15" x14ac:dyDescent="0.25">
      <c r="A2761" s="139">
        <v>133</v>
      </c>
      <c r="B2761" s="135" t="s">
        <v>256</v>
      </c>
      <c r="C2761" s="134" t="s">
        <v>2102</v>
      </c>
      <c r="D2761" s="135">
        <v>4051</v>
      </c>
      <c r="E2761" s="135" t="s">
        <v>2103</v>
      </c>
      <c r="F2761" s="135">
        <v>1</v>
      </c>
      <c r="G2761" s="136">
        <v>29</v>
      </c>
      <c r="H2761" s="135" t="s">
        <v>2146</v>
      </c>
      <c r="I2761" s="135">
        <v>286</v>
      </c>
      <c r="J2761" s="135" t="s">
        <v>2108</v>
      </c>
      <c r="K2761" s="135" t="s">
        <v>2109</v>
      </c>
      <c r="L2761" s="135" t="s">
        <v>193</v>
      </c>
      <c r="M2761" s="134"/>
      <c r="N2761" s="137"/>
      <c r="O2761" s="121"/>
    </row>
    <row r="2762" spans="1:15" x14ac:dyDescent="0.25">
      <c r="A2762" s="139">
        <v>133</v>
      </c>
      <c r="B2762" s="135" t="s">
        <v>256</v>
      </c>
      <c r="C2762" s="134" t="s">
        <v>2102</v>
      </c>
      <c r="D2762" s="135">
        <v>4052</v>
      </c>
      <c r="E2762" s="135" t="s">
        <v>2103</v>
      </c>
      <c r="F2762" s="135">
        <v>1</v>
      </c>
      <c r="G2762" s="136">
        <v>30</v>
      </c>
      <c r="H2762" s="135" t="s">
        <v>2147</v>
      </c>
      <c r="I2762" s="135">
        <v>300</v>
      </c>
      <c r="J2762" s="135" t="s">
        <v>2108</v>
      </c>
      <c r="K2762" s="135" t="s">
        <v>2109</v>
      </c>
      <c r="L2762" s="135" t="s">
        <v>193</v>
      </c>
      <c r="M2762" s="134"/>
      <c r="N2762" s="137"/>
      <c r="O2762" s="121"/>
    </row>
    <row r="2763" spans="1:15" x14ac:dyDescent="0.25">
      <c r="A2763" s="139">
        <v>133</v>
      </c>
      <c r="B2763" s="135" t="s">
        <v>256</v>
      </c>
      <c r="C2763" s="134" t="s">
        <v>2102</v>
      </c>
      <c r="D2763" s="135">
        <v>4053</v>
      </c>
      <c r="E2763" s="135" t="s">
        <v>2103</v>
      </c>
      <c r="F2763" s="135">
        <v>1</v>
      </c>
      <c r="G2763" s="136">
        <v>31</v>
      </c>
      <c r="H2763" s="135" t="s">
        <v>2148</v>
      </c>
      <c r="I2763" s="135">
        <v>168</v>
      </c>
      <c r="J2763" s="135" t="s">
        <v>2155</v>
      </c>
      <c r="K2763" s="135" t="s">
        <v>2156</v>
      </c>
      <c r="L2763" s="135" t="s">
        <v>193</v>
      </c>
      <c r="M2763" s="134"/>
      <c r="N2763" s="137"/>
      <c r="O2763" s="121"/>
    </row>
    <row r="2764" spans="1:15" x14ac:dyDescent="0.25">
      <c r="A2764" s="139">
        <v>133</v>
      </c>
      <c r="B2764" s="135" t="s">
        <v>256</v>
      </c>
      <c r="C2764" s="134" t="s">
        <v>2102</v>
      </c>
      <c r="D2764" s="135">
        <v>4054</v>
      </c>
      <c r="E2764" s="135" t="s">
        <v>2103</v>
      </c>
      <c r="F2764" s="135">
        <v>1</v>
      </c>
      <c r="G2764" s="136">
        <v>32</v>
      </c>
      <c r="H2764" s="135" t="s">
        <v>2149</v>
      </c>
      <c r="I2764" s="135">
        <v>150</v>
      </c>
      <c r="J2764" s="135" t="s">
        <v>2155</v>
      </c>
      <c r="K2764" s="135" t="s">
        <v>2156</v>
      </c>
      <c r="L2764" s="135" t="s">
        <v>193</v>
      </c>
      <c r="M2764" s="134"/>
      <c r="N2764" s="137"/>
      <c r="O2764" s="121"/>
    </row>
    <row r="2765" spans="1:15" x14ac:dyDescent="0.25">
      <c r="A2765" s="139">
        <v>133</v>
      </c>
      <c r="B2765" s="135" t="s">
        <v>256</v>
      </c>
      <c r="C2765" s="134" t="s">
        <v>2102</v>
      </c>
      <c r="D2765" s="135">
        <v>4055</v>
      </c>
      <c r="E2765" s="135" t="s">
        <v>2103</v>
      </c>
      <c r="F2765" s="135">
        <v>1</v>
      </c>
      <c r="G2765" s="136" t="s">
        <v>3396</v>
      </c>
      <c r="H2765" s="135" t="s">
        <v>3397</v>
      </c>
      <c r="I2765" s="135">
        <v>116</v>
      </c>
      <c r="J2765" s="135" t="s">
        <v>2155</v>
      </c>
      <c r="K2765" s="135" t="s">
        <v>2156</v>
      </c>
      <c r="L2765" s="135" t="s">
        <v>193</v>
      </c>
      <c r="M2765" s="134"/>
      <c r="N2765" s="137"/>
      <c r="O2765" s="121"/>
    </row>
    <row r="2766" spans="1:15" x14ac:dyDescent="0.25">
      <c r="A2766" s="139">
        <v>133</v>
      </c>
      <c r="B2766" s="135" t="s">
        <v>256</v>
      </c>
      <c r="C2766" s="134" t="s">
        <v>2102</v>
      </c>
      <c r="D2766" s="135">
        <v>4056</v>
      </c>
      <c r="E2766" s="135" t="s">
        <v>2103</v>
      </c>
      <c r="F2766" s="135">
        <v>1</v>
      </c>
      <c r="G2766" s="136">
        <v>35</v>
      </c>
      <c r="H2766" s="135" t="s">
        <v>2154</v>
      </c>
      <c r="I2766" s="135">
        <v>154</v>
      </c>
      <c r="J2766" s="135" t="s">
        <v>2112</v>
      </c>
      <c r="K2766" s="135" t="s">
        <v>2113</v>
      </c>
      <c r="L2766" s="135" t="s">
        <v>194</v>
      </c>
      <c r="M2766" s="134"/>
      <c r="N2766" s="137"/>
      <c r="O2766" s="121"/>
    </row>
    <row r="2767" spans="1:15" x14ac:dyDescent="0.25">
      <c r="A2767" s="139">
        <v>133</v>
      </c>
      <c r="B2767" s="135" t="s">
        <v>256</v>
      </c>
      <c r="C2767" s="134" t="s">
        <v>2102</v>
      </c>
      <c r="D2767" s="135">
        <v>4057</v>
      </c>
      <c r="E2767" s="135" t="s">
        <v>2103</v>
      </c>
      <c r="F2767" s="135">
        <v>1</v>
      </c>
      <c r="G2767" s="136">
        <v>36</v>
      </c>
      <c r="H2767" s="135" t="s">
        <v>2157</v>
      </c>
      <c r="I2767" s="135">
        <v>154</v>
      </c>
      <c r="J2767" s="135" t="s">
        <v>2112</v>
      </c>
      <c r="K2767" s="135" t="s">
        <v>2113</v>
      </c>
      <c r="L2767" s="135" t="s">
        <v>194</v>
      </c>
      <c r="M2767" s="134"/>
      <c r="N2767" s="137"/>
      <c r="O2767" s="121"/>
    </row>
    <row r="2768" spans="1:15" x14ac:dyDescent="0.25">
      <c r="A2768" s="139">
        <v>133</v>
      </c>
      <c r="B2768" s="135" t="s">
        <v>256</v>
      </c>
      <c r="C2768" s="134" t="s">
        <v>2102</v>
      </c>
      <c r="D2768" s="135">
        <v>4058</v>
      </c>
      <c r="E2768" s="135" t="s">
        <v>2103</v>
      </c>
      <c r="F2768" s="135">
        <v>1</v>
      </c>
      <c r="G2768" s="136">
        <v>37</v>
      </c>
      <c r="H2768" s="135" t="s">
        <v>2158</v>
      </c>
      <c r="I2768" s="135">
        <v>252</v>
      </c>
      <c r="J2768" s="135" t="s">
        <v>2112</v>
      </c>
      <c r="K2768" s="135" t="s">
        <v>2113</v>
      </c>
      <c r="L2768" s="135" t="s">
        <v>194</v>
      </c>
      <c r="M2768" s="134"/>
      <c r="N2768" s="137"/>
      <c r="O2768" s="121"/>
    </row>
    <row r="2769" spans="1:15" x14ac:dyDescent="0.25">
      <c r="A2769" s="139">
        <v>133</v>
      </c>
      <c r="B2769" s="135" t="s">
        <v>256</v>
      </c>
      <c r="C2769" s="134" t="s">
        <v>2102</v>
      </c>
      <c r="D2769" s="135">
        <v>4059</v>
      </c>
      <c r="E2769" s="135" t="s">
        <v>2103</v>
      </c>
      <c r="F2769" s="135">
        <v>1</v>
      </c>
      <c r="G2769" s="136">
        <v>38</v>
      </c>
      <c r="H2769" s="135" t="s">
        <v>2159</v>
      </c>
      <c r="I2769" s="135">
        <v>100</v>
      </c>
      <c r="J2769" s="135" t="s">
        <v>2108</v>
      </c>
      <c r="K2769" s="135" t="s">
        <v>2109</v>
      </c>
      <c r="L2769" s="135" t="s">
        <v>193</v>
      </c>
      <c r="M2769" s="134"/>
      <c r="N2769" s="137"/>
      <c r="O2769" s="121"/>
    </row>
    <row r="2770" spans="1:15" x14ac:dyDescent="0.25">
      <c r="A2770" s="139">
        <v>133</v>
      </c>
      <c r="B2770" s="135" t="s">
        <v>256</v>
      </c>
      <c r="C2770" s="134" t="s">
        <v>2102</v>
      </c>
      <c r="D2770" s="135">
        <v>4060</v>
      </c>
      <c r="E2770" s="135" t="s">
        <v>2103</v>
      </c>
      <c r="F2770" s="135">
        <v>1</v>
      </c>
      <c r="G2770" s="136">
        <v>39</v>
      </c>
      <c r="H2770" s="135" t="s">
        <v>2160</v>
      </c>
      <c r="I2770" s="135">
        <v>1082</v>
      </c>
      <c r="J2770" s="135" t="s">
        <v>2105</v>
      </c>
      <c r="K2770" s="135" t="s">
        <v>2106</v>
      </c>
      <c r="L2770" s="135" t="s">
        <v>193</v>
      </c>
      <c r="M2770" s="134"/>
      <c r="N2770" s="137"/>
      <c r="O2770" s="121"/>
    </row>
    <row r="2771" spans="1:15" x14ac:dyDescent="0.25">
      <c r="A2771" s="139">
        <v>133</v>
      </c>
      <c r="B2771" s="135" t="s">
        <v>256</v>
      </c>
      <c r="C2771" s="134" t="s">
        <v>2102</v>
      </c>
      <c r="D2771" s="135">
        <v>4061</v>
      </c>
      <c r="E2771" s="135" t="s">
        <v>2103</v>
      </c>
      <c r="F2771" s="135">
        <v>1</v>
      </c>
      <c r="G2771" s="140">
        <v>40</v>
      </c>
      <c r="H2771" s="135" t="s">
        <v>2161</v>
      </c>
      <c r="I2771" s="135">
        <v>260</v>
      </c>
      <c r="J2771" s="135" t="s">
        <v>2105</v>
      </c>
      <c r="K2771" s="135" t="s">
        <v>2106</v>
      </c>
      <c r="L2771" s="135" t="s">
        <v>193</v>
      </c>
      <c r="M2771" s="134"/>
      <c r="N2771" s="137"/>
      <c r="O2771" s="121"/>
    </row>
    <row r="2772" spans="1:15" x14ac:dyDescent="0.25">
      <c r="A2772" s="139">
        <v>133</v>
      </c>
      <c r="B2772" s="135" t="s">
        <v>256</v>
      </c>
      <c r="C2772" s="134" t="s">
        <v>2102</v>
      </c>
      <c r="D2772" s="135">
        <v>4062</v>
      </c>
      <c r="E2772" s="135" t="s">
        <v>2103</v>
      </c>
      <c r="F2772" s="135">
        <v>1</v>
      </c>
      <c r="G2772" s="136">
        <v>41</v>
      </c>
      <c r="H2772" s="135" t="s">
        <v>2162</v>
      </c>
      <c r="I2772" s="135">
        <v>41</v>
      </c>
      <c r="J2772" s="135" t="s">
        <v>2108</v>
      </c>
      <c r="K2772" s="135" t="s">
        <v>2109</v>
      </c>
      <c r="L2772" s="135" t="s">
        <v>193</v>
      </c>
      <c r="M2772" s="134"/>
      <c r="N2772" s="137"/>
      <c r="O2772" s="121"/>
    </row>
    <row r="2773" spans="1:15" x14ac:dyDescent="0.25">
      <c r="A2773" s="139">
        <v>133</v>
      </c>
      <c r="B2773" s="135" t="s">
        <v>256</v>
      </c>
      <c r="C2773" s="134" t="s">
        <v>2102</v>
      </c>
      <c r="D2773" s="135">
        <v>4063</v>
      </c>
      <c r="E2773" s="135" t="s">
        <v>2103</v>
      </c>
      <c r="F2773" s="135">
        <v>1</v>
      </c>
      <c r="G2773" s="136">
        <v>42</v>
      </c>
      <c r="H2773" s="135" t="s">
        <v>2163</v>
      </c>
      <c r="I2773" s="135">
        <v>90</v>
      </c>
      <c r="J2773" s="135" t="s">
        <v>2155</v>
      </c>
      <c r="K2773" s="135" t="s">
        <v>2156</v>
      </c>
      <c r="L2773" s="135" t="s">
        <v>193</v>
      </c>
      <c r="M2773" s="134"/>
      <c r="N2773" s="137"/>
      <c r="O2773" s="121"/>
    </row>
    <row r="2774" spans="1:15" x14ac:dyDescent="0.25">
      <c r="A2774" s="139">
        <v>133</v>
      </c>
      <c r="B2774" s="135" t="s">
        <v>256</v>
      </c>
      <c r="C2774" s="134" t="s">
        <v>2102</v>
      </c>
      <c r="D2774" s="135">
        <v>4064</v>
      </c>
      <c r="E2774" s="135" t="s">
        <v>2103</v>
      </c>
      <c r="F2774" s="135">
        <v>1</v>
      </c>
      <c r="G2774" s="136">
        <v>43</v>
      </c>
      <c r="H2774" s="135" t="s">
        <v>2164</v>
      </c>
      <c r="I2774" s="135">
        <v>110</v>
      </c>
      <c r="J2774" s="135" t="s">
        <v>2151</v>
      </c>
      <c r="K2774" s="135" t="s">
        <v>2152</v>
      </c>
      <c r="L2774" s="135" t="s">
        <v>193</v>
      </c>
      <c r="M2774" s="134"/>
      <c r="N2774" s="137"/>
      <c r="O2774" s="121"/>
    </row>
    <row r="2775" spans="1:15" x14ac:dyDescent="0.25">
      <c r="A2775" s="139">
        <v>133</v>
      </c>
      <c r="B2775" s="135" t="s">
        <v>256</v>
      </c>
      <c r="C2775" s="134" t="s">
        <v>2102</v>
      </c>
      <c r="D2775" s="135">
        <v>4065</v>
      </c>
      <c r="E2775" s="135" t="s">
        <v>2103</v>
      </c>
      <c r="F2775" s="135">
        <v>1</v>
      </c>
      <c r="G2775" s="136">
        <v>44</v>
      </c>
      <c r="H2775" s="135" t="s">
        <v>2165</v>
      </c>
      <c r="I2775" s="135">
        <v>224</v>
      </c>
      <c r="J2775" s="135" t="s">
        <v>2155</v>
      </c>
      <c r="K2775" s="135" t="s">
        <v>2156</v>
      </c>
      <c r="L2775" s="135" t="s">
        <v>193</v>
      </c>
      <c r="M2775" s="134"/>
      <c r="N2775" s="137"/>
      <c r="O2775" s="121"/>
    </row>
    <row r="2776" spans="1:15" x14ac:dyDescent="0.25">
      <c r="A2776" s="139">
        <v>133</v>
      </c>
      <c r="B2776" s="135" t="s">
        <v>256</v>
      </c>
      <c r="C2776" s="134" t="s">
        <v>2102</v>
      </c>
      <c r="D2776" s="135">
        <v>4066</v>
      </c>
      <c r="E2776" s="135" t="s">
        <v>2103</v>
      </c>
      <c r="F2776" s="135">
        <v>1</v>
      </c>
      <c r="G2776" s="136">
        <v>46</v>
      </c>
      <c r="H2776" s="135" t="s">
        <v>2169</v>
      </c>
      <c r="I2776" s="135">
        <v>464</v>
      </c>
      <c r="J2776" s="135" t="s">
        <v>2112</v>
      </c>
      <c r="K2776" s="135" t="s">
        <v>2113</v>
      </c>
      <c r="L2776" s="135" t="s">
        <v>194</v>
      </c>
      <c r="M2776" s="134"/>
      <c r="N2776" s="137"/>
      <c r="O2776" s="121"/>
    </row>
    <row r="2777" spans="1:15" x14ac:dyDescent="0.25">
      <c r="A2777" s="139">
        <v>133</v>
      </c>
      <c r="B2777" s="135" t="s">
        <v>256</v>
      </c>
      <c r="C2777" s="134" t="s">
        <v>2102</v>
      </c>
      <c r="D2777" s="135">
        <v>4067</v>
      </c>
      <c r="E2777" s="135" t="s">
        <v>2103</v>
      </c>
      <c r="F2777" s="135">
        <v>1</v>
      </c>
      <c r="G2777" s="136">
        <v>47</v>
      </c>
      <c r="H2777" s="135" t="s">
        <v>2170</v>
      </c>
      <c r="I2777" s="135">
        <v>583</v>
      </c>
      <c r="J2777" s="135" t="s">
        <v>2105</v>
      </c>
      <c r="K2777" s="135" t="s">
        <v>2106</v>
      </c>
      <c r="L2777" s="135" t="s">
        <v>193</v>
      </c>
      <c r="M2777" s="134"/>
      <c r="N2777" s="137"/>
      <c r="O2777" s="121"/>
    </row>
    <row r="2778" spans="1:15" x14ac:dyDescent="0.25">
      <c r="A2778" s="139">
        <v>133</v>
      </c>
      <c r="B2778" s="135" t="s">
        <v>256</v>
      </c>
      <c r="C2778" s="134" t="s">
        <v>2102</v>
      </c>
      <c r="D2778" s="135">
        <v>4068</v>
      </c>
      <c r="E2778" s="135" t="s">
        <v>2103</v>
      </c>
      <c r="F2778" s="135">
        <v>1</v>
      </c>
      <c r="G2778" s="136">
        <v>48</v>
      </c>
      <c r="H2778" s="135" t="s">
        <v>2171</v>
      </c>
      <c r="I2778" s="135">
        <v>146</v>
      </c>
      <c r="J2778" s="135" t="s">
        <v>2112</v>
      </c>
      <c r="K2778" s="135" t="s">
        <v>2113</v>
      </c>
      <c r="L2778" s="135" t="s">
        <v>194</v>
      </c>
      <c r="M2778" s="134"/>
      <c r="N2778" s="137"/>
      <c r="O2778" s="121"/>
    </row>
    <row r="2779" spans="1:15" x14ac:dyDescent="0.25">
      <c r="A2779" s="139">
        <v>133</v>
      </c>
      <c r="B2779" s="135" t="s">
        <v>256</v>
      </c>
      <c r="C2779" s="134" t="s">
        <v>2102</v>
      </c>
      <c r="D2779" s="135">
        <v>4069</v>
      </c>
      <c r="E2779" s="135" t="s">
        <v>2103</v>
      </c>
      <c r="F2779" s="135">
        <v>1</v>
      </c>
      <c r="G2779" s="136">
        <v>49</v>
      </c>
      <c r="H2779" s="135" t="s">
        <v>2172</v>
      </c>
      <c r="I2779" s="135">
        <v>8</v>
      </c>
      <c r="J2779" s="135" t="s">
        <v>2151</v>
      </c>
      <c r="K2779" s="135" t="s">
        <v>2152</v>
      </c>
      <c r="L2779" s="135" t="s">
        <v>193</v>
      </c>
      <c r="M2779" s="134"/>
      <c r="N2779" s="137"/>
      <c r="O2779" s="121"/>
    </row>
    <row r="2780" spans="1:15" x14ac:dyDescent="0.25">
      <c r="A2780" s="139">
        <v>133</v>
      </c>
      <c r="B2780" s="135" t="s">
        <v>256</v>
      </c>
      <c r="C2780" s="134" t="s">
        <v>2102</v>
      </c>
      <c r="D2780" s="135">
        <v>4070</v>
      </c>
      <c r="E2780" s="135" t="s">
        <v>2103</v>
      </c>
      <c r="F2780" s="135">
        <v>1</v>
      </c>
      <c r="G2780" s="136">
        <v>50</v>
      </c>
      <c r="H2780" s="135" t="s">
        <v>2175</v>
      </c>
      <c r="I2780" s="135">
        <v>236</v>
      </c>
      <c r="J2780" s="135" t="s">
        <v>2112</v>
      </c>
      <c r="K2780" s="135" t="s">
        <v>2113</v>
      </c>
      <c r="L2780" s="135" t="s">
        <v>194</v>
      </c>
      <c r="M2780" s="134"/>
      <c r="N2780" s="137"/>
      <c r="O2780" s="121"/>
    </row>
    <row r="2781" spans="1:15" x14ac:dyDescent="0.25">
      <c r="A2781" s="139">
        <v>133</v>
      </c>
      <c r="B2781" s="135" t="s">
        <v>256</v>
      </c>
      <c r="C2781" s="134" t="s">
        <v>2102</v>
      </c>
      <c r="D2781" s="135">
        <v>4071</v>
      </c>
      <c r="E2781" s="135" t="s">
        <v>2103</v>
      </c>
      <c r="F2781" s="135">
        <v>1</v>
      </c>
      <c r="G2781" s="136">
        <v>51</v>
      </c>
      <c r="H2781" s="135" t="s">
        <v>2176</v>
      </c>
      <c r="I2781" s="135">
        <v>156</v>
      </c>
      <c r="J2781" s="135" t="s">
        <v>2155</v>
      </c>
      <c r="K2781" s="135" t="s">
        <v>2156</v>
      </c>
      <c r="L2781" s="135" t="s">
        <v>193</v>
      </c>
      <c r="M2781" s="134"/>
      <c r="N2781" s="137"/>
      <c r="O2781" s="121"/>
    </row>
    <row r="2782" spans="1:15" x14ac:dyDescent="0.25">
      <c r="A2782" s="139">
        <v>133</v>
      </c>
      <c r="B2782" s="135" t="s">
        <v>256</v>
      </c>
      <c r="C2782" s="134" t="s">
        <v>2102</v>
      </c>
      <c r="D2782" s="135">
        <v>4072</v>
      </c>
      <c r="E2782" s="135" t="s">
        <v>2103</v>
      </c>
      <c r="F2782" s="135">
        <v>1</v>
      </c>
      <c r="G2782" s="136">
        <v>52</v>
      </c>
      <c r="H2782" s="135" t="s">
        <v>2177</v>
      </c>
      <c r="I2782" s="135">
        <v>18</v>
      </c>
      <c r="J2782" s="135" t="s">
        <v>2112</v>
      </c>
      <c r="K2782" s="135" t="s">
        <v>2113</v>
      </c>
      <c r="L2782" s="135" t="s">
        <v>194</v>
      </c>
      <c r="M2782" s="134"/>
      <c r="N2782" s="137"/>
      <c r="O2782" s="121"/>
    </row>
    <row r="2783" spans="1:15" x14ac:dyDescent="0.25">
      <c r="A2783" s="139">
        <v>133</v>
      </c>
      <c r="B2783" s="135" t="s">
        <v>256</v>
      </c>
      <c r="C2783" s="134" t="s">
        <v>2102</v>
      </c>
      <c r="D2783" s="135">
        <v>4073</v>
      </c>
      <c r="E2783" s="135" t="s">
        <v>2103</v>
      </c>
      <c r="F2783" s="135">
        <v>1</v>
      </c>
      <c r="G2783" s="136">
        <v>53</v>
      </c>
      <c r="H2783" s="135" t="s">
        <v>2178</v>
      </c>
      <c r="I2783" s="135">
        <v>116</v>
      </c>
      <c r="J2783" s="135" t="s">
        <v>2112</v>
      </c>
      <c r="K2783" s="135" t="s">
        <v>2113</v>
      </c>
      <c r="L2783" s="135" t="s">
        <v>194</v>
      </c>
      <c r="M2783" s="134"/>
      <c r="N2783" s="137"/>
      <c r="O2783" s="121"/>
    </row>
    <row r="2784" spans="1:15" x14ac:dyDescent="0.25">
      <c r="A2784" s="139">
        <v>133</v>
      </c>
      <c r="B2784" s="135" t="s">
        <v>256</v>
      </c>
      <c r="C2784" s="134" t="s">
        <v>2102</v>
      </c>
      <c r="D2784" s="135">
        <v>4074</v>
      </c>
      <c r="E2784" s="135" t="s">
        <v>2103</v>
      </c>
      <c r="F2784" s="135">
        <v>1</v>
      </c>
      <c r="G2784" s="136">
        <v>54</v>
      </c>
      <c r="H2784" s="135" t="s">
        <v>2179</v>
      </c>
      <c r="I2784" s="135">
        <v>108</v>
      </c>
      <c r="J2784" s="135" t="s">
        <v>2108</v>
      </c>
      <c r="K2784" s="135" t="s">
        <v>2109</v>
      </c>
      <c r="L2784" s="135" t="s">
        <v>193</v>
      </c>
      <c r="M2784" s="134"/>
      <c r="N2784" s="137"/>
      <c r="O2784" s="121"/>
    </row>
    <row r="2785" spans="1:15" x14ac:dyDescent="0.25">
      <c r="A2785" s="139">
        <v>133</v>
      </c>
      <c r="B2785" s="135" t="s">
        <v>256</v>
      </c>
      <c r="C2785" s="134" t="s">
        <v>2102</v>
      </c>
      <c r="D2785" s="135">
        <v>4075</v>
      </c>
      <c r="E2785" s="135" t="s">
        <v>2103</v>
      </c>
      <c r="F2785" s="135">
        <v>1</v>
      </c>
      <c r="G2785" s="136">
        <v>55</v>
      </c>
      <c r="H2785" s="135" t="s">
        <v>2180</v>
      </c>
      <c r="I2785" s="135">
        <v>17</v>
      </c>
      <c r="J2785" s="135" t="s">
        <v>2105</v>
      </c>
      <c r="K2785" s="135" t="s">
        <v>2106</v>
      </c>
      <c r="L2785" s="135" t="s">
        <v>193</v>
      </c>
      <c r="M2785" s="134"/>
      <c r="N2785" s="137"/>
      <c r="O2785" s="121"/>
    </row>
    <row r="2786" spans="1:15" x14ac:dyDescent="0.25">
      <c r="A2786" s="139">
        <v>133</v>
      </c>
      <c r="B2786" s="135" t="s">
        <v>256</v>
      </c>
      <c r="C2786" s="134" t="s">
        <v>2102</v>
      </c>
      <c r="D2786" s="135">
        <v>4076</v>
      </c>
      <c r="E2786" s="135" t="s">
        <v>2103</v>
      </c>
      <c r="F2786" s="135">
        <v>1</v>
      </c>
      <c r="G2786" s="136">
        <v>56</v>
      </c>
      <c r="H2786" s="135" t="s">
        <v>2181</v>
      </c>
      <c r="I2786" s="135">
        <v>63</v>
      </c>
      <c r="J2786" s="135" t="s">
        <v>2108</v>
      </c>
      <c r="K2786" s="135" t="s">
        <v>2109</v>
      </c>
      <c r="L2786" s="135" t="s">
        <v>193</v>
      </c>
      <c r="M2786" s="134"/>
      <c r="N2786" s="137"/>
      <c r="O2786" s="121"/>
    </row>
    <row r="2787" spans="1:15" x14ac:dyDescent="0.25">
      <c r="A2787" s="139">
        <v>133</v>
      </c>
      <c r="B2787" s="135" t="s">
        <v>256</v>
      </c>
      <c r="C2787" s="134" t="s">
        <v>2102</v>
      </c>
      <c r="D2787" s="135">
        <v>4077</v>
      </c>
      <c r="E2787" s="135" t="s">
        <v>2103</v>
      </c>
      <c r="F2787" s="135">
        <v>1</v>
      </c>
      <c r="G2787" s="136">
        <v>57</v>
      </c>
      <c r="H2787" s="135" t="s">
        <v>2827</v>
      </c>
      <c r="I2787" s="135">
        <v>63</v>
      </c>
      <c r="J2787" s="135" t="s">
        <v>2108</v>
      </c>
      <c r="K2787" s="135" t="s">
        <v>2109</v>
      </c>
      <c r="L2787" s="135" t="s">
        <v>193</v>
      </c>
      <c r="M2787" s="134"/>
      <c r="N2787" s="137"/>
      <c r="O2787" s="121"/>
    </row>
    <row r="2788" spans="1:15" x14ac:dyDescent="0.25">
      <c r="A2788" s="139">
        <v>133</v>
      </c>
      <c r="B2788" s="135" t="s">
        <v>256</v>
      </c>
      <c r="C2788" s="134" t="s">
        <v>2102</v>
      </c>
      <c r="D2788" s="135">
        <v>4078</v>
      </c>
      <c r="E2788" s="135" t="s">
        <v>2103</v>
      </c>
      <c r="F2788" s="135">
        <v>1</v>
      </c>
      <c r="G2788" s="136">
        <v>58</v>
      </c>
      <c r="H2788" s="135" t="s">
        <v>2828</v>
      </c>
      <c r="I2788" s="135">
        <v>513</v>
      </c>
      <c r="J2788" s="135" t="s">
        <v>2105</v>
      </c>
      <c r="K2788" s="135" t="s">
        <v>2106</v>
      </c>
      <c r="L2788" s="135" t="s">
        <v>193</v>
      </c>
      <c r="M2788" s="134"/>
      <c r="N2788" s="137"/>
      <c r="O2788" s="121"/>
    </row>
    <row r="2789" spans="1:15" x14ac:dyDescent="0.25">
      <c r="A2789" s="139">
        <v>133</v>
      </c>
      <c r="B2789" s="135" t="s">
        <v>256</v>
      </c>
      <c r="C2789" s="134" t="s">
        <v>2102</v>
      </c>
      <c r="D2789" s="135">
        <v>4079</v>
      </c>
      <c r="E2789" s="135" t="s">
        <v>2103</v>
      </c>
      <c r="F2789" s="135">
        <v>1</v>
      </c>
      <c r="G2789" s="136">
        <v>59</v>
      </c>
      <c r="H2789" s="135" t="s">
        <v>2831</v>
      </c>
      <c r="I2789" s="135">
        <v>16</v>
      </c>
      <c r="J2789" s="135" t="s">
        <v>2151</v>
      </c>
      <c r="K2789" s="135" t="s">
        <v>2152</v>
      </c>
      <c r="L2789" s="135" t="s">
        <v>193</v>
      </c>
      <c r="M2789" s="134"/>
      <c r="N2789" s="137"/>
      <c r="O2789" s="121"/>
    </row>
    <row r="2790" spans="1:15" x14ac:dyDescent="0.25">
      <c r="A2790" s="139">
        <v>133</v>
      </c>
      <c r="B2790" s="135" t="s">
        <v>256</v>
      </c>
      <c r="C2790" s="134" t="s">
        <v>2102</v>
      </c>
      <c r="D2790" s="135">
        <v>4080</v>
      </c>
      <c r="E2790" s="135" t="s">
        <v>2103</v>
      </c>
      <c r="F2790" s="135">
        <v>1</v>
      </c>
      <c r="G2790" s="136">
        <v>60</v>
      </c>
      <c r="H2790" s="135" t="s">
        <v>2832</v>
      </c>
      <c r="I2790" s="135">
        <v>434</v>
      </c>
      <c r="J2790" s="135" t="s">
        <v>2151</v>
      </c>
      <c r="K2790" s="135" t="s">
        <v>2152</v>
      </c>
      <c r="L2790" s="135" t="s">
        <v>193</v>
      </c>
      <c r="M2790" s="134"/>
      <c r="N2790" s="137"/>
      <c r="O2790" s="121"/>
    </row>
    <row r="2791" spans="1:15" x14ac:dyDescent="0.25">
      <c r="A2791" s="139">
        <v>133</v>
      </c>
      <c r="B2791" s="135" t="s">
        <v>256</v>
      </c>
      <c r="C2791" s="134" t="s">
        <v>2102</v>
      </c>
      <c r="D2791" s="135">
        <v>4081</v>
      </c>
      <c r="E2791" s="135" t="s">
        <v>2103</v>
      </c>
      <c r="F2791" s="135">
        <v>1</v>
      </c>
      <c r="G2791" s="136">
        <v>61</v>
      </c>
      <c r="H2791" s="135" t="s">
        <v>3478</v>
      </c>
      <c r="I2791" s="135">
        <v>3150</v>
      </c>
      <c r="J2791" s="135" t="s">
        <v>2167</v>
      </c>
      <c r="K2791" s="135" t="s">
        <v>2168</v>
      </c>
      <c r="L2791" s="135" t="s">
        <v>189</v>
      </c>
      <c r="M2791" s="134"/>
      <c r="N2791" s="137"/>
      <c r="O2791" s="121"/>
    </row>
    <row r="2792" spans="1:15" x14ac:dyDescent="0.25">
      <c r="A2792" s="139">
        <v>133</v>
      </c>
      <c r="B2792" s="135" t="s">
        <v>256</v>
      </c>
      <c r="C2792" s="134" t="s">
        <v>2102</v>
      </c>
      <c r="D2792" s="135">
        <v>4082</v>
      </c>
      <c r="E2792" s="135" t="s">
        <v>2103</v>
      </c>
      <c r="F2792" s="135">
        <v>1</v>
      </c>
      <c r="G2792" s="136">
        <v>63</v>
      </c>
      <c r="H2792" s="135" t="s">
        <v>3480</v>
      </c>
      <c r="I2792" s="135">
        <v>74</v>
      </c>
      <c r="J2792" s="135" t="s">
        <v>2155</v>
      </c>
      <c r="K2792" s="135" t="s">
        <v>2156</v>
      </c>
      <c r="L2792" s="135" t="s">
        <v>193</v>
      </c>
      <c r="M2792" s="134"/>
      <c r="N2792" s="137"/>
      <c r="O2792" s="121"/>
    </row>
    <row r="2793" spans="1:15" x14ac:dyDescent="0.25">
      <c r="A2793" s="139">
        <v>133</v>
      </c>
      <c r="B2793" s="135" t="s">
        <v>256</v>
      </c>
      <c r="C2793" s="134" t="s">
        <v>2102</v>
      </c>
      <c r="D2793" s="135">
        <v>4083</v>
      </c>
      <c r="E2793" s="135" t="s">
        <v>2103</v>
      </c>
      <c r="F2793" s="135">
        <v>1</v>
      </c>
      <c r="G2793" s="140">
        <v>64</v>
      </c>
      <c r="H2793" s="135" t="s">
        <v>3481</v>
      </c>
      <c r="I2793" s="135">
        <v>74</v>
      </c>
      <c r="J2793" s="135" t="s">
        <v>2151</v>
      </c>
      <c r="K2793" s="135" t="s">
        <v>2152</v>
      </c>
      <c r="L2793" s="135" t="s">
        <v>193</v>
      </c>
      <c r="M2793" s="134"/>
      <c r="N2793" s="137"/>
      <c r="O2793" s="121"/>
    </row>
    <row r="2794" spans="1:15" x14ac:dyDescent="0.25">
      <c r="A2794" s="139">
        <v>133</v>
      </c>
      <c r="B2794" s="135" t="s">
        <v>256</v>
      </c>
      <c r="C2794" s="134" t="s">
        <v>2102</v>
      </c>
      <c r="D2794" s="135">
        <v>4084</v>
      </c>
      <c r="E2794" s="135" t="s">
        <v>2103</v>
      </c>
      <c r="F2794" s="135">
        <v>1</v>
      </c>
      <c r="G2794" s="140">
        <v>65</v>
      </c>
      <c r="H2794" s="135" t="s">
        <v>3652</v>
      </c>
      <c r="I2794" s="135">
        <v>144</v>
      </c>
      <c r="J2794" s="135" t="s">
        <v>2151</v>
      </c>
      <c r="K2794" s="135" t="s">
        <v>2152</v>
      </c>
      <c r="L2794" s="135" t="s">
        <v>193</v>
      </c>
      <c r="M2794" s="134"/>
      <c r="N2794" s="137"/>
      <c r="O2794" s="121"/>
    </row>
    <row r="2795" spans="1:15" x14ac:dyDescent="0.25">
      <c r="A2795" s="139">
        <v>133</v>
      </c>
      <c r="B2795" s="135" t="s">
        <v>256</v>
      </c>
      <c r="C2795" s="134" t="s">
        <v>2102</v>
      </c>
      <c r="D2795" s="135">
        <v>4085</v>
      </c>
      <c r="E2795" s="135" t="s">
        <v>2103</v>
      </c>
      <c r="F2795" s="135">
        <v>1</v>
      </c>
      <c r="G2795" s="136">
        <v>66</v>
      </c>
      <c r="H2795" s="135" t="s">
        <v>3482</v>
      </c>
      <c r="I2795" s="135">
        <v>180</v>
      </c>
      <c r="J2795" s="135" t="s">
        <v>2105</v>
      </c>
      <c r="K2795" s="135" t="s">
        <v>2106</v>
      </c>
      <c r="L2795" s="135" t="s">
        <v>193</v>
      </c>
      <c r="M2795" s="134"/>
      <c r="N2795" s="137"/>
      <c r="O2795" s="121"/>
    </row>
    <row r="2796" spans="1:15" x14ac:dyDescent="0.25">
      <c r="A2796" s="139">
        <v>133</v>
      </c>
      <c r="B2796" s="135" t="s">
        <v>256</v>
      </c>
      <c r="C2796" s="134" t="s">
        <v>2102</v>
      </c>
      <c r="D2796" s="135">
        <v>4086</v>
      </c>
      <c r="E2796" s="135" t="s">
        <v>2103</v>
      </c>
      <c r="F2796" s="135">
        <v>1</v>
      </c>
      <c r="G2796" s="136">
        <v>68</v>
      </c>
      <c r="H2796" s="135" t="s">
        <v>3484</v>
      </c>
      <c r="I2796" s="135">
        <v>54</v>
      </c>
      <c r="J2796" s="135" t="s">
        <v>2155</v>
      </c>
      <c r="K2796" s="135" t="s">
        <v>2156</v>
      </c>
      <c r="L2796" s="135" t="s">
        <v>193</v>
      </c>
      <c r="M2796" s="134"/>
      <c r="N2796" s="137"/>
      <c r="O2796" s="121"/>
    </row>
    <row r="2797" spans="1:15" x14ac:dyDescent="0.25">
      <c r="A2797" s="139">
        <v>133</v>
      </c>
      <c r="B2797" s="135" t="s">
        <v>256</v>
      </c>
      <c r="C2797" s="134" t="s">
        <v>2102</v>
      </c>
      <c r="D2797" s="135">
        <v>4087</v>
      </c>
      <c r="E2797" s="135" t="s">
        <v>2103</v>
      </c>
      <c r="F2797" s="135">
        <v>1</v>
      </c>
      <c r="G2797" s="136">
        <v>69</v>
      </c>
      <c r="H2797" s="135" t="s">
        <v>3485</v>
      </c>
      <c r="I2797" s="135">
        <v>315</v>
      </c>
      <c r="J2797" s="135" t="s">
        <v>2115</v>
      </c>
      <c r="K2797" s="135" t="s">
        <v>2129</v>
      </c>
      <c r="L2797" s="135" t="s">
        <v>194</v>
      </c>
      <c r="M2797" s="134"/>
      <c r="N2797" s="137"/>
      <c r="O2797" s="121"/>
    </row>
    <row r="2798" spans="1:15" x14ac:dyDescent="0.25">
      <c r="A2798" s="139">
        <v>133</v>
      </c>
      <c r="B2798" s="135" t="s">
        <v>256</v>
      </c>
      <c r="C2798" s="134" t="s">
        <v>2102</v>
      </c>
      <c r="D2798" s="135">
        <v>4088</v>
      </c>
      <c r="E2798" s="135" t="s">
        <v>2103</v>
      </c>
      <c r="F2798" s="135">
        <v>1</v>
      </c>
      <c r="G2798" s="136">
        <v>70</v>
      </c>
      <c r="H2798" s="135" t="s">
        <v>3486</v>
      </c>
      <c r="I2798" s="135">
        <v>36</v>
      </c>
      <c r="J2798" s="135" t="s">
        <v>2151</v>
      </c>
      <c r="K2798" s="135" t="s">
        <v>2152</v>
      </c>
      <c r="L2798" s="135" t="s">
        <v>193</v>
      </c>
      <c r="M2798" s="134"/>
      <c r="N2798" s="137"/>
      <c r="O2798" s="121"/>
    </row>
    <row r="2799" spans="1:15" x14ac:dyDescent="0.25">
      <c r="A2799" s="139">
        <v>133</v>
      </c>
      <c r="B2799" s="135" t="s">
        <v>256</v>
      </c>
      <c r="C2799" s="134" t="s">
        <v>2102</v>
      </c>
      <c r="D2799" s="135">
        <v>4089</v>
      </c>
      <c r="E2799" s="135" t="s">
        <v>2103</v>
      </c>
      <c r="F2799" s="135">
        <v>1</v>
      </c>
      <c r="G2799" s="136">
        <v>71</v>
      </c>
      <c r="H2799" s="135" t="s">
        <v>3653</v>
      </c>
      <c r="I2799" s="135">
        <v>72</v>
      </c>
      <c r="J2799" s="135" t="s">
        <v>2155</v>
      </c>
      <c r="K2799" s="135" t="s">
        <v>2156</v>
      </c>
      <c r="L2799" s="135" t="s">
        <v>193</v>
      </c>
      <c r="M2799" s="134"/>
      <c r="N2799" s="137"/>
      <c r="O2799" s="121"/>
    </row>
    <row r="2800" spans="1:15" x14ac:dyDescent="0.25">
      <c r="A2800" s="139">
        <v>133</v>
      </c>
      <c r="B2800" s="135" t="s">
        <v>256</v>
      </c>
      <c r="C2800" s="134" t="s">
        <v>2102</v>
      </c>
      <c r="D2800" s="135">
        <v>4090</v>
      </c>
      <c r="E2800" s="135" t="s">
        <v>2103</v>
      </c>
      <c r="F2800" s="135">
        <v>1</v>
      </c>
      <c r="G2800" s="136" t="s">
        <v>3654</v>
      </c>
      <c r="H2800" s="135" t="s">
        <v>3655</v>
      </c>
      <c r="I2800" s="135">
        <v>54</v>
      </c>
      <c r="J2800" s="135" t="s">
        <v>2108</v>
      </c>
      <c r="K2800" s="135" t="s">
        <v>2109</v>
      </c>
      <c r="L2800" s="135" t="s">
        <v>193</v>
      </c>
      <c r="M2800" s="134"/>
      <c r="N2800" s="137"/>
      <c r="O2800" s="121"/>
    </row>
    <row r="2801" spans="1:15" x14ac:dyDescent="0.25">
      <c r="A2801" s="139">
        <v>133</v>
      </c>
      <c r="B2801" s="135" t="s">
        <v>256</v>
      </c>
      <c r="C2801" s="134" t="s">
        <v>2102</v>
      </c>
      <c r="D2801" s="135">
        <v>4091</v>
      </c>
      <c r="E2801" s="135" t="s">
        <v>2103</v>
      </c>
      <c r="F2801" s="135">
        <v>1</v>
      </c>
      <c r="G2801" s="136">
        <v>72</v>
      </c>
      <c r="H2801" s="135" t="s">
        <v>3656</v>
      </c>
      <c r="I2801" s="135">
        <v>36</v>
      </c>
      <c r="J2801" s="135" t="s">
        <v>2155</v>
      </c>
      <c r="K2801" s="135" t="s">
        <v>2156</v>
      </c>
      <c r="L2801" s="135" t="s">
        <v>193</v>
      </c>
      <c r="M2801" s="134"/>
      <c r="N2801" s="137"/>
      <c r="O2801" s="121"/>
    </row>
    <row r="2802" spans="1:15" x14ac:dyDescent="0.25">
      <c r="A2802" s="139">
        <v>133</v>
      </c>
      <c r="B2802" s="135" t="s">
        <v>256</v>
      </c>
      <c r="C2802" s="134" t="s">
        <v>2102</v>
      </c>
      <c r="D2802" s="135">
        <v>4092</v>
      </c>
      <c r="E2802" s="135" t="s">
        <v>2103</v>
      </c>
      <c r="F2802" s="135">
        <v>1</v>
      </c>
      <c r="G2802" s="136">
        <v>73</v>
      </c>
      <c r="H2802" s="135" t="s">
        <v>3657</v>
      </c>
      <c r="I2802" s="135">
        <v>132</v>
      </c>
      <c r="J2802" s="135" t="s">
        <v>2151</v>
      </c>
      <c r="K2802" s="135" t="s">
        <v>2152</v>
      </c>
      <c r="L2802" s="135" t="s">
        <v>193</v>
      </c>
      <c r="M2802" s="134"/>
      <c r="N2802" s="137"/>
      <c r="O2802" s="121"/>
    </row>
    <row r="2803" spans="1:15" x14ac:dyDescent="0.25">
      <c r="A2803" s="139">
        <v>133</v>
      </c>
      <c r="B2803" s="135" t="s">
        <v>256</v>
      </c>
      <c r="C2803" s="134" t="s">
        <v>2102</v>
      </c>
      <c r="D2803" s="135">
        <v>4093</v>
      </c>
      <c r="E2803" s="135" t="s">
        <v>2103</v>
      </c>
      <c r="F2803" s="135">
        <v>1</v>
      </c>
      <c r="G2803" s="136">
        <v>74</v>
      </c>
      <c r="H2803" s="135" t="s">
        <v>3658</v>
      </c>
      <c r="I2803" s="135">
        <v>800</v>
      </c>
      <c r="J2803" s="135" t="s">
        <v>2155</v>
      </c>
      <c r="K2803" s="135" t="s">
        <v>2156</v>
      </c>
      <c r="L2803" s="135" t="s">
        <v>193</v>
      </c>
      <c r="M2803" s="134"/>
      <c r="N2803" s="137"/>
      <c r="O2803" s="121"/>
    </row>
    <row r="2804" spans="1:15" x14ac:dyDescent="0.25">
      <c r="A2804" s="139">
        <v>133</v>
      </c>
      <c r="B2804" s="135" t="s">
        <v>256</v>
      </c>
      <c r="C2804" s="134" t="s">
        <v>2102</v>
      </c>
      <c r="D2804" s="135">
        <v>4094</v>
      </c>
      <c r="E2804" s="135" t="s">
        <v>2103</v>
      </c>
      <c r="F2804" s="135">
        <v>1</v>
      </c>
      <c r="G2804" s="136">
        <v>75</v>
      </c>
      <c r="H2804" s="135" t="s">
        <v>3659</v>
      </c>
      <c r="I2804" s="135">
        <v>420</v>
      </c>
      <c r="J2804" s="135" t="s">
        <v>2138</v>
      </c>
      <c r="K2804" s="135" t="s">
        <v>2139</v>
      </c>
      <c r="L2804" s="135" t="s">
        <v>194</v>
      </c>
      <c r="M2804" s="134"/>
      <c r="N2804" s="137"/>
      <c r="O2804" s="121"/>
    </row>
    <row r="2805" spans="1:15" x14ac:dyDescent="0.25">
      <c r="A2805" s="139">
        <v>133</v>
      </c>
      <c r="B2805" s="135" t="s">
        <v>256</v>
      </c>
      <c r="C2805" s="134" t="s">
        <v>2102</v>
      </c>
      <c r="D2805" s="135">
        <v>4095</v>
      </c>
      <c r="E2805" s="135" t="s">
        <v>2103</v>
      </c>
      <c r="F2805" s="135">
        <v>1</v>
      </c>
      <c r="G2805" s="136">
        <v>78</v>
      </c>
      <c r="H2805" s="135" t="s">
        <v>3660</v>
      </c>
      <c r="I2805" s="135">
        <v>828</v>
      </c>
      <c r="J2805" s="135" t="s">
        <v>2115</v>
      </c>
      <c r="K2805" s="135" t="s">
        <v>2116</v>
      </c>
      <c r="L2805" s="135" t="s">
        <v>2117</v>
      </c>
      <c r="M2805" s="134"/>
      <c r="N2805" s="137"/>
      <c r="O2805" s="121"/>
    </row>
    <row r="2806" spans="1:15" x14ac:dyDescent="0.25">
      <c r="A2806" s="139">
        <v>133</v>
      </c>
      <c r="B2806" s="135" t="s">
        <v>256</v>
      </c>
      <c r="C2806" s="134" t="s">
        <v>2102</v>
      </c>
      <c r="D2806" s="135">
        <v>4096</v>
      </c>
      <c r="E2806" s="135" t="s">
        <v>2103</v>
      </c>
      <c r="F2806" s="135">
        <v>1</v>
      </c>
      <c r="G2806" s="136">
        <v>201</v>
      </c>
      <c r="H2806" s="135" t="s">
        <v>2886</v>
      </c>
      <c r="I2806" s="135">
        <v>434</v>
      </c>
      <c r="J2806" s="135" t="s">
        <v>2112</v>
      </c>
      <c r="K2806" s="135" t="s">
        <v>2113</v>
      </c>
      <c r="L2806" s="135" t="s">
        <v>194</v>
      </c>
      <c r="M2806" s="134"/>
      <c r="N2806" s="137"/>
      <c r="O2806" s="121"/>
    </row>
    <row r="2807" spans="1:15" x14ac:dyDescent="0.25">
      <c r="A2807" s="139">
        <v>133</v>
      </c>
      <c r="B2807" s="135" t="s">
        <v>256</v>
      </c>
      <c r="C2807" s="134" t="s">
        <v>2102</v>
      </c>
      <c r="D2807" s="135">
        <v>4097</v>
      </c>
      <c r="E2807" s="135" t="s">
        <v>2103</v>
      </c>
      <c r="F2807" s="135">
        <v>2</v>
      </c>
      <c r="G2807" s="136">
        <v>2</v>
      </c>
      <c r="H2807" s="135" t="s">
        <v>2205</v>
      </c>
      <c r="I2807" s="135">
        <v>392</v>
      </c>
      <c r="J2807" s="135" t="s">
        <v>2105</v>
      </c>
      <c r="K2807" s="135" t="s">
        <v>2106</v>
      </c>
      <c r="L2807" s="135" t="s">
        <v>193</v>
      </c>
      <c r="M2807" s="134"/>
      <c r="N2807" s="137"/>
      <c r="O2807" s="121"/>
    </row>
    <row r="2808" spans="1:15" x14ac:dyDescent="0.25">
      <c r="A2808" s="139">
        <v>133</v>
      </c>
      <c r="B2808" s="135" t="s">
        <v>256</v>
      </c>
      <c r="C2808" s="134" t="s">
        <v>2102</v>
      </c>
      <c r="D2808" s="135">
        <v>4098</v>
      </c>
      <c r="E2808" s="135" t="s">
        <v>2103</v>
      </c>
      <c r="F2808" s="135">
        <v>2</v>
      </c>
      <c r="G2808" s="136">
        <v>3</v>
      </c>
      <c r="H2808" s="135" t="s">
        <v>2438</v>
      </c>
      <c r="I2808" s="135">
        <v>899</v>
      </c>
      <c r="J2808" s="135" t="s">
        <v>2115</v>
      </c>
      <c r="K2808" s="135" t="s">
        <v>2116</v>
      </c>
      <c r="L2808" s="135" t="s">
        <v>2117</v>
      </c>
      <c r="M2808" s="134"/>
      <c r="N2808" s="137"/>
      <c r="O2808" s="121"/>
    </row>
    <row r="2809" spans="1:15" x14ac:dyDescent="0.25">
      <c r="A2809" s="139">
        <v>133</v>
      </c>
      <c r="B2809" s="135" t="s">
        <v>256</v>
      </c>
      <c r="C2809" s="134" t="s">
        <v>2102</v>
      </c>
      <c r="D2809" s="135">
        <v>4099</v>
      </c>
      <c r="E2809" s="135" t="s">
        <v>2103</v>
      </c>
      <c r="F2809" s="135">
        <v>2</v>
      </c>
      <c r="G2809" s="136">
        <v>4</v>
      </c>
      <c r="H2809" s="135" t="s">
        <v>2439</v>
      </c>
      <c r="I2809" s="135">
        <v>899</v>
      </c>
      <c r="J2809" s="135" t="s">
        <v>2124</v>
      </c>
      <c r="K2809" s="135" t="s">
        <v>2125</v>
      </c>
      <c r="L2809" s="135" t="s">
        <v>192</v>
      </c>
      <c r="M2809" s="134"/>
      <c r="N2809" s="137"/>
      <c r="O2809" s="121"/>
    </row>
    <row r="2810" spans="1:15" x14ac:dyDescent="0.25">
      <c r="A2810" s="139">
        <v>133</v>
      </c>
      <c r="B2810" s="135" t="s">
        <v>256</v>
      </c>
      <c r="C2810" s="134" t="s">
        <v>2102</v>
      </c>
      <c r="D2810" s="135">
        <v>4100</v>
      </c>
      <c r="E2810" s="135" t="s">
        <v>2103</v>
      </c>
      <c r="F2810" s="135">
        <v>2</v>
      </c>
      <c r="G2810" s="136">
        <v>5</v>
      </c>
      <c r="H2810" s="135" t="s">
        <v>2206</v>
      </c>
      <c r="I2810" s="135">
        <v>28</v>
      </c>
      <c r="J2810" s="135" t="s">
        <v>2155</v>
      </c>
      <c r="K2810" s="135" t="s">
        <v>2156</v>
      </c>
      <c r="L2810" s="135" t="s">
        <v>193</v>
      </c>
      <c r="M2810" s="134"/>
      <c r="N2810" s="137"/>
      <c r="O2810" s="121"/>
    </row>
    <row r="2811" spans="1:15" x14ac:dyDescent="0.25">
      <c r="A2811" s="139">
        <v>133</v>
      </c>
      <c r="B2811" s="135" t="s">
        <v>256</v>
      </c>
      <c r="C2811" s="134" t="s">
        <v>2102</v>
      </c>
      <c r="D2811" s="135">
        <v>4101</v>
      </c>
      <c r="E2811" s="135" t="s">
        <v>2103</v>
      </c>
      <c r="F2811" s="135">
        <v>2</v>
      </c>
      <c r="G2811" s="136">
        <v>6</v>
      </c>
      <c r="H2811" s="135" t="s">
        <v>2207</v>
      </c>
      <c r="I2811" s="135">
        <v>899</v>
      </c>
      <c r="J2811" s="135" t="s">
        <v>2115</v>
      </c>
      <c r="K2811" s="135" t="s">
        <v>2116</v>
      </c>
      <c r="L2811" s="135" t="s">
        <v>2117</v>
      </c>
      <c r="M2811" s="134"/>
      <c r="N2811" s="137"/>
      <c r="O2811" s="121"/>
    </row>
    <row r="2812" spans="1:15" x14ac:dyDescent="0.25">
      <c r="A2812" s="139">
        <v>133</v>
      </c>
      <c r="B2812" s="135" t="s">
        <v>256</v>
      </c>
      <c r="C2812" s="134" t="s">
        <v>2102</v>
      </c>
      <c r="D2812" s="135">
        <v>4102</v>
      </c>
      <c r="E2812" s="135" t="s">
        <v>2103</v>
      </c>
      <c r="F2812" s="135">
        <v>2</v>
      </c>
      <c r="G2812" s="136">
        <v>7</v>
      </c>
      <c r="H2812" s="135" t="s">
        <v>2208</v>
      </c>
      <c r="I2812" s="135">
        <v>899</v>
      </c>
      <c r="J2812" s="135" t="s">
        <v>2115</v>
      </c>
      <c r="K2812" s="135" t="s">
        <v>2116</v>
      </c>
      <c r="L2812" s="135" t="s">
        <v>2117</v>
      </c>
      <c r="M2812" s="134"/>
      <c r="N2812" s="137"/>
      <c r="O2812" s="121"/>
    </row>
    <row r="2813" spans="1:15" x14ac:dyDescent="0.25">
      <c r="A2813" s="139">
        <v>133</v>
      </c>
      <c r="B2813" s="135" t="s">
        <v>256</v>
      </c>
      <c r="C2813" s="134" t="s">
        <v>2102</v>
      </c>
      <c r="D2813" s="135">
        <v>4103</v>
      </c>
      <c r="E2813" s="135" t="s">
        <v>2103</v>
      </c>
      <c r="F2813" s="135">
        <v>2</v>
      </c>
      <c r="G2813" s="136">
        <v>8</v>
      </c>
      <c r="H2813" s="135" t="s">
        <v>2209</v>
      </c>
      <c r="I2813" s="135">
        <v>899</v>
      </c>
      <c r="J2813" s="135" t="s">
        <v>2115</v>
      </c>
      <c r="K2813" s="135" t="s">
        <v>2116</v>
      </c>
      <c r="L2813" s="135" t="s">
        <v>2117</v>
      </c>
      <c r="M2813" s="134"/>
      <c r="N2813" s="137"/>
      <c r="O2813" s="121"/>
    </row>
    <row r="2814" spans="1:15" x14ac:dyDescent="0.25">
      <c r="A2814" s="139">
        <v>133</v>
      </c>
      <c r="B2814" s="135" t="s">
        <v>256</v>
      </c>
      <c r="C2814" s="134" t="s">
        <v>2102</v>
      </c>
      <c r="D2814" s="135">
        <v>4104</v>
      </c>
      <c r="E2814" s="135" t="s">
        <v>2103</v>
      </c>
      <c r="F2814" s="135">
        <v>2</v>
      </c>
      <c r="G2814" s="136">
        <v>9</v>
      </c>
      <c r="H2814" s="135" t="s">
        <v>2210</v>
      </c>
      <c r="I2814" s="135">
        <v>899</v>
      </c>
      <c r="J2814" s="135" t="s">
        <v>2115</v>
      </c>
      <c r="K2814" s="135" t="s">
        <v>2116</v>
      </c>
      <c r="L2814" s="135" t="s">
        <v>2117</v>
      </c>
      <c r="M2814" s="134"/>
      <c r="N2814" s="137"/>
      <c r="O2814" s="121"/>
    </row>
    <row r="2815" spans="1:15" x14ac:dyDescent="0.25">
      <c r="A2815" s="139">
        <v>133</v>
      </c>
      <c r="B2815" s="135" t="s">
        <v>256</v>
      </c>
      <c r="C2815" s="134" t="s">
        <v>2102</v>
      </c>
      <c r="D2815" s="135">
        <v>4105</v>
      </c>
      <c r="E2815" s="135" t="s">
        <v>2103</v>
      </c>
      <c r="F2815" s="135">
        <v>2</v>
      </c>
      <c r="G2815" s="136">
        <v>10</v>
      </c>
      <c r="H2815" s="135" t="s">
        <v>2211</v>
      </c>
      <c r="I2815" s="135">
        <v>899</v>
      </c>
      <c r="J2815" s="135" t="s">
        <v>2115</v>
      </c>
      <c r="K2815" s="135" t="s">
        <v>2116</v>
      </c>
      <c r="L2815" s="135" t="s">
        <v>2117</v>
      </c>
      <c r="M2815" s="134"/>
      <c r="N2815" s="137"/>
      <c r="O2815" s="121"/>
    </row>
    <row r="2816" spans="1:15" x14ac:dyDescent="0.25">
      <c r="A2816" s="139">
        <v>133</v>
      </c>
      <c r="B2816" s="135" t="s">
        <v>256</v>
      </c>
      <c r="C2816" s="134" t="s">
        <v>2102</v>
      </c>
      <c r="D2816" s="135">
        <v>4106</v>
      </c>
      <c r="E2816" s="135" t="s">
        <v>2103</v>
      </c>
      <c r="F2816" s="135">
        <v>2</v>
      </c>
      <c r="G2816" s="136">
        <v>11</v>
      </c>
      <c r="H2816" s="135" t="s">
        <v>2212</v>
      </c>
      <c r="I2816" s="135">
        <v>899</v>
      </c>
      <c r="J2816" s="135" t="s">
        <v>2115</v>
      </c>
      <c r="K2816" s="135" t="s">
        <v>2116</v>
      </c>
      <c r="L2816" s="135" t="s">
        <v>2117</v>
      </c>
      <c r="M2816" s="134"/>
      <c r="N2816" s="137"/>
      <c r="O2816" s="121"/>
    </row>
    <row r="2817" spans="1:15" x14ac:dyDescent="0.25">
      <c r="A2817" s="139">
        <v>133</v>
      </c>
      <c r="B2817" s="135" t="s">
        <v>256</v>
      </c>
      <c r="C2817" s="134" t="s">
        <v>2102</v>
      </c>
      <c r="D2817" s="135">
        <v>4107</v>
      </c>
      <c r="E2817" s="135" t="s">
        <v>2103</v>
      </c>
      <c r="F2817" s="135">
        <v>2</v>
      </c>
      <c r="G2817" s="136">
        <v>12</v>
      </c>
      <c r="H2817" s="135" t="s">
        <v>2213</v>
      </c>
      <c r="I2817" s="135">
        <v>899</v>
      </c>
      <c r="J2817" s="135" t="s">
        <v>2115</v>
      </c>
      <c r="K2817" s="135" t="s">
        <v>2116</v>
      </c>
      <c r="L2817" s="135" t="s">
        <v>2117</v>
      </c>
      <c r="M2817" s="134"/>
      <c r="N2817" s="137"/>
      <c r="O2817" s="121"/>
    </row>
    <row r="2818" spans="1:15" x14ac:dyDescent="0.25">
      <c r="A2818" s="139">
        <v>133</v>
      </c>
      <c r="B2818" s="135" t="s">
        <v>256</v>
      </c>
      <c r="C2818" s="134" t="s">
        <v>2102</v>
      </c>
      <c r="D2818" s="135">
        <v>4108</v>
      </c>
      <c r="E2818" s="135" t="s">
        <v>2103</v>
      </c>
      <c r="F2818" s="135">
        <v>2</v>
      </c>
      <c r="G2818" s="136">
        <v>13</v>
      </c>
      <c r="H2818" s="135" t="s">
        <v>2214</v>
      </c>
      <c r="I2818" s="135">
        <v>899</v>
      </c>
      <c r="J2818" s="135" t="s">
        <v>2115</v>
      </c>
      <c r="K2818" s="135" t="s">
        <v>2116</v>
      </c>
      <c r="L2818" s="135" t="s">
        <v>2117</v>
      </c>
      <c r="M2818" s="134"/>
      <c r="N2818" s="137"/>
      <c r="O2818" s="121"/>
    </row>
    <row r="2819" spans="1:15" x14ac:dyDescent="0.25">
      <c r="A2819" s="139">
        <v>133</v>
      </c>
      <c r="B2819" s="135" t="s">
        <v>256</v>
      </c>
      <c r="C2819" s="134" t="s">
        <v>2102</v>
      </c>
      <c r="D2819" s="135">
        <v>4109</v>
      </c>
      <c r="E2819" s="135" t="s">
        <v>2103</v>
      </c>
      <c r="F2819" s="135">
        <v>2</v>
      </c>
      <c r="G2819" s="136">
        <v>14</v>
      </c>
      <c r="H2819" s="135" t="s">
        <v>2215</v>
      </c>
      <c r="I2819" s="135">
        <v>1640</v>
      </c>
      <c r="J2819" s="135" t="s">
        <v>2105</v>
      </c>
      <c r="K2819" s="135" t="s">
        <v>2106</v>
      </c>
      <c r="L2819" s="135" t="s">
        <v>193</v>
      </c>
      <c r="M2819" s="134"/>
      <c r="N2819" s="137"/>
      <c r="O2819" s="121"/>
    </row>
    <row r="2820" spans="1:15" x14ac:dyDescent="0.25">
      <c r="A2820" s="139">
        <v>133</v>
      </c>
      <c r="B2820" s="135" t="s">
        <v>256</v>
      </c>
      <c r="C2820" s="134" t="s">
        <v>2102</v>
      </c>
      <c r="D2820" s="135">
        <v>4110</v>
      </c>
      <c r="E2820" s="135" t="s">
        <v>2103</v>
      </c>
      <c r="F2820" s="135">
        <v>2</v>
      </c>
      <c r="G2820" s="136">
        <v>15</v>
      </c>
      <c r="H2820" s="135" t="s">
        <v>2216</v>
      </c>
      <c r="I2820" s="135">
        <v>64</v>
      </c>
      <c r="J2820" s="135" t="s">
        <v>2105</v>
      </c>
      <c r="K2820" s="135" t="s">
        <v>2106</v>
      </c>
      <c r="L2820" s="135" t="s">
        <v>193</v>
      </c>
      <c r="M2820" s="134"/>
      <c r="N2820" s="137"/>
      <c r="O2820" s="121"/>
    </row>
    <row r="2821" spans="1:15" x14ac:dyDescent="0.25">
      <c r="A2821" s="139">
        <v>133</v>
      </c>
      <c r="B2821" s="135" t="s">
        <v>256</v>
      </c>
      <c r="C2821" s="134" t="s">
        <v>2102</v>
      </c>
      <c r="D2821" s="135">
        <v>4111</v>
      </c>
      <c r="E2821" s="135" t="s">
        <v>2103</v>
      </c>
      <c r="F2821" s="135">
        <v>2</v>
      </c>
      <c r="G2821" s="136">
        <v>16</v>
      </c>
      <c r="H2821" s="135" t="s">
        <v>2217</v>
      </c>
      <c r="I2821" s="135">
        <v>165</v>
      </c>
      <c r="J2821" s="135" t="s">
        <v>2108</v>
      </c>
      <c r="K2821" s="135" t="s">
        <v>2109</v>
      </c>
      <c r="L2821" s="135" t="s">
        <v>193</v>
      </c>
      <c r="M2821" s="134"/>
      <c r="N2821" s="137"/>
      <c r="O2821" s="121"/>
    </row>
    <row r="2822" spans="1:15" x14ac:dyDescent="0.25">
      <c r="A2822" s="139">
        <v>133</v>
      </c>
      <c r="B2822" s="135" t="s">
        <v>256</v>
      </c>
      <c r="C2822" s="134" t="s">
        <v>2102</v>
      </c>
      <c r="D2822" s="135">
        <v>4112</v>
      </c>
      <c r="E2822" s="135" t="s">
        <v>2103</v>
      </c>
      <c r="F2822" s="135">
        <v>2</v>
      </c>
      <c r="G2822" s="136">
        <v>17</v>
      </c>
      <c r="H2822" s="135" t="s">
        <v>2218</v>
      </c>
      <c r="I2822" s="135">
        <v>286</v>
      </c>
      <c r="J2822" s="135" t="s">
        <v>2108</v>
      </c>
      <c r="K2822" s="135" t="s">
        <v>2109</v>
      </c>
      <c r="L2822" s="135" t="s">
        <v>193</v>
      </c>
      <c r="M2822" s="134"/>
      <c r="N2822" s="137"/>
      <c r="O2822" s="121"/>
    </row>
    <row r="2823" spans="1:15" x14ac:dyDescent="0.25">
      <c r="A2823" s="139">
        <v>133</v>
      </c>
      <c r="B2823" s="135" t="s">
        <v>256</v>
      </c>
      <c r="C2823" s="134" t="s">
        <v>2102</v>
      </c>
      <c r="D2823" s="135">
        <v>4113</v>
      </c>
      <c r="E2823" s="135" t="s">
        <v>2103</v>
      </c>
      <c r="F2823" s="135">
        <v>2</v>
      </c>
      <c r="G2823" s="136">
        <v>18</v>
      </c>
      <c r="H2823" s="135" t="s">
        <v>2219</v>
      </c>
      <c r="I2823" s="135">
        <v>312</v>
      </c>
      <c r="J2823" s="135" t="s">
        <v>2108</v>
      </c>
      <c r="K2823" s="135" t="s">
        <v>2109</v>
      </c>
      <c r="L2823" s="135" t="s">
        <v>193</v>
      </c>
      <c r="M2823" s="134"/>
      <c r="N2823" s="137"/>
      <c r="O2823" s="121"/>
    </row>
    <row r="2824" spans="1:15" x14ac:dyDescent="0.25">
      <c r="A2824" s="139">
        <v>133</v>
      </c>
      <c r="B2824" s="135" t="s">
        <v>256</v>
      </c>
      <c r="C2824" s="134" t="s">
        <v>2102</v>
      </c>
      <c r="D2824" s="135">
        <v>4114</v>
      </c>
      <c r="E2824" s="135" t="s">
        <v>2103</v>
      </c>
      <c r="F2824" s="135">
        <v>2</v>
      </c>
      <c r="G2824" s="136">
        <v>19</v>
      </c>
      <c r="H2824" s="135" t="s">
        <v>2220</v>
      </c>
      <c r="I2824" s="135">
        <v>210</v>
      </c>
      <c r="J2824" s="135" t="s">
        <v>2105</v>
      </c>
      <c r="K2824" s="135" t="s">
        <v>2106</v>
      </c>
      <c r="L2824" s="135" t="s">
        <v>193</v>
      </c>
      <c r="M2824" s="134"/>
      <c r="N2824" s="137"/>
      <c r="O2824" s="121"/>
    </row>
    <row r="2825" spans="1:15" x14ac:dyDescent="0.25">
      <c r="A2825" s="139">
        <v>133</v>
      </c>
      <c r="B2825" s="135" t="s">
        <v>256</v>
      </c>
      <c r="C2825" s="134" t="s">
        <v>2102</v>
      </c>
      <c r="D2825" s="135">
        <v>4115</v>
      </c>
      <c r="E2825" s="135" t="s">
        <v>2103</v>
      </c>
      <c r="F2825" s="135">
        <v>2</v>
      </c>
      <c r="G2825" s="136">
        <v>20</v>
      </c>
      <c r="H2825" s="135" t="s">
        <v>3488</v>
      </c>
      <c r="I2825" s="135">
        <v>112</v>
      </c>
      <c r="J2825" s="135" t="s">
        <v>2155</v>
      </c>
      <c r="K2825" s="135" t="s">
        <v>2156</v>
      </c>
      <c r="L2825" s="135" t="s">
        <v>193</v>
      </c>
      <c r="M2825" s="134"/>
      <c r="N2825" s="137"/>
      <c r="O2825" s="121"/>
    </row>
    <row r="2826" spans="1:15" x14ac:dyDescent="0.25">
      <c r="A2826" s="139">
        <v>133</v>
      </c>
      <c r="B2826" s="135" t="s">
        <v>256</v>
      </c>
      <c r="C2826" s="134" t="s">
        <v>2102</v>
      </c>
      <c r="D2826" s="135">
        <v>4116</v>
      </c>
      <c r="E2826" s="135" t="s">
        <v>2103</v>
      </c>
      <c r="F2826" s="135">
        <v>2</v>
      </c>
      <c r="G2826" s="136">
        <v>21</v>
      </c>
      <c r="H2826" s="135" t="s">
        <v>2221</v>
      </c>
      <c r="I2826" s="135">
        <v>420</v>
      </c>
      <c r="J2826" s="135" t="s">
        <v>2105</v>
      </c>
      <c r="K2826" s="135" t="s">
        <v>2106</v>
      </c>
      <c r="L2826" s="135" t="s">
        <v>193</v>
      </c>
      <c r="M2826" s="134"/>
      <c r="N2826" s="137"/>
      <c r="O2826" s="121"/>
    </row>
    <row r="2827" spans="1:15" x14ac:dyDescent="0.25">
      <c r="A2827" s="139">
        <v>133</v>
      </c>
      <c r="B2827" s="135" t="s">
        <v>256</v>
      </c>
      <c r="C2827" s="134" t="s">
        <v>2102</v>
      </c>
      <c r="D2827" s="135">
        <v>4117</v>
      </c>
      <c r="E2827" s="135" t="s">
        <v>2289</v>
      </c>
      <c r="F2827" s="135">
        <v>1</v>
      </c>
      <c r="G2827" s="136">
        <v>101</v>
      </c>
      <c r="H2827" s="135" t="s">
        <v>3123</v>
      </c>
      <c r="I2827" s="135">
        <v>887</v>
      </c>
      <c r="J2827" s="135" t="s">
        <v>2115</v>
      </c>
      <c r="K2827" s="135" t="s">
        <v>2116</v>
      </c>
      <c r="L2827" s="135" t="s">
        <v>2117</v>
      </c>
      <c r="M2827" s="134"/>
      <c r="N2827" s="137"/>
      <c r="O2827" s="121"/>
    </row>
    <row r="2828" spans="1:15" x14ac:dyDescent="0.25">
      <c r="A2828" s="139">
        <v>133</v>
      </c>
      <c r="B2828" s="135" t="s">
        <v>256</v>
      </c>
      <c r="C2828" s="134" t="s">
        <v>2102</v>
      </c>
      <c r="D2828" s="135">
        <v>4118</v>
      </c>
      <c r="E2828" s="135" t="s">
        <v>2289</v>
      </c>
      <c r="F2828" s="135">
        <v>1</v>
      </c>
      <c r="G2828" s="136">
        <v>102</v>
      </c>
      <c r="H2828" s="135" t="s">
        <v>3336</v>
      </c>
      <c r="I2828" s="135">
        <v>887</v>
      </c>
      <c r="J2828" s="135" t="s">
        <v>2115</v>
      </c>
      <c r="K2828" s="135" t="s">
        <v>2116</v>
      </c>
      <c r="L2828" s="135" t="s">
        <v>2117</v>
      </c>
      <c r="M2828" s="134"/>
      <c r="N2828" s="137"/>
      <c r="O2828" s="121"/>
    </row>
    <row r="2829" spans="1:15" x14ac:dyDescent="0.25">
      <c r="A2829" s="139">
        <v>133</v>
      </c>
      <c r="B2829" s="135" t="s">
        <v>256</v>
      </c>
      <c r="C2829" s="134" t="s">
        <v>2102</v>
      </c>
      <c r="D2829" s="135">
        <v>4119</v>
      </c>
      <c r="E2829" s="135" t="s">
        <v>2289</v>
      </c>
      <c r="F2829" s="135">
        <v>1</v>
      </c>
      <c r="G2829" s="136">
        <v>103</v>
      </c>
      <c r="H2829" s="135" t="s">
        <v>3337</v>
      </c>
      <c r="I2829" s="135">
        <v>887</v>
      </c>
      <c r="J2829" s="135" t="s">
        <v>2115</v>
      </c>
      <c r="K2829" s="135" t="s">
        <v>2116</v>
      </c>
      <c r="L2829" s="135" t="s">
        <v>2117</v>
      </c>
      <c r="M2829" s="134"/>
      <c r="N2829" s="137"/>
      <c r="O2829" s="121"/>
    </row>
    <row r="2830" spans="1:15" x14ac:dyDescent="0.25">
      <c r="A2830" s="139">
        <v>133</v>
      </c>
      <c r="B2830" s="135" t="s">
        <v>256</v>
      </c>
      <c r="C2830" s="134" t="s">
        <v>2102</v>
      </c>
      <c r="D2830" s="135">
        <v>4120</v>
      </c>
      <c r="E2830" s="135" t="s">
        <v>2289</v>
      </c>
      <c r="F2830" s="135">
        <v>1</v>
      </c>
      <c r="G2830" s="136">
        <v>104</v>
      </c>
      <c r="H2830" s="135" t="s">
        <v>3125</v>
      </c>
      <c r="I2830" s="135">
        <v>887</v>
      </c>
      <c r="J2830" s="135" t="s">
        <v>2115</v>
      </c>
      <c r="K2830" s="135" t="s">
        <v>2116</v>
      </c>
      <c r="L2830" s="135" t="s">
        <v>2117</v>
      </c>
      <c r="M2830" s="134"/>
      <c r="N2830" s="137"/>
      <c r="O2830" s="121"/>
    </row>
    <row r="2831" spans="1:15" x14ac:dyDescent="0.25">
      <c r="A2831" s="139">
        <v>133</v>
      </c>
      <c r="B2831" s="135" t="s">
        <v>256</v>
      </c>
      <c r="C2831" s="134" t="s">
        <v>2102</v>
      </c>
      <c r="D2831" s="135">
        <v>4121</v>
      </c>
      <c r="E2831" s="135" t="s">
        <v>2289</v>
      </c>
      <c r="F2831" s="135">
        <v>1</v>
      </c>
      <c r="G2831" s="136">
        <v>105</v>
      </c>
      <c r="H2831" s="135" t="s">
        <v>3126</v>
      </c>
      <c r="I2831" s="135">
        <v>887</v>
      </c>
      <c r="J2831" s="135" t="s">
        <v>2115</v>
      </c>
      <c r="K2831" s="135" t="s">
        <v>2116</v>
      </c>
      <c r="L2831" s="135" t="s">
        <v>2117</v>
      </c>
      <c r="M2831" s="134"/>
      <c r="N2831" s="137"/>
      <c r="O2831" s="121"/>
    </row>
    <row r="2832" spans="1:15" x14ac:dyDescent="0.25">
      <c r="A2832" s="139">
        <v>133</v>
      </c>
      <c r="B2832" s="135" t="s">
        <v>256</v>
      </c>
      <c r="C2832" s="134" t="s">
        <v>2102</v>
      </c>
      <c r="D2832" s="135">
        <v>4122</v>
      </c>
      <c r="E2832" s="135" t="s">
        <v>2289</v>
      </c>
      <c r="F2832" s="135">
        <v>1</v>
      </c>
      <c r="G2832" s="136">
        <v>106</v>
      </c>
      <c r="H2832" s="135" t="s">
        <v>3128</v>
      </c>
      <c r="I2832" s="135">
        <v>887</v>
      </c>
      <c r="J2832" s="135" t="s">
        <v>2115</v>
      </c>
      <c r="K2832" s="135" t="s">
        <v>2116</v>
      </c>
      <c r="L2832" s="135" t="s">
        <v>2117</v>
      </c>
      <c r="M2832" s="134"/>
      <c r="N2832" s="137"/>
      <c r="O2832" s="121"/>
    </row>
    <row r="2833" spans="1:15" x14ac:dyDescent="0.25">
      <c r="A2833" s="139">
        <v>133</v>
      </c>
      <c r="B2833" s="135" t="s">
        <v>256</v>
      </c>
      <c r="C2833" s="134" t="s">
        <v>2102</v>
      </c>
      <c r="D2833" s="135">
        <v>4123</v>
      </c>
      <c r="E2833" s="135" t="s">
        <v>2289</v>
      </c>
      <c r="F2833" s="135">
        <v>1</v>
      </c>
      <c r="G2833" s="136">
        <v>107</v>
      </c>
      <c r="H2833" s="135" t="s">
        <v>3130</v>
      </c>
      <c r="I2833" s="135">
        <v>0</v>
      </c>
      <c r="J2833" s="135" t="s">
        <v>2105</v>
      </c>
      <c r="K2833" s="135" t="s">
        <v>2106</v>
      </c>
      <c r="L2833" s="135" t="s">
        <v>193</v>
      </c>
      <c r="M2833" s="134"/>
      <c r="N2833" s="137"/>
      <c r="O2833" s="121"/>
    </row>
    <row r="2834" spans="1:15" x14ac:dyDescent="0.25">
      <c r="A2834" s="139">
        <v>133</v>
      </c>
      <c r="B2834" s="135" t="s">
        <v>256</v>
      </c>
      <c r="C2834" s="134" t="s">
        <v>2102</v>
      </c>
      <c r="D2834" s="135">
        <v>4124</v>
      </c>
      <c r="E2834" s="135" t="s">
        <v>2289</v>
      </c>
      <c r="F2834" s="135">
        <v>1</v>
      </c>
      <c r="G2834" s="136">
        <v>108</v>
      </c>
      <c r="H2834" s="135" t="s">
        <v>3131</v>
      </c>
      <c r="I2834" s="135">
        <v>0</v>
      </c>
      <c r="J2834" s="135" t="s">
        <v>2105</v>
      </c>
      <c r="K2834" s="135" t="s">
        <v>2106</v>
      </c>
      <c r="L2834" s="135" t="s">
        <v>193</v>
      </c>
      <c r="M2834" s="134"/>
      <c r="N2834" s="137"/>
      <c r="O2834" s="121"/>
    </row>
    <row r="2835" spans="1:15" x14ac:dyDescent="0.25">
      <c r="A2835" s="139">
        <v>133</v>
      </c>
      <c r="B2835" s="135" t="s">
        <v>256</v>
      </c>
      <c r="C2835" s="134" t="s">
        <v>2102</v>
      </c>
      <c r="D2835" s="135">
        <v>4125</v>
      </c>
      <c r="E2835" s="135" t="s">
        <v>2289</v>
      </c>
      <c r="F2835" s="135">
        <v>1</v>
      </c>
      <c r="G2835" s="136">
        <v>109</v>
      </c>
      <c r="H2835" s="135" t="s">
        <v>3338</v>
      </c>
      <c r="I2835" s="135">
        <v>44</v>
      </c>
      <c r="J2835" s="135" t="s">
        <v>2155</v>
      </c>
      <c r="K2835" s="135" t="s">
        <v>2156</v>
      </c>
      <c r="L2835" s="135" t="s">
        <v>193</v>
      </c>
      <c r="M2835" s="134"/>
      <c r="N2835" s="137"/>
      <c r="O2835" s="121"/>
    </row>
    <row r="2836" spans="1:15" x14ac:dyDescent="0.25">
      <c r="A2836" s="139">
        <v>133</v>
      </c>
      <c r="B2836" s="135" t="s">
        <v>256</v>
      </c>
      <c r="C2836" s="134" t="s">
        <v>2102</v>
      </c>
      <c r="D2836" s="135">
        <v>4126</v>
      </c>
      <c r="E2836" s="135" t="s">
        <v>2289</v>
      </c>
      <c r="F2836" s="135">
        <v>1</v>
      </c>
      <c r="G2836" s="136">
        <v>110</v>
      </c>
      <c r="H2836" s="135" t="s">
        <v>3132</v>
      </c>
      <c r="I2836" s="135">
        <v>64</v>
      </c>
      <c r="J2836" s="135" t="s">
        <v>2155</v>
      </c>
      <c r="K2836" s="135" t="s">
        <v>2156</v>
      </c>
      <c r="L2836" s="135" t="s">
        <v>193</v>
      </c>
      <c r="M2836" s="134"/>
      <c r="N2836" s="137"/>
      <c r="O2836" s="121"/>
    </row>
    <row r="2837" spans="1:15" x14ac:dyDescent="0.25">
      <c r="A2837" s="139">
        <v>133</v>
      </c>
      <c r="B2837" s="135" t="s">
        <v>256</v>
      </c>
      <c r="C2837" s="134" t="s">
        <v>2102</v>
      </c>
      <c r="D2837" s="135">
        <v>4127</v>
      </c>
      <c r="E2837" s="135" t="s">
        <v>2289</v>
      </c>
      <c r="F2837" s="135">
        <v>1</v>
      </c>
      <c r="G2837" s="136">
        <v>111</v>
      </c>
      <c r="H2837" s="135" t="s">
        <v>3339</v>
      </c>
      <c r="I2837" s="135">
        <v>44</v>
      </c>
      <c r="J2837" s="135" t="s">
        <v>2155</v>
      </c>
      <c r="K2837" s="135" t="s">
        <v>2156</v>
      </c>
      <c r="L2837" s="135" t="s">
        <v>193</v>
      </c>
      <c r="M2837" s="134"/>
      <c r="N2837" s="137"/>
      <c r="O2837" s="121"/>
    </row>
    <row r="2838" spans="1:15" x14ac:dyDescent="0.25">
      <c r="A2838" s="139">
        <v>133</v>
      </c>
      <c r="B2838" s="135" t="s">
        <v>256</v>
      </c>
      <c r="C2838" s="134" t="s">
        <v>2102</v>
      </c>
      <c r="D2838" s="135">
        <v>4128</v>
      </c>
      <c r="E2838" s="135" t="s">
        <v>2289</v>
      </c>
      <c r="F2838" s="135">
        <v>1</v>
      </c>
      <c r="G2838" s="136">
        <v>112</v>
      </c>
      <c r="H2838" s="135" t="s">
        <v>3134</v>
      </c>
      <c r="I2838" s="135">
        <v>84</v>
      </c>
      <c r="J2838" s="135" t="s">
        <v>2155</v>
      </c>
      <c r="K2838" s="135" t="s">
        <v>2156</v>
      </c>
      <c r="L2838" s="135" t="s">
        <v>193</v>
      </c>
      <c r="M2838" s="134"/>
      <c r="N2838" s="137"/>
      <c r="O2838" s="121"/>
    </row>
    <row r="2839" spans="1:15" x14ac:dyDescent="0.25">
      <c r="A2839" s="139">
        <v>133</v>
      </c>
      <c r="B2839" s="135" t="s">
        <v>256</v>
      </c>
      <c r="C2839" s="134" t="s">
        <v>2102</v>
      </c>
      <c r="D2839" s="135">
        <v>4129</v>
      </c>
      <c r="E2839" s="135" t="s">
        <v>2289</v>
      </c>
      <c r="F2839" s="135">
        <v>1</v>
      </c>
      <c r="G2839" s="136">
        <v>113</v>
      </c>
      <c r="H2839" s="135" t="s">
        <v>3136</v>
      </c>
      <c r="I2839" s="135">
        <v>0</v>
      </c>
      <c r="J2839" s="135" t="s">
        <v>2105</v>
      </c>
      <c r="K2839" s="135" t="s">
        <v>2106</v>
      </c>
      <c r="L2839" s="135" t="s">
        <v>193</v>
      </c>
      <c r="M2839" s="134"/>
      <c r="N2839" s="137"/>
      <c r="O2839" s="121"/>
    </row>
    <row r="2840" spans="1:15" x14ac:dyDescent="0.25">
      <c r="A2840" s="139">
        <v>133</v>
      </c>
      <c r="B2840" s="135" t="s">
        <v>256</v>
      </c>
      <c r="C2840" s="134" t="s">
        <v>2102</v>
      </c>
      <c r="D2840" s="135">
        <v>4130</v>
      </c>
      <c r="E2840" s="135" t="s">
        <v>2289</v>
      </c>
      <c r="F2840" s="135">
        <v>1</v>
      </c>
      <c r="G2840" s="136">
        <v>114</v>
      </c>
      <c r="H2840" s="135" t="s">
        <v>3340</v>
      </c>
      <c r="I2840" s="135">
        <v>40</v>
      </c>
      <c r="J2840" s="135" t="s">
        <v>2155</v>
      </c>
      <c r="K2840" s="135" t="s">
        <v>2156</v>
      </c>
      <c r="L2840" s="135" t="s">
        <v>193</v>
      </c>
      <c r="M2840" s="134"/>
      <c r="N2840" s="137"/>
      <c r="O2840" s="121"/>
    </row>
    <row r="2841" spans="1:15" x14ac:dyDescent="0.25">
      <c r="A2841" s="139">
        <v>133</v>
      </c>
      <c r="B2841" s="135" t="s">
        <v>256</v>
      </c>
      <c r="C2841" s="134" t="s">
        <v>2102</v>
      </c>
      <c r="D2841" s="135">
        <v>4131</v>
      </c>
      <c r="E2841" s="135" t="s">
        <v>2289</v>
      </c>
      <c r="F2841" s="135">
        <v>1</v>
      </c>
      <c r="G2841" s="136">
        <v>115</v>
      </c>
      <c r="H2841" s="135" t="s">
        <v>3341</v>
      </c>
      <c r="I2841" s="135">
        <v>272</v>
      </c>
      <c r="J2841" s="135" t="s">
        <v>2108</v>
      </c>
      <c r="K2841" s="135" t="s">
        <v>2109</v>
      </c>
      <c r="L2841" s="135" t="s">
        <v>193</v>
      </c>
      <c r="M2841" s="134"/>
      <c r="N2841" s="137"/>
      <c r="O2841" s="121"/>
    </row>
    <row r="2842" spans="1:15" x14ac:dyDescent="0.25">
      <c r="A2842" s="139">
        <v>133</v>
      </c>
      <c r="B2842" s="135" t="s">
        <v>256</v>
      </c>
      <c r="C2842" s="134" t="s">
        <v>2102</v>
      </c>
      <c r="D2842" s="135">
        <v>4132</v>
      </c>
      <c r="E2842" s="135" t="s">
        <v>2289</v>
      </c>
      <c r="F2842" s="135">
        <v>1</v>
      </c>
      <c r="G2842" s="136">
        <v>116</v>
      </c>
      <c r="H2842" s="135" t="s">
        <v>3138</v>
      </c>
      <c r="I2842" s="135">
        <v>272</v>
      </c>
      <c r="J2842" s="135" t="s">
        <v>2108</v>
      </c>
      <c r="K2842" s="135" t="s">
        <v>2109</v>
      </c>
      <c r="L2842" s="135" t="s">
        <v>193</v>
      </c>
      <c r="M2842" s="134"/>
      <c r="N2842" s="137"/>
      <c r="O2842" s="121"/>
    </row>
    <row r="2843" spans="1:15" x14ac:dyDescent="0.25">
      <c r="A2843" s="139">
        <v>133</v>
      </c>
      <c r="B2843" s="135" t="s">
        <v>256</v>
      </c>
      <c r="C2843" s="134" t="s">
        <v>2102</v>
      </c>
      <c r="D2843" s="135">
        <v>4133</v>
      </c>
      <c r="E2843" s="135" t="s">
        <v>2289</v>
      </c>
      <c r="F2843" s="135">
        <v>1</v>
      </c>
      <c r="G2843" s="136">
        <v>117</v>
      </c>
      <c r="H2843" s="135" t="s">
        <v>3139</v>
      </c>
      <c r="I2843" s="135">
        <v>0</v>
      </c>
      <c r="J2843" s="135" t="s">
        <v>2105</v>
      </c>
      <c r="K2843" s="135" t="s">
        <v>2106</v>
      </c>
      <c r="L2843" s="135" t="s">
        <v>193</v>
      </c>
      <c r="M2843" s="134"/>
      <c r="N2843" s="137"/>
      <c r="O2843" s="121"/>
    </row>
    <row r="2844" spans="1:15" x14ac:dyDescent="0.25">
      <c r="A2844" s="139">
        <v>133</v>
      </c>
      <c r="B2844" s="135" t="s">
        <v>256</v>
      </c>
      <c r="C2844" s="134" t="s">
        <v>2102</v>
      </c>
      <c r="D2844" s="135">
        <v>4134</v>
      </c>
      <c r="E2844" s="135" t="s">
        <v>2289</v>
      </c>
      <c r="F2844" s="135">
        <v>1</v>
      </c>
      <c r="G2844" s="136">
        <v>201</v>
      </c>
      <c r="H2844" s="135" t="s">
        <v>3661</v>
      </c>
      <c r="I2844" s="135">
        <v>887</v>
      </c>
      <c r="J2844" s="135" t="s">
        <v>2115</v>
      </c>
      <c r="K2844" s="135" t="s">
        <v>2116</v>
      </c>
      <c r="L2844" s="135" t="s">
        <v>2117</v>
      </c>
      <c r="M2844" s="134"/>
      <c r="N2844" s="137"/>
      <c r="O2844" s="121"/>
    </row>
    <row r="2845" spans="1:15" x14ac:dyDescent="0.25">
      <c r="A2845" s="139">
        <v>133</v>
      </c>
      <c r="B2845" s="135" t="s">
        <v>256</v>
      </c>
      <c r="C2845" s="134" t="s">
        <v>2102</v>
      </c>
      <c r="D2845" s="135">
        <v>4135</v>
      </c>
      <c r="E2845" s="135" t="s">
        <v>2289</v>
      </c>
      <c r="F2845" s="135">
        <v>1</v>
      </c>
      <c r="G2845" s="136">
        <v>202</v>
      </c>
      <c r="H2845" s="135" t="s">
        <v>3662</v>
      </c>
      <c r="I2845" s="135">
        <v>887</v>
      </c>
      <c r="J2845" s="135" t="s">
        <v>2115</v>
      </c>
      <c r="K2845" s="135" t="s">
        <v>2116</v>
      </c>
      <c r="L2845" s="135" t="s">
        <v>2117</v>
      </c>
      <c r="M2845" s="134"/>
      <c r="N2845" s="137"/>
      <c r="O2845" s="121"/>
    </row>
    <row r="2846" spans="1:15" x14ac:dyDescent="0.25">
      <c r="A2846" s="139">
        <v>133</v>
      </c>
      <c r="B2846" s="135" t="s">
        <v>256</v>
      </c>
      <c r="C2846" s="134" t="s">
        <v>2102</v>
      </c>
      <c r="D2846" s="135">
        <v>4136</v>
      </c>
      <c r="E2846" s="135" t="s">
        <v>2289</v>
      </c>
      <c r="F2846" s="135">
        <v>1</v>
      </c>
      <c r="G2846" s="136">
        <v>203</v>
      </c>
      <c r="H2846" s="135" t="s">
        <v>3663</v>
      </c>
      <c r="I2846" s="135">
        <v>887</v>
      </c>
      <c r="J2846" s="135" t="s">
        <v>2115</v>
      </c>
      <c r="K2846" s="135" t="s">
        <v>2116</v>
      </c>
      <c r="L2846" s="135" t="s">
        <v>2117</v>
      </c>
      <c r="M2846" s="134"/>
      <c r="N2846" s="137"/>
      <c r="O2846" s="121"/>
    </row>
    <row r="2847" spans="1:15" x14ac:dyDescent="0.25">
      <c r="A2847" s="139">
        <v>133</v>
      </c>
      <c r="B2847" s="135" t="s">
        <v>256</v>
      </c>
      <c r="C2847" s="134" t="s">
        <v>2102</v>
      </c>
      <c r="D2847" s="135">
        <v>4137</v>
      </c>
      <c r="E2847" s="135" t="s">
        <v>2289</v>
      </c>
      <c r="F2847" s="135">
        <v>1</v>
      </c>
      <c r="G2847" s="136">
        <v>204</v>
      </c>
      <c r="H2847" s="135" t="s">
        <v>3664</v>
      </c>
      <c r="I2847" s="135">
        <v>887</v>
      </c>
      <c r="J2847" s="135" t="s">
        <v>2115</v>
      </c>
      <c r="K2847" s="135" t="s">
        <v>2116</v>
      </c>
      <c r="L2847" s="135" t="s">
        <v>2117</v>
      </c>
      <c r="M2847" s="134"/>
      <c r="N2847" s="137"/>
      <c r="O2847" s="121"/>
    </row>
    <row r="2848" spans="1:15" x14ac:dyDescent="0.25">
      <c r="A2848" s="139">
        <v>133</v>
      </c>
      <c r="B2848" s="135" t="s">
        <v>256</v>
      </c>
      <c r="C2848" s="134" t="s">
        <v>2102</v>
      </c>
      <c r="D2848" s="135">
        <v>4138</v>
      </c>
      <c r="E2848" s="135" t="s">
        <v>2289</v>
      </c>
      <c r="F2848" s="135">
        <v>1</v>
      </c>
      <c r="G2848" s="136">
        <v>205</v>
      </c>
      <c r="H2848" s="135" t="s">
        <v>3665</v>
      </c>
      <c r="I2848" s="135">
        <v>887</v>
      </c>
      <c r="J2848" s="135" t="s">
        <v>2115</v>
      </c>
      <c r="K2848" s="135" t="s">
        <v>2116</v>
      </c>
      <c r="L2848" s="135" t="s">
        <v>2117</v>
      </c>
      <c r="M2848" s="134"/>
      <c r="N2848" s="137"/>
      <c r="O2848" s="121"/>
    </row>
    <row r="2849" spans="1:15" x14ac:dyDescent="0.25">
      <c r="A2849" s="139">
        <v>133</v>
      </c>
      <c r="B2849" s="135" t="s">
        <v>256</v>
      </c>
      <c r="C2849" s="134" t="s">
        <v>2102</v>
      </c>
      <c r="D2849" s="135">
        <v>4139</v>
      </c>
      <c r="E2849" s="135" t="s">
        <v>2289</v>
      </c>
      <c r="F2849" s="135">
        <v>1</v>
      </c>
      <c r="G2849" s="136">
        <v>206</v>
      </c>
      <c r="H2849" s="135" t="s">
        <v>3666</v>
      </c>
      <c r="I2849" s="135">
        <v>887</v>
      </c>
      <c r="J2849" s="135" t="s">
        <v>2115</v>
      </c>
      <c r="K2849" s="135" t="s">
        <v>2116</v>
      </c>
      <c r="L2849" s="135" t="s">
        <v>2117</v>
      </c>
      <c r="M2849" s="134"/>
      <c r="N2849" s="137"/>
      <c r="O2849" s="121"/>
    </row>
    <row r="2850" spans="1:15" x14ac:dyDescent="0.25">
      <c r="A2850" s="139">
        <v>133</v>
      </c>
      <c r="B2850" s="135" t="s">
        <v>256</v>
      </c>
      <c r="C2850" s="134" t="s">
        <v>2102</v>
      </c>
      <c r="D2850" s="135">
        <v>4140</v>
      </c>
      <c r="E2850" s="135" t="s">
        <v>2289</v>
      </c>
      <c r="F2850" s="135">
        <v>1</v>
      </c>
      <c r="G2850" s="136">
        <v>207</v>
      </c>
      <c r="H2850" s="135" t="s">
        <v>3667</v>
      </c>
      <c r="I2850" s="135">
        <v>0</v>
      </c>
      <c r="J2850" s="135" t="s">
        <v>2105</v>
      </c>
      <c r="K2850" s="135" t="s">
        <v>2106</v>
      </c>
      <c r="L2850" s="135" t="s">
        <v>193</v>
      </c>
      <c r="M2850" s="134"/>
      <c r="N2850" s="137"/>
      <c r="O2850" s="121"/>
    </row>
    <row r="2851" spans="1:15" x14ac:dyDescent="0.25">
      <c r="A2851" s="139">
        <v>133</v>
      </c>
      <c r="B2851" s="135" t="s">
        <v>256</v>
      </c>
      <c r="C2851" s="134" t="s">
        <v>2102</v>
      </c>
      <c r="D2851" s="135">
        <v>4141</v>
      </c>
      <c r="E2851" s="135" t="s">
        <v>2289</v>
      </c>
      <c r="F2851" s="135">
        <v>1</v>
      </c>
      <c r="G2851" s="136">
        <v>208</v>
      </c>
      <c r="H2851" s="135" t="s">
        <v>3668</v>
      </c>
      <c r="I2851" s="135">
        <v>0</v>
      </c>
      <c r="J2851" s="135" t="s">
        <v>2105</v>
      </c>
      <c r="K2851" s="135" t="s">
        <v>2106</v>
      </c>
      <c r="L2851" s="135" t="s">
        <v>193</v>
      </c>
      <c r="M2851" s="134"/>
      <c r="N2851" s="137"/>
      <c r="O2851" s="121"/>
    </row>
    <row r="2852" spans="1:15" x14ac:dyDescent="0.25">
      <c r="A2852" s="139">
        <v>133</v>
      </c>
      <c r="B2852" s="135" t="s">
        <v>256</v>
      </c>
      <c r="C2852" s="134" t="s">
        <v>2102</v>
      </c>
      <c r="D2852" s="135">
        <v>4142</v>
      </c>
      <c r="E2852" s="135" t="s">
        <v>2289</v>
      </c>
      <c r="F2852" s="135">
        <v>1</v>
      </c>
      <c r="G2852" s="136">
        <v>209</v>
      </c>
      <c r="H2852" s="135" t="s">
        <v>3669</v>
      </c>
      <c r="I2852" s="135">
        <v>44</v>
      </c>
      <c r="J2852" s="135" t="s">
        <v>2440</v>
      </c>
      <c r="K2852" s="135" t="s">
        <v>2441</v>
      </c>
      <c r="L2852" s="135" t="s">
        <v>193</v>
      </c>
      <c r="M2852" s="134"/>
      <c r="N2852" s="137"/>
      <c r="O2852" s="121"/>
    </row>
    <row r="2853" spans="1:15" x14ac:dyDescent="0.25">
      <c r="A2853" s="139">
        <v>133</v>
      </c>
      <c r="B2853" s="135" t="s">
        <v>256</v>
      </c>
      <c r="C2853" s="134" t="s">
        <v>2102</v>
      </c>
      <c r="D2853" s="135">
        <v>4143</v>
      </c>
      <c r="E2853" s="135" t="s">
        <v>2289</v>
      </c>
      <c r="F2853" s="135">
        <v>1</v>
      </c>
      <c r="G2853" s="136">
        <v>210</v>
      </c>
      <c r="H2853" s="135" t="s">
        <v>3670</v>
      </c>
      <c r="I2853" s="135">
        <v>64</v>
      </c>
      <c r="J2853" s="135" t="s">
        <v>2112</v>
      </c>
      <c r="K2853" s="135" t="s">
        <v>2113</v>
      </c>
      <c r="L2853" s="135" t="s">
        <v>194</v>
      </c>
      <c r="M2853" s="134"/>
      <c r="N2853" s="137"/>
      <c r="O2853" s="121"/>
    </row>
    <row r="2854" spans="1:15" x14ac:dyDescent="0.25">
      <c r="A2854" s="139">
        <v>133</v>
      </c>
      <c r="B2854" s="135" t="s">
        <v>256</v>
      </c>
      <c r="C2854" s="134" t="s">
        <v>2102</v>
      </c>
      <c r="D2854" s="135">
        <v>4144</v>
      </c>
      <c r="E2854" s="135" t="s">
        <v>2289</v>
      </c>
      <c r="F2854" s="135">
        <v>1</v>
      </c>
      <c r="G2854" s="136">
        <v>211</v>
      </c>
      <c r="H2854" s="135" t="s">
        <v>3671</v>
      </c>
      <c r="I2854" s="135">
        <v>84</v>
      </c>
      <c r="J2854" s="135" t="s">
        <v>2112</v>
      </c>
      <c r="K2854" s="135" t="s">
        <v>2113</v>
      </c>
      <c r="L2854" s="135" t="s">
        <v>194</v>
      </c>
      <c r="M2854" s="134"/>
      <c r="N2854" s="137"/>
      <c r="O2854" s="121"/>
    </row>
    <row r="2855" spans="1:15" x14ac:dyDescent="0.25">
      <c r="A2855" s="139">
        <v>133</v>
      </c>
      <c r="B2855" s="135" t="s">
        <v>256</v>
      </c>
      <c r="C2855" s="134" t="s">
        <v>2102</v>
      </c>
      <c r="D2855" s="135">
        <v>4145</v>
      </c>
      <c r="E2855" s="135" t="s">
        <v>2289</v>
      </c>
      <c r="F2855" s="135">
        <v>1</v>
      </c>
      <c r="G2855" s="136">
        <v>212</v>
      </c>
      <c r="H2855" s="135" t="s">
        <v>3672</v>
      </c>
      <c r="I2855" s="135">
        <v>0</v>
      </c>
      <c r="J2855" s="135" t="s">
        <v>2105</v>
      </c>
      <c r="K2855" s="135" t="s">
        <v>2106</v>
      </c>
      <c r="L2855" s="135" t="s">
        <v>193</v>
      </c>
      <c r="M2855" s="134"/>
      <c r="N2855" s="137"/>
      <c r="O2855" s="121"/>
    </row>
    <row r="2856" spans="1:15" x14ac:dyDescent="0.25">
      <c r="A2856" s="139">
        <v>133</v>
      </c>
      <c r="B2856" s="135" t="s">
        <v>256</v>
      </c>
      <c r="C2856" s="134" t="s">
        <v>2102</v>
      </c>
      <c r="D2856" s="135">
        <v>4146</v>
      </c>
      <c r="E2856" s="135" t="s">
        <v>2289</v>
      </c>
      <c r="F2856" s="135">
        <v>1</v>
      </c>
      <c r="G2856" s="136">
        <v>213</v>
      </c>
      <c r="H2856" s="135" t="s">
        <v>3673</v>
      </c>
      <c r="I2856" s="135">
        <v>52</v>
      </c>
      <c r="J2856" s="135" t="s">
        <v>2108</v>
      </c>
      <c r="K2856" s="135" t="s">
        <v>2109</v>
      </c>
      <c r="L2856" s="135" t="s">
        <v>193</v>
      </c>
      <c r="M2856" s="134"/>
      <c r="N2856" s="137"/>
      <c r="O2856" s="121"/>
    </row>
    <row r="2857" spans="1:15" x14ac:dyDescent="0.25">
      <c r="A2857" s="139">
        <v>133</v>
      </c>
      <c r="B2857" s="135" t="s">
        <v>256</v>
      </c>
      <c r="C2857" s="134" t="s">
        <v>2102</v>
      </c>
      <c r="D2857" s="135">
        <v>4147</v>
      </c>
      <c r="E2857" s="135" t="s">
        <v>2289</v>
      </c>
      <c r="F2857" s="135">
        <v>1</v>
      </c>
      <c r="G2857" s="136">
        <v>214</v>
      </c>
      <c r="H2857" s="135" t="s">
        <v>3674</v>
      </c>
      <c r="I2857" s="135">
        <v>52</v>
      </c>
      <c r="J2857" s="135" t="s">
        <v>2108</v>
      </c>
      <c r="K2857" s="135" t="s">
        <v>2109</v>
      </c>
      <c r="L2857" s="135" t="s">
        <v>193</v>
      </c>
      <c r="M2857" s="134"/>
      <c r="N2857" s="137"/>
      <c r="O2857" s="121"/>
    </row>
    <row r="2858" spans="1:15" x14ac:dyDescent="0.25">
      <c r="A2858" s="139">
        <v>133</v>
      </c>
      <c r="B2858" s="135" t="s">
        <v>256</v>
      </c>
      <c r="C2858" s="134" t="s">
        <v>2102</v>
      </c>
      <c r="D2858" s="135">
        <v>4148</v>
      </c>
      <c r="E2858" s="135" t="s">
        <v>2289</v>
      </c>
      <c r="F2858" s="135">
        <v>1</v>
      </c>
      <c r="G2858" s="136">
        <v>215</v>
      </c>
      <c r="H2858" s="135" t="s">
        <v>3675</v>
      </c>
      <c r="I2858" s="135">
        <v>160</v>
      </c>
      <c r="J2858" s="135" t="s">
        <v>2112</v>
      </c>
      <c r="K2858" s="135" t="s">
        <v>2113</v>
      </c>
      <c r="L2858" s="135" t="s">
        <v>194</v>
      </c>
      <c r="M2858" s="134"/>
      <c r="N2858" s="137"/>
      <c r="O2858" s="121"/>
    </row>
    <row r="2859" spans="1:15" x14ac:dyDescent="0.25">
      <c r="A2859" s="139">
        <v>133</v>
      </c>
      <c r="B2859" s="135" t="s">
        <v>256</v>
      </c>
      <c r="C2859" s="134" t="s">
        <v>2102</v>
      </c>
      <c r="D2859" s="135">
        <v>4149</v>
      </c>
      <c r="E2859" s="135" t="s">
        <v>2289</v>
      </c>
      <c r="F2859" s="135">
        <v>1</v>
      </c>
      <c r="G2859" s="136">
        <v>216</v>
      </c>
      <c r="H2859" s="135" t="s">
        <v>3676</v>
      </c>
      <c r="I2859" s="135">
        <v>132</v>
      </c>
      <c r="J2859" s="135" t="s">
        <v>2112</v>
      </c>
      <c r="K2859" s="135" t="s">
        <v>2113</v>
      </c>
      <c r="L2859" s="135" t="s">
        <v>194</v>
      </c>
      <c r="M2859" s="134"/>
      <c r="N2859" s="137"/>
      <c r="O2859" s="121"/>
    </row>
    <row r="2860" spans="1:15" x14ac:dyDescent="0.25">
      <c r="A2860" s="139">
        <v>133</v>
      </c>
      <c r="B2860" s="135" t="s">
        <v>256</v>
      </c>
      <c r="C2860" s="134" t="s">
        <v>2102</v>
      </c>
      <c r="D2860" s="135">
        <v>4150</v>
      </c>
      <c r="E2860" s="135" t="s">
        <v>2289</v>
      </c>
      <c r="F2860" s="135">
        <v>1</v>
      </c>
      <c r="G2860" s="136">
        <v>217</v>
      </c>
      <c r="H2860" s="135" t="s">
        <v>3677</v>
      </c>
      <c r="I2860" s="135">
        <v>132</v>
      </c>
      <c r="J2860" s="135" t="s">
        <v>2112</v>
      </c>
      <c r="K2860" s="135" t="s">
        <v>2113</v>
      </c>
      <c r="L2860" s="135" t="s">
        <v>194</v>
      </c>
      <c r="M2860" s="134"/>
      <c r="N2860" s="137"/>
      <c r="O2860" s="121"/>
    </row>
    <row r="2861" spans="1:15" x14ac:dyDescent="0.25">
      <c r="A2861" s="139">
        <v>133</v>
      </c>
      <c r="B2861" s="135" t="s">
        <v>256</v>
      </c>
      <c r="C2861" s="134" t="s">
        <v>2102</v>
      </c>
      <c r="D2861" s="135">
        <v>4151</v>
      </c>
      <c r="E2861" s="135" t="s">
        <v>2289</v>
      </c>
      <c r="F2861" s="135">
        <v>1</v>
      </c>
      <c r="G2861" s="136">
        <v>218</v>
      </c>
      <c r="H2861" s="135" t="s">
        <v>3678</v>
      </c>
      <c r="I2861" s="135">
        <v>0</v>
      </c>
      <c r="J2861" s="135" t="s">
        <v>2105</v>
      </c>
      <c r="K2861" s="135" t="s">
        <v>2106</v>
      </c>
      <c r="L2861" s="135" t="s">
        <v>193</v>
      </c>
      <c r="M2861" s="134"/>
      <c r="N2861" s="137"/>
      <c r="O2861" s="121"/>
    </row>
    <row r="2862" spans="1:15" x14ac:dyDescent="0.25">
      <c r="A2862" s="139">
        <v>133</v>
      </c>
      <c r="B2862" s="135" t="s">
        <v>256</v>
      </c>
      <c r="C2862" s="134" t="s">
        <v>2102</v>
      </c>
      <c r="D2862" s="135">
        <v>4152</v>
      </c>
      <c r="E2862" s="135" t="s">
        <v>2289</v>
      </c>
      <c r="F2862" s="135">
        <v>1</v>
      </c>
      <c r="G2862" s="136">
        <v>219</v>
      </c>
      <c r="H2862" s="135" t="s">
        <v>3679</v>
      </c>
      <c r="I2862" s="135">
        <v>44</v>
      </c>
      <c r="J2862" s="135" t="s">
        <v>2155</v>
      </c>
      <c r="K2862" s="135" t="s">
        <v>2156</v>
      </c>
      <c r="L2862" s="135" t="s">
        <v>193</v>
      </c>
      <c r="M2862" s="134"/>
      <c r="N2862" s="137"/>
      <c r="O2862" s="121"/>
    </row>
    <row r="2863" spans="1:15" x14ac:dyDescent="0.25">
      <c r="A2863" s="139">
        <v>133</v>
      </c>
      <c r="B2863" s="135" t="s">
        <v>256</v>
      </c>
      <c r="C2863" s="134" t="s">
        <v>2102</v>
      </c>
      <c r="D2863" s="135">
        <v>4153</v>
      </c>
      <c r="E2863" s="135" t="s">
        <v>2379</v>
      </c>
      <c r="F2863" s="135">
        <v>1</v>
      </c>
      <c r="G2863" s="136">
        <v>1</v>
      </c>
      <c r="H2863" s="135" t="s">
        <v>2380</v>
      </c>
      <c r="I2863" s="135">
        <v>880</v>
      </c>
      <c r="J2863" s="135" t="s">
        <v>2115</v>
      </c>
      <c r="K2863" s="135" t="s">
        <v>2116</v>
      </c>
      <c r="L2863" s="135" t="s">
        <v>2117</v>
      </c>
      <c r="M2863" s="134"/>
      <c r="N2863" s="137"/>
      <c r="O2863" s="121"/>
    </row>
    <row r="2864" spans="1:15" x14ac:dyDescent="0.25">
      <c r="A2864" s="139">
        <v>134</v>
      </c>
      <c r="B2864" s="135" t="s">
        <v>248</v>
      </c>
      <c r="C2864" s="134" t="s">
        <v>2102</v>
      </c>
      <c r="D2864" s="135">
        <v>4154</v>
      </c>
      <c r="E2864" s="135" t="s">
        <v>2103</v>
      </c>
      <c r="F2864" s="135">
        <v>1</v>
      </c>
      <c r="G2864" s="136">
        <v>1</v>
      </c>
      <c r="H2864" s="135" t="s">
        <v>2104</v>
      </c>
      <c r="I2864" s="135">
        <v>317</v>
      </c>
      <c r="J2864" s="135" t="s">
        <v>2115</v>
      </c>
      <c r="K2864" s="135" t="s">
        <v>2129</v>
      </c>
      <c r="L2864" s="135" t="s">
        <v>194</v>
      </c>
      <c r="M2864" s="134"/>
      <c r="N2864" s="137"/>
      <c r="O2864" s="121"/>
    </row>
    <row r="2865" spans="1:15" x14ac:dyDescent="0.25">
      <c r="A2865" s="139">
        <v>134</v>
      </c>
      <c r="B2865" s="135" t="s">
        <v>248</v>
      </c>
      <c r="C2865" s="134" t="s">
        <v>2102</v>
      </c>
      <c r="D2865" s="135">
        <v>4155</v>
      </c>
      <c r="E2865" s="135" t="s">
        <v>2103</v>
      </c>
      <c r="F2865" s="135">
        <v>1</v>
      </c>
      <c r="G2865" s="136">
        <v>2</v>
      </c>
      <c r="H2865" s="135" t="s">
        <v>2107</v>
      </c>
      <c r="I2865" s="135">
        <v>66</v>
      </c>
      <c r="J2865" s="135" t="s">
        <v>2108</v>
      </c>
      <c r="K2865" s="135" t="s">
        <v>2109</v>
      </c>
      <c r="L2865" s="135" t="s">
        <v>193</v>
      </c>
      <c r="M2865" s="134"/>
      <c r="N2865" s="137"/>
      <c r="O2865" s="121"/>
    </row>
    <row r="2866" spans="1:15" x14ac:dyDescent="0.25">
      <c r="A2866" s="139">
        <v>134</v>
      </c>
      <c r="B2866" s="135" t="s">
        <v>248</v>
      </c>
      <c r="C2866" s="134" t="s">
        <v>2102</v>
      </c>
      <c r="D2866" s="135">
        <v>4156</v>
      </c>
      <c r="E2866" s="135" t="s">
        <v>2103</v>
      </c>
      <c r="F2866" s="135">
        <v>1</v>
      </c>
      <c r="G2866" s="136">
        <v>3</v>
      </c>
      <c r="H2866" s="135" t="s">
        <v>2110</v>
      </c>
      <c r="I2866" s="135">
        <v>960</v>
      </c>
      <c r="J2866" s="135" t="s">
        <v>2115</v>
      </c>
      <c r="K2866" s="135" t="s">
        <v>2116</v>
      </c>
      <c r="L2866" s="135" t="s">
        <v>2117</v>
      </c>
      <c r="M2866" s="134"/>
      <c r="N2866" s="137"/>
      <c r="O2866" s="121"/>
    </row>
    <row r="2867" spans="1:15" x14ac:dyDescent="0.25">
      <c r="A2867" s="139">
        <v>134</v>
      </c>
      <c r="B2867" s="135" t="s">
        <v>248</v>
      </c>
      <c r="C2867" s="134" t="s">
        <v>2102</v>
      </c>
      <c r="D2867" s="135">
        <v>4157</v>
      </c>
      <c r="E2867" s="135" t="s">
        <v>2103</v>
      </c>
      <c r="F2867" s="135">
        <v>1</v>
      </c>
      <c r="G2867" s="136">
        <v>4</v>
      </c>
      <c r="H2867" s="135" t="s">
        <v>2111</v>
      </c>
      <c r="I2867" s="135">
        <v>960</v>
      </c>
      <c r="J2867" s="135" t="s">
        <v>2115</v>
      </c>
      <c r="K2867" s="135" t="s">
        <v>2116</v>
      </c>
      <c r="L2867" s="135" t="s">
        <v>2117</v>
      </c>
      <c r="M2867" s="134"/>
      <c r="N2867" s="137"/>
      <c r="O2867" s="121"/>
    </row>
    <row r="2868" spans="1:15" x14ac:dyDescent="0.25">
      <c r="A2868" s="139">
        <v>134</v>
      </c>
      <c r="B2868" s="135" t="s">
        <v>248</v>
      </c>
      <c r="C2868" s="134" t="s">
        <v>2102</v>
      </c>
      <c r="D2868" s="135">
        <v>4158</v>
      </c>
      <c r="E2868" s="135" t="s">
        <v>2103</v>
      </c>
      <c r="F2868" s="135">
        <v>1</v>
      </c>
      <c r="G2868" s="136">
        <v>5</v>
      </c>
      <c r="H2868" s="135" t="s">
        <v>2114</v>
      </c>
      <c r="I2868" s="135">
        <v>263</v>
      </c>
      <c r="J2868" s="135" t="s">
        <v>2105</v>
      </c>
      <c r="K2868" s="135" t="s">
        <v>2106</v>
      </c>
      <c r="L2868" s="135" t="s">
        <v>193</v>
      </c>
      <c r="M2868" s="134"/>
      <c r="N2868" s="137"/>
      <c r="O2868" s="121"/>
    </row>
    <row r="2869" spans="1:15" x14ac:dyDescent="0.25">
      <c r="A2869" s="139">
        <v>134</v>
      </c>
      <c r="B2869" s="135" t="s">
        <v>248</v>
      </c>
      <c r="C2869" s="134" t="s">
        <v>2102</v>
      </c>
      <c r="D2869" s="135">
        <v>4159</v>
      </c>
      <c r="E2869" s="135" t="s">
        <v>2103</v>
      </c>
      <c r="F2869" s="135">
        <v>1</v>
      </c>
      <c r="G2869" s="136">
        <v>7</v>
      </c>
      <c r="H2869" s="135" t="s">
        <v>2119</v>
      </c>
      <c r="I2869" s="135">
        <v>339</v>
      </c>
      <c r="J2869" s="135" t="s">
        <v>2108</v>
      </c>
      <c r="K2869" s="135" t="s">
        <v>2109</v>
      </c>
      <c r="L2869" s="135" t="s">
        <v>193</v>
      </c>
      <c r="M2869" s="134"/>
      <c r="N2869" s="137"/>
      <c r="O2869" s="121"/>
    </row>
    <row r="2870" spans="1:15" x14ac:dyDescent="0.25">
      <c r="A2870" s="139">
        <v>134</v>
      </c>
      <c r="B2870" s="135" t="s">
        <v>248</v>
      </c>
      <c r="C2870" s="134" t="s">
        <v>2102</v>
      </c>
      <c r="D2870" s="135">
        <v>4160</v>
      </c>
      <c r="E2870" s="135" t="s">
        <v>2103</v>
      </c>
      <c r="F2870" s="135">
        <v>1</v>
      </c>
      <c r="G2870" s="136">
        <v>8</v>
      </c>
      <c r="H2870" s="135" t="s">
        <v>2120</v>
      </c>
      <c r="I2870" s="135">
        <v>141</v>
      </c>
      <c r="J2870" s="135" t="s">
        <v>2151</v>
      </c>
      <c r="K2870" s="135" t="s">
        <v>2152</v>
      </c>
      <c r="L2870" s="135" t="s">
        <v>193</v>
      </c>
      <c r="M2870" s="134"/>
      <c r="N2870" s="137"/>
      <c r="O2870" s="121"/>
    </row>
    <row r="2871" spans="1:15" x14ac:dyDescent="0.25">
      <c r="A2871" s="139">
        <v>134</v>
      </c>
      <c r="B2871" s="135" t="s">
        <v>248</v>
      </c>
      <c r="C2871" s="134" t="s">
        <v>2102</v>
      </c>
      <c r="D2871" s="135">
        <v>4161</v>
      </c>
      <c r="E2871" s="135" t="s">
        <v>2103</v>
      </c>
      <c r="F2871" s="135">
        <v>1</v>
      </c>
      <c r="G2871" s="136">
        <v>9</v>
      </c>
      <c r="H2871" s="135" t="s">
        <v>2121</v>
      </c>
      <c r="I2871" s="135">
        <v>960</v>
      </c>
      <c r="J2871" s="135" t="s">
        <v>2115</v>
      </c>
      <c r="K2871" s="135" t="s">
        <v>2116</v>
      </c>
      <c r="L2871" s="135" t="s">
        <v>2117</v>
      </c>
      <c r="M2871" s="134"/>
      <c r="N2871" s="137"/>
      <c r="O2871" s="121"/>
    </row>
    <row r="2872" spans="1:15" x14ac:dyDescent="0.25">
      <c r="A2872" s="139">
        <v>134</v>
      </c>
      <c r="B2872" s="135" t="s">
        <v>248</v>
      </c>
      <c r="C2872" s="134" t="s">
        <v>2102</v>
      </c>
      <c r="D2872" s="135">
        <v>4162</v>
      </c>
      <c r="E2872" s="135" t="s">
        <v>2103</v>
      </c>
      <c r="F2872" s="135">
        <v>1</v>
      </c>
      <c r="G2872" s="136">
        <v>10</v>
      </c>
      <c r="H2872" s="135" t="s">
        <v>2122</v>
      </c>
      <c r="I2872" s="135">
        <v>960</v>
      </c>
      <c r="J2872" s="135" t="s">
        <v>2115</v>
      </c>
      <c r="K2872" s="135" t="s">
        <v>2116</v>
      </c>
      <c r="L2872" s="135" t="s">
        <v>2117</v>
      </c>
      <c r="M2872" s="134"/>
      <c r="N2872" s="137"/>
      <c r="O2872" s="121"/>
    </row>
    <row r="2873" spans="1:15" x14ac:dyDescent="0.25">
      <c r="A2873" s="139">
        <v>134</v>
      </c>
      <c r="B2873" s="135" t="s">
        <v>248</v>
      </c>
      <c r="C2873" s="134" t="s">
        <v>2102</v>
      </c>
      <c r="D2873" s="135">
        <v>4163</v>
      </c>
      <c r="E2873" s="135" t="s">
        <v>2103</v>
      </c>
      <c r="F2873" s="135">
        <v>1</v>
      </c>
      <c r="G2873" s="136">
        <v>11</v>
      </c>
      <c r="H2873" s="135" t="s">
        <v>2123</v>
      </c>
      <c r="I2873" s="135">
        <v>261</v>
      </c>
      <c r="J2873" s="135" t="s">
        <v>2155</v>
      </c>
      <c r="K2873" s="135" t="s">
        <v>2156</v>
      </c>
      <c r="L2873" s="135" t="s">
        <v>193</v>
      </c>
      <c r="M2873" s="134"/>
      <c r="N2873" s="137"/>
      <c r="O2873" s="121"/>
    </row>
    <row r="2874" spans="1:15" x14ac:dyDescent="0.25">
      <c r="A2874" s="139">
        <v>134</v>
      </c>
      <c r="B2874" s="135" t="s">
        <v>248</v>
      </c>
      <c r="C2874" s="134" t="s">
        <v>2102</v>
      </c>
      <c r="D2874" s="135">
        <v>4164</v>
      </c>
      <c r="E2874" s="135" t="s">
        <v>2103</v>
      </c>
      <c r="F2874" s="135">
        <v>1</v>
      </c>
      <c r="G2874" s="136">
        <v>12</v>
      </c>
      <c r="H2874" s="135" t="s">
        <v>2126</v>
      </c>
      <c r="I2874" s="135">
        <v>429</v>
      </c>
      <c r="J2874" s="135" t="s">
        <v>2108</v>
      </c>
      <c r="K2874" s="135" t="s">
        <v>2109</v>
      </c>
      <c r="L2874" s="135" t="s">
        <v>193</v>
      </c>
      <c r="M2874" s="134"/>
      <c r="N2874" s="137"/>
      <c r="O2874" s="121"/>
    </row>
    <row r="2875" spans="1:15" x14ac:dyDescent="0.25">
      <c r="A2875" s="139">
        <v>134</v>
      </c>
      <c r="B2875" s="135" t="s">
        <v>248</v>
      </c>
      <c r="C2875" s="134" t="s">
        <v>2102</v>
      </c>
      <c r="D2875" s="135">
        <v>4165</v>
      </c>
      <c r="E2875" s="135" t="s">
        <v>2103</v>
      </c>
      <c r="F2875" s="135">
        <v>1</v>
      </c>
      <c r="G2875" s="136">
        <v>13</v>
      </c>
      <c r="H2875" s="135" t="s">
        <v>2127</v>
      </c>
      <c r="I2875" s="135">
        <v>270</v>
      </c>
      <c r="J2875" s="135" t="s">
        <v>2105</v>
      </c>
      <c r="K2875" s="135" t="s">
        <v>2106</v>
      </c>
      <c r="L2875" s="135" t="s">
        <v>193</v>
      </c>
      <c r="M2875" s="134"/>
      <c r="N2875" s="137"/>
      <c r="O2875" s="121"/>
    </row>
    <row r="2876" spans="1:15" x14ac:dyDescent="0.25">
      <c r="A2876" s="139">
        <v>134</v>
      </c>
      <c r="B2876" s="135" t="s">
        <v>248</v>
      </c>
      <c r="C2876" s="134" t="s">
        <v>2102</v>
      </c>
      <c r="D2876" s="135">
        <v>4166</v>
      </c>
      <c r="E2876" s="135" t="s">
        <v>2103</v>
      </c>
      <c r="F2876" s="135">
        <v>1</v>
      </c>
      <c r="G2876" s="136">
        <v>14</v>
      </c>
      <c r="H2876" s="135" t="s">
        <v>2128</v>
      </c>
      <c r="I2876" s="135">
        <v>960</v>
      </c>
      <c r="J2876" s="135" t="s">
        <v>2115</v>
      </c>
      <c r="K2876" s="135" t="s">
        <v>2116</v>
      </c>
      <c r="L2876" s="135" t="s">
        <v>2117</v>
      </c>
      <c r="M2876" s="134"/>
      <c r="N2876" s="137"/>
      <c r="O2876" s="121"/>
    </row>
    <row r="2877" spans="1:15" x14ac:dyDescent="0.25">
      <c r="A2877" s="139">
        <v>134</v>
      </c>
      <c r="B2877" s="135" t="s">
        <v>248</v>
      </c>
      <c r="C2877" s="134" t="s">
        <v>2102</v>
      </c>
      <c r="D2877" s="135">
        <v>4167</v>
      </c>
      <c r="E2877" s="135" t="s">
        <v>2103</v>
      </c>
      <c r="F2877" s="135">
        <v>1</v>
      </c>
      <c r="G2877" s="136">
        <v>15</v>
      </c>
      <c r="H2877" s="135" t="s">
        <v>2130</v>
      </c>
      <c r="I2877" s="135">
        <v>480</v>
      </c>
      <c r="J2877" s="135" t="s">
        <v>2151</v>
      </c>
      <c r="K2877" s="135" t="s">
        <v>2152</v>
      </c>
      <c r="L2877" s="135" t="s">
        <v>193</v>
      </c>
      <c r="M2877" s="134"/>
      <c r="N2877" s="137"/>
      <c r="O2877" s="121"/>
    </row>
    <row r="2878" spans="1:15" x14ac:dyDescent="0.25">
      <c r="A2878" s="139">
        <v>134</v>
      </c>
      <c r="B2878" s="135" t="s">
        <v>248</v>
      </c>
      <c r="C2878" s="134" t="s">
        <v>2102</v>
      </c>
      <c r="D2878" s="135">
        <v>4168</v>
      </c>
      <c r="E2878" s="135" t="s">
        <v>2103</v>
      </c>
      <c r="F2878" s="135">
        <v>1</v>
      </c>
      <c r="G2878" s="136">
        <v>16</v>
      </c>
      <c r="H2878" s="135" t="s">
        <v>2131</v>
      </c>
      <c r="I2878" s="135">
        <v>613</v>
      </c>
      <c r="J2878" s="135" t="s">
        <v>2112</v>
      </c>
      <c r="K2878" s="135" t="s">
        <v>2113</v>
      </c>
      <c r="L2878" s="135" t="s">
        <v>194</v>
      </c>
      <c r="M2878" s="134"/>
      <c r="N2878" s="137"/>
      <c r="O2878" s="121"/>
    </row>
    <row r="2879" spans="1:15" x14ac:dyDescent="0.25">
      <c r="A2879" s="139">
        <v>134</v>
      </c>
      <c r="B2879" s="135" t="s">
        <v>248</v>
      </c>
      <c r="C2879" s="134" t="s">
        <v>2102</v>
      </c>
      <c r="D2879" s="135">
        <v>4169</v>
      </c>
      <c r="E2879" s="135" t="s">
        <v>2103</v>
      </c>
      <c r="F2879" s="135">
        <v>1</v>
      </c>
      <c r="G2879" s="136">
        <v>17</v>
      </c>
      <c r="H2879" s="135" t="s">
        <v>2132</v>
      </c>
      <c r="I2879" s="135">
        <v>216</v>
      </c>
      <c r="J2879" s="135" t="s">
        <v>2112</v>
      </c>
      <c r="K2879" s="135" t="s">
        <v>2113</v>
      </c>
      <c r="L2879" s="135" t="s">
        <v>194</v>
      </c>
      <c r="M2879" s="134"/>
      <c r="N2879" s="137"/>
      <c r="O2879" s="121"/>
    </row>
    <row r="2880" spans="1:15" x14ac:dyDescent="0.25">
      <c r="A2880" s="139">
        <v>134</v>
      </c>
      <c r="B2880" s="135" t="s">
        <v>248</v>
      </c>
      <c r="C2880" s="134" t="s">
        <v>2102</v>
      </c>
      <c r="D2880" s="135">
        <v>4170</v>
      </c>
      <c r="E2880" s="135" t="s">
        <v>2103</v>
      </c>
      <c r="F2880" s="135">
        <v>1</v>
      </c>
      <c r="G2880" s="136">
        <v>18</v>
      </c>
      <c r="H2880" s="135" t="s">
        <v>2133</v>
      </c>
      <c r="I2880" s="135">
        <v>201</v>
      </c>
      <c r="J2880" s="135" t="s">
        <v>2112</v>
      </c>
      <c r="K2880" s="135" t="s">
        <v>2113</v>
      </c>
      <c r="L2880" s="135" t="s">
        <v>194</v>
      </c>
      <c r="M2880" s="134"/>
      <c r="N2880" s="137"/>
      <c r="O2880" s="121"/>
    </row>
    <row r="2881" spans="1:15" x14ac:dyDescent="0.25">
      <c r="A2881" s="139">
        <v>134</v>
      </c>
      <c r="B2881" s="135" t="s">
        <v>248</v>
      </c>
      <c r="C2881" s="134" t="s">
        <v>2102</v>
      </c>
      <c r="D2881" s="135">
        <v>4171</v>
      </c>
      <c r="E2881" s="135" t="s">
        <v>2103</v>
      </c>
      <c r="F2881" s="135">
        <v>1</v>
      </c>
      <c r="G2881" s="136">
        <v>19</v>
      </c>
      <c r="H2881" s="135" t="s">
        <v>2134</v>
      </c>
      <c r="I2881" s="135">
        <v>8</v>
      </c>
      <c r="J2881" s="135" t="s">
        <v>2151</v>
      </c>
      <c r="K2881" s="135" t="s">
        <v>2152</v>
      </c>
      <c r="L2881" s="135" t="s">
        <v>193</v>
      </c>
      <c r="M2881" s="134"/>
      <c r="N2881" s="137"/>
      <c r="O2881" s="121"/>
    </row>
    <row r="2882" spans="1:15" x14ac:dyDescent="0.25">
      <c r="A2882" s="139">
        <v>134</v>
      </c>
      <c r="B2882" s="135" t="s">
        <v>248</v>
      </c>
      <c r="C2882" s="134" t="s">
        <v>2102</v>
      </c>
      <c r="D2882" s="135">
        <v>4172</v>
      </c>
      <c r="E2882" s="135" t="s">
        <v>2103</v>
      </c>
      <c r="F2882" s="135">
        <v>1</v>
      </c>
      <c r="G2882" s="136">
        <v>20</v>
      </c>
      <c r="H2882" s="135" t="s">
        <v>2135</v>
      </c>
      <c r="I2882" s="135">
        <v>14</v>
      </c>
      <c r="J2882" s="135" t="s">
        <v>2151</v>
      </c>
      <c r="K2882" s="135" t="s">
        <v>2152</v>
      </c>
      <c r="L2882" s="135" t="s">
        <v>193</v>
      </c>
      <c r="M2882" s="134"/>
      <c r="N2882" s="137"/>
      <c r="O2882" s="121"/>
    </row>
    <row r="2883" spans="1:15" x14ac:dyDescent="0.25">
      <c r="A2883" s="139">
        <v>134</v>
      </c>
      <c r="B2883" s="135" t="s">
        <v>248</v>
      </c>
      <c r="C2883" s="134" t="s">
        <v>2102</v>
      </c>
      <c r="D2883" s="135">
        <v>4173</v>
      </c>
      <c r="E2883" s="135" t="s">
        <v>2103</v>
      </c>
      <c r="F2883" s="135">
        <v>1</v>
      </c>
      <c r="G2883" s="136">
        <v>21</v>
      </c>
      <c r="H2883" s="135" t="s">
        <v>2136</v>
      </c>
      <c r="I2883" s="135">
        <v>198</v>
      </c>
      <c r="J2883" s="135" t="s">
        <v>2112</v>
      </c>
      <c r="K2883" s="135" t="s">
        <v>2113</v>
      </c>
      <c r="L2883" s="135" t="s">
        <v>194</v>
      </c>
      <c r="M2883" s="134"/>
      <c r="N2883" s="137"/>
      <c r="O2883" s="121"/>
    </row>
    <row r="2884" spans="1:15" x14ac:dyDescent="0.25">
      <c r="A2884" s="139">
        <v>134</v>
      </c>
      <c r="B2884" s="135" t="s">
        <v>248</v>
      </c>
      <c r="C2884" s="134" t="s">
        <v>2102</v>
      </c>
      <c r="D2884" s="135">
        <v>4174</v>
      </c>
      <c r="E2884" s="135" t="s">
        <v>2103</v>
      </c>
      <c r="F2884" s="135">
        <v>1</v>
      </c>
      <c r="G2884" s="136" t="s">
        <v>2463</v>
      </c>
      <c r="H2884" s="135" t="s">
        <v>2464</v>
      </c>
      <c r="I2884" s="135">
        <v>403</v>
      </c>
      <c r="J2884" s="135" t="s">
        <v>2283</v>
      </c>
      <c r="K2884" s="135" t="s">
        <v>2284</v>
      </c>
      <c r="L2884" s="135" t="s">
        <v>194</v>
      </c>
      <c r="M2884" s="134"/>
      <c r="N2884" s="137"/>
      <c r="O2884" s="121"/>
    </row>
    <row r="2885" spans="1:15" x14ac:dyDescent="0.25">
      <c r="A2885" s="139">
        <v>134</v>
      </c>
      <c r="B2885" s="135" t="s">
        <v>248</v>
      </c>
      <c r="C2885" s="134" t="s">
        <v>2102</v>
      </c>
      <c r="D2885" s="135">
        <v>4175</v>
      </c>
      <c r="E2885" s="135" t="s">
        <v>2103</v>
      </c>
      <c r="F2885" s="135">
        <v>1</v>
      </c>
      <c r="G2885" s="136">
        <v>22</v>
      </c>
      <c r="H2885" s="135" t="s">
        <v>2137</v>
      </c>
      <c r="I2885" s="135">
        <v>480</v>
      </c>
      <c r="J2885" s="135" t="s">
        <v>2112</v>
      </c>
      <c r="K2885" s="135" t="s">
        <v>2113</v>
      </c>
      <c r="L2885" s="135" t="s">
        <v>194</v>
      </c>
      <c r="M2885" s="134"/>
      <c r="N2885" s="137"/>
      <c r="O2885" s="121"/>
    </row>
    <row r="2886" spans="1:15" x14ac:dyDescent="0.25">
      <c r="A2886" s="139">
        <v>134</v>
      </c>
      <c r="B2886" s="135" t="s">
        <v>248</v>
      </c>
      <c r="C2886" s="134" t="s">
        <v>2102</v>
      </c>
      <c r="D2886" s="135">
        <v>4176</v>
      </c>
      <c r="E2886" s="135" t="s">
        <v>2103</v>
      </c>
      <c r="F2886" s="135">
        <v>1</v>
      </c>
      <c r="G2886" s="136" t="s">
        <v>3680</v>
      </c>
      <c r="H2886" s="135" t="s">
        <v>3681</v>
      </c>
      <c r="I2886" s="135">
        <v>77</v>
      </c>
      <c r="J2886" s="135" t="s">
        <v>2112</v>
      </c>
      <c r="K2886" s="135" t="s">
        <v>2113</v>
      </c>
      <c r="L2886" s="135" t="s">
        <v>194</v>
      </c>
      <c r="M2886" s="134"/>
      <c r="N2886" s="137"/>
      <c r="O2886" s="121"/>
    </row>
    <row r="2887" spans="1:15" x14ac:dyDescent="0.25">
      <c r="A2887" s="139">
        <v>134</v>
      </c>
      <c r="B2887" s="135" t="s">
        <v>248</v>
      </c>
      <c r="C2887" s="134" t="s">
        <v>2102</v>
      </c>
      <c r="D2887" s="135">
        <v>4177</v>
      </c>
      <c r="E2887" s="135" t="s">
        <v>2103</v>
      </c>
      <c r="F2887" s="135">
        <v>1</v>
      </c>
      <c r="G2887" s="136">
        <v>23</v>
      </c>
      <c r="H2887" s="135" t="s">
        <v>2140</v>
      </c>
      <c r="I2887" s="135">
        <v>140</v>
      </c>
      <c r="J2887" s="135" t="s">
        <v>2155</v>
      </c>
      <c r="K2887" s="135" t="s">
        <v>2156</v>
      </c>
      <c r="L2887" s="135" t="s">
        <v>193</v>
      </c>
      <c r="M2887" s="134"/>
      <c r="N2887" s="137"/>
      <c r="O2887" s="121"/>
    </row>
    <row r="2888" spans="1:15" x14ac:dyDescent="0.25">
      <c r="A2888" s="139">
        <v>134</v>
      </c>
      <c r="B2888" s="135" t="s">
        <v>248</v>
      </c>
      <c r="C2888" s="134" t="s">
        <v>2102</v>
      </c>
      <c r="D2888" s="135">
        <v>4178</v>
      </c>
      <c r="E2888" s="135" t="s">
        <v>2103</v>
      </c>
      <c r="F2888" s="135">
        <v>1</v>
      </c>
      <c r="G2888" s="136">
        <v>24</v>
      </c>
      <c r="H2888" s="135" t="s">
        <v>2141</v>
      </c>
      <c r="I2888" s="135">
        <v>92</v>
      </c>
      <c r="J2888" s="135" t="s">
        <v>2112</v>
      </c>
      <c r="K2888" s="135" t="s">
        <v>2113</v>
      </c>
      <c r="L2888" s="135" t="s">
        <v>194</v>
      </c>
      <c r="M2888" s="134"/>
      <c r="N2888" s="137"/>
      <c r="O2888" s="121"/>
    </row>
    <row r="2889" spans="1:15" x14ac:dyDescent="0.25">
      <c r="A2889" s="139">
        <v>134</v>
      </c>
      <c r="B2889" s="135" t="s">
        <v>248</v>
      </c>
      <c r="C2889" s="134" t="s">
        <v>2102</v>
      </c>
      <c r="D2889" s="135">
        <v>4179</v>
      </c>
      <c r="E2889" s="135" t="s">
        <v>2103</v>
      </c>
      <c r="F2889" s="135">
        <v>1</v>
      </c>
      <c r="G2889" s="136">
        <v>26</v>
      </c>
      <c r="H2889" s="135" t="s">
        <v>2143</v>
      </c>
      <c r="I2889" s="135">
        <v>61</v>
      </c>
      <c r="J2889" s="135" t="s">
        <v>2151</v>
      </c>
      <c r="K2889" s="135" t="s">
        <v>2152</v>
      </c>
      <c r="L2889" s="135" t="s">
        <v>193</v>
      </c>
      <c r="M2889" s="134"/>
      <c r="N2889" s="137"/>
      <c r="O2889" s="121"/>
    </row>
    <row r="2890" spans="1:15" x14ac:dyDescent="0.25">
      <c r="A2890" s="139">
        <v>134</v>
      </c>
      <c r="B2890" s="135" t="s">
        <v>248</v>
      </c>
      <c r="C2890" s="134" t="s">
        <v>2102</v>
      </c>
      <c r="D2890" s="135">
        <v>4180</v>
      </c>
      <c r="E2890" s="135" t="s">
        <v>2103</v>
      </c>
      <c r="F2890" s="135">
        <v>1</v>
      </c>
      <c r="G2890" s="136">
        <v>27</v>
      </c>
      <c r="H2890" s="135" t="s">
        <v>2144</v>
      </c>
      <c r="I2890" s="135">
        <v>2419</v>
      </c>
      <c r="J2890" s="135" t="s">
        <v>2105</v>
      </c>
      <c r="K2890" s="135" t="s">
        <v>2106</v>
      </c>
      <c r="L2890" s="135" t="s">
        <v>193</v>
      </c>
      <c r="M2890" s="134"/>
      <c r="N2890" s="137"/>
      <c r="O2890" s="121"/>
    </row>
    <row r="2891" spans="1:15" x14ac:dyDescent="0.25">
      <c r="A2891" s="139">
        <v>134</v>
      </c>
      <c r="B2891" s="135" t="s">
        <v>248</v>
      </c>
      <c r="C2891" s="134" t="s">
        <v>2102</v>
      </c>
      <c r="D2891" s="135">
        <v>4181</v>
      </c>
      <c r="E2891" s="135" t="s">
        <v>2103</v>
      </c>
      <c r="F2891" s="135">
        <v>1</v>
      </c>
      <c r="G2891" s="136">
        <v>28</v>
      </c>
      <c r="H2891" s="135" t="s">
        <v>2145</v>
      </c>
      <c r="I2891" s="135">
        <v>90</v>
      </c>
      <c r="J2891" s="135" t="s">
        <v>2155</v>
      </c>
      <c r="K2891" s="135" t="s">
        <v>2156</v>
      </c>
      <c r="L2891" s="135" t="s">
        <v>193</v>
      </c>
      <c r="M2891" s="134"/>
      <c r="N2891" s="137"/>
      <c r="O2891" s="121"/>
    </row>
    <row r="2892" spans="1:15" x14ac:dyDescent="0.25">
      <c r="A2892" s="139">
        <v>134</v>
      </c>
      <c r="B2892" s="135" t="s">
        <v>248</v>
      </c>
      <c r="C2892" s="134" t="s">
        <v>2102</v>
      </c>
      <c r="D2892" s="135">
        <v>4182</v>
      </c>
      <c r="E2892" s="135" t="s">
        <v>2103</v>
      </c>
      <c r="F2892" s="135">
        <v>1</v>
      </c>
      <c r="G2892" s="136">
        <v>30</v>
      </c>
      <c r="H2892" s="135" t="s">
        <v>2147</v>
      </c>
      <c r="I2892" s="135">
        <v>50</v>
      </c>
      <c r="J2892" s="135" t="s">
        <v>2151</v>
      </c>
      <c r="K2892" s="135" t="s">
        <v>2152</v>
      </c>
      <c r="L2892" s="135" t="s">
        <v>193</v>
      </c>
      <c r="M2892" s="134"/>
      <c r="N2892" s="137"/>
      <c r="O2892" s="121"/>
    </row>
    <row r="2893" spans="1:15" x14ac:dyDescent="0.25">
      <c r="A2893" s="139">
        <v>134</v>
      </c>
      <c r="B2893" s="135" t="s">
        <v>248</v>
      </c>
      <c r="C2893" s="134" t="s">
        <v>2102</v>
      </c>
      <c r="D2893" s="135">
        <v>4183</v>
      </c>
      <c r="E2893" s="135" t="s">
        <v>2103</v>
      </c>
      <c r="F2893" s="135">
        <v>1</v>
      </c>
      <c r="G2893" s="136">
        <v>31</v>
      </c>
      <c r="H2893" s="135" t="s">
        <v>2148</v>
      </c>
      <c r="I2893" s="135">
        <v>49</v>
      </c>
      <c r="J2893" s="135" t="s">
        <v>2108</v>
      </c>
      <c r="K2893" s="135" t="s">
        <v>2109</v>
      </c>
      <c r="L2893" s="135" t="s">
        <v>193</v>
      </c>
      <c r="M2893" s="134"/>
      <c r="N2893" s="137"/>
      <c r="O2893" s="121"/>
    </row>
    <row r="2894" spans="1:15" x14ac:dyDescent="0.25">
      <c r="A2894" s="139">
        <v>134</v>
      </c>
      <c r="B2894" s="135" t="s">
        <v>248</v>
      </c>
      <c r="C2894" s="134" t="s">
        <v>2102</v>
      </c>
      <c r="D2894" s="135">
        <v>4184</v>
      </c>
      <c r="E2894" s="135" t="s">
        <v>2103</v>
      </c>
      <c r="F2894" s="135">
        <v>1</v>
      </c>
      <c r="G2894" s="136">
        <v>32</v>
      </c>
      <c r="H2894" s="135" t="s">
        <v>2149</v>
      </c>
      <c r="I2894" s="135">
        <v>99</v>
      </c>
      <c r="J2894" s="135" t="s">
        <v>2151</v>
      </c>
      <c r="K2894" s="135" t="s">
        <v>2152</v>
      </c>
      <c r="L2894" s="135" t="s">
        <v>193</v>
      </c>
      <c r="M2894" s="134"/>
      <c r="N2894" s="137"/>
      <c r="O2894" s="121"/>
    </row>
    <row r="2895" spans="1:15" x14ac:dyDescent="0.25">
      <c r="A2895" s="139">
        <v>134</v>
      </c>
      <c r="B2895" s="135" t="s">
        <v>248</v>
      </c>
      <c r="C2895" s="134" t="s">
        <v>2102</v>
      </c>
      <c r="D2895" s="135">
        <v>4185</v>
      </c>
      <c r="E2895" s="135" t="s">
        <v>2103</v>
      </c>
      <c r="F2895" s="135">
        <v>1</v>
      </c>
      <c r="G2895" s="136">
        <v>33</v>
      </c>
      <c r="H2895" s="135" t="s">
        <v>2150</v>
      </c>
      <c r="I2895" s="135">
        <v>36</v>
      </c>
      <c r="J2895" s="135" t="s">
        <v>2105</v>
      </c>
      <c r="K2895" s="135" t="s">
        <v>2106</v>
      </c>
      <c r="L2895" s="135" t="s">
        <v>193</v>
      </c>
      <c r="M2895" s="134"/>
      <c r="N2895" s="137"/>
      <c r="O2895" s="121"/>
    </row>
    <row r="2896" spans="1:15" x14ac:dyDescent="0.25">
      <c r="A2896" s="139">
        <v>134</v>
      </c>
      <c r="B2896" s="135" t="s">
        <v>248</v>
      </c>
      <c r="C2896" s="134" t="s">
        <v>2102</v>
      </c>
      <c r="D2896" s="135">
        <v>4186</v>
      </c>
      <c r="E2896" s="135" t="s">
        <v>2103</v>
      </c>
      <c r="F2896" s="135">
        <v>1</v>
      </c>
      <c r="G2896" s="136">
        <v>34</v>
      </c>
      <c r="H2896" s="135" t="s">
        <v>2153</v>
      </c>
      <c r="I2896" s="135">
        <v>70</v>
      </c>
      <c r="J2896" s="135" t="s">
        <v>2105</v>
      </c>
      <c r="K2896" s="135" t="s">
        <v>2106</v>
      </c>
      <c r="L2896" s="135" t="s">
        <v>193</v>
      </c>
      <c r="M2896" s="134"/>
      <c r="N2896" s="137"/>
      <c r="O2896" s="121"/>
    </row>
    <row r="2897" spans="1:15" x14ac:dyDescent="0.25">
      <c r="A2897" s="139">
        <v>134</v>
      </c>
      <c r="B2897" s="135" t="s">
        <v>248</v>
      </c>
      <c r="C2897" s="134" t="s">
        <v>2102</v>
      </c>
      <c r="D2897" s="135">
        <v>4187</v>
      </c>
      <c r="E2897" s="135" t="s">
        <v>2103</v>
      </c>
      <c r="F2897" s="135">
        <v>2</v>
      </c>
      <c r="G2897" s="136">
        <v>1</v>
      </c>
      <c r="H2897" s="135" t="s">
        <v>2204</v>
      </c>
      <c r="I2897" s="135">
        <v>291</v>
      </c>
      <c r="J2897" s="135" t="s">
        <v>2112</v>
      </c>
      <c r="K2897" s="135" t="s">
        <v>2113</v>
      </c>
      <c r="L2897" s="135" t="s">
        <v>194</v>
      </c>
      <c r="M2897" s="134"/>
      <c r="N2897" s="137"/>
      <c r="O2897" s="121"/>
    </row>
    <row r="2898" spans="1:15" x14ac:dyDescent="0.25">
      <c r="A2898" s="139">
        <v>134</v>
      </c>
      <c r="B2898" s="135" t="s">
        <v>248</v>
      </c>
      <c r="C2898" s="134" t="s">
        <v>2102</v>
      </c>
      <c r="D2898" s="135">
        <v>4188</v>
      </c>
      <c r="E2898" s="135" t="s">
        <v>2103</v>
      </c>
      <c r="F2898" s="135">
        <v>2</v>
      </c>
      <c r="G2898" s="136">
        <v>2</v>
      </c>
      <c r="H2898" s="135" t="s">
        <v>2205</v>
      </c>
      <c r="I2898" s="135">
        <v>92</v>
      </c>
      <c r="J2898" s="135" t="s">
        <v>2440</v>
      </c>
      <c r="K2898" s="135" t="s">
        <v>2441</v>
      </c>
      <c r="L2898" s="135" t="s">
        <v>193</v>
      </c>
      <c r="M2898" s="134"/>
      <c r="N2898" s="137"/>
      <c r="O2898" s="121"/>
    </row>
    <row r="2899" spans="1:15" x14ac:dyDescent="0.25">
      <c r="A2899" s="139">
        <v>134</v>
      </c>
      <c r="B2899" s="135" t="s">
        <v>248</v>
      </c>
      <c r="C2899" s="134" t="s">
        <v>2102</v>
      </c>
      <c r="D2899" s="135">
        <v>4189</v>
      </c>
      <c r="E2899" s="135" t="s">
        <v>2103</v>
      </c>
      <c r="F2899" s="135">
        <v>2</v>
      </c>
      <c r="G2899" s="136">
        <v>3</v>
      </c>
      <c r="H2899" s="135" t="s">
        <v>2438</v>
      </c>
      <c r="I2899" s="135">
        <v>960</v>
      </c>
      <c r="J2899" s="135" t="s">
        <v>2115</v>
      </c>
      <c r="K2899" s="135" t="s">
        <v>2116</v>
      </c>
      <c r="L2899" s="135" t="s">
        <v>2117</v>
      </c>
      <c r="M2899" s="134"/>
      <c r="N2899" s="137"/>
      <c r="O2899" s="121"/>
    </row>
    <row r="2900" spans="1:15" x14ac:dyDescent="0.25">
      <c r="A2900" s="139">
        <v>134</v>
      </c>
      <c r="B2900" s="135" t="s">
        <v>248</v>
      </c>
      <c r="C2900" s="134" t="s">
        <v>2102</v>
      </c>
      <c r="D2900" s="135">
        <v>4190</v>
      </c>
      <c r="E2900" s="135" t="s">
        <v>2103</v>
      </c>
      <c r="F2900" s="135">
        <v>2</v>
      </c>
      <c r="G2900" s="136">
        <v>4</v>
      </c>
      <c r="H2900" s="135" t="s">
        <v>2439</v>
      </c>
      <c r="I2900" s="135">
        <v>960</v>
      </c>
      <c r="J2900" s="135" t="s">
        <v>2115</v>
      </c>
      <c r="K2900" s="135" t="s">
        <v>2116</v>
      </c>
      <c r="L2900" s="135" t="s">
        <v>2117</v>
      </c>
      <c r="M2900" s="134"/>
      <c r="N2900" s="137"/>
      <c r="O2900" s="121"/>
    </row>
    <row r="2901" spans="1:15" x14ac:dyDescent="0.25">
      <c r="A2901" s="139">
        <v>134</v>
      </c>
      <c r="B2901" s="135" t="s">
        <v>248</v>
      </c>
      <c r="C2901" s="134" t="s">
        <v>2102</v>
      </c>
      <c r="D2901" s="135">
        <v>4191</v>
      </c>
      <c r="E2901" s="135" t="s">
        <v>2103</v>
      </c>
      <c r="F2901" s="135">
        <v>2</v>
      </c>
      <c r="G2901" s="136">
        <v>5</v>
      </c>
      <c r="H2901" s="135" t="s">
        <v>2206</v>
      </c>
      <c r="I2901" s="135">
        <v>2379</v>
      </c>
      <c r="J2901" s="135" t="s">
        <v>2105</v>
      </c>
      <c r="K2901" s="135" t="s">
        <v>2106</v>
      </c>
      <c r="L2901" s="135" t="s">
        <v>193</v>
      </c>
      <c r="M2901" s="134"/>
      <c r="N2901" s="137"/>
      <c r="O2901" s="121"/>
    </row>
    <row r="2902" spans="1:15" x14ac:dyDescent="0.25">
      <c r="A2902" s="139">
        <v>134</v>
      </c>
      <c r="B2902" s="135" t="s">
        <v>248</v>
      </c>
      <c r="C2902" s="134" t="s">
        <v>2102</v>
      </c>
      <c r="D2902" s="135">
        <v>4192</v>
      </c>
      <c r="E2902" s="135" t="s">
        <v>2103</v>
      </c>
      <c r="F2902" s="135">
        <v>2</v>
      </c>
      <c r="G2902" s="136">
        <v>7</v>
      </c>
      <c r="H2902" s="135" t="s">
        <v>2208</v>
      </c>
      <c r="I2902" s="135">
        <v>126</v>
      </c>
      <c r="J2902" s="135" t="s">
        <v>2108</v>
      </c>
      <c r="K2902" s="135" t="s">
        <v>2109</v>
      </c>
      <c r="L2902" s="135" t="s">
        <v>193</v>
      </c>
      <c r="M2902" s="134"/>
      <c r="N2902" s="137"/>
      <c r="O2902" s="121"/>
    </row>
    <row r="2903" spans="1:15" x14ac:dyDescent="0.25">
      <c r="A2903" s="139">
        <v>134</v>
      </c>
      <c r="B2903" s="135" t="s">
        <v>248</v>
      </c>
      <c r="C2903" s="134" t="s">
        <v>2102</v>
      </c>
      <c r="D2903" s="135">
        <v>4193</v>
      </c>
      <c r="E2903" s="135" t="s">
        <v>2103</v>
      </c>
      <c r="F2903" s="135">
        <v>2</v>
      </c>
      <c r="G2903" s="136" t="s">
        <v>3682</v>
      </c>
      <c r="H2903" s="135" t="s">
        <v>3683</v>
      </c>
      <c r="I2903" s="135">
        <v>126</v>
      </c>
      <c r="J2903" s="135" t="s">
        <v>2155</v>
      </c>
      <c r="K2903" s="135" t="s">
        <v>2156</v>
      </c>
      <c r="L2903" s="135" t="s">
        <v>193</v>
      </c>
      <c r="M2903" s="134"/>
      <c r="N2903" s="137"/>
      <c r="O2903" s="121"/>
    </row>
    <row r="2904" spans="1:15" x14ac:dyDescent="0.25">
      <c r="A2904" s="139">
        <v>134</v>
      </c>
      <c r="B2904" s="135" t="s">
        <v>248</v>
      </c>
      <c r="C2904" s="134" t="s">
        <v>2102</v>
      </c>
      <c r="D2904" s="135">
        <v>4194</v>
      </c>
      <c r="E2904" s="135" t="s">
        <v>2103</v>
      </c>
      <c r="F2904" s="135">
        <v>2</v>
      </c>
      <c r="G2904" s="136">
        <v>8</v>
      </c>
      <c r="H2904" s="135" t="s">
        <v>2209</v>
      </c>
      <c r="I2904" s="135">
        <v>960</v>
      </c>
      <c r="J2904" s="135" t="s">
        <v>2115</v>
      </c>
      <c r="K2904" s="135" t="s">
        <v>2116</v>
      </c>
      <c r="L2904" s="135" t="s">
        <v>2117</v>
      </c>
      <c r="M2904" s="134"/>
      <c r="N2904" s="137"/>
      <c r="O2904" s="121"/>
    </row>
    <row r="2905" spans="1:15" x14ac:dyDescent="0.25">
      <c r="A2905" s="139">
        <v>134</v>
      </c>
      <c r="B2905" s="135" t="s">
        <v>248</v>
      </c>
      <c r="C2905" s="134" t="s">
        <v>2102</v>
      </c>
      <c r="D2905" s="135">
        <v>4195</v>
      </c>
      <c r="E2905" s="135" t="s">
        <v>2103</v>
      </c>
      <c r="F2905" s="135">
        <v>2</v>
      </c>
      <c r="G2905" s="136">
        <v>9</v>
      </c>
      <c r="H2905" s="135" t="s">
        <v>2210</v>
      </c>
      <c r="I2905" s="135">
        <v>960</v>
      </c>
      <c r="J2905" s="135" t="s">
        <v>2115</v>
      </c>
      <c r="K2905" s="135" t="s">
        <v>2116</v>
      </c>
      <c r="L2905" s="135" t="s">
        <v>2117</v>
      </c>
      <c r="M2905" s="134"/>
      <c r="N2905" s="137"/>
      <c r="O2905" s="121"/>
    </row>
    <row r="2906" spans="1:15" x14ac:dyDescent="0.25">
      <c r="A2906" s="139">
        <v>134</v>
      </c>
      <c r="B2906" s="135" t="s">
        <v>248</v>
      </c>
      <c r="C2906" s="134" t="s">
        <v>2102</v>
      </c>
      <c r="D2906" s="135">
        <v>4196</v>
      </c>
      <c r="E2906" s="135" t="s">
        <v>2103</v>
      </c>
      <c r="F2906" s="135">
        <v>2</v>
      </c>
      <c r="G2906" s="136">
        <v>10</v>
      </c>
      <c r="H2906" s="135" t="s">
        <v>2211</v>
      </c>
      <c r="I2906" s="135">
        <v>960</v>
      </c>
      <c r="J2906" s="135" t="s">
        <v>2115</v>
      </c>
      <c r="K2906" s="135" t="s">
        <v>2116</v>
      </c>
      <c r="L2906" s="135" t="s">
        <v>2117</v>
      </c>
      <c r="M2906" s="134"/>
      <c r="N2906" s="137"/>
      <c r="O2906" s="121"/>
    </row>
    <row r="2907" spans="1:15" x14ac:dyDescent="0.25">
      <c r="A2907" s="139">
        <v>134</v>
      </c>
      <c r="B2907" s="135" t="s">
        <v>248</v>
      </c>
      <c r="C2907" s="134" t="s">
        <v>2102</v>
      </c>
      <c r="D2907" s="135">
        <v>4197</v>
      </c>
      <c r="E2907" s="135" t="s">
        <v>2103</v>
      </c>
      <c r="F2907" s="135">
        <v>2</v>
      </c>
      <c r="G2907" s="136">
        <v>11</v>
      </c>
      <c r="H2907" s="135" t="s">
        <v>2212</v>
      </c>
      <c r="I2907" s="135">
        <v>240</v>
      </c>
      <c r="J2907" s="135" t="s">
        <v>2112</v>
      </c>
      <c r="K2907" s="135" t="s">
        <v>2113</v>
      </c>
      <c r="L2907" s="135" t="s">
        <v>194</v>
      </c>
      <c r="M2907" s="134"/>
      <c r="N2907" s="137"/>
      <c r="O2907" s="121"/>
    </row>
    <row r="2908" spans="1:15" x14ac:dyDescent="0.25">
      <c r="A2908" s="139">
        <v>134</v>
      </c>
      <c r="B2908" s="135" t="s">
        <v>248</v>
      </c>
      <c r="C2908" s="134" t="s">
        <v>2102</v>
      </c>
      <c r="D2908" s="135">
        <v>4198</v>
      </c>
      <c r="E2908" s="135" t="s">
        <v>2103</v>
      </c>
      <c r="F2908" s="135">
        <v>2</v>
      </c>
      <c r="G2908" s="136">
        <v>12</v>
      </c>
      <c r="H2908" s="135" t="s">
        <v>2213</v>
      </c>
      <c r="I2908" s="135">
        <v>959</v>
      </c>
      <c r="J2908" s="135" t="s">
        <v>2115</v>
      </c>
      <c r="K2908" s="135" t="s">
        <v>2116</v>
      </c>
      <c r="L2908" s="135" t="s">
        <v>2117</v>
      </c>
      <c r="M2908" s="134"/>
      <c r="N2908" s="137"/>
      <c r="O2908" s="121"/>
    </row>
    <row r="2909" spans="1:15" x14ac:dyDescent="0.25">
      <c r="A2909" s="139">
        <v>134</v>
      </c>
      <c r="B2909" s="135" t="s">
        <v>248</v>
      </c>
      <c r="C2909" s="134" t="s">
        <v>2102</v>
      </c>
      <c r="D2909" s="135">
        <v>4199</v>
      </c>
      <c r="E2909" s="135" t="s">
        <v>2103</v>
      </c>
      <c r="F2909" s="135">
        <v>2</v>
      </c>
      <c r="G2909" s="136">
        <v>14</v>
      </c>
      <c r="H2909" s="135" t="s">
        <v>2215</v>
      </c>
      <c r="I2909" s="135">
        <v>480</v>
      </c>
      <c r="J2909" s="135" t="s">
        <v>2151</v>
      </c>
      <c r="K2909" s="135" t="s">
        <v>2152</v>
      </c>
      <c r="L2909" s="135" t="s">
        <v>193</v>
      </c>
      <c r="M2909" s="134"/>
      <c r="N2909" s="137"/>
      <c r="O2909" s="121"/>
    </row>
    <row r="2910" spans="1:15" x14ac:dyDescent="0.25">
      <c r="A2910" s="139">
        <v>134</v>
      </c>
      <c r="B2910" s="135" t="s">
        <v>248</v>
      </c>
      <c r="C2910" s="134" t="s">
        <v>2102</v>
      </c>
      <c r="D2910" s="135">
        <v>4200</v>
      </c>
      <c r="E2910" s="135" t="s">
        <v>2103</v>
      </c>
      <c r="F2910" s="135">
        <v>2</v>
      </c>
      <c r="G2910" s="136">
        <v>15</v>
      </c>
      <c r="H2910" s="135" t="s">
        <v>2216</v>
      </c>
      <c r="I2910" s="135">
        <v>1611</v>
      </c>
      <c r="J2910" s="135" t="s">
        <v>2124</v>
      </c>
      <c r="K2910" s="135" t="s">
        <v>2125</v>
      </c>
      <c r="L2910" s="135" t="s">
        <v>192</v>
      </c>
      <c r="M2910" s="134"/>
      <c r="N2910" s="137"/>
      <c r="O2910" s="121"/>
    </row>
    <row r="2911" spans="1:15" x14ac:dyDescent="0.25">
      <c r="A2911" s="139">
        <v>134</v>
      </c>
      <c r="B2911" s="135" t="s">
        <v>248</v>
      </c>
      <c r="C2911" s="134" t="s">
        <v>2102</v>
      </c>
      <c r="D2911" s="135">
        <v>4201</v>
      </c>
      <c r="E2911" s="135" t="s">
        <v>2103</v>
      </c>
      <c r="F2911" s="135">
        <v>2</v>
      </c>
      <c r="G2911" s="136">
        <v>16</v>
      </c>
      <c r="H2911" s="135" t="s">
        <v>2217</v>
      </c>
      <c r="I2911" s="135">
        <v>107</v>
      </c>
      <c r="J2911" s="135" t="s">
        <v>2108</v>
      </c>
      <c r="K2911" s="135" t="s">
        <v>2109</v>
      </c>
      <c r="L2911" s="135" t="s">
        <v>193</v>
      </c>
      <c r="M2911" s="134"/>
      <c r="N2911" s="137"/>
      <c r="O2911" s="121"/>
    </row>
    <row r="2912" spans="1:15" x14ac:dyDescent="0.25">
      <c r="A2912" s="139">
        <v>134</v>
      </c>
      <c r="B2912" s="135" t="s">
        <v>248</v>
      </c>
      <c r="C2912" s="134" t="s">
        <v>2102</v>
      </c>
      <c r="D2912" s="135">
        <v>4202</v>
      </c>
      <c r="E2912" s="135" t="s">
        <v>2103</v>
      </c>
      <c r="F2912" s="135">
        <v>2</v>
      </c>
      <c r="G2912" s="136">
        <v>17</v>
      </c>
      <c r="H2912" s="135" t="s">
        <v>2218</v>
      </c>
      <c r="I2912" s="135">
        <v>276</v>
      </c>
      <c r="J2912" s="135" t="s">
        <v>2138</v>
      </c>
      <c r="K2912" s="135" t="s">
        <v>2139</v>
      </c>
      <c r="L2912" s="135" t="s">
        <v>194</v>
      </c>
      <c r="M2912" s="134"/>
      <c r="N2912" s="137"/>
      <c r="O2912" s="121"/>
    </row>
    <row r="2913" spans="1:15" x14ac:dyDescent="0.25">
      <c r="A2913" s="139">
        <v>134</v>
      </c>
      <c r="B2913" s="135" t="s">
        <v>248</v>
      </c>
      <c r="C2913" s="134" t="s">
        <v>2102</v>
      </c>
      <c r="D2913" s="135">
        <v>4203</v>
      </c>
      <c r="E2913" s="135" t="s">
        <v>2103</v>
      </c>
      <c r="F2913" s="135">
        <v>2</v>
      </c>
      <c r="G2913" s="136">
        <v>18</v>
      </c>
      <c r="H2913" s="135" t="s">
        <v>2219</v>
      </c>
      <c r="I2913" s="135">
        <v>154</v>
      </c>
      <c r="J2913" s="135" t="s">
        <v>2151</v>
      </c>
      <c r="K2913" s="135" t="s">
        <v>2152</v>
      </c>
      <c r="L2913" s="135" t="s">
        <v>193</v>
      </c>
      <c r="M2913" s="134"/>
      <c r="N2913" s="137"/>
      <c r="O2913" s="121"/>
    </row>
    <row r="2914" spans="1:15" x14ac:dyDescent="0.25">
      <c r="A2914" s="139">
        <v>134</v>
      </c>
      <c r="B2914" s="135" t="s">
        <v>248</v>
      </c>
      <c r="C2914" s="134" t="s">
        <v>2102</v>
      </c>
      <c r="D2914" s="135">
        <v>4204</v>
      </c>
      <c r="E2914" s="135" t="s">
        <v>2103</v>
      </c>
      <c r="F2914" s="135">
        <v>2</v>
      </c>
      <c r="G2914" s="136">
        <v>19</v>
      </c>
      <c r="H2914" s="135" t="s">
        <v>2220</v>
      </c>
      <c r="I2914" s="135">
        <v>154</v>
      </c>
      <c r="J2914" s="135" t="s">
        <v>2115</v>
      </c>
      <c r="K2914" s="135" t="s">
        <v>2129</v>
      </c>
      <c r="L2914" s="135" t="s">
        <v>194</v>
      </c>
      <c r="M2914" s="134"/>
      <c r="N2914" s="137"/>
      <c r="O2914" s="121"/>
    </row>
    <row r="2915" spans="1:15" x14ac:dyDescent="0.25">
      <c r="A2915" s="139">
        <v>134</v>
      </c>
      <c r="B2915" s="135" t="s">
        <v>248</v>
      </c>
      <c r="C2915" s="134" t="s">
        <v>2102</v>
      </c>
      <c r="D2915" s="135">
        <v>4205</v>
      </c>
      <c r="E2915" s="135" t="s">
        <v>2103</v>
      </c>
      <c r="F2915" s="135">
        <v>2</v>
      </c>
      <c r="G2915" s="136">
        <v>20</v>
      </c>
      <c r="H2915" s="135" t="s">
        <v>3488</v>
      </c>
      <c r="I2915" s="135">
        <v>50</v>
      </c>
      <c r="J2915" s="135" t="s">
        <v>2151</v>
      </c>
      <c r="K2915" s="135" t="s">
        <v>2152</v>
      </c>
      <c r="L2915" s="135" t="s">
        <v>193</v>
      </c>
      <c r="M2915" s="134"/>
      <c r="N2915" s="137"/>
      <c r="O2915" s="121"/>
    </row>
    <row r="2916" spans="1:15" x14ac:dyDescent="0.25">
      <c r="A2916" s="139">
        <v>134</v>
      </c>
      <c r="B2916" s="135" t="s">
        <v>248</v>
      </c>
      <c r="C2916" s="134" t="s">
        <v>2102</v>
      </c>
      <c r="D2916" s="135">
        <v>4206</v>
      </c>
      <c r="E2916" s="135" t="s">
        <v>2103</v>
      </c>
      <c r="F2916" s="135">
        <v>2</v>
      </c>
      <c r="G2916" s="136">
        <v>21</v>
      </c>
      <c r="H2916" s="135" t="s">
        <v>2221</v>
      </c>
      <c r="I2916" s="135">
        <v>50</v>
      </c>
      <c r="J2916" s="135" t="s">
        <v>2155</v>
      </c>
      <c r="K2916" s="135" t="s">
        <v>2156</v>
      </c>
      <c r="L2916" s="135" t="s">
        <v>193</v>
      </c>
      <c r="M2916" s="134"/>
      <c r="N2916" s="137"/>
      <c r="O2916" s="121"/>
    </row>
    <row r="2917" spans="1:15" x14ac:dyDescent="0.25">
      <c r="A2917" s="139">
        <v>134</v>
      </c>
      <c r="B2917" s="135" t="s">
        <v>248</v>
      </c>
      <c r="C2917" s="134" t="s">
        <v>2102</v>
      </c>
      <c r="D2917" s="135">
        <v>4207</v>
      </c>
      <c r="E2917" s="135" t="s">
        <v>2289</v>
      </c>
      <c r="F2917" s="135">
        <v>1</v>
      </c>
      <c r="G2917" s="136">
        <v>1</v>
      </c>
      <c r="H2917" s="135" t="s">
        <v>2290</v>
      </c>
      <c r="I2917" s="135">
        <v>73</v>
      </c>
      <c r="J2917" s="135" t="s">
        <v>2151</v>
      </c>
      <c r="K2917" s="135" t="s">
        <v>2152</v>
      </c>
      <c r="L2917" s="135" t="s">
        <v>193</v>
      </c>
      <c r="M2917" s="134"/>
      <c r="N2917" s="137"/>
      <c r="O2917" s="121"/>
    </row>
    <row r="2918" spans="1:15" x14ac:dyDescent="0.25">
      <c r="A2918" s="139">
        <v>134</v>
      </c>
      <c r="B2918" s="135" t="s">
        <v>248</v>
      </c>
      <c r="C2918" s="134" t="s">
        <v>2102</v>
      </c>
      <c r="D2918" s="135">
        <v>4208</v>
      </c>
      <c r="E2918" s="135" t="s">
        <v>2289</v>
      </c>
      <c r="F2918" s="135">
        <v>1</v>
      </c>
      <c r="G2918" s="136">
        <v>2</v>
      </c>
      <c r="H2918" s="135" t="s">
        <v>2291</v>
      </c>
      <c r="I2918" s="135">
        <v>97</v>
      </c>
      <c r="J2918" s="135" t="s">
        <v>2112</v>
      </c>
      <c r="K2918" s="135" t="s">
        <v>2113</v>
      </c>
      <c r="L2918" s="135" t="s">
        <v>194</v>
      </c>
      <c r="M2918" s="134"/>
      <c r="N2918" s="137"/>
      <c r="O2918" s="121"/>
    </row>
    <row r="2919" spans="1:15" x14ac:dyDescent="0.25">
      <c r="A2919" s="139">
        <v>134</v>
      </c>
      <c r="B2919" s="135" t="s">
        <v>248</v>
      </c>
      <c r="C2919" s="134" t="s">
        <v>2102</v>
      </c>
      <c r="D2919" s="135">
        <v>4209</v>
      </c>
      <c r="E2919" s="135" t="s">
        <v>2289</v>
      </c>
      <c r="F2919" s="135">
        <v>1</v>
      </c>
      <c r="G2919" s="136">
        <v>3</v>
      </c>
      <c r="H2919" s="135" t="s">
        <v>2292</v>
      </c>
      <c r="I2919" s="135">
        <v>93</v>
      </c>
      <c r="J2919" s="135" t="s">
        <v>2151</v>
      </c>
      <c r="K2919" s="135" t="s">
        <v>2152</v>
      </c>
      <c r="L2919" s="135" t="s">
        <v>193</v>
      </c>
      <c r="M2919" s="134"/>
      <c r="N2919" s="137"/>
      <c r="O2919" s="121"/>
    </row>
    <row r="2920" spans="1:15" x14ac:dyDescent="0.25">
      <c r="A2920" s="139">
        <v>134</v>
      </c>
      <c r="B2920" s="135" t="s">
        <v>248</v>
      </c>
      <c r="C2920" s="134" t="s">
        <v>2102</v>
      </c>
      <c r="D2920" s="135">
        <v>4210</v>
      </c>
      <c r="E2920" s="135" t="s">
        <v>2289</v>
      </c>
      <c r="F2920" s="135">
        <v>1</v>
      </c>
      <c r="G2920" s="136">
        <v>4</v>
      </c>
      <c r="H2920" s="135" t="s">
        <v>2293</v>
      </c>
      <c r="I2920" s="135">
        <v>1167</v>
      </c>
      <c r="J2920" s="135" t="s">
        <v>2115</v>
      </c>
      <c r="K2920" s="135" t="s">
        <v>2116</v>
      </c>
      <c r="L2920" s="135" t="s">
        <v>2117</v>
      </c>
      <c r="M2920" s="134" t="s">
        <v>725</v>
      </c>
      <c r="N2920" s="137"/>
      <c r="O2920" s="121"/>
    </row>
    <row r="2921" spans="1:15" x14ac:dyDescent="0.25">
      <c r="A2921" s="139">
        <v>134</v>
      </c>
      <c r="B2921" s="135" t="s">
        <v>248</v>
      </c>
      <c r="C2921" s="134" t="s">
        <v>2102</v>
      </c>
      <c r="D2921" s="135">
        <v>4211</v>
      </c>
      <c r="E2921" s="135" t="s">
        <v>2289</v>
      </c>
      <c r="F2921" s="135">
        <v>1</v>
      </c>
      <c r="G2921" s="136">
        <v>5</v>
      </c>
      <c r="H2921" s="135" t="s">
        <v>2294</v>
      </c>
      <c r="I2921" s="135">
        <v>227</v>
      </c>
      <c r="J2921" s="135" t="s">
        <v>2105</v>
      </c>
      <c r="K2921" s="135" t="s">
        <v>2106</v>
      </c>
      <c r="L2921" s="135" t="s">
        <v>193</v>
      </c>
      <c r="M2921" s="134"/>
      <c r="N2921" s="137"/>
      <c r="O2921" s="121"/>
    </row>
    <row r="2922" spans="1:15" x14ac:dyDescent="0.25">
      <c r="A2922" s="139">
        <v>134</v>
      </c>
      <c r="B2922" s="135" t="s">
        <v>248</v>
      </c>
      <c r="C2922" s="134" t="s">
        <v>2102</v>
      </c>
      <c r="D2922" s="135">
        <v>4212</v>
      </c>
      <c r="E2922" s="135" t="s">
        <v>2289</v>
      </c>
      <c r="F2922" s="135">
        <v>1</v>
      </c>
      <c r="G2922" s="136">
        <v>6</v>
      </c>
      <c r="H2922" s="135" t="s">
        <v>2295</v>
      </c>
      <c r="I2922" s="135">
        <v>1167</v>
      </c>
      <c r="J2922" s="135" t="s">
        <v>2115</v>
      </c>
      <c r="K2922" s="135" t="s">
        <v>2116</v>
      </c>
      <c r="L2922" s="135" t="s">
        <v>2117</v>
      </c>
      <c r="M2922" s="134"/>
      <c r="N2922" s="137"/>
      <c r="O2922" s="121"/>
    </row>
    <row r="2923" spans="1:15" x14ac:dyDescent="0.25">
      <c r="A2923" s="139">
        <v>134</v>
      </c>
      <c r="B2923" s="135" t="s">
        <v>248</v>
      </c>
      <c r="C2923" s="134" t="s">
        <v>2102</v>
      </c>
      <c r="D2923" s="135">
        <v>4213</v>
      </c>
      <c r="E2923" s="135" t="s">
        <v>2289</v>
      </c>
      <c r="F2923" s="135">
        <v>1</v>
      </c>
      <c r="G2923" s="136">
        <v>7</v>
      </c>
      <c r="H2923" s="135" t="s">
        <v>2296</v>
      </c>
      <c r="I2923" s="135">
        <v>1194</v>
      </c>
      <c r="J2923" s="135" t="s">
        <v>2115</v>
      </c>
      <c r="K2923" s="135" t="s">
        <v>2116</v>
      </c>
      <c r="L2923" s="135" t="s">
        <v>2117</v>
      </c>
      <c r="M2923" s="134"/>
      <c r="N2923" s="137"/>
      <c r="O2923" s="121"/>
    </row>
    <row r="2924" spans="1:15" x14ac:dyDescent="0.25">
      <c r="A2924" s="139">
        <v>134</v>
      </c>
      <c r="B2924" s="135" t="s">
        <v>248</v>
      </c>
      <c r="C2924" s="134" t="s">
        <v>2102</v>
      </c>
      <c r="D2924" s="135">
        <v>4214</v>
      </c>
      <c r="E2924" s="135" t="s">
        <v>2289</v>
      </c>
      <c r="F2924" s="135">
        <v>1</v>
      </c>
      <c r="G2924" s="136">
        <v>8</v>
      </c>
      <c r="H2924" s="135" t="s">
        <v>2297</v>
      </c>
      <c r="I2924" s="135">
        <v>90</v>
      </c>
      <c r="J2924" s="135" t="s">
        <v>2108</v>
      </c>
      <c r="K2924" s="135" t="s">
        <v>2109</v>
      </c>
      <c r="L2924" s="135" t="s">
        <v>193</v>
      </c>
      <c r="M2924" s="134"/>
      <c r="N2924" s="137"/>
      <c r="O2924" s="121"/>
    </row>
    <row r="2925" spans="1:15" x14ac:dyDescent="0.25">
      <c r="A2925" s="139">
        <v>134</v>
      </c>
      <c r="B2925" s="135" t="s">
        <v>248</v>
      </c>
      <c r="C2925" s="134" t="s">
        <v>2102</v>
      </c>
      <c r="D2925" s="135">
        <v>4215</v>
      </c>
      <c r="E2925" s="135" t="s">
        <v>2289</v>
      </c>
      <c r="F2925" s="135">
        <v>1</v>
      </c>
      <c r="G2925" s="136">
        <v>9</v>
      </c>
      <c r="H2925" s="135" t="s">
        <v>2298</v>
      </c>
      <c r="I2925" s="135">
        <v>90</v>
      </c>
      <c r="J2925" s="135" t="s">
        <v>2108</v>
      </c>
      <c r="K2925" s="135" t="s">
        <v>2109</v>
      </c>
      <c r="L2925" s="135" t="s">
        <v>193</v>
      </c>
      <c r="M2925" s="134"/>
      <c r="N2925" s="137"/>
      <c r="O2925" s="121"/>
    </row>
    <row r="2926" spans="1:15" x14ac:dyDescent="0.25">
      <c r="A2926" s="139">
        <v>134</v>
      </c>
      <c r="B2926" s="135" t="s">
        <v>248</v>
      </c>
      <c r="C2926" s="134" t="s">
        <v>2102</v>
      </c>
      <c r="D2926" s="135">
        <v>4216</v>
      </c>
      <c r="E2926" s="135" t="s">
        <v>2289</v>
      </c>
      <c r="F2926" s="135">
        <v>1</v>
      </c>
      <c r="G2926" s="136">
        <v>10</v>
      </c>
      <c r="H2926" s="135" t="s">
        <v>2299</v>
      </c>
      <c r="I2926" s="135">
        <v>2022</v>
      </c>
      <c r="J2926" s="135" t="s">
        <v>2105</v>
      </c>
      <c r="K2926" s="135" t="s">
        <v>2106</v>
      </c>
      <c r="L2926" s="135" t="s">
        <v>193</v>
      </c>
      <c r="M2926" s="134"/>
      <c r="N2926" s="137"/>
      <c r="O2926" s="121"/>
    </row>
    <row r="2927" spans="1:15" x14ac:dyDescent="0.25">
      <c r="A2927" s="139">
        <v>134</v>
      </c>
      <c r="B2927" s="135" t="s">
        <v>248</v>
      </c>
      <c r="C2927" s="134" t="s">
        <v>2102</v>
      </c>
      <c r="D2927" s="135">
        <v>4217</v>
      </c>
      <c r="E2927" s="135" t="s">
        <v>2289</v>
      </c>
      <c r="F2927" s="135">
        <v>1</v>
      </c>
      <c r="G2927" s="136">
        <v>11</v>
      </c>
      <c r="H2927" s="135" t="s">
        <v>2300</v>
      </c>
      <c r="I2927" s="135">
        <v>1374</v>
      </c>
      <c r="J2927" s="135" t="s">
        <v>3684</v>
      </c>
      <c r="K2927" s="135" t="s">
        <v>3685</v>
      </c>
      <c r="L2927" s="135" t="s">
        <v>189</v>
      </c>
      <c r="M2927" s="134"/>
      <c r="N2927" s="137"/>
      <c r="O2927" s="121"/>
    </row>
    <row r="2928" spans="1:15" x14ac:dyDescent="0.25">
      <c r="A2928" s="139">
        <v>134</v>
      </c>
      <c r="B2928" s="135" t="s">
        <v>248</v>
      </c>
      <c r="C2928" s="134" t="s">
        <v>2102</v>
      </c>
      <c r="D2928" s="135">
        <v>4218</v>
      </c>
      <c r="E2928" s="135" t="s">
        <v>2289</v>
      </c>
      <c r="F2928" s="135">
        <v>1</v>
      </c>
      <c r="G2928" s="136">
        <v>12</v>
      </c>
      <c r="H2928" s="135" t="s">
        <v>2301</v>
      </c>
      <c r="I2928" s="135">
        <v>78</v>
      </c>
      <c r="J2928" s="134" t="s">
        <v>2108</v>
      </c>
      <c r="K2928" s="135" t="s">
        <v>2109</v>
      </c>
      <c r="L2928" s="135" t="s">
        <v>193</v>
      </c>
      <c r="M2928" s="134"/>
      <c r="N2928" s="143"/>
      <c r="O2928" s="121"/>
    </row>
    <row r="2929" spans="1:15" x14ac:dyDescent="0.25">
      <c r="A2929" s="139">
        <v>134</v>
      </c>
      <c r="B2929" s="135" t="s">
        <v>248</v>
      </c>
      <c r="C2929" s="134" t="s">
        <v>2102</v>
      </c>
      <c r="D2929" s="135">
        <v>4219</v>
      </c>
      <c r="E2929" s="135" t="s">
        <v>2289</v>
      </c>
      <c r="F2929" s="135">
        <v>1</v>
      </c>
      <c r="G2929" s="136">
        <v>13</v>
      </c>
      <c r="H2929" s="135" t="s">
        <v>2302</v>
      </c>
      <c r="I2929" s="135">
        <v>98</v>
      </c>
      <c r="J2929" s="135" t="s">
        <v>2155</v>
      </c>
      <c r="K2929" s="135" t="s">
        <v>2156</v>
      </c>
      <c r="L2929" s="135" t="s">
        <v>193</v>
      </c>
      <c r="M2929" s="135"/>
      <c r="N2929" s="137"/>
      <c r="O2929" s="121"/>
    </row>
    <row r="2930" spans="1:15" x14ac:dyDescent="0.25">
      <c r="A2930" s="139">
        <v>134</v>
      </c>
      <c r="B2930" s="135" t="s">
        <v>248</v>
      </c>
      <c r="C2930" s="134" t="s">
        <v>2102</v>
      </c>
      <c r="D2930" s="135">
        <v>4220</v>
      </c>
      <c r="E2930" s="135" t="s">
        <v>2289</v>
      </c>
      <c r="F2930" s="135">
        <v>1</v>
      </c>
      <c r="G2930" s="136">
        <v>14</v>
      </c>
      <c r="H2930" s="135" t="s">
        <v>2303</v>
      </c>
      <c r="I2930" s="135">
        <v>55</v>
      </c>
      <c r="J2930" s="135" t="s">
        <v>2155</v>
      </c>
      <c r="K2930" s="135" t="s">
        <v>2156</v>
      </c>
      <c r="L2930" s="135" t="s">
        <v>193</v>
      </c>
      <c r="M2930" s="135"/>
      <c r="N2930" s="137"/>
      <c r="O2930" s="121"/>
    </row>
    <row r="2931" spans="1:15" x14ac:dyDescent="0.25">
      <c r="A2931" s="139">
        <v>134</v>
      </c>
      <c r="B2931" s="135" t="s">
        <v>248</v>
      </c>
      <c r="C2931" s="134" t="s">
        <v>2102</v>
      </c>
      <c r="D2931" s="135">
        <v>4221</v>
      </c>
      <c r="E2931" s="135" t="s">
        <v>2289</v>
      </c>
      <c r="F2931" s="135">
        <v>1</v>
      </c>
      <c r="G2931" s="140">
        <v>15</v>
      </c>
      <c r="H2931" s="135" t="s">
        <v>2304</v>
      </c>
      <c r="I2931" s="135">
        <v>65</v>
      </c>
      <c r="J2931" s="135" t="s">
        <v>2108</v>
      </c>
      <c r="K2931" s="135" t="s">
        <v>2109</v>
      </c>
      <c r="L2931" s="135" t="s">
        <v>193</v>
      </c>
      <c r="M2931" s="135"/>
      <c r="N2931" s="137"/>
      <c r="O2931" s="121"/>
    </row>
    <row r="2932" spans="1:15" x14ac:dyDescent="0.25">
      <c r="A2932" s="139">
        <v>134</v>
      </c>
      <c r="B2932" s="135" t="s">
        <v>248</v>
      </c>
      <c r="C2932" s="134" t="s">
        <v>2102</v>
      </c>
      <c r="D2932" s="135">
        <v>4222</v>
      </c>
      <c r="E2932" s="135" t="s">
        <v>2289</v>
      </c>
      <c r="F2932" s="135">
        <v>1</v>
      </c>
      <c r="G2932" s="136">
        <v>16</v>
      </c>
      <c r="H2932" s="135" t="s">
        <v>2305</v>
      </c>
      <c r="I2932" s="135">
        <v>220</v>
      </c>
      <c r="J2932" s="135" t="s">
        <v>2155</v>
      </c>
      <c r="K2932" s="135" t="s">
        <v>2156</v>
      </c>
      <c r="L2932" s="135" t="s">
        <v>193</v>
      </c>
      <c r="M2932" s="135"/>
      <c r="N2932" s="137"/>
      <c r="O2932" s="121"/>
    </row>
    <row r="2933" spans="1:15" x14ac:dyDescent="0.25">
      <c r="A2933" s="139">
        <v>134</v>
      </c>
      <c r="B2933" s="135" t="s">
        <v>248</v>
      </c>
      <c r="C2933" s="134" t="s">
        <v>2102</v>
      </c>
      <c r="D2933" s="135">
        <v>4223</v>
      </c>
      <c r="E2933" s="135" t="s">
        <v>2289</v>
      </c>
      <c r="F2933" s="135">
        <v>1</v>
      </c>
      <c r="G2933" s="136">
        <v>17</v>
      </c>
      <c r="H2933" s="135" t="s">
        <v>2306</v>
      </c>
      <c r="I2933" s="135">
        <v>1183</v>
      </c>
      <c r="J2933" s="135" t="s">
        <v>2115</v>
      </c>
      <c r="K2933" s="135" t="s">
        <v>2116</v>
      </c>
      <c r="L2933" s="135" t="s">
        <v>2117</v>
      </c>
      <c r="M2933" s="135"/>
      <c r="N2933" s="137"/>
      <c r="O2933" s="121"/>
    </row>
    <row r="2934" spans="1:15" x14ac:dyDescent="0.25">
      <c r="A2934" s="139">
        <v>134</v>
      </c>
      <c r="B2934" s="135" t="s">
        <v>248</v>
      </c>
      <c r="C2934" s="134" t="s">
        <v>2102</v>
      </c>
      <c r="D2934" s="135">
        <v>4224</v>
      </c>
      <c r="E2934" s="135" t="s">
        <v>2289</v>
      </c>
      <c r="F2934" s="135">
        <v>1</v>
      </c>
      <c r="G2934" s="136">
        <v>18</v>
      </c>
      <c r="H2934" s="135" t="s">
        <v>2307</v>
      </c>
      <c r="I2934" s="135">
        <v>1130</v>
      </c>
      <c r="J2934" s="135" t="s">
        <v>2115</v>
      </c>
      <c r="K2934" s="135" t="s">
        <v>2116</v>
      </c>
      <c r="L2934" s="135" t="s">
        <v>2117</v>
      </c>
      <c r="M2934" s="135"/>
      <c r="N2934" s="137"/>
      <c r="O2934" s="121"/>
    </row>
    <row r="2935" spans="1:15" x14ac:dyDescent="0.25">
      <c r="A2935" s="139">
        <v>134</v>
      </c>
      <c r="B2935" s="135" t="s">
        <v>248</v>
      </c>
      <c r="C2935" s="134" t="s">
        <v>2102</v>
      </c>
      <c r="D2935" s="135">
        <v>4225</v>
      </c>
      <c r="E2935" s="135" t="s">
        <v>2289</v>
      </c>
      <c r="F2935" s="135">
        <v>1</v>
      </c>
      <c r="G2935" s="136">
        <v>19</v>
      </c>
      <c r="H2935" s="135" t="s">
        <v>2308</v>
      </c>
      <c r="I2935" s="135">
        <v>95</v>
      </c>
      <c r="J2935" s="135" t="s">
        <v>2108</v>
      </c>
      <c r="K2935" s="135" t="s">
        <v>2109</v>
      </c>
      <c r="L2935" s="135" t="s">
        <v>193</v>
      </c>
      <c r="M2935" s="135"/>
      <c r="N2935" s="137"/>
      <c r="O2935" s="121"/>
    </row>
    <row r="2936" spans="1:15" x14ac:dyDescent="0.25">
      <c r="A2936" s="139">
        <v>134</v>
      </c>
      <c r="B2936" s="135" t="s">
        <v>248</v>
      </c>
      <c r="C2936" s="134" t="s">
        <v>2102</v>
      </c>
      <c r="D2936" s="135">
        <v>4226</v>
      </c>
      <c r="E2936" s="135" t="s">
        <v>2289</v>
      </c>
      <c r="F2936" s="135">
        <v>1</v>
      </c>
      <c r="G2936" s="136">
        <v>20</v>
      </c>
      <c r="H2936" s="135" t="s">
        <v>2309</v>
      </c>
      <c r="I2936" s="135">
        <v>50</v>
      </c>
      <c r="J2936" s="135" t="s">
        <v>2105</v>
      </c>
      <c r="K2936" s="135" t="s">
        <v>2106</v>
      </c>
      <c r="L2936" s="135" t="s">
        <v>193</v>
      </c>
      <c r="M2936" s="135"/>
      <c r="N2936" s="137"/>
      <c r="O2936" s="121"/>
    </row>
    <row r="2937" spans="1:15" x14ac:dyDescent="0.25">
      <c r="A2937" s="139">
        <v>134</v>
      </c>
      <c r="B2937" s="135" t="s">
        <v>248</v>
      </c>
      <c r="C2937" s="134" t="s">
        <v>2102</v>
      </c>
      <c r="D2937" s="135">
        <v>4227</v>
      </c>
      <c r="E2937" s="135" t="s">
        <v>2289</v>
      </c>
      <c r="F2937" s="135">
        <v>1</v>
      </c>
      <c r="G2937" s="136">
        <v>21</v>
      </c>
      <c r="H2937" s="135" t="s">
        <v>2310</v>
      </c>
      <c r="I2937" s="135">
        <v>15</v>
      </c>
      <c r="J2937" s="135" t="s">
        <v>2151</v>
      </c>
      <c r="K2937" s="135" t="s">
        <v>2152</v>
      </c>
      <c r="L2937" s="135" t="s">
        <v>193</v>
      </c>
      <c r="M2937" s="135"/>
      <c r="N2937" s="137"/>
      <c r="O2937" s="121"/>
    </row>
    <row r="2938" spans="1:15" x14ac:dyDescent="0.25">
      <c r="A2938" s="139">
        <v>134</v>
      </c>
      <c r="B2938" s="135" t="s">
        <v>248</v>
      </c>
      <c r="C2938" s="134" t="s">
        <v>2102</v>
      </c>
      <c r="D2938" s="135">
        <v>4228</v>
      </c>
      <c r="E2938" s="135" t="s">
        <v>2289</v>
      </c>
      <c r="F2938" s="135">
        <v>1</v>
      </c>
      <c r="G2938" s="136">
        <v>22</v>
      </c>
      <c r="H2938" s="135" t="s">
        <v>2311</v>
      </c>
      <c r="I2938" s="135">
        <v>324</v>
      </c>
      <c r="J2938" s="135" t="s">
        <v>2167</v>
      </c>
      <c r="K2938" s="135" t="s">
        <v>2168</v>
      </c>
      <c r="L2938" s="135" t="s">
        <v>189</v>
      </c>
      <c r="M2938" s="135"/>
      <c r="N2938" s="137"/>
      <c r="O2938" s="121"/>
    </row>
    <row r="2939" spans="1:15" x14ac:dyDescent="0.25">
      <c r="A2939" s="139">
        <v>134</v>
      </c>
      <c r="B2939" s="135" t="s">
        <v>248</v>
      </c>
      <c r="C2939" s="134" t="s">
        <v>2102</v>
      </c>
      <c r="D2939" s="135">
        <v>4229</v>
      </c>
      <c r="E2939" s="135" t="s">
        <v>2289</v>
      </c>
      <c r="F2939" s="135">
        <v>1</v>
      </c>
      <c r="G2939" s="136">
        <v>23</v>
      </c>
      <c r="H2939" s="135" t="s">
        <v>2312</v>
      </c>
      <c r="I2939" s="135">
        <v>84</v>
      </c>
      <c r="J2939" s="135" t="s">
        <v>2151</v>
      </c>
      <c r="K2939" s="135" t="s">
        <v>2152</v>
      </c>
      <c r="L2939" s="135" t="s">
        <v>193</v>
      </c>
      <c r="M2939" s="135"/>
      <c r="N2939" s="137"/>
      <c r="O2939" s="121"/>
    </row>
    <row r="2940" spans="1:15" x14ac:dyDescent="0.25">
      <c r="A2940" s="139">
        <v>134</v>
      </c>
      <c r="B2940" s="135" t="s">
        <v>248</v>
      </c>
      <c r="C2940" s="134" t="s">
        <v>2102</v>
      </c>
      <c r="D2940" s="135">
        <v>4230</v>
      </c>
      <c r="E2940" s="135" t="s">
        <v>2289</v>
      </c>
      <c r="F2940" s="135">
        <v>1</v>
      </c>
      <c r="G2940" s="136">
        <v>24</v>
      </c>
      <c r="H2940" s="135" t="s">
        <v>2314</v>
      </c>
      <c r="I2940" s="135">
        <v>61</v>
      </c>
      <c r="J2940" s="135" t="s">
        <v>2105</v>
      </c>
      <c r="K2940" s="135" t="s">
        <v>2106</v>
      </c>
      <c r="L2940" s="135" t="s">
        <v>193</v>
      </c>
      <c r="M2940" s="135"/>
      <c r="N2940" s="137"/>
      <c r="O2940" s="121"/>
    </row>
    <row r="2941" spans="1:15" x14ac:dyDescent="0.25">
      <c r="A2941" s="139">
        <v>134</v>
      </c>
      <c r="B2941" s="135" t="s">
        <v>248</v>
      </c>
      <c r="C2941" s="134" t="s">
        <v>2102</v>
      </c>
      <c r="D2941" s="135">
        <v>4231</v>
      </c>
      <c r="E2941" s="135" t="s">
        <v>2289</v>
      </c>
      <c r="F2941" s="135">
        <v>1</v>
      </c>
      <c r="G2941" s="136">
        <v>25</v>
      </c>
      <c r="H2941" s="135" t="s">
        <v>2315</v>
      </c>
      <c r="I2941" s="135">
        <v>28</v>
      </c>
      <c r="J2941" s="135" t="s">
        <v>2105</v>
      </c>
      <c r="K2941" s="135" t="s">
        <v>2106</v>
      </c>
      <c r="L2941" s="135" t="s">
        <v>193</v>
      </c>
      <c r="M2941" s="135"/>
      <c r="N2941" s="137"/>
      <c r="O2941" s="121"/>
    </row>
    <row r="2942" spans="1:15" x14ac:dyDescent="0.25">
      <c r="A2942" s="139">
        <v>134</v>
      </c>
      <c r="B2942" s="135" t="s">
        <v>248</v>
      </c>
      <c r="C2942" s="134" t="s">
        <v>2102</v>
      </c>
      <c r="D2942" s="135">
        <v>4232</v>
      </c>
      <c r="E2942" s="135" t="s">
        <v>2289</v>
      </c>
      <c r="F2942" s="135">
        <v>1</v>
      </c>
      <c r="G2942" s="136">
        <v>26</v>
      </c>
      <c r="H2942" s="135" t="s">
        <v>2316</v>
      </c>
      <c r="I2942" s="135">
        <v>28</v>
      </c>
      <c r="J2942" s="135" t="s">
        <v>2105</v>
      </c>
      <c r="K2942" s="135" t="s">
        <v>2106</v>
      </c>
      <c r="L2942" s="135" t="s">
        <v>193</v>
      </c>
      <c r="M2942" s="135"/>
      <c r="N2942" s="137"/>
      <c r="O2942" s="121"/>
    </row>
    <row r="2943" spans="1:15" x14ac:dyDescent="0.25">
      <c r="A2943" s="139">
        <v>134</v>
      </c>
      <c r="B2943" s="135" t="s">
        <v>248</v>
      </c>
      <c r="C2943" s="134" t="s">
        <v>2102</v>
      </c>
      <c r="D2943" s="135">
        <v>4233</v>
      </c>
      <c r="E2943" s="135" t="s">
        <v>2325</v>
      </c>
      <c r="F2943" s="135">
        <v>1</v>
      </c>
      <c r="G2943" s="136">
        <v>1</v>
      </c>
      <c r="H2943" s="135" t="s">
        <v>2326</v>
      </c>
      <c r="I2943" s="135">
        <v>59</v>
      </c>
      <c r="J2943" s="135" t="s">
        <v>2151</v>
      </c>
      <c r="K2943" s="135" t="s">
        <v>2152</v>
      </c>
      <c r="L2943" s="135" t="s">
        <v>193</v>
      </c>
      <c r="M2943" s="135"/>
      <c r="N2943" s="137"/>
      <c r="O2943" s="121"/>
    </row>
    <row r="2944" spans="1:15" x14ac:dyDescent="0.25">
      <c r="A2944" s="139">
        <v>134</v>
      </c>
      <c r="B2944" s="135" t="s">
        <v>248</v>
      </c>
      <c r="C2944" s="134" t="s">
        <v>2102</v>
      </c>
      <c r="D2944" s="135">
        <v>4234</v>
      </c>
      <c r="E2944" s="135" t="s">
        <v>2325</v>
      </c>
      <c r="F2944" s="135">
        <v>1</v>
      </c>
      <c r="G2944" s="136">
        <v>2</v>
      </c>
      <c r="H2944" s="135" t="s">
        <v>2327</v>
      </c>
      <c r="I2944" s="135">
        <v>83</v>
      </c>
      <c r="J2944" s="135" t="s">
        <v>2112</v>
      </c>
      <c r="K2944" s="135" t="s">
        <v>2113</v>
      </c>
      <c r="L2944" s="135" t="s">
        <v>194</v>
      </c>
      <c r="M2944" s="135"/>
      <c r="N2944" s="137"/>
      <c r="O2944" s="121"/>
    </row>
    <row r="2945" spans="1:15" x14ac:dyDescent="0.25">
      <c r="A2945" s="139">
        <v>134</v>
      </c>
      <c r="B2945" s="135" t="s">
        <v>248</v>
      </c>
      <c r="C2945" s="134" t="s">
        <v>2102</v>
      </c>
      <c r="D2945" s="135">
        <v>4235</v>
      </c>
      <c r="E2945" s="135" t="s">
        <v>2325</v>
      </c>
      <c r="F2945" s="135">
        <v>1</v>
      </c>
      <c r="G2945" s="136">
        <v>3</v>
      </c>
      <c r="H2945" s="135" t="s">
        <v>2328</v>
      </c>
      <c r="I2945" s="135">
        <v>98</v>
      </c>
      <c r="J2945" s="135" t="s">
        <v>2151</v>
      </c>
      <c r="K2945" s="135" t="s">
        <v>2152</v>
      </c>
      <c r="L2945" s="135" t="s">
        <v>193</v>
      </c>
      <c r="M2945" s="135"/>
      <c r="N2945" s="137"/>
      <c r="O2945" s="121"/>
    </row>
    <row r="2946" spans="1:15" x14ac:dyDescent="0.25">
      <c r="A2946" s="139">
        <v>134</v>
      </c>
      <c r="B2946" s="135" t="s">
        <v>248</v>
      </c>
      <c r="C2946" s="134" t="s">
        <v>2102</v>
      </c>
      <c r="D2946" s="135">
        <v>4236</v>
      </c>
      <c r="E2946" s="135" t="s">
        <v>2325</v>
      </c>
      <c r="F2946" s="135">
        <v>1</v>
      </c>
      <c r="G2946" s="136">
        <v>4</v>
      </c>
      <c r="H2946" s="135" t="s">
        <v>2384</v>
      </c>
      <c r="I2946" s="135">
        <v>25</v>
      </c>
      <c r="J2946" s="135" t="s">
        <v>2155</v>
      </c>
      <c r="K2946" s="135" t="s">
        <v>2156</v>
      </c>
      <c r="L2946" s="135" t="s">
        <v>193</v>
      </c>
      <c r="M2946" s="135"/>
      <c r="N2946" s="137"/>
      <c r="O2946" s="121"/>
    </row>
    <row r="2947" spans="1:15" x14ac:dyDescent="0.25">
      <c r="A2947" s="139">
        <v>134</v>
      </c>
      <c r="B2947" s="135" t="s">
        <v>248</v>
      </c>
      <c r="C2947" s="134" t="s">
        <v>2102</v>
      </c>
      <c r="D2947" s="135">
        <v>4237</v>
      </c>
      <c r="E2947" s="135" t="s">
        <v>2325</v>
      </c>
      <c r="F2947" s="135">
        <v>1</v>
      </c>
      <c r="G2947" s="136">
        <v>5</v>
      </c>
      <c r="H2947" s="135" t="s">
        <v>2385</v>
      </c>
      <c r="I2947" s="135">
        <v>69</v>
      </c>
      <c r="J2947" s="135" t="s">
        <v>2151</v>
      </c>
      <c r="K2947" s="135" t="s">
        <v>2152</v>
      </c>
      <c r="L2947" s="135" t="s">
        <v>193</v>
      </c>
      <c r="M2947" s="135"/>
      <c r="N2947" s="137"/>
      <c r="O2947" s="121"/>
    </row>
    <row r="2948" spans="1:15" x14ac:dyDescent="0.25">
      <c r="A2948" s="139">
        <v>134</v>
      </c>
      <c r="B2948" s="135" t="s">
        <v>248</v>
      </c>
      <c r="C2948" s="134" t="s">
        <v>2102</v>
      </c>
      <c r="D2948" s="135">
        <v>4238</v>
      </c>
      <c r="E2948" s="135" t="s">
        <v>2325</v>
      </c>
      <c r="F2948" s="135">
        <v>1</v>
      </c>
      <c r="G2948" s="136">
        <v>6</v>
      </c>
      <c r="H2948" s="135" t="s">
        <v>2386</v>
      </c>
      <c r="I2948" s="135">
        <v>65</v>
      </c>
      <c r="J2948" s="135" t="s">
        <v>2155</v>
      </c>
      <c r="K2948" s="135" t="s">
        <v>2156</v>
      </c>
      <c r="L2948" s="135" t="s">
        <v>193</v>
      </c>
      <c r="M2948" s="135"/>
      <c r="N2948" s="137"/>
      <c r="O2948" s="121"/>
    </row>
    <row r="2949" spans="1:15" x14ac:dyDescent="0.25">
      <c r="A2949" s="139">
        <v>134</v>
      </c>
      <c r="B2949" s="135" t="s">
        <v>248</v>
      </c>
      <c r="C2949" s="134" t="s">
        <v>2102</v>
      </c>
      <c r="D2949" s="135">
        <v>4239</v>
      </c>
      <c r="E2949" s="135" t="s">
        <v>2325</v>
      </c>
      <c r="F2949" s="135">
        <v>1</v>
      </c>
      <c r="G2949" s="136">
        <v>7</v>
      </c>
      <c r="H2949" s="135" t="s">
        <v>2387</v>
      </c>
      <c r="I2949" s="135">
        <v>100</v>
      </c>
      <c r="J2949" s="135" t="s">
        <v>2536</v>
      </c>
      <c r="K2949" s="135" t="s">
        <v>2544</v>
      </c>
      <c r="L2949" s="135" t="s">
        <v>193</v>
      </c>
      <c r="M2949" s="135"/>
      <c r="N2949" s="137"/>
      <c r="O2949" s="121"/>
    </row>
    <row r="2950" spans="1:15" x14ac:dyDescent="0.25">
      <c r="A2950" s="139">
        <v>134</v>
      </c>
      <c r="B2950" s="135" t="s">
        <v>248</v>
      </c>
      <c r="C2950" s="134" t="s">
        <v>2102</v>
      </c>
      <c r="D2950" s="135">
        <v>4240</v>
      </c>
      <c r="E2950" s="135" t="s">
        <v>2325</v>
      </c>
      <c r="F2950" s="135">
        <v>1</v>
      </c>
      <c r="G2950" s="136">
        <v>8</v>
      </c>
      <c r="H2950" s="135" t="s">
        <v>2388</v>
      </c>
      <c r="I2950" s="135">
        <v>190</v>
      </c>
      <c r="J2950" s="135" t="s">
        <v>2151</v>
      </c>
      <c r="K2950" s="135" t="s">
        <v>2152</v>
      </c>
      <c r="L2950" s="135" t="s">
        <v>193</v>
      </c>
      <c r="M2950" s="135"/>
      <c r="N2950" s="137"/>
      <c r="O2950" s="121"/>
    </row>
    <row r="2951" spans="1:15" x14ac:dyDescent="0.25">
      <c r="A2951" s="139">
        <v>134</v>
      </c>
      <c r="B2951" s="135" t="s">
        <v>248</v>
      </c>
      <c r="C2951" s="134" t="s">
        <v>2102</v>
      </c>
      <c r="D2951" s="135">
        <v>4241</v>
      </c>
      <c r="E2951" s="135" t="s">
        <v>2325</v>
      </c>
      <c r="F2951" s="135">
        <v>1</v>
      </c>
      <c r="G2951" s="136">
        <v>9</v>
      </c>
      <c r="H2951" s="135" t="s">
        <v>2389</v>
      </c>
      <c r="I2951" s="135">
        <v>114</v>
      </c>
      <c r="J2951" s="135" t="s">
        <v>2155</v>
      </c>
      <c r="K2951" s="135" t="s">
        <v>2156</v>
      </c>
      <c r="L2951" s="135" t="s">
        <v>193</v>
      </c>
      <c r="M2951" s="135"/>
      <c r="N2951" s="137"/>
      <c r="O2951" s="121"/>
    </row>
    <row r="2952" spans="1:15" x14ac:dyDescent="0.25">
      <c r="A2952" s="139">
        <v>134</v>
      </c>
      <c r="B2952" s="135" t="s">
        <v>248</v>
      </c>
      <c r="C2952" s="134" t="s">
        <v>2102</v>
      </c>
      <c r="D2952" s="135">
        <v>4242</v>
      </c>
      <c r="E2952" s="135" t="s">
        <v>2325</v>
      </c>
      <c r="F2952" s="135">
        <v>1</v>
      </c>
      <c r="G2952" s="136">
        <v>10</v>
      </c>
      <c r="H2952" s="135" t="s">
        <v>2390</v>
      </c>
      <c r="I2952" s="135">
        <v>156</v>
      </c>
      <c r="J2952" s="135" t="s">
        <v>2155</v>
      </c>
      <c r="K2952" s="135" t="s">
        <v>2156</v>
      </c>
      <c r="L2952" s="135" t="s">
        <v>193</v>
      </c>
      <c r="M2952" s="135"/>
      <c r="N2952" s="137"/>
      <c r="O2952" s="121"/>
    </row>
    <row r="2953" spans="1:15" x14ac:dyDescent="0.25">
      <c r="A2953" s="139">
        <v>134</v>
      </c>
      <c r="B2953" s="135" t="s">
        <v>248</v>
      </c>
      <c r="C2953" s="134" t="s">
        <v>2102</v>
      </c>
      <c r="D2953" s="135">
        <v>4243</v>
      </c>
      <c r="E2953" s="135" t="s">
        <v>2325</v>
      </c>
      <c r="F2953" s="135">
        <v>1</v>
      </c>
      <c r="G2953" s="136">
        <v>11</v>
      </c>
      <c r="H2953" s="135" t="s">
        <v>2391</v>
      </c>
      <c r="I2953" s="135">
        <v>132</v>
      </c>
      <c r="J2953" s="135" t="s">
        <v>2155</v>
      </c>
      <c r="K2953" s="135" t="s">
        <v>2156</v>
      </c>
      <c r="L2953" s="135" t="s">
        <v>193</v>
      </c>
      <c r="M2953" s="135"/>
      <c r="N2953" s="137"/>
      <c r="O2953" s="121"/>
    </row>
    <row r="2954" spans="1:15" x14ac:dyDescent="0.25">
      <c r="A2954" s="139">
        <v>134</v>
      </c>
      <c r="B2954" s="135" t="s">
        <v>248</v>
      </c>
      <c r="C2954" s="134" t="s">
        <v>2102</v>
      </c>
      <c r="D2954" s="135">
        <v>4244</v>
      </c>
      <c r="E2954" s="135" t="s">
        <v>2325</v>
      </c>
      <c r="F2954" s="135">
        <v>1</v>
      </c>
      <c r="G2954" s="136">
        <v>12</v>
      </c>
      <c r="H2954" s="135" t="s">
        <v>2392</v>
      </c>
      <c r="I2954" s="135">
        <v>158</v>
      </c>
      <c r="J2954" s="135" t="s">
        <v>2155</v>
      </c>
      <c r="K2954" s="135" t="s">
        <v>2156</v>
      </c>
      <c r="L2954" s="135" t="s">
        <v>193</v>
      </c>
      <c r="M2954" s="135"/>
      <c r="N2954" s="137"/>
      <c r="O2954" s="121"/>
    </row>
    <row r="2955" spans="1:15" x14ac:dyDescent="0.25">
      <c r="A2955" s="139">
        <v>134</v>
      </c>
      <c r="B2955" s="135" t="s">
        <v>248</v>
      </c>
      <c r="C2955" s="134" t="s">
        <v>2102</v>
      </c>
      <c r="D2955" s="135">
        <v>4245</v>
      </c>
      <c r="E2955" s="135" t="s">
        <v>2325</v>
      </c>
      <c r="F2955" s="135">
        <v>1</v>
      </c>
      <c r="G2955" s="140">
        <v>13</v>
      </c>
      <c r="H2955" s="135" t="s">
        <v>2393</v>
      </c>
      <c r="I2955" s="135">
        <v>162</v>
      </c>
      <c r="J2955" s="135" t="s">
        <v>2151</v>
      </c>
      <c r="K2955" s="135" t="s">
        <v>2152</v>
      </c>
      <c r="L2955" s="135" t="s">
        <v>193</v>
      </c>
      <c r="M2955" s="135"/>
      <c r="N2955" s="137"/>
      <c r="O2955" s="121"/>
    </row>
    <row r="2956" spans="1:15" x14ac:dyDescent="0.25">
      <c r="A2956" s="139">
        <v>134</v>
      </c>
      <c r="B2956" s="135" t="s">
        <v>248</v>
      </c>
      <c r="C2956" s="134" t="s">
        <v>2102</v>
      </c>
      <c r="D2956" s="135">
        <v>4246</v>
      </c>
      <c r="E2956" s="135" t="s">
        <v>2325</v>
      </c>
      <c r="F2956" s="135">
        <v>1</v>
      </c>
      <c r="G2956" s="140">
        <v>14</v>
      </c>
      <c r="H2956" s="135" t="s">
        <v>2394</v>
      </c>
      <c r="I2956" s="135">
        <v>37</v>
      </c>
      <c r="J2956" s="135" t="s">
        <v>2108</v>
      </c>
      <c r="K2956" s="135" t="s">
        <v>2109</v>
      </c>
      <c r="L2956" s="135" t="s">
        <v>193</v>
      </c>
      <c r="M2956" s="135"/>
      <c r="N2956" s="137"/>
      <c r="O2956" s="121"/>
    </row>
    <row r="2957" spans="1:15" x14ac:dyDescent="0.25">
      <c r="A2957" s="139">
        <v>134</v>
      </c>
      <c r="B2957" s="135" t="s">
        <v>248</v>
      </c>
      <c r="C2957" s="134" t="s">
        <v>2102</v>
      </c>
      <c r="D2957" s="135">
        <v>4247</v>
      </c>
      <c r="E2957" s="135" t="s">
        <v>2325</v>
      </c>
      <c r="F2957" s="135">
        <v>1</v>
      </c>
      <c r="G2957" s="140">
        <v>15</v>
      </c>
      <c r="H2957" s="135" t="s">
        <v>2395</v>
      </c>
      <c r="I2957" s="135">
        <v>35</v>
      </c>
      <c r="J2957" s="135" t="s">
        <v>2108</v>
      </c>
      <c r="K2957" s="135" t="s">
        <v>2109</v>
      </c>
      <c r="L2957" s="135" t="s">
        <v>193</v>
      </c>
      <c r="M2957" s="135"/>
      <c r="N2957" s="137"/>
      <c r="O2957" s="121"/>
    </row>
    <row r="2958" spans="1:15" x14ac:dyDescent="0.25">
      <c r="A2958" s="139">
        <v>134</v>
      </c>
      <c r="B2958" s="135" t="s">
        <v>248</v>
      </c>
      <c r="C2958" s="134" t="s">
        <v>2102</v>
      </c>
      <c r="D2958" s="135">
        <v>4248</v>
      </c>
      <c r="E2958" s="135" t="s">
        <v>2325</v>
      </c>
      <c r="F2958" s="135">
        <v>1</v>
      </c>
      <c r="G2958" s="140">
        <v>16</v>
      </c>
      <c r="H2958" s="135" t="s">
        <v>2396</v>
      </c>
      <c r="I2958" s="135">
        <v>41</v>
      </c>
      <c r="J2958" s="135" t="s">
        <v>2108</v>
      </c>
      <c r="K2958" s="135" t="s">
        <v>2109</v>
      </c>
      <c r="L2958" s="135" t="s">
        <v>193</v>
      </c>
      <c r="M2958" s="135"/>
      <c r="N2958" s="137"/>
      <c r="O2958" s="121"/>
    </row>
    <row r="2959" spans="1:15" x14ac:dyDescent="0.25">
      <c r="A2959" s="139">
        <v>134</v>
      </c>
      <c r="B2959" s="135" t="s">
        <v>248</v>
      </c>
      <c r="C2959" s="134" t="s">
        <v>2102</v>
      </c>
      <c r="D2959" s="135">
        <v>4249</v>
      </c>
      <c r="E2959" s="135" t="s">
        <v>2325</v>
      </c>
      <c r="F2959" s="135">
        <v>1</v>
      </c>
      <c r="G2959" s="136">
        <v>17</v>
      </c>
      <c r="H2959" s="135" t="s">
        <v>2397</v>
      </c>
      <c r="I2959" s="135">
        <v>1053</v>
      </c>
      <c r="J2959" s="135" t="s">
        <v>2115</v>
      </c>
      <c r="K2959" s="135" t="s">
        <v>2116</v>
      </c>
      <c r="L2959" s="135" t="s">
        <v>2117</v>
      </c>
      <c r="M2959" s="135"/>
      <c r="N2959" s="137"/>
      <c r="O2959" s="121"/>
    </row>
    <row r="2960" spans="1:15" x14ac:dyDescent="0.25">
      <c r="A2960" s="139">
        <v>134</v>
      </c>
      <c r="B2960" s="135" t="s">
        <v>248</v>
      </c>
      <c r="C2960" s="134" t="s">
        <v>2102</v>
      </c>
      <c r="D2960" s="135">
        <v>4250</v>
      </c>
      <c r="E2960" s="135" t="s">
        <v>2325</v>
      </c>
      <c r="F2960" s="135">
        <v>1</v>
      </c>
      <c r="G2960" s="140">
        <v>18</v>
      </c>
      <c r="H2960" s="135" t="s">
        <v>2398</v>
      </c>
      <c r="I2960" s="135">
        <v>665</v>
      </c>
      <c r="J2960" s="135" t="s">
        <v>2155</v>
      </c>
      <c r="K2960" s="135" t="s">
        <v>2156</v>
      </c>
      <c r="L2960" s="135" t="s">
        <v>193</v>
      </c>
      <c r="M2960" s="135"/>
      <c r="N2960" s="137"/>
      <c r="O2960" s="121"/>
    </row>
    <row r="2961" spans="1:15" x14ac:dyDescent="0.25">
      <c r="A2961" s="139">
        <v>134</v>
      </c>
      <c r="B2961" s="135" t="s">
        <v>248</v>
      </c>
      <c r="C2961" s="134" t="s">
        <v>2102</v>
      </c>
      <c r="D2961" s="135">
        <v>4251</v>
      </c>
      <c r="E2961" s="135" t="s">
        <v>2325</v>
      </c>
      <c r="F2961" s="135">
        <v>1</v>
      </c>
      <c r="G2961" s="136">
        <v>19</v>
      </c>
      <c r="H2961" s="135" t="s">
        <v>2399</v>
      </c>
      <c r="I2961" s="135">
        <v>3984</v>
      </c>
      <c r="J2961" s="135" t="s">
        <v>2202</v>
      </c>
      <c r="K2961" s="135" t="s">
        <v>2203</v>
      </c>
      <c r="L2961" s="135" t="s">
        <v>190</v>
      </c>
      <c r="M2961" s="135"/>
      <c r="N2961" s="137"/>
      <c r="O2961" s="121"/>
    </row>
    <row r="2962" spans="1:15" x14ac:dyDescent="0.25">
      <c r="A2962" s="139">
        <v>134</v>
      </c>
      <c r="B2962" s="135" t="s">
        <v>248</v>
      </c>
      <c r="C2962" s="134" t="s">
        <v>2102</v>
      </c>
      <c r="D2962" s="135">
        <v>4252</v>
      </c>
      <c r="E2962" s="135" t="s">
        <v>682</v>
      </c>
      <c r="F2962" s="135">
        <v>1</v>
      </c>
      <c r="G2962" s="136">
        <v>1</v>
      </c>
      <c r="H2962" s="135" t="s">
        <v>2329</v>
      </c>
      <c r="I2962" s="135">
        <v>868</v>
      </c>
      <c r="J2962" s="135" t="s">
        <v>2167</v>
      </c>
      <c r="K2962" s="135" t="s">
        <v>2168</v>
      </c>
      <c r="L2962" s="135" t="s">
        <v>189</v>
      </c>
      <c r="M2962" s="135"/>
      <c r="N2962" s="137"/>
      <c r="O2962" s="121"/>
    </row>
    <row r="2963" spans="1:15" x14ac:dyDescent="0.25">
      <c r="A2963" s="139">
        <v>134</v>
      </c>
      <c r="B2963" s="135" t="s">
        <v>248</v>
      </c>
      <c r="C2963" s="134" t="s">
        <v>2102</v>
      </c>
      <c r="D2963" s="135">
        <v>4253</v>
      </c>
      <c r="E2963" s="135" t="s">
        <v>682</v>
      </c>
      <c r="F2963" s="135">
        <v>1</v>
      </c>
      <c r="G2963" s="136">
        <v>2</v>
      </c>
      <c r="H2963" s="135" t="s">
        <v>2330</v>
      </c>
      <c r="I2963" s="135">
        <v>242</v>
      </c>
      <c r="J2963" s="135" t="s">
        <v>2151</v>
      </c>
      <c r="K2963" s="135" t="s">
        <v>2152</v>
      </c>
      <c r="L2963" s="135" t="s">
        <v>193</v>
      </c>
      <c r="M2963" s="135"/>
      <c r="N2963" s="137"/>
      <c r="O2963" s="121"/>
    </row>
    <row r="2964" spans="1:15" x14ac:dyDescent="0.25">
      <c r="A2964" s="139">
        <v>134</v>
      </c>
      <c r="B2964" s="135" t="s">
        <v>248</v>
      </c>
      <c r="C2964" s="134" t="s">
        <v>2102</v>
      </c>
      <c r="D2964" s="135">
        <v>4254</v>
      </c>
      <c r="E2964" s="135" t="s">
        <v>682</v>
      </c>
      <c r="F2964" s="135">
        <v>1</v>
      </c>
      <c r="G2964" s="136">
        <v>3</v>
      </c>
      <c r="H2964" s="135" t="s">
        <v>2331</v>
      </c>
      <c r="I2964" s="135">
        <v>13</v>
      </c>
      <c r="J2964" s="135" t="s">
        <v>2155</v>
      </c>
      <c r="K2964" s="135" t="s">
        <v>2156</v>
      </c>
      <c r="L2964" s="135" t="s">
        <v>193</v>
      </c>
      <c r="M2964" s="135"/>
      <c r="N2964" s="137"/>
      <c r="O2964" s="121"/>
    </row>
    <row r="2965" spans="1:15" x14ac:dyDescent="0.25">
      <c r="A2965" s="139">
        <v>134</v>
      </c>
      <c r="B2965" s="135" t="s">
        <v>248</v>
      </c>
      <c r="C2965" s="134" t="s">
        <v>2102</v>
      </c>
      <c r="D2965" s="135">
        <v>4255</v>
      </c>
      <c r="E2965" s="135" t="s">
        <v>682</v>
      </c>
      <c r="F2965" s="135">
        <v>1</v>
      </c>
      <c r="G2965" s="136">
        <v>4</v>
      </c>
      <c r="H2965" s="135" t="s">
        <v>2332</v>
      </c>
      <c r="I2965" s="135">
        <v>413</v>
      </c>
      <c r="J2965" s="135" t="s">
        <v>2112</v>
      </c>
      <c r="K2965" s="135" t="s">
        <v>2113</v>
      </c>
      <c r="L2965" s="135" t="s">
        <v>194</v>
      </c>
      <c r="M2965" s="135"/>
      <c r="N2965" s="137"/>
      <c r="O2965" s="121"/>
    </row>
    <row r="2966" spans="1:15" x14ac:dyDescent="0.25">
      <c r="A2966" s="139">
        <v>134</v>
      </c>
      <c r="B2966" s="135" t="s">
        <v>248</v>
      </c>
      <c r="C2966" s="134" t="s">
        <v>2102</v>
      </c>
      <c r="D2966" s="135">
        <v>4256</v>
      </c>
      <c r="E2966" s="135" t="s">
        <v>682</v>
      </c>
      <c r="F2966" s="135">
        <v>1</v>
      </c>
      <c r="G2966" s="136">
        <v>5</v>
      </c>
      <c r="H2966" s="135" t="s">
        <v>2333</v>
      </c>
      <c r="I2966" s="135">
        <v>98</v>
      </c>
      <c r="J2966" s="135" t="s">
        <v>2105</v>
      </c>
      <c r="K2966" s="135" t="s">
        <v>2106</v>
      </c>
      <c r="L2966" s="135" t="s">
        <v>193</v>
      </c>
      <c r="M2966" s="135"/>
      <c r="N2966" s="137"/>
      <c r="O2966" s="121"/>
    </row>
    <row r="2967" spans="1:15" x14ac:dyDescent="0.25">
      <c r="A2967" s="139">
        <v>134</v>
      </c>
      <c r="B2967" s="135" t="s">
        <v>248</v>
      </c>
      <c r="C2967" s="134" t="s">
        <v>2102</v>
      </c>
      <c r="D2967" s="135">
        <v>4257</v>
      </c>
      <c r="E2967" s="135" t="s">
        <v>682</v>
      </c>
      <c r="F2967" s="135">
        <v>1</v>
      </c>
      <c r="G2967" s="136">
        <v>6</v>
      </c>
      <c r="H2967" s="135" t="s">
        <v>2334</v>
      </c>
      <c r="I2967" s="135">
        <v>16</v>
      </c>
      <c r="J2967" s="135" t="s">
        <v>2105</v>
      </c>
      <c r="K2967" s="135" t="s">
        <v>2106</v>
      </c>
      <c r="L2967" s="135" t="s">
        <v>193</v>
      </c>
      <c r="M2967" s="135"/>
      <c r="N2967" s="137"/>
      <c r="O2967" s="121"/>
    </row>
    <row r="2968" spans="1:15" x14ac:dyDescent="0.25">
      <c r="A2968" s="139">
        <v>134</v>
      </c>
      <c r="B2968" s="135" t="s">
        <v>248</v>
      </c>
      <c r="C2968" s="134" t="s">
        <v>2102</v>
      </c>
      <c r="D2968" s="135">
        <v>4258</v>
      </c>
      <c r="E2968" s="135" t="s">
        <v>682</v>
      </c>
      <c r="F2968" s="135">
        <v>1</v>
      </c>
      <c r="G2968" s="136">
        <v>7</v>
      </c>
      <c r="H2968" s="135" t="s">
        <v>2555</v>
      </c>
      <c r="I2968" s="135">
        <v>2576</v>
      </c>
      <c r="J2968" s="135" t="s">
        <v>3684</v>
      </c>
      <c r="K2968" s="135" t="s">
        <v>3685</v>
      </c>
      <c r="L2968" s="135" t="s">
        <v>189</v>
      </c>
      <c r="M2968" s="135"/>
      <c r="N2968" s="137"/>
      <c r="O2968" s="121"/>
    </row>
    <row r="2969" spans="1:15" x14ac:dyDescent="0.25">
      <c r="A2969" s="139">
        <v>134</v>
      </c>
      <c r="B2969" s="135" t="s">
        <v>248</v>
      </c>
      <c r="C2969" s="134" t="s">
        <v>2102</v>
      </c>
      <c r="D2969" s="135">
        <v>4259</v>
      </c>
      <c r="E2969" s="135" t="s">
        <v>682</v>
      </c>
      <c r="F2969" s="135">
        <v>1</v>
      </c>
      <c r="G2969" s="136">
        <v>8</v>
      </c>
      <c r="H2969" s="135" t="s">
        <v>2556</v>
      </c>
      <c r="I2969" s="135">
        <v>22</v>
      </c>
      <c r="J2969" s="135" t="s">
        <v>2151</v>
      </c>
      <c r="K2969" s="135" t="s">
        <v>2152</v>
      </c>
      <c r="L2969" s="135" t="s">
        <v>193</v>
      </c>
      <c r="M2969" s="135"/>
      <c r="N2969" s="137"/>
      <c r="O2969" s="121"/>
    </row>
    <row r="2970" spans="1:15" x14ac:dyDescent="0.25">
      <c r="A2970" s="139">
        <v>134</v>
      </c>
      <c r="B2970" s="135" t="s">
        <v>248</v>
      </c>
      <c r="C2970" s="134" t="s">
        <v>2102</v>
      </c>
      <c r="D2970" s="135">
        <v>4260</v>
      </c>
      <c r="E2970" s="135" t="s">
        <v>682</v>
      </c>
      <c r="F2970" s="135">
        <v>1</v>
      </c>
      <c r="G2970" s="136">
        <v>9</v>
      </c>
      <c r="H2970" s="135" t="s">
        <v>2557</v>
      </c>
      <c r="I2970" s="135">
        <v>21</v>
      </c>
      <c r="J2970" s="135" t="s">
        <v>2542</v>
      </c>
      <c r="K2970" s="135" t="s">
        <v>3686</v>
      </c>
      <c r="L2970" s="135" t="s">
        <v>193</v>
      </c>
      <c r="M2970" s="135"/>
      <c r="N2970" s="137"/>
      <c r="O2970" s="121"/>
    </row>
    <row r="2971" spans="1:15" x14ac:dyDescent="0.25">
      <c r="A2971" s="139">
        <v>134</v>
      </c>
      <c r="B2971" s="135" t="s">
        <v>248</v>
      </c>
      <c r="C2971" s="134" t="s">
        <v>2102</v>
      </c>
      <c r="D2971" s="135">
        <v>4261</v>
      </c>
      <c r="E2971" s="135" t="s">
        <v>682</v>
      </c>
      <c r="F2971" s="135">
        <v>1</v>
      </c>
      <c r="G2971" s="136">
        <v>10</v>
      </c>
      <c r="H2971" s="135" t="s">
        <v>2558</v>
      </c>
      <c r="I2971" s="135">
        <v>21</v>
      </c>
      <c r="J2971" s="135" t="s">
        <v>2151</v>
      </c>
      <c r="K2971" s="135" t="s">
        <v>2152</v>
      </c>
      <c r="L2971" s="135" t="s">
        <v>193</v>
      </c>
      <c r="M2971" s="135"/>
      <c r="N2971" s="137"/>
      <c r="O2971" s="121"/>
    </row>
    <row r="2972" spans="1:15" x14ac:dyDescent="0.25">
      <c r="A2972" s="139">
        <v>134</v>
      </c>
      <c r="B2972" s="135" t="s">
        <v>248</v>
      </c>
      <c r="C2972" s="134" t="s">
        <v>2102</v>
      </c>
      <c r="D2972" s="135">
        <v>4262</v>
      </c>
      <c r="E2972" s="135" t="s">
        <v>682</v>
      </c>
      <c r="F2972" s="135">
        <v>1</v>
      </c>
      <c r="G2972" s="136">
        <v>11</v>
      </c>
      <c r="H2972" s="135" t="s">
        <v>2559</v>
      </c>
      <c r="I2972" s="135">
        <v>25</v>
      </c>
      <c r="J2972" s="135" t="s">
        <v>2151</v>
      </c>
      <c r="K2972" s="135" t="s">
        <v>2152</v>
      </c>
      <c r="L2972" s="135" t="s">
        <v>193</v>
      </c>
      <c r="M2972" s="135"/>
      <c r="N2972" s="137"/>
      <c r="O2972" s="121"/>
    </row>
    <row r="2973" spans="1:15" x14ac:dyDescent="0.25">
      <c r="A2973" s="139">
        <v>134</v>
      </c>
      <c r="B2973" s="135" t="s">
        <v>248</v>
      </c>
      <c r="C2973" s="134" t="s">
        <v>2102</v>
      </c>
      <c r="D2973" s="135">
        <v>4263</v>
      </c>
      <c r="E2973" s="135" t="s">
        <v>682</v>
      </c>
      <c r="F2973" s="135">
        <v>1</v>
      </c>
      <c r="G2973" s="136">
        <v>12</v>
      </c>
      <c r="H2973" s="135" t="s">
        <v>2560</v>
      </c>
      <c r="I2973" s="135">
        <v>24</v>
      </c>
      <c r="J2973" s="135" t="s">
        <v>2151</v>
      </c>
      <c r="K2973" s="135" t="s">
        <v>2152</v>
      </c>
      <c r="L2973" s="135" t="s">
        <v>193</v>
      </c>
      <c r="M2973" s="135"/>
      <c r="N2973" s="137"/>
      <c r="O2973" s="121"/>
    </row>
    <row r="2974" spans="1:15" x14ac:dyDescent="0.25">
      <c r="A2974" s="139">
        <v>134</v>
      </c>
      <c r="B2974" s="135" t="s">
        <v>248</v>
      </c>
      <c r="C2974" s="134" t="s">
        <v>2102</v>
      </c>
      <c r="D2974" s="135">
        <v>4264</v>
      </c>
      <c r="E2974" s="135" t="s">
        <v>682</v>
      </c>
      <c r="F2974" s="135">
        <v>1</v>
      </c>
      <c r="G2974" s="136">
        <v>13</v>
      </c>
      <c r="H2974" s="135" t="s">
        <v>2796</v>
      </c>
      <c r="I2974" s="135">
        <v>14</v>
      </c>
      <c r="J2974" s="135" t="s">
        <v>2151</v>
      </c>
      <c r="K2974" s="135" t="s">
        <v>2152</v>
      </c>
      <c r="L2974" s="135" t="s">
        <v>193</v>
      </c>
      <c r="M2974" s="135"/>
      <c r="N2974" s="137"/>
      <c r="O2974" s="121"/>
    </row>
    <row r="2975" spans="1:15" x14ac:dyDescent="0.25">
      <c r="A2975" s="139">
        <v>134</v>
      </c>
      <c r="B2975" s="135" t="s">
        <v>248</v>
      </c>
      <c r="C2975" s="134" t="s">
        <v>2102</v>
      </c>
      <c r="D2975" s="135">
        <v>4265</v>
      </c>
      <c r="E2975" s="135" t="s">
        <v>682</v>
      </c>
      <c r="F2975" s="135">
        <v>1</v>
      </c>
      <c r="G2975" s="136">
        <v>14</v>
      </c>
      <c r="H2975" s="135" t="s">
        <v>2561</v>
      </c>
      <c r="I2975" s="135">
        <v>73</v>
      </c>
      <c r="J2975" s="135" t="s">
        <v>2108</v>
      </c>
      <c r="K2975" s="135" t="s">
        <v>2109</v>
      </c>
      <c r="L2975" s="135" t="s">
        <v>193</v>
      </c>
      <c r="M2975" s="135"/>
      <c r="N2975" s="137"/>
      <c r="O2975" s="121"/>
    </row>
    <row r="2976" spans="1:15" x14ac:dyDescent="0.25">
      <c r="A2976" s="139">
        <v>134</v>
      </c>
      <c r="B2976" s="135" t="s">
        <v>248</v>
      </c>
      <c r="C2976" s="134" t="s">
        <v>2102</v>
      </c>
      <c r="D2976" s="135">
        <v>4266</v>
      </c>
      <c r="E2976" s="135" t="s">
        <v>682</v>
      </c>
      <c r="F2976" s="135">
        <v>1</v>
      </c>
      <c r="G2976" s="136">
        <v>15</v>
      </c>
      <c r="H2976" s="135" t="s">
        <v>2562</v>
      </c>
      <c r="I2976" s="135">
        <v>57</v>
      </c>
      <c r="J2976" s="135" t="s">
        <v>2108</v>
      </c>
      <c r="K2976" s="135" t="s">
        <v>2109</v>
      </c>
      <c r="L2976" s="135" t="s">
        <v>193</v>
      </c>
      <c r="M2976" s="135"/>
      <c r="N2976" s="137"/>
      <c r="O2976" s="121"/>
    </row>
    <row r="2977" spans="1:15" x14ac:dyDescent="0.25">
      <c r="A2977" s="139">
        <v>134</v>
      </c>
      <c r="B2977" s="135" t="s">
        <v>248</v>
      </c>
      <c r="C2977" s="134" t="s">
        <v>2102</v>
      </c>
      <c r="D2977" s="135">
        <v>4267</v>
      </c>
      <c r="E2977" s="135" t="s">
        <v>682</v>
      </c>
      <c r="F2977" s="135">
        <v>1</v>
      </c>
      <c r="G2977" s="136">
        <v>16</v>
      </c>
      <c r="H2977" s="135" t="s">
        <v>2563</v>
      </c>
      <c r="I2977" s="135">
        <v>47</v>
      </c>
      <c r="J2977" s="135" t="s">
        <v>2138</v>
      </c>
      <c r="K2977" s="135" t="s">
        <v>2139</v>
      </c>
      <c r="L2977" s="135" t="s">
        <v>194</v>
      </c>
      <c r="M2977" s="135"/>
      <c r="N2977" s="137"/>
      <c r="O2977" s="121"/>
    </row>
    <row r="2978" spans="1:15" x14ac:dyDescent="0.25">
      <c r="A2978" s="139">
        <v>134</v>
      </c>
      <c r="B2978" s="135" t="s">
        <v>248</v>
      </c>
      <c r="C2978" s="134" t="s">
        <v>2102</v>
      </c>
      <c r="D2978" s="135">
        <v>4268</v>
      </c>
      <c r="E2978" s="135" t="s">
        <v>682</v>
      </c>
      <c r="F2978" s="135">
        <v>1</v>
      </c>
      <c r="G2978" s="136">
        <v>17</v>
      </c>
      <c r="H2978" s="135" t="s">
        <v>2564</v>
      </c>
      <c r="I2978" s="135">
        <v>29</v>
      </c>
      <c r="J2978" s="135" t="s">
        <v>2155</v>
      </c>
      <c r="K2978" s="135" t="s">
        <v>2156</v>
      </c>
      <c r="L2978" s="135" t="s">
        <v>193</v>
      </c>
      <c r="M2978" s="135"/>
      <c r="N2978" s="137"/>
      <c r="O2978" s="121"/>
    </row>
    <row r="2979" spans="1:15" x14ac:dyDescent="0.25">
      <c r="A2979" s="139">
        <v>134</v>
      </c>
      <c r="B2979" s="135" t="s">
        <v>248</v>
      </c>
      <c r="C2979" s="134" t="s">
        <v>2102</v>
      </c>
      <c r="D2979" s="135">
        <v>4269</v>
      </c>
      <c r="E2979" s="135" t="s">
        <v>682</v>
      </c>
      <c r="F2979" s="135">
        <v>1</v>
      </c>
      <c r="G2979" s="136">
        <v>19</v>
      </c>
      <c r="H2979" s="135" t="s">
        <v>2797</v>
      </c>
      <c r="I2979" s="135">
        <v>378</v>
      </c>
      <c r="J2979" s="135" t="s">
        <v>2105</v>
      </c>
      <c r="K2979" s="135" t="s">
        <v>2106</v>
      </c>
      <c r="L2979" s="135" t="s">
        <v>193</v>
      </c>
      <c r="M2979" s="135"/>
      <c r="N2979" s="137"/>
      <c r="O2979" s="121"/>
    </row>
    <row r="2980" spans="1:15" x14ac:dyDescent="0.25">
      <c r="A2980" s="139">
        <v>134</v>
      </c>
      <c r="B2980" s="135" t="s">
        <v>248</v>
      </c>
      <c r="C2980" s="134" t="s">
        <v>2102</v>
      </c>
      <c r="D2980" s="135">
        <v>4270</v>
      </c>
      <c r="E2980" s="135" t="s">
        <v>2335</v>
      </c>
      <c r="F2980" s="135">
        <v>1</v>
      </c>
      <c r="G2980" s="136">
        <v>1</v>
      </c>
      <c r="H2980" s="135" t="s">
        <v>2336</v>
      </c>
      <c r="I2980" s="135">
        <v>225</v>
      </c>
      <c r="J2980" s="135" t="s">
        <v>2112</v>
      </c>
      <c r="K2980" s="135" t="s">
        <v>2113</v>
      </c>
      <c r="L2980" s="135" t="s">
        <v>194</v>
      </c>
      <c r="M2980" s="135"/>
      <c r="N2980" s="137"/>
      <c r="O2980" s="121"/>
    </row>
    <row r="2981" spans="1:15" x14ac:dyDescent="0.25">
      <c r="A2981" s="139">
        <v>134</v>
      </c>
      <c r="B2981" s="135" t="s">
        <v>248</v>
      </c>
      <c r="C2981" s="134" t="s">
        <v>2102</v>
      </c>
      <c r="D2981" s="135">
        <v>4271</v>
      </c>
      <c r="E2981" s="135" t="s">
        <v>2335</v>
      </c>
      <c r="F2981" s="135">
        <v>1</v>
      </c>
      <c r="G2981" s="136">
        <v>3</v>
      </c>
      <c r="H2981" s="135" t="s">
        <v>2338</v>
      </c>
      <c r="I2981" s="135">
        <v>319</v>
      </c>
      <c r="J2981" s="135" t="s">
        <v>2108</v>
      </c>
      <c r="K2981" s="135" t="s">
        <v>2109</v>
      </c>
      <c r="L2981" s="135" t="s">
        <v>193</v>
      </c>
      <c r="M2981" s="135"/>
      <c r="N2981" s="137"/>
      <c r="O2981" s="121"/>
    </row>
    <row r="2982" spans="1:15" x14ac:dyDescent="0.25">
      <c r="A2982" s="139">
        <v>134</v>
      </c>
      <c r="B2982" s="135" t="s">
        <v>248</v>
      </c>
      <c r="C2982" s="134" t="s">
        <v>2102</v>
      </c>
      <c r="D2982" s="135">
        <v>4272</v>
      </c>
      <c r="E2982" s="135" t="s">
        <v>2335</v>
      </c>
      <c r="F2982" s="135">
        <v>1</v>
      </c>
      <c r="G2982" s="136">
        <v>4</v>
      </c>
      <c r="H2982" s="135" t="s">
        <v>2339</v>
      </c>
      <c r="I2982" s="135">
        <v>960</v>
      </c>
      <c r="J2982" s="135" t="s">
        <v>2115</v>
      </c>
      <c r="K2982" s="135" t="s">
        <v>2116</v>
      </c>
      <c r="L2982" s="135" t="s">
        <v>2117</v>
      </c>
      <c r="M2982" s="135"/>
      <c r="N2982" s="137"/>
      <c r="O2982" s="121"/>
    </row>
    <row r="2983" spans="1:15" x14ac:dyDescent="0.25">
      <c r="A2983" s="139">
        <v>134</v>
      </c>
      <c r="B2983" s="135" t="s">
        <v>248</v>
      </c>
      <c r="C2983" s="134" t="s">
        <v>2102</v>
      </c>
      <c r="D2983" s="135">
        <v>4273</v>
      </c>
      <c r="E2983" s="135" t="s">
        <v>2335</v>
      </c>
      <c r="F2983" s="135">
        <v>1</v>
      </c>
      <c r="G2983" s="136">
        <v>5</v>
      </c>
      <c r="H2983" s="135" t="s">
        <v>2343</v>
      </c>
      <c r="I2983" s="135">
        <v>960</v>
      </c>
      <c r="J2983" s="135" t="s">
        <v>2115</v>
      </c>
      <c r="K2983" s="135" t="s">
        <v>2116</v>
      </c>
      <c r="L2983" s="135" t="s">
        <v>2117</v>
      </c>
      <c r="M2983" s="135"/>
      <c r="N2983" s="137"/>
      <c r="O2983" s="121"/>
    </row>
    <row r="2984" spans="1:15" x14ac:dyDescent="0.25">
      <c r="A2984" s="139">
        <v>134</v>
      </c>
      <c r="B2984" s="135" t="s">
        <v>248</v>
      </c>
      <c r="C2984" s="134" t="s">
        <v>2102</v>
      </c>
      <c r="D2984" s="135">
        <v>4274</v>
      </c>
      <c r="E2984" s="135" t="s">
        <v>2335</v>
      </c>
      <c r="F2984" s="135">
        <v>1</v>
      </c>
      <c r="G2984" s="136">
        <v>6</v>
      </c>
      <c r="H2984" s="135" t="s">
        <v>2344</v>
      </c>
      <c r="I2984" s="135">
        <v>960</v>
      </c>
      <c r="J2984" s="135" t="s">
        <v>2115</v>
      </c>
      <c r="K2984" s="135" t="s">
        <v>2116</v>
      </c>
      <c r="L2984" s="135" t="s">
        <v>2117</v>
      </c>
      <c r="M2984" s="135"/>
      <c r="N2984" s="137"/>
      <c r="O2984" s="121"/>
    </row>
    <row r="2985" spans="1:15" x14ac:dyDescent="0.25">
      <c r="A2985" s="139">
        <v>134</v>
      </c>
      <c r="B2985" s="135" t="s">
        <v>248</v>
      </c>
      <c r="C2985" s="134" t="s">
        <v>2102</v>
      </c>
      <c r="D2985" s="135">
        <v>4275</v>
      </c>
      <c r="E2985" s="135" t="s">
        <v>2335</v>
      </c>
      <c r="F2985" s="135">
        <v>1</v>
      </c>
      <c r="G2985" s="136">
        <v>7</v>
      </c>
      <c r="H2985" s="135" t="s">
        <v>2345</v>
      </c>
      <c r="I2985" s="135">
        <v>960</v>
      </c>
      <c r="J2985" s="135" t="s">
        <v>2115</v>
      </c>
      <c r="K2985" s="135" t="s">
        <v>2116</v>
      </c>
      <c r="L2985" s="135" t="s">
        <v>2117</v>
      </c>
      <c r="M2985" s="135"/>
      <c r="N2985" s="137"/>
      <c r="O2985" s="121"/>
    </row>
    <row r="2986" spans="1:15" x14ac:dyDescent="0.25">
      <c r="A2986" s="139">
        <v>134</v>
      </c>
      <c r="B2986" s="135" t="s">
        <v>248</v>
      </c>
      <c r="C2986" s="134" t="s">
        <v>2102</v>
      </c>
      <c r="D2986" s="135">
        <v>4276</v>
      </c>
      <c r="E2986" s="135" t="s">
        <v>2335</v>
      </c>
      <c r="F2986" s="135">
        <v>1</v>
      </c>
      <c r="G2986" s="136">
        <v>8</v>
      </c>
      <c r="H2986" s="135" t="s">
        <v>2346</v>
      </c>
      <c r="I2986" s="135">
        <v>960</v>
      </c>
      <c r="J2986" s="135" t="s">
        <v>2115</v>
      </c>
      <c r="K2986" s="135" t="s">
        <v>2116</v>
      </c>
      <c r="L2986" s="135" t="s">
        <v>2117</v>
      </c>
      <c r="M2986" s="135"/>
      <c r="N2986" s="137"/>
      <c r="O2986" s="121"/>
    </row>
    <row r="2987" spans="1:15" x14ac:dyDescent="0.25">
      <c r="A2987" s="139">
        <v>134</v>
      </c>
      <c r="B2987" s="135" t="s">
        <v>248</v>
      </c>
      <c r="C2987" s="134" t="s">
        <v>2102</v>
      </c>
      <c r="D2987" s="135">
        <v>4277</v>
      </c>
      <c r="E2987" s="135" t="s">
        <v>2335</v>
      </c>
      <c r="F2987" s="135">
        <v>1</v>
      </c>
      <c r="G2987" s="136">
        <v>9</v>
      </c>
      <c r="H2987" s="135" t="s">
        <v>2347</v>
      </c>
      <c r="I2987" s="135">
        <v>960</v>
      </c>
      <c r="J2987" s="135" t="s">
        <v>2112</v>
      </c>
      <c r="K2987" s="135" t="s">
        <v>2113</v>
      </c>
      <c r="L2987" s="135" t="s">
        <v>194</v>
      </c>
      <c r="M2987" s="135"/>
      <c r="N2987" s="137"/>
      <c r="O2987" s="121"/>
    </row>
    <row r="2988" spans="1:15" x14ac:dyDescent="0.25">
      <c r="A2988" s="139">
        <v>134</v>
      </c>
      <c r="B2988" s="135" t="s">
        <v>248</v>
      </c>
      <c r="C2988" s="134" t="s">
        <v>2102</v>
      </c>
      <c r="D2988" s="135">
        <v>4278</v>
      </c>
      <c r="E2988" s="135" t="s">
        <v>2335</v>
      </c>
      <c r="F2988" s="135">
        <v>1</v>
      </c>
      <c r="G2988" s="136" t="s">
        <v>2551</v>
      </c>
      <c r="H2988" s="135" t="s">
        <v>3687</v>
      </c>
      <c r="I2988" s="135">
        <v>168</v>
      </c>
      <c r="J2988" s="135" t="s">
        <v>2112</v>
      </c>
      <c r="K2988" s="135" t="s">
        <v>2113</v>
      </c>
      <c r="L2988" s="135" t="s">
        <v>194</v>
      </c>
      <c r="M2988" s="135"/>
      <c r="N2988" s="137"/>
      <c r="O2988" s="121"/>
    </row>
    <row r="2989" spans="1:15" x14ac:dyDescent="0.25">
      <c r="A2989" s="139">
        <v>134</v>
      </c>
      <c r="B2989" s="135" t="s">
        <v>248</v>
      </c>
      <c r="C2989" s="134" t="s">
        <v>2102</v>
      </c>
      <c r="D2989" s="135">
        <v>4279</v>
      </c>
      <c r="E2989" s="135" t="s">
        <v>2335</v>
      </c>
      <c r="F2989" s="135">
        <v>1</v>
      </c>
      <c r="G2989" s="136" t="s">
        <v>2553</v>
      </c>
      <c r="H2989" s="135" t="s">
        <v>3688</v>
      </c>
      <c r="I2989" s="135">
        <v>42</v>
      </c>
      <c r="J2989" s="135" t="s">
        <v>2151</v>
      </c>
      <c r="K2989" s="135" t="s">
        <v>2152</v>
      </c>
      <c r="L2989" s="135" t="s">
        <v>193</v>
      </c>
      <c r="M2989" s="135"/>
      <c r="N2989" s="137"/>
      <c r="O2989" s="121"/>
    </row>
    <row r="2990" spans="1:15" x14ac:dyDescent="0.25">
      <c r="A2990" s="139">
        <v>134</v>
      </c>
      <c r="B2990" s="135" t="s">
        <v>248</v>
      </c>
      <c r="C2990" s="134" t="s">
        <v>2102</v>
      </c>
      <c r="D2990" s="135">
        <v>4280</v>
      </c>
      <c r="E2990" s="135" t="s">
        <v>2335</v>
      </c>
      <c r="F2990" s="135">
        <v>1</v>
      </c>
      <c r="G2990" s="140">
        <v>11</v>
      </c>
      <c r="H2990" s="135" t="s">
        <v>3689</v>
      </c>
      <c r="I2990" s="135">
        <v>319</v>
      </c>
      <c r="J2990" s="135" t="s">
        <v>2108</v>
      </c>
      <c r="K2990" s="135" t="s">
        <v>2109</v>
      </c>
      <c r="L2990" s="135" t="s">
        <v>193</v>
      </c>
      <c r="M2990" s="135"/>
      <c r="N2990" s="137"/>
      <c r="O2990" s="121"/>
    </row>
    <row r="2991" spans="1:15" x14ac:dyDescent="0.25">
      <c r="A2991" s="139">
        <v>134</v>
      </c>
      <c r="B2991" s="135" t="s">
        <v>248</v>
      </c>
      <c r="C2991" s="134" t="s">
        <v>2102</v>
      </c>
      <c r="D2991" s="135">
        <v>4281</v>
      </c>
      <c r="E2991" s="135" t="s">
        <v>2335</v>
      </c>
      <c r="F2991" s="135">
        <v>1</v>
      </c>
      <c r="G2991" s="136">
        <v>12</v>
      </c>
      <c r="H2991" s="135" t="s">
        <v>3690</v>
      </c>
      <c r="I2991" s="135">
        <v>225</v>
      </c>
      <c r="J2991" s="135" t="s">
        <v>2155</v>
      </c>
      <c r="K2991" s="135" t="s">
        <v>2156</v>
      </c>
      <c r="L2991" s="135" t="s">
        <v>193</v>
      </c>
      <c r="M2991" s="135"/>
      <c r="N2991" s="137"/>
      <c r="O2991" s="121"/>
    </row>
    <row r="2992" spans="1:15" x14ac:dyDescent="0.25">
      <c r="A2992" s="139">
        <v>134</v>
      </c>
      <c r="B2992" s="135" t="s">
        <v>248</v>
      </c>
      <c r="C2992" s="134" t="s">
        <v>2102</v>
      </c>
      <c r="D2992" s="135">
        <v>4282</v>
      </c>
      <c r="E2992" s="135" t="s">
        <v>2335</v>
      </c>
      <c r="F2992" s="135">
        <v>1</v>
      </c>
      <c r="G2992" s="136">
        <v>13</v>
      </c>
      <c r="H2992" s="135" t="s">
        <v>3691</v>
      </c>
      <c r="I2992" s="135">
        <v>1865</v>
      </c>
      <c r="J2992" s="135" t="s">
        <v>2105</v>
      </c>
      <c r="K2992" s="135" t="s">
        <v>2106</v>
      </c>
      <c r="L2992" s="135" t="s">
        <v>193</v>
      </c>
      <c r="M2992" s="135"/>
      <c r="N2992" s="137"/>
      <c r="O2992" s="121"/>
    </row>
    <row r="2993" spans="1:15" x14ac:dyDescent="0.25">
      <c r="A2993" s="139">
        <v>134</v>
      </c>
      <c r="B2993" s="135" t="s">
        <v>248</v>
      </c>
      <c r="C2993" s="134" t="s">
        <v>2102</v>
      </c>
      <c r="D2993" s="135">
        <v>4283</v>
      </c>
      <c r="E2993" s="135" t="s">
        <v>2335</v>
      </c>
      <c r="F2993" s="135">
        <v>2</v>
      </c>
      <c r="G2993" s="136">
        <v>2</v>
      </c>
      <c r="H2993" s="135" t="s">
        <v>3692</v>
      </c>
      <c r="I2993" s="135">
        <v>263</v>
      </c>
      <c r="J2993" s="135" t="s">
        <v>2112</v>
      </c>
      <c r="K2993" s="135" t="s">
        <v>2113</v>
      </c>
      <c r="L2993" s="135" t="s">
        <v>194</v>
      </c>
      <c r="M2993" s="135"/>
      <c r="N2993" s="137"/>
      <c r="O2993" s="121"/>
    </row>
    <row r="2994" spans="1:15" x14ac:dyDescent="0.25">
      <c r="A2994" s="139">
        <v>134</v>
      </c>
      <c r="B2994" s="135" t="s">
        <v>248</v>
      </c>
      <c r="C2994" s="134" t="s">
        <v>2102</v>
      </c>
      <c r="D2994" s="135">
        <v>4284</v>
      </c>
      <c r="E2994" s="135" t="s">
        <v>2335</v>
      </c>
      <c r="F2994" s="135">
        <v>2</v>
      </c>
      <c r="G2994" s="136">
        <v>3</v>
      </c>
      <c r="H2994" s="135" t="s">
        <v>3693</v>
      </c>
      <c r="I2994" s="135">
        <v>1660</v>
      </c>
      <c r="J2994" s="135" t="s">
        <v>2105</v>
      </c>
      <c r="K2994" s="135" t="s">
        <v>2106</v>
      </c>
      <c r="L2994" s="135" t="s">
        <v>193</v>
      </c>
      <c r="M2994" s="135"/>
      <c r="N2994" s="137"/>
      <c r="O2994" s="121"/>
    </row>
    <row r="2995" spans="1:15" x14ac:dyDescent="0.25">
      <c r="A2995" s="139">
        <v>134</v>
      </c>
      <c r="B2995" s="135" t="s">
        <v>248</v>
      </c>
      <c r="C2995" s="134" t="s">
        <v>2102</v>
      </c>
      <c r="D2995" s="135">
        <v>4285</v>
      </c>
      <c r="E2995" s="135" t="s">
        <v>2335</v>
      </c>
      <c r="F2995" s="135">
        <v>2</v>
      </c>
      <c r="G2995" s="136">
        <v>4</v>
      </c>
      <c r="H2995" s="135" t="s">
        <v>3694</v>
      </c>
      <c r="I2995" s="135">
        <v>960</v>
      </c>
      <c r="J2995" s="135" t="s">
        <v>2115</v>
      </c>
      <c r="K2995" s="135" t="s">
        <v>2116</v>
      </c>
      <c r="L2995" s="135" t="s">
        <v>2117</v>
      </c>
      <c r="M2995" s="135"/>
      <c r="N2995" s="137"/>
      <c r="O2995" s="121"/>
    </row>
    <row r="2996" spans="1:15" x14ac:dyDescent="0.25">
      <c r="A2996" s="139">
        <v>134</v>
      </c>
      <c r="B2996" s="135" t="s">
        <v>248</v>
      </c>
      <c r="C2996" s="134" t="s">
        <v>2102</v>
      </c>
      <c r="D2996" s="135">
        <v>4286</v>
      </c>
      <c r="E2996" s="135" t="s">
        <v>2335</v>
      </c>
      <c r="F2996" s="135">
        <v>2</v>
      </c>
      <c r="G2996" s="136">
        <v>5</v>
      </c>
      <c r="H2996" s="135" t="s">
        <v>3695</v>
      </c>
      <c r="I2996" s="135">
        <v>960</v>
      </c>
      <c r="J2996" s="135" t="s">
        <v>2115</v>
      </c>
      <c r="K2996" s="135" t="s">
        <v>2116</v>
      </c>
      <c r="L2996" s="135" t="s">
        <v>2117</v>
      </c>
      <c r="M2996" s="135"/>
      <c r="N2996" s="137"/>
      <c r="O2996" s="121"/>
    </row>
    <row r="2997" spans="1:15" x14ac:dyDescent="0.25">
      <c r="A2997" s="139">
        <v>134</v>
      </c>
      <c r="B2997" s="135" t="s">
        <v>248</v>
      </c>
      <c r="C2997" s="134" t="s">
        <v>2102</v>
      </c>
      <c r="D2997" s="135">
        <v>4287</v>
      </c>
      <c r="E2997" s="135" t="s">
        <v>2335</v>
      </c>
      <c r="F2997" s="135">
        <v>2</v>
      </c>
      <c r="G2997" s="136">
        <v>6</v>
      </c>
      <c r="H2997" s="135" t="s">
        <v>3696</v>
      </c>
      <c r="I2997" s="135">
        <v>960</v>
      </c>
      <c r="J2997" s="135" t="s">
        <v>2115</v>
      </c>
      <c r="K2997" s="135" t="s">
        <v>2116</v>
      </c>
      <c r="L2997" s="135" t="s">
        <v>2117</v>
      </c>
      <c r="M2997" s="135"/>
      <c r="N2997" s="137"/>
      <c r="O2997" s="121"/>
    </row>
    <row r="2998" spans="1:15" x14ac:dyDescent="0.25">
      <c r="A2998" s="139">
        <v>134</v>
      </c>
      <c r="B2998" s="135" t="s">
        <v>248</v>
      </c>
      <c r="C2998" s="134" t="s">
        <v>2102</v>
      </c>
      <c r="D2998" s="135">
        <v>4288</v>
      </c>
      <c r="E2998" s="135" t="s">
        <v>2335</v>
      </c>
      <c r="F2998" s="135">
        <v>2</v>
      </c>
      <c r="G2998" s="136">
        <v>7</v>
      </c>
      <c r="H2998" s="135" t="s">
        <v>3697</v>
      </c>
      <c r="I2998" s="135">
        <v>960</v>
      </c>
      <c r="J2998" s="135" t="s">
        <v>2115</v>
      </c>
      <c r="K2998" s="135" t="s">
        <v>2116</v>
      </c>
      <c r="L2998" s="135" t="s">
        <v>2117</v>
      </c>
      <c r="M2998" s="135"/>
      <c r="N2998" s="137"/>
      <c r="O2998" s="121"/>
    </row>
    <row r="2999" spans="1:15" x14ac:dyDescent="0.25">
      <c r="A2999" s="139">
        <v>134</v>
      </c>
      <c r="B2999" s="135" t="s">
        <v>248</v>
      </c>
      <c r="C2999" s="134" t="s">
        <v>2102</v>
      </c>
      <c r="D2999" s="135">
        <v>4289</v>
      </c>
      <c r="E2999" s="135" t="s">
        <v>2335</v>
      </c>
      <c r="F2999" s="135">
        <v>2</v>
      </c>
      <c r="G2999" s="136">
        <v>8</v>
      </c>
      <c r="H2999" s="135" t="s">
        <v>3698</v>
      </c>
      <c r="I2999" s="135">
        <v>960</v>
      </c>
      <c r="J2999" s="135" t="s">
        <v>2115</v>
      </c>
      <c r="K2999" s="135" t="s">
        <v>2116</v>
      </c>
      <c r="L2999" s="135" t="s">
        <v>2117</v>
      </c>
      <c r="M2999" s="135"/>
      <c r="N2999" s="137"/>
      <c r="O2999" s="121"/>
    </row>
    <row r="3000" spans="1:15" x14ac:dyDescent="0.25">
      <c r="A3000" s="139">
        <v>134</v>
      </c>
      <c r="B3000" s="135" t="s">
        <v>248</v>
      </c>
      <c r="C3000" s="134" t="s">
        <v>2102</v>
      </c>
      <c r="D3000" s="135">
        <v>4290</v>
      </c>
      <c r="E3000" s="135" t="s">
        <v>2335</v>
      </c>
      <c r="F3000" s="135">
        <v>2</v>
      </c>
      <c r="G3000" s="136">
        <v>9</v>
      </c>
      <c r="H3000" s="135" t="s">
        <v>3699</v>
      </c>
      <c r="I3000" s="135">
        <v>960</v>
      </c>
      <c r="J3000" s="135" t="s">
        <v>2115</v>
      </c>
      <c r="K3000" s="135" t="s">
        <v>2116</v>
      </c>
      <c r="L3000" s="135" t="s">
        <v>2117</v>
      </c>
      <c r="M3000" s="135"/>
      <c r="N3000" s="137"/>
      <c r="O3000" s="121"/>
    </row>
    <row r="3001" spans="1:15" x14ac:dyDescent="0.25">
      <c r="A3001" s="139">
        <v>134</v>
      </c>
      <c r="B3001" s="135" t="s">
        <v>248</v>
      </c>
      <c r="C3001" s="134" t="s">
        <v>2102</v>
      </c>
      <c r="D3001" s="135">
        <v>4291</v>
      </c>
      <c r="E3001" s="135" t="s">
        <v>2335</v>
      </c>
      <c r="F3001" s="135">
        <v>2</v>
      </c>
      <c r="G3001" s="136">
        <v>10</v>
      </c>
      <c r="H3001" s="135" t="s">
        <v>3700</v>
      </c>
      <c r="I3001" s="135">
        <v>30</v>
      </c>
      <c r="J3001" s="135" t="s">
        <v>2155</v>
      </c>
      <c r="K3001" s="135" t="s">
        <v>2156</v>
      </c>
      <c r="L3001" s="135" t="s">
        <v>193</v>
      </c>
      <c r="M3001" s="135"/>
      <c r="N3001" s="137"/>
      <c r="O3001" s="121"/>
    </row>
    <row r="3002" spans="1:15" x14ac:dyDescent="0.25">
      <c r="A3002" s="139">
        <v>134</v>
      </c>
      <c r="B3002" s="135" t="s">
        <v>248</v>
      </c>
      <c r="C3002" s="134" t="s">
        <v>2102</v>
      </c>
      <c r="D3002" s="135">
        <v>4292</v>
      </c>
      <c r="E3002" s="135" t="s">
        <v>2335</v>
      </c>
      <c r="F3002" s="135">
        <v>2</v>
      </c>
      <c r="G3002" s="136">
        <v>11</v>
      </c>
      <c r="H3002" s="135" t="s">
        <v>3701</v>
      </c>
      <c r="I3002" s="135">
        <v>60</v>
      </c>
      <c r="J3002" s="135" t="s">
        <v>2155</v>
      </c>
      <c r="K3002" s="135" t="s">
        <v>2156</v>
      </c>
      <c r="L3002" s="135" t="s">
        <v>193</v>
      </c>
      <c r="M3002" s="135"/>
      <c r="N3002" s="137"/>
      <c r="O3002" s="121"/>
    </row>
    <row r="3003" spans="1:15" x14ac:dyDescent="0.25">
      <c r="A3003" s="139">
        <v>134</v>
      </c>
      <c r="B3003" s="135" t="s">
        <v>248</v>
      </c>
      <c r="C3003" s="134" t="s">
        <v>2102</v>
      </c>
      <c r="D3003" s="135">
        <v>4293</v>
      </c>
      <c r="E3003" s="135" t="s">
        <v>2335</v>
      </c>
      <c r="F3003" s="135">
        <v>2</v>
      </c>
      <c r="G3003" s="136">
        <v>13</v>
      </c>
      <c r="H3003" s="135" t="s">
        <v>3702</v>
      </c>
      <c r="I3003" s="135">
        <v>263</v>
      </c>
      <c r="J3003" s="135" t="s">
        <v>2115</v>
      </c>
      <c r="K3003" s="135" t="s">
        <v>2129</v>
      </c>
      <c r="L3003" s="135" t="s">
        <v>194</v>
      </c>
      <c r="M3003" s="135"/>
      <c r="N3003" s="137"/>
      <c r="O3003" s="121"/>
    </row>
    <row r="3004" spans="1:15" x14ac:dyDescent="0.25">
      <c r="A3004" s="139">
        <v>134</v>
      </c>
      <c r="B3004" s="135" t="s">
        <v>248</v>
      </c>
      <c r="C3004" s="134" t="s">
        <v>2102</v>
      </c>
      <c r="D3004" s="135">
        <v>4294</v>
      </c>
      <c r="E3004" s="135" t="s">
        <v>2335</v>
      </c>
      <c r="F3004" s="135">
        <v>2</v>
      </c>
      <c r="G3004" s="136">
        <v>14</v>
      </c>
      <c r="H3004" s="135" t="s">
        <v>3703</v>
      </c>
      <c r="I3004" s="135">
        <v>60</v>
      </c>
      <c r="J3004" s="135" t="s">
        <v>2108</v>
      </c>
      <c r="K3004" s="135" t="s">
        <v>2109</v>
      </c>
      <c r="L3004" s="135" t="s">
        <v>193</v>
      </c>
      <c r="M3004" s="135"/>
      <c r="N3004" s="137"/>
      <c r="O3004" s="121"/>
    </row>
    <row r="3005" spans="1:15" x14ac:dyDescent="0.25">
      <c r="A3005" s="139">
        <v>134</v>
      </c>
      <c r="B3005" s="135" t="s">
        <v>248</v>
      </c>
      <c r="C3005" s="134" t="s">
        <v>2102</v>
      </c>
      <c r="D3005" s="135">
        <v>4295</v>
      </c>
      <c r="E3005" s="135" t="s">
        <v>2335</v>
      </c>
      <c r="F3005" s="135">
        <v>2</v>
      </c>
      <c r="G3005" s="136">
        <v>15</v>
      </c>
      <c r="H3005" s="135" t="s">
        <v>3704</v>
      </c>
      <c r="I3005" s="135">
        <v>60</v>
      </c>
      <c r="J3005" s="135" t="s">
        <v>2108</v>
      </c>
      <c r="K3005" s="135" t="s">
        <v>2109</v>
      </c>
      <c r="L3005" s="135" t="s">
        <v>193</v>
      </c>
      <c r="M3005" s="135"/>
      <c r="N3005" s="137"/>
      <c r="O3005" s="121"/>
    </row>
    <row r="3006" spans="1:15" x14ac:dyDescent="0.25">
      <c r="A3006" s="139">
        <v>134</v>
      </c>
      <c r="B3006" s="135" t="s">
        <v>248</v>
      </c>
      <c r="C3006" s="134" t="s">
        <v>2102</v>
      </c>
      <c r="D3006" s="135">
        <v>4296</v>
      </c>
      <c r="E3006" s="135" t="s">
        <v>2442</v>
      </c>
      <c r="F3006" s="135">
        <v>1</v>
      </c>
      <c r="G3006" s="136">
        <v>1</v>
      </c>
      <c r="H3006" s="135" t="s">
        <v>2443</v>
      </c>
      <c r="I3006" s="135">
        <v>902</v>
      </c>
      <c r="J3006" s="135" t="s">
        <v>2115</v>
      </c>
      <c r="K3006" s="135" t="s">
        <v>2116</v>
      </c>
      <c r="L3006" s="135" t="s">
        <v>2117</v>
      </c>
      <c r="M3006" s="135"/>
      <c r="N3006" s="137"/>
      <c r="O3006" s="121"/>
    </row>
    <row r="3007" spans="1:15" x14ac:dyDescent="0.25">
      <c r="A3007" s="139">
        <v>134</v>
      </c>
      <c r="B3007" s="135" t="s">
        <v>248</v>
      </c>
      <c r="C3007" s="134" t="s">
        <v>2102</v>
      </c>
      <c r="D3007" s="135">
        <v>4297</v>
      </c>
      <c r="E3007" s="135" t="s">
        <v>2446</v>
      </c>
      <c r="F3007" s="135">
        <v>1</v>
      </c>
      <c r="G3007" s="136">
        <v>1</v>
      </c>
      <c r="H3007" s="135" t="s">
        <v>2447</v>
      </c>
      <c r="I3007" s="135">
        <v>902</v>
      </c>
      <c r="J3007" s="135" t="s">
        <v>2115</v>
      </c>
      <c r="K3007" s="135" t="s">
        <v>2116</v>
      </c>
      <c r="L3007" s="135" t="s">
        <v>2117</v>
      </c>
      <c r="M3007" s="135"/>
      <c r="N3007" s="137"/>
      <c r="O3007" s="121"/>
    </row>
    <row r="3008" spans="1:15" x14ac:dyDescent="0.25">
      <c r="A3008" s="139">
        <v>134</v>
      </c>
      <c r="B3008" s="135" t="s">
        <v>248</v>
      </c>
      <c r="C3008" s="134" t="s">
        <v>2102</v>
      </c>
      <c r="D3008" s="135">
        <v>4298</v>
      </c>
      <c r="E3008" s="135" t="s">
        <v>2450</v>
      </c>
      <c r="F3008" s="135">
        <v>1</v>
      </c>
      <c r="G3008" s="136">
        <v>1</v>
      </c>
      <c r="H3008" s="135" t="s">
        <v>2451</v>
      </c>
      <c r="I3008" s="135">
        <v>902</v>
      </c>
      <c r="J3008" s="135" t="s">
        <v>2115</v>
      </c>
      <c r="K3008" s="135" t="s">
        <v>2116</v>
      </c>
      <c r="L3008" s="135" t="s">
        <v>2117</v>
      </c>
      <c r="M3008" s="135"/>
      <c r="N3008" s="137"/>
      <c r="O3008" s="121"/>
    </row>
    <row r="3009" spans="1:15" x14ac:dyDescent="0.25">
      <c r="A3009" s="139">
        <v>134</v>
      </c>
      <c r="B3009" s="135" t="s">
        <v>248</v>
      </c>
      <c r="C3009" s="134" t="s">
        <v>2102</v>
      </c>
      <c r="D3009" s="135">
        <v>4299</v>
      </c>
      <c r="E3009" s="135" t="s">
        <v>2452</v>
      </c>
      <c r="F3009" s="135">
        <v>1</v>
      </c>
      <c r="G3009" s="136">
        <v>1</v>
      </c>
      <c r="H3009" s="135" t="s">
        <v>2453</v>
      </c>
      <c r="I3009" s="135">
        <v>902</v>
      </c>
      <c r="J3009" s="135" t="s">
        <v>2115</v>
      </c>
      <c r="K3009" s="135" t="s">
        <v>2116</v>
      </c>
      <c r="L3009" s="135" t="s">
        <v>2117</v>
      </c>
      <c r="M3009" s="135"/>
      <c r="N3009" s="137"/>
      <c r="O3009" s="121"/>
    </row>
    <row r="3010" spans="1:15" x14ac:dyDescent="0.25">
      <c r="A3010" s="139">
        <v>134</v>
      </c>
      <c r="B3010" s="135" t="s">
        <v>248</v>
      </c>
      <c r="C3010" s="134" t="s">
        <v>2102</v>
      </c>
      <c r="D3010" s="135">
        <v>4300</v>
      </c>
      <c r="E3010" s="135" t="s">
        <v>2455</v>
      </c>
      <c r="F3010" s="135">
        <v>1</v>
      </c>
      <c r="G3010" s="136">
        <v>1</v>
      </c>
      <c r="H3010" s="135" t="s">
        <v>2456</v>
      </c>
      <c r="I3010" s="135">
        <v>902</v>
      </c>
      <c r="J3010" s="135" t="s">
        <v>2115</v>
      </c>
      <c r="K3010" s="135" t="s">
        <v>2116</v>
      </c>
      <c r="L3010" s="135" t="s">
        <v>2117</v>
      </c>
      <c r="M3010" s="135"/>
      <c r="N3010" s="137"/>
      <c r="O3010" s="121"/>
    </row>
    <row r="3011" spans="1:15" x14ac:dyDescent="0.25">
      <c r="A3011" s="139">
        <v>134</v>
      </c>
      <c r="B3011" s="135" t="s">
        <v>248</v>
      </c>
      <c r="C3011" s="134" t="s">
        <v>2102</v>
      </c>
      <c r="D3011" s="135">
        <v>4301</v>
      </c>
      <c r="E3011" s="135" t="s">
        <v>2460</v>
      </c>
      <c r="F3011" s="135">
        <v>1</v>
      </c>
      <c r="G3011" s="136">
        <v>1</v>
      </c>
      <c r="H3011" s="135" t="s">
        <v>2461</v>
      </c>
      <c r="I3011" s="135">
        <v>902</v>
      </c>
      <c r="J3011" s="135" t="s">
        <v>2115</v>
      </c>
      <c r="K3011" s="135" t="s">
        <v>2116</v>
      </c>
      <c r="L3011" s="135" t="s">
        <v>2117</v>
      </c>
      <c r="M3011" s="135"/>
      <c r="N3011" s="137"/>
      <c r="O3011" s="121"/>
    </row>
    <row r="3012" spans="1:15" x14ac:dyDescent="0.25">
      <c r="A3012" s="139">
        <v>134</v>
      </c>
      <c r="B3012" s="135" t="s">
        <v>3705</v>
      </c>
      <c r="C3012" s="134" t="s">
        <v>2102</v>
      </c>
      <c r="D3012" s="135">
        <v>12865</v>
      </c>
      <c r="E3012" s="135" t="s">
        <v>2657</v>
      </c>
      <c r="F3012" s="135">
        <v>1</v>
      </c>
      <c r="G3012" s="136">
        <v>1</v>
      </c>
      <c r="H3012" s="135" t="s">
        <v>2658</v>
      </c>
      <c r="I3012" s="135">
        <v>1280</v>
      </c>
      <c r="J3012" s="135" t="s">
        <v>2115</v>
      </c>
      <c r="K3012" s="135" t="s">
        <v>2116</v>
      </c>
      <c r="L3012" s="135" t="s">
        <v>2117</v>
      </c>
      <c r="M3012" s="135" t="s">
        <v>725</v>
      </c>
      <c r="N3012" s="137"/>
      <c r="O3012" s="121"/>
    </row>
    <row r="3013" spans="1:15" x14ac:dyDescent="0.25">
      <c r="A3013" s="139">
        <v>134</v>
      </c>
      <c r="B3013" s="135" t="s">
        <v>3705</v>
      </c>
      <c r="C3013" s="134" t="s">
        <v>2102</v>
      </c>
      <c r="D3013" s="135">
        <v>12866</v>
      </c>
      <c r="E3013" s="135" t="s">
        <v>2657</v>
      </c>
      <c r="F3013" s="135">
        <v>1</v>
      </c>
      <c r="G3013" s="136">
        <v>0</v>
      </c>
      <c r="H3013" s="135" t="s">
        <v>3706</v>
      </c>
      <c r="I3013" s="135">
        <v>192</v>
      </c>
      <c r="J3013" s="135" t="s">
        <v>2108</v>
      </c>
      <c r="K3013" s="135" t="s">
        <v>2109</v>
      </c>
      <c r="L3013" s="135" t="s">
        <v>193</v>
      </c>
      <c r="M3013" s="135" t="s">
        <v>725</v>
      </c>
      <c r="N3013" s="137"/>
      <c r="O3013" s="121"/>
    </row>
    <row r="3014" spans="1:15" x14ac:dyDescent="0.25">
      <c r="A3014" s="139">
        <v>134</v>
      </c>
      <c r="B3014" s="135" t="s">
        <v>3705</v>
      </c>
      <c r="C3014" s="134" t="s">
        <v>2102</v>
      </c>
      <c r="D3014" s="135">
        <v>12867</v>
      </c>
      <c r="E3014" s="135" t="s">
        <v>2659</v>
      </c>
      <c r="F3014" s="135">
        <v>1</v>
      </c>
      <c r="G3014" s="136">
        <v>2</v>
      </c>
      <c r="H3014" s="135" t="s">
        <v>3707</v>
      </c>
      <c r="I3014" s="135">
        <v>1280</v>
      </c>
      <c r="J3014" s="135" t="s">
        <v>2115</v>
      </c>
      <c r="K3014" s="135" t="s">
        <v>2116</v>
      </c>
      <c r="L3014" s="135" t="s">
        <v>2117</v>
      </c>
      <c r="M3014" s="135" t="s">
        <v>725</v>
      </c>
      <c r="N3014" s="137"/>
      <c r="O3014" s="121"/>
    </row>
    <row r="3015" spans="1:15" x14ac:dyDescent="0.25">
      <c r="A3015" s="139">
        <v>134</v>
      </c>
      <c r="B3015" s="135" t="s">
        <v>3705</v>
      </c>
      <c r="C3015" s="134" t="s">
        <v>2102</v>
      </c>
      <c r="D3015" s="135">
        <v>12868</v>
      </c>
      <c r="E3015" s="135" t="s">
        <v>2659</v>
      </c>
      <c r="F3015" s="135">
        <v>1</v>
      </c>
      <c r="G3015" s="136">
        <v>0</v>
      </c>
      <c r="H3015" s="135" t="s">
        <v>3708</v>
      </c>
      <c r="I3015" s="135">
        <v>192</v>
      </c>
      <c r="J3015" s="135" t="s">
        <v>2108</v>
      </c>
      <c r="K3015" s="135" t="s">
        <v>2109</v>
      </c>
      <c r="L3015" s="135" t="s">
        <v>193</v>
      </c>
      <c r="M3015" s="135" t="s">
        <v>725</v>
      </c>
      <c r="N3015" s="137"/>
      <c r="O3015" s="121"/>
    </row>
    <row r="3016" spans="1:15" x14ac:dyDescent="0.25">
      <c r="A3016" s="139">
        <v>134</v>
      </c>
      <c r="B3016" s="135" t="s">
        <v>3705</v>
      </c>
      <c r="C3016" s="134" t="s">
        <v>2102</v>
      </c>
      <c r="D3016" s="135">
        <v>12869</v>
      </c>
      <c r="E3016" s="135" t="s">
        <v>2661</v>
      </c>
      <c r="F3016" s="135">
        <v>1</v>
      </c>
      <c r="G3016" s="136">
        <v>3</v>
      </c>
      <c r="H3016" s="135" t="s">
        <v>3709</v>
      </c>
      <c r="I3016" s="135">
        <v>120</v>
      </c>
      <c r="J3016" s="135" t="s">
        <v>2542</v>
      </c>
      <c r="K3016" s="135" t="s">
        <v>2543</v>
      </c>
      <c r="L3016" s="135" t="s">
        <v>194</v>
      </c>
      <c r="M3016" s="135" t="s">
        <v>725</v>
      </c>
      <c r="N3016" s="137"/>
      <c r="O3016" s="121"/>
    </row>
    <row r="3017" spans="1:15" x14ac:dyDescent="0.25">
      <c r="A3017" s="139">
        <v>134</v>
      </c>
      <c r="B3017" s="135" t="s">
        <v>3705</v>
      </c>
      <c r="C3017" s="134" t="s">
        <v>2102</v>
      </c>
      <c r="D3017" s="135">
        <v>12870</v>
      </c>
      <c r="E3017" s="135" t="s">
        <v>2661</v>
      </c>
      <c r="F3017" s="135">
        <v>1</v>
      </c>
      <c r="G3017" s="136">
        <v>4</v>
      </c>
      <c r="H3017" s="135" t="s">
        <v>3710</v>
      </c>
      <c r="I3017" s="135">
        <v>60</v>
      </c>
      <c r="J3017" s="135" t="s">
        <v>2542</v>
      </c>
      <c r="K3017" s="135" t="s">
        <v>2543</v>
      </c>
      <c r="L3017" s="135" t="s">
        <v>194</v>
      </c>
      <c r="M3017" s="135" t="s">
        <v>725</v>
      </c>
      <c r="N3017" s="137"/>
      <c r="O3017" s="121"/>
    </row>
    <row r="3018" spans="1:15" x14ac:dyDescent="0.25">
      <c r="A3018" s="139">
        <v>134</v>
      </c>
      <c r="B3018" s="135" t="s">
        <v>3705</v>
      </c>
      <c r="C3018" s="134" t="s">
        <v>2102</v>
      </c>
      <c r="D3018" s="135">
        <v>12871</v>
      </c>
      <c r="E3018" s="135" t="s">
        <v>2661</v>
      </c>
      <c r="F3018" s="135">
        <v>1</v>
      </c>
      <c r="G3018" s="136">
        <v>5</v>
      </c>
      <c r="H3018" s="135" t="s">
        <v>3711</v>
      </c>
      <c r="I3018" s="135">
        <v>60</v>
      </c>
      <c r="J3018" s="135" t="s">
        <v>2542</v>
      </c>
      <c r="K3018" s="135" t="s">
        <v>2543</v>
      </c>
      <c r="L3018" s="135" t="s">
        <v>194</v>
      </c>
      <c r="M3018" s="135" t="s">
        <v>725</v>
      </c>
      <c r="N3018" s="137"/>
      <c r="O3018" s="121"/>
    </row>
    <row r="3019" spans="1:15" x14ac:dyDescent="0.25">
      <c r="A3019" s="139">
        <v>134</v>
      </c>
      <c r="B3019" s="135" t="s">
        <v>3705</v>
      </c>
      <c r="C3019" s="134" t="s">
        <v>2102</v>
      </c>
      <c r="D3019" s="135">
        <v>12872</v>
      </c>
      <c r="E3019" s="135" t="s">
        <v>2661</v>
      </c>
      <c r="F3019" s="135">
        <v>1</v>
      </c>
      <c r="G3019" s="136">
        <v>6</v>
      </c>
      <c r="H3019" s="135" t="s">
        <v>3712</v>
      </c>
      <c r="I3019" s="135">
        <v>60</v>
      </c>
      <c r="J3019" s="135" t="s">
        <v>2542</v>
      </c>
      <c r="K3019" s="135" t="s">
        <v>2543</v>
      </c>
      <c r="L3019" s="135" t="s">
        <v>194</v>
      </c>
      <c r="M3019" s="135" t="s">
        <v>725</v>
      </c>
      <c r="N3019" s="137"/>
      <c r="O3019" s="121"/>
    </row>
    <row r="3020" spans="1:15" x14ac:dyDescent="0.25">
      <c r="A3020" s="139">
        <v>134</v>
      </c>
      <c r="B3020" s="135" t="s">
        <v>3705</v>
      </c>
      <c r="C3020" s="134" t="s">
        <v>2102</v>
      </c>
      <c r="D3020" s="135">
        <v>12873</v>
      </c>
      <c r="E3020" s="135" t="s">
        <v>2661</v>
      </c>
      <c r="F3020" s="135">
        <v>1</v>
      </c>
      <c r="G3020" s="136">
        <v>7</v>
      </c>
      <c r="H3020" s="135" t="s">
        <v>3713</v>
      </c>
      <c r="I3020" s="135">
        <v>60</v>
      </c>
      <c r="J3020" s="135" t="s">
        <v>2542</v>
      </c>
      <c r="K3020" s="135" t="s">
        <v>2543</v>
      </c>
      <c r="L3020" s="135" t="s">
        <v>194</v>
      </c>
      <c r="M3020" s="135" t="s">
        <v>725</v>
      </c>
      <c r="N3020" s="137"/>
      <c r="O3020" s="121"/>
    </row>
    <row r="3021" spans="1:15" x14ac:dyDescent="0.25">
      <c r="A3021" s="139">
        <v>134</v>
      </c>
      <c r="B3021" s="135" t="s">
        <v>3705</v>
      </c>
      <c r="C3021" s="134" t="s">
        <v>2102</v>
      </c>
      <c r="D3021" s="135">
        <v>12874</v>
      </c>
      <c r="E3021" s="135" t="s">
        <v>2661</v>
      </c>
      <c r="F3021" s="135">
        <v>1</v>
      </c>
      <c r="G3021" s="136">
        <v>8</v>
      </c>
      <c r="H3021" s="135" t="s">
        <v>3714</v>
      </c>
      <c r="I3021" s="135">
        <v>60</v>
      </c>
      <c r="J3021" s="135" t="s">
        <v>2542</v>
      </c>
      <c r="K3021" s="135" t="s">
        <v>2543</v>
      </c>
      <c r="L3021" s="135" t="s">
        <v>194</v>
      </c>
      <c r="M3021" s="135" t="s">
        <v>725</v>
      </c>
      <c r="N3021" s="137"/>
      <c r="O3021" s="121"/>
    </row>
    <row r="3022" spans="1:15" x14ac:dyDescent="0.25">
      <c r="A3022" s="139">
        <v>134</v>
      </c>
      <c r="B3022" s="135" t="s">
        <v>3705</v>
      </c>
      <c r="C3022" s="134" t="s">
        <v>2102</v>
      </c>
      <c r="D3022" s="135">
        <v>12875</v>
      </c>
      <c r="E3022" s="135" t="s">
        <v>2661</v>
      </c>
      <c r="F3022" s="135">
        <v>1</v>
      </c>
      <c r="G3022" s="136">
        <v>9</v>
      </c>
      <c r="H3022" s="135" t="s">
        <v>3715</v>
      </c>
      <c r="I3022" s="135">
        <v>60</v>
      </c>
      <c r="J3022" s="135" t="s">
        <v>2542</v>
      </c>
      <c r="K3022" s="135" t="s">
        <v>2543</v>
      </c>
      <c r="L3022" s="135" t="s">
        <v>194</v>
      </c>
      <c r="M3022" s="135" t="s">
        <v>725</v>
      </c>
      <c r="N3022" s="137"/>
      <c r="O3022" s="121"/>
    </row>
    <row r="3023" spans="1:15" x14ac:dyDescent="0.25">
      <c r="A3023" s="139">
        <v>134</v>
      </c>
      <c r="B3023" s="135" t="s">
        <v>3705</v>
      </c>
      <c r="C3023" s="134" t="s">
        <v>2102</v>
      </c>
      <c r="D3023" s="135">
        <v>12876</v>
      </c>
      <c r="E3023" s="135" t="s">
        <v>2661</v>
      </c>
      <c r="F3023" s="135">
        <v>1</v>
      </c>
      <c r="G3023" s="136">
        <v>10</v>
      </c>
      <c r="H3023" s="135" t="s">
        <v>3716</v>
      </c>
      <c r="I3023" s="135">
        <v>200</v>
      </c>
      <c r="J3023" s="135" t="s">
        <v>2542</v>
      </c>
      <c r="K3023" s="135" t="s">
        <v>2543</v>
      </c>
      <c r="L3023" s="135" t="s">
        <v>194</v>
      </c>
      <c r="M3023" s="135" t="s">
        <v>725</v>
      </c>
      <c r="N3023" s="137"/>
      <c r="O3023" s="121"/>
    </row>
    <row r="3024" spans="1:15" x14ac:dyDescent="0.25">
      <c r="A3024" s="139">
        <v>134</v>
      </c>
      <c r="B3024" s="135" t="s">
        <v>3705</v>
      </c>
      <c r="C3024" s="134" t="s">
        <v>2102</v>
      </c>
      <c r="D3024" s="135">
        <v>12877</v>
      </c>
      <c r="E3024" s="135" t="s">
        <v>2661</v>
      </c>
      <c r="F3024" s="135">
        <v>1</v>
      </c>
      <c r="G3024" s="136">
        <v>11</v>
      </c>
      <c r="H3024" s="135" t="s">
        <v>3717</v>
      </c>
      <c r="I3024" s="135">
        <v>80</v>
      </c>
      <c r="J3024" s="135" t="s">
        <v>2542</v>
      </c>
      <c r="K3024" s="135" t="s">
        <v>2543</v>
      </c>
      <c r="L3024" s="135" t="s">
        <v>194</v>
      </c>
      <c r="M3024" s="135" t="s">
        <v>725</v>
      </c>
      <c r="N3024" s="137"/>
      <c r="O3024" s="121"/>
    </row>
    <row r="3025" spans="1:15" x14ac:dyDescent="0.25">
      <c r="A3025" s="139">
        <v>134</v>
      </c>
      <c r="B3025" s="135" t="s">
        <v>3705</v>
      </c>
      <c r="C3025" s="134" t="s">
        <v>2102</v>
      </c>
      <c r="D3025" s="135">
        <v>12878</v>
      </c>
      <c r="E3025" s="135" t="s">
        <v>2663</v>
      </c>
      <c r="F3025" s="135">
        <v>1</v>
      </c>
      <c r="G3025" s="136">
        <v>12</v>
      </c>
      <c r="H3025" s="135" t="s">
        <v>3718</v>
      </c>
      <c r="I3025" s="135">
        <v>300</v>
      </c>
      <c r="J3025" s="135" t="s">
        <v>2542</v>
      </c>
      <c r="K3025" s="135" t="s">
        <v>2543</v>
      </c>
      <c r="L3025" s="135" t="s">
        <v>194</v>
      </c>
      <c r="M3025" s="135" t="s">
        <v>725</v>
      </c>
      <c r="N3025" s="137"/>
      <c r="O3025" s="121"/>
    </row>
    <row r="3026" spans="1:15" x14ac:dyDescent="0.25">
      <c r="A3026" s="139">
        <v>134</v>
      </c>
      <c r="B3026" s="135" t="s">
        <v>3705</v>
      </c>
      <c r="C3026" s="134" t="s">
        <v>2102</v>
      </c>
      <c r="D3026" s="135">
        <v>12879</v>
      </c>
      <c r="E3026" s="135" t="s">
        <v>2663</v>
      </c>
      <c r="F3026" s="135">
        <v>1</v>
      </c>
      <c r="G3026" s="136">
        <v>13</v>
      </c>
      <c r="H3026" s="135" t="s">
        <v>3719</v>
      </c>
      <c r="I3026" s="135">
        <v>64</v>
      </c>
      <c r="J3026" s="135" t="s">
        <v>2542</v>
      </c>
      <c r="K3026" s="135" t="s">
        <v>2543</v>
      </c>
      <c r="L3026" s="135" t="s">
        <v>194</v>
      </c>
      <c r="M3026" s="135" t="s">
        <v>725</v>
      </c>
      <c r="N3026" s="137"/>
      <c r="O3026" s="121"/>
    </row>
    <row r="3027" spans="1:15" x14ac:dyDescent="0.25">
      <c r="A3027" s="139">
        <v>134</v>
      </c>
      <c r="B3027" s="135" t="s">
        <v>3705</v>
      </c>
      <c r="C3027" s="134" t="s">
        <v>2102</v>
      </c>
      <c r="D3027" s="135">
        <v>12880</v>
      </c>
      <c r="E3027" s="135" t="s">
        <v>2663</v>
      </c>
      <c r="F3027" s="135">
        <v>1</v>
      </c>
      <c r="G3027" s="136">
        <v>16</v>
      </c>
      <c r="H3027" s="135" t="s">
        <v>3720</v>
      </c>
      <c r="I3027" s="135">
        <v>120</v>
      </c>
      <c r="J3027" s="135" t="s">
        <v>2542</v>
      </c>
      <c r="K3027" s="135" t="s">
        <v>2543</v>
      </c>
      <c r="L3027" s="135" t="s">
        <v>194</v>
      </c>
      <c r="M3027" s="135" t="s">
        <v>725</v>
      </c>
      <c r="N3027" s="137"/>
      <c r="O3027" s="121"/>
    </row>
    <row r="3028" spans="1:15" x14ac:dyDescent="0.25">
      <c r="A3028" s="139">
        <v>134</v>
      </c>
      <c r="B3028" s="135" t="s">
        <v>3705</v>
      </c>
      <c r="C3028" s="134" t="s">
        <v>2102</v>
      </c>
      <c r="D3028" s="135">
        <v>12881</v>
      </c>
      <c r="E3028" s="135" t="s">
        <v>2663</v>
      </c>
      <c r="F3028" s="135">
        <v>1</v>
      </c>
      <c r="G3028" s="136">
        <v>17</v>
      </c>
      <c r="H3028" s="135" t="s">
        <v>3721</v>
      </c>
      <c r="I3028" s="135">
        <v>64</v>
      </c>
      <c r="J3028" s="135" t="s">
        <v>2542</v>
      </c>
      <c r="K3028" s="135" t="s">
        <v>2543</v>
      </c>
      <c r="L3028" s="135" t="s">
        <v>194</v>
      </c>
      <c r="M3028" s="135" t="s">
        <v>725</v>
      </c>
      <c r="N3028" s="137"/>
      <c r="O3028" s="121"/>
    </row>
    <row r="3029" spans="1:15" x14ac:dyDescent="0.25">
      <c r="A3029" s="139">
        <v>134</v>
      </c>
      <c r="B3029" s="135" t="s">
        <v>3705</v>
      </c>
      <c r="C3029" s="134" t="s">
        <v>2102</v>
      </c>
      <c r="D3029" s="135">
        <v>12882</v>
      </c>
      <c r="E3029" s="135" t="s">
        <v>2663</v>
      </c>
      <c r="F3029" s="135">
        <v>1</v>
      </c>
      <c r="G3029" s="136">
        <v>18</v>
      </c>
      <c r="H3029" s="135" t="s">
        <v>3722</v>
      </c>
      <c r="I3029" s="135">
        <v>64</v>
      </c>
      <c r="J3029" s="135" t="s">
        <v>2542</v>
      </c>
      <c r="K3029" s="135" t="s">
        <v>2543</v>
      </c>
      <c r="L3029" s="135" t="s">
        <v>194</v>
      </c>
      <c r="M3029" s="135" t="s">
        <v>725</v>
      </c>
      <c r="N3029" s="137"/>
      <c r="O3029" s="121"/>
    </row>
    <row r="3030" spans="1:15" x14ac:dyDescent="0.25">
      <c r="A3030" s="139">
        <v>134</v>
      </c>
      <c r="B3030" s="135" t="s">
        <v>3705</v>
      </c>
      <c r="C3030" s="134" t="s">
        <v>2102</v>
      </c>
      <c r="D3030" s="135">
        <v>12883</v>
      </c>
      <c r="E3030" s="135" t="s">
        <v>2263</v>
      </c>
      <c r="F3030" s="135">
        <v>1</v>
      </c>
      <c r="G3030" s="136">
        <v>15</v>
      </c>
      <c r="H3030" s="135" t="s">
        <v>3723</v>
      </c>
      <c r="I3030" s="135">
        <v>1280</v>
      </c>
      <c r="J3030" s="135" t="s">
        <v>2115</v>
      </c>
      <c r="K3030" s="135" t="s">
        <v>2116</v>
      </c>
      <c r="L3030" s="135" t="s">
        <v>2117</v>
      </c>
      <c r="M3030" s="135" t="s">
        <v>725</v>
      </c>
      <c r="N3030" s="137"/>
      <c r="O3030" s="121"/>
    </row>
    <row r="3031" spans="1:15" x14ac:dyDescent="0.25">
      <c r="A3031" s="139">
        <v>134</v>
      </c>
      <c r="B3031" s="135" t="s">
        <v>3705</v>
      </c>
      <c r="C3031" s="134" t="s">
        <v>2102</v>
      </c>
      <c r="D3031" s="135">
        <v>12884</v>
      </c>
      <c r="E3031" s="135" t="s">
        <v>2263</v>
      </c>
      <c r="F3031" s="135">
        <v>1</v>
      </c>
      <c r="G3031" s="136">
        <v>0</v>
      </c>
      <c r="H3031" s="135" t="s">
        <v>3724</v>
      </c>
      <c r="I3031" s="135">
        <v>192</v>
      </c>
      <c r="J3031" s="135" t="s">
        <v>2108</v>
      </c>
      <c r="K3031" s="135" t="s">
        <v>2109</v>
      </c>
      <c r="L3031" s="135" t="s">
        <v>193</v>
      </c>
      <c r="M3031" s="135" t="s">
        <v>725</v>
      </c>
      <c r="N3031" s="137"/>
      <c r="O3031" s="121"/>
    </row>
    <row r="3032" spans="1:15" x14ac:dyDescent="0.25">
      <c r="A3032" s="139">
        <v>134</v>
      </c>
      <c r="B3032" s="135" t="s">
        <v>3705</v>
      </c>
      <c r="C3032" s="134" t="s">
        <v>2102</v>
      </c>
      <c r="D3032" s="135">
        <v>12885</v>
      </c>
      <c r="E3032" s="135" t="s">
        <v>2265</v>
      </c>
      <c r="F3032" s="135">
        <v>1</v>
      </c>
      <c r="G3032" s="136">
        <v>0</v>
      </c>
      <c r="H3032" s="135" t="s">
        <v>3725</v>
      </c>
      <c r="I3032" s="135">
        <v>192</v>
      </c>
      <c r="J3032" s="135" t="s">
        <v>2108</v>
      </c>
      <c r="K3032" s="135" t="s">
        <v>2109</v>
      </c>
      <c r="L3032" s="135" t="s">
        <v>193</v>
      </c>
      <c r="M3032" s="135" t="s">
        <v>725</v>
      </c>
      <c r="N3032" s="137"/>
      <c r="O3032" s="121"/>
    </row>
    <row r="3033" spans="1:15" x14ac:dyDescent="0.25">
      <c r="A3033" s="139">
        <v>134</v>
      </c>
      <c r="B3033" s="135" t="s">
        <v>3705</v>
      </c>
      <c r="C3033" s="134" t="s">
        <v>2102</v>
      </c>
      <c r="D3033" s="135">
        <v>12886</v>
      </c>
      <c r="E3033" s="135" t="s">
        <v>2265</v>
      </c>
      <c r="F3033" s="135">
        <v>1</v>
      </c>
      <c r="G3033" s="136">
        <v>14</v>
      </c>
      <c r="H3033" s="135" t="s">
        <v>3726</v>
      </c>
      <c r="I3033" s="135">
        <v>1280</v>
      </c>
      <c r="J3033" s="135" t="s">
        <v>2115</v>
      </c>
      <c r="K3033" s="135" t="s">
        <v>2116</v>
      </c>
      <c r="L3033" s="135" t="s">
        <v>2117</v>
      </c>
      <c r="M3033" s="135" t="s">
        <v>725</v>
      </c>
      <c r="N3033" s="137"/>
      <c r="O3033" s="121"/>
    </row>
    <row r="3034" spans="1:15" x14ac:dyDescent="0.25">
      <c r="A3034" s="139">
        <v>135</v>
      </c>
      <c r="B3034" s="135" t="s">
        <v>342</v>
      </c>
      <c r="C3034" s="134" t="s">
        <v>2102</v>
      </c>
      <c r="D3034" s="135">
        <v>4302</v>
      </c>
      <c r="E3034" s="135">
        <v>29</v>
      </c>
      <c r="F3034" s="135">
        <v>1</v>
      </c>
      <c r="G3034" s="136">
        <v>1</v>
      </c>
      <c r="H3034" s="135" t="s">
        <v>3727</v>
      </c>
      <c r="I3034" s="135">
        <v>780</v>
      </c>
      <c r="J3034" s="135" t="s">
        <v>2115</v>
      </c>
      <c r="K3034" s="135" t="s">
        <v>2116</v>
      </c>
      <c r="L3034" s="135" t="s">
        <v>2117</v>
      </c>
      <c r="M3034" s="135" t="s">
        <v>1</v>
      </c>
      <c r="N3034" s="137"/>
      <c r="O3034" s="121"/>
    </row>
    <row r="3035" spans="1:15" x14ac:dyDescent="0.25">
      <c r="A3035" s="139">
        <v>135</v>
      </c>
      <c r="B3035" s="135" t="s">
        <v>342</v>
      </c>
      <c r="C3035" s="134" t="s">
        <v>2102</v>
      </c>
      <c r="D3035" s="135">
        <v>4303</v>
      </c>
      <c r="E3035" s="135">
        <v>30</v>
      </c>
      <c r="F3035" s="135">
        <v>1</v>
      </c>
      <c r="G3035" s="136">
        <v>1</v>
      </c>
      <c r="H3035" s="135" t="s">
        <v>3728</v>
      </c>
      <c r="I3035" s="135">
        <v>496</v>
      </c>
      <c r="J3035" s="135" t="s">
        <v>2115</v>
      </c>
      <c r="K3035" s="135" t="s">
        <v>2129</v>
      </c>
      <c r="L3035" s="135" t="s">
        <v>194</v>
      </c>
      <c r="M3035" s="135" t="s">
        <v>1</v>
      </c>
      <c r="N3035" s="137"/>
      <c r="O3035" s="121"/>
    </row>
    <row r="3036" spans="1:15" x14ac:dyDescent="0.25">
      <c r="A3036" s="139">
        <v>135</v>
      </c>
      <c r="B3036" s="135" t="s">
        <v>342</v>
      </c>
      <c r="C3036" s="134" t="s">
        <v>2102</v>
      </c>
      <c r="D3036" s="135">
        <v>4304</v>
      </c>
      <c r="E3036" s="135">
        <v>30</v>
      </c>
      <c r="F3036" s="135">
        <v>1</v>
      </c>
      <c r="G3036" s="136">
        <v>2</v>
      </c>
      <c r="H3036" s="135" t="s">
        <v>3729</v>
      </c>
      <c r="I3036" s="135">
        <v>72</v>
      </c>
      <c r="J3036" s="135" t="s">
        <v>2112</v>
      </c>
      <c r="K3036" s="135" t="s">
        <v>2113</v>
      </c>
      <c r="L3036" s="135" t="s">
        <v>194</v>
      </c>
      <c r="M3036" s="135" t="s">
        <v>1</v>
      </c>
      <c r="N3036" s="137"/>
      <c r="O3036" s="121"/>
    </row>
    <row r="3037" spans="1:15" x14ac:dyDescent="0.25">
      <c r="A3037" s="139">
        <v>135</v>
      </c>
      <c r="B3037" s="135" t="s">
        <v>342</v>
      </c>
      <c r="C3037" s="134" t="s">
        <v>2102</v>
      </c>
      <c r="D3037" s="135">
        <v>4305</v>
      </c>
      <c r="E3037" s="135">
        <v>30</v>
      </c>
      <c r="F3037" s="135">
        <v>1</v>
      </c>
      <c r="G3037" s="136">
        <v>3</v>
      </c>
      <c r="H3037" s="135" t="s">
        <v>3730</v>
      </c>
      <c r="I3037" s="135">
        <v>72</v>
      </c>
      <c r="J3037" s="135" t="s">
        <v>2112</v>
      </c>
      <c r="K3037" s="135" t="s">
        <v>2113</v>
      </c>
      <c r="L3037" s="135" t="s">
        <v>194</v>
      </c>
      <c r="M3037" s="135" t="s">
        <v>1</v>
      </c>
      <c r="N3037" s="137"/>
      <c r="O3037" s="121"/>
    </row>
    <row r="3038" spans="1:15" x14ac:dyDescent="0.25">
      <c r="A3038" s="139">
        <v>135</v>
      </c>
      <c r="B3038" s="135" t="s">
        <v>342</v>
      </c>
      <c r="C3038" s="134" t="s">
        <v>2102</v>
      </c>
      <c r="D3038" s="135">
        <v>4306</v>
      </c>
      <c r="E3038" s="135">
        <v>30</v>
      </c>
      <c r="F3038" s="135">
        <v>1</v>
      </c>
      <c r="G3038" s="136">
        <v>4</v>
      </c>
      <c r="H3038" s="135" t="s">
        <v>3731</v>
      </c>
      <c r="I3038" s="135">
        <v>36</v>
      </c>
      <c r="J3038" s="135" t="s">
        <v>2108</v>
      </c>
      <c r="K3038" s="135" t="s">
        <v>2109</v>
      </c>
      <c r="L3038" s="135" t="s">
        <v>193</v>
      </c>
      <c r="M3038" s="135" t="s">
        <v>1</v>
      </c>
      <c r="N3038" s="137"/>
      <c r="O3038" s="121"/>
    </row>
    <row r="3039" spans="1:15" x14ac:dyDescent="0.25">
      <c r="A3039" s="139">
        <v>135</v>
      </c>
      <c r="B3039" s="135" t="s">
        <v>342</v>
      </c>
      <c r="C3039" s="134" t="s">
        <v>2102</v>
      </c>
      <c r="D3039" s="135">
        <v>4307</v>
      </c>
      <c r="E3039" s="135">
        <v>31</v>
      </c>
      <c r="F3039" s="135">
        <v>1</v>
      </c>
      <c r="G3039" s="136">
        <v>1</v>
      </c>
      <c r="H3039" s="135" t="s">
        <v>3732</v>
      </c>
      <c r="I3039" s="135">
        <v>520</v>
      </c>
      <c r="J3039" s="135" t="s">
        <v>2115</v>
      </c>
      <c r="K3039" s="135" t="s">
        <v>2129</v>
      </c>
      <c r="L3039" s="135" t="s">
        <v>194</v>
      </c>
      <c r="M3039" s="135" t="s">
        <v>1</v>
      </c>
      <c r="N3039" s="137"/>
      <c r="O3039" s="121"/>
    </row>
    <row r="3040" spans="1:15" x14ac:dyDescent="0.25">
      <c r="A3040" s="139">
        <v>135</v>
      </c>
      <c r="B3040" s="135" t="s">
        <v>342</v>
      </c>
      <c r="C3040" s="134" t="s">
        <v>2102</v>
      </c>
      <c r="D3040" s="135">
        <v>4308</v>
      </c>
      <c r="E3040" s="135">
        <v>31</v>
      </c>
      <c r="F3040" s="135">
        <v>1</v>
      </c>
      <c r="G3040" s="136">
        <v>2</v>
      </c>
      <c r="H3040" s="135" t="s">
        <v>3733</v>
      </c>
      <c r="I3040" s="135">
        <v>120</v>
      </c>
      <c r="J3040" s="135" t="s">
        <v>2112</v>
      </c>
      <c r="K3040" s="135" t="s">
        <v>2113</v>
      </c>
      <c r="L3040" s="135" t="s">
        <v>194</v>
      </c>
      <c r="M3040" s="135" t="s">
        <v>1</v>
      </c>
      <c r="N3040" s="137"/>
      <c r="O3040" s="121"/>
    </row>
    <row r="3041" spans="1:15" x14ac:dyDescent="0.25">
      <c r="A3041" s="139">
        <v>135</v>
      </c>
      <c r="B3041" s="135" t="s">
        <v>342</v>
      </c>
      <c r="C3041" s="134" t="s">
        <v>2102</v>
      </c>
      <c r="D3041" s="135">
        <v>4309</v>
      </c>
      <c r="E3041" s="135">
        <v>31</v>
      </c>
      <c r="F3041" s="135">
        <v>1</v>
      </c>
      <c r="G3041" s="136">
        <v>3</v>
      </c>
      <c r="H3041" s="135" t="s">
        <v>3734</v>
      </c>
      <c r="I3041" s="135">
        <v>120</v>
      </c>
      <c r="J3041" s="135" t="s">
        <v>2112</v>
      </c>
      <c r="K3041" s="135" t="s">
        <v>2113</v>
      </c>
      <c r="L3041" s="135" t="s">
        <v>194</v>
      </c>
      <c r="M3041" s="135" t="s">
        <v>1</v>
      </c>
      <c r="N3041" s="137"/>
      <c r="O3041" s="121"/>
    </row>
    <row r="3042" spans="1:15" x14ac:dyDescent="0.25">
      <c r="A3042" s="139">
        <v>135</v>
      </c>
      <c r="B3042" s="135" t="s">
        <v>342</v>
      </c>
      <c r="C3042" s="134" t="s">
        <v>2102</v>
      </c>
      <c r="D3042" s="135">
        <v>4310</v>
      </c>
      <c r="E3042" s="135">
        <v>32</v>
      </c>
      <c r="F3042" s="135">
        <v>1</v>
      </c>
      <c r="G3042" s="136">
        <v>1</v>
      </c>
      <c r="H3042" s="135" t="s">
        <v>3735</v>
      </c>
      <c r="I3042" s="135">
        <v>780</v>
      </c>
      <c r="J3042" s="135" t="s">
        <v>2115</v>
      </c>
      <c r="K3042" s="135" t="s">
        <v>2116</v>
      </c>
      <c r="L3042" s="135" t="s">
        <v>2117</v>
      </c>
      <c r="M3042" s="135" t="s">
        <v>1</v>
      </c>
      <c r="N3042" s="137"/>
      <c r="O3042" s="121"/>
    </row>
    <row r="3043" spans="1:15" x14ac:dyDescent="0.25">
      <c r="A3043" s="139">
        <v>135</v>
      </c>
      <c r="B3043" s="135" t="s">
        <v>342</v>
      </c>
      <c r="C3043" s="134" t="s">
        <v>2102</v>
      </c>
      <c r="D3043" s="135">
        <v>4311</v>
      </c>
      <c r="E3043" s="135" t="s">
        <v>2103</v>
      </c>
      <c r="F3043" s="135">
        <v>1</v>
      </c>
      <c r="G3043" s="136">
        <v>1</v>
      </c>
      <c r="H3043" s="135" t="s">
        <v>2104</v>
      </c>
      <c r="I3043" s="135">
        <v>154</v>
      </c>
      <c r="J3043" s="135" t="s">
        <v>2112</v>
      </c>
      <c r="K3043" s="135" t="s">
        <v>2113</v>
      </c>
      <c r="L3043" s="135" t="s">
        <v>194</v>
      </c>
      <c r="M3043" s="135" t="s">
        <v>1</v>
      </c>
      <c r="N3043" s="137"/>
      <c r="O3043" s="121"/>
    </row>
    <row r="3044" spans="1:15" x14ac:dyDescent="0.25">
      <c r="A3044" s="139">
        <v>135</v>
      </c>
      <c r="B3044" s="135" t="s">
        <v>342</v>
      </c>
      <c r="C3044" s="134" t="s">
        <v>2102</v>
      </c>
      <c r="D3044" s="135">
        <v>4312</v>
      </c>
      <c r="E3044" s="135" t="s">
        <v>2103</v>
      </c>
      <c r="F3044" s="135">
        <v>1</v>
      </c>
      <c r="G3044" s="136">
        <v>2</v>
      </c>
      <c r="H3044" s="135" t="s">
        <v>2107</v>
      </c>
      <c r="I3044" s="135">
        <v>157</v>
      </c>
      <c r="J3044" s="135" t="s">
        <v>2283</v>
      </c>
      <c r="K3044" s="135" t="s">
        <v>2284</v>
      </c>
      <c r="L3044" s="135" t="s">
        <v>194</v>
      </c>
      <c r="M3044" s="135" t="s">
        <v>1</v>
      </c>
      <c r="N3044" s="137"/>
      <c r="O3044" s="121"/>
    </row>
    <row r="3045" spans="1:15" x14ac:dyDescent="0.25">
      <c r="A3045" s="139">
        <v>135</v>
      </c>
      <c r="B3045" s="135" t="s">
        <v>342</v>
      </c>
      <c r="C3045" s="134" t="s">
        <v>2102</v>
      </c>
      <c r="D3045" s="135">
        <v>4313</v>
      </c>
      <c r="E3045" s="135" t="s">
        <v>2103</v>
      </c>
      <c r="F3045" s="135">
        <v>1</v>
      </c>
      <c r="G3045" s="136">
        <v>3</v>
      </c>
      <c r="H3045" s="135" t="s">
        <v>2110</v>
      </c>
      <c r="I3045" s="135">
        <v>389</v>
      </c>
      <c r="J3045" s="135" t="s">
        <v>2112</v>
      </c>
      <c r="K3045" s="135" t="s">
        <v>2113</v>
      </c>
      <c r="L3045" s="135" t="s">
        <v>194</v>
      </c>
      <c r="M3045" s="135" t="s">
        <v>1</v>
      </c>
      <c r="N3045" s="137"/>
      <c r="O3045" s="121"/>
    </row>
    <row r="3046" spans="1:15" x14ac:dyDescent="0.25">
      <c r="A3046" s="139">
        <v>135</v>
      </c>
      <c r="B3046" s="135" t="s">
        <v>342</v>
      </c>
      <c r="C3046" s="134" t="s">
        <v>2102</v>
      </c>
      <c r="D3046" s="135">
        <v>4314</v>
      </c>
      <c r="E3046" s="135" t="s">
        <v>2103</v>
      </c>
      <c r="F3046" s="135">
        <v>1</v>
      </c>
      <c r="G3046" s="136">
        <v>4</v>
      </c>
      <c r="H3046" s="135" t="s">
        <v>2111</v>
      </c>
      <c r="I3046" s="135">
        <v>110</v>
      </c>
      <c r="J3046" s="135" t="s">
        <v>2112</v>
      </c>
      <c r="K3046" s="135" t="s">
        <v>2113</v>
      </c>
      <c r="L3046" s="135" t="s">
        <v>194</v>
      </c>
      <c r="M3046" s="135" t="s">
        <v>1</v>
      </c>
      <c r="N3046" s="137"/>
      <c r="O3046" s="121"/>
    </row>
    <row r="3047" spans="1:15" x14ac:dyDescent="0.25">
      <c r="A3047" s="139">
        <v>135</v>
      </c>
      <c r="B3047" s="135" t="s">
        <v>342</v>
      </c>
      <c r="C3047" s="134" t="s">
        <v>2102</v>
      </c>
      <c r="D3047" s="135">
        <v>4315</v>
      </c>
      <c r="E3047" s="135" t="s">
        <v>2103</v>
      </c>
      <c r="F3047" s="135">
        <v>1</v>
      </c>
      <c r="G3047" s="136">
        <v>5</v>
      </c>
      <c r="H3047" s="135" t="s">
        <v>2114</v>
      </c>
      <c r="I3047" s="135">
        <v>493</v>
      </c>
      <c r="J3047" s="135" t="s">
        <v>2112</v>
      </c>
      <c r="K3047" s="135" t="s">
        <v>2113</v>
      </c>
      <c r="L3047" s="135" t="s">
        <v>194</v>
      </c>
      <c r="M3047" s="135" t="s">
        <v>1</v>
      </c>
      <c r="N3047" s="137"/>
      <c r="O3047" s="121"/>
    </row>
    <row r="3048" spans="1:15" x14ac:dyDescent="0.25">
      <c r="A3048" s="139">
        <v>135</v>
      </c>
      <c r="B3048" s="135" t="s">
        <v>342</v>
      </c>
      <c r="C3048" s="134" t="s">
        <v>2102</v>
      </c>
      <c r="D3048" s="135">
        <v>4316</v>
      </c>
      <c r="E3048" s="135" t="s">
        <v>2103</v>
      </c>
      <c r="F3048" s="135">
        <v>1</v>
      </c>
      <c r="G3048" s="136">
        <v>6</v>
      </c>
      <c r="H3048" s="135" t="s">
        <v>2118</v>
      </c>
      <c r="I3048" s="135">
        <v>65</v>
      </c>
      <c r="J3048" s="135" t="s">
        <v>2108</v>
      </c>
      <c r="K3048" s="135" t="s">
        <v>2109</v>
      </c>
      <c r="L3048" s="135" t="s">
        <v>193</v>
      </c>
      <c r="M3048" s="135" t="s">
        <v>1</v>
      </c>
      <c r="N3048" s="137"/>
      <c r="O3048" s="121"/>
    </row>
    <row r="3049" spans="1:15" x14ac:dyDescent="0.25">
      <c r="A3049" s="139">
        <v>135</v>
      </c>
      <c r="B3049" s="135" t="s">
        <v>342</v>
      </c>
      <c r="C3049" s="134" t="s">
        <v>2102</v>
      </c>
      <c r="D3049" s="135">
        <v>4317</v>
      </c>
      <c r="E3049" s="135" t="s">
        <v>2103</v>
      </c>
      <c r="F3049" s="135">
        <v>1</v>
      </c>
      <c r="G3049" s="136">
        <v>7</v>
      </c>
      <c r="H3049" s="135" t="s">
        <v>2119</v>
      </c>
      <c r="I3049" s="135">
        <v>221</v>
      </c>
      <c r="J3049" s="135" t="s">
        <v>2112</v>
      </c>
      <c r="K3049" s="135" t="s">
        <v>2113</v>
      </c>
      <c r="L3049" s="135" t="s">
        <v>194</v>
      </c>
      <c r="M3049" s="135" t="s">
        <v>1</v>
      </c>
      <c r="N3049" s="137"/>
      <c r="O3049" s="121"/>
    </row>
    <row r="3050" spans="1:15" x14ac:dyDescent="0.25">
      <c r="A3050" s="139">
        <v>135</v>
      </c>
      <c r="B3050" s="135" t="s">
        <v>342</v>
      </c>
      <c r="C3050" s="134" t="s">
        <v>2102</v>
      </c>
      <c r="D3050" s="135">
        <v>4318</v>
      </c>
      <c r="E3050" s="135" t="s">
        <v>2103</v>
      </c>
      <c r="F3050" s="135">
        <v>1</v>
      </c>
      <c r="G3050" s="136">
        <v>8</v>
      </c>
      <c r="H3050" s="135" t="s">
        <v>2120</v>
      </c>
      <c r="I3050" s="135">
        <v>279</v>
      </c>
      <c r="J3050" s="135" t="s">
        <v>2112</v>
      </c>
      <c r="K3050" s="135" t="s">
        <v>2113</v>
      </c>
      <c r="L3050" s="135" t="s">
        <v>194</v>
      </c>
      <c r="M3050" s="135" t="s">
        <v>1</v>
      </c>
      <c r="N3050" s="137"/>
      <c r="O3050" s="121"/>
    </row>
    <row r="3051" spans="1:15" x14ac:dyDescent="0.25">
      <c r="A3051" s="139">
        <v>135</v>
      </c>
      <c r="B3051" s="135" t="s">
        <v>342</v>
      </c>
      <c r="C3051" s="134" t="s">
        <v>2102</v>
      </c>
      <c r="D3051" s="135">
        <v>4319</v>
      </c>
      <c r="E3051" s="135" t="s">
        <v>2103</v>
      </c>
      <c r="F3051" s="135">
        <v>1</v>
      </c>
      <c r="G3051" s="136">
        <v>9</v>
      </c>
      <c r="H3051" s="135" t="s">
        <v>2121</v>
      </c>
      <c r="I3051" s="135">
        <v>113</v>
      </c>
      <c r="J3051" s="135" t="s">
        <v>2108</v>
      </c>
      <c r="K3051" s="135" t="s">
        <v>2109</v>
      </c>
      <c r="L3051" s="135" t="s">
        <v>193</v>
      </c>
      <c r="M3051" s="135" t="s">
        <v>1</v>
      </c>
      <c r="N3051" s="137"/>
      <c r="O3051" s="121"/>
    </row>
    <row r="3052" spans="1:15" x14ac:dyDescent="0.25">
      <c r="A3052" s="139">
        <v>135</v>
      </c>
      <c r="B3052" s="135" t="s">
        <v>342</v>
      </c>
      <c r="C3052" s="134" t="s">
        <v>2102</v>
      </c>
      <c r="D3052" s="135">
        <v>4320</v>
      </c>
      <c r="E3052" s="135" t="s">
        <v>2103</v>
      </c>
      <c r="F3052" s="135">
        <v>1</v>
      </c>
      <c r="G3052" s="136">
        <v>10</v>
      </c>
      <c r="H3052" s="135" t="s">
        <v>2122</v>
      </c>
      <c r="I3052" s="135">
        <v>390</v>
      </c>
      <c r="J3052" s="135" t="s">
        <v>2105</v>
      </c>
      <c r="K3052" s="135" t="s">
        <v>2106</v>
      </c>
      <c r="L3052" s="135" t="s">
        <v>193</v>
      </c>
      <c r="M3052" s="135" t="s">
        <v>1</v>
      </c>
      <c r="N3052" s="137"/>
      <c r="O3052" s="121"/>
    </row>
    <row r="3053" spans="1:15" x14ac:dyDescent="0.25">
      <c r="A3053" s="139">
        <v>135</v>
      </c>
      <c r="B3053" s="135" t="s">
        <v>342</v>
      </c>
      <c r="C3053" s="134" t="s">
        <v>2102</v>
      </c>
      <c r="D3053" s="135">
        <v>4321</v>
      </c>
      <c r="E3053" s="135" t="s">
        <v>2103</v>
      </c>
      <c r="F3053" s="135">
        <v>1</v>
      </c>
      <c r="G3053" s="136">
        <v>11</v>
      </c>
      <c r="H3053" s="135" t="s">
        <v>2123</v>
      </c>
      <c r="I3053" s="135">
        <v>36</v>
      </c>
      <c r="J3053" s="135" t="s">
        <v>2155</v>
      </c>
      <c r="K3053" s="135" t="s">
        <v>2156</v>
      </c>
      <c r="L3053" s="135" t="s">
        <v>193</v>
      </c>
      <c r="M3053" s="135" t="s">
        <v>1</v>
      </c>
      <c r="N3053" s="137"/>
      <c r="O3053" s="121"/>
    </row>
    <row r="3054" spans="1:15" x14ac:dyDescent="0.25">
      <c r="A3054" s="139">
        <v>135</v>
      </c>
      <c r="B3054" s="135" t="s">
        <v>342</v>
      </c>
      <c r="C3054" s="134" t="s">
        <v>2102</v>
      </c>
      <c r="D3054" s="135">
        <v>4322</v>
      </c>
      <c r="E3054" s="135" t="s">
        <v>2103</v>
      </c>
      <c r="F3054" s="135">
        <v>1</v>
      </c>
      <c r="G3054" s="136">
        <v>12</v>
      </c>
      <c r="H3054" s="135" t="s">
        <v>2126</v>
      </c>
      <c r="I3054" s="135">
        <v>974</v>
      </c>
      <c r="J3054" s="135" t="s">
        <v>2105</v>
      </c>
      <c r="K3054" s="135" t="s">
        <v>2106</v>
      </c>
      <c r="L3054" s="135" t="s">
        <v>193</v>
      </c>
      <c r="M3054" s="135" t="s">
        <v>1</v>
      </c>
      <c r="N3054" s="137"/>
      <c r="O3054" s="121"/>
    </row>
    <row r="3055" spans="1:15" x14ac:dyDescent="0.25">
      <c r="A3055" s="139">
        <v>135</v>
      </c>
      <c r="B3055" s="135" t="s">
        <v>342</v>
      </c>
      <c r="C3055" s="134" t="s">
        <v>2102</v>
      </c>
      <c r="D3055" s="135">
        <v>4323</v>
      </c>
      <c r="E3055" s="135" t="s">
        <v>2103</v>
      </c>
      <c r="F3055" s="135">
        <v>1</v>
      </c>
      <c r="G3055" s="136">
        <v>13</v>
      </c>
      <c r="H3055" s="135" t="s">
        <v>2127</v>
      </c>
      <c r="I3055" s="135">
        <v>468</v>
      </c>
      <c r="J3055" s="135" t="s">
        <v>2112</v>
      </c>
      <c r="K3055" s="135" t="s">
        <v>2113</v>
      </c>
      <c r="L3055" s="135" t="s">
        <v>194</v>
      </c>
      <c r="M3055" s="135" t="s">
        <v>1</v>
      </c>
      <c r="N3055" s="137"/>
      <c r="O3055" s="121"/>
    </row>
    <row r="3056" spans="1:15" x14ac:dyDescent="0.25">
      <c r="A3056" s="139">
        <v>135</v>
      </c>
      <c r="B3056" s="135" t="s">
        <v>342</v>
      </c>
      <c r="C3056" s="134" t="s">
        <v>2102</v>
      </c>
      <c r="D3056" s="135">
        <v>4324</v>
      </c>
      <c r="E3056" s="135" t="s">
        <v>2103</v>
      </c>
      <c r="F3056" s="135">
        <v>1</v>
      </c>
      <c r="G3056" s="136">
        <v>14</v>
      </c>
      <c r="H3056" s="135" t="s">
        <v>2128</v>
      </c>
      <c r="I3056" s="135">
        <v>118</v>
      </c>
      <c r="J3056" s="135" t="s">
        <v>2112</v>
      </c>
      <c r="K3056" s="135" t="s">
        <v>2113</v>
      </c>
      <c r="L3056" s="135" t="s">
        <v>194</v>
      </c>
      <c r="M3056" s="135" t="s">
        <v>1</v>
      </c>
      <c r="N3056" s="137"/>
      <c r="O3056" s="121"/>
    </row>
    <row r="3057" spans="1:15" x14ac:dyDescent="0.25">
      <c r="A3057" s="139">
        <v>135</v>
      </c>
      <c r="B3057" s="135" t="s">
        <v>342</v>
      </c>
      <c r="C3057" s="134" t="s">
        <v>2102</v>
      </c>
      <c r="D3057" s="135">
        <v>4325</v>
      </c>
      <c r="E3057" s="135" t="s">
        <v>2103</v>
      </c>
      <c r="F3057" s="135">
        <v>1</v>
      </c>
      <c r="G3057" s="136">
        <v>15</v>
      </c>
      <c r="H3057" s="135" t="s">
        <v>2130</v>
      </c>
      <c r="I3057" s="135">
        <v>95</v>
      </c>
      <c r="J3057" s="135" t="s">
        <v>2112</v>
      </c>
      <c r="K3057" s="135" t="s">
        <v>2113</v>
      </c>
      <c r="L3057" s="135" t="s">
        <v>194</v>
      </c>
      <c r="M3057" s="135" t="s">
        <v>1</v>
      </c>
      <c r="N3057" s="137"/>
      <c r="O3057" s="121"/>
    </row>
    <row r="3058" spans="1:15" x14ac:dyDescent="0.25">
      <c r="A3058" s="139">
        <v>135</v>
      </c>
      <c r="B3058" s="135" t="s">
        <v>342</v>
      </c>
      <c r="C3058" s="134" t="s">
        <v>2102</v>
      </c>
      <c r="D3058" s="135">
        <v>4326</v>
      </c>
      <c r="E3058" s="135" t="s">
        <v>2103</v>
      </c>
      <c r="F3058" s="135">
        <v>1</v>
      </c>
      <c r="G3058" s="136">
        <v>16</v>
      </c>
      <c r="H3058" s="135" t="s">
        <v>2131</v>
      </c>
      <c r="I3058" s="135">
        <v>2480</v>
      </c>
      <c r="J3058" s="135" t="s">
        <v>2167</v>
      </c>
      <c r="K3058" s="135" t="s">
        <v>2168</v>
      </c>
      <c r="L3058" s="135" t="s">
        <v>189</v>
      </c>
      <c r="M3058" s="135" t="s">
        <v>1</v>
      </c>
      <c r="N3058" s="137"/>
      <c r="O3058" s="121"/>
    </row>
    <row r="3059" spans="1:15" x14ac:dyDescent="0.25">
      <c r="A3059" s="139">
        <v>135</v>
      </c>
      <c r="B3059" s="135" t="s">
        <v>342</v>
      </c>
      <c r="C3059" s="134" t="s">
        <v>2102</v>
      </c>
      <c r="D3059" s="135">
        <v>4327</v>
      </c>
      <c r="E3059" s="135" t="s">
        <v>2103</v>
      </c>
      <c r="F3059" s="135">
        <v>1</v>
      </c>
      <c r="G3059" s="136">
        <v>17</v>
      </c>
      <c r="H3059" s="135" t="s">
        <v>2132</v>
      </c>
      <c r="I3059" s="135">
        <v>122</v>
      </c>
      <c r="J3059" s="135" t="s">
        <v>2151</v>
      </c>
      <c r="K3059" s="135" t="s">
        <v>2152</v>
      </c>
      <c r="L3059" s="135" t="s">
        <v>193</v>
      </c>
      <c r="M3059" s="135" t="s">
        <v>1</v>
      </c>
      <c r="N3059" s="137"/>
      <c r="O3059" s="121"/>
    </row>
    <row r="3060" spans="1:15" x14ac:dyDescent="0.25">
      <c r="A3060" s="139">
        <v>135</v>
      </c>
      <c r="B3060" s="135" t="s">
        <v>342</v>
      </c>
      <c r="C3060" s="134" t="s">
        <v>2102</v>
      </c>
      <c r="D3060" s="135">
        <v>4328</v>
      </c>
      <c r="E3060" s="135" t="s">
        <v>2103</v>
      </c>
      <c r="F3060" s="135">
        <v>1</v>
      </c>
      <c r="G3060" s="136">
        <v>18</v>
      </c>
      <c r="H3060" s="135" t="s">
        <v>2133</v>
      </c>
      <c r="I3060" s="135">
        <v>687</v>
      </c>
      <c r="J3060" s="135" t="s">
        <v>2155</v>
      </c>
      <c r="K3060" s="135" t="s">
        <v>2156</v>
      </c>
      <c r="L3060" s="135" t="s">
        <v>193</v>
      </c>
      <c r="M3060" s="135" t="s">
        <v>1</v>
      </c>
      <c r="N3060" s="137"/>
      <c r="O3060" s="121"/>
    </row>
    <row r="3061" spans="1:15" x14ac:dyDescent="0.25">
      <c r="A3061" s="139">
        <v>135</v>
      </c>
      <c r="B3061" s="135" t="s">
        <v>342</v>
      </c>
      <c r="C3061" s="134" t="s">
        <v>2102</v>
      </c>
      <c r="D3061" s="135">
        <v>4329</v>
      </c>
      <c r="E3061" s="135" t="s">
        <v>2103</v>
      </c>
      <c r="F3061" s="135">
        <v>1</v>
      </c>
      <c r="G3061" s="136">
        <v>19</v>
      </c>
      <c r="H3061" s="135" t="s">
        <v>2134</v>
      </c>
      <c r="I3061" s="135">
        <v>27</v>
      </c>
      <c r="J3061" s="135" t="s">
        <v>2151</v>
      </c>
      <c r="K3061" s="135" t="s">
        <v>2152</v>
      </c>
      <c r="L3061" s="135" t="s">
        <v>193</v>
      </c>
      <c r="M3061" s="134" t="s">
        <v>1</v>
      </c>
      <c r="N3061" s="137"/>
      <c r="O3061" s="121"/>
    </row>
    <row r="3062" spans="1:15" x14ac:dyDescent="0.25">
      <c r="A3062" s="139">
        <v>135</v>
      </c>
      <c r="B3062" s="135" t="s">
        <v>342</v>
      </c>
      <c r="C3062" s="134" t="s">
        <v>2102</v>
      </c>
      <c r="D3062" s="135">
        <v>4330</v>
      </c>
      <c r="E3062" s="135" t="s">
        <v>2103</v>
      </c>
      <c r="F3062" s="135">
        <v>1</v>
      </c>
      <c r="G3062" s="136">
        <v>20</v>
      </c>
      <c r="H3062" s="135" t="s">
        <v>2135</v>
      </c>
      <c r="I3062" s="135">
        <v>109</v>
      </c>
      <c r="J3062" s="135" t="s">
        <v>2105</v>
      </c>
      <c r="K3062" s="135" t="s">
        <v>2106</v>
      </c>
      <c r="L3062" s="135" t="s">
        <v>193</v>
      </c>
      <c r="M3062" s="134" t="s">
        <v>1</v>
      </c>
      <c r="N3062" s="137"/>
      <c r="O3062" s="121"/>
    </row>
    <row r="3063" spans="1:15" x14ac:dyDescent="0.25">
      <c r="A3063" s="139">
        <v>135</v>
      </c>
      <c r="B3063" s="135" t="s">
        <v>342</v>
      </c>
      <c r="C3063" s="134" t="s">
        <v>2102</v>
      </c>
      <c r="D3063" s="135">
        <v>4331</v>
      </c>
      <c r="E3063" s="135" t="s">
        <v>2103</v>
      </c>
      <c r="F3063" s="135">
        <v>1</v>
      </c>
      <c r="G3063" s="136">
        <v>21</v>
      </c>
      <c r="H3063" s="135" t="s">
        <v>2136</v>
      </c>
      <c r="I3063" s="135">
        <v>100</v>
      </c>
      <c r="J3063" s="135" t="s">
        <v>2151</v>
      </c>
      <c r="K3063" s="135" t="s">
        <v>2152</v>
      </c>
      <c r="L3063" s="135" t="s">
        <v>193</v>
      </c>
      <c r="M3063" s="134" t="s">
        <v>1</v>
      </c>
      <c r="N3063" s="137"/>
      <c r="O3063" s="121"/>
    </row>
    <row r="3064" spans="1:15" x14ac:dyDescent="0.25">
      <c r="A3064" s="139">
        <v>135</v>
      </c>
      <c r="B3064" s="135" t="s">
        <v>342</v>
      </c>
      <c r="C3064" s="134" t="s">
        <v>2102</v>
      </c>
      <c r="D3064" s="135">
        <v>4332</v>
      </c>
      <c r="E3064" s="135" t="s">
        <v>2103</v>
      </c>
      <c r="F3064" s="135">
        <v>1</v>
      </c>
      <c r="G3064" s="136">
        <v>22</v>
      </c>
      <c r="H3064" s="135" t="s">
        <v>2137</v>
      </c>
      <c r="I3064" s="135">
        <v>52</v>
      </c>
      <c r="J3064" s="135" t="s">
        <v>2151</v>
      </c>
      <c r="K3064" s="135" t="s">
        <v>2152</v>
      </c>
      <c r="L3064" s="135" t="s">
        <v>193</v>
      </c>
      <c r="M3064" s="134" t="s">
        <v>1</v>
      </c>
      <c r="N3064" s="137"/>
      <c r="O3064" s="121"/>
    </row>
    <row r="3065" spans="1:15" x14ac:dyDescent="0.25">
      <c r="A3065" s="139">
        <v>135</v>
      </c>
      <c r="B3065" s="135" t="s">
        <v>342</v>
      </c>
      <c r="C3065" s="134" t="s">
        <v>2102</v>
      </c>
      <c r="D3065" s="135">
        <v>4333</v>
      </c>
      <c r="E3065" s="135" t="s">
        <v>2103</v>
      </c>
      <c r="F3065" s="135">
        <v>1</v>
      </c>
      <c r="G3065" s="136">
        <v>23</v>
      </c>
      <c r="H3065" s="135" t="s">
        <v>2140</v>
      </c>
      <c r="I3065" s="135">
        <v>133</v>
      </c>
      <c r="J3065" s="135" t="s">
        <v>2151</v>
      </c>
      <c r="K3065" s="135" t="s">
        <v>2152</v>
      </c>
      <c r="L3065" s="135" t="s">
        <v>193</v>
      </c>
      <c r="M3065" s="134" t="s">
        <v>1</v>
      </c>
      <c r="N3065" s="137"/>
      <c r="O3065" s="121"/>
    </row>
    <row r="3066" spans="1:15" x14ac:dyDescent="0.25">
      <c r="A3066" s="139">
        <v>135</v>
      </c>
      <c r="B3066" s="135" t="s">
        <v>342</v>
      </c>
      <c r="C3066" s="134" t="s">
        <v>2102</v>
      </c>
      <c r="D3066" s="135">
        <v>4334</v>
      </c>
      <c r="E3066" s="135" t="s">
        <v>2103</v>
      </c>
      <c r="F3066" s="135">
        <v>1</v>
      </c>
      <c r="G3066" s="136">
        <v>24</v>
      </c>
      <c r="H3066" s="135" t="s">
        <v>2141</v>
      </c>
      <c r="I3066" s="135">
        <v>60</v>
      </c>
      <c r="J3066" s="135" t="s">
        <v>2108</v>
      </c>
      <c r="K3066" s="135" t="s">
        <v>2109</v>
      </c>
      <c r="L3066" s="135" t="s">
        <v>193</v>
      </c>
      <c r="M3066" s="134" t="s">
        <v>1</v>
      </c>
      <c r="N3066" s="137"/>
      <c r="O3066" s="121"/>
    </row>
    <row r="3067" spans="1:15" x14ac:dyDescent="0.25">
      <c r="A3067" s="139">
        <v>135</v>
      </c>
      <c r="B3067" s="135" t="s">
        <v>342</v>
      </c>
      <c r="C3067" s="134" t="s">
        <v>2102</v>
      </c>
      <c r="D3067" s="135">
        <v>4335</v>
      </c>
      <c r="E3067" s="135" t="s">
        <v>2103</v>
      </c>
      <c r="F3067" s="135">
        <v>1</v>
      </c>
      <c r="G3067" s="136">
        <v>25</v>
      </c>
      <c r="H3067" s="135" t="s">
        <v>2142</v>
      </c>
      <c r="I3067" s="135">
        <v>45</v>
      </c>
      <c r="J3067" s="135" t="s">
        <v>2151</v>
      </c>
      <c r="K3067" s="135" t="s">
        <v>2152</v>
      </c>
      <c r="L3067" s="135" t="s">
        <v>193</v>
      </c>
      <c r="M3067" s="134" t="s">
        <v>1</v>
      </c>
      <c r="N3067" s="137"/>
      <c r="O3067" s="121"/>
    </row>
    <row r="3068" spans="1:15" x14ac:dyDescent="0.25">
      <c r="A3068" s="139">
        <v>135</v>
      </c>
      <c r="B3068" s="135" t="s">
        <v>342</v>
      </c>
      <c r="C3068" s="134" t="s">
        <v>2102</v>
      </c>
      <c r="D3068" s="135">
        <v>4336</v>
      </c>
      <c r="E3068" s="135" t="s">
        <v>2103</v>
      </c>
      <c r="F3068" s="135">
        <v>1</v>
      </c>
      <c r="G3068" s="136">
        <v>26</v>
      </c>
      <c r="H3068" s="135" t="s">
        <v>2143</v>
      </c>
      <c r="I3068" s="135">
        <v>779</v>
      </c>
      <c r="J3068" s="135" t="s">
        <v>2115</v>
      </c>
      <c r="K3068" s="135" t="s">
        <v>2116</v>
      </c>
      <c r="L3068" s="135" t="s">
        <v>2117</v>
      </c>
      <c r="M3068" s="134" t="s">
        <v>1</v>
      </c>
      <c r="N3068" s="137"/>
      <c r="O3068" s="121"/>
    </row>
    <row r="3069" spans="1:15" x14ac:dyDescent="0.25">
      <c r="A3069" s="139">
        <v>135</v>
      </c>
      <c r="B3069" s="135" t="s">
        <v>342</v>
      </c>
      <c r="C3069" s="134" t="s">
        <v>2102</v>
      </c>
      <c r="D3069" s="135">
        <v>4337</v>
      </c>
      <c r="E3069" s="135" t="s">
        <v>2103</v>
      </c>
      <c r="F3069" s="135">
        <v>1</v>
      </c>
      <c r="G3069" s="136">
        <v>27</v>
      </c>
      <c r="H3069" s="135" t="s">
        <v>2144</v>
      </c>
      <c r="I3069" s="135">
        <v>343</v>
      </c>
      <c r="J3069" s="135" t="s">
        <v>2112</v>
      </c>
      <c r="K3069" s="135" t="s">
        <v>2113</v>
      </c>
      <c r="L3069" s="135" t="s">
        <v>194</v>
      </c>
      <c r="M3069" s="134" t="s">
        <v>1</v>
      </c>
      <c r="N3069" s="137"/>
      <c r="O3069" s="121"/>
    </row>
    <row r="3070" spans="1:15" x14ac:dyDescent="0.25">
      <c r="A3070" s="139">
        <v>135</v>
      </c>
      <c r="B3070" s="135" t="s">
        <v>342</v>
      </c>
      <c r="C3070" s="134" t="s">
        <v>2102</v>
      </c>
      <c r="D3070" s="135">
        <v>4338</v>
      </c>
      <c r="E3070" s="135" t="s">
        <v>2103</v>
      </c>
      <c r="F3070" s="135">
        <v>1</v>
      </c>
      <c r="G3070" s="136">
        <v>28</v>
      </c>
      <c r="H3070" s="135" t="s">
        <v>2145</v>
      </c>
      <c r="I3070" s="135">
        <v>50</v>
      </c>
      <c r="J3070" s="135" t="s">
        <v>2151</v>
      </c>
      <c r="K3070" s="135" t="s">
        <v>2152</v>
      </c>
      <c r="L3070" s="135" t="s">
        <v>193</v>
      </c>
      <c r="M3070" s="134" t="s">
        <v>1</v>
      </c>
      <c r="N3070" s="137"/>
      <c r="O3070" s="121"/>
    </row>
    <row r="3071" spans="1:15" x14ac:dyDescent="0.25">
      <c r="A3071" s="139">
        <v>135</v>
      </c>
      <c r="B3071" s="135" t="s">
        <v>342</v>
      </c>
      <c r="C3071" s="134" t="s">
        <v>2102</v>
      </c>
      <c r="D3071" s="135">
        <v>4339</v>
      </c>
      <c r="E3071" s="135" t="s">
        <v>2103</v>
      </c>
      <c r="F3071" s="135">
        <v>1</v>
      </c>
      <c r="G3071" s="136">
        <v>29</v>
      </c>
      <c r="H3071" s="135" t="s">
        <v>2146</v>
      </c>
      <c r="I3071" s="135">
        <v>105</v>
      </c>
      <c r="J3071" s="135" t="s">
        <v>2108</v>
      </c>
      <c r="K3071" s="135" t="s">
        <v>2109</v>
      </c>
      <c r="L3071" s="135" t="s">
        <v>193</v>
      </c>
      <c r="M3071" s="134" t="s">
        <v>1</v>
      </c>
      <c r="N3071" s="137"/>
      <c r="O3071" s="121"/>
    </row>
    <row r="3072" spans="1:15" x14ac:dyDescent="0.25">
      <c r="A3072" s="139">
        <v>135</v>
      </c>
      <c r="B3072" s="135" t="s">
        <v>342</v>
      </c>
      <c r="C3072" s="134" t="s">
        <v>2102</v>
      </c>
      <c r="D3072" s="135">
        <v>4340</v>
      </c>
      <c r="E3072" s="135" t="s">
        <v>2103</v>
      </c>
      <c r="F3072" s="135">
        <v>1</v>
      </c>
      <c r="G3072" s="136">
        <v>30</v>
      </c>
      <c r="H3072" s="135" t="s">
        <v>2147</v>
      </c>
      <c r="I3072" s="135">
        <v>127</v>
      </c>
      <c r="J3072" s="135" t="s">
        <v>2108</v>
      </c>
      <c r="K3072" s="135" t="s">
        <v>2109</v>
      </c>
      <c r="L3072" s="135" t="s">
        <v>193</v>
      </c>
      <c r="M3072" s="134" t="s">
        <v>1</v>
      </c>
      <c r="N3072" s="137"/>
      <c r="O3072" s="121"/>
    </row>
    <row r="3073" spans="1:15" x14ac:dyDescent="0.25">
      <c r="A3073" s="139">
        <v>135</v>
      </c>
      <c r="B3073" s="135" t="s">
        <v>342</v>
      </c>
      <c r="C3073" s="134" t="s">
        <v>2102</v>
      </c>
      <c r="D3073" s="135">
        <v>4341</v>
      </c>
      <c r="E3073" s="135" t="s">
        <v>2103</v>
      </c>
      <c r="F3073" s="135">
        <v>1</v>
      </c>
      <c r="G3073" s="136">
        <v>31</v>
      </c>
      <c r="H3073" s="135" t="s">
        <v>2148</v>
      </c>
      <c r="I3073" s="135">
        <v>46</v>
      </c>
      <c r="J3073" s="135" t="s">
        <v>2155</v>
      </c>
      <c r="K3073" s="135" t="s">
        <v>2156</v>
      </c>
      <c r="L3073" s="135" t="s">
        <v>193</v>
      </c>
      <c r="M3073" s="134" t="s">
        <v>1</v>
      </c>
      <c r="N3073" s="137"/>
      <c r="O3073" s="121"/>
    </row>
    <row r="3074" spans="1:15" x14ac:dyDescent="0.25">
      <c r="A3074" s="139">
        <v>135</v>
      </c>
      <c r="B3074" s="135" t="s">
        <v>342</v>
      </c>
      <c r="C3074" s="134" t="s">
        <v>2102</v>
      </c>
      <c r="D3074" s="135">
        <v>4342</v>
      </c>
      <c r="E3074" s="135" t="s">
        <v>2103</v>
      </c>
      <c r="F3074" s="135">
        <v>1</v>
      </c>
      <c r="G3074" s="136">
        <v>32</v>
      </c>
      <c r="H3074" s="135" t="s">
        <v>2149</v>
      </c>
      <c r="I3074" s="135">
        <v>45</v>
      </c>
      <c r="J3074" s="135" t="s">
        <v>2105</v>
      </c>
      <c r="K3074" s="135" t="s">
        <v>2106</v>
      </c>
      <c r="L3074" s="135" t="s">
        <v>193</v>
      </c>
      <c r="M3074" s="134" t="s">
        <v>1</v>
      </c>
      <c r="N3074" s="137"/>
      <c r="O3074" s="121"/>
    </row>
    <row r="3075" spans="1:15" x14ac:dyDescent="0.25">
      <c r="A3075" s="139">
        <v>135</v>
      </c>
      <c r="B3075" s="135" t="s">
        <v>342</v>
      </c>
      <c r="C3075" s="134" t="s">
        <v>2102</v>
      </c>
      <c r="D3075" s="135">
        <v>4343</v>
      </c>
      <c r="E3075" s="135" t="s">
        <v>2103</v>
      </c>
      <c r="F3075" s="135">
        <v>1</v>
      </c>
      <c r="G3075" s="136">
        <v>33</v>
      </c>
      <c r="H3075" s="135" t="s">
        <v>2150</v>
      </c>
      <c r="I3075" s="135">
        <v>45</v>
      </c>
      <c r="J3075" s="135" t="s">
        <v>2105</v>
      </c>
      <c r="K3075" s="135" t="s">
        <v>2106</v>
      </c>
      <c r="L3075" s="135" t="s">
        <v>193</v>
      </c>
      <c r="M3075" s="134" t="s">
        <v>1</v>
      </c>
      <c r="N3075" s="137"/>
      <c r="O3075" s="121"/>
    </row>
    <row r="3076" spans="1:15" x14ac:dyDescent="0.25">
      <c r="A3076" s="139">
        <v>135</v>
      </c>
      <c r="B3076" s="135" t="s">
        <v>342</v>
      </c>
      <c r="C3076" s="134" t="s">
        <v>2102</v>
      </c>
      <c r="D3076" s="135">
        <v>4344</v>
      </c>
      <c r="E3076" s="135" t="s">
        <v>2103</v>
      </c>
      <c r="F3076" s="135">
        <v>1</v>
      </c>
      <c r="G3076" s="136">
        <v>34</v>
      </c>
      <c r="H3076" s="135" t="s">
        <v>2153</v>
      </c>
      <c r="I3076" s="135">
        <v>413</v>
      </c>
      <c r="J3076" s="135" t="s">
        <v>2105</v>
      </c>
      <c r="K3076" s="135" t="s">
        <v>2106</v>
      </c>
      <c r="L3076" s="135" t="s">
        <v>193</v>
      </c>
      <c r="M3076" s="134" t="s">
        <v>1</v>
      </c>
      <c r="N3076" s="137"/>
      <c r="O3076" s="121"/>
    </row>
    <row r="3077" spans="1:15" x14ac:dyDescent="0.25">
      <c r="A3077" s="139">
        <v>135</v>
      </c>
      <c r="B3077" s="135" t="s">
        <v>342</v>
      </c>
      <c r="C3077" s="134" t="s">
        <v>2102</v>
      </c>
      <c r="D3077" s="135">
        <v>4345</v>
      </c>
      <c r="E3077" s="135" t="s">
        <v>2103</v>
      </c>
      <c r="F3077" s="135">
        <v>1</v>
      </c>
      <c r="G3077" s="136">
        <v>35</v>
      </c>
      <c r="H3077" s="135" t="s">
        <v>2154</v>
      </c>
      <c r="I3077" s="135">
        <v>925</v>
      </c>
      <c r="J3077" s="135" t="s">
        <v>2112</v>
      </c>
      <c r="K3077" s="135" t="s">
        <v>2113</v>
      </c>
      <c r="L3077" s="135" t="s">
        <v>194</v>
      </c>
      <c r="M3077" s="134" t="s">
        <v>1</v>
      </c>
      <c r="N3077" s="137"/>
      <c r="O3077" s="121"/>
    </row>
    <row r="3078" spans="1:15" x14ac:dyDescent="0.25">
      <c r="A3078" s="139">
        <v>135</v>
      </c>
      <c r="B3078" s="135" t="s">
        <v>342</v>
      </c>
      <c r="C3078" s="134" t="s">
        <v>2102</v>
      </c>
      <c r="D3078" s="135">
        <v>4346</v>
      </c>
      <c r="E3078" s="135" t="s">
        <v>2103</v>
      </c>
      <c r="F3078" s="135">
        <v>1</v>
      </c>
      <c r="G3078" s="136">
        <v>36</v>
      </c>
      <c r="H3078" s="135" t="s">
        <v>2157</v>
      </c>
      <c r="I3078" s="135">
        <v>925</v>
      </c>
      <c r="J3078" s="135" t="s">
        <v>2115</v>
      </c>
      <c r="K3078" s="135" t="s">
        <v>2116</v>
      </c>
      <c r="L3078" s="135" t="s">
        <v>2117</v>
      </c>
      <c r="M3078" s="134" t="s">
        <v>1</v>
      </c>
      <c r="N3078" s="137"/>
      <c r="O3078" s="121"/>
    </row>
    <row r="3079" spans="1:15" x14ac:dyDescent="0.25">
      <c r="A3079" s="139">
        <v>135</v>
      </c>
      <c r="B3079" s="135" t="s">
        <v>342</v>
      </c>
      <c r="C3079" s="134" t="s">
        <v>2102</v>
      </c>
      <c r="D3079" s="135">
        <v>4347</v>
      </c>
      <c r="E3079" s="135" t="s">
        <v>2103</v>
      </c>
      <c r="F3079" s="135">
        <v>1</v>
      </c>
      <c r="G3079" s="136">
        <v>37</v>
      </c>
      <c r="H3079" s="135" t="s">
        <v>2158</v>
      </c>
      <c r="I3079" s="135">
        <v>1201</v>
      </c>
      <c r="J3079" s="135" t="s">
        <v>2151</v>
      </c>
      <c r="K3079" s="135" t="s">
        <v>2152</v>
      </c>
      <c r="L3079" s="135" t="s">
        <v>193</v>
      </c>
      <c r="M3079" s="134" t="s">
        <v>1</v>
      </c>
      <c r="N3079" s="137"/>
      <c r="O3079" s="121"/>
    </row>
    <row r="3080" spans="1:15" x14ac:dyDescent="0.25">
      <c r="A3080" s="139">
        <v>135</v>
      </c>
      <c r="B3080" s="135" t="s">
        <v>342</v>
      </c>
      <c r="C3080" s="134" t="s">
        <v>2102</v>
      </c>
      <c r="D3080" s="135">
        <v>4348</v>
      </c>
      <c r="E3080" s="135" t="s">
        <v>2103</v>
      </c>
      <c r="F3080" s="135">
        <v>1</v>
      </c>
      <c r="G3080" s="136">
        <v>38</v>
      </c>
      <c r="H3080" s="135" t="s">
        <v>2159</v>
      </c>
      <c r="I3080" s="135">
        <v>55</v>
      </c>
      <c r="J3080" s="135" t="s">
        <v>2155</v>
      </c>
      <c r="K3080" s="135" t="s">
        <v>2156</v>
      </c>
      <c r="L3080" s="135" t="s">
        <v>193</v>
      </c>
      <c r="M3080" s="134" t="s">
        <v>1</v>
      </c>
      <c r="N3080" s="137"/>
      <c r="O3080" s="121"/>
    </row>
    <row r="3081" spans="1:15" x14ac:dyDescent="0.25">
      <c r="A3081" s="139">
        <v>135</v>
      </c>
      <c r="B3081" s="135" t="s">
        <v>342</v>
      </c>
      <c r="C3081" s="134" t="s">
        <v>2102</v>
      </c>
      <c r="D3081" s="135">
        <v>4349</v>
      </c>
      <c r="E3081" s="135" t="s">
        <v>2103</v>
      </c>
      <c r="F3081" s="135">
        <v>1</v>
      </c>
      <c r="G3081" s="136">
        <v>39</v>
      </c>
      <c r="H3081" s="135" t="s">
        <v>2160</v>
      </c>
      <c r="I3081" s="135">
        <v>22</v>
      </c>
      <c r="J3081" s="135" t="s">
        <v>2151</v>
      </c>
      <c r="K3081" s="135" t="s">
        <v>2152</v>
      </c>
      <c r="L3081" s="135" t="s">
        <v>193</v>
      </c>
      <c r="M3081" s="134" t="s">
        <v>1</v>
      </c>
      <c r="N3081" s="137"/>
      <c r="O3081" s="121"/>
    </row>
    <row r="3082" spans="1:15" x14ac:dyDescent="0.25">
      <c r="A3082" s="139">
        <v>135</v>
      </c>
      <c r="B3082" s="135" t="s">
        <v>342</v>
      </c>
      <c r="C3082" s="134" t="s">
        <v>2102</v>
      </c>
      <c r="D3082" s="135">
        <v>4350</v>
      </c>
      <c r="E3082" s="135" t="s">
        <v>2103</v>
      </c>
      <c r="F3082" s="135">
        <v>1</v>
      </c>
      <c r="G3082" s="136">
        <v>40</v>
      </c>
      <c r="H3082" s="135" t="s">
        <v>2161</v>
      </c>
      <c r="I3082" s="135">
        <v>917</v>
      </c>
      <c r="J3082" s="135" t="s">
        <v>2115</v>
      </c>
      <c r="K3082" s="135" t="s">
        <v>2116</v>
      </c>
      <c r="L3082" s="135" t="s">
        <v>2117</v>
      </c>
      <c r="M3082" s="134" t="s">
        <v>1</v>
      </c>
      <c r="N3082" s="137"/>
      <c r="O3082" s="121"/>
    </row>
    <row r="3083" spans="1:15" x14ac:dyDescent="0.25">
      <c r="A3083" s="139">
        <v>135</v>
      </c>
      <c r="B3083" s="135" t="s">
        <v>342</v>
      </c>
      <c r="C3083" s="134" t="s">
        <v>2102</v>
      </c>
      <c r="D3083" s="135">
        <v>4351</v>
      </c>
      <c r="E3083" s="135" t="s">
        <v>2103</v>
      </c>
      <c r="F3083" s="135">
        <v>1</v>
      </c>
      <c r="G3083" s="136">
        <v>41</v>
      </c>
      <c r="H3083" s="135" t="s">
        <v>2162</v>
      </c>
      <c r="I3083" s="135">
        <v>925</v>
      </c>
      <c r="J3083" s="135" t="s">
        <v>2115</v>
      </c>
      <c r="K3083" s="135" t="s">
        <v>2116</v>
      </c>
      <c r="L3083" s="135" t="s">
        <v>2117</v>
      </c>
      <c r="M3083" s="134" t="s">
        <v>1</v>
      </c>
      <c r="N3083" s="137"/>
      <c r="O3083" s="121"/>
    </row>
    <row r="3084" spans="1:15" x14ac:dyDescent="0.25">
      <c r="A3084" s="139">
        <v>135</v>
      </c>
      <c r="B3084" s="135" t="s">
        <v>342</v>
      </c>
      <c r="C3084" s="134" t="s">
        <v>2102</v>
      </c>
      <c r="D3084" s="135">
        <v>4352</v>
      </c>
      <c r="E3084" s="135" t="s">
        <v>2103</v>
      </c>
      <c r="F3084" s="135">
        <v>1</v>
      </c>
      <c r="G3084" s="136">
        <v>42</v>
      </c>
      <c r="H3084" s="135" t="s">
        <v>2163</v>
      </c>
      <c r="I3084" s="135">
        <v>700</v>
      </c>
      <c r="J3084" s="135" t="s">
        <v>2105</v>
      </c>
      <c r="K3084" s="135" t="s">
        <v>2106</v>
      </c>
      <c r="L3084" s="135" t="s">
        <v>193</v>
      </c>
      <c r="M3084" s="134" t="s">
        <v>1</v>
      </c>
      <c r="N3084" s="137"/>
      <c r="O3084" s="121"/>
    </row>
    <row r="3085" spans="1:15" x14ac:dyDescent="0.25">
      <c r="A3085" s="139">
        <v>135</v>
      </c>
      <c r="B3085" s="135" t="s">
        <v>342</v>
      </c>
      <c r="C3085" s="134" t="s">
        <v>2102</v>
      </c>
      <c r="D3085" s="135">
        <v>4353</v>
      </c>
      <c r="E3085" s="135" t="s">
        <v>2103</v>
      </c>
      <c r="F3085" s="135">
        <v>1</v>
      </c>
      <c r="G3085" s="136">
        <v>43</v>
      </c>
      <c r="H3085" s="135" t="s">
        <v>2164</v>
      </c>
      <c r="I3085" s="135">
        <v>51</v>
      </c>
      <c r="J3085" s="135" t="s">
        <v>2105</v>
      </c>
      <c r="K3085" s="135" t="s">
        <v>2106</v>
      </c>
      <c r="L3085" s="135" t="s">
        <v>193</v>
      </c>
      <c r="M3085" s="134" t="s">
        <v>1</v>
      </c>
      <c r="N3085" s="137"/>
      <c r="O3085" s="121"/>
    </row>
    <row r="3086" spans="1:15" x14ac:dyDescent="0.25">
      <c r="A3086" s="139">
        <v>135</v>
      </c>
      <c r="B3086" s="135" t="s">
        <v>342</v>
      </c>
      <c r="C3086" s="134" t="s">
        <v>2102</v>
      </c>
      <c r="D3086" s="135">
        <v>4354</v>
      </c>
      <c r="E3086" s="135" t="s">
        <v>2103</v>
      </c>
      <c r="F3086" s="135">
        <v>1</v>
      </c>
      <c r="G3086" s="136">
        <v>44</v>
      </c>
      <c r="H3086" s="135" t="s">
        <v>2165</v>
      </c>
      <c r="I3086" s="135">
        <v>132</v>
      </c>
      <c r="J3086" s="135" t="s">
        <v>2108</v>
      </c>
      <c r="K3086" s="135" t="s">
        <v>2109</v>
      </c>
      <c r="L3086" s="135" t="s">
        <v>193</v>
      </c>
      <c r="M3086" s="134" t="s">
        <v>1</v>
      </c>
      <c r="N3086" s="137"/>
      <c r="O3086" s="121"/>
    </row>
    <row r="3087" spans="1:15" x14ac:dyDescent="0.25">
      <c r="A3087" s="139">
        <v>135</v>
      </c>
      <c r="B3087" s="135" t="s">
        <v>342</v>
      </c>
      <c r="C3087" s="134" t="s">
        <v>2102</v>
      </c>
      <c r="D3087" s="135">
        <v>4355</v>
      </c>
      <c r="E3087" s="135" t="s">
        <v>2103</v>
      </c>
      <c r="F3087" s="135">
        <v>1</v>
      </c>
      <c r="G3087" s="136">
        <v>45</v>
      </c>
      <c r="H3087" s="135" t="s">
        <v>2166</v>
      </c>
      <c r="I3087" s="135">
        <v>192</v>
      </c>
      <c r="J3087" s="135" t="s">
        <v>2112</v>
      </c>
      <c r="K3087" s="135" t="s">
        <v>2113</v>
      </c>
      <c r="L3087" s="135" t="s">
        <v>194</v>
      </c>
      <c r="M3087" s="134" t="s">
        <v>1</v>
      </c>
      <c r="N3087" s="137"/>
      <c r="O3087" s="121"/>
    </row>
    <row r="3088" spans="1:15" x14ac:dyDescent="0.25">
      <c r="A3088" s="139">
        <v>135</v>
      </c>
      <c r="B3088" s="135" t="s">
        <v>342</v>
      </c>
      <c r="C3088" s="134" t="s">
        <v>2102</v>
      </c>
      <c r="D3088" s="135">
        <v>4356</v>
      </c>
      <c r="E3088" s="135" t="s">
        <v>2103</v>
      </c>
      <c r="F3088" s="135">
        <v>1</v>
      </c>
      <c r="G3088" s="136">
        <v>46</v>
      </c>
      <c r="H3088" s="135" t="s">
        <v>2169</v>
      </c>
      <c r="I3088" s="135">
        <v>233</v>
      </c>
      <c r="J3088" s="135" t="s">
        <v>2105</v>
      </c>
      <c r="K3088" s="135" t="s">
        <v>2106</v>
      </c>
      <c r="L3088" s="135" t="s">
        <v>193</v>
      </c>
      <c r="M3088" s="134" t="s">
        <v>1</v>
      </c>
      <c r="N3088" s="137"/>
      <c r="O3088" s="121"/>
    </row>
    <row r="3089" spans="1:15" x14ac:dyDescent="0.25">
      <c r="A3089" s="139">
        <v>135</v>
      </c>
      <c r="B3089" s="135" t="s">
        <v>342</v>
      </c>
      <c r="C3089" s="134" t="s">
        <v>2102</v>
      </c>
      <c r="D3089" s="135">
        <v>4357</v>
      </c>
      <c r="E3089" s="135" t="s">
        <v>2103</v>
      </c>
      <c r="F3089" s="135">
        <v>1</v>
      </c>
      <c r="G3089" s="136">
        <v>47</v>
      </c>
      <c r="H3089" s="135" t="s">
        <v>2170</v>
      </c>
      <c r="I3089" s="135">
        <v>154</v>
      </c>
      <c r="J3089" s="135" t="s">
        <v>2105</v>
      </c>
      <c r="K3089" s="135" t="s">
        <v>2106</v>
      </c>
      <c r="L3089" s="135" t="s">
        <v>193</v>
      </c>
      <c r="M3089" s="134" t="s">
        <v>1</v>
      </c>
      <c r="N3089" s="137"/>
      <c r="O3089" s="121"/>
    </row>
    <row r="3090" spans="1:15" x14ac:dyDescent="0.25">
      <c r="A3090" s="139">
        <v>135</v>
      </c>
      <c r="B3090" s="135" t="s">
        <v>342</v>
      </c>
      <c r="C3090" s="134" t="s">
        <v>2102</v>
      </c>
      <c r="D3090" s="135">
        <v>4358</v>
      </c>
      <c r="E3090" s="135" t="s">
        <v>2289</v>
      </c>
      <c r="F3090" s="135">
        <v>1</v>
      </c>
      <c r="G3090" s="136">
        <v>1</v>
      </c>
      <c r="H3090" s="135" t="s">
        <v>2290</v>
      </c>
      <c r="I3090" s="135">
        <v>925</v>
      </c>
      <c r="J3090" s="135" t="s">
        <v>2115</v>
      </c>
      <c r="K3090" s="135" t="s">
        <v>2116</v>
      </c>
      <c r="L3090" s="135" t="s">
        <v>2117</v>
      </c>
      <c r="M3090" s="134" t="s">
        <v>1</v>
      </c>
      <c r="N3090" s="137"/>
      <c r="O3090" s="121"/>
    </row>
    <row r="3091" spans="1:15" x14ac:dyDescent="0.25">
      <c r="A3091" s="139">
        <v>135</v>
      </c>
      <c r="B3091" s="135" t="s">
        <v>342</v>
      </c>
      <c r="C3091" s="134" t="s">
        <v>2102</v>
      </c>
      <c r="D3091" s="135">
        <v>4359</v>
      </c>
      <c r="E3091" s="135" t="s">
        <v>2289</v>
      </c>
      <c r="F3091" s="135">
        <v>1</v>
      </c>
      <c r="G3091" s="136">
        <v>2</v>
      </c>
      <c r="H3091" s="135" t="s">
        <v>2291</v>
      </c>
      <c r="I3091" s="135">
        <v>917</v>
      </c>
      <c r="J3091" s="135" t="s">
        <v>2115</v>
      </c>
      <c r="K3091" s="135" t="s">
        <v>2116</v>
      </c>
      <c r="L3091" s="135" t="s">
        <v>2117</v>
      </c>
      <c r="M3091" s="134" t="s">
        <v>1</v>
      </c>
      <c r="N3091" s="137"/>
      <c r="O3091" s="121"/>
    </row>
    <row r="3092" spans="1:15" x14ac:dyDescent="0.25">
      <c r="A3092" s="139">
        <v>135</v>
      </c>
      <c r="B3092" s="135" t="s">
        <v>342</v>
      </c>
      <c r="C3092" s="134" t="s">
        <v>2102</v>
      </c>
      <c r="D3092" s="135">
        <v>4360</v>
      </c>
      <c r="E3092" s="135" t="s">
        <v>2289</v>
      </c>
      <c r="F3092" s="135">
        <v>1</v>
      </c>
      <c r="G3092" s="136">
        <v>3</v>
      </c>
      <c r="H3092" s="135" t="s">
        <v>2292</v>
      </c>
      <c r="I3092" s="135">
        <v>917</v>
      </c>
      <c r="J3092" s="135" t="s">
        <v>2115</v>
      </c>
      <c r="K3092" s="135" t="s">
        <v>2116</v>
      </c>
      <c r="L3092" s="135" t="s">
        <v>2117</v>
      </c>
      <c r="M3092" s="134" t="s">
        <v>1</v>
      </c>
      <c r="N3092" s="137"/>
      <c r="O3092" s="121"/>
    </row>
    <row r="3093" spans="1:15" x14ac:dyDescent="0.25">
      <c r="A3093" s="139">
        <v>135</v>
      </c>
      <c r="B3093" s="135" t="s">
        <v>342</v>
      </c>
      <c r="C3093" s="134" t="s">
        <v>2102</v>
      </c>
      <c r="D3093" s="135">
        <v>4361</v>
      </c>
      <c r="E3093" s="135" t="s">
        <v>2289</v>
      </c>
      <c r="F3093" s="135">
        <v>1</v>
      </c>
      <c r="G3093" s="136">
        <v>4</v>
      </c>
      <c r="H3093" s="135" t="s">
        <v>2293</v>
      </c>
      <c r="I3093" s="135">
        <v>917</v>
      </c>
      <c r="J3093" s="135" t="s">
        <v>2115</v>
      </c>
      <c r="K3093" s="135" t="s">
        <v>2116</v>
      </c>
      <c r="L3093" s="135" t="s">
        <v>2117</v>
      </c>
      <c r="M3093" s="134" t="s">
        <v>1</v>
      </c>
      <c r="N3093" s="137"/>
      <c r="O3093" s="121"/>
    </row>
    <row r="3094" spans="1:15" x14ac:dyDescent="0.25">
      <c r="A3094" s="139">
        <v>135</v>
      </c>
      <c r="B3094" s="135" t="s">
        <v>342</v>
      </c>
      <c r="C3094" s="134" t="s">
        <v>2102</v>
      </c>
      <c r="D3094" s="135">
        <v>4362</v>
      </c>
      <c r="E3094" s="135" t="s">
        <v>2289</v>
      </c>
      <c r="F3094" s="135">
        <v>1</v>
      </c>
      <c r="G3094" s="136">
        <v>5</v>
      </c>
      <c r="H3094" s="135" t="s">
        <v>2294</v>
      </c>
      <c r="I3094" s="135">
        <v>925</v>
      </c>
      <c r="J3094" s="135" t="s">
        <v>2115</v>
      </c>
      <c r="K3094" s="135" t="s">
        <v>2116</v>
      </c>
      <c r="L3094" s="135" t="s">
        <v>2117</v>
      </c>
      <c r="M3094" s="134" t="s">
        <v>1</v>
      </c>
      <c r="N3094" s="137"/>
      <c r="O3094" s="121"/>
    </row>
    <row r="3095" spans="1:15" x14ac:dyDescent="0.25">
      <c r="A3095" s="139">
        <v>135</v>
      </c>
      <c r="B3095" s="135" t="s">
        <v>342</v>
      </c>
      <c r="C3095" s="134" t="s">
        <v>2102</v>
      </c>
      <c r="D3095" s="135">
        <v>4363</v>
      </c>
      <c r="E3095" s="135" t="s">
        <v>2289</v>
      </c>
      <c r="F3095" s="135">
        <v>1</v>
      </c>
      <c r="G3095" s="136">
        <v>6</v>
      </c>
      <c r="H3095" s="135" t="s">
        <v>2295</v>
      </c>
      <c r="I3095" s="135">
        <v>917</v>
      </c>
      <c r="J3095" s="135" t="s">
        <v>2115</v>
      </c>
      <c r="K3095" s="135" t="s">
        <v>2116</v>
      </c>
      <c r="L3095" s="135" t="s">
        <v>2117</v>
      </c>
      <c r="M3095" s="134" t="s">
        <v>1</v>
      </c>
      <c r="N3095" s="137"/>
      <c r="O3095" s="121"/>
    </row>
    <row r="3096" spans="1:15" x14ac:dyDescent="0.25">
      <c r="A3096" s="139">
        <v>135</v>
      </c>
      <c r="B3096" s="135" t="s">
        <v>342</v>
      </c>
      <c r="C3096" s="134" t="s">
        <v>2102</v>
      </c>
      <c r="D3096" s="135">
        <v>4364</v>
      </c>
      <c r="E3096" s="135" t="s">
        <v>2289</v>
      </c>
      <c r="F3096" s="135">
        <v>1</v>
      </c>
      <c r="G3096" s="136">
        <v>7</v>
      </c>
      <c r="H3096" s="135" t="s">
        <v>2296</v>
      </c>
      <c r="I3096" s="135">
        <v>917</v>
      </c>
      <c r="J3096" s="135" t="s">
        <v>2115</v>
      </c>
      <c r="K3096" s="135" t="s">
        <v>2116</v>
      </c>
      <c r="L3096" s="135" t="s">
        <v>2117</v>
      </c>
      <c r="M3096" s="134" t="s">
        <v>1</v>
      </c>
      <c r="N3096" s="137"/>
      <c r="O3096" s="121"/>
    </row>
    <row r="3097" spans="1:15" x14ac:dyDescent="0.25">
      <c r="A3097" s="139">
        <v>135</v>
      </c>
      <c r="B3097" s="135" t="s">
        <v>342</v>
      </c>
      <c r="C3097" s="134" t="s">
        <v>2102</v>
      </c>
      <c r="D3097" s="135">
        <v>4365</v>
      </c>
      <c r="E3097" s="135" t="s">
        <v>2289</v>
      </c>
      <c r="F3097" s="135">
        <v>1</v>
      </c>
      <c r="G3097" s="136">
        <v>8</v>
      </c>
      <c r="H3097" s="135" t="s">
        <v>2297</v>
      </c>
      <c r="I3097" s="135">
        <v>917</v>
      </c>
      <c r="J3097" s="135" t="s">
        <v>2115</v>
      </c>
      <c r="K3097" s="135" t="s">
        <v>2116</v>
      </c>
      <c r="L3097" s="135" t="s">
        <v>2117</v>
      </c>
      <c r="M3097" s="134" t="s">
        <v>1</v>
      </c>
      <c r="N3097" s="137"/>
      <c r="O3097" s="121"/>
    </row>
    <row r="3098" spans="1:15" x14ac:dyDescent="0.25">
      <c r="A3098" s="139">
        <v>135</v>
      </c>
      <c r="B3098" s="135" t="s">
        <v>342</v>
      </c>
      <c r="C3098" s="134" t="s">
        <v>2102</v>
      </c>
      <c r="D3098" s="135">
        <v>4366</v>
      </c>
      <c r="E3098" s="135" t="s">
        <v>2289</v>
      </c>
      <c r="F3098" s="135">
        <v>1</v>
      </c>
      <c r="G3098" s="136">
        <v>9</v>
      </c>
      <c r="H3098" s="135" t="s">
        <v>2298</v>
      </c>
      <c r="I3098" s="135">
        <v>97</v>
      </c>
      <c r="J3098" s="135" t="s">
        <v>2112</v>
      </c>
      <c r="K3098" s="135" t="s">
        <v>2113</v>
      </c>
      <c r="L3098" s="135" t="s">
        <v>194</v>
      </c>
      <c r="M3098" s="134" t="s">
        <v>1</v>
      </c>
      <c r="N3098" s="137"/>
      <c r="O3098" s="121"/>
    </row>
    <row r="3099" spans="1:15" x14ac:dyDescent="0.25">
      <c r="A3099" s="139">
        <v>135</v>
      </c>
      <c r="B3099" s="135" t="s">
        <v>342</v>
      </c>
      <c r="C3099" s="134" t="s">
        <v>2102</v>
      </c>
      <c r="D3099" s="135">
        <v>4367</v>
      </c>
      <c r="E3099" s="135" t="s">
        <v>2289</v>
      </c>
      <c r="F3099" s="135">
        <v>1</v>
      </c>
      <c r="G3099" s="136">
        <v>10</v>
      </c>
      <c r="H3099" s="135" t="s">
        <v>2299</v>
      </c>
      <c r="I3099" s="135">
        <v>183</v>
      </c>
      <c r="J3099" s="135" t="s">
        <v>2112</v>
      </c>
      <c r="K3099" s="135" t="s">
        <v>2113</v>
      </c>
      <c r="L3099" s="135" t="s">
        <v>194</v>
      </c>
      <c r="M3099" s="134" t="s">
        <v>1</v>
      </c>
      <c r="N3099" s="137"/>
      <c r="O3099" s="121"/>
    </row>
    <row r="3100" spans="1:15" x14ac:dyDescent="0.25">
      <c r="A3100" s="139">
        <v>135</v>
      </c>
      <c r="B3100" s="135" t="s">
        <v>342</v>
      </c>
      <c r="C3100" s="134" t="s">
        <v>2102</v>
      </c>
      <c r="D3100" s="135">
        <v>4368</v>
      </c>
      <c r="E3100" s="135" t="s">
        <v>2289</v>
      </c>
      <c r="F3100" s="135">
        <v>1</v>
      </c>
      <c r="G3100" s="136">
        <v>11</v>
      </c>
      <c r="H3100" s="135" t="s">
        <v>2300</v>
      </c>
      <c r="I3100" s="135">
        <v>100</v>
      </c>
      <c r="J3100" s="135" t="s">
        <v>2151</v>
      </c>
      <c r="K3100" s="135" t="s">
        <v>2152</v>
      </c>
      <c r="L3100" s="135" t="s">
        <v>193</v>
      </c>
      <c r="M3100" s="134" t="s">
        <v>1</v>
      </c>
      <c r="N3100" s="137"/>
      <c r="O3100" s="121"/>
    </row>
    <row r="3101" spans="1:15" x14ac:dyDescent="0.25">
      <c r="A3101" s="139">
        <v>135</v>
      </c>
      <c r="B3101" s="135" t="s">
        <v>342</v>
      </c>
      <c r="C3101" s="134" t="s">
        <v>2102</v>
      </c>
      <c r="D3101" s="135">
        <v>4369</v>
      </c>
      <c r="E3101" s="135" t="s">
        <v>2289</v>
      </c>
      <c r="F3101" s="135">
        <v>1</v>
      </c>
      <c r="G3101" s="136">
        <v>12</v>
      </c>
      <c r="H3101" s="135" t="s">
        <v>2301</v>
      </c>
      <c r="I3101" s="135">
        <v>163</v>
      </c>
      <c r="J3101" s="135" t="s">
        <v>2155</v>
      </c>
      <c r="K3101" s="135" t="s">
        <v>2156</v>
      </c>
      <c r="L3101" s="135" t="s">
        <v>193</v>
      </c>
      <c r="M3101" s="134" t="s">
        <v>1</v>
      </c>
      <c r="N3101" s="137"/>
      <c r="O3101" s="121"/>
    </row>
    <row r="3102" spans="1:15" x14ac:dyDescent="0.25">
      <c r="A3102" s="139">
        <v>135</v>
      </c>
      <c r="B3102" s="135" t="s">
        <v>342</v>
      </c>
      <c r="C3102" s="134" t="s">
        <v>2102</v>
      </c>
      <c r="D3102" s="135">
        <v>4370</v>
      </c>
      <c r="E3102" s="135" t="s">
        <v>2289</v>
      </c>
      <c r="F3102" s="135">
        <v>1</v>
      </c>
      <c r="G3102" s="136">
        <v>13</v>
      </c>
      <c r="H3102" s="135" t="s">
        <v>2302</v>
      </c>
      <c r="I3102" s="135">
        <v>64</v>
      </c>
      <c r="J3102" s="135" t="s">
        <v>2105</v>
      </c>
      <c r="K3102" s="135" t="s">
        <v>2106</v>
      </c>
      <c r="L3102" s="135" t="s">
        <v>193</v>
      </c>
      <c r="M3102" s="134" t="s">
        <v>1</v>
      </c>
      <c r="N3102" s="137"/>
      <c r="O3102" s="121"/>
    </row>
    <row r="3103" spans="1:15" x14ac:dyDescent="0.25">
      <c r="A3103" s="139">
        <v>135</v>
      </c>
      <c r="B3103" s="135" t="s">
        <v>342</v>
      </c>
      <c r="C3103" s="134" t="s">
        <v>2102</v>
      </c>
      <c r="D3103" s="135">
        <v>4371</v>
      </c>
      <c r="E3103" s="135" t="s">
        <v>2289</v>
      </c>
      <c r="F3103" s="135">
        <v>1</v>
      </c>
      <c r="G3103" s="136">
        <v>14</v>
      </c>
      <c r="H3103" s="135" t="s">
        <v>2303</v>
      </c>
      <c r="I3103" s="135">
        <v>480</v>
      </c>
      <c r="J3103" s="135" t="s">
        <v>2112</v>
      </c>
      <c r="K3103" s="135" t="s">
        <v>2113</v>
      </c>
      <c r="L3103" s="135" t="s">
        <v>194</v>
      </c>
      <c r="M3103" s="134" t="s">
        <v>1</v>
      </c>
      <c r="N3103" s="137"/>
      <c r="O3103" s="121"/>
    </row>
    <row r="3104" spans="1:15" x14ac:dyDescent="0.25">
      <c r="A3104" s="139">
        <v>135</v>
      </c>
      <c r="B3104" s="135" t="s">
        <v>342</v>
      </c>
      <c r="C3104" s="134" t="s">
        <v>2102</v>
      </c>
      <c r="D3104" s="135">
        <v>4372</v>
      </c>
      <c r="E3104" s="135" t="s">
        <v>2289</v>
      </c>
      <c r="F3104" s="135">
        <v>1</v>
      </c>
      <c r="G3104" s="136">
        <v>15</v>
      </c>
      <c r="H3104" s="135" t="s">
        <v>2304</v>
      </c>
      <c r="I3104" s="135">
        <v>917</v>
      </c>
      <c r="J3104" s="135" t="s">
        <v>2115</v>
      </c>
      <c r="K3104" s="135" t="s">
        <v>2116</v>
      </c>
      <c r="L3104" s="135" t="s">
        <v>2117</v>
      </c>
      <c r="M3104" s="134" t="s">
        <v>1</v>
      </c>
      <c r="N3104" s="137"/>
      <c r="O3104" s="121"/>
    </row>
    <row r="3105" spans="1:15" x14ac:dyDescent="0.25">
      <c r="A3105" s="139">
        <v>135</v>
      </c>
      <c r="B3105" s="135" t="s">
        <v>342</v>
      </c>
      <c r="C3105" s="134" t="s">
        <v>2102</v>
      </c>
      <c r="D3105" s="135">
        <v>4373</v>
      </c>
      <c r="E3105" s="135" t="s">
        <v>2289</v>
      </c>
      <c r="F3105" s="135">
        <v>1</v>
      </c>
      <c r="G3105" s="136">
        <v>16</v>
      </c>
      <c r="H3105" s="135" t="s">
        <v>2305</v>
      </c>
      <c r="I3105" s="135">
        <v>917</v>
      </c>
      <c r="J3105" s="135" t="s">
        <v>2115</v>
      </c>
      <c r="K3105" s="135" t="s">
        <v>2116</v>
      </c>
      <c r="L3105" s="135" t="s">
        <v>2117</v>
      </c>
      <c r="M3105" s="134" t="s">
        <v>1</v>
      </c>
      <c r="N3105" s="137"/>
      <c r="O3105" s="121"/>
    </row>
    <row r="3106" spans="1:15" x14ac:dyDescent="0.25">
      <c r="A3106" s="139">
        <v>135</v>
      </c>
      <c r="B3106" s="135" t="s">
        <v>342</v>
      </c>
      <c r="C3106" s="134" t="s">
        <v>2102</v>
      </c>
      <c r="D3106" s="135">
        <v>4374</v>
      </c>
      <c r="E3106" s="135" t="s">
        <v>2289</v>
      </c>
      <c r="F3106" s="135">
        <v>1</v>
      </c>
      <c r="G3106" s="136">
        <v>17</v>
      </c>
      <c r="H3106" s="135" t="s">
        <v>2306</v>
      </c>
      <c r="I3106" s="135">
        <v>925</v>
      </c>
      <c r="J3106" s="135" t="s">
        <v>2115</v>
      </c>
      <c r="K3106" s="135" t="s">
        <v>2116</v>
      </c>
      <c r="L3106" s="135" t="s">
        <v>2117</v>
      </c>
      <c r="M3106" s="134" t="s">
        <v>1</v>
      </c>
      <c r="N3106" s="137"/>
      <c r="O3106" s="121"/>
    </row>
    <row r="3107" spans="1:15" x14ac:dyDescent="0.25">
      <c r="A3107" s="139">
        <v>135</v>
      </c>
      <c r="B3107" s="135" t="s">
        <v>342</v>
      </c>
      <c r="C3107" s="134" t="s">
        <v>2102</v>
      </c>
      <c r="D3107" s="135">
        <v>4375</v>
      </c>
      <c r="E3107" s="135" t="s">
        <v>2289</v>
      </c>
      <c r="F3107" s="135">
        <v>1</v>
      </c>
      <c r="G3107" s="136">
        <v>18</v>
      </c>
      <c r="H3107" s="135" t="s">
        <v>2307</v>
      </c>
      <c r="I3107" s="135">
        <v>305</v>
      </c>
      <c r="J3107" s="135" t="s">
        <v>2108</v>
      </c>
      <c r="K3107" s="135" t="s">
        <v>2109</v>
      </c>
      <c r="L3107" s="135" t="s">
        <v>193</v>
      </c>
      <c r="M3107" s="134" t="s">
        <v>1</v>
      </c>
      <c r="N3107" s="137"/>
      <c r="O3107" s="121"/>
    </row>
    <row r="3108" spans="1:15" x14ac:dyDescent="0.25">
      <c r="A3108" s="139">
        <v>135</v>
      </c>
      <c r="B3108" s="135" t="s">
        <v>342</v>
      </c>
      <c r="C3108" s="134" t="s">
        <v>2102</v>
      </c>
      <c r="D3108" s="135">
        <v>4376</v>
      </c>
      <c r="E3108" s="135" t="s">
        <v>2289</v>
      </c>
      <c r="F3108" s="135">
        <v>1</v>
      </c>
      <c r="G3108" s="136">
        <v>19</v>
      </c>
      <c r="H3108" s="135" t="s">
        <v>2308</v>
      </c>
      <c r="I3108" s="135">
        <v>49</v>
      </c>
      <c r="J3108" s="135" t="s">
        <v>2151</v>
      </c>
      <c r="K3108" s="135" t="s">
        <v>2152</v>
      </c>
      <c r="L3108" s="135" t="s">
        <v>193</v>
      </c>
      <c r="M3108" s="134" t="s">
        <v>1</v>
      </c>
      <c r="N3108" s="137"/>
      <c r="O3108" s="121"/>
    </row>
    <row r="3109" spans="1:15" x14ac:dyDescent="0.25">
      <c r="A3109" s="139">
        <v>135</v>
      </c>
      <c r="B3109" s="135" t="s">
        <v>342</v>
      </c>
      <c r="C3109" s="134" t="s">
        <v>2102</v>
      </c>
      <c r="D3109" s="135">
        <v>4377</v>
      </c>
      <c r="E3109" s="135" t="s">
        <v>2289</v>
      </c>
      <c r="F3109" s="135">
        <v>1</v>
      </c>
      <c r="G3109" s="136">
        <v>20</v>
      </c>
      <c r="H3109" s="135" t="s">
        <v>2309</v>
      </c>
      <c r="I3109" s="135">
        <v>36</v>
      </c>
      <c r="J3109" s="135" t="s">
        <v>2151</v>
      </c>
      <c r="K3109" s="135" t="s">
        <v>2152</v>
      </c>
      <c r="L3109" s="135" t="s">
        <v>193</v>
      </c>
      <c r="M3109" s="134" t="s">
        <v>1</v>
      </c>
      <c r="N3109" s="137"/>
      <c r="O3109" s="121"/>
    </row>
    <row r="3110" spans="1:15" x14ac:dyDescent="0.25">
      <c r="A3110" s="139">
        <v>135</v>
      </c>
      <c r="B3110" s="135" t="s">
        <v>342</v>
      </c>
      <c r="C3110" s="134" t="s">
        <v>2102</v>
      </c>
      <c r="D3110" s="135">
        <v>4378</v>
      </c>
      <c r="E3110" s="135" t="s">
        <v>2289</v>
      </c>
      <c r="F3110" s="135">
        <v>1</v>
      </c>
      <c r="G3110" s="136">
        <v>21</v>
      </c>
      <c r="H3110" s="135" t="s">
        <v>2310</v>
      </c>
      <c r="I3110" s="135">
        <v>298</v>
      </c>
      <c r="J3110" s="135" t="s">
        <v>2108</v>
      </c>
      <c r="K3110" s="135" t="s">
        <v>2109</v>
      </c>
      <c r="L3110" s="135" t="s">
        <v>193</v>
      </c>
      <c r="M3110" s="134" t="s">
        <v>1</v>
      </c>
      <c r="N3110" s="137"/>
      <c r="O3110" s="121"/>
    </row>
    <row r="3111" spans="1:15" x14ac:dyDescent="0.25">
      <c r="A3111" s="139">
        <v>135</v>
      </c>
      <c r="B3111" s="135" t="s">
        <v>342</v>
      </c>
      <c r="C3111" s="134" t="s">
        <v>2102</v>
      </c>
      <c r="D3111" s="135">
        <v>4379</v>
      </c>
      <c r="E3111" s="135" t="s">
        <v>2289</v>
      </c>
      <c r="F3111" s="135">
        <v>1</v>
      </c>
      <c r="G3111" s="136">
        <v>22</v>
      </c>
      <c r="H3111" s="135" t="s">
        <v>2311</v>
      </c>
      <c r="I3111" s="135">
        <v>248</v>
      </c>
      <c r="J3111" s="135" t="s">
        <v>2105</v>
      </c>
      <c r="K3111" s="135" t="s">
        <v>2106</v>
      </c>
      <c r="L3111" s="135" t="s">
        <v>193</v>
      </c>
      <c r="M3111" s="134" t="s">
        <v>1</v>
      </c>
      <c r="N3111" s="137"/>
      <c r="O3111" s="121"/>
    </row>
    <row r="3112" spans="1:15" x14ac:dyDescent="0.25">
      <c r="A3112" s="139">
        <v>135</v>
      </c>
      <c r="B3112" s="135" t="s">
        <v>342</v>
      </c>
      <c r="C3112" s="134" t="s">
        <v>2102</v>
      </c>
      <c r="D3112" s="135">
        <v>4380</v>
      </c>
      <c r="E3112" s="135" t="s">
        <v>2289</v>
      </c>
      <c r="F3112" s="135">
        <v>1</v>
      </c>
      <c r="G3112" s="136">
        <v>23</v>
      </c>
      <c r="H3112" s="135" t="s">
        <v>2312</v>
      </c>
      <c r="I3112" s="135">
        <v>78</v>
      </c>
      <c r="J3112" s="135" t="s">
        <v>2105</v>
      </c>
      <c r="K3112" s="135" t="s">
        <v>2106</v>
      </c>
      <c r="L3112" s="135" t="s">
        <v>193</v>
      </c>
      <c r="M3112" s="134" t="s">
        <v>1</v>
      </c>
      <c r="N3112" s="137"/>
      <c r="O3112" s="121"/>
    </row>
    <row r="3113" spans="1:15" x14ac:dyDescent="0.25">
      <c r="A3113" s="139">
        <v>135</v>
      </c>
      <c r="B3113" s="135" t="s">
        <v>342</v>
      </c>
      <c r="C3113" s="134" t="s">
        <v>2102</v>
      </c>
      <c r="D3113" s="135">
        <v>4381</v>
      </c>
      <c r="E3113" s="135" t="s">
        <v>2289</v>
      </c>
      <c r="F3113" s="135">
        <v>1</v>
      </c>
      <c r="G3113" s="136">
        <v>24</v>
      </c>
      <c r="H3113" s="135" t="s">
        <v>2314</v>
      </c>
      <c r="I3113" s="135">
        <v>925</v>
      </c>
      <c r="J3113" s="135" t="s">
        <v>2115</v>
      </c>
      <c r="K3113" s="135" t="s">
        <v>2116</v>
      </c>
      <c r="L3113" s="135" t="s">
        <v>2117</v>
      </c>
      <c r="M3113" s="134" t="s">
        <v>1</v>
      </c>
      <c r="N3113" s="137"/>
      <c r="O3113" s="121"/>
    </row>
    <row r="3114" spans="1:15" x14ac:dyDescent="0.25">
      <c r="A3114" s="139">
        <v>135</v>
      </c>
      <c r="B3114" s="135" t="s">
        <v>342</v>
      </c>
      <c r="C3114" s="134" t="s">
        <v>2102</v>
      </c>
      <c r="D3114" s="135">
        <v>4382</v>
      </c>
      <c r="E3114" s="135" t="s">
        <v>2289</v>
      </c>
      <c r="F3114" s="135">
        <v>1</v>
      </c>
      <c r="G3114" s="136">
        <v>25</v>
      </c>
      <c r="H3114" s="135" t="s">
        <v>2315</v>
      </c>
      <c r="I3114" s="135">
        <v>917</v>
      </c>
      <c r="J3114" s="135" t="s">
        <v>2115</v>
      </c>
      <c r="K3114" s="135" t="s">
        <v>2116</v>
      </c>
      <c r="L3114" s="135" t="s">
        <v>2117</v>
      </c>
      <c r="M3114" s="134" t="s">
        <v>1</v>
      </c>
      <c r="N3114" s="137"/>
      <c r="O3114" s="121"/>
    </row>
    <row r="3115" spans="1:15" x14ac:dyDescent="0.25">
      <c r="A3115" s="139">
        <v>135</v>
      </c>
      <c r="B3115" s="135" t="s">
        <v>342</v>
      </c>
      <c r="C3115" s="134" t="s">
        <v>2102</v>
      </c>
      <c r="D3115" s="135">
        <v>4383</v>
      </c>
      <c r="E3115" s="135" t="s">
        <v>2289</v>
      </c>
      <c r="F3115" s="135">
        <v>1</v>
      </c>
      <c r="G3115" s="136">
        <v>26</v>
      </c>
      <c r="H3115" s="135" t="s">
        <v>2316</v>
      </c>
      <c r="I3115" s="135">
        <v>925</v>
      </c>
      <c r="J3115" s="135" t="s">
        <v>2115</v>
      </c>
      <c r="K3115" s="135" t="s">
        <v>2116</v>
      </c>
      <c r="L3115" s="135" t="s">
        <v>2117</v>
      </c>
      <c r="M3115" s="134" t="s">
        <v>1</v>
      </c>
      <c r="N3115" s="137"/>
      <c r="O3115" s="121"/>
    </row>
    <row r="3116" spans="1:15" x14ac:dyDescent="0.25">
      <c r="A3116" s="139">
        <v>135</v>
      </c>
      <c r="B3116" s="135" t="s">
        <v>342</v>
      </c>
      <c r="C3116" s="134" t="s">
        <v>2102</v>
      </c>
      <c r="D3116" s="135">
        <v>4384</v>
      </c>
      <c r="E3116" s="135" t="s">
        <v>2289</v>
      </c>
      <c r="F3116" s="135">
        <v>1</v>
      </c>
      <c r="G3116" s="136">
        <v>27</v>
      </c>
      <c r="H3116" s="135" t="s">
        <v>2318</v>
      </c>
      <c r="I3116" s="135">
        <v>2558</v>
      </c>
      <c r="J3116" s="135" t="s">
        <v>2105</v>
      </c>
      <c r="K3116" s="135" t="s">
        <v>2106</v>
      </c>
      <c r="L3116" s="135" t="s">
        <v>193</v>
      </c>
      <c r="M3116" s="134" t="s">
        <v>1</v>
      </c>
      <c r="N3116" s="137"/>
      <c r="O3116" s="121"/>
    </row>
    <row r="3117" spans="1:15" x14ac:dyDescent="0.25">
      <c r="A3117" s="139">
        <v>135</v>
      </c>
      <c r="B3117" s="135" t="s">
        <v>342</v>
      </c>
      <c r="C3117" s="134" t="s">
        <v>2102</v>
      </c>
      <c r="D3117" s="135">
        <v>4385</v>
      </c>
      <c r="E3117" s="135" t="s">
        <v>2289</v>
      </c>
      <c r="F3117" s="135">
        <v>1</v>
      </c>
      <c r="G3117" s="136">
        <v>28</v>
      </c>
      <c r="H3117" s="135" t="s">
        <v>2319</v>
      </c>
      <c r="I3117" s="135">
        <v>222</v>
      </c>
      <c r="J3117" s="135" t="s">
        <v>2105</v>
      </c>
      <c r="K3117" s="135" t="s">
        <v>2106</v>
      </c>
      <c r="L3117" s="135" t="s">
        <v>193</v>
      </c>
      <c r="M3117" s="134" t="s">
        <v>1</v>
      </c>
      <c r="N3117" s="137"/>
      <c r="O3117" s="121"/>
    </row>
    <row r="3118" spans="1:15" x14ac:dyDescent="0.25">
      <c r="A3118" s="139">
        <v>135</v>
      </c>
      <c r="B3118" s="135" t="s">
        <v>342</v>
      </c>
      <c r="C3118" s="134" t="s">
        <v>2102</v>
      </c>
      <c r="D3118" s="135">
        <v>4386</v>
      </c>
      <c r="E3118" s="135" t="s">
        <v>2289</v>
      </c>
      <c r="F3118" s="135">
        <v>1</v>
      </c>
      <c r="G3118" s="136">
        <v>29</v>
      </c>
      <c r="H3118" s="135" t="s">
        <v>2321</v>
      </c>
      <c r="I3118" s="135">
        <v>41</v>
      </c>
      <c r="J3118" s="135" t="s">
        <v>2105</v>
      </c>
      <c r="K3118" s="135" t="s">
        <v>2106</v>
      </c>
      <c r="L3118" s="135" t="s">
        <v>193</v>
      </c>
      <c r="M3118" s="135" t="s">
        <v>1</v>
      </c>
      <c r="N3118" s="137"/>
      <c r="O3118" s="121"/>
    </row>
    <row r="3119" spans="1:15" x14ac:dyDescent="0.25">
      <c r="A3119" s="139">
        <v>135</v>
      </c>
      <c r="B3119" s="135" t="s">
        <v>342</v>
      </c>
      <c r="C3119" s="134" t="s">
        <v>2102</v>
      </c>
      <c r="D3119" s="135">
        <v>4387</v>
      </c>
      <c r="E3119" s="135" t="s">
        <v>2289</v>
      </c>
      <c r="F3119" s="135">
        <v>1</v>
      </c>
      <c r="G3119" s="136">
        <v>30</v>
      </c>
      <c r="H3119" s="135" t="s">
        <v>2322</v>
      </c>
      <c r="I3119" s="135">
        <v>54</v>
      </c>
      <c r="J3119" s="135" t="s">
        <v>2105</v>
      </c>
      <c r="K3119" s="135" t="s">
        <v>2106</v>
      </c>
      <c r="L3119" s="135" t="s">
        <v>193</v>
      </c>
      <c r="M3119" s="135" t="s">
        <v>1</v>
      </c>
      <c r="N3119" s="137"/>
      <c r="O3119" s="121"/>
    </row>
    <row r="3120" spans="1:15" x14ac:dyDescent="0.25">
      <c r="A3120" s="139">
        <v>135</v>
      </c>
      <c r="B3120" s="135" t="s">
        <v>342</v>
      </c>
      <c r="C3120" s="134" t="s">
        <v>2102</v>
      </c>
      <c r="D3120" s="135">
        <v>4388</v>
      </c>
      <c r="E3120" s="135" t="s">
        <v>2289</v>
      </c>
      <c r="F3120" s="135">
        <v>1</v>
      </c>
      <c r="G3120" s="136">
        <v>31</v>
      </c>
      <c r="H3120" s="135" t="s">
        <v>2323</v>
      </c>
      <c r="I3120" s="135">
        <v>54</v>
      </c>
      <c r="J3120" s="135" t="s">
        <v>2105</v>
      </c>
      <c r="K3120" s="135" t="s">
        <v>2106</v>
      </c>
      <c r="L3120" s="135" t="s">
        <v>193</v>
      </c>
      <c r="M3120" s="135" t="s">
        <v>1</v>
      </c>
      <c r="N3120" s="137"/>
      <c r="O3120" s="121"/>
    </row>
    <row r="3121" spans="1:15" x14ac:dyDescent="0.25">
      <c r="A3121" s="139">
        <v>136</v>
      </c>
      <c r="B3121" s="135" t="s">
        <v>258</v>
      </c>
      <c r="C3121" s="134" t="s">
        <v>2102</v>
      </c>
      <c r="D3121" s="135">
        <v>4389</v>
      </c>
      <c r="E3121" s="135" t="s">
        <v>2103</v>
      </c>
      <c r="F3121" s="135">
        <v>1</v>
      </c>
      <c r="G3121" s="136">
        <v>1</v>
      </c>
      <c r="H3121" s="135" t="s">
        <v>2104</v>
      </c>
      <c r="I3121" s="135">
        <v>660</v>
      </c>
      <c r="J3121" s="135" t="s">
        <v>2105</v>
      </c>
      <c r="K3121" s="135" t="s">
        <v>2106</v>
      </c>
      <c r="L3121" s="135" t="s">
        <v>193</v>
      </c>
      <c r="M3121" s="135"/>
      <c r="N3121" s="137"/>
      <c r="O3121" s="121"/>
    </row>
    <row r="3122" spans="1:15" x14ac:dyDescent="0.25">
      <c r="A3122" s="139">
        <v>136</v>
      </c>
      <c r="B3122" s="135" t="s">
        <v>258</v>
      </c>
      <c r="C3122" s="134" t="s">
        <v>2102</v>
      </c>
      <c r="D3122" s="135">
        <v>4390</v>
      </c>
      <c r="E3122" s="135" t="s">
        <v>2103</v>
      </c>
      <c r="F3122" s="135">
        <v>1</v>
      </c>
      <c r="G3122" s="136">
        <v>2</v>
      </c>
      <c r="H3122" s="135" t="s">
        <v>2107</v>
      </c>
      <c r="I3122" s="135">
        <v>360</v>
      </c>
      <c r="J3122" s="135" t="s">
        <v>2105</v>
      </c>
      <c r="K3122" s="135" t="s">
        <v>2106</v>
      </c>
      <c r="L3122" s="135" t="s">
        <v>193</v>
      </c>
      <c r="M3122" s="135"/>
      <c r="N3122" s="137"/>
      <c r="O3122" s="121"/>
    </row>
    <row r="3123" spans="1:15" x14ac:dyDescent="0.25">
      <c r="A3123" s="139">
        <v>136</v>
      </c>
      <c r="B3123" s="135" t="s">
        <v>258</v>
      </c>
      <c r="C3123" s="134" t="s">
        <v>2102</v>
      </c>
      <c r="D3123" s="135">
        <v>4391</v>
      </c>
      <c r="E3123" s="135" t="s">
        <v>2103</v>
      </c>
      <c r="F3123" s="135">
        <v>1</v>
      </c>
      <c r="G3123" s="136">
        <v>3</v>
      </c>
      <c r="H3123" s="135" t="s">
        <v>2110</v>
      </c>
      <c r="I3123" s="135">
        <v>322</v>
      </c>
      <c r="J3123" s="135" t="s">
        <v>2112</v>
      </c>
      <c r="K3123" s="135" t="s">
        <v>2113</v>
      </c>
      <c r="L3123" s="135" t="s">
        <v>194</v>
      </c>
      <c r="M3123" s="135"/>
      <c r="N3123" s="137"/>
      <c r="O3123" s="121"/>
    </row>
    <row r="3124" spans="1:15" x14ac:dyDescent="0.25">
      <c r="A3124" s="139">
        <v>136</v>
      </c>
      <c r="B3124" s="135" t="s">
        <v>258</v>
      </c>
      <c r="C3124" s="134" t="s">
        <v>2102</v>
      </c>
      <c r="D3124" s="135">
        <v>4392</v>
      </c>
      <c r="E3124" s="135" t="s">
        <v>2103</v>
      </c>
      <c r="F3124" s="135">
        <v>1</v>
      </c>
      <c r="G3124" s="136">
        <v>4</v>
      </c>
      <c r="H3124" s="135" t="s">
        <v>2111</v>
      </c>
      <c r="I3124" s="135">
        <v>104</v>
      </c>
      <c r="J3124" s="135" t="s">
        <v>2105</v>
      </c>
      <c r="K3124" s="135" t="s">
        <v>2106</v>
      </c>
      <c r="L3124" s="135" t="s">
        <v>193</v>
      </c>
      <c r="M3124" s="135"/>
      <c r="N3124" s="137"/>
      <c r="O3124" s="121"/>
    </row>
    <row r="3125" spans="1:15" x14ac:dyDescent="0.25">
      <c r="A3125" s="139">
        <v>136</v>
      </c>
      <c r="B3125" s="135" t="s">
        <v>258</v>
      </c>
      <c r="C3125" s="134" t="s">
        <v>2102</v>
      </c>
      <c r="D3125" s="135">
        <v>4393</v>
      </c>
      <c r="E3125" s="135" t="s">
        <v>2103</v>
      </c>
      <c r="F3125" s="135">
        <v>1</v>
      </c>
      <c r="G3125" s="136">
        <v>5</v>
      </c>
      <c r="H3125" s="135" t="s">
        <v>2114</v>
      </c>
      <c r="I3125" s="135">
        <v>80</v>
      </c>
      <c r="J3125" s="135" t="s">
        <v>2105</v>
      </c>
      <c r="K3125" s="135" t="s">
        <v>2106</v>
      </c>
      <c r="L3125" s="135" t="s">
        <v>193</v>
      </c>
      <c r="M3125" s="135"/>
      <c r="N3125" s="137"/>
      <c r="O3125" s="121"/>
    </row>
    <row r="3126" spans="1:15" x14ac:dyDescent="0.25">
      <c r="A3126" s="139">
        <v>136</v>
      </c>
      <c r="B3126" s="135" t="s">
        <v>258</v>
      </c>
      <c r="C3126" s="134" t="s">
        <v>2102</v>
      </c>
      <c r="D3126" s="135">
        <v>4394</v>
      </c>
      <c r="E3126" s="135" t="s">
        <v>2103</v>
      </c>
      <c r="F3126" s="135">
        <v>1</v>
      </c>
      <c r="G3126" s="136">
        <v>6</v>
      </c>
      <c r="H3126" s="135" t="s">
        <v>2118</v>
      </c>
      <c r="I3126" s="135">
        <v>104</v>
      </c>
      <c r="J3126" s="135" t="s">
        <v>2108</v>
      </c>
      <c r="K3126" s="135" t="s">
        <v>2109</v>
      </c>
      <c r="L3126" s="135" t="s">
        <v>193</v>
      </c>
      <c r="M3126" s="135"/>
      <c r="N3126" s="137"/>
      <c r="O3126" s="121"/>
    </row>
    <row r="3127" spans="1:15" x14ac:dyDescent="0.25">
      <c r="A3127" s="139">
        <v>136</v>
      </c>
      <c r="B3127" s="135" t="s">
        <v>258</v>
      </c>
      <c r="C3127" s="134" t="s">
        <v>2102</v>
      </c>
      <c r="D3127" s="135">
        <v>4395</v>
      </c>
      <c r="E3127" s="135" t="s">
        <v>2103</v>
      </c>
      <c r="F3127" s="135">
        <v>1</v>
      </c>
      <c r="G3127" s="136">
        <v>7</v>
      </c>
      <c r="H3127" s="135" t="s">
        <v>2119</v>
      </c>
      <c r="I3127" s="135">
        <v>80</v>
      </c>
      <c r="J3127" s="135" t="s">
        <v>2108</v>
      </c>
      <c r="K3127" s="135" t="s">
        <v>2109</v>
      </c>
      <c r="L3127" s="135" t="s">
        <v>193</v>
      </c>
      <c r="M3127" s="135"/>
      <c r="N3127" s="137"/>
      <c r="O3127" s="121"/>
    </row>
    <row r="3128" spans="1:15" x14ac:dyDescent="0.25">
      <c r="A3128" s="139">
        <v>136</v>
      </c>
      <c r="B3128" s="135" t="s">
        <v>258</v>
      </c>
      <c r="C3128" s="134" t="s">
        <v>2102</v>
      </c>
      <c r="D3128" s="135">
        <v>4396</v>
      </c>
      <c r="E3128" s="135" t="s">
        <v>2103</v>
      </c>
      <c r="F3128" s="135">
        <v>1</v>
      </c>
      <c r="G3128" s="136">
        <v>8</v>
      </c>
      <c r="H3128" s="135" t="s">
        <v>2120</v>
      </c>
      <c r="I3128" s="135">
        <v>414</v>
      </c>
      <c r="J3128" s="135" t="s">
        <v>2138</v>
      </c>
      <c r="K3128" s="135" t="s">
        <v>2139</v>
      </c>
      <c r="L3128" s="135" t="s">
        <v>194</v>
      </c>
      <c r="M3128" s="135"/>
      <c r="N3128" s="137"/>
      <c r="O3128" s="121"/>
    </row>
    <row r="3129" spans="1:15" x14ac:dyDescent="0.25">
      <c r="A3129" s="139">
        <v>136</v>
      </c>
      <c r="B3129" s="135" t="s">
        <v>258</v>
      </c>
      <c r="C3129" s="134" t="s">
        <v>2102</v>
      </c>
      <c r="D3129" s="135">
        <v>4397</v>
      </c>
      <c r="E3129" s="135" t="s">
        <v>2103</v>
      </c>
      <c r="F3129" s="135">
        <v>1</v>
      </c>
      <c r="G3129" s="136">
        <v>9</v>
      </c>
      <c r="H3129" s="135" t="s">
        <v>2121</v>
      </c>
      <c r="I3129" s="135">
        <v>759</v>
      </c>
      <c r="J3129" s="135" t="s">
        <v>2155</v>
      </c>
      <c r="K3129" s="135" t="s">
        <v>2156</v>
      </c>
      <c r="L3129" s="135" t="s">
        <v>193</v>
      </c>
      <c r="M3129" s="135"/>
      <c r="N3129" s="137"/>
      <c r="O3129" s="121"/>
    </row>
    <row r="3130" spans="1:15" x14ac:dyDescent="0.25">
      <c r="A3130" s="139">
        <v>136</v>
      </c>
      <c r="B3130" s="135" t="s">
        <v>258</v>
      </c>
      <c r="C3130" s="134" t="s">
        <v>2102</v>
      </c>
      <c r="D3130" s="135">
        <v>4398</v>
      </c>
      <c r="E3130" s="135" t="s">
        <v>2103</v>
      </c>
      <c r="F3130" s="135">
        <v>1</v>
      </c>
      <c r="G3130" s="136">
        <v>11</v>
      </c>
      <c r="H3130" s="135" t="s">
        <v>2123</v>
      </c>
      <c r="I3130" s="135">
        <v>81</v>
      </c>
      <c r="J3130" s="135" t="s">
        <v>2108</v>
      </c>
      <c r="K3130" s="135" t="s">
        <v>2109</v>
      </c>
      <c r="L3130" s="135" t="s">
        <v>193</v>
      </c>
      <c r="M3130" s="135"/>
      <c r="N3130" s="137"/>
      <c r="O3130" s="121"/>
    </row>
    <row r="3131" spans="1:15" x14ac:dyDescent="0.25">
      <c r="A3131" s="139">
        <v>136</v>
      </c>
      <c r="B3131" s="135" t="s">
        <v>258</v>
      </c>
      <c r="C3131" s="134" t="s">
        <v>2102</v>
      </c>
      <c r="D3131" s="135">
        <v>4399</v>
      </c>
      <c r="E3131" s="135" t="s">
        <v>2103</v>
      </c>
      <c r="F3131" s="135">
        <v>1</v>
      </c>
      <c r="G3131" s="136">
        <v>12</v>
      </c>
      <c r="H3131" s="135" t="s">
        <v>2126</v>
      </c>
      <c r="I3131" s="135">
        <v>72</v>
      </c>
      <c r="J3131" s="135" t="s">
        <v>2155</v>
      </c>
      <c r="K3131" s="135" t="s">
        <v>2156</v>
      </c>
      <c r="L3131" s="135" t="s">
        <v>193</v>
      </c>
      <c r="M3131" s="135"/>
      <c r="N3131" s="137"/>
      <c r="O3131" s="121"/>
    </row>
    <row r="3132" spans="1:15" x14ac:dyDescent="0.25">
      <c r="A3132" s="139">
        <v>136</v>
      </c>
      <c r="B3132" s="135" t="s">
        <v>258</v>
      </c>
      <c r="C3132" s="134" t="s">
        <v>2102</v>
      </c>
      <c r="D3132" s="135">
        <v>4400</v>
      </c>
      <c r="E3132" s="135" t="s">
        <v>2103</v>
      </c>
      <c r="F3132" s="135">
        <v>1</v>
      </c>
      <c r="G3132" s="136">
        <v>13</v>
      </c>
      <c r="H3132" s="135" t="s">
        <v>2127</v>
      </c>
      <c r="I3132" s="135">
        <v>88</v>
      </c>
      <c r="J3132" s="135" t="s">
        <v>2151</v>
      </c>
      <c r="K3132" s="135" t="s">
        <v>2152</v>
      </c>
      <c r="L3132" s="135" t="s">
        <v>193</v>
      </c>
      <c r="M3132" s="135"/>
      <c r="N3132" s="137"/>
      <c r="O3132" s="121"/>
    </row>
    <row r="3133" spans="1:15" x14ac:dyDescent="0.25">
      <c r="A3133" s="139">
        <v>136</v>
      </c>
      <c r="B3133" s="135" t="s">
        <v>258</v>
      </c>
      <c r="C3133" s="134" t="s">
        <v>2102</v>
      </c>
      <c r="D3133" s="135">
        <v>4401</v>
      </c>
      <c r="E3133" s="135" t="s">
        <v>2103</v>
      </c>
      <c r="F3133" s="135">
        <v>1</v>
      </c>
      <c r="G3133" s="136">
        <v>14</v>
      </c>
      <c r="H3133" s="135" t="s">
        <v>2128</v>
      </c>
      <c r="I3133" s="135">
        <v>80</v>
      </c>
      <c r="J3133" s="135" t="s">
        <v>2105</v>
      </c>
      <c r="K3133" s="135" t="s">
        <v>2106</v>
      </c>
      <c r="L3133" s="135" t="s">
        <v>193</v>
      </c>
      <c r="M3133" s="135"/>
      <c r="N3133" s="137"/>
      <c r="O3133" s="121"/>
    </row>
    <row r="3134" spans="1:15" x14ac:dyDescent="0.25">
      <c r="A3134" s="139">
        <v>136</v>
      </c>
      <c r="B3134" s="135" t="s">
        <v>258</v>
      </c>
      <c r="C3134" s="134" t="s">
        <v>2102</v>
      </c>
      <c r="D3134" s="135">
        <v>4402</v>
      </c>
      <c r="E3134" s="135" t="s">
        <v>2103</v>
      </c>
      <c r="F3134" s="135">
        <v>1</v>
      </c>
      <c r="G3134" s="140">
        <v>15</v>
      </c>
      <c r="H3134" s="135" t="s">
        <v>2130</v>
      </c>
      <c r="I3134" s="135">
        <v>440</v>
      </c>
      <c r="J3134" s="135" t="s">
        <v>2112</v>
      </c>
      <c r="K3134" s="135" t="s">
        <v>2113</v>
      </c>
      <c r="L3134" s="135" t="s">
        <v>194</v>
      </c>
      <c r="M3134" s="135"/>
      <c r="N3134" s="137"/>
      <c r="O3134" s="121"/>
    </row>
    <row r="3135" spans="1:15" x14ac:dyDescent="0.25">
      <c r="A3135" s="139">
        <v>136</v>
      </c>
      <c r="B3135" s="135" t="s">
        <v>258</v>
      </c>
      <c r="C3135" s="134" t="s">
        <v>2102</v>
      </c>
      <c r="D3135" s="135">
        <v>4403</v>
      </c>
      <c r="E3135" s="135" t="s">
        <v>2103</v>
      </c>
      <c r="F3135" s="135">
        <v>1</v>
      </c>
      <c r="G3135" s="136">
        <v>16</v>
      </c>
      <c r="H3135" s="135" t="s">
        <v>2131</v>
      </c>
      <c r="I3135" s="135">
        <v>144</v>
      </c>
      <c r="J3135" s="135" t="s">
        <v>2105</v>
      </c>
      <c r="K3135" s="135" t="s">
        <v>2106</v>
      </c>
      <c r="L3135" s="135" t="s">
        <v>193</v>
      </c>
      <c r="M3135" s="135"/>
      <c r="N3135" s="137"/>
      <c r="O3135" s="121"/>
    </row>
    <row r="3136" spans="1:15" x14ac:dyDescent="0.25">
      <c r="A3136" s="139">
        <v>136</v>
      </c>
      <c r="B3136" s="135" t="s">
        <v>258</v>
      </c>
      <c r="C3136" s="134" t="s">
        <v>2102</v>
      </c>
      <c r="D3136" s="135">
        <v>4404</v>
      </c>
      <c r="E3136" s="135" t="s">
        <v>2103</v>
      </c>
      <c r="F3136" s="135">
        <v>1</v>
      </c>
      <c r="G3136" s="136">
        <v>17</v>
      </c>
      <c r="H3136" s="135" t="s">
        <v>2132</v>
      </c>
      <c r="I3136" s="135">
        <v>144</v>
      </c>
      <c r="J3136" s="135" t="s">
        <v>2112</v>
      </c>
      <c r="K3136" s="135" t="s">
        <v>2113</v>
      </c>
      <c r="L3136" s="135" t="s">
        <v>194</v>
      </c>
      <c r="M3136" s="135"/>
      <c r="N3136" s="137"/>
      <c r="O3136" s="121"/>
    </row>
    <row r="3137" spans="1:15" x14ac:dyDescent="0.25">
      <c r="A3137" s="139">
        <v>136</v>
      </c>
      <c r="B3137" s="135" t="s">
        <v>258</v>
      </c>
      <c r="C3137" s="134" t="s">
        <v>2102</v>
      </c>
      <c r="D3137" s="135">
        <v>4405</v>
      </c>
      <c r="E3137" s="135" t="s">
        <v>2103</v>
      </c>
      <c r="F3137" s="135">
        <v>1</v>
      </c>
      <c r="G3137" s="136">
        <v>18</v>
      </c>
      <c r="H3137" s="135" t="s">
        <v>2133</v>
      </c>
      <c r="I3137" s="135">
        <v>880</v>
      </c>
      <c r="J3137" s="135" t="s">
        <v>2167</v>
      </c>
      <c r="K3137" s="135" t="s">
        <v>2168</v>
      </c>
      <c r="L3137" s="135" t="s">
        <v>189</v>
      </c>
      <c r="M3137" s="135"/>
      <c r="N3137" s="137"/>
      <c r="O3137" s="121"/>
    </row>
    <row r="3138" spans="1:15" x14ac:dyDescent="0.25">
      <c r="A3138" s="139">
        <v>136</v>
      </c>
      <c r="B3138" s="135" t="s">
        <v>258</v>
      </c>
      <c r="C3138" s="134" t="s">
        <v>2102</v>
      </c>
      <c r="D3138" s="135">
        <v>4406</v>
      </c>
      <c r="E3138" s="135" t="s">
        <v>2103</v>
      </c>
      <c r="F3138" s="135">
        <v>1</v>
      </c>
      <c r="G3138" s="136">
        <v>19</v>
      </c>
      <c r="H3138" s="135" t="s">
        <v>2134</v>
      </c>
      <c r="I3138" s="135">
        <v>2360</v>
      </c>
      <c r="J3138" s="135" t="s">
        <v>2167</v>
      </c>
      <c r="K3138" s="135" t="s">
        <v>2168</v>
      </c>
      <c r="L3138" s="135" t="s">
        <v>189</v>
      </c>
      <c r="M3138" s="135"/>
      <c r="N3138" s="137"/>
      <c r="O3138" s="121"/>
    </row>
    <row r="3139" spans="1:15" x14ac:dyDescent="0.25">
      <c r="A3139" s="139">
        <v>136</v>
      </c>
      <c r="B3139" s="135" t="s">
        <v>258</v>
      </c>
      <c r="C3139" s="134" t="s">
        <v>2102</v>
      </c>
      <c r="D3139" s="135">
        <v>4407</v>
      </c>
      <c r="E3139" s="135" t="s">
        <v>2103</v>
      </c>
      <c r="F3139" s="135">
        <v>1</v>
      </c>
      <c r="G3139" s="136" t="s">
        <v>3736</v>
      </c>
      <c r="H3139" s="135" t="s">
        <v>3737</v>
      </c>
      <c r="I3139" s="135">
        <v>39</v>
      </c>
      <c r="J3139" s="135" t="s">
        <v>2108</v>
      </c>
      <c r="K3139" s="135" t="s">
        <v>2109</v>
      </c>
      <c r="L3139" s="135" t="s">
        <v>193</v>
      </c>
      <c r="M3139" s="135"/>
      <c r="N3139" s="137"/>
      <c r="O3139" s="121"/>
    </row>
    <row r="3140" spans="1:15" x14ac:dyDescent="0.25">
      <c r="A3140" s="139">
        <v>136</v>
      </c>
      <c r="B3140" s="135" t="s">
        <v>258</v>
      </c>
      <c r="C3140" s="134" t="s">
        <v>2102</v>
      </c>
      <c r="D3140" s="135">
        <v>4408</v>
      </c>
      <c r="E3140" s="135" t="s">
        <v>2103</v>
      </c>
      <c r="F3140" s="135">
        <v>1</v>
      </c>
      <c r="G3140" s="136" t="s">
        <v>2749</v>
      </c>
      <c r="H3140" s="135" t="s">
        <v>3738</v>
      </c>
      <c r="I3140" s="135">
        <v>15</v>
      </c>
      <c r="J3140" s="135" t="s">
        <v>2151</v>
      </c>
      <c r="K3140" s="135" t="s">
        <v>2152</v>
      </c>
      <c r="L3140" s="135" t="s">
        <v>193</v>
      </c>
      <c r="M3140" s="135"/>
      <c r="N3140" s="137"/>
      <c r="O3140" s="121"/>
    </row>
    <row r="3141" spans="1:15" x14ac:dyDescent="0.25">
      <c r="A3141" s="139">
        <v>136</v>
      </c>
      <c r="B3141" s="135" t="s">
        <v>258</v>
      </c>
      <c r="C3141" s="134" t="s">
        <v>2102</v>
      </c>
      <c r="D3141" s="135">
        <v>4409</v>
      </c>
      <c r="E3141" s="135" t="s">
        <v>2103</v>
      </c>
      <c r="F3141" s="135">
        <v>1</v>
      </c>
      <c r="G3141" s="136">
        <v>20</v>
      </c>
      <c r="H3141" s="135" t="s">
        <v>2135</v>
      </c>
      <c r="I3141" s="135">
        <v>1184</v>
      </c>
      <c r="J3141" s="135" t="s">
        <v>2115</v>
      </c>
      <c r="K3141" s="135" t="s">
        <v>2116</v>
      </c>
      <c r="L3141" s="135" t="s">
        <v>2117</v>
      </c>
      <c r="M3141" s="135"/>
      <c r="N3141" s="137"/>
      <c r="O3141" s="121"/>
    </row>
    <row r="3142" spans="1:15" x14ac:dyDescent="0.25">
      <c r="A3142" s="139">
        <v>136</v>
      </c>
      <c r="B3142" s="135" t="s">
        <v>258</v>
      </c>
      <c r="C3142" s="134" t="s">
        <v>2102</v>
      </c>
      <c r="D3142" s="135">
        <v>4410</v>
      </c>
      <c r="E3142" s="135" t="s">
        <v>2103</v>
      </c>
      <c r="F3142" s="135">
        <v>1</v>
      </c>
      <c r="G3142" s="136">
        <v>21</v>
      </c>
      <c r="H3142" s="135" t="s">
        <v>2136</v>
      </c>
      <c r="I3142" s="135">
        <v>32</v>
      </c>
      <c r="J3142" s="135" t="s">
        <v>2151</v>
      </c>
      <c r="K3142" s="135" t="s">
        <v>2152</v>
      </c>
      <c r="L3142" s="135" t="s">
        <v>193</v>
      </c>
      <c r="M3142" s="135"/>
      <c r="N3142" s="137"/>
      <c r="O3142" s="121"/>
    </row>
    <row r="3143" spans="1:15" x14ac:dyDescent="0.25">
      <c r="A3143" s="139">
        <v>136</v>
      </c>
      <c r="B3143" s="135" t="s">
        <v>258</v>
      </c>
      <c r="C3143" s="134" t="s">
        <v>2102</v>
      </c>
      <c r="D3143" s="135">
        <v>4411</v>
      </c>
      <c r="E3143" s="135" t="s">
        <v>2103</v>
      </c>
      <c r="F3143" s="135">
        <v>1</v>
      </c>
      <c r="G3143" s="136">
        <v>22</v>
      </c>
      <c r="H3143" s="135" t="s">
        <v>2137</v>
      </c>
      <c r="I3143" s="135">
        <v>24</v>
      </c>
      <c r="J3143" s="135" t="s">
        <v>2151</v>
      </c>
      <c r="K3143" s="135" t="s">
        <v>2152</v>
      </c>
      <c r="L3143" s="135" t="s">
        <v>193</v>
      </c>
      <c r="M3143" s="135"/>
      <c r="N3143" s="137"/>
      <c r="O3143" s="121"/>
    </row>
    <row r="3144" spans="1:15" x14ac:dyDescent="0.25">
      <c r="A3144" s="139">
        <v>136</v>
      </c>
      <c r="B3144" s="135" t="s">
        <v>258</v>
      </c>
      <c r="C3144" s="134" t="s">
        <v>2102</v>
      </c>
      <c r="D3144" s="135">
        <v>4412</v>
      </c>
      <c r="E3144" s="135" t="s">
        <v>2103</v>
      </c>
      <c r="F3144" s="135">
        <v>1</v>
      </c>
      <c r="G3144" s="136">
        <v>23</v>
      </c>
      <c r="H3144" s="135" t="s">
        <v>2140</v>
      </c>
      <c r="I3144" s="135">
        <v>24</v>
      </c>
      <c r="J3144" s="135" t="s">
        <v>2151</v>
      </c>
      <c r="K3144" s="135" t="s">
        <v>2152</v>
      </c>
      <c r="L3144" s="135" t="s">
        <v>193</v>
      </c>
      <c r="M3144" s="135"/>
      <c r="N3144" s="137"/>
      <c r="O3144" s="121"/>
    </row>
    <row r="3145" spans="1:15" x14ac:dyDescent="0.25">
      <c r="A3145" s="139">
        <v>136</v>
      </c>
      <c r="B3145" s="135" t="s">
        <v>258</v>
      </c>
      <c r="C3145" s="134" t="s">
        <v>2102</v>
      </c>
      <c r="D3145" s="135">
        <v>4413</v>
      </c>
      <c r="E3145" s="135" t="s">
        <v>2103</v>
      </c>
      <c r="F3145" s="135">
        <v>1</v>
      </c>
      <c r="G3145" s="136">
        <v>24</v>
      </c>
      <c r="H3145" s="135" t="s">
        <v>2141</v>
      </c>
      <c r="I3145" s="135">
        <v>32</v>
      </c>
      <c r="J3145" s="135" t="s">
        <v>2151</v>
      </c>
      <c r="K3145" s="135" t="s">
        <v>2152</v>
      </c>
      <c r="L3145" s="135" t="s">
        <v>193</v>
      </c>
      <c r="M3145" s="135"/>
      <c r="N3145" s="137"/>
      <c r="O3145" s="121"/>
    </row>
    <row r="3146" spans="1:15" x14ac:dyDescent="0.25">
      <c r="A3146" s="139">
        <v>136</v>
      </c>
      <c r="B3146" s="135" t="s">
        <v>258</v>
      </c>
      <c r="C3146" s="134" t="s">
        <v>2102</v>
      </c>
      <c r="D3146" s="135">
        <v>4414</v>
      </c>
      <c r="E3146" s="135" t="s">
        <v>2103</v>
      </c>
      <c r="F3146" s="135">
        <v>1</v>
      </c>
      <c r="G3146" s="136">
        <v>25</v>
      </c>
      <c r="H3146" s="135" t="s">
        <v>2142</v>
      </c>
      <c r="I3146" s="135">
        <v>160</v>
      </c>
      <c r="J3146" s="135" t="s">
        <v>2112</v>
      </c>
      <c r="K3146" s="135" t="s">
        <v>2113</v>
      </c>
      <c r="L3146" s="135" t="s">
        <v>194</v>
      </c>
      <c r="M3146" s="135"/>
      <c r="N3146" s="137"/>
      <c r="O3146" s="121"/>
    </row>
    <row r="3147" spans="1:15" x14ac:dyDescent="0.25">
      <c r="A3147" s="139">
        <v>136</v>
      </c>
      <c r="B3147" s="135" t="s">
        <v>258</v>
      </c>
      <c r="C3147" s="134" t="s">
        <v>2102</v>
      </c>
      <c r="D3147" s="135">
        <v>4415</v>
      </c>
      <c r="E3147" s="135" t="s">
        <v>2103</v>
      </c>
      <c r="F3147" s="135">
        <v>1</v>
      </c>
      <c r="G3147" s="136">
        <v>26</v>
      </c>
      <c r="H3147" s="135" t="s">
        <v>2143</v>
      </c>
      <c r="I3147" s="135">
        <v>140</v>
      </c>
      <c r="J3147" s="135" t="s">
        <v>2112</v>
      </c>
      <c r="K3147" s="135" t="s">
        <v>2113</v>
      </c>
      <c r="L3147" s="135" t="s">
        <v>194</v>
      </c>
      <c r="M3147" s="135"/>
      <c r="N3147" s="137"/>
      <c r="O3147" s="121"/>
    </row>
    <row r="3148" spans="1:15" x14ac:dyDescent="0.25">
      <c r="A3148" s="139">
        <v>136</v>
      </c>
      <c r="B3148" s="135" t="s">
        <v>258</v>
      </c>
      <c r="C3148" s="134" t="s">
        <v>2102</v>
      </c>
      <c r="D3148" s="135">
        <v>4416</v>
      </c>
      <c r="E3148" s="135" t="s">
        <v>2103</v>
      </c>
      <c r="F3148" s="135">
        <v>1</v>
      </c>
      <c r="G3148" s="136">
        <v>27</v>
      </c>
      <c r="H3148" s="135" t="s">
        <v>2144</v>
      </c>
      <c r="I3148" s="135">
        <v>450</v>
      </c>
      <c r="J3148" s="135" t="s">
        <v>2151</v>
      </c>
      <c r="K3148" s="135" t="s">
        <v>2152</v>
      </c>
      <c r="L3148" s="135" t="s">
        <v>193</v>
      </c>
      <c r="M3148" s="135"/>
      <c r="N3148" s="137"/>
      <c r="O3148" s="121"/>
    </row>
    <row r="3149" spans="1:15" x14ac:dyDescent="0.25">
      <c r="A3149" s="139">
        <v>136</v>
      </c>
      <c r="B3149" s="135" t="s">
        <v>258</v>
      </c>
      <c r="C3149" s="134" t="s">
        <v>2102</v>
      </c>
      <c r="D3149" s="135">
        <v>4417</v>
      </c>
      <c r="E3149" s="135" t="s">
        <v>2103</v>
      </c>
      <c r="F3149" s="135">
        <v>1</v>
      </c>
      <c r="G3149" s="136">
        <v>28</v>
      </c>
      <c r="H3149" s="135" t="s">
        <v>2145</v>
      </c>
      <c r="I3149" s="135">
        <v>450</v>
      </c>
      <c r="J3149" s="135" t="s">
        <v>2112</v>
      </c>
      <c r="K3149" s="135" t="s">
        <v>2113</v>
      </c>
      <c r="L3149" s="135" t="s">
        <v>194</v>
      </c>
      <c r="M3149" s="135"/>
      <c r="N3149" s="137"/>
      <c r="O3149" s="121"/>
    </row>
    <row r="3150" spans="1:15" x14ac:dyDescent="0.25">
      <c r="A3150" s="139">
        <v>136</v>
      </c>
      <c r="B3150" s="135" t="s">
        <v>258</v>
      </c>
      <c r="C3150" s="134" t="s">
        <v>2102</v>
      </c>
      <c r="D3150" s="135">
        <v>4418</v>
      </c>
      <c r="E3150" s="135" t="s">
        <v>2103</v>
      </c>
      <c r="F3150" s="135">
        <v>1</v>
      </c>
      <c r="G3150" s="136">
        <v>29</v>
      </c>
      <c r="H3150" s="135" t="s">
        <v>2146</v>
      </c>
      <c r="I3150" s="135">
        <v>240</v>
      </c>
      <c r="J3150" s="135" t="s">
        <v>2112</v>
      </c>
      <c r="K3150" s="135" t="s">
        <v>2113</v>
      </c>
      <c r="L3150" s="135" t="s">
        <v>194</v>
      </c>
      <c r="M3150" s="135"/>
      <c r="N3150" s="137"/>
      <c r="O3150" s="121"/>
    </row>
    <row r="3151" spans="1:15" x14ac:dyDescent="0.25">
      <c r="A3151" s="139">
        <v>136</v>
      </c>
      <c r="B3151" s="135" t="s">
        <v>258</v>
      </c>
      <c r="C3151" s="134" t="s">
        <v>2102</v>
      </c>
      <c r="D3151" s="135">
        <v>4419</v>
      </c>
      <c r="E3151" s="135" t="s">
        <v>2103</v>
      </c>
      <c r="F3151" s="135">
        <v>1</v>
      </c>
      <c r="G3151" s="136">
        <v>30</v>
      </c>
      <c r="H3151" s="135" t="s">
        <v>2147</v>
      </c>
      <c r="I3151" s="135">
        <v>30</v>
      </c>
      <c r="J3151" s="135" t="s">
        <v>2151</v>
      </c>
      <c r="K3151" s="135" t="s">
        <v>2152</v>
      </c>
      <c r="L3151" s="135" t="s">
        <v>193</v>
      </c>
      <c r="M3151" s="135"/>
      <c r="N3151" s="137"/>
      <c r="O3151" s="121"/>
    </row>
    <row r="3152" spans="1:15" x14ac:dyDescent="0.25">
      <c r="A3152" s="139">
        <v>136</v>
      </c>
      <c r="B3152" s="135" t="s">
        <v>258</v>
      </c>
      <c r="C3152" s="134" t="s">
        <v>2102</v>
      </c>
      <c r="D3152" s="135">
        <v>4420</v>
      </c>
      <c r="E3152" s="135" t="s">
        <v>2103</v>
      </c>
      <c r="F3152" s="135">
        <v>1</v>
      </c>
      <c r="G3152" s="136">
        <v>31</v>
      </c>
      <c r="H3152" s="135" t="s">
        <v>2148</v>
      </c>
      <c r="I3152" s="135">
        <v>110</v>
      </c>
      <c r="J3152" s="135" t="s">
        <v>2155</v>
      </c>
      <c r="K3152" s="135" t="s">
        <v>2156</v>
      </c>
      <c r="L3152" s="135" t="s">
        <v>193</v>
      </c>
      <c r="M3152" s="135"/>
      <c r="N3152" s="137"/>
      <c r="O3152" s="121"/>
    </row>
    <row r="3153" spans="1:15" x14ac:dyDescent="0.25">
      <c r="A3153" s="139">
        <v>136</v>
      </c>
      <c r="B3153" s="135" t="s">
        <v>258</v>
      </c>
      <c r="C3153" s="134" t="s">
        <v>2102</v>
      </c>
      <c r="D3153" s="135">
        <v>4421</v>
      </c>
      <c r="E3153" s="135" t="s">
        <v>2103</v>
      </c>
      <c r="F3153" s="135">
        <v>1</v>
      </c>
      <c r="G3153" s="136">
        <v>32</v>
      </c>
      <c r="H3153" s="135" t="s">
        <v>2149</v>
      </c>
      <c r="I3153" s="135">
        <v>40</v>
      </c>
      <c r="J3153" s="135" t="s">
        <v>2155</v>
      </c>
      <c r="K3153" s="135" t="s">
        <v>2156</v>
      </c>
      <c r="L3153" s="135" t="s">
        <v>193</v>
      </c>
      <c r="M3153" s="135"/>
      <c r="N3153" s="137"/>
      <c r="O3153" s="121"/>
    </row>
    <row r="3154" spans="1:15" x14ac:dyDescent="0.25">
      <c r="A3154" s="139">
        <v>136</v>
      </c>
      <c r="B3154" s="135" t="s">
        <v>258</v>
      </c>
      <c r="C3154" s="134" t="s">
        <v>2102</v>
      </c>
      <c r="D3154" s="135">
        <v>4422</v>
      </c>
      <c r="E3154" s="135" t="s">
        <v>2103</v>
      </c>
      <c r="F3154" s="135">
        <v>1</v>
      </c>
      <c r="G3154" s="136">
        <v>33</v>
      </c>
      <c r="H3154" s="135" t="s">
        <v>2150</v>
      </c>
      <c r="I3154" s="135">
        <v>80</v>
      </c>
      <c r="J3154" s="135" t="s">
        <v>2108</v>
      </c>
      <c r="K3154" s="135" t="s">
        <v>2109</v>
      </c>
      <c r="L3154" s="135" t="s">
        <v>193</v>
      </c>
      <c r="M3154" s="135"/>
      <c r="N3154" s="137"/>
      <c r="O3154" s="121"/>
    </row>
    <row r="3155" spans="1:15" x14ac:dyDescent="0.25">
      <c r="A3155" s="139">
        <v>136</v>
      </c>
      <c r="B3155" s="135" t="s">
        <v>258</v>
      </c>
      <c r="C3155" s="134" t="s">
        <v>2102</v>
      </c>
      <c r="D3155" s="135">
        <v>4423</v>
      </c>
      <c r="E3155" s="135" t="s">
        <v>2103</v>
      </c>
      <c r="F3155" s="135">
        <v>1</v>
      </c>
      <c r="G3155" s="136">
        <v>34</v>
      </c>
      <c r="H3155" s="135" t="s">
        <v>2153</v>
      </c>
      <c r="I3155" s="135">
        <v>100</v>
      </c>
      <c r="J3155" s="135" t="s">
        <v>2105</v>
      </c>
      <c r="K3155" s="135" t="s">
        <v>2106</v>
      </c>
      <c r="L3155" s="135" t="s">
        <v>193</v>
      </c>
      <c r="M3155" s="135"/>
      <c r="N3155" s="137"/>
      <c r="O3155" s="121"/>
    </row>
    <row r="3156" spans="1:15" x14ac:dyDescent="0.25">
      <c r="A3156" s="139">
        <v>136</v>
      </c>
      <c r="B3156" s="135" t="s">
        <v>258</v>
      </c>
      <c r="C3156" s="134" t="s">
        <v>2102</v>
      </c>
      <c r="D3156" s="135">
        <v>4424</v>
      </c>
      <c r="E3156" s="135" t="s">
        <v>2289</v>
      </c>
      <c r="F3156" s="135">
        <v>1</v>
      </c>
      <c r="G3156" s="136">
        <v>1</v>
      </c>
      <c r="H3156" s="135" t="s">
        <v>2290</v>
      </c>
      <c r="I3156" s="135">
        <v>300</v>
      </c>
      <c r="J3156" s="135" t="s">
        <v>2105</v>
      </c>
      <c r="K3156" s="135" t="s">
        <v>2106</v>
      </c>
      <c r="L3156" s="135" t="s">
        <v>193</v>
      </c>
      <c r="M3156" s="135"/>
      <c r="N3156" s="137"/>
      <c r="O3156" s="121"/>
    </row>
    <row r="3157" spans="1:15" x14ac:dyDescent="0.25">
      <c r="A3157" s="139">
        <v>136</v>
      </c>
      <c r="B3157" s="135" t="s">
        <v>258</v>
      </c>
      <c r="C3157" s="134" t="s">
        <v>2102</v>
      </c>
      <c r="D3157" s="135">
        <v>4425</v>
      </c>
      <c r="E3157" s="135" t="s">
        <v>2289</v>
      </c>
      <c r="F3157" s="135">
        <v>1</v>
      </c>
      <c r="G3157" s="136">
        <v>2</v>
      </c>
      <c r="H3157" s="135" t="s">
        <v>2291</v>
      </c>
      <c r="I3157" s="135">
        <v>1144</v>
      </c>
      <c r="J3157" s="135" t="s">
        <v>2105</v>
      </c>
      <c r="K3157" s="135" t="s">
        <v>2106</v>
      </c>
      <c r="L3157" s="135" t="s">
        <v>193</v>
      </c>
      <c r="M3157" s="135"/>
      <c r="N3157" s="137"/>
      <c r="O3157" s="121"/>
    </row>
    <row r="3158" spans="1:15" x14ac:dyDescent="0.25">
      <c r="A3158" s="139">
        <v>136</v>
      </c>
      <c r="B3158" s="135" t="s">
        <v>258</v>
      </c>
      <c r="C3158" s="134" t="s">
        <v>2102</v>
      </c>
      <c r="D3158" s="135">
        <v>4426</v>
      </c>
      <c r="E3158" s="135" t="s">
        <v>2289</v>
      </c>
      <c r="F3158" s="135">
        <v>1</v>
      </c>
      <c r="G3158" s="136">
        <v>3</v>
      </c>
      <c r="H3158" s="135" t="s">
        <v>2292</v>
      </c>
      <c r="I3158" s="135">
        <v>900</v>
      </c>
      <c r="J3158" s="135" t="s">
        <v>2115</v>
      </c>
      <c r="K3158" s="135" t="s">
        <v>2116</v>
      </c>
      <c r="L3158" s="135" t="s">
        <v>2117</v>
      </c>
      <c r="M3158" s="135"/>
      <c r="N3158" s="137"/>
      <c r="O3158" s="121"/>
    </row>
    <row r="3159" spans="1:15" x14ac:dyDescent="0.25">
      <c r="A3159" s="139">
        <v>136</v>
      </c>
      <c r="B3159" s="135" t="s">
        <v>258</v>
      </c>
      <c r="C3159" s="134" t="s">
        <v>2102</v>
      </c>
      <c r="D3159" s="135">
        <v>4427</v>
      </c>
      <c r="E3159" s="135" t="s">
        <v>2289</v>
      </c>
      <c r="F3159" s="135">
        <v>1</v>
      </c>
      <c r="G3159" s="136">
        <v>4</v>
      </c>
      <c r="H3159" s="135" t="s">
        <v>2293</v>
      </c>
      <c r="I3159" s="135">
        <v>900</v>
      </c>
      <c r="J3159" s="135" t="s">
        <v>2115</v>
      </c>
      <c r="K3159" s="135" t="s">
        <v>2116</v>
      </c>
      <c r="L3159" s="135" t="s">
        <v>2117</v>
      </c>
      <c r="M3159" s="135"/>
      <c r="N3159" s="137"/>
      <c r="O3159" s="121"/>
    </row>
    <row r="3160" spans="1:15" x14ac:dyDescent="0.25">
      <c r="A3160" s="139">
        <v>136</v>
      </c>
      <c r="B3160" s="135" t="s">
        <v>258</v>
      </c>
      <c r="C3160" s="134" t="s">
        <v>2102</v>
      </c>
      <c r="D3160" s="135">
        <v>4428</v>
      </c>
      <c r="E3160" s="135" t="s">
        <v>2289</v>
      </c>
      <c r="F3160" s="135">
        <v>1</v>
      </c>
      <c r="G3160" s="136">
        <v>5</v>
      </c>
      <c r="H3160" s="135" t="s">
        <v>2294</v>
      </c>
      <c r="I3160" s="135">
        <v>900</v>
      </c>
      <c r="J3160" s="135" t="s">
        <v>2115</v>
      </c>
      <c r="K3160" s="135" t="s">
        <v>2116</v>
      </c>
      <c r="L3160" s="135" t="s">
        <v>2117</v>
      </c>
      <c r="M3160" s="135"/>
      <c r="N3160" s="137"/>
      <c r="O3160" s="121"/>
    </row>
    <row r="3161" spans="1:15" x14ac:dyDescent="0.25">
      <c r="A3161" s="139">
        <v>136</v>
      </c>
      <c r="B3161" s="135" t="s">
        <v>258</v>
      </c>
      <c r="C3161" s="134" t="s">
        <v>2102</v>
      </c>
      <c r="D3161" s="135">
        <v>4429</v>
      </c>
      <c r="E3161" s="135" t="s">
        <v>2289</v>
      </c>
      <c r="F3161" s="135">
        <v>1</v>
      </c>
      <c r="G3161" s="136">
        <v>6</v>
      </c>
      <c r="H3161" s="135" t="s">
        <v>2295</v>
      </c>
      <c r="I3161" s="135">
        <v>900</v>
      </c>
      <c r="J3161" s="135" t="s">
        <v>2115</v>
      </c>
      <c r="K3161" s="135" t="s">
        <v>2116</v>
      </c>
      <c r="L3161" s="135" t="s">
        <v>2117</v>
      </c>
      <c r="M3161" s="135"/>
      <c r="N3161" s="137"/>
      <c r="O3161" s="121"/>
    </row>
    <row r="3162" spans="1:15" x14ac:dyDescent="0.25">
      <c r="A3162" s="139">
        <v>136</v>
      </c>
      <c r="B3162" s="135" t="s">
        <v>258</v>
      </c>
      <c r="C3162" s="134" t="s">
        <v>2102</v>
      </c>
      <c r="D3162" s="135">
        <v>4430</v>
      </c>
      <c r="E3162" s="135" t="s">
        <v>2289</v>
      </c>
      <c r="F3162" s="135">
        <v>1</v>
      </c>
      <c r="G3162" s="136">
        <v>7</v>
      </c>
      <c r="H3162" s="135" t="s">
        <v>2296</v>
      </c>
      <c r="I3162" s="135">
        <v>900</v>
      </c>
      <c r="J3162" s="135" t="s">
        <v>2115</v>
      </c>
      <c r="K3162" s="135" t="s">
        <v>2116</v>
      </c>
      <c r="L3162" s="135" t="s">
        <v>2117</v>
      </c>
      <c r="M3162" s="135"/>
      <c r="N3162" s="137"/>
      <c r="O3162" s="121"/>
    </row>
    <row r="3163" spans="1:15" x14ac:dyDescent="0.25">
      <c r="A3163" s="139">
        <v>136</v>
      </c>
      <c r="B3163" s="135" t="s">
        <v>258</v>
      </c>
      <c r="C3163" s="134" t="s">
        <v>2102</v>
      </c>
      <c r="D3163" s="135">
        <v>4431</v>
      </c>
      <c r="E3163" s="135" t="s">
        <v>2289</v>
      </c>
      <c r="F3163" s="135">
        <v>1</v>
      </c>
      <c r="G3163" s="136">
        <v>8</v>
      </c>
      <c r="H3163" s="135" t="s">
        <v>2297</v>
      </c>
      <c r="I3163" s="135">
        <v>930</v>
      </c>
      <c r="J3163" s="135" t="s">
        <v>2115</v>
      </c>
      <c r="K3163" s="135" t="s">
        <v>2116</v>
      </c>
      <c r="L3163" s="135" t="s">
        <v>2117</v>
      </c>
      <c r="M3163" s="135"/>
      <c r="N3163" s="137"/>
      <c r="O3163" s="121"/>
    </row>
    <row r="3164" spans="1:15" x14ac:dyDescent="0.25">
      <c r="A3164" s="139">
        <v>136</v>
      </c>
      <c r="B3164" s="135" t="s">
        <v>258</v>
      </c>
      <c r="C3164" s="134" t="s">
        <v>2102</v>
      </c>
      <c r="D3164" s="135">
        <v>4432</v>
      </c>
      <c r="E3164" s="135" t="s">
        <v>2289</v>
      </c>
      <c r="F3164" s="135">
        <v>1</v>
      </c>
      <c r="G3164" s="136">
        <v>9</v>
      </c>
      <c r="H3164" s="135" t="s">
        <v>2298</v>
      </c>
      <c r="I3164" s="135">
        <v>930</v>
      </c>
      <c r="J3164" s="135" t="s">
        <v>2124</v>
      </c>
      <c r="K3164" s="135" t="s">
        <v>2125</v>
      </c>
      <c r="L3164" s="135" t="s">
        <v>192</v>
      </c>
      <c r="M3164" s="135"/>
      <c r="N3164" s="137"/>
      <c r="O3164" s="121"/>
    </row>
    <row r="3165" spans="1:15" x14ac:dyDescent="0.25">
      <c r="A3165" s="139">
        <v>136</v>
      </c>
      <c r="B3165" s="135" t="s">
        <v>258</v>
      </c>
      <c r="C3165" s="134" t="s">
        <v>2102</v>
      </c>
      <c r="D3165" s="135">
        <v>4433</v>
      </c>
      <c r="E3165" s="135" t="s">
        <v>2289</v>
      </c>
      <c r="F3165" s="135">
        <v>1</v>
      </c>
      <c r="G3165" s="136">
        <v>10</v>
      </c>
      <c r="H3165" s="135" t="s">
        <v>2299</v>
      </c>
      <c r="I3165" s="135">
        <v>440</v>
      </c>
      <c r="J3165" s="135" t="s">
        <v>2151</v>
      </c>
      <c r="K3165" s="135" t="s">
        <v>2152</v>
      </c>
      <c r="L3165" s="135" t="s">
        <v>193</v>
      </c>
      <c r="M3165" s="135"/>
      <c r="N3165" s="137"/>
      <c r="O3165" s="121"/>
    </row>
    <row r="3166" spans="1:15" x14ac:dyDescent="0.25">
      <c r="A3166" s="139">
        <v>136</v>
      </c>
      <c r="B3166" s="135" t="s">
        <v>258</v>
      </c>
      <c r="C3166" s="134" t="s">
        <v>2102</v>
      </c>
      <c r="D3166" s="135">
        <v>4434</v>
      </c>
      <c r="E3166" s="135" t="s">
        <v>2289</v>
      </c>
      <c r="F3166" s="135">
        <v>1</v>
      </c>
      <c r="G3166" s="136">
        <v>11</v>
      </c>
      <c r="H3166" s="135" t="s">
        <v>2300</v>
      </c>
      <c r="I3166" s="135">
        <v>198</v>
      </c>
      <c r="J3166" s="135" t="s">
        <v>2155</v>
      </c>
      <c r="K3166" s="135" t="s">
        <v>2156</v>
      </c>
      <c r="L3166" s="135" t="s">
        <v>193</v>
      </c>
      <c r="M3166" s="135"/>
      <c r="N3166" s="137"/>
      <c r="O3166" s="121"/>
    </row>
    <row r="3167" spans="1:15" x14ac:dyDescent="0.25">
      <c r="A3167" s="139">
        <v>136</v>
      </c>
      <c r="B3167" s="135" t="s">
        <v>258</v>
      </c>
      <c r="C3167" s="134" t="s">
        <v>2102</v>
      </c>
      <c r="D3167" s="135">
        <v>4435</v>
      </c>
      <c r="E3167" s="135" t="s">
        <v>2289</v>
      </c>
      <c r="F3167" s="135">
        <v>1</v>
      </c>
      <c r="G3167" s="136">
        <v>12</v>
      </c>
      <c r="H3167" s="135" t="s">
        <v>2301</v>
      </c>
      <c r="I3167" s="135">
        <v>120</v>
      </c>
      <c r="J3167" s="135" t="s">
        <v>2105</v>
      </c>
      <c r="K3167" s="135" t="s">
        <v>2106</v>
      </c>
      <c r="L3167" s="135" t="s">
        <v>193</v>
      </c>
      <c r="M3167" s="135"/>
      <c r="N3167" s="137"/>
      <c r="O3167" s="121"/>
    </row>
    <row r="3168" spans="1:15" x14ac:dyDescent="0.25">
      <c r="A3168" s="139">
        <v>136</v>
      </c>
      <c r="B3168" s="135" t="s">
        <v>258</v>
      </c>
      <c r="C3168" s="134" t="s">
        <v>2102</v>
      </c>
      <c r="D3168" s="135">
        <v>4436</v>
      </c>
      <c r="E3168" s="135" t="s">
        <v>2289</v>
      </c>
      <c r="F3168" s="135">
        <v>1</v>
      </c>
      <c r="G3168" s="136">
        <v>13</v>
      </c>
      <c r="H3168" s="135" t="s">
        <v>2302</v>
      </c>
      <c r="I3168" s="135">
        <v>312</v>
      </c>
      <c r="J3168" s="135" t="s">
        <v>2105</v>
      </c>
      <c r="K3168" s="135" t="s">
        <v>2106</v>
      </c>
      <c r="L3168" s="135" t="s">
        <v>193</v>
      </c>
      <c r="M3168" s="135"/>
      <c r="N3168" s="137"/>
      <c r="O3168" s="121"/>
    </row>
    <row r="3169" spans="1:15" x14ac:dyDescent="0.25">
      <c r="A3169" s="139">
        <v>136</v>
      </c>
      <c r="B3169" s="135" t="s">
        <v>258</v>
      </c>
      <c r="C3169" s="134" t="s">
        <v>2102</v>
      </c>
      <c r="D3169" s="135">
        <v>4437</v>
      </c>
      <c r="E3169" s="135" t="s">
        <v>2289</v>
      </c>
      <c r="F3169" s="135">
        <v>1</v>
      </c>
      <c r="G3169" s="140">
        <v>14</v>
      </c>
      <c r="H3169" s="135" t="s">
        <v>2303</v>
      </c>
      <c r="I3169" s="135">
        <v>98</v>
      </c>
      <c r="J3169" s="135" t="s">
        <v>2151</v>
      </c>
      <c r="K3169" s="135" t="s">
        <v>2152</v>
      </c>
      <c r="L3169" s="135" t="s">
        <v>193</v>
      </c>
      <c r="M3169" s="135"/>
      <c r="N3169" s="137"/>
      <c r="O3169" s="121"/>
    </row>
    <row r="3170" spans="1:15" x14ac:dyDescent="0.25">
      <c r="A3170" s="139">
        <v>136</v>
      </c>
      <c r="B3170" s="135" t="s">
        <v>258</v>
      </c>
      <c r="C3170" s="134" t="s">
        <v>2102</v>
      </c>
      <c r="D3170" s="135">
        <v>4438</v>
      </c>
      <c r="E3170" s="135" t="s">
        <v>2289</v>
      </c>
      <c r="F3170" s="135">
        <v>1</v>
      </c>
      <c r="G3170" s="136">
        <v>15</v>
      </c>
      <c r="H3170" s="135" t="s">
        <v>2304</v>
      </c>
      <c r="I3170" s="135">
        <v>112</v>
      </c>
      <c r="J3170" s="135" t="s">
        <v>2151</v>
      </c>
      <c r="K3170" s="135" t="s">
        <v>2152</v>
      </c>
      <c r="L3170" s="135" t="s">
        <v>193</v>
      </c>
      <c r="M3170" s="135"/>
      <c r="N3170" s="137"/>
      <c r="O3170" s="121"/>
    </row>
    <row r="3171" spans="1:15" x14ac:dyDescent="0.25">
      <c r="A3171" s="139">
        <v>136</v>
      </c>
      <c r="B3171" s="135" t="s">
        <v>258</v>
      </c>
      <c r="C3171" s="134" t="s">
        <v>2102</v>
      </c>
      <c r="D3171" s="135">
        <v>4439</v>
      </c>
      <c r="E3171" s="135" t="s">
        <v>2289</v>
      </c>
      <c r="F3171" s="135">
        <v>1</v>
      </c>
      <c r="G3171" s="136">
        <v>16</v>
      </c>
      <c r="H3171" s="135" t="s">
        <v>2305</v>
      </c>
      <c r="I3171" s="135">
        <v>98</v>
      </c>
      <c r="J3171" s="135" t="s">
        <v>2108</v>
      </c>
      <c r="K3171" s="135" t="s">
        <v>2109</v>
      </c>
      <c r="L3171" s="135" t="s">
        <v>193</v>
      </c>
      <c r="M3171" s="135"/>
      <c r="N3171" s="137"/>
      <c r="O3171" s="121"/>
    </row>
    <row r="3172" spans="1:15" x14ac:dyDescent="0.25">
      <c r="A3172" s="139">
        <v>136</v>
      </c>
      <c r="B3172" s="135" t="s">
        <v>258</v>
      </c>
      <c r="C3172" s="134" t="s">
        <v>2102</v>
      </c>
      <c r="D3172" s="135">
        <v>4440</v>
      </c>
      <c r="E3172" s="135" t="s">
        <v>2289</v>
      </c>
      <c r="F3172" s="135">
        <v>1</v>
      </c>
      <c r="G3172" s="136">
        <v>17</v>
      </c>
      <c r="H3172" s="135" t="s">
        <v>2306</v>
      </c>
      <c r="I3172" s="135">
        <v>392</v>
      </c>
      <c r="J3172" s="135" t="s">
        <v>2108</v>
      </c>
      <c r="K3172" s="135" t="s">
        <v>2109</v>
      </c>
      <c r="L3172" s="135" t="s">
        <v>193</v>
      </c>
      <c r="M3172" s="135"/>
      <c r="N3172" s="137"/>
      <c r="O3172" s="121"/>
    </row>
    <row r="3173" spans="1:15" x14ac:dyDescent="0.25">
      <c r="A3173" s="139">
        <v>136</v>
      </c>
      <c r="B3173" s="135" t="s">
        <v>258</v>
      </c>
      <c r="C3173" s="134" t="s">
        <v>2102</v>
      </c>
      <c r="D3173" s="135">
        <v>4441</v>
      </c>
      <c r="E3173" s="135" t="s">
        <v>2289</v>
      </c>
      <c r="F3173" s="135">
        <v>1</v>
      </c>
      <c r="G3173" s="136">
        <v>18</v>
      </c>
      <c r="H3173" s="135" t="s">
        <v>2307</v>
      </c>
      <c r="I3173" s="135">
        <v>392</v>
      </c>
      <c r="J3173" s="135" t="s">
        <v>2108</v>
      </c>
      <c r="K3173" s="135" t="s">
        <v>2109</v>
      </c>
      <c r="L3173" s="135" t="s">
        <v>193</v>
      </c>
      <c r="M3173" s="135"/>
      <c r="N3173" s="137"/>
      <c r="O3173" s="121"/>
    </row>
    <row r="3174" spans="1:15" x14ac:dyDescent="0.25">
      <c r="A3174" s="139">
        <v>136</v>
      </c>
      <c r="B3174" s="135" t="s">
        <v>258</v>
      </c>
      <c r="C3174" s="134" t="s">
        <v>2102</v>
      </c>
      <c r="D3174" s="135">
        <v>4442</v>
      </c>
      <c r="E3174" s="135" t="s">
        <v>2289</v>
      </c>
      <c r="F3174" s="135">
        <v>1</v>
      </c>
      <c r="G3174" s="136">
        <v>20</v>
      </c>
      <c r="H3174" s="135" t="s">
        <v>2309</v>
      </c>
      <c r="I3174" s="135">
        <v>64</v>
      </c>
      <c r="J3174" s="135" t="s">
        <v>2155</v>
      </c>
      <c r="K3174" s="135" t="s">
        <v>2156</v>
      </c>
      <c r="L3174" s="135" t="s">
        <v>193</v>
      </c>
      <c r="M3174" s="135"/>
      <c r="N3174" s="137"/>
      <c r="O3174" s="121"/>
    </row>
    <row r="3175" spans="1:15" x14ac:dyDescent="0.25">
      <c r="A3175" s="139">
        <v>136</v>
      </c>
      <c r="B3175" s="135" t="s">
        <v>258</v>
      </c>
      <c r="C3175" s="134" t="s">
        <v>2102</v>
      </c>
      <c r="D3175" s="135">
        <v>4443</v>
      </c>
      <c r="E3175" s="135" t="s">
        <v>2289</v>
      </c>
      <c r="F3175" s="135">
        <v>2</v>
      </c>
      <c r="G3175" s="136">
        <v>1</v>
      </c>
      <c r="H3175" s="135" t="s">
        <v>3739</v>
      </c>
      <c r="I3175" s="135">
        <v>300</v>
      </c>
      <c r="J3175" s="135" t="s">
        <v>2105</v>
      </c>
      <c r="K3175" s="135" t="s">
        <v>2106</v>
      </c>
      <c r="L3175" s="135" t="s">
        <v>193</v>
      </c>
      <c r="M3175" s="135"/>
      <c r="N3175" s="137"/>
      <c r="O3175" s="121"/>
    </row>
    <row r="3176" spans="1:15" x14ac:dyDescent="0.25">
      <c r="A3176" s="139">
        <v>136</v>
      </c>
      <c r="B3176" s="135" t="s">
        <v>258</v>
      </c>
      <c r="C3176" s="134" t="s">
        <v>2102</v>
      </c>
      <c r="D3176" s="135">
        <v>4444</v>
      </c>
      <c r="E3176" s="135" t="s">
        <v>2289</v>
      </c>
      <c r="F3176" s="135">
        <v>2</v>
      </c>
      <c r="G3176" s="136">
        <v>2</v>
      </c>
      <c r="H3176" s="135" t="s">
        <v>3060</v>
      </c>
      <c r="I3176" s="135">
        <v>1144</v>
      </c>
      <c r="J3176" s="135" t="s">
        <v>2105</v>
      </c>
      <c r="K3176" s="135" t="s">
        <v>2106</v>
      </c>
      <c r="L3176" s="135" t="s">
        <v>193</v>
      </c>
      <c r="M3176" s="135"/>
      <c r="N3176" s="137"/>
      <c r="O3176" s="121"/>
    </row>
    <row r="3177" spans="1:15" x14ac:dyDescent="0.25">
      <c r="A3177" s="139">
        <v>136</v>
      </c>
      <c r="B3177" s="135" t="s">
        <v>258</v>
      </c>
      <c r="C3177" s="134" t="s">
        <v>2102</v>
      </c>
      <c r="D3177" s="135">
        <v>4445</v>
      </c>
      <c r="E3177" s="135" t="s">
        <v>2289</v>
      </c>
      <c r="F3177" s="135">
        <v>2</v>
      </c>
      <c r="G3177" s="136">
        <v>3</v>
      </c>
      <c r="H3177" s="135" t="s">
        <v>3740</v>
      </c>
      <c r="I3177" s="135">
        <v>900</v>
      </c>
      <c r="J3177" s="135" t="s">
        <v>2115</v>
      </c>
      <c r="K3177" s="135" t="s">
        <v>2116</v>
      </c>
      <c r="L3177" s="135" t="s">
        <v>2117</v>
      </c>
      <c r="M3177" s="135"/>
      <c r="N3177" s="137"/>
      <c r="O3177" s="121"/>
    </row>
    <row r="3178" spans="1:15" x14ac:dyDescent="0.25">
      <c r="A3178" s="139">
        <v>136</v>
      </c>
      <c r="B3178" s="135" t="s">
        <v>258</v>
      </c>
      <c r="C3178" s="134" t="s">
        <v>2102</v>
      </c>
      <c r="D3178" s="135">
        <v>4446</v>
      </c>
      <c r="E3178" s="135" t="s">
        <v>2289</v>
      </c>
      <c r="F3178" s="135">
        <v>2</v>
      </c>
      <c r="G3178" s="136">
        <v>4</v>
      </c>
      <c r="H3178" s="135" t="s">
        <v>3061</v>
      </c>
      <c r="I3178" s="135">
        <v>900</v>
      </c>
      <c r="J3178" s="135" t="s">
        <v>2115</v>
      </c>
      <c r="K3178" s="135" t="s">
        <v>2116</v>
      </c>
      <c r="L3178" s="135" t="s">
        <v>2117</v>
      </c>
      <c r="M3178" s="135"/>
      <c r="N3178" s="137"/>
      <c r="O3178" s="121"/>
    </row>
    <row r="3179" spans="1:15" x14ac:dyDescent="0.25">
      <c r="A3179" s="139">
        <v>136</v>
      </c>
      <c r="B3179" s="135" t="s">
        <v>258</v>
      </c>
      <c r="C3179" s="134" t="s">
        <v>2102</v>
      </c>
      <c r="D3179" s="135">
        <v>4447</v>
      </c>
      <c r="E3179" s="135" t="s">
        <v>2289</v>
      </c>
      <c r="F3179" s="135">
        <v>2</v>
      </c>
      <c r="G3179" s="136">
        <v>5</v>
      </c>
      <c r="H3179" s="135" t="s">
        <v>3062</v>
      </c>
      <c r="I3179" s="135">
        <v>900</v>
      </c>
      <c r="J3179" s="135" t="s">
        <v>2115</v>
      </c>
      <c r="K3179" s="135" t="s">
        <v>2116</v>
      </c>
      <c r="L3179" s="135" t="s">
        <v>2117</v>
      </c>
      <c r="M3179" s="135"/>
      <c r="N3179" s="137"/>
      <c r="O3179" s="121"/>
    </row>
    <row r="3180" spans="1:15" x14ac:dyDescent="0.25">
      <c r="A3180" s="139">
        <v>136</v>
      </c>
      <c r="B3180" s="135" t="s">
        <v>258</v>
      </c>
      <c r="C3180" s="134" t="s">
        <v>2102</v>
      </c>
      <c r="D3180" s="135">
        <v>4448</v>
      </c>
      <c r="E3180" s="135" t="s">
        <v>2289</v>
      </c>
      <c r="F3180" s="135">
        <v>2</v>
      </c>
      <c r="G3180" s="136">
        <v>6</v>
      </c>
      <c r="H3180" s="135" t="s">
        <v>3063</v>
      </c>
      <c r="I3180" s="135">
        <v>900</v>
      </c>
      <c r="J3180" s="135" t="s">
        <v>2115</v>
      </c>
      <c r="K3180" s="135" t="s">
        <v>2116</v>
      </c>
      <c r="L3180" s="135" t="s">
        <v>2117</v>
      </c>
      <c r="M3180" s="135"/>
      <c r="N3180" s="137"/>
      <c r="O3180" s="121"/>
    </row>
    <row r="3181" spans="1:15" x14ac:dyDescent="0.25">
      <c r="A3181" s="139">
        <v>136</v>
      </c>
      <c r="B3181" s="135" t="s">
        <v>258</v>
      </c>
      <c r="C3181" s="134" t="s">
        <v>2102</v>
      </c>
      <c r="D3181" s="135">
        <v>4449</v>
      </c>
      <c r="E3181" s="135" t="s">
        <v>2289</v>
      </c>
      <c r="F3181" s="135">
        <v>2</v>
      </c>
      <c r="G3181" s="136">
        <v>7</v>
      </c>
      <c r="H3181" s="135" t="s">
        <v>3064</v>
      </c>
      <c r="I3181" s="135">
        <v>900</v>
      </c>
      <c r="J3181" s="135" t="s">
        <v>2115</v>
      </c>
      <c r="K3181" s="135" t="s">
        <v>2116</v>
      </c>
      <c r="L3181" s="135" t="s">
        <v>2117</v>
      </c>
      <c r="M3181" s="135"/>
      <c r="N3181" s="137"/>
      <c r="O3181" s="121"/>
    </row>
    <row r="3182" spans="1:15" x14ac:dyDescent="0.25">
      <c r="A3182" s="139">
        <v>136</v>
      </c>
      <c r="B3182" s="135" t="s">
        <v>258</v>
      </c>
      <c r="C3182" s="134" t="s">
        <v>2102</v>
      </c>
      <c r="D3182" s="135">
        <v>4450</v>
      </c>
      <c r="E3182" s="135" t="s">
        <v>2289</v>
      </c>
      <c r="F3182" s="135">
        <v>2</v>
      </c>
      <c r="G3182" s="136">
        <v>8</v>
      </c>
      <c r="H3182" s="135" t="s">
        <v>3741</v>
      </c>
      <c r="I3182" s="135">
        <v>930</v>
      </c>
      <c r="J3182" s="135" t="s">
        <v>2115</v>
      </c>
      <c r="K3182" s="135" t="s">
        <v>2116</v>
      </c>
      <c r="L3182" s="135" t="s">
        <v>2117</v>
      </c>
      <c r="M3182" s="135"/>
      <c r="N3182" s="137"/>
      <c r="O3182" s="121"/>
    </row>
    <row r="3183" spans="1:15" x14ac:dyDescent="0.25">
      <c r="A3183" s="139">
        <v>136</v>
      </c>
      <c r="B3183" s="135" t="s">
        <v>258</v>
      </c>
      <c r="C3183" s="134" t="s">
        <v>2102</v>
      </c>
      <c r="D3183" s="135">
        <v>4451</v>
      </c>
      <c r="E3183" s="135" t="s">
        <v>2289</v>
      </c>
      <c r="F3183" s="135">
        <v>2</v>
      </c>
      <c r="G3183" s="136">
        <v>9</v>
      </c>
      <c r="H3183" s="135" t="s">
        <v>3742</v>
      </c>
      <c r="I3183" s="135">
        <v>930</v>
      </c>
      <c r="J3183" s="135" t="s">
        <v>2115</v>
      </c>
      <c r="K3183" s="135" t="s">
        <v>2116</v>
      </c>
      <c r="L3183" s="135" t="s">
        <v>2117</v>
      </c>
      <c r="M3183" s="135"/>
      <c r="N3183" s="137"/>
      <c r="O3183" s="121"/>
    </row>
    <row r="3184" spans="1:15" x14ac:dyDescent="0.25">
      <c r="A3184" s="139">
        <v>136</v>
      </c>
      <c r="B3184" s="135" t="s">
        <v>258</v>
      </c>
      <c r="C3184" s="134" t="s">
        <v>2102</v>
      </c>
      <c r="D3184" s="135">
        <v>4452</v>
      </c>
      <c r="E3184" s="135" t="s">
        <v>2289</v>
      </c>
      <c r="F3184" s="135">
        <v>2</v>
      </c>
      <c r="G3184" s="136">
        <v>10</v>
      </c>
      <c r="H3184" s="135" t="s">
        <v>3065</v>
      </c>
      <c r="I3184" s="135">
        <v>638</v>
      </c>
      <c r="J3184" s="135" t="s">
        <v>2155</v>
      </c>
      <c r="K3184" s="135" t="s">
        <v>2156</v>
      </c>
      <c r="L3184" s="135" t="s">
        <v>193</v>
      </c>
      <c r="M3184" s="135"/>
      <c r="N3184" s="137"/>
      <c r="O3184" s="121"/>
    </row>
    <row r="3185" spans="1:15" x14ac:dyDescent="0.25">
      <c r="A3185" s="139">
        <v>136</v>
      </c>
      <c r="B3185" s="135" t="s">
        <v>258</v>
      </c>
      <c r="C3185" s="134" t="s">
        <v>2102</v>
      </c>
      <c r="D3185" s="135">
        <v>4453</v>
      </c>
      <c r="E3185" s="135" t="s">
        <v>2289</v>
      </c>
      <c r="F3185" s="135">
        <v>2</v>
      </c>
      <c r="G3185" s="136">
        <v>11</v>
      </c>
      <c r="H3185" s="135" t="s">
        <v>3066</v>
      </c>
      <c r="I3185" s="135">
        <v>140</v>
      </c>
      <c r="J3185" s="135" t="s">
        <v>2155</v>
      </c>
      <c r="K3185" s="135" t="s">
        <v>2156</v>
      </c>
      <c r="L3185" s="135" t="s">
        <v>193</v>
      </c>
      <c r="M3185" s="135"/>
      <c r="N3185" s="137"/>
      <c r="O3185" s="121"/>
    </row>
    <row r="3186" spans="1:15" x14ac:dyDescent="0.25">
      <c r="A3186" s="139">
        <v>136</v>
      </c>
      <c r="B3186" s="135" t="s">
        <v>258</v>
      </c>
      <c r="C3186" s="134" t="s">
        <v>2102</v>
      </c>
      <c r="D3186" s="135">
        <v>4454</v>
      </c>
      <c r="E3186" s="135" t="s">
        <v>2289</v>
      </c>
      <c r="F3186" s="135">
        <v>2</v>
      </c>
      <c r="G3186" s="136">
        <v>12</v>
      </c>
      <c r="H3186" s="135" t="s">
        <v>3067</v>
      </c>
      <c r="I3186" s="135">
        <v>182</v>
      </c>
      <c r="J3186" s="135" t="s">
        <v>2155</v>
      </c>
      <c r="K3186" s="135" t="s">
        <v>2156</v>
      </c>
      <c r="L3186" s="135" t="s">
        <v>193</v>
      </c>
      <c r="M3186" s="135"/>
      <c r="N3186" s="137"/>
      <c r="O3186" s="121"/>
    </row>
    <row r="3187" spans="1:15" x14ac:dyDescent="0.25">
      <c r="A3187" s="139">
        <v>136</v>
      </c>
      <c r="B3187" s="135" t="s">
        <v>258</v>
      </c>
      <c r="C3187" s="134" t="s">
        <v>2102</v>
      </c>
      <c r="D3187" s="135">
        <v>4455</v>
      </c>
      <c r="E3187" s="135" t="s">
        <v>2289</v>
      </c>
      <c r="F3187" s="135">
        <v>2</v>
      </c>
      <c r="G3187" s="136">
        <v>13</v>
      </c>
      <c r="H3187" s="135" t="s">
        <v>3068</v>
      </c>
      <c r="I3187" s="135">
        <v>312</v>
      </c>
      <c r="J3187" s="135" t="s">
        <v>2105</v>
      </c>
      <c r="K3187" s="135" t="s">
        <v>2106</v>
      </c>
      <c r="L3187" s="135" t="s">
        <v>193</v>
      </c>
      <c r="M3187" s="135"/>
      <c r="N3187" s="137"/>
      <c r="O3187" s="121"/>
    </row>
    <row r="3188" spans="1:15" x14ac:dyDescent="0.25">
      <c r="A3188" s="139">
        <v>136</v>
      </c>
      <c r="B3188" s="135" t="s">
        <v>258</v>
      </c>
      <c r="C3188" s="134" t="s">
        <v>2102</v>
      </c>
      <c r="D3188" s="135">
        <v>4456</v>
      </c>
      <c r="E3188" s="135" t="s">
        <v>2289</v>
      </c>
      <c r="F3188" s="135">
        <v>2</v>
      </c>
      <c r="G3188" s="136">
        <v>14</v>
      </c>
      <c r="H3188" s="135" t="s">
        <v>3069</v>
      </c>
      <c r="I3188" s="135">
        <v>96</v>
      </c>
      <c r="J3188" s="135" t="s">
        <v>2155</v>
      </c>
      <c r="K3188" s="135" t="s">
        <v>2156</v>
      </c>
      <c r="L3188" s="135" t="s">
        <v>193</v>
      </c>
      <c r="M3188" s="135"/>
      <c r="N3188" s="137"/>
      <c r="O3188" s="121"/>
    </row>
    <row r="3189" spans="1:15" x14ac:dyDescent="0.25">
      <c r="A3189" s="139">
        <v>136</v>
      </c>
      <c r="B3189" s="135" t="s">
        <v>258</v>
      </c>
      <c r="C3189" s="134" t="s">
        <v>2102</v>
      </c>
      <c r="D3189" s="135">
        <v>4457</v>
      </c>
      <c r="E3189" s="135" t="s">
        <v>2289</v>
      </c>
      <c r="F3189" s="135">
        <v>2</v>
      </c>
      <c r="G3189" s="136">
        <v>15</v>
      </c>
      <c r="H3189" s="135" t="s">
        <v>3070</v>
      </c>
      <c r="I3189" s="135">
        <v>81</v>
      </c>
      <c r="J3189" s="135" t="s">
        <v>2105</v>
      </c>
      <c r="K3189" s="135" t="s">
        <v>2106</v>
      </c>
      <c r="L3189" s="135" t="s">
        <v>193</v>
      </c>
      <c r="M3189" s="135"/>
      <c r="N3189" s="137"/>
      <c r="O3189" s="121"/>
    </row>
    <row r="3190" spans="1:15" x14ac:dyDescent="0.25">
      <c r="A3190" s="139">
        <v>136</v>
      </c>
      <c r="B3190" s="135" t="s">
        <v>258</v>
      </c>
      <c r="C3190" s="134" t="s">
        <v>2102</v>
      </c>
      <c r="D3190" s="135">
        <v>4458</v>
      </c>
      <c r="E3190" s="135" t="s">
        <v>2289</v>
      </c>
      <c r="F3190" s="135">
        <v>2</v>
      </c>
      <c r="G3190" s="136">
        <v>16</v>
      </c>
      <c r="H3190" s="135" t="s">
        <v>3071</v>
      </c>
      <c r="I3190" s="135">
        <v>96</v>
      </c>
      <c r="J3190" s="135" t="s">
        <v>2151</v>
      </c>
      <c r="K3190" s="135" t="s">
        <v>2152</v>
      </c>
      <c r="L3190" s="135" t="s">
        <v>193</v>
      </c>
      <c r="M3190" s="135"/>
      <c r="N3190" s="137"/>
      <c r="O3190" s="121"/>
    </row>
    <row r="3191" spans="1:15" x14ac:dyDescent="0.25">
      <c r="A3191" s="139">
        <v>136</v>
      </c>
      <c r="B3191" s="135" t="s">
        <v>258</v>
      </c>
      <c r="C3191" s="134" t="s">
        <v>2102</v>
      </c>
      <c r="D3191" s="135">
        <v>4459</v>
      </c>
      <c r="E3191" s="135" t="s">
        <v>2289</v>
      </c>
      <c r="F3191" s="135">
        <v>2</v>
      </c>
      <c r="G3191" s="136">
        <v>17</v>
      </c>
      <c r="H3191" s="135" t="s">
        <v>3072</v>
      </c>
      <c r="I3191" s="135">
        <v>36</v>
      </c>
      <c r="J3191" s="135" t="s">
        <v>2108</v>
      </c>
      <c r="K3191" s="135" t="s">
        <v>2109</v>
      </c>
      <c r="L3191" s="135" t="s">
        <v>193</v>
      </c>
      <c r="M3191" s="135"/>
      <c r="N3191" s="137"/>
      <c r="O3191" s="121"/>
    </row>
    <row r="3192" spans="1:15" x14ac:dyDescent="0.25">
      <c r="A3192" s="139">
        <v>136</v>
      </c>
      <c r="B3192" s="135" t="s">
        <v>258</v>
      </c>
      <c r="C3192" s="134" t="s">
        <v>2102</v>
      </c>
      <c r="D3192" s="135">
        <v>4460</v>
      </c>
      <c r="E3192" s="135" t="s">
        <v>2442</v>
      </c>
      <c r="F3192" s="135">
        <v>1</v>
      </c>
      <c r="G3192" s="136">
        <v>1</v>
      </c>
      <c r="H3192" s="135" t="s">
        <v>2443</v>
      </c>
      <c r="I3192" s="135">
        <v>667</v>
      </c>
      <c r="J3192" s="135" t="s">
        <v>2115</v>
      </c>
      <c r="K3192" s="135" t="s">
        <v>2116</v>
      </c>
      <c r="L3192" s="135" t="s">
        <v>2117</v>
      </c>
      <c r="M3192" s="135"/>
      <c r="N3192" s="137"/>
      <c r="O3192" s="121"/>
    </row>
    <row r="3193" spans="1:15" x14ac:dyDescent="0.25">
      <c r="A3193" s="139">
        <v>136</v>
      </c>
      <c r="B3193" s="135" t="s">
        <v>258</v>
      </c>
      <c r="C3193" s="134" t="s">
        <v>2102</v>
      </c>
      <c r="D3193" s="135">
        <v>4461</v>
      </c>
      <c r="E3193" s="135" t="s">
        <v>2446</v>
      </c>
      <c r="F3193" s="135">
        <v>1</v>
      </c>
      <c r="G3193" s="136">
        <v>1</v>
      </c>
      <c r="H3193" s="135" t="s">
        <v>2447</v>
      </c>
      <c r="I3193" s="135">
        <v>667</v>
      </c>
      <c r="J3193" s="135" t="s">
        <v>2115</v>
      </c>
      <c r="K3193" s="135" t="s">
        <v>2116</v>
      </c>
      <c r="L3193" s="135" t="s">
        <v>2117</v>
      </c>
      <c r="M3193" s="135"/>
      <c r="N3193" s="137"/>
      <c r="O3193" s="121"/>
    </row>
    <row r="3194" spans="1:15" x14ac:dyDescent="0.25">
      <c r="A3194" s="139">
        <v>136</v>
      </c>
      <c r="B3194" s="135" t="s">
        <v>258</v>
      </c>
      <c r="C3194" s="134" t="s">
        <v>2102</v>
      </c>
      <c r="D3194" s="135">
        <v>4462</v>
      </c>
      <c r="E3194" s="135" t="s">
        <v>2450</v>
      </c>
      <c r="F3194" s="135">
        <v>1</v>
      </c>
      <c r="G3194" s="136">
        <v>1</v>
      </c>
      <c r="H3194" s="135" t="s">
        <v>2451</v>
      </c>
      <c r="I3194" s="135">
        <v>667</v>
      </c>
      <c r="J3194" s="135" t="s">
        <v>2115</v>
      </c>
      <c r="K3194" s="135" t="s">
        <v>2116</v>
      </c>
      <c r="L3194" s="135" t="s">
        <v>2117</v>
      </c>
      <c r="M3194" s="135"/>
      <c r="N3194" s="137"/>
      <c r="O3194" s="121"/>
    </row>
    <row r="3195" spans="1:15" x14ac:dyDescent="0.25">
      <c r="A3195" s="139">
        <v>136</v>
      </c>
      <c r="B3195" s="135" t="s">
        <v>258</v>
      </c>
      <c r="C3195" s="134" t="s">
        <v>2102</v>
      </c>
      <c r="D3195" s="135">
        <v>4463</v>
      </c>
      <c r="E3195" s="135" t="s">
        <v>2452</v>
      </c>
      <c r="F3195" s="135">
        <v>1</v>
      </c>
      <c r="G3195" s="136">
        <v>1</v>
      </c>
      <c r="H3195" s="135" t="s">
        <v>2453</v>
      </c>
      <c r="I3195" s="135">
        <v>667</v>
      </c>
      <c r="J3195" s="135" t="s">
        <v>2115</v>
      </c>
      <c r="K3195" s="135" t="s">
        <v>2116</v>
      </c>
      <c r="L3195" s="135" t="s">
        <v>2117</v>
      </c>
      <c r="M3195" s="135"/>
      <c r="N3195" s="137"/>
      <c r="O3195" s="121"/>
    </row>
    <row r="3196" spans="1:15" x14ac:dyDescent="0.25">
      <c r="A3196" s="139">
        <v>137</v>
      </c>
      <c r="B3196" s="135" t="s">
        <v>289</v>
      </c>
      <c r="C3196" s="134" t="s">
        <v>2102</v>
      </c>
      <c r="D3196" s="135">
        <v>4464</v>
      </c>
      <c r="E3196" s="135" t="s">
        <v>2103</v>
      </c>
      <c r="F3196" s="135">
        <v>1</v>
      </c>
      <c r="G3196" s="136" t="s">
        <v>3743</v>
      </c>
      <c r="H3196" s="135" t="s">
        <v>3744</v>
      </c>
      <c r="I3196" s="135">
        <v>120</v>
      </c>
      <c r="J3196" s="135" t="s">
        <v>2112</v>
      </c>
      <c r="K3196" s="135" t="s">
        <v>2113</v>
      </c>
      <c r="L3196" s="135" t="s">
        <v>194</v>
      </c>
      <c r="M3196" s="135"/>
      <c r="N3196" s="137"/>
      <c r="O3196" s="121"/>
    </row>
    <row r="3197" spans="1:15" x14ac:dyDescent="0.25">
      <c r="A3197" s="139">
        <v>137</v>
      </c>
      <c r="B3197" s="135" t="s">
        <v>289</v>
      </c>
      <c r="C3197" s="134" t="s">
        <v>2102</v>
      </c>
      <c r="D3197" s="135">
        <v>4465</v>
      </c>
      <c r="E3197" s="135" t="s">
        <v>2103</v>
      </c>
      <c r="F3197" s="135">
        <v>1</v>
      </c>
      <c r="G3197" s="136" t="s">
        <v>3745</v>
      </c>
      <c r="H3197" s="135" t="s">
        <v>3746</v>
      </c>
      <c r="I3197" s="135">
        <v>180</v>
      </c>
      <c r="J3197" s="135" t="s">
        <v>2112</v>
      </c>
      <c r="K3197" s="135" t="s">
        <v>2113</v>
      </c>
      <c r="L3197" s="135" t="s">
        <v>194</v>
      </c>
      <c r="M3197" s="135"/>
      <c r="N3197" s="137"/>
      <c r="O3197" s="121"/>
    </row>
    <row r="3198" spans="1:15" x14ac:dyDescent="0.25">
      <c r="A3198" s="139">
        <v>137</v>
      </c>
      <c r="B3198" s="135" t="s">
        <v>289</v>
      </c>
      <c r="C3198" s="134" t="s">
        <v>2102</v>
      </c>
      <c r="D3198" s="135">
        <v>4466</v>
      </c>
      <c r="E3198" s="135" t="s">
        <v>2103</v>
      </c>
      <c r="F3198" s="135">
        <v>1</v>
      </c>
      <c r="G3198" s="136" t="s">
        <v>3747</v>
      </c>
      <c r="H3198" s="135" t="s">
        <v>3748</v>
      </c>
      <c r="I3198" s="135">
        <v>440</v>
      </c>
      <c r="J3198" s="135" t="s">
        <v>2112</v>
      </c>
      <c r="K3198" s="135" t="s">
        <v>2113</v>
      </c>
      <c r="L3198" s="135" t="s">
        <v>194</v>
      </c>
      <c r="M3198" s="135"/>
      <c r="N3198" s="137"/>
      <c r="O3198" s="121"/>
    </row>
    <row r="3199" spans="1:15" x14ac:dyDescent="0.25">
      <c r="A3199" s="139">
        <v>137</v>
      </c>
      <c r="B3199" s="135" t="s">
        <v>289</v>
      </c>
      <c r="C3199" s="134" t="s">
        <v>2102</v>
      </c>
      <c r="D3199" s="135">
        <v>4467</v>
      </c>
      <c r="E3199" s="135" t="s">
        <v>2103</v>
      </c>
      <c r="F3199" s="135">
        <v>1</v>
      </c>
      <c r="G3199" s="136" t="s">
        <v>3749</v>
      </c>
      <c r="H3199" s="135" t="s">
        <v>3750</v>
      </c>
      <c r="I3199" s="135">
        <v>183</v>
      </c>
      <c r="J3199" s="135" t="s">
        <v>2155</v>
      </c>
      <c r="K3199" s="135" t="s">
        <v>2156</v>
      </c>
      <c r="L3199" s="135" t="s">
        <v>193</v>
      </c>
      <c r="M3199" s="135"/>
      <c r="N3199" s="137"/>
      <c r="O3199" s="121"/>
    </row>
    <row r="3200" spans="1:15" x14ac:dyDescent="0.25">
      <c r="A3200" s="139">
        <v>137</v>
      </c>
      <c r="B3200" s="135" t="s">
        <v>289</v>
      </c>
      <c r="C3200" s="134" t="s">
        <v>2102</v>
      </c>
      <c r="D3200" s="135">
        <v>4468</v>
      </c>
      <c r="E3200" s="135" t="s">
        <v>2103</v>
      </c>
      <c r="F3200" s="135">
        <v>1</v>
      </c>
      <c r="G3200" s="136" t="s">
        <v>3751</v>
      </c>
      <c r="H3200" s="135" t="s">
        <v>3752</v>
      </c>
      <c r="I3200" s="135">
        <v>152</v>
      </c>
      <c r="J3200" s="135" t="s">
        <v>2105</v>
      </c>
      <c r="K3200" s="135" t="s">
        <v>2106</v>
      </c>
      <c r="L3200" s="135" t="s">
        <v>193</v>
      </c>
      <c r="M3200" s="135"/>
      <c r="N3200" s="137"/>
      <c r="O3200" s="121"/>
    </row>
    <row r="3201" spans="1:15" x14ac:dyDescent="0.25">
      <c r="A3201" s="139">
        <v>137</v>
      </c>
      <c r="B3201" s="135" t="s">
        <v>289</v>
      </c>
      <c r="C3201" s="134" t="s">
        <v>2102</v>
      </c>
      <c r="D3201" s="135">
        <v>4469</v>
      </c>
      <c r="E3201" s="135" t="s">
        <v>2103</v>
      </c>
      <c r="F3201" s="135">
        <v>1</v>
      </c>
      <c r="G3201" s="136" t="s">
        <v>3753</v>
      </c>
      <c r="H3201" s="135" t="s">
        <v>3754</v>
      </c>
      <c r="I3201" s="135">
        <v>420</v>
      </c>
      <c r="J3201" s="135" t="s">
        <v>2105</v>
      </c>
      <c r="K3201" s="135" t="s">
        <v>2106</v>
      </c>
      <c r="L3201" s="135" t="s">
        <v>193</v>
      </c>
      <c r="M3201" s="135"/>
      <c r="N3201" s="137"/>
      <c r="O3201" s="121"/>
    </row>
    <row r="3202" spans="1:15" x14ac:dyDescent="0.25">
      <c r="A3202" s="139">
        <v>137</v>
      </c>
      <c r="B3202" s="135" t="s">
        <v>289</v>
      </c>
      <c r="C3202" s="134" t="s">
        <v>2102</v>
      </c>
      <c r="D3202" s="135">
        <v>4470</v>
      </c>
      <c r="E3202" s="135" t="s">
        <v>2103</v>
      </c>
      <c r="F3202" s="135">
        <v>1</v>
      </c>
      <c r="G3202" s="136" t="s">
        <v>3755</v>
      </c>
      <c r="H3202" s="135" t="s">
        <v>3756</v>
      </c>
      <c r="I3202" s="135">
        <v>833</v>
      </c>
      <c r="J3202" s="135" t="s">
        <v>2115</v>
      </c>
      <c r="K3202" s="135" t="s">
        <v>2116</v>
      </c>
      <c r="L3202" s="135" t="s">
        <v>2117</v>
      </c>
      <c r="M3202" s="135"/>
      <c r="N3202" s="137"/>
      <c r="O3202" s="121"/>
    </row>
    <row r="3203" spans="1:15" x14ac:dyDescent="0.25">
      <c r="A3203" s="139">
        <v>137</v>
      </c>
      <c r="B3203" s="135" t="s">
        <v>289</v>
      </c>
      <c r="C3203" s="134" t="s">
        <v>2102</v>
      </c>
      <c r="D3203" s="135">
        <v>4471</v>
      </c>
      <c r="E3203" s="135" t="s">
        <v>2103</v>
      </c>
      <c r="F3203" s="135">
        <v>1</v>
      </c>
      <c r="G3203" s="136" t="s">
        <v>3757</v>
      </c>
      <c r="H3203" s="135" t="s">
        <v>3758</v>
      </c>
      <c r="I3203" s="135">
        <v>838</v>
      </c>
      <c r="J3203" s="135" t="s">
        <v>2115</v>
      </c>
      <c r="K3203" s="135" t="s">
        <v>2116</v>
      </c>
      <c r="L3203" s="135" t="s">
        <v>2117</v>
      </c>
      <c r="M3203" s="135"/>
      <c r="N3203" s="137"/>
      <c r="O3203" s="121"/>
    </row>
    <row r="3204" spans="1:15" x14ac:dyDescent="0.25">
      <c r="A3204" s="139">
        <v>137</v>
      </c>
      <c r="B3204" s="135" t="s">
        <v>289</v>
      </c>
      <c r="C3204" s="134" t="s">
        <v>2102</v>
      </c>
      <c r="D3204" s="135">
        <v>4472</v>
      </c>
      <c r="E3204" s="135" t="s">
        <v>2103</v>
      </c>
      <c r="F3204" s="135">
        <v>1</v>
      </c>
      <c r="G3204" s="136" t="s">
        <v>3759</v>
      </c>
      <c r="H3204" s="135" t="s">
        <v>3760</v>
      </c>
      <c r="I3204" s="135">
        <v>843</v>
      </c>
      <c r="J3204" s="135" t="s">
        <v>2115</v>
      </c>
      <c r="K3204" s="135" t="s">
        <v>2116</v>
      </c>
      <c r="L3204" s="135" t="s">
        <v>2117</v>
      </c>
      <c r="M3204" s="135"/>
      <c r="N3204" s="137"/>
      <c r="O3204" s="121"/>
    </row>
    <row r="3205" spans="1:15" x14ac:dyDescent="0.25">
      <c r="A3205" s="139">
        <v>137</v>
      </c>
      <c r="B3205" s="135" t="s">
        <v>289</v>
      </c>
      <c r="C3205" s="134" t="s">
        <v>2102</v>
      </c>
      <c r="D3205" s="135">
        <v>4473</v>
      </c>
      <c r="E3205" s="135" t="s">
        <v>2103</v>
      </c>
      <c r="F3205" s="135">
        <v>1</v>
      </c>
      <c r="G3205" s="136" t="s">
        <v>3761</v>
      </c>
      <c r="H3205" s="135" t="s">
        <v>3762</v>
      </c>
      <c r="I3205" s="135">
        <v>196</v>
      </c>
      <c r="J3205" s="135" t="s">
        <v>2155</v>
      </c>
      <c r="K3205" s="135" t="s">
        <v>2156</v>
      </c>
      <c r="L3205" s="135" t="s">
        <v>193</v>
      </c>
      <c r="M3205" s="135"/>
      <c r="N3205" s="137"/>
      <c r="O3205" s="121"/>
    </row>
    <row r="3206" spans="1:15" x14ac:dyDescent="0.25">
      <c r="A3206" s="139">
        <v>137</v>
      </c>
      <c r="B3206" s="135" t="s">
        <v>289</v>
      </c>
      <c r="C3206" s="134" t="s">
        <v>2102</v>
      </c>
      <c r="D3206" s="135">
        <v>4474</v>
      </c>
      <c r="E3206" s="135" t="s">
        <v>2103</v>
      </c>
      <c r="F3206" s="135">
        <v>1</v>
      </c>
      <c r="G3206" s="136" t="s">
        <v>3763</v>
      </c>
      <c r="H3206" s="135" t="s">
        <v>3764</v>
      </c>
      <c r="I3206" s="135">
        <v>56</v>
      </c>
      <c r="J3206" s="135" t="s">
        <v>2155</v>
      </c>
      <c r="K3206" s="135" t="s">
        <v>2156</v>
      </c>
      <c r="L3206" s="135" t="s">
        <v>193</v>
      </c>
      <c r="M3206" s="135"/>
      <c r="N3206" s="137"/>
      <c r="O3206" s="121"/>
    </row>
    <row r="3207" spans="1:15" x14ac:dyDescent="0.25">
      <c r="A3207" s="139">
        <v>137</v>
      </c>
      <c r="B3207" s="135" t="s">
        <v>289</v>
      </c>
      <c r="C3207" s="134" t="s">
        <v>2102</v>
      </c>
      <c r="D3207" s="135">
        <v>4475</v>
      </c>
      <c r="E3207" s="135" t="s">
        <v>2103</v>
      </c>
      <c r="F3207" s="135">
        <v>1</v>
      </c>
      <c r="G3207" s="136" t="s">
        <v>3765</v>
      </c>
      <c r="H3207" s="135" t="s">
        <v>3766</v>
      </c>
      <c r="I3207" s="135">
        <v>261</v>
      </c>
      <c r="J3207" s="135" t="s">
        <v>2105</v>
      </c>
      <c r="K3207" s="135" t="s">
        <v>2106</v>
      </c>
      <c r="L3207" s="135" t="s">
        <v>193</v>
      </c>
      <c r="M3207" s="135"/>
      <c r="N3207" s="137"/>
      <c r="O3207" s="121"/>
    </row>
    <row r="3208" spans="1:15" x14ac:dyDescent="0.25">
      <c r="A3208" s="139">
        <v>137</v>
      </c>
      <c r="B3208" s="135" t="s">
        <v>289</v>
      </c>
      <c r="C3208" s="134" t="s">
        <v>2102</v>
      </c>
      <c r="D3208" s="135">
        <v>4476</v>
      </c>
      <c r="E3208" s="135" t="s">
        <v>2103</v>
      </c>
      <c r="F3208" s="135">
        <v>1</v>
      </c>
      <c r="G3208" s="136" t="s">
        <v>3767</v>
      </c>
      <c r="H3208" s="135" t="s">
        <v>3768</v>
      </c>
      <c r="I3208" s="135">
        <v>484</v>
      </c>
      <c r="J3208" s="135" t="s">
        <v>2138</v>
      </c>
      <c r="K3208" s="135" t="s">
        <v>2139</v>
      </c>
      <c r="L3208" s="135" t="s">
        <v>194</v>
      </c>
      <c r="M3208" s="135"/>
      <c r="N3208" s="137"/>
      <c r="O3208" s="121"/>
    </row>
    <row r="3209" spans="1:15" x14ac:dyDescent="0.25">
      <c r="A3209" s="139">
        <v>137</v>
      </c>
      <c r="B3209" s="135" t="s">
        <v>289</v>
      </c>
      <c r="C3209" s="134" t="s">
        <v>2102</v>
      </c>
      <c r="D3209" s="135">
        <v>4477</v>
      </c>
      <c r="E3209" s="135" t="s">
        <v>2103</v>
      </c>
      <c r="F3209" s="135">
        <v>1</v>
      </c>
      <c r="G3209" s="136" t="s">
        <v>3769</v>
      </c>
      <c r="H3209" s="135" t="s">
        <v>3770</v>
      </c>
      <c r="I3209" s="135">
        <v>540</v>
      </c>
      <c r="J3209" s="135" t="s">
        <v>2155</v>
      </c>
      <c r="K3209" s="135" t="s">
        <v>2156</v>
      </c>
      <c r="L3209" s="135" t="s">
        <v>193</v>
      </c>
      <c r="M3209" s="135"/>
      <c r="N3209" s="137"/>
      <c r="O3209" s="121"/>
    </row>
    <row r="3210" spans="1:15" x14ac:dyDescent="0.25">
      <c r="A3210" s="139">
        <v>137</v>
      </c>
      <c r="B3210" s="135" t="s">
        <v>289</v>
      </c>
      <c r="C3210" s="134" t="s">
        <v>2102</v>
      </c>
      <c r="D3210" s="135">
        <v>4478</v>
      </c>
      <c r="E3210" s="135" t="s">
        <v>2103</v>
      </c>
      <c r="F3210" s="135">
        <v>1</v>
      </c>
      <c r="G3210" s="136" t="s">
        <v>3771</v>
      </c>
      <c r="H3210" s="135" t="s">
        <v>3772</v>
      </c>
      <c r="I3210" s="135">
        <v>3850</v>
      </c>
      <c r="J3210" s="135" t="s">
        <v>2167</v>
      </c>
      <c r="K3210" s="135" t="s">
        <v>2168</v>
      </c>
      <c r="L3210" s="135" t="s">
        <v>189</v>
      </c>
      <c r="M3210" s="135"/>
      <c r="N3210" s="137"/>
      <c r="O3210" s="121"/>
    </row>
    <row r="3211" spans="1:15" x14ac:dyDescent="0.25">
      <c r="A3211" s="139">
        <v>137</v>
      </c>
      <c r="B3211" s="135" t="s">
        <v>289</v>
      </c>
      <c r="C3211" s="134" t="s">
        <v>2102</v>
      </c>
      <c r="D3211" s="135">
        <v>4479</v>
      </c>
      <c r="E3211" s="135" t="s">
        <v>2103</v>
      </c>
      <c r="F3211" s="135">
        <v>1</v>
      </c>
      <c r="G3211" s="136" t="s">
        <v>3773</v>
      </c>
      <c r="H3211" s="135" t="s">
        <v>3774</v>
      </c>
      <c r="I3211" s="135">
        <v>84</v>
      </c>
      <c r="J3211" s="135" t="s">
        <v>2536</v>
      </c>
      <c r="K3211" s="135" t="s">
        <v>2544</v>
      </c>
      <c r="L3211" s="135" t="s">
        <v>193</v>
      </c>
      <c r="M3211" s="135"/>
      <c r="N3211" s="137"/>
      <c r="O3211" s="121"/>
    </row>
    <row r="3212" spans="1:15" x14ac:dyDescent="0.25">
      <c r="A3212" s="139">
        <v>137</v>
      </c>
      <c r="B3212" s="135" t="s">
        <v>289</v>
      </c>
      <c r="C3212" s="134" t="s">
        <v>2102</v>
      </c>
      <c r="D3212" s="135">
        <v>4480</v>
      </c>
      <c r="E3212" s="135" t="s">
        <v>2103</v>
      </c>
      <c r="F3212" s="135">
        <v>1</v>
      </c>
      <c r="G3212" s="136" t="s">
        <v>3775</v>
      </c>
      <c r="H3212" s="135" t="s">
        <v>3776</v>
      </c>
      <c r="I3212" s="135">
        <v>96</v>
      </c>
      <c r="J3212" s="135" t="s">
        <v>2112</v>
      </c>
      <c r="K3212" s="135" t="s">
        <v>2113</v>
      </c>
      <c r="L3212" s="135" t="s">
        <v>194</v>
      </c>
      <c r="M3212" s="135"/>
      <c r="N3212" s="137"/>
      <c r="O3212" s="121"/>
    </row>
    <row r="3213" spans="1:15" x14ac:dyDescent="0.25">
      <c r="A3213" s="139">
        <v>137</v>
      </c>
      <c r="B3213" s="135" t="s">
        <v>289</v>
      </c>
      <c r="C3213" s="134" t="s">
        <v>2102</v>
      </c>
      <c r="D3213" s="135">
        <v>4481</v>
      </c>
      <c r="E3213" s="135" t="s">
        <v>2103</v>
      </c>
      <c r="F3213" s="135">
        <v>1</v>
      </c>
      <c r="G3213" s="136" t="s">
        <v>3777</v>
      </c>
      <c r="H3213" s="135" t="s">
        <v>3778</v>
      </c>
      <c r="I3213" s="135">
        <v>87</v>
      </c>
      <c r="J3213" s="135" t="s">
        <v>2151</v>
      </c>
      <c r="K3213" s="135" t="s">
        <v>2152</v>
      </c>
      <c r="L3213" s="135" t="s">
        <v>193</v>
      </c>
      <c r="M3213" s="135"/>
      <c r="N3213" s="137"/>
      <c r="O3213" s="121"/>
    </row>
    <row r="3214" spans="1:15" x14ac:dyDescent="0.25">
      <c r="A3214" s="139">
        <v>137</v>
      </c>
      <c r="B3214" s="135" t="s">
        <v>289</v>
      </c>
      <c r="C3214" s="134" t="s">
        <v>2102</v>
      </c>
      <c r="D3214" s="135">
        <v>4482</v>
      </c>
      <c r="E3214" s="135" t="s">
        <v>2103</v>
      </c>
      <c r="F3214" s="135">
        <v>1</v>
      </c>
      <c r="G3214" s="136" t="s">
        <v>3779</v>
      </c>
      <c r="H3214" s="135" t="s">
        <v>3780</v>
      </c>
      <c r="I3214" s="135">
        <v>58</v>
      </c>
      <c r="J3214" s="135" t="s">
        <v>2151</v>
      </c>
      <c r="K3214" s="135" t="s">
        <v>2152</v>
      </c>
      <c r="L3214" s="135" t="s">
        <v>193</v>
      </c>
      <c r="M3214" s="135"/>
      <c r="N3214" s="137"/>
      <c r="O3214" s="121"/>
    </row>
    <row r="3215" spans="1:15" x14ac:dyDescent="0.25">
      <c r="A3215" s="139">
        <v>137</v>
      </c>
      <c r="B3215" s="135" t="s">
        <v>289</v>
      </c>
      <c r="C3215" s="134" t="s">
        <v>2102</v>
      </c>
      <c r="D3215" s="135">
        <v>4483</v>
      </c>
      <c r="E3215" s="135" t="s">
        <v>2103</v>
      </c>
      <c r="F3215" s="135">
        <v>1</v>
      </c>
      <c r="G3215" s="136" t="s">
        <v>3781</v>
      </c>
      <c r="H3215" s="135" t="s">
        <v>3782</v>
      </c>
      <c r="I3215" s="135">
        <v>48</v>
      </c>
      <c r="J3215" s="135" t="s">
        <v>2151</v>
      </c>
      <c r="K3215" s="135" t="s">
        <v>2152</v>
      </c>
      <c r="L3215" s="135" t="s">
        <v>193</v>
      </c>
      <c r="M3215" s="135"/>
      <c r="N3215" s="137"/>
      <c r="O3215" s="121"/>
    </row>
    <row r="3216" spans="1:15" x14ac:dyDescent="0.25">
      <c r="A3216" s="139">
        <v>137</v>
      </c>
      <c r="B3216" s="135" t="s">
        <v>289</v>
      </c>
      <c r="C3216" s="134" t="s">
        <v>2102</v>
      </c>
      <c r="D3216" s="135">
        <v>4484</v>
      </c>
      <c r="E3216" s="135" t="s">
        <v>2103</v>
      </c>
      <c r="F3216" s="135">
        <v>1</v>
      </c>
      <c r="G3216" s="136" t="s">
        <v>3783</v>
      </c>
      <c r="H3216" s="135" t="s">
        <v>3784</v>
      </c>
      <c r="I3216" s="135">
        <v>56</v>
      </c>
      <c r="J3216" s="135" t="s">
        <v>2151</v>
      </c>
      <c r="K3216" s="135" t="s">
        <v>2152</v>
      </c>
      <c r="L3216" s="135" t="s">
        <v>193</v>
      </c>
      <c r="M3216" s="135"/>
      <c r="N3216" s="137"/>
      <c r="O3216" s="121"/>
    </row>
    <row r="3217" spans="1:15" x14ac:dyDescent="0.25">
      <c r="A3217" s="139">
        <v>137</v>
      </c>
      <c r="B3217" s="135" t="s">
        <v>289</v>
      </c>
      <c r="C3217" s="134" t="s">
        <v>2102</v>
      </c>
      <c r="D3217" s="135">
        <v>4485</v>
      </c>
      <c r="E3217" s="135" t="s">
        <v>2103</v>
      </c>
      <c r="F3217" s="135">
        <v>1</v>
      </c>
      <c r="G3217" s="136" t="s">
        <v>3785</v>
      </c>
      <c r="H3217" s="135" t="s">
        <v>3786</v>
      </c>
      <c r="I3217" s="135">
        <v>148</v>
      </c>
      <c r="J3217" s="135" t="s">
        <v>2151</v>
      </c>
      <c r="K3217" s="135" t="s">
        <v>2152</v>
      </c>
      <c r="L3217" s="135" t="s">
        <v>193</v>
      </c>
      <c r="M3217" s="135"/>
      <c r="N3217" s="137"/>
      <c r="O3217" s="121"/>
    </row>
    <row r="3218" spans="1:15" x14ac:dyDescent="0.25">
      <c r="A3218" s="139">
        <v>137</v>
      </c>
      <c r="B3218" s="135" t="s">
        <v>289</v>
      </c>
      <c r="C3218" s="134" t="s">
        <v>2102</v>
      </c>
      <c r="D3218" s="135">
        <v>4486</v>
      </c>
      <c r="E3218" s="135" t="s">
        <v>2103</v>
      </c>
      <c r="F3218" s="135">
        <v>1</v>
      </c>
      <c r="G3218" s="136" t="s">
        <v>3787</v>
      </c>
      <c r="H3218" s="135" t="s">
        <v>3788</v>
      </c>
      <c r="I3218" s="135">
        <v>42</v>
      </c>
      <c r="J3218" s="135" t="s">
        <v>2151</v>
      </c>
      <c r="K3218" s="135" t="s">
        <v>2152</v>
      </c>
      <c r="L3218" s="135" t="s">
        <v>193</v>
      </c>
      <c r="M3218" s="135"/>
      <c r="N3218" s="137"/>
      <c r="O3218" s="121"/>
    </row>
    <row r="3219" spans="1:15" x14ac:dyDescent="0.25">
      <c r="A3219" s="139">
        <v>137</v>
      </c>
      <c r="B3219" s="135" t="s">
        <v>289</v>
      </c>
      <c r="C3219" s="134" t="s">
        <v>2102</v>
      </c>
      <c r="D3219" s="135">
        <v>4487</v>
      </c>
      <c r="E3219" s="135" t="s">
        <v>2103</v>
      </c>
      <c r="F3219" s="135">
        <v>1</v>
      </c>
      <c r="G3219" s="136" t="s">
        <v>3789</v>
      </c>
      <c r="H3219" s="135" t="s">
        <v>3790</v>
      </c>
      <c r="I3219" s="135">
        <v>100</v>
      </c>
      <c r="J3219" s="135" t="s">
        <v>2112</v>
      </c>
      <c r="K3219" s="135" t="s">
        <v>2113</v>
      </c>
      <c r="L3219" s="135" t="s">
        <v>194</v>
      </c>
      <c r="M3219" s="135"/>
      <c r="N3219" s="137"/>
      <c r="O3219" s="121"/>
    </row>
    <row r="3220" spans="1:15" x14ac:dyDescent="0.25">
      <c r="A3220" s="139">
        <v>137</v>
      </c>
      <c r="B3220" s="135" t="s">
        <v>289</v>
      </c>
      <c r="C3220" s="134" t="s">
        <v>2102</v>
      </c>
      <c r="D3220" s="135">
        <v>4488</v>
      </c>
      <c r="E3220" s="135" t="s">
        <v>2103</v>
      </c>
      <c r="F3220" s="135">
        <v>1</v>
      </c>
      <c r="G3220" s="136" t="s">
        <v>3791</v>
      </c>
      <c r="H3220" s="135" t="s">
        <v>3792</v>
      </c>
      <c r="I3220" s="135">
        <v>150</v>
      </c>
      <c r="J3220" s="135" t="s">
        <v>2112</v>
      </c>
      <c r="K3220" s="135" t="s">
        <v>2113</v>
      </c>
      <c r="L3220" s="135" t="s">
        <v>194</v>
      </c>
      <c r="M3220" s="135"/>
      <c r="N3220" s="137"/>
      <c r="O3220" s="121"/>
    </row>
    <row r="3221" spans="1:15" x14ac:dyDescent="0.25">
      <c r="A3221" s="139">
        <v>137</v>
      </c>
      <c r="B3221" s="135" t="s">
        <v>289</v>
      </c>
      <c r="C3221" s="134" t="s">
        <v>2102</v>
      </c>
      <c r="D3221" s="135">
        <v>4489</v>
      </c>
      <c r="E3221" s="135" t="s">
        <v>2103</v>
      </c>
      <c r="F3221" s="135">
        <v>1</v>
      </c>
      <c r="G3221" s="136" t="s">
        <v>3793</v>
      </c>
      <c r="H3221" s="135" t="s">
        <v>3794</v>
      </c>
      <c r="I3221" s="135">
        <v>84</v>
      </c>
      <c r="J3221" s="135" t="s">
        <v>2151</v>
      </c>
      <c r="K3221" s="135" t="s">
        <v>2152</v>
      </c>
      <c r="L3221" s="135" t="s">
        <v>193</v>
      </c>
      <c r="M3221" s="135"/>
      <c r="N3221" s="137"/>
      <c r="O3221" s="121"/>
    </row>
    <row r="3222" spans="1:15" x14ac:dyDescent="0.25">
      <c r="A3222" s="139">
        <v>137</v>
      </c>
      <c r="B3222" s="135" t="s">
        <v>289</v>
      </c>
      <c r="C3222" s="134" t="s">
        <v>2102</v>
      </c>
      <c r="D3222" s="135">
        <v>4490</v>
      </c>
      <c r="E3222" s="135" t="s">
        <v>2103</v>
      </c>
      <c r="F3222" s="135">
        <v>1</v>
      </c>
      <c r="G3222" s="136" t="s">
        <v>3795</v>
      </c>
      <c r="H3222" s="135" t="s">
        <v>3796</v>
      </c>
      <c r="I3222" s="135">
        <v>88</v>
      </c>
      <c r="J3222" s="135" t="s">
        <v>2151</v>
      </c>
      <c r="K3222" s="135" t="s">
        <v>2152</v>
      </c>
      <c r="L3222" s="135" t="s">
        <v>193</v>
      </c>
      <c r="M3222" s="135"/>
      <c r="N3222" s="137"/>
      <c r="O3222" s="121"/>
    </row>
    <row r="3223" spans="1:15" x14ac:dyDescent="0.25">
      <c r="A3223" s="139">
        <v>137</v>
      </c>
      <c r="B3223" s="135" t="s">
        <v>289</v>
      </c>
      <c r="C3223" s="134" t="s">
        <v>2102</v>
      </c>
      <c r="D3223" s="135">
        <v>4491</v>
      </c>
      <c r="E3223" s="135" t="s">
        <v>2103</v>
      </c>
      <c r="F3223" s="135">
        <v>1</v>
      </c>
      <c r="G3223" s="136" t="s">
        <v>3797</v>
      </c>
      <c r="H3223" s="135" t="s">
        <v>3798</v>
      </c>
      <c r="I3223" s="135">
        <v>1066</v>
      </c>
      <c r="J3223" s="135" t="s">
        <v>2115</v>
      </c>
      <c r="K3223" s="135" t="s">
        <v>2116</v>
      </c>
      <c r="L3223" s="135" t="s">
        <v>2117</v>
      </c>
      <c r="M3223" s="135"/>
      <c r="N3223" s="137"/>
      <c r="O3223" s="121"/>
    </row>
    <row r="3224" spans="1:15" x14ac:dyDescent="0.25">
      <c r="A3224" s="139">
        <v>137</v>
      </c>
      <c r="B3224" s="135" t="s">
        <v>289</v>
      </c>
      <c r="C3224" s="134" t="s">
        <v>2102</v>
      </c>
      <c r="D3224" s="135">
        <v>4492</v>
      </c>
      <c r="E3224" s="135" t="s">
        <v>2103</v>
      </c>
      <c r="F3224" s="135">
        <v>1</v>
      </c>
      <c r="G3224" s="136" t="s">
        <v>3799</v>
      </c>
      <c r="H3224" s="135" t="s">
        <v>3800</v>
      </c>
      <c r="I3224" s="135">
        <v>60</v>
      </c>
      <c r="J3224" s="135" t="s">
        <v>2108</v>
      </c>
      <c r="K3224" s="135" t="s">
        <v>2109</v>
      </c>
      <c r="L3224" s="135" t="s">
        <v>193</v>
      </c>
      <c r="M3224" s="135"/>
      <c r="N3224" s="137"/>
      <c r="O3224" s="121"/>
    </row>
    <row r="3225" spans="1:15" x14ac:dyDescent="0.25">
      <c r="A3225" s="139">
        <v>137</v>
      </c>
      <c r="B3225" s="135" t="s">
        <v>289</v>
      </c>
      <c r="C3225" s="134" t="s">
        <v>2102</v>
      </c>
      <c r="D3225" s="135">
        <v>4493</v>
      </c>
      <c r="E3225" s="135" t="s">
        <v>2103</v>
      </c>
      <c r="F3225" s="135">
        <v>1</v>
      </c>
      <c r="G3225" s="136" t="s">
        <v>3801</v>
      </c>
      <c r="H3225" s="135" t="s">
        <v>3802</v>
      </c>
      <c r="I3225" s="135">
        <v>1066</v>
      </c>
      <c r="J3225" s="135" t="s">
        <v>2115</v>
      </c>
      <c r="K3225" s="135" t="s">
        <v>2116</v>
      </c>
      <c r="L3225" s="135" t="s">
        <v>2117</v>
      </c>
      <c r="M3225" s="135"/>
      <c r="N3225" s="137"/>
      <c r="O3225" s="121"/>
    </row>
    <row r="3226" spans="1:15" x14ac:dyDescent="0.25">
      <c r="A3226" s="139">
        <v>137</v>
      </c>
      <c r="B3226" s="135" t="s">
        <v>289</v>
      </c>
      <c r="C3226" s="134" t="s">
        <v>2102</v>
      </c>
      <c r="D3226" s="135">
        <v>4494</v>
      </c>
      <c r="E3226" s="135" t="s">
        <v>2103</v>
      </c>
      <c r="F3226" s="135">
        <v>1</v>
      </c>
      <c r="G3226" s="136" t="s">
        <v>3803</v>
      </c>
      <c r="H3226" s="135" t="s">
        <v>3804</v>
      </c>
      <c r="I3226" s="135">
        <v>60</v>
      </c>
      <c r="J3226" s="135" t="s">
        <v>2108</v>
      </c>
      <c r="K3226" s="135" t="s">
        <v>2109</v>
      </c>
      <c r="L3226" s="135" t="s">
        <v>193</v>
      </c>
      <c r="M3226" s="135"/>
      <c r="N3226" s="137"/>
      <c r="O3226" s="121"/>
    </row>
    <row r="3227" spans="1:15" x14ac:dyDescent="0.25">
      <c r="A3227" s="139">
        <v>137</v>
      </c>
      <c r="B3227" s="135" t="s">
        <v>289</v>
      </c>
      <c r="C3227" s="134" t="s">
        <v>2102</v>
      </c>
      <c r="D3227" s="135">
        <v>4495</v>
      </c>
      <c r="E3227" s="135" t="s">
        <v>2103</v>
      </c>
      <c r="F3227" s="135">
        <v>1</v>
      </c>
      <c r="G3227" s="136" t="s">
        <v>3805</v>
      </c>
      <c r="H3227" s="135" t="s">
        <v>3806</v>
      </c>
      <c r="I3227" s="135">
        <v>278</v>
      </c>
      <c r="J3227" s="135" t="s">
        <v>2115</v>
      </c>
      <c r="K3227" s="135" t="s">
        <v>2129</v>
      </c>
      <c r="L3227" s="135" t="s">
        <v>194</v>
      </c>
      <c r="M3227" s="135"/>
      <c r="N3227" s="137"/>
      <c r="O3227" s="121"/>
    </row>
    <row r="3228" spans="1:15" x14ac:dyDescent="0.25">
      <c r="A3228" s="139">
        <v>137</v>
      </c>
      <c r="B3228" s="135" t="s">
        <v>289</v>
      </c>
      <c r="C3228" s="134" t="s">
        <v>2102</v>
      </c>
      <c r="D3228" s="135">
        <v>4496</v>
      </c>
      <c r="E3228" s="135" t="s">
        <v>2103</v>
      </c>
      <c r="F3228" s="135">
        <v>1</v>
      </c>
      <c r="G3228" s="136" t="s">
        <v>3807</v>
      </c>
      <c r="H3228" s="135" t="s">
        <v>3808</v>
      </c>
      <c r="I3228" s="135">
        <v>250</v>
      </c>
      <c r="J3228" s="135" t="s">
        <v>2138</v>
      </c>
      <c r="K3228" s="135" t="s">
        <v>2139</v>
      </c>
      <c r="L3228" s="135" t="s">
        <v>194</v>
      </c>
      <c r="M3228" s="135"/>
      <c r="N3228" s="137"/>
      <c r="O3228" s="121"/>
    </row>
    <row r="3229" spans="1:15" x14ac:dyDescent="0.25">
      <c r="A3229" s="139">
        <v>137</v>
      </c>
      <c r="B3229" s="135" t="s">
        <v>289</v>
      </c>
      <c r="C3229" s="134" t="s">
        <v>2102</v>
      </c>
      <c r="D3229" s="135">
        <v>4497</v>
      </c>
      <c r="E3229" s="135" t="s">
        <v>2103</v>
      </c>
      <c r="F3229" s="135">
        <v>1</v>
      </c>
      <c r="G3229" s="136" t="s">
        <v>3809</v>
      </c>
      <c r="H3229" s="135" t="s">
        <v>3810</v>
      </c>
      <c r="I3229" s="135">
        <v>1383</v>
      </c>
      <c r="J3229" s="135" t="s">
        <v>2105</v>
      </c>
      <c r="K3229" s="135" t="s">
        <v>2106</v>
      </c>
      <c r="L3229" s="135" t="s">
        <v>193</v>
      </c>
      <c r="M3229" s="135"/>
      <c r="N3229" s="137"/>
      <c r="O3229" s="121"/>
    </row>
    <row r="3230" spans="1:15" x14ac:dyDescent="0.25">
      <c r="A3230" s="139">
        <v>137</v>
      </c>
      <c r="B3230" s="135" t="s">
        <v>289</v>
      </c>
      <c r="C3230" s="134" t="s">
        <v>2102</v>
      </c>
      <c r="D3230" s="135">
        <v>4498</v>
      </c>
      <c r="E3230" s="135" t="s">
        <v>2103</v>
      </c>
      <c r="F3230" s="135">
        <v>1</v>
      </c>
      <c r="G3230" s="136" t="s">
        <v>3811</v>
      </c>
      <c r="H3230" s="135" t="s">
        <v>3812</v>
      </c>
      <c r="I3230" s="135">
        <v>50</v>
      </c>
      <c r="J3230" s="135" t="s">
        <v>2108</v>
      </c>
      <c r="K3230" s="135" t="s">
        <v>2109</v>
      </c>
      <c r="L3230" s="135" t="s">
        <v>193</v>
      </c>
      <c r="M3230" s="135"/>
      <c r="N3230" s="137"/>
      <c r="O3230" s="121"/>
    </row>
    <row r="3231" spans="1:15" x14ac:dyDescent="0.25">
      <c r="A3231" s="139">
        <v>137</v>
      </c>
      <c r="B3231" s="135" t="s">
        <v>289</v>
      </c>
      <c r="C3231" s="134" t="s">
        <v>2102</v>
      </c>
      <c r="D3231" s="135">
        <v>4499</v>
      </c>
      <c r="E3231" s="135" t="s">
        <v>2103</v>
      </c>
      <c r="F3231" s="135">
        <v>1</v>
      </c>
      <c r="G3231" s="136" t="s">
        <v>3813</v>
      </c>
      <c r="H3231" s="135" t="s">
        <v>3814</v>
      </c>
      <c r="I3231" s="135">
        <v>148</v>
      </c>
      <c r="J3231" s="135" t="s">
        <v>2108</v>
      </c>
      <c r="K3231" s="135" t="s">
        <v>2109</v>
      </c>
      <c r="L3231" s="135" t="s">
        <v>193</v>
      </c>
      <c r="M3231" s="135"/>
      <c r="N3231" s="137"/>
      <c r="O3231" s="121"/>
    </row>
    <row r="3232" spans="1:15" x14ac:dyDescent="0.25">
      <c r="A3232" s="139">
        <v>137</v>
      </c>
      <c r="B3232" s="135" t="s">
        <v>289</v>
      </c>
      <c r="C3232" s="134" t="s">
        <v>2102</v>
      </c>
      <c r="D3232" s="135">
        <v>4500</v>
      </c>
      <c r="E3232" s="135" t="s">
        <v>2103</v>
      </c>
      <c r="F3232" s="135">
        <v>1</v>
      </c>
      <c r="G3232" s="136" t="s">
        <v>3815</v>
      </c>
      <c r="H3232" s="135" t="s">
        <v>3816</v>
      </c>
      <c r="I3232" s="135">
        <v>228</v>
      </c>
      <c r="J3232" s="135" t="s">
        <v>2105</v>
      </c>
      <c r="K3232" s="135" t="s">
        <v>2106</v>
      </c>
      <c r="L3232" s="135" t="s">
        <v>193</v>
      </c>
      <c r="M3232" s="135"/>
      <c r="N3232" s="137"/>
      <c r="O3232" s="121"/>
    </row>
    <row r="3233" spans="1:15" x14ac:dyDescent="0.25">
      <c r="A3233" s="139">
        <v>137</v>
      </c>
      <c r="B3233" s="135" t="s">
        <v>289</v>
      </c>
      <c r="C3233" s="134" t="s">
        <v>2102</v>
      </c>
      <c r="D3233" s="135">
        <v>4501</v>
      </c>
      <c r="E3233" s="135" t="s">
        <v>2103</v>
      </c>
      <c r="F3233" s="135">
        <v>1</v>
      </c>
      <c r="G3233" s="136" t="s">
        <v>3817</v>
      </c>
      <c r="H3233" s="135" t="s">
        <v>3818</v>
      </c>
      <c r="I3233" s="135">
        <v>24</v>
      </c>
      <c r="J3233" s="135" t="s">
        <v>2151</v>
      </c>
      <c r="K3233" s="135" t="s">
        <v>2152</v>
      </c>
      <c r="L3233" s="135" t="s">
        <v>193</v>
      </c>
      <c r="M3233" s="135"/>
      <c r="N3233" s="137"/>
      <c r="O3233" s="121"/>
    </row>
    <row r="3234" spans="1:15" x14ac:dyDescent="0.25">
      <c r="A3234" s="139">
        <v>137</v>
      </c>
      <c r="B3234" s="135" t="s">
        <v>289</v>
      </c>
      <c r="C3234" s="134" t="s">
        <v>2102</v>
      </c>
      <c r="D3234" s="135">
        <v>4502</v>
      </c>
      <c r="E3234" s="135" t="s">
        <v>2103</v>
      </c>
      <c r="F3234" s="135">
        <v>1</v>
      </c>
      <c r="G3234" s="136" t="s">
        <v>3819</v>
      </c>
      <c r="H3234" s="135" t="s">
        <v>3820</v>
      </c>
      <c r="I3234" s="135">
        <v>192</v>
      </c>
      <c r="J3234" s="135" t="s">
        <v>2108</v>
      </c>
      <c r="K3234" s="135" t="s">
        <v>2109</v>
      </c>
      <c r="L3234" s="135" t="s">
        <v>193</v>
      </c>
      <c r="M3234" s="135"/>
      <c r="N3234" s="137"/>
      <c r="O3234" s="121"/>
    </row>
    <row r="3235" spans="1:15" x14ac:dyDescent="0.25">
      <c r="A3235" s="139">
        <v>137</v>
      </c>
      <c r="B3235" s="135" t="s">
        <v>289</v>
      </c>
      <c r="C3235" s="134" t="s">
        <v>2102</v>
      </c>
      <c r="D3235" s="135">
        <v>4503</v>
      </c>
      <c r="E3235" s="135" t="s">
        <v>2103</v>
      </c>
      <c r="F3235" s="135">
        <v>1</v>
      </c>
      <c r="G3235" s="136" t="s">
        <v>3821</v>
      </c>
      <c r="H3235" s="135" t="s">
        <v>3822</v>
      </c>
      <c r="I3235" s="135">
        <v>204</v>
      </c>
      <c r="J3235" s="135" t="s">
        <v>2155</v>
      </c>
      <c r="K3235" s="135" t="s">
        <v>2156</v>
      </c>
      <c r="L3235" s="135" t="s">
        <v>193</v>
      </c>
      <c r="M3235" s="135"/>
      <c r="N3235" s="137"/>
      <c r="O3235" s="121"/>
    </row>
    <row r="3236" spans="1:15" x14ac:dyDescent="0.25">
      <c r="A3236" s="139">
        <v>137</v>
      </c>
      <c r="B3236" s="135" t="s">
        <v>289</v>
      </c>
      <c r="C3236" s="134" t="s">
        <v>2102</v>
      </c>
      <c r="D3236" s="135">
        <v>4504</v>
      </c>
      <c r="E3236" s="135" t="s">
        <v>2103</v>
      </c>
      <c r="F3236" s="135">
        <v>1</v>
      </c>
      <c r="G3236" s="136" t="s">
        <v>3823</v>
      </c>
      <c r="H3236" s="135" t="s">
        <v>3824</v>
      </c>
      <c r="I3236" s="135">
        <v>824</v>
      </c>
      <c r="J3236" s="135" t="s">
        <v>2115</v>
      </c>
      <c r="K3236" s="135" t="s">
        <v>2116</v>
      </c>
      <c r="L3236" s="135" t="s">
        <v>2117</v>
      </c>
      <c r="M3236" s="135"/>
      <c r="N3236" s="137"/>
      <c r="O3236" s="121"/>
    </row>
    <row r="3237" spans="1:15" x14ac:dyDescent="0.25">
      <c r="A3237" s="139">
        <v>137</v>
      </c>
      <c r="B3237" s="135" t="s">
        <v>289</v>
      </c>
      <c r="C3237" s="134" t="s">
        <v>2102</v>
      </c>
      <c r="D3237" s="135">
        <v>4505</v>
      </c>
      <c r="E3237" s="135" t="s">
        <v>2103</v>
      </c>
      <c r="F3237" s="135">
        <v>1</v>
      </c>
      <c r="G3237" s="136" t="s">
        <v>3825</v>
      </c>
      <c r="H3237" s="135" t="s">
        <v>3826</v>
      </c>
      <c r="I3237" s="135">
        <v>828</v>
      </c>
      <c r="J3237" s="135" t="s">
        <v>2115</v>
      </c>
      <c r="K3237" s="135" t="s">
        <v>2116</v>
      </c>
      <c r="L3237" s="135" t="s">
        <v>2117</v>
      </c>
      <c r="M3237" s="135"/>
      <c r="N3237" s="137"/>
      <c r="O3237" s="121"/>
    </row>
    <row r="3238" spans="1:15" x14ac:dyDescent="0.25">
      <c r="A3238" s="139">
        <v>137</v>
      </c>
      <c r="B3238" s="135" t="s">
        <v>289</v>
      </c>
      <c r="C3238" s="134" t="s">
        <v>2102</v>
      </c>
      <c r="D3238" s="135">
        <v>4506</v>
      </c>
      <c r="E3238" s="135" t="s">
        <v>2103</v>
      </c>
      <c r="F3238" s="135">
        <v>1</v>
      </c>
      <c r="G3238" s="136" t="s">
        <v>3827</v>
      </c>
      <c r="H3238" s="135" t="s">
        <v>3828</v>
      </c>
      <c r="I3238" s="135">
        <v>743</v>
      </c>
      <c r="J3238" s="135" t="s">
        <v>2105</v>
      </c>
      <c r="K3238" s="135" t="s">
        <v>2106</v>
      </c>
      <c r="L3238" s="135" t="s">
        <v>193</v>
      </c>
      <c r="M3238" s="135"/>
      <c r="N3238" s="137"/>
      <c r="O3238" s="121"/>
    </row>
    <row r="3239" spans="1:15" x14ac:dyDescent="0.25">
      <c r="A3239" s="139">
        <v>137</v>
      </c>
      <c r="B3239" s="135" t="s">
        <v>289</v>
      </c>
      <c r="C3239" s="134" t="s">
        <v>2102</v>
      </c>
      <c r="D3239" s="135">
        <v>4507</v>
      </c>
      <c r="E3239" s="135" t="s">
        <v>2103</v>
      </c>
      <c r="F3239" s="135">
        <v>1</v>
      </c>
      <c r="G3239" s="136" t="s">
        <v>3829</v>
      </c>
      <c r="H3239" s="135" t="s">
        <v>3830</v>
      </c>
      <c r="I3239" s="135">
        <v>815</v>
      </c>
      <c r="J3239" s="135" t="s">
        <v>2115</v>
      </c>
      <c r="K3239" s="135" t="s">
        <v>2116</v>
      </c>
      <c r="L3239" s="135" t="s">
        <v>2117</v>
      </c>
      <c r="M3239" s="135"/>
      <c r="N3239" s="137"/>
      <c r="O3239" s="121"/>
    </row>
    <row r="3240" spans="1:15" x14ac:dyDescent="0.25">
      <c r="A3240" s="139">
        <v>137</v>
      </c>
      <c r="B3240" s="135" t="s">
        <v>289</v>
      </c>
      <c r="C3240" s="134" t="s">
        <v>2102</v>
      </c>
      <c r="D3240" s="135">
        <v>4508</v>
      </c>
      <c r="E3240" s="135" t="s">
        <v>2289</v>
      </c>
      <c r="F3240" s="135">
        <v>1</v>
      </c>
      <c r="G3240" s="136">
        <v>1</v>
      </c>
      <c r="H3240" s="135" t="s">
        <v>2290</v>
      </c>
      <c r="I3240" s="135">
        <v>770</v>
      </c>
      <c r="J3240" s="135" t="s">
        <v>2115</v>
      </c>
      <c r="K3240" s="135" t="s">
        <v>2116</v>
      </c>
      <c r="L3240" s="135" t="s">
        <v>2117</v>
      </c>
      <c r="M3240" s="135"/>
      <c r="N3240" s="137"/>
      <c r="O3240" s="121"/>
    </row>
    <row r="3241" spans="1:15" x14ac:dyDescent="0.25">
      <c r="A3241" s="139">
        <v>137</v>
      </c>
      <c r="B3241" s="135" t="s">
        <v>289</v>
      </c>
      <c r="C3241" s="134" t="s">
        <v>2102</v>
      </c>
      <c r="D3241" s="135">
        <v>4509</v>
      </c>
      <c r="E3241" s="135" t="s">
        <v>2289</v>
      </c>
      <c r="F3241" s="135">
        <v>1</v>
      </c>
      <c r="G3241" s="136">
        <v>2</v>
      </c>
      <c r="H3241" s="135" t="s">
        <v>2291</v>
      </c>
      <c r="I3241" s="135">
        <v>185</v>
      </c>
      <c r="J3241" s="135" t="s">
        <v>2112</v>
      </c>
      <c r="K3241" s="135" t="s">
        <v>2113</v>
      </c>
      <c r="L3241" s="135" t="s">
        <v>194</v>
      </c>
      <c r="M3241" s="135"/>
      <c r="N3241" s="137"/>
      <c r="O3241" s="121"/>
    </row>
    <row r="3242" spans="1:15" x14ac:dyDescent="0.25">
      <c r="A3242" s="139">
        <v>137</v>
      </c>
      <c r="B3242" s="135" t="s">
        <v>289</v>
      </c>
      <c r="C3242" s="134" t="s">
        <v>2102</v>
      </c>
      <c r="D3242" s="135">
        <v>4510</v>
      </c>
      <c r="E3242" s="135" t="s">
        <v>2289</v>
      </c>
      <c r="F3242" s="135">
        <v>1</v>
      </c>
      <c r="G3242" s="136">
        <v>3</v>
      </c>
      <c r="H3242" s="135" t="s">
        <v>2292</v>
      </c>
      <c r="I3242" s="135">
        <v>740</v>
      </c>
      <c r="J3242" s="135" t="s">
        <v>2115</v>
      </c>
      <c r="K3242" s="135" t="s">
        <v>2116</v>
      </c>
      <c r="L3242" s="135" t="s">
        <v>2117</v>
      </c>
      <c r="M3242" s="135"/>
      <c r="N3242" s="137"/>
      <c r="O3242" s="121"/>
    </row>
    <row r="3243" spans="1:15" x14ac:dyDescent="0.25">
      <c r="A3243" s="139">
        <v>137</v>
      </c>
      <c r="B3243" s="135" t="s">
        <v>289</v>
      </c>
      <c r="C3243" s="134" t="s">
        <v>2102</v>
      </c>
      <c r="D3243" s="135">
        <v>4511</v>
      </c>
      <c r="E3243" s="135" t="s">
        <v>2289</v>
      </c>
      <c r="F3243" s="135">
        <v>1</v>
      </c>
      <c r="G3243" s="136">
        <v>4</v>
      </c>
      <c r="H3243" s="135" t="s">
        <v>2293</v>
      </c>
      <c r="I3243" s="135">
        <v>750</v>
      </c>
      <c r="J3243" s="135" t="s">
        <v>2115</v>
      </c>
      <c r="K3243" s="135" t="s">
        <v>2116</v>
      </c>
      <c r="L3243" s="135" t="s">
        <v>2117</v>
      </c>
      <c r="M3243" s="135"/>
      <c r="N3243" s="137"/>
      <c r="O3243" s="121"/>
    </row>
    <row r="3244" spans="1:15" x14ac:dyDescent="0.25">
      <c r="A3244" s="139">
        <v>137</v>
      </c>
      <c r="B3244" s="135" t="s">
        <v>289</v>
      </c>
      <c r="C3244" s="134" t="s">
        <v>2102</v>
      </c>
      <c r="D3244" s="135">
        <v>4512</v>
      </c>
      <c r="E3244" s="135" t="s">
        <v>2289</v>
      </c>
      <c r="F3244" s="135">
        <v>1</v>
      </c>
      <c r="G3244" s="136">
        <v>5</v>
      </c>
      <c r="H3244" s="135" t="s">
        <v>2294</v>
      </c>
      <c r="I3244" s="135">
        <v>724</v>
      </c>
      <c r="J3244" s="135" t="s">
        <v>2115</v>
      </c>
      <c r="K3244" s="135" t="s">
        <v>2116</v>
      </c>
      <c r="L3244" s="135" t="s">
        <v>2117</v>
      </c>
      <c r="M3244" s="135"/>
      <c r="N3244" s="137"/>
      <c r="O3244" s="121"/>
    </row>
    <row r="3245" spans="1:15" x14ac:dyDescent="0.25">
      <c r="A3245" s="139">
        <v>137</v>
      </c>
      <c r="B3245" s="135" t="s">
        <v>289</v>
      </c>
      <c r="C3245" s="134" t="s">
        <v>2102</v>
      </c>
      <c r="D3245" s="135">
        <v>4513</v>
      </c>
      <c r="E3245" s="135" t="s">
        <v>2289</v>
      </c>
      <c r="F3245" s="135">
        <v>1</v>
      </c>
      <c r="G3245" s="136">
        <v>6</v>
      </c>
      <c r="H3245" s="135" t="s">
        <v>2295</v>
      </c>
      <c r="I3245" s="135">
        <v>140</v>
      </c>
      <c r="J3245" s="135" t="s">
        <v>2151</v>
      </c>
      <c r="K3245" s="135" t="s">
        <v>2152</v>
      </c>
      <c r="L3245" s="135" t="s">
        <v>193</v>
      </c>
      <c r="M3245" s="135"/>
      <c r="N3245" s="137"/>
      <c r="O3245" s="121"/>
    </row>
    <row r="3246" spans="1:15" x14ac:dyDescent="0.25">
      <c r="A3246" s="139">
        <v>137</v>
      </c>
      <c r="B3246" s="135" t="s">
        <v>289</v>
      </c>
      <c r="C3246" s="134" t="s">
        <v>2102</v>
      </c>
      <c r="D3246" s="135">
        <v>4514</v>
      </c>
      <c r="E3246" s="135" t="s">
        <v>2289</v>
      </c>
      <c r="F3246" s="135">
        <v>1</v>
      </c>
      <c r="G3246" s="136">
        <v>7</v>
      </c>
      <c r="H3246" s="135" t="s">
        <v>2296</v>
      </c>
      <c r="I3246" s="135">
        <v>174</v>
      </c>
      <c r="J3246" s="135" t="s">
        <v>2108</v>
      </c>
      <c r="K3246" s="135" t="s">
        <v>2109</v>
      </c>
      <c r="L3246" s="135" t="s">
        <v>193</v>
      </c>
      <c r="M3246" s="135"/>
      <c r="N3246" s="137"/>
      <c r="O3246" s="121"/>
    </row>
    <row r="3247" spans="1:15" x14ac:dyDescent="0.25">
      <c r="A3247" s="139">
        <v>137</v>
      </c>
      <c r="B3247" s="135" t="s">
        <v>289</v>
      </c>
      <c r="C3247" s="134" t="s">
        <v>2102</v>
      </c>
      <c r="D3247" s="135">
        <v>4515</v>
      </c>
      <c r="E3247" s="135" t="s">
        <v>2289</v>
      </c>
      <c r="F3247" s="135">
        <v>1</v>
      </c>
      <c r="G3247" s="136">
        <v>8</v>
      </c>
      <c r="H3247" s="135" t="s">
        <v>2297</v>
      </c>
      <c r="I3247" s="135">
        <v>174</v>
      </c>
      <c r="J3247" s="135" t="s">
        <v>2108</v>
      </c>
      <c r="K3247" s="135" t="s">
        <v>2109</v>
      </c>
      <c r="L3247" s="135" t="s">
        <v>193</v>
      </c>
      <c r="M3247" s="135"/>
      <c r="N3247" s="137"/>
      <c r="O3247" s="121"/>
    </row>
    <row r="3248" spans="1:15" x14ac:dyDescent="0.25">
      <c r="A3248" s="139">
        <v>137</v>
      </c>
      <c r="B3248" s="135" t="s">
        <v>289</v>
      </c>
      <c r="C3248" s="134" t="s">
        <v>2102</v>
      </c>
      <c r="D3248" s="135">
        <v>4516</v>
      </c>
      <c r="E3248" s="135" t="s">
        <v>2289</v>
      </c>
      <c r="F3248" s="135">
        <v>1</v>
      </c>
      <c r="G3248" s="136">
        <v>9</v>
      </c>
      <c r="H3248" s="135" t="s">
        <v>2298</v>
      </c>
      <c r="I3248" s="135">
        <v>472</v>
      </c>
      <c r="J3248" s="135" t="s">
        <v>2105</v>
      </c>
      <c r="K3248" s="135" t="s">
        <v>2106</v>
      </c>
      <c r="L3248" s="135" t="s">
        <v>193</v>
      </c>
      <c r="M3248" s="135"/>
      <c r="N3248" s="137"/>
      <c r="O3248" s="121"/>
    </row>
    <row r="3249" spans="1:15" x14ac:dyDescent="0.25">
      <c r="A3249" s="139">
        <v>137</v>
      </c>
      <c r="B3249" s="135" t="s">
        <v>289</v>
      </c>
      <c r="C3249" s="134" t="s">
        <v>2102</v>
      </c>
      <c r="D3249" s="135">
        <v>4517</v>
      </c>
      <c r="E3249" s="135" t="s">
        <v>2289</v>
      </c>
      <c r="F3249" s="135">
        <v>1</v>
      </c>
      <c r="G3249" s="136">
        <v>10</v>
      </c>
      <c r="H3249" s="135" t="s">
        <v>2299</v>
      </c>
      <c r="I3249" s="135">
        <v>700</v>
      </c>
      <c r="J3249" s="135" t="s">
        <v>2115</v>
      </c>
      <c r="K3249" s="135" t="s">
        <v>2116</v>
      </c>
      <c r="L3249" s="135" t="s">
        <v>2117</v>
      </c>
      <c r="M3249" s="135"/>
      <c r="N3249" s="137"/>
      <c r="O3249" s="121"/>
    </row>
    <row r="3250" spans="1:15" x14ac:dyDescent="0.25">
      <c r="A3250" s="139">
        <v>137</v>
      </c>
      <c r="B3250" s="135" t="s">
        <v>289</v>
      </c>
      <c r="C3250" s="134" t="s">
        <v>2102</v>
      </c>
      <c r="D3250" s="135">
        <v>4518</v>
      </c>
      <c r="E3250" s="135" t="s">
        <v>2289</v>
      </c>
      <c r="F3250" s="135">
        <v>1</v>
      </c>
      <c r="G3250" s="136">
        <v>11</v>
      </c>
      <c r="H3250" s="135" t="s">
        <v>2300</v>
      </c>
      <c r="I3250" s="135">
        <v>700</v>
      </c>
      <c r="J3250" s="135" t="s">
        <v>2115</v>
      </c>
      <c r="K3250" s="135" t="s">
        <v>2116</v>
      </c>
      <c r="L3250" s="135" t="s">
        <v>2117</v>
      </c>
      <c r="M3250" s="135"/>
      <c r="N3250" s="137"/>
      <c r="O3250" s="121"/>
    </row>
    <row r="3251" spans="1:15" x14ac:dyDescent="0.25">
      <c r="A3251" s="139">
        <v>137</v>
      </c>
      <c r="B3251" s="135" t="s">
        <v>289</v>
      </c>
      <c r="C3251" s="134" t="s">
        <v>2102</v>
      </c>
      <c r="D3251" s="135">
        <v>4519</v>
      </c>
      <c r="E3251" s="135" t="s">
        <v>2289</v>
      </c>
      <c r="F3251" s="135">
        <v>1</v>
      </c>
      <c r="G3251" s="136">
        <v>12</v>
      </c>
      <c r="H3251" s="135" t="s">
        <v>2301</v>
      </c>
      <c r="I3251" s="135">
        <v>1916</v>
      </c>
      <c r="J3251" s="135" t="s">
        <v>2124</v>
      </c>
      <c r="K3251" s="135" t="s">
        <v>2125</v>
      </c>
      <c r="L3251" s="135" t="s">
        <v>192</v>
      </c>
      <c r="M3251" s="135"/>
      <c r="N3251" s="137"/>
      <c r="O3251" s="121"/>
    </row>
    <row r="3252" spans="1:15" x14ac:dyDescent="0.25">
      <c r="A3252" s="139">
        <v>137</v>
      </c>
      <c r="B3252" s="135" t="s">
        <v>289</v>
      </c>
      <c r="C3252" s="134" t="s">
        <v>2102</v>
      </c>
      <c r="D3252" s="135">
        <v>4520</v>
      </c>
      <c r="E3252" s="135" t="s">
        <v>2289</v>
      </c>
      <c r="F3252" s="135">
        <v>1</v>
      </c>
      <c r="G3252" s="136">
        <v>13</v>
      </c>
      <c r="H3252" s="135" t="s">
        <v>2302</v>
      </c>
      <c r="I3252" s="135">
        <v>513</v>
      </c>
      <c r="J3252" s="135" t="s">
        <v>2105</v>
      </c>
      <c r="K3252" s="135" t="s">
        <v>2106</v>
      </c>
      <c r="L3252" s="135" t="s">
        <v>193</v>
      </c>
      <c r="M3252" s="135"/>
      <c r="N3252" s="137"/>
      <c r="O3252" s="121"/>
    </row>
    <row r="3253" spans="1:15" x14ac:dyDescent="0.25">
      <c r="A3253" s="139">
        <v>137</v>
      </c>
      <c r="B3253" s="135" t="s">
        <v>289</v>
      </c>
      <c r="C3253" s="134" t="s">
        <v>2102</v>
      </c>
      <c r="D3253" s="135">
        <v>4521</v>
      </c>
      <c r="E3253" s="135" t="s">
        <v>2289</v>
      </c>
      <c r="F3253" s="135">
        <v>1</v>
      </c>
      <c r="G3253" s="140">
        <v>14</v>
      </c>
      <c r="H3253" s="135" t="s">
        <v>2303</v>
      </c>
      <c r="I3253" s="135">
        <v>350</v>
      </c>
      <c r="J3253" s="135" t="s">
        <v>2151</v>
      </c>
      <c r="K3253" s="135" t="s">
        <v>2152</v>
      </c>
      <c r="L3253" s="135" t="s">
        <v>193</v>
      </c>
      <c r="M3253" s="135"/>
      <c r="N3253" s="137"/>
      <c r="O3253" s="121"/>
    </row>
    <row r="3254" spans="1:15" x14ac:dyDescent="0.25">
      <c r="A3254" s="139">
        <v>137</v>
      </c>
      <c r="B3254" s="135" t="s">
        <v>289</v>
      </c>
      <c r="C3254" s="134" t="s">
        <v>2102</v>
      </c>
      <c r="D3254" s="135">
        <v>4522</v>
      </c>
      <c r="E3254" s="135" t="s">
        <v>2289</v>
      </c>
      <c r="F3254" s="135">
        <v>1</v>
      </c>
      <c r="G3254" s="136">
        <v>15</v>
      </c>
      <c r="H3254" s="135" t="s">
        <v>2304</v>
      </c>
      <c r="I3254" s="135">
        <v>668</v>
      </c>
      <c r="J3254" s="135" t="s">
        <v>2115</v>
      </c>
      <c r="K3254" s="135" t="s">
        <v>2116</v>
      </c>
      <c r="L3254" s="135" t="s">
        <v>2117</v>
      </c>
      <c r="M3254" s="135"/>
      <c r="N3254" s="137"/>
      <c r="O3254" s="121"/>
    </row>
    <row r="3255" spans="1:15" x14ac:dyDescent="0.25">
      <c r="A3255" s="139">
        <v>137</v>
      </c>
      <c r="B3255" s="135" t="s">
        <v>289</v>
      </c>
      <c r="C3255" s="134" t="s">
        <v>2102</v>
      </c>
      <c r="D3255" s="135">
        <v>4523</v>
      </c>
      <c r="E3255" s="135" t="s">
        <v>2289</v>
      </c>
      <c r="F3255" s="135">
        <v>1</v>
      </c>
      <c r="G3255" s="140">
        <v>16</v>
      </c>
      <c r="H3255" s="135" t="s">
        <v>2305</v>
      </c>
      <c r="I3255" s="135">
        <v>700</v>
      </c>
      <c r="J3255" s="135" t="s">
        <v>2115</v>
      </c>
      <c r="K3255" s="135" t="s">
        <v>2116</v>
      </c>
      <c r="L3255" s="135" t="s">
        <v>2117</v>
      </c>
      <c r="M3255" s="135"/>
      <c r="N3255" s="137"/>
      <c r="O3255" s="121"/>
    </row>
    <row r="3256" spans="1:15" x14ac:dyDescent="0.25">
      <c r="A3256" s="139">
        <v>137</v>
      </c>
      <c r="B3256" s="135" t="s">
        <v>289</v>
      </c>
      <c r="C3256" s="134" t="s">
        <v>2102</v>
      </c>
      <c r="D3256" s="135">
        <v>4524</v>
      </c>
      <c r="E3256" s="135" t="s">
        <v>2289</v>
      </c>
      <c r="F3256" s="135">
        <v>1</v>
      </c>
      <c r="G3256" s="136">
        <v>17</v>
      </c>
      <c r="H3256" s="135" t="s">
        <v>2306</v>
      </c>
      <c r="I3256" s="135">
        <v>164</v>
      </c>
      <c r="J3256" s="135" t="s">
        <v>2112</v>
      </c>
      <c r="K3256" s="135" t="s">
        <v>2113</v>
      </c>
      <c r="L3256" s="135" t="s">
        <v>194</v>
      </c>
      <c r="M3256" s="135"/>
      <c r="N3256" s="137"/>
      <c r="O3256" s="121"/>
    </row>
    <row r="3257" spans="1:15" x14ac:dyDescent="0.25">
      <c r="A3257" s="139">
        <v>137</v>
      </c>
      <c r="B3257" s="135" t="s">
        <v>289</v>
      </c>
      <c r="C3257" s="134" t="s">
        <v>2102</v>
      </c>
      <c r="D3257" s="135">
        <v>4525</v>
      </c>
      <c r="E3257" s="135" t="s">
        <v>2289</v>
      </c>
      <c r="F3257" s="135">
        <v>1</v>
      </c>
      <c r="G3257" s="136">
        <v>18</v>
      </c>
      <c r="H3257" s="135" t="s">
        <v>2307</v>
      </c>
      <c r="I3257" s="135">
        <v>710</v>
      </c>
      <c r="J3257" s="135" t="s">
        <v>2115</v>
      </c>
      <c r="K3257" s="135" t="s">
        <v>2116</v>
      </c>
      <c r="L3257" s="135" t="s">
        <v>2117</v>
      </c>
      <c r="M3257" s="135"/>
      <c r="N3257" s="137"/>
      <c r="O3257" s="121"/>
    </row>
    <row r="3258" spans="1:15" x14ac:dyDescent="0.25">
      <c r="A3258" s="139">
        <v>137</v>
      </c>
      <c r="B3258" s="135" t="s">
        <v>289</v>
      </c>
      <c r="C3258" s="134" t="s">
        <v>2102</v>
      </c>
      <c r="D3258" s="135">
        <v>4526</v>
      </c>
      <c r="E3258" s="135" t="s">
        <v>2289</v>
      </c>
      <c r="F3258" s="135">
        <v>1</v>
      </c>
      <c r="G3258" s="136">
        <v>19</v>
      </c>
      <c r="H3258" s="135" t="s">
        <v>2308</v>
      </c>
      <c r="I3258" s="135">
        <v>172</v>
      </c>
      <c r="J3258" s="135" t="s">
        <v>2112</v>
      </c>
      <c r="K3258" s="135" t="s">
        <v>2113</v>
      </c>
      <c r="L3258" s="135" t="s">
        <v>194</v>
      </c>
      <c r="M3258" s="135"/>
      <c r="N3258" s="137"/>
      <c r="O3258" s="121"/>
    </row>
    <row r="3259" spans="1:15" x14ac:dyDescent="0.25">
      <c r="A3259" s="139">
        <v>137</v>
      </c>
      <c r="B3259" s="135" t="s">
        <v>289</v>
      </c>
      <c r="C3259" s="134" t="s">
        <v>2102</v>
      </c>
      <c r="D3259" s="135">
        <v>4527</v>
      </c>
      <c r="E3259" s="135" t="s">
        <v>2289</v>
      </c>
      <c r="F3259" s="135">
        <v>1</v>
      </c>
      <c r="G3259" s="136">
        <v>20</v>
      </c>
      <c r="H3259" s="135" t="s">
        <v>2309</v>
      </c>
      <c r="I3259" s="135">
        <v>705</v>
      </c>
      <c r="J3259" s="135" t="s">
        <v>2115</v>
      </c>
      <c r="K3259" s="135" t="s">
        <v>2116</v>
      </c>
      <c r="L3259" s="135" t="s">
        <v>2117</v>
      </c>
      <c r="M3259" s="135"/>
      <c r="N3259" s="137"/>
      <c r="O3259" s="121"/>
    </row>
    <row r="3260" spans="1:15" x14ac:dyDescent="0.25">
      <c r="A3260" s="139">
        <v>137</v>
      </c>
      <c r="B3260" s="135" t="s">
        <v>289</v>
      </c>
      <c r="C3260" s="134" t="s">
        <v>2102</v>
      </c>
      <c r="D3260" s="135">
        <v>4528</v>
      </c>
      <c r="E3260" s="135" t="s">
        <v>2325</v>
      </c>
      <c r="F3260" s="135">
        <v>1</v>
      </c>
      <c r="G3260" s="136">
        <v>1</v>
      </c>
      <c r="H3260" s="135" t="s">
        <v>2326</v>
      </c>
      <c r="I3260" s="135">
        <v>400</v>
      </c>
      <c r="J3260" s="135" t="s">
        <v>2167</v>
      </c>
      <c r="K3260" s="135" t="s">
        <v>2168</v>
      </c>
      <c r="L3260" s="135" t="s">
        <v>189</v>
      </c>
      <c r="M3260" s="135"/>
      <c r="N3260" s="137"/>
      <c r="O3260" s="121"/>
    </row>
    <row r="3261" spans="1:15" x14ac:dyDescent="0.25">
      <c r="A3261" s="139">
        <v>137</v>
      </c>
      <c r="B3261" s="135" t="s">
        <v>289</v>
      </c>
      <c r="C3261" s="134" t="s">
        <v>2102</v>
      </c>
      <c r="D3261" s="135">
        <v>4529</v>
      </c>
      <c r="E3261" s="135" t="s">
        <v>2325</v>
      </c>
      <c r="F3261" s="135">
        <v>1</v>
      </c>
      <c r="G3261" s="136">
        <v>2</v>
      </c>
      <c r="H3261" s="135" t="s">
        <v>2327</v>
      </c>
      <c r="I3261" s="135">
        <v>120</v>
      </c>
      <c r="J3261" s="135" t="s">
        <v>2108</v>
      </c>
      <c r="K3261" s="135" t="s">
        <v>2109</v>
      </c>
      <c r="L3261" s="135" t="s">
        <v>193</v>
      </c>
      <c r="M3261" s="135"/>
      <c r="N3261" s="137"/>
      <c r="O3261" s="121"/>
    </row>
    <row r="3262" spans="1:15" x14ac:dyDescent="0.25">
      <c r="A3262" s="139">
        <v>137</v>
      </c>
      <c r="B3262" s="135" t="s">
        <v>289</v>
      </c>
      <c r="C3262" s="134" t="s">
        <v>2102</v>
      </c>
      <c r="D3262" s="135">
        <v>4530</v>
      </c>
      <c r="E3262" s="135" t="s">
        <v>2325</v>
      </c>
      <c r="F3262" s="135">
        <v>1</v>
      </c>
      <c r="G3262" s="136">
        <v>3</v>
      </c>
      <c r="H3262" s="135" t="s">
        <v>2328</v>
      </c>
      <c r="I3262" s="135">
        <v>120</v>
      </c>
      <c r="J3262" s="135" t="s">
        <v>2108</v>
      </c>
      <c r="K3262" s="135" t="s">
        <v>2109</v>
      </c>
      <c r="L3262" s="135" t="s">
        <v>193</v>
      </c>
      <c r="M3262" s="135"/>
      <c r="N3262" s="137"/>
      <c r="O3262" s="121"/>
    </row>
    <row r="3263" spans="1:15" x14ac:dyDescent="0.25">
      <c r="A3263" s="139">
        <v>137</v>
      </c>
      <c r="B3263" s="135" t="s">
        <v>289</v>
      </c>
      <c r="C3263" s="134" t="s">
        <v>2102</v>
      </c>
      <c r="D3263" s="135">
        <v>4531</v>
      </c>
      <c r="E3263" s="135" t="s">
        <v>2325</v>
      </c>
      <c r="F3263" s="135">
        <v>1</v>
      </c>
      <c r="G3263" s="136">
        <v>4</v>
      </c>
      <c r="H3263" s="135" t="s">
        <v>2384</v>
      </c>
      <c r="I3263" s="135">
        <v>2400</v>
      </c>
      <c r="J3263" s="135" t="s">
        <v>2167</v>
      </c>
      <c r="K3263" s="135" t="s">
        <v>2168</v>
      </c>
      <c r="L3263" s="135" t="s">
        <v>189</v>
      </c>
      <c r="M3263" s="135"/>
      <c r="N3263" s="137"/>
      <c r="O3263" s="121"/>
    </row>
    <row r="3264" spans="1:15" x14ac:dyDescent="0.25">
      <c r="A3264" s="139">
        <v>137</v>
      </c>
      <c r="B3264" s="135" t="s">
        <v>289</v>
      </c>
      <c r="C3264" s="134" t="s">
        <v>2102</v>
      </c>
      <c r="D3264" s="135">
        <v>4532</v>
      </c>
      <c r="E3264" s="135" t="s">
        <v>2325</v>
      </c>
      <c r="F3264" s="135">
        <v>1</v>
      </c>
      <c r="G3264" s="136">
        <v>5</v>
      </c>
      <c r="H3264" s="135" t="s">
        <v>2385</v>
      </c>
      <c r="I3264" s="135">
        <v>86</v>
      </c>
      <c r="J3264" s="135" t="s">
        <v>2155</v>
      </c>
      <c r="K3264" s="135" t="s">
        <v>2156</v>
      </c>
      <c r="L3264" s="135" t="s">
        <v>193</v>
      </c>
      <c r="M3264" s="135"/>
      <c r="N3264" s="137"/>
      <c r="O3264" s="121"/>
    </row>
    <row r="3265" spans="1:15" x14ac:dyDescent="0.25">
      <c r="A3265" s="139">
        <v>137</v>
      </c>
      <c r="B3265" s="135" t="s">
        <v>289</v>
      </c>
      <c r="C3265" s="134" t="s">
        <v>2102</v>
      </c>
      <c r="D3265" s="135">
        <v>4533</v>
      </c>
      <c r="E3265" s="135" t="s">
        <v>2325</v>
      </c>
      <c r="F3265" s="135">
        <v>1</v>
      </c>
      <c r="G3265" s="136">
        <v>6</v>
      </c>
      <c r="H3265" s="135" t="s">
        <v>2386</v>
      </c>
      <c r="I3265" s="135">
        <v>70</v>
      </c>
      <c r="J3265" s="135" t="s">
        <v>2151</v>
      </c>
      <c r="K3265" s="135" t="s">
        <v>2152</v>
      </c>
      <c r="L3265" s="135" t="s">
        <v>193</v>
      </c>
      <c r="M3265" s="135"/>
      <c r="N3265" s="137"/>
      <c r="O3265" s="121"/>
    </row>
    <row r="3266" spans="1:15" x14ac:dyDescent="0.25">
      <c r="A3266" s="139">
        <v>137</v>
      </c>
      <c r="B3266" s="135" t="s">
        <v>289</v>
      </c>
      <c r="C3266" s="134" t="s">
        <v>2102</v>
      </c>
      <c r="D3266" s="135">
        <v>4534</v>
      </c>
      <c r="E3266" s="135" t="s">
        <v>2325</v>
      </c>
      <c r="F3266" s="135">
        <v>1</v>
      </c>
      <c r="G3266" s="136">
        <v>7</v>
      </c>
      <c r="H3266" s="135" t="s">
        <v>2387</v>
      </c>
      <c r="I3266" s="135">
        <v>118</v>
      </c>
      <c r="J3266" s="135" t="s">
        <v>2151</v>
      </c>
      <c r="K3266" s="135" t="s">
        <v>2152</v>
      </c>
      <c r="L3266" s="135" t="s">
        <v>193</v>
      </c>
      <c r="M3266" s="135"/>
      <c r="N3266" s="137"/>
      <c r="O3266" s="121"/>
    </row>
    <row r="3267" spans="1:15" x14ac:dyDescent="0.25">
      <c r="A3267" s="139">
        <v>137</v>
      </c>
      <c r="B3267" s="135" t="s">
        <v>289</v>
      </c>
      <c r="C3267" s="134" t="s">
        <v>2102</v>
      </c>
      <c r="D3267" s="135">
        <v>4535</v>
      </c>
      <c r="E3267" s="135" t="s">
        <v>2325</v>
      </c>
      <c r="F3267" s="135">
        <v>1</v>
      </c>
      <c r="G3267" s="136">
        <v>8</v>
      </c>
      <c r="H3267" s="135" t="s">
        <v>2388</v>
      </c>
      <c r="I3267" s="135">
        <v>180</v>
      </c>
      <c r="J3267" s="135" t="s">
        <v>2151</v>
      </c>
      <c r="K3267" s="135" t="s">
        <v>2152</v>
      </c>
      <c r="L3267" s="135" t="s">
        <v>193</v>
      </c>
      <c r="M3267" s="135"/>
      <c r="N3267" s="137"/>
      <c r="O3267" s="121"/>
    </row>
    <row r="3268" spans="1:15" x14ac:dyDescent="0.25">
      <c r="A3268" s="139">
        <v>137</v>
      </c>
      <c r="B3268" s="135" t="s">
        <v>289</v>
      </c>
      <c r="C3268" s="134" t="s">
        <v>2102</v>
      </c>
      <c r="D3268" s="135">
        <v>4536</v>
      </c>
      <c r="E3268" s="135" t="s">
        <v>2325</v>
      </c>
      <c r="F3268" s="135">
        <v>1</v>
      </c>
      <c r="G3268" s="136">
        <v>9</v>
      </c>
      <c r="H3268" s="135" t="s">
        <v>2389</v>
      </c>
      <c r="I3268" s="135">
        <v>80</v>
      </c>
      <c r="J3268" s="135" t="s">
        <v>2138</v>
      </c>
      <c r="K3268" s="135" t="s">
        <v>2139</v>
      </c>
      <c r="L3268" s="135" t="s">
        <v>194</v>
      </c>
      <c r="M3268" s="135"/>
      <c r="N3268" s="137"/>
      <c r="O3268" s="121"/>
    </row>
    <row r="3269" spans="1:15" x14ac:dyDescent="0.25">
      <c r="A3269" s="139">
        <v>137</v>
      </c>
      <c r="B3269" s="135" t="s">
        <v>289</v>
      </c>
      <c r="C3269" s="134" t="s">
        <v>2102</v>
      </c>
      <c r="D3269" s="135">
        <v>4537</v>
      </c>
      <c r="E3269" s="135" t="s">
        <v>2325</v>
      </c>
      <c r="F3269" s="135">
        <v>1</v>
      </c>
      <c r="G3269" s="136">
        <v>10</v>
      </c>
      <c r="H3269" s="135" t="s">
        <v>2390</v>
      </c>
      <c r="I3269" s="135">
        <v>532</v>
      </c>
      <c r="J3269" s="135" t="s">
        <v>2167</v>
      </c>
      <c r="K3269" s="135" t="s">
        <v>2168</v>
      </c>
      <c r="L3269" s="135" t="s">
        <v>189</v>
      </c>
      <c r="M3269" s="135"/>
      <c r="N3269" s="137"/>
      <c r="O3269" s="121"/>
    </row>
    <row r="3270" spans="1:15" x14ac:dyDescent="0.25">
      <c r="A3270" s="139">
        <v>137</v>
      </c>
      <c r="B3270" s="135" t="s">
        <v>289</v>
      </c>
      <c r="C3270" s="134" t="s">
        <v>2102</v>
      </c>
      <c r="D3270" s="135">
        <v>4538</v>
      </c>
      <c r="E3270" s="135" t="s">
        <v>2325</v>
      </c>
      <c r="F3270" s="135">
        <v>1</v>
      </c>
      <c r="G3270" s="136">
        <v>11</v>
      </c>
      <c r="H3270" s="135" t="s">
        <v>2391</v>
      </c>
      <c r="I3270" s="135">
        <v>102</v>
      </c>
      <c r="J3270" s="135" t="s">
        <v>2151</v>
      </c>
      <c r="K3270" s="135" t="s">
        <v>2152</v>
      </c>
      <c r="L3270" s="135" t="s">
        <v>193</v>
      </c>
      <c r="M3270" s="135"/>
      <c r="N3270" s="137"/>
      <c r="O3270" s="121"/>
    </row>
    <row r="3271" spans="1:15" x14ac:dyDescent="0.25">
      <c r="A3271" s="139">
        <v>137</v>
      </c>
      <c r="B3271" s="135" t="s">
        <v>289</v>
      </c>
      <c r="C3271" s="134" t="s">
        <v>2102</v>
      </c>
      <c r="D3271" s="135">
        <v>4539</v>
      </c>
      <c r="E3271" s="135" t="s">
        <v>2325</v>
      </c>
      <c r="F3271" s="135">
        <v>1</v>
      </c>
      <c r="G3271" s="136">
        <v>12</v>
      </c>
      <c r="H3271" s="135" t="s">
        <v>2392</v>
      </c>
      <c r="I3271" s="135">
        <v>63</v>
      </c>
      <c r="J3271" s="135" t="s">
        <v>2151</v>
      </c>
      <c r="K3271" s="135" t="s">
        <v>2152</v>
      </c>
      <c r="L3271" s="135" t="s">
        <v>193</v>
      </c>
      <c r="M3271" s="135"/>
      <c r="N3271" s="137"/>
      <c r="O3271" s="121"/>
    </row>
    <row r="3272" spans="1:15" x14ac:dyDescent="0.25">
      <c r="A3272" s="139">
        <v>137</v>
      </c>
      <c r="B3272" s="135" t="s">
        <v>289</v>
      </c>
      <c r="C3272" s="134" t="s">
        <v>2102</v>
      </c>
      <c r="D3272" s="135">
        <v>4540</v>
      </c>
      <c r="E3272" s="135" t="s">
        <v>682</v>
      </c>
      <c r="F3272" s="135">
        <v>1</v>
      </c>
      <c r="G3272" s="140">
        <v>1</v>
      </c>
      <c r="H3272" s="135" t="s">
        <v>2329</v>
      </c>
      <c r="I3272" s="135">
        <v>892</v>
      </c>
      <c r="J3272" s="135" t="s">
        <v>2115</v>
      </c>
      <c r="K3272" s="135" t="s">
        <v>2116</v>
      </c>
      <c r="L3272" s="135" t="s">
        <v>2117</v>
      </c>
      <c r="M3272" s="135"/>
      <c r="N3272" s="137"/>
      <c r="O3272" s="121"/>
    </row>
    <row r="3273" spans="1:15" x14ac:dyDescent="0.25">
      <c r="A3273" s="139">
        <v>137</v>
      </c>
      <c r="B3273" s="135" t="s">
        <v>289</v>
      </c>
      <c r="C3273" s="134" t="s">
        <v>2102</v>
      </c>
      <c r="D3273" s="135">
        <v>4541</v>
      </c>
      <c r="E3273" s="135" t="s">
        <v>682</v>
      </c>
      <c r="F3273" s="135">
        <v>1</v>
      </c>
      <c r="G3273" s="136">
        <v>2</v>
      </c>
      <c r="H3273" s="135" t="s">
        <v>2330</v>
      </c>
      <c r="I3273" s="135">
        <v>892</v>
      </c>
      <c r="J3273" s="135" t="s">
        <v>2115</v>
      </c>
      <c r="K3273" s="135" t="s">
        <v>2116</v>
      </c>
      <c r="L3273" s="135" t="s">
        <v>2117</v>
      </c>
      <c r="M3273" s="135"/>
      <c r="N3273" s="137"/>
      <c r="O3273" s="121"/>
    </row>
    <row r="3274" spans="1:15" x14ac:dyDescent="0.25">
      <c r="A3274" s="139">
        <v>137</v>
      </c>
      <c r="B3274" s="135" t="s">
        <v>289</v>
      </c>
      <c r="C3274" s="134" t="s">
        <v>2102</v>
      </c>
      <c r="D3274" s="135">
        <v>4542</v>
      </c>
      <c r="E3274" s="135" t="s">
        <v>682</v>
      </c>
      <c r="F3274" s="135">
        <v>1</v>
      </c>
      <c r="G3274" s="136">
        <v>3</v>
      </c>
      <c r="H3274" s="135" t="s">
        <v>2331</v>
      </c>
      <c r="I3274" s="135">
        <v>892</v>
      </c>
      <c r="J3274" s="135" t="s">
        <v>2115</v>
      </c>
      <c r="K3274" s="135" t="s">
        <v>2116</v>
      </c>
      <c r="L3274" s="135" t="s">
        <v>2117</v>
      </c>
      <c r="M3274" s="135"/>
      <c r="N3274" s="137"/>
      <c r="O3274" s="121"/>
    </row>
    <row r="3275" spans="1:15" x14ac:dyDescent="0.25">
      <c r="A3275" s="139">
        <v>137</v>
      </c>
      <c r="B3275" s="135" t="s">
        <v>289</v>
      </c>
      <c r="C3275" s="134" t="s">
        <v>2102</v>
      </c>
      <c r="D3275" s="135">
        <v>4543</v>
      </c>
      <c r="E3275" s="135" t="s">
        <v>682</v>
      </c>
      <c r="F3275" s="135">
        <v>1</v>
      </c>
      <c r="G3275" s="136">
        <v>4</v>
      </c>
      <c r="H3275" s="135" t="s">
        <v>2332</v>
      </c>
      <c r="I3275" s="135">
        <v>892</v>
      </c>
      <c r="J3275" s="135" t="s">
        <v>2115</v>
      </c>
      <c r="K3275" s="135" t="s">
        <v>2116</v>
      </c>
      <c r="L3275" s="135" t="s">
        <v>2117</v>
      </c>
      <c r="M3275" s="135"/>
      <c r="N3275" s="137"/>
      <c r="O3275" s="121"/>
    </row>
    <row r="3276" spans="1:15" x14ac:dyDescent="0.25">
      <c r="A3276" s="139">
        <v>137</v>
      </c>
      <c r="B3276" s="135" t="s">
        <v>289</v>
      </c>
      <c r="C3276" s="134" t="s">
        <v>2102</v>
      </c>
      <c r="D3276" s="135">
        <v>4544</v>
      </c>
      <c r="E3276" s="135" t="s">
        <v>682</v>
      </c>
      <c r="F3276" s="135">
        <v>1</v>
      </c>
      <c r="G3276" s="136">
        <v>5</v>
      </c>
      <c r="H3276" s="135" t="s">
        <v>2333</v>
      </c>
      <c r="I3276" s="135">
        <v>140</v>
      </c>
      <c r="J3276" s="135" t="s">
        <v>2108</v>
      </c>
      <c r="K3276" s="135" t="s">
        <v>2109</v>
      </c>
      <c r="L3276" s="135" t="s">
        <v>193</v>
      </c>
      <c r="M3276" s="135"/>
      <c r="N3276" s="137"/>
      <c r="O3276" s="121"/>
    </row>
    <row r="3277" spans="1:15" x14ac:dyDescent="0.25">
      <c r="A3277" s="139">
        <v>137</v>
      </c>
      <c r="B3277" s="135" t="s">
        <v>289</v>
      </c>
      <c r="C3277" s="134" t="s">
        <v>2102</v>
      </c>
      <c r="D3277" s="135">
        <v>4545</v>
      </c>
      <c r="E3277" s="135" t="s">
        <v>682</v>
      </c>
      <c r="F3277" s="135">
        <v>1</v>
      </c>
      <c r="G3277" s="136">
        <v>6</v>
      </c>
      <c r="H3277" s="135" t="s">
        <v>2334</v>
      </c>
      <c r="I3277" s="135">
        <v>184</v>
      </c>
      <c r="J3277" s="135" t="s">
        <v>2108</v>
      </c>
      <c r="K3277" s="135" t="s">
        <v>2109</v>
      </c>
      <c r="L3277" s="135" t="s">
        <v>193</v>
      </c>
      <c r="M3277" s="135"/>
      <c r="N3277" s="137"/>
      <c r="O3277" s="121"/>
    </row>
    <row r="3278" spans="1:15" x14ac:dyDescent="0.25">
      <c r="A3278" s="139">
        <v>137</v>
      </c>
      <c r="B3278" s="135" t="s">
        <v>289</v>
      </c>
      <c r="C3278" s="134" t="s">
        <v>2102</v>
      </c>
      <c r="D3278" s="135">
        <v>4546</v>
      </c>
      <c r="E3278" s="135" t="s">
        <v>682</v>
      </c>
      <c r="F3278" s="135">
        <v>1</v>
      </c>
      <c r="G3278" s="136">
        <v>7</v>
      </c>
      <c r="H3278" s="135" t="s">
        <v>2555</v>
      </c>
      <c r="I3278" s="135">
        <v>65</v>
      </c>
      <c r="J3278" s="135" t="s">
        <v>2155</v>
      </c>
      <c r="K3278" s="135" t="s">
        <v>2156</v>
      </c>
      <c r="L3278" s="135" t="s">
        <v>193</v>
      </c>
      <c r="M3278" s="135"/>
      <c r="N3278" s="137"/>
      <c r="O3278" s="121"/>
    </row>
    <row r="3279" spans="1:15" x14ac:dyDescent="0.25">
      <c r="A3279" s="139">
        <v>137</v>
      </c>
      <c r="B3279" s="135" t="s">
        <v>289</v>
      </c>
      <c r="C3279" s="134" t="s">
        <v>2102</v>
      </c>
      <c r="D3279" s="135">
        <v>4547</v>
      </c>
      <c r="E3279" s="135" t="s">
        <v>682</v>
      </c>
      <c r="F3279" s="135">
        <v>1</v>
      </c>
      <c r="G3279" s="136">
        <v>8</v>
      </c>
      <c r="H3279" s="135" t="s">
        <v>2556</v>
      </c>
      <c r="I3279" s="135">
        <v>892</v>
      </c>
      <c r="J3279" s="135" t="s">
        <v>2115</v>
      </c>
      <c r="K3279" s="135" t="s">
        <v>2116</v>
      </c>
      <c r="L3279" s="135" t="s">
        <v>2117</v>
      </c>
      <c r="M3279" s="135"/>
      <c r="N3279" s="137"/>
      <c r="O3279" s="121"/>
    </row>
    <row r="3280" spans="1:15" x14ac:dyDescent="0.25">
      <c r="A3280" s="139">
        <v>137</v>
      </c>
      <c r="B3280" s="135" t="s">
        <v>289</v>
      </c>
      <c r="C3280" s="134" t="s">
        <v>2102</v>
      </c>
      <c r="D3280" s="135">
        <v>4548</v>
      </c>
      <c r="E3280" s="135" t="s">
        <v>682</v>
      </c>
      <c r="F3280" s="135">
        <v>1</v>
      </c>
      <c r="G3280" s="136">
        <v>9</v>
      </c>
      <c r="H3280" s="135" t="s">
        <v>2557</v>
      </c>
      <c r="I3280" s="135">
        <v>892</v>
      </c>
      <c r="J3280" s="135" t="s">
        <v>2115</v>
      </c>
      <c r="K3280" s="135" t="s">
        <v>2116</v>
      </c>
      <c r="L3280" s="135" t="s">
        <v>2117</v>
      </c>
      <c r="M3280" s="135"/>
      <c r="N3280" s="137"/>
      <c r="O3280" s="121"/>
    </row>
    <row r="3281" spans="1:15" x14ac:dyDescent="0.25">
      <c r="A3281" s="139">
        <v>137</v>
      </c>
      <c r="B3281" s="135" t="s">
        <v>289</v>
      </c>
      <c r="C3281" s="134" t="s">
        <v>2102</v>
      </c>
      <c r="D3281" s="135">
        <v>4549</v>
      </c>
      <c r="E3281" s="135" t="s">
        <v>682</v>
      </c>
      <c r="F3281" s="135">
        <v>1</v>
      </c>
      <c r="G3281" s="136">
        <v>10</v>
      </c>
      <c r="H3281" s="135" t="s">
        <v>2558</v>
      </c>
      <c r="I3281" s="135">
        <v>892</v>
      </c>
      <c r="J3281" s="135" t="s">
        <v>2115</v>
      </c>
      <c r="K3281" s="135" t="s">
        <v>2116</v>
      </c>
      <c r="L3281" s="135" t="s">
        <v>2117</v>
      </c>
      <c r="M3281" s="135"/>
      <c r="N3281" s="137"/>
      <c r="O3281" s="121"/>
    </row>
    <row r="3282" spans="1:15" x14ac:dyDescent="0.25">
      <c r="A3282" s="139">
        <v>137</v>
      </c>
      <c r="B3282" s="135" t="s">
        <v>289</v>
      </c>
      <c r="C3282" s="134" t="s">
        <v>2102</v>
      </c>
      <c r="D3282" s="135">
        <v>4550</v>
      </c>
      <c r="E3282" s="135" t="s">
        <v>682</v>
      </c>
      <c r="F3282" s="135">
        <v>1</v>
      </c>
      <c r="G3282" s="136">
        <v>11</v>
      </c>
      <c r="H3282" s="135" t="s">
        <v>2559</v>
      </c>
      <c r="I3282" s="135">
        <v>892</v>
      </c>
      <c r="J3282" s="135" t="s">
        <v>2115</v>
      </c>
      <c r="K3282" s="135" t="s">
        <v>2116</v>
      </c>
      <c r="L3282" s="135" t="s">
        <v>2117</v>
      </c>
      <c r="M3282" s="135"/>
      <c r="N3282" s="137"/>
      <c r="O3282" s="121"/>
    </row>
    <row r="3283" spans="1:15" x14ac:dyDescent="0.25">
      <c r="A3283" s="139">
        <v>137</v>
      </c>
      <c r="B3283" s="135" t="s">
        <v>289</v>
      </c>
      <c r="C3283" s="134" t="s">
        <v>2102</v>
      </c>
      <c r="D3283" s="135">
        <v>4551</v>
      </c>
      <c r="E3283" s="135" t="s">
        <v>682</v>
      </c>
      <c r="F3283" s="135">
        <v>1</v>
      </c>
      <c r="G3283" s="136">
        <v>12</v>
      </c>
      <c r="H3283" s="135" t="s">
        <v>2560</v>
      </c>
      <c r="I3283" s="135">
        <v>892</v>
      </c>
      <c r="J3283" s="135" t="s">
        <v>2115</v>
      </c>
      <c r="K3283" s="135" t="s">
        <v>2116</v>
      </c>
      <c r="L3283" s="135" t="s">
        <v>2117</v>
      </c>
      <c r="M3283" s="135"/>
      <c r="N3283" s="137"/>
      <c r="O3283" s="121"/>
    </row>
    <row r="3284" spans="1:15" x14ac:dyDescent="0.25">
      <c r="A3284" s="139">
        <v>137</v>
      </c>
      <c r="B3284" s="135" t="s">
        <v>289</v>
      </c>
      <c r="C3284" s="134" t="s">
        <v>2102</v>
      </c>
      <c r="D3284" s="135">
        <v>4552</v>
      </c>
      <c r="E3284" s="135" t="s">
        <v>682</v>
      </c>
      <c r="F3284" s="135">
        <v>1</v>
      </c>
      <c r="G3284" s="136">
        <v>13</v>
      </c>
      <c r="H3284" s="135" t="s">
        <v>2796</v>
      </c>
      <c r="I3284" s="135">
        <v>38</v>
      </c>
      <c r="J3284" s="135" t="s">
        <v>2155</v>
      </c>
      <c r="K3284" s="135" t="s">
        <v>2156</v>
      </c>
      <c r="L3284" s="135" t="s">
        <v>193</v>
      </c>
      <c r="M3284" s="135"/>
      <c r="N3284" s="137"/>
      <c r="O3284" s="121"/>
    </row>
    <row r="3285" spans="1:15" x14ac:dyDescent="0.25">
      <c r="A3285" s="139">
        <v>137</v>
      </c>
      <c r="B3285" s="135" t="s">
        <v>289</v>
      </c>
      <c r="C3285" s="134" t="s">
        <v>2102</v>
      </c>
      <c r="D3285" s="135">
        <v>4553</v>
      </c>
      <c r="E3285" s="135" t="s">
        <v>682</v>
      </c>
      <c r="F3285" s="135">
        <v>1</v>
      </c>
      <c r="G3285" s="136">
        <v>14</v>
      </c>
      <c r="H3285" s="135" t="s">
        <v>2561</v>
      </c>
      <c r="I3285" s="135">
        <v>170</v>
      </c>
      <c r="J3285" s="135" t="s">
        <v>2155</v>
      </c>
      <c r="K3285" s="135" t="s">
        <v>2156</v>
      </c>
      <c r="L3285" s="135" t="s">
        <v>193</v>
      </c>
      <c r="M3285" s="135"/>
      <c r="N3285" s="137"/>
      <c r="O3285" s="121"/>
    </row>
    <row r="3286" spans="1:15" x14ac:dyDescent="0.25">
      <c r="A3286" s="139">
        <v>137</v>
      </c>
      <c r="B3286" s="135" t="s">
        <v>289</v>
      </c>
      <c r="C3286" s="134" t="s">
        <v>2102</v>
      </c>
      <c r="D3286" s="135">
        <v>4554</v>
      </c>
      <c r="E3286" s="135" t="s">
        <v>682</v>
      </c>
      <c r="F3286" s="135">
        <v>1</v>
      </c>
      <c r="G3286" s="136">
        <v>15</v>
      </c>
      <c r="H3286" s="135" t="s">
        <v>2562</v>
      </c>
      <c r="I3286" s="135">
        <v>1584</v>
      </c>
      <c r="J3286" s="135" t="s">
        <v>2105</v>
      </c>
      <c r="K3286" s="135" t="s">
        <v>2106</v>
      </c>
      <c r="L3286" s="135" t="s">
        <v>193</v>
      </c>
      <c r="M3286" s="135"/>
      <c r="N3286" s="137"/>
      <c r="O3286" s="121"/>
    </row>
    <row r="3287" spans="1:15" x14ac:dyDescent="0.25">
      <c r="A3287" s="139">
        <v>137</v>
      </c>
      <c r="B3287" s="135" t="s">
        <v>289</v>
      </c>
      <c r="C3287" s="134" t="s">
        <v>2102</v>
      </c>
      <c r="D3287" s="135">
        <v>4555</v>
      </c>
      <c r="E3287" s="135" t="s">
        <v>3831</v>
      </c>
      <c r="F3287" s="135">
        <v>1</v>
      </c>
      <c r="G3287" s="136">
        <v>1</v>
      </c>
      <c r="H3287" s="135" t="s">
        <v>3832</v>
      </c>
      <c r="I3287" s="135">
        <v>960</v>
      </c>
      <c r="J3287" s="135" t="s">
        <v>2115</v>
      </c>
      <c r="K3287" s="135" t="s">
        <v>2116</v>
      </c>
      <c r="L3287" s="135" t="s">
        <v>2117</v>
      </c>
      <c r="M3287" s="135"/>
      <c r="N3287" s="137"/>
      <c r="O3287" s="121"/>
    </row>
    <row r="3288" spans="1:15" x14ac:dyDescent="0.25">
      <c r="A3288" s="139">
        <v>137</v>
      </c>
      <c r="B3288" s="135" t="s">
        <v>289</v>
      </c>
      <c r="C3288" s="134" t="s">
        <v>2102</v>
      </c>
      <c r="D3288" s="135">
        <v>4556</v>
      </c>
      <c r="E3288" s="135" t="s">
        <v>3510</v>
      </c>
      <c r="F3288" s="135">
        <v>1</v>
      </c>
      <c r="G3288" s="136">
        <v>1</v>
      </c>
      <c r="H3288" s="135" t="s">
        <v>3558</v>
      </c>
      <c r="I3288" s="135">
        <v>960</v>
      </c>
      <c r="J3288" s="135" t="s">
        <v>2115</v>
      </c>
      <c r="K3288" s="135" t="s">
        <v>2116</v>
      </c>
      <c r="L3288" s="135" t="s">
        <v>2117</v>
      </c>
      <c r="M3288" s="135"/>
      <c r="N3288" s="137"/>
      <c r="O3288" s="121"/>
    </row>
    <row r="3289" spans="1:15" x14ac:dyDescent="0.25">
      <c r="A3289" s="139">
        <v>137</v>
      </c>
      <c r="B3289" s="135" t="s">
        <v>289</v>
      </c>
      <c r="C3289" s="134" t="s">
        <v>2102</v>
      </c>
      <c r="D3289" s="135">
        <v>4557</v>
      </c>
      <c r="E3289" s="135" t="s">
        <v>3294</v>
      </c>
      <c r="F3289" s="135">
        <v>1</v>
      </c>
      <c r="G3289" s="136">
        <v>1</v>
      </c>
      <c r="H3289" s="135" t="s">
        <v>3295</v>
      </c>
      <c r="I3289" s="135">
        <v>960</v>
      </c>
      <c r="J3289" s="135" t="s">
        <v>2115</v>
      </c>
      <c r="K3289" s="135" t="s">
        <v>2116</v>
      </c>
      <c r="L3289" s="135" t="s">
        <v>2117</v>
      </c>
      <c r="M3289" s="135"/>
      <c r="N3289" s="137"/>
      <c r="O3289" s="121"/>
    </row>
    <row r="3290" spans="1:15" x14ac:dyDescent="0.25">
      <c r="A3290" s="139">
        <v>137</v>
      </c>
      <c r="B3290" s="135" t="s">
        <v>289</v>
      </c>
      <c r="C3290" s="134" t="s">
        <v>2102</v>
      </c>
      <c r="D3290" s="135">
        <v>4558</v>
      </c>
      <c r="E3290" s="135" t="s">
        <v>3569</v>
      </c>
      <c r="F3290" s="135">
        <v>1</v>
      </c>
      <c r="G3290" s="136">
        <v>1</v>
      </c>
      <c r="H3290" s="135" t="s">
        <v>3833</v>
      </c>
      <c r="I3290" s="135">
        <v>960</v>
      </c>
      <c r="J3290" s="135" t="s">
        <v>2115</v>
      </c>
      <c r="K3290" s="135" t="s">
        <v>2116</v>
      </c>
      <c r="L3290" s="135" t="s">
        <v>2117</v>
      </c>
      <c r="M3290" s="135"/>
      <c r="N3290" s="137"/>
      <c r="O3290" s="121"/>
    </row>
    <row r="3291" spans="1:15" x14ac:dyDescent="0.25">
      <c r="A3291" s="139">
        <v>137</v>
      </c>
      <c r="B3291" s="135" t="s">
        <v>289</v>
      </c>
      <c r="C3291" s="134" t="s">
        <v>2102</v>
      </c>
      <c r="D3291" s="135">
        <v>4559</v>
      </c>
      <c r="E3291" s="135" t="s">
        <v>3571</v>
      </c>
      <c r="F3291" s="135">
        <v>1</v>
      </c>
      <c r="G3291" s="136">
        <v>1</v>
      </c>
      <c r="H3291" s="135" t="s">
        <v>3834</v>
      </c>
      <c r="I3291" s="135">
        <v>960</v>
      </c>
      <c r="J3291" s="135" t="s">
        <v>2115</v>
      </c>
      <c r="K3291" s="135" t="s">
        <v>2116</v>
      </c>
      <c r="L3291" s="135" t="s">
        <v>2117</v>
      </c>
      <c r="M3291" s="135"/>
      <c r="N3291" s="137"/>
      <c r="O3291" s="121"/>
    </row>
    <row r="3292" spans="1:15" x14ac:dyDescent="0.25">
      <c r="A3292" s="139">
        <v>137</v>
      </c>
      <c r="B3292" s="135" t="s">
        <v>289</v>
      </c>
      <c r="C3292" s="134" t="s">
        <v>2102</v>
      </c>
      <c r="D3292" s="135">
        <v>4560</v>
      </c>
      <c r="E3292" s="135" t="s">
        <v>3578</v>
      </c>
      <c r="F3292" s="135">
        <v>1</v>
      </c>
      <c r="G3292" s="136">
        <v>1</v>
      </c>
      <c r="H3292" s="135" t="s">
        <v>3835</v>
      </c>
      <c r="I3292" s="135">
        <v>960</v>
      </c>
      <c r="J3292" s="135" t="s">
        <v>2115</v>
      </c>
      <c r="K3292" s="135" t="s">
        <v>2116</v>
      </c>
      <c r="L3292" s="135" t="s">
        <v>2117</v>
      </c>
      <c r="M3292" s="135"/>
      <c r="N3292" s="137"/>
      <c r="O3292" s="121"/>
    </row>
    <row r="3293" spans="1:15" x14ac:dyDescent="0.25">
      <c r="A3293" s="139">
        <v>137</v>
      </c>
      <c r="B3293" s="135" t="s">
        <v>289</v>
      </c>
      <c r="C3293" s="134" t="s">
        <v>2102</v>
      </c>
      <c r="D3293" s="135">
        <v>4561</v>
      </c>
      <c r="E3293" s="135" t="s">
        <v>3836</v>
      </c>
      <c r="F3293" s="135">
        <v>1</v>
      </c>
      <c r="G3293" s="136">
        <v>1</v>
      </c>
      <c r="H3293" s="135" t="s">
        <v>3837</v>
      </c>
      <c r="I3293" s="135">
        <v>960</v>
      </c>
      <c r="J3293" s="135" t="s">
        <v>2115</v>
      </c>
      <c r="K3293" s="135" t="s">
        <v>2116</v>
      </c>
      <c r="L3293" s="135" t="s">
        <v>2117</v>
      </c>
      <c r="M3293" s="135"/>
      <c r="N3293" s="137"/>
      <c r="O3293" s="121"/>
    </row>
    <row r="3294" spans="1:15" x14ac:dyDescent="0.25">
      <c r="A3294" s="139">
        <v>137</v>
      </c>
      <c r="B3294" s="135" t="s">
        <v>289</v>
      </c>
      <c r="C3294" s="134" t="s">
        <v>2102</v>
      </c>
      <c r="D3294" s="135">
        <v>4562</v>
      </c>
      <c r="E3294" s="135" t="s">
        <v>3838</v>
      </c>
      <c r="F3294" s="135">
        <v>1</v>
      </c>
      <c r="G3294" s="136">
        <v>1</v>
      </c>
      <c r="H3294" s="135" t="s">
        <v>3839</v>
      </c>
      <c r="I3294" s="135">
        <v>960</v>
      </c>
      <c r="J3294" s="135" t="s">
        <v>2115</v>
      </c>
      <c r="K3294" s="135" t="s">
        <v>2116</v>
      </c>
      <c r="L3294" s="135" t="s">
        <v>2117</v>
      </c>
      <c r="M3294" s="135"/>
      <c r="N3294" s="137"/>
      <c r="O3294" s="121"/>
    </row>
    <row r="3295" spans="1:15" x14ac:dyDescent="0.25">
      <c r="A3295" s="139">
        <v>137</v>
      </c>
      <c r="B3295" s="135" t="s">
        <v>289</v>
      </c>
      <c r="C3295" s="134" t="s">
        <v>2102</v>
      </c>
      <c r="D3295" s="135">
        <v>4563</v>
      </c>
      <c r="E3295" s="135" t="s">
        <v>3840</v>
      </c>
      <c r="F3295" s="135">
        <v>1</v>
      </c>
      <c r="G3295" s="136">
        <v>1</v>
      </c>
      <c r="H3295" s="135" t="s">
        <v>3841</v>
      </c>
      <c r="I3295" s="135">
        <v>1920</v>
      </c>
      <c r="J3295" s="135" t="s">
        <v>2115</v>
      </c>
      <c r="K3295" s="135" t="s">
        <v>2116</v>
      </c>
      <c r="L3295" s="135" t="s">
        <v>2117</v>
      </c>
      <c r="M3295" s="135"/>
      <c r="N3295" s="137"/>
      <c r="O3295" s="121"/>
    </row>
    <row r="3296" spans="1:15" x14ac:dyDescent="0.25">
      <c r="A3296" s="139">
        <v>137</v>
      </c>
      <c r="B3296" s="135" t="s">
        <v>289</v>
      </c>
      <c r="C3296" s="134" t="s">
        <v>2102</v>
      </c>
      <c r="D3296" s="135">
        <v>4564</v>
      </c>
      <c r="E3296" s="135" t="s">
        <v>3842</v>
      </c>
      <c r="F3296" s="135">
        <v>1</v>
      </c>
      <c r="G3296" s="136">
        <v>1</v>
      </c>
      <c r="H3296" s="135" t="s">
        <v>3843</v>
      </c>
      <c r="I3296" s="135">
        <v>960</v>
      </c>
      <c r="J3296" s="135" t="s">
        <v>2115</v>
      </c>
      <c r="K3296" s="135" t="s">
        <v>2116</v>
      </c>
      <c r="L3296" s="135" t="s">
        <v>2117</v>
      </c>
      <c r="M3296" s="135"/>
      <c r="N3296" s="137"/>
      <c r="O3296" s="121"/>
    </row>
    <row r="3297" spans="1:15" x14ac:dyDescent="0.25">
      <c r="A3297" s="139">
        <v>137</v>
      </c>
      <c r="B3297" s="135" t="s">
        <v>289</v>
      </c>
      <c r="C3297" s="134" t="s">
        <v>2102</v>
      </c>
      <c r="D3297" s="135">
        <v>4565</v>
      </c>
      <c r="E3297" s="135" t="s">
        <v>3844</v>
      </c>
      <c r="F3297" s="135">
        <v>1</v>
      </c>
      <c r="G3297" s="136">
        <v>1</v>
      </c>
      <c r="H3297" s="135" t="s">
        <v>3845</v>
      </c>
      <c r="I3297" s="135">
        <v>960</v>
      </c>
      <c r="J3297" s="135" t="s">
        <v>2115</v>
      </c>
      <c r="K3297" s="135" t="s">
        <v>2116</v>
      </c>
      <c r="L3297" s="135" t="s">
        <v>2117</v>
      </c>
      <c r="M3297" s="135"/>
      <c r="N3297" s="137"/>
      <c r="O3297" s="121"/>
    </row>
    <row r="3298" spans="1:15" x14ac:dyDescent="0.25">
      <c r="A3298" s="139">
        <v>137</v>
      </c>
      <c r="B3298" s="135" t="s">
        <v>289</v>
      </c>
      <c r="C3298" s="134" t="s">
        <v>2102</v>
      </c>
      <c r="D3298" s="135">
        <v>4566</v>
      </c>
      <c r="E3298" s="135" t="s">
        <v>3846</v>
      </c>
      <c r="F3298" s="135">
        <v>1</v>
      </c>
      <c r="G3298" s="136">
        <v>1</v>
      </c>
      <c r="H3298" s="135" t="s">
        <v>3847</v>
      </c>
      <c r="I3298" s="135">
        <v>960</v>
      </c>
      <c r="J3298" s="135" t="s">
        <v>2115</v>
      </c>
      <c r="K3298" s="135" t="s">
        <v>2116</v>
      </c>
      <c r="L3298" s="135" t="s">
        <v>2117</v>
      </c>
      <c r="M3298" s="135"/>
      <c r="N3298" s="137"/>
      <c r="O3298" s="121"/>
    </row>
    <row r="3299" spans="1:15" x14ac:dyDescent="0.25">
      <c r="A3299" s="139">
        <v>137</v>
      </c>
      <c r="B3299" s="135" t="s">
        <v>289</v>
      </c>
      <c r="C3299" s="134" t="s">
        <v>2102</v>
      </c>
      <c r="D3299" s="135">
        <v>4567</v>
      </c>
      <c r="E3299" s="135" t="s">
        <v>3848</v>
      </c>
      <c r="F3299" s="135">
        <v>1</v>
      </c>
      <c r="G3299" s="136">
        <v>1</v>
      </c>
      <c r="H3299" s="135" t="s">
        <v>3849</v>
      </c>
      <c r="I3299" s="135">
        <v>480</v>
      </c>
      <c r="J3299" s="135" t="s">
        <v>2108</v>
      </c>
      <c r="K3299" s="135" t="s">
        <v>2109</v>
      </c>
      <c r="L3299" s="135" t="s">
        <v>193</v>
      </c>
      <c r="M3299" s="135"/>
      <c r="N3299" s="137"/>
      <c r="O3299" s="121"/>
    </row>
    <row r="3300" spans="1:15" x14ac:dyDescent="0.25">
      <c r="A3300" s="139">
        <v>137</v>
      </c>
      <c r="B3300" s="135" t="s">
        <v>289</v>
      </c>
      <c r="C3300" s="134" t="s">
        <v>2102</v>
      </c>
      <c r="D3300" s="135">
        <v>4568</v>
      </c>
      <c r="E3300" s="135" t="s">
        <v>3848</v>
      </c>
      <c r="F3300" s="135">
        <v>1</v>
      </c>
      <c r="G3300" s="136">
        <v>2</v>
      </c>
      <c r="H3300" s="135" t="s">
        <v>3850</v>
      </c>
      <c r="I3300" s="135">
        <v>240</v>
      </c>
      <c r="J3300" s="135" t="s">
        <v>2108</v>
      </c>
      <c r="K3300" s="135" t="s">
        <v>2109</v>
      </c>
      <c r="L3300" s="135" t="s">
        <v>193</v>
      </c>
      <c r="M3300" s="135"/>
      <c r="N3300" s="137"/>
      <c r="O3300" s="121"/>
    </row>
    <row r="3301" spans="1:15" x14ac:dyDescent="0.25">
      <c r="A3301" s="139">
        <v>137</v>
      </c>
      <c r="B3301" s="135" t="s">
        <v>289</v>
      </c>
      <c r="C3301" s="134" t="s">
        <v>2102</v>
      </c>
      <c r="D3301" s="135">
        <v>4569</v>
      </c>
      <c r="E3301" s="135" t="s">
        <v>2377</v>
      </c>
      <c r="F3301" s="135">
        <v>1</v>
      </c>
      <c r="G3301" s="136">
        <v>1</v>
      </c>
      <c r="H3301" s="135" t="s">
        <v>2378</v>
      </c>
      <c r="I3301" s="135">
        <v>960</v>
      </c>
      <c r="J3301" s="135" t="s">
        <v>2115</v>
      </c>
      <c r="K3301" s="135" t="s">
        <v>2116</v>
      </c>
      <c r="L3301" s="135" t="s">
        <v>2117</v>
      </c>
      <c r="M3301" s="135"/>
      <c r="N3301" s="137"/>
      <c r="O3301" s="121"/>
    </row>
    <row r="3302" spans="1:15" x14ac:dyDescent="0.25">
      <c r="A3302" s="139">
        <v>137</v>
      </c>
      <c r="B3302" s="135" t="s">
        <v>289</v>
      </c>
      <c r="C3302" s="134" t="s">
        <v>2102</v>
      </c>
      <c r="D3302" s="135">
        <v>4570</v>
      </c>
      <c r="E3302" s="135" t="s">
        <v>3851</v>
      </c>
      <c r="F3302" s="135">
        <v>1</v>
      </c>
      <c r="G3302" s="136">
        <v>1</v>
      </c>
      <c r="H3302" s="135" t="s">
        <v>3852</v>
      </c>
      <c r="I3302" s="135">
        <v>240</v>
      </c>
      <c r="J3302" s="135" t="s">
        <v>2108</v>
      </c>
      <c r="K3302" s="135" t="s">
        <v>2109</v>
      </c>
      <c r="L3302" s="135" t="s">
        <v>193</v>
      </c>
      <c r="M3302" s="135"/>
      <c r="N3302" s="137"/>
      <c r="O3302" s="121"/>
    </row>
    <row r="3303" spans="1:15" x14ac:dyDescent="0.25">
      <c r="A3303" s="139">
        <v>137</v>
      </c>
      <c r="B3303" s="135" t="s">
        <v>289</v>
      </c>
      <c r="C3303" s="134" t="s">
        <v>2102</v>
      </c>
      <c r="D3303" s="135">
        <v>4571</v>
      </c>
      <c r="E3303" s="135" t="s">
        <v>2379</v>
      </c>
      <c r="F3303" s="135">
        <v>1</v>
      </c>
      <c r="G3303" s="136">
        <v>1</v>
      </c>
      <c r="H3303" s="135" t="s">
        <v>2380</v>
      </c>
      <c r="I3303" s="135">
        <v>960</v>
      </c>
      <c r="J3303" s="135" t="s">
        <v>2115</v>
      </c>
      <c r="K3303" s="135" t="s">
        <v>2116</v>
      </c>
      <c r="L3303" s="135" t="s">
        <v>2117</v>
      </c>
      <c r="M3303" s="135"/>
      <c r="N3303" s="137"/>
      <c r="O3303" s="121"/>
    </row>
    <row r="3304" spans="1:15" x14ac:dyDescent="0.25">
      <c r="A3304" s="139">
        <v>138</v>
      </c>
      <c r="B3304" s="135" t="s">
        <v>260</v>
      </c>
      <c r="C3304" s="134" t="s">
        <v>2102</v>
      </c>
      <c r="D3304" s="135">
        <v>4572</v>
      </c>
      <c r="E3304" s="135" t="s">
        <v>2103</v>
      </c>
      <c r="F3304" s="135">
        <v>1</v>
      </c>
      <c r="G3304" s="136">
        <v>1</v>
      </c>
      <c r="H3304" s="135" t="s">
        <v>2104</v>
      </c>
      <c r="I3304" s="135">
        <v>182</v>
      </c>
      <c r="J3304" s="135" t="s">
        <v>2112</v>
      </c>
      <c r="K3304" s="135" t="s">
        <v>2113</v>
      </c>
      <c r="L3304" s="135" t="s">
        <v>194</v>
      </c>
      <c r="M3304" s="135"/>
      <c r="N3304" s="137"/>
      <c r="O3304" s="121"/>
    </row>
    <row r="3305" spans="1:15" x14ac:dyDescent="0.25">
      <c r="A3305" s="139">
        <v>138</v>
      </c>
      <c r="B3305" s="135" t="s">
        <v>260</v>
      </c>
      <c r="C3305" s="134" t="s">
        <v>2102</v>
      </c>
      <c r="D3305" s="135">
        <v>4573</v>
      </c>
      <c r="E3305" s="135" t="s">
        <v>2103</v>
      </c>
      <c r="F3305" s="135">
        <v>1</v>
      </c>
      <c r="G3305" s="136">
        <v>2</v>
      </c>
      <c r="H3305" s="135" t="s">
        <v>2107</v>
      </c>
      <c r="I3305" s="135">
        <v>93</v>
      </c>
      <c r="J3305" s="135" t="s">
        <v>2108</v>
      </c>
      <c r="K3305" s="135" t="s">
        <v>2109</v>
      </c>
      <c r="L3305" s="135" t="s">
        <v>193</v>
      </c>
      <c r="M3305" s="135"/>
      <c r="N3305" s="137"/>
      <c r="O3305" s="121"/>
    </row>
    <row r="3306" spans="1:15" x14ac:dyDescent="0.25">
      <c r="A3306" s="139">
        <v>138</v>
      </c>
      <c r="B3306" s="135" t="s">
        <v>260</v>
      </c>
      <c r="C3306" s="134" t="s">
        <v>2102</v>
      </c>
      <c r="D3306" s="135">
        <v>4574</v>
      </c>
      <c r="E3306" s="135" t="s">
        <v>2103</v>
      </c>
      <c r="F3306" s="135">
        <v>1</v>
      </c>
      <c r="G3306" s="136">
        <v>3</v>
      </c>
      <c r="H3306" s="135" t="s">
        <v>2110</v>
      </c>
      <c r="I3306" s="135">
        <v>97</v>
      </c>
      <c r="J3306" s="135" t="s">
        <v>2108</v>
      </c>
      <c r="K3306" s="135" t="s">
        <v>2109</v>
      </c>
      <c r="L3306" s="135" t="s">
        <v>193</v>
      </c>
      <c r="M3306" s="135"/>
      <c r="N3306" s="137"/>
      <c r="O3306" s="121"/>
    </row>
    <row r="3307" spans="1:15" x14ac:dyDescent="0.25">
      <c r="A3307" s="139">
        <v>138</v>
      </c>
      <c r="B3307" s="135" t="s">
        <v>260</v>
      </c>
      <c r="C3307" s="134" t="s">
        <v>2102</v>
      </c>
      <c r="D3307" s="135">
        <v>4575</v>
      </c>
      <c r="E3307" s="135" t="s">
        <v>2103</v>
      </c>
      <c r="F3307" s="135">
        <v>1</v>
      </c>
      <c r="G3307" s="136">
        <v>4</v>
      </c>
      <c r="H3307" s="135" t="s">
        <v>2111</v>
      </c>
      <c r="I3307" s="135">
        <v>985</v>
      </c>
      <c r="J3307" s="135" t="s">
        <v>2115</v>
      </c>
      <c r="K3307" s="135" t="s">
        <v>2116</v>
      </c>
      <c r="L3307" s="135" t="s">
        <v>2117</v>
      </c>
      <c r="M3307" s="135"/>
      <c r="N3307" s="137"/>
      <c r="O3307" s="121"/>
    </row>
    <row r="3308" spans="1:15" x14ac:dyDescent="0.25">
      <c r="A3308" s="139">
        <v>138</v>
      </c>
      <c r="B3308" s="135" t="s">
        <v>260</v>
      </c>
      <c r="C3308" s="134" t="s">
        <v>2102</v>
      </c>
      <c r="D3308" s="135">
        <v>4576</v>
      </c>
      <c r="E3308" s="135" t="s">
        <v>2103</v>
      </c>
      <c r="F3308" s="135">
        <v>1</v>
      </c>
      <c r="G3308" s="136">
        <v>5</v>
      </c>
      <c r="H3308" s="135" t="s">
        <v>2114</v>
      </c>
      <c r="I3308" s="135">
        <v>985</v>
      </c>
      <c r="J3308" s="135" t="s">
        <v>2115</v>
      </c>
      <c r="K3308" s="135" t="s">
        <v>2116</v>
      </c>
      <c r="L3308" s="135" t="s">
        <v>2117</v>
      </c>
      <c r="M3308" s="135"/>
      <c r="N3308" s="137"/>
      <c r="O3308" s="121"/>
    </row>
    <row r="3309" spans="1:15" x14ac:dyDescent="0.25">
      <c r="A3309" s="139">
        <v>138</v>
      </c>
      <c r="B3309" s="135" t="s">
        <v>260</v>
      </c>
      <c r="C3309" s="134" t="s">
        <v>2102</v>
      </c>
      <c r="D3309" s="135">
        <v>4577</v>
      </c>
      <c r="E3309" s="135" t="s">
        <v>2103</v>
      </c>
      <c r="F3309" s="135">
        <v>1</v>
      </c>
      <c r="G3309" s="136">
        <v>6</v>
      </c>
      <c r="H3309" s="135" t="s">
        <v>2118</v>
      </c>
      <c r="I3309" s="135">
        <v>355</v>
      </c>
      <c r="J3309" s="135" t="s">
        <v>2112</v>
      </c>
      <c r="K3309" s="135" t="s">
        <v>2113</v>
      </c>
      <c r="L3309" s="135" t="s">
        <v>194</v>
      </c>
      <c r="M3309" s="135"/>
      <c r="N3309" s="137"/>
      <c r="O3309" s="121"/>
    </row>
    <row r="3310" spans="1:15" x14ac:dyDescent="0.25">
      <c r="A3310" s="139">
        <v>138</v>
      </c>
      <c r="B3310" s="135" t="s">
        <v>260</v>
      </c>
      <c r="C3310" s="134" t="s">
        <v>2102</v>
      </c>
      <c r="D3310" s="135">
        <v>4578</v>
      </c>
      <c r="E3310" s="135" t="s">
        <v>2103</v>
      </c>
      <c r="F3310" s="135">
        <v>1</v>
      </c>
      <c r="G3310" s="136">
        <v>7</v>
      </c>
      <c r="H3310" s="135" t="s">
        <v>2119</v>
      </c>
      <c r="I3310" s="135">
        <v>138</v>
      </c>
      <c r="J3310" s="135" t="s">
        <v>2108</v>
      </c>
      <c r="K3310" s="135" t="s">
        <v>2109</v>
      </c>
      <c r="L3310" s="135" t="s">
        <v>193</v>
      </c>
      <c r="M3310" s="135"/>
      <c r="N3310" s="137"/>
      <c r="O3310" s="121"/>
    </row>
    <row r="3311" spans="1:15" x14ac:dyDescent="0.25">
      <c r="A3311" s="139">
        <v>138</v>
      </c>
      <c r="B3311" s="135" t="s">
        <v>260</v>
      </c>
      <c r="C3311" s="134" t="s">
        <v>2102</v>
      </c>
      <c r="D3311" s="135">
        <v>4579</v>
      </c>
      <c r="E3311" s="135" t="s">
        <v>2103</v>
      </c>
      <c r="F3311" s="135">
        <v>1</v>
      </c>
      <c r="G3311" s="136">
        <v>8</v>
      </c>
      <c r="H3311" s="135" t="s">
        <v>2120</v>
      </c>
      <c r="I3311" s="135">
        <v>385</v>
      </c>
      <c r="J3311" s="135" t="s">
        <v>2155</v>
      </c>
      <c r="K3311" s="135" t="s">
        <v>2156</v>
      </c>
      <c r="L3311" s="135" t="s">
        <v>193</v>
      </c>
      <c r="M3311" s="135"/>
      <c r="N3311" s="137"/>
      <c r="O3311" s="121"/>
    </row>
    <row r="3312" spans="1:15" x14ac:dyDescent="0.25">
      <c r="A3312" s="139">
        <v>138</v>
      </c>
      <c r="B3312" s="135" t="s">
        <v>260</v>
      </c>
      <c r="C3312" s="134" t="s">
        <v>2102</v>
      </c>
      <c r="D3312" s="135">
        <v>4580</v>
      </c>
      <c r="E3312" s="135" t="s">
        <v>2103</v>
      </c>
      <c r="F3312" s="135">
        <v>1</v>
      </c>
      <c r="G3312" s="136">
        <v>9</v>
      </c>
      <c r="H3312" s="135" t="s">
        <v>2121</v>
      </c>
      <c r="I3312" s="135">
        <v>421</v>
      </c>
      <c r="J3312" s="135" t="s">
        <v>2112</v>
      </c>
      <c r="K3312" s="135" t="s">
        <v>2113</v>
      </c>
      <c r="L3312" s="135" t="s">
        <v>194</v>
      </c>
      <c r="M3312" s="135"/>
      <c r="N3312" s="137"/>
      <c r="O3312" s="121"/>
    </row>
    <row r="3313" spans="1:15" x14ac:dyDescent="0.25">
      <c r="A3313" s="139">
        <v>138</v>
      </c>
      <c r="B3313" s="135" t="s">
        <v>260</v>
      </c>
      <c r="C3313" s="134" t="s">
        <v>2102</v>
      </c>
      <c r="D3313" s="135">
        <v>4581</v>
      </c>
      <c r="E3313" s="135" t="s">
        <v>2103</v>
      </c>
      <c r="F3313" s="135">
        <v>1</v>
      </c>
      <c r="G3313" s="136">
        <v>10</v>
      </c>
      <c r="H3313" s="135" t="s">
        <v>2122</v>
      </c>
      <c r="I3313" s="135">
        <v>238</v>
      </c>
      <c r="J3313" s="135" t="s">
        <v>2112</v>
      </c>
      <c r="K3313" s="135" t="s">
        <v>2113</v>
      </c>
      <c r="L3313" s="135" t="s">
        <v>194</v>
      </c>
      <c r="M3313" s="135"/>
      <c r="N3313" s="137"/>
      <c r="O3313" s="121"/>
    </row>
    <row r="3314" spans="1:15" x14ac:dyDescent="0.25">
      <c r="A3314" s="139">
        <v>138</v>
      </c>
      <c r="B3314" s="135" t="s">
        <v>260</v>
      </c>
      <c r="C3314" s="134" t="s">
        <v>2102</v>
      </c>
      <c r="D3314" s="135">
        <v>4582</v>
      </c>
      <c r="E3314" s="135" t="s">
        <v>2103</v>
      </c>
      <c r="F3314" s="135">
        <v>1</v>
      </c>
      <c r="G3314" s="136">
        <v>11</v>
      </c>
      <c r="H3314" s="135" t="s">
        <v>2123</v>
      </c>
      <c r="I3314" s="135">
        <v>40</v>
      </c>
      <c r="J3314" s="135" t="s">
        <v>2151</v>
      </c>
      <c r="K3314" s="135" t="s">
        <v>2152</v>
      </c>
      <c r="L3314" s="135" t="s">
        <v>193</v>
      </c>
      <c r="M3314" s="135"/>
      <c r="N3314" s="137"/>
      <c r="O3314" s="121"/>
    </row>
    <row r="3315" spans="1:15" x14ac:dyDescent="0.25">
      <c r="A3315" s="139">
        <v>138</v>
      </c>
      <c r="B3315" s="135" t="s">
        <v>260</v>
      </c>
      <c r="C3315" s="134" t="s">
        <v>2102</v>
      </c>
      <c r="D3315" s="135">
        <v>4583</v>
      </c>
      <c r="E3315" s="135" t="s">
        <v>2103</v>
      </c>
      <c r="F3315" s="135">
        <v>1</v>
      </c>
      <c r="G3315" s="136">
        <v>12</v>
      </c>
      <c r="H3315" s="135" t="s">
        <v>2126</v>
      </c>
      <c r="I3315" s="135">
        <v>48</v>
      </c>
      <c r="J3315" s="135" t="s">
        <v>2151</v>
      </c>
      <c r="K3315" s="135" t="s">
        <v>2152</v>
      </c>
      <c r="L3315" s="135" t="s">
        <v>193</v>
      </c>
      <c r="M3315" s="135"/>
      <c r="N3315" s="137"/>
      <c r="O3315" s="121"/>
    </row>
    <row r="3316" spans="1:15" x14ac:dyDescent="0.25">
      <c r="A3316" s="139">
        <v>138</v>
      </c>
      <c r="B3316" s="135" t="s">
        <v>260</v>
      </c>
      <c r="C3316" s="134" t="s">
        <v>2102</v>
      </c>
      <c r="D3316" s="135">
        <v>4584</v>
      </c>
      <c r="E3316" s="135" t="s">
        <v>2103</v>
      </c>
      <c r="F3316" s="135">
        <v>1</v>
      </c>
      <c r="G3316" s="136">
        <v>13</v>
      </c>
      <c r="H3316" s="135" t="s">
        <v>2127</v>
      </c>
      <c r="I3316" s="135">
        <v>328</v>
      </c>
      <c r="J3316" s="135" t="s">
        <v>2105</v>
      </c>
      <c r="K3316" s="135" t="s">
        <v>2106</v>
      </c>
      <c r="L3316" s="135" t="s">
        <v>193</v>
      </c>
      <c r="M3316" s="135"/>
      <c r="N3316" s="137"/>
      <c r="O3316" s="121"/>
    </row>
    <row r="3317" spans="1:15" x14ac:dyDescent="0.25">
      <c r="A3317" s="139">
        <v>138</v>
      </c>
      <c r="B3317" s="135" t="s">
        <v>260</v>
      </c>
      <c r="C3317" s="134" t="s">
        <v>2102</v>
      </c>
      <c r="D3317" s="135">
        <v>4585</v>
      </c>
      <c r="E3317" s="135" t="s">
        <v>2103</v>
      </c>
      <c r="F3317" s="135">
        <v>1</v>
      </c>
      <c r="G3317" s="136">
        <v>14</v>
      </c>
      <c r="H3317" s="135" t="s">
        <v>2128</v>
      </c>
      <c r="I3317" s="135">
        <v>62</v>
      </c>
      <c r="J3317" s="135" t="s">
        <v>2108</v>
      </c>
      <c r="K3317" s="135" t="s">
        <v>2109</v>
      </c>
      <c r="L3317" s="135" t="s">
        <v>193</v>
      </c>
      <c r="M3317" s="135"/>
      <c r="N3317" s="137"/>
      <c r="O3317" s="121"/>
    </row>
    <row r="3318" spans="1:15" x14ac:dyDescent="0.25">
      <c r="A3318" s="139">
        <v>138</v>
      </c>
      <c r="B3318" s="135" t="s">
        <v>260</v>
      </c>
      <c r="C3318" s="134" t="s">
        <v>2102</v>
      </c>
      <c r="D3318" s="135">
        <v>4586</v>
      </c>
      <c r="E3318" s="135" t="s">
        <v>2103</v>
      </c>
      <c r="F3318" s="135">
        <v>1</v>
      </c>
      <c r="G3318" s="136">
        <v>15</v>
      </c>
      <c r="H3318" s="135" t="s">
        <v>2130</v>
      </c>
      <c r="I3318" s="135">
        <v>81</v>
      </c>
      <c r="J3318" s="135" t="s">
        <v>2151</v>
      </c>
      <c r="K3318" s="134" t="s">
        <v>2152</v>
      </c>
      <c r="L3318" s="135" t="s">
        <v>193</v>
      </c>
      <c r="M3318" s="135"/>
      <c r="N3318" s="137"/>
      <c r="O3318" s="121"/>
    </row>
    <row r="3319" spans="1:15" x14ac:dyDescent="0.25">
      <c r="A3319" s="139">
        <v>138</v>
      </c>
      <c r="B3319" s="135" t="s">
        <v>260</v>
      </c>
      <c r="C3319" s="134" t="s">
        <v>2102</v>
      </c>
      <c r="D3319" s="135">
        <v>4587</v>
      </c>
      <c r="E3319" s="135" t="s">
        <v>2103</v>
      </c>
      <c r="F3319" s="135">
        <v>1</v>
      </c>
      <c r="G3319" s="136">
        <v>16</v>
      </c>
      <c r="H3319" s="135" t="s">
        <v>2131</v>
      </c>
      <c r="I3319" s="135">
        <v>56</v>
      </c>
      <c r="J3319" s="135" t="s">
        <v>2108</v>
      </c>
      <c r="K3319" s="135" t="s">
        <v>2109</v>
      </c>
      <c r="L3319" s="135" t="s">
        <v>193</v>
      </c>
      <c r="M3319" s="135"/>
      <c r="N3319" s="137"/>
      <c r="O3319" s="121"/>
    </row>
    <row r="3320" spans="1:15" x14ac:dyDescent="0.25">
      <c r="A3320" s="139">
        <v>138</v>
      </c>
      <c r="B3320" s="135" t="s">
        <v>260</v>
      </c>
      <c r="C3320" s="134" t="s">
        <v>2102</v>
      </c>
      <c r="D3320" s="135">
        <v>4588</v>
      </c>
      <c r="E3320" s="135" t="s">
        <v>2103</v>
      </c>
      <c r="F3320" s="135">
        <v>1</v>
      </c>
      <c r="G3320" s="136">
        <v>17</v>
      </c>
      <c r="H3320" s="135" t="s">
        <v>2132</v>
      </c>
      <c r="I3320" s="135">
        <v>443</v>
      </c>
      <c r="J3320" s="135" t="s">
        <v>2112</v>
      </c>
      <c r="K3320" s="135" t="s">
        <v>2113</v>
      </c>
      <c r="L3320" s="135" t="s">
        <v>194</v>
      </c>
      <c r="M3320" s="135"/>
      <c r="N3320" s="137"/>
      <c r="O3320" s="121"/>
    </row>
    <row r="3321" spans="1:15" x14ac:dyDescent="0.25">
      <c r="A3321" s="139">
        <v>138</v>
      </c>
      <c r="B3321" s="135" t="s">
        <v>260</v>
      </c>
      <c r="C3321" s="134" t="s">
        <v>2102</v>
      </c>
      <c r="D3321" s="135">
        <v>4589</v>
      </c>
      <c r="E3321" s="135" t="s">
        <v>2103</v>
      </c>
      <c r="F3321" s="135">
        <v>1</v>
      </c>
      <c r="G3321" s="136">
        <v>18</v>
      </c>
      <c r="H3321" s="135" t="s">
        <v>2133</v>
      </c>
      <c r="I3321" s="135">
        <v>249</v>
      </c>
      <c r="J3321" s="135" t="s">
        <v>2155</v>
      </c>
      <c r="K3321" s="135" t="s">
        <v>2156</v>
      </c>
      <c r="L3321" s="135" t="s">
        <v>193</v>
      </c>
      <c r="M3321" s="135"/>
      <c r="N3321" s="137"/>
      <c r="O3321" s="121"/>
    </row>
    <row r="3322" spans="1:15" x14ac:dyDescent="0.25">
      <c r="A3322" s="139">
        <v>138</v>
      </c>
      <c r="B3322" s="135" t="s">
        <v>260</v>
      </c>
      <c r="C3322" s="134" t="s">
        <v>2102</v>
      </c>
      <c r="D3322" s="135">
        <v>4590</v>
      </c>
      <c r="E3322" s="135" t="s">
        <v>2103</v>
      </c>
      <c r="F3322" s="135">
        <v>1</v>
      </c>
      <c r="G3322" s="136">
        <v>19</v>
      </c>
      <c r="H3322" s="135" t="s">
        <v>2134</v>
      </c>
      <c r="I3322" s="135">
        <v>357</v>
      </c>
      <c r="J3322" s="135" t="s">
        <v>2112</v>
      </c>
      <c r="K3322" s="135" t="s">
        <v>2113</v>
      </c>
      <c r="L3322" s="135" t="s">
        <v>194</v>
      </c>
      <c r="M3322" s="135"/>
      <c r="N3322" s="137"/>
      <c r="O3322" s="121"/>
    </row>
    <row r="3323" spans="1:15" x14ac:dyDescent="0.25">
      <c r="A3323" s="139">
        <v>138</v>
      </c>
      <c r="B3323" s="135" t="s">
        <v>260</v>
      </c>
      <c r="C3323" s="134" t="s">
        <v>2102</v>
      </c>
      <c r="D3323" s="135">
        <v>4591</v>
      </c>
      <c r="E3323" s="135" t="s">
        <v>2103</v>
      </c>
      <c r="F3323" s="135">
        <v>1</v>
      </c>
      <c r="G3323" s="136">
        <v>20</v>
      </c>
      <c r="H3323" s="135" t="s">
        <v>2135</v>
      </c>
      <c r="I3323" s="135">
        <v>988</v>
      </c>
      <c r="J3323" s="135" t="s">
        <v>2115</v>
      </c>
      <c r="K3323" s="135" t="s">
        <v>2116</v>
      </c>
      <c r="L3323" s="135" t="s">
        <v>2117</v>
      </c>
      <c r="M3323" s="135"/>
      <c r="N3323" s="137"/>
      <c r="O3323" s="121"/>
    </row>
    <row r="3324" spans="1:15" x14ac:dyDescent="0.25">
      <c r="A3324" s="139">
        <v>138</v>
      </c>
      <c r="B3324" s="135" t="s">
        <v>260</v>
      </c>
      <c r="C3324" s="134" t="s">
        <v>2102</v>
      </c>
      <c r="D3324" s="135">
        <v>4592</v>
      </c>
      <c r="E3324" s="135" t="s">
        <v>2103</v>
      </c>
      <c r="F3324" s="135">
        <v>1</v>
      </c>
      <c r="G3324" s="136">
        <v>21</v>
      </c>
      <c r="H3324" s="135" t="s">
        <v>2136</v>
      </c>
      <c r="I3324" s="135">
        <v>2430</v>
      </c>
      <c r="J3324" s="135" t="s">
        <v>2105</v>
      </c>
      <c r="K3324" s="135" t="s">
        <v>2106</v>
      </c>
      <c r="L3324" s="135" t="s">
        <v>193</v>
      </c>
      <c r="M3324" s="135"/>
      <c r="N3324" s="137"/>
      <c r="O3324" s="121"/>
    </row>
    <row r="3325" spans="1:15" x14ac:dyDescent="0.25">
      <c r="A3325" s="139">
        <v>138</v>
      </c>
      <c r="B3325" s="135" t="s">
        <v>260</v>
      </c>
      <c r="C3325" s="134" t="s">
        <v>2102</v>
      </c>
      <c r="D3325" s="135">
        <v>4593</v>
      </c>
      <c r="E3325" s="135" t="s">
        <v>2103</v>
      </c>
      <c r="F3325" s="135">
        <v>1</v>
      </c>
      <c r="G3325" s="136">
        <v>22</v>
      </c>
      <c r="H3325" s="135" t="s">
        <v>2137</v>
      </c>
      <c r="I3325" s="135">
        <v>228</v>
      </c>
      <c r="J3325" s="135" t="s">
        <v>2151</v>
      </c>
      <c r="K3325" s="135" t="s">
        <v>2152</v>
      </c>
      <c r="L3325" s="135" t="s">
        <v>193</v>
      </c>
      <c r="M3325" s="135"/>
      <c r="N3325" s="137"/>
      <c r="O3325" s="121"/>
    </row>
    <row r="3326" spans="1:15" x14ac:dyDescent="0.25">
      <c r="A3326" s="139">
        <v>138</v>
      </c>
      <c r="B3326" s="135" t="s">
        <v>260</v>
      </c>
      <c r="C3326" s="134" t="s">
        <v>2102</v>
      </c>
      <c r="D3326" s="135">
        <v>4594</v>
      </c>
      <c r="E3326" s="135" t="s">
        <v>2103</v>
      </c>
      <c r="F3326" s="135">
        <v>1</v>
      </c>
      <c r="G3326" s="136">
        <v>23</v>
      </c>
      <c r="H3326" s="135" t="s">
        <v>2140</v>
      </c>
      <c r="I3326" s="135">
        <v>36</v>
      </c>
      <c r="J3326" s="135" t="s">
        <v>2151</v>
      </c>
      <c r="K3326" s="135" t="s">
        <v>2152</v>
      </c>
      <c r="L3326" s="135" t="s">
        <v>193</v>
      </c>
      <c r="M3326" s="135"/>
      <c r="N3326" s="137"/>
      <c r="O3326" s="121"/>
    </row>
    <row r="3327" spans="1:15" x14ac:dyDescent="0.25">
      <c r="A3327" s="139">
        <v>138</v>
      </c>
      <c r="B3327" s="135" t="s">
        <v>260</v>
      </c>
      <c r="C3327" s="134" t="s">
        <v>2102</v>
      </c>
      <c r="D3327" s="135">
        <v>4595</v>
      </c>
      <c r="E3327" s="135" t="s">
        <v>2103</v>
      </c>
      <c r="F3327" s="135">
        <v>1</v>
      </c>
      <c r="G3327" s="136">
        <v>24</v>
      </c>
      <c r="H3327" s="135" t="s">
        <v>2141</v>
      </c>
      <c r="I3327" s="135">
        <v>90</v>
      </c>
      <c r="J3327" s="135" t="s">
        <v>2108</v>
      </c>
      <c r="K3327" s="135" t="s">
        <v>2109</v>
      </c>
      <c r="L3327" s="135" t="s">
        <v>193</v>
      </c>
      <c r="M3327" s="135"/>
      <c r="N3327" s="137"/>
      <c r="O3327" s="121"/>
    </row>
    <row r="3328" spans="1:15" x14ac:dyDescent="0.25">
      <c r="A3328" s="139">
        <v>138</v>
      </c>
      <c r="B3328" s="135" t="s">
        <v>260</v>
      </c>
      <c r="C3328" s="134" t="s">
        <v>2102</v>
      </c>
      <c r="D3328" s="135">
        <v>4596</v>
      </c>
      <c r="E3328" s="135" t="s">
        <v>2103</v>
      </c>
      <c r="F3328" s="135">
        <v>1</v>
      </c>
      <c r="G3328" s="136">
        <v>25</v>
      </c>
      <c r="H3328" s="135" t="s">
        <v>2142</v>
      </c>
      <c r="I3328" s="135">
        <v>1221</v>
      </c>
      <c r="J3328" s="135" t="s">
        <v>2115</v>
      </c>
      <c r="K3328" s="135" t="s">
        <v>2116</v>
      </c>
      <c r="L3328" s="135" t="s">
        <v>2117</v>
      </c>
      <c r="M3328" s="135"/>
      <c r="N3328" s="137"/>
      <c r="O3328" s="121"/>
    </row>
    <row r="3329" spans="1:15" x14ac:dyDescent="0.25">
      <c r="A3329" s="139">
        <v>138</v>
      </c>
      <c r="B3329" s="135" t="s">
        <v>260</v>
      </c>
      <c r="C3329" s="134" t="s">
        <v>2102</v>
      </c>
      <c r="D3329" s="135">
        <v>4597</v>
      </c>
      <c r="E3329" s="135" t="s">
        <v>2103</v>
      </c>
      <c r="F3329" s="135">
        <v>1</v>
      </c>
      <c r="G3329" s="136">
        <v>26</v>
      </c>
      <c r="H3329" s="135" t="s">
        <v>2143</v>
      </c>
      <c r="I3329" s="135">
        <v>27</v>
      </c>
      <c r="J3329" s="135" t="s">
        <v>2151</v>
      </c>
      <c r="K3329" s="135" t="s">
        <v>2152</v>
      </c>
      <c r="L3329" s="135" t="s">
        <v>193</v>
      </c>
      <c r="M3329" s="135"/>
      <c r="N3329" s="137"/>
      <c r="O3329" s="121"/>
    </row>
    <row r="3330" spans="1:15" x14ac:dyDescent="0.25">
      <c r="A3330" s="139">
        <v>138</v>
      </c>
      <c r="B3330" s="135" t="s">
        <v>260</v>
      </c>
      <c r="C3330" s="134" t="s">
        <v>2102</v>
      </c>
      <c r="D3330" s="135">
        <v>4598</v>
      </c>
      <c r="E3330" s="135" t="s">
        <v>2103</v>
      </c>
      <c r="F3330" s="135">
        <v>1</v>
      </c>
      <c r="G3330" s="136">
        <v>27</v>
      </c>
      <c r="H3330" s="135" t="s">
        <v>2144</v>
      </c>
      <c r="I3330" s="135">
        <v>65</v>
      </c>
      <c r="J3330" s="135" t="s">
        <v>2108</v>
      </c>
      <c r="K3330" s="135" t="s">
        <v>2109</v>
      </c>
      <c r="L3330" s="135" t="s">
        <v>193</v>
      </c>
      <c r="M3330" s="135"/>
      <c r="N3330" s="137"/>
      <c r="O3330" s="121"/>
    </row>
    <row r="3331" spans="1:15" x14ac:dyDescent="0.25">
      <c r="A3331" s="139">
        <v>138</v>
      </c>
      <c r="B3331" s="135" t="s">
        <v>260</v>
      </c>
      <c r="C3331" s="134" t="s">
        <v>2102</v>
      </c>
      <c r="D3331" s="135">
        <v>4599</v>
      </c>
      <c r="E3331" s="135" t="s">
        <v>2103</v>
      </c>
      <c r="F3331" s="135">
        <v>1</v>
      </c>
      <c r="G3331" s="136">
        <v>29</v>
      </c>
      <c r="H3331" s="135" t="s">
        <v>2146</v>
      </c>
      <c r="I3331" s="135">
        <v>676</v>
      </c>
      <c r="J3331" s="135" t="s">
        <v>2105</v>
      </c>
      <c r="K3331" s="135" t="s">
        <v>2106</v>
      </c>
      <c r="L3331" s="135" t="s">
        <v>193</v>
      </c>
      <c r="M3331" s="135"/>
      <c r="N3331" s="137"/>
      <c r="O3331" s="121"/>
    </row>
    <row r="3332" spans="1:15" x14ac:dyDescent="0.25">
      <c r="A3332" s="139">
        <v>138</v>
      </c>
      <c r="B3332" s="135" t="s">
        <v>260</v>
      </c>
      <c r="C3332" s="134" t="s">
        <v>2102</v>
      </c>
      <c r="D3332" s="135">
        <v>4600</v>
      </c>
      <c r="E3332" s="135" t="s">
        <v>2103</v>
      </c>
      <c r="F3332" s="135">
        <v>1</v>
      </c>
      <c r="G3332" s="136">
        <v>31</v>
      </c>
      <c r="H3332" s="135" t="s">
        <v>2148</v>
      </c>
      <c r="I3332" s="135">
        <v>23</v>
      </c>
      <c r="J3332" s="135" t="s">
        <v>2155</v>
      </c>
      <c r="K3332" s="135" t="s">
        <v>2156</v>
      </c>
      <c r="L3332" s="135" t="s">
        <v>193</v>
      </c>
      <c r="M3332" s="135"/>
      <c r="N3332" s="137"/>
      <c r="O3332" s="121"/>
    </row>
    <row r="3333" spans="1:15" x14ac:dyDescent="0.25">
      <c r="A3333" s="139">
        <v>138</v>
      </c>
      <c r="B3333" s="135" t="s">
        <v>260</v>
      </c>
      <c r="C3333" s="134" t="s">
        <v>2102</v>
      </c>
      <c r="D3333" s="135">
        <v>4601</v>
      </c>
      <c r="E3333" s="135" t="s">
        <v>2103</v>
      </c>
      <c r="F3333" s="135">
        <v>1</v>
      </c>
      <c r="G3333" s="136">
        <v>32</v>
      </c>
      <c r="H3333" s="135" t="s">
        <v>2149</v>
      </c>
      <c r="I3333" s="135">
        <v>383</v>
      </c>
      <c r="J3333" s="135" t="s">
        <v>2115</v>
      </c>
      <c r="K3333" s="135" t="s">
        <v>2129</v>
      </c>
      <c r="L3333" s="135" t="s">
        <v>194</v>
      </c>
      <c r="M3333" s="135"/>
      <c r="N3333" s="137"/>
      <c r="O3333" s="121"/>
    </row>
    <row r="3334" spans="1:15" x14ac:dyDescent="0.25">
      <c r="A3334" s="139">
        <v>138</v>
      </c>
      <c r="B3334" s="135" t="s">
        <v>260</v>
      </c>
      <c r="C3334" s="134" t="s">
        <v>2102</v>
      </c>
      <c r="D3334" s="135">
        <v>4602</v>
      </c>
      <c r="E3334" s="135" t="s">
        <v>2103</v>
      </c>
      <c r="F3334" s="135">
        <v>1</v>
      </c>
      <c r="G3334" s="136">
        <v>34</v>
      </c>
      <c r="H3334" s="135" t="s">
        <v>2153</v>
      </c>
      <c r="I3334" s="135">
        <v>55</v>
      </c>
      <c r="J3334" s="135" t="s">
        <v>2108</v>
      </c>
      <c r="K3334" s="135" t="s">
        <v>2109</v>
      </c>
      <c r="L3334" s="135" t="s">
        <v>193</v>
      </c>
      <c r="M3334" s="135"/>
      <c r="N3334" s="137"/>
      <c r="O3334" s="121"/>
    </row>
    <row r="3335" spans="1:15" x14ac:dyDescent="0.25">
      <c r="A3335" s="139">
        <v>138</v>
      </c>
      <c r="B3335" s="135" t="s">
        <v>260</v>
      </c>
      <c r="C3335" s="134" t="s">
        <v>2102</v>
      </c>
      <c r="D3335" s="135">
        <v>4603</v>
      </c>
      <c r="E3335" s="135" t="s">
        <v>2103</v>
      </c>
      <c r="F3335" s="135">
        <v>1</v>
      </c>
      <c r="G3335" s="136">
        <v>35</v>
      </c>
      <c r="H3335" s="135" t="s">
        <v>2154</v>
      </c>
      <c r="I3335" s="135">
        <v>321</v>
      </c>
      <c r="J3335" s="135" t="s">
        <v>2151</v>
      </c>
      <c r="K3335" s="135" t="s">
        <v>2152</v>
      </c>
      <c r="L3335" s="135" t="s">
        <v>193</v>
      </c>
      <c r="M3335" s="135"/>
      <c r="N3335" s="137"/>
      <c r="O3335" s="121"/>
    </row>
    <row r="3336" spans="1:15" x14ac:dyDescent="0.25">
      <c r="A3336" s="139">
        <v>138</v>
      </c>
      <c r="B3336" s="135" t="s">
        <v>260</v>
      </c>
      <c r="C3336" s="134" t="s">
        <v>2102</v>
      </c>
      <c r="D3336" s="135">
        <v>4604</v>
      </c>
      <c r="E3336" s="135" t="s">
        <v>2103</v>
      </c>
      <c r="F3336" s="135">
        <v>1</v>
      </c>
      <c r="G3336" s="136">
        <v>36</v>
      </c>
      <c r="H3336" s="135" t="s">
        <v>2157</v>
      </c>
      <c r="I3336" s="135">
        <v>839</v>
      </c>
      <c r="J3336" s="135" t="s">
        <v>2167</v>
      </c>
      <c r="K3336" s="135" t="s">
        <v>2168</v>
      </c>
      <c r="L3336" s="135" t="s">
        <v>189</v>
      </c>
      <c r="M3336" s="135"/>
      <c r="N3336" s="137"/>
      <c r="O3336" s="121"/>
    </row>
    <row r="3337" spans="1:15" x14ac:dyDescent="0.25">
      <c r="A3337" s="139">
        <v>138</v>
      </c>
      <c r="B3337" s="135" t="s">
        <v>260</v>
      </c>
      <c r="C3337" s="134" t="s">
        <v>2102</v>
      </c>
      <c r="D3337" s="135">
        <v>4605</v>
      </c>
      <c r="E3337" s="135" t="s">
        <v>2103</v>
      </c>
      <c r="F3337" s="135">
        <v>1</v>
      </c>
      <c r="G3337" s="136">
        <v>37</v>
      </c>
      <c r="H3337" s="135" t="s">
        <v>2158</v>
      </c>
      <c r="I3337" s="135">
        <v>60</v>
      </c>
      <c r="J3337" s="135" t="s">
        <v>2151</v>
      </c>
      <c r="K3337" s="135" t="s">
        <v>2152</v>
      </c>
      <c r="L3337" s="135" t="s">
        <v>193</v>
      </c>
      <c r="M3337" s="135"/>
      <c r="N3337" s="137"/>
      <c r="O3337" s="121"/>
    </row>
    <row r="3338" spans="1:15" x14ac:dyDescent="0.25">
      <c r="A3338" s="139">
        <v>138</v>
      </c>
      <c r="B3338" s="135" t="s">
        <v>260</v>
      </c>
      <c r="C3338" s="134" t="s">
        <v>2102</v>
      </c>
      <c r="D3338" s="135">
        <v>4606</v>
      </c>
      <c r="E3338" s="135" t="s">
        <v>2103</v>
      </c>
      <c r="F3338" s="135">
        <v>1</v>
      </c>
      <c r="G3338" s="136">
        <v>38</v>
      </c>
      <c r="H3338" s="135" t="s">
        <v>2159</v>
      </c>
      <c r="I3338" s="135">
        <v>37</v>
      </c>
      <c r="J3338" s="135" t="s">
        <v>2155</v>
      </c>
      <c r="K3338" s="135" t="s">
        <v>2156</v>
      </c>
      <c r="L3338" s="135" t="s">
        <v>193</v>
      </c>
      <c r="M3338" s="135"/>
      <c r="N3338" s="137"/>
      <c r="O3338" s="121"/>
    </row>
    <row r="3339" spans="1:15" x14ac:dyDescent="0.25">
      <c r="A3339" s="139">
        <v>138</v>
      </c>
      <c r="B3339" s="135" t="s">
        <v>260</v>
      </c>
      <c r="C3339" s="134" t="s">
        <v>2102</v>
      </c>
      <c r="D3339" s="135">
        <v>4607</v>
      </c>
      <c r="E3339" s="135" t="s">
        <v>2103</v>
      </c>
      <c r="F3339" s="135">
        <v>1</v>
      </c>
      <c r="G3339" s="136">
        <v>39</v>
      </c>
      <c r="H3339" s="135" t="s">
        <v>2160</v>
      </c>
      <c r="I3339" s="135">
        <v>2613</v>
      </c>
      <c r="J3339" s="135" t="s">
        <v>2167</v>
      </c>
      <c r="K3339" s="134" t="s">
        <v>2168</v>
      </c>
      <c r="L3339" s="135" t="s">
        <v>189</v>
      </c>
      <c r="M3339" s="135"/>
      <c r="N3339" s="137"/>
      <c r="O3339" s="121"/>
    </row>
    <row r="3340" spans="1:15" x14ac:dyDescent="0.25">
      <c r="A3340" s="139">
        <v>138</v>
      </c>
      <c r="B3340" s="135" t="s">
        <v>260</v>
      </c>
      <c r="C3340" s="134" t="s">
        <v>2102</v>
      </c>
      <c r="D3340" s="135">
        <v>4608</v>
      </c>
      <c r="E3340" s="135" t="s">
        <v>2103</v>
      </c>
      <c r="F3340" s="135">
        <v>1</v>
      </c>
      <c r="G3340" s="136">
        <v>40</v>
      </c>
      <c r="H3340" s="135" t="s">
        <v>2161</v>
      </c>
      <c r="I3340" s="135">
        <v>190</v>
      </c>
      <c r="J3340" s="135" t="s">
        <v>2155</v>
      </c>
      <c r="K3340" s="135" t="s">
        <v>2156</v>
      </c>
      <c r="L3340" s="135" t="s">
        <v>193</v>
      </c>
      <c r="M3340" s="135"/>
      <c r="N3340" s="137"/>
      <c r="O3340" s="121"/>
    </row>
    <row r="3341" spans="1:15" x14ac:dyDescent="0.25">
      <c r="A3341" s="139">
        <v>138</v>
      </c>
      <c r="B3341" s="135" t="s">
        <v>260</v>
      </c>
      <c r="C3341" s="134" t="s">
        <v>2102</v>
      </c>
      <c r="D3341" s="135">
        <v>4609</v>
      </c>
      <c r="E3341" s="135" t="s">
        <v>2103</v>
      </c>
      <c r="F3341" s="135">
        <v>1</v>
      </c>
      <c r="G3341" s="136">
        <v>41</v>
      </c>
      <c r="H3341" s="135" t="s">
        <v>2162</v>
      </c>
      <c r="I3341" s="135">
        <v>168</v>
      </c>
      <c r="J3341" s="135" t="s">
        <v>2155</v>
      </c>
      <c r="K3341" s="135" t="s">
        <v>2156</v>
      </c>
      <c r="L3341" s="135" t="s">
        <v>193</v>
      </c>
      <c r="M3341" s="135"/>
      <c r="N3341" s="137"/>
      <c r="O3341" s="121"/>
    </row>
    <row r="3342" spans="1:15" x14ac:dyDescent="0.25">
      <c r="A3342" s="139">
        <v>138</v>
      </c>
      <c r="B3342" s="135" t="s">
        <v>260</v>
      </c>
      <c r="C3342" s="134" t="s">
        <v>2102</v>
      </c>
      <c r="D3342" s="135">
        <v>4610</v>
      </c>
      <c r="E3342" s="135" t="s">
        <v>2103</v>
      </c>
      <c r="F3342" s="135">
        <v>1</v>
      </c>
      <c r="G3342" s="136">
        <v>42</v>
      </c>
      <c r="H3342" s="135" t="s">
        <v>2163</v>
      </c>
      <c r="I3342" s="135">
        <v>270</v>
      </c>
      <c r="J3342" s="135" t="s">
        <v>2105</v>
      </c>
      <c r="K3342" s="135" t="s">
        <v>2106</v>
      </c>
      <c r="L3342" s="135" t="s">
        <v>193</v>
      </c>
      <c r="M3342" s="135"/>
      <c r="N3342" s="137"/>
      <c r="O3342" s="121"/>
    </row>
    <row r="3343" spans="1:15" x14ac:dyDescent="0.25">
      <c r="A3343" s="139">
        <v>138</v>
      </c>
      <c r="B3343" s="135" t="s">
        <v>260</v>
      </c>
      <c r="C3343" s="134" t="s">
        <v>2102</v>
      </c>
      <c r="D3343" s="135">
        <v>4611</v>
      </c>
      <c r="E3343" s="135" t="s">
        <v>2103</v>
      </c>
      <c r="F3343" s="135">
        <v>1</v>
      </c>
      <c r="G3343" s="136">
        <v>44</v>
      </c>
      <c r="H3343" s="135" t="s">
        <v>2165</v>
      </c>
      <c r="I3343" s="135">
        <v>469</v>
      </c>
      <c r="J3343" s="135" t="s">
        <v>2108</v>
      </c>
      <c r="K3343" s="135" t="s">
        <v>2109</v>
      </c>
      <c r="L3343" s="135" t="s">
        <v>193</v>
      </c>
      <c r="M3343" s="135"/>
      <c r="N3343" s="137"/>
      <c r="O3343" s="121"/>
    </row>
    <row r="3344" spans="1:15" x14ac:dyDescent="0.25">
      <c r="A3344" s="139">
        <v>138</v>
      </c>
      <c r="B3344" s="135" t="s">
        <v>260</v>
      </c>
      <c r="C3344" s="134" t="s">
        <v>2102</v>
      </c>
      <c r="D3344" s="135">
        <v>4612</v>
      </c>
      <c r="E3344" s="135" t="s">
        <v>2103</v>
      </c>
      <c r="F3344" s="135">
        <v>1</v>
      </c>
      <c r="G3344" s="136">
        <v>45</v>
      </c>
      <c r="H3344" s="135" t="s">
        <v>2166</v>
      </c>
      <c r="I3344" s="135">
        <v>143</v>
      </c>
      <c r="J3344" s="135" t="s">
        <v>2112</v>
      </c>
      <c r="K3344" s="135" t="s">
        <v>2113</v>
      </c>
      <c r="L3344" s="135" t="s">
        <v>194</v>
      </c>
      <c r="M3344" s="135"/>
      <c r="N3344" s="137"/>
      <c r="O3344" s="121"/>
    </row>
    <row r="3345" spans="1:15" x14ac:dyDescent="0.25">
      <c r="A3345" s="139">
        <v>138</v>
      </c>
      <c r="B3345" s="135" t="s">
        <v>260</v>
      </c>
      <c r="C3345" s="134" t="s">
        <v>2102</v>
      </c>
      <c r="D3345" s="135">
        <v>4613</v>
      </c>
      <c r="E3345" s="135" t="s">
        <v>2103</v>
      </c>
      <c r="F3345" s="135">
        <v>1</v>
      </c>
      <c r="G3345" s="136">
        <v>46</v>
      </c>
      <c r="H3345" s="135" t="s">
        <v>2169</v>
      </c>
      <c r="I3345" s="135">
        <v>104</v>
      </c>
      <c r="J3345" s="135" t="s">
        <v>2112</v>
      </c>
      <c r="K3345" s="135" t="s">
        <v>2113</v>
      </c>
      <c r="L3345" s="135" t="s">
        <v>194</v>
      </c>
      <c r="M3345" s="135"/>
      <c r="N3345" s="137"/>
      <c r="O3345" s="121"/>
    </row>
    <row r="3346" spans="1:15" x14ac:dyDescent="0.25">
      <c r="A3346" s="139">
        <v>138</v>
      </c>
      <c r="B3346" s="135" t="s">
        <v>260</v>
      </c>
      <c r="C3346" s="134" t="s">
        <v>2102</v>
      </c>
      <c r="D3346" s="135">
        <v>4614</v>
      </c>
      <c r="E3346" s="135" t="s">
        <v>2103</v>
      </c>
      <c r="F3346" s="135">
        <v>1</v>
      </c>
      <c r="G3346" s="136">
        <v>47</v>
      </c>
      <c r="H3346" s="135" t="s">
        <v>2170</v>
      </c>
      <c r="I3346" s="135">
        <v>135</v>
      </c>
      <c r="J3346" s="135" t="s">
        <v>2112</v>
      </c>
      <c r="K3346" s="135" t="s">
        <v>2113</v>
      </c>
      <c r="L3346" s="135" t="s">
        <v>194</v>
      </c>
      <c r="M3346" s="135"/>
      <c r="N3346" s="137"/>
      <c r="O3346" s="121"/>
    </row>
    <row r="3347" spans="1:15" x14ac:dyDescent="0.25">
      <c r="A3347" s="139">
        <v>138</v>
      </c>
      <c r="B3347" s="135" t="s">
        <v>260</v>
      </c>
      <c r="C3347" s="134" t="s">
        <v>2102</v>
      </c>
      <c r="D3347" s="135">
        <v>4615</v>
      </c>
      <c r="E3347" s="135" t="s">
        <v>2103</v>
      </c>
      <c r="F3347" s="135">
        <v>1</v>
      </c>
      <c r="G3347" s="136">
        <v>48</v>
      </c>
      <c r="H3347" s="135" t="s">
        <v>2171</v>
      </c>
      <c r="I3347" s="135">
        <v>850</v>
      </c>
      <c r="J3347" s="135" t="s">
        <v>2115</v>
      </c>
      <c r="K3347" s="135" t="s">
        <v>2116</v>
      </c>
      <c r="L3347" s="135" t="s">
        <v>2117</v>
      </c>
      <c r="M3347" s="135"/>
      <c r="N3347" s="137"/>
      <c r="O3347" s="121"/>
    </row>
    <row r="3348" spans="1:15" x14ac:dyDescent="0.25">
      <c r="A3348" s="139">
        <v>138</v>
      </c>
      <c r="B3348" s="135" t="s">
        <v>260</v>
      </c>
      <c r="C3348" s="134" t="s">
        <v>2102</v>
      </c>
      <c r="D3348" s="135">
        <v>4616</v>
      </c>
      <c r="E3348" s="135" t="s">
        <v>2103</v>
      </c>
      <c r="F3348" s="135">
        <v>1</v>
      </c>
      <c r="G3348" s="136">
        <v>49</v>
      </c>
      <c r="H3348" s="135" t="s">
        <v>2172</v>
      </c>
      <c r="I3348" s="135">
        <v>985</v>
      </c>
      <c r="J3348" s="135" t="s">
        <v>2115</v>
      </c>
      <c r="K3348" s="135" t="s">
        <v>2116</v>
      </c>
      <c r="L3348" s="135" t="s">
        <v>2117</v>
      </c>
      <c r="M3348" s="135"/>
      <c r="N3348" s="137"/>
      <c r="O3348" s="121"/>
    </row>
    <row r="3349" spans="1:15" x14ac:dyDescent="0.25">
      <c r="A3349" s="139">
        <v>138</v>
      </c>
      <c r="B3349" s="135" t="s">
        <v>260</v>
      </c>
      <c r="C3349" s="134" t="s">
        <v>2102</v>
      </c>
      <c r="D3349" s="135">
        <v>4617</v>
      </c>
      <c r="E3349" s="135" t="s">
        <v>2103</v>
      </c>
      <c r="F3349" s="135">
        <v>1</v>
      </c>
      <c r="G3349" s="136">
        <v>50</v>
      </c>
      <c r="H3349" s="135" t="s">
        <v>2175</v>
      </c>
      <c r="I3349" s="135">
        <v>465</v>
      </c>
      <c r="J3349" s="135" t="s">
        <v>2108</v>
      </c>
      <c r="K3349" s="135" t="s">
        <v>2109</v>
      </c>
      <c r="L3349" s="135" t="s">
        <v>193</v>
      </c>
      <c r="M3349" s="135"/>
      <c r="N3349" s="137"/>
      <c r="O3349" s="121"/>
    </row>
    <row r="3350" spans="1:15" x14ac:dyDescent="0.25">
      <c r="A3350" s="139">
        <v>138</v>
      </c>
      <c r="B3350" s="135" t="s">
        <v>260</v>
      </c>
      <c r="C3350" s="134" t="s">
        <v>2102</v>
      </c>
      <c r="D3350" s="135">
        <v>4618</v>
      </c>
      <c r="E3350" s="135" t="s">
        <v>2103</v>
      </c>
      <c r="F3350" s="135">
        <v>1</v>
      </c>
      <c r="G3350" s="136">
        <v>52</v>
      </c>
      <c r="H3350" s="135" t="s">
        <v>2177</v>
      </c>
      <c r="I3350" s="135">
        <v>283</v>
      </c>
      <c r="J3350" s="135" t="s">
        <v>2105</v>
      </c>
      <c r="K3350" s="135" t="s">
        <v>2106</v>
      </c>
      <c r="L3350" s="135" t="s">
        <v>193</v>
      </c>
      <c r="M3350" s="135"/>
      <c r="N3350" s="137"/>
      <c r="O3350" s="121"/>
    </row>
    <row r="3351" spans="1:15" x14ac:dyDescent="0.25">
      <c r="A3351" s="139">
        <v>138</v>
      </c>
      <c r="B3351" s="135" t="s">
        <v>260</v>
      </c>
      <c r="C3351" s="134" t="s">
        <v>2102</v>
      </c>
      <c r="D3351" s="135">
        <v>4619</v>
      </c>
      <c r="E3351" s="135" t="s">
        <v>2103</v>
      </c>
      <c r="F3351" s="135">
        <v>1</v>
      </c>
      <c r="G3351" s="136">
        <v>53</v>
      </c>
      <c r="H3351" s="135" t="s">
        <v>2178</v>
      </c>
      <c r="I3351" s="135">
        <v>41</v>
      </c>
      <c r="J3351" s="135" t="s">
        <v>2105</v>
      </c>
      <c r="K3351" s="135" t="s">
        <v>2106</v>
      </c>
      <c r="L3351" s="135" t="s">
        <v>193</v>
      </c>
      <c r="M3351" s="135"/>
      <c r="N3351" s="137"/>
      <c r="O3351" s="121"/>
    </row>
    <row r="3352" spans="1:15" x14ac:dyDescent="0.25">
      <c r="A3352" s="139">
        <v>138</v>
      </c>
      <c r="B3352" s="135" t="s">
        <v>260</v>
      </c>
      <c r="C3352" s="134" t="s">
        <v>2102</v>
      </c>
      <c r="D3352" s="135">
        <v>4620</v>
      </c>
      <c r="E3352" s="135" t="s">
        <v>2103</v>
      </c>
      <c r="F3352" s="135">
        <v>1</v>
      </c>
      <c r="G3352" s="136">
        <v>54</v>
      </c>
      <c r="H3352" s="135" t="s">
        <v>2179</v>
      </c>
      <c r="I3352" s="135">
        <v>55</v>
      </c>
      <c r="J3352" s="135" t="s">
        <v>2105</v>
      </c>
      <c r="K3352" s="135" t="s">
        <v>2106</v>
      </c>
      <c r="L3352" s="135" t="s">
        <v>193</v>
      </c>
      <c r="M3352" s="135"/>
      <c r="N3352" s="137"/>
      <c r="O3352" s="121"/>
    </row>
    <row r="3353" spans="1:15" x14ac:dyDescent="0.25">
      <c r="A3353" s="139">
        <v>138</v>
      </c>
      <c r="B3353" s="135" t="s">
        <v>260</v>
      </c>
      <c r="C3353" s="134" t="s">
        <v>2102</v>
      </c>
      <c r="D3353" s="135">
        <v>4621</v>
      </c>
      <c r="E3353" s="135" t="s">
        <v>2103</v>
      </c>
      <c r="F3353" s="135">
        <v>1</v>
      </c>
      <c r="G3353" s="136">
        <v>55</v>
      </c>
      <c r="H3353" s="135" t="s">
        <v>2180</v>
      </c>
      <c r="I3353" s="135">
        <v>100</v>
      </c>
      <c r="J3353" s="135" t="s">
        <v>2105</v>
      </c>
      <c r="K3353" s="135" t="s">
        <v>2106</v>
      </c>
      <c r="L3353" s="135" t="s">
        <v>193</v>
      </c>
      <c r="M3353" s="135"/>
      <c r="N3353" s="137"/>
      <c r="O3353" s="121"/>
    </row>
    <row r="3354" spans="1:15" x14ac:dyDescent="0.25">
      <c r="A3354" s="139">
        <v>138</v>
      </c>
      <c r="B3354" s="135" t="s">
        <v>260</v>
      </c>
      <c r="C3354" s="134" t="s">
        <v>2102</v>
      </c>
      <c r="D3354" s="135">
        <v>4622</v>
      </c>
      <c r="E3354" s="135" t="s">
        <v>2103</v>
      </c>
      <c r="F3354" s="135">
        <v>1</v>
      </c>
      <c r="G3354" s="136">
        <v>56</v>
      </c>
      <c r="H3354" s="135" t="s">
        <v>2181</v>
      </c>
      <c r="I3354" s="135">
        <v>55</v>
      </c>
      <c r="J3354" s="135" t="s">
        <v>2105</v>
      </c>
      <c r="K3354" s="135" t="s">
        <v>2106</v>
      </c>
      <c r="L3354" s="135" t="s">
        <v>193</v>
      </c>
      <c r="M3354" s="135"/>
      <c r="N3354" s="137"/>
      <c r="O3354" s="121"/>
    </row>
    <row r="3355" spans="1:15" x14ac:dyDescent="0.25">
      <c r="A3355" s="139">
        <v>138</v>
      </c>
      <c r="B3355" s="135" t="s">
        <v>260</v>
      </c>
      <c r="C3355" s="134" t="s">
        <v>2102</v>
      </c>
      <c r="D3355" s="135">
        <v>4623</v>
      </c>
      <c r="E3355" s="135" t="s">
        <v>2103</v>
      </c>
      <c r="F3355" s="135">
        <v>2</v>
      </c>
      <c r="G3355" s="136">
        <v>1</v>
      </c>
      <c r="H3355" s="135" t="s">
        <v>2204</v>
      </c>
      <c r="I3355" s="135">
        <v>371</v>
      </c>
      <c r="J3355" s="135" t="s">
        <v>2151</v>
      </c>
      <c r="K3355" s="135" t="s">
        <v>2152</v>
      </c>
      <c r="L3355" s="135" t="s">
        <v>193</v>
      </c>
      <c r="M3355" s="135"/>
      <c r="N3355" s="137"/>
      <c r="O3355" s="121"/>
    </row>
    <row r="3356" spans="1:15" x14ac:dyDescent="0.25">
      <c r="A3356" s="139">
        <v>138</v>
      </c>
      <c r="B3356" s="135" t="s">
        <v>260</v>
      </c>
      <c r="C3356" s="134" t="s">
        <v>2102</v>
      </c>
      <c r="D3356" s="135">
        <v>4624</v>
      </c>
      <c r="E3356" s="135" t="s">
        <v>2103</v>
      </c>
      <c r="F3356" s="135">
        <v>2</v>
      </c>
      <c r="G3356" s="136">
        <v>2</v>
      </c>
      <c r="H3356" s="135" t="s">
        <v>2205</v>
      </c>
      <c r="I3356" s="135">
        <v>985</v>
      </c>
      <c r="J3356" s="135" t="s">
        <v>2124</v>
      </c>
      <c r="K3356" s="135" t="s">
        <v>2125</v>
      </c>
      <c r="L3356" s="135" t="s">
        <v>192</v>
      </c>
      <c r="M3356" s="135"/>
      <c r="N3356" s="137"/>
      <c r="O3356" s="121"/>
    </row>
    <row r="3357" spans="1:15" x14ac:dyDescent="0.25">
      <c r="A3357" s="139">
        <v>138</v>
      </c>
      <c r="B3357" s="135" t="s">
        <v>260</v>
      </c>
      <c r="C3357" s="134" t="s">
        <v>2102</v>
      </c>
      <c r="D3357" s="135">
        <v>4625</v>
      </c>
      <c r="E3357" s="135" t="s">
        <v>2103</v>
      </c>
      <c r="F3357" s="135">
        <v>2</v>
      </c>
      <c r="G3357" s="140">
        <v>3</v>
      </c>
      <c r="H3357" s="135" t="s">
        <v>2438</v>
      </c>
      <c r="I3357" s="135">
        <v>985</v>
      </c>
      <c r="J3357" s="135" t="s">
        <v>2115</v>
      </c>
      <c r="K3357" s="135" t="s">
        <v>2116</v>
      </c>
      <c r="L3357" s="135" t="s">
        <v>2117</v>
      </c>
      <c r="M3357" s="135"/>
      <c r="N3357" s="137"/>
      <c r="O3357" s="121"/>
    </row>
    <row r="3358" spans="1:15" x14ac:dyDescent="0.25">
      <c r="A3358" s="139">
        <v>138</v>
      </c>
      <c r="B3358" s="135" t="s">
        <v>260</v>
      </c>
      <c r="C3358" s="134" t="s">
        <v>2102</v>
      </c>
      <c r="D3358" s="135">
        <v>4626</v>
      </c>
      <c r="E3358" s="135" t="s">
        <v>2103</v>
      </c>
      <c r="F3358" s="135">
        <v>2</v>
      </c>
      <c r="G3358" s="140">
        <v>4</v>
      </c>
      <c r="H3358" s="135" t="s">
        <v>2439</v>
      </c>
      <c r="I3358" s="135">
        <v>985</v>
      </c>
      <c r="J3358" s="135" t="s">
        <v>2115</v>
      </c>
      <c r="K3358" s="135" t="s">
        <v>2116</v>
      </c>
      <c r="L3358" s="135" t="s">
        <v>2117</v>
      </c>
      <c r="M3358" s="135"/>
      <c r="N3358" s="137"/>
      <c r="O3358" s="121"/>
    </row>
    <row r="3359" spans="1:15" x14ac:dyDescent="0.25">
      <c r="A3359" s="139">
        <v>138</v>
      </c>
      <c r="B3359" s="135" t="s">
        <v>260</v>
      </c>
      <c r="C3359" s="134" t="s">
        <v>2102</v>
      </c>
      <c r="D3359" s="135">
        <v>4627</v>
      </c>
      <c r="E3359" s="135" t="s">
        <v>2103</v>
      </c>
      <c r="F3359" s="135">
        <v>2</v>
      </c>
      <c r="G3359" s="136">
        <v>5</v>
      </c>
      <c r="H3359" s="135" t="s">
        <v>2206</v>
      </c>
      <c r="I3359" s="135">
        <v>1011</v>
      </c>
      <c r="J3359" s="135" t="s">
        <v>2115</v>
      </c>
      <c r="K3359" s="135" t="s">
        <v>2116</v>
      </c>
      <c r="L3359" s="135" t="s">
        <v>2117</v>
      </c>
      <c r="M3359" s="135"/>
      <c r="N3359" s="137"/>
      <c r="O3359" s="121"/>
    </row>
    <row r="3360" spans="1:15" x14ac:dyDescent="0.25">
      <c r="A3360" s="139">
        <v>138</v>
      </c>
      <c r="B3360" s="135" t="s">
        <v>260</v>
      </c>
      <c r="C3360" s="134" t="s">
        <v>2102</v>
      </c>
      <c r="D3360" s="135">
        <v>4628</v>
      </c>
      <c r="E3360" s="135" t="s">
        <v>2103</v>
      </c>
      <c r="F3360" s="135">
        <v>2</v>
      </c>
      <c r="G3360" s="136">
        <v>6</v>
      </c>
      <c r="H3360" s="135" t="s">
        <v>2207</v>
      </c>
      <c r="I3360" s="135">
        <v>371</v>
      </c>
      <c r="J3360" s="135" t="s">
        <v>2105</v>
      </c>
      <c r="K3360" s="135" t="s">
        <v>2106</v>
      </c>
      <c r="L3360" s="135" t="s">
        <v>193</v>
      </c>
      <c r="M3360" s="135"/>
      <c r="N3360" s="137"/>
      <c r="O3360" s="121"/>
    </row>
    <row r="3361" spans="1:15" x14ac:dyDescent="0.25">
      <c r="A3361" s="139">
        <v>138</v>
      </c>
      <c r="B3361" s="135" t="s">
        <v>260</v>
      </c>
      <c r="C3361" s="134" t="s">
        <v>2102</v>
      </c>
      <c r="D3361" s="135">
        <v>4629</v>
      </c>
      <c r="E3361" s="135" t="s">
        <v>2103</v>
      </c>
      <c r="F3361" s="135">
        <v>2</v>
      </c>
      <c r="G3361" s="136">
        <v>7</v>
      </c>
      <c r="H3361" s="135" t="s">
        <v>2208</v>
      </c>
      <c r="I3361" s="135">
        <v>985</v>
      </c>
      <c r="J3361" s="135" t="s">
        <v>2115</v>
      </c>
      <c r="K3361" s="135" t="s">
        <v>2116</v>
      </c>
      <c r="L3361" s="135" t="s">
        <v>2117</v>
      </c>
      <c r="M3361" s="135"/>
      <c r="N3361" s="137"/>
      <c r="O3361" s="121"/>
    </row>
    <row r="3362" spans="1:15" x14ac:dyDescent="0.25">
      <c r="A3362" s="139">
        <v>138</v>
      </c>
      <c r="B3362" s="135" t="s">
        <v>260</v>
      </c>
      <c r="C3362" s="134" t="s">
        <v>2102</v>
      </c>
      <c r="D3362" s="135">
        <v>4630</v>
      </c>
      <c r="E3362" s="135" t="s">
        <v>2103</v>
      </c>
      <c r="F3362" s="135">
        <v>2</v>
      </c>
      <c r="G3362" s="136">
        <v>8</v>
      </c>
      <c r="H3362" s="135" t="s">
        <v>2209</v>
      </c>
      <c r="I3362" s="135">
        <v>985</v>
      </c>
      <c r="J3362" s="135" t="s">
        <v>2115</v>
      </c>
      <c r="K3362" s="135" t="s">
        <v>2116</v>
      </c>
      <c r="L3362" s="135" t="s">
        <v>2117</v>
      </c>
      <c r="M3362" s="135"/>
      <c r="N3362" s="137"/>
      <c r="O3362" s="121"/>
    </row>
    <row r="3363" spans="1:15" x14ac:dyDescent="0.25">
      <c r="A3363" s="139">
        <v>138</v>
      </c>
      <c r="B3363" s="135" t="s">
        <v>260</v>
      </c>
      <c r="C3363" s="134" t="s">
        <v>2102</v>
      </c>
      <c r="D3363" s="135">
        <v>4631</v>
      </c>
      <c r="E3363" s="135" t="s">
        <v>2103</v>
      </c>
      <c r="F3363" s="135">
        <v>2</v>
      </c>
      <c r="G3363" s="136">
        <v>9</v>
      </c>
      <c r="H3363" s="135" t="s">
        <v>2210</v>
      </c>
      <c r="I3363" s="135">
        <v>985</v>
      </c>
      <c r="J3363" s="135" t="s">
        <v>2115</v>
      </c>
      <c r="K3363" s="135" t="s">
        <v>2116</v>
      </c>
      <c r="L3363" s="135" t="s">
        <v>2117</v>
      </c>
      <c r="M3363" s="135"/>
      <c r="N3363" s="137"/>
      <c r="O3363" s="121"/>
    </row>
    <row r="3364" spans="1:15" x14ac:dyDescent="0.25">
      <c r="A3364" s="139">
        <v>138</v>
      </c>
      <c r="B3364" s="135" t="s">
        <v>260</v>
      </c>
      <c r="C3364" s="134" t="s">
        <v>2102</v>
      </c>
      <c r="D3364" s="135">
        <v>4632</v>
      </c>
      <c r="E3364" s="135" t="s">
        <v>2103</v>
      </c>
      <c r="F3364" s="135">
        <v>2</v>
      </c>
      <c r="G3364" s="136">
        <v>10</v>
      </c>
      <c r="H3364" s="135" t="s">
        <v>2211</v>
      </c>
      <c r="I3364" s="135">
        <v>246</v>
      </c>
      <c r="J3364" s="135" t="s">
        <v>2151</v>
      </c>
      <c r="K3364" s="135" t="s">
        <v>2152</v>
      </c>
      <c r="L3364" s="135" t="s">
        <v>193</v>
      </c>
      <c r="M3364" s="135"/>
      <c r="N3364" s="137"/>
      <c r="O3364" s="121"/>
    </row>
    <row r="3365" spans="1:15" x14ac:dyDescent="0.25">
      <c r="A3365" s="139">
        <v>138</v>
      </c>
      <c r="B3365" s="135" t="s">
        <v>260</v>
      </c>
      <c r="C3365" s="134" t="s">
        <v>2102</v>
      </c>
      <c r="D3365" s="135">
        <v>4633</v>
      </c>
      <c r="E3365" s="135" t="s">
        <v>2103</v>
      </c>
      <c r="F3365" s="135">
        <v>2</v>
      </c>
      <c r="G3365" s="136">
        <v>11</v>
      </c>
      <c r="H3365" s="135" t="s">
        <v>2212</v>
      </c>
      <c r="I3365" s="135">
        <v>363</v>
      </c>
      <c r="J3365" s="135" t="s">
        <v>2105</v>
      </c>
      <c r="K3365" s="135" t="s">
        <v>2106</v>
      </c>
      <c r="L3365" s="135" t="s">
        <v>193</v>
      </c>
      <c r="M3365" s="135"/>
      <c r="N3365" s="137"/>
      <c r="O3365" s="121"/>
    </row>
    <row r="3366" spans="1:15" x14ac:dyDescent="0.25">
      <c r="A3366" s="139">
        <v>138</v>
      </c>
      <c r="B3366" s="135" t="s">
        <v>260</v>
      </c>
      <c r="C3366" s="134" t="s">
        <v>2102</v>
      </c>
      <c r="D3366" s="135">
        <v>4634</v>
      </c>
      <c r="E3366" s="135" t="s">
        <v>2103</v>
      </c>
      <c r="F3366" s="135">
        <v>2</v>
      </c>
      <c r="G3366" s="136">
        <v>12</v>
      </c>
      <c r="H3366" s="135" t="s">
        <v>2213</v>
      </c>
      <c r="I3366" s="135">
        <v>99</v>
      </c>
      <c r="J3366" s="135" t="s">
        <v>2108</v>
      </c>
      <c r="K3366" s="135" t="s">
        <v>2109</v>
      </c>
      <c r="L3366" s="135" t="s">
        <v>193</v>
      </c>
      <c r="M3366" s="135"/>
      <c r="N3366" s="137"/>
      <c r="O3366" s="121"/>
    </row>
    <row r="3367" spans="1:15" x14ac:dyDescent="0.25">
      <c r="A3367" s="139">
        <v>138</v>
      </c>
      <c r="B3367" s="135" t="s">
        <v>260</v>
      </c>
      <c r="C3367" s="134" t="s">
        <v>2102</v>
      </c>
      <c r="D3367" s="135">
        <v>4635</v>
      </c>
      <c r="E3367" s="135" t="s">
        <v>2103</v>
      </c>
      <c r="F3367" s="135">
        <v>2</v>
      </c>
      <c r="G3367" s="136">
        <v>13</v>
      </c>
      <c r="H3367" s="135" t="s">
        <v>2214</v>
      </c>
      <c r="I3367" s="135">
        <v>97</v>
      </c>
      <c r="J3367" s="135" t="s">
        <v>2155</v>
      </c>
      <c r="K3367" s="135" t="s">
        <v>2156</v>
      </c>
      <c r="L3367" s="135" t="s">
        <v>193</v>
      </c>
      <c r="M3367" s="135"/>
      <c r="N3367" s="137"/>
      <c r="O3367" s="121"/>
    </row>
    <row r="3368" spans="1:15" x14ac:dyDescent="0.25">
      <c r="A3368" s="139">
        <v>138</v>
      </c>
      <c r="B3368" s="135" t="s">
        <v>260</v>
      </c>
      <c r="C3368" s="134" t="s">
        <v>2102</v>
      </c>
      <c r="D3368" s="135">
        <v>4636</v>
      </c>
      <c r="E3368" s="135" t="s">
        <v>2103</v>
      </c>
      <c r="F3368" s="135">
        <v>2</v>
      </c>
      <c r="G3368" s="136">
        <v>14</v>
      </c>
      <c r="H3368" s="135" t="s">
        <v>2215</v>
      </c>
      <c r="I3368" s="135">
        <v>64</v>
      </c>
      <c r="J3368" s="135" t="s">
        <v>2108</v>
      </c>
      <c r="K3368" s="135" t="s">
        <v>2109</v>
      </c>
      <c r="L3368" s="135" t="s">
        <v>193</v>
      </c>
      <c r="M3368" s="135"/>
      <c r="N3368" s="137"/>
      <c r="O3368" s="121"/>
    </row>
    <row r="3369" spans="1:15" x14ac:dyDescent="0.25">
      <c r="A3369" s="139">
        <v>138</v>
      </c>
      <c r="B3369" s="135" t="s">
        <v>260</v>
      </c>
      <c r="C3369" s="134" t="s">
        <v>2102</v>
      </c>
      <c r="D3369" s="135">
        <v>4637</v>
      </c>
      <c r="E3369" s="135" t="s">
        <v>2103</v>
      </c>
      <c r="F3369" s="135">
        <v>2</v>
      </c>
      <c r="G3369" s="136">
        <v>15</v>
      </c>
      <c r="H3369" s="135" t="s">
        <v>2216</v>
      </c>
      <c r="I3369" s="135">
        <v>191</v>
      </c>
      <c r="J3369" s="135" t="s">
        <v>2108</v>
      </c>
      <c r="K3369" s="135" t="s">
        <v>2109</v>
      </c>
      <c r="L3369" s="135" t="s">
        <v>193</v>
      </c>
      <c r="M3369" s="135"/>
      <c r="N3369" s="137"/>
      <c r="O3369" s="121"/>
    </row>
    <row r="3370" spans="1:15" x14ac:dyDescent="0.25">
      <c r="A3370" s="139">
        <v>138</v>
      </c>
      <c r="B3370" s="135" t="s">
        <v>260</v>
      </c>
      <c r="C3370" s="134" t="s">
        <v>2102</v>
      </c>
      <c r="D3370" s="135">
        <v>4638</v>
      </c>
      <c r="E3370" s="135" t="s">
        <v>2103</v>
      </c>
      <c r="F3370" s="135">
        <v>2</v>
      </c>
      <c r="G3370" s="136">
        <v>16</v>
      </c>
      <c r="H3370" s="135" t="s">
        <v>2217</v>
      </c>
      <c r="I3370" s="135">
        <v>1077</v>
      </c>
      <c r="J3370" s="135" t="s">
        <v>2105</v>
      </c>
      <c r="K3370" s="135" t="s">
        <v>2106</v>
      </c>
      <c r="L3370" s="135" t="s">
        <v>193</v>
      </c>
      <c r="M3370" s="135"/>
      <c r="N3370" s="137"/>
      <c r="O3370" s="121"/>
    </row>
    <row r="3371" spans="1:15" x14ac:dyDescent="0.25">
      <c r="A3371" s="139">
        <v>138</v>
      </c>
      <c r="B3371" s="135" t="s">
        <v>260</v>
      </c>
      <c r="C3371" s="134" t="s">
        <v>2102</v>
      </c>
      <c r="D3371" s="135">
        <v>4639</v>
      </c>
      <c r="E3371" s="135" t="s">
        <v>2103</v>
      </c>
      <c r="F3371" s="135">
        <v>3</v>
      </c>
      <c r="G3371" s="136">
        <v>1</v>
      </c>
      <c r="H3371" s="135" t="s">
        <v>2535</v>
      </c>
      <c r="I3371" s="135">
        <v>1079</v>
      </c>
      <c r="J3371" s="135" t="s">
        <v>2155</v>
      </c>
      <c r="K3371" s="135" t="s">
        <v>2156</v>
      </c>
      <c r="L3371" s="135" t="s">
        <v>193</v>
      </c>
      <c r="M3371" s="135"/>
      <c r="N3371" s="137"/>
      <c r="O3371" s="121"/>
    </row>
    <row r="3372" spans="1:15" x14ac:dyDescent="0.25">
      <c r="A3372" s="139">
        <v>138</v>
      </c>
      <c r="B3372" s="135" t="s">
        <v>260</v>
      </c>
      <c r="C3372" s="134" t="s">
        <v>2102</v>
      </c>
      <c r="D3372" s="135">
        <v>4640</v>
      </c>
      <c r="E3372" s="135" t="s">
        <v>2103</v>
      </c>
      <c r="F3372" s="135">
        <v>3</v>
      </c>
      <c r="G3372" s="136">
        <v>2</v>
      </c>
      <c r="H3372" s="135" t="s">
        <v>2247</v>
      </c>
      <c r="I3372" s="135">
        <v>18</v>
      </c>
      <c r="J3372" s="135" t="s">
        <v>2155</v>
      </c>
      <c r="K3372" s="135" t="s">
        <v>2156</v>
      </c>
      <c r="L3372" s="135" t="s">
        <v>193</v>
      </c>
      <c r="M3372" s="135"/>
      <c r="N3372" s="137"/>
      <c r="O3372" s="121"/>
    </row>
    <row r="3373" spans="1:15" x14ac:dyDescent="0.25">
      <c r="A3373" s="139">
        <v>138</v>
      </c>
      <c r="B3373" s="135" t="s">
        <v>260</v>
      </c>
      <c r="C3373" s="134" t="s">
        <v>2102</v>
      </c>
      <c r="D3373" s="135">
        <v>4641</v>
      </c>
      <c r="E3373" s="135" t="s">
        <v>2833</v>
      </c>
      <c r="F3373" s="135">
        <v>1</v>
      </c>
      <c r="G3373" s="136">
        <v>1</v>
      </c>
      <c r="H3373" s="135" t="s">
        <v>2834</v>
      </c>
      <c r="I3373" s="135">
        <v>960</v>
      </c>
      <c r="J3373" s="135" t="s">
        <v>2115</v>
      </c>
      <c r="K3373" s="135" t="s">
        <v>2116</v>
      </c>
      <c r="L3373" s="135" t="s">
        <v>2117</v>
      </c>
      <c r="M3373" s="135"/>
      <c r="N3373" s="137"/>
      <c r="O3373" s="121"/>
    </row>
    <row r="3374" spans="1:15" x14ac:dyDescent="0.25">
      <c r="A3374" s="139">
        <v>138</v>
      </c>
      <c r="B3374" s="135" t="s">
        <v>260</v>
      </c>
      <c r="C3374" s="134" t="s">
        <v>2102</v>
      </c>
      <c r="D3374" s="135">
        <v>4642</v>
      </c>
      <c r="E3374" s="135" t="s">
        <v>2835</v>
      </c>
      <c r="F3374" s="135">
        <v>1</v>
      </c>
      <c r="G3374" s="136">
        <v>1</v>
      </c>
      <c r="H3374" s="135" t="s">
        <v>2836</v>
      </c>
      <c r="I3374" s="135">
        <v>960</v>
      </c>
      <c r="J3374" s="135" t="s">
        <v>2115</v>
      </c>
      <c r="K3374" s="135" t="s">
        <v>2116</v>
      </c>
      <c r="L3374" s="135" t="s">
        <v>2117</v>
      </c>
      <c r="M3374" s="135"/>
      <c r="N3374" s="137"/>
      <c r="O3374" s="121"/>
    </row>
    <row r="3375" spans="1:15" x14ac:dyDescent="0.25">
      <c r="A3375" s="139">
        <v>138</v>
      </c>
      <c r="B3375" s="135" t="s">
        <v>260</v>
      </c>
      <c r="C3375" s="134" t="s">
        <v>2102</v>
      </c>
      <c r="D3375" s="135">
        <v>4643</v>
      </c>
      <c r="E3375" s="135" t="s">
        <v>2837</v>
      </c>
      <c r="F3375" s="135">
        <v>1</v>
      </c>
      <c r="G3375" s="136">
        <v>1</v>
      </c>
      <c r="H3375" s="135" t="s">
        <v>2838</v>
      </c>
      <c r="I3375" s="135">
        <v>960</v>
      </c>
      <c r="J3375" s="135" t="s">
        <v>2115</v>
      </c>
      <c r="K3375" s="135" t="s">
        <v>2116</v>
      </c>
      <c r="L3375" s="135" t="s">
        <v>2117</v>
      </c>
      <c r="M3375" s="135"/>
      <c r="N3375" s="137"/>
      <c r="O3375" s="121"/>
    </row>
    <row r="3376" spans="1:15" x14ac:dyDescent="0.25">
      <c r="A3376" s="139">
        <v>138</v>
      </c>
      <c r="B3376" s="135" t="s">
        <v>260</v>
      </c>
      <c r="C3376" s="134" t="s">
        <v>2102</v>
      </c>
      <c r="D3376" s="135">
        <v>4644</v>
      </c>
      <c r="E3376" s="135" t="s">
        <v>2841</v>
      </c>
      <c r="F3376" s="135">
        <v>1</v>
      </c>
      <c r="G3376" s="136">
        <v>1</v>
      </c>
      <c r="H3376" s="135" t="s">
        <v>2842</v>
      </c>
      <c r="I3376" s="135">
        <v>960</v>
      </c>
      <c r="J3376" s="135" t="s">
        <v>2115</v>
      </c>
      <c r="K3376" s="135" t="s">
        <v>2116</v>
      </c>
      <c r="L3376" s="135" t="s">
        <v>2117</v>
      </c>
      <c r="M3376" s="135"/>
      <c r="N3376" s="137"/>
      <c r="O3376" s="121"/>
    </row>
    <row r="3377" spans="1:15" x14ac:dyDescent="0.25">
      <c r="A3377" s="139">
        <v>138</v>
      </c>
      <c r="B3377" s="135" t="s">
        <v>260</v>
      </c>
      <c r="C3377" s="134" t="s">
        <v>2102</v>
      </c>
      <c r="D3377" s="135">
        <v>4645</v>
      </c>
      <c r="E3377" s="135" t="s">
        <v>3296</v>
      </c>
      <c r="F3377" s="135">
        <v>1</v>
      </c>
      <c r="G3377" s="136">
        <v>1</v>
      </c>
      <c r="H3377" s="135" t="s">
        <v>3297</v>
      </c>
      <c r="I3377" s="135">
        <v>960</v>
      </c>
      <c r="J3377" s="135" t="s">
        <v>2115</v>
      </c>
      <c r="K3377" s="135" t="s">
        <v>2116</v>
      </c>
      <c r="L3377" s="135" t="s">
        <v>2117</v>
      </c>
      <c r="M3377" s="135"/>
      <c r="N3377" s="137"/>
      <c r="O3377" s="121"/>
    </row>
    <row r="3378" spans="1:15" x14ac:dyDescent="0.25">
      <c r="A3378" s="139">
        <v>138</v>
      </c>
      <c r="B3378" s="135" t="s">
        <v>260</v>
      </c>
      <c r="C3378" s="134" t="s">
        <v>2102</v>
      </c>
      <c r="D3378" s="135">
        <v>4646</v>
      </c>
      <c r="E3378" s="135" t="s">
        <v>3298</v>
      </c>
      <c r="F3378" s="135">
        <v>1</v>
      </c>
      <c r="G3378" s="136">
        <v>1</v>
      </c>
      <c r="H3378" s="135" t="s">
        <v>3299</v>
      </c>
      <c r="I3378" s="135">
        <v>644</v>
      </c>
      <c r="J3378" s="135" t="s">
        <v>2115</v>
      </c>
      <c r="K3378" s="135" t="s">
        <v>2116</v>
      </c>
      <c r="L3378" s="135" t="s">
        <v>2117</v>
      </c>
      <c r="M3378" s="135"/>
      <c r="N3378" s="137"/>
      <c r="O3378" s="121"/>
    </row>
    <row r="3379" spans="1:15" x14ac:dyDescent="0.25">
      <c r="A3379" s="139">
        <v>138</v>
      </c>
      <c r="B3379" s="135" t="s">
        <v>260</v>
      </c>
      <c r="C3379" s="134" t="s">
        <v>2102</v>
      </c>
      <c r="D3379" s="135">
        <v>4647</v>
      </c>
      <c r="E3379" s="135" t="s">
        <v>3298</v>
      </c>
      <c r="F3379" s="135">
        <v>1</v>
      </c>
      <c r="G3379" s="136" t="s">
        <v>1419</v>
      </c>
      <c r="H3379" s="135" t="s">
        <v>3853</v>
      </c>
      <c r="I3379" s="135">
        <v>56</v>
      </c>
      <c r="J3379" s="135" t="s">
        <v>2155</v>
      </c>
      <c r="K3379" s="135" t="s">
        <v>2156</v>
      </c>
      <c r="L3379" s="135" t="s">
        <v>193</v>
      </c>
      <c r="M3379" s="135"/>
      <c r="N3379" s="137"/>
      <c r="O3379" s="121"/>
    </row>
    <row r="3380" spans="1:15" x14ac:dyDescent="0.25">
      <c r="A3380" s="139">
        <v>138</v>
      </c>
      <c r="B3380" s="135" t="s">
        <v>260</v>
      </c>
      <c r="C3380" s="134" t="s">
        <v>2102</v>
      </c>
      <c r="D3380" s="135">
        <v>4648</v>
      </c>
      <c r="E3380" s="135" t="s">
        <v>3298</v>
      </c>
      <c r="F3380" s="135">
        <v>1</v>
      </c>
      <c r="G3380" s="136">
        <v>2</v>
      </c>
      <c r="H3380" s="135" t="s">
        <v>3854</v>
      </c>
      <c r="I3380" s="135">
        <v>344</v>
      </c>
      <c r="J3380" s="135" t="s">
        <v>2108</v>
      </c>
      <c r="K3380" s="135" t="s">
        <v>2109</v>
      </c>
      <c r="L3380" s="135" t="s">
        <v>193</v>
      </c>
      <c r="M3380" s="135"/>
      <c r="N3380" s="137"/>
      <c r="O3380" s="121"/>
    </row>
    <row r="3381" spans="1:15" x14ac:dyDescent="0.25">
      <c r="A3381" s="139">
        <v>138</v>
      </c>
      <c r="B3381" s="135" t="s">
        <v>260</v>
      </c>
      <c r="C3381" s="134" t="s">
        <v>2102</v>
      </c>
      <c r="D3381" s="135">
        <v>4649</v>
      </c>
      <c r="E3381" s="135" t="s">
        <v>3298</v>
      </c>
      <c r="F3381" s="135">
        <v>1</v>
      </c>
      <c r="G3381" s="136">
        <v>3</v>
      </c>
      <c r="H3381" s="135" t="s">
        <v>3855</v>
      </c>
      <c r="I3381" s="135">
        <v>1064</v>
      </c>
      <c r="J3381" s="135" t="s">
        <v>2115</v>
      </c>
      <c r="K3381" s="135" t="s">
        <v>2116</v>
      </c>
      <c r="L3381" s="135" t="s">
        <v>2117</v>
      </c>
      <c r="M3381" s="135"/>
      <c r="N3381" s="137"/>
      <c r="O3381" s="121"/>
    </row>
    <row r="3382" spans="1:15" x14ac:dyDescent="0.25">
      <c r="A3382" s="139">
        <v>138</v>
      </c>
      <c r="B3382" s="135" t="s">
        <v>260</v>
      </c>
      <c r="C3382" s="134" t="s">
        <v>2102</v>
      </c>
      <c r="D3382" s="135">
        <v>4650</v>
      </c>
      <c r="E3382" s="135" t="s">
        <v>3298</v>
      </c>
      <c r="F3382" s="135">
        <v>1</v>
      </c>
      <c r="G3382" s="136" t="s">
        <v>2341</v>
      </c>
      <c r="H3382" s="135" t="s">
        <v>3856</v>
      </c>
      <c r="I3382" s="135">
        <v>56</v>
      </c>
      <c r="J3382" s="135" t="s">
        <v>2155</v>
      </c>
      <c r="K3382" s="135" t="s">
        <v>2156</v>
      </c>
      <c r="L3382" s="135" t="s">
        <v>193</v>
      </c>
      <c r="M3382" s="135"/>
      <c r="N3382" s="137"/>
      <c r="O3382" s="121"/>
    </row>
    <row r="3383" spans="1:15" x14ac:dyDescent="0.25">
      <c r="A3383" s="139">
        <v>138</v>
      </c>
      <c r="B3383" s="135" t="s">
        <v>260</v>
      </c>
      <c r="C3383" s="134" t="s">
        <v>2102</v>
      </c>
      <c r="D3383" s="135">
        <v>4651</v>
      </c>
      <c r="E3383" s="135" t="s">
        <v>3298</v>
      </c>
      <c r="F3383" s="135">
        <v>1</v>
      </c>
      <c r="G3383" s="136">
        <v>4</v>
      </c>
      <c r="H3383" s="135" t="s">
        <v>3857</v>
      </c>
      <c r="I3383" s="135">
        <v>1064</v>
      </c>
      <c r="J3383" s="135" t="s">
        <v>2115</v>
      </c>
      <c r="K3383" s="135" t="s">
        <v>2116</v>
      </c>
      <c r="L3383" s="135" t="s">
        <v>2117</v>
      </c>
      <c r="M3383" s="135"/>
      <c r="N3383" s="137"/>
      <c r="O3383" s="121"/>
    </row>
    <row r="3384" spans="1:15" x14ac:dyDescent="0.25">
      <c r="A3384" s="139">
        <v>138</v>
      </c>
      <c r="B3384" s="135" t="s">
        <v>260</v>
      </c>
      <c r="C3384" s="134" t="s">
        <v>2102</v>
      </c>
      <c r="D3384" s="135">
        <v>4652</v>
      </c>
      <c r="E3384" s="135" t="s">
        <v>3298</v>
      </c>
      <c r="F3384" s="135">
        <v>1</v>
      </c>
      <c r="G3384" s="136" t="s">
        <v>2188</v>
      </c>
      <c r="H3384" s="135" t="s">
        <v>3858</v>
      </c>
      <c r="I3384" s="135">
        <v>56</v>
      </c>
      <c r="J3384" s="135" t="s">
        <v>2155</v>
      </c>
      <c r="K3384" s="135" t="s">
        <v>2156</v>
      </c>
      <c r="L3384" s="135" t="s">
        <v>193</v>
      </c>
      <c r="M3384" s="135"/>
      <c r="N3384" s="137"/>
      <c r="O3384" s="121"/>
    </row>
    <row r="3385" spans="1:15" x14ac:dyDescent="0.25">
      <c r="A3385" s="139">
        <v>138</v>
      </c>
      <c r="B3385" s="135" t="s">
        <v>260</v>
      </c>
      <c r="C3385" s="134" t="s">
        <v>2102</v>
      </c>
      <c r="D3385" s="135">
        <v>4653</v>
      </c>
      <c r="E3385" s="135" t="s">
        <v>3298</v>
      </c>
      <c r="F3385" s="135">
        <v>1</v>
      </c>
      <c r="G3385" s="136">
        <v>5</v>
      </c>
      <c r="H3385" s="135" t="s">
        <v>3859</v>
      </c>
      <c r="I3385" s="135">
        <v>1100</v>
      </c>
      <c r="J3385" s="135" t="s">
        <v>2115</v>
      </c>
      <c r="K3385" s="134" t="s">
        <v>2116</v>
      </c>
      <c r="L3385" s="135" t="s">
        <v>2117</v>
      </c>
      <c r="M3385" s="135"/>
      <c r="N3385" s="137"/>
      <c r="O3385" s="121"/>
    </row>
    <row r="3386" spans="1:15" x14ac:dyDescent="0.25">
      <c r="A3386" s="139">
        <v>138</v>
      </c>
      <c r="B3386" s="135" t="s">
        <v>260</v>
      </c>
      <c r="C3386" s="134" t="s">
        <v>2102</v>
      </c>
      <c r="D3386" s="135">
        <v>4654</v>
      </c>
      <c r="E3386" s="135" t="s">
        <v>3298</v>
      </c>
      <c r="F3386" s="135">
        <v>1</v>
      </c>
      <c r="G3386" s="136" t="s">
        <v>2352</v>
      </c>
      <c r="H3386" s="135" t="s">
        <v>3860</v>
      </c>
      <c r="I3386" s="135">
        <v>56</v>
      </c>
      <c r="J3386" s="135" t="s">
        <v>2155</v>
      </c>
      <c r="K3386" s="134" t="s">
        <v>2156</v>
      </c>
      <c r="L3386" s="135" t="s">
        <v>193</v>
      </c>
      <c r="M3386" s="135"/>
      <c r="N3386" s="137"/>
      <c r="O3386" s="121"/>
    </row>
    <row r="3387" spans="1:15" x14ac:dyDescent="0.25">
      <c r="A3387" s="139">
        <v>138</v>
      </c>
      <c r="B3387" s="135" t="s">
        <v>260</v>
      </c>
      <c r="C3387" s="134" t="s">
        <v>2102</v>
      </c>
      <c r="D3387" s="135">
        <v>4655</v>
      </c>
      <c r="E3387" s="135" t="s">
        <v>3298</v>
      </c>
      <c r="F3387" s="135">
        <v>1</v>
      </c>
      <c r="G3387" s="136">
        <v>6</v>
      </c>
      <c r="H3387" s="135" t="s">
        <v>3861</v>
      </c>
      <c r="I3387" s="135">
        <v>925</v>
      </c>
      <c r="J3387" s="135" t="s">
        <v>2283</v>
      </c>
      <c r="K3387" s="134" t="s">
        <v>2284</v>
      </c>
      <c r="L3387" s="135" t="s">
        <v>194</v>
      </c>
      <c r="M3387" s="135"/>
      <c r="N3387" s="137"/>
      <c r="O3387" s="121"/>
    </row>
    <row r="3388" spans="1:15" x14ac:dyDescent="0.25">
      <c r="A3388" s="139">
        <v>138</v>
      </c>
      <c r="B3388" s="135" t="s">
        <v>260</v>
      </c>
      <c r="C3388" s="134" t="s">
        <v>2102</v>
      </c>
      <c r="D3388" s="135">
        <v>4656</v>
      </c>
      <c r="E3388" s="135" t="s">
        <v>3298</v>
      </c>
      <c r="F3388" s="135">
        <v>1</v>
      </c>
      <c r="G3388" s="136" t="s">
        <v>2716</v>
      </c>
      <c r="H3388" s="135" t="s">
        <v>3862</v>
      </c>
      <c r="I3388" s="135">
        <v>56</v>
      </c>
      <c r="J3388" s="135" t="s">
        <v>2155</v>
      </c>
      <c r="K3388" s="134" t="s">
        <v>2156</v>
      </c>
      <c r="L3388" s="135" t="s">
        <v>193</v>
      </c>
      <c r="M3388" s="135"/>
      <c r="N3388" s="137"/>
      <c r="O3388" s="121"/>
    </row>
    <row r="3389" spans="1:15" x14ac:dyDescent="0.25">
      <c r="A3389" s="139">
        <v>138</v>
      </c>
      <c r="B3389" s="135" t="s">
        <v>260</v>
      </c>
      <c r="C3389" s="134" t="s">
        <v>2102</v>
      </c>
      <c r="D3389" s="135">
        <v>4657</v>
      </c>
      <c r="E3389" s="135" t="s">
        <v>3298</v>
      </c>
      <c r="F3389" s="135">
        <v>1</v>
      </c>
      <c r="G3389" s="136">
        <v>7</v>
      </c>
      <c r="H3389" s="135" t="s">
        <v>3863</v>
      </c>
      <c r="I3389" s="135">
        <v>344</v>
      </c>
      <c r="J3389" s="135" t="s">
        <v>2108</v>
      </c>
      <c r="K3389" s="134" t="s">
        <v>2109</v>
      </c>
      <c r="L3389" s="135" t="s">
        <v>193</v>
      </c>
      <c r="M3389" s="135"/>
      <c r="N3389" s="137"/>
      <c r="O3389" s="121"/>
    </row>
    <row r="3390" spans="1:15" x14ac:dyDescent="0.25">
      <c r="A3390" s="139">
        <v>138</v>
      </c>
      <c r="B3390" s="135" t="s">
        <v>260</v>
      </c>
      <c r="C3390" s="134" t="s">
        <v>2102</v>
      </c>
      <c r="D3390" s="135">
        <v>4658</v>
      </c>
      <c r="E3390" s="135" t="s">
        <v>3298</v>
      </c>
      <c r="F3390" s="135">
        <v>1</v>
      </c>
      <c r="G3390" s="136">
        <v>8</v>
      </c>
      <c r="H3390" s="135" t="s">
        <v>3864</v>
      </c>
      <c r="I3390" s="135">
        <v>104</v>
      </c>
      <c r="J3390" s="135" t="s">
        <v>2155</v>
      </c>
      <c r="K3390" s="134" t="s">
        <v>2156</v>
      </c>
      <c r="L3390" s="135" t="s">
        <v>193</v>
      </c>
      <c r="M3390" s="135"/>
      <c r="N3390" s="137"/>
      <c r="O3390" s="121"/>
    </row>
    <row r="3391" spans="1:15" x14ac:dyDescent="0.25">
      <c r="A3391" s="139">
        <v>138</v>
      </c>
      <c r="B3391" s="135" t="s">
        <v>260</v>
      </c>
      <c r="C3391" s="134" t="s">
        <v>2102</v>
      </c>
      <c r="D3391" s="135">
        <v>4659</v>
      </c>
      <c r="E3391" s="135" t="s">
        <v>3298</v>
      </c>
      <c r="F3391" s="135">
        <v>1</v>
      </c>
      <c r="G3391" s="136">
        <v>9</v>
      </c>
      <c r="H3391" s="135" t="s">
        <v>3865</v>
      </c>
      <c r="I3391" s="135">
        <v>42</v>
      </c>
      <c r="J3391" s="135" t="s">
        <v>2155</v>
      </c>
      <c r="K3391" s="134" t="s">
        <v>2156</v>
      </c>
      <c r="L3391" s="135" t="s">
        <v>193</v>
      </c>
      <c r="M3391" s="135"/>
      <c r="N3391" s="137"/>
      <c r="O3391" s="121"/>
    </row>
    <row r="3392" spans="1:15" x14ac:dyDescent="0.25">
      <c r="A3392" s="139">
        <v>138</v>
      </c>
      <c r="B3392" s="135" t="s">
        <v>260</v>
      </c>
      <c r="C3392" s="134" t="s">
        <v>2102</v>
      </c>
      <c r="D3392" s="135">
        <v>4660</v>
      </c>
      <c r="E3392" s="135" t="s">
        <v>3298</v>
      </c>
      <c r="F3392" s="135">
        <v>1</v>
      </c>
      <c r="G3392" s="136">
        <v>10</v>
      </c>
      <c r="H3392" s="135" t="s">
        <v>3866</v>
      </c>
      <c r="I3392" s="135">
        <v>42</v>
      </c>
      <c r="J3392" s="135" t="s">
        <v>2155</v>
      </c>
      <c r="K3392" s="134" t="s">
        <v>2156</v>
      </c>
      <c r="L3392" s="135" t="s">
        <v>193</v>
      </c>
      <c r="M3392" s="135"/>
      <c r="N3392" s="137"/>
      <c r="O3392" s="121"/>
    </row>
    <row r="3393" spans="1:15" x14ac:dyDescent="0.25">
      <c r="A3393" s="139">
        <v>138</v>
      </c>
      <c r="B3393" s="135" t="s">
        <v>260</v>
      </c>
      <c r="C3393" s="134" t="s">
        <v>2102</v>
      </c>
      <c r="D3393" s="135">
        <v>4661</v>
      </c>
      <c r="E3393" s="135" t="s">
        <v>3298</v>
      </c>
      <c r="F3393" s="135">
        <v>1</v>
      </c>
      <c r="G3393" s="136">
        <v>11</v>
      </c>
      <c r="H3393" s="135" t="s">
        <v>3867</v>
      </c>
      <c r="I3393" s="135">
        <v>260</v>
      </c>
      <c r="J3393" s="135" t="s">
        <v>2105</v>
      </c>
      <c r="K3393" s="134" t="s">
        <v>2106</v>
      </c>
      <c r="L3393" s="135" t="s">
        <v>193</v>
      </c>
      <c r="M3393" s="135"/>
      <c r="N3393" s="137"/>
      <c r="O3393" s="121"/>
    </row>
    <row r="3394" spans="1:15" x14ac:dyDescent="0.25">
      <c r="A3394" s="139">
        <v>138</v>
      </c>
      <c r="B3394" s="135" t="s">
        <v>260</v>
      </c>
      <c r="C3394" s="134" t="s">
        <v>2102</v>
      </c>
      <c r="D3394" s="135">
        <v>4662</v>
      </c>
      <c r="E3394" s="135" t="s">
        <v>3298</v>
      </c>
      <c r="F3394" s="135">
        <v>1</v>
      </c>
      <c r="G3394" s="136">
        <v>12</v>
      </c>
      <c r="H3394" s="135" t="s">
        <v>3868</v>
      </c>
      <c r="I3394" s="135">
        <v>1178</v>
      </c>
      <c r="J3394" s="135" t="s">
        <v>2105</v>
      </c>
      <c r="K3394" s="134" t="s">
        <v>2106</v>
      </c>
      <c r="L3394" s="135" t="s">
        <v>193</v>
      </c>
      <c r="M3394" s="135"/>
      <c r="N3394" s="137"/>
      <c r="O3394" s="121"/>
    </row>
    <row r="3395" spans="1:15" x14ac:dyDescent="0.25">
      <c r="A3395" s="139">
        <v>138</v>
      </c>
      <c r="B3395" s="135" t="s">
        <v>260</v>
      </c>
      <c r="C3395" s="134" t="s">
        <v>2102</v>
      </c>
      <c r="D3395" s="135">
        <v>4663</v>
      </c>
      <c r="E3395" s="135" t="s">
        <v>3298</v>
      </c>
      <c r="F3395" s="135">
        <v>2</v>
      </c>
      <c r="G3395" s="136">
        <v>1</v>
      </c>
      <c r="H3395" s="135" t="s">
        <v>3869</v>
      </c>
      <c r="I3395" s="135">
        <v>962</v>
      </c>
      <c r="J3395" s="135" t="s">
        <v>2115</v>
      </c>
      <c r="K3395" s="134" t="s">
        <v>2116</v>
      </c>
      <c r="L3395" s="135" t="s">
        <v>2117</v>
      </c>
      <c r="M3395" s="135"/>
      <c r="N3395" s="137"/>
      <c r="O3395" s="121"/>
    </row>
    <row r="3396" spans="1:15" x14ac:dyDescent="0.25">
      <c r="A3396" s="139">
        <v>138</v>
      </c>
      <c r="B3396" s="135" t="s">
        <v>260</v>
      </c>
      <c r="C3396" s="134" t="s">
        <v>2102</v>
      </c>
      <c r="D3396" s="135">
        <v>4664</v>
      </c>
      <c r="E3396" s="135" t="s">
        <v>3298</v>
      </c>
      <c r="F3396" s="135">
        <v>2</v>
      </c>
      <c r="G3396" s="136" t="s">
        <v>1419</v>
      </c>
      <c r="H3396" s="135" t="s">
        <v>3870</v>
      </c>
      <c r="I3396" s="135">
        <v>56</v>
      </c>
      <c r="J3396" s="135" t="s">
        <v>2155</v>
      </c>
      <c r="K3396" s="134" t="s">
        <v>2156</v>
      </c>
      <c r="L3396" s="135" t="s">
        <v>193</v>
      </c>
      <c r="M3396" s="135"/>
      <c r="N3396" s="137"/>
      <c r="O3396" s="121"/>
    </row>
    <row r="3397" spans="1:15" x14ac:dyDescent="0.25">
      <c r="A3397" s="139">
        <v>138</v>
      </c>
      <c r="B3397" s="135" t="s">
        <v>260</v>
      </c>
      <c r="C3397" s="134" t="s">
        <v>2102</v>
      </c>
      <c r="D3397" s="135">
        <v>4665</v>
      </c>
      <c r="E3397" s="135" t="s">
        <v>3298</v>
      </c>
      <c r="F3397" s="135">
        <v>2</v>
      </c>
      <c r="G3397" s="136">
        <v>2</v>
      </c>
      <c r="H3397" s="135" t="s">
        <v>3871</v>
      </c>
      <c r="I3397" s="135">
        <v>962</v>
      </c>
      <c r="J3397" s="135" t="s">
        <v>2115</v>
      </c>
      <c r="K3397" s="134" t="s">
        <v>2116</v>
      </c>
      <c r="L3397" s="135" t="s">
        <v>2117</v>
      </c>
      <c r="M3397" s="135"/>
      <c r="N3397" s="137"/>
      <c r="O3397" s="121"/>
    </row>
    <row r="3398" spans="1:15" x14ac:dyDescent="0.25">
      <c r="A3398" s="139">
        <v>138</v>
      </c>
      <c r="B3398" s="135" t="s">
        <v>260</v>
      </c>
      <c r="C3398" s="134" t="s">
        <v>2102</v>
      </c>
      <c r="D3398" s="135">
        <v>4666</v>
      </c>
      <c r="E3398" s="135" t="s">
        <v>3298</v>
      </c>
      <c r="F3398" s="135">
        <v>2</v>
      </c>
      <c r="G3398" s="136" t="s">
        <v>2341</v>
      </c>
      <c r="H3398" s="135" t="s">
        <v>3872</v>
      </c>
      <c r="I3398" s="135">
        <v>56</v>
      </c>
      <c r="J3398" s="135" t="s">
        <v>2155</v>
      </c>
      <c r="K3398" s="134" t="s">
        <v>2156</v>
      </c>
      <c r="L3398" s="135" t="s">
        <v>193</v>
      </c>
      <c r="M3398" s="135"/>
      <c r="N3398" s="137"/>
      <c r="O3398" s="121"/>
    </row>
    <row r="3399" spans="1:15" x14ac:dyDescent="0.25">
      <c r="A3399" s="139">
        <v>138</v>
      </c>
      <c r="B3399" s="135" t="s">
        <v>260</v>
      </c>
      <c r="C3399" s="134" t="s">
        <v>2102</v>
      </c>
      <c r="D3399" s="135">
        <v>4667</v>
      </c>
      <c r="E3399" s="135" t="s">
        <v>3298</v>
      </c>
      <c r="F3399" s="135">
        <v>2</v>
      </c>
      <c r="G3399" s="136">
        <v>3</v>
      </c>
      <c r="H3399" s="135" t="s">
        <v>3873</v>
      </c>
      <c r="I3399" s="135">
        <v>962</v>
      </c>
      <c r="J3399" s="135" t="s">
        <v>2115</v>
      </c>
      <c r="K3399" s="135" t="s">
        <v>2116</v>
      </c>
      <c r="L3399" s="135" t="s">
        <v>2117</v>
      </c>
      <c r="M3399" s="135"/>
      <c r="N3399" s="137"/>
      <c r="O3399" s="121"/>
    </row>
    <row r="3400" spans="1:15" x14ac:dyDescent="0.25">
      <c r="A3400" s="139">
        <v>138</v>
      </c>
      <c r="B3400" s="135" t="s">
        <v>260</v>
      </c>
      <c r="C3400" s="134" t="s">
        <v>2102</v>
      </c>
      <c r="D3400" s="135">
        <v>4668</v>
      </c>
      <c r="E3400" s="135" t="s">
        <v>3298</v>
      </c>
      <c r="F3400" s="135">
        <v>2</v>
      </c>
      <c r="G3400" s="136" t="s">
        <v>2188</v>
      </c>
      <c r="H3400" s="135" t="s">
        <v>3874</v>
      </c>
      <c r="I3400" s="135">
        <v>56</v>
      </c>
      <c r="J3400" s="135" t="s">
        <v>2155</v>
      </c>
      <c r="K3400" s="135" t="s">
        <v>2156</v>
      </c>
      <c r="L3400" s="135" t="s">
        <v>193</v>
      </c>
      <c r="M3400" s="135"/>
      <c r="N3400" s="137"/>
      <c r="O3400" s="121"/>
    </row>
    <row r="3401" spans="1:15" x14ac:dyDescent="0.25">
      <c r="A3401" s="139">
        <v>138</v>
      </c>
      <c r="B3401" s="135" t="s">
        <v>260</v>
      </c>
      <c r="C3401" s="134" t="s">
        <v>2102</v>
      </c>
      <c r="D3401" s="135">
        <v>4669</v>
      </c>
      <c r="E3401" s="135" t="s">
        <v>3298</v>
      </c>
      <c r="F3401" s="135">
        <v>2</v>
      </c>
      <c r="G3401" s="136">
        <v>4</v>
      </c>
      <c r="H3401" s="135" t="s">
        <v>3875</v>
      </c>
      <c r="I3401" s="135">
        <v>946</v>
      </c>
      <c r="J3401" s="135" t="s">
        <v>2115</v>
      </c>
      <c r="K3401" s="135" t="s">
        <v>2116</v>
      </c>
      <c r="L3401" s="135" t="s">
        <v>2117</v>
      </c>
      <c r="M3401" s="135"/>
      <c r="N3401" s="137"/>
      <c r="O3401" s="121"/>
    </row>
    <row r="3402" spans="1:15" x14ac:dyDescent="0.25">
      <c r="A3402" s="139">
        <v>138</v>
      </c>
      <c r="B3402" s="135" t="s">
        <v>260</v>
      </c>
      <c r="C3402" s="134" t="s">
        <v>2102</v>
      </c>
      <c r="D3402" s="135">
        <v>4670</v>
      </c>
      <c r="E3402" s="135" t="s">
        <v>3298</v>
      </c>
      <c r="F3402" s="135">
        <v>2</v>
      </c>
      <c r="G3402" s="136" t="s">
        <v>2352</v>
      </c>
      <c r="H3402" s="135" t="s">
        <v>3876</v>
      </c>
      <c r="I3402" s="135">
        <v>56</v>
      </c>
      <c r="J3402" s="135" t="s">
        <v>2155</v>
      </c>
      <c r="K3402" s="135" t="s">
        <v>2156</v>
      </c>
      <c r="L3402" s="135" t="s">
        <v>193</v>
      </c>
      <c r="M3402" s="135"/>
      <c r="N3402" s="137"/>
      <c r="O3402" s="121"/>
    </row>
    <row r="3403" spans="1:15" x14ac:dyDescent="0.25">
      <c r="A3403" s="139">
        <v>138</v>
      </c>
      <c r="B3403" s="135" t="s">
        <v>260</v>
      </c>
      <c r="C3403" s="134" t="s">
        <v>2102</v>
      </c>
      <c r="D3403" s="135">
        <v>4671</v>
      </c>
      <c r="E3403" s="135" t="s">
        <v>3298</v>
      </c>
      <c r="F3403" s="135">
        <v>2</v>
      </c>
      <c r="G3403" s="136">
        <v>5</v>
      </c>
      <c r="H3403" s="135" t="s">
        <v>3877</v>
      </c>
      <c r="I3403" s="135">
        <v>814</v>
      </c>
      <c r="J3403" s="135" t="s">
        <v>2115</v>
      </c>
      <c r="K3403" s="135" t="s">
        <v>2116</v>
      </c>
      <c r="L3403" s="135" t="s">
        <v>2117</v>
      </c>
      <c r="M3403" s="134"/>
      <c r="N3403" s="137"/>
      <c r="O3403" s="121"/>
    </row>
    <row r="3404" spans="1:15" x14ac:dyDescent="0.25">
      <c r="A3404" s="139">
        <v>138</v>
      </c>
      <c r="B3404" s="135" t="s">
        <v>260</v>
      </c>
      <c r="C3404" s="134" t="s">
        <v>2102</v>
      </c>
      <c r="D3404" s="135">
        <v>4672</v>
      </c>
      <c r="E3404" s="135" t="s">
        <v>3298</v>
      </c>
      <c r="F3404" s="135">
        <v>2</v>
      </c>
      <c r="G3404" s="136" t="s">
        <v>2716</v>
      </c>
      <c r="H3404" s="135" t="s">
        <v>3878</v>
      </c>
      <c r="I3404" s="135">
        <v>56</v>
      </c>
      <c r="J3404" s="135" t="s">
        <v>2155</v>
      </c>
      <c r="K3404" s="135" t="s">
        <v>2156</v>
      </c>
      <c r="L3404" s="135" t="s">
        <v>193</v>
      </c>
      <c r="M3404" s="134"/>
      <c r="N3404" s="137"/>
      <c r="O3404" s="121"/>
    </row>
    <row r="3405" spans="1:15" x14ac:dyDescent="0.25">
      <c r="A3405" s="139">
        <v>138</v>
      </c>
      <c r="B3405" s="135" t="s">
        <v>260</v>
      </c>
      <c r="C3405" s="134" t="s">
        <v>2102</v>
      </c>
      <c r="D3405" s="135">
        <v>4673</v>
      </c>
      <c r="E3405" s="135" t="s">
        <v>3298</v>
      </c>
      <c r="F3405" s="135">
        <v>2</v>
      </c>
      <c r="G3405" s="136">
        <v>6</v>
      </c>
      <c r="H3405" s="135" t="s">
        <v>3879</v>
      </c>
      <c r="I3405" s="135">
        <v>81</v>
      </c>
      <c r="J3405" s="135" t="s">
        <v>2108</v>
      </c>
      <c r="K3405" s="135" t="s">
        <v>2109</v>
      </c>
      <c r="L3405" s="135" t="s">
        <v>193</v>
      </c>
      <c r="M3405" s="134"/>
      <c r="N3405" s="137"/>
      <c r="O3405" s="121"/>
    </row>
    <row r="3406" spans="1:15" x14ac:dyDescent="0.25">
      <c r="A3406" s="139">
        <v>138</v>
      </c>
      <c r="B3406" s="135" t="s">
        <v>260</v>
      </c>
      <c r="C3406" s="134" t="s">
        <v>2102</v>
      </c>
      <c r="D3406" s="135">
        <v>4674</v>
      </c>
      <c r="E3406" s="135" t="s">
        <v>3298</v>
      </c>
      <c r="F3406" s="135">
        <v>2</v>
      </c>
      <c r="G3406" s="136">
        <v>7</v>
      </c>
      <c r="H3406" s="135" t="s">
        <v>3880</v>
      </c>
      <c r="I3406" s="135">
        <v>88</v>
      </c>
      <c r="J3406" s="135" t="s">
        <v>2108</v>
      </c>
      <c r="K3406" s="135" t="s">
        <v>2109</v>
      </c>
      <c r="L3406" s="135" t="s">
        <v>193</v>
      </c>
      <c r="M3406" s="134"/>
      <c r="N3406" s="137"/>
      <c r="O3406" s="121"/>
    </row>
    <row r="3407" spans="1:15" x14ac:dyDescent="0.25">
      <c r="A3407" s="139">
        <v>138</v>
      </c>
      <c r="B3407" s="135" t="s">
        <v>260</v>
      </c>
      <c r="C3407" s="134" t="s">
        <v>2102</v>
      </c>
      <c r="D3407" s="135">
        <v>4675</v>
      </c>
      <c r="E3407" s="135" t="s">
        <v>3298</v>
      </c>
      <c r="F3407" s="135">
        <v>2</v>
      </c>
      <c r="G3407" s="136">
        <v>8</v>
      </c>
      <c r="H3407" s="135" t="s">
        <v>3881</v>
      </c>
      <c r="I3407" s="135">
        <v>74</v>
      </c>
      <c r="J3407" s="135" t="s">
        <v>2105</v>
      </c>
      <c r="K3407" s="135" t="s">
        <v>2106</v>
      </c>
      <c r="L3407" s="135" t="s">
        <v>193</v>
      </c>
      <c r="M3407" s="134"/>
      <c r="N3407" s="137"/>
      <c r="O3407" s="121"/>
    </row>
    <row r="3408" spans="1:15" x14ac:dyDescent="0.25">
      <c r="A3408" s="139">
        <v>138</v>
      </c>
      <c r="B3408" s="135" t="s">
        <v>260</v>
      </c>
      <c r="C3408" s="134" t="s">
        <v>2102</v>
      </c>
      <c r="D3408" s="135">
        <v>4676</v>
      </c>
      <c r="E3408" s="135" t="s">
        <v>3298</v>
      </c>
      <c r="F3408" s="135">
        <v>2</v>
      </c>
      <c r="G3408" s="136">
        <v>9</v>
      </c>
      <c r="H3408" s="135" t="s">
        <v>3882</v>
      </c>
      <c r="I3408" s="135">
        <v>28</v>
      </c>
      <c r="J3408" s="135" t="s">
        <v>2155</v>
      </c>
      <c r="K3408" s="135" t="s">
        <v>2156</v>
      </c>
      <c r="L3408" s="135" t="s">
        <v>193</v>
      </c>
      <c r="M3408" s="134"/>
      <c r="N3408" s="137"/>
      <c r="O3408" s="121"/>
    </row>
    <row r="3409" spans="1:15" x14ac:dyDescent="0.25">
      <c r="A3409" s="139">
        <v>138</v>
      </c>
      <c r="B3409" s="135" t="s">
        <v>260</v>
      </c>
      <c r="C3409" s="134" t="s">
        <v>2102</v>
      </c>
      <c r="D3409" s="135">
        <v>4677</v>
      </c>
      <c r="E3409" s="135" t="s">
        <v>3298</v>
      </c>
      <c r="F3409" s="135">
        <v>2</v>
      </c>
      <c r="G3409" s="136">
        <v>10</v>
      </c>
      <c r="H3409" s="135" t="s">
        <v>3883</v>
      </c>
      <c r="I3409" s="135">
        <v>24</v>
      </c>
      <c r="J3409" s="135" t="s">
        <v>2151</v>
      </c>
      <c r="K3409" s="135" t="s">
        <v>2152</v>
      </c>
      <c r="L3409" s="135" t="s">
        <v>193</v>
      </c>
      <c r="M3409" s="134"/>
      <c r="N3409" s="137"/>
      <c r="O3409" s="121"/>
    </row>
    <row r="3410" spans="1:15" x14ac:dyDescent="0.25">
      <c r="A3410" s="139">
        <v>138</v>
      </c>
      <c r="B3410" s="135" t="s">
        <v>260</v>
      </c>
      <c r="C3410" s="134" t="s">
        <v>2102</v>
      </c>
      <c r="D3410" s="135">
        <v>4678</v>
      </c>
      <c r="E3410" s="135" t="s">
        <v>3298</v>
      </c>
      <c r="F3410" s="135">
        <v>2</v>
      </c>
      <c r="G3410" s="136">
        <v>11</v>
      </c>
      <c r="H3410" s="135" t="s">
        <v>3884</v>
      </c>
      <c r="I3410" s="135">
        <v>52</v>
      </c>
      <c r="J3410" s="135" t="s">
        <v>2155</v>
      </c>
      <c r="K3410" s="135" t="s">
        <v>2156</v>
      </c>
      <c r="L3410" s="135" t="s">
        <v>193</v>
      </c>
      <c r="M3410" s="134"/>
      <c r="N3410" s="137"/>
      <c r="O3410" s="121"/>
    </row>
    <row r="3411" spans="1:15" x14ac:dyDescent="0.25">
      <c r="A3411" s="139">
        <v>138</v>
      </c>
      <c r="B3411" s="135" t="s">
        <v>260</v>
      </c>
      <c r="C3411" s="134" t="s">
        <v>2102</v>
      </c>
      <c r="D3411" s="135">
        <v>4679</v>
      </c>
      <c r="E3411" s="135" t="s">
        <v>3298</v>
      </c>
      <c r="F3411" s="135">
        <v>2</v>
      </c>
      <c r="G3411" s="136">
        <v>12</v>
      </c>
      <c r="H3411" s="135" t="s">
        <v>3885</v>
      </c>
      <c r="I3411" s="135">
        <v>128</v>
      </c>
      <c r="J3411" s="135" t="s">
        <v>2155</v>
      </c>
      <c r="K3411" s="135" t="s">
        <v>2156</v>
      </c>
      <c r="L3411" s="135" t="s">
        <v>193</v>
      </c>
      <c r="M3411" s="134"/>
      <c r="N3411" s="137"/>
      <c r="O3411" s="121"/>
    </row>
    <row r="3412" spans="1:15" x14ac:dyDescent="0.25">
      <c r="A3412" s="139">
        <v>138</v>
      </c>
      <c r="B3412" s="135" t="s">
        <v>260</v>
      </c>
      <c r="C3412" s="134" t="s">
        <v>2102</v>
      </c>
      <c r="D3412" s="135">
        <v>4680</v>
      </c>
      <c r="E3412" s="135" t="s">
        <v>3298</v>
      </c>
      <c r="F3412" s="135">
        <v>2</v>
      </c>
      <c r="G3412" s="136">
        <v>13</v>
      </c>
      <c r="H3412" s="135" t="s">
        <v>3886</v>
      </c>
      <c r="I3412" s="135">
        <v>240</v>
      </c>
      <c r="J3412" s="135" t="s">
        <v>2105</v>
      </c>
      <c r="K3412" s="135" t="s">
        <v>2106</v>
      </c>
      <c r="L3412" s="135" t="s">
        <v>193</v>
      </c>
      <c r="M3412" s="134"/>
      <c r="N3412" s="137"/>
      <c r="O3412" s="121"/>
    </row>
    <row r="3413" spans="1:15" x14ac:dyDescent="0.25">
      <c r="A3413" s="139">
        <v>138</v>
      </c>
      <c r="B3413" s="135" t="s">
        <v>260</v>
      </c>
      <c r="C3413" s="134" t="s">
        <v>2102</v>
      </c>
      <c r="D3413" s="135">
        <v>4681</v>
      </c>
      <c r="E3413" s="135" t="s">
        <v>3298</v>
      </c>
      <c r="F3413" s="135">
        <v>2</v>
      </c>
      <c r="G3413" s="136">
        <v>14</v>
      </c>
      <c r="H3413" s="135" t="s">
        <v>3887</v>
      </c>
      <c r="I3413" s="135">
        <v>1183</v>
      </c>
      <c r="J3413" s="135" t="s">
        <v>2105</v>
      </c>
      <c r="K3413" s="135" t="s">
        <v>2106</v>
      </c>
      <c r="L3413" s="135" t="s">
        <v>193</v>
      </c>
      <c r="M3413" s="134"/>
      <c r="N3413" s="137"/>
      <c r="O3413" s="121"/>
    </row>
    <row r="3414" spans="1:15" x14ac:dyDescent="0.25">
      <c r="A3414" s="139">
        <v>138</v>
      </c>
      <c r="B3414" s="135" t="s">
        <v>260</v>
      </c>
      <c r="C3414" s="134" t="s">
        <v>2102</v>
      </c>
      <c r="D3414" s="135">
        <v>4682</v>
      </c>
      <c r="E3414" s="135" t="s">
        <v>3300</v>
      </c>
      <c r="F3414" s="135">
        <v>1</v>
      </c>
      <c r="G3414" s="136">
        <v>1</v>
      </c>
      <c r="H3414" s="135" t="s">
        <v>3301</v>
      </c>
      <c r="I3414" s="135">
        <v>897</v>
      </c>
      <c r="J3414" s="135" t="s">
        <v>2115</v>
      </c>
      <c r="K3414" s="135" t="s">
        <v>2116</v>
      </c>
      <c r="L3414" s="135" t="s">
        <v>2117</v>
      </c>
      <c r="M3414" s="134"/>
      <c r="N3414" s="137"/>
      <c r="O3414" s="121"/>
    </row>
    <row r="3415" spans="1:15" x14ac:dyDescent="0.25">
      <c r="A3415" s="139">
        <v>138</v>
      </c>
      <c r="B3415" s="135" t="s">
        <v>260</v>
      </c>
      <c r="C3415" s="134" t="s">
        <v>2102</v>
      </c>
      <c r="D3415" s="135">
        <v>4683</v>
      </c>
      <c r="E3415" s="135" t="s">
        <v>3302</v>
      </c>
      <c r="F3415" s="135">
        <v>1</v>
      </c>
      <c r="G3415" s="136">
        <v>1</v>
      </c>
      <c r="H3415" s="135" t="s">
        <v>3303</v>
      </c>
      <c r="I3415" s="135">
        <v>897</v>
      </c>
      <c r="J3415" s="135" t="s">
        <v>2115</v>
      </c>
      <c r="K3415" s="135" t="s">
        <v>2116</v>
      </c>
      <c r="L3415" s="135" t="s">
        <v>2117</v>
      </c>
      <c r="M3415" s="134"/>
      <c r="N3415" s="137"/>
      <c r="O3415" s="121"/>
    </row>
    <row r="3416" spans="1:15" x14ac:dyDescent="0.25">
      <c r="A3416" s="139">
        <v>138</v>
      </c>
      <c r="B3416" s="135" t="s">
        <v>260</v>
      </c>
      <c r="C3416" s="134" t="s">
        <v>2102</v>
      </c>
      <c r="D3416" s="135">
        <v>4684</v>
      </c>
      <c r="E3416" s="135" t="s">
        <v>3888</v>
      </c>
      <c r="F3416" s="135">
        <v>1</v>
      </c>
      <c r="G3416" s="136">
        <v>1</v>
      </c>
      <c r="H3416" s="135" t="s">
        <v>3889</v>
      </c>
      <c r="I3416" s="135">
        <v>960</v>
      </c>
      <c r="J3416" s="135" t="s">
        <v>2115</v>
      </c>
      <c r="K3416" s="135" t="s">
        <v>2116</v>
      </c>
      <c r="L3416" s="135" t="s">
        <v>2117</v>
      </c>
      <c r="M3416" s="134"/>
      <c r="N3416" s="137"/>
      <c r="O3416" s="121"/>
    </row>
    <row r="3417" spans="1:15" x14ac:dyDescent="0.25">
      <c r="A3417" s="139">
        <v>139</v>
      </c>
      <c r="B3417" s="135" t="s">
        <v>345</v>
      </c>
      <c r="C3417" s="134" t="s">
        <v>2102</v>
      </c>
      <c r="D3417" s="135">
        <v>4685</v>
      </c>
      <c r="E3417" s="135" t="s">
        <v>2103</v>
      </c>
      <c r="F3417" s="135">
        <v>1</v>
      </c>
      <c r="G3417" s="136">
        <v>1</v>
      </c>
      <c r="H3417" s="135" t="s">
        <v>2104</v>
      </c>
      <c r="I3417" s="135">
        <v>781</v>
      </c>
      <c r="J3417" s="135" t="s">
        <v>2115</v>
      </c>
      <c r="K3417" s="135" t="s">
        <v>2116</v>
      </c>
      <c r="L3417" s="135" t="s">
        <v>2117</v>
      </c>
      <c r="M3417" s="134"/>
      <c r="N3417" s="137"/>
      <c r="O3417" s="121"/>
    </row>
    <row r="3418" spans="1:15" x14ac:dyDescent="0.25">
      <c r="A3418" s="139">
        <v>139</v>
      </c>
      <c r="B3418" s="135" t="s">
        <v>345</v>
      </c>
      <c r="C3418" s="134" t="s">
        <v>2102</v>
      </c>
      <c r="D3418" s="135">
        <v>4686</v>
      </c>
      <c r="E3418" s="135" t="s">
        <v>2103</v>
      </c>
      <c r="F3418" s="135">
        <v>1</v>
      </c>
      <c r="G3418" s="136">
        <v>2</v>
      </c>
      <c r="H3418" s="135" t="s">
        <v>2107</v>
      </c>
      <c r="I3418" s="135">
        <v>132</v>
      </c>
      <c r="J3418" s="135" t="s">
        <v>2151</v>
      </c>
      <c r="K3418" s="135" t="s">
        <v>2152</v>
      </c>
      <c r="L3418" s="135" t="s">
        <v>193</v>
      </c>
      <c r="M3418" s="134"/>
      <c r="N3418" s="137"/>
      <c r="O3418" s="121"/>
    </row>
    <row r="3419" spans="1:15" x14ac:dyDescent="0.25">
      <c r="A3419" s="139">
        <v>139</v>
      </c>
      <c r="B3419" s="135" t="s">
        <v>345</v>
      </c>
      <c r="C3419" s="134" t="s">
        <v>2102</v>
      </c>
      <c r="D3419" s="135">
        <v>4687</v>
      </c>
      <c r="E3419" s="135" t="s">
        <v>2103</v>
      </c>
      <c r="F3419" s="135">
        <v>1</v>
      </c>
      <c r="G3419" s="136">
        <v>3</v>
      </c>
      <c r="H3419" s="135" t="s">
        <v>2110</v>
      </c>
      <c r="I3419" s="135">
        <v>735</v>
      </c>
      <c r="J3419" s="135" t="s">
        <v>2115</v>
      </c>
      <c r="K3419" s="135" t="s">
        <v>2116</v>
      </c>
      <c r="L3419" s="135" t="s">
        <v>2117</v>
      </c>
      <c r="M3419" s="134"/>
      <c r="N3419" s="137"/>
      <c r="O3419" s="121"/>
    </row>
    <row r="3420" spans="1:15" x14ac:dyDescent="0.25">
      <c r="A3420" s="139">
        <v>139</v>
      </c>
      <c r="B3420" s="135" t="s">
        <v>345</v>
      </c>
      <c r="C3420" s="134" t="s">
        <v>2102</v>
      </c>
      <c r="D3420" s="135">
        <v>4688</v>
      </c>
      <c r="E3420" s="135" t="s">
        <v>2103</v>
      </c>
      <c r="F3420" s="135">
        <v>1</v>
      </c>
      <c r="G3420" s="136">
        <v>5</v>
      </c>
      <c r="H3420" s="135" t="s">
        <v>2114</v>
      </c>
      <c r="I3420" s="135">
        <v>151</v>
      </c>
      <c r="J3420" s="135" t="s">
        <v>2105</v>
      </c>
      <c r="K3420" s="135" t="s">
        <v>2106</v>
      </c>
      <c r="L3420" s="135" t="s">
        <v>193</v>
      </c>
      <c r="M3420" s="134"/>
      <c r="N3420" s="137"/>
      <c r="O3420" s="121"/>
    </row>
    <row r="3421" spans="1:15" x14ac:dyDescent="0.25">
      <c r="A3421" s="139">
        <v>139</v>
      </c>
      <c r="B3421" s="135" t="s">
        <v>345</v>
      </c>
      <c r="C3421" s="134" t="s">
        <v>2102</v>
      </c>
      <c r="D3421" s="135">
        <v>4689</v>
      </c>
      <c r="E3421" s="135" t="s">
        <v>2103</v>
      </c>
      <c r="F3421" s="135">
        <v>1</v>
      </c>
      <c r="G3421" s="136">
        <v>6</v>
      </c>
      <c r="H3421" s="135" t="s">
        <v>2118</v>
      </c>
      <c r="I3421" s="135">
        <v>296</v>
      </c>
      <c r="J3421" s="135" t="s">
        <v>2105</v>
      </c>
      <c r="K3421" s="135" t="s">
        <v>2106</v>
      </c>
      <c r="L3421" s="135" t="s">
        <v>193</v>
      </c>
      <c r="M3421" s="134"/>
      <c r="N3421" s="137"/>
      <c r="O3421" s="121"/>
    </row>
    <row r="3422" spans="1:15" x14ac:dyDescent="0.25">
      <c r="A3422" s="139">
        <v>139</v>
      </c>
      <c r="B3422" s="135" t="s">
        <v>345</v>
      </c>
      <c r="C3422" s="134" t="s">
        <v>2102</v>
      </c>
      <c r="D3422" s="135">
        <v>4690</v>
      </c>
      <c r="E3422" s="135" t="s">
        <v>2103</v>
      </c>
      <c r="F3422" s="135">
        <v>1</v>
      </c>
      <c r="G3422" s="136">
        <v>7</v>
      </c>
      <c r="H3422" s="135" t="s">
        <v>2119</v>
      </c>
      <c r="I3422" s="135">
        <v>83</v>
      </c>
      <c r="J3422" s="135" t="s">
        <v>2105</v>
      </c>
      <c r="K3422" s="135" t="s">
        <v>2106</v>
      </c>
      <c r="L3422" s="135" t="s">
        <v>193</v>
      </c>
      <c r="M3422" s="134"/>
      <c r="N3422" s="137"/>
      <c r="O3422" s="121"/>
    </row>
    <row r="3423" spans="1:15" x14ac:dyDescent="0.25">
      <c r="A3423" s="139">
        <v>139</v>
      </c>
      <c r="B3423" s="135" t="s">
        <v>345</v>
      </c>
      <c r="C3423" s="134" t="s">
        <v>2102</v>
      </c>
      <c r="D3423" s="135">
        <v>4691</v>
      </c>
      <c r="E3423" s="135" t="s">
        <v>2103</v>
      </c>
      <c r="F3423" s="135">
        <v>1</v>
      </c>
      <c r="G3423" s="136">
        <v>8</v>
      </c>
      <c r="H3423" s="135" t="s">
        <v>2120</v>
      </c>
      <c r="I3423" s="135">
        <v>25</v>
      </c>
      <c r="J3423" s="135" t="s">
        <v>2105</v>
      </c>
      <c r="K3423" s="135" t="s">
        <v>2106</v>
      </c>
      <c r="L3423" s="135" t="s">
        <v>193</v>
      </c>
      <c r="M3423" s="134"/>
      <c r="N3423" s="137"/>
      <c r="O3423" s="121"/>
    </row>
    <row r="3424" spans="1:15" x14ac:dyDescent="0.25">
      <c r="A3424" s="139">
        <v>139</v>
      </c>
      <c r="B3424" s="135" t="s">
        <v>345</v>
      </c>
      <c r="C3424" s="134" t="s">
        <v>2102</v>
      </c>
      <c r="D3424" s="135">
        <v>4692</v>
      </c>
      <c r="E3424" s="135" t="s">
        <v>2103</v>
      </c>
      <c r="F3424" s="135">
        <v>1</v>
      </c>
      <c r="G3424" s="136">
        <v>9</v>
      </c>
      <c r="H3424" s="135" t="s">
        <v>2121</v>
      </c>
      <c r="I3424" s="135">
        <v>44</v>
      </c>
      <c r="J3424" s="135" t="s">
        <v>2108</v>
      </c>
      <c r="K3424" s="135" t="s">
        <v>2109</v>
      </c>
      <c r="L3424" s="135" t="s">
        <v>193</v>
      </c>
      <c r="M3424" s="134"/>
      <c r="N3424" s="137"/>
      <c r="O3424" s="121"/>
    </row>
    <row r="3425" spans="1:15" x14ac:dyDescent="0.25">
      <c r="A3425" s="139">
        <v>139</v>
      </c>
      <c r="B3425" s="135" t="s">
        <v>345</v>
      </c>
      <c r="C3425" s="134" t="s">
        <v>2102</v>
      </c>
      <c r="D3425" s="135">
        <v>4693</v>
      </c>
      <c r="E3425" s="135" t="s">
        <v>2103</v>
      </c>
      <c r="F3425" s="135">
        <v>1</v>
      </c>
      <c r="G3425" s="136">
        <v>10</v>
      </c>
      <c r="H3425" s="135" t="s">
        <v>2122</v>
      </c>
      <c r="I3425" s="135">
        <v>216</v>
      </c>
      <c r="J3425" s="135" t="s">
        <v>2112</v>
      </c>
      <c r="K3425" s="135" t="s">
        <v>2113</v>
      </c>
      <c r="L3425" s="135" t="s">
        <v>194</v>
      </c>
      <c r="M3425" s="134"/>
      <c r="N3425" s="137"/>
      <c r="O3425" s="121"/>
    </row>
    <row r="3426" spans="1:15" x14ac:dyDescent="0.25">
      <c r="A3426" s="139">
        <v>139</v>
      </c>
      <c r="B3426" s="135" t="s">
        <v>345</v>
      </c>
      <c r="C3426" s="134" t="s">
        <v>2102</v>
      </c>
      <c r="D3426" s="135">
        <v>4694</v>
      </c>
      <c r="E3426" s="135" t="s">
        <v>2103</v>
      </c>
      <c r="F3426" s="135">
        <v>1</v>
      </c>
      <c r="G3426" s="136">
        <v>11</v>
      </c>
      <c r="H3426" s="135" t="s">
        <v>2123</v>
      </c>
      <c r="I3426" s="135">
        <v>41</v>
      </c>
      <c r="J3426" s="135" t="s">
        <v>2151</v>
      </c>
      <c r="K3426" s="135" t="s">
        <v>2152</v>
      </c>
      <c r="L3426" s="135" t="s">
        <v>193</v>
      </c>
      <c r="M3426" s="134"/>
      <c r="N3426" s="137"/>
      <c r="O3426" s="121"/>
    </row>
    <row r="3427" spans="1:15" x14ac:dyDescent="0.25">
      <c r="A3427" s="139">
        <v>139</v>
      </c>
      <c r="B3427" s="135" t="s">
        <v>345</v>
      </c>
      <c r="C3427" s="134" t="s">
        <v>2102</v>
      </c>
      <c r="D3427" s="135">
        <v>4695</v>
      </c>
      <c r="E3427" s="135" t="s">
        <v>2103</v>
      </c>
      <c r="F3427" s="135">
        <v>1</v>
      </c>
      <c r="G3427" s="136">
        <v>12</v>
      </c>
      <c r="H3427" s="135" t="s">
        <v>2126</v>
      </c>
      <c r="I3427" s="135">
        <v>209</v>
      </c>
      <c r="J3427" s="135" t="s">
        <v>2112</v>
      </c>
      <c r="K3427" s="135" t="s">
        <v>2113</v>
      </c>
      <c r="L3427" s="135" t="s">
        <v>194</v>
      </c>
      <c r="M3427" s="134"/>
      <c r="N3427" s="137"/>
      <c r="O3427" s="121"/>
    </row>
    <row r="3428" spans="1:15" x14ac:dyDescent="0.25">
      <c r="A3428" s="139">
        <v>139</v>
      </c>
      <c r="B3428" s="135" t="s">
        <v>345</v>
      </c>
      <c r="C3428" s="134" t="s">
        <v>2102</v>
      </c>
      <c r="D3428" s="135">
        <v>4696</v>
      </c>
      <c r="E3428" s="135" t="s">
        <v>2103</v>
      </c>
      <c r="F3428" s="135">
        <v>1</v>
      </c>
      <c r="G3428" s="136">
        <v>13</v>
      </c>
      <c r="H3428" s="135" t="s">
        <v>2127</v>
      </c>
      <c r="I3428" s="135">
        <v>142</v>
      </c>
      <c r="J3428" s="135" t="s">
        <v>2112</v>
      </c>
      <c r="K3428" s="135" t="s">
        <v>2113</v>
      </c>
      <c r="L3428" s="135" t="s">
        <v>194</v>
      </c>
      <c r="M3428" s="134"/>
      <c r="N3428" s="137"/>
      <c r="O3428" s="121"/>
    </row>
    <row r="3429" spans="1:15" x14ac:dyDescent="0.25">
      <c r="A3429" s="139">
        <v>139</v>
      </c>
      <c r="B3429" s="135" t="s">
        <v>345</v>
      </c>
      <c r="C3429" s="134" t="s">
        <v>2102</v>
      </c>
      <c r="D3429" s="135">
        <v>4697</v>
      </c>
      <c r="E3429" s="135" t="s">
        <v>2103</v>
      </c>
      <c r="F3429" s="135">
        <v>1</v>
      </c>
      <c r="G3429" s="136">
        <v>14</v>
      </c>
      <c r="H3429" s="135" t="s">
        <v>2128</v>
      </c>
      <c r="I3429" s="135">
        <v>132</v>
      </c>
      <c r="J3429" s="135" t="s">
        <v>2112</v>
      </c>
      <c r="K3429" s="135" t="s">
        <v>2113</v>
      </c>
      <c r="L3429" s="135" t="s">
        <v>194</v>
      </c>
      <c r="M3429" s="134"/>
      <c r="N3429" s="137"/>
      <c r="O3429" s="121"/>
    </row>
    <row r="3430" spans="1:15" x14ac:dyDescent="0.25">
      <c r="A3430" s="139">
        <v>139</v>
      </c>
      <c r="B3430" s="135" t="s">
        <v>345</v>
      </c>
      <c r="C3430" s="134" t="s">
        <v>2102</v>
      </c>
      <c r="D3430" s="135">
        <v>4698</v>
      </c>
      <c r="E3430" s="135" t="s">
        <v>2103</v>
      </c>
      <c r="F3430" s="135">
        <v>1</v>
      </c>
      <c r="G3430" s="136" t="s">
        <v>2706</v>
      </c>
      <c r="H3430" s="135" t="s">
        <v>3890</v>
      </c>
      <c r="I3430" s="135">
        <v>132</v>
      </c>
      <c r="J3430" s="135" t="s">
        <v>2151</v>
      </c>
      <c r="K3430" s="135" t="s">
        <v>2152</v>
      </c>
      <c r="L3430" s="135" t="s">
        <v>193</v>
      </c>
      <c r="M3430" s="134"/>
      <c r="N3430" s="137"/>
      <c r="O3430" s="121"/>
    </row>
    <row r="3431" spans="1:15" x14ac:dyDescent="0.25">
      <c r="A3431" s="139">
        <v>139</v>
      </c>
      <c r="B3431" s="135" t="s">
        <v>345</v>
      </c>
      <c r="C3431" s="134" t="s">
        <v>2102</v>
      </c>
      <c r="D3431" s="135">
        <v>4699</v>
      </c>
      <c r="E3431" s="135" t="s">
        <v>2103</v>
      </c>
      <c r="F3431" s="135">
        <v>1</v>
      </c>
      <c r="G3431" s="136">
        <v>15</v>
      </c>
      <c r="H3431" s="135" t="s">
        <v>2130</v>
      </c>
      <c r="I3431" s="135">
        <v>757</v>
      </c>
      <c r="J3431" s="135" t="s">
        <v>2115</v>
      </c>
      <c r="K3431" s="135" t="s">
        <v>2116</v>
      </c>
      <c r="L3431" s="135" t="s">
        <v>2117</v>
      </c>
      <c r="M3431" s="134"/>
      <c r="N3431" s="137"/>
      <c r="O3431" s="121"/>
    </row>
    <row r="3432" spans="1:15" x14ac:dyDescent="0.25">
      <c r="A3432" s="139">
        <v>139</v>
      </c>
      <c r="B3432" s="135" t="s">
        <v>345</v>
      </c>
      <c r="C3432" s="134" t="s">
        <v>2102</v>
      </c>
      <c r="D3432" s="135">
        <v>4700</v>
      </c>
      <c r="E3432" s="135" t="s">
        <v>2103</v>
      </c>
      <c r="F3432" s="135">
        <v>1</v>
      </c>
      <c r="G3432" s="136">
        <v>16</v>
      </c>
      <c r="H3432" s="135" t="s">
        <v>2131</v>
      </c>
      <c r="I3432" s="135">
        <v>38</v>
      </c>
      <c r="J3432" s="135" t="s">
        <v>2151</v>
      </c>
      <c r="K3432" s="135" t="s">
        <v>2152</v>
      </c>
      <c r="L3432" s="135" t="s">
        <v>193</v>
      </c>
      <c r="M3432" s="134"/>
      <c r="N3432" s="137"/>
      <c r="O3432" s="121"/>
    </row>
    <row r="3433" spans="1:15" x14ac:dyDescent="0.25">
      <c r="A3433" s="139">
        <v>139</v>
      </c>
      <c r="B3433" s="135" t="s">
        <v>345</v>
      </c>
      <c r="C3433" s="134" t="s">
        <v>2102</v>
      </c>
      <c r="D3433" s="135">
        <v>4701</v>
      </c>
      <c r="E3433" s="135" t="s">
        <v>2103</v>
      </c>
      <c r="F3433" s="135">
        <v>1</v>
      </c>
      <c r="G3433" s="136">
        <v>17</v>
      </c>
      <c r="H3433" s="135" t="s">
        <v>2132</v>
      </c>
      <c r="I3433" s="135">
        <v>111</v>
      </c>
      <c r="J3433" s="135" t="s">
        <v>2151</v>
      </c>
      <c r="K3433" s="135" t="s">
        <v>2152</v>
      </c>
      <c r="L3433" s="135" t="s">
        <v>193</v>
      </c>
      <c r="M3433" s="134"/>
      <c r="N3433" s="137"/>
      <c r="O3433" s="121"/>
    </row>
    <row r="3434" spans="1:15" x14ac:dyDescent="0.25">
      <c r="A3434" s="139">
        <v>139</v>
      </c>
      <c r="B3434" s="135" t="s">
        <v>345</v>
      </c>
      <c r="C3434" s="134" t="s">
        <v>2102</v>
      </c>
      <c r="D3434" s="135">
        <v>4702</v>
      </c>
      <c r="E3434" s="135" t="s">
        <v>2103</v>
      </c>
      <c r="F3434" s="135">
        <v>1</v>
      </c>
      <c r="G3434" s="136">
        <v>18</v>
      </c>
      <c r="H3434" s="135" t="s">
        <v>2133</v>
      </c>
      <c r="I3434" s="135">
        <v>137</v>
      </c>
      <c r="J3434" s="135" t="s">
        <v>2105</v>
      </c>
      <c r="K3434" s="135" t="s">
        <v>2106</v>
      </c>
      <c r="L3434" s="135" t="s">
        <v>193</v>
      </c>
      <c r="M3434" s="134"/>
      <c r="N3434" s="137"/>
      <c r="O3434" s="121"/>
    </row>
    <row r="3435" spans="1:15" x14ac:dyDescent="0.25">
      <c r="A3435" s="139">
        <v>139</v>
      </c>
      <c r="B3435" s="135" t="s">
        <v>345</v>
      </c>
      <c r="C3435" s="134" t="s">
        <v>2102</v>
      </c>
      <c r="D3435" s="135">
        <v>4703</v>
      </c>
      <c r="E3435" s="135" t="s">
        <v>2103</v>
      </c>
      <c r="F3435" s="135">
        <v>1</v>
      </c>
      <c r="G3435" s="136">
        <v>19</v>
      </c>
      <c r="H3435" s="135" t="s">
        <v>2134</v>
      </c>
      <c r="I3435" s="135">
        <v>89</v>
      </c>
      <c r="J3435" s="135" t="s">
        <v>2105</v>
      </c>
      <c r="K3435" s="135" t="s">
        <v>2106</v>
      </c>
      <c r="L3435" s="135" t="s">
        <v>193</v>
      </c>
      <c r="M3435" s="134"/>
      <c r="N3435" s="137"/>
      <c r="O3435" s="121"/>
    </row>
    <row r="3436" spans="1:15" x14ac:dyDescent="0.25">
      <c r="A3436" s="139">
        <v>139</v>
      </c>
      <c r="B3436" s="135" t="s">
        <v>345</v>
      </c>
      <c r="C3436" s="134" t="s">
        <v>2102</v>
      </c>
      <c r="D3436" s="135">
        <v>4704</v>
      </c>
      <c r="E3436" s="135" t="s">
        <v>2103</v>
      </c>
      <c r="F3436" s="135">
        <v>1</v>
      </c>
      <c r="G3436" s="136">
        <v>20</v>
      </c>
      <c r="H3436" s="135" t="s">
        <v>2135</v>
      </c>
      <c r="I3436" s="135">
        <v>556</v>
      </c>
      <c r="J3436" s="135" t="s">
        <v>2108</v>
      </c>
      <c r="K3436" s="135" t="s">
        <v>2109</v>
      </c>
      <c r="L3436" s="135" t="s">
        <v>193</v>
      </c>
      <c r="M3436" s="134"/>
      <c r="N3436" s="137"/>
      <c r="O3436" s="121"/>
    </row>
    <row r="3437" spans="1:15" x14ac:dyDescent="0.25">
      <c r="A3437" s="139">
        <v>139</v>
      </c>
      <c r="B3437" s="135" t="s">
        <v>345</v>
      </c>
      <c r="C3437" s="134" t="s">
        <v>2102</v>
      </c>
      <c r="D3437" s="135">
        <v>4705</v>
      </c>
      <c r="E3437" s="135" t="s">
        <v>2103</v>
      </c>
      <c r="F3437" s="135">
        <v>1</v>
      </c>
      <c r="G3437" s="136">
        <v>21</v>
      </c>
      <c r="H3437" s="135" t="s">
        <v>2136</v>
      </c>
      <c r="I3437" s="135">
        <v>60</v>
      </c>
      <c r="J3437" s="135" t="s">
        <v>2155</v>
      </c>
      <c r="K3437" s="135" t="s">
        <v>2156</v>
      </c>
      <c r="L3437" s="135" t="s">
        <v>193</v>
      </c>
      <c r="M3437" s="134"/>
      <c r="N3437" s="137"/>
      <c r="O3437" s="121"/>
    </row>
    <row r="3438" spans="1:15" x14ac:dyDescent="0.25">
      <c r="A3438" s="139">
        <v>139</v>
      </c>
      <c r="B3438" s="135" t="s">
        <v>345</v>
      </c>
      <c r="C3438" s="134" t="s">
        <v>2102</v>
      </c>
      <c r="D3438" s="135">
        <v>4706</v>
      </c>
      <c r="E3438" s="135" t="s">
        <v>2103</v>
      </c>
      <c r="F3438" s="135">
        <v>1</v>
      </c>
      <c r="G3438" s="136">
        <v>22</v>
      </c>
      <c r="H3438" s="135" t="s">
        <v>2137</v>
      </c>
      <c r="I3438" s="135">
        <v>737</v>
      </c>
      <c r="J3438" s="135" t="s">
        <v>2115</v>
      </c>
      <c r="K3438" s="135" t="s">
        <v>2116</v>
      </c>
      <c r="L3438" s="135" t="s">
        <v>2117</v>
      </c>
      <c r="M3438" s="134"/>
      <c r="N3438" s="137"/>
      <c r="O3438" s="121"/>
    </row>
    <row r="3439" spans="1:15" x14ac:dyDescent="0.25">
      <c r="A3439" s="139">
        <v>139</v>
      </c>
      <c r="B3439" s="135" t="s">
        <v>345</v>
      </c>
      <c r="C3439" s="134" t="s">
        <v>2102</v>
      </c>
      <c r="D3439" s="135">
        <v>4707</v>
      </c>
      <c r="E3439" s="135" t="s">
        <v>2103</v>
      </c>
      <c r="F3439" s="135">
        <v>1</v>
      </c>
      <c r="G3439" s="136">
        <v>24</v>
      </c>
      <c r="H3439" s="135" t="s">
        <v>2141</v>
      </c>
      <c r="I3439" s="135">
        <v>35</v>
      </c>
      <c r="J3439" s="135" t="s">
        <v>2151</v>
      </c>
      <c r="K3439" s="135" t="s">
        <v>2152</v>
      </c>
      <c r="L3439" s="135" t="s">
        <v>193</v>
      </c>
      <c r="M3439" s="134"/>
      <c r="N3439" s="137"/>
      <c r="O3439" s="121"/>
    </row>
    <row r="3440" spans="1:15" x14ac:dyDescent="0.25">
      <c r="A3440" s="139">
        <v>139</v>
      </c>
      <c r="B3440" s="135" t="s">
        <v>345</v>
      </c>
      <c r="C3440" s="134" t="s">
        <v>2102</v>
      </c>
      <c r="D3440" s="135">
        <v>4708</v>
      </c>
      <c r="E3440" s="135" t="s">
        <v>2103</v>
      </c>
      <c r="F3440" s="135">
        <v>1</v>
      </c>
      <c r="G3440" s="136">
        <v>25</v>
      </c>
      <c r="H3440" s="135" t="s">
        <v>2142</v>
      </c>
      <c r="I3440" s="135">
        <v>1174</v>
      </c>
      <c r="J3440" s="135" t="s">
        <v>2167</v>
      </c>
      <c r="K3440" s="135" t="s">
        <v>2168</v>
      </c>
      <c r="L3440" s="135" t="s">
        <v>189</v>
      </c>
      <c r="M3440" s="134"/>
      <c r="N3440" s="137"/>
      <c r="O3440" s="121"/>
    </row>
    <row r="3441" spans="1:15" x14ac:dyDescent="0.25">
      <c r="A3441" s="139">
        <v>139</v>
      </c>
      <c r="B3441" s="135" t="s">
        <v>345</v>
      </c>
      <c r="C3441" s="134" t="s">
        <v>2102</v>
      </c>
      <c r="D3441" s="135">
        <v>4709</v>
      </c>
      <c r="E3441" s="135" t="s">
        <v>2103</v>
      </c>
      <c r="F3441" s="135">
        <v>1</v>
      </c>
      <c r="G3441" s="136">
        <v>26</v>
      </c>
      <c r="H3441" s="135" t="s">
        <v>2143</v>
      </c>
      <c r="I3441" s="135">
        <v>89</v>
      </c>
      <c r="J3441" s="135" t="s">
        <v>2105</v>
      </c>
      <c r="K3441" s="135" t="s">
        <v>2106</v>
      </c>
      <c r="L3441" s="135" t="s">
        <v>193</v>
      </c>
      <c r="M3441" s="134"/>
      <c r="N3441" s="137"/>
      <c r="O3441" s="121"/>
    </row>
    <row r="3442" spans="1:15" x14ac:dyDescent="0.25">
      <c r="A3442" s="139">
        <v>139</v>
      </c>
      <c r="B3442" s="135" t="s">
        <v>345</v>
      </c>
      <c r="C3442" s="134" t="s">
        <v>2102</v>
      </c>
      <c r="D3442" s="135">
        <v>4710</v>
      </c>
      <c r="E3442" s="135" t="s">
        <v>2103</v>
      </c>
      <c r="F3442" s="135">
        <v>1</v>
      </c>
      <c r="G3442" s="136">
        <v>27</v>
      </c>
      <c r="H3442" s="135" t="s">
        <v>2144</v>
      </c>
      <c r="I3442" s="135">
        <v>218</v>
      </c>
      <c r="J3442" s="135" t="s">
        <v>2105</v>
      </c>
      <c r="K3442" s="135" t="s">
        <v>2106</v>
      </c>
      <c r="L3442" s="135" t="s">
        <v>193</v>
      </c>
      <c r="M3442" s="134"/>
      <c r="N3442" s="137"/>
      <c r="O3442" s="121"/>
    </row>
    <row r="3443" spans="1:15" x14ac:dyDescent="0.25">
      <c r="A3443" s="139">
        <v>139</v>
      </c>
      <c r="B3443" s="135" t="s">
        <v>345</v>
      </c>
      <c r="C3443" s="134" t="s">
        <v>2102</v>
      </c>
      <c r="D3443" s="135">
        <v>4711</v>
      </c>
      <c r="E3443" s="135" t="s">
        <v>2103</v>
      </c>
      <c r="F3443" s="135">
        <v>1</v>
      </c>
      <c r="G3443" s="136">
        <v>28</v>
      </c>
      <c r="H3443" s="135" t="s">
        <v>2145</v>
      </c>
      <c r="I3443" s="135">
        <v>3649</v>
      </c>
      <c r="J3443" s="135" t="s">
        <v>2167</v>
      </c>
      <c r="K3443" s="135" t="s">
        <v>2168</v>
      </c>
      <c r="L3443" s="135" t="s">
        <v>189</v>
      </c>
      <c r="M3443" s="134"/>
      <c r="N3443" s="137"/>
      <c r="O3443" s="121"/>
    </row>
    <row r="3444" spans="1:15" x14ac:dyDescent="0.25">
      <c r="A3444" s="139">
        <v>139</v>
      </c>
      <c r="B3444" s="135" t="s">
        <v>345</v>
      </c>
      <c r="C3444" s="134" t="s">
        <v>2102</v>
      </c>
      <c r="D3444" s="135">
        <v>4712</v>
      </c>
      <c r="E3444" s="135" t="s">
        <v>2103</v>
      </c>
      <c r="F3444" s="135">
        <v>1</v>
      </c>
      <c r="G3444" s="136">
        <v>29</v>
      </c>
      <c r="H3444" s="135" t="s">
        <v>2146</v>
      </c>
      <c r="I3444" s="135">
        <v>81</v>
      </c>
      <c r="J3444" s="135" t="s">
        <v>2105</v>
      </c>
      <c r="K3444" s="135" t="s">
        <v>2106</v>
      </c>
      <c r="L3444" s="135" t="s">
        <v>193</v>
      </c>
      <c r="M3444" s="134"/>
      <c r="N3444" s="137"/>
      <c r="O3444" s="121"/>
    </row>
    <row r="3445" spans="1:15" x14ac:dyDescent="0.25">
      <c r="A3445" s="139">
        <v>139</v>
      </c>
      <c r="B3445" s="135" t="s">
        <v>345</v>
      </c>
      <c r="C3445" s="134" t="s">
        <v>2102</v>
      </c>
      <c r="D3445" s="135">
        <v>4713</v>
      </c>
      <c r="E3445" s="135" t="s">
        <v>2103</v>
      </c>
      <c r="F3445" s="135">
        <v>1</v>
      </c>
      <c r="G3445" s="136">
        <v>30</v>
      </c>
      <c r="H3445" s="135" t="s">
        <v>2147</v>
      </c>
      <c r="I3445" s="135">
        <v>181</v>
      </c>
      <c r="J3445" s="135" t="s">
        <v>2155</v>
      </c>
      <c r="K3445" s="135" t="s">
        <v>2156</v>
      </c>
      <c r="L3445" s="135" t="s">
        <v>193</v>
      </c>
      <c r="M3445" s="134"/>
      <c r="N3445" s="137"/>
      <c r="O3445" s="121"/>
    </row>
    <row r="3446" spans="1:15" x14ac:dyDescent="0.25">
      <c r="A3446" s="139">
        <v>139</v>
      </c>
      <c r="B3446" s="135" t="s">
        <v>345</v>
      </c>
      <c r="C3446" s="134" t="s">
        <v>2102</v>
      </c>
      <c r="D3446" s="135">
        <v>4714</v>
      </c>
      <c r="E3446" s="135" t="s">
        <v>2103</v>
      </c>
      <c r="F3446" s="135">
        <v>1</v>
      </c>
      <c r="G3446" s="136">
        <v>31</v>
      </c>
      <c r="H3446" s="135" t="s">
        <v>2148</v>
      </c>
      <c r="I3446" s="135">
        <v>137</v>
      </c>
      <c r="J3446" s="135" t="s">
        <v>2151</v>
      </c>
      <c r="K3446" s="135" t="s">
        <v>2152</v>
      </c>
      <c r="L3446" s="135" t="s">
        <v>193</v>
      </c>
      <c r="M3446" s="134"/>
      <c r="N3446" s="137"/>
      <c r="O3446" s="121"/>
    </row>
    <row r="3447" spans="1:15" x14ac:dyDescent="0.25">
      <c r="A3447" s="139">
        <v>139</v>
      </c>
      <c r="B3447" s="135" t="s">
        <v>345</v>
      </c>
      <c r="C3447" s="134" t="s">
        <v>2102</v>
      </c>
      <c r="D3447" s="135">
        <v>4715</v>
      </c>
      <c r="E3447" s="135" t="s">
        <v>2103</v>
      </c>
      <c r="F3447" s="135">
        <v>1</v>
      </c>
      <c r="G3447" s="136">
        <v>32</v>
      </c>
      <c r="H3447" s="135" t="s">
        <v>2149</v>
      </c>
      <c r="I3447" s="135">
        <v>719</v>
      </c>
      <c r="J3447" s="135" t="s">
        <v>2115</v>
      </c>
      <c r="K3447" s="135" t="s">
        <v>2116</v>
      </c>
      <c r="L3447" s="135" t="s">
        <v>2117</v>
      </c>
      <c r="M3447" s="134"/>
      <c r="N3447" s="137"/>
      <c r="O3447" s="121"/>
    </row>
    <row r="3448" spans="1:15" x14ac:dyDescent="0.25">
      <c r="A3448" s="139">
        <v>139</v>
      </c>
      <c r="B3448" s="135" t="s">
        <v>345</v>
      </c>
      <c r="C3448" s="134" t="s">
        <v>2102</v>
      </c>
      <c r="D3448" s="135">
        <v>4716</v>
      </c>
      <c r="E3448" s="135" t="s">
        <v>2103</v>
      </c>
      <c r="F3448" s="135">
        <v>1</v>
      </c>
      <c r="G3448" s="136">
        <v>33</v>
      </c>
      <c r="H3448" s="135" t="s">
        <v>2150</v>
      </c>
      <c r="I3448" s="135">
        <v>28</v>
      </c>
      <c r="J3448" s="135" t="s">
        <v>2151</v>
      </c>
      <c r="K3448" s="135" t="s">
        <v>2152</v>
      </c>
      <c r="L3448" s="135" t="s">
        <v>193</v>
      </c>
      <c r="M3448" s="134"/>
      <c r="N3448" s="137"/>
      <c r="O3448" s="121"/>
    </row>
    <row r="3449" spans="1:15" x14ac:dyDescent="0.25">
      <c r="A3449" s="139">
        <v>139</v>
      </c>
      <c r="B3449" s="135" t="s">
        <v>345</v>
      </c>
      <c r="C3449" s="134" t="s">
        <v>2102</v>
      </c>
      <c r="D3449" s="135">
        <v>4717</v>
      </c>
      <c r="E3449" s="135" t="s">
        <v>2103</v>
      </c>
      <c r="F3449" s="135">
        <v>1</v>
      </c>
      <c r="G3449" s="136">
        <v>34</v>
      </c>
      <c r="H3449" s="135" t="s">
        <v>2153</v>
      </c>
      <c r="I3449" s="135">
        <v>31</v>
      </c>
      <c r="J3449" s="135" t="s">
        <v>2108</v>
      </c>
      <c r="K3449" s="135" t="s">
        <v>2109</v>
      </c>
      <c r="L3449" s="135" t="s">
        <v>193</v>
      </c>
      <c r="M3449" s="134"/>
      <c r="N3449" s="137"/>
      <c r="O3449" s="121"/>
    </row>
    <row r="3450" spans="1:15" x14ac:dyDescent="0.25">
      <c r="A3450" s="139">
        <v>139</v>
      </c>
      <c r="B3450" s="135" t="s">
        <v>345</v>
      </c>
      <c r="C3450" s="134" t="s">
        <v>2102</v>
      </c>
      <c r="D3450" s="135">
        <v>4718</v>
      </c>
      <c r="E3450" s="135" t="s">
        <v>2103</v>
      </c>
      <c r="F3450" s="135">
        <v>1</v>
      </c>
      <c r="G3450" s="136">
        <v>35</v>
      </c>
      <c r="H3450" s="135" t="s">
        <v>2154</v>
      </c>
      <c r="I3450" s="135">
        <v>1005</v>
      </c>
      <c r="J3450" s="135" t="s">
        <v>2115</v>
      </c>
      <c r="K3450" s="135" t="s">
        <v>2116</v>
      </c>
      <c r="L3450" s="135" t="s">
        <v>2117</v>
      </c>
      <c r="M3450" s="134"/>
      <c r="N3450" s="137"/>
      <c r="O3450" s="121"/>
    </row>
    <row r="3451" spans="1:15" x14ac:dyDescent="0.25">
      <c r="A3451" s="139">
        <v>139</v>
      </c>
      <c r="B3451" s="135" t="s">
        <v>345</v>
      </c>
      <c r="C3451" s="134" t="s">
        <v>2102</v>
      </c>
      <c r="D3451" s="135">
        <v>4719</v>
      </c>
      <c r="E3451" s="135" t="s">
        <v>2103</v>
      </c>
      <c r="F3451" s="135">
        <v>1</v>
      </c>
      <c r="G3451" s="136">
        <v>36</v>
      </c>
      <c r="H3451" s="135" t="s">
        <v>2157</v>
      </c>
      <c r="I3451" s="135">
        <v>754</v>
      </c>
      <c r="J3451" s="135" t="s">
        <v>2115</v>
      </c>
      <c r="K3451" s="135" t="s">
        <v>2116</v>
      </c>
      <c r="L3451" s="135" t="s">
        <v>2117</v>
      </c>
      <c r="M3451" s="134"/>
      <c r="N3451" s="137"/>
      <c r="O3451" s="121"/>
    </row>
    <row r="3452" spans="1:15" x14ac:dyDescent="0.25">
      <c r="A3452" s="139">
        <v>139</v>
      </c>
      <c r="B3452" s="135" t="s">
        <v>345</v>
      </c>
      <c r="C3452" s="134" t="s">
        <v>2102</v>
      </c>
      <c r="D3452" s="135">
        <v>4720</v>
      </c>
      <c r="E3452" s="135" t="s">
        <v>2103</v>
      </c>
      <c r="F3452" s="135">
        <v>1</v>
      </c>
      <c r="G3452" s="136" t="s">
        <v>2549</v>
      </c>
      <c r="H3452" s="135" t="s">
        <v>2550</v>
      </c>
      <c r="I3452" s="135">
        <v>46</v>
      </c>
      <c r="J3452" s="135" t="s">
        <v>2151</v>
      </c>
      <c r="K3452" s="135" t="s">
        <v>2152</v>
      </c>
      <c r="L3452" s="135" t="s">
        <v>193</v>
      </c>
      <c r="M3452" s="134"/>
      <c r="N3452" s="137"/>
      <c r="O3452" s="121"/>
    </row>
    <row r="3453" spans="1:15" x14ac:dyDescent="0.25">
      <c r="A3453" s="139">
        <v>139</v>
      </c>
      <c r="B3453" s="135" t="s">
        <v>345</v>
      </c>
      <c r="C3453" s="134" t="s">
        <v>2102</v>
      </c>
      <c r="D3453" s="135">
        <v>4721</v>
      </c>
      <c r="E3453" s="135" t="s">
        <v>2103</v>
      </c>
      <c r="F3453" s="135">
        <v>1</v>
      </c>
      <c r="G3453" s="136" t="s">
        <v>3891</v>
      </c>
      <c r="H3453" s="135" t="s">
        <v>3892</v>
      </c>
      <c r="I3453" s="135">
        <v>46</v>
      </c>
      <c r="J3453" s="135" t="s">
        <v>2108</v>
      </c>
      <c r="K3453" s="135" t="s">
        <v>2109</v>
      </c>
      <c r="L3453" s="135" t="s">
        <v>193</v>
      </c>
      <c r="M3453" s="134"/>
      <c r="N3453" s="137"/>
      <c r="O3453" s="121"/>
    </row>
    <row r="3454" spans="1:15" x14ac:dyDescent="0.25">
      <c r="A3454" s="139">
        <v>139</v>
      </c>
      <c r="B3454" s="135" t="s">
        <v>345</v>
      </c>
      <c r="C3454" s="134" t="s">
        <v>2102</v>
      </c>
      <c r="D3454" s="135">
        <v>4722</v>
      </c>
      <c r="E3454" s="135" t="s">
        <v>2103</v>
      </c>
      <c r="F3454" s="135">
        <v>1</v>
      </c>
      <c r="G3454" s="136">
        <v>39</v>
      </c>
      <c r="H3454" s="135" t="s">
        <v>2160</v>
      </c>
      <c r="I3454" s="135">
        <v>111</v>
      </c>
      <c r="J3454" s="135" t="s">
        <v>2151</v>
      </c>
      <c r="K3454" s="135" t="s">
        <v>2152</v>
      </c>
      <c r="L3454" s="135" t="s">
        <v>193</v>
      </c>
      <c r="M3454" s="134"/>
      <c r="N3454" s="137"/>
      <c r="O3454" s="121"/>
    </row>
    <row r="3455" spans="1:15" x14ac:dyDescent="0.25">
      <c r="A3455" s="139">
        <v>139</v>
      </c>
      <c r="B3455" s="135" t="s">
        <v>345</v>
      </c>
      <c r="C3455" s="134" t="s">
        <v>2102</v>
      </c>
      <c r="D3455" s="135">
        <v>4723</v>
      </c>
      <c r="E3455" s="135" t="s">
        <v>2103</v>
      </c>
      <c r="F3455" s="135">
        <v>1</v>
      </c>
      <c r="G3455" s="136">
        <v>40</v>
      </c>
      <c r="H3455" s="135" t="s">
        <v>2161</v>
      </c>
      <c r="I3455" s="135">
        <v>37</v>
      </c>
      <c r="J3455" s="135" t="s">
        <v>2151</v>
      </c>
      <c r="K3455" s="135" t="s">
        <v>2152</v>
      </c>
      <c r="L3455" s="135" t="s">
        <v>193</v>
      </c>
      <c r="M3455" s="134"/>
      <c r="N3455" s="137"/>
      <c r="O3455" s="121"/>
    </row>
    <row r="3456" spans="1:15" x14ac:dyDescent="0.25">
      <c r="A3456" s="139">
        <v>139</v>
      </c>
      <c r="B3456" s="135" t="s">
        <v>345</v>
      </c>
      <c r="C3456" s="134" t="s">
        <v>2102</v>
      </c>
      <c r="D3456" s="135">
        <v>4724</v>
      </c>
      <c r="E3456" s="135" t="s">
        <v>2103</v>
      </c>
      <c r="F3456" s="135">
        <v>1</v>
      </c>
      <c r="G3456" s="136">
        <v>41</v>
      </c>
      <c r="H3456" s="135" t="s">
        <v>2162</v>
      </c>
      <c r="I3456" s="135">
        <v>722</v>
      </c>
      <c r="J3456" s="135" t="s">
        <v>2115</v>
      </c>
      <c r="K3456" s="135" t="s">
        <v>2116</v>
      </c>
      <c r="L3456" s="135" t="s">
        <v>2117</v>
      </c>
      <c r="M3456" s="134"/>
      <c r="N3456" s="137"/>
      <c r="O3456" s="121"/>
    </row>
    <row r="3457" spans="1:15" x14ac:dyDescent="0.25">
      <c r="A3457" s="139">
        <v>139</v>
      </c>
      <c r="B3457" s="135" t="s">
        <v>345</v>
      </c>
      <c r="C3457" s="134" t="s">
        <v>2102</v>
      </c>
      <c r="D3457" s="135">
        <v>4725</v>
      </c>
      <c r="E3457" s="135" t="s">
        <v>2103</v>
      </c>
      <c r="F3457" s="135">
        <v>1</v>
      </c>
      <c r="G3457" s="136">
        <v>42</v>
      </c>
      <c r="H3457" s="135" t="s">
        <v>2163</v>
      </c>
      <c r="I3457" s="135">
        <v>43</v>
      </c>
      <c r="J3457" s="135" t="s">
        <v>2155</v>
      </c>
      <c r="K3457" s="135" t="s">
        <v>2156</v>
      </c>
      <c r="L3457" s="135" t="s">
        <v>193</v>
      </c>
      <c r="M3457" s="134"/>
      <c r="N3457" s="137"/>
      <c r="O3457" s="121"/>
    </row>
    <row r="3458" spans="1:15" x14ac:dyDescent="0.25">
      <c r="A3458" s="139">
        <v>139</v>
      </c>
      <c r="B3458" s="135" t="s">
        <v>345</v>
      </c>
      <c r="C3458" s="134" t="s">
        <v>2102</v>
      </c>
      <c r="D3458" s="135">
        <v>4726</v>
      </c>
      <c r="E3458" s="135" t="s">
        <v>2103</v>
      </c>
      <c r="F3458" s="135">
        <v>1</v>
      </c>
      <c r="G3458" s="136">
        <v>43</v>
      </c>
      <c r="H3458" s="135" t="s">
        <v>2164</v>
      </c>
      <c r="I3458" s="135">
        <v>117</v>
      </c>
      <c r="J3458" s="135" t="s">
        <v>2151</v>
      </c>
      <c r="K3458" s="135" t="s">
        <v>2152</v>
      </c>
      <c r="L3458" s="135" t="s">
        <v>193</v>
      </c>
      <c r="M3458" s="134"/>
      <c r="N3458" s="137"/>
      <c r="O3458" s="121"/>
    </row>
    <row r="3459" spans="1:15" x14ac:dyDescent="0.25">
      <c r="A3459" s="139">
        <v>139</v>
      </c>
      <c r="B3459" s="135" t="s">
        <v>345</v>
      </c>
      <c r="C3459" s="134" t="s">
        <v>2102</v>
      </c>
      <c r="D3459" s="135">
        <v>4727</v>
      </c>
      <c r="E3459" s="135" t="s">
        <v>2103</v>
      </c>
      <c r="F3459" s="135">
        <v>1</v>
      </c>
      <c r="G3459" s="136">
        <v>44</v>
      </c>
      <c r="H3459" s="135" t="s">
        <v>2165</v>
      </c>
      <c r="I3459" s="135">
        <v>361</v>
      </c>
      <c r="J3459" s="135" t="s">
        <v>2108</v>
      </c>
      <c r="K3459" s="135" t="s">
        <v>2109</v>
      </c>
      <c r="L3459" s="135" t="s">
        <v>193</v>
      </c>
      <c r="M3459" s="134"/>
      <c r="N3459" s="137"/>
      <c r="O3459" s="121"/>
    </row>
    <row r="3460" spans="1:15" x14ac:dyDescent="0.25">
      <c r="A3460" s="139">
        <v>139</v>
      </c>
      <c r="B3460" s="135" t="s">
        <v>345</v>
      </c>
      <c r="C3460" s="134" t="s">
        <v>2102</v>
      </c>
      <c r="D3460" s="135">
        <v>4728</v>
      </c>
      <c r="E3460" s="135" t="s">
        <v>2103</v>
      </c>
      <c r="F3460" s="135">
        <v>1</v>
      </c>
      <c r="G3460" s="136">
        <v>45</v>
      </c>
      <c r="H3460" s="135" t="s">
        <v>2166</v>
      </c>
      <c r="I3460" s="135">
        <v>45</v>
      </c>
      <c r="J3460" s="135" t="s">
        <v>2155</v>
      </c>
      <c r="K3460" s="135" t="s">
        <v>2156</v>
      </c>
      <c r="L3460" s="135" t="s">
        <v>193</v>
      </c>
      <c r="M3460" s="134"/>
      <c r="N3460" s="137"/>
      <c r="O3460" s="121"/>
    </row>
    <row r="3461" spans="1:15" x14ac:dyDescent="0.25">
      <c r="A3461" s="139">
        <v>139</v>
      </c>
      <c r="B3461" s="135" t="s">
        <v>345</v>
      </c>
      <c r="C3461" s="134" t="s">
        <v>2102</v>
      </c>
      <c r="D3461" s="135">
        <v>4729</v>
      </c>
      <c r="E3461" s="135" t="s">
        <v>2103</v>
      </c>
      <c r="F3461" s="135">
        <v>1</v>
      </c>
      <c r="G3461" s="136">
        <v>46</v>
      </c>
      <c r="H3461" s="135" t="s">
        <v>2169</v>
      </c>
      <c r="I3461" s="135">
        <v>203</v>
      </c>
      <c r="J3461" s="135" t="s">
        <v>2155</v>
      </c>
      <c r="K3461" s="135" t="s">
        <v>2156</v>
      </c>
      <c r="L3461" s="135" t="s">
        <v>193</v>
      </c>
      <c r="M3461" s="134"/>
      <c r="N3461" s="137"/>
      <c r="O3461" s="121"/>
    </row>
    <row r="3462" spans="1:15" x14ac:dyDescent="0.25">
      <c r="A3462" s="139">
        <v>139</v>
      </c>
      <c r="B3462" s="135" t="s">
        <v>345</v>
      </c>
      <c r="C3462" s="134" t="s">
        <v>2102</v>
      </c>
      <c r="D3462" s="135">
        <v>4730</v>
      </c>
      <c r="E3462" s="135" t="s">
        <v>2103</v>
      </c>
      <c r="F3462" s="135">
        <v>1</v>
      </c>
      <c r="G3462" s="136">
        <v>47</v>
      </c>
      <c r="H3462" s="135" t="s">
        <v>2170</v>
      </c>
      <c r="I3462" s="135">
        <v>66</v>
      </c>
      <c r="J3462" s="135" t="s">
        <v>2105</v>
      </c>
      <c r="K3462" s="135" t="s">
        <v>2106</v>
      </c>
      <c r="L3462" s="135" t="s">
        <v>193</v>
      </c>
      <c r="M3462" s="134"/>
      <c r="N3462" s="137"/>
      <c r="O3462" s="121"/>
    </row>
    <row r="3463" spans="1:15" x14ac:dyDescent="0.25">
      <c r="A3463" s="139">
        <v>139</v>
      </c>
      <c r="B3463" s="135" t="s">
        <v>345</v>
      </c>
      <c r="C3463" s="134" t="s">
        <v>2102</v>
      </c>
      <c r="D3463" s="135">
        <v>4731</v>
      </c>
      <c r="E3463" s="135" t="s">
        <v>2103</v>
      </c>
      <c r="F3463" s="135">
        <v>1</v>
      </c>
      <c r="G3463" s="136">
        <v>48</v>
      </c>
      <c r="H3463" s="135" t="s">
        <v>2171</v>
      </c>
      <c r="I3463" s="135">
        <v>67</v>
      </c>
      <c r="J3463" s="135" t="s">
        <v>2108</v>
      </c>
      <c r="K3463" s="135" t="s">
        <v>2109</v>
      </c>
      <c r="L3463" s="135" t="s">
        <v>193</v>
      </c>
      <c r="M3463" s="134"/>
      <c r="N3463" s="137"/>
      <c r="O3463" s="121"/>
    </row>
    <row r="3464" spans="1:15" x14ac:dyDescent="0.25">
      <c r="A3464" s="139">
        <v>139</v>
      </c>
      <c r="B3464" s="135" t="s">
        <v>345</v>
      </c>
      <c r="C3464" s="134" t="s">
        <v>2102</v>
      </c>
      <c r="D3464" s="135">
        <v>4732</v>
      </c>
      <c r="E3464" s="135" t="s">
        <v>2103</v>
      </c>
      <c r="F3464" s="135">
        <v>1</v>
      </c>
      <c r="G3464" s="136">
        <v>49</v>
      </c>
      <c r="H3464" s="135" t="s">
        <v>2172</v>
      </c>
      <c r="I3464" s="135">
        <v>3783</v>
      </c>
      <c r="J3464" s="135" t="s">
        <v>2105</v>
      </c>
      <c r="K3464" s="135" t="s">
        <v>2106</v>
      </c>
      <c r="L3464" s="135" t="s">
        <v>193</v>
      </c>
      <c r="M3464" s="134"/>
      <c r="N3464" s="137"/>
      <c r="O3464" s="121"/>
    </row>
    <row r="3465" spans="1:15" x14ac:dyDescent="0.25">
      <c r="A3465" s="139">
        <v>139</v>
      </c>
      <c r="B3465" s="135" t="s">
        <v>345</v>
      </c>
      <c r="C3465" s="134" t="s">
        <v>2102</v>
      </c>
      <c r="D3465" s="135">
        <v>4733</v>
      </c>
      <c r="E3465" s="135" t="s">
        <v>2103</v>
      </c>
      <c r="F3465" s="135">
        <v>2</v>
      </c>
      <c r="G3465" s="136">
        <v>1</v>
      </c>
      <c r="H3465" s="135" t="s">
        <v>2204</v>
      </c>
      <c r="I3465" s="135">
        <v>779</v>
      </c>
      <c r="J3465" s="135" t="s">
        <v>2115</v>
      </c>
      <c r="K3465" s="135" t="s">
        <v>2116</v>
      </c>
      <c r="L3465" s="135" t="s">
        <v>2117</v>
      </c>
      <c r="M3465" s="134"/>
      <c r="N3465" s="137"/>
      <c r="O3465" s="121"/>
    </row>
    <row r="3466" spans="1:15" x14ac:dyDescent="0.25">
      <c r="A3466" s="139">
        <v>139</v>
      </c>
      <c r="B3466" s="135" t="s">
        <v>345</v>
      </c>
      <c r="C3466" s="134" t="s">
        <v>2102</v>
      </c>
      <c r="D3466" s="135">
        <v>4734</v>
      </c>
      <c r="E3466" s="135" t="s">
        <v>2103</v>
      </c>
      <c r="F3466" s="135">
        <v>2</v>
      </c>
      <c r="G3466" s="136">
        <v>2</v>
      </c>
      <c r="H3466" s="135" t="s">
        <v>2205</v>
      </c>
      <c r="I3466" s="135">
        <v>120</v>
      </c>
      <c r="J3466" s="135" t="s">
        <v>2151</v>
      </c>
      <c r="K3466" s="135" t="s">
        <v>2152</v>
      </c>
      <c r="L3466" s="135" t="s">
        <v>193</v>
      </c>
      <c r="M3466" s="134"/>
      <c r="N3466" s="137"/>
      <c r="O3466" s="121"/>
    </row>
    <row r="3467" spans="1:15" x14ac:dyDescent="0.25">
      <c r="A3467" s="139">
        <v>139</v>
      </c>
      <c r="B3467" s="135" t="s">
        <v>345</v>
      </c>
      <c r="C3467" s="134" t="s">
        <v>2102</v>
      </c>
      <c r="D3467" s="135">
        <v>4735</v>
      </c>
      <c r="E3467" s="135" t="s">
        <v>2103</v>
      </c>
      <c r="F3467" s="135">
        <v>2</v>
      </c>
      <c r="G3467" s="136">
        <v>3</v>
      </c>
      <c r="H3467" s="135" t="s">
        <v>2438</v>
      </c>
      <c r="I3467" s="135">
        <v>734</v>
      </c>
      <c r="J3467" s="135" t="s">
        <v>2115</v>
      </c>
      <c r="K3467" s="135" t="s">
        <v>2116</v>
      </c>
      <c r="L3467" s="135" t="s">
        <v>2117</v>
      </c>
      <c r="M3467" s="134"/>
      <c r="N3467" s="137"/>
      <c r="O3467" s="121"/>
    </row>
    <row r="3468" spans="1:15" x14ac:dyDescent="0.25">
      <c r="A3468" s="139">
        <v>139</v>
      </c>
      <c r="B3468" s="135" t="s">
        <v>345</v>
      </c>
      <c r="C3468" s="134" t="s">
        <v>2102</v>
      </c>
      <c r="D3468" s="135">
        <v>4736</v>
      </c>
      <c r="E3468" s="135" t="s">
        <v>2103</v>
      </c>
      <c r="F3468" s="135">
        <v>2</v>
      </c>
      <c r="G3468" s="136">
        <v>4</v>
      </c>
      <c r="H3468" s="135" t="s">
        <v>2439</v>
      </c>
      <c r="I3468" s="135">
        <v>120</v>
      </c>
      <c r="J3468" s="135" t="s">
        <v>2151</v>
      </c>
      <c r="K3468" s="135" t="s">
        <v>2152</v>
      </c>
      <c r="L3468" s="135" t="s">
        <v>193</v>
      </c>
      <c r="M3468" s="134"/>
      <c r="N3468" s="137"/>
      <c r="O3468" s="121"/>
    </row>
    <row r="3469" spans="1:15" x14ac:dyDescent="0.25">
      <c r="A3469" s="139">
        <v>139</v>
      </c>
      <c r="B3469" s="135" t="s">
        <v>345</v>
      </c>
      <c r="C3469" s="134" t="s">
        <v>2102</v>
      </c>
      <c r="D3469" s="135">
        <v>4737</v>
      </c>
      <c r="E3469" s="135" t="s">
        <v>2103</v>
      </c>
      <c r="F3469" s="135">
        <v>2</v>
      </c>
      <c r="G3469" s="136">
        <v>5</v>
      </c>
      <c r="H3469" s="135" t="s">
        <v>2206</v>
      </c>
      <c r="I3469" s="135">
        <v>422</v>
      </c>
      <c r="J3469" s="135" t="s">
        <v>2105</v>
      </c>
      <c r="K3469" s="135" t="s">
        <v>2106</v>
      </c>
      <c r="L3469" s="135" t="s">
        <v>193</v>
      </c>
      <c r="M3469" s="134"/>
      <c r="N3469" s="137"/>
      <c r="O3469" s="121"/>
    </row>
    <row r="3470" spans="1:15" x14ac:dyDescent="0.25">
      <c r="A3470" s="139">
        <v>139</v>
      </c>
      <c r="B3470" s="135" t="s">
        <v>345</v>
      </c>
      <c r="C3470" s="134" t="s">
        <v>2102</v>
      </c>
      <c r="D3470" s="135">
        <v>4738</v>
      </c>
      <c r="E3470" s="135" t="s">
        <v>2103</v>
      </c>
      <c r="F3470" s="135">
        <v>2</v>
      </c>
      <c r="G3470" s="136">
        <v>6</v>
      </c>
      <c r="H3470" s="135" t="s">
        <v>2207</v>
      </c>
      <c r="I3470" s="135">
        <v>745</v>
      </c>
      <c r="J3470" s="135" t="s">
        <v>2115</v>
      </c>
      <c r="K3470" s="135" t="s">
        <v>2116</v>
      </c>
      <c r="L3470" s="135" t="s">
        <v>2117</v>
      </c>
      <c r="M3470" s="134"/>
      <c r="N3470" s="137"/>
      <c r="O3470" s="121"/>
    </row>
    <row r="3471" spans="1:15" x14ac:dyDescent="0.25">
      <c r="A3471" s="139">
        <v>139</v>
      </c>
      <c r="B3471" s="135" t="s">
        <v>345</v>
      </c>
      <c r="C3471" s="134" t="s">
        <v>2102</v>
      </c>
      <c r="D3471" s="135">
        <v>4739</v>
      </c>
      <c r="E3471" s="135" t="s">
        <v>2103</v>
      </c>
      <c r="F3471" s="135">
        <v>2</v>
      </c>
      <c r="G3471" s="136">
        <v>7</v>
      </c>
      <c r="H3471" s="135" t="s">
        <v>2208</v>
      </c>
      <c r="I3471" s="135">
        <v>28</v>
      </c>
      <c r="J3471" s="135" t="s">
        <v>2151</v>
      </c>
      <c r="K3471" s="135" t="s">
        <v>2152</v>
      </c>
      <c r="L3471" s="135" t="s">
        <v>193</v>
      </c>
      <c r="M3471" s="134"/>
      <c r="N3471" s="137"/>
      <c r="O3471" s="121"/>
    </row>
    <row r="3472" spans="1:15" x14ac:dyDescent="0.25">
      <c r="A3472" s="139">
        <v>139</v>
      </c>
      <c r="B3472" s="135" t="s">
        <v>345</v>
      </c>
      <c r="C3472" s="134" t="s">
        <v>2102</v>
      </c>
      <c r="D3472" s="135">
        <v>4740</v>
      </c>
      <c r="E3472" s="135" t="s">
        <v>2103</v>
      </c>
      <c r="F3472" s="135">
        <v>2</v>
      </c>
      <c r="G3472" s="136">
        <v>9</v>
      </c>
      <c r="H3472" s="135" t="s">
        <v>2210</v>
      </c>
      <c r="I3472" s="135">
        <v>891</v>
      </c>
      <c r="J3472" s="135" t="s">
        <v>2124</v>
      </c>
      <c r="K3472" s="135" t="s">
        <v>2125</v>
      </c>
      <c r="L3472" s="135" t="s">
        <v>192</v>
      </c>
      <c r="M3472" s="134"/>
      <c r="N3472" s="137"/>
      <c r="O3472" s="121"/>
    </row>
    <row r="3473" spans="1:15" x14ac:dyDescent="0.25">
      <c r="A3473" s="139">
        <v>139</v>
      </c>
      <c r="B3473" s="135" t="s">
        <v>345</v>
      </c>
      <c r="C3473" s="134" t="s">
        <v>2102</v>
      </c>
      <c r="D3473" s="135">
        <v>4741</v>
      </c>
      <c r="E3473" s="135" t="s">
        <v>2103</v>
      </c>
      <c r="F3473" s="135">
        <v>2</v>
      </c>
      <c r="G3473" s="136">
        <v>10</v>
      </c>
      <c r="H3473" s="135" t="s">
        <v>2211</v>
      </c>
      <c r="I3473" s="135">
        <v>766</v>
      </c>
      <c r="J3473" s="135" t="s">
        <v>2115</v>
      </c>
      <c r="K3473" s="135" t="s">
        <v>2116</v>
      </c>
      <c r="L3473" s="135" t="s">
        <v>2117</v>
      </c>
      <c r="M3473" s="134"/>
      <c r="N3473" s="137"/>
      <c r="O3473" s="121"/>
    </row>
    <row r="3474" spans="1:15" x14ac:dyDescent="0.25">
      <c r="A3474" s="139">
        <v>139</v>
      </c>
      <c r="B3474" s="135" t="s">
        <v>345</v>
      </c>
      <c r="C3474" s="134" t="s">
        <v>2102</v>
      </c>
      <c r="D3474" s="135">
        <v>4742</v>
      </c>
      <c r="E3474" s="135" t="s">
        <v>2103</v>
      </c>
      <c r="F3474" s="135">
        <v>2</v>
      </c>
      <c r="G3474" s="136">
        <v>11</v>
      </c>
      <c r="H3474" s="135" t="s">
        <v>2212</v>
      </c>
      <c r="I3474" s="135">
        <v>28</v>
      </c>
      <c r="J3474" s="135" t="s">
        <v>2151</v>
      </c>
      <c r="K3474" s="135" t="s">
        <v>2152</v>
      </c>
      <c r="L3474" s="135" t="s">
        <v>193</v>
      </c>
      <c r="M3474" s="134"/>
      <c r="N3474" s="137"/>
      <c r="O3474" s="121"/>
    </row>
    <row r="3475" spans="1:15" x14ac:dyDescent="0.25">
      <c r="A3475" s="139">
        <v>139</v>
      </c>
      <c r="B3475" s="135" t="s">
        <v>345</v>
      </c>
      <c r="C3475" s="134" t="s">
        <v>2102</v>
      </c>
      <c r="D3475" s="135">
        <v>4743</v>
      </c>
      <c r="E3475" s="135" t="s">
        <v>2103</v>
      </c>
      <c r="F3475" s="135">
        <v>2</v>
      </c>
      <c r="G3475" s="136">
        <v>12</v>
      </c>
      <c r="H3475" s="135" t="s">
        <v>2213</v>
      </c>
      <c r="I3475" s="135">
        <v>93</v>
      </c>
      <c r="J3475" s="135" t="s">
        <v>2151</v>
      </c>
      <c r="K3475" s="135" t="s">
        <v>2152</v>
      </c>
      <c r="L3475" s="135" t="s">
        <v>193</v>
      </c>
      <c r="M3475" s="134"/>
      <c r="N3475" s="137"/>
      <c r="O3475" s="121"/>
    </row>
    <row r="3476" spans="1:15" x14ac:dyDescent="0.25">
      <c r="A3476" s="139">
        <v>139</v>
      </c>
      <c r="B3476" s="135" t="s">
        <v>345</v>
      </c>
      <c r="C3476" s="134" t="s">
        <v>2102</v>
      </c>
      <c r="D3476" s="135">
        <v>4744</v>
      </c>
      <c r="E3476" s="135" t="s">
        <v>2103</v>
      </c>
      <c r="F3476" s="135">
        <v>2</v>
      </c>
      <c r="G3476" s="136">
        <v>13</v>
      </c>
      <c r="H3476" s="135" t="s">
        <v>2214</v>
      </c>
      <c r="I3476" s="135">
        <v>734</v>
      </c>
      <c r="J3476" s="135" t="s">
        <v>2115</v>
      </c>
      <c r="K3476" s="135" t="s">
        <v>2116</v>
      </c>
      <c r="L3476" s="135" t="s">
        <v>2117</v>
      </c>
      <c r="M3476" s="134"/>
      <c r="N3476" s="137"/>
      <c r="O3476" s="121"/>
    </row>
    <row r="3477" spans="1:15" x14ac:dyDescent="0.25">
      <c r="A3477" s="139">
        <v>139</v>
      </c>
      <c r="B3477" s="135" t="s">
        <v>345</v>
      </c>
      <c r="C3477" s="134" t="s">
        <v>2102</v>
      </c>
      <c r="D3477" s="135">
        <v>4745</v>
      </c>
      <c r="E3477" s="135" t="s">
        <v>2103</v>
      </c>
      <c r="F3477" s="135">
        <v>2</v>
      </c>
      <c r="G3477" s="136">
        <v>14</v>
      </c>
      <c r="H3477" s="135" t="s">
        <v>2215</v>
      </c>
      <c r="I3477" s="135">
        <v>33</v>
      </c>
      <c r="J3477" s="135" t="s">
        <v>2151</v>
      </c>
      <c r="K3477" s="135" t="s">
        <v>2152</v>
      </c>
      <c r="L3477" s="135" t="s">
        <v>193</v>
      </c>
      <c r="M3477" s="134"/>
      <c r="N3477" s="137"/>
      <c r="O3477" s="121"/>
    </row>
    <row r="3478" spans="1:15" x14ac:dyDescent="0.25">
      <c r="A3478" s="139">
        <v>139</v>
      </c>
      <c r="B3478" s="135" t="s">
        <v>345</v>
      </c>
      <c r="C3478" s="134" t="s">
        <v>2102</v>
      </c>
      <c r="D3478" s="135">
        <v>4746</v>
      </c>
      <c r="E3478" s="135" t="s">
        <v>2103</v>
      </c>
      <c r="F3478" s="135">
        <v>2</v>
      </c>
      <c r="G3478" s="136">
        <v>15</v>
      </c>
      <c r="H3478" s="135" t="s">
        <v>2216</v>
      </c>
      <c r="I3478" s="135">
        <v>108</v>
      </c>
      <c r="J3478" s="135" t="s">
        <v>2151</v>
      </c>
      <c r="K3478" s="135" t="s">
        <v>2152</v>
      </c>
      <c r="L3478" s="135" t="s">
        <v>193</v>
      </c>
      <c r="M3478" s="134"/>
      <c r="N3478" s="137"/>
      <c r="O3478" s="121"/>
    </row>
    <row r="3479" spans="1:15" x14ac:dyDescent="0.25">
      <c r="A3479" s="139">
        <v>139</v>
      </c>
      <c r="B3479" s="135" t="s">
        <v>345</v>
      </c>
      <c r="C3479" s="134" t="s">
        <v>2102</v>
      </c>
      <c r="D3479" s="135">
        <v>4747</v>
      </c>
      <c r="E3479" s="135" t="s">
        <v>2103</v>
      </c>
      <c r="F3479" s="135">
        <v>2</v>
      </c>
      <c r="G3479" s="136">
        <v>16</v>
      </c>
      <c r="H3479" s="135" t="s">
        <v>2217</v>
      </c>
      <c r="I3479" s="135">
        <v>175</v>
      </c>
      <c r="J3479" s="135" t="s">
        <v>2105</v>
      </c>
      <c r="K3479" s="135" t="s">
        <v>2106</v>
      </c>
      <c r="L3479" s="135" t="s">
        <v>193</v>
      </c>
      <c r="M3479" s="134"/>
      <c r="N3479" s="137"/>
      <c r="O3479" s="121"/>
    </row>
    <row r="3480" spans="1:15" x14ac:dyDescent="0.25">
      <c r="A3480" s="139">
        <v>139</v>
      </c>
      <c r="B3480" s="135" t="s">
        <v>345</v>
      </c>
      <c r="C3480" s="134" t="s">
        <v>2102</v>
      </c>
      <c r="D3480" s="135">
        <v>4748</v>
      </c>
      <c r="E3480" s="135" t="s">
        <v>2103</v>
      </c>
      <c r="F3480" s="135">
        <v>2</v>
      </c>
      <c r="G3480" s="136">
        <v>17</v>
      </c>
      <c r="H3480" s="135" t="s">
        <v>2218</v>
      </c>
      <c r="I3480" s="135">
        <v>55</v>
      </c>
      <c r="J3480" s="135" t="s">
        <v>2155</v>
      </c>
      <c r="K3480" s="135" t="s">
        <v>2156</v>
      </c>
      <c r="L3480" s="135" t="s">
        <v>193</v>
      </c>
      <c r="M3480" s="134"/>
      <c r="N3480" s="137"/>
      <c r="O3480" s="121"/>
    </row>
    <row r="3481" spans="1:15" x14ac:dyDescent="0.25">
      <c r="A3481" s="139">
        <v>139</v>
      </c>
      <c r="B3481" s="135" t="s">
        <v>345</v>
      </c>
      <c r="C3481" s="134" t="s">
        <v>2102</v>
      </c>
      <c r="D3481" s="135">
        <v>4749</v>
      </c>
      <c r="E3481" s="135" t="s">
        <v>2103</v>
      </c>
      <c r="F3481" s="135">
        <v>2</v>
      </c>
      <c r="G3481" s="136">
        <v>18</v>
      </c>
      <c r="H3481" s="135" t="s">
        <v>2219</v>
      </c>
      <c r="I3481" s="135">
        <v>216</v>
      </c>
      <c r="J3481" s="135" t="s">
        <v>2151</v>
      </c>
      <c r="K3481" s="135" t="s">
        <v>2152</v>
      </c>
      <c r="L3481" s="135" t="s">
        <v>193</v>
      </c>
      <c r="M3481" s="134"/>
      <c r="N3481" s="137"/>
      <c r="O3481" s="121"/>
    </row>
    <row r="3482" spans="1:15" x14ac:dyDescent="0.25">
      <c r="A3482" s="139">
        <v>139</v>
      </c>
      <c r="B3482" s="135" t="s">
        <v>345</v>
      </c>
      <c r="C3482" s="134" t="s">
        <v>2102</v>
      </c>
      <c r="D3482" s="135">
        <v>4750</v>
      </c>
      <c r="E3482" s="135" t="s">
        <v>2103</v>
      </c>
      <c r="F3482" s="135">
        <v>2</v>
      </c>
      <c r="G3482" s="136">
        <v>19</v>
      </c>
      <c r="H3482" s="135" t="s">
        <v>2220</v>
      </c>
      <c r="I3482" s="135">
        <v>133</v>
      </c>
      <c r="J3482" s="135" t="s">
        <v>2151</v>
      </c>
      <c r="K3482" s="135" t="s">
        <v>2152</v>
      </c>
      <c r="L3482" s="135" t="s">
        <v>193</v>
      </c>
      <c r="M3482" s="134"/>
      <c r="N3482" s="137"/>
      <c r="O3482" s="121"/>
    </row>
    <row r="3483" spans="1:15" x14ac:dyDescent="0.25">
      <c r="A3483" s="139">
        <v>139</v>
      </c>
      <c r="B3483" s="135" t="s">
        <v>345</v>
      </c>
      <c r="C3483" s="134" t="s">
        <v>2102</v>
      </c>
      <c r="D3483" s="135">
        <v>4751</v>
      </c>
      <c r="E3483" s="135" t="s">
        <v>2103</v>
      </c>
      <c r="F3483" s="135">
        <v>2</v>
      </c>
      <c r="G3483" s="136">
        <v>20</v>
      </c>
      <c r="H3483" s="135" t="s">
        <v>3488</v>
      </c>
      <c r="I3483" s="135">
        <v>825</v>
      </c>
      <c r="J3483" s="135" t="s">
        <v>2115</v>
      </c>
      <c r="K3483" s="135" t="s">
        <v>2116</v>
      </c>
      <c r="L3483" s="135" t="s">
        <v>2117</v>
      </c>
      <c r="M3483" s="134"/>
      <c r="N3483" s="137"/>
      <c r="O3483" s="121"/>
    </row>
    <row r="3484" spans="1:15" x14ac:dyDescent="0.25">
      <c r="A3484" s="139">
        <v>139</v>
      </c>
      <c r="B3484" s="135" t="s">
        <v>345</v>
      </c>
      <c r="C3484" s="134" t="s">
        <v>2102</v>
      </c>
      <c r="D3484" s="135">
        <v>4752</v>
      </c>
      <c r="E3484" s="135" t="s">
        <v>2103</v>
      </c>
      <c r="F3484" s="135">
        <v>2</v>
      </c>
      <c r="G3484" s="136">
        <v>21</v>
      </c>
      <c r="H3484" s="135" t="s">
        <v>2221</v>
      </c>
      <c r="I3484" s="135">
        <v>810</v>
      </c>
      <c r="J3484" s="135" t="s">
        <v>2115</v>
      </c>
      <c r="K3484" s="135" t="s">
        <v>2116</v>
      </c>
      <c r="L3484" s="135" t="s">
        <v>2117</v>
      </c>
      <c r="M3484" s="134"/>
      <c r="N3484" s="137"/>
      <c r="O3484" s="121"/>
    </row>
    <row r="3485" spans="1:15" x14ac:dyDescent="0.25">
      <c r="A3485" s="139">
        <v>139</v>
      </c>
      <c r="B3485" s="135" t="s">
        <v>345</v>
      </c>
      <c r="C3485" s="134" t="s">
        <v>2102</v>
      </c>
      <c r="D3485" s="135">
        <v>4753</v>
      </c>
      <c r="E3485" s="135" t="s">
        <v>2103</v>
      </c>
      <c r="F3485" s="135">
        <v>2</v>
      </c>
      <c r="G3485" s="136">
        <v>22</v>
      </c>
      <c r="H3485" s="135" t="s">
        <v>2222</v>
      </c>
      <c r="I3485" s="135">
        <v>33</v>
      </c>
      <c r="J3485" s="135" t="s">
        <v>2151</v>
      </c>
      <c r="K3485" s="135" t="s">
        <v>2152</v>
      </c>
      <c r="L3485" s="135" t="s">
        <v>193</v>
      </c>
      <c r="M3485" s="134"/>
      <c r="N3485" s="137"/>
      <c r="O3485" s="121"/>
    </row>
    <row r="3486" spans="1:15" x14ac:dyDescent="0.25">
      <c r="A3486" s="139">
        <v>139</v>
      </c>
      <c r="B3486" s="135" t="s">
        <v>345</v>
      </c>
      <c r="C3486" s="134" t="s">
        <v>2102</v>
      </c>
      <c r="D3486" s="135">
        <v>4754</v>
      </c>
      <c r="E3486" s="135" t="s">
        <v>2103</v>
      </c>
      <c r="F3486" s="135">
        <v>2</v>
      </c>
      <c r="G3486" s="136">
        <v>23</v>
      </c>
      <c r="H3486" s="135" t="s">
        <v>2223</v>
      </c>
      <c r="I3486" s="135">
        <v>99</v>
      </c>
      <c r="J3486" s="135" t="s">
        <v>2151</v>
      </c>
      <c r="K3486" s="135" t="s">
        <v>2152</v>
      </c>
      <c r="L3486" s="135" t="s">
        <v>193</v>
      </c>
      <c r="M3486" s="134"/>
      <c r="N3486" s="137"/>
      <c r="O3486" s="121"/>
    </row>
    <row r="3487" spans="1:15" x14ac:dyDescent="0.25">
      <c r="A3487" s="139">
        <v>139</v>
      </c>
      <c r="B3487" s="135" t="s">
        <v>345</v>
      </c>
      <c r="C3487" s="134" t="s">
        <v>2102</v>
      </c>
      <c r="D3487" s="135">
        <v>4755</v>
      </c>
      <c r="E3487" s="135" t="s">
        <v>2103</v>
      </c>
      <c r="F3487" s="135">
        <v>2</v>
      </c>
      <c r="G3487" s="136">
        <v>24</v>
      </c>
      <c r="H3487" s="135" t="s">
        <v>2540</v>
      </c>
      <c r="I3487" s="135">
        <v>729</v>
      </c>
      <c r="J3487" s="135" t="s">
        <v>2115</v>
      </c>
      <c r="K3487" s="135" t="s">
        <v>2116</v>
      </c>
      <c r="L3487" s="135" t="s">
        <v>2117</v>
      </c>
      <c r="M3487" s="134"/>
      <c r="N3487" s="137"/>
      <c r="O3487" s="121"/>
    </row>
    <row r="3488" spans="1:15" x14ac:dyDescent="0.25">
      <c r="A3488" s="139">
        <v>139</v>
      </c>
      <c r="B3488" s="135" t="s">
        <v>345</v>
      </c>
      <c r="C3488" s="134" t="s">
        <v>2102</v>
      </c>
      <c r="D3488" s="135">
        <v>4756</v>
      </c>
      <c r="E3488" s="135" t="s">
        <v>2103</v>
      </c>
      <c r="F3488" s="135">
        <v>2</v>
      </c>
      <c r="G3488" s="136">
        <v>25</v>
      </c>
      <c r="H3488" s="135" t="s">
        <v>2230</v>
      </c>
      <c r="I3488" s="135">
        <v>36</v>
      </c>
      <c r="J3488" s="135" t="s">
        <v>2151</v>
      </c>
      <c r="K3488" s="135" t="s">
        <v>2152</v>
      </c>
      <c r="L3488" s="135" t="s">
        <v>193</v>
      </c>
      <c r="M3488" s="134"/>
      <c r="N3488" s="137"/>
      <c r="O3488" s="121"/>
    </row>
    <row r="3489" spans="1:15" x14ac:dyDescent="0.25">
      <c r="A3489" s="139">
        <v>139</v>
      </c>
      <c r="B3489" s="135" t="s">
        <v>345</v>
      </c>
      <c r="C3489" s="134" t="s">
        <v>2102</v>
      </c>
      <c r="D3489" s="135">
        <v>4757</v>
      </c>
      <c r="E3489" s="135" t="s">
        <v>2103</v>
      </c>
      <c r="F3489" s="135">
        <v>2</v>
      </c>
      <c r="G3489" s="136">
        <v>26</v>
      </c>
      <c r="H3489" s="135" t="s">
        <v>2541</v>
      </c>
      <c r="I3489" s="135">
        <v>109</v>
      </c>
      <c r="J3489" s="135" t="s">
        <v>2151</v>
      </c>
      <c r="K3489" s="135" t="s">
        <v>2152</v>
      </c>
      <c r="L3489" s="135" t="s">
        <v>193</v>
      </c>
      <c r="M3489" s="134"/>
      <c r="N3489" s="137"/>
      <c r="O3489" s="121"/>
    </row>
    <row r="3490" spans="1:15" x14ac:dyDescent="0.25">
      <c r="A3490" s="139">
        <v>139</v>
      </c>
      <c r="B3490" s="135" t="s">
        <v>345</v>
      </c>
      <c r="C3490" s="134" t="s">
        <v>2102</v>
      </c>
      <c r="D3490" s="135">
        <v>4758</v>
      </c>
      <c r="E3490" s="135" t="s">
        <v>2103</v>
      </c>
      <c r="F3490" s="135">
        <v>2</v>
      </c>
      <c r="G3490" s="136">
        <v>27</v>
      </c>
      <c r="H3490" s="135" t="s">
        <v>2235</v>
      </c>
      <c r="I3490" s="135">
        <v>110</v>
      </c>
      <c r="J3490" s="135" t="s">
        <v>2151</v>
      </c>
      <c r="K3490" s="135" t="s">
        <v>2152</v>
      </c>
      <c r="L3490" s="135" t="s">
        <v>193</v>
      </c>
      <c r="M3490" s="135"/>
      <c r="N3490" s="137"/>
      <c r="O3490" s="121"/>
    </row>
    <row r="3491" spans="1:15" x14ac:dyDescent="0.25">
      <c r="A3491" s="139">
        <v>139</v>
      </c>
      <c r="B3491" s="135" t="s">
        <v>345</v>
      </c>
      <c r="C3491" s="134" t="s">
        <v>2102</v>
      </c>
      <c r="D3491" s="135">
        <v>4759</v>
      </c>
      <c r="E3491" s="135" t="s">
        <v>2103</v>
      </c>
      <c r="F3491" s="135">
        <v>2</v>
      </c>
      <c r="G3491" s="136">
        <v>28</v>
      </c>
      <c r="H3491" s="135" t="s">
        <v>2236</v>
      </c>
      <c r="I3491" s="135">
        <v>36</v>
      </c>
      <c r="J3491" s="135" t="s">
        <v>2151</v>
      </c>
      <c r="K3491" s="135" t="s">
        <v>2152</v>
      </c>
      <c r="L3491" s="135" t="s">
        <v>193</v>
      </c>
      <c r="M3491" s="135"/>
      <c r="N3491" s="137"/>
      <c r="O3491" s="121"/>
    </row>
    <row r="3492" spans="1:15" x14ac:dyDescent="0.25">
      <c r="A3492" s="139">
        <v>139</v>
      </c>
      <c r="B3492" s="135" t="s">
        <v>345</v>
      </c>
      <c r="C3492" s="134" t="s">
        <v>2102</v>
      </c>
      <c r="D3492" s="135">
        <v>4760</v>
      </c>
      <c r="E3492" s="135" t="s">
        <v>2103</v>
      </c>
      <c r="F3492" s="135">
        <v>2</v>
      </c>
      <c r="G3492" s="136">
        <v>29</v>
      </c>
      <c r="H3492" s="135" t="s">
        <v>2237</v>
      </c>
      <c r="I3492" s="135">
        <v>729</v>
      </c>
      <c r="J3492" s="135" t="s">
        <v>2115</v>
      </c>
      <c r="K3492" s="135" t="s">
        <v>2116</v>
      </c>
      <c r="L3492" s="135" t="s">
        <v>2117</v>
      </c>
      <c r="M3492" s="135"/>
      <c r="N3492" s="137"/>
      <c r="O3492" s="121"/>
    </row>
    <row r="3493" spans="1:15" x14ac:dyDescent="0.25">
      <c r="A3493" s="139">
        <v>139</v>
      </c>
      <c r="B3493" s="135" t="s">
        <v>345</v>
      </c>
      <c r="C3493" s="134" t="s">
        <v>2102</v>
      </c>
      <c r="D3493" s="135">
        <v>4761</v>
      </c>
      <c r="E3493" s="135" t="s">
        <v>2103</v>
      </c>
      <c r="F3493" s="135">
        <v>2</v>
      </c>
      <c r="G3493" s="136">
        <v>30</v>
      </c>
      <c r="H3493" s="135" t="s">
        <v>2238</v>
      </c>
      <c r="I3493" s="135">
        <v>74</v>
      </c>
      <c r="J3493" s="135" t="s">
        <v>2108</v>
      </c>
      <c r="K3493" s="135" t="s">
        <v>2109</v>
      </c>
      <c r="L3493" s="135" t="s">
        <v>193</v>
      </c>
      <c r="M3493" s="135"/>
      <c r="N3493" s="137"/>
      <c r="O3493" s="121"/>
    </row>
    <row r="3494" spans="1:15" x14ac:dyDescent="0.25">
      <c r="A3494" s="139">
        <v>139</v>
      </c>
      <c r="B3494" s="135" t="s">
        <v>345</v>
      </c>
      <c r="C3494" s="134" t="s">
        <v>2102</v>
      </c>
      <c r="D3494" s="135">
        <v>4762</v>
      </c>
      <c r="E3494" s="135" t="s">
        <v>2103</v>
      </c>
      <c r="F3494" s="135">
        <v>2</v>
      </c>
      <c r="G3494" s="136">
        <v>31</v>
      </c>
      <c r="H3494" s="135" t="s">
        <v>2239</v>
      </c>
      <c r="I3494" s="135">
        <v>136</v>
      </c>
      <c r="J3494" s="135" t="s">
        <v>2155</v>
      </c>
      <c r="K3494" s="135" t="s">
        <v>2156</v>
      </c>
      <c r="L3494" s="135" t="s">
        <v>193</v>
      </c>
      <c r="M3494" s="135"/>
      <c r="N3494" s="137"/>
      <c r="O3494" s="121"/>
    </row>
    <row r="3495" spans="1:15" x14ac:dyDescent="0.25">
      <c r="A3495" s="139">
        <v>139</v>
      </c>
      <c r="B3495" s="135" t="s">
        <v>345</v>
      </c>
      <c r="C3495" s="134" t="s">
        <v>2102</v>
      </c>
      <c r="D3495" s="135">
        <v>4763</v>
      </c>
      <c r="E3495" s="135" t="s">
        <v>2103</v>
      </c>
      <c r="F3495" s="135">
        <v>2</v>
      </c>
      <c r="G3495" s="136">
        <v>32</v>
      </c>
      <c r="H3495" s="135" t="s">
        <v>2240</v>
      </c>
      <c r="I3495" s="135">
        <v>394</v>
      </c>
      <c r="J3495" s="135" t="s">
        <v>2138</v>
      </c>
      <c r="K3495" s="135" t="s">
        <v>2139</v>
      </c>
      <c r="L3495" s="135" t="s">
        <v>194</v>
      </c>
      <c r="M3495" s="135"/>
      <c r="N3495" s="137"/>
      <c r="O3495" s="121"/>
    </row>
    <row r="3496" spans="1:15" x14ac:dyDescent="0.25">
      <c r="A3496" s="139">
        <v>139</v>
      </c>
      <c r="B3496" s="135" t="s">
        <v>345</v>
      </c>
      <c r="C3496" s="134" t="s">
        <v>2102</v>
      </c>
      <c r="D3496" s="135">
        <v>4764</v>
      </c>
      <c r="E3496" s="135" t="s">
        <v>2103</v>
      </c>
      <c r="F3496" s="135">
        <v>2</v>
      </c>
      <c r="G3496" s="136">
        <v>33</v>
      </c>
      <c r="H3496" s="135" t="s">
        <v>2241</v>
      </c>
      <c r="I3496" s="135">
        <v>354</v>
      </c>
      <c r="J3496" s="135" t="s">
        <v>2112</v>
      </c>
      <c r="K3496" s="135" t="s">
        <v>2113</v>
      </c>
      <c r="L3496" s="135" t="s">
        <v>194</v>
      </c>
      <c r="M3496" s="135"/>
      <c r="N3496" s="137"/>
      <c r="O3496" s="121"/>
    </row>
    <row r="3497" spans="1:15" x14ac:dyDescent="0.25">
      <c r="A3497" s="139">
        <v>139</v>
      </c>
      <c r="B3497" s="135" t="s">
        <v>345</v>
      </c>
      <c r="C3497" s="134" t="s">
        <v>2102</v>
      </c>
      <c r="D3497" s="135">
        <v>4765</v>
      </c>
      <c r="E3497" s="135" t="s">
        <v>2103</v>
      </c>
      <c r="F3497" s="135">
        <v>2</v>
      </c>
      <c r="G3497" s="136" t="s">
        <v>3396</v>
      </c>
      <c r="H3497" s="135" t="s">
        <v>3496</v>
      </c>
      <c r="I3497" s="135">
        <v>24</v>
      </c>
      <c r="J3497" s="135" t="s">
        <v>2108</v>
      </c>
      <c r="K3497" s="135" t="s">
        <v>2109</v>
      </c>
      <c r="L3497" s="135" t="s">
        <v>193</v>
      </c>
      <c r="M3497" s="135"/>
      <c r="N3497" s="137"/>
      <c r="O3497" s="121"/>
    </row>
    <row r="3498" spans="1:15" x14ac:dyDescent="0.25">
      <c r="A3498" s="139">
        <v>139</v>
      </c>
      <c r="B3498" s="135" t="s">
        <v>345</v>
      </c>
      <c r="C3498" s="134" t="s">
        <v>2102</v>
      </c>
      <c r="D3498" s="135">
        <v>4766</v>
      </c>
      <c r="E3498" s="135" t="s">
        <v>2103</v>
      </c>
      <c r="F3498" s="135">
        <v>2</v>
      </c>
      <c r="G3498" s="136">
        <v>34</v>
      </c>
      <c r="H3498" s="135" t="s">
        <v>2242</v>
      </c>
      <c r="I3498" s="135">
        <v>81</v>
      </c>
      <c r="J3498" s="135" t="s">
        <v>2155</v>
      </c>
      <c r="K3498" s="135" t="s">
        <v>2156</v>
      </c>
      <c r="L3498" s="135" t="s">
        <v>193</v>
      </c>
      <c r="M3498" s="135"/>
      <c r="N3498" s="137"/>
      <c r="O3498" s="121"/>
    </row>
    <row r="3499" spans="1:15" x14ac:dyDescent="0.25">
      <c r="A3499" s="139">
        <v>139</v>
      </c>
      <c r="B3499" s="135" t="s">
        <v>345</v>
      </c>
      <c r="C3499" s="134" t="s">
        <v>2102</v>
      </c>
      <c r="D3499" s="135">
        <v>4767</v>
      </c>
      <c r="E3499" s="135" t="s">
        <v>2103</v>
      </c>
      <c r="F3499" s="135">
        <v>2</v>
      </c>
      <c r="G3499" s="136" t="s">
        <v>2278</v>
      </c>
      <c r="H3499" s="135" t="s">
        <v>3893</v>
      </c>
      <c r="I3499" s="135">
        <v>81</v>
      </c>
      <c r="J3499" s="135" t="s">
        <v>2155</v>
      </c>
      <c r="K3499" s="135" t="s">
        <v>2156</v>
      </c>
      <c r="L3499" s="135" t="s">
        <v>193</v>
      </c>
      <c r="M3499" s="135"/>
      <c r="N3499" s="137"/>
      <c r="O3499" s="121"/>
    </row>
    <row r="3500" spans="1:15" x14ac:dyDescent="0.25">
      <c r="A3500" s="139">
        <v>139</v>
      </c>
      <c r="B3500" s="135" t="s">
        <v>345</v>
      </c>
      <c r="C3500" s="134" t="s">
        <v>2102</v>
      </c>
      <c r="D3500" s="135">
        <v>4768</v>
      </c>
      <c r="E3500" s="135" t="s">
        <v>2103</v>
      </c>
      <c r="F3500" s="135">
        <v>2</v>
      </c>
      <c r="G3500" s="136">
        <v>35</v>
      </c>
      <c r="H3500" s="135" t="s">
        <v>2243</v>
      </c>
      <c r="I3500" s="135">
        <v>97</v>
      </c>
      <c r="J3500" s="135" t="s">
        <v>2151</v>
      </c>
      <c r="K3500" s="135" t="s">
        <v>2152</v>
      </c>
      <c r="L3500" s="135" t="s">
        <v>193</v>
      </c>
      <c r="M3500" s="135"/>
      <c r="N3500" s="137"/>
      <c r="O3500" s="121"/>
    </row>
    <row r="3501" spans="1:15" x14ac:dyDescent="0.25">
      <c r="A3501" s="139">
        <v>139</v>
      </c>
      <c r="B3501" s="135" t="s">
        <v>345</v>
      </c>
      <c r="C3501" s="134" t="s">
        <v>2102</v>
      </c>
      <c r="D3501" s="135">
        <v>4769</v>
      </c>
      <c r="E3501" s="135" t="s">
        <v>2103</v>
      </c>
      <c r="F3501" s="135">
        <v>2</v>
      </c>
      <c r="G3501" s="136">
        <v>36</v>
      </c>
      <c r="H3501" s="135" t="s">
        <v>2244</v>
      </c>
      <c r="I3501" s="135">
        <v>175</v>
      </c>
      <c r="J3501" s="135" t="s">
        <v>2112</v>
      </c>
      <c r="K3501" s="135" t="s">
        <v>2113</v>
      </c>
      <c r="L3501" s="135" t="s">
        <v>194</v>
      </c>
      <c r="M3501" s="135"/>
      <c r="N3501" s="137"/>
      <c r="O3501" s="121"/>
    </row>
    <row r="3502" spans="1:15" x14ac:dyDescent="0.25">
      <c r="A3502" s="139">
        <v>139</v>
      </c>
      <c r="B3502" s="135" t="s">
        <v>345</v>
      </c>
      <c r="C3502" s="134" t="s">
        <v>2102</v>
      </c>
      <c r="D3502" s="135">
        <v>4770</v>
      </c>
      <c r="E3502" s="135" t="s">
        <v>2103</v>
      </c>
      <c r="F3502" s="135">
        <v>2</v>
      </c>
      <c r="G3502" s="136">
        <v>37</v>
      </c>
      <c r="H3502" s="135" t="s">
        <v>2245</v>
      </c>
      <c r="I3502" s="135">
        <v>2312</v>
      </c>
      <c r="J3502" s="135" t="s">
        <v>2105</v>
      </c>
      <c r="K3502" s="135" t="s">
        <v>2106</v>
      </c>
      <c r="L3502" s="135" t="s">
        <v>193</v>
      </c>
      <c r="M3502" s="135"/>
      <c r="N3502" s="137"/>
      <c r="O3502" s="121"/>
    </row>
    <row r="3503" spans="1:15" x14ac:dyDescent="0.25">
      <c r="A3503" s="139">
        <v>139</v>
      </c>
      <c r="B3503" s="135" t="s">
        <v>345</v>
      </c>
      <c r="C3503" s="134" t="s">
        <v>2102</v>
      </c>
      <c r="D3503" s="135">
        <v>4771</v>
      </c>
      <c r="E3503" s="135" t="s">
        <v>2103</v>
      </c>
      <c r="F3503" s="135">
        <v>2</v>
      </c>
      <c r="G3503" s="136">
        <v>38</v>
      </c>
      <c r="H3503" s="135" t="s">
        <v>2246</v>
      </c>
      <c r="I3503" s="135">
        <v>198</v>
      </c>
      <c r="J3503" s="135" t="s">
        <v>2105</v>
      </c>
      <c r="K3503" s="135" t="s">
        <v>2106</v>
      </c>
      <c r="L3503" s="135" t="s">
        <v>193</v>
      </c>
      <c r="M3503" s="135"/>
      <c r="N3503" s="137"/>
      <c r="O3503" s="121"/>
    </row>
    <row r="3504" spans="1:15" x14ac:dyDescent="0.25">
      <c r="A3504" s="139">
        <v>139</v>
      </c>
      <c r="B3504" s="135" t="s">
        <v>345</v>
      </c>
      <c r="C3504" s="134" t="s">
        <v>2102</v>
      </c>
      <c r="D3504" s="135">
        <v>4772</v>
      </c>
      <c r="E3504" s="135" t="s">
        <v>2103</v>
      </c>
      <c r="F3504" s="135">
        <v>2</v>
      </c>
      <c r="G3504" s="136">
        <v>39</v>
      </c>
      <c r="H3504" s="135" t="s">
        <v>3894</v>
      </c>
      <c r="I3504" s="135">
        <v>78</v>
      </c>
      <c r="J3504" s="135" t="s">
        <v>2108</v>
      </c>
      <c r="K3504" s="135" t="s">
        <v>2109</v>
      </c>
      <c r="L3504" s="135" t="s">
        <v>193</v>
      </c>
      <c r="M3504" s="135"/>
      <c r="N3504" s="137"/>
      <c r="O3504" s="121"/>
    </row>
    <row r="3505" spans="1:15" x14ac:dyDescent="0.25">
      <c r="A3505" s="139">
        <v>139</v>
      </c>
      <c r="B3505" s="135" t="s">
        <v>345</v>
      </c>
      <c r="C3505" s="134" t="s">
        <v>2102</v>
      </c>
      <c r="D3505" s="135">
        <v>4773</v>
      </c>
      <c r="E3505" s="135" t="s">
        <v>2103</v>
      </c>
      <c r="F3505" s="135">
        <v>3</v>
      </c>
      <c r="G3505" s="136">
        <v>1</v>
      </c>
      <c r="H3505" s="135" t="s">
        <v>2535</v>
      </c>
      <c r="I3505" s="135">
        <v>250</v>
      </c>
      <c r="J3505" s="135" t="s">
        <v>2155</v>
      </c>
      <c r="K3505" s="135" t="s">
        <v>2156</v>
      </c>
      <c r="L3505" s="135" t="s">
        <v>193</v>
      </c>
      <c r="M3505" s="135"/>
      <c r="N3505" s="137"/>
      <c r="O3505" s="121"/>
    </row>
    <row r="3506" spans="1:15" x14ac:dyDescent="0.25">
      <c r="A3506" s="139">
        <v>139</v>
      </c>
      <c r="B3506" s="135" t="s">
        <v>345</v>
      </c>
      <c r="C3506" s="134" t="s">
        <v>2102</v>
      </c>
      <c r="D3506" s="135">
        <v>4774</v>
      </c>
      <c r="E3506" s="135" t="s">
        <v>2103</v>
      </c>
      <c r="F3506" s="135">
        <v>3</v>
      </c>
      <c r="G3506" s="136">
        <v>3</v>
      </c>
      <c r="H3506" s="135" t="s">
        <v>3498</v>
      </c>
      <c r="I3506" s="135">
        <v>940</v>
      </c>
      <c r="J3506" s="135" t="s">
        <v>2155</v>
      </c>
      <c r="K3506" s="135" t="s">
        <v>2156</v>
      </c>
      <c r="L3506" s="135" t="s">
        <v>193</v>
      </c>
      <c r="M3506" s="135"/>
      <c r="N3506" s="137"/>
      <c r="O3506" s="121"/>
    </row>
    <row r="3507" spans="1:15" x14ac:dyDescent="0.25">
      <c r="A3507" s="139">
        <v>139</v>
      </c>
      <c r="B3507" s="135" t="s">
        <v>345</v>
      </c>
      <c r="C3507" s="134" t="s">
        <v>2102</v>
      </c>
      <c r="D3507" s="135">
        <v>4775</v>
      </c>
      <c r="E3507" s="135" t="s">
        <v>2289</v>
      </c>
      <c r="F3507" s="135">
        <v>1</v>
      </c>
      <c r="G3507" s="136">
        <v>1</v>
      </c>
      <c r="H3507" s="135" t="s">
        <v>2290</v>
      </c>
      <c r="I3507" s="135">
        <v>864</v>
      </c>
      <c r="J3507" s="135" t="s">
        <v>2115</v>
      </c>
      <c r="K3507" s="135" t="s">
        <v>2116</v>
      </c>
      <c r="L3507" s="135" t="s">
        <v>2117</v>
      </c>
      <c r="M3507" s="135"/>
      <c r="N3507" s="137"/>
      <c r="O3507" s="121"/>
    </row>
    <row r="3508" spans="1:15" x14ac:dyDescent="0.25">
      <c r="A3508" s="139">
        <v>139</v>
      </c>
      <c r="B3508" s="135" t="s">
        <v>345</v>
      </c>
      <c r="C3508" s="134" t="s">
        <v>2102</v>
      </c>
      <c r="D3508" s="135">
        <v>4776</v>
      </c>
      <c r="E3508" s="135" t="s">
        <v>2289</v>
      </c>
      <c r="F3508" s="135">
        <v>1</v>
      </c>
      <c r="G3508" s="140">
        <v>2</v>
      </c>
      <c r="H3508" s="135" t="s">
        <v>2291</v>
      </c>
      <c r="I3508" s="135">
        <v>56</v>
      </c>
      <c r="J3508" s="135" t="s">
        <v>2108</v>
      </c>
      <c r="K3508" s="135" t="s">
        <v>2109</v>
      </c>
      <c r="L3508" s="135" t="s">
        <v>193</v>
      </c>
      <c r="M3508" s="135"/>
      <c r="N3508" s="137"/>
      <c r="O3508" s="121"/>
    </row>
    <row r="3509" spans="1:15" x14ac:dyDescent="0.25">
      <c r="A3509" s="139">
        <v>139</v>
      </c>
      <c r="B3509" s="135" t="s">
        <v>345</v>
      </c>
      <c r="C3509" s="134" t="s">
        <v>2102</v>
      </c>
      <c r="D3509" s="135">
        <v>4777</v>
      </c>
      <c r="E3509" s="135" t="s">
        <v>2325</v>
      </c>
      <c r="F3509" s="135">
        <v>1</v>
      </c>
      <c r="G3509" s="140">
        <v>1</v>
      </c>
      <c r="H3509" s="135" t="s">
        <v>2326</v>
      </c>
      <c r="I3509" s="135">
        <v>864</v>
      </c>
      <c r="J3509" s="135" t="s">
        <v>2115</v>
      </c>
      <c r="K3509" s="135" t="s">
        <v>2116</v>
      </c>
      <c r="L3509" s="135" t="s">
        <v>2117</v>
      </c>
      <c r="M3509" s="135"/>
      <c r="N3509" s="137"/>
      <c r="O3509" s="121"/>
    </row>
    <row r="3510" spans="1:15" x14ac:dyDescent="0.25">
      <c r="A3510" s="139">
        <v>139</v>
      </c>
      <c r="B3510" s="135" t="s">
        <v>345</v>
      </c>
      <c r="C3510" s="134" t="s">
        <v>2102</v>
      </c>
      <c r="D3510" s="135">
        <v>4778</v>
      </c>
      <c r="E3510" s="135" t="s">
        <v>2325</v>
      </c>
      <c r="F3510" s="135">
        <v>1</v>
      </c>
      <c r="G3510" s="136">
        <v>2</v>
      </c>
      <c r="H3510" s="135" t="s">
        <v>2327</v>
      </c>
      <c r="I3510" s="135">
        <v>56</v>
      </c>
      <c r="J3510" s="135" t="s">
        <v>2108</v>
      </c>
      <c r="K3510" s="135" t="s">
        <v>2109</v>
      </c>
      <c r="L3510" s="135" t="s">
        <v>193</v>
      </c>
      <c r="M3510" s="135"/>
      <c r="N3510" s="137"/>
      <c r="O3510" s="121"/>
    </row>
    <row r="3511" spans="1:15" x14ac:dyDescent="0.25">
      <c r="A3511" s="139">
        <v>139</v>
      </c>
      <c r="B3511" s="135" t="s">
        <v>345</v>
      </c>
      <c r="C3511" s="134" t="s">
        <v>2102</v>
      </c>
      <c r="D3511" s="135">
        <v>4779</v>
      </c>
      <c r="E3511" s="135" t="s">
        <v>682</v>
      </c>
      <c r="F3511" s="135">
        <v>1</v>
      </c>
      <c r="G3511" s="136">
        <v>1</v>
      </c>
      <c r="H3511" s="135" t="s">
        <v>2329</v>
      </c>
      <c r="I3511" s="135">
        <v>960</v>
      </c>
      <c r="J3511" s="135" t="s">
        <v>2115</v>
      </c>
      <c r="K3511" s="135" t="s">
        <v>2116</v>
      </c>
      <c r="L3511" s="135" t="s">
        <v>2117</v>
      </c>
      <c r="M3511" s="135"/>
      <c r="N3511" s="137"/>
      <c r="O3511" s="121"/>
    </row>
    <row r="3512" spans="1:15" x14ac:dyDescent="0.25">
      <c r="A3512" s="139">
        <v>139</v>
      </c>
      <c r="B3512" s="135" t="s">
        <v>345</v>
      </c>
      <c r="C3512" s="134" t="s">
        <v>2102</v>
      </c>
      <c r="D3512" s="135">
        <v>4780</v>
      </c>
      <c r="E3512" s="135" t="s">
        <v>682</v>
      </c>
      <c r="F3512" s="135">
        <v>1</v>
      </c>
      <c r="G3512" s="136">
        <v>2</v>
      </c>
      <c r="H3512" s="135" t="s">
        <v>2330</v>
      </c>
      <c r="I3512" s="135">
        <v>56</v>
      </c>
      <c r="J3512" s="135" t="s">
        <v>2108</v>
      </c>
      <c r="K3512" s="135" t="s">
        <v>2109</v>
      </c>
      <c r="L3512" s="135" t="s">
        <v>193</v>
      </c>
      <c r="M3512" s="135"/>
      <c r="N3512" s="137"/>
      <c r="O3512" s="121"/>
    </row>
    <row r="3513" spans="1:15" x14ac:dyDescent="0.25">
      <c r="A3513" s="139">
        <v>139</v>
      </c>
      <c r="B3513" s="135" t="s">
        <v>345</v>
      </c>
      <c r="C3513" s="134" t="s">
        <v>2102</v>
      </c>
      <c r="D3513" s="135">
        <v>4781</v>
      </c>
      <c r="E3513" s="135" t="s">
        <v>2335</v>
      </c>
      <c r="F3513" s="135">
        <v>1</v>
      </c>
      <c r="G3513" s="136">
        <v>1</v>
      </c>
      <c r="H3513" s="135" t="s">
        <v>2336</v>
      </c>
      <c r="I3513" s="135">
        <v>960</v>
      </c>
      <c r="J3513" s="135" t="s">
        <v>2115</v>
      </c>
      <c r="K3513" s="135" t="s">
        <v>2116</v>
      </c>
      <c r="L3513" s="135" t="s">
        <v>2117</v>
      </c>
      <c r="M3513" s="135"/>
      <c r="N3513" s="137"/>
      <c r="O3513" s="121"/>
    </row>
    <row r="3514" spans="1:15" x14ac:dyDescent="0.25">
      <c r="A3514" s="139">
        <v>139</v>
      </c>
      <c r="B3514" s="135" t="s">
        <v>345</v>
      </c>
      <c r="C3514" s="134" t="s">
        <v>2102</v>
      </c>
      <c r="D3514" s="135">
        <v>4782</v>
      </c>
      <c r="E3514" s="135" t="s">
        <v>2349</v>
      </c>
      <c r="F3514" s="135">
        <v>1</v>
      </c>
      <c r="G3514" s="136">
        <v>1</v>
      </c>
      <c r="H3514" s="135" t="s">
        <v>2350</v>
      </c>
      <c r="I3514" s="135">
        <v>960</v>
      </c>
      <c r="J3514" s="135" t="s">
        <v>2115</v>
      </c>
      <c r="K3514" s="135" t="s">
        <v>2116</v>
      </c>
      <c r="L3514" s="135" t="s">
        <v>2117</v>
      </c>
      <c r="M3514" s="135"/>
      <c r="N3514" s="137"/>
      <c r="O3514" s="121"/>
    </row>
    <row r="3515" spans="1:15" x14ac:dyDescent="0.25">
      <c r="A3515" s="139">
        <v>139</v>
      </c>
      <c r="B3515" s="135" t="s">
        <v>345</v>
      </c>
      <c r="C3515" s="134" t="s">
        <v>2102</v>
      </c>
      <c r="D3515" s="135">
        <v>4783</v>
      </c>
      <c r="E3515" s="135" t="s">
        <v>2360</v>
      </c>
      <c r="F3515" s="135">
        <v>1</v>
      </c>
      <c r="G3515" s="136">
        <v>1</v>
      </c>
      <c r="H3515" s="135" t="s">
        <v>2361</v>
      </c>
      <c r="I3515" s="135">
        <v>960</v>
      </c>
      <c r="J3515" s="135" t="s">
        <v>2115</v>
      </c>
      <c r="K3515" s="135" t="s">
        <v>2116</v>
      </c>
      <c r="L3515" s="135" t="s">
        <v>2117</v>
      </c>
      <c r="M3515" s="135"/>
      <c r="N3515" s="137"/>
      <c r="O3515" s="121"/>
    </row>
    <row r="3516" spans="1:15" x14ac:dyDescent="0.25">
      <c r="A3516" s="139">
        <v>139</v>
      </c>
      <c r="B3516" s="135" t="s">
        <v>345</v>
      </c>
      <c r="C3516" s="134" t="s">
        <v>2102</v>
      </c>
      <c r="D3516" s="135">
        <v>4784</v>
      </c>
      <c r="E3516" s="135" t="s">
        <v>2805</v>
      </c>
      <c r="F3516" s="135">
        <v>1</v>
      </c>
      <c r="G3516" s="136">
        <v>1</v>
      </c>
      <c r="H3516" s="135" t="s">
        <v>2806</v>
      </c>
      <c r="I3516" s="135">
        <v>960</v>
      </c>
      <c r="J3516" s="135" t="s">
        <v>2115</v>
      </c>
      <c r="K3516" s="135" t="s">
        <v>2116</v>
      </c>
      <c r="L3516" s="135" t="s">
        <v>2117</v>
      </c>
      <c r="M3516" s="135"/>
      <c r="N3516" s="137"/>
      <c r="O3516" s="121"/>
    </row>
    <row r="3517" spans="1:15" x14ac:dyDescent="0.25">
      <c r="A3517" s="139">
        <v>141</v>
      </c>
      <c r="B3517" s="135" t="s">
        <v>292</v>
      </c>
      <c r="C3517" s="134" t="s">
        <v>2102</v>
      </c>
      <c r="D3517" s="135">
        <v>4785</v>
      </c>
      <c r="E3517" s="135" t="s">
        <v>2103</v>
      </c>
      <c r="F3517" s="135">
        <v>1</v>
      </c>
      <c r="G3517" s="136">
        <v>1</v>
      </c>
      <c r="H3517" s="135" t="s">
        <v>2104</v>
      </c>
      <c r="I3517" s="135">
        <v>2420</v>
      </c>
      <c r="J3517" s="135" t="s">
        <v>2105</v>
      </c>
      <c r="K3517" s="135" t="s">
        <v>2106</v>
      </c>
      <c r="L3517" s="135" t="s">
        <v>193</v>
      </c>
      <c r="M3517" s="135"/>
      <c r="N3517" s="137"/>
      <c r="O3517" s="121"/>
    </row>
    <row r="3518" spans="1:15" x14ac:dyDescent="0.25">
      <c r="A3518" s="139">
        <v>141</v>
      </c>
      <c r="B3518" s="135" t="s">
        <v>292</v>
      </c>
      <c r="C3518" s="134" t="s">
        <v>2102</v>
      </c>
      <c r="D3518" s="135">
        <v>4786</v>
      </c>
      <c r="E3518" s="135" t="s">
        <v>2103</v>
      </c>
      <c r="F3518" s="135">
        <v>1</v>
      </c>
      <c r="G3518" s="136">
        <v>2</v>
      </c>
      <c r="H3518" s="135" t="s">
        <v>2107</v>
      </c>
      <c r="I3518" s="135">
        <v>180</v>
      </c>
      <c r="J3518" s="135" t="s">
        <v>2105</v>
      </c>
      <c r="K3518" s="135" t="s">
        <v>2106</v>
      </c>
      <c r="L3518" s="135" t="s">
        <v>193</v>
      </c>
      <c r="M3518" s="135"/>
      <c r="N3518" s="137"/>
      <c r="O3518" s="121"/>
    </row>
    <row r="3519" spans="1:15" x14ac:dyDescent="0.25">
      <c r="A3519" s="139">
        <v>141</v>
      </c>
      <c r="B3519" s="135" t="s">
        <v>292</v>
      </c>
      <c r="C3519" s="134" t="s">
        <v>2102</v>
      </c>
      <c r="D3519" s="135">
        <v>4787</v>
      </c>
      <c r="E3519" s="135" t="s">
        <v>2103</v>
      </c>
      <c r="F3519" s="135">
        <v>1</v>
      </c>
      <c r="G3519" s="136">
        <v>3</v>
      </c>
      <c r="H3519" s="135" t="s">
        <v>2110</v>
      </c>
      <c r="I3519" s="135">
        <v>1330</v>
      </c>
      <c r="J3519" s="135" t="s">
        <v>2115</v>
      </c>
      <c r="K3519" s="135" t="s">
        <v>2116</v>
      </c>
      <c r="L3519" s="135" t="s">
        <v>2117</v>
      </c>
      <c r="M3519" s="135"/>
      <c r="N3519" s="137"/>
      <c r="O3519" s="121"/>
    </row>
    <row r="3520" spans="1:15" x14ac:dyDescent="0.25">
      <c r="A3520" s="139">
        <v>141</v>
      </c>
      <c r="B3520" s="135" t="s">
        <v>292</v>
      </c>
      <c r="C3520" s="134" t="s">
        <v>2102</v>
      </c>
      <c r="D3520" s="135">
        <v>4788</v>
      </c>
      <c r="E3520" s="135" t="s">
        <v>2103</v>
      </c>
      <c r="F3520" s="135">
        <v>1</v>
      </c>
      <c r="G3520" s="136" t="s">
        <v>2188</v>
      </c>
      <c r="H3520" s="135" t="s">
        <v>3895</v>
      </c>
      <c r="I3520" s="135">
        <v>66</v>
      </c>
      <c r="J3520" s="135" t="s">
        <v>2108</v>
      </c>
      <c r="K3520" s="135" t="s">
        <v>2109</v>
      </c>
      <c r="L3520" s="135" t="s">
        <v>193</v>
      </c>
      <c r="M3520" s="135"/>
      <c r="N3520" s="137"/>
      <c r="O3520" s="121"/>
    </row>
    <row r="3521" spans="1:15" x14ac:dyDescent="0.25">
      <c r="A3521" s="139">
        <v>141</v>
      </c>
      <c r="B3521" s="135" t="s">
        <v>292</v>
      </c>
      <c r="C3521" s="134" t="s">
        <v>2102</v>
      </c>
      <c r="D3521" s="135">
        <v>4789</v>
      </c>
      <c r="E3521" s="135" t="s">
        <v>2103</v>
      </c>
      <c r="F3521" s="135">
        <v>1</v>
      </c>
      <c r="G3521" s="136">
        <v>4</v>
      </c>
      <c r="H3521" s="135" t="s">
        <v>2111</v>
      </c>
      <c r="I3521" s="135">
        <v>322</v>
      </c>
      <c r="J3521" s="135" t="s">
        <v>2108</v>
      </c>
      <c r="K3521" s="135" t="s">
        <v>2109</v>
      </c>
      <c r="L3521" s="135" t="s">
        <v>193</v>
      </c>
      <c r="M3521" s="135"/>
      <c r="N3521" s="137"/>
      <c r="O3521" s="121"/>
    </row>
    <row r="3522" spans="1:15" x14ac:dyDescent="0.25">
      <c r="A3522" s="139">
        <v>141</v>
      </c>
      <c r="B3522" s="135" t="s">
        <v>292</v>
      </c>
      <c r="C3522" s="134" t="s">
        <v>2102</v>
      </c>
      <c r="D3522" s="135">
        <v>4790</v>
      </c>
      <c r="E3522" s="135" t="s">
        <v>2103</v>
      </c>
      <c r="F3522" s="135">
        <v>1</v>
      </c>
      <c r="G3522" s="136">
        <v>5</v>
      </c>
      <c r="H3522" s="135" t="s">
        <v>2114</v>
      </c>
      <c r="I3522" s="135">
        <v>204</v>
      </c>
      <c r="J3522" s="135" t="s">
        <v>2108</v>
      </c>
      <c r="K3522" s="135" t="s">
        <v>2109</v>
      </c>
      <c r="L3522" s="135" t="s">
        <v>193</v>
      </c>
      <c r="M3522" s="135"/>
      <c r="N3522" s="137"/>
      <c r="O3522" s="121"/>
    </row>
    <row r="3523" spans="1:15" x14ac:dyDescent="0.25">
      <c r="A3523" s="139">
        <v>141</v>
      </c>
      <c r="B3523" s="135" t="s">
        <v>292</v>
      </c>
      <c r="C3523" s="134" t="s">
        <v>2102</v>
      </c>
      <c r="D3523" s="135">
        <v>4791</v>
      </c>
      <c r="E3523" s="135" t="s">
        <v>2103</v>
      </c>
      <c r="F3523" s="135">
        <v>1</v>
      </c>
      <c r="G3523" s="136">
        <v>6</v>
      </c>
      <c r="H3523" s="135" t="s">
        <v>2118</v>
      </c>
      <c r="I3523" s="135">
        <v>72</v>
      </c>
      <c r="J3523" s="135" t="s">
        <v>2155</v>
      </c>
      <c r="K3523" s="135" t="s">
        <v>2156</v>
      </c>
      <c r="L3523" s="135" t="s">
        <v>193</v>
      </c>
      <c r="M3523" s="135"/>
      <c r="N3523" s="137"/>
      <c r="O3523" s="121"/>
    </row>
    <row r="3524" spans="1:15" x14ac:dyDescent="0.25">
      <c r="A3524" s="139">
        <v>141</v>
      </c>
      <c r="B3524" s="135" t="s">
        <v>292</v>
      </c>
      <c r="C3524" s="134" t="s">
        <v>2102</v>
      </c>
      <c r="D3524" s="135">
        <v>4792</v>
      </c>
      <c r="E3524" s="135" t="s">
        <v>2103</v>
      </c>
      <c r="F3524" s="135">
        <v>1</v>
      </c>
      <c r="G3524" s="136">
        <v>7</v>
      </c>
      <c r="H3524" s="135" t="s">
        <v>2119</v>
      </c>
      <c r="I3524" s="135">
        <v>988</v>
      </c>
      <c r="J3524" s="135" t="s">
        <v>2115</v>
      </c>
      <c r="K3524" s="135" t="s">
        <v>2116</v>
      </c>
      <c r="L3524" s="135" t="s">
        <v>2117</v>
      </c>
      <c r="M3524" s="135"/>
      <c r="N3524" s="137"/>
      <c r="O3524" s="121"/>
    </row>
    <row r="3525" spans="1:15" x14ac:dyDescent="0.25">
      <c r="A3525" s="139">
        <v>141</v>
      </c>
      <c r="B3525" s="135" t="s">
        <v>292</v>
      </c>
      <c r="C3525" s="134" t="s">
        <v>2102</v>
      </c>
      <c r="D3525" s="135">
        <v>4793</v>
      </c>
      <c r="E3525" s="135" t="s">
        <v>2103</v>
      </c>
      <c r="F3525" s="135">
        <v>1</v>
      </c>
      <c r="G3525" s="136">
        <v>8</v>
      </c>
      <c r="H3525" s="135" t="s">
        <v>2120</v>
      </c>
      <c r="I3525" s="135">
        <v>936</v>
      </c>
      <c r="J3525" s="135" t="s">
        <v>2115</v>
      </c>
      <c r="K3525" s="135" t="s">
        <v>2116</v>
      </c>
      <c r="L3525" s="135" t="s">
        <v>2117</v>
      </c>
      <c r="M3525" s="135"/>
      <c r="N3525" s="137"/>
      <c r="O3525" s="121"/>
    </row>
    <row r="3526" spans="1:15" x14ac:dyDescent="0.25">
      <c r="A3526" s="139">
        <v>141</v>
      </c>
      <c r="B3526" s="135" t="s">
        <v>292</v>
      </c>
      <c r="C3526" s="134" t="s">
        <v>2102</v>
      </c>
      <c r="D3526" s="135">
        <v>4794</v>
      </c>
      <c r="E3526" s="135" t="s">
        <v>2103</v>
      </c>
      <c r="F3526" s="135">
        <v>1</v>
      </c>
      <c r="G3526" s="136">
        <v>9</v>
      </c>
      <c r="H3526" s="135" t="s">
        <v>2121</v>
      </c>
      <c r="I3526" s="135">
        <v>936</v>
      </c>
      <c r="J3526" s="135" t="s">
        <v>2115</v>
      </c>
      <c r="K3526" s="135" t="s">
        <v>2116</v>
      </c>
      <c r="L3526" s="135" t="s">
        <v>2117</v>
      </c>
      <c r="M3526" s="135"/>
      <c r="N3526" s="137"/>
      <c r="O3526" s="121"/>
    </row>
    <row r="3527" spans="1:15" x14ac:dyDescent="0.25">
      <c r="A3527" s="139">
        <v>141</v>
      </c>
      <c r="B3527" s="135" t="s">
        <v>292</v>
      </c>
      <c r="C3527" s="134" t="s">
        <v>2102</v>
      </c>
      <c r="D3527" s="135">
        <v>4795</v>
      </c>
      <c r="E3527" s="135" t="s">
        <v>2103</v>
      </c>
      <c r="F3527" s="135">
        <v>1</v>
      </c>
      <c r="G3527" s="136">
        <v>10</v>
      </c>
      <c r="H3527" s="135" t="s">
        <v>2122</v>
      </c>
      <c r="I3527" s="135">
        <v>936</v>
      </c>
      <c r="J3527" s="135" t="s">
        <v>2115</v>
      </c>
      <c r="K3527" s="135" t="s">
        <v>2116</v>
      </c>
      <c r="L3527" s="135" t="s">
        <v>2117</v>
      </c>
      <c r="M3527" s="135"/>
      <c r="N3527" s="137"/>
      <c r="O3527" s="121"/>
    </row>
    <row r="3528" spans="1:15" x14ac:dyDescent="0.25">
      <c r="A3528" s="139">
        <v>141</v>
      </c>
      <c r="B3528" s="135" t="s">
        <v>292</v>
      </c>
      <c r="C3528" s="134" t="s">
        <v>2102</v>
      </c>
      <c r="D3528" s="135">
        <v>4796</v>
      </c>
      <c r="E3528" s="135" t="s">
        <v>2103</v>
      </c>
      <c r="F3528" s="135">
        <v>1</v>
      </c>
      <c r="G3528" s="136">
        <v>11</v>
      </c>
      <c r="H3528" s="135" t="s">
        <v>2123</v>
      </c>
      <c r="I3528" s="135">
        <v>936</v>
      </c>
      <c r="J3528" s="135" t="s">
        <v>2115</v>
      </c>
      <c r="K3528" s="135" t="s">
        <v>2116</v>
      </c>
      <c r="L3528" s="135" t="s">
        <v>2117</v>
      </c>
      <c r="M3528" s="135"/>
      <c r="N3528" s="137"/>
      <c r="O3528" s="121"/>
    </row>
    <row r="3529" spans="1:15" x14ac:dyDescent="0.25">
      <c r="A3529" s="139">
        <v>141</v>
      </c>
      <c r="B3529" s="135" t="s">
        <v>292</v>
      </c>
      <c r="C3529" s="134" t="s">
        <v>2102</v>
      </c>
      <c r="D3529" s="135">
        <v>4797</v>
      </c>
      <c r="E3529" s="135" t="s">
        <v>2103</v>
      </c>
      <c r="F3529" s="135">
        <v>1</v>
      </c>
      <c r="G3529" s="136">
        <v>12</v>
      </c>
      <c r="H3529" s="135" t="s">
        <v>2126</v>
      </c>
      <c r="I3529" s="135">
        <v>936</v>
      </c>
      <c r="J3529" s="135" t="s">
        <v>2115</v>
      </c>
      <c r="K3529" s="135" t="s">
        <v>2116</v>
      </c>
      <c r="L3529" s="135" t="s">
        <v>2117</v>
      </c>
      <c r="M3529" s="135"/>
      <c r="N3529" s="137"/>
      <c r="O3529" s="121"/>
    </row>
    <row r="3530" spans="1:15" x14ac:dyDescent="0.25">
      <c r="A3530" s="139">
        <v>141</v>
      </c>
      <c r="B3530" s="135" t="s">
        <v>292</v>
      </c>
      <c r="C3530" s="134" t="s">
        <v>2102</v>
      </c>
      <c r="D3530" s="135">
        <v>4798</v>
      </c>
      <c r="E3530" s="135" t="s">
        <v>2103</v>
      </c>
      <c r="F3530" s="135">
        <v>1</v>
      </c>
      <c r="G3530" s="136">
        <v>13</v>
      </c>
      <c r="H3530" s="135" t="s">
        <v>2127</v>
      </c>
      <c r="I3530" s="135">
        <v>936</v>
      </c>
      <c r="J3530" s="135" t="s">
        <v>2115</v>
      </c>
      <c r="K3530" s="135" t="s">
        <v>2116</v>
      </c>
      <c r="L3530" s="135" t="s">
        <v>2117</v>
      </c>
      <c r="M3530" s="135"/>
      <c r="N3530" s="137"/>
      <c r="O3530" s="121"/>
    </row>
    <row r="3531" spans="1:15" x14ac:dyDescent="0.25">
      <c r="A3531" s="139">
        <v>141</v>
      </c>
      <c r="B3531" s="135" t="s">
        <v>292</v>
      </c>
      <c r="C3531" s="134" t="s">
        <v>2102</v>
      </c>
      <c r="D3531" s="135">
        <v>4799</v>
      </c>
      <c r="E3531" s="135" t="s">
        <v>2103</v>
      </c>
      <c r="F3531" s="135">
        <v>1</v>
      </c>
      <c r="G3531" s="136">
        <v>14</v>
      </c>
      <c r="H3531" s="135" t="s">
        <v>2128</v>
      </c>
      <c r="I3531" s="135">
        <v>936</v>
      </c>
      <c r="J3531" s="135" t="s">
        <v>2124</v>
      </c>
      <c r="K3531" s="135" t="s">
        <v>2125</v>
      </c>
      <c r="L3531" s="135" t="s">
        <v>192</v>
      </c>
      <c r="M3531" s="135"/>
      <c r="N3531" s="137"/>
      <c r="O3531" s="121"/>
    </row>
    <row r="3532" spans="1:15" x14ac:dyDescent="0.25">
      <c r="A3532" s="139">
        <v>141</v>
      </c>
      <c r="B3532" s="135" t="s">
        <v>292</v>
      </c>
      <c r="C3532" s="134" t="s">
        <v>2102</v>
      </c>
      <c r="D3532" s="135">
        <v>4800</v>
      </c>
      <c r="E3532" s="135" t="s">
        <v>2103</v>
      </c>
      <c r="F3532" s="135">
        <v>1</v>
      </c>
      <c r="G3532" s="136">
        <v>15</v>
      </c>
      <c r="H3532" s="135" t="s">
        <v>2130</v>
      </c>
      <c r="I3532" s="135">
        <v>320</v>
      </c>
      <c r="J3532" s="135" t="s">
        <v>2151</v>
      </c>
      <c r="K3532" s="135" t="s">
        <v>2152</v>
      </c>
      <c r="L3532" s="135" t="s">
        <v>193</v>
      </c>
      <c r="M3532" s="135"/>
      <c r="N3532" s="137"/>
      <c r="O3532" s="121"/>
    </row>
    <row r="3533" spans="1:15" x14ac:dyDescent="0.25">
      <c r="A3533" s="139">
        <v>141</v>
      </c>
      <c r="B3533" s="135" t="s">
        <v>292</v>
      </c>
      <c r="C3533" s="134" t="s">
        <v>2102</v>
      </c>
      <c r="D3533" s="135">
        <v>4801</v>
      </c>
      <c r="E3533" s="135" t="s">
        <v>2103</v>
      </c>
      <c r="F3533" s="135">
        <v>1</v>
      </c>
      <c r="G3533" s="136" t="s">
        <v>2531</v>
      </c>
      <c r="H3533" s="135" t="s">
        <v>2532</v>
      </c>
      <c r="I3533" s="135">
        <v>80</v>
      </c>
      <c r="J3533" s="135" t="s">
        <v>2112</v>
      </c>
      <c r="K3533" s="135" t="s">
        <v>2113</v>
      </c>
      <c r="L3533" s="135" t="s">
        <v>194</v>
      </c>
      <c r="M3533" s="135"/>
      <c r="N3533" s="137"/>
      <c r="O3533" s="121"/>
    </row>
    <row r="3534" spans="1:15" x14ac:dyDescent="0.25">
      <c r="A3534" s="139">
        <v>141</v>
      </c>
      <c r="B3534" s="135" t="s">
        <v>292</v>
      </c>
      <c r="C3534" s="134" t="s">
        <v>2102</v>
      </c>
      <c r="D3534" s="135">
        <v>4802</v>
      </c>
      <c r="E3534" s="135" t="s">
        <v>2103</v>
      </c>
      <c r="F3534" s="135">
        <v>1</v>
      </c>
      <c r="G3534" s="136">
        <v>16</v>
      </c>
      <c r="H3534" s="135" t="s">
        <v>2131</v>
      </c>
      <c r="I3534" s="135">
        <v>338</v>
      </c>
      <c r="J3534" s="135" t="s">
        <v>2155</v>
      </c>
      <c r="K3534" s="135" t="s">
        <v>2156</v>
      </c>
      <c r="L3534" s="135" t="s">
        <v>193</v>
      </c>
      <c r="M3534" s="135"/>
      <c r="N3534" s="137"/>
      <c r="O3534" s="121"/>
    </row>
    <row r="3535" spans="1:15" x14ac:dyDescent="0.25">
      <c r="A3535" s="139">
        <v>141</v>
      </c>
      <c r="B3535" s="135" t="s">
        <v>292</v>
      </c>
      <c r="C3535" s="134" t="s">
        <v>2102</v>
      </c>
      <c r="D3535" s="135">
        <v>4803</v>
      </c>
      <c r="E3535" s="135" t="s">
        <v>2103</v>
      </c>
      <c r="F3535" s="135">
        <v>1</v>
      </c>
      <c r="G3535" s="136">
        <v>17</v>
      </c>
      <c r="H3535" s="135" t="s">
        <v>2132</v>
      </c>
      <c r="I3535" s="135">
        <v>276</v>
      </c>
      <c r="J3535" s="135" t="s">
        <v>2155</v>
      </c>
      <c r="K3535" s="135" t="s">
        <v>2156</v>
      </c>
      <c r="L3535" s="135" t="s">
        <v>193</v>
      </c>
      <c r="M3535" s="135"/>
      <c r="N3535" s="137"/>
      <c r="O3535" s="121"/>
    </row>
    <row r="3536" spans="1:15" x14ac:dyDescent="0.25">
      <c r="A3536" s="139">
        <v>141</v>
      </c>
      <c r="B3536" s="135" t="s">
        <v>292</v>
      </c>
      <c r="C3536" s="134" t="s">
        <v>2102</v>
      </c>
      <c r="D3536" s="135">
        <v>4804</v>
      </c>
      <c r="E3536" s="135" t="s">
        <v>2103</v>
      </c>
      <c r="F3536" s="135">
        <v>1</v>
      </c>
      <c r="G3536" s="136">
        <v>18</v>
      </c>
      <c r="H3536" s="135" t="s">
        <v>2133</v>
      </c>
      <c r="I3536" s="135">
        <v>207</v>
      </c>
      <c r="J3536" s="135" t="s">
        <v>2112</v>
      </c>
      <c r="K3536" s="135" t="s">
        <v>2113</v>
      </c>
      <c r="L3536" s="135" t="s">
        <v>194</v>
      </c>
      <c r="M3536" s="135"/>
      <c r="N3536" s="137"/>
      <c r="O3536" s="121"/>
    </row>
    <row r="3537" spans="1:15" x14ac:dyDescent="0.25">
      <c r="A3537" s="139">
        <v>141</v>
      </c>
      <c r="B3537" s="135" t="s">
        <v>292</v>
      </c>
      <c r="C3537" s="134" t="s">
        <v>2102</v>
      </c>
      <c r="D3537" s="135">
        <v>4805</v>
      </c>
      <c r="E3537" s="135" t="s">
        <v>2103</v>
      </c>
      <c r="F3537" s="135">
        <v>1</v>
      </c>
      <c r="G3537" s="136">
        <v>19</v>
      </c>
      <c r="H3537" s="135" t="s">
        <v>2134</v>
      </c>
      <c r="I3537" s="135">
        <v>120</v>
      </c>
      <c r="J3537" s="135" t="s">
        <v>2151</v>
      </c>
      <c r="K3537" s="135" t="s">
        <v>2152</v>
      </c>
      <c r="L3537" s="135" t="s">
        <v>193</v>
      </c>
      <c r="M3537" s="135"/>
      <c r="N3537" s="137"/>
      <c r="O3537" s="121"/>
    </row>
    <row r="3538" spans="1:15" x14ac:dyDescent="0.25">
      <c r="A3538" s="139">
        <v>141</v>
      </c>
      <c r="B3538" s="135" t="s">
        <v>292</v>
      </c>
      <c r="C3538" s="134" t="s">
        <v>2102</v>
      </c>
      <c r="D3538" s="135">
        <v>4806</v>
      </c>
      <c r="E3538" s="135" t="s">
        <v>2103</v>
      </c>
      <c r="F3538" s="135">
        <v>1</v>
      </c>
      <c r="G3538" s="136" t="s">
        <v>2276</v>
      </c>
      <c r="H3538" s="135" t="s">
        <v>2277</v>
      </c>
      <c r="I3538" s="135">
        <v>144</v>
      </c>
      <c r="J3538" s="135" t="s">
        <v>2112</v>
      </c>
      <c r="K3538" s="135" t="s">
        <v>2113</v>
      </c>
      <c r="L3538" s="135" t="s">
        <v>194</v>
      </c>
      <c r="M3538" s="135"/>
      <c r="N3538" s="137"/>
      <c r="O3538" s="121"/>
    </row>
    <row r="3539" spans="1:15" x14ac:dyDescent="0.25">
      <c r="A3539" s="139">
        <v>141</v>
      </c>
      <c r="B3539" s="135" t="s">
        <v>292</v>
      </c>
      <c r="C3539" s="134" t="s">
        <v>2102</v>
      </c>
      <c r="D3539" s="135">
        <v>4807</v>
      </c>
      <c r="E3539" s="135" t="s">
        <v>2103</v>
      </c>
      <c r="F3539" s="135">
        <v>1</v>
      </c>
      <c r="G3539" s="136">
        <v>20</v>
      </c>
      <c r="H3539" s="135" t="s">
        <v>2135</v>
      </c>
      <c r="I3539" s="135">
        <v>368</v>
      </c>
      <c r="J3539" s="135" t="s">
        <v>2151</v>
      </c>
      <c r="K3539" s="135" t="s">
        <v>2152</v>
      </c>
      <c r="L3539" s="135" t="s">
        <v>193</v>
      </c>
      <c r="M3539" s="135"/>
      <c r="N3539" s="137"/>
      <c r="O3539" s="121"/>
    </row>
    <row r="3540" spans="1:15" x14ac:dyDescent="0.25">
      <c r="A3540" s="139">
        <v>141</v>
      </c>
      <c r="B3540" s="135" t="s">
        <v>292</v>
      </c>
      <c r="C3540" s="134" t="s">
        <v>2102</v>
      </c>
      <c r="D3540" s="135">
        <v>4808</v>
      </c>
      <c r="E3540" s="135" t="s">
        <v>2103</v>
      </c>
      <c r="F3540" s="135">
        <v>1</v>
      </c>
      <c r="G3540" s="136">
        <v>21</v>
      </c>
      <c r="H3540" s="135" t="s">
        <v>2136</v>
      </c>
      <c r="I3540" s="135">
        <v>414</v>
      </c>
      <c r="J3540" s="135" t="s">
        <v>2112</v>
      </c>
      <c r="K3540" s="135" t="s">
        <v>2113</v>
      </c>
      <c r="L3540" s="135" t="s">
        <v>194</v>
      </c>
      <c r="M3540" s="135"/>
      <c r="N3540" s="137"/>
      <c r="O3540" s="121"/>
    </row>
    <row r="3541" spans="1:15" x14ac:dyDescent="0.25">
      <c r="A3541" s="139">
        <v>141</v>
      </c>
      <c r="B3541" s="135" t="s">
        <v>292</v>
      </c>
      <c r="C3541" s="134" t="s">
        <v>2102</v>
      </c>
      <c r="D3541" s="135">
        <v>4809</v>
      </c>
      <c r="E3541" s="135" t="s">
        <v>2103</v>
      </c>
      <c r="F3541" s="135">
        <v>1</v>
      </c>
      <c r="G3541" s="136">
        <v>22</v>
      </c>
      <c r="H3541" s="135" t="s">
        <v>2137</v>
      </c>
      <c r="I3541" s="135">
        <v>210</v>
      </c>
      <c r="J3541" s="135" t="s">
        <v>2112</v>
      </c>
      <c r="K3541" s="135" t="s">
        <v>2113</v>
      </c>
      <c r="L3541" s="135" t="s">
        <v>194</v>
      </c>
      <c r="M3541" s="135"/>
      <c r="N3541" s="137"/>
      <c r="O3541" s="121"/>
    </row>
    <row r="3542" spans="1:15" x14ac:dyDescent="0.25">
      <c r="A3542" s="139">
        <v>141</v>
      </c>
      <c r="B3542" s="135" t="s">
        <v>292</v>
      </c>
      <c r="C3542" s="134" t="s">
        <v>2102</v>
      </c>
      <c r="D3542" s="135">
        <v>4810</v>
      </c>
      <c r="E3542" s="135" t="s">
        <v>2103</v>
      </c>
      <c r="F3542" s="135">
        <v>1</v>
      </c>
      <c r="G3542" s="136">
        <v>23</v>
      </c>
      <c r="H3542" s="135" t="s">
        <v>2140</v>
      </c>
      <c r="I3542" s="135">
        <v>112</v>
      </c>
      <c r="J3542" s="135" t="s">
        <v>2151</v>
      </c>
      <c r="K3542" s="135" t="s">
        <v>2152</v>
      </c>
      <c r="L3542" s="135" t="s">
        <v>193</v>
      </c>
      <c r="M3542" s="135"/>
      <c r="N3542" s="137"/>
      <c r="O3542" s="121"/>
    </row>
    <row r="3543" spans="1:15" x14ac:dyDescent="0.25">
      <c r="A3543" s="139">
        <v>141</v>
      </c>
      <c r="B3543" s="135" t="s">
        <v>292</v>
      </c>
      <c r="C3543" s="134" t="s">
        <v>2102</v>
      </c>
      <c r="D3543" s="135">
        <v>4811</v>
      </c>
      <c r="E3543" s="135" t="s">
        <v>2103</v>
      </c>
      <c r="F3543" s="135">
        <v>1</v>
      </c>
      <c r="G3543" s="136">
        <v>24</v>
      </c>
      <c r="H3543" s="135" t="s">
        <v>2141</v>
      </c>
      <c r="I3543" s="135">
        <v>220</v>
      </c>
      <c r="J3543" s="135" t="s">
        <v>2112</v>
      </c>
      <c r="K3543" s="135" t="s">
        <v>2113</v>
      </c>
      <c r="L3543" s="135" t="s">
        <v>194</v>
      </c>
      <c r="M3543" s="135"/>
      <c r="N3543" s="137"/>
      <c r="O3543" s="121"/>
    </row>
    <row r="3544" spans="1:15" x14ac:dyDescent="0.25">
      <c r="A3544" s="139">
        <v>141</v>
      </c>
      <c r="B3544" s="135" t="s">
        <v>292</v>
      </c>
      <c r="C3544" s="134" t="s">
        <v>2102</v>
      </c>
      <c r="D3544" s="135">
        <v>4812</v>
      </c>
      <c r="E3544" s="135" t="s">
        <v>2103</v>
      </c>
      <c r="F3544" s="135">
        <v>1</v>
      </c>
      <c r="G3544" s="136">
        <v>25</v>
      </c>
      <c r="H3544" s="135" t="s">
        <v>2142</v>
      </c>
      <c r="I3544" s="135">
        <v>88</v>
      </c>
      <c r="J3544" s="135" t="s">
        <v>2105</v>
      </c>
      <c r="K3544" s="135" t="s">
        <v>2106</v>
      </c>
      <c r="L3544" s="135" t="s">
        <v>193</v>
      </c>
      <c r="M3544" s="135"/>
      <c r="N3544" s="137"/>
      <c r="O3544" s="121"/>
    </row>
    <row r="3545" spans="1:15" x14ac:dyDescent="0.25">
      <c r="A3545" s="139">
        <v>141</v>
      </c>
      <c r="B3545" s="135" t="s">
        <v>292</v>
      </c>
      <c r="C3545" s="134" t="s">
        <v>2102</v>
      </c>
      <c r="D3545" s="135">
        <v>4813</v>
      </c>
      <c r="E3545" s="135" t="s">
        <v>2103</v>
      </c>
      <c r="F3545" s="135">
        <v>1</v>
      </c>
      <c r="G3545" s="136">
        <v>26</v>
      </c>
      <c r="H3545" s="135" t="s">
        <v>2143</v>
      </c>
      <c r="I3545" s="135">
        <v>72</v>
      </c>
      <c r="J3545" s="135" t="s">
        <v>2108</v>
      </c>
      <c r="K3545" s="135" t="s">
        <v>2109</v>
      </c>
      <c r="L3545" s="135" t="s">
        <v>193</v>
      </c>
      <c r="M3545" s="135"/>
      <c r="N3545" s="137"/>
      <c r="O3545" s="121"/>
    </row>
    <row r="3546" spans="1:15" x14ac:dyDescent="0.25">
      <c r="A3546" s="139">
        <v>141</v>
      </c>
      <c r="B3546" s="135" t="s">
        <v>292</v>
      </c>
      <c r="C3546" s="134" t="s">
        <v>2102</v>
      </c>
      <c r="D3546" s="135">
        <v>4814</v>
      </c>
      <c r="E3546" s="135" t="s">
        <v>2103</v>
      </c>
      <c r="F3546" s="135">
        <v>1</v>
      </c>
      <c r="G3546" s="136">
        <v>27</v>
      </c>
      <c r="H3546" s="135" t="s">
        <v>2144</v>
      </c>
      <c r="I3546" s="135">
        <v>72</v>
      </c>
      <c r="J3546" s="135" t="s">
        <v>2108</v>
      </c>
      <c r="K3546" s="135" t="s">
        <v>2109</v>
      </c>
      <c r="L3546" s="135" t="s">
        <v>193</v>
      </c>
      <c r="M3546" s="135"/>
      <c r="N3546" s="137"/>
      <c r="O3546" s="121"/>
    </row>
    <row r="3547" spans="1:15" x14ac:dyDescent="0.25">
      <c r="A3547" s="139">
        <v>141</v>
      </c>
      <c r="B3547" s="135" t="s">
        <v>292</v>
      </c>
      <c r="C3547" s="134" t="s">
        <v>2102</v>
      </c>
      <c r="D3547" s="135">
        <v>4815</v>
      </c>
      <c r="E3547" s="135" t="s">
        <v>2103</v>
      </c>
      <c r="F3547" s="135">
        <v>1</v>
      </c>
      <c r="G3547" s="136">
        <v>28</v>
      </c>
      <c r="H3547" s="135" t="s">
        <v>2145</v>
      </c>
      <c r="I3547" s="135">
        <v>385</v>
      </c>
      <c r="J3547" s="135" t="s">
        <v>2105</v>
      </c>
      <c r="K3547" s="135" t="s">
        <v>2106</v>
      </c>
      <c r="L3547" s="135" t="s">
        <v>193</v>
      </c>
      <c r="M3547" s="135"/>
      <c r="N3547" s="137"/>
      <c r="O3547" s="121"/>
    </row>
    <row r="3548" spans="1:15" x14ac:dyDescent="0.25">
      <c r="A3548" s="139">
        <v>141</v>
      </c>
      <c r="B3548" s="135" t="s">
        <v>292</v>
      </c>
      <c r="C3548" s="134" t="s">
        <v>2102</v>
      </c>
      <c r="D3548" s="135">
        <v>4816</v>
      </c>
      <c r="E3548" s="135" t="s">
        <v>2103</v>
      </c>
      <c r="F3548" s="135">
        <v>1</v>
      </c>
      <c r="G3548" s="136">
        <v>29</v>
      </c>
      <c r="H3548" s="135" t="s">
        <v>2146</v>
      </c>
      <c r="I3548" s="135">
        <v>360</v>
      </c>
      <c r="J3548" s="135" t="s">
        <v>2105</v>
      </c>
      <c r="K3548" s="135" t="s">
        <v>2106</v>
      </c>
      <c r="L3548" s="135" t="s">
        <v>193</v>
      </c>
      <c r="M3548" s="135"/>
      <c r="N3548" s="137"/>
      <c r="O3548" s="121"/>
    </row>
    <row r="3549" spans="1:15" x14ac:dyDescent="0.25">
      <c r="A3549" s="139">
        <v>141</v>
      </c>
      <c r="B3549" s="135" t="s">
        <v>292</v>
      </c>
      <c r="C3549" s="134" t="s">
        <v>2102</v>
      </c>
      <c r="D3549" s="135">
        <v>4817</v>
      </c>
      <c r="E3549" s="135" t="s">
        <v>2103</v>
      </c>
      <c r="F3549" s="135">
        <v>1</v>
      </c>
      <c r="G3549" s="136">
        <v>30</v>
      </c>
      <c r="H3549" s="135" t="s">
        <v>2147</v>
      </c>
      <c r="I3549" s="135">
        <v>144</v>
      </c>
      <c r="J3549" s="135" t="s">
        <v>2108</v>
      </c>
      <c r="K3549" s="135" t="s">
        <v>2109</v>
      </c>
      <c r="L3549" s="135" t="s">
        <v>193</v>
      </c>
      <c r="M3549" s="135"/>
      <c r="N3549" s="137"/>
      <c r="O3549" s="121"/>
    </row>
    <row r="3550" spans="1:15" x14ac:dyDescent="0.25">
      <c r="A3550" s="139">
        <v>141</v>
      </c>
      <c r="B3550" s="135" t="s">
        <v>292</v>
      </c>
      <c r="C3550" s="134" t="s">
        <v>2102</v>
      </c>
      <c r="D3550" s="135">
        <v>4818</v>
      </c>
      <c r="E3550" s="135" t="s">
        <v>2103</v>
      </c>
      <c r="F3550" s="135">
        <v>1</v>
      </c>
      <c r="G3550" s="136">
        <v>32</v>
      </c>
      <c r="H3550" s="135" t="s">
        <v>2149</v>
      </c>
      <c r="I3550" s="135">
        <v>144</v>
      </c>
      <c r="J3550" s="135" t="s">
        <v>2108</v>
      </c>
      <c r="K3550" s="135" t="s">
        <v>2109</v>
      </c>
      <c r="L3550" s="135" t="s">
        <v>193</v>
      </c>
      <c r="M3550" s="135"/>
      <c r="N3550" s="137"/>
      <c r="O3550" s="121"/>
    </row>
    <row r="3551" spans="1:15" x14ac:dyDescent="0.25">
      <c r="A3551" s="139">
        <v>141</v>
      </c>
      <c r="B3551" s="135" t="s">
        <v>292</v>
      </c>
      <c r="C3551" s="134" t="s">
        <v>2102</v>
      </c>
      <c r="D3551" s="135">
        <v>4819</v>
      </c>
      <c r="E3551" s="135" t="s">
        <v>2103</v>
      </c>
      <c r="F3551" s="135">
        <v>1</v>
      </c>
      <c r="G3551" s="136">
        <v>33</v>
      </c>
      <c r="H3551" s="135" t="s">
        <v>2150</v>
      </c>
      <c r="I3551" s="135">
        <v>120</v>
      </c>
      <c r="J3551" s="135" t="s">
        <v>2151</v>
      </c>
      <c r="K3551" s="135" t="s">
        <v>2152</v>
      </c>
      <c r="L3551" s="135" t="s">
        <v>193</v>
      </c>
      <c r="M3551" s="135"/>
      <c r="N3551" s="137"/>
      <c r="O3551" s="121"/>
    </row>
    <row r="3552" spans="1:15" x14ac:dyDescent="0.25">
      <c r="A3552" s="139">
        <v>141</v>
      </c>
      <c r="B3552" s="135" t="s">
        <v>292</v>
      </c>
      <c r="C3552" s="134" t="s">
        <v>2102</v>
      </c>
      <c r="D3552" s="135">
        <v>4820</v>
      </c>
      <c r="E3552" s="135" t="s">
        <v>2103</v>
      </c>
      <c r="F3552" s="135">
        <v>1</v>
      </c>
      <c r="G3552" s="136">
        <v>34</v>
      </c>
      <c r="H3552" s="135" t="s">
        <v>2153</v>
      </c>
      <c r="I3552" s="135">
        <v>2310</v>
      </c>
      <c r="J3552" s="135" t="s">
        <v>2167</v>
      </c>
      <c r="K3552" s="135" t="s">
        <v>2168</v>
      </c>
      <c r="L3552" s="135" t="s">
        <v>189</v>
      </c>
      <c r="M3552" s="135"/>
      <c r="N3552" s="137"/>
      <c r="O3552" s="121"/>
    </row>
    <row r="3553" spans="1:15" x14ac:dyDescent="0.25">
      <c r="A3553" s="139">
        <v>141</v>
      </c>
      <c r="B3553" s="135" t="s">
        <v>292</v>
      </c>
      <c r="C3553" s="134" t="s">
        <v>2102</v>
      </c>
      <c r="D3553" s="135">
        <v>4821</v>
      </c>
      <c r="E3553" s="135" t="s">
        <v>2103</v>
      </c>
      <c r="F3553" s="135">
        <v>1</v>
      </c>
      <c r="G3553" s="136">
        <v>35</v>
      </c>
      <c r="H3553" s="135" t="s">
        <v>2154</v>
      </c>
      <c r="I3553" s="135">
        <v>924</v>
      </c>
      <c r="J3553" s="135" t="s">
        <v>2167</v>
      </c>
      <c r="K3553" s="135" t="s">
        <v>2168</v>
      </c>
      <c r="L3553" s="135" t="s">
        <v>189</v>
      </c>
      <c r="M3553" s="135"/>
      <c r="N3553" s="137"/>
      <c r="O3553" s="121"/>
    </row>
    <row r="3554" spans="1:15" x14ac:dyDescent="0.25">
      <c r="A3554" s="139">
        <v>141</v>
      </c>
      <c r="B3554" s="135" t="s">
        <v>292</v>
      </c>
      <c r="C3554" s="134" t="s">
        <v>2102</v>
      </c>
      <c r="D3554" s="135">
        <v>4822</v>
      </c>
      <c r="E3554" s="135" t="s">
        <v>2103</v>
      </c>
      <c r="F3554" s="135">
        <v>1</v>
      </c>
      <c r="G3554" s="136">
        <v>36</v>
      </c>
      <c r="H3554" s="135" t="s">
        <v>2157</v>
      </c>
      <c r="I3554" s="135">
        <v>104</v>
      </c>
      <c r="J3554" s="135" t="s">
        <v>2151</v>
      </c>
      <c r="K3554" s="135" t="s">
        <v>2152</v>
      </c>
      <c r="L3554" s="135" t="s">
        <v>193</v>
      </c>
      <c r="M3554" s="135"/>
      <c r="N3554" s="137"/>
      <c r="O3554" s="121"/>
    </row>
    <row r="3555" spans="1:15" x14ac:dyDescent="0.25">
      <c r="A3555" s="139">
        <v>141</v>
      </c>
      <c r="B3555" s="135" t="s">
        <v>292</v>
      </c>
      <c r="C3555" s="134" t="s">
        <v>2102</v>
      </c>
      <c r="D3555" s="135">
        <v>4823</v>
      </c>
      <c r="E3555" s="135" t="s">
        <v>2103</v>
      </c>
      <c r="F3555" s="135">
        <v>1</v>
      </c>
      <c r="G3555" s="136">
        <v>37</v>
      </c>
      <c r="H3555" s="135" t="s">
        <v>2158</v>
      </c>
      <c r="I3555" s="135">
        <v>460</v>
      </c>
      <c r="J3555" s="135" t="s">
        <v>2112</v>
      </c>
      <c r="K3555" s="135" t="s">
        <v>2113</v>
      </c>
      <c r="L3555" s="135" t="s">
        <v>194</v>
      </c>
      <c r="M3555" s="135"/>
      <c r="N3555" s="137"/>
      <c r="O3555" s="121"/>
    </row>
    <row r="3556" spans="1:15" x14ac:dyDescent="0.25">
      <c r="A3556" s="139">
        <v>141</v>
      </c>
      <c r="B3556" s="135" t="s">
        <v>292</v>
      </c>
      <c r="C3556" s="134" t="s">
        <v>2102</v>
      </c>
      <c r="D3556" s="135">
        <v>4824</v>
      </c>
      <c r="E3556" s="135" t="s">
        <v>2103</v>
      </c>
      <c r="F3556" s="135">
        <v>1</v>
      </c>
      <c r="G3556" s="136">
        <v>38</v>
      </c>
      <c r="H3556" s="135" t="s">
        <v>2159</v>
      </c>
      <c r="I3556" s="135">
        <v>64</v>
      </c>
      <c r="J3556" s="135" t="s">
        <v>2151</v>
      </c>
      <c r="K3556" s="135" t="s">
        <v>2152</v>
      </c>
      <c r="L3556" s="135" t="s">
        <v>193</v>
      </c>
      <c r="M3556" s="135"/>
      <c r="N3556" s="137"/>
      <c r="O3556" s="121"/>
    </row>
    <row r="3557" spans="1:15" x14ac:dyDescent="0.25">
      <c r="A3557" s="139">
        <v>141</v>
      </c>
      <c r="B3557" s="135" t="s">
        <v>292</v>
      </c>
      <c r="C3557" s="134" t="s">
        <v>2102</v>
      </c>
      <c r="D3557" s="135">
        <v>4825</v>
      </c>
      <c r="E3557" s="135" t="s">
        <v>2103</v>
      </c>
      <c r="F3557" s="135">
        <v>1</v>
      </c>
      <c r="G3557" s="136">
        <v>39</v>
      </c>
      <c r="H3557" s="135" t="s">
        <v>2160</v>
      </c>
      <c r="I3557" s="135">
        <v>133</v>
      </c>
      <c r="J3557" s="135" t="s">
        <v>2105</v>
      </c>
      <c r="K3557" s="135" t="s">
        <v>2106</v>
      </c>
      <c r="L3557" s="135" t="s">
        <v>193</v>
      </c>
      <c r="M3557" s="135"/>
      <c r="N3557" s="137"/>
      <c r="O3557" s="121"/>
    </row>
    <row r="3558" spans="1:15" x14ac:dyDescent="0.25">
      <c r="A3558" s="139">
        <v>141</v>
      </c>
      <c r="B3558" s="135" t="s">
        <v>292</v>
      </c>
      <c r="C3558" s="134" t="s">
        <v>2102</v>
      </c>
      <c r="D3558" s="135">
        <v>4826</v>
      </c>
      <c r="E3558" s="135" t="s">
        <v>2103</v>
      </c>
      <c r="F3558" s="135">
        <v>1</v>
      </c>
      <c r="G3558" s="136">
        <v>40</v>
      </c>
      <c r="H3558" s="135" t="s">
        <v>2161</v>
      </c>
      <c r="I3558" s="135">
        <v>128</v>
      </c>
      <c r="J3558" s="135" t="s">
        <v>2151</v>
      </c>
      <c r="K3558" s="135" t="s">
        <v>2152</v>
      </c>
      <c r="L3558" s="135" t="s">
        <v>193</v>
      </c>
      <c r="M3558" s="135"/>
      <c r="N3558" s="137"/>
      <c r="O3558" s="121"/>
    </row>
    <row r="3559" spans="1:15" x14ac:dyDescent="0.25">
      <c r="A3559" s="139">
        <v>141</v>
      </c>
      <c r="B3559" s="135" t="s">
        <v>292</v>
      </c>
      <c r="C3559" s="134" t="s">
        <v>2102</v>
      </c>
      <c r="D3559" s="135">
        <v>4827</v>
      </c>
      <c r="E3559" s="135" t="s">
        <v>2103</v>
      </c>
      <c r="F3559" s="135">
        <v>1</v>
      </c>
      <c r="G3559" s="136">
        <v>41</v>
      </c>
      <c r="H3559" s="135" t="s">
        <v>2162</v>
      </c>
      <c r="I3559" s="135">
        <v>77</v>
      </c>
      <c r="J3559" s="135" t="s">
        <v>2108</v>
      </c>
      <c r="K3559" s="135" t="s">
        <v>2109</v>
      </c>
      <c r="L3559" s="135" t="s">
        <v>193</v>
      </c>
      <c r="M3559" s="135"/>
      <c r="N3559" s="137"/>
      <c r="O3559" s="121"/>
    </row>
    <row r="3560" spans="1:15" x14ac:dyDescent="0.25">
      <c r="A3560" s="139">
        <v>141</v>
      </c>
      <c r="B3560" s="135" t="s">
        <v>292</v>
      </c>
      <c r="C3560" s="134" t="s">
        <v>2102</v>
      </c>
      <c r="D3560" s="135">
        <v>4828</v>
      </c>
      <c r="E3560" s="135" t="s">
        <v>2103</v>
      </c>
      <c r="F3560" s="135">
        <v>1</v>
      </c>
      <c r="G3560" s="136">
        <v>42</v>
      </c>
      <c r="H3560" s="135" t="s">
        <v>2163</v>
      </c>
      <c r="I3560" s="135">
        <v>35</v>
      </c>
      <c r="J3560" s="135" t="s">
        <v>2151</v>
      </c>
      <c r="K3560" s="135" t="s">
        <v>2152</v>
      </c>
      <c r="L3560" s="135" t="s">
        <v>193</v>
      </c>
      <c r="M3560" s="135"/>
      <c r="N3560" s="137"/>
      <c r="O3560" s="121"/>
    </row>
    <row r="3561" spans="1:15" x14ac:dyDescent="0.25">
      <c r="A3561" s="139">
        <v>141</v>
      </c>
      <c r="B3561" s="135" t="s">
        <v>292</v>
      </c>
      <c r="C3561" s="134" t="s">
        <v>2102</v>
      </c>
      <c r="D3561" s="135">
        <v>4829</v>
      </c>
      <c r="E3561" s="135" t="s">
        <v>2103</v>
      </c>
      <c r="F3561" s="135">
        <v>1</v>
      </c>
      <c r="G3561" s="136">
        <v>43</v>
      </c>
      <c r="H3561" s="135" t="s">
        <v>2164</v>
      </c>
      <c r="I3561" s="135">
        <v>66</v>
      </c>
      <c r="J3561" s="135" t="s">
        <v>2105</v>
      </c>
      <c r="K3561" s="135" t="s">
        <v>2106</v>
      </c>
      <c r="L3561" s="135" t="s">
        <v>193</v>
      </c>
      <c r="M3561" s="135"/>
      <c r="N3561" s="137"/>
      <c r="O3561" s="121"/>
    </row>
    <row r="3562" spans="1:15" x14ac:dyDescent="0.25">
      <c r="A3562" s="139">
        <v>141</v>
      </c>
      <c r="B3562" s="135" t="s">
        <v>292</v>
      </c>
      <c r="C3562" s="134" t="s">
        <v>2102</v>
      </c>
      <c r="D3562" s="135">
        <v>4830</v>
      </c>
      <c r="E3562" s="135" t="s">
        <v>2103</v>
      </c>
      <c r="F3562" s="135">
        <v>1</v>
      </c>
      <c r="G3562" s="136">
        <v>44</v>
      </c>
      <c r="H3562" s="135" t="s">
        <v>2165</v>
      </c>
      <c r="I3562" s="135">
        <v>720</v>
      </c>
      <c r="J3562" s="135" t="s">
        <v>2155</v>
      </c>
      <c r="K3562" s="135" t="s">
        <v>2156</v>
      </c>
      <c r="L3562" s="135" t="s">
        <v>193</v>
      </c>
      <c r="M3562" s="135"/>
      <c r="N3562" s="137"/>
      <c r="O3562" s="121"/>
    </row>
    <row r="3563" spans="1:15" x14ac:dyDescent="0.25">
      <c r="A3563" s="139">
        <v>141</v>
      </c>
      <c r="B3563" s="135" t="s">
        <v>292</v>
      </c>
      <c r="C3563" s="134" t="s">
        <v>2102</v>
      </c>
      <c r="D3563" s="135">
        <v>4831</v>
      </c>
      <c r="E3563" s="135" t="s">
        <v>2103</v>
      </c>
      <c r="F3563" s="135">
        <v>1</v>
      </c>
      <c r="G3563" s="136">
        <v>45</v>
      </c>
      <c r="H3563" s="135" t="s">
        <v>2166</v>
      </c>
      <c r="I3563" s="135">
        <v>528</v>
      </c>
      <c r="J3563" s="135" t="s">
        <v>2138</v>
      </c>
      <c r="K3563" s="135" t="s">
        <v>2139</v>
      </c>
      <c r="L3563" s="135" t="s">
        <v>194</v>
      </c>
      <c r="M3563" s="135"/>
      <c r="N3563" s="137"/>
      <c r="O3563" s="121"/>
    </row>
    <row r="3564" spans="1:15" x14ac:dyDescent="0.25">
      <c r="A3564" s="139">
        <v>141</v>
      </c>
      <c r="B3564" s="135" t="s">
        <v>292</v>
      </c>
      <c r="C3564" s="134" t="s">
        <v>2102</v>
      </c>
      <c r="D3564" s="135">
        <v>4832</v>
      </c>
      <c r="E3564" s="135" t="s">
        <v>2103</v>
      </c>
      <c r="F3564" s="135">
        <v>1</v>
      </c>
      <c r="G3564" s="136">
        <v>46</v>
      </c>
      <c r="H3564" s="135" t="s">
        <v>2169</v>
      </c>
      <c r="I3564" s="135">
        <v>15</v>
      </c>
      <c r="J3564" s="135" t="s">
        <v>2155</v>
      </c>
      <c r="K3564" s="135" t="s">
        <v>2156</v>
      </c>
      <c r="L3564" s="135" t="s">
        <v>193</v>
      </c>
      <c r="M3564" s="135"/>
      <c r="N3564" s="137"/>
      <c r="O3564" s="121"/>
    </row>
    <row r="3565" spans="1:15" x14ac:dyDescent="0.25">
      <c r="A3565" s="139">
        <v>141</v>
      </c>
      <c r="B3565" s="135" t="s">
        <v>292</v>
      </c>
      <c r="C3565" s="134" t="s">
        <v>2102</v>
      </c>
      <c r="D3565" s="135">
        <v>4833</v>
      </c>
      <c r="E3565" s="135" t="s">
        <v>2103</v>
      </c>
      <c r="F3565" s="135">
        <v>1</v>
      </c>
      <c r="G3565" s="140">
        <v>47</v>
      </c>
      <c r="H3565" s="135" t="s">
        <v>2170</v>
      </c>
      <c r="I3565" s="135">
        <v>15</v>
      </c>
      <c r="J3565" s="135" t="s">
        <v>2151</v>
      </c>
      <c r="K3565" s="135" t="s">
        <v>2152</v>
      </c>
      <c r="L3565" s="135" t="s">
        <v>193</v>
      </c>
      <c r="M3565" s="135"/>
      <c r="N3565" s="137"/>
      <c r="O3565" s="121"/>
    </row>
    <row r="3566" spans="1:15" x14ac:dyDescent="0.25">
      <c r="A3566" s="139">
        <v>141</v>
      </c>
      <c r="B3566" s="135" t="s">
        <v>292</v>
      </c>
      <c r="C3566" s="134" t="s">
        <v>2102</v>
      </c>
      <c r="D3566" s="135">
        <v>4834</v>
      </c>
      <c r="E3566" s="135" t="s">
        <v>2103</v>
      </c>
      <c r="F3566" s="135">
        <v>1</v>
      </c>
      <c r="G3566" s="140">
        <v>48</v>
      </c>
      <c r="H3566" s="135" t="s">
        <v>2171</v>
      </c>
      <c r="I3566" s="135">
        <v>12</v>
      </c>
      <c r="J3566" s="135" t="s">
        <v>2155</v>
      </c>
      <c r="K3566" s="135" t="s">
        <v>2156</v>
      </c>
      <c r="L3566" s="135" t="s">
        <v>193</v>
      </c>
      <c r="M3566" s="135"/>
      <c r="N3566" s="137"/>
      <c r="O3566" s="121"/>
    </row>
    <row r="3567" spans="1:15" x14ac:dyDescent="0.25">
      <c r="A3567" s="139">
        <v>141</v>
      </c>
      <c r="B3567" s="135" t="s">
        <v>292</v>
      </c>
      <c r="C3567" s="134" t="s">
        <v>2102</v>
      </c>
      <c r="D3567" s="135">
        <v>4835</v>
      </c>
      <c r="E3567" s="135" t="s">
        <v>2289</v>
      </c>
      <c r="F3567" s="135">
        <v>1</v>
      </c>
      <c r="G3567" s="140">
        <v>1</v>
      </c>
      <c r="H3567" s="135" t="s">
        <v>2290</v>
      </c>
      <c r="I3567" s="135">
        <v>140</v>
      </c>
      <c r="J3567" s="135" t="s">
        <v>2108</v>
      </c>
      <c r="K3567" s="135" t="s">
        <v>2109</v>
      </c>
      <c r="L3567" s="135" t="s">
        <v>193</v>
      </c>
      <c r="M3567" s="135"/>
      <c r="N3567" s="137"/>
      <c r="O3567" s="121"/>
    </row>
    <row r="3568" spans="1:15" x14ac:dyDescent="0.25">
      <c r="A3568" s="139">
        <v>141</v>
      </c>
      <c r="B3568" s="135" t="s">
        <v>292</v>
      </c>
      <c r="C3568" s="134" t="s">
        <v>2102</v>
      </c>
      <c r="D3568" s="135">
        <v>4836</v>
      </c>
      <c r="E3568" s="135" t="s">
        <v>2289</v>
      </c>
      <c r="F3568" s="135">
        <v>1</v>
      </c>
      <c r="G3568" s="140">
        <v>2</v>
      </c>
      <c r="H3568" s="135" t="s">
        <v>2291</v>
      </c>
      <c r="I3568" s="135">
        <v>140</v>
      </c>
      <c r="J3568" s="135" t="s">
        <v>2108</v>
      </c>
      <c r="K3568" s="135" t="s">
        <v>2109</v>
      </c>
      <c r="L3568" s="135" t="s">
        <v>193</v>
      </c>
      <c r="M3568" s="135"/>
      <c r="N3568" s="137"/>
      <c r="O3568" s="121"/>
    </row>
    <row r="3569" spans="1:15" x14ac:dyDescent="0.25">
      <c r="A3569" s="139">
        <v>141</v>
      </c>
      <c r="B3569" s="135" t="s">
        <v>292</v>
      </c>
      <c r="C3569" s="134" t="s">
        <v>2102</v>
      </c>
      <c r="D3569" s="135">
        <v>4837</v>
      </c>
      <c r="E3569" s="135" t="s">
        <v>2289</v>
      </c>
      <c r="F3569" s="135">
        <v>1</v>
      </c>
      <c r="G3569" s="140">
        <v>3</v>
      </c>
      <c r="H3569" s="135" t="s">
        <v>2292</v>
      </c>
      <c r="I3569" s="135">
        <v>641</v>
      </c>
      <c r="J3569" s="135" t="s">
        <v>2115</v>
      </c>
      <c r="K3569" s="135" t="s">
        <v>2116</v>
      </c>
      <c r="L3569" s="135" t="s">
        <v>2117</v>
      </c>
      <c r="M3569" s="135"/>
      <c r="N3569" s="137"/>
      <c r="O3569" s="121"/>
    </row>
    <row r="3570" spans="1:15" x14ac:dyDescent="0.25">
      <c r="A3570" s="139">
        <v>141</v>
      </c>
      <c r="B3570" s="135" t="s">
        <v>292</v>
      </c>
      <c r="C3570" s="134" t="s">
        <v>2102</v>
      </c>
      <c r="D3570" s="135">
        <v>4838</v>
      </c>
      <c r="E3570" s="135" t="s">
        <v>2289</v>
      </c>
      <c r="F3570" s="135">
        <v>1</v>
      </c>
      <c r="G3570" s="140" t="s">
        <v>2382</v>
      </c>
      <c r="H3570" s="135" t="s">
        <v>2383</v>
      </c>
      <c r="I3570" s="135">
        <v>66</v>
      </c>
      <c r="J3570" s="135" t="s">
        <v>2151</v>
      </c>
      <c r="K3570" s="135" t="s">
        <v>2152</v>
      </c>
      <c r="L3570" s="135" t="s">
        <v>193</v>
      </c>
      <c r="M3570" s="135"/>
      <c r="N3570" s="137"/>
      <c r="O3570" s="121"/>
    </row>
    <row r="3571" spans="1:15" x14ac:dyDescent="0.25">
      <c r="A3571" s="139">
        <v>141</v>
      </c>
      <c r="B3571" s="135" t="s">
        <v>292</v>
      </c>
      <c r="C3571" s="134" t="s">
        <v>2102</v>
      </c>
      <c r="D3571" s="135">
        <v>4839</v>
      </c>
      <c r="E3571" s="135" t="s">
        <v>2289</v>
      </c>
      <c r="F3571" s="135">
        <v>1</v>
      </c>
      <c r="G3571" s="140" t="s">
        <v>3408</v>
      </c>
      <c r="H3571" s="135" t="s">
        <v>3896</v>
      </c>
      <c r="I3571" s="135">
        <v>132</v>
      </c>
      <c r="J3571" s="135" t="s">
        <v>2112</v>
      </c>
      <c r="K3571" s="135" t="s">
        <v>2113</v>
      </c>
      <c r="L3571" s="135" t="s">
        <v>194</v>
      </c>
      <c r="M3571" s="135"/>
      <c r="N3571" s="137"/>
      <c r="O3571" s="121"/>
    </row>
    <row r="3572" spans="1:15" x14ac:dyDescent="0.25">
      <c r="A3572" s="139">
        <v>141</v>
      </c>
      <c r="B3572" s="135" t="s">
        <v>292</v>
      </c>
      <c r="C3572" s="134" t="s">
        <v>2102</v>
      </c>
      <c r="D3572" s="135">
        <v>4840</v>
      </c>
      <c r="E3572" s="135" t="s">
        <v>2289</v>
      </c>
      <c r="F3572" s="135">
        <v>1</v>
      </c>
      <c r="G3572" s="140" t="s">
        <v>3410</v>
      </c>
      <c r="H3572" s="135" t="s">
        <v>3897</v>
      </c>
      <c r="I3572" s="135">
        <v>132</v>
      </c>
      <c r="J3572" s="135" t="s">
        <v>2151</v>
      </c>
      <c r="K3572" s="135" t="s">
        <v>2152</v>
      </c>
      <c r="L3572" s="135" t="s">
        <v>193</v>
      </c>
      <c r="M3572" s="135"/>
      <c r="N3572" s="137"/>
      <c r="O3572" s="121"/>
    </row>
    <row r="3573" spans="1:15" x14ac:dyDescent="0.25">
      <c r="A3573" s="139">
        <v>141</v>
      </c>
      <c r="B3573" s="135" t="s">
        <v>292</v>
      </c>
      <c r="C3573" s="134" t="s">
        <v>2102</v>
      </c>
      <c r="D3573" s="135">
        <v>4841</v>
      </c>
      <c r="E3573" s="135" t="s">
        <v>2289</v>
      </c>
      <c r="F3573" s="135">
        <v>1</v>
      </c>
      <c r="G3573" s="140" t="s">
        <v>2188</v>
      </c>
      <c r="H3573" s="135" t="s">
        <v>2381</v>
      </c>
      <c r="I3573" s="135">
        <v>40</v>
      </c>
      <c r="J3573" s="135" t="s">
        <v>2155</v>
      </c>
      <c r="K3573" s="135" t="s">
        <v>2156</v>
      </c>
      <c r="L3573" s="135" t="s">
        <v>193</v>
      </c>
      <c r="M3573" s="135"/>
      <c r="N3573" s="137"/>
      <c r="O3573" s="121"/>
    </row>
    <row r="3574" spans="1:15" x14ac:dyDescent="0.25">
      <c r="A3574" s="139">
        <v>141</v>
      </c>
      <c r="B3574" s="135" t="s">
        <v>292</v>
      </c>
      <c r="C3574" s="134" t="s">
        <v>2102</v>
      </c>
      <c r="D3574" s="135">
        <v>4842</v>
      </c>
      <c r="E3574" s="135" t="s">
        <v>2289</v>
      </c>
      <c r="F3574" s="135">
        <v>1</v>
      </c>
      <c r="G3574" s="140">
        <v>4</v>
      </c>
      <c r="H3574" s="135" t="s">
        <v>2293</v>
      </c>
      <c r="I3574" s="135">
        <v>836</v>
      </c>
      <c r="J3574" s="135" t="s">
        <v>2115</v>
      </c>
      <c r="K3574" s="135" t="s">
        <v>2116</v>
      </c>
      <c r="L3574" s="135" t="s">
        <v>2117</v>
      </c>
      <c r="M3574" s="135"/>
      <c r="N3574" s="137"/>
      <c r="O3574" s="121"/>
    </row>
    <row r="3575" spans="1:15" x14ac:dyDescent="0.25">
      <c r="A3575" s="139">
        <v>141</v>
      </c>
      <c r="B3575" s="135" t="s">
        <v>292</v>
      </c>
      <c r="C3575" s="134" t="s">
        <v>2102</v>
      </c>
      <c r="D3575" s="135">
        <v>4843</v>
      </c>
      <c r="E3575" s="135" t="s">
        <v>2289</v>
      </c>
      <c r="F3575" s="135">
        <v>1</v>
      </c>
      <c r="G3575" s="140">
        <v>5</v>
      </c>
      <c r="H3575" s="135" t="s">
        <v>2294</v>
      </c>
      <c r="I3575" s="135">
        <v>836</v>
      </c>
      <c r="J3575" s="135" t="s">
        <v>2115</v>
      </c>
      <c r="K3575" s="135" t="s">
        <v>2116</v>
      </c>
      <c r="L3575" s="135" t="s">
        <v>2117</v>
      </c>
      <c r="M3575" s="135"/>
      <c r="N3575" s="137"/>
      <c r="O3575" s="121"/>
    </row>
    <row r="3576" spans="1:15" x14ac:dyDescent="0.25">
      <c r="A3576" s="139">
        <v>141</v>
      </c>
      <c r="B3576" s="135" t="s">
        <v>292</v>
      </c>
      <c r="C3576" s="134" t="s">
        <v>2102</v>
      </c>
      <c r="D3576" s="135">
        <v>4844</v>
      </c>
      <c r="E3576" s="135" t="s">
        <v>2289</v>
      </c>
      <c r="F3576" s="135">
        <v>1</v>
      </c>
      <c r="G3576" s="140">
        <v>6</v>
      </c>
      <c r="H3576" s="135" t="s">
        <v>2295</v>
      </c>
      <c r="I3576" s="135">
        <v>836</v>
      </c>
      <c r="J3576" s="135" t="s">
        <v>2115</v>
      </c>
      <c r="K3576" s="135" t="s">
        <v>2116</v>
      </c>
      <c r="L3576" s="135" t="s">
        <v>2117</v>
      </c>
      <c r="M3576" s="135"/>
      <c r="N3576" s="137"/>
      <c r="O3576" s="121"/>
    </row>
    <row r="3577" spans="1:15" x14ac:dyDescent="0.25">
      <c r="A3577" s="139">
        <v>141</v>
      </c>
      <c r="B3577" s="135" t="s">
        <v>292</v>
      </c>
      <c r="C3577" s="134" t="s">
        <v>2102</v>
      </c>
      <c r="D3577" s="135">
        <v>4845</v>
      </c>
      <c r="E3577" s="135" t="s">
        <v>2289</v>
      </c>
      <c r="F3577" s="135">
        <v>1</v>
      </c>
      <c r="G3577" s="140">
        <v>7</v>
      </c>
      <c r="H3577" s="135" t="s">
        <v>2296</v>
      </c>
      <c r="I3577" s="135">
        <v>35</v>
      </c>
      <c r="J3577" s="135" t="s">
        <v>2155</v>
      </c>
      <c r="K3577" s="135" t="s">
        <v>2156</v>
      </c>
      <c r="L3577" s="135" t="s">
        <v>193</v>
      </c>
      <c r="M3577" s="135"/>
      <c r="N3577" s="137"/>
      <c r="O3577" s="121"/>
    </row>
    <row r="3578" spans="1:15" x14ac:dyDescent="0.25">
      <c r="A3578" s="139">
        <v>141</v>
      </c>
      <c r="B3578" s="135" t="s">
        <v>292</v>
      </c>
      <c r="C3578" s="134" t="s">
        <v>2102</v>
      </c>
      <c r="D3578" s="135">
        <v>4846</v>
      </c>
      <c r="E3578" s="135" t="s">
        <v>2289</v>
      </c>
      <c r="F3578" s="135">
        <v>1</v>
      </c>
      <c r="G3578" s="140" t="s">
        <v>3682</v>
      </c>
      <c r="H3578" s="135" t="s">
        <v>3898</v>
      </c>
      <c r="I3578" s="135">
        <v>35</v>
      </c>
      <c r="J3578" s="135" t="s">
        <v>2155</v>
      </c>
      <c r="K3578" s="135" t="s">
        <v>2156</v>
      </c>
      <c r="L3578" s="135" t="s">
        <v>193</v>
      </c>
      <c r="M3578" s="135"/>
      <c r="N3578" s="137"/>
      <c r="O3578" s="121"/>
    </row>
    <row r="3579" spans="1:15" x14ac:dyDescent="0.25">
      <c r="A3579" s="139">
        <v>141</v>
      </c>
      <c r="B3579" s="135" t="s">
        <v>292</v>
      </c>
      <c r="C3579" s="134" t="s">
        <v>2102</v>
      </c>
      <c r="D3579" s="135">
        <v>4847</v>
      </c>
      <c r="E3579" s="135" t="s">
        <v>2289</v>
      </c>
      <c r="F3579" s="135">
        <v>1</v>
      </c>
      <c r="G3579" s="140">
        <v>8</v>
      </c>
      <c r="H3579" s="135" t="s">
        <v>2297</v>
      </c>
      <c r="I3579" s="135">
        <v>80</v>
      </c>
      <c r="J3579" s="135" t="s">
        <v>2108</v>
      </c>
      <c r="K3579" s="135" t="s">
        <v>2109</v>
      </c>
      <c r="L3579" s="135" t="s">
        <v>193</v>
      </c>
      <c r="M3579" s="135"/>
      <c r="N3579" s="137"/>
      <c r="O3579" s="121"/>
    </row>
    <row r="3580" spans="1:15" x14ac:dyDescent="0.25">
      <c r="A3580" s="139">
        <v>141</v>
      </c>
      <c r="B3580" s="135" t="s">
        <v>292</v>
      </c>
      <c r="C3580" s="134" t="s">
        <v>2102</v>
      </c>
      <c r="D3580" s="135">
        <v>4848</v>
      </c>
      <c r="E3580" s="135" t="s">
        <v>2289</v>
      </c>
      <c r="F3580" s="135">
        <v>1</v>
      </c>
      <c r="G3580" s="140">
        <v>9</v>
      </c>
      <c r="H3580" s="135" t="s">
        <v>2298</v>
      </c>
      <c r="I3580" s="135">
        <v>714</v>
      </c>
      <c r="J3580" s="135" t="s">
        <v>2105</v>
      </c>
      <c r="K3580" s="134" t="s">
        <v>2106</v>
      </c>
      <c r="L3580" s="135" t="s">
        <v>193</v>
      </c>
      <c r="M3580" s="135"/>
      <c r="N3580" s="137"/>
      <c r="O3580" s="121"/>
    </row>
    <row r="3581" spans="1:15" x14ac:dyDescent="0.25">
      <c r="A3581" s="139">
        <v>141</v>
      </c>
      <c r="B3581" s="135" t="s">
        <v>292</v>
      </c>
      <c r="C3581" s="134" t="s">
        <v>2102</v>
      </c>
      <c r="D3581" s="135">
        <v>4849</v>
      </c>
      <c r="E3581" s="135" t="s">
        <v>2289</v>
      </c>
      <c r="F3581" s="135">
        <v>2</v>
      </c>
      <c r="G3581" s="140">
        <v>1</v>
      </c>
      <c r="H3581" s="135" t="s">
        <v>3739</v>
      </c>
      <c r="I3581" s="135">
        <v>162</v>
      </c>
      <c r="J3581" s="135" t="s">
        <v>2112</v>
      </c>
      <c r="K3581" s="135" t="s">
        <v>2113</v>
      </c>
      <c r="L3581" s="135" t="s">
        <v>194</v>
      </c>
      <c r="M3581" s="135"/>
      <c r="N3581" s="137"/>
      <c r="O3581" s="121"/>
    </row>
    <row r="3582" spans="1:15" x14ac:dyDescent="0.25">
      <c r="A3582" s="139">
        <v>141</v>
      </c>
      <c r="B3582" s="135" t="s">
        <v>292</v>
      </c>
      <c r="C3582" s="134" t="s">
        <v>2102</v>
      </c>
      <c r="D3582" s="135">
        <v>4850</v>
      </c>
      <c r="E3582" s="135" t="s">
        <v>2289</v>
      </c>
      <c r="F3582" s="135">
        <v>2</v>
      </c>
      <c r="G3582" s="140">
        <v>2</v>
      </c>
      <c r="H3582" s="135" t="s">
        <v>3060</v>
      </c>
      <c r="I3582" s="135">
        <v>240</v>
      </c>
      <c r="J3582" s="135" t="s">
        <v>2151</v>
      </c>
      <c r="K3582" s="135" t="s">
        <v>2152</v>
      </c>
      <c r="L3582" s="135" t="s">
        <v>193</v>
      </c>
      <c r="M3582" s="135"/>
      <c r="N3582" s="137"/>
      <c r="O3582" s="121"/>
    </row>
    <row r="3583" spans="1:15" x14ac:dyDescent="0.25">
      <c r="A3583" s="139">
        <v>141</v>
      </c>
      <c r="B3583" s="135" t="s">
        <v>292</v>
      </c>
      <c r="C3583" s="134" t="s">
        <v>2102</v>
      </c>
      <c r="D3583" s="135">
        <v>4851</v>
      </c>
      <c r="E3583" s="135" t="s">
        <v>2289</v>
      </c>
      <c r="F3583" s="135">
        <v>2</v>
      </c>
      <c r="G3583" s="140">
        <v>3</v>
      </c>
      <c r="H3583" s="135" t="s">
        <v>3740</v>
      </c>
      <c r="I3583" s="135">
        <v>836</v>
      </c>
      <c r="J3583" s="135" t="s">
        <v>2115</v>
      </c>
      <c r="K3583" s="135" t="s">
        <v>2116</v>
      </c>
      <c r="L3583" s="135" t="s">
        <v>2117</v>
      </c>
      <c r="M3583" s="135"/>
      <c r="N3583" s="137"/>
      <c r="O3583" s="121"/>
    </row>
    <row r="3584" spans="1:15" x14ac:dyDescent="0.25">
      <c r="A3584" s="139">
        <v>141</v>
      </c>
      <c r="B3584" s="135" t="s">
        <v>292</v>
      </c>
      <c r="C3584" s="134" t="s">
        <v>2102</v>
      </c>
      <c r="D3584" s="135">
        <v>4852</v>
      </c>
      <c r="E3584" s="135" t="s">
        <v>2289</v>
      </c>
      <c r="F3584" s="135">
        <v>2</v>
      </c>
      <c r="G3584" s="140">
        <v>4</v>
      </c>
      <c r="H3584" s="135" t="s">
        <v>3061</v>
      </c>
      <c r="I3584" s="135">
        <v>836</v>
      </c>
      <c r="J3584" s="135" t="s">
        <v>2115</v>
      </c>
      <c r="K3584" s="135" t="s">
        <v>2116</v>
      </c>
      <c r="L3584" s="135" t="s">
        <v>2117</v>
      </c>
      <c r="M3584" s="135"/>
      <c r="N3584" s="137"/>
      <c r="O3584" s="121"/>
    </row>
    <row r="3585" spans="1:15" x14ac:dyDescent="0.25">
      <c r="A3585" s="139">
        <v>141</v>
      </c>
      <c r="B3585" s="135" t="s">
        <v>292</v>
      </c>
      <c r="C3585" s="134" t="s">
        <v>2102</v>
      </c>
      <c r="D3585" s="135">
        <v>4853</v>
      </c>
      <c r="E3585" s="135" t="s">
        <v>2289</v>
      </c>
      <c r="F3585" s="135">
        <v>2</v>
      </c>
      <c r="G3585" s="140">
        <v>5</v>
      </c>
      <c r="H3585" s="135" t="s">
        <v>3062</v>
      </c>
      <c r="I3585" s="135">
        <v>836</v>
      </c>
      <c r="J3585" s="135" t="s">
        <v>2115</v>
      </c>
      <c r="K3585" s="135" t="s">
        <v>2116</v>
      </c>
      <c r="L3585" s="135" t="s">
        <v>2117</v>
      </c>
      <c r="M3585" s="135"/>
      <c r="N3585" s="137"/>
      <c r="O3585" s="121"/>
    </row>
    <row r="3586" spans="1:15" x14ac:dyDescent="0.25">
      <c r="A3586" s="139">
        <v>141</v>
      </c>
      <c r="B3586" s="135" t="s">
        <v>292</v>
      </c>
      <c r="C3586" s="134" t="s">
        <v>2102</v>
      </c>
      <c r="D3586" s="135">
        <v>4854</v>
      </c>
      <c r="E3586" s="135" t="s">
        <v>2289</v>
      </c>
      <c r="F3586" s="135">
        <v>2</v>
      </c>
      <c r="G3586" s="140">
        <v>6</v>
      </c>
      <c r="H3586" s="135" t="s">
        <v>3063</v>
      </c>
      <c r="I3586" s="135">
        <v>836</v>
      </c>
      <c r="J3586" s="135" t="s">
        <v>2115</v>
      </c>
      <c r="K3586" s="135" t="s">
        <v>2116</v>
      </c>
      <c r="L3586" s="135" t="s">
        <v>2117</v>
      </c>
      <c r="M3586" s="135"/>
      <c r="N3586" s="137"/>
      <c r="O3586" s="121"/>
    </row>
    <row r="3587" spans="1:15" x14ac:dyDescent="0.25">
      <c r="A3587" s="139">
        <v>141</v>
      </c>
      <c r="B3587" s="135" t="s">
        <v>292</v>
      </c>
      <c r="C3587" s="134" t="s">
        <v>2102</v>
      </c>
      <c r="D3587" s="135">
        <v>4855</v>
      </c>
      <c r="E3587" s="135" t="s">
        <v>2289</v>
      </c>
      <c r="F3587" s="135">
        <v>2</v>
      </c>
      <c r="G3587" s="140">
        <v>7</v>
      </c>
      <c r="H3587" s="135" t="s">
        <v>3064</v>
      </c>
      <c r="I3587" s="135">
        <v>70</v>
      </c>
      <c r="J3587" s="135" t="s">
        <v>2155</v>
      </c>
      <c r="K3587" s="135" t="s">
        <v>2156</v>
      </c>
      <c r="L3587" s="135" t="s">
        <v>193</v>
      </c>
      <c r="M3587" s="135"/>
      <c r="N3587" s="137"/>
      <c r="O3587" s="121"/>
    </row>
    <row r="3588" spans="1:15" x14ac:dyDescent="0.25">
      <c r="A3588" s="139">
        <v>141</v>
      </c>
      <c r="B3588" s="135" t="s">
        <v>292</v>
      </c>
      <c r="C3588" s="134" t="s">
        <v>2102</v>
      </c>
      <c r="D3588" s="135">
        <v>4856</v>
      </c>
      <c r="E3588" s="135" t="s">
        <v>2289</v>
      </c>
      <c r="F3588" s="135">
        <v>2</v>
      </c>
      <c r="G3588" s="140">
        <v>8</v>
      </c>
      <c r="H3588" s="135" t="s">
        <v>3741</v>
      </c>
      <c r="I3588" s="135">
        <v>714</v>
      </c>
      <c r="J3588" s="135" t="s">
        <v>2105</v>
      </c>
      <c r="K3588" s="135" t="s">
        <v>2106</v>
      </c>
      <c r="L3588" s="135" t="s">
        <v>193</v>
      </c>
      <c r="M3588" s="135"/>
      <c r="N3588" s="137"/>
      <c r="O3588" s="121"/>
    </row>
    <row r="3589" spans="1:15" x14ac:dyDescent="0.25">
      <c r="A3589" s="139">
        <v>141</v>
      </c>
      <c r="B3589" s="135" t="s">
        <v>292</v>
      </c>
      <c r="C3589" s="134" t="s">
        <v>2102</v>
      </c>
      <c r="D3589" s="135">
        <v>4857</v>
      </c>
      <c r="E3589" s="135" t="s">
        <v>2182</v>
      </c>
      <c r="F3589" s="135">
        <v>1</v>
      </c>
      <c r="G3589" s="140">
        <v>1</v>
      </c>
      <c r="H3589" s="135" t="s">
        <v>2183</v>
      </c>
      <c r="I3589" s="135">
        <v>156</v>
      </c>
      <c r="J3589" s="135" t="s">
        <v>2112</v>
      </c>
      <c r="K3589" s="135" t="s">
        <v>2113</v>
      </c>
      <c r="L3589" s="135" t="s">
        <v>194</v>
      </c>
      <c r="M3589" s="135"/>
      <c r="N3589" s="137"/>
      <c r="O3589" s="121"/>
    </row>
    <row r="3590" spans="1:15" x14ac:dyDescent="0.25">
      <c r="A3590" s="139">
        <v>141</v>
      </c>
      <c r="B3590" s="135" t="s">
        <v>292</v>
      </c>
      <c r="C3590" s="134" t="s">
        <v>2102</v>
      </c>
      <c r="D3590" s="135">
        <v>4858</v>
      </c>
      <c r="E3590" s="135" t="s">
        <v>2182</v>
      </c>
      <c r="F3590" s="135">
        <v>1</v>
      </c>
      <c r="G3590" s="140">
        <v>2</v>
      </c>
      <c r="H3590" s="135" t="s">
        <v>3899</v>
      </c>
      <c r="I3590" s="135">
        <v>78</v>
      </c>
      <c r="J3590" s="135" t="s">
        <v>2151</v>
      </c>
      <c r="K3590" s="135" t="s">
        <v>2152</v>
      </c>
      <c r="L3590" s="135" t="s">
        <v>193</v>
      </c>
      <c r="M3590" s="135"/>
      <c r="N3590" s="137"/>
      <c r="O3590" s="121"/>
    </row>
    <row r="3591" spans="1:15" x14ac:dyDescent="0.25">
      <c r="A3591" s="139">
        <v>141</v>
      </c>
      <c r="B3591" s="135" t="s">
        <v>292</v>
      </c>
      <c r="C3591" s="134" t="s">
        <v>2102</v>
      </c>
      <c r="D3591" s="135">
        <v>4859</v>
      </c>
      <c r="E3591" s="135" t="s">
        <v>2182</v>
      </c>
      <c r="F3591" s="135">
        <v>1</v>
      </c>
      <c r="G3591" s="140">
        <v>3</v>
      </c>
      <c r="H3591" s="135" t="s">
        <v>3900</v>
      </c>
      <c r="I3591" s="135">
        <v>78</v>
      </c>
      <c r="J3591" s="135" t="s">
        <v>2151</v>
      </c>
      <c r="K3591" s="135" t="s">
        <v>2152</v>
      </c>
      <c r="L3591" s="135" t="s">
        <v>193</v>
      </c>
      <c r="M3591" s="135"/>
      <c r="N3591" s="137"/>
      <c r="O3591" s="121"/>
    </row>
    <row r="3592" spans="1:15" x14ac:dyDescent="0.25">
      <c r="A3592" s="139">
        <v>141</v>
      </c>
      <c r="B3592" s="135" t="s">
        <v>292</v>
      </c>
      <c r="C3592" s="134" t="s">
        <v>2102</v>
      </c>
      <c r="D3592" s="135">
        <v>4860</v>
      </c>
      <c r="E3592" s="135" t="s">
        <v>2427</v>
      </c>
      <c r="F3592" s="135">
        <v>1</v>
      </c>
      <c r="G3592" s="140">
        <v>1</v>
      </c>
      <c r="H3592" s="135" t="s">
        <v>2428</v>
      </c>
      <c r="I3592" s="135">
        <v>660</v>
      </c>
      <c r="J3592" s="135" t="s">
        <v>2115</v>
      </c>
      <c r="K3592" s="135" t="s">
        <v>2116</v>
      </c>
      <c r="L3592" s="135" t="s">
        <v>2117</v>
      </c>
      <c r="M3592" s="135" t="s">
        <v>725</v>
      </c>
      <c r="N3592" s="137"/>
      <c r="O3592" s="121"/>
    </row>
    <row r="3593" spans="1:15" x14ac:dyDescent="0.25">
      <c r="A3593" s="139">
        <v>141</v>
      </c>
      <c r="B3593" s="135" t="s">
        <v>292</v>
      </c>
      <c r="C3593" s="134" t="s">
        <v>2102</v>
      </c>
      <c r="D3593" s="135">
        <v>4861</v>
      </c>
      <c r="E3593" s="135" t="s">
        <v>2427</v>
      </c>
      <c r="F3593" s="135">
        <v>1</v>
      </c>
      <c r="G3593" s="140">
        <v>2</v>
      </c>
      <c r="H3593" s="135" t="s">
        <v>3901</v>
      </c>
      <c r="I3593" s="135">
        <v>176</v>
      </c>
      <c r="J3593" s="135" t="s">
        <v>2112</v>
      </c>
      <c r="K3593" s="135" t="s">
        <v>2113</v>
      </c>
      <c r="L3593" s="135" t="s">
        <v>194</v>
      </c>
      <c r="M3593" s="135" t="s">
        <v>725</v>
      </c>
      <c r="N3593" s="137"/>
      <c r="O3593" s="121"/>
    </row>
    <row r="3594" spans="1:15" x14ac:dyDescent="0.25">
      <c r="A3594" s="139">
        <v>141</v>
      </c>
      <c r="B3594" s="135" t="s">
        <v>292</v>
      </c>
      <c r="C3594" s="134" t="s">
        <v>2102</v>
      </c>
      <c r="D3594" s="135">
        <v>4862</v>
      </c>
      <c r="E3594" s="135" t="s">
        <v>2429</v>
      </c>
      <c r="F3594" s="135">
        <v>1</v>
      </c>
      <c r="G3594" s="140">
        <v>1</v>
      </c>
      <c r="H3594" s="135" t="s">
        <v>2430</v>
      </c>
      <c r="I3594" s="135">
        <v>836</v>
      </c>
      <c r="J3594" s="135" t="s">
        <v>2115</v>
      </c>
      <c r="K3594" s="135" t="s">
        <v>2116</v>
      </c>
      <c r="L3594" s="135" t="s">
        <v>2117</v>
      </c>
      <c r="M3594" s="135" t="s">
        <v>725</v>
      </c>
      <c r="N3594" s="137"/>
      <c r="O3594" s="121"/>
    </row>
    <row r="3595" spans="1:15" x14ac:dyDescent="0.25">
      <c r="A3595" s="139">
        <v>141</v>
      </c>
      <c r="B3595" s="135" t="s">
        <v>292</v>
      </c>
      <c r="C3595" s="134" t="s">
        <v>2102</v>
      </c>
      <c r="D3595" s="135">
        <v>4863</v>
      </c>
      <c r="E3595" s="135" t="s">
        <v>2442</v>
      </c>
      <c r="F3595" s="135">
        <v>1</v>
      </c>
      <c r="G3595" s="140">
        <v>1</v>
      </c>
      <c r="H3595" s="135" t="s">
        <v>2443</v>
      </c>
      <c r="I3595" s="135">
        <v>760</v>
      </c>
      <c r="J3595" s="135" t="s">
        <v>2115</v>
      </c>
      <c r="K3595" s="135" t="s">
        <v>2116</v>
      </c>
      <c r="L3595" s="135" t="s">
        <v>2117</v>
      </c>
      <c r="M3595" s="135"/>
      <c r="N3595" s="137"/>
      <c r="O3595" s="121"/>
    </row>
    <row r="3596" spans="1:15" x14ac:dyDescent="0.25">
      <c r="A3596" s="139">
        <v>141</v>
      </c>
      <c r="B3596" s="135" t="s">
        <v>292</v>
      </c>
      <c r="C3596" s="134" t="s">
        <v>2102</v>
      </c>
      <c r="D3596" s="135">
        <v>4864</v>
      </c>
      <c r="E3596" s="135" t="s">
        <v>2446</v>
      </c>
      <c r="F3596" s="135">
        <v>1</v>
      </c>
      <c r="G3596" s="140">
        <v>1</v>
      </c>
      <c r="H3596" s="135" t="s">
        <v>2447</v>
      </c>
      <c r="I3596" s="135">
        <v>760</v>
      </c>
      <c r="J3596" s="135" t="s">
        <v>2115</v>
      </c>
      <c r="K3596" s="135" t="s">
        <v>2116</v>
      </c>
      <c r="L3596" s="135" t="s">
        <v>2117</v>
      </c>
      <c r="M3596" s="135"/>
      <c r="N3596" s="137"/>
      <c r="O3596" s="121"/>
    </row>
    <row r="3597" spans="1:15" x14ac:dyDescent="0.25">
      <c r="A3597" s="139">
        <v>141</v>
      </c>
      <c r="B3597" s="135" t="s">
        <v>292</v>
      </c>
      <c r="C3597" s="134" t="s">
        <v>2102</v>
      </c>
      <c r="D3597" s="135">
        <v>4865</v>
      </c>
      <c r="E3597" s="135" t="s">
        <v>2450</v>
      </c>
      <c r="F3597" s="135">
        <v>1</v>
      </c>
      <c r="G3597" s="140">
        <v>1</v>
      </c>
      <c r="H3597" s="135" t="s">
        <v>2451</v>
      </c>
      <c r="I3597" s="135">
        <v>760</v>
      </c>
      <c r="J3597" s="135" t="s">
        <v>2115</v>
      </c>
      <c r="K3597" s="135" t="s">
        <v>2116</v>
      </c>
      <c r="L3597" s="135" t="s">
        <v>2117</v>
      </c>
      <c r="M3597" s="135"/>
      <c r="N3597" s="137"/>
      <c r="O3597" s="121"/>
    </row>
    <row r="3598" spans="1:15" x14ac:dyDescent="0.25">
      <c r="A3598" s="139">
        <v>141</v>
      </c>
      <c r="B3598" s="135" t="s">
        <v>292</v>
      </c>
      <c r="C3598" s="134" t="s">
        <v>2102</v>
      </c>
      <c r="D3598" s="135">
        <v>4866</v>
      </c>
      <c r="E3598" s="135" t="s">
        <v>2452</v>
      </c>
      <c r="F3598" s="135">
        <v>1</v>
      </c>
      <c r="G3598" s="140">
        <v>1</v>
      </c>
      <c r="H3598" s="135" t="s">
        <v>2453</v>
      </c>
      <c r="I3598" s="135">
        <v>760</v>
      </c>
      <c r="J3598" s="135" t="s">
        <v>2115</v>
      </c>
      <c r="K3598" s="135" t="s">
        <v>2116</v>
      </c>
      <c r="L3598" s="135" t="s">
        <v>2117</v>
      </c>
      <c r="M3598" s="135"/>
      <c r="N3598" s="137"/>
      <c r="O3598" s="121"/>
    </row>
    <row r="3599" spans="1:15" x14ac:dyDescent="0.25">
      <c r="A3599" s="139">
        <v>141</v>
      </c>
      <c r="B3599" s="135" t="s">
        <v>292</v>
      </c>
      <c r="C3599" s="134" t="s">
        <v>2102</v>
      </c>
      <c r="D3599" s="135">
        <v>4867</v>
      </c>
      <c r="E3599" s="135" t="s">
        <v>2455</v>
      </c>
      <c r="F3599" s="135">
        <v>1</v>
      </c>
      <c r="G3599" s="140">
        <v>1</v>
      </c>
      <c r="H3599" s="135" t="s">
        <v>2456</v>
      </c>
      <c r="I3599" s="135">
        <v>760</v>
      </c>
      <c r="J3599" s="135" t="s">
        <v>2115</v>
      </c>
      <c r="K3599" s="135" t="s">
        <v>2116</v>
      </c>
      <c r="L3599" s="135" t="s">
        <v>2117</v>
      </c>
      <c r="M3599" s="135"/>
      <c r="N3599" s="137"/>
      <c r="O3599" s="121"/>
    </row>
    <row r="3600" spans="1:15" x14ac:dyDescent="0.25">
      <c r="A3600" s="139">
        <v>141</v>
      </c>
      <c r="B3600" s="135" t="s">
        <v>292</v>
      </c>
      <c r="C3600" s="134" t="s">
        <v>2102</v>
      </c>
      <c r="D3600" s="135">
        <v>4868</v>
      </c>
      <c r="E3600" s="135" t="s">
        <v>2460</v>
      </c>
      <c r="F3600" s="135">
        <v>1</v>
      </c>
      <c r="G3600" s="140">
        <v>1</v>
      </c>
      <c r="H3600" s="135" t="s">
        <v>2461</v>
      </c>
      <c r="I3600" s="135">
        <v>760</v>
      </c>
      <c r="J3600" s="135" t="s">
        <v>2115</v>
      </c>
      <c r="K3600" s="135" t="s">
        <v>2116</v>
      </c>
      <c r="L3600" s="135" t="s">
        <v>2117</v>
      </c>
      <c r="M3600" s="135"/>
      <c r="N3600" s="137"/>
      <c r="O3600" s="121"/>
    </row>
    <row r="3601" spans="1:15" x14ac:dyDescent="0.25">
      <c r="A3601" s="139">
        <v>141</v>
      </c>
      <c r="B3601" s="135" t="s">
        <v>292</v>
      </c>
      <c r="C3601" s="134" t="s">
        <v>2102</v>
      </c>
      <c r="D3601" s="135">
        <v>4869</v>
      </c>
      <c r="E3601" s="135" t="s">
        <v>2657</v>
      </c>
      <c r="F3601" s="135">
        <v>1</v>
      </c>
      <c r="G3601" s="140">
        <v>1</v>
      </c>
      <c r="H3601" s="135" t="s">
        <v>2658</v>
      </c>
      <c r="I3601" s="135">
        <v>760</v>
      </c>
      <c r="J3601" s="135" t="s">
        <v>2115</v>
      </c>
      <c r="K3601" s="135" t="s">
        <v>2116</v>
      </c>
      <c r="L3601" s="135" t="s">
        <v>2117</v>
      </c>
      <c r="M3601" s="135"/>
      <c r="N3601" s="137"/>
      <c r="O3601" s="121"/>
    </row>
    <row r="3602" spans="1:15" x14ac:dyDescent="0.25">
      <c r="A3602" s="139">
        <v>141</v>
      </c>
      <c r="B3602" s="135" t="s">
        <v>292</v>
      </c>
      <c r="C3602" s="134" t="s">
        <v>2102</v>
      </c>
      <c r="D3602" s="135">
        <v>4870</v>
      </c>
      <c r="E3602" s="135" t="s">
        <v>2659</v>
      </c>
      <c r="F3602" s="135">
        <v>1</v>
      </c>
      <c r="G3602" s="140">
        <v>1</v>
      </c>
      <c r="H3602" s="135" t="s">
        <v>2660</v>
      </c>
      <c r="I3602" s="135">
        <v>760</v>
      </c>
      <c r="J3602" s="135" t="s">
        <v>2115</v>
      </c>
      <c r="K3602" s="135" t="s">
        <v>2116</v>
      </c>
      <c r="L3602" s="135" t="s">
        <v>2117</v>
      </c>
      <c r="M3602" s="135"/>
      <c r="N3602" s="137"/>
      <c r="O3602" s="121"/>
    </row>
    <row r="3603" spans="1:15" x14ac:dyDescent="0.25">
      <c r="A3603" s="139">
        <v>141</v>
      </c>
      <c r="B3603" s="135" t="s">
        <v>292</v>
      </c>
      <c r="C3603" s="134" t="s">
        <v>2102</v>
      </c>
      <c r="D3603" s="135">
        <v>4871</v>
      </c>
      <c r="E3603" s="135" t="s">
        <v>2265</v>
      </c>
      <c r="F3603" s="135">
        <v>1</v>
      </c>
      <c r="G3603" s="140">
        <v>1</v>
      </c>
      <c r="H3603" s="135" t="s">
        <v>2266</v>
      </c>
      <c r="I3603" s="135">
        <v>828</v>
      </c>
      <c r="J3603" s="135" t="s">
        <v>2115</v>
      </c>
      <c r="K3603" s="135" t="s">
        <v>2116</v>
      </c>
      <c r="L3603" s="135" t="s">
        <v>2117</v>
      </c>
      <c r="M3603" s="135"/>
      <c r="N3603" s="137"/>
      <c r="O3603" s="121"/>
    </row>
    <row r="3604" spans="1:15" x14ac:dyDescent="0.25">
      <c r="A3604" s="139">
        <v>141</v>
      </c>
      <c r="B3604" s="135" t="s">
        <v>292</v>
      </c>
      <c r="C3604" s="134" t="s">
        <v>2102</v>
      </c>
      <c r="D3604" s="135">
        <v>4872</v>
      </c>
      <c r="E3604" s="135" t="s">
        <v>2265</v>
      </c>
      <c r="F3604" s="135">
        <v>1</v>
      </c>
      <c r="G3604" s="140">
        <v>2</v>
      </c>
      <c r="H3604" s="135" t="s">
        <v>3902</v>
      </c>
      <c r="I3604" s="135">
        <v>36</v>
      </c>
      <c r="J3604" s="135" t="s">
        <v>2151</v>
      </c>
      <c r="K3604" s="135" t="s">
        <v>2152</v>
      </c>
      <c r="L3604" s="135" t="s">
        <v>193</v>
      </c>
      <c r="M3604" s="135"/>
      <c r="N3604" s="137"/>
      <c r="O3604" s="121"/>
    </row>
    <row r="3605" spans="1:15" x14ac:dyDescent="0.25">
      <c r="A3605" s="139">
        <v>142</v>
      </c>
      <c r="B3605" s="135" t="s">
        <v>262</v>
      </c>
      <c r="C3605" s="134" t="s">
        <v>2102</v>
      </c>
      <c r="D3605" s="135">
        <v>4873</v>
      </c>
      <c r="E3605" s="135" t="s">
        <v>2103</v>
      </c>
      <c r="F3605" s="135">
        <v>1</v>
      </c>
      <c r="G3605" s="140">
        <v>100</v>
      </c>
      <c r="H3605" s="135" t="s">
        <v>2981</v>
      </c>
      <c r="I3605" s="135">
        <v>1328</v>
      </c>
      <c r="J3605" s="135" t="s">
        <v>2105</v>
      </c>
      <c r="K3605" s="135" t="s">
        <v>2106</v>
      </c>
      <c r="L3605" s="135" t="s">
        <v>193</v>
      </c>
      <c r="M3605" s="135"/>
      <c r="N3605" s="137"/>
      <c r="O3605" s="121"/>
    </row>
    <row r="3606" spans="1:15" x14ac:dyDescent="0.25">
      <c r="A3606" s="139">
        <v>142</v>
      </c>
      <c r="B3606" s="135" t="s">
        <v>262</v>
      </c>
      <c r="C3606" s="134" t="s">
        <v>2102</v>
      </c>
      <c r="D3606" s="135">
        <v>4874</v>
      </c>
      <c r="E3606" s="135" t="s">
        <v>2103</v>
      </c>
      <c r="F3606" s="135">
        <v>1</v>
      </c>
      <c r="G3606" s="140">
        <v>101</v>
      </c>
      <c r="H3606" s="135" t="s">
        <v>2982</v>
      </c>
      <c r="I3606" s="135">
        <v>235</v>
      </c>
      <c r="J3606" s="135" t="s">
        <v>2112</v>
      </c>
      <c r="K3606" s="135" t="s">
        <v>2113</v>
      </c>
      <c r="L3606" s="135" t="s">
        <v>194</v>
      </c>
      <c r="M3606" s="135"/>
      <c r="N3606" s="137"/>
      <c r="O3606" s="121"/>
    </row>
    <row r="3607" spans="1:15" x14ac:dyDescent="0.25">
      <c r="A3607" s="139">
        <v>142</v>
      </c>
      <c r="B3607" s="135" t="s">
        <v>262</v>
      </c>
      <c r="C3607" s="134" t="s">
        <v>2102</v>
      </c>
      <c r="D3607" s="135">
        <v>4875</v>
      </c>
      <c r="E3607" s="135" t="s">
        <v>2103</v>
      </c>
      <c r="F3607" s="135">
        <v>1</v>
      </c>
      <c r="G3607" s="140">
        <v>102</v>
      </c>
      <c r="H3607" s="135" t="s">
        <v>2983</v>
      </c>
      <c r="I3607" s="135">
        <v>22</v>
      </c>
      <c r="J3607" s="135" t="s">
        <v>2151</v>
      </c>
      <c r="K3607" s="135" t="s">
        <v>2152</v>
      </c>
      <c r="L3607" s="135" t="s">
        <v>193</v>
      </c>
      <c r="M3607" s="135"/>
      <c r="N3607" s="137"/>
      <c r="O3607" s="121"/>
    </row>
    <row r="3608" spans="1:15" x14ac:dyDescent="0.25">
      <c r="A3608" s="139">
        <v>142</v>
      </c>
      <c r="B3608" s="135" t="s">
        <v>262</v>
      </c>
      <c r="C3608" s="134" t="s">
        <v>2102</v>
      </c>
      <c r="D3608" s="135">
        <v>4876</v>
      </c>
      <c r="E3608" s="135" t="s">
        <v>2103</v>
      </c>
      <c r="F3608" s="135">
        <v>1</v>
      </c>
      <c r="G3608" s="140">
        <v>103</v>
      </c>
      <c r="H3608" s="135" t="s">
        <v>2984</v>
      </c>
      <c r="I3608" s="135">
        <v>20</v>
      </c>
      <c r="J3608" s="135" t="s">
        <v>2155</v>
      </c>
      <c r="K3608" s="135" t="s">
        <v>2156</v>
      </c>
      <c r="L3608" s="135" t="s">
        <v>193</v>
      </c>
      <c r="M3608" s="135"/>
      <c r="N3608" s="137"/>
      <c r="O3608" s="121"/>
    </row>
    <row r="3609" spans="1:15" x14ac:dyDescent="0.25">
      <c r="A3609" s="139">
        <v>142</v>
      </c>
      <c r="B3609" s="135" t="s">
        <v>262</v>
      </c>
      <c r="C3609" s="134" t="s">
        <v>2102</v>
      </c>
      <c r="D3609" s="135">
        <v>4877</v>
      </c>
      <c r="E3609" s="135" t="s">
        <v>2103</v>
      </c>
      <c r="F3609" s="135">
        <v>1</v>
      </c>
      <c r="G3609" s="136">
        <v>104</v>
      </c>
      <c r="H3609" s="135" t="s">
        <v>2985</v>
      </c>
      <c r="I3609" s="135">
        <v>374</v>
      </c>
      <c r="J3609" s="135" t="s">
        <v>2112</v>
      </c>
      <c r="K3609" s="135" t="s">
        <v>2113</v>
      </c>
      <c r="L3609" s="135" t="s">
        <v>194</v>
      </c>
      <c r="M3609" s="135"/>
      <c r="N3609" s="137"/>
      <c r="O3609" s="121"/>
    </row>
    <row r="3610" spans="1:15" x14ac:dyDescent="0.25">
      <c r="A3610" s="139">
        <v>142</v>
      </c>
      <c r="B3610" s="135" t="s">
        <v>262</v>
      </c>
      <c r="C3610" s="134" t="s">
        <v>2102</v>
      </c>
      <c r="D3610" s="135">
        <v>4878</v>
      </c>
      <c r="E3610" s="135" t="s">
        <v>2103</v>
      </c>
      <c r="F3610" s="135">
        <v>1</v>
      </c>
      <c r="G3610" s="136">
        <v>105</v>
      </c>
      <c r="H3610" s="135" t="s">
        <v>2986</v>
      </c>
      <c r="I3610" s="135">
        <v>226</v>
      </c>
      <c r="J3610" s="135" t="s">
        <v>2151</v>
      </c>
      <c r="K3610" s="135" t="s">
        <v>2152</v>
      </c>
      <c r="L3610" s="135" t="s">
        <v>193</v>
      </c>
      <c r="M3610" s="135"/>
      <c r="N3610" s="137"/>
      <c r="O3610" s="121"/>
    </row>
    <row r="3611" spans="1:15" x14ac:dyDescent="0.25">
      <c r="A3611" s="139">
        <v>142</v>
      </c>
      <c r="B3611" s="135" t="s">
        <v>262</v>
      </c>
      <c r="C3611" s="134" t="s">
        <v>2102</v>
      </c>
      <c r="D3611" s="135">
        <v>4879</v>
      </c>
      <c r="E3611" s="135" t="s">
        <v>2103</v>
      </c>
      <c r="F3611" s="135">
        <v>1</v>
      </c>
      <c r="G3611" s="136">
        <v>106</v>
      </c>
      <c r="H3611" s="135" t="s">
        <v>2987</v>
      </c>
      <c r="I3611" s="135">
        <v>257</v>
      </c>
      <c r="J3611" s="135" t="s">
        <v>2138</v>
      </c>
      <c r="K3611" s="135" t="s">
        <v>2139</v>
      </c>
      <c r="L3611" s="135" t="s">
        <v>194</v>
      </c>
      <c r="M3611" s="135"/>
      <c r="N3611" s="137"/>
      <c r="O3611" s="121"/>
    </row>
    <row r="3612" spans="1:15" x14ac:dyDescent="0.25">
      <c r="A3612" s="139">
        <v>142</v>
      </c>
      <c r="B3612" s="135" t="s">
        <v>262</v>
      </c>
      <c r="C3612" s="134" t="s">
        <v>2102</v>
      </c>
      <c r="D3612" s="135">
        <v>4880</v>
      </c>
      <c r="E3612" s="135" t="s">
        <v>2103</v>
      </c>
      <c r="F3612" s="135">
        <v>1</v>
      </c>
      <c r="G3612" s="136">
        <v>107</v>
      </c>
      <c r="H3612" s="135" t="s">
        <v>2988</v>
      </c>
      <c r="I3612" s="135">
        <v>100</v>
      </c>
      <c r="J3612" s="135" t="s">
        <v>2155</v>
      </c>
      <c r="K3612" s="135" t="s">
        <v>2156</v>
      </c>
      <c r="L3612" s="135" t="s">
        <v>193</v>
      </c>
      <c r="M3612" s="135"/>
      <c r="N3612" s="137"/>
      <c r="O3612" s="121"/>
    </row>
    <row r="3613" spans="1:15" x14ac:dyDescent="0.25">
      <c r="A3613" s="139">
        <v>142</v>
      </c>
      <c r="B3613" s="135" t="s">
        <v>262</v>
      </c>
      <c r="C3613" s="134" t="s">
        <v>2102</v>
      </c>
      <c r="D3613" s="135">
        <v>4881</v>
      </c>
      <c r="E3613" s="135" t="s">
        <v>2103</v>
      </c>
      <c r="F3613" s="135">
        <v>1</v>
      </c>
      <c r="G3613" s="136">
        <v>108</v>
      </c>
      <c r="H3613" s="135" t="s">
        <v>2989</v>
      </c>
      <c r="I3613" s="135">
        <v>50</v>
      </c>
      <c r="J3613" s="135" t="s">
        <v>2105</v>
      </c>
      <c r="K3613" s="135" t="s">
        <v>2106</v>
      </c>
      <c r="L3613" s="135" t="s">
        <v>193</v>
      </c>
      <c r="M3613" s="135"/>
      <c r="N3613" s="137"/>
      <c r="O3613" s="121"/>
    </row>
    <row r="3614" spans="1:15" x14ac:dyDescent="0.25">
      <c r="A3614" s="139">
        <v>142</v>
      </c>
      <c r="B3614" s="135" t="s">
        <v>262</v>
      </c>
      <c r="C3614" s="134" t="s">
        <v>2102</v>
      </c>
      <c r="D3614" s="135">
        <v>4882</v>
      </c>
      <c r="E3614" s="135" t="s">
        <v>2103</v>
      </c>
      <c r="F3614" s="135">
        <v>1</v>
      </c>
      <c r="G3614" s="136">
        <v>109</v>
      </c>
      <c r="H3614" s="135" t="s">
        <v>2991</v>
      </c>
      <c r="I3614" s="135">
        <v>67</v>
      </c>
      <c r="J3614" s="135" t="s">
        <v>2151</v>
      </c>
      <c r="K3614" s="135" t="s">
        <v>2152</v>
      </c>
      <c r="L3614" s="135" t="s">
        <v>193</v>
      </c>
      <c r="M3614" s="135"/>
      <c r="N3614" s="137"/>
      <c r="O3614" s="121"/>
    </row>
    <row r="3615" spans="1:15" x14ac:dyDescent="0.25">
      <c r="A3615" s="139">
        <v>142</v>
      </c>
      <c r="B3615" s="135" t="s">
        <v>262</v>
      </c>
      <c r="C3615" s="134" t="s">
        <v>2102</v>
      </c>
      <c r="D3615" s="135">
        <v>4883</v>
      </c>
      <c r="E3615" s="135" t="s">
        <v>2103</v>
      </c>
      <c r="F3615" s="135">
        <v>1</v>
      </c>
      <c r="G3615" s="136">
        <v>110</v>
      </c>
      <c r="H3615" s="135" t="s">
        <v>2992</v>
      </c>
      <c r="I3615" s="135">
        <v>281</v>
      </c>
      <c r="J3615" s="135" t="s">
        <v>2115</v>
      </c>
      <c r="K3615" s="135" t="s">
        <v>2129</v>
      </c>
      <c r="L3615" s="135" t="s">
        <v>194</v>
      </c>
      <c r="M3615" s="135"/>
      <c r="N3615" s="137"/>
      <c r="O3615" s="121"/>
    </row>
    <row r="3616" spans="1:15" x14ac:dyDescent="0.25">
      <c r="A3616" s="139">
        <v>142</v>
      </c>
      <c r="B3616" s="135" t="s">
        <v>262</v>
      </c>
      <c r="C3616" s="134" t="s">
        <v>2102</v>
      </c>
      <c r="D3616" s="135">
        <v>4884</v>
      </c>
      <c r="E3616" s="135" t="s">
        <v>2103</v>
      </c>
      <c r="F3616" s="135">
        <v>1</v>
      </c>
      <c r="G3616" s="136">
        <v>111</v>
      </c>
      <c r="H3616" s="135" t="s">
        <v>2993</v>
      </c>
      <c r="I3616" s="135">
        <v>1022</v>
      </c>
      <c r="J3616" s="135" t="s">
        <v>2115</v>
      </c>
      <c r="K3616" s="135" t="s">
        <v>2116</v>
      </c>
      <c r="L3616" s="135" t="s">
        <v>2117</v>
      </c>
      <c r="M3616" s="135"/>
      <c r="N3616" s="137"/>
      <c r="O3616" s="121"/>
    </row>
    <row r="3617" spans="1:15" x14ac:dyDescent="0.25">
      <c r="A3617" s="139">
        <v>142</v>
      </c>
      <c r="B3617" s="135" t="s">
        <v>262</v>
      </c>
      <c r="C3617" s="134" t="s">
        <v>2102</v>
      </c>
      <c r="D3617" s="135">
        <v>4885</v>
      </c>
      <c r="E3617" s="135" t="s">
        <v>2103</v>
      </c>
      <c r="F3617" s="135">
        <v>1</v>
      </c>
      <c r="G3617" s="136">
        <v>112</v>
      </c>
      <c r="H3617" s="135" t="s">
        <v>2994</v>
      </c>
      <c r="I3617" s="135">
        <v>62</v>
      </c>
      <c r="J3617" s="135" t="s">
        <v>2108</v>
      </c>
      <c r="K3617" s="135" t="s">
        <v>2109</v>
      </c>
      <c r="L3617" s="135" t="s">
        <v>193</v>
      </c>
      <c r="M3617" s="135"/>
      <c r="N3617" s="137"/>
      <c r="O3617" s="121"/>
    </row>
    <row r="3618" spans="1:15" x14ac:dyDescent="0.25">
      <c r="A3618" s="139">
        <v>142</v>
      </c>
      <c r="B3618" s="135" t="s">
        <v>262</v>
      </c>
      <c r="C3618" s="134" t="s">
        <v>2102</v>
      </c>
      <c r="D3618" s="135">
        <v>4886</v>
      </c>
      <c r="E3618" s="135" t="s">
        <v>2103</v>
      </c>
      <c r="F3618" s="135">
        <v>1</v>
      </c>
      <c r="G3618" s="136">
        <v>113</v>
      </c>
      <c r="H3618" s="135" t="s">
        <v>2845</v>
      </c>
      <c r="I3618" s="135">
        <v>135</v>
      </c>
      <c r="J3618" s="135" t="s">
        <v>2105</v>
      </c>
      <c r="K3618" s="135" t="s">
        <v>2106</v>
      </c>
      <c r="L3618" s="135" t="s">
        <v>193</v>
      </c>
      <c r="M3618" s="135"/>
      <c r="N3618" s="137"/>
      <c r="O3618" s="121"/>
    </row>
    <row r="3619" spans="1:15" x14ac:dyDescent="0.25">
      <c r="A3619" s="139">
        <v>142</v>
      </c>
      <c r="B3619" s="135" t="s">
        <v>262</v>
      </c>
      <c r="C3619" s="134" t="s">
        <v>2102</v>
      </c>
      <c r="D3619" s="135">
        <v>4887</v>
      </c>
      <c r="E3619" s="135" t="s">
        <v>2103</v>
      </c>
      <c r="F3619" s="135">
        <v>1</v>
      </c>
      <c r="G3619" s="136">
        <v>114</v>
      </c>
      <c r="H3619" s="135" t="s">
        <v>2846</v>
      </c>
      <c r="I3619" s="135">
        <v>881</v>
      </c>
      <c r="J3619" s="135" t="s">
        <v>2124</v>
      </c>
      <c r="K3619" s="135" t="s">
        <v>2125</v>
      </c>
      <c r="L3619" s="135" t="s">
        <v>192</v>
      </c>
      <c r="M3619" s="135"/>
      <c r="N3619" s="137"/>
      <c r="O3619" s="121"/>
    </row>
    <row r="3620" spans="1:15" x14ac:dyDescent="0.25">
      <c r="A3620" s="139">
        <v>142</v>
      </c>
      <c r="B3620" s="135" t="s">
        <v>262</v>
      </c>
      <c r="C3620" s="134" t="s">
        <v>2102</v>
      </c>
      <c r="D3620" s="135">
        <v>4888</v>
      </c>
      <c r="E3620" s="135" t="s">
        <v>2103</v>
      </c>
      <c r="F3620" s="135">
        <v>1</v>
      </c>
      <c r="G3620" s="136">
        <v>115</v>
      </c>
      <c r="H3620" s="135" t="s">
        <v>2847</v>
      </c>
      <c r="I3620" s="135">
        <v>148</v>
      </c>
      <c r="J3620" s="135" t="s">
        <v>2151</v>
      </c>
      <c r="K3620" s="135" t="s">
        <v>2152</v>
      </c>
      <c r="L3620" s="135" t="s">
        <v>193</v>
      </c>
      <c r="M3620" s="135"/>
      <c r="N3620" s="137"/>
      <c r="O3620" s="121"/>
    </row>
    <row r="3621" spans="1:15" x14ac:dyDescent="0.25">
      <c r="A3621" s="139">
        <v>142</v>
      </c>
      <c r="B3621" s="135" t="s">
        <v>262</v>
      </c>
      <c r="C3621" s="134" t="s">
        <v>2102</v>
      </c>
      <c r="D3621" s="135">
        <v>4889</v>
      </c>
      <c r="E3621" s="135" t="s">
        <v>2103</v>
      </c>
      <c r="F3621" s="135">
        <v>1</v>
      </c>
      <c r="G3621" s="136">
        <v>116</v>
      </c>
      <c r="H3621" s="135" t="s">
        <v>2848</v>
      </c>
      <c r="I3621" s="135">
        <v>294</v>
      </c>
      <c r="J3621" s="135" t="s">
        <v>2112</v>
      </c>
      <c r="K3621" s="135" t="s">
        <v>2113</v>
      </c>
      <c r="L3621" s="135" t="s">
        <v>194</v>
      </c>
      <c r="M3621" s="135"/>
      <c r="N3621" s="137"/>
      <c r="O3621" s="121"/>
    </row>
    <row r="3622" spans="1:15" x14ac:dyDescent="0.25">
      <c r="A3622" s="139">
        <v>142</v>
      </c>
      <c r="B3622" s="135" t="s">
        <v>262</v>
      </c>
      <c r="C3622" s="134" t="s">
        <v>2102</v>
      </c>
      <c r="D3622" s="135">
        <v>4890</v>
      </c>
      <c r="E3622" s="135" t="s">
        <v>2103</v>
      </c>
      <c r="F3622" s="135">
        <v>1</v>
      </c>
      <c r="G3622" s="136">
        <v>117</v>
      </c>
      <c r="H3622" s="135" t="s">
        <v>2849</v>
      </c>
      <c r="I3622" s="135">
        <v>69</v>
      </c>
      <c r="J3622" s="135" t="s">
        <v>2112</v>
      </c>
      <c r="K3622" s="135" t="s">
        <v>2113</v>
      </c>
      <c r="L3622" s="135" t="s">
        <v>194</v>
      </c>
      <c r="M3622" s="135"/>
      <c r="N3622" s="137"/>
      <c r="O3622" s="121"/>
    </row>
    <row r="3623" spans="1:15" x14ac:dyDescent="0.25">
      <c r="A3623" s="139">
        <v>142</v>
      </c>
      <c r="B3623" s="135" t="s">
        <v>262</v>
      </c>
      <c r="C3623" s="134" t="s">
        <v>2102</v>
      </c>
      <c r="D3623" s="135">
        <v>4891</v>
      </c>
      <c r="E3623" s="135" t="s">
        <v>2103</v>
      </c>
      <c r="F3623" s="135">
        <v>1</v>
      </c>
      <c r="G3623" s="136">
        <v>118</v>
      </c>
      <c r="H3623" s="135" t="s">
        <v>2850</v>
      </c>
      <c r="I3623" s="135">
        <v>120</v>
      </c>
      <c r="J3623" s="135" t="s">
        <v>2112</v>
      </c>
      <c r="K3623" s="135" t="s">
        <v>2113</v>
      </c>
      <c r="L3623" s="135" t="s">
        <v>194</v>
      </c>
      <c r="M3623" s="135"/>
      <c r="N3623" s="137"/>
      <c r="O3623" s="121"/>
    </row>
    <row r="3624" spans="1:15" x14ac:dyDescent="0.25">
      <c r="A3624" s="139">
        <v>142</v>
      </c>
      <c r="B3624" s="135" t="s">
        <v>262</v>
      </c>
      <c r="C3624" s="134" t="s">
        <v>2102</v>
      </c>
      <c r="D3624" s="135">
        <v>4892</v>
      </c>
      <c r="E3624" s="135" t="s">
        <v>2103</v>
      </c>
      <c r="F3624" s="135">
        <v>1</v>
      </c>
      <c r="G3624" s="136">
        <v>119</v>
      </c>
      <c r="H3624" s="135" t="s">
        <v>2851</v>
      </c>
      <c r="I3624" s="135">
        <v>460</v>
      </c>
      <c r="J3624" s="135" t="s">
        <v>2115</v>
      </c>
      <c r="K3624" s="135" t="s">
        <v>2129</v>
      </c>
      <c r="L3624" s="135" t="s">
        <v>194</v>
      </c>
      <c r="M3624" s="135"/>
      <c r="N3624" s="137"/>
      <c r="O3624" s="121"/>
    </row>
    <row r="3625" spans="1:15" x14ac:dyDescent="0.25">
      <c r="A3625" s="139">
        <v>142</v>
      </c>
      <c r="B3625" s="135" t="s">
        <v>262</v>
      </c>
      <c r="C3625" s="134" t="s">
        <v>2102</v>
      </c>
      <c r="D3625" s="135">
        <v>4893</v>
      </c>
      <c r="E3625" s="135" t="s">
        <v>2103</v>
      </c>
      <c r="F3625" s="135">
        <v>1</v>
      </c>
      <c r="G3625" s="136">
        <v>120</v>
      </c>
      <c r="H3625" s="135" t="s">
        <v>2852</v>
      </c>
      <c r="I3625" s="135">
        <v>193</v>
      </c>
      <c r="J3625" s="135" t="s">
        <v>2112</v>
      </c>
      <c r="K3625" s="135" t="s">
        <v>2113</v>
      </c>
      <c r="L3625" s="135" t="s">
        <v>194</v>
      </c>
      <c r="M3625" s="135"/>
      <c r="N3625" s="137"/>
      <c r="O3625" s="121"/>
    </row>
    <row r="3626" spans="1:15" x14ac:dyDescent="0.25">
      <c r="A3626" s="139">
        <v>142</v>
      </c>
      <c r="B3626" s="135" t="s">
        <v>262</v>
      </c>
      <c r="C3626" s="134" t="s">
        <v>2102</v>
      </c>
      <c r="D3626" s="135">
        <v>4894</v>
      </c>
      <c r="E3626" s="135" t="s">
        <v>2103</v>
      </c>
      <c r="F3626" s="135">
        <v>1</v>
      </c>
      <c r="G3626" s="136">
        <v>121</v>
      </c>
      <c r="H3626" s="135" t="s">
        <v>2853</v>
      </c>
      <c r="I3626" s="135">
        <v>43</v>
      </c>
      <c r="J3626" s="135" t="s">
        <v>2108</v>
      </c>
      <c r="K3626" s="135" t="s">
        <v>2109</v>
      </c>
      <c r="L3626" s="135" t="s">
        <v>193</v>
      </c>
      <c r="M3626" s="135"/>
      <c r="N3626" s="137"/>
      <c r="O3626" s="121"/>
    </row>
    <row r="3627" spans="1:15" x14ac:dyDescent="0.25">
      <c r="A3627" s="139">
        <v>142</v>
      </c>
      <c r="B3627" s="135" t="s">
        <v>262</v>
      </c>
      <c r="C3627" s="134" t="s">
        <v>2102</v>
      </c>
      <c r="D3627" s="135">
        <v>4895</v>
      </c>
      <c r="E3627" s="135" t="s">
        <v>2103</v>
      </c>
      <c r="F3627" s="135">
        <v>1</v>
      </c>
      <c r="G3627" s="136">
        <v>122</v>
      </c>
      <c r="H3627" s="135" t="s">
        <v>2854</v>
      </c>
      <c r="I3627" s="135">
        <v>44</v>
      </c>
      <c r="J3627" s="135" t="s">
        <v>2108</v>
      </c>
      <c r="K3627" s="135" t="s">
        <v>2109</v>
      </c>
      <c r="L3627" s="135" t="s">
        <v>193</v>
      </c>
      <c r="M3627" s="135"/>
      <c r="N3627" s="137"/>
      <c r="O3627" s="121"/>
    </row>
    <row r="3628" spans="1:15" x14ac:dyDescent="0.25">
      <c r="A3628" s="139">
        <v>142</v>
      </c>
      <c r="B3628" s="135" t="s">
        <v>262</v>
      </c>
      <c r="C3628" s="134" t="s">
        <v>2102</v>
      </c>
      <c r="D3628" s="135">
        <v>4896</v>
      </c>
      <c r="E3628" s="135" t="s">
        <v>2103</v>
      </c>
      <c r="F3628" s="135">
        <v>1</v>
      </c>
      <c r="G3628" s="136">
        <v>123</v>
      </c>
      <c r="H3628" s="135" t="s">
        <v>2855</v>
      </c>
      <c r="I3628" s="135">
        <v>233</v>
      </c>
      <c r="J3628" s="135" t="s">
        <v>2155</v>
      </c>
      <c r="K3628" s="135" t="s">
        <v>2156</v>
      </c>
      <c r="L3628" s="135" t="s">
        <v>193</v>
      </c>
      <c r="M3628" s="135"/>
      <c r="N3628" s="137"/>
      <c r="O3628" s="121"/>
    </row>
    <row r="3629" spans="1:15" x14ac:dyDescent="0.25">
      <c r="A3629" s="139">
        <v>142</v>
      </c>
      <c r="B3629" s="135" t="s">
        <v>262</v>
      </c>
      <c r="C3629" s="134" t="s">
        <v>2102</v>
      </c>
      <c r="D3629" s="135">
        <v>4897</v>
      </c>
      <c r="E3629" s="135" t="s">
        <v>2103</v>
      </c>
      <c r="F3629" s="135">
        <v>1</v>
      </c>
      <c r="G3629" s="136">
        <v>124</v>
      </c>
      <c r="H3629" s="135" t="s">
        <v>2856</v>
      </c>
      <c r="I3629" s="135">
        <v>840</v>
      </c>
      <c r="J3629" s="135" t="s">
        <v>2115</v>
      </c>
      <c r="K3629" s="135" t="s">
        <v>2116</v>
      </c>
      <c r="L3629" s="135" t="s">
        <v>2117</v>
      </c>
      <c r="M3629" s="135"/>
      <c r="N3629" s="137"/>
      <c r="O3629" s="121"/>
    </row>
    <row r="3630" spans="1:15" x14ac:dyDescent="0.25">
      <c r="A3630" s="139">
        <v>142</v>
      </c>
      <c r="B3630" s="135" t="s">
        <v>262</v>
      </c>
      <c r="C3630" s="134" t="s">
        <v>2102</v>
      </c>
      <c r="D3630" s="135">
        <v>4898</v>
      </c>
      <c r="E3630" s="135" t="s">
        <v>2103</v>
      </c>
      <c r="F3630" s="135">
        <v>1</v>
      </c>
      <c r="G3630" s="136" t="s">
        <v>2857</v>
      </c>
      <c r="H3630" s="135" t="s">
        <v>2858</v>
      </c>
      <c r="I3630" s="135">
        <v>87</v>
      </c>
      <c r="J3630" s="135" t="s">
        <v>2151</v>
      </c>
      <c r="K3630" s="135" t="s">
        <v>2152</v>
      </c>
      <c r="L3630" s="135" t="s">
        <v>193</v>
      </c>
      <c r="M3630" s="135"/>
      <c r="N3630" s="137"/>
      <c r="O3630" s="121"/>
    </row>
    <row r="3631" spans="1:15" x14ac:dyDescent="0.25">
      <c r="A3631" s="139">
        <v>142</v>
      </c>
      <c r="B3631" s="135" t="s">
        <v>262</v>
      </c>
      <c r="C3631" s="134" t="s">
        <v>2102</v>
      </c>
      <c r="D3631" s="135">
        <v>4899</v>
      </c>
      <c r="E3631" s="135" t="s">
        <v>2103</v>
      </c>
      <c r="F3631" s="135">
        <v>1</v>
      </c>
      <c r="G3631" s="136" t="s">
        <v>2859</v>
      </c>
      <c r="H3631" s="135" t="s">
        <v>2860</v>
      </c>
      <c r="I3631" s="135">
        <v>158</v>
      </c>
      <c r="J3631" s="135" t="s">
        <v>2151</v>
      </c>
      <c r="K3631" s="135" t="s">
        <v>2152</v>
      </c>
      <c r="L3631" s="135" t="s">
        <v>193</v>
      </c>
      <c r="M3631" s="135"/>
      <c r="N3631" s="137"/>
      <c r="O3631" s="121"/>
    </row>
    <row r="3632" spans="1:15" x14ac:dyDescent="0.25">
      <c r="A3632" s="139">
        <v>142</v>
      </c>
      <c r="B3632" s="135" t="s">
        <v>262</v>
      </c>
      <c r="C3632" s="134" t="s">
        <v>2102</v>
      </c>
      <c r="D3632" s="135">
        <v>4900</v>
      </c>
      <c r="E3632" s="135" t="s">
        <v>2103</v>
      </c>
      <c r="F3632" s="135">
        <v>1</v>
      </c>
      <c r="G3632" s="136">
        <v>125</v>
      </c>
      <c r="H3632" s="135" t="s">
        <v>2861</v>
      </c>
      <c r="I3632" s="135">
        <v>868</v>
      </c>
      <c r="J3632" s="135" t="s">
        <v>2115</v>
      </c>
      <c r="K3632" s="135" t="s">
        <v>2116</v>
      </c>
      <c r="L3632" s="135" t="s">
        <v>2117</v>
      </c>
      <c r="M3632" s="135"/>
      <c r="N3632" s="137"/>
      <c r="O3632" s="121"/>
    </row>
    <row r="3633" spans="1:15" x14ac:dyDescent="0.25">
      <c r="A3633" s="139">
        <v>142</v>
      </c>
      <c r="B3633" s="135" t="s">
        <v>262</v>
      </c>
      <c r="C3633" s="134" t="s">
        <v>2102</v>
      </c>
      <c r="D3633" s="135">
        <v>4901</v>
      </c>
      <c r="E3633" s="135" t="s">
        <v>2103</v>
      </c>
      <c r="F3633" s="135">
        <v>1</v>
      </c>
      <c r="G3633" s="136">
        <v>126</v>
      </c>
      <c r="H3633" s="135" t="s">
        <v>2862</v>
      </c>
      <c r="I3633" s="135">
        <v>272</v>
      </c>
      <c r="J3633" s="135" t="s">
        <v>2108</v>
      </c>
      <c r="K3633" s="135" t="s">
        <v>2109</v>
      </c>
      <c r="L3633" s="135" t="s">
        <v>193</v>
      </c>
      <c r="M3633" s="135"/>
      <c r="N3633" s="137"/>
      <c r="O3633" s="121"/>
    </row>
    <row r="3634" spans="1:15" x14ac:dyDescent="0.25">
      <c r="A3634" s="139">
        <v>142</v>
      </c>
      <c r="B3634" s="135" t="s">
        <v>262</v>
      </c>
      <c r="C3634" s="134" t="s">
        <v>2102</v>
      </c>
      <c r="D3634" s="135">
        <v>4902</v>
      </c>
      <c r="E3634" s="135" t="s">
        <v>2103</v>
      </c>
      <c r="F3634" s="135">
        <v>1</v>
      </c>
      <c r="G3634" s="136">
        <v>127</v>
      </c>
      <c r="H3634" s="135" t="s">
        <v>2863</v>
      </c>
      <c r="I3634" s="135">
        <v>134</v>
      </c>
      <c r="J3634" s="135" t="s">
        <v>2151</v>
      </c>
      <c r="K3634" s="135" t="s">
        <v>2152</v>
      </c>
      <c r="L3634" s="135" t="s">
        <v>193</v>
      </c>
      <c r="M3634" s="135"/>
      <c r="N3634" s="137"/>
      <c r="O3634" s="121"/>
    </row>
    <row r="3635" spans="1:15" x14ac:dyDescent="0.25">
      <c r="A3635" s="139">
        <v>142</v>
      </c>
      <c r="B3635" s="135" t="s">
        <v>262</v>
      </c>
      <c r="C3635" s="134" t="s">
        <v>2102</v>
      </c>
      <c r="D3635" s="135">
        <v>4903</v>
      </c>
      <c r="E3635" s="135" t="s">
        <v>2103</v>
      </c>
      <c r="F3635" s="135">
        <v>1</v>
      </c>
      <c r="G3635" s="136">
        <v>128</v>
      </c>
      <c r="H3635" s="135" t="s">
        <v>2864</v>
      </c>
      <c r="I3635" s="135">
        <v>210</v>
      </c>
      <c r="J3635" s="135" t="s">
        <v>2155</v>
      </c>
      <c r="K3635" s="135" t="s">
        <v>2156</v>
      </c>
      <c r="L3635" s="135" t="s">
        <v>193</v>
      </c>
      <c r="M3635" s="135"/>
      <c r="N3635" s="137"/>
      <c r="O3635" s="121"/>
    </row>
    <row r="3636" spans="1:15" x14ac:dyDescent="0.25">
      <c r="A3636" s="139">
        <v>142</v>
      </c>
      <c r="B3636" s="135" t="s">
        <v>262</v>
      </c>
      <c r="C3636" s="134" t="s">
        <v>2102</v>
      </c>
      <c r="D3636" s="135">
        <v>4904</v>
      </c>
      <c r="E3636" s="135" t="s">
        <v>2103</v>
      </c>
      <c r="F3636" s="135">
        <v>1</v>
      </c>
      <c r="G3636" s="136">
        <v>129</v>
      </c>
      <c r="H3636" s="135" t="s">
        <v>2865</v>
      </c>
      <c r="I3636" s="135">
        <v>852</v>
      </c>
      <c r="J3636" s="135" t="s">
        <v>2115</v>
      </c>
      <c r="K3636" s="135" t="s">
        <v>2116</v>
      </c>
      <c r="L3636" s="135" t="s">
        <v>2117</v>
      </c>
      <c r="M3636" s="135"/>
      <c r="N3636" s="137"/>
      <c r="O3636" s="121"/>
    </row>
    <row r="3637" spans="1:15" x14ac:dyDescent="0.25">
      <c r="A3637" s="139">
        <v>142</v>
      </c>
      <c r="B3637" s="135" t="s">
        <v>262</v>
      </c>
      <c r="C3637" s="134" t="s">
        <v>2102</v>
      </c>
      <c r="D3637" s="135">
        <v>4905</v>
      </c>
      <c r="E3637" s="135" t="s">
        <v>2103</v>
      </c>
      <c r="F3637" s="135">
        <v>1</v>
      </c>
      <c r="G3637" s="136">
        <v>130</v>
      </c>
      <c r="H3637" s="135" t="s">
        <v>2996</v>
      </c>
      <c r="I3637" s="135">
        <v>845</v>
      </c>
      <c r="J3637" s="135" t="s">
        <v>2115</v>
      </c>
      <c r="K3637" s="135" t="s">
        <v>2116</v>
      </c>
      <c r="L3637" s="135" t="s">
        <v>2117</v>
      </c>
      <c r="M3637" s="135"/>
      <c r="N3637" s="137"/>
      <c r="O3637" s="121"/>
    </row>
    <row r="3638" spans="1:15" x14ac:dyDescent="0.25">
      <c r="A3638" s="139">
        <v>142</v>
      </c>
      <c r="B3638" s="135" t="s">
        <v>262</v>
      </c>
      <c r="C3638" s="134" t="s">
        <v>2102</v>
      </c>
      <c r="D3638" s="135">
        <v>4906</v>
      </c>
      <c r="E3638" s="135" t="s">
        <v>2103</v>
      </c>
      <c r="F3638" s="135">
        <v>1</v>
      </c>
      <c r="G3638" s="136">
        <v>131</v>
      </c>
      <c r="H3638" s="135" t="s">
        <v>2997</v>
      </c>
      <c r="I3638" s="135">
        <v>320</v>
      </c>
      <c r="J3638" s="135" t="s">
        <v>2108</v>
      </c>
      <c r="K3638" s="135" t="s">
        <v>2109</v>
      </c>
      <c r="L3638" s="135" t="s">
        <v>193</v>
      </c>
      <c r="M3638" s="135"/>
      <c r="N3638" s="137"/>
      <c r="O3638" s="121"/>
    </row>
    <row r="3639" spans="1:15" x14ac:dyDescent="0.25">
      <c r="A3639" s="139">
        <v>142</v>
      </c>
      <c r="B3639" s="135" t="s">
        <v>262</v>
      </c>
      <c r="C3639" s="134" t="s">
        <v>2102</v>
      </c>
      <c r="D3639" s="135">
        <v>4907</v>
      </c>
      <c r="E3639" s="135" t="s">
        <v>2103</v>
      </c>
      <c r="F3639" s="135">
        <v>1</v>
      </c>
      <c r="G3639" s="136">
        <v>132</v>
      </c>
      <c r="H3639" s="135" t="s">
        <v>2866</v>
      </c>
      <c r="I3639" s="135">
        <v>52</v>
      </c>
      <c r="J3639" s="135" t="s">
        <v>2108</v>
      </c>
      <c r="K3639" s="135" t="s">
        <v>2109</v>
      </c>
      <c r="L3639" s="135" t="s">
        <v>193</v>
      </c>
      <c r="M3639" s="135"/>
      <c r="N3639" s="137"/>
      <c r="O3639" s="121"/>
    </row>
    <row r="3640" spans="1:15" x14ac:dyDescent="0.25">
      <c r="A3640" s="139">
        <v>142</v>
      </c>
      <c r="B3640" s="135" t="s">
        <v>262</v>
      </c>
      <c r="C3640" s="134" t="s">
        <v>2102</v>
      </c>
      <c r="D3640" s="135">
        <v>4908</v>
      </c>
      <c r="E3640" s="135" t="s">
        <v>2103</v>
      </c>
      <c r="F3640" s="135">
        <v>1</v>
      </c>
      <c r="G3640" s="136">
        <v>133</v>
      </c>
      <c r="H3640" s="135" t="s">
        <v>2867</v>
      </c>
      <c r="I3640" s="135">
        <v>72</v>
      </c>
      <c r="J3640" s="135" t="s">
        <v>2151</v>
      </c>
      <c r="K3640" s="135" t="s">
        <v>2152</v>
      </c>
      <c r="L3640" s="135" t="s">
        <v>193</v>
      </c>
      <c r="M3640" s="135"/>
      <c r="N3640" s="137"/>
      <c r="O3640" s="121"/>
    </row>
    <row r="3641" spans="1:15" x14ac:dyDescent="0.25">
      <c r="A3641" s="139">
        <v>142</v>
      </c>
      <c r="B3641" s="135" t="s">
        <v>262</v>
      </c>
      <c r="C3641" s="134" t="s">
        <v>2102</v>
      </c>
      <c r="D3641" s="135">
        <v>4909</v>
      </c>
      <c r="E3641" s="135" t="s">
        <v>2103</v>
      </c>
      <c r="F3641" s="135">
        <v>1</v>
      </c>
      <c r="G3641" s="136">
        <v>134</v>
      </c>
      <c r="H3641" s="135" t="s">
        <v>2872</v>
      </c>
      <c r="I3641" s="135">
        <v>70</v>
      </c>
      <c r="J3641" s="135" t="s">
        <v>2155</v>
      </c>
      <c r="K3641" s="135" t="s">
        <v>2156</v>
      </c>
      <c r="L3641" s="135" t="s">
        <v>193</v>
      </c>
      <c r="M3641" s="135"/>
      <c r="N3641" s="137"/>
      <c r="O3641" s="121"/>
    </row>
    <row r="3642" spans="1:15" x14ac:dyDescent="0.25">
      <c r="A3642" s="139">
        <v>142</v>
      </c>
      <c r="B3642" s="135" t="s">
        <v>262</v>
      </c>
      <c r="C3642" s="134" t="s">
        <v>2102</v>
      </c>
      <c r="D3642" s="135">
        <v>4910</v>
      </c>
      <c r="E3642" s="135" t="s">
        <v>2103</v>
      </c>
      <c r="F3642" s="135">
        <v>1</v>
      </c>
      <c r="G3642" s="136">
        <v>135</v>
      </c>
      <c r="H3642" s="135" t="s">
        <v>2873</v>
      </c>
      <c r="I3642" s="135">
        <v>46</v>
      </c>
      <c r="J3642" s="135" t="s">
        <v>2151</v>
      </c>
      <c r="K3642" s="135" t="s">
        <v>2152</v>
      </c>
      <c r="L3642" s="135" t="s">
        <v>193</v>
      </c>
      <c r="M3642" s="135"/>
      <c r="N3642" s="137"/>
      <c r="O3642" s="121"/>
    </row>
    <row r="3643" spans="1:15" x14ac:dyDescent="0.25">
      <c r="A3643" s="139">
        <v>142</v>
      </c>
      <c r="B3643" s="135" t="s">
        <v>262</v>
      </c>
      <c r="C3643" s="134" t="s">
        <v>2102</v>
      </c>
      <c r="D3643" s="135">
        <v>4911</v>
      </c>
      <c r="E3643" s="135" t="s">
        <v>2103</v>
      </c>
      <c r="F3643" s="135">
        <v>1</v>
      </c>
      <c r="G3643" s="136">
        <v>136</v>
      </c>
      <c r="H3643" s="135" t="s">
        <v>2874</v>
      </c>
      <c r="I3643" s="135">
        <v>840</v>
      </c>
      <c r="J3643" s="135" t="s">
        <v>2115</v>
      </c>
      <c r="K3643" s="135" t="s">
        <v>2116</v>
      </c>
      <c r="L3643" s="135" t="s">
        <v>2117</v>
      </c>
      <c r="M3643" s="135"/>
      <c r="N3643" s="137"/>
      <c r="O3643" s="121"/>
    </row>
    <row r="3644" spans="1:15" x14ac:dyDescent="0.25">
      <c r="A3644" s="139">
        <v>142</v>
      </c>
      <c r="B3644" s="135" t="s">
        <v>262</v>
      </c>
      <c r="C3644" s="134" t="s">
        <v>2102</v>
      </c>
      <c r="D3644" s="135">
        <v>4912</v>
      </c>
      <c r="E3644" s="135" t="s">
        <v>2103</v>
      </c>
      <c r="F3644" s="135">
        <v>1</v>
      </c>
      <c r="G3644" s="136">
        <v>137</v>
      </c>
      <c r="H3644" s="135" t="s">
        <v>2875</v>
      </c>
      <c r="I3644" s="135">
        <v>850</v>
      </c>
      <c r="J3644" s="135" t="s">
        <v>2115</v>
      </c>
      <c r="K3644" s="135" t="s">
        <v>2116</v>
      </c>
      <c r="L3644" s="135" t="s">
        <v>2117</v>
      </c>
      <c r="M3644" s="135"/>
      <c r="N3644" s="137"/>
      <c r="O3644" s="121"/>
    </row>
    <row r="3645" spans="1:15" x14ac:dyDescent="0.25">
      <c r="A3645" s="139">
        <v>142</v>
      </c>
      <c r="B3645" s="135" t="s">
        <v>262</v>
      </c>
      <c r="C3645" s="134" t="s">
        <v>2102</v>
      </c>
      <c r="D3645" s="135">
        <v>4913</v>
      </c>
      <c r="E3645" s="135" t="s">
        <v>2103</v>
      </c>
      <c r="F3645" s="135">
        <v>1</v>
      </c>
      <c r="G3645" s="136">
        <v>138</v>
      </c>
      <c r="H3645" s="135" t="s">
        <v>2880</v>
      </c>
      <c r="I3645" s="135">
        <v>864</v>
      </c>
      <c r="J3645" s="135" t="s">
        <v>2115</v>
      </c>
      <c r="K3645" s="135" t="s">
        <v>2116</v>
      </c>
      <c r="L3645" s="135" t="s">
        <v>2117</v>
      </c>
      <c r="M3645" s="135"/>
      <c r="N3645" s="137"/>
      <c r="O3645" s="121"/>
    </row>
    <row r="3646" spans="1:15" x14ac:dyDescent="0.25">
      <c r="A3646" s="139">
        <v>142</v>
      </c>
      <c r="B3646" s="135" t="s">
        <v>262</v>
      </c>
      <c r="C3646" s="134" t="s">
        <v>2102</v>
      </c>
      <c r="D3646" s="135">
        <v>4914</v>
      </c>
      <c r="E3646" s="135" t="s">
        <v>2103</v>
      </c>
      <c r="F3646" s="135">
        <v>1</v>
      </c>
      <c r="G3646" s="136">
        <v>140</v>
      </c>
      <c r="H3646" s="135" t="s">
        <v>2882</v>
      </c>
      <c r="I3646" s="135">
        <v>1728</v>
      </c>
      <c r="J3646" s="135" t="s">
        <v>2105</v>
      </c>
      <c r="K3646" s="135" t="s">
        <v>2106</v>
      </c>
      <c r="L3646" s="135" t="s">
        <v>193</v>
      </c>
      <c r="M3646" s="135"/>
      <c r="N3646" s="137"/>
      <c r="O3646" s="121"/>
    </row>
    <row r="3647" spans="1:15" x14ac:dyDescent="0.25">
      <c r="A3647" s="139">
        <v>142</v>
      </c>
      <c r="B3647" s="135" t="s">
        <v>262</v>
      </c>
      <c r="C3647" s="134" t="s">
        <v>2102</v>
      </c>
      <c r="D3647" s="135">
        <v>4915</v>
      </c>
      <c r="E3647" s="135" t="s">
        <v>2289</v>
      </c>
      <c r="F3647" s="135">
        <v>1</v>
      </c>
      <c r="G3647" s="136">
        <v>101</v>
      </c>
      <c r="H3647" s="135" t="s">
        <v>3123</v>
      </c>
      <c r="I3647" s="135">
        <v>850</v>
      </c>
      <c r="J3647" s="135" t="s">
        <v>2115</v>
      </c>
      <c r="K3647" s="135" t="s">
        <v>2116</v>
      </c>
      <c r="L3647" s="135" t="s">
        <v>2117</v>
      </c>
      <c r="M3647" s="135"/>
      <c r="N3647" s="137"/>
      <c r="O3647" s="121"/>
    </row>
    <row r="3648" spans="1:15" x14ac:dyDescent="0.25">
      <c r="A3648" s="139">
        <v>142</v>
      </c>
      <c r="B3648" s="135" t="s">
        <v>262</v>
      </c>
      <c r="C3648" s="134" t="s">
        <v>2102</v>
      </c>
      <c r="D3648" s="135">
        <v>4916</v>
      </c>
      <c r="E3648" s="135" t="s">
        <v>2289</v>
      </c>
      <c r="F3648" s="135">
        <v>1</v>
      </c>
      <c r="G3648" s="136">
        <v>102</v>
      </c>
      <c r="H3648" s="135" t="s">
        <v>3336</v>
      </c>
      <c r="I3648" s="135">
        <v>850</v>
      </c>
      <c r="J3648" s="135" t="s">
        <v>2115</v>
      </c>
      <c r="K3648" s="135" t="s">
        <v>2116</v>
      </c>
      <c r="L3648" s="135" t="s">
        <v>2117</v>
      </c>
      <c r="M3648" s="135"/>
      <c r="N3648" s="137"/>
      <c r="O3648" s="121"/>
    </row>
    <row r="3649" spans="1:15" x14ac:dyDescent="0.25">
      <c r="A3649" s="139">
        <v>142</v>
      </c>
      <c r="B3649" s="135" t="s">
        <v>262</v>
      </c>
      <c r="C3649" s="134" t="s">
        <v>2102</v>
      </c>
      <c r="D3649" s="135">
        <v>4917</v>
      </c>
      <c r="E3649" s="135" t="s">
        <v>2289</v>
      </c>
      <c r="F3649" s="135">
        <v>1</v>
      </c>
      <c r="G3649" s="136">
        <v>103</v>
      </c>
      <c r="H3649" s="135" t="s">
        <v>3337</v>
      </c>
      <c r="I3649" s="135">
        <v>870</v>
      </c>
      <c r="J3649" s="135" t="s">
        <v>2115</v>
      </c>
      <c r="K3649" s="135" t="s">
        <v>2116</v>
      </c>
      <c r="L3649" s="135" t="s">
        <v>2117</v>
      </c>
      <c r="M3649" s="135"/>
      <c r="N3649" s="137"/>
      <c r="O3649" s="121"/>
    </row>
    <row r="3650" spans="1:15" x14ac:dyDescent="0.25">
      <c r="A3650" s="139">
        <v>142</v>
      </c>
      <c r="B3650" s="135" t="s">
        <v>262</v>
      </c>
      <c r="C3650" s="134" t="s">
        <v>2102</v>
      </c>
      <c r="D3650" s="135">
        <v>4918</v>
      </c>
      <c r="E3650" s="135" t="s">
        <v>2289</v>
      </c>
      <c r="F3650" s="135">
        <v>1</v>
      </c>
      <c r="G3650" s="136">
        <v>104</v>
      </c>
      <c r="H3650" s="135" t="s">
        <v>3125</v>
      </c>
      <c r="I3650" s="135">
        <v>917</v>
      </c>
      <c r="J3650" s="135" t="s">
        <v>2115</v>
      </c>
      <c r="K3650" s="135" t="s">
        <v>2116</v>
      </c>
      <c r="L3650" s="135" t="s">
        <v>2117</v>
      </c>
      <c r="M3650" s="135"/>
      <c r="N3650" s="137"/>
      <c r="O3650" s="121"/>
    </row>
    <row r="3651" spans="1:15" x14ac:dyDescent="0.25">
      <c r="A3651" s="139">
        <v>142</v>
      </c>
      <c r="B3651" s="135" t="s">
        <v>262</v>
      </c>
      <c r="C3651" s="134" t="s">
        <v>2102</v>
      </c>
      <c r="D3651" s="135">
        <v>4919</v>
      </c>
      <c r="E3651" s="135" t="s">
        <v>2289</v>
      </c>
      <c r="F3651" s="135">
        <v>1</v>
      </c>
      <c r="G3651" s="136">
        <v>105</v>
      </c>
      <c r="H3651" s="135" t="s">
        <v>3126</v>
      </c>
      <c r="I3651" s="135">
        <v>865</v>
      </c>
      <c r="J3651" s="135" t="s">
        <v>2115</v>
      </c>
      <c r="K3651" s="135" t="s">
        <v>2116</v>
      </c>
      <c r="L3651" s="135" t="s">
        <v>2117</v>
      </c>
      <c r="M3651" s="135"/>
      <c r="N3651" s="137"/>
      <c r="O3651" s="121"/>
    </row>
    <row r="3652" spans="1:15" x14ac:dyDescent="0.25">
      <c r="A3652" s="139">
        <v>142</v>
      </c>
      <c r="B3652" s="135" t="s">
        <v>262</v>
      </c>
      <c r="C3652" s="134" t="s">
        <v>2102</v>
      </c>
      <c r="D3652" s="135">
        <v>4920</v>
      </c>
      <c r="E3652" s="135" t="s">
        <v>2289</v>
      </c>
      <c r="F3652" s="135">
        <v>1</v>
      </c>
      <c r="G3652" s="136">
        <v>106</v>
      </c>
      <c r="H3652" s="135" t="s">
        <v>3128</v>
      </c>
      <c r="I3652" s="135">
        <v>1114</v>
      </c>
      <c r="J3652" s="135" t="s">
        <v>2105</v>
      </c>
      <c r="K3652" s="135" t="s">
        <v>2106</v>
      </c>
      <c r="L3652" s="135" t="s">
        <v>193</v>
      </c>
      <c r="M3652" s="135"/>
      <c r="N3652" s="137"/>
      <c r="O3652" s="121"/>
    </row>
    <row r="3653" spans="1:15" x14ac:dyDescent="0.25">
      <c r="A3653" s="139">
        <v>142</v>
      </c>
      <c r="B3653" s="135" t="s">
        <v>262</v>
      </c>
      <c r="C3653" s="134" t="s">
        <v>2102</v>
      </c>
      <c r="D3653" s="135">
        <v>4921</v>
      </c>
      <c r="E3653" s="135" t="s">
        <v>2325</v>
      </c>
      <c r="F3653" s="135">
        <v>1</v>
      </c>
      <c r="G3653" s="136">
        <v>101</v>
      </c>
      <c r="H3653" s="135" t="s">
        <v>3193</v>
      </c>
      <c r="I3653" s="135">
        <v>307</v>
      </c>
      <c r="J3653" s="135" t="s">
        <v>2105</v>
      </c>
      <c r="K3653" s="135" t="s">
        <v>2106</v>
      </c>
      <c r="L3653" s="135" t="s">
        <v>193</v>
      </c>
      <c r="M3653" s="135"/>
      <c r="N3653" s="137"/>
      <c r="O3653" s="121"/>
    </row>
    <row r="3654" spans="1:15" x14ac:dyDescent="0.25">
      <c r="A3654" s="139">
        <v>142</v>
      </c>
      <c r="B3654" s="135" t="s">
        <v>262</v>
      </c>
      <c r="C3654" s="134" t="s">
        <v>2102</v>
      </c>
      <c r="D3654" s="135">
        <v>4922</v>
      </c>
      <c r="E3654" s="135" t="s">
        <v>2325</v>
      </c>
      <c r="F3654" s="135">
        <v>1</v>
      </c>
      <c r="G3654" s="136">
        <v>102</v>
      </c>
      <c r="H3654" s="135" t="s">
        <v>3536</v>
      </c>
      <c r="I3654" s="135">
        <v>61</v>
      </c>
      <c r="J3654" s="135" t="s">
        <v>2108</v>
      </c>
      <c r="K3654" s="135" t="s">
        <v>2109</v>
      </c>
      <c r="L3654" s="135" t="s">
        <v>193</v>
      </c>
      <c r="M3654" s="135"/>
      <c r="N3654" s="137"/>
      <c r="O3654" s="121"/>
    </row>
    <row r="3655" spans="1:15" x14ac:dyDescent="0.25">
      <c r="A3655" s="139">
        <v>142</v>
      </c>
      <c r="B3655" s="135" t="s">
        <v>262</v>
      </c>
      <c r="C3655" s="134" t="s">
        <v>2102</v>
      </c>
      <c r="D3655" s="135">
        <v>4923</v>
      </c>
      <c r="E3655" s="135" t="s">
        <v>2325</v>
      </c>
      <c r="F3655" s="135">
        <v>1</v>
      </c>
      <c r="G3655" s="136">
        <v>103</v>
      </c>
      <c r="H3655" s="135" t="s">
        <v>3537</v>
      </c>
      <c r="I3655" s="135">
        <v>62</v>
      </c>
      <c r="J3655" s="135" t="s">
        <v>2108</v>
      </c>
      <c r="K3655" s="135" t="s">
        <v>2109</v>
      </c>
      <c r="L3655" s="135" t="s">
        <v>193</v>
      </c>
      <c r="M3655" s="135"/>
      <c r="N3655" s="137"/>
      <c r="O3655" s="121"/>
    </row>
    <row r="3656" spans="1:15" x14ac:dyDescent="0.25">
      <c r="A3656" s="139">
        <v>142</v>
      </c>
      <c r="B3656" s="135" t="s">
        <v>262</v>
      </c>
      <c r="C3656" s="134" t="s">
        <v>2102</v>
      </c>
      <c r="D3656" s="135">
        <v>4924</v>
      </c>
      <c r="E3656" s="135" t="s">
        <v>2325</v>
      </c>
      <c r="F3656" s="135">
        <v>1</v>
      </c>
      <c r="G3656" s="136">
        <v>104</v>
      </c>
      <c r="H3656" s="135" t="s">
        <v>3538</v>
      </c>
      <c r="I3656" s="135">
        <v>6</v>
      </c>
      <c r="J3656" s="135" t="s">
        <v>2151</v>
      </c>
      <c r="K3656" s="135" t="s">
        <v>2152</v>
      </c>
      <c r="L3656" s="135" t="s">
        <v>193</v>
      </c>
      <c r="M3656" s="135"/>
      <c r="N3656" s="137"/>
      <c r="O3656" s="121"/>
    </row>
    <row r="3657" spans="1:15" x14ac:dyDescent="0.25">
      <c r="A3657" s="139">
        <v>142</v>
      </c>
      <c r="B3657" s="135" t="s">
        <v>262</v>
      </c>
      <c r="C3657" s="134" t="s">
        <v>2102</v>
      </c>
      <c r="D3657" s="135">
        <v>4925</v>
      </c>
      <c r="E3657" s="135" t="s">
        <v>2325</v>
      </c>
      <c r="F3657" s="135">
        <v>1</v>
      </c>
      <c r="G3657" s="136">
        <v>105</v>
      </c>
      <c r="H3657" s="135" t="s">
        <v>3367</v>
      </c>
      <c r="I3657" s="135">
        <v>6</v>
      </c>
      <c r="J3657" s="135" t="s">
        <v>2151</v>
      </c>
      <c r="K3657" s="135" t="s">
        <v>2152</v>
      </c>
      <c r="L3657" s="135" t="s">
        <v>193</v>
      </c>
      <c r="M3657" s="135"/>
      <c r="N3657" s="137"/>
      <c r="O3657" s="121"/>
    </row>
    <row r="3658" spans="1:15" x14ac:dyDescent="0.25">
      <c r="A3658" s="139">
        <v>142</v>
      </c>
      <c r="B3658" s="135" t="s">
        <v>262</v>
      </c>
      <c r="C3658" s="134" t="s">
        <v>2102</v>
      </c>
      <c r="D3658" s="135">
        <v>4926</v>
      </c>
      <c r="E3658" s="135" t="s">
        <v>2325</v>
      </c>
      <c r="F3658" s="135">
        <v>1</v>
      </c>
      <c r="G3658" s="136">
        <v>106</v>
      </c>
      <c r="H3658" s="135" t="s">
        <v>3368</v>
      </c>
      <c r="I3658" s="135">
        <v>6</v>
      </c>
      <c r="J3658" s="135" t="s">
        <v>2151</v>
      </c>
      <c r="K3658" s="135" t="s">
        <v>2152</v>
      </c>
      <c r="L3658" s="135" t="s">
        <v>193</v>
      </c>
      <c r="M3658" s="135"/>
      <c r="N3658" s="137"/>
      <c r="O3658" s="121"/>
    </row>
    <row r="3659" spans="1:15" x14ac:dyDescent="0.25">
      <c r="A3659" s="139">
        <v>142</v>
      </c>
      <c r="B3659" s="135" t="s">
        <v>262</v>
      </c>
      <c r="C3659" s="134" t="s">
        <v>2102</v>
      </c>
      <c r="D3659" s="135">
        <v>4927</v>
      </c>
      <c r="E3659" s="135" t="s">
        <v>2325</v>
      </c>
      <c r="F3659" s="135">
        <v>1</v>
      </c>
      <c r="G3659" s="136">
        <v>107</v>
      </c>
      <c r="H3659" s="135" t="s">
        <v>3369</v>
      </c>
      <c r="I3659" s="135">
        <v>28</v>
      </c>
      <c r="J3659" s="135" t="s">
        <v>2155</v>
      </c>
      <c r="K3659" s="135" t="s">
        <v>2156</v>
      </c>
      <c r="L3659" s="135" t="s">
        <v>193</v>
      </c>
      <c r="M3659" s="135"/>
      <c r="N3659" s="137"/>
      <c r="O3659" s="121"/>
    </row>
    <row r="3660" spans="1:15" x14ac:dyDescent="0.25">
      <c r="A3660" s="139">
        <v>142</v>
      </c>
      <c r="B3660" s="135" t="s">
        <v>262</v>
      </c>
      <c r="C3660" s="134" t="s">
        <v>2102</v>
      </c>
      <c r="D3660" s="135">
        <v>4928</v>
      </c>
      <c r="E3660" s="135" t="s">
        <v>2325</v>
      </c>
      <c r="F3660" s="135">
        <v>1</v>
      </c>
      <c r="G3660" s="136">
        <v>109</v>
      </c>
      <c r="H3660" s="135" t="s">
        <v>3371</v>
      </c>
      <c r="I3660" s="135">
        <v>83</v>
      </c>
      <c r="J3660" s="135" t="s">
        <v>2108</v>
      </c>
      <c r="K3660" s="135" t="s">
        <v>2109</v>
      </c>
      <c r="L3660" s="135" t="s">
        <v>193</v>
      </c>
      <c r="M3660" s="135"/>
      <c r="N3660" s="137"/>
      <c r="O3660" s="121"/>
    </row>
    <row r="3661" spans="1:15" x14ac:dyDescent="0.25">
      <c r="A3661" s="139">
        <v>142</v>
      </c>
      <c r="B3661" s="135" t="s">
        <v>262</v>
      </c>
      <c r="C3661" s="134" t="s">
        <v>2102</v>
      </c>
      <c r="D3661" s="135">
        <v>4929</v>
      </c>
      <c r="E3661" s="135" t="s">
        <v>2325</v>
      </c>
      <c r="F3661" s="135">
        <v>1</v>
      </c>
      <c r="G3661" s="136">
        <v>110</v>
      </c>
      <c r="H3661" s="135" t="s">
        <v>3195</v>
      </c>
      <c r="I3661" s="135">
        <v>416</v>
      </c>
      <c r="J3661" s="135" t="s">
        <v>2151</v>
      </c>
      <c r="K3661" s="135" t="s">
        <v>2152</v>
      </c>
      <c r="L3661" s="135" t="s">
        <v>193</v>
      </c>
      <c r="M3661" s="135"/>
      <c r="N3661" s="137"/>
      <c r="O3661" s="121"/>
    </row>
    <row r="3662" spans="1:15" x14ac:dyDescent="0.25">
      <c r="A3662" s="139">
        <v>142</v>
      </c>
      <c r="B3662" s="135" t="s">
        <v>262</v>
      </c>
      <c r="C3662" s="134" t="s">
        <v>2102</v>
      </c>
      <c r="D3662" s="135">
        <v>4930</v>
      </c>
      <c r="E3662" s="135" t="s">
        <v>2325</v>
      </c>
      <c r="F3662" s="135">
        <v>1</v>
      </c>
      <c r="G3662" s="136">
        <v>111</v>
      </c>
      <c r="H3662" s="135" t="s">
        <v>3372</v>
      </c>
      <c r="I3662" s="135">
        <v>800</v>
      </c>
      <c r="J3662" s="135" t="s">
        <v>2155</v>
      </c>
      <c r="K3662" s="135" t="s">
        <v>2156</v>
      </c>
      <c r="L3662" s="135" t="s">
        <v>193</v>
      </c>
      <c r="M3662" s="135"/>
      <c r="N3662" s="137"/>
      <c r="O3662" s="121"/>
    </row>
    <row r="3663" spans="1:15" x14ac:dyDescent="0.25">
      <c r="A3663" s="139">
        <v>142</v>
      </c>
      <c r="B3663" s="135" t="s">
        <v>262</v>
      </c>
      <c r="C3663" s="134" t="s">
        <v>2102</v>
      </c>
      <c r="D3663" s="135">
        <v>4931</v>
      </c>
      <c r="E3663" s="135" t="s">
        <v>2325</v>
      </c>
      <c r="F3663" s="135">
        <v>1</v>
      </c>
      <c r="G3663" s="136">
        <v>112</v>
      </c>
      <c r="H3663" s="135" t="s">
        <v>3197</v>
      </c>
      <c r="I3663" s="135">
        <v>2400</v>
      </c>
      <c r="J3663" s="135" t="s">
        <v>2167</v>
      </c>
      <c r="K3663" s="135" t="s">
        <v>2168</v>
      </c>
      <c r="L3663" s="135" t="s">
        <v>189</v>
      </c>
      <c r="M3663" s="135"/>
      <c r="N3663" s="137"/>
      <c r="O3663" s="121"/>
    </row>
    <row r="3664" spans="1:15" x14ac:dyDescent="0.25">
      <c r="A3664" s="139">
        <v>142</v>
      </c>
      <c r="B3664" s="135" t="s">
        <v>262</v>
      </c>
      <c r="C3664" s="134" t="s">
        <v>2102</v>
      </c>
      <c r="D3664" s="135">
        <v>4932</v>
      </c>
      <c r="E3664" s="135" t="s">
        <v>2325</v>
      </c>
      <c r="F3664" s="135">
        <v>1</v>
      </c>
      <c r="G3664" s="136">
        <v>113</v>
      </c>
      <c r="H3664" s="135" t="s">
        <v>3198</v>
      </c>
      <c r="I3664" s="135">
        <v>167</v>
      </c>
      <c r="J3664" s="135" t="s">
        <v>2112</v>
      </c>
      <c r="K3664" s="135" t="s">
        <v>2113</v>
      </c>
      <c r="L3664" s="135" t="s">
        <v>194</v>
      </c>
      <c r="M3664" s="135"/>
      <c r="N3664" s="137"/>
      <c r="O3664" s="121"/>
    </row>
    <row r="3665" spans="1:15" x14ac:dyDescent="0.25">
      <c r="A3665" s="139">
        <v>142</v>
      </c>
      <c r="B3665" s="135" t="s">
        <v>262</v>
      </c>
      <c r="C3665" s="134" t="s">
        <v>2102</v>
      </c>
      <c r="D3665" s="135">
        <v>4933</v>
      </c>
      <c r="E3665" s="135" t="s">
        <v>2325</v>
      </c>
      <c r="F3665" s="135">
        <v>1</v>
      </c>
      <c r="G3665" s="136">
        <v>114</v>
      </c>
      <c r="H3665" s="135" t="s">
        <v>3201</v>
      </c>
      <c r="I3665" s="135">
        <v>37</v>
      </c>
      <c r="J3665" s="135" t="s">
        <v>2155</v>
      </c>
      <c r="K3665" s="135" t="s">
        <v>2156</v>
      </c>
      <c r="L3665" s="135" t="s">
        <v>193</v>
      </c>
      <c r="M3665" s="135"/>
      <c r="N3665" s="137"/>
      <c r="O3665" s="121"/>
    </row>
    <row r="3666" spans="1:15" x14ac:dyDescent="0.25">
      <c r="A3666" s="139">
        <v>142</v>
      </c>
      <c r="B3666" s="135" t="s">
        <v>262</v>
      </c>
      <c r="C3666" s="134" t="s">
        <v>2102</v>
      </c>
      <c r="D3666" s="135">
        <v>4934</v>
      </c>
      <c r="E3666" s="135" t="s">
        <v>2325</v>
      </c>
      <c r="F3666" s="135">
        <v>1</v>
      </c>
      <c r="G3666" s="136">
        <v>115</v>
      </c>
      <c r="H3666" s="135" t="s">
        <v>3202</v>
      </c>
      <c r="I3666" s="135">
        <v>79</v>
      </c>
      <c r="J3666" s="135" t="s">
        <v>2108</v>
      </c>
      <c r="K3666" s="135" t="s">
        <v>2109</v>
      </c>
      <c r="L3666" s="135" t="s">
        <v>193</v>
      </c>
      <c r="M3666" s="135"/>
      <c r="N3666" s="137"/>
      <c r="O3666" s="121"/>
    </row>
    <row r="3667" spans="1:15" x14ac:dyDescent="0.25">
      <c r="A3667" s="139">
        <v>142</v>
      </c>
      <c r="B3667" s="135" t="s">
        <v>262</v>
      </c>
      <c r="C3667" s="134" t="s">
        <v>2102</v>
      </c>
      <c r="D3667" s="135">
        <v>4935</v>
      </c>
      <c r="E3667" s="135" t="s">
        <v>2325</v>
      </c>
      <c r="F3667" s="135">
        <v>1</v>
      </c>
      <c r="G3667" s="136">
        <v>116</v>
      </c>
      <c r="H3667" s="135" t="s">
        <v>3203</v>
      </c>
      <c r="I3667" s="135">
        <v>10</v>
      </c>
      <c r="J3667" s="135" t="s">
        <v>2155</v>
      </c>
      <c r="K3667" s="135" t="s">
        <v>2156</v>
      </c>
      <c r="L3667" s="135" t="s">
        <v>193</v>
      </c>
      <c r="M3667" s="135"/>
      <c r="N3667" s="137"/>
      <c r="O3667" s="121"/>
    </row>
    <row r="3668" spans="1:15" x14ac:dyDescent="0.25">
      <c r="A3668" s="139">
        <v>142</v>
      </c>
      <c r="B3668" s="135" t="s">
        <v>262</v>
      </c>
      <c r="C3668" s="134" t="s">
        <v>2102</v>
      </c>
      <c r="D3668" s="135">
        <v>4936</v>
      </c>
      <c r="E3668" s="135" t="s">
        <v>2325</v>
      </c>
      <c r="F3668" s="135">
        <v>1</v>
      </c>
      <c r="G3668" s="136">
        <v>117</v>
      </c>
      <c r="H3668" s="135" t="s">
        <v>3204</v>
      </c>
      <c r="I3668" s="135">
        <v>20</v>
      </c>
      <c r="J3668" s="135" t="s">
        <v>2151</v>
      </c>
      <c r="K3668" s="135" t="s">
        <v>2152</v>
      </c>
      <c r="L3668" s="135" t="s">
        <v>193</v>
      </c>
      <c r="M3668" s="135"/>
      <c r="N3668" s="137"/>
      <c r="O3668" s="121"/>
    </row>
    <row r="3669" spans="1:15" x14ac:dyDescent="0.25">
      <c r="A3669" s="139">
        <v>142</v>
      </c>
      <c r="B3669" s="135" t="s">
        <v>262</v>
      </c>
      <c r="C3669" s="134" t="s">
        <v>2102</v>
      </c>
      <c r="D3669" s="135">
        <v>4937</v>
      </c>
      <c r="E3669" s="135" t="s">
        <v>2325</v>
      </c>
      <c r="F3669" s="135">
        <v>1</v>
      </c>
      <c r="G3669" s="136">
        <v>118</v>
      </c>
      <c r="H3669" s="135" t="s">
        <v>3539</v>
      </c>
      <c r="I3669" s="135">
        <v>450</v>
      </c>
      <c r="J3669" s="135" t="s">
        <v>2115</v>
      </c>
      <c r="K3669" s="135" t="s">
        <v>2129</v>
      </c>
      <c r="L3669" s="135" t="s">
        <v>194</v>
      </c>
      <c r="M3669" s="135"/>
      <c r="N3669" s="137"/>
      <c r="O3669" s="121"/>
    </row>
    <row r="3670" spans="1:15" x14ac:dyDescent="0.25">
      <c r="A3670" s="139">
        <v>142</v>
      </c>
      <c r="B3670" s="135" t="s">
        <v>262</v>
      </c>
      <c r="C3670" s="134" t="s">
        <v>2102</v>
      </c>
      <c r="D3670" s="135">
        <v>4938</v>
      </c>
      <c r="E3670" s="135" t="s">
        <v>2325</v>
      </c>
      <c r="F3670" s="135">
        <v>1</v>
      </c>
      <c r="G3670" s="136">
        <v>119</v>
      </c>
      <c r="H3670" s="135" t="s">
        <v>3205</v>
      </c>
      <c r="I3670" s="135">
        <v>96</v>
      </c>
      <c r="J3670" s="135" t="s">
        <v>2105</v>
      </c>
      <c r="K3670" s="135" t="s">
        <v>2106</v>
      </c>
      <c r="L3670" s="135" t="s">
        <v>193</v>
      </c>
      <c r="M3670" s="135"/>
      <c r="N3670" s="137"/>
      <c r="O3670" s="121"/>
    </row>
    <row r="3671" spans="1:15" x14ac:dyDescent="0.25">
      <c r="A3671" s="139">
        <v>142</v>
      </c>
      <c r="B3671" s="135" t="s">
        <v>262</v>
      </c>
      <c r="C3671" s="134" t="s">
        <v>2102</v>
      </c>
      <c r="D3671" s="135">
        <v>4939</v>
      </c>
      <c r="E3671" s="135" t="s">
        <v>2325</v>
      </c>
      <c r="F3671" s="135">
        <v>1</v>
      </c>
      <c r="G3671" s="136">
        <v>120</v>
      </c>
      <c r="H3671" s="135" t="s">
        <v>3540</v>
      </c>
      <c r="I3671" s="135">
        <v>156</v>
      </c>
      <c r="J3671" s="135" t="s">
        <v>2155</v>
      </c>
      <c r="K3671" s="135" t="s">
        <v>2156</v>
      </c>
      <c r="L3671" s="135" t="s">
        <v>193</v>
      </c>
      <c r="M3671" s="135"/>
      <c r="N3671" s="137"/>
      <c r="O3671" s="121"/>
    </row>
    <row r="3672" spans="1:15" x14ac:dyDescent="0.25">
      <c r="A3672" s="139">
        <v>142</v>
      </c>
      <c r="B3672" s="135" t="s">
        <v>262</v>
      </c>
      <c r="C3672" s="134" t="s">
        <v>2102</v>
      </c>
      <c r="D3672" s="135">
        <v>4940</v>
      </c>
      <c r="E3672" s="135" t="s">
        <v>2325</v>
      </c>
      <c r="F3672" s="135">
        <v>1</v>
      </c>
      <c r="G3672" s="136">
        <v>121</v>
      </c>
      <c r="H3672" s="135" t="s">
        <v>3206</v>
      </c>
      <c r="I3672" s="135">
        <v>118</v>
      </c>
      <c r="J3672" s="135" t="s">
        <v>2151</v>
      </c>
      <c r="K3672" s="135" t="s">
        <v>2152</v>
      </c>
      <c r="L3672" s="135" t="s">
        <v>193</v>
      </c>
      <c r="M3672" s="135"/>
      <c r="N3672" s="137"/>
      <c r="O3672" s="121"/>
    </row>
    <row r="3673" spans="1:15" x14ac:dyDescent="0.25">
      <c r="A3673" s="139">
        <v>142</v>
      </c>
      <c r="B3673" s="135" t="s">
        <v>262</v>
      </c>
      <c r="C3673" s="134" t="s">
        <v>2102</v>
      </c>
      <c r="D3673" s="135">
        <v>4941</v>
      </c>
      <c r="E3673" s="135" t="s">
        <v>2325</v>
      </c>
      <c r="F3673" s="135">
        <v>1</v>
      </c>
      <c r="G3673" s="136">
        <v>122</v>
      </c>
      <c r="H3673" s="135" t="s">
        <v>3208</v>
      </c>
      <c r="I3673" s="135">
        <v>766</v>
      </c>
      <c r="J3673" s="135" t="s">
        <v>2167</v>
      </c>
      <c r="K3673" s="135" t="s">
        <v>2168</v>
      </c>
      <c r="L3673" s="135" t="s">
        <v>189</v>
      </c>
      <c r="M3673" s="135"/>
      <c r="N3673" s="137"/>
      <c r="O3673" s="121"/>
    </row>
    <row r="3674" spans="1:15" x14ac:dyDescent="0.25">
      <c r="A3674" s="139">
        <v>142</v>
      </c>
      <c r="B3674" s="135" t="s">
        <v>262</v>
      </c>
      <c r="C3674" s="134" t="s">
        <v>2102</v>
      </c>
      <c r="D3674" s="135">
        <v>4942</v>
      </c>
      <c r="E3674" s="135" t="s">
        <v>2427</v>
      </c>
      <c r="F3674" s="135">
        <v>1</v>
      </c>
      <c r="G3674" s="136">
        <v>101</v>
      </c>
      <c r="H3674" s="135" t="s">
        <v>3903</v>
      </c>
      <c r="I3674" s="135">
        <v>1426</v>
      </c>
      <c r="J3674" s="135" t="s">
        <v>2115</v>
      </c>
      <c r="K3674" s="135" t="s">
        <v>2116</v>
      </c>
      <c r="L3674" s="135" t="s">
        <v>2117</v>
      </c>
      <c r="M3674" s="135"/>
      <c r="N3674" s="137"/>
      <c r="O3674" s="121"/>
    </row>
    <row r="3675" spans="1:15" x14ac:dyDescent="0.25">
      <c r="A3675" s="139">
        <v>142</v>
      </c>
      <c r="B3675" s="135" t="s">
        <v>262</v>
      </c>
      <c r="C3675" s="134" t="s">
        <v>2102</v>
      </c>
      <c r="D3675" s="135">
        <v>4943</v>
      </c>
      <c r="E3675" s="135" t="s">
        <v>2433</v>
      </c>
      <c r="F3675" s="135">
        <v>1</v>
      </c>
      <c r="G3675" s="136" t="s">
        <v>2341</v>
      </c>
      <c r="H3675" s="135" t="s">
        <v>3904</v>
      </c>
      <c r="I3675" s="135">
        <v>30</v>
      </c>
      <c r="J3675" s="135" t="s">
        <v>2108</v>
      </c>
      <c r="K3675" s="135" t="s">
        <v>2109</v>
      </c>
      <c r="L3675" s="135" t="s">
        <v>193</v>
      </c>
      <c r="M3675" s="135"/>
      <c r="N3675" s="137"/>
      <c r="O3675" s="121"/>
    </row>
    <row r="3676" spans="1:15" x14ac:dyDescent="0.25">
      <c r="A3676" s="139">
        <v>142</v>
      </c>
      <c r="B3676" s="135" t="s">
        <v>262</v>
      </c>
      <c r="C3676" s="134" t="s">
        <v>2102</v>
      </c>
      <c r="D3676" s="135">
        <v>4944</v>
      </c>
      <c r="E3676" s="135" t="s">
        <v>2433</v>
      </c>
      <c r="F3676" s="135">
        <v>1</v>
      </c>
      <c r="G3676" s="136" t="s">
        <v>3905</v>
      </c>
      <c r="H3676" s="135" t="s">
        <v>3906</v>
      </c>
      <c r="I3676" s="135">
        <v>709</v>
      </c>
      <c r="J3676" s="135" t="s">
        <v>2115</v>
      </c>
      <c r="K3676" s="135" t="s">
        <v>2116</v>
      </c>
      <c r="L3676" s="135" t="s">
        <v>2117</v>
      </c>
      <c r="M3676" s="135"/>
      <c r="N3676" s="137"/>
      <c r="O3676" s="121"/>
    </row>
    <row r="3677" spans="1:15" x14ac:dyDescent="0.25">
      <c r="A3677" s="139">
        <v>142</v>
      </c>
      <c r="B3677" s="135" t="s">
        <v>262</v>
      </c>
      <c r="C3677" s="134" t="s">
        <v>2102</v>
      </c>
      <c r="D3677" s="135">
        <v>4945</v>
      </c>
      <c r="E3677" s="135" t="s">
        <v>2433</v>
      </c>
      <c r="F3677" s="135">
        <v>1</v>
      </c>
      <c r="G3677" s="136" t="s">
        <v>3907</v>
      </c>
      <c r="H3677" s="135" t="s">
        <v>3908</v>
      </c>
      <c r="I3677" s="135">
        <v>15</v>
      </c>
      <c r="J3677" s="135" t="s">
        <v>2151</v>
      </c>
      <c r="K3677" s="135" t="s">
        <v>2152</v>
      </c>
      <c r="L3677" s="135" t="s">
        <v>193</v>
      </c>
      <c r="M3677" s="135"/>
      <c r="N3677" s="137"/>
      <c r="O3677" s="121"/>
    </row>
    <row r="3678" spans="1:15" x14ac:dyDescent="0.25">
      <c r="A3678" s="139">
        <v>142</v>
      </c>
      <c r="B3678" s="135" t="s">
        <v>262</v>
      </c>
      <c r="C3678" s="134" t="s">
        <v>2102</v>
      </c>
      <c r="D3678" s="135">
        <v>4946</v>
      </c>
      <c r="E3678" s="135" t="s">
        <v>2433</v>
      </c>
      <c r="F3678" s="135">
        <v>1</v>
      </c>
      <c r="G3678" s="136" t="s">
        <v>3909</v>
      </c>
      <c r="H3678" s="135" t="s">
        <v>3910</v>
      </c>
      <c r="I3678" s="135">
        <v>42</v>
      </c>
      <c r="J3678" s="135" t="s">
        <v>2112</v>
      </c>
      <c r="K3678" s="135" t="s">
        <v>2113</v>
      </c>
      <c r="L3678" s="135" t="s">
        <v>194</v>
      </c>
      <c r="M3678" s="135"/>
      <c r="N3678" s="137"/>
      <c r="O3678" s="121"/>
    </row>
    <row r="3679" spans="1:15" x14ac:dyDescent="0.25">
      <c r="A3679" s="139">
        <v>142</v>
      </c>
      <c r="B3679" s="135" t="s">
        <v>262</v>
      </c>
      <c r="C3679" s="134" t="s">
        <v>2102</v>
      </c>
      <c r="D3679" s="135">
        <v>4947</v>
      </c>
      <c r="E3679" s="135" t="s">
        <v>2435</v>
      </c>
      <c r="F3679" s="135">
        <v>1</v>
      </c>
      <c r="G3679" s="136">
        <v>1</v>
      </c>
      <c r="H3679" s="135" t="s">
        <v>2436</v>
      </c>
      <c r="I3679" s="135">
        <v>920</v>
      </c>
      <c r="J3679" s="135" t="s">
        <v>2115</v>
      </c>
      <c r="K3679" s="134" t="s">
        <v>2116</v>
      </c>
      <c r="L3679" s="135" t="s">
        <v>2117</v>
      </c>
      <c r="M3679" s="135"/>
      <c r="N3679" s="137"/>
      <c r="O3679" s="121"/>
    </row>
    <row r="3680" spans="1:15" x14ac:dyDescent="0.25">
      <c r="A3680" s="139">
        <v>142</v>
      </c>
      <c r="B3680" s="135" t="s">
        <v>262</v>
      </c>
      <c r="C3680" s="134" t="s">
        <v>2102</v>
      </c>
      <c r="D3680" s="135">
        <v>4948</v>
      </c>
      <c r="E3680" s="135" t="s">
        <v>2371</v>
      </c>
      <c r="F3680" s="135">
        <v>1</v>
      </c>
      <c r="G3680" s="136">
        <v>1</v>
      </c>
      <c r="H3680" s="135" t="s">
        <v>2437</v>
      </c>
      <c r="I3680" s="135">
        <v>920</v>
      </c>
      <c r="J3680" s="135" t="s">
        <v>2115</v>
      </c>
      <c r="K3680" s="135" t="s">
        <v>2116</v>
      </c>
      <c r="L3680" s="135" t="s">
        <v>2117</v>
      </c>
      <c r="M3680" s="135"/>
      <c r="N3680" s="137"/>
      <c r="O3680" s="121"/>
    </row>
    <row r="3681" spans="1:15" x14ac:dyDescent="0.25">
      <c r="A3681" s="139">
        <v>142</v>
      </c>
      <c r="B3681" s="135" t="s">
        <v>262</v>
      </c>
      <c r="C3681" s="134" t="s">
        <v>2102</v>
      </c>
      <c r="D3681" s="135">
        <v>4949</v>
      </c>
      <c r="E3681" s="135" t="s">
        <v>2375</v>
      </c>
      <c r="F3681" s="135">
        <v>1</v>
      </c>
      <c r="G3681" s="136">
        <v>1</v>
      </c>
      <c r="H3681" s="135" t="s">
        <v>2376</v>
      </c>
      <c r="I3681" s="135">
        <v>920</v>
      </c>
      <c r="J3681" s="135" t="s">
        <v>2115</v>
      </c>
      <c r="K3681" s="135" t="s">
        <v>2116</v>
      </c>
      <c r="L3681" s="135" t="s">
        <v>2117</v>
      </c>
      <c r="M3681" s="135"/>
      <c r="N3681" s="137"/>
      <c r="O3681" s="121"/>
    </row>
    <row r="3682" spans="1:15" x14ac:dyDescent="0.25">
      <c r="A3682" s="139">
        <v>143</v>
      </c>
      <c r="B3682" s="135" t="s">
        <v>264</v>
      </c>
      <c r="C3682" s="134" t="s">
        <v>2102</v>
      </c>
      <c r="D3682" s="135">
        <v>4950</v>
      </c>
      <c r="E3682" s="135" t="s">
        <v>2103</v>
      </c>
      <c r="F3682" s="135">
        <v>1</v>
      </c>
      <c r="G3682" s="136">
        <v>1</v>
      </c>
      <c r="H3682" s="135" t="s">
        <v>2104</v>
      </c>
      <c r="I3682" s="135">
        <v>319</v>
      </c>
      <c r="J3682" s="135" t="s">
        <v>2115</v>
      </c>
      <c r="K3682" s="135" t="s">
        <v>2129</v>
      </c>
      <c r="L3682" s="135" t="s">
        <v>194</v>
      </c>
      <c r="M3682" s="135"/>
      <c r="N3682" s="137"/>
      <c r="O3682" s="121"/>
    </row>
    <row r="3683" spans="1:15" x14ac:dyDescent="0.25">
      <c r="A3683" s="139">
        <v>143</v>
      </c>
      <c r="B3683" s="135" t="s">
        <v>264</v>
      </c>
      <c r="C3683" s="134" t="s">
        <v>2102</v>
      </c>
      <c r="D3683" s="135">
        <v>4951</v>
      </c>
      <c r="E3683" s="135" t="s">
        <v>2103</v>
      </c>
      <c r="F3683" s="135">
        <v>1</v>
      </c>
      <c r="G3683" s="136">
        <v>2</v>
      </c>
      <c r="H3683" s="135" t="s">
        <v>2107</v>
      </c>
      <c r="I3683" s="135">
        <v>51</v>
      </c>
      <c r="J3683" s="135" t="s">
        <v>2108</v>
      </c>
      <c r="K3683" s="135" t="s">
        <v>2109</v>
      </c>
      <c r="L3683" s="135" t="s">
        <v>193</v>
      </c>
      <c r="M3683" s="135"/>
      <c r="N3683" s="137"/>
      <c r="O3683" s="121"/>
    </row>
    <row r="3684" spans="1:15" x14ac:dyDescent="0.25">
      <c r="A3684" s="139">
        <v>143</v>
      </c>
      <c r="B3684" s="135" t="s">
        <v>264</v>
      </c>
      <c r="C3684" s="134" t="s">
        <v>2102</v>
      </c>
      <c r="D3684" s="135">
        <v>4952</v>
      </c>
      <c r="E3684" s="135" t="s">
        <v>2103</v>
      </c>
      <c r="F3684" s="135">
        <v>1</v>
      </c>
      <c r="G3684" s="136">
        <v>3</v>
      </c>
      <c r="H3684" s="135" t="s">
        <v>2110</v>
      </c>
      <c r="I3684" s="135">
        <v>18</v>
      </c>
      <c r="J3684" s="135" t="s">
        <v>2151</v>
      </c>
      <c r="K3684" s="135" t="s">
        <v>2152</v>
      </c>
      <c r="L3684" s="135" t="s">
        <v>193</v>
      </c>
      <c r="M3684" s="135"/>
      <c r="N3684" s="137"/>
      <c r="O3684" s="121"/>
    </row>
    <row r="3685" spans="1:15" x14ac:dyDescent="0.25">
      <c r="A3685" s="139">
        <v>143</v>
      </c>
      <c r="B3685" s="135" t="s">
        <v>264</v>
      </c>
      <c r="C3685" s="134" t="s">
        <v>2102</v>
      </c>
      <c r="D3685" s="135">
        <v>4953</v>
      </c>
      <c r="E3685" s="135" t="s">
        <v>2103</v>
      </c>
      <c r="F3685" s="135">
        <v>1</v>
      </c>
      <c r="G3685" s="136">
        <v>4</v>
      </c>
      <c r="H3685" s="135" t="s">
        <v>2111</v>
      </c>
      <c r="I3685" s="135">
        <v>8</v>
      </c>
      <c r="J3685" s="135" t="s">
        <v>2155</v>
      </c>
      <c r="K3685" s="135" t="s">
        <v>2156</v>
      </c>
      <c r="L3685" s="135" t="s">
        <v>193</v>
      </c>
      <c r="M3685" s="135"/>
      <c r="N3685" s="137"/>
      <c r="O3685" s="121"/>
    </row>
    <row r="3686" spans="1:15" x14ac:dyDescent="0.25">
      <c r="A3686" s="139">
        <v>143</v>
      </c>
      <c r="B3686" s="135" t="s">
        <v>264</v>
      </c>
      <c r="C3686" s="134" t="s">
        <v>2102</v>
      </c>
      <c r="D3686" s="135">
        <v>4954</v>
      </c>
      <c r="E3686" s="135" t="s">
        <v>2103</v>
      </c>
      <c r="F3686" s="135">
        <v>1</v>
      </c>
      <c r="G3686" s="136">
        <v>5</v>
      </c>
      <c r="H3686" s="135" t="s">
        <v>2114</v>
      </c>
      <c r="I3686" s="135">
        <v>26</v>
      </c>
      <c r="J3686" s="135" t="s">
        <v>2108</v>
      </c>
      <c r="K3686" s="135" t="s">
        <v>2109</v>
      </c>
      <c r="L3686" s="135" t="s">
        <v>193</v>
      </c>
      <c r="M3686" s="135"/>
      <c r="N3686" s="137"/>
      <c r="O3686" s="121"/>
    </row>
    <row r="3687" spans="1:15" x14ac:dyDescent="0.25">
      <c r="A3687" s="139">
        <v>143</v>
      </c>
      <c r="B3687" s="135" t="s">
        <v>264</v>
      </c>
      <c r="C3687" s="134" t="s">
        <v>2102</v>
      </c>
      <c r="D3687" s="135">
        <v>4955</v>
      </c>
      <c r="E3687" s="135" t="s">
        <v>2103</v>
      </c>
      <c r="F3687" s="135">
        <v>1</v>
      </c>
      <c r="G3687" s="136">
        <v>6</v>
      </c>
      <c r="H3687" s="135" t="s">
        <v>2118</v>
      </c>
      <c r="I3687" s="135">
        <v>2480</v>
      </c>
      <c r="J3687" s="135" t="s">
        <v>2167</v>
      </c>
      <c r="K3687" s="135" t="s">
        <v>2168</v>
      </c>
      <c r="L3687" s="135" t="s">
        <v>189</v>
      </c>
      <c r="M3687" s="135"/>
      <c r="N3687" s="137"/>
      <c r="O3687" s="121"/>
    </row>
    <row r="3688" spans="1:15" x14ac:dyDescent="0.25">
      <c r="A3688" s="139">
        <v>143</v>
      </c>
      <c r="B3688" s="135" t="s">
        <v>264</v>
      </c>
      <c r="C3688" s="134" t="s">
        <v>2102</v>
      </c>
      <c r="D3688" s="135">
        <v>4956</v>
      </c>
      <c r="E3688" s="135" t="s">
        <v>2103</v>
      </c>
      <c r="F3688" s="135">
        <v>1</v>
      </c>
      <c r="G3688" s="136">
        <v>7</v>
      </c>
      <c r="H3688" s="135" t="s">
        <v>2119</v>
      </c>
      <c r="I3688" s="135">
        <v>44</v>
      </c>
      <c r="J3688" s="135" t="s">
        <v>2105</v>
      </c>
      <c r="K3688" s="135" t="s">
        <v>2106</v>
      </c>
      <c r="L3688" s="135" t="s">
        <v>193</v>
      </c>
      <c r="M3688" s="135"/>
      <c r="N3688" s="137"/>
      <c r="O3688" s="121"/>
    </row>
    <row r="3689" spans="1:15" x14ac:dyDescent="0.25">
      <c r="A3689" s="139">
        <v>143</v>
      </c>
      <c r="B3689" s="135" t="s">
        <v>264</v>
      </c>
      <c r="C3689" s="134" t="s">
        <v>2102</v>
      </c>
      <c r="D3689" s="135">
        <v>4957</v>
      </c>
      <c r="E3689" s="135" t="s">
        <v>2103</v>
      </c>
      <c r="F3689" s="135">
        <v>1</v>
      </c>
      <c r="G3689" s="136">
        <v>8</v>
      </c>
      <c r="H3689" s="135" t="s">
        <v>2120</v>
      </c>
      <c r="I3689" s="135">
        <v>33</v>
      </c>
      <c r="J3689" s="135" t="s">
        <v>2155</v>
      </c>
      <c r="K3689" s="135" t="s">
        <v>2156</v>
      </c>
      <c r="L3689" s="135" t="s">
        <v>193</v>
      </c>
      <c r="M3689" s="135"/>
      <c r="N3689" s="137"/>
      <c r="O3689" s="121"/>
    </row>
    <row r="3690" spans="1:15" x14ac:dyDescent="0.25">
      <c r="A3690" s="139">
        <v>143</v>
      </c>
      <c r="B3690" s="135" t="s">
        <v>264</v>
      </c>
      <c r="C3690" s="134" t="s">
        <v>2102</v>
      </c>
      <c r="D3690" s="135">
        <v>4958</v>
      </c>
      <c r="E3690" s="135" t="s">
        <v>2103</v>
      </c>
      <c r="F3690" s="135">
        <v>1</v>
      </c>
      <c r="G3690" s="136">
        <v>9</v>
      </c>
      <c r="H3690" s="135" t="s">
        <v>2121</v>
      </c>
      <c r="I3690" s="135">
        <v>237</v>
      </c>
      <c r="J3690" s="135" t="s">
        <v>2155</v>
      </c>
      <c r="K3690" s="135" t="s">
        <v>2156</v>
      </c>
      <c r="L3690" s="135" t="s">
        <v>193</v>
      </c>
      <c r="M3690" s="135"/>
      <c r="N3690" s="137"/>
      <c r="O3690" s="121"/>
    </row>
    <row r="3691" spans="1:15" x14ac:dyDescent="0.25">
      <c r="A3691" s="139">
        <v>143</v>
      </c>
      <c r="B3691" s="135" t="s">
        <v>264</v>
      </c>
      <c r="C3691" s="134" t="s">
        <v>2102</v>
      </c>
      <c r="D3691" s="135">
        <v>4959</v>
      </c>
      <c r="E3691" s="135" t="s">
        <v>2103</v>
      </c>
      <c r="F3691" s="135">
        <v>1</v>
      </c>
      <c r="G3691" s="136">
        <v>10</v>
      </c>
      <c r="H3691" s="135" t="s">
        <v>2122</v>
      </c>
      <c r="I3691" s="135">
        <v>78</v>
      </c>
      <c r="J3691" s="135" t="s">
        <v>2151</v>
      </c>
      <c r="K3691" s="135" t="s">
        <v>2152</v>
      </c>
      <c r="L3691" s="135" t="s">
        <v>193</v>
      </c>
      <c r="M3691" s="135"/>
      <c r="N3691" s="137"/>
      <c r="O3691" s="121"/>
    </row>
    <row r="3692" spans="1:15" x14ac:dyDescent="0.25">
      <c r="A3692" s="139">
        <v>143</v>
      </c>
      <c r="B3692" s="135" t="s">
        <v>264</v>
      </c>
      <c r="C3692" s="134" t="s">
        <v>2102</v>
      </c>
      <c r="D3692" s="135">
        <v>4960</v>
      </c>
      <c r="E3692" s="135" t="s">
        <v>2103</v>
      </c>
      <c r="F3692" s="135">
        <v>1</v>
      </c>
      <c r="G3692" s="136">
        <v>11</v>
      </c>
      <c r="H3692" s="135" t="s">
        <v>2123</v>
      </c>
      <c r="I3692" s="135">
        <v>22</v>
      </c>
      <c r="J3692" s="135" t="s">
        <v>2108</v>
      </c>
      <c r="K3692" s="135" t="s">
        <v>2109</v>
      </c>
      <c r="L3692" s="135" t="s">
        <v>193</v>
      </c>
      <c r="M3692" s="135"/>
      <c r="N3692" s="137"/>
      <c r="O3692" s="121"/>
    </row>
    <row r="3693" spans="1:15" x14ac:dyDescent="0.25">
      <c r="A3693" s="139">
        <v>143</v>
      </c>
      <c r="B3693" s="135" t="s">
        <v>264</v>
      </c>
      <c r="C3693" s="134" t="s">
        <v>2102</v>
      </c>
      <c r="D3693" s="135">
        <v>4961</v>
      </c>
      <c r="E3693" s="135" t="s">
        <v>2103</v>
      </c>
      <c r="F3693" s="135">
        <v>1</v>
      </c>
      <c r="G3693" s="136">
        <v>12</v>
      </c>
      <c r="H3693" s="135" t="s">
        <v>2126</v>
      </c>
      <c r="I3693" s="135">
        <v>8</v>
      </c>
      <c r="J3693" s="135" t="s">
        <v>2155</v>
      </c>
      <c r="K3693" s="135" t="s">
        <v>2156</v>
      </c>
      <c r="L3693" s="135" t="s">
        <v>193</v>
      </c>
      <c r="M3693" s="135"/>
      <c r="N3693" s="137"/>
      <c r="O3693" s="121"/>
    </row>
    <row r="3694" spans="1:15" x14ac:dyDescent="0.25">
      <c r="A3694" s="139">
        <v>143</v>
      </c>
      <c r="B3694" s="135" t="s">
        <v>264</v>
      </c>
      <c r="C3694" s="134" t="s">
        <v>2102</v>
      </c>
      <c r="D3694" s="135">
        <v>4962</v>
      </c>
      <c r="E3694" s="135" t="s">
        <v>2103</v>
      </c>
      <c r="F3694" s="135">
        <v>1</v>
      </c>
      <c r="G3694" s="136">
        <v>13</v>
      </c>
      <c r="H3694" s="135" t="s">
        <v>2127</v>
      </c>
      <c r="I3694" s="135">
        <v>207</v>
      </c>
      <c r="J3694" s="135" t="s">
        <v>2105</v>
      </c>
      <c r="K3694" s="135" t="s">
        <v>2106</v>
      </c>
      <c r="L3694" s="135" t="s">
        <v>193</v>
      </c>
      <c r="M3694" s="135"/>
      <c r="N3694" s="137"/>
      <c r="O3694" s="121"/>
    </row>
    <row r="3695" spans="1:15" x14ac:dyDescent="0.25">
      <c r="A3695" s="139">
        <v>143</v>
      </c>
      <c r="B3695" s="135" t="s">
        <v>264</v>
      </c>
      <c r="C3695" s="134" t="s">
        <v>2102</v>
      </c>
      <c r="D3695" s="135">
        <v>4963</v>
      </c>
      <c r="E3695" s="135" t="s">
        <v>2103</v>
      </c>
      <c r="F3695" s="135">
        <v>1</v>
      </c>
      <c r="G3695" s="136">
        <v>14</v>
      </c>
      <c r="H3695" s="135" t="s">
        <v>2128</v>
      </c>
      <c r="I3695" s="135">
        <v>42</v>
      </c>
      <c r="J3695" s="135" t="s">
        <v>2105</v>
      </c>
      <c r="K3695" s="135" t="s">
        <v>2106</v>
      </c>
      <c r="L3695" s="135" t="s">
        <v>193</v>
      </c>
      <c r="M3695" s="135"/>
      <c r="N3695" s="137"/>
      <c r="O3695" s="121"/>
    </row>
    <row r="3696" spans="1:15" x14ac:dyDescent="0.25">
      <c r="A3696" s="139">
        <v>143</v>
      </c>
      <c r="B3696" s="135" t="s">
        <v>264</v>
      </c>
      <c r="C3696" s="134" t="s">
        <v>2102</v>
      </c>
      <c r="D3696" s="135">
        <v>4964</v>
      </c>
      <c r="E3696" s="135" t="s">
        <v>2103</v>
      </c>
      <c r="F3696" s="135">
        <v>1</v>
      </c>
      <c r="G3696" s="136">
        <v>15</v>
      </c>
      <c r="H3696" s="135" t="s">
        <v>2130</v>
      </c>
      <c r="I3696" s="135">
        <v>827</v>
      </c>
      <c r="J3696" s="135" t="s">
        <v>2167</v>
      </c>
      <c r="K3696" s="135" t="s">
        <v>2168</v>
      </c>
      <c r="L3696" s="135" t="s">
        <v>189</v>
      </c>
      <c r="M3696" s="135"/>
      <c r="N3696" s="137"/>
      <c r="O3696" s="121"/>
    </row>
    <row r="3697" spans="1:15" x14ac:dyDescent="0.25">
      <c r="A3697" s="139">
        <v>143</v>
      </c>
      <c r="B3697" s="135" t="s">
        <v>264</v>
      </c>
      <c r="C3697" s="134" t="s">
        <v>2102</v>
      </c>
      <c r="D3697" s="135">
        <v>4965</v>
      </c>
      <c r="E3697" s="135" t="s">
        <v>2103</v>
      </c>
      <c r="F3697" s="135">
        <v>1</v>
      </c>
      <c r="G3697" s="136">
        <v>17</v>
      </c>
      <c r="H3697" s="135" t="s">
        <v>2132</v>
      </c>
      <c r="I3697" s="135">
        <v>57</v>
      </c>
      <c r="J3697" s="135" t="s">
        <v>2108</v>
      </c>
      <c r="K3697" s="135" t="s">
        <v>2109</v>
      </c>
      <c r="L3697" s="135" t="s">
        <v>193</v>
      </c>
      <c r="M3697" s="135"/>
      <c r="N3697" s="137"/>
      <c r="O3697" s="121"/>
    </row>
    <row r="3698" spans="1:15" x14ac:dyDescent="0.25">
      <c r="A3698" s="139">
        <v>143</v>
      </c>
      <c r="B3698" s="135" t="s">
        <v>264</v>
      </c>
      <c r="C3698" s="134" t="s">
        <v>2102</v>
      </c>
      <c r="D3698" s="135">
        <v>4966</v>
      </c>
      <c r="E3698" s="135" t="s">
        <v>2103</v>
      </c>
      <c r="F3698" s="135">
        <v>1</v>
      </c>
      <c r="G3698" s="136">
        <v>18</v>
      </c>
      <c r="H3698" s="135" t="s">
        <v>2133</v>
      </c>
      <c r="I3698" s="135">
        <v>19</v>
      </c>
      <c r="J3698" s="135" t="s">
        <v>2105</v>
      </c>
      <c r="K3698" s="135" t="s">
        <v>2106</v>
      </c>
      <c r="L3698" s="135" t="s">
        <v>193</v>
      </c>
      <c r="M3698" s="135"/>
      <c r="N3698" s="137"/>
      <c r="O3698" s="121"/>
    </row>
    <row r="3699" spans="1:15" x14ac:dyDescent="0.25">
      <c r="A3699" s="139">
        <v>143</v>
      </c>
      <c r="B3699" s="135" t="s">
        <v>264</v>
      </c>
      <c r="C3699" s="134" t="s">
        <v>2102</v>
      </c>
      <c r="D3699" s="135">
        <v>4967</v>
      </c>
      <c r="E3699" s="135" t="s">
        <v>2103</v>
      </c>
      <c r="F3699" s="135">
        <v>1</v>
      </c>
      <c r="G3699" s="136">
        <v>19</v>
      </c>
      <c r="H3699" s="135" t="s">
        <v>2134</v>
      </c>
      <c r="I3699" s="135">
        <v>117</v>
      </c>
      <c r="J3699" s="135" t="s">
        <v>2115</v>
      </c>
      <c r="K3699" s="135" t="s">
        <v>2129</v>
      </c>
      <c r="L3699" s="135" t="s">
        <v>194</v>
      </c>
      <c r="M3699" s="135"/>
      <c r="N3699" s="137"/>
      <c r="O3699" s="121"/>
    </row>
    <row r="3700" spans="1:15" x14ac:dyDescent="0.25">
      <c r="A3700" s="139">
        <v>143</v>
      </c>
      <c r="B3700" s="135" t="s">
        <v>264</v>
      </c>
      <c r="C3700" s="134" t="s">
        <v>2102</v>
      </c>
      <c r="D3700" s="135">
        <v>4968</v>
      </c>
      <c r="E3700" s="135" t="s">
        <v>2103</v>
      </c>
      <c r="F3700" s="135">
        <v>1</v>
      </c>
      <c r="G3700" s="136">
        <v>20</v>
      </c>
      <c r="H3700" s="135" t="s">
        <v>2135</v>
      </c>
      <c r="I3700" s="135">
        <v>91</v>
      </c>
      <c r="J3700" s="135" t="s">
        <v>2151</v>
      </c>
      <c r="K3700" s="135" t="s">
        <v>2152</v>
      </c>
      <c r="L3700" s="135" t="s">
        <v>193</v>
      </c>
      <c r="M3700" s="135"/>
      <c r="N3700" s="137"/>
      <c r="O3700" s="121"/>
    </row>
    <row r="3701" spans="1:15" x14ac:dyDescent="0.25">
      <c r="A3701" s="139">
        <v>143</v>
      </c>
      <c r="B3701" s="135" t="s">
        <v>264</v>
      </c>
      <c r="C3701" s="134" t="s">
        <v>2102</v>
      </c>
      <c r="D3701" s="135">
        <v>4969</v>
      </c>
      <c r="E3701" s="135" t="s">
        <v>2103</v>
      </c>
      <c r="F3701" s="135">
        <v>1</v>
      </c>
      <c r="G3701" s="136">
        <v>22</v>
      </c>
      <c r="H3701" s="135" t="s">
        <v>2137</v>
      </c>
      <c r="I3701" s="135">
        <v>57</v>
      </c>
      <c r="J3701" s="135" t="s">
        <v>2108</v>
      </c>
      <c r="K3701" s="135" t="s">
        <v>2109</v>
      </c>
      <c r="L3701" s="135" t="s">
        <v>193</v>
      </c>
      <c r="M3701" s="135"/>
      <c r="N3701" s="137"/>
      <c r="O3701" s="121"/>
    </row>
    <row r="3702" spans="1:15" x14ac:dyDescent="0.25">
      <c r="A3702" s="139">
        <v>143</v>
      </c>
      <c r="B3702" s="135" t="s">
        <v>264</v>
      </c>
      <c r="C3702" s="134" t="s">
        <v>2102</v>
      </c>
      <c r="D3702" s="135">
        <v>4970</v>
      </c>
      <c r="E3702" s="135" t="s">
        <v>2103</v>
      </c>
      <c r="F3702" s="135">
        <v>1</v>
      </c>
      <c r="G3702" s="136">
        <v>23</v>
      </c>
      <c r="H3702" s="135" t="s">
        <v>2140</v>
      </c>
      <c r="I3702" s="135">
        <v>19</v>
      </c>
      <c r="J3702" s="135" t="s">
        <v>2105</v>
      </c>
      <c r="K3702" s="135" t="s">
        <v>2106</v>
      </c>
      <c r="L3702" s="135" t="s">
        <v>193</v>
      </c>
      <c r="M3702" s="135"/>
      <c r="N3702" s="137"/>
      <c r="O3702" s="121"/>
    </row>
    <row r="3703" spans="1:15" x14ac:dyDescent="0.25">
      <c r="A3703" s="139">
        <v>143</v>
      </c>
      <c r="B3703" s="135" t="s">
        <v>264</v>
      </c>
      <c r="C3703" s="134" t="s">
        <v>2102</v>
      </c>
      <c r="D3703" s="135">
        <v>4971</v>
      </c>
      <c r="E3703" s="135" t="s">
        <v>2103</v>
      </c>
      <c r="F3703" s="135">
        <v>1</v>
      </c>
      <c r="G3703" s="136">
        <v>24</v>
      </c>
      <c r="H3703" s="135" t="s">
        <v>2141</v>
      </c>
      <c r="I3703" s="135">
        <v>117</v>
      </c>
      <c r="J3703" s="135" t="s">
        <v>2151</v>
      </c>
      <c r="K3703" s="135" t="s">
        <v>2152</v>
      </c>
      <c r="L3703" s="135" t="s">
        <v>193</v>
      </c>
      <c r="M3703" s="135"/>
      <c r="N3703" s="137"/>
      <c r="O3703" s="121"/>
    </row>
    <row r="3704" spans="1:15" x14ac:dyDescent="0.25">
      <c r="A3704" s="139">
        <v>143</v>
      </c>
      <c r="B3704" s="135" t="s">
        <v>264</v>
      </c>
      <c r="C3704" s="134" t="s">
        <v>2102</v>
      </c>
      <c r="D3704" s="135">
        <v>4972</v>
      </c>
      <c r="E3704" s="135" t="s">
        <v>2103</v>
      </c>
      <c r="F3704" s="135">
        <v>1</v>
      </c>
      <c r="G3704" s="136">
        <v>25</v>
      </c>
      <c r="H3704" s="135" t="s">
        <v>2142</v>
      </c>
      <c r="I3704" s="135">
        <v>16</v>
      </c>
      <c r="J3704" s="135" t="s">
        <v>2155</v>
      </c>
      <c r="K3704" s="135" t="s">
        <v>2156</v>
      </c>
      <c r="L3704" s="135" t="s">
        <v>193</v>
      </c>
      <c r="M3704" s="135"/>
      <c r="N3704" s="137"/>
      <c r="O3704" s="121"/>
    </row>
    <row r="3705" spans="1:15" x14ac:dyDescent="0.25">
      <c r="A3705" s="139">
        <v>143</v>
      </c>
      <c r="B3705" s="135" t="s">
        <v>264</v>
      </c>
      <c r="C3705" s="134" t="s">
        <v>2102</v>
      </c>
      <c r="D3705" s="135">
        <v>4973</v>
      </c>
      <c r="E3705" s="135" t="s">
        <v>2103</v>
      </c>
      <c r="F3705" s="135">
        <v>2</v>
      </c>
      <c r="G3705" s="136">
        <v>1</v>
      </c>
      <c r="H3705" s="135" t="s">
        <v>2204</v>
      </c>
      <c r="I3705" s="135">
        <v>315</v>
      </c>
      <c r="J3705" s="135" t="s">
        <v>2155</v>
      </c>
      <c r="K3705" s="135" t="s">
        <v>2156</v>
      </c>
      <c r="L3705" s="135" t="s">
        <v>193</v>
      </c>
      <c r="M3705" s="135"/>
      <c r="N3705" s="137"/>
      <c r="O3705" s="121"/>
    </row>
    <row r="3706" spans="1:15" x14ac:dyDescent="0.25">
      <c r="A3706" s="139">
        <v>143</v>
      </c>
      <c r="B3706" s="135" t="s">
        <v>264</v>
      </c>
      <c r="C3706" s="134" t="s">
        <v>2102</v>
      </c>
      <c r="D3706" s="135">
        <v>4974</v>
      </c>
      <c r="E3706" s="135" t="s">
        <v>2103</v>
      </c>
      <c r="F3706" s="135">
        <v>2</v>
      </c>
      <c r="G3706" s="136">
        <v>2</v>
      </c>
      <c r="H3706" s="135" t="s">
        <v>2205</v>
      </c>
      <c r="I3706" s="135">
        <v>892</v>
      </c>
      <c r="J3706" s="135" t="s">
        <v>2155</v>
      </c>
      <c r="K3706" s="135" t="s">
        <v>2156</v>
      </c>
      <c r="L3706" s="135" t="s">
        <v>193</v>
      </c>
      <c r="M3706" s="135"/>
      <c r="N3706" s="137"/>
      <c r="O3706" s="121"/>
    </row>
    <row r="3707" spans="1:15" x14ac:dyDescent="0.25">
      <c r="A3707" s="139">
        <v>143</v>
      </c>
      <c r="B3707" s="135" t="s">
        <v>264</v>
      </c>
      <c r="C3707" s="134" t="s">
        <v>2102</v>
      </c>
      <c r="D3707" s="135">
        <v>4975</v>
      </c>
      <c r="E3707" s="135" t="s">
        <v>2289</v>
      </c>
      <c r="F3707" s="135">
        <v>1</v>
      </c>
      <c r="G3707" s="136">
        <v>1</v>
      </c>
      <c r="H3707" s="135" t="s">
        <v>2290</v>
      </c>
      <c r="I3707" s="135">
        <v>758</v>
      </c>
      <c r="J3707" s="135" t="s">
        <v>2115</v>
      </c>
      <c r="K3707" s="135" t="s">
        <v>2116</v>
      </c>
      <c r="L3707" s="135" t="s">
        <v>2117</v>
      </c>
      <c r="M3707" s="135"/>
      <c r="N3707" s="137"/>
      <c r="O3707" s="121"/>
    </row>
    <row r="3708" spans="1:15" x14ac:dyDescent="0.25">
      <c r="A3708" s="139">
        <v>143</v>
      </c>
      <c r="B3708" s="135" t="s">
        <v>264</v>
      </c>
      <c r="C3708" s="134" t="s">
        <v>2102</v>
      </c>
      <c r="D3708" s="135">
        <v>4976</v>
      </c>
      <c r="E3708" s="135" t="s">
        <v>2289</v>
      </c>
      <c r="F3708" s="135">
        <v>1</v>
      </c>
      <c r="G3708" s="136">
        <v>2</v>
      </c>
      <c r="H3708" s="135" t="s">
        <v>2291</v>
      </c>
      <c r="I3708" s="135">
        <v>147</v>
      </c>
      <c r="J3708" s="135" t="s">
        <v>2151</v>
      </c>
      <c r="K3708" s="135" t="s">
        <v>2152</v>
      </c>
      <c r="L3708" s="135" t="s">
        <v>193</v>
      </c>
      <c r="M3708" s="135"/>
      <c r="N3708" s="137"/>
      <c r="O3708" s="121"/>
    </row>
    <row r="3709" spans="1:15" x14ac:dyDescent="0.25">
      <c r="A3709" s="139">
        <v>143</v>
      </c>
      <c r="B3709" s="135" t="s">
        <v>264</v>
      </c>
      <c r="C3709" s="134" t="s">
        <v>2102</v>
      </c>
      <c r="D3709" s="135">
        <v>4977</v>
      </c>
      <c r="E3709" s="135" t="s">
        <v>2289</v>
      </c>
      <c r="F3709" s="135">
        <v>1</v>
      </c>
      <c r="G3709" s="136">
        <v>3</v>
      </c>
      <c r="H3709" s="135" t="s">
        <v>2292</v>
      </c>
      <c r="I3709" s="135">
        <v>170</v>
      </c>
      <c r="J3709" s="135" t="s">
        <v>2151</v>
      </c>
      <c r="K3709" s="135" t="s">
        <v>2152</v>
      </c>
      <c r="L3709" s="135" t="s">
        <v>193</v>
      </c>
      <c r="M3709" s="135"/>
      <c r="N3709" s="137"/>
      <c r="O3709" s="121"/>
    </row>
    <row r="3710" spans="1:15" x14ac:dyDescent="0.25">
      <c r="A3710" s="139">
        <v>143</v>
      </c>
      <c r="B3710" s="135" t="s">
        <v>264</v>
      </c>
      <c r="C3710" s="134" t="s">
        <v>2102</v>
      </c>
      <c r="D3710" s="135">
        <v>4978</v>
      </c>
      <c r="E3710" s="135" t="s">
        <v>2289</v>
      </c>
      <c r="F3710" s="135">
        <v>1</v>
      </c>
      <c r="G3710" s="136">
        <v>4</v>
      </c>
      <c r="H3710" s="135" t="s">
        <v>2293</v>
      </c>
      <c r="I3710" s="135">
        <v>752</v>
      </c>
      <c r="J3710" s="135" t="s">
        <v>2115</v>
      </c>
      <c r="K3710" s="135" t="s">
        <v>2116</v>
      </c>
      <c r="L3710" s="135" t="s">
        <v>2117</v>
      </c>
      <c r="M3710" s="135"/>
      <c r="N3710" s="137"/>
      <c r="O3710" s="121"/>
    </row>
    <row r="3711" spans="1:15" x14ac:dyDescent="0.25">
      <c r="A3711" s="139">
        <v>143</v>
      </c>
      <c r="B3711" s="135" t="s">
        <v>264</v>
      </c>
      <c r="C3711" s="134" t="s">
        <v>2102</v>
      </c>
      <c r="D3711" s="135">
        <v>4979</v>
      </c>
      <c r="E3711" s="135" t="s">
        <v>2289</v>
      </c>
      <c r="F3711" s="135">
        <v>1</v>
      </c>
      <c r="G3711" s="136">
        <v>5</v>
      </c>
      <c r="H3711" s="135" t="s">
        <v>2294</v>
      </c>
      <c r="I3711" s="135">
        <v>756</v>
      </c>
      <c r="J3711" s="135" t="s">
        <v>2115</v>
      </c>
      <c r="K3711" s="135" t="s">
        <v>2116</v>
      </c>
      <c r="L3711" s="135" t="s">
        <v>2117</v>
      </c>
      <c r="M3711" s="135"/>
      <c r="N3711" s="137"/>
      <c r="O3711" s="121"/>
    </row>
    <row r="3712" spans="1:15" x14ac:dyDescent="0.25">
      <c r="A3712" s="139">
        <v>143</v>
      </c>
      <c r="B3712" s="135" t="s">
        <v>264</v>
      </c>
      <c r="C3712" s="134" t="s">
        <v>2102</v>
      </c>
      <c r="D3712" s="135">
        <v>4980</v>
      </c>
      <c r="E3712" s="135" t="s">
        <v>2289</v>
      </c>
      <c r="F3712" s="135">
        <v>1</v>
      </c>
      <c r="G3712" s="136">
        <v>6</v>
      </c>
      <c r="H3712" s="135" t="s">
        <v>2295</v>
      </c>
      <c r="I3712" s="135">
        <v>147</v>
      </c>
      <c r="J3712" s="135" t="s">
        <v>2151</v>
      </c>
      <c r="K3712" s="135" t="s">
        <v>2152</v>
      </c>
      <c r="L3712" s="135" t="s">
        <v>193</v>
      </c>
      <c r="M3712" s="135"/>
      <c r="N3712" s="137"/>
      <c r="O3712" s="121"/>
    </row>
    <row r="3713" spans="1:15" x14ac:dyDescent="0.25">
      <c r="A3713" s="139">
        <v>143</v>
      </c>
      <c r="B3713" s="135" t="s">
        <v>264</v>
      </c>
      <c r="C3713" s="134" t="s">
        <v>2102</v>
      </c>
      <c r="D3713" s="135">
        <v>4981</v>
      </c>
      <c r="E3713" s="135" t="s">
        <v>2289</v>
      </c>
      <c r="F3713" s="135">
        <v>1</v>
      </c>
      <c r="G3713" s="136">
        <v>7</v>
      </c>
      <c r="H3713" s="135" t="s">
        <v>2296</v>
      </c>
      <c r="I3713" s="135">
        <v>170</v>
      </c>
      <c r="J3713" s="135" t="s">
        <v>2151</v>
      </c>
      <c r="K3713" s="135" t="s">
        <v>2152</v>
      </c>
      <c r="L3713" s="135" t="s">
        <v>193</v>
      </c>
      <c r="M3713" s="135"/>
      <c r="N3713" s="137"/>
      <c r="O3713" s="121"/>
    </row>
    <row r="3714" spans="1:15" x14ac:dyDescent="0.25">
      <c r="A3714" s="139">
        <v>143</v>
      </c>
      <c r="B3714" s="135" t="s">
        <v>264</v>
      </c>
      <c r="C3714" s="134" t="s">
        <v>2102</v>
      </c>
      <c r="D3714" s="135">
        <v>4982</v>
      </c>
      <c r="E3714" s="135" t="s">
        <v>2289</v>
      </c>
      <c r="F3714" s="135">
        <v>1</v>
      </c>
      <c r="G3714" s="136">
        <v>8</v>
      </c>
      <c r="H3714" s="135" t="s">
        <v>2297</v>
      </c>
      <c r="I3714" s="135">
        <v>752</v>
      </c>
      <c r="J3714" s="135" t="s">
        <v>2115</v>
      </c>
      <c r="K3714" s="135" t="s">
        <v>2116</v>
      </c>
      <c r="L3714" s="135" t="s">
        <v>2117</v>
      </c>
      <c r="M3714" s="135"/>
      <c r="N3714" s="137"/>
      <c r="O3714" s="121"/>
    </row>
    <row r="3715" spans="1:15" x14ac:dyDescent="0.25">
      <c r="A3715" s="139">
        <v>143</v>
      </c>
      <c r="B3715" s="135" t="s">
        <v>264</v>
      </c>
      <c r="C3715" s="134" t="s">
        <v>2102</v>
      </c>
      <c r="D3715" s="135">
        <v>4983</v>
      </c>
      <c r="E3715" s="135" t="s">
        <v>2289</v>
      </c>
      <c r="F3715" s="135">
        <v>1</v>
      </c>
      <c r="G3715" s="136">
        <v>9</v>
      </c>
      <c r="H3715" s="135" t="s">
        <v>2298</v>
      </c>
      <c r="I3715" s="135">
        <v>261</v>
      </c>
      <c r="J3715" s="135" t="s">
        <v>2112</v>
      </c>
      <c r="K3715" s="135" t="s">
        <v>2113</v>
      </c>
      <c r="L3715" s="135" t="s">
        <v>194</v>
      </c>
      <c r="M3715" s="135"/>
      <c r="N3715" s="137"/>
      <c r="O3715" s="121"/>
    </row>
    <row r="3716" spans="1:15" x14ac:dyDescent="0.25">
      <c r="A3716" s="139">
        <v>143</v>
      </c>
      <c r="B3716" s="135" t="s">
        <v>264</v>
      </c>
      <c r="C3716" s="134" t="s">
        <v>2102</v>
      </c>
      <c r="D3716" s="135">
        <v>4984</v>
      </c>
      <c r="E3716" s="135" t="s">
        <v>2289</v>
      </c>
      <c r="F3716" s="135">
        <v>1</v>
      </c>
      <c r="G3716" s="136">
        <v>10</v>
      </c>
      <c r="H3716" s="135" t="s">
        <v>2299</v>
      </c>
      <c r="I3716" s="135">
        <v>344</v>
      </c>
      <c r="J3716" s="135" t="s">
        <v>2112</v>
      </c>
      <c r="K3716" s="135" t="s">
        <v>2113</v>
      </c>
      <c r="L3716" s="135" t="s">
        <v>194</v>
      </c>
      <c r="M3716" s="135"/>
      <c r="N3716" s="137"/>
      <c r="O3716" s="121"/>
    </row>
    <row r="3717" spans="1:15" x14ac:dyDescent="0.25">
      <c r="A3717" s="139">
        <v>143</v>
      </c>
      <c r="B3717" s="135" t="s">
        <v>264</v>
      </c>
      <c r="C3717" s="134" t="s">
        <v>2102</v>
      </c>
      <c r="D3717" s="135">
        <v>4985</v>
      </c>
      <c r="E3717" s="135" t="s">
        <v>2289</v>
      </c>
      <c r="F3717" s="135">
        <v>1</v>
      </c>
      <c r="G3717" s="136">
        <v>11</v>
      </c>
      <c r="H3717" s="135" t="s">
        <v>2300</v>
      </c>
      <c r="I3717" s="135">
        <v>41</v>
      </c>
      <c r="J3717" s="135" t="s">
        <v>2108</v>
      </c>
      <c r="K3717" s="135" t="s">
        <v>2109</v>
      </c>
      <c r="L3717" s="135" t="s">
        <v>193</v>
      </c>
      <c r="M3717" s="135"/>
      <c r="N3717" s="137"/>
      <c r="O3717" s="121"/>
    </row>
    <row r="3718" spans="1:15" x14ac:dyDescent="0.25">
      <c r="A3718" s="139">
        <v>143</v>
      </c>
      <c r="B3718" s="135" t="s">
        <v>264</v>
      </c>
      <c r="C3718" s="134" t="s">
        <v>2102</v>
      </c>
      <c r="D3718" s="135">
        <v>4986</v>
      </c>
      <c r="E3718" s="135" t="s">
        <v>2289</v>
      </c>
      <c r="F3718" s="135">
        <v>1</v>
      </c>
      <c r="G3718" s="136">
        <v>12</v>
      </c>
      <c r="H3718" s="135" t="s">
        <v>2301</v>
      </c>
      <c r="I3718" s="135">
        <v>258</v>
      </c>
      <c r="J3718" s="135" t="s">
        <v>2112</v>
      </c>
      <c r="K3718" s="135" t="s">
        <v>2113</v>
      </c>
      <c r="L3718" s="135" t="s">
        <v>194</v>
      </c>
      <c r="M3718" s="135"/>
      <c r="N3718" s="137"/>
      <c r="O3718" s="121"/>
    </row>
    <row r="3719" spans="1:15" x14ac:dyDescent="0.25">
      <c r="A3719" s="139">
        <v>143</v>
      </c>
      <c r="B3719" s="135" t="s">
        <v>264</v>
      </c>
      <c r="C3719" s="134" t="s">
        <v>2102</v>
      </c>
      <c r="D3719" s="135">
        <v>4987</v>
      </c>
      <c r="E3719" s="135" t="s">
        <v>2289</v>
      </c>
      <c r="F3719" s="135">
        <v>1</v>
      </c>
      <c r="G3719" s="136">
        <v>13</v>
      </c>
      <c r="H3719" s="135" t="s">
        <v>2302</v>
      </c>
      <c r="I3719" s="135">
        <v>2042</v>
      </c>
      <c r="J3719" s="135" t="s">
        <v>2105</v>
      </c>
      <c r="K3719" s="135" t="s">
        <v>2106</v>
      </c>
      <c r="L3719" s="135" t="s">
        <v>193</v>
      </c>
      <c r="M3719" s="135"/>
      <c r="N3719" s="137"/>
      <c r="O3719" s="121"/>
    </row>
    <row r="3720" spans="1:15" x14ac:dyDescent="0.25">
      <c r="A3720" s="139">
        <v>143</v>
      </c>
      <c r="B3720" s="135" t="s">
        <v>264</v>
      </c>
      <c r="C3720" s="134" t="s">
        <v>2102</v>
      </c>
      <c r="D3720" s="135">
        <v>4988</v>
      </c>
      <c r="E3720" s="135" t="s">
        <v>2289</v>
      </c>
      <c r="F3720" s="135">
        <v>1</v>
      </c>
      <c r="G3720" s="136">
        <v>14</v>
      </c>
      <c r="H3720" s="135" t="s">
        <v>2303</v>
      </c>
      <c r="I3720" s="135">
        <v>51</v>
      </c>
      <c r="J3720" s="135" t="s">
        <v>2108</v>
      </c>
      <c r="K3720" s="135" t="s">
        <v>2109</v>
      </c>
      <c r="L3720" s="135" t="s">
        <v>193</v>
      </c>
      <c r="M3720" s="135"/>
      <c r="N3720" s="137"/>
      <c r="O3720" s="121"/>
    </row>
    <row r="3721" spans="1:15" x14ac:dyDescent="0.25">
      <c r="A3721" s="139">
        <v>143</v>
      </c>
      <c r="B3721" s="135" t="s">
        <v>264</v>
      </c>
      <c r="C3721" s="134" t="s">
        <v>2102</v>
      </c>
      <c r="D3721" s="135">
        <v>4989</v>
      </c>
      <c r="E3721" s="135" t="s">
        <v>2289</v>
      </c>
      <c r="F3721" s="135">
        <v>1</v>
      </c>
      <c r="G3721" s="136">
        <v>15</v>
      </c>
      <c r="H3721" s="135" t="s">
        <v>2304</v>
      </c>
      <c r="I3721" s="135">
        <v>49</v>
      </c>
      <c r="J3721" s="135" t="s">
        <v>2108</v>
      </c>
      <c r="K3721" s="135" t="s">
        <v>2109</v>
      </c>
      <c r="L3721" s="135" t="s">
        <v>193</v>
      </c>
      <c r="M3721" s="135"/>
      <c r="N3721" s="137"/>
      <c r="O3721" s="121"/>
    </row>
    <row r="3722" spans="1:15" x14ac:dyDescent="0.25">
      <c r="A3722" s="139">
        <v>143</v>
      </c>
      <c r="B3722" s="135" t="s">
        <v>264</v>
      </c>
      <c r="C3722" s="134" t="s">
        <v>2102</v>
      </c>
      <c r="D3722" s="135">
        <v>4990</v>
      </c>
      <c r="E3722" s="135" t="s">
        <v>2289</v>
      </c>
      <c r="F3722" s="135">
        <v>1</v>
      </c>
      <c r="G3722" s="136">
        <v>16</v>
      </c>
      <c r="H3722" s="135" t="s">
        <v>2305</v>
      </c>
      <c r="I3722" s="135">
        <v>100</v>
      </c>
      <c r="J3722" s="135" t="s">
        <v>2112</v>
      </c>
      <c r="K3722" s="135" t="s">
        <v>2113</v>
      </c>
      <c r="L3722" s="135" t="s">
        <v>194</v>
      </c>
      <c r="M3722" s="135"/>
      <c r="N3722" s="137"/>
      <c r="O3722" s="121"/>
    </row>
    <row r="3723" spans="1:15" x14ac:dyDescent="0.25">
      <c r="A3723" s="139">
        <v>143</v>
      </c>
      <c r="B3723" s="135" t="s">
        <v>264</v>
      </c>
      <c r="C3723" s="134" t="s">
        <v>2102</v>
      </c>
      <c r="D3723" s="135">
        <v>4991</v>
      </c>
      <c r="E3723" s="135" t="s">
        <v>2289</v>
      </c>
      <c r="F3723" s="135">
        <v>1</v>
      </c>
      <c r="G3723" s="136">
        <v>17</v>
      </c>
      <c r="H3723" s="135" t="s">
        <v>2306</v>
      </c>
      <c r="I3723" s="135">
        <v>79</v>
      </c>
      <c r="J3723" s="135" t="s">
        <v>2108</v>
      </c>
      <c r="K3723" s="135" t="s">
        <v>2109</v>
      </c>
      <c r="L3723" s="135" t="s">
        <v>193</v>
      </c>
      <c r="M3723" s="135"/>
      <c r="N3723" s="137"/>
      <c r="O3723" s="121"/>
    </row>
    <row r="3724" spans="1:15" x14ac:dyDescent="0.25">
      <c r="A3724" s="139">
        <v>143</v>
      </c>
      <c r="B3724" s="135" t="s">
        <v>264</v>
      </c>
      <c r="C3724" s="134" t="s">
        <v>2102</v>
      </c>
      <c r="D3724" s="135">
        <v>4992</v>
      </c>
      <c r="E3724" s="135" t="s">
        <v>2289</v>
      </c>
      <c r="F3724" s="135">
        <v>1</v>
      </c>
      <c r="G3724" s="136">
        <v>18</v>
      </c>
      <c r="H3724" s="135" t="s">
        <v>2307</v>
      </c>
      <c r="I3724" s="135">
        <v>432</v>
      </c>
      <c r="J3724" s="135" t="s">
        <v>2108</v>
      </c>
      <c r="K3724" s="135" t="s">
        <v>2109</v>
      </c>
      <c r="L3724" s="135" t="s">
        <v>193</v>
      </c>
      <c r="M3724" s="135"/>
      <c r="N3724" s="137"/>
      <c r="O3724" s="121"/>
    </row>
    <row r="3725" spans="1:15" x14ac:dyDescent="0.25">
      <c r="A3725" s="139">
        <v>143</v>
      </c>
      <c r="B3725" s="135" t="s">
        <v>264</v>
      </c>
      <c r="C3725" s="134" t="s">
        <v>2102</v>
      </c>
      <c r="D3725" s="135">
        <v>4993</v>
      </c>
      <c r="E3725" s="135" t="s">
        <v>2289</v>
      </c>
      <c r="F3725" s="135">
        <v>1</v>
      </c>
      <c r="G3725" s="136">
        <v>19</v>
      </c>
      <c r="H3725" s="135" t="s">
        <v>2308</v>
      </c>
      <c r="I3725" s="135">
        <v>105</v>
      </c>
      <c r="J3725" s="135" t="s">
        <v>2108</v>
      </c>
      <c r="K3725" s="135" t="s">
        <v>2109</v>
      </c>
      <c r="L3725" s="135" t="s">
        <v>193</v>
      </c>
      <c r="M3725" s="135"/>
      <c r="N3725" s="137"/>
      <c r="O3725" s="121"/>
    </row>
    <row r="3726" spans="1:15" x14ac:dyDescent="0.25">
      <c r="A3726" s="139">
        <v>143</v>
      </c>
      <c r="B3726" s="135" t="s">
        <v>264</v>
      </c>
      <c r="C3726" s="134" t="s">
        <v>2102</v>
      </c>
      <c r="D3726" s="135">
        <v>4994</v>
      </c>
      <c r="E3726" s="135" t="s">
        <v>2289</v>
      </c>
      <c r="F3726" s="135">
        <v>1</v>
      </c>
      <c r="G3726" s="136">
        <v>21</v>
      </c>
      <c r="H3726" s="135" t="s">
        <v>2310</v>
      </c>
      <c r="I3726" s="135">
        <v>152</v>
      </c>
      <c r="J3726" s="135" t="s">
        <v>2115</v>
      </c>
      <c r="K3726" s="135" t="s">
        <v>2129</v>
      </c>
      <c r="L3726" s="135" t="s">
        <v>194</v>
      </c>
      <c r="M3726" s="135"/>
      <c r="N3726" s="137"/>
      <c r="O3726" s="121"/>
    </row>
    <row r="3727" spans="1:15" x14ac:dyDescent="0.25">
      <c r="A3727" s="139">
        <v>143</v>
      </c>
      <c r="B3727" s="135" t="s">
        <v>264</v>
      </c>
      <c r="C3727" s="134" t="s">
        <v>2102</v>
      </c>
      <c r="D3727" s="135">
        <v>4995</v>
      </c>
      <c r="E3727" s="135" t="s">
        <v>2289</v>
      </c>
      <c r="F3727" s="135">
        <v>1</v>
      </c>
      <c r="G3727" s="136">
        <v>22</v>
      </c>
      <c r="H3727" s="135" t="s">
        <v>2311</v>
      </c>
      <c r="I3727" s="135">
        <v>462</v>
      </c>
      <c r="J3727" s="135" t="s">
        <v>2108</v>
      </c>
      <c r="K3727" s="135" t="s">
        <v>2109</v>
      </c>
      <c r="L3727" s="135" t="s">
        <v>193</v>
      </c>
      <c r="M3727" s="135"/>
      <c r="N3727" s="137"/>
      <c r="O3727" s="121"/>
    </row>
    <row r="3728" spans="1:15" x14ac:dyDescent="0.25">
      <c r="A3728" s="139">
        <v>143</v>
      </c>
      <c r="B3728" s="135" t="s">
        <v>264</v>
      </c>
      <c r="C3728" s="134" t="s">
        <v>2102</v>
      </c>
      <c r="D3728" s="135">
        <v>4996</v>
      </c>
      <c r="E3728" s="135" t="s">
        <v>2289</v>
      </c>
      <c r="F3728" s="135">
        <v>1</v>
      </c>
      <c r="G3728" s="136">
        <v>23</v>
      </c>
      <c r="H3728" s="135" t="s">
        <v>2312</v>
      </c>
      <c r="I3728" s="135">
        <v>64</v>
      </c>
      <c r="J3728" s="135" t="s">
        <v>2155</v>
      </c>
      <c r="K3728" s="135" t="s">
        <v>2156</v>
      </c>
      <c r="L3728" s="135" t="s">
        <v>193</v>
      </c>
      <c r="M3728" s="135"/>
      <c r="N3728" s="137"/>
      <c r="O3728" s="121"/>
    </row>
    <row r="3729" spans="1:15" x14ac:dyDescent="0.25">
      <c r="A3729" s="139">
        <v>143</v>
      </c>
      <c r="B3729" s="135" t="s">
        <v>264</v>
      </c>
      <c r="C3729" s="134" t="s">
        <v>2102</v>
      </c>
      <c r="D3729" s="135">
        <v>4997</v>
      </c>
      <c r="E3729" s="135" t="s">
        <v>2289</v>
      </c>
      <c r="F3729" s="135">
        <v>1</v>
      </c>
      <c r="G3729" s="136">
        <v>24</v>
      </c>
      <c r="H3729" s="135" t="s">
        <v>2314</v>
      </c>
      <c r="I3729" s="135">
        <v>228</v>
      </c>
      <c r="J3729" s="135" t="s">
        <v>2105</v>
      </c>
      <c r="K3729" s="135" t="s">
        <v>2106</v>
      </c>
      <c r="L3729" s="135" t="s">
        <v>193</v>
      </c>
      <c r="M3729" s="135"/>
      <c r="N3729" s="137"/>
      <c r="O3729" s="121"/>
    </row>
    <row r="3730" spans="1:15" x14ac:dyDescent="0.25">
      <c r="A3730" s="139">
        <v>143</v>
      </c>
      <c r="B3730" s="135" t="s">
        <v>264</v>
      </c>
      <c r="C3730" s="134" t="s">
        <v>2102</v>
      </c>
      <c r="D3730" s="135">
        <v>4998</v>
      </c>
      <c r="E3730" s="135" t="s">
        <v>2289</v>
      </c>
      <c r="F3730" s="135">
        <v>1</v>
      </c>
      <c r="G3730" s="136">
        <v>25</v>
      </c>
      <c r="H3730" s="135" t="s">
        <v>2315</v>
      </c>
      <c r="I3730" s="135">
        <v>754</v>
      </c>
      <c r="J3730" s="135" t="s">
        <v>2115</v>
      </c>
      <c r="K3730" s="135" t="s">
        <v>2116</v>
      </c>
      <c r="L3730" s="135" t="s">
        <v>2117</v>
      </c>
      <c r="M3730" s="135"/>
      <c r="N3730" s="137"/>
      <c r="O3730" s="121"/>
    </row>
    <row r="3731" spans="1:15" x14ac:dyDescent="0.25">
      <c r="A3731" s="139">
        <v>143</v>
      </c>
      <c r="B3731" s="135" t="s">
        <v>264</v>
      </c>
      <c r="C3731" s="134" t="s">
        <v>2102</v>
      </c>
      <c r="D3731" s="135">
        <v>4999</v>
      </c>
      <c r="E3731" s="135" t="s">
        <v>2289</v>
      </c>
      <c r="F3731" s="135">
        <v>1</v>
      </c>
      <c r="G3731" s="136">
        <v>26</v>
      </c>
      <c r="H3731" s="135" t="s">
        <v>2316</v>
      </c>
      <c r="I3731" s="135">
        <v>147</v>
      </c>
      <c r="J3731" s="135" t="s">
        <v>2151</v>
      </c>
      <c r="K3731" s="135" t="s">
        <v>2152</v>
      </c>
      <c r="L3731" s="135" t="s">
        <v>193</v>
      </c>
      <c r="M3731" s="135"/>
      <c r="N3731" s="137"/>
      <c r="O3731" s="121"/>
    </row>
    <row r="3732" spans="1:15" x14ac:dyDescent="0.25">
      <c r="A3732" s="139">
        <v>143</v>
      </c>
      <c r="B3732" s="135" t="s">
        <v>264</v>
      </c>
      <c r="C3732" s="134" t="s">
        <v>2102</v>
      </c>
      <c r="D3732" s="135">
        <v>5000</v>
      </c>
      <c r="E3732" s="135" t="s">
        <v>2289</v>
      </c>
      <c r="F3732" s="135">
        <v>1</v>
      </c>
      <c r="G3732" s="136">
        <v>27</v>
      </c>
      <c r="H3732" s="135" t="s">
        <v>2318</v>
      </c>
      <c r="I3732" s="135">
        <v>170</v>
      </c>
      <c r="J3732" s="135" t="s">
        <v>2151</v>
      </c>
      <c r="K3732" s="135" t="s">
        <v>2152</v>
      </c>
      <c r="L3732" s="135" t="s">
        <v>193</v>
      </c>
      <c r="M3732" s="135"/>
      <c r="N3732" s="137"/>
      <c r="O3732" s="121"/>
    </row>
    <row r="3733" spans="1:15" x14ac:dyDescent="0.25">
      <c r="A3733" s="139">
        <v>143</v>
      </c>
      <c r="B3733" s="135" t="s">
        <v>264</v>
      </c>
      <c r="C3733" s="134" t="s">
        <v>2102</v>
      </c>
      <c r="D3733" s="135">
        <v>5001</v>
      </c>
      <c r="E3733" s="135" t="s">
        <v>2289</v>
      </c>
      <c r="F3733" s="135">
        <v>1</v>
      </c>
      <c r="G3733" s="136">
        <v>28</v>
      </c>
      <c r="H3733" s="135" t="s">
        <v>2319</v>
      </c>
      <c r="I3733" s="135">
        <v>752</v>
      </c>
      <c r="J3733" s="135" t="s">
        <v>2115</v>
      </c>
      <c r="K3733" s="135" t="s">
        <v>2116</v>
      </c>
      <c r="L3733" s="135" t="s">
        <v>2117</v>
      </c>
      <c r="M3733" s="135"/>
      <c r="N3733" s="137"/>
      <c r="O3733" s="121"/>
    </row>
    <row r="3734" spans="1:15" x14ac:dyDescent="0.25">
      <c r="A3734" s="139">
        <v>143</v>
      </c>
      <c r="B3734" s="135" t="s">
        <v>264</v>
      </c>
      <c r="C3734" s="134" t="s">
        <v>2102</v>
      </c>
      <c r="D3734" s="135">
        <v>5002</v>
      </c>
      <c r="E3734" s="135" t="s">
        <v>2289</v>
      </c>
      <c r="F3734" s="135">
        <v>1</v>
      </c>
      <c r="G3734" s="136">
        <v>29</v>
      </c>
      <c r="H3734" s="135" t="s">
        <v>2321</v>
      </c>
      <c r="I3734" s="135">
        <v>301</v>
      </c>
      <c r="J3734" s="135" t="s">
        <v>2151</v>
      </c>
      <c r="K3734" s="135" t="s">
        <v>2152</v>
      </c>
      <c r="L3734" s="135" t="s">
        <v>193</v>
      </c>
      <c r="M3734" s="135"/>
      <c r="N3734" s="137"/>
      <c r="O3734" s="121"/>
    </row>
    <row r="3735" spans="1:15" x14ac:dyDescent="0.25">
      <c r="A3735" s="139">
        <v>143</v>
      </c>
      <c r="B3735" s="135" t="s">
        <v>264</v>
      </c>
      <c r="C3735" s="134" t="s">
        <v>2102</v>
      </c>
      <c r="D3735" s="135">
        <v>5003</v>
      </c>
      <c r="E3735" s="135" t="s">
        <v>2289</v>
      </c>
      <c r="F3735" s="135">
        <v>1</v>
      </c>
      <c r="G3735" s="136">
        <v>30</v>
      </c>
      <c r="H3735" s="135" t="s">
        <v>2322</v>
      </c>
      <c r="I3735" s="135">
        <v>1060</v>
      </c>
      <c r="J3735" s="135" t="s">
        <v>2115</v>
      </c>
      <c r="K3735" s="135" t="s">
        <v>2116</v>
      </c>
      <c r="L3735" s="135" t="s">
        <v>2117</v>
      </c>
      <c r="M3735" s="135"/>
      <c r="N3735" s="137"/>
      <c r="O3735" s="121"/>
    </row>
    <row r="3736" spans="1:15" x14ac:dyDescent="0.25">
      <c r="A3736" s="139">
        <v>143</v>
      </c>
      <c r="B3736" s="135" t="s">
        <v>264</v>
      </c>
      <c r="C3736" s="134" t="s">
        <v>2102</v>
      </c>
      <c r="D3736" s="135">
        <v>5004</v>
      </c>
      <c r="E3736" s="135" t="s">
        <v>2289</v>
      </c>
      <c r="F3736" s="135">
        <v>1</v>
      </c>
      <c r="G3736" s="136">
        <v>31</v>
      </c>
      <c r="H3736" s="135" t="s">
        <v>2323</v>
      </c>
      <c r="I3736" s="135">
        <v>28</v>
      </c>
      <c r="J3736" s="135" t="s">
        <v>2151</v>
      </c>
      <c r="K3736" s="135" t="s">
        <v>2152</v>
      </c>
      <c r="L3736" s="135" t="s">
        <v>193</v>
      </c>
      <c r="M3736" s="135"/>
      <c r="N3736" s="137"/>
      <c r="O3736" s="121"/>
    </row>
    <row r="3737" spans="1:15" x14ac:dyDescent="0.25">
      <c r="A3737" s="139">
        <v>143</v>
      </c>
      <c r="B3737" s="135" t="s">
        <v>264</v>
      </c>
      <c r="C3737" s="134" t="s">
        <v>2102</v>
      </c>
      <c r="D3737" s="135">
        <v>5005</v>
      </c>
      <c r="E3737" s="135" t="s">
        <v>2289</v>
      </c>
      <c r="F3737" s="135">
        <v>1</v>
      </c>
      <c r="G3737" s="136">
        <v>32</v>
      </c>
      <c r="H3737" s="135" t="s">
        <v>2324</v>
      </c>
      <c r="I3737" s="135">
        <v>38</v>
      </c>
      <c r="J3737" s="135" t="s">
        <v>2108</v>
      </c>
      <c r="K3737" s="135" t="s">
        <v>2109</v>
      </c>
      <c r="L3737" s="135" t="s">
        <v>193</v>
      </c>
      <c r="M3737" s="135"/>
      <c r="N3737" s="137"/>
      <c r="O3737" s="121"/>
    </row>
    <row r="3738" spans="1:15" x14ac:dyDescent="0.25">
      <c r="A3738" s="139">
        <v>143</v>
      </c>
      <c r="B3738" s="135" t="s">
        <v>264</v>
      </c>
      <c r="C3738" s="134" t="s">
        <v>2102</v>
      </c>
      <c r="D3738" s="135">
        <v>5006</v>
      </c>
      <c r="E3738" s="135" t="s">
        <v>2289</v>
      </c>
      <c r="F3738" s="135">
        <v>1</v>
      </c>
      <c r="G3738" s="136">
        <v>33</v>
      </c>
      <c r="H3738" s="135" t="s">
        <v>3289</v>
      </c>
      <c r="I3738" s="135">
        <v>72</v>
      </c>
      <c r="J3738" s="135" t="s">
        <v>2151</v>
      </c>
      <c r="K3738" s="135" t="s">
        <v>2152</v>
      </c>
      <c r="L3738" s="135" t="s">
        <v>193</v>
      </c>
      <c r="M3738" s="135"/>
      <c r="N3738" s="137"/>
      <c r="O3738" s="121"/>
    </row>
    <row r="3739" spans="1:15" x14ac:dyDescent="0.25">
      <c r="A3739" s="139">
        <v>143</v>
      </c>
      <c r="B3739" s="135" t="s">
        <v>264</v>
      </c>
      <c r="C3739" s="134" t="s">
        <v>2102</v>
      </c>
      <c r="D3739" s="135">
        <v>5007</v>
      </c>
      <c r="E3739" s="135" t="s">
        <v>2289</v>
      </c>
      <c r="F3739" s="135">
        <v>1</v>
      </c>
      <c r="G3739" s="136">
        <v>34</v>
      </c>
      <c r="H3739" s="135" t="s">
        <v>3290</v>
      </c>
      <c r="I3739" s="135">
        <v>95</v>
      </c>
      <c r="J3739" s="135" t="s">
        <v>2105</v>
      </c>
      <c r="K3739" s="135" t="s">
        <v>2106</v>
      </c>
      <c r="L3739" s="135" t="s">
        <v>193</v>
      </c>
      <c r="M3739" s="135"/>
      <c r="N3739" s="137"/>
      <c r="O3739" s="121"/>
    </row>
    <row r="3740" spans="1:15" x14ac:dyDescent="0.25">
      <c r="A3740" s="139">
        <v>143</v>
      </c>
      <c r="B3740" s="135" t="s">
        <v>264</v>
      </c>
      <c r="C3740" s="134" t="s">
        <v>2102</v>
      </c>
      <c r="D3740" s="135">
        <v>5008</v>
      </c>
      <c r="E3740" s="135" t="s">
        <v>2289</v>
      </c>
      <c r="F3740" s="135">
        <v>1</v>
      </c>
      <c r="G3740" s="136">
        <v>35</v>
      </c>
      <c r="H3740" s="135" t="s">
        <v>3291</v>
      </c>
      <c r="I3740" s="135">
        <v>247</v>
      </c>
      <c r="J3740" s="135" t="s">
        <v>2155</v>
      </c>
      <c r="K3740" s="135" t="s">
        <v>2156</v>
      </c>
      <c r="L3740" s="135" t="s">
        <v>193</v>
      </c>
      <c r="M3740" s="135"/>
      <c r="N3740" s="137"/>
      <c r="O3740" s="121"/>
    </row>
    <row r="3741" spans="1:15" x14ac:dyDescent="0.25">
      <c r="A3741" s="139">
        <v>143</v>
      </c>
      <c r="B3741" s="135" t="s">
        <v>264</v>
      </c>
      <c r="C3741" s="134" t="s">
        <v>2102</v>
      </c>
      <c r="D3741" s="135">
        <v>5009</v>
      </c>
      <c r="E3741" s="135" t="s">
        <v>2289</v>
      </c>
      <c r="F3741" s="135">
        <v>1</v>
      </c>
      <c r="G3741" s="136">
        <v>36</v>
      </c>
      <c r="H3741" s="135" t="s">
        <v>3911</v>
      </c>
      <c r="I3741" s="135">
        <v>261</v>
      </c>
      <c r="J3741" s="135" t="s">
        <v>2112</v>
      </c>
      <c r="K3741" s="135" t="s">
        <v>2113</v>
      </c>
      <c r="L3741" s="135" t="s">
        <v>194</v>
      </c>
      <c r="M3741" s="135"/>
      <c r="N3741" s="137"/>
      <c r="O3741" s="121"/>
    </row>
    <row r="3742" spans="1:15" x14ac:dyDescent="0.25">
      <c r="A3742" s="139">
        <v>143</v>
      </c>
      <c r="B3742" s="135" t="s">
        <v>264</v>
      </c>
      <c r="C3742" s="134" t="s">
        <v>2102</v>
      </c>
      <c r="D3742" s="135">
        <v>5010</v>
      </c>
      <c r="E3742" s="135" t="s">
        <v>2289</v>
      </c>
      <c r="F3742" s="135">
        <v>1</v>
      </c>
      <c r="G3742" s="136">
        <v>37</v>
      </c>
      <c r="H3742" s="135" t="s">
        <v>3912</v>
      </c>
      <c r="I3742" s="135">
        <v>72</v>
      </c>
      <c r="J3742" s="135" t="s">
        <v>2108</v>
      </c>
      <c r="K3742" s="135" t="s">
        <v>2109</v>
      </c>
      <c r="L3742" s="135" t="s">
        <v>193</v>
      </c>
      <c r="M3742" s="135"/>
      <c r="N3742" s="137"/>
      <c r="O3742" s="121"/>
    </row>
    <row r="3743" spans="1:15" x14ac:dyDescent="0.25">
      <c r="A3743" s="139">
        <v>143</v>
      </c>
      <c r="B3743" s="135" t="s">
        <v>264</v>
      </c>
      <c r="C3743" s="134" t="s">
        <v>2102</v>
      </c>
      <c r="D3743" s="135">
        <v>5011</v>
      </c>
      <c r="E3743" s="135" t="s">
        <v>2289</v>
      </c>
      <c r="F3743" s="135">
        <v>1</v>
      </c>
      <c r="G3743" s="136">
        <v>38</v>
      </c>
      <c r="H3743" s="135" t="s">
        <v>3913</v>
      </c>
      <c r="I3743" s="135">
        <v>101</v>
      </c>
      <c r="J3743" s="135" t="s">
        <v>2151</v>
      </c>
      <c r="K3743" s="135" t="s">
        <v>2152</v>
      </c>
      <c r="L3743" s="135" t="s">
        <v>193</v>
      </c>
      <c r="M3743" s="135"/>
      <c r="N3743" s="137"/>
      <c r="O3743" s="121"/>
    </row>
    <row r="3744" spans="1:15" x14ac:dyDescent="0.25">
      <c r="A3744" s="139">
        <v>143</v>
      </c>
      <c r="B3744" s="135" t="s">
        <v>264</v>
      </c>
      <c r="C3744" s="134" t="s">
        <v>2102</v>
      </c>
      <c r="D3744" s="135">
        <v>5012</v>
      </c>
      <c r="E3744" s="135" t="s">
        <v>2289</v>
      </c>
      <c r="F3744" s="135">
        <v>1</v>
      </c>
      <c r="G3744" s="136">
        <v>39</v>
      </c>
      <c r="H3744" s="135" t="s">
        <v>3914</v>
      </c>
      <c r="I3744" s="135">
        <v>1079</v>
      </c>
      <c r="J3744" s="135" t="s">
        <v>2115</v>
      </c>
      <c r="K3744" s="135" t="s">
        <v>2116</v>
      </c>
      <c r="L3744" s="135" t="s">
        <v>2117</v>
      </c>
      <c r="M3744" s="135"/>
      <c r="N3744" s="137"/>
      <c r="O3744" s="121"/>
    </row>
    <row r="3745" spans="1:15" x14ac:dyDescent="0.25">
      <c r="A3745" s="139">
        <v>143</v>
      </c>
      <c r="B3745" s="135" t="s">
        <v>264</v>
      </c>
      <c r="C3745" s="134" t="s">
        <v>2102</v>
      </c>
      <c r="D3745" s="135">
        <v>5013</v>
      </c>
      <c r="E3745" s="135" t="s">
        <v>2289</v>
      </c>
      <c r="F3745" s="135">
        <v>1</v>
      </c>
      <c r="G3745" s="136">
        <v>40</v>
      </c>
      <c r="H3745" s="135" t="s">
        <v>3915</v>
      </c>
      <c r="I3745" s="135">
        <v>1858</v>
      </c>
      <c r="J3745" s="135" t="s">
        <v>2105</v>
      </c>
      <c r="K3745" s="135" t="s">
        <v>2106</v>
      </c>
      <c r="L3745" s="135" t="s">
        <v>193</v>
      </c>
      <c r="M3745" s="135"/>
      <c r="N3745" s="137"/>
      <c r="O3745" s="121"/>
    </row>
    <row r="3746" spans="1:15" x14ac:dyDescent="0.25">
      <c r="A3746" s="139">
        <v>143</v>
      </c>
      <c r="B3746" s="135" t="s">
        <v>264</v>
      </c>
      <c r="C3746" s="134" t="s">
        <v>2102</v>
      </c>
      <c r="D3746" s="135">
        <v>5014</v>
      </c>
      <c r="E3746" s="135" t="s">
        <v>2289</v>
      </c>
      <c r="F3746" s="135">
        <v>1</v>
      </c>
      <c r="G3746" s="136">
        <v>41</v>
      </c>
      <c r="H3746" s="135" t="s">
        <v>3916</v>
      </c>
      <c r="I3746" s="135">
        <v>182</v>
      </c>
      <c r="J3746" s="135" t="s">
        <v>2112</v>
      </c>
      <c r="K3746" s="135" t="s">
        <v>2113</v>
      </c>
      <c r="L3746" s="135" t="s">
        <v>194</v>
      </c>
      <c r="M3746" s="135"/>
      <c r="N3746" s="137"/>
      <c r="O3746" s="121"/>
    </row>
    <row r="3747" spans="1:15" x14ac:dyDescent="0.25">
      <c r="A3747" s="139">
        <v>143</v>
      </c>
      <c r="B3747" s="135" t="s">
        <v>264</v>
      </c>
      <c r="C3747" s="134" t="s">
        <v>2102</v>
      </c>
      <c r="D3747" s="135">
        <v>5015</v>
      </c>
      <c r="E3747" s="135" t="s">
        <v>2289</v>
      </c>
      <c r="F3747" s="135">
        <v>1</v>
      </c>
      <c r="G3747" s="136" t="s">
        <v>3917</v>
      </c>
      <c r="H3747" s="135" t="s">
        <v>3918</v>
      </c>
      <c r="I3747" s="135">
        <v>88</v>
      </c>
      <c r="J3747" s="135" t="s">
        <v>2112</v>
      </c>
      <c r="K3747" s="135" t="s">
        <v>2113</v>
      </c>
      <c r="L3747" s="135" t="s">
        <v>194</v>
      </c>
      <c r="M3747" s="135"/>
      <c r="N3747" s="137"/>
      <c r="O3747" s="121"/>
    </row>
    <row r="3748" spans="1:15" x14ac:dyDescent="0.25">
      <c r="A3748" s="139">
        <v>143</v>
      </c>
      <c r="B3748" s="135" t="s">
        <v>264</v>
      </c>
      <c r="C3748" s="134" t="s">
        <v>2102</v>
      </c>
      <c r="D3748" s="135">
        <v>5016</v>
      </c>
      <c r="E3748" s="135" t="s">
        <v>2289</v>
      </c>
      <c r="F3748" s="135">
        <v>1</v>
      </c>
      <c r="G3748" s="136">
        <v>42</v>
      </c>
      <c r="H3748" s="135" t="s">
        <v>3919</v>
      </c>
      <c r="I3748" s="135">
        <v>319</v>
      </c>
      <c r="J3748" s="135" t="s">
        <v>2112</v>
      </c>
      <c r="K3748" s="135" t="s">
        <v>2113</v>
      </c>
      <c r="L3748" s="135" t="s">
        <v>194</v>
      </c>
      <c r="M3748" s="135"/>
      <c r="N3748" s="137"/>
      <c r="O3748" s="121"/>
    </row>
    <row r="3749" spans="1:15" x14ac:dyDescent="0.25">
      <c r="A3749" s="139">
        <v>143</v>
      </c>
      <c r="B3749" s="135" t="s">
        <v>264</v>
      </c>
      <c r="C3749" s="134" t="s">
        <v>2102</v>
      </c>
      <c r="D3749" s="135">
        <v>5017</v>
      </c>
      <c r="E3749" s="135" t="s">
        <v>2289</v>
      </c>
      <c r="F3749" s="135">
        <v>1</v>
      </c>
      <c r="G3749" s="136">
        <v>43</v>
      </c>
      <c r="H3749" s="135" t="s">
        <v>3920</v>
      </c>
      <c r="I3749" s="135">
        <v>861</v>
      </c>
      <c r="J3749" s="135" t="s">
        <v>2124</v>
      </c>
      <c r="K3749" s="135" t="s">
        <v>2125</v>
      </c>
      <c r="L3749" s="135" t="s">
        <v>192</v>
      </c>
      <c r="M3749" s="135"/>
      <c r="N3749" s="137"/>
      <c r="O3749" s="121"/>
    </row>
    <row r="3750" spans="1:15" x14ac:dyDescent="0.25">
      <c r="A3750" s="139">
        <v>143</v>
      </c>
      <c r="B3750" s="135" t="s">
        <v>264</v>
      </c>
      <c r="C3750" s="134" t="s">
        <v>2102</v>
      </c>
      <c r="D3750" s="135">
        <v>5018</v>
      </c>
      <c r="E3750" s="135" t="s">
        <v>2289</v>
      </c>
      <c r="F3750" s="135">
        <v>1</v>
      </c>
      <c r="G3750" s="136">
        <v>44</v>
      </c>
      <c r="H3750" s="135" t="s">
        <v>3921</v>
      </c>
      <c r="I3750" s="135">
        <v>748</v>
      </c>
      <c r="J3750" s="135" t="s">
        <v>2115</v>
      </c>
      <c r="K3750" s="135" t="s">
        <v>2116</v>
      </c>
      <c r="L3750" s="135" t="s">
        <v>2117</v>
      </c>
      <c r="M3750" s="135"/>
      <c r="N3750" s="137"/>
      <c r="O3750" s="121"/>
    </row>
    <row r="3751" spans="1:15" x14ac:dyDescent="0.25">
      <c r="A3751" s="139">
        <v>143</v>
      </c>
      <c r="B3751" s="135" t="s">
        <v>264</v>
      </c>
      <c r="C3751" s="134" t="s">
        <v>2102</v>
      </c>
      <c r="D3751" s="135">
        <v>5019</v>
      </c>
      <c r="E3751" s="135" t="s">
        <v>2289</v>
      </c>
      <c r="F3751" s="135">
        <v>1</v>
      </c>
      <c r="G3751" s="136">
        <v>45</v>
      </c>
      <c r="H3751" s="135" t="s">
        <v>3922</v>
      </c>
      <c r="I3751" s="135">
        <v>31</v>
      </c>
      <c r="J3751" s="135" t="s">
        <v>2151</v>
      </c>
      <c r="K3751" s="135" t="s">
        <v>2152</v>
      </c>
      <c r="L3751" s="135" t="s">
        <v>193</v>
      </c>
      <c r="M3751" s="135"/>
      <c r="N3751" s="137"/>
      <c r="O3751" s="121"/>
    </row>
    <row r="3752" spans="1:15" x14ac:dyDescent="0.25">
      <c r="A3752" s="139">
        <v>143</v>
      </c>
      <c r="B3752" s="135" t="s">
        <v>264</v>
      </c>
      <c r="C3752" s="134" t="s">
        <v>2102</v>
      </c>
      <c r="D3752" s="135">
        <v>5020</v>
      </c>
      <c r="E3752" s="135" t="s">
        <v>2289</v>
      </c>
      <c r="F3752" s="135">
        <v>1</v>
      </c>
      <c r="G3752" s="136">
        <v>46</v>
      </c>
      <c r="H3752" s="135" t="s">
        <v>3923</v>
      </c>
      <c r="I3752" s="135">
        <v>100</v>
      </c>
      <c r="J3752" s="135" t="s">
        <v>2151</v>
      </c>
      <c r="K3752" s="135" t="s">
        <v>2152</v>
      </c>
      <c r="L3752" s="135" t="s">
        <v>193</v>
      </c>
      <c r="M3752" s="135"/>
      <c r="N3752" s="137"/>
      <c r="O3752" s="121"/>
    </row>
    <row r="3753" spans="1:15" x14ac:dyDescent="0.25">
      <c r="A3753" s="139">
        <v>143</v>
      </c>
      <c r="B3753" s="135" t="s">
        <v>264</v>
      </c>
      <c r="C3753" s="134" t="s">
        <v>2102</v>
      </c>
      <c r="D3753" s="135">
        <v>5021</v>
      </c>
      <c r="E3753" s="135" t="s">
        <v>2289</v>
      </c>
      <c r="F3753" s="135">
        <v>1</v>
      </c>
      <c r="G3753" s="136">
        <v>47</v>
      </c>
      <c r="H3753" s="135" t="s">
        <v>3924</v>
      </c>
      <c r="I3753" s="135">
        <v>748</v>
      </c>
      <c r="J3753" s="135" t="s">
        <v>2115</v>
      </c>
      <c r="K3753" s="135" t="s">
        <v>2116</v>
      </c>
      <c r="L3753" s="135" t="s">
        <v>2117</v>
      </c>
      <c r="M3753" s="135"/>
      <c r="N3753" s="137"/>
      <c r="O3753" s="121"/>
    </row>
    <row r="3754" spans="1:15" x14ac:dyDescent="0.25">
      <c r="A3754" s="139">
        <v>143</v>
      </c>
      <c r="B3754" s="135" t="s">
        <v>264</v>
      </c>
      <c r="C3754" s="134" t="s">
        <v>2102</v>
      </c>
      <c r="D3754" s="135">
        <v>5022</v>
      </c>
      <c r="E3754" s="135" t="s">
        <v>2289</v>
      </c>
      <c r="F3754" s="135">
        <v>1</v>
      </c>
      <c r="G3754" s="136">
        <v>48</v>
      </c>
      <c r="H3754" s="135" t="s">
        <v>3925</v>
      </c>
      <c r="I3754" s="135">
        <v>32</v>
      </c>
      <c r="J3754" s="135" t="s">
        <v>2151</v>
      </c>
      <c r="K3754" s="135" t="s">
        <v>2152</v>
      </c>
      <c r="L3754" s="135" t="s">
        <v>193</v>
      </c>
      <c r="M3754" s="135"/>
      <c r="N3754" s="137"/>
      <c r="O3754" s="121"/>
    </row>
    <row r="3755" spans="1:15" x14ac:dyDescent="0.25">
      <c r="A3755" s="139">
        <v>143</v>
      </c>
      <c r="B3755" s="135" t="s">
        <v>264</v>
      </c>
      <c r="C3755" s="134" t="s">
        <v>2102</v>
      </c>
      <c r="D3755" s="135">
        <v>5023</v>
      </c>
      <c r="E3755" s="135" t="s">
        <v>2289</v>
      </c>
      <c r="F3755" s="135">
        <v>1</v>
      </c>
      <c r="G3755" s="136">
        <v>49</v>
      </c>
      <c r="H3755" s="135" t="s">
        <v>3926</v>
      </c>
      <c r="I3755" s="135">
        <v>104</v>
      </c>
      <c r="J3755" s="135" t="s">
        <v>2112</v>
      </c>
      <c r="K3755" s="135" t="s">
        <v>2113</v>
      </c>
      <c r="L3755" s="135" t="s">
        <v>194</v>
      </c>
      <c r="M3755" s="135"/>
      <c r="N3755" s="137"/>
      <c r="O3755" s="121"/>
    </row>
    <row r="3756" spans="1:15" x14ac:dyDescent="0.25">
      <c r="A3756" s="139">
        <v>143</v>
      </c>
      <c r="B3756" s="135" t="s">
        <v>264</v>
      </c>
      <c r="C3756" s="134" t="s">
        <v>2102</v>
      </c>
      <c r="D3756" s="135">
        <v>5024</v>
      </c>
      <c r="E3756" s="135" t="s">
        <v>2289</v>
      </c>
      <c r="F3756" s="135">
        <v>1</v>
      </c>
      <c r="G3756" s="136">
        <v>50</v>
      </c>
      <c r="H3756" s="135" t="s">
        <v>3927</v>
      </c>
      <c r="I3756" s="135">
        <v>748</v>
      </c>
      <c r="J3756" s="135" t="s">
        <v>2115</v>
      </c>
      <c r="K3756" s="135" t="s">
        <v>2116</v>
      </c>
      <c r="L3756" s="135" t="s">
        <v>2117</v>
      </c>
      <c r="M3756" s="135"/>
      <c r="N3756" s="137"/>
      <c r="O3756" s="121"/>
    </row>
    <row r="3757" spans="1:15" x14ac:dyDescent="0.25">
      <c r="A3757" s="139">
        <v>143</v>
      </c>
      <c r="B3757" s="135" t="s">
        <v>264</v>
      </c>
      <c r="C3757" s="134" t="s">
        <v>2102</v>
      </c>
      <c r="D3757" s="135">
        <v>5025</v>
      </c>
      <c r="E3757" s="135" t="s">
        <v>2289</v>
      </c>
      <c r="F3757" s="135">
        <v>1</v>
      </c>
      <c r="G3757" s="136">
        <v>51</v>
      </c>
      <c r="H3757" s="135" t="s">
        <v>3928</v>
      </c>
      <c r="I3757" s="135">
        <v>31</v>
      </c>
      <c r="J3757" s="135" t="s">
        <v>2151</v>
      </c>
      <c r="K3757" s="135" t="s">
        <v>2152</v>
      </c>
      <c r="L3757" s="135" t="s">
        <v>193</v>
      </c>
      <c r="M3757" s="135"/>
      <c r="N3757" s="137"/>
      <c r="O3757" s="121"/>
    </row>
    <row r="3758" spans="1:15" x14ac:dyDescent="0.25">
      <c r="A3758" s="139">
        <v>143</v>
      </c>
      <c r="B3758" s="135" t="s">
        <v>264</v>
      </c>
      <c r="C3758" s="134" t="s">
        <v>2102</v>
      </c>
      <c r="D3758" s="135">
        <v>5026</v>
      </c>
      <c r="E3758" s="135" t="s">
        <v>2289</v>
      </c>
      <c r="F3758" s="135">
        <v>1</v>
      </c>
      <c r="G3758" s="136">
        <v>52</v>
      </c>
      <c r="H3758" s="135" t="s">
        <v>3929</v>
      </c>
      <c r="I3758" s="135">
        <v>100</v>
      </c>
      <c r="J3758" s="135" t="s">
        <v>2151</v>
      </c>
      <c r="K3758" s="135" t="s">
        <v>2152</v>
      </c>
      <c r="L3758" s="135" t="s">
        <v>193</v>
      </c>
      <c r="M3758" s="135"/>
      <c r="N3758" s="137"/>
      <c r="O3758" s="121"/>
    </row>
    <row r="3759" spans="1:15" x14ac:dyDescent="0.25">
      <c r="A3759" s="139">
        <v>143</v>
      </c>
      <c r="B3759" s="135" t="s">
        <v>264</v>
      </c>
      <c r="C3759" s="134" t="s">
        <v>2102</v>
      </c>
      <c r="D3759" s="135">
        <v>5027</v>
      </c>
      <c r="E3759" s="135" t="s">
        <v>2289</v>
      </c>
      <c r="F3759" s="135">
        <v>1</v>
      </c>
      <c r="G3759" s="136">
        <v>53</v>
      </c>
      <c r="H3759" s="135" t="s">
        <v>3930</v>
      </c>
      <c r="I3759" s="135">
        <v>748</v>
      </c>
      <c r="J3759" s="135" t="s">
        <v>2115</v>
      </c>
      <c r="K3759" s="135" t="s">
        <v>2116</v>
      </c>
      <c r="L3759" s="135" t="s">
        <v>2117</v>
      </c>
      <c r="M3759" s="135"/>
      <c r="N3759" s="137"/>
      <c r="O3759" s="121"/>
    </row>
    <row r="3760" spans="1:15" x14ac:dyDescent="0.25">
      <c r="A3760" s="139">
        <v>143</v>
      </c>
      <c r="B3760" s="135" t="s">
        <v>264</v>
      </c>
      <c r="C3760" s="134" t="s">
        <v>2102</v>
      </c>
      <c r="D3760" s="135">
        <v>5028</v>
      </c>
      <c r="E3760" s="135" t="s">
        <v>2289</v>
      </c>
      <c r="F3760" s="135">
        <v>1</v>
      </c>
      <c r="G3760" s="136">
        <v>54</v>
      </c>
      <c r="H3760" s="135" t="s">
        <v>3931</v>
      </c>
      <c r="I3760" s="135">
        <v>32</v>
      </c>
      <c r="J3760" s="135" t="s">
        <v>2151</v>
      </c>
      <c r="K3760" s="135" t="s">
        <v>2152</v>
      </c>
      <c r="L3760" s="135" t="s">
        <v>193</v>
      </c>
      <c r="M3760" s="135"/>
      <c r="N3760" s="137"/>
      <c r="O3760" s="121"/>
    </row>
    <row r="3761" spans="1:15" x14ac:dyDescent="0.25">
      <c r="A3761" s="139">
        <v>143</v>
      </c>
      <c r="B3761" s="135" t="s">
        <v>264</v>
      </c>
      <c r="C3761" s="134" t="s">
        <v>2102</v>
      </c>
      <c r="D3761" s="135">
        <v>5029</v>
      </c>
      <c r="E3761" s="135" t="s">
        <v>2289</v>
      </c>
      <c r="F3761" s="135">
        <v>1</v>
      </c>
      <c r="G3761" s="136">
        <v>55</v>
      </c>
      <c r="H3761" s="135" t="s">
        <v>3932</v>
      </c>
      <c r="I3761" s="135">
        <v>104</v>
      </c>
      <c r="J3761" s="135" t="s">
        <v>2151</v>
      </c>
      <c r="K3761" s="135" t="s">
        <v>2152</v>
      </c>
      <c r="L3761" s="135" t="s">
        <v>193</v>
      </c>
      <c r="M3761" s="135"/>
      <c r="N3761" s="137"/>
      <c r="O3761" s="121"/>
    </row>
    <row r="3762" spans="1:15" x14ac:dyDescent="0.25">
      <c r="A3762" s="139">
        <v>143</v>
      </c>
      <c r="B3762" s="135" t="s">
        <v>264</v>
      </c>
      <c r="C3762" s="134" t="s">
        <v>2102</v>
      </c>
      <c r="D3762" s="135">
        <v>5030</v>
      </c>
      <c r="E3762" s="135" t="s">
        <v>2289</v>
      </c>
      <c r="F3762" s="135">
        <v>2</v>
      </c>
      <c r="G3762" s="136">
        <v>1</v>
      </c>
      <c r="H3762" s="135" t="s">
        <v>3739</v>
      </c>
      <c r="I3762" s="135">
        <v>544</v>
      </c>
      <c r="J3762" s="135" t="s">
        <v>2155</v>
      </c>
      <c r="K3762" s="135" t="s">
        <v>2156</v>
      </c>
      <c r="L3762" s="135" t="s">
        <v>193</v>
      </c>
      <c r="M3762" s="135"/>
      <c r="N3762" s="137"/>
      <c r="O3762" s="121"/>
    </row>
    <row r="3763" spans="1:15" x14ac:dyDescent="0.25">
      <c r="A3763" s="139">
        <v>143</v>
      </c>
      <c r="B3763" s="135" t="s">
        <v>264</v>
      </c>
      <c r="C3763" s="134" t="s">
        <v>2102</v>
      </c>
      <c r="D3763" s="135">
        <v>5031</v>
      </c>
      <c r="E3763" s="135" t="s">
        <v>2289</v>
      </c>
      <c r="F3763" s="135">
        <v>2</v>
      </c>
      <c r="G3763" s="136">
        <v>2</v>
      </c>
      <c r="H3763" s="135" t="s">
        <v>3060</v>
      </c>
      <c r="I3763" s="135">
        <v>754</v>
      </c>
      <c r="J3763" s="135" t="s">
        <v>2151</v>
      </c>
      <c r="K3763" s="135" t="s">
        <v>2152</v>
      </c>
      <c r="L3763" s="135" t="s">
        <v>193</v>
      </c>
      <c r="M3763" s="135"/>
      <c r="N3763" s="137"/>
      <c r="O3763" s="121"/>
    </row>
    <row r="3764" spans="1:15" x14ac:dyDescent="0.25">
      <c r="A3764" s="139">
        <v>143</v>
      </c>
      <c r="B3764" s="135" t="s">
        <v>264</v>
      </c>
      <c r="C3764" s="134" t="s">
        <v>2102</v>
      </c>
      <c r="D3764" s="135">
        <v>5032</v>
      </c>
      <c r="E3764" s="135" t="s">
        <v>2657</v>
      </c>
      <c r="F3764" s="135">
        <v>1</v>
      </c>
      <c r="G3764" s="136">
        <v>1</v>
      </c>
      <c r="H3764" s="135" t="s">
        <v>2658</v>
      </c>
      <c r="I3764" s="135">
        <v>864</v>
      </c>
      <c r="J3764" s="135" t="s">
        <v>2115</v>
      </c>
      <c r="K3764" s="135" t="s">
        <v>2116</v>
      </c>
      <c r="L3764" s="135" t="s">
        <v>2117</v>
      </c>
      <c r="M3764" s="135"/>
      <c r="N3764" s="137"/>
      <c r="O3764" s="121"/>
    </row>
    <row r="3765" spans="1:15" x14ac:dyDescent="0.25">
      <c r="A3765" s="139">
        <v>143</v>
      </c>
      <c r="B3765" s="135" t="s">
        <v>264</v>
      </c>
      <c r="C3765" s="134" t="s">
        <v>2102</v>
      </c>
      <c r="D3765" s="135">
        <v>5033</v>
      </c>
      <c r="E3765" s="135" t="s">
        <v>2659</v>
      </c>
      <c r="F3765" s="135">
        <v>1</v>
      </c>
      <c r="G3765" s="136">
        <v>1</v>
      </c>
      <c r="H3765" s="135" t="s">
        <v>2660</v>
      </c>
      <c r="I3765" s="135">
        <v>858</v>
      </c>
      <c r="J3765" s="135" t="s">
        <v>2115</v>
      </c>
      <c r="K3765" s="135" t="s">
        <v>2116</v>
      </c>
      <c r="L3765" s="135" t="s">
        <v>2117</v>
      </c>
      <c r="M3765" s="135"/>
      <c r="N3765" s="137"/>
      <c r="O3765" s="121"/>
    </row>
    <row r="3766" spans="1:15" x14ac:dyDescent="0.25">
      <c r="A3766" s="139">
        <v>143</v>
      </c>
      <c r="B3766" s="135" t="s">
        <v>264</v>
      </c>
      <c r="C3766" s="134" t="s">
        <v>2102</v>
      </c>
      <c r="D3766" s="135">
        <v>5034</v>
      </c>
      <c r="E3766" s="135" t="s">
        <v>2661</v>
      </c>
      <c r="F3766" s="135">
        <v>1</v>
      </c>
      <c r="G3766" s="136">
        <v>1</v>
      </c>
      <c r="H3766" s="135" t="s">
        <v>2662</v>
      </c>
      <c r="I3766" s="135">
        <v>858</v>
      </c>
      <c r="J3766" s="135" t="s">
        <v>2115</v>
      </c>
      <c r="K3766" s="135" t="s">
        <v>2116</v>
      </c>
      <c r="L3766" s="135" t="s">
        <v>2117</v>
      </c>
      <c r="M3766" s="135"/>
      <c r="N3766" s="137"/>
      <c r="O3766" s="121"/>
    </row>
    <row r="3767" spans="1:15" x14ac:dyDescent="0.25">
      <c r="A3767" s="139">
        <v>143</v>
      </c>
      <c r="B3767" s="135" t="s">
        <v>264</v>
      </c>
      <c r="C3767" s="134" t="s">
        <v>2102</v>
      </c>
      <c r="D3767" s="135">
        <v>5035</v>
      </c>
      <c r="E3767" s="135" t="s">
        <v>2663</v>
      </c>
      <c r="F3767" s="135">
        <v>1</v>
      </c>
      <c r="G3767" s="136">
        <v>1</v>
      </c>
      <c r="H3767" s="135" t="s">
        <v>2664</v>
      </c>
      <c r="I3767" s="135">
        <v>858</v>
      </c>
      <c r="J3767" s="135" t="s">
        <v>2115</v>
      </c>
      <c r="K3767" s="135" t="s">
        <v>2116</v>
      </c>
      <c r="L3767" s="135" t="s">
        <v>2117</v>
      </c>
      <c r="M3767" s="135"/>
      <c r="N3767" s="137"/>
      <c r="O3767" s="121"/>
    </row>
    <row r="3768" spans="1:15" x14ac:dyDescent="0.25">
      <c r="A3768" s="139">
        <v>143</v>
      </c>
      <c r="B3768" s="135" t="s">
        <v>264</v>
      </c>
      <c r="C3768" s="135" t="s">
        <v>2973</v>
      </c>
      <c r="D3768" s="135">
        <v>20704</v>
      </c>
      <c r="E3768" s="135" t="s">
        <v>2325</v>
      </c>
      <c r="F3768" s="135">
        <v>1</v>
      </c>
      <c r="G3768" s="136">
        <v>1</v>
      </c>
      <c r="H3768" s="135" t="s">
        <v>2326</v>
      </c>
      <c r="I3768" s="135">
        <v>900</v>
      </c>
      <c r="J3768" s="135" t="s">
        <v>2843</v>
      </c>
      <c r="K3768" s="135" t="s">
        <v>2116</v>
      </c>
      <c r="L3768" s="135" t="s">
        <v>2117</v>
      </c>
      <c r="M3768" s="135"/>
      <c r="N3768" s="137" t="s">
        <v>3933</v>
      </c>
      <c r="O3768" s="135"/>
    </row>
    <row r="3769" spans="1:15" x14ac:dyDescent="0.25">
      <c r="A3769" s="139">
        <v>143</v>
      </c>
      <c r="B3769" s="135" t="s">
        <v>264</v>
      </c>
      <c r="C3769" s="135" t="s">
        <v>2973</v>
      </c>
      <c r="D3769" s="135">
        <v>20705</v>
      </c>
      <c r="E3769" s="135" t="s">
        <v>2325</v>
      </c>
      <c r="F3769" s="135">
        <v>1</v>
      </c>
      <c r="G3769" s="136">
        <v>2</v>
      </c>
      <c r="H3769" s="135" t="s">
        <v>2327</v>
      </c>
      <c r="I3769" s="135">
        <v>913</v>
      </c>
      <c r="J3769" s="135" t="s">
        <v>2843</v>
      </c>
      <c r="K3769" s="135" t="s">
        <v>2116</v>
      </c>
      <c r="L3769" s="135" t="s">
        <v>2117</v>
      </c>
      <c r="M3769" s="135"/>
      <c r="N3769" s="137" t="s">
        <v>3934</v>
      </c>
      <c r="O3769" s="135"/>
    </row>
    <row r="3770" spans="1:15" x14ac:dyDescent="0.25">
      <c r="A3770" s="139">
        <v>143</v>
      </c>
      <c r="B3770" s="135" t="s">
        <v>264</v>
      </c>
      <c r="C3770" s="135" t="s">
        <v>2973</v>
      </c>
      <c r="D3770" s="135">
        <v>20706</v>
      </c>
      <c r="E3770" s="135" t="s">
        <v>2325</v>
      </c>
      <c r="F3770" s="135">
        <v>1</v>
      </c>
      <c r="G3770" s="136">
        <v>3</v>
      </c>
      <c r="H3770" s="135" t="s">
        <v>2328</v>
      </c>
      <c r="I3770" s="135">
        <v>913</v>
      </c>
      <c r="J3770" s="135" t="s">
        <v>2843</v>
      </c>
      <c r="K3770" s="135" t="s">
        <v>2116</v>
      </c>
      <c r="L3770" s="135" t="s">
        <v>2117</v>
      </c>
      <c r="M3770" s="135"/>
      <c r="N3770" s="137" t="s">
        <v>3935</v>
      </c>
      <c r="O3770" s="135"/>
    </row>
    <row r="3771" spans="1:15" x14ac:dyDescent="0.25">
      <c r="A3771" s="139">
        <v>143</v>
      </c>
      <c r="B3771" s="135" t="s">
        <v>264</v>
      </c>
      <c r="C3771" s="135" t="s">
        <v>2973</v>
      </c>
      <c r="D3771" s="135">
        <v>20707</v>
      </c>
      <c r="E3771" s="135" t="s">
        <v>2325</v>
      </c>
      <c r="F3771" s="135">
        <v>1</v>
      </c>
      <c r="G3771" s="136">
        <v>4</v>
      </c>
      <c r="H3771" s="135" t="s">
        <v>2384</v>
      </c>
      <c r="I3771" s="135">
        <v>907</v>
      </c>
      <c r="J3771" s="135" t="s">
        <v>2843</v>
      </c>
      <c r="K3771" s="135" t="s">
        <v>2116</v>
      </c>
      <c r="L3771" s="135" t="s">
        <v>2117</v>
      </c>
      <c r="M3771" s="135"/>
      <c r="N3771" s="137" t="s">
        <v>3936</v>
      </c>
      <c r="O3771" s="135"/>
    </row>
    <row r="3772" spans="1:15" x14ac:dyDescent="0.25">
      <c r="A3772" s="139">
        <v>143</v>
      </c>
      <c r="B3772" s="135" t="s">
        <v>264</v>
      </c>
      <c r="C3772" s="135" t="s">
        <v>2973</v>
      </c>
      <c r="D3772" s="135">
        <v>20708</v>
      </c>
      <c r="E3772" s="135" t="s">
        <v>2325</v>
      </c>
      <c r="F3772" s="135">
        <v>1</v>
      </c>
      <c r="G3772" s="136">
        <v>5</v>
      </c>
      <c r="H3772" s="135" t="s">
        <v>2385</v>
      </c>
      <c r="I3772" s="135">
        <v>43</v>
      </c>
      <c r="J3772" s="135" t="s">
        <v>2843</v>
      </c>
      <c r="K3772" s="135" t="s">
        <v>2109</v>
      </c>
      <c r="L3772" s="135" t="s">
        <v>193</v>
      </c>
      <c r="M3772" s="135"/>
      <c r="N3772" s="137" t="s">
        <v>3937</v>
      </c>
      <c r="O3772" s="135"/>
    </row>
    <row r="3773" spans="1:15" x14ac:dyDescent="0.25">
      <c r="A3773" s="139">
        <v>143</v>
      </c>
      <c r="B3773" s="135" t="s">
        <v>264</v>
      </c>
      <c r="C3773" s="135" t="s">
        <v>2973</v>
      </c>
      <c r="D3773" s="135">
        <v>20709</v>
      </c>
      <c r="E3773" s="135" t="s">
        <v>2325</v>
      </c>
      <c r="F3773" s="135">
        <v>1</v>
      </c>
      <c r="G3773" s="136">
        <v>6</v>
      </c>
      <c r="H3773" s="135" t="s">
        <v>2386</v>
      </c>
      <c r="I3773" s="135">
        <v>53</v>
      </c>
      <c r="J3773" s="135" t="s">
        <v>2843</v>
      </c>
      <c r="K3773" s="135" t="s">
        <v>2441</v>
      </c>
      <c r="L3773" s="135" t="s">
        <v>193</v>
      </c>
      <c r="M3773" s="135"/>
      <c r="N3773" s="137" t="s">
        <v>3937</v>
      </c>
      <c r="O3773" s="135"/>
    </row>
    <row r="3774" spans="1:15" x14ac:dyDescent="0.25">
      <c r="A3774" s="139">
        <v>143</v>
      </c>
      <c r="B3774" s="135" t="s">
        <v>264</v>
      </c>
      <c r="C3774" s="135" t="s">
        <v>2973</v>
      </c>
      <c r="D3774" s="135">
        <v>20710</v>
      </c>
      <c r="E3774" s="135" t="s">
        <v>2325</v>
      </c>
      <c r="F3774" s="135">
        <v>1</v>
      </c>
      <c r="G3774" s="136">
        <v>7</v>
      </c>
      <c r="H3774" s="135" t="s">
        <v>2387</v>
      </c>
      <c r="I3774" s="135">
        <v>53</v>
      </c>
      <c r="J3774" s="135" t="s">
        <v>2843</v>
      </c>
      <c r="K3774" s="135" t="s">
        <v>2441</v>
      </c>
      <c r="L3774" s="135" t="s">
        <v>193</v>
      </c>
      <c r="M3774" s="135"/>
      <c r="N3774" s="137" t="s">
        <v>3938</v>
      </c>
      <c r="O3774" s="135"/>
    </row>
    <row r="3775" spans="1:15" x14ac:dyDescent="0.25">
      <c r="A3775" s="139">
        <v>143</v>
      </c>
      <c r="B3775" s="135" t="s">
        <v>264</v>
      </c>
      <c r="C3775" s="135" t="s">
        <v>2973</v>
      </c>
      <c r="D3775" s="135">
        <v>20711</v>
      </c>
      <c r="E3775" s="135" t="s">
        <v>2325</v>
      </c>
      <c r="F3775" s="135">
        <v>1</v>
      </c>
      <c r="G3775" s="136">
        <v>8</v>
      </c>
      <c r="H3775" s="135" t="s">
        <v>2388</v>
      </c>
      <c r="I3775" s="135">
        <v>216</v>
      </c>
      <c r="J3775" s="135" t="s">
        <v>2843</v>
      </c>
      <c r="K3775" s="135" t="s">
        <v>2109</v>
      </c>
      <c r="L3775" s="135" t="s">
        <v>193</v>
      </c>
      <c r="M3775" s="135"/>
      <c r="N3775" s="137" t="s">
        <v>3939</v>
      </c>
      <c r="O3775" s="135"/>
    </row>
    <row r="3776" spans="1:15" x14ac:dyDescent="0.25">
      <c r="A3776" s="139">
        <v>143</v>
      </c>
      <c r="B3776" s="135" t="s">
        <v>264</v>
      </c>
      <c r="C3776" s="135" t="s">
        <v>2973</v>
      </c>
      <c r="D3776" s="135">
        <v>20712</v>
      </c>
      <c r="E3776" s="135" t="s">
        <v>2325</v>
      </c>
      <c r="F3776" s="135">
        <v>1</v>
      </c>
      <c r="G3776" s="136">
        <v>9</v>
      </c>
      <c r="H3776" s="135" t="s">
        <v>2389</v>
      </c>
      <c r="I3776" s="135">
        <v>207</v>
      </c>
      <c r="J3776" s="135" t="s">
        <v>2843</v>
      </c>
      <c r="K3776" s="135" t="s">
        <v>2109</v>
      </c>
      <c r="L3776" s="135" t="s">
        <v>193</v>
      </c>
      <c r="M3776" s="135"/>
      <c r="N3776" s="137" t="s">
        <v>3940</v>
      </c>
      <c r="O3776" s="135"/>
    </row>
    <row r="3777" spans="1:15" x14ac:dyDescent="0.25">
      <c r="A3777" s="139">
        <v>143</v>
      </c>
      <c r="B3777" s="135" t="s">
        <v>264</v>
      </c>
      <c r="C3777" s="135" t="s">
        <v>2973</v>
      </c>
      <c r="D3777" s="135">
        <v>20713</v>
      </c>
      <c r="E3777" s="135" t="s">
        <v>2325</v>
      </c>
      <c r="F3777" s="135">
        <v>1</v>
      </c>
      <c r="G3777" s="136">
        <v>10</v>
      </c>
      <c r="H3777" s="135" t="s">
        <v>2390</v>
      </c>
      <c r="I3777" s="135">
        <v>48</v>
      </c>
      <c r="J3777" s="135" t="s">
        <v>2843</v>
      </c>
      <c r="K3777" s="135" t="s">
        <v>2106</v>
      </c>
      <c r="L3777" s="135" t="s">
        <v>193</v>
      </c>
      <c r="M3777" s="135"/>
      <c r="N3777" s="137" t="s">
        <v>3941</v>
      </c>
      <c r="O3777" s="135"/>
    </row>
    <row r="3778" spans="1:15" x14ac:dyDescent="0.25">
      <c r="A3778" s="139">
        <v>143</v>
      </c>
      <c r="B3778" s="135" t="s">
        <v>264</v>
      </c>
      <c r="C3778" s="135" t="s">
        <v>2973</v>
      </c>
      <c r="D3778" s="135">
        <v>20714</v>
      </c>
      <c r="E3778" s="135" t="s">
        <v>2325</v>
      </c>
      <c r="F3778" s="135">
        <v>1</v>
      </c>
      <c r="G3778" s="136">
        <v>11</v>
      </c>
      <c r="H3778" s="135" t="s">
        <v>2391</v>
      </c>
      <c r="I3778" s="135">
        <v>141</v>
      </c>
      <c r="J3778" s="135" t="s">
        <v>2843</v>
      </c>
      <c r="K3778" s="135" t="s">
        <v>2441</v>
      </c>
      <c r="L3778" s="135" t="s">
        <v>193</v>
      </c>
      <c r="M3778" s="135"/>
      <c r="N3778" s="137" t="s">
        <v>3942</v>
      </c>
      <c r="O3778" s="135"/>
    </row>
    <row r="3779" spans="1:15" x14ac:dyDescent="0.25">
      <c r="A3779" s="139">
        <v>143</v>
      </c>
      <c r="B3779" s="135" t="s">
        <v>264</v>
      </c>
      <c r="C3779" s="135" t="s">
        <v>2973</v>
      </c>
      <c r="D3779" s="135">
        <v>20715</v>
      </c>
      <c r="E3779" s="135" t="s">
        <v>2325</v>
      </c>
      <c r="F3779" s="135">
        <v>1</v>
      </c>
      <c r="G3779" s="136">
        <v>12</v>
      </c>
      <c r="H3779" s="135" t="s">
        <v>2392</v>
      </c>
      <c r="I3779" s="135">
        <v>141</v>
      </c>
      <c r="J3779" s="135" t="s">
        <v>2843</v>
      </c>
      <c r="K3779" s="135" t="s">
        <v>2109</v>
      </c>
      <c r="L3779" s="135" t="s">
        <v>193</v>
      </c>
      <c r="M3779" s="135"/>
      <c r="N3779" s="137" t="s">
        <v>3943</v>
      </c>
      <c r="O3779" s="135"/>
    </row>
    <row r="3780" spans="1:15" x14ac:dyDescent="0.25">
      <c r="A3780" s="139">
        <v>143</v>
      </c>
      <c r="B3780" s="135" t="s">
        <v>264</v>
      </c>
      <c r="C3780" s="135" t="s">
        <v>2973</v>
      </c>
      <c r="D3780" s="135">
        <v>20716</v>
      </c>
      <c r="E3780" s="135" t="s">
        <v>2325</v>
      </c>
      <c r="F3780" s="135">
        <v>1</v>
      </c>
      <c r="G3780" s="136">
        <v>13</v>
      </c>
      <c r="H3780" s="135" t="s">
        <v>2393</v>
      </c>
      <c r="I3780" s="135">
        <v>261</v>
      </c>
      <c r="J3780" s="135" t="s">
        <v>2843</v>
      </c>
      <c r="K3780" s="135" t="s">
        <v>2109</v>
      </c>
      <c r="L3780" s="135" t="s">
        <v>193</v>
      </c>
      <c r="M3780" s="135"/>
      <c r="N3780" s="137" t="s">
        <v>3939</v>
      </c>
      <c r="O3780" s="135"/>
    </row>
    <row r="3781" spans="1:15" x14ac:dyDescent="0.25">
      <c r="A3781" s="139">
        <v>143</v>
      </c>
      <c r="B3781" s="135" t="s">
        <v>264</v>
      </c>
      <c r="C3781" s="135" t="s">
        <v>2973</v>
      </c>
      <c r="D3781" s="135">
        <v>20717</v>
      </c>
      <c r="E3781" s="135" t="s">
        <v>2325</v>
      </c>
      <c r="F3781" s="135">
        <v>1</v>
      </c>
      <c r="G3781" s="136">
        <v>14</v>
      </c>
      <c r="H3781" s="135" t="s">
        <v>2394</v>
      </c>
      <c r="I3781" s="135">
        <v>261</v>
      </c>
      <c r="J3781" s="135" t="s">
        <v>2843</v>
      </c>
      <c r="K3781" s="135" t="s">
        <v>2109</v>
      </c>
      <c r="L3781" s="135" t="s">
        <v>193</v>
      </c>
      <c r="M3781" s="135"/>
      <c r="N3781" s="137" t="s">
        <v>3940</v>
      </c>
      <c r="O3781" s="135"/>
    </row>
    <row r="3782" spans="1:15" x14ac:dyDescent="0.25">
      <c r="A3782" s="139">
        <v>143</v>
      </c>
      <c r="B3782" s="135" t="s">
        <v>264</v>
      </c>
      <c r="C3782" s="135" t="s">
        <v>2973</v>
      </c>
      <c r="D3782" s="135">
        <v>20718</v>
      </c>
      <c r="E3782" s="135" t="s">
        <v>2325</v>
      </c>
      <c r="F3782" s="135">
        <v>1</v>
      </c>
      <c r="G3782" s="136">
        <v>15</v>
      </c>
      <c r="H3782" s="135" t="s">
        <v>2395</v>
      </c>
      <c r="I3782" s="135">
        <v>62</v>
      </c>
      <c r="J3782" s="135" t="s">
        <v>2843</v>
      </c>
      <c r="K3782" s="135" t="s">
        <v>2441</v>
      </c>
      <c r="L3782" s="135" t="s">
        <v>193</v>
      </c>
      <c r="M3782" s="135"/>
      <c r="N3782" s="137" t="s">
        <v>3944</v>
      </c>
      <c r="O3782" s="135"/>
    </row>
    <row r="3783" spans="1:15" x14ac:dyDescent="0.25">
      <c r="A3783" s="139">
        <v>143</v>
      </c>
      <c r="B3783" s="135" t="s">
        <v>264</v>
      </c>
      <c r="C3783" s="135" t="s">
        <v>2973</v>
      </c>
      <c r="D3783" s="135">
        <v>20719</v>
      </c>
      <c r="E3783" s="135" t="s">
        <v>2325</v>
      </c>
      <c r="F3783" s="135">
        <v>1</v>
      </c>
      <c r="G3783" s="136">
        <v>16</v>
      </c>
      <c r="H3783" s="135" t="s">
        <v>2396</v>
      </c>
      <c r="I3783" s="135">
        <v>55</v>
      </c>
      <c r="J3783" s="135" t="s">
        <v>2843</v>
      </c>
      <c r="K3783" s="135" t="s">
        <v>2156</v>
      </c>
      <c r="L3783" s="135" t="s">
        <v>193</v>
      </c>
      <c r="M3783" s="135"/>
      <c r="N3783" s="137" t="s">
        <v>3945</v>
      </c>
      <c r="O3783" s="135"/>
    </row>
    <row r="3784" spans="1:15" x14ac:dyDescent="0.25">
      <c r="A3784" s="139">
        <v>143</v>
      </c>
      <c r="B3784" s="135" t="s">
        <v>264</v>
      </c>
      <c r="C3784" s="135" t="s">
        <v>2973</v>
      </c>
      <c r="D3784" s="135">
        <v>20720</v>
      </c>
      <c r="E3784" s="135" t="s">
        <v>2325</v>
      </c>
      <c r="F3784" s="135">
        <v>1</v>
      </c>
      <c r="G3784" s="136">
        <v>17</v>
      </c>
      <c r="H3784" s="135" t="s">
        <v>2397</v>
      </c>
      <c r="I3784" s="135">
        <v>905</v>
      </c>
      <c r="J3784" s="135" t="s">
        <v>2843</v>
      </c>
      <c r="K3784" s="135" t="s">
        <v>2116</v>
      </c>
      <c r="L3784" s="135" t="s">
        <v>2117</v>
      </c>
      <c r="M3784" s="135"/>
      <c r="N3784" s="137" t="s">
        <v>3946</v>
      </c>
      <c r="O3784" s="135"/>
    </row>
    <row r="3785" spans="1:15" x14ac:dyDescent="0.25">
      <c r="A3785" s="139">
        <v>143</v>
      </c>
      <c r="B3785" s="135" t="s">
        <v>264</v>
      </c>
      <c r="C3785" s="135" t="s">
        <v>2973</v>
      </c>
      <c r="D3785" s="135">
        <v>20721</v>
      </c>
      <c r="E3785" s="135" t="s">
        <v>2325</v>
      </c>
      <c r="F3785" s="135">
        <v>1</v>
      </c>
      <c r="G3785" s="136">
        <v>24</v>
      </c>
      <c r="H3785" s="135" t="s">
        <v>2402</v>
      </c>
      <c r="I3785" s="135">
        <v>4510</v>
      </c>
      <c r="J3785" s="135" t="s">
        <v>2843</v>
      </c>
      <c r="K3785" s="135" t="s">
        <v>2168</v>
      </c>
      <c r="L3785" s="135" t="s">
        <v>189</v>
      </c>
      <c r="M3785" s="135"/>
      <c r="N3785" s="137"/>
      <c r="O3785" s="135"/>
    </row>
    <row r="3786" spans="1:15" x14ac:dyDescent="0.25">
      <c r="A3786" s="139">
        <v>143</v>
      </c>
      <c r="B3786" s="135" t="s">
        <v>264</v>
      </c>
      <c r="C3786" s="135" t="s">
        <v>2973</v>
      </c>
      <c r="D3786" s="135">
        <v>20722</v>
      </c>
      <c r="E3786" s="135" t="s">
        <v>2325</v>
      </c>
      <c r="F3786" s="135">
        <v>1</v>
      </c>
      <c r="G3786" s="136">
        <v>25</v>
      </c>
      <c r="H3786" s="135" t="s">
        <v>2403</v>
      </c>
      <c r="I3786" s="135">
        <v>1411</v>
      </c>
      <c r="J3786" s="135" t="s">
        <v>2843</v>
      </c>
      <c r="K3786" s="135" t="s">
        <v>2168</v>
      </c>
      <c r="L3786" s="135" t="s">
        <v>189</v>
      </c>
      <c r="M3786" s="135"/>
      <c r="N3786" s="137" t="s">
        <v>3011</v>
      </c>
      <c r="O3786" s="135"/>
    </row>
    <row r="3787" spans="1:15" x14ac:dyDescent="0.25">
      <c r="A3787" s="139">
        <v>143</v>
      </c>
      <c r="B3787" s="135" t="s">
        <v>264</v>
      </c>
      <c r="C3787" s="135" t="s">
        <v>2973</v>
      </c>
      <c r="D3787" s="135">
        <v>20723</v>
      </c>
      <c r="E3787" s="135" t="s">
        <v>2325</v>
      </c>
      <c r="F3787" s="135">
        <v>2</v>
      </c>
      <c r="G3787" s="136">
        <v>1</v>
      </c>
      <c r="H3787" s="135" t="s">
        <v>2420</v>
      </c>
      <c r="I3787" s="135">
        <v>718</v>
      </c>
      <c r="J3787" s="135" t="s">
        <v>2843</v>
      </c>
      <c r="K3787" s="135" t="s">
        <v>2116</v>
      </c>
      <c r="L3787" s="135" t="s">
        <v>2117</v>
      </c>
      <c r="M3787" s="135"/>
      <c r="N3787" s="137" t="s">
        <v>3947</v>
      </c>
      <c r="O3787" s="135"/>
    </row>
    <row r="3788" spans="1:15" x14ac:dyDescent="0.25">
      <c r="A3788" s="139">
        <v>143</v>
      </c>
      <c r="B3788" s="135" t="s">
        <v>264</v>
      </c>
      <c r="C3788" s="135" t="s">
        <v>2973</v>
      </c>
      <c r="D3788" s="135">
        <v>20724</v>
      </c>
      <c r="E3788" s="135" t="s">
        <v>2325</v>
      </c>
      <c r="F3788" s="135">
        <v>2</v>
      </c>
      <c r="G3788" s="136">
        <v>2</v>
      </c>
      <c r="H3788" s="135" t="s">
        <v>2421</v>
      </c>
      <c r="I3788" s="135">
        <v>897</v>
      </c>
      <c r="J3788" s="135" t="s">
        <v>2843</v>
      </c>
      <c r="K3788" s="135" t="s">
        <v>2116</v>
      </c>
      <c r="L3788" s="135" t="s">
        <v>2117</v>
      </c>
      <c r="M3788" s="135"/>
      <c r="N3788" s="137" t="s">
        <v>3948</v>
      </c>
      <c r="O3788" s="135"/>
    </row>
    <row r="3789" spans="1:15" x14ac:dyDescent="0.25">
      <c r="A3789" s="139">
        <v>143</v>
      </c>
      <c r="B3789" s="135" t="s">
        <v>264</v>
      </c>
      <c r="C3789" s="135" t="s">
        <v>2973</v>
      </c>
      <c r="D3789" s="135">
        <v>20725</v>
      </c>
      <c r="E3789" s="135" t="s">
        <v>2325</v>
      </c>
      <c r="F3789" s="135">
        <v>2</v>
      </c>
      <c r="G3789" s="136">
        <v>3</v>
      </c>
      <c r="H3789" s="135" t="s">
        <v>2422</v>
      </c>
      <c r="I3789" s="135">
        <v>894</v>
      </c>
      <c r="J3789" s="135" t="s">
        <v>2843</v>
      </c>
      <c r="K3789" s="135" t="s">
        <v>2116</v>
      </c>
      <c r="L3789" s="135" t="s">
        <v>2117</v>
      </c>
      <c r="M3789" s="135"/>
      <c r="N3789" s="137" t="s">
        <v>3949</v>
      </c>
      <c r="O3789" s="135"/>
    </row>
    <row r="3790" spans="1:15" x14ac:dyDescent="0.25">
      <c r="A3790" s="139">
        <v>143</v>
      </c>
      <c r="B3790" s="135" t="s">
        <v>264</v>
      </c>
      <c r="C3790" s="135" t="s">
        <v>2973</v>
      </c>
      <c r="D3790" s="135">
        <v>20726</v>
      </c>
      <c r="E3790" s="135" t="s">
        <v>2325</v>
      </c>
      <c r="F3790" s="135">
        <v>2</v>
      </c>
      <c r="G3790" s="136">
        <v>4</v>
      </c>
      <c r="H3790" s="135" t="s">
        <v>2778</v>
      </c>
      <c r="I3790" s="135">
        <v>894</v>
      </c>
      <c r="J3790" s="135" t="s">
        <v>2843</v>
      </c>
      <c r="K3790" s="135" t="s">
        <v>2116</v>
      </c>
      <c r="L3790" s="135" t="s">
        <v>2117</v>
      </c>
      <c r="M3790" s="135"/>
      <c r="N3790" s="137" t="s">
        <v>3950</v>
      </c>
      <c r="O3790" s="135"/>
    </row>
    <row r="3791" spans="1:15" x14ac:dyDescent="0.25">
      <c r="A3791" s="139">
        <v>143</v>
      </c>
      <c r="B3791" s="135" t="s">
        <v>264</v>
      </c>
      <c r="C3791" s="135" t="s">
        <v>2973</v>
      </c>
      <c r="D3791" s="135">
        <v>20727</v>
      </c>
      <c r="E3791" s="135" t="s">
        <v>2325</v>
      </c>
      <c r="F3791" s="135">
        <v>2</v>
      </c>
      <c r="G3791" s="136">
        <v>5</v>
      </c>
      <c r="H3791" s="135" t="s">
        <v>2423</v>
      </c>
      <c r="I3791" s="135">
        <v>611</v>
      </c>
      <c r="J3791" s="135" t="s">
        <v>2843</v>
      </c>
      <c r="K3791" s="135" t="s">
        <v>2139</v>
      </c>
      <c r="L3791" s="135" t="s">
        <v>194</v>
      </c>
      <c r="M3791" s="135"/>
      <c r="N3791" s="137" t="s">
        <v>3951</v>
      </c>
      <c r="O3791" s="135"/>
    </row>
    <row r="3792" spans="1:15" x14ac:dyDescent="0.25">
      <c r="A3792" s="139">
        <v>143</v>
      </c>
      <c r="B3792" s="135" t="s">
        <v>264</v>
      </c>
      <c r="C3792" s="135" t="s">
        <v>2973</v>
      </c>
      <c r="D3792" s="135">
        <v>20728</v>
      </c>
      <c r="E3792" s="135" t="s">
        <v>2325</v>
      </c>
      <c r="F3792" s="135">
        <v>2</v>
      </c>
      <c r="G3792" s="136">
        <v>7</v>
      </c>
      <c r="H3792" s="135" t="s">
        <v>2424</v>
      </c>
      <c r="I3792" s="135">
        <v>141</v>
      </c>
      <c r="J3792" s="135" t="s">
        <v>2843</v>
      </c>
      <c r="K3792" s="135" t="s">
        <v>2441</v>
      </c>
      <c r="L3792" s="135" t="s">
        <v>193</v>
      </c>
      <c r="M3792" s="135"/>
      <c r="N3792" s="137" t="s">
        <v>3952</v>
      </c>
      <c r="O3792" s="135"/>
    </row>
    <row r="3793" spans="1:15" x14ac:dyDescent="0.25">
      <c r="A3793" s="139">
        <v>143</v>
      </c>
      <c r="B3793" s="135" t="s">
        <v>264</v>
      </c>
      <c r="C3793" s="135" t="s">
        <v>2973</v>
      </c>
      <c r="D3793" s="135">
        <v>20729</v>
      </c>
      <c r="E3793" s="135" t="s">
        <v>2325</v>
      </c>
      <c r="F3793" s="135">
        <v>2</v>
      </c>
      <c r="G3793" s="136">
        <v>8</v>
      </c>
      <c r="H3793" s="135" t="s">
        <v>2425</v>
      </c>
      <c r="I3793" s="135">
        <v>141</v>
      </c>
      <c r="J3793" s="135" t="s">
        <v>2843</v>
      </c>
      <c r="K3793" s="135" t="s">
        <v>2109</v>
      </c>
      <c r="L3793" s="135" t="s">
        <v>193</v>
      </c>
      <c r="M3793" s="135"/>
      <c r="N3793" s="137" t="s">
        <v>3953</v>
      </c>
      <c r="O3793" s="135"/>
    </row>
    <row r="3794" spans="1:15" x14ac:dyDescent="0.25">
      <c r="A3794" s="139">
        <v>143</v>
      </c>
      <c r="B3794" s="135" t="s">
        <v>264</v>
      </c>
      <c r="C3794" s="135" t="s">
        <v>2973</v>
      </c>
      <c r="D3794" s="135">
        <v>20730</v>
      </c>
      <c r="E3794" s="135" t="s">
        <v>2325</v>
      </c>
      <c r="F3794" s="135">
        <v>2</v>
      </c>
      <c r="G3794" s="136">
        <v>9</v>
      </c>
      <c r="H3794" s="135" t="s">
        <v>2426</v>
      </c>
      <c r="I3794" s="135">
        <v>261</v>
      </c>
      <c r="J3794" s="135" t="s">
        <v>2843</v>
      </c>
      <c r="K3794" s="135" t="s">
        <v>2109</v>
      </c>
      <c r="L3794" s="135" t="s">
        <v>193</v>
      </c>
      <c r="M3794" s="135"/>
      <c r="N3794" s="137" t="s">
        <v>3939</v>
      </c>
      <c r="O3794" s="135"/>
    </row>
    <row r="3795" spans="1:15" x14ac:dyDescent="0.25">
      <c r="A3795" s="139">
        <v>143</v>
      </c>
      <c r="B3795" s="135" t="s">
        <v>264</v>
      </c>
      <c r="C3795" s="135" t="s">
        <v>2973</v>
      </c>
      <c r="D3795" s="135">
        <v>20731</v>
      </c>
      <c r="E3795" s="135" t="s">
        <v>2325</v>
      </c>
      <c r="F3795" s="135">
        <v>2</v>
      </c>
      <c r="G3795" s="136">
        <v>10</v>
      </c>
      <c r="H3795" s="135" t="s">
        <v>2780</v>
      </c>
      <c r="I3795" s="135">
        <v>261</v>
      </c>
      <c r="J3795" s="135" t="s">
        <v>2843</v>
      </c>
      <c r="K3795" s="135" t="s">
        <v>2109</v>
      </c>
      <c r="L3795" s="135" t="s">
        <v>193</v>
      </c>
      <c r="M3795" s="135"/>
      <c r="N3795" s="137" t="s">
        <v>3940</v>
      </c>
      <c r="O3795" s="135"/>
    </row>
    <row r="3796" spans="1:15" x14ac:dyDescent="0.25">
      <c r="A3796" s="139">
        <v>143</v>
      </c>
      <c r="B3796" s="135" t="s">
        <v>264</v>
      </c>
      <c r="C3796" s="135" t="s">
        <v>2973</v>
      </c>
      <c r="D3796" s="135">
        <v>20732</v>
      </c>
      <c r="E3796" s="135" t="s">
        <v>2325</v>
      </c>
      <c r="F3796" s="135">
        <v>2</v>
      </c>
      <c r="G3796" s="136">
        <v>11</v>
      </c>
      <c r="H3796" s="135" t="s">
        <v>2781</v>
      </c>
      <c r="I3796" s="135">
        <v>52</v>
      </c>
      <c r="J3796" s="135" t="s">
        <v>2843</v>
      </c>
      <c r="K3796" s="135" t="s">
        <v>2152</v>
      </c>
      <c r="L3796" s="135" t="s">
        <v>193</v>
      </c>
      <c r="M3796" s="135"/>
      <c r="N3796" s="137"/>
      <c r="O3796" s="135"/>
    </row>
    <row r="3797" spans="1:15" x14ac:dyDescent="0.25">
      <c r="A3797" s="139">
        <v>143</v>
      </c>
      <c r="B3797" s="135" t="s">
        <v>264</v>
      </c>
      <c r="C3797" s="135" t="s">
        <v>2973</v>
      </c>
      <c r="D3797" s="135">
        <v>20733</v>
      </c>
      <c r="E3797" s="135" t="s">
        <v>2325</v>
      </c>
      <c r="F3797" s="135">
        <v>2</v>
      </c>
      <c r="G3797" s="136">
        <v>12</v>
      </c>
      <c r="H3797" s="135" t="s">
        <v>2782</v>
      </c>
      <c r="I3797" s="135">
        <v>49</v>
      </c>
      <c r="J3797" s="135" t="s">
        <v>2843</v>
      </c>
      <c r="K3797" s="135" t="s">
        <v>2156</v>
      </c>
      <c r="L3797" s="135" t="s">
        <v>193</v>
      </c>
      <c r="M3797" s="135"/>
      <c r="N3797" s="137" t="s">
        <v>3954</v>
      </c>
      <c r="O3797" s="135"/>
    </row>
    <row r="3798" spans="1:15" x14ac:dyDescent="0.25">
      <c r="A3798" s="139">
        <v>143</v>
      </c>
      <c r="B3798" s="135" t="s">
        <v>264</v>
      </c>
      <c r="C3798" s="135" t="s">
        <v>2973</v>
      </c>
      <c r="D3798" s="135">
        <v>20734</v>
      </c>
      <c r="E3798" s="135" t="s">
        <v>2325</v>
      </c>
      <c r="F3798" s="135">
        <v>2</v>
      </c>
      <c r="G3798" s="136">
        <v>13</v>
      </c>
      <c r="H3798" s="135" t="s">
        <v>2783</v>
      </c>
      <c r="I3798" s="135">
        <v>907</v>
      </c>
      <c r="J3798" s="135" t="s">
        <v>2843</v>
      </c>
      <c r="K3798" s="135" t="s">
        <v>2116</v>
      </c>
      <c r="L3798" s="135" t="s">
        <v>2117</v>
      </c>
      <c r="M3798" s="135"/>
      <c r="N3798" s="137" t="s">
        <v>3955</v>
      </c>
      <c r="O3798" s="135"/>
    </row>
    <row r="3799" spans="1:15" x14ac:dyDescent="0.25">
      <c r="A3799" s="139">
        <v>144</v>
      </c>
      <c r="B3799" s="135" t="s">
        <v>1501</v>
      </c>
      <c r="C3799" s="134" t="s">
        <v>2102</v>
      </c>
      <c r="D3799" s="135">
        <v>5036</v>
      </c>
      <c r="E3799" s="135" t="s">
        <v>2103</v>
      </c>
      <c r="F3799" s="135">
        <v>1</v>
      </c>
      <c r="G3799" s="136">
        <v>3</v>
      </c>
      <c r="H3799" s="135" t="s">
        <v>2110</v>
      </c>
      <c r="I3799" s="135">
        <v>47</v>
      </c>
      <c r="J3799" s="135" t="s">
        <v>2155</v>
      </c>
      <c r="K3799" s="135" t="s">
        <v>2156</v>
      </c>
      <c r="L3799" s="135" t="s">
        <v>193</v>
      </c>
      <c r="M3799" s="135"/>
      <c r="N3799" s="137"/>
      <c r="O3799" s="121"/>
    </row>
    <row r="3800" spans="1:15" x14ac:dyDescent="0.25">
      <c r="A3800" s="139">
        <v>144</v>
      </c>
      <c r="B3800" s="135" t="s">
        <v>1501</v>
      </c>
      <c r="C3800" s="134" t="s">
        <v>2102</v>
      </c>
      <c r="D3800" s="135">
        <v>5037</v>
      </c>
      <c r="E3800" s="135" t="s">
        <v>2103</v>
      </c>
      <c r="F3800" s="135">
        <v>1</v>
      </c>
      <c r="G3800" s="136">
        <v>101</v>
      </c>
      <c r="H3800" s="135" t="s">
        <v>2982</v>
      </c>
      <c r="I3800" s="135">
        <v>2257</v>
      </c>
      <c r="J3800" s="135" t="s">
        <v>2202</v>
      </c>
      <c r="K3800" s="135" t="s">
        <v>2203</v>
      </c>
      <c r="L3800" s="135" t="s">
        <v>190</v>
      </c>
      <c r="M3800" s="135"/>
      <c r="N3800" s="137"/>
      <c r="O3800" s="121"/>
    </row>
    <row r="3801" spans="1:15" x14ac:dyDescent="0.25">
      <c r="A3801" s="139">
        <v>144</v>
      </c>
      <c r="B3801" s="135" t="s">
        <v>1501</v>
      </c>
      <c r="C3801" s="134" t="s">
        <v>2102</v>
      </c>
      <c r="D3801" s="135">
        <v>5038</v>
      </c>
      <c r="E3801" s="135" t="s">
        <v>2103</v>
      </c>
      <c r="F3801" s="135">
        <v>1</v>
      </c>
      <c r="G3801" s="136">
        <v>102</v>
      </c>
      <c r="H3801" s="135" t="s">
        <v>2983</v>
      </c>
      <c r="I3801" s="135">
        <v>525</v>
      </c>
      <c r="J3801" s="135" t="s">
        <v>2155</v>
      </c>
      <c r="K3801" s="135" t="s">
        <v>2156</v>
      </c>
      <c r="L3801" s="135" t="s">
        <v>193</v>
      </c>
      <c r="M3801" s="135"/>
      <c r="N3801" s="137"/>
      <c r="O3801" s="121"/>
    </row>
    <row r="3802" spans="1:15" x14ac:dyDescent="0.25">
      <c r="A3802" s="139">
        <v>144</v>
      </c>
      <c r="B3802" s="135" t="s">
        <v>1501</v>
      </c>
      <c r="C3802" s="134" t="s">
        <v>2102</v>
      </c>
      <c r="D3802" s="135">
        <v>5039</v>
      </c>
      <c r="E3802" s="135" t="s">
        <v>2103</v>
      </c>
      <c r="F3802" s="135">
        <v>1</v>
      </c>
      <c r="G3802" s="136">
        <v>103</v>
      </c>
      <c r="H3802" s="135" t="s">
        <v>2984</v>
      </c>
      <c r="I3802" s="135">
        <v>51</v>
      </c>
      <c r="J3802" s="135" t="s">
        <v>2105</v>
      </c>
      <c r="K3802" s="135" t="s">
        <v>2106</v>
      </c>
      <c r="L3802" s="135" t="s">
        <v>193</v>
      </c>
      <c r="M3802" s="135"/>
      <c r="N3802" s="137"/>
      <c r="O3802" s="121"/>
    </row>
    <row r="3803" spans="1:15" x14ac:dyDescent="0.25">
      <c r="A3803" s="139">
        <v>144</v>
      </c>
      <c r="B3803" s="135" t="s">
        <v>1501</v>
      </c>
      <c r="C3803" s="134" t="s">
        <v>2102</v>
      </c>
      <c r="D3803" s="135">
        <v>5040</v>
      </c>
      <c r="E3803" s="135" t="s">
        <v>2103</v>
      </c>
      <c r="F3803" s="135">
        <v>1</v>
      </c>
      <c r="G3803" s="136">
        <v>104</v>
      </c>
      <c r="H3803" s="135" t="s">
        <v>2985</v>
      </c>
      <c r="I3803" s="135">
        <v>79</v>
      </c>
      <c r="J3803" s="135" t="s">
        <v>2151</v>
      </c>
      <c r="K3803" s="135" t="s">
        <v>2152</v>
      </c>
      <c r="L3803" s="135" t="s">
        <v>193</v>
      </c>
      <c r="M3803" s="135"/>
      <c r="N3803" s="137"/>
      <c r="O3803" s="121"/>
    </row>
    <row r="3804" spans="1:15" x14ac:dyDescent="0.25">
      <c r="A3804" s="139">
        <v>144</v>
      </c>
      <c r="B3804" s="135" t="s">
        <v>1501</v>
      </c>
      <c r="C3804" s="134" t="s">
        <v>2102</v>
      </c>
      <c r="D3804" s="135">
        <v>5041</v>
      </c>
      <c r="E3804" s="135" t="s">
        <v>2103</v>
      </c>
      <c r="F3804" s="135">
        <v>1</v>
      </c>
      <c r="G3804" s="136">
        <v>105</v>
      </c>
      <c r="H3804" s="135" t="s">
        <v>2986</v>
      </c>
      <c r="I3804" s="135">
        <v>60</v>
      </c>
      <c r="J3804" s="135" t="s">
        <v>2108</v>
      </c>
      <c r="K3804" s="135" t="s">
        <v>2109</v>
      </c>
      <c r="L3804" s="135" t="s">
        <v>193</v>
      </c>
      <c r="M3804" s="135"/>
      <c r="N3804" s="137"/>
      <c r="O3804" s="121"/>
    </row>
    <row r="3805" spans="1:15" x14ac:dyDescent="0.25">
      <c r="A3805" s="139">
        <v>144</v>
      </c>
      <c r="B3805" s="135" t="s">
        <v>1501</v>
      </c>
      <c r="C3805" s="134" t="s">
        <v>2102</v>
      </c>
      <c r="D3805" s="135">
        <v>5042</v>
      </c>
      <c r="E3805" s="135" t="s">
        <v>2103</v>
      </c>
      <c r="F3805" s="135">
        <v>1</v>
      </c>
      <c r="G3805" s="136">
        <v>106</v>
      </c>
      <c r="H3805" s="135" t="s">
        <v>2987</v>
      </c>
      <c r="I3805" s="135">
        <v>473</v>
      </c>
      <c r="J3805" s="135" t="s">
        <v>2115</v>
      </c>
      <c r="K3805" s="135" t="s">
        <v>2129</v>
      </c>
      <c r="L3805" s="135" t="s">
        <v>194</v>
      </c>
      <c r="M3805" s="135"/>
      <c r="N3805" s="137"/>
      <c r="O3805" s="121"/>
    </row>
    <row r="3806" spans="1:15" x14ac:dyDescent="0.25">
      <c r="A3806" s="139">
        <v>144</v>
      </c>
      <c r="B3806" s="135" t="s">
        <v>1501</v>
      </c>
      <c r="C3806" s="134" t="s">
        <v>2102</v>
      </c>
      <c r="D3806" s="135">
        <v>5043</v>
      </c>
      <c r="E3806" s="135" t="s">
        <v>2103</v>
      </c>
      <c r="F3806" s="135">
        <v>1</v>
      </c>
      <c r="G3806" s="136">
        <v>107</v>
      </c>
      <c r="H3806" s="135" t="s">
        <v>2988</v>
      </c>
      <c r="I3806" s="135">
        <v>44</v>
      </c>
      <c r="J3806" s="135" t="s">
        <v>2105</v>
      </c>
      <c r="K3806" s="135" t="s">
        <v>2106</v>
      </c>
      <c r="L3806" s="135" t="s">
        <v>193</v>
      </c>
      <c r="M3806" s="135"/>
      <c r="N3806" s="137"/>
      <c r="O3806" s="121"/>
    </row>
    <row r="3807" spans="1:15" x14ac:dyDescent="0.25">
      <c r="A3807" s="139">
        <v>144</v>
      </c>
      <c r="B3807" s="135" t="s">
        <v>1501</v>
      </c>
      <c r="C3807" s="134" t="s">
        <v>2102</v>
      </c>
      <c r="D3807" s="135">
        <v>5044</v>
      </c>
      <c r="E3807" s="135" t="s">
        <v>2103</v>
      </c>
      <c r="F3807" s="135">
        <v>1</v>
      </c>
      <c r="G3807" s="136">
        <v>108</v>
      </c>
      <c r="H3807" s="135" t="s">
        <v>2989</v>
      </c>
      <c r="I3807" s="135">
        <v>97</v>
      </c>
      <c r="J3807" s="135" t="s">
        <v>2151</v>
      </c>
      <c r="K3807" s="135" t="s">
        <v>2152</v>
      </c>
      <c r="L3807" s="135" t="s">
        <v>193</v>
      </c>
      <c r="M3807" s="135"/>
      <c r="N3807" s="137"/>
      <c r="O3807" s="121"/>
    </row>
    <row r="3808" spans="1:15" x14ac:dyDescent="0.25">
      <c r="A3808" s="139">
        <v>144</v>
      </c>
      <c r="B3808" s="135" t="s">
        <v>1501</v>
      </c>
      <c r="C3808" s="134" t="s">
        <v>2102</v>
      </c>
      <c r="D3808" s="135">
        <v>5045</v>
      </c>
      <c r="E3808" s="135" t="s">
        <v>2103</v>
      </c>
      <c r="F3808" s="135">
        <v>1</v>
      </c>
      <c r="G3808" s="136" t="s">
        <v>2588</v>
      </c>
      <c r="H3808" s="135" t="s">
        <v>3328</v>
      </c>
      <c r="I3808" s="135">
        <v>293</v>
      </c>
      <c r="J3808" s="135" t="s">
        <v>2115</v>
      </c>
      <c r="K3808" s="135" t="s">
        <v>2129</v>
      </c>
      <c r="L3808" s="135" t="s">
        <v>194</v>
      </c>
      <c r="M3808" s="135"/>
      <c r="N3808" s="137"/>
      <c r="O3808" s="121"/>
    </row>
    <row r="3809" spans="1:15" x14ac:dyDescent="0.25">
      <c r="A3809" s="139">
        <v>144</v>
      </c>
      <c r="B3809" s="135" t="s">
        <v>1501</v>
      </c>
      <c r="C3809" s="134" t="s">
        <v>2102</v>
      </c>
      <c r="D3809" s="135">
        <v>5046</v>
      </c>
      <c r="E3809" s="135" t="s">
        <v>2103</v>
      </c>
      <c r="F3809" s="135">
        <v>1</v>
      </c>
      <c r="G3809" s="136">
        <v>109</v>
      </c>
      <c r="H3809" s="135" t="s">
        <v>2991</v>
      </c>
      <c r="I3809" s="135">
        <v>1207</v>
      </c>
      <c r="J3809" s="135" t="s">
        <v>2115</v>
      </c>
      <c r="K3809" s="135" t="s">
        <v>2116</v>
      </c>
      <c r="L3809" s="135" t="s">
        <v>2117</v>
      </c>
      <c r="M3809" s="135"/>
      <c r="N3809" s="137"/>
      <c r="O3809" s="121"/>
    </row>
    <row r="3810" spans="1:15" x14ac:dyDescent="0.25">
      <c r="A3810" s="139">
        <v>144</v>
      </c>
      <c r="B3810" s="135" t="s">
        <v>1501</v>
      </c>
      <c r="C3810" s="134" t="s">
        <v>2102</v>
      </c>
      <c r="D3810" s="135">
        <v>5047</v>
      </c>
      <c r="E3810" s="135" t="s">
        <v>2103</v>
      </c>
      <c r="F3810" s="135">
        <v>1</v>
      </c>
      <c r="G3810" s="136" t="s">
        <v>3956</v>
      </c>
      <c r="H3810" s="135" t="s">
        <v>3957</v>
      </c>
      <c r="I3810" s="135">
        <v>74</v>
      </c>
      <c r="J3810" s="135" t="s">
        <v>2151</v>
      </c>
      <c r="K3810" s="135" t="s">
        <v>2152</v>
      </c>
      <c r="L3810" s="135" t="s">
        <v>193</v>
      </c>
      <c r="M3810" s="135"/>
      <c r="N3810" s="137"/>
      <c r="O3810" s="121"/>
    </row>
    <row r="3811" spans="1:15" x14ac:dyDescent="0.25">
      <c r="A3811" s="139">
        <v>144</v>
      </c>
      <c r="B3811" s="135" t="s">
        <v>1501</v>
      </c>
      <c r="C3811" s="134" t="s">
        <v>2102</v>
      </c>
      <c r="D3811" s="135">
        <v>5048</v>
      </c>
      <c r="E3811" s="135" t="s">
        <v>2103</v>
      </c>
      <c r="F3811" s="135">
        <v>1</v>
      </c>
      <c r="G3811" s="136">
        <v>110</v>
      </c>
      <c r="H3811" s="135" t="s">
        <v>2992</v>
      </c>
      <c r="I3811" s="135">
        <v>97</v>
      </c>
      <c r="J3811" s="135" t="s">
        <v>2108</v>
      </c>
      <c r="K3811" s="135" t="s">
        <v>2109</v>
      </c>
      <c r="L3811" s="135" t="s">
        <v>193</v>
      </c>
      <c r="M3811" s="135"/>
      <c r="N3811" s="137"/>
      <c r="O3811" s="121"/>
    </row>
    <row r="3812" spans="1:15" x14ac:dyDescent="0.25">
      <c r="A3812" s="139">
        <v>144</v>
      </c>
      <c r="B3812" s="135" t="s">
        <v>1501</v>
      </c>
      <c r="C3812" s="134" t="s">
        <v>2102</v>
      </c>
      <c r="D3812" s="135">
        <v>5049</v>
      </c>
      <c r="E3812" s="135" t="s">
        <v>2103</v>
      </c>
      <c r="F3812" s="135">
        <v>1</v>
      </c>
      <c r="G3812" s="136" t="s">
        <v>2592</v>
      </c>
      <c r="H3812" s="135" t="s">
        <v>3958</v>
      </c>
      <c r="I3812" s="135">
        <v>230</v>
      </c>
      <c r="J3812" s="135" t="s">
        <v>2151</v>
      </c>
      <c r="K3812" s="135" t="s">
        <v>2152</v>
      </c>
      <c r="L3812" s="135" t="s">
        <v>193</v>
      </c>
      <c r="M3812" s="135"/>
      <c r="N3812" s="137"/>
      <c r="O3812" s="121"/>
    </row>
    <row r="3813" spans="1:15" x14ac:dyDescent="0.25">
      <c r="A3813" s="139">
        <v>144</v>
      </c>
      <c r="B3813" s="135" t="s">
        <v>1501</v>
      </c>
      <c r="C3813" s="134" t="s">
        <v>2102</v>
      </c>
      <c r="D3813" s="135">
        <v>5050</v>
      </c>
      <c r="E3813" s="135" t="s">
        <v>2103</v>
      </c>
      <c r="F3813" s="135">
        <v>1</v>
      </c>
      <c r="G3813" s="136">
        <v>111</v>
      </c>
      <c r="H3813" s="135" t="s">
        <v>2993</v>
      </c>
      <c r="I3813" s="135">
        <v>968</v>
      </c>
      <c r="J3813" s="135" t="s">
        <v>2115</v>
      </c>
      <c r="K3813" s="135" t="s">
        <v>2116</v>
      </c>
      <c r="L3813" s="135" t="s">
        <v>2117</v>
      </c>
      <c r="M3813" s="135"/>
      <c r="N3813" s="137"/>
      <c r="O3813" s="121"/>
    </row>
    <row r="3814" spans="1:15" x14ac:dyDescent="0.25">
      <c r="A3814" s="139">
        <v>144</v>
      </c>
      <c r="B3814" s="135" t="s">
        <v>1501</v>
      </c>
      <c r="C3814" s="134" t="s">
        <v>2102</v>
      </c>
      <c r="D3814" s="135">
        <v>5051</v>
      </c>
      <c r="E3814" s="135" t="s">
        <v>2103</v>
      </c>
      <c r="F3814" s="135">
        <v>1</v>
      </c>
      <c r="G3814" s="136">
        <v>112</v>
      </c>
      <c r="H3814" s="135" t="s">
        <v>2994</v>
      </c>
      <c r="I3814" s="135">
        <v>48</v>
      </c>
      <c r="J3814" s="135" t="s">
        <v>2108</v>
      </c>
      <c r="K3814" s="135" t="s">
        <v>2109</v>
      </c>
      <c r="L3814" s="135" t="s">
        <v>193</v>
      </c>
      <c r="M3814" s="135"/>
      <c r="N3814" s="137"/>
      <c r="O3814" s="121"/>
    </row>
    <row r="3815" spans="1:15" x14ac:dyDescent="0.25">
      <c r="A3815" s="139">
        <v>144</v>
      </c>
      <c r="B3815" s="135" t="s">
        <v>1501</v>
      </c>
      <c r="C3815" s="134" t="s">
        <v>2102</v>
      </c>
      <c r="D3815" s="135">
        <v>5052</v>
      </c>
      <c r="E3815" s="135" t="s">
        <v>2103</v>
      </c>
      <c r="F3815" s="135">
        <v>1</v>
      </c>
      <c r="G3815" s="136">
        <v>113</v>
      </c>
      <c r="H3815" s="135" t="s">
        <v>2845</v>
      </c>
      <c r="I3815" s="135">
        <v>486</v>
      </c>
      <c r="J3815" s="135" t="s">
        <v>2105</v>
      </c>
      <c r="K3815" s="135" t="s">
        <v>2106</v>
      </c>
      <c r="L3815" s="135" t="s">
        <v>193</v>
      </c>
      <c r="M3815" s="135"/>
      <c r="N3815" s="137"/>
      <c r="O3815" s="121"/>
    </row>
    <row r="3816" spans="1:15" x14ac:dyDescent="0.25">
      <c r="A3816" s="139">
        <v>144</v>
      </c>
      <c r="B3816" s="135" t="s">
        <v>1501</v>
      </c>
      <c r="C3816" s="134" t="s">
        <v>2102</v>
      </c>
      <c r="D3816" s="135">
        <v>5053</v>
      </c>
      <c r="E3816" s="135" t="s">
        <v>2103</v>
      </c>
      <c r="F3816" s="135">
        <v>1</v>
      </c>
      <c r="G3816" s="136">
        <v>114</v>
      </c>
      <c r="H3816" s="135" t="s">
        <v>2846</v>
      </c>
      <c r="I3816" s="135">
        <v>50</v>
      </c>
      <c r="J3816" s="135" t="s">
        <v>2155</v>
      </c>
      <c r="K3816" s="135" t="s">
        <v>2156</v>
      </c>
      <c r="L3816" s="135" t="s">
        <v>193</v>
      </c>
      <c r="M3816" s="135"/>
      <c r="N3816" s="137"/>
      <c r="O3816" s="121"/>
    </row>
    <row r="3817" spans="1:15" x14ac:dyDescent="0.25">
      <c r="A3817" s="139">
        <v>144</v>
      </c>
      <c r="B3817" s="135" t="s">
        <v>1501</v>
      </c>
      <c r="C3817" s="134" t="s">
        <v>2102</v>
      </c>
      <c r="D3817" s="135">
        <v>5054</v>
      </c>
      <c r="E3817" s="135" t="s">
        <v>2103</v>
      </c>
      <c r="F3817" s="135">
        <v>1</v>
      </c>
      <c r="G3817" s="136">
        <v>115</v>
      </c>
      <c r="H3817" s="135" t="s">
        <v>2847</v>
      </c>
      <c r="I3817" s="135">
        <v>118</v>
      </c>
      <c r="J3817" s="135" t="s">
        <v>2155</v>
      </c>
      <c r="K3817" s="135" t="s">
        <v>2156</v>
      </c>
      <c r="L3817" s="135" t="s">
        <v>193</v>
      </c>
      <c r="M3817" s="135"/>
      <c r="N3817" s="137"/>
      <c r="O3817" s="121"/>
    </row>
    <row r="3818" spans="1:15" x14ac:dyDescent="0.25">
      <c r="A3818" s="139">
        <v>144</v>
      </c>
      <c r="B3818" s="135" t="s">
        <v>1501</v>
      </c>
      <c r="C3818" s="134" t="s">
        <v>2102</v>
      </c>
      <c r="D3818" s="135">
        <v>5055</v>
      </c>
      <c r="E3818" s="135" t="s">
        <v>2103</v>
      </c>
      <c r="F3818" s="135">
        <v>1</v>
      </c>
      <c r="G3818" s="136">
        <v>116</v>
      </c>
      <c r="H3818" s="135" t="s">
        <v>2848</v>
      </c>
      <c r="I3818" s="135">
        <v>248</v>
      </c>
      <c r="J3818" s="135" t="s">
        <v>2105</v>
      </c>
      <c r="K3818" s="135" t="s">
        <v>2106</v>
      </c>
      <c r="L3818" s="135" t="s">
        <v>193</v>
      </c>
      <c r="M3818" s="135"/>
      <c r="N3818" s="137"/>
      <c r="O3818" s="121"/>
    </row>
    <row r="3819" spans="1:15" x14ac:dyDescent="0.25">
      <c r="A3819" s="139">
        <v>144</v>
      </c>
      <c r="B3819" s="135" t="s">
        <v>1501</v>
      </c>
      <c r="C3819" s="134" t="s">
        <v>2102</v>
      </c>
      <c r="D3819" s="135">
        <v>5056</v>
      </c>
      <c r="E3819" s="135" t="s">
        <v>2103</v>
      </c>
      <c r="F3819" s="135">
        <v>1</v>
      </c>
      <c r="G3819" s="136">
        <v>117</v>
      </c>
      <c r="H3819" s="135" t="s">
        <v>2849</v>
      </c>
      <c r="I3819" s="135">
        <v>460</v>
      </c>
      <c r="J3819" s="135" t="s">
        <v>2108</v>
      </c>
      <c r="K3819" s="135" t="s">
        <v>2109</v>
      </c>
      <c r="L3819" s="135" t="s">
        <v>193</v>
      </c>
      <c r="M3819" s="135"/>
      <c r="N3819" s="137"/>
      <c r="O3819" s="121"/>
    </row>
    <row r="3820" spans="1:15" x14ac:dyDescent="0.25">
      <c r="A3820" s="139">
        <v>144</v>
      </c>
      <c r="B3820" s="135" t="s">
        <v>1501</v>
      </c>
      <c r="C3820" s="134" t="s">
        <v>2102</v>
      </c>
      <c r="D3820" s="135">
        <v>5057</v>
      </c>
      <c r="E3820" s="135" t="s">
        <v>2103</v>
      </c>
      <c r="F3820" s="135">
        <v>1</v>
      </c>
      <c r="G3820" s="136">
        <v>118</v>
      </c>
      <c r="H3820" s="135" t="s">
        <v>2850</v>
      </c>
      <c r="I3820" s="135">
        <v>83</v>
      </c>
      <c r="J3820" s="135" t="s">
        <v>2151</v>
      </c>
      <c r="K3820" s="135" t="s">
        <v>2152</v>
      </c>
      <c r="L3820" s="135" t="s">
        <v>193</v>
      </c>
      <c r="M3820" s="135"/>
      <c r="N3820" s="137"/>
      <c r="O3820" s="121"/>
    </row>
    <row r="3821" spans="1:15" x14ac:dyDescent="0.25">
      <c r="A3821" s="139">
        <v>144</v>
      </c>
      <c r="B3821" s="135" t="s">
        <v>1501</v>
      </c>
      <c r="C3821" s="134" t="s">
        <v>2102</v>
      </c>
      <c r="D3821" s="135">
        <v>5058</v>
      </c>
      <c r="E3821" s="135" t="s">
        <v>2103</v>
      </c>
      <c r="F3821" s="135">
        <v>1</v>
      </c>
      <c r="G3821" s="136">
        <v>118</v>
      </c>
      <c r="H3821" s="135" t="s">
        <v>2850</v>
      </c>
      <c r="I3821" s="135">
        <v>163</v>
      </c>
      <c r="J3821" s="135" t="s">
        <v>2151</v>
      </c>
      <c r="K3821" s="135" t="s">
        <v>2152</v>
      </c>
      <c r="L3821" s="135" t="s">
        <v>193</v>
      </c>
      <c r="M3821" s="135"/>
      <c r="N3821" s="137"/>
      <c r="O3821" s="121"/>
    </row>
    <row r="3822" spans="1:15" x14ac:dyDescent="0.25">
      <c r="A3822" s="139">
        <v>144</v>
      </c>
      <c r="B3822" s="135" t="s">
        <v>1501</v>
      </c>
      <c r="C3822" s="134" t="s">
        <v>2102</v>
      </c>
      <c r="D3822" s="135">
        <v>5059</v>
      </c>
      <c r="E3822" s="135" t="s">
        <v>2103</v>
      </c>
      <c r="F3822" s="135">
        <v>1</v>
      </c>
      <c r="G3822" s="136">
        <v>119</v>
      </c>
      <c r="H3822" s="135" t="s">
        <v>2851</v>
      </c>
      <c r="I3822" s="135">
        <v>103</v>
      </c>
      <c r="J3822" s="135" t="s">
        <v>2542</v>
      </c>
      <c r="K3822" s="135" t="s">
        <v>2543</v>
      </c>
      <c r="L3822" s="135" t="s">
        <v>194</v>
      </c>
      <c r="M3822" s="135"/>
      <c r="N3822" s="137"/>
      <c r="O3822" s="121"/>
    </row>
    <row r="3823" spans="1:15" x14ac:dyDescent="0.25">
      <c r="A3823" s="139">
        <v>144</v>
      </c>
      <c r="B3823" s="135" t="s">
        <v>1501</v>
      </c>
      <c r="C3823" s="134" t="s">
        <v>2102</v>
      </c>
      <c r="D3823" s="135">
        <v>5060</v>
      </c>
      <c r="E3823" s="135" t="s">
        <v>2103</v>
      </c>
      <c r="F3823" s="135">
        <v>1</v>
      </c>
      <c r="G3823" s="136">
        <v>120</v>
      </c>
      <c r="H3823" s="135" t="s">
        <v>2852</v>
      </c>
      <c r="I3823" s="135">
        <v>266</v>
      </c>
      <c r="J3823" s="135" t="s">
        <v>2105</v>
      </c>
      <c r="K3823" s="135" t="s">
        <v>2106</v>
      </c>
      <c r="L3823" s="135" t="s">
        <v>193</v>
      </c>
      <c r="M3823" s="135"/>
      <c r="N3823" s="137"/>
      <c r="O3823" s="121"/>
    </row>
    <row r="3824" spans="1:15" x14ac:dyDescent="0.25">
      <c r="A3824" s="139">
        <v>144</v>
      </c>
      <c r="B3824" s="135" t="s">
        <v>1501</v>
      </c>
      <c r="C3824" s="134" t="s">
        <v>2102</v>
      </c>
      <c r="D3824" s="135">
        <v>5061</v>
      </c>
      <c r="E3824" s="135" t="s">
        <v>2103</v>
      </c>
      <c r="F3824" s="135">
        <v>1</v>
      </c>
      <c r="G3824" s="136">
        <v>121</v>
      </c>
      <c r="H3824" s="135" t="s">
        <v>2853</v>
      </c>
      <c r="I3824" s="135">
        <v>200</v>
      </c>
      <c r="J3824" s="135" t="s">
        <v>2151</v>
      </c>
      <c r="K3824" s="135" t="s">
        <v>2152</v>
      </c>
      <c r="L3824" s="135" t="s">
        <v>193</v>
      </c>
      <c r="M3824" s="135"/>
      <c r="N3824" s="137"/>
      <c r="O3824" s="121"/>
    </row>
    <row r="3825" spans="1:15" x14ac:dyDescent="0.25">
      <c r="A3825" s="139">
        <v>144</v>
      </c>
      <c r="B3825" s="135" t="s">
        <v>1501</v>
      </c>
      <c r="C3825" s="134" t="s">
        <v>2102</v>
      </c>
      <c r="D3825" s="135">
        <v>5062</v>
      </c>
      <c r="E3825" s="135" t="s">
        <v>2103</v>
      </c>
      <c r="F3825" s="135">
        <v>1</v>
      </c>
      <c r="G3825" s="136">
        <v>122</v>
      </c>
      <c r="H3825" s="135" t="s">
        <v>2854</v>
      </c>
      <c r="I3825" s="135">
        <v>353</v>
      </c>
      <c r="J3825" s="135" t="s">
        <v>2108</v>
      </c>
      <c r="K3825" s="135" t="s">
        <v>2109</v>
      </c>
      <c r="L3825" s="135" t="s">
        <v>193</v>
      </c>
      <c r="M3825" s="135"/>
      <c r="N3825" s="137"/>
      <c r="O3825" s="121"/>
    </row>
    <row r="3826" spans="1:15" x14ac:dyDescent="0.25">
      <c r="A3826" s="139">
        <v>144</v>
      </c>
      <c r="B3826" s="135" t="s">
        <v>1501</v>
      </c>
      <c r="C3826" s="134" t="s">
        <v>2102</v>
      </c>
      <c r="D3826" s="135">
        <v>5063</v>
      </c>
      <c r="E3826" s="135" t="s">
        <v>2103</v>
      </c>
      <c r="F3826" s="135">
        <v>1</v>
      </c>
      <c r="G3826" s="136">
        <v>123</v>
      </c>
      <c r="H3826" s="135" t="s">
        <v>2855</v>
      </c>
      <c r="I3826" s="135">
        <v>1833</v>
      </c>
      <c r="J3826" s="135" t="s">
        <v>2151</v>
      </c>
      <c r="K3826" s="135" t="s">
        <v>2152</v>
      </c>
      <c r="L3826" s="135" t="s">
        <v>193</v>
      </c>
      <c r="M3826" s="135"/>
      <c r="N3826" s="137"/>
      <c r="O3826" s="121"/>
    </row>
    <row r="3827" spans="1:15" x14ac:dyDescent="0.25">
      <c r="A3827" s="139">
        <v>144</v>
      </c>
      <c r="B3827" s="135" t="s">
        <v>1501</v>
      </c>
      <c r="C3827" s="134" t="s">
        <v>2102</v>
      </c>
      <c r="D3827" s="135">
        <v>5064</v>
      </c>
      <c r="E3827" s="135" t="s">
        <v>2103</v>
      </c>
      <c r="F3827" s="135">
        <v>1</v>
      </c>
      <c r="G3827" s="136">
        <v>124</v>
      </c>
      <c r="H3827" s="135" t="s">
        <v>2856</v>
      </c>
      <c r="I3827" s="135">
        <v>94</v>
      </c>
      <c r="J3827" s="135" t="s">
        <v>2151</v>
      </c>
      <c r="K3827" s="135" t="s">
        <v>2152</v>
      </c>
      <c r="L3827" s="135" t="s">
        <v>193</v>
      </c>
      <c r="M3827" s="135"/>
      <c r="N3827" s="137"/>
      <c r="O3827" s="121"/>
    </row>
    <row r="3828" spans="1:15" x14ac:dyDescent="0.25">
      <c r="A3828" s="139">
        <v>144</v>
      </c>
      <c r="B3828" s="135" t="s">
        <v>1501</v>
      </c>
      <c r="C3828" s="134" t="s">
        <v>2102</v>
      </c>
      <c r="D3828" s="135">
        <v>5065</v>
      </c>
      <c r="E3828" s="135" t="s">
        <v>2103</v>
      </c>
      <c r="F3828" s="135">
        <v>1</v>
      </c>
      <c r="G3828" s="136">
        <v>125</v>
      </c>
      <c r="H3828" s="135" t="s">
        <v>2861</v>
      </c>
      <c r="I3828" s="135">
        <v>980</v>
      </c>
      <c r="J3828" s="135" t="s">
        <v>2155</v>
      </c>
      <c r="K3828" s="135" t="s">
        <v>2156</v>
      </c>
      <c r="L3828" s="135" t="s">
        <v>193</v>
      </c>
      <c r="M3828" s="135"/>
      <c r="N3828" s="137"/>
      <c r="O3828" s="121"/>
    </row>
    <row r="3829" spans="1:15" x14ac:dyDescent="0.25">
      <c r="A3829" s="139">
        <v>144</v>
      </c>
      <c r="B3829" s="135" t="s">
        <v>1501</v>
      </c>
      <c r="C3829" s="134" t="s">
        <v>2102</v>
      </c>
      <c r="D3829" s="135">
        <v>5066</v>
      </c>
      <c r="E3829" s="135" t="s">
        <v>2103</v>
      </c>
      <c r="F3829" s="135">
        <v>2</v>
      </c>
      <c r="G3829" s="136">
        <v>16</v>
      </c>
      <c r="H3829" s="135" t="s">
        <v>2217</v>
      </c>
      <c r="I3829" s="135">
        <v>107</v>
      </c>
      <c r="J3829" s="135" t="s">
        <v>2105</v>
      </c>
      <c r="K3829" s="135" t="s">
        <v>2106</v>
      </c>
      <c r="L3829" s="135" t="s">
        <v>193</v>
      </c>
      <c r="M3829" s="135"/>
      <c r="N3829" s="137"/>
      <c r="O3829" s="121"/>
    </row>
    <row r="3830" spans="1:15" x14ac:dyDescent="0.25">
      <c r="A3830" s="139">
        <v>144</v>
      </c>
      <c r="B3830" s="135" t="s">
        <v>1501</v>
      </c>
      <c r="C3830" s="134" t="s">
        <v>2102</v>
      </c>
      <c r="D3830" s="135">
        <v>5067</v>
      </c>
      <c r="E3830" s="135" t="s">
        <v>2103</v>
      </c>
      <c r="F3830" s="135">
        <v>2</v>
      </c>
      <c r="G3830" s="140">
        <v>30</v>
      </c>
      <c r="H3830" s="135" t="s">
        <v>2238</v>
      </c>
      <c r="I3830" s="135">
        <v>18</v>
      </c>
      <c r="J3830" s="135" t="s">
        <v>2155</v>
      </c>
      <c r="K3830" s="135" t="s">
        <v>2156</v>
      </c>
      <c r="L3830" s="135" t="s">
        <v>193</v>
      </c>
      <c r="M3830" s="135"/>
      <c r="N3830" s="137"/>
      <c r="O3830" s="121"/>
    </row>
    <row r="3831" spans="1:15" x14ac:dyDescent="0.25">
      <c r="A3831" s="139">
        <v>144</v>
      </c>
      <c r="B3831" s="135" t="s">
        <v>1501</v>
      </c>
      <c r="C3831" s="134" t="s">
        <v>2102</v>
      </c>
      <c r="D3831" s="135">
        <v>5068</v>
      </c>
      <c r="E3831" s="135" t="s">
        <v>2103</v>
      </c>
      <c r="F3831" s="135">
        <v>2</v>
      </c>
      <c r="G3831" s="136">
        <v>33</v>
      </c>
      <c r="H3831" s="135" t="s">
        <v>2241</v>
      </c>
      <c r="I3831" s="135">
        <v>37</v>
      </c>
      <c r="J3831" s="135" t="s">
        <v>2155</v>
      </c>
      <c r="K3831" s="135" t="s">
        <v>2156</v>
      </c>
      <c r="L3831" s="135" t="s">
        <v>193</v>
      </c>
      <c r="M3831" s="135"/>
      <c r="N3831" s="137"/>
      <c r="O3831" s="121"/>
    </row>
    <row r="3832" spans="1:15" x14ac:dyDescent="0.25">
      <c r="A3832" s="139">
        <v>144</v>
      </c>
      <c r="B3832" s="135" t="s">
        <v>1501</v>
      </c>
      <c r="C3832" s="134" t="s">
        <v>2102</v>
      </c>
      <c r="D3832" s="135">
        <v>5069</v>
      </c>
      <c r="E3832" s="135" t="s">
        <v>2103</v>
      </c>
      <c r="F3832" s="135">
        <v>2</v>
      </c>
      <c r="G3832" s="136">
        <v>201</v>
      </c>
      <c r="H3832" s="135" t="s">
        <v>3030</v>
      </c>
      <c r="I3832" s="135">
        <v>968</v>
      </c>
      <c r="J3832" s="135" t="s">
        <v>2115</v>
      </c>
      <c r="K3832" s="135" t="s">
        <v>2116</v>
      </c>
      <c r="L3832" s="135" t="s">
        <v>2117</v>
      </c>
      <c r="M3832" s="135"/>
      <c r="N3832" s="137"/>
      <c r="O3832" s="121"/>
    </row>
    <row r="3833" spans="1:15" x14ac:dyDescent="0.25">
      <c r="A3833" s="139">
        <v>144</v>
      </c>
      <c r="B3833" s="135" t="s">
        <v>1501</v>
      </c>
      <c r="C3833" s="134" t="s">
        <v>2102</v>
      </c>
      <c r="D3833" s="135">
        <v>5070</v>
      </c>
      <c r="E3833" s="135" t="s">
        <v>2103</v>
      </c>
      <c r="F3833" s="135">
        <v>2</v>
      </c>
      <c r="G3833" s="136">
        <v>202</v>
      </c>
      <c r="H3833" s="135" t="s">
        <v>3031</v>
      </c>
      <c r="I3833" s="135">
        <v>193</v>
      </c>
      <c r="J3833" s="135" t="s">
        <v>2112</v>
      </c>
      <c r="K3833" s="135" t="s">
        <v>2113</v>
      </c>
      <c r="L3833" s="135" t="s">
        <v>194</v>
      </c>
      <c r="M3833" s="135"/>
      <c r="N3833" s="137"/>
      <c r="O3833" s="121"/>
    </row>
    <row r="3834" spans="1:15" x14ac:dyDescent="0.25">
      <c r="A3834" s="139">
        <v>144</v>
      </c>
      <c r="B3834" s="135" t="s">
        <v>1501</v>
      </c>
      <c r="C3834" s="134" t="s">
        <v>2102</v>
      </c>
      <c r="D3834" s="135">
        <v>5071</v>
      </c>
      <c r="E3834" s="135" t="s">
        <v>2103</v>
      </c>
      <c r="F3834" s="135">
        <v>2</v>
      </c>
      <c r="G3834" s="136">
        <v>203</v>
      </c>
      <c r="H3834" s="135" t="s">
        <v>3032</v>
      </c>
      <c r="I3834" s="135">
        <v>968</v>
      </c>
      <c r="J3834" s="135" t="s">
        <v>2115</v>
      </c>
      <c r="K3834" s="135" t="s">
        <v>2116</v>
      </c>
      <c r="L3834" s="135" t="s">
        <v>2117</v>
      </c>
      <c r="M3834" s="135"/>
      <c r="N3834" s="137"/>
      <c r="O3834" s="121"/>
    </row>
    <row r="3835" spans="1:15" x14ac:dyDescent="0.25">
      <c r="A3835" s="139">
        <v>144</v>
      </c>
      <c r="B3835" s="135" t="s">
        <v>1501</v>
      </c>
      <c r="C3835" s="134" t="s">
        <v>2102</v>
      </c>
      <c r="D3835" s="135">
        <v>5072</v>
      </c>
      <c r="E3835" s="135" t="s">
        <v>2103</v>
      </c>
      <c r="F3835" s="135">
        <v>2</v>
      </c>
      <c r="G3835" s="136">
        <v>204</v>
      </c>
      <c r="H3835" s="135" t="s">
        <v>3033</v>
      </c>
      <c r="I3835" s="135">
        <v>306</v>
      </c>
      <c r="J3835" s="135" t="s">
        <v>2138</v>
      </c>
      <c r="K3835" s="135" t="s">
        <v>2139</v>
      </c>
      <c r="L3835" s="135" t="s">
        <v>194</v>
      </c>
      <c r="M3835" s="135"/>
      <c r="N3835" s="137"/>
      <c r="O3835" s="121"/>
    </row>
    <row r="3836" spans="1:15" x14ac:dyDescent="0.25">
      <c r="A3836" s="139">
        <v>144</v>
      </c>
      <c r="B3836" s="135" t="s">
        <v>1501</v>
      </c>
      <c r="C3836" s="134" t="s">
        <v>2102</v>
      </c>
      <c r="D3836" s="135">
        <v>5073</v>
      </c>
      <c r="E3836" s="135" t="s">
        <v>2103</v>
      </c>
      <c r="F3836" s="135">
        <v>2</v>
      </c>
      <c r="G3836" s="136">
        <v>205</v>
      </c>
      <c r="H3836" s="135" t="s">
        <v>3034</v>
      </c>
      <c r="I3836" s="135">
        <v>86</v>
      </c>
      <c r="J3836" s="135" t="s">
        <v>2108</v>
      </c>
      <c r="K3836" s="135" t="s">
        <v>2109</v>
      </c>
      <c r="L3836" s="135" t="s">
        <v>193</v>
      </c>
      <c r="M3836" s="135"/>
      <c r="N3836" s="137"/>
      <c r="O3836" s="121"/>
    </row>
    <row r="3837" spans="1:15" x14ac:dyDescent="0.25">
      <c r="A3837" s="139">
        <v>144</v>
      </c>
      <c r="B3837" s="135" t="s">
        <v>1501</v>
      </c>
      <c r="C3837" s="134" t="s">
        <v>2102</v>
      </c>
      <c r="D3837" s="135">
        <v>5074</v>
      </c>
      <c r="E3837" s="135" t="s">
        <v>2103</v>
      </c>
      <c r="F3837" s="135">
        <v>2</v>
      </c>
      <c r="G3837" s="136">
        <v>206</v>
      </c>
      <c r="H3837" s="135" t="s">
        <v>3959</v>
      </c>
      <c r="I3837" s="135">
        <v>946</v>
      </c>
      <c r="J3837" s="135" t="s">
        <v>2115</v>
      </c>
      <c r="K3837" s="135" t="s">
        <v>2116</v>
      </c>
      <c r="L3837" s="135" t="s">
        <v>2117</v>
      </c>
      <c r="M3837" s="135"/>
      <c r="N3837" s="137"/>
      <c r="O3837" s="121"/>
    </row>
    <row r="3838" spans="1:15" x14ac:dyDescent="0.25">
      <c r="A3838" s="139">
        <v>144</v>
      </c>
      <c r="B3838" s="135" t="s">
        <v>1501</v>
      </c>
      <c r="C3838" s="134" t="s">
        <v>2102</v>
      </c>
      <c r="D3838" s="135">
        <v>5075</v>
      </c>
      <c r="E3838" s="135" t="s">
        <v>2103</v>
      </c>
      <c r="F3838" s="135">
        <v>2</v>
      </c>
      <c r="G3838" s="136">
        <v>207</v>
      </c>
      <c r="H3838" s="135" t="s">
        <v>3035</v>
      </c>
      <c r="I3838" s="135">
        <v>946</v>
      </c>
      <c r="J3838" s="135" t="s">
        <v>2115</v>
      </c>
      <c r="K3838" s="135" t="s">
        <v>2116</v>
      </c>
      <c r="L3838" s="135" t="s">
        <v>2117</v>
      </c>
      <c r="M3838" s="135"/>
      <c r="N3838" s="137"/>
      <c r="O3838" s="121"/>
    </row>
    <row r="3839" spans="1:15" x14ac:dyDescent="0.25">
      <c r="A3839" s="139">
        <v>144</v>
      </c>
      <c r="B3839" s="135" t="s">
        <v>1501</v>
      </c>
      <c r="C3839" s="134" t="s">
        <v>2102</v>
      </c>
      <c r="D3839" s="135">
        <v>5076</v>
      </c>
      <c r="E3839" s="135" t="s">
        <v>2103</v>
      </c>
      <c r="F3839" s="135">
        <v>2</v>
      </c>
      <c r="G3839" s="136">
        <v>208</v>
      </c>
      <c r="H3839" s="135" t="s">
        <v>3036</v>
      </c>
      <c r="I3839" s="135">
        <v>946</v>
      </c>
      <c r="J3839" s="135" t="s">
        <v>2115</v>
      </c>
      <c r="K3839" s="135" t="s">
        <v>2116</v>
      </c>
      <c r="L3839" s="135" t="s">
        <v>2117</v>
      </c>
      <c r="M3839" s="135"/>
      <c r="N3839" s="137"/>
      <c r="O3839" s="121"/>
    </row>
    <row r="3840" spans="1:15" x14ac:dyDescent="0.25">
      <c r="A3840" s="139">
        <v>144</v>
      </c>
      <c r="B3840" s="135" t="s">
        <v>1501</v>
      </c>
      <c r="C3840" s="134" t="s">
        <v>2102</v>
      </c>
      <c r="D3840" s="135">
        <v>5077</v>
      </c>
      <c r="E3840" s="135" t="s">
        <v>2103</v>
      </c>
      <c r="F3840" s="135">
        <v>2</v>
      </c>
      <c r="G3840" s="136">
        <v>209</v>
      </c>
      <c r="H3840" s="135" t="s">
        <v>3037</v>
      </c>
      <c r="I3840" s="135">
        <v>980</v>
      </c>
      <c r="J3840" s="135" t="s">
        <v>2115</v>
      </c>
      <c r="K3840" s="135" t="s">
        <v>2116</v>
      </c>
      <c r="L3840" s="135" t="s">
        <v>2117</v>
      </c>
      <c r="M3840" s="135"/>
      <c r="N3840" s="137"/>
      <c r="O3840" s="121"/>
    </row>
    <row r="3841" spans="1:15" x14ac:dyDescent="0.25">
      <c r="A3841" s="139">
        <v>144</v>
      </c>
      <c r="B3841" s="135" t="s">
        <v>1501</v>
      </c>
      <c r="C3841" s="134" t="s">
        <v>2102</v>
      </c>
      <c r="D3841" s="135">
        <v>5078</v>
      </c>
      <c r="E3841" s="135" t="s">
        <v>2103</v>
      </c>
      <c r="F3841" s="135">
        <v>2</v>
      </c>
      <c r="G3841" s="136">
        <v>210</v>
      </c>
      <c r="H3841" s="135" t="s">
        <v>3038</v>
      </c>
      <c r="I3841" s="135">
        <v>2858</v>
      </c>
      <c r="J3841" s="135" t="s">
        <v>2105</v>
      </c>
      <c r="K3841" s="135" t="s">
        <v>2106</v>
      </c>
      <c r="L3841" s="135" t="s">
        <v>193</v>
      </c>
      <c r="M3841" s="135"/>
      <c r="N3841" s="137"/>
      <c r="O3841" s="121"/>
    </row>
    <row r="3842" spans="1:15" x14ac:dyDescent="0.25">
      <c r="A3842" s="139">
        <v>144</v>
      </c>
      <c r="B3842" s="135" t="s">
        <v>1501</v>
      </c>
      <c r="C3842" s="134" t="s">
        <v>2102</v>
      </c>
      <c r="D3842" s="135">
        <v>5079</v>
      </c>
      <c r="E3842" s="135" t="s">
        <v>2103</v>
      </c>
      <c r="F3842" s="135">
        <v>2</v>
      </c>
      <c r="G3842" s="136">
        <v>211</v>
      </c>
      <c r="H3842" s="135" t="s">
        <v>3041</v>
      </c>
      <c r="I3842" s="135">
        <v>946</v>
      </c>
      <c r="J3842" s="135" t="s">
        <v>2115</v>
      </c>
      <c r="K3842" s="135" t="s">
        <v>2116</v>
      </c>
      <c r="L3842" s="135" t="s">
        <v>2117</v>
      </c>
      <c r="M3842" s="135"/>
      <c r="N3842" s="137"/>
      <c r="O3842" s="121"/>
    </row>
    <row r="3843" spans="1:15" x14ac:dyDescent="0.25">
      <c r="A3843" s="139">
        <v>144</v>
      </c>
      <c r="B3843" s="135" t="s">
        <v>1501</v>
      </c>
      <c r="C3843" s="134" t="s">
        <v>2102</v>
      </c>
      <c r="D3843" s="135">
        <v>5080</v>
      </c>
      <c r="E3843" s="135" t="s">
        <v>2103</v>
      </c>
      <c r="F3843" s="135">
        <v>2</v>
      </c>
      <c r="G3843" s="136">
        <v>212</v>
      </c>
      <c r="H3843" s="135" t="s">
        <v>3042</v>
      </c>
      <c r="I3843" s="135">
        <v>99</v>
      </c>
      <c r="J3843" s="135" t="s">
        <v>2155</v>
      </c>
      <c r="K3843" s="135" t="s">
        <v>2156</v>
      </c>
      <c r="L3843" s="135" t="s">
        <v>193</v>
      </c>
      <c r="M3843" s="135"/>
      <c r="N3843" s="137"/>
      <c r="O3843" s="121"/>
    </row>
    <row r="3844" spans="1:15" x14ac:dyDescent="0.25">
      <c r="A3844" s="139">
        <v>144</v>
      </c>
      <c r="B3844" s="135" t="s">
        <v>1501</v>
      </c>
      <c r="C3844" s="134" t="s">
        <v>2102</v>
      </c>
      <c r="D3844" s="135">
        <v>5081</v>
      </c>
      <c r="E3844" s="135" t="s">
        <v>2103</v>
      </c>
      <c r="F3844" s="135">
        <v>2</v>
      </c>
      <c r="G3844" s="136">
        <v>213</v>
      </c>
      <c r="H3844" s="135" t="s">
        <v>3043</v>
      </c>
      <c r="I3844" s="135">
        <v>118</v>
      </c>
      <c r="J3844" s="135" t="s">
        <v>2112</v>
      </c>
      <c r="K3844" s="135" t="s">
        <v>2113</v>
      </c>
      <c r="L3844" s="135" t="s">
        <v>194</v>
      </c>
      <c r="M3844" s="135"/>
      <c r="N3844" s="137"/>
      <c r="O3844" s="121"/>
    </row>
    <row r="3845" spans="1:15" x14ac:dyDescent="0.25">
      <c r="A3845" s="139">
        <v>144</v>
      </c>
      <c r="B3845" s="135" t="s">
        <v>1501</v>
      </c>
      <c r="C3845" s="134" t="s">
        <v>2102</v>
      </c>
      <c r="D3845" s="135">
        <v>5082</v>
      </c>
      <c r="E3845" s="135" t="s">
        <v>2103</v>
      </c>
      <c r="F3845" s="135">
        <v>2</v>
      </c>
      <c r="G3845" s="136">
        <v>214</v>
      </c>
      <c r="H3845" s="135" t="s">
        <v>3044</v>
      </c>
      <c r="I3845" s="135">
        <v>210</v>
      </c>
      <c r="J3845" s="135" t="s">
        <v>2112</v>
      </c>
      <c r="K3845" s="135" t="s">
        <v>2113</v>
      </c>
      <c r="L3845" s="135" t="s">
        <v>194</v>
      </c>
      <c r="M3845" s="135"/>
      <c r="N3845" s="137"/>
      <c r="O3845" s="121"/>
    </row>
    <row r="3846" spans="1:15" x14ac:dyDescent="0.25">
      <c r="A3846" s="139">
        <v>144</v>
      </c>
      <c r="B3846" s="135" t="s">
        <v>1501</v>
      </c>
      <c r="C3846" s="134" t="s">
        <v>2102</v>
      </c>
      <c r="D3846" s="135">
        <v>5083</v>
      </c>
      <c r="E3846" s="135" t="s">
        <v>2103</v>
      </c>
      <c r="F3846" s="135">
        <v>2</v>
      </c>
      <c r="G3846" s="136">
        <v>215</v>
      </c>
      <c r="H3846" s="135" t="s">
        <v>3045</v>
      </c>
      <c r="I3846" s="135">
        <v>169</v>
      </c>
      <c r="J3846" s="135" t="s">
        <v>2105</v>
      </c>
      <c r="K3846" s="135" t="s">
        <v>2106</v>
      </c>
      <c r="L3846" s="135" t="s">
        <v>193</v>
      </c>
      <c r="M3846" s="135"/>
      <c r="N3846" s="137"/>
      <c r="O3846" s="121"/>
    </row>
    <row r="3847" spans="1:15" x14ac:dyDescent="0.25">
      <c r="A3847" s="139">
        <v>144</v>
      </c>
      <c r="B3847" s="135" t="s">
        <v>1501</v>
      </c>
      <c r="C3847" s="134" t="s">
        <v>2102</v>
      </c>
      <c r="D3847" s="135">
        <v>5084</v>
      </c>
      <c r="E3847" s="135" t="s">
        <v>2103</v>
      </c>
      <c r="F3847" s="135">
        <v>2</v>
      </c>
      <c r="G3847" s="136">
        <v>216</v>
      </c>
      <c r="H3847" s="135" t="s">
        <v>3046</v>
      </c>
      <c r="I3847" s="135">
        <v>131</v>
      </c>
      <c r="J3847" s="135" t="s">
        <v>2155</v>
      </c>
      <c r="K3847" s="135" t="s">
        <v>2156</v>
      </c>
      <c r="L3847" s="135" t="s">
        <v>193</v>
      </c>
      <c r="M3847" s="135"/>
      <c r="N3847" s="137"/>
      <c r="O3847" s="121"/>
    </row>
    <row r="3848" spans="1:15" x14ac:dyDescent="0.25">
      <c r="A3848" s="139">
        <v>144</v>
      </c>
      <c r="B3848" s="135" t="s">
        <v>1501</v>
      </c>
      <c r="C3848" s="134" t="s">
        <v>2102</v>
      </c>
      <c r="D3848" s="135">
        <v>5085</v>
      </c>
      <c r="E3848" s="135" t="s">
        <v>2103</v>
      </c>
      <c r="F3848" s="135">
        <v>2</v>
      </c>
      <c r="G3848" s="136">
        <v>217</v>
      </c>
      <c r="H3848" s="135" t="s">
        <v>3047</v>
      </c>
      <c r="I3848" s="135">
        <v>17</v>
      </c>
      <c r="J3848" s="135" t="s">
        <v>2151</v>
      </c>
      <c r="K3848" s="135" t="s">
        <v>2152</v>
      </c>
      <c r="L3848" s="135" t="s">
        <v>193</v>
      </c>
      <c r="M3848" s="135"/>
      <c r="N3848" s="137"/>
      <c r="O3848" s="121"/>
    </row>
    <row r="3849" spans="1:15" x14ac:dyDescent="0.25">
      <c r="A3849" s="139">
        <v>144</v>
      </c>
      <c r="B3849" s="135" t="s">
        <v>1501</v>
      </c>
      <c r="C3849" s="134" t="s">
        <v>2102</v>
      </c>
      <c r="D3849" s="135">
        <v>5086</v>
      </c>
      <c r="E3849" s="135" t="s">
        <v>2103</v>
      </c>
      <c r="F3849" s="135">
        <v>2</v>
      </c>
      <c r="G3849" s="136">
        <v>218</v>
      </c>
      <c r="H3849" s="135" t="s">
        <v>3048</v>
      </c>
      <c r="I3849" s="135">
        <v>242</v>
      </c>
      <c r="J3849" s="135" t="s">
        <v>2112</v>
      </c>
      <c r="K3849" s="135" t="s">
        <v>2113</v>
      </c>
      <c r="L3849" s="135" t="s">
        <v>194</v>
      </c>
      <c r="M3849" s="135"/>
      <c r="N3849" s="137"/>
      <c r="O3849" s="121"/>
    </row>
    <row r="3850" spans="1:15" x14ac:dyDescent="0.25">
      <c r="A3850" s="139">
        <v>144</v>
      </c>
      <c r="B3850" s="135" t="s">
        <v>1501</v>
      </c>
      <c r="C3850" s="134" t="s">
        <v>2102</v>
      </c>
      <c r="D3850" s="135">
        <v>5087</v>
      </c>
      <c r="E3850" s="135" t="s">
        <v>2103</v>
      </c>
      <c r="F3850" s="135">
        <v>2</v>
      </c>
      <c r="G3850" s="136">
        <v>219</v>
      </c>
      <c r="H3850" s="135" t="s">
        <v>3049</v>
      </c>
      <c r="I3850" s="135">
        <v>270</v>
      </c>
      <c r="J3850" s="135" t="s">
        <v>2151</v>
      </c>
      <c r="K3850" s="135" t="s">
        <v>2152</v>
      </c>
      <c r="L3850" s="135" t="s">
        <v>193</v>
      </c>
      <c r="M3850" s="135"/>
      <c r="N3850" s="137"/>
      <c r="O3850" s="121"/>
    </row>
    <row r="3851" spans="1:15" x14ac:dyDescent="0.25">
      <c r="A3851" s="139">
        <v>144</v>
      </c>
      <c r="B3851" s="135" t="s">
        <v>1501</v>
      </c>
      <c r="C3851" s="134" t="s">
        <v>2102</v>
      </c>
      <c r="D3851" s="135">
        <v>5088</v>
      </c>
      <c r="E3851" s="135" t="s">
        <v>2103</v>
      </c>
      <c r="F3851" s="135">
        <v>2</v>
      </c>
      <c r="G3851" s="136">
        <v>220</v>
      </c>
      <c r="H3851" s="135" t="s">
        <v>3050</v>
      </c>
      <c r="I3851" s="135">
        <v>412</v>
      </c>
      <c r="J3851" s="135" t="s">
        <v>2112</v>
      </c>
      <c r="K3851" s="135" t="s">
        <v>2113</v>
      </c>
      <c r="L3851" s="135" t="s">
        <v>194</v>
      </c>
      <c r="M3851" s="135"/>
      <c r="N3851" s="137"/>
      <c r="O3851" s="121"/>
    </row>
    <row r="3852" spans="1:15" x14ac:dyDescent="0.25">
      <c r="A3852" s="139">
        <v>144</v>
      </c>
      <c r="B3852" s="135" t="s">
        <v>1501</v>
      </c>
      <c r="C3852" s="134" t="s">
        <v>2102</v>
      </c>
      <c r="D3852" s="135">
        <v>5089</v>
      </c>
      <c r="E3852" s="135" t="s">
        <v>2103</v>
      </c>
      <c r="F3852" s="135">
        <v>2</v>
      </c>
      <c r="G3852" s="140" t="s">
        <v>3960</v>
      </c>
      <c r="H3852" s="135" t="s">
        <v>3961</v>
      </c>
      <c r="I3852" s="135">
        <v>34</v>
      </c>
      <c r="J3852" s="135" t="s">
        <v>2151</v>
      </c>
      <c r="K3852" s="135" t="s">
        <v>2152</v>
      </c>
      <c r="L3852" s="135" t="s">
        <v>193</v>
      </c>
      <c r="M3852" s="135"/>
      <c r="N3852" s="137"/>
      <c r="O3852" s="121"/>
    </row>
    <row r="3853" spans="1:15" x14ac:dyDescent="0.25">
      <c r="A3853" s="139">
        <v>144</v>
      </c>
      <c r="B3853" s="135" t="s">
        <v>1501</v>
      </c>
      <c r="C3853" s="134" t="s">
        <v>2102</v>
      </c>
      <c r="D3853" s="135">
        <v>5090</v>
      </c>
      <c r="E3853" s="135" t="s">
        <v>2103</v>
      </c>
      <c r="F3853" s="135">
        <v>2</v>
      </c>
      <c r="G3853" s="140">
        <v>221</v>
      </c>
      <c r="H3853" s="135" t="s">
        <v>3051</v>
      </c>
      <c r="I3853" s="135">
        <v>299</v>
      </c>
      <c r="J3853" s="135" t="s">
        <v>2542</v>
      </c>
      <c r="K3853" s="135" t="s">
        <v>2543</v>
      </c>
      <c r="L3853" s="135" t="s">
        <v>194</v>
      </c>
      <c r="M3853" s="135"/>
      <c r="N3853" s="137"/>
      <c r="O3853" s="121"/>
    </row>
    <row r="3854" spans="1:15" x14ac:dyDescent="0.25">
      <c r="A3854" s="139">
        <v>144</v>
      </c>
      <c r="B3854" s="135" t="s">
        <v>1501</v>
      </c>
      <c r="C3854" s="134" t="s">
        <v>2102</v>
      </c>
      <c r="D3854" s="135">
        <v>5091</v>
      </c>
      <c r="E3854" s="135" t="s">
        <v>2103</v>
      </c>
      <c r="F3854" s="135">
        <v>2</v>
      </c>
      <c r="G3854" s="136">
        <v>222</v>
      </c>
      <c r="H3854" s="135" t="s">
        <v>3052</v>
      </c>
      <c r="I3854" s="135">
        <v>30</v>
      </c>
      <c r="J3854" s="135" t="s">
        <v>2151</v>
      </c>
      <c r="K3854" s="135" t="s">
        <v>2152</v>
      </c>
      <c r="L3854" s="135" t="s">
        <v>193</v>
      </c>
      <c r="M3854" s="135"/>
      <c r="N3854" s="137"/>
      <c r="O3854" s="121"/>
    </row>
    <row r="3855" spans="1:15" x14ac:dyDescent="0.25">
      <c r="A3855" s="139">
        <v>144</v>
      </c>
      <c r="B3855" s="135" t="s">
        <v>1501</v>
      </c>
      <c r="C3855" s="134" t="s">
        <v>2102</v>
      </c>
      <c r="D3855" s="135">
        <v>5092</v>
      </c>
      <c r="E3855" s="135" t="s">
        <v>2103</v>
      </c>
      <c r="F3855" s="135">
        <v>2</v>
      </c>
      <c r="G3855" s="136">
        <v>223</v>
      </c>
      <c r="H3855" s="135" t="s">
        <v>3039</v>
      </c>
      <c r="I3855" s="135">
        <v>68</v>
      </c>
      <c r="J3855" s="135" t="s">
        <v>2108</v>
      </c>
      <c r="K3855" s="135" t="s">
        <v>2109</v>
      </c>
      <c r="L3855" s="135" t="s">
        <v>193</v>
      </c>
      <c r="M3855" s="135"/>
      <c r="N3855" s="137"/>
      <c r="O3855" s="121"/>
    </row>
    <row r="3856" spans="1:15" x14ac:dyDescent="0.25">
      <c r="A3856" s="139">
        <v>144</v>
      </c>
      <c r="B3856" s="135" t="s">
        <v>1501</v>
      </c>
      <c r="C3856" s="134" t="s">
        <v>2102</v>
      </c>
      <c r="D3856" s="135">
        <v>5093</v>
      </c>
      <c r="E3856" s="135" t="s">
        <v>2103</v>
      </c>
      <c r="F3856" s="135">
        <v>2</v>
      </c>
      <c r="G3856" s="136">
        <v>223</v>
      </c>
      <c r="H3856" s="135" t="s">
        <v>3039</v>
      </c>
      <c r="I3856" s="135">
        <v>28</v>
      </c>
      <c r="J3856" s="135" t="s">
        <v>2155</v>
      </c>
      <c r="K3856" s="135" t="s">
        <v>2156</v>
      </c>
      <c r="L3856" s="135" t="s">
        <v>193</v>
      </c>
      <c r="M3856" s="135"/>
      <c r="N3856" s="137"/>
      <c r="O3856" s="121"/>
    </row>
    <row r="3857" spans="1:15" x14ac:dyDescent="0.25">
      <c r="A3857" s="139">
        <v>144</v>
      </c>
      <c r="B3857" s="135" t="s">
        <v>1501</v>
      </c>
      <c r="C3857" s="134" t="s">
        <v>2102</v>
      </c>
      <c r="D3857" s="135">
        <v>5094</v>
      </c>
      <c r="E3857" s="135" t="s">
        <v>2103</v>
      </c>
      <c r="F3857" s="135">
        <v>2</v>
      </c>
      <c r="G3857" s="136">
        <v>224</v>
      </c>
      <c r="H3857" s="135" t="s">
        <v>3106</v>
      </c>
      <c r="I3857" s="135">
        <v>69</v>
      </c>
      <c r="J3857" s="135" t="s">
        <v>2108</v>
      </c>
      <c r="K3857" s="135" t="s">
        <v>2109</v>
      </c>
      <c r="L3857" s="135" t="s">
        <v>193</v>
      </c>
      <c r="M3857" s="135"/>
      <c r="N3857" s="137"/>
      <c r="O3857" s="121"/>
    </row>
    <row r="3858" spans="1:15" x14ac:dyDescent="0.25">
      <c r="A3858" s="139">
        <v>144</v>
      </c>
      <c r="B3858" s="135" t="s">
        <v>1501</v>
      </c>
      <c r="C3858" s="134" t="s">
        <v>2102</v>
      </c>
      <c r="D3858" s="135">
        <v>5095</v>
      </c>
      <c r="E3858" s="135" t="s">
        <v>2103</v>
      </c>
      <c r="F3858" s="135">
        <v>2</v>
      </c>
      <c r="G3858" s="136">
        <v>225</v>
      </c>
      <c r="H3858" s="135" t="s">
        <v>3107</v>
      </c>
      <c r="I3858" s="135">
        <v>58</v>
      </c>
      <c r="J3858" s="135" t="s">
        <v>2108</v>
      </c>
      <c r="K3858" s="135" t="s">
        <v>2109</v>
      </c>
      <c r="L3858" s="135" t="s">
        <v>193</v>
      </c>
      <c r="M3858" s="135"/>
      <c r="N3858" s="137"/>
      <c r="O3858" s="121"/>
    </row>
    <row r="3859" spans="1:15" x14ac:dyDescent="0.25">
      <c r="A3859" s="139">
        <v>144</v>
      </c>
      <c r="B3859" s="135" t="s">
        <v>1501</v>
      </c>
      <c r="C3859" s="134" t="s">
        <v>2102</v>
      </c>
      <c r="D3859" s="135">
        <v>5096</v>
      </c>
      <c r="E3859" s="135" t="s">
        <v>2103</v>
      </c>
      <c r="F3859" s="135">
        <v>2</v>
      </c>
      <c r="G3859" s="136">
        <v>226</v>
      </c>
      <c r="H3859" s="135" t="s">
        <v>3108</v>
      </c>
      <c r="I3859" s="135">
        <v>81</v>
      </c>
      <c r="J3859" s="135" t="s">
        <v>2151</v>
      </c>
      <c r="K3859" s="135" t="s">
        <v>2152</v>
      </c>
      <c r="L3859" s="135" t="s">
        <v>193</v>
      </c>
      <c r="M3859" s="135"/>
      <c r="N3859" s="137"/>
      <c r="O3859" s="121"/>
    </row>
    <row r="3860" spans="1:15" x14ac:dyDescent="0.25">
      <c r="A3860" s="139">
        <v>144</v>
      </c>
      <c r="B3860" s="135" t="s">
        <v>1501</v>
      </c>
      <c r="C3860" s="134" t="s">
        <v>2102</v>
      </c>
      <c r="D3860" s="135">
        <v>5097</v>
      </c>
      <c r="E3860" s="135" t="s">
        <v>2103</v>
      </c>
      <c r="F3860" s="135">
        <v>2</v>
      </c>
      <c r="G3860" s="136">
        <v>227</v>
      </c>
      <c r="H3860" s="135" t="s">
        <v>3109</v>
      </c>
      <c r="I3860" s="135">
        <v>81</v>
      </c>
      <c r="J3860" s="135" t="s">
        <v>2151</v>
      </c>
      <c r="K3860" s="135" t="s">
        <v>2152</v>
      </c>
      <c r="L3860" s="135" t="s">
        <v>193</v>
      </c>
      <c r="M3860" s="135"/>
      <c r="N3860" s="137"/>
      <c r="O3860" s="121"/>
    </row>
    <row r="3861" spans="1:15" x14ac:dyDescent="0.25">
      <c r="A3861" s="139">
        <v>144</v>
      </c>
      <c r="B3861" s="135" t="s">
        <v>1501</v>
      </c>
      <c r="C3861" s="134" t="s">
        <v>2102</v>
      </c>
      <c r="D3861" s="135">
        <v>5098</v>
      </c>
      <c r="E3861" s="135" t="s">
        <v>2103</v>
      </c>
      <c r="F3861" s="135">
        <v>2</v>
      </c>
      <c r="G3861" s="136">
        <v>228</v>
      </c>
      <c r="H3861" s="135" t="s">
        <v>3110</v>
      </c>
      <c r="I3861" s="135">
        <v>423</v>
      </c>
      <c r="J3861" s="135" t="s">
        <v>3684</v>
      </c>
      <c r="K3861" s="135" t="s">
        <v>3685</v>
      </c>
      <c r="L3861" s="135" t="s">
        <v>189</v>
      </c>
      <c r="M3861" s="135"/>
      <c r="N3861" s="137"/>
      <c r="O3861" s="121"/>
    </row>
    <row r="3862" spans="1:15" x14ac:dyDescent="0.25">
      <c r="A3862" s="139">
        <v>144</v>
      </c>
      <c r="B3862" s="135" t="s">
        <v>1501</v>
      </c>
      <c r="C3862" s="134" t="s">
        <v>2102</v>
      </c>
      <c r="D3862" s="135">
        <v>5099</v>
      </c>
      <c r="E3862" s="135" t="s">
        <v>2103</v>
      </c>
      <c r="F3862" s="135">
        <v>2</v>
      </c>
      <c r="G3862" s="136">
        <v>230</v>
      </c>
      <c r="H3862" s="135" t="s">
        <v>3962</v>
      </c>
      <c r="I3862" s="135">
        <v>164</v>
      </c>
      <c r="J3862" s="135" t="s">
        <v>2105</v>
      </c>
      <c r="K3862" s="135" t="s">
        <v>2106</v>
      </c>
      <c r="L3862" s="135" t="s">
        <v>193</v>
      </c>
      <c r="M3862" s="135"/>
      <c r="N3862" s="137"/>
      <c r="O3862" s="121"/>
    </row>
    <row r="3863" spans="1:15" x14ac:dyDescent="0.25">
      <c r="A3863" s="139">
        <v>144</v>
      </c>
      <c r="B3863" s="135" t="s">
        <v>1501</v>
      </c>
      <c r="C3863" s="134" t="s">
        <v>2102</v>
      </c>
      <c r="D3863" s="135">
        <v>5100</v>
      </c>
      <c r="E3863" s="135" t="s">
        <v>2103</v>
      </c>
      <c r="F3863" s="135">
        <v>2</v>
      </c>
      <c r="G3863" s="136">
        <v>231</v>
      </c>
      <c r="H3863" s="135" t="s">
        <v>3963</v>
      </c>
      <c r="I3863" s="135">
        <v>39</v>
      </c>
      <c r="J3863" s="135" t="s">
        <v>2151</v>
      </c>
      <c r="K3863" s="135" t="s">
        <v>2152</v>
      </c>
      <c r="L3863" s="135" t="s">
        <v>193</v>
      </c>
      <c r="M3863" s="135"/>
      <c r="N3863" s="137"/>
      <c r="O3863" s="121"/>
    </row>
    <row r="3864" spans="1:15" x14ac:dyDescent="0.25">
      <c r="A3864" s="139">
        <v>144</v>
      </c>
      <c r="B3864" s="135" t="s">
        <v>1501</v>
      </c>
      <c r="C3864" s="134" t="s">
        <v>2102</v>
      </c>
      <c r="D3864" s="135">
        <v>5101</v>
      </c>
      <c r="E3864" s="135" t="s">
        <v>2103</v>
      </c>
      <c r="F3864" s="135">
        <v>2</v>
      </c>
      <c r="G3864" s="136">
        <v>232</v>
      </c>
      <c r="H3864" s="135" t="s">
        <v>3964</v>
      </c>
      <c r="I3864" s="135">
        <v>84</v>
      </c>
      <c r="J3864" s="135" t="s">
        <v>2108</v>
      </c>
      <c r="K3864" s="135" t="s">
        <v>2109</v>
      </c>
      <c r="L3864" s="135" t="s">
        <v>193</v>
      </c>
      <c r="M3864" s="135"/>
      <c r="N3864" s="137"/>
      <c r="O3864" s="121"/>
    </row>
    <row r="3865" spans="1:15" x14ac:dyDescent="0.25">
      <c r="A3865" s="139">
        <v>144</v>
      </c>
      <c r="B3865" s="135" t="s">
        <v>1501</v>
      </c>
      <c r="C3865" s="134" t="s">
        <v>2102</v>
      </c>
      <c r="D3865" s="135">
        <v>5102</v>
      </c>
      <c r="E3865" s="135" t="s">
        <v>2103</v>
      </c>
      <c r="F3865" s="135">
        <v>2</v>
      </c>
      <c r="G3865" s="136">
        <v>233</v>
      </c>
      <c r="H3865" s="135" t="s">
        <v>3112</v>
      </c>
      <c r="I3865" s="135">
        <v>361</v>
      </c>
      <c r="J3865" s="135" t="s">
        <v>2115</v>
      </c>
      <c r="K3865" s="135" t="s">
        <v>2129</v>
      </c>
      <c r="L3865" s="135" t="s">
        <v>194</v>
      </c>
      <c r="M3865" s="135"/>
      <c r="N3865" s="137"/>
      <c r="O3865" s="121"/>
    </row>
    <row r="3866" spans="1:15" x14ac:dyDescent="0.25">
      <c r="A3866" s="139">
        <v>144</v>
      </c>
      <c r="B3866" s="135" t="s">
        <v>1501</v>
      </c>
      <c r="C3866" s="134" t="s">
        <v>2102</v>
      </c>
      <c r="D3866" s="135">
        <v>5103</v>
      </c>
      <c r="E3866" s="135" t="s">
        <v>2103</v>
      </c>
      <c r="F3866" s="135">
        <v>2</v>
      </c>
      <c r="G3866" s="136">
        <v>234</v>
      </c>
      <c r="H3866" s="135" t="s">
        <v>3113</v>
      </c>
      <c r="I3866" s="135">
        <v>227</v>
      </c>
      <c r="J3866" s="135" t="s">
        <v>2115</v>
      </c>
      <c r="K3866" s="135" t="s">
        <v>2129</v>
      </c>
      <c r="L3866" s="135" t="s">
        <v>194</v>
      </c>
      <c r="M3866" s="135"/>
      <c r="N3866" s="137"/>
      <c r="O3866" s="121"/>
    </row>
    <row r="3867" spans="1:15" x14ac:dyDescent="0.25">
      <c r="A3867" s="139">
        <v>144</v>
      </c>
      <c r="B3867" s="135" t="s">
        <v>1501</v>
      </c>
      <c r="C3867" s="134" t="s">
        <v>2102</v>
      </c>
      <c r="D3867" s="135">
        <v>5104</v>
      </c>
      <c r="E3867" s="135" t="s">
        <v>2103</v>
      </c>
      <c r="F3867" s="135">
        <v>2</v>
      </c>
      <c r="G3867" s="136">
        <v>235</v>
      </c>
      <c r="H3867" s="135" t="s">
        <v>3114</v>
      </c>
      <c r="I3867" s="135">
        <v>37</v>
      </c>
      <c r="J3867" s="135" t="s">
        <v>2105</v>
      </c>
      <c r="K3867" s="135" t="s">
        <v>2106</v>
      </c>
      <c r="L3867" s="135" t="s">
        <v>193</v>
      </c>
      <c r="M3867" s="135"/>
      <c r="N3867" s="137"/>
      <c r="O3867" s="121"/>
    </row>
    <row r="3868" spans="1:15" x14ac:dyDescent="0.25">
      <c r="A3868" s="139">
        <v>144</v>
      </c>
      <c r="B3868" s="135" t="s">
        <v>1501</v>
      </c>
      <c r="C3868" s="134" t="s">
        <v>2102</v>
      </c>
      <c r="D3868" s="135">
        <v>5105</v>
      </c>
      <c r="E3868" s="135" t="s">
        <v>2103</v>
      </c>
      <c r="F3868" s="135">
        <v>2</v>
      </c>
      <c r="G3868" s="136">
        <v>236</v>
      </c>
      <c r="H3868" s="135" t="s">
        <v>3115</v>
      </c>
      <c r="I3868" s="135">
        <v>1033</v>
      </c>
      <c r="J3868" s="135" t="s">
        <v>2167</v>
      </c>
      <c r="K3868" s="135" t="s">
        <v>2168</v>
      </c>
      <c r="L3868" s="135" t="s">
        <v>189</v>
      </c>
      <c r="M3868" s="135"/>
      <c r="N3868" s="137"/>
      <c r="O3868" s="121"/>
    </row>
    <row r="3869" spans="1:15" x14ac:dyDescent="0.25">
      <c r="A3869" s="139">
        <v>144</v>
      </c>
      <c r="B3869" s="135" t="s">
        <v>1501</v>
      </c>
      <c r="C3869" s="134" t="s">
        <v>2102</v>
      </c>
      <c r="D3869" s="135">
        <v>5106</v>
      </c>
      <c r="E3869" s="135" t="s">
        <v>2103</v>
      </c>
      <c r="F3869" s="135">
        <v>2</v>
      </c>
      <c r="G3869" s="136">
        <v>237</v>
      </c>
      <c r="H3869" s="135" t="s">
        <v>3116</v>
      </c>
      <c r="I3869" s="135">
        <v>3206</v>
      </c>
      <c r="J3869" s="135" t="s">
        <v>3684</v>
      </c>
      <c r="K3869" s="135" t="s">
        <v>3685</v>
      </c>
      <c r="L3869" s="135" t="s">
        <v>189</v>
      </c>
      <c r="M3869" s="135"/>
      <c r="N3869" s="137"/>
      <c r="O3869" s="121"/>
    </row>
    <row r="3870" spans="1:15" x14ac:dyDescent="0.25">
      <c r="A3870" s="139">
        <v>144</v>
      </c>
      <c r="B3870" s="135" t="s">
        <v>1501</v>
      </c>
      <c r="C3870" s="134" t="s">
        <v>2102</v>
      </c>
      <c r="D3870" s="135">
        <v>5107</v>
      </c>
      <c r="E3870" s="135" t="s">
        <v>2103</v>
      </c>
      <c r="F3870" s="135">
        <v>3</v>
      </c>
      <c r="G3870" s="136">
        <v>301</v>
      </c>
      <c r="H3870" s="135" t="s">
        <v>3965</v>
      </c>
      <c r="I3870" s="135">
        <v>2163</v>
      </c>
      <c r="J3870" s="135" t="s">
        <v>2105</v>
      </c>
      <c r="K3870" s="135" t="s">
        <v>2106</v>
      </c>
      <c r="L3870" s="135" t="s">
        <v>193</v>
      </c>
      <c r="M3870" s="135"/>
      <c r="N3870" s="137"/>
      <c r="O3870" s="121"/>
    </row>
    <row r="3871" spans="1:15" x14ac:dyDescent="0.25">
      <c r="A3871" s="139">
        <v>144</v>
      </c>
      <c r="B3871" s="135" t="s">
        <v>1501</v>
      </c>
      <c r="C3871" s="134" t="s">
        <v>2102</v>
      </c>
      <c r="D3871" s="135">
        <v>5108</v>
      </c>
      <c r="E3871" s="135" t="s">
        <v>2103</v>
      </c>
      <c r="F3871" s="135">
        <v>3</v>
      </c>
      <c r="G3871" s="136">
        <v>302</v>
      </c>
      <c r="H3871" s="135" t="s">
        <v>3966</v>
      </c>
      <c r="I3871" s="135">
        <v>407</v>
      </c>
      <c r="J3871" s="135" t="s">
        <v>2115</v>
      </c>
      <c r="K3871" s="135" t="s">
        <v>2129</v>
      </c>
      <c r="L3871" s="135" t="s">
        <v>194</v>
      </c>
      <c r="M3871" s="135"/>
      <c r="N3871" s="137"/>
      <c r="O3871" s="121"/>
    </row>
    <row r="3872" spans="1:15" x14ac:dyDescent="0.25">
      <c r="A3872" s="139">
        <v>144</v>
      </c>
      <c r="B3872" s="135" t="s">
        <v>1501</v>
      </c>
      <c r="C3872" s="134" t="s">
        <v>2102</v>
      </c>
      <c r="D3872" s="135">
        <v>5109</v>
      </c>
      <c r="E3872" s="135" t="s">
        <v>2103</v>
      </c>
      <c r="F3872" s="135">
        <v>3</v>
      </c>
      <c r="G3872" s="136">
        <v>303</v>
      </c>
      <c r="H3872" s="135" t="s">
        <v>3967</v>
      </c>
      <c r="I3872" s="135">
        <v>1015</v>
      </c>
      <c r="J3872" s="135" t="s">
        <v>2115</v>
      </c>
      <c r="K3872" s="135" t="s">
        <v>2116</v>
      </c>
      <c r="L3872" s="135" t="s">
        <v>2117</v>
      </c>
      <c r="M3872" s="135"/>
      <c r="N3872" s="137"/>
      <c r="O3872" s="121"/>
    </row>
    <row r="3873" spans="1:15" x14ac:dyDescent="0.25">
      <c r="A3873" s="139">
        <v>144</v>
      </c>
      <c r="B3873" s="135" t="s">
        <v>1501</v>
      </c>
      <c r="C3873" s="134" t="s">
        <v>2102</v>
      </c>
      <c r="D3873" s="135">
        <v>5110</v>
      </c>
      <c r="E3873" s="135" t="s">
        <v>2103</v>
      </c>
      <c r="F3873" s="135">
        <v>3</v>
      </c>
      <c r="G3873" s="136">
        <v>304</v>
      </c>
      <c r="H3873" s="135" t="s">
        <v>3968</v>
      </c>
      <c r="I3873" s="135">
        <v>350</v>
      </c>
      <c r="J3873" s="135" t="s">
        <v>2105</v>
      </c>
      <c r="K3873" s="135" t="s">
        <v>2106</v>
      </c>
      <c r="L3873" s="135" t="s">
        <v>193</v>
      </c>
      <c r="M3873" s="135"/>
      <c r="N3873" s="137"/>
      <c r="O3873" s="121"/>
    </row>
    <row r="3874" spans="1:15" x14ac:dyDescent="0.25">
      <c r="A3874" s="139">
        <v>144</v>
      </c>
      <c r="B3874" s="135" t="s">
        <v>1501</v>
      </c>
      <c r="C3874" s="134" t="s">
        <v>2102</v>
      </c>
      <c r="D3874" s="135">
        <v>5111</v>
      </c>
      <c r="E3874" s="135" t="s">
        <v>2103</v>
      </c>
      <c r="F3874" s="135">
        <v>3</v>
      </c>
      <c r="G3874" s="136">
        <v>305</v>
      </c>
      <c r="H3874" s="135" t="s">
        <v>3969</v>
      </c>
      <c r="I3874" s="135">
        <v>946</v>
      </c>
      <c r="J3874" s="135" t="s">
        <v>2115</v>
      </c>
      <c r="K3874" s="135" t="s">
        <v>2116</v>
      </c>
      <c r="L3874" s="135" t="s">
        <v>2117</v>
      </c>
      <c r="M3874" s="135"/>
      <c r="N3874" s="137"/>
      <c r="O3874" s="121"/>
    </row>
    <row r="3875" spans="1:15" x14ac:dyDescent="0.25">
      <c r="A3875" s="139">
        <v>144</v>
      </c>
      <c r="B3875" s="135" t="s">
        <v>1501</v>
      </c>
      <c r="C3875" s="134" t="s">
        <v>2102</v>
      </c>
      <c r="D3875" s="135">
        <v>5112</v>
      </c>
      <c r="E3875" s="135" t="s">
        <v>2103</v>
      </c>
      <c r="F3875" s="135">
        <v>3</v>
      </c>
      <c r="G3875" s="136">
        <v>306</v>
      </c>
      <c r="H3875" s="135" t="s">
        <v>3970</v>
      </c>
      <c r="I3875" s="135">
        <v>946</v>
      </c>
      <c r="J3875" s="135" t="s">
        <v>2115</v>
      </c>
      <c r="K3875" s="135" t="s">
        <v>2116</v>
      </c>
      <c r="L3875" s="135" t="s">
        <v>2117</v>
      </c>
      <c r="M3875" s="135"/>
      <c r="N3875" s="137"/>
      <c r="O3875" s="121"/>
    </row>
    <row r="3876" spans="1:15" x14ac:dyDescent="0.25">
      <c r="A3876" s="139">
        <v>144</v>
      </c>
      <c r="B3876" s="135" t="s">
        <v>1501</v>
      </c>
      <c r="C3876" s="134" t="s">
        <v>2102</v>
      </c>
      <c r="D3876" s="135">
        <v>5113</v>
      </c>
      <c r="E3876" s="135" t="s">
        <v>2103</v>
      </c>
      <c r="F3876" s="135">
        <v>3</v>
      </c>
      <c r="G3876" s="136">
        <v>307</v>
      </c>
      <c r="H3876" s="135" t="s">
        <v>3971</v>
      </c>
      <c r="I3876" s="135">
        <v>946</v>
      </c>
      <c r="J3876" s="135" t="s">
        <v>2124</v>
      </c>
      <c r="K3876" s="135" t="s">
        <v>2125</v>
      </c>
      <c r="L3876" s="135" t="s">
        <v>192</v>
      </c>
      <c r="M3876" s="135"/>
      <c r="N3876" s="137"/>
      <c r="O3876" s="121"/>
    </row>
    <row r="3877" spans="1:15" x14ac:dyDescent="0.25">
      <c r="A3877" s="139">
        <v>144</v>
      </c>
      <c r="B3877" s="135" t="s">
        <v>1501</v>
      </c>
      <c r="C3877" s="134" t="s">
        <v>2102</v>
      </c>
      <c r="D3877" s="135">
        <v>5114</v>
      </c>
      <c r="E3877" s="135" t="s">
        <v>2103</v>
      </c>
      <c r="F3877" s="135">
        <v>3</v>
      </c>
      <c r="G3877" s="136">
        <v>308</v>
      </c>
      <c r="H3877" s="135" t="s">
        <v>3972</v>
      </c>
      <c r="I3877" s="135">
        <v>392</v>
      </c>
      <c r="J3877" s="135" t="s">
        <v>2151</v>
      </c>
      <c r="K3877" s="135" t="s">
        <v>2152</v>
      </c>
      <c r="L3877" s="135" t="s">
        <v>193</v>
      </c>
      <c r="M3877" s="135"/>
      <c r="N3877" s="137"/>
      <c r="O3877" s="121"/>
    </row>
    <row r="3878" spans="1:15" x14ac:dyDescent="0.25">
      <c r="A3878" s="139">
        <v>144</v>
      </c>
      <c r="B3878" s="135" t="s">
        <v>1501</v>
      </c>
      <c r="C3878" s="134" t="s">
        <v>2102</v>
      </c>
      <c r="D3878" s="135">
        <v>5115</v>
      </c>
      <c r="E3878" s="135" t="s">
        <v>2103</v>
      </c>
      <c r="F3878" s="135">
        <v>3</v>
      </c>
      <c r="G3878" s="136">
        <v>309</v>
      </c>
      <c r="H3878" s="135" t="s">
        <v>3973</v>
      </c>
      <c r="I3878" s="135">
        <v>968</v>
      </c>
      <c r="J3878" s="135" t="s">
        <v>2115</v>
      </c>
      <c r="K3878" s="135" t="s">
        <v>2116</v>
      </c>
      <c r="L3878" s="135" t="s">
        <v>2117</v>
      </c>
      <c r="M3878" s="135"/>
      <c r="N3878" s="137"/>
      <c r="O3878" s="121"/>
    </row>
    <row r="3879" spans="1:15" x14ac:dyDescent="0.25">
      <c r="A3879" s="139">
        <v>144</v>
      </c>
      <c r="B3879" s="135" t="s">
        <v>1501</v>
      </c>
      <c r="C3879" s="134" t="s">
        <v>2102</v>
      </c>
      <c r="D3879" s="135">
        <v>5116</v>
      </c>
      <c r="E3879" s="135" t="s">
        <v>2103</v>
      </c>
      <c r="F3879" s="135">
        <v>3</v>
      </c>
      <c r="G3879" s="136">
        <v>310</v>
      </c>
      <c r="H3879" s="135" t="s">
        <v>3974</v>
      </c>
      <c r="I3879" s="135">
        <v>222</v>
      </c>
      <c r="J3879" s="135" t="s">
        <v>2112</v>
      </c>
      <c r="K3879" s="135" t="s">
        <v>2113</v>
      </c>
      <c r="L3879" s="135" t="s">
        <v>194</v>
      </c>
      <c r="M3879" s="135"/>
      <c r="N3879" s="137"/>
      <c r="O3879" s="121"/>
    </row>
    <row r="3880" spans="1:15" x14ac:dyDescent="0.25">
      <c r="A3880" s="139">
        <v>144</v>
      </c>
      <c r="B3880" s="135" t="s">
        <v>1501</v>
      </c>
      <c r="C3880" s="134" t="s">
        <v>2102</v>
      </c>
      <c r="D3880" s="135">
        <v>5117</v>
      </c>
      <c r="E3880" s="135" t="s">
        <v>2103</v>
      </c>
      <c r="F3880" s="135">
        <v>3</v>
      </c>
      <c r="G3880" s="136">
        <v>311</v>
      </c>
      <c r="H3880" s="135" t="s">
        <v>3975</v>
      </c>
      <c r="I3880" s="135">
        <v>968</v>
      </c>
      <c r="J3880" s="135" t="s">
        <v>2115</v>
      </c>
      <c r="K3880" s="135" t="s">
        <v>2116</v>
      </c>
      <c r="L3880" s="135" t="s">
        <v>2117</v>
      </c>
      <c r="M3880" s="135"/>
      <c r="N3880" s="137"/>
      <c r="O3880" s="121"/>
    </row>
    <row r="3881" spans="1:15" x14ac:dyDescent="0.25">
      <c r="A3881" s="139">
        <v>144</v>
      </c>
      <c r="B3881" s="135" t="s">
        <v>1501</v>
      </c>
      <c r="C3881" s="134" t="s">
        <v>2102</v>
      </c>
      <c r="D3881" s="135">
        <v>5118</v>
      </c>
      <c r="E3881" s="135" t="s">
        <v>2103</v>
      </c>
      <c r="F3881" s="135">
        <v>3</v>
      </c>
      <c r="G3881" s="136" t="s">
        <v>3976</v>
      </c>
      <c r="H3881" s="135" t="s">
        <v>3977</v>
      </c>
      <c r="I3881" s="135">
        <v>54</v>
      </c>
      <c r="J3881" s="135" t="s">
        <v>2151</v>
      </c>
      <c r="K3881" s="135" t="s">
        <v>2152</v>
      </c>
      <c r="L3881" s="135" t="s">
        <v>193</v>
      </c>
      <c r="M3881" s="135"/>
      <c r="N3881" s="137"/>
      <c r="O3881" s="121"/>
    </row>
    <row r="3882" spans="1:15" x14ac:dyDescent="0.25">
      <c r="A3882" s="139">
        <v>144</v>
      </c>
      <c r="B3882" s="135" t="s">
        <v>1501</v>
      </c>
      <c r="C3882" s="134" t="s">
        <v>2102</v>
      </c>
      <c r="D3882" s="135">
        <v>5119</v>
      </c>
      <c r="E3882" s="135" t="s">
        <v>2103</v>
      </c>
      <c r="F3882" s="135">
        <v>3</v>
      </c>
      <c r="G3882" s="136" t="s">
        <v>3978</v>
      </c>
      <c r="H3882" s="135" t="s">
        <v>3979</v>
      </c>
      <c r="I3882" s="135">
        <v>54</v>
      </c>
      <c r="J3882" s="135" t="s">
        <v>2151</v>
      </c>
      <c r="K3882" s="135" t="s">
        <v>2152</v>
      </c>
      <c r="L3882" s="135" t="s">
        <v>193</v>
      </c>
      <c r="M3882" s="135"/>
      <c r="N3882" s="137"/>
      <c r="O3882" s="121"/>
    </row>
    <row r="3883" spans="1:15" x14ac:dyDescent="0.25">
      <c r="A3883" s="139">
        <v>144</v>
      </c>
      <c r="B3883" s="135" t="s">
        <v>1501</v>
      </c>
      <c r="C3883" s="134" t="s">
        <v>2102</v>
      </c>
      <c r="D3883" s="135">
        <v>5120</v>
      </c>
      <c r="E3883" s="135" t="s">
        <v>2103</v>
      </c>
      <c r="F3883" s="135">
        <v>3</v>
      </c>
      <c r="G3883" s="136">
        <v>313</v>
      </c>
      <c r="H3883" s="135" t="s">
        <v>3980</v>
      </c>
      <c r="I3883" s="135">
        <v>946</v>
      </c>
      <c r="J3883" s="135" t="s">
        <v>2115</v>
      </c>
      <c r="K3883" s="135" t="s">
        <v>2116</v>
      </c>
      <c r="L3883" s="135" t="s">
        <v>2117</v>
      </c>
      <c r="M3883" s="135"/>
      <c r="N3883" s="137"/>
      <c r="O3883" s="121"/>
    </row>
    <row r="3884" spans="1:15" x14ac:dyDescent="0.25">
      <c r="A3884" s="139">
        <v>144</v>
      </c>
      <c r="B3884" s="135" t="s">
        <v>1501</v>
      </c>
      <c r="C3884" s="134" t="s">
        <v>2102</v>
      </c>
      <c r="D3884" s="135">
        <v>5121</v>
      </c>
      <c r="E3884" s="135" t="s">
        <v>2103</v>
      </c>
      <c r="F3884" s="135">
        <v>3</v>
      </c>
      <c r="G3884" s="136">
        <v>314</v>
      </c>
      <c r="H3884" s="135" t="s">
        <v>3981</v>
      </c>
      <c r="I3884" s="135">
        <v>946</v>
      </c>
      <c r="J3884" s="135" t="s">
        <v>2115</v>
      </c>
      <c r="K3884" s="135" t="s">
        <v>2116</v>
      </c>
      <c r="L3884" s="135" t="s">
        <v>2117</v>
      </c>
      <c r="M3884" s="135"/>
      <c r="N3884" s="137"/>
      <c r="O3884" s="121"/>
    </row>
    <row r="3885" spans="1:15" x14ac:dyDescent="0.25">
      <c r="A3885" s="139">
        <v>144</v>
      </c>
      <c r="B3885" s="135" t="s">
        <v>1501</v>
      </c>
      <c r="C3885" s="134" t="s">
        <v>2102</v>
      </c>
      <c r="D3885" s="135">
        <v>5122</v>
      </c>
      <c r="E3885" s="135" t="s">
        <v>2103</v>
      </c>
      <c r="F3885" s="135">
        <v>3</v>
      </c>
      <c r="G3885" s="136">
        <v>315</v>
      </c>
      <c r="H3885" s="135" t="s">
        <v>3982</v>
      </c>
      <c r="I3885" s="135">
        <v>946</v>
      </c>
      <c r="J3885" s="135" t="s">
        <v>2115</v>
      </c>
      <c r="K3885" s="135" t="s">
        <v>2116</v>
      </c>
      <c r="L3885" s="135" t="s">
        <v>2117</v>
      </c>
      <c r="M3885" s="135"/>
      <c r="N3885" s="137"/>
      <c r="O3885" s="121"/>
    </row>
    <row r="3886" spans="1:15" x14ac:dyDescent="0.25">
      <c r="A3886" s="139">
        <v>144</v>
      </c>
      <c r="B3886" s="135" t="s">
        <v>1501</v>
      </c>
      <c r="C3886" s="134" t="s">
        <v>2102</v>
      </c>
      <c r="D3886" s="135">
        <v>5123</v>
      </c>
      <c r="E3886" s="135" t="s">
        <v>2103</v>
      </c>
      <c r="F3886" s="135">
        <v>3</v>
      </c>
      <c r="G3886" s="136">
        <v>318</v>
      </c>
      <c r="H3886" s="135" t="s">
        <v>3983</v>
      </c>
      <c r="I3886" s="135">
        <v>186</v>
      </c>
      <c r="J3886" s="135" t="s">
        <v>2108</v>
      </c>
      <c r="K3886" s="135" t="s">
        <v>2109</v>
      </c>
      <c r="L3886" s="135" t="s">
        <v>193</v>
      </c>
      <c r="M3886" s="135"/>
      <c r="N3886" s="137"/>
      <c r="O3886" s="121"/>
    </row>
    <row r="3887" spans="1:15" x14ac:dyDescent="0.25">
      <c r="A3887" s="139">
        <v>144</v>
      </c>
      <c r="B3887" s="135" t="s">
        <v>1501</v>
      </c>
      <c r="C3887" s="134" t="s">
        <v>2102</v>
      </c>
      <c r="D3887" s="135">
        <v>5124</v>
      </c>
      <c r="E3887" s="135" t="s">
        <v>2103</v>
      </c>
      <c r="F3887" s="135">
        <v>3</v>
      </c>
      <c r="G3887" s="136">
        <v>319</v>
      </c>
      <c r="H3887" s="135" t="s">
        <v>3984</v>
      </c>
      <c r="I3887" s="135">
        <v>41</v>
      </c>
      <c r="J3887" s="135" t="s">
        <v>2155</v>
      </c>
      <c r="K3887" s="135" t="s">
        <v>2156</v>
      </c>
      <c r="L3887" s="135" t="s">
        <v>193</v>
      </c>
      <c r="M3887" s="135"/>
      <c r="N3887" s="137"/>
      <c r="O3887" s="121"/>
    </row>
    <row r="3888" spans="1:15" x14ac:dyDescent="0.25">
      <c r="A3888" s="139">
        <v>144</v>
      </c>
      <c r="B3888" s="135" t="s">
        <v>1501</v>
      </c>
      <c r="C3888" s="134" t="s">
        <v>2102</v>
      </c>
      <c r="D3888" s="135">
        <v>5125</v>
      </c>
      <c r="E3888" s="135" t="s">
        <v>2103</v>
      </c>
      <c r="F3888" s="135">
        <v>3</v>
      </c>
      <c r="G3888" s="136">
        <v>320</v>
      </c>
      <c r="H3888" s="135" t="s">
        <v>3985</v>
      </c>
      <c r="I3888" s="135">
        <v>96</v>
      </c>
      <c r="J3888" s="135" t="s">
        <v>2108</v>
      </c>
      <c r="K3888" s="135" t="s">
        <v>2109</v>
      </c>
      <c r="L3888" s="135" t="s">
        <v>193</v>
      </c>
      <c r="M3888" s="135"/>
      <c r="N3888" s="137"/>
      <c r="O3888" s="121"/>
    </row>
    <row r="3889" spans="1:15" x14ac:dyDescent="0.25">
      <c r="A3889" s="139">
        <v>144</v>
      </c>
      <c r="B3889" s="135" t="s">
        <v>1501</v>
      </c>
      <c r="C3889" s="134" t="s">
        <v>2102</v>
      </c>
      <c r="D3889" s="135">
        <v>5126</v>
      </c>
      <c r="E3889" s="135" t="s">
        <v>2427</v>
      </c>
      <c r="F3889" s="135">
        <v>1</v>
      </c>
      <c r="G3889" s="136">
        <v>1</v>
      </c>
      <c r="H3889" s="135" t="s">
        <v>2428</v>
      </c>
      <c r="I3889" s="135">
        <v>546</v>
      </c>
      <c r="J3889" s="135" t="s">
        <v>2115</v>
      </c>
      <c r="K3889" s="135" t="s">
        <v>2129</v>
      </c>
      <c r="L3889" s="135" t="s">
        <v>194</v>
      </c>
      <c r="M3889" s="135"/>
      <c r="N3889" s="137"/>
      <c r="O3889" s="121"/>
    </row>
    <row r="3890" spans="1:15" x14ac:dyDescent="0.25">
      <c r="A3890" s="139">
        <v>144</v>
      </c>
      <c r="B3890" s="135" t="s">
        <v>1501</v>
      </c>
      <c r="C3890" s="134" t="s">
        <v>2102</v>
      </c>
      <c r="D3890" s="135">
        <v>5127</v>
      </c>
      <c r="E3890" s="135" t="s">
        <v>2427</v>
      </c>
      <c r="F3890" s="135">
        <v>1</v>
      </c>
      <c r="G3890" s="136">
        <v>2</v>
      </c>
      <c r="H3890" s="135" t="s">
        <v>3901</v>
      </c>
      <c r="I3890" s="135">
        <v>120</v>
      </c>
      <c r="J3890" s="135" t="s">
        <v>2112</v>
      </c>
      <c r="K3890" s="135" t="s">
        <v>2113</v>
      </c>
      <c r="L3890" s="135" t="s">
        <v>194</v>
      </c>
      <c r="M3890" s="135"/>
      <c r="N3890" s="137"/>
      <c r="O3890" s="121"/>
    </row>
    <row r="3891" spans="1:15" x14ac:dyDescent="0.25">
      <c r="A3891" s="139">
        <v>144</v>
      </c>
      <c r="B3891" s="135" t="s">
        <v>1501</v>
      </c>
      <c r="C3891" s="134" t="s">
        <v>2102</v>
      </c>
      <c r="D3891" s="135">
        <v>5128</v>
      </c>
      <c r="E3891" s="135" t="s">
        <v>2427</v>
      </c>
      <c r="F3891" s="135">
        <v>1</v>
      </c>
      <c r="G3891" s="136">
        <v>3</v>
      </c>
      <c r="H3891" s="135" t="s">
        <v>3986</v>
      </c>
      <c r="I3891" s="135">
        <v>348</v>
      </c>
      <c r="J3891" s="135" t="s">
        <v>2138</v>
      </c>
      <c r="K3891" s="135" t="s">
        <v>2139</v>
      </c>
      <c r="L3891" s="135" t="s">
        <v>194</v>
      </c>
      <c r="M3891" s="135"/>
      <c r="N3891" s="137"/>
      <c r="O3891" s="121"/>
    </row>
    <row r="3892" spans="1:15" x14ac:dyDescent="0.25">
      <c r="A3892" s="139">
        <v>144</v>
      </c>
      <c r="B3892" s="135" t="s">
        <v>1501</v>
      </c>
      <c r="C3892" s="134" t="s">
        <v>2102</v>
      </c>
      <c r="D3892" s="135">
        <v>5129</v>
      </c>
      <c r="E3892" s="135" t="s">
        <v>2427</v>
      </c>
      <c r="F3892" s="135">
        <v>1</v>
      </c>
      <c r="G3892" s="136">
        <v>5</v>
      </c>
      <c r="H3892" s="135" t="s">
        <v>3987</v>
      </c>
      <c r="I3892" s="135">
        <v>14</v>
      </c>
      <c r="J3892" s="135" t="s">
        <v>2151</v>
      </c>
      <c r="K3892" s="135" t="s">
        <v>2152</v>
      </c>
      <c r="L3892" s="135" t="s">
        <v>193</v>
      </c>
      <c r="M3892" s="135"/>
      <c r="N3892" s="137"/>
      <c r="O3892" s="121"/>
    </row>
    <row r="3893" spans="1:15" x14ac:dyDescent="0.25">
      <c r="A3893" s="139">
        <v>144</v>
      </c>
      <c r="B3893" s="135" t="s">
        <v>1501</v>
      </c>
      <c r="C3893" s="134" t="s">
        <v>2102</v>
      </c>
      <c r="D3893" s="135">
        <v>5130</v>
      </c>
      <c r="E3893" s="135" t="s">
        <v>2429</v>
      </c>
      <c r="F3893" s="135">
        <v>1</v>
      </c>
      <c r="G3893" s="136">
        <v>4</v>
      </c>
      <c r="H3893" s="135" t="s">
        <v>3988</v>
      </c>
      <c r="I3893" s="135">
        <v>546</v>
      </c>
      <c r="J3893" s="135" t="s">
        <v>2115</v>
      </c>
      <c r="K3893" s="135" t="s">
        <v>2129</v>
      </c>
      <c r="L3893" s="135" t="s">
        <v>194</v>
      </c>
      <c r="M3893" s="135"/>
      <c r="N3893" s="137"/>
      <c r="O3893" s="121"/>
    </row>
    <row r="3894" spans="1:15" x14ac:dyDescent="0.25">
      <c r="A3894" s="139">
        <v>144</v>
      </c>
      <c r="B3894" s="135" t="s">
        <v>1501</v>
      </c>
      <c r="C3894" s="134" t="s">
        <v>2102</v>
      </c>
      <c r="D3894" s="135">
        <v>5131</v>
      </c>
      <c r="E3894" s="135" t="s">
        <v>2429</v>
      </c>
      <c r="F3894" s="135">
        <v>1</v>
      </c>
      <c r="G3894" s="136">
        <v>6</v>
      </c>
      <c r="H3894" s="135" t="s">
        <v>3989</v>
      </c>
      <c r="I3894" s="135">
        <v>14</v>
      </c>
      <c r="J3894" s="135" t="s">
        <v>2151</v>
      </c>
      <c r="K3894" s="135" t="s">
        <v>2152</v>
      </c>
      <c r="L3894" s="135" t="s">
        <v>193</v>
      </c>
      <c r="M3894" s="135"/>
      <c r="N3894" s="137"/>
      <c r="O3894" s="121"/>
    </row>
    <row r="3895" spans="1:15" x14ac:dyDescent="0.25">
      <c r="A3895" s="139">
        <v>144</v>
      </c>
      <c r="B3895" s="135" t="s">
        <v>1501</v>
      </c>
      <c r="C3895" s="134" t="s">
        <v>2102</v>
      </c>
      <c r="D3895" s="135">
        <v>5132</v>
      </c>
      <c r="E3895" s="135" t="s">
        <v>2431</v>
      </c>
      <c r="F3895" s="135">
        <v>1</v>
      </c>
      <c r="G3895" s="136">
        <v>7</v>
      </c>
      <c r="H3895" s="135" t="s">
        <v>3990</v>
      </c>
      <c r="I3895" s="135">
        <v>60</v>
      </c>
      <c r="J3895" s="135" t="s">
        <v>2151</v>
      </c>
      <c r="K3895" s="135" t="s">
        <v>2152</v>
      </c>
      <c r="L3895" s="135" t="s">
        <v>193</v>
      </c>
      <c r="M3895" s="135"/>
      <c r="N3895" s="137"/>
      <c r="O3895" s="121"/>
    </row>
    <row r="3896" spans="1:15" x14ac:dyDescent="0.25">
      <c r="A3896" s="139">
        <v>144</v>
      </c>
      <c r="B3896" s="135" t="s">
        <v>1501</v>
      </c>
      <c r="C3896" s="134" t="s">
        <v>2102</v>
      </c>
      <c r="D3896" s="135">
        <v>5133</v>
      </c>
      <c r="E3896" s="135" t="s">
        <v>2431</v>
      </c>
      <c r="F3896" s="135">
        <v>1</v>
      </c>
      <c r="G3896" s="136">
        <v>8</v>
      </c>
      <c r="H3896" s="135" t="s">
        <v>3991</v>
      </c>
      <c r="I3896" s="135">
        <v>160</v>
      </c>
      <c r="J3896" s="135" t="s">
        <v>2155</v>
      </c>
      <c r="K3896" s="135" t="s">
        <v>2156</v>
      </c>
      <c r="L3896" s="135" t="s">
        <v>193</v>
      </c>
      <c r="M3896" s="135"/>
      <c r="N3896" s="137"/>
      <c r="O3896" s="121"/>
    </row>
    <row r="3897" spans="1:15" x14ac:dyDescent="0.25">
      <c r="A3897" s="139">
        <v>144</v>
      </c>
      <c r="B3897" s="135" t="s">
        <v>1501</v>
      </c>
      <c r="C3897" s="134" t="s">
        <v>2102</v>
      </c>
      <c r="D3897" s="135">
        <v>5134</v>
      </c>
      <c r="E3897" s="135" t="s">
        <v>2431</v>
      </c>
      <c r="F3897" s="135">
        <v>1</v>
      </c>
      <c r="G3897" s="140">
        <v>9</v>
      </c>
      <c r="H3897" s="135" t="s">
        <v>3992</v>
      </c>
      <c r="I3897" s="135">
        <v>48</v>
      </c>
      <c r="J3897" s="135" t="s">
        <v>2155</v>
      </c>
      <c r="K3897" s="135" t="s">
        <v>2156</v>
      </c>
      <c r="L3897" s="135" t="s">
        <v>193</v>
      </c>
      <c r="M3897" s="135"/>
      <c r="N3897" s="137"/>
      <c r="O3897" s="121"/>
    </row>
    <row r="3898" spans="1:15" x14ac:dyDescent="0.25">
      <c r="A3898" s="139">
        <v>144</v>
      </c>
      <c r="B3898" s="135" t="s">
        <v>1501</v>
      </c>
      <c r="C3898" s="134" t="s">
        <v>2102</v>
      </c>
      <c r="D3898" s="135">
        <v>5135</v>
      </c>
      <c r="E3898" s="135" t="s">
        <v>2431</v>
      </c>
      <c r="F3898" s="135">
        <v>1</v>
      </c>
      <c r="G3898" s="136">
        <v>10</v>
      </c>
      <c r="H3898" s="135" t="s">
        <v>3993</v>
      </c>
      <c r="I3898" s="135">
        <v>90</v>
      </c>
      <c r="J3898" s="135" t="s">
        <v>2108</v>
      </c>
      <c r="K3898" s="135" t="s">
        <v>2109</v>
      </c>
      <c r="L3898" s="135" t="s">
        <v>193</v>
      </c>
      <c r="M3898" s="135"/>
      <c r="N3898" s="137"/>
      <c r="O3898" s="121"/>
    </row>
    <row r="3899" spans="1:15" x14ac:dyDescent="0.25">
      <c r="A3899" s="139">
        <v>144</v>
      </c>
      <c r="B3899" s="135" t="s">
        <v>1501</v>
      </c>
      <c r="C3899" s="134" t="s">
        <v>2102</v>
      </c>
      <c r="D3899" s="135">
        <v>5136</v>
      </c>
      <c r="E3899" s="135" t="s">
        <v>2431</v>
      </c>
      <c r="F3899" s="135">
        <v>1</v>
      </c>
      <c r="G3899" s="140">
        <v>11</v>
      </c>
      <c r="H3899" s="135" t="s">
        <v>3994</v>
      </c>
      <c r="I3899" s="135">
        <v>90</v>
      </c>
      <c r="J3899" s="135" t="s">
        <v>2108</v>
      </c>
      <c r="K3899" s="135" t="s">
        <v>2109</v>
      </c>
      <c r="L3899" s="135" t="s">
        <v>193</v>
      </c>
      <c r="M3899" s="135"/>
      <c r="N3899" s="137"/>
      <c r="O3899" s="121"/>
    </row>
    <row r="3900" spans="1:15" x14ac:dyDescent="0.25">
      <c r="A3900" s="139">
        <v>144</v>
      </c>
      <c r="B3900" s="135" t="s">
        <v>1501</v>
      </c>
      <c r="C3900" s="134" t="s">
        <v>2102</v>
      </c>
      <c r="D3900" s="135">
        <v>5137</v>
      </c>
      <c r="E3900" s="135" t="s">
        <v>2433</v>
      </c>
      <c r="F3900" s="135">
        <v>1</v>
      </c>
      <c r="G3900" s="136">
        <v>12</v>
      </c>
      <c r="H3900" s="135" t="s">
        <v>3995</v>
      </c>
      <c r="I3900" s="135">
        <v>504</v>
      </c>
      <c r="J3900" s="135" t="s">
        <v>2115</v>
      </c>
      <c r="K3900" s="135" t="s">
        <v>2129</v>
      </c>
      <c r="L3900" s="135" t="s">
        <v>194</v>
      </c>
      <c r="M3900" s="135"/>
      <c r="N3900" s="137"/>
      <c r="O3900" s="121"/>
    </row>
    <row r="3901" spans="1:15" x14ac:dyDescent="0.25">
      <c r="A3901" s="139">
        <v>144</v>
      </c>
      <c r="B3901" s="135" t="s">
        <v>1501</v>
      </c>
      <c r="C3901" s="134" t="s">
        <v>2102</v>
      </c>
      <c r="D3901" s="135">
        <v>5138</v>
      </c>
      <c r="E3901" s="135" t="s">
        <v>2433</v>
      </c>
      <c r="F3901" s="135">
        <v>1</v>
      </c>
      <c r="G3901" s="136">
        <v>13</v>
      </c>
      <c r="H3901" s="135" t="s">
        <v>3996</v>
      </c>
      <c r="I3901" s="135">
        <v>60</v>
      </c>
      <c r="J3901" s="135" t="s">
        <v>2108</v>
      </c>
      <c r="K3901" s="135" t="s">
        <v>2109</v>
      </c>
      <c r="L3901" s="135" t="s">
        <v>193</v>
      </c>
      <c r="M3901" s="135"/>
      <c r="N3901" s="137"/>
      <c r="O3901" s="121"/>
    </row>
    <row r="3902" spans="1:15" x14ac:dyDescent="0.25">
      <c r="A3902" s="139">
        <v>144</v>
      </c>
      <c r="B3902" s="135" t="s">
        <v>1501</v>
      </c>
      <c r="C3902" s="134" t="s">
        <v>2102</v>
      </c>
      <c r="D3902" s="135">
        <v>5139</v>
      </c>
      <c r="E3902" s="135" t="s">
        <v>2433</v>
      </c>
      <c r="F3902" s="135">
        <v>1</v>
      </c>
      <c r="G3902" s="136">
        <v>14</v>
      </c>
      <c r="H3902" s="135" t="s">
        <v>3997</v>
      </c>
      <c r="I3902" s="135">
        <v>60</v>
      </c>
      <c r="J3902" s="135" t="s">
        <v>2108</v>
      </c>
      <c r="K3902" s="135" t="s">
        <v>2109</v>
      </c>
      <c r="L3902" s="135" t="s">
        <v>193</v>
      </c>
      <c r="M3902" s="135"/>
      <c r="N3902" s="137"/>
      <c r="O3902" s="121"/>
    </row>
    <row r="3903" spans="1:15" x14ac:dyDescent="0.25">
      <c r="A3903" s="139">
        <v>144</v>
      </c>
      <c r="B3903" s="135" t="s">
        <v>1501</v>
      </c>
      <c r="C3903" s="134" t="s">
        <v>2102</v>
      </c>
      <c r="D3903" s="135">
        <v>5140</v>
      </c>
      <c r="E3903" s="135" t="s">
        <v>2446</v>
      </c>
      <c r="F3903" s="135">
        <v>1</v>
      </c>
      <c r="G3903" s="136">
        <v>1</v>
      </c>
      <c r="H3903" s="135" t="s">
        <v>2447</v>
      </c>
      <c r="I3903" s="135">
        <v>546</v>
      </c>
      <c r="J3903" s="135" t="s">
        <v>2115</v>
      </c>
      <c r="K3903" s="135" t="s">
        <v>2129</v>
      </c>
      <c r="L3903" s="135" t="s">
        <v>194</v>
      </c>
      <c r="M3903" s="135"/>
      <c r="N3903" s="137"/>
      <c r="O3903" s="121"/>
    </row>
    <row r="3904" spans="1:15" x14ac:dyDescent="0.25">
      <c r="A3904" s="139">
        <v>144</v>
      </c>
      <c r="B3904" s="135" t="s">
        <v>1501</v>
      </c>
      <c r="C3904" s="134" t="s">
        <v>2102</v>
      </c>
      <c r="D3904" s="135">
        <v>5141</v>
      </c>
      <c r="E3904" s="135" t="s">
        <v>2446</v>
      </c>
      <c r="F3904" s="135">
        <v>1</v>
      </c>
      <c r="G3904" s="136">
        <v>2</v>
      </c>
      <c r="H3904" s="135" t="s">
        <v>2448</v>
      </c>
      <c r="I3904" s="135">
        <v>49</v>
      </c>
      <c r="J3904" s="135" t="s">
        <v>2151</v>
      </c>
      <c r="K3904" s="135" t="s">
        <v>2152</v>
      </c>
      <c r="L3904" s="135" t="s">
        <v>193</v>
      </c>
      <c r="M3904" s="135"/>
      <c r="N3904" s="137"/>
      <c r="O3904" s="121"/>
    </row>
    <row r="3905" spans="1:15" x14ac:dyDescent="0.25">
      <c r="A3905" s="139">
        <v>144</v>
      </c>
      <c r="B3905" s="135" t="s">
        <v>1501</v>
      </c>
      <c r="C3905" s="134" t="s">
        <v>2102</v>
      </c>
      <c r="D3905" s="135">
        <v>5142</v>
      </c>
      <c r="E3905" s="135" t="s">
        <v>2446</v>
      </c>
      <c r="F3905" s="135">
        <v>1</v>
      </c>
      <c r="G3905" s="136">
        <v>3</v>
      </c>
      <c r="H3905" s="135" t="s">
        <v>2449</v>
      </c>
      <c r="I3905" s="135">
        <v>20</v>
      </c>
      <c r="J3905" s="135" t="s">
        <v>2151</v>
      </c>
      <c r="K3905" s="135" t="s">
        <v>2152</v>
      </c>
      <c r="L3905" s="135" t="s">
        <v>193</v>
      </c>
      <c r="M3905" s="135"/>
      <c r="N3905" s="137"/>
      <c r="O3905" s="121"/>
    </row>
    <row r="3906" spans="1:15" x14ac:dyDescent="0.25">
      <c r="A3906" s="139">
        <v>144</v>
      </c>
      <c r="B3906" s="135" t="s">
        <v>1501</v>
      </c>
      <c r="C3906" s="134" t="s">
        <v>2102</v>
      </c>
      <c r="D3906" s="135">
        <v>5143</v>
      </c>
      <c r="E3906" s="135" t="s">
        <v>2446</v>
      </c>
      <c r="F3906" s="135">
        <v>1</v>
      </c>
      <c r="G3906" s="136">
        <v>4</v>
      </c>
      <c r="H3906" s="135" t="s">
        <v>3998</v>
      </c>
      <c r="I3906" s="135">
        <v>27</v>
      </c>
      <c r="J3906" s="135" t="s">
        <v>2108</v>
      </c>
      <c r="K3906" s="135" t="s">
        <v>2109</v>
      </c>
      <c r="L3906" s="135" t="s">
        <v>193</v>
      </c>
      <c r="M3906" s="135"/>
      <c r="N3906" s="137"/>
      <c r="O3906" s="121"/>
    </row>
    <row r="3907" spans="1:15" x14ac:dyDescent="0.25">
      <c r="A3907" s="139">
        <v>144</v>
      </c>
      <c r="B3907" s="135" t="s">
        <v>1501</v>
      </c>
      <c r="C3907" s="134" t="s">
        <v>2102</v>
      </c>
      <c r="D3907" s="135">
        <v>5144</v>
      </c>
      <c r="E3907" s="135" t="s">
        <v>2450</v>
      </c>
      <c r="F3907" s="135">
        <v>1</v>
      </c>
      <c r="G3907" s="136">
        <v>1</v>
      </c>
      <c r="H3907" s="135" t="s">
        <v>2451</v>
      </c>
      <c r="I3907" s="135">
        <v>45</v>
      </c>
      <c r="J3907" s="135" t="s">
        <v>2112</v>
      </c>
      <c r="K3907" s="135" t="s">
        <v>2113</v>
      </c>
      <c r="L3907" s="135" t="s">
        <v>194</v>
      </c>
      <c r="M3907" s="135"/>
      <c r="N3907" s="137"/>
      <c r="O3907" s="121"/>
    </row>
    <row r="3908" spans="1:15" x14ac:dyDescent="0.25">
      <c r="A3908" s="139">
        <v>144</v>
      </c>
      <c r="B3908" s="135" t="s">
        <v>1501</v>
      </c>
      <c r="C3908" s="134" t="s">
        <v>2102</v>
      </c>
      <c r="D3908" s="135">
        <v>5145</v>
      </c>
      <c r="E3908" s="135" t="s">
        <v>2450</v>
      </c>
      <c r="F3908" s="135">
        <v>1</v>
      </c>
      <c r="G3908" s="136">
        <v>2</v>
      </c>
      <c r="H3908" s="135" t="s">
        <v>3999</v>
      </c>
      <c r="I3908" s="135">
        <v>640</v>
      </c>
      <c r="J3908" s="135" t="s">
        <v>2115</v>
      </c>
      <c r="K3908" s="135" t="s">
        <v>2116</v>
      </c>
      <c r="L3908" s="135" t="s">
        <v>2117</v>
      </c>
      <c r="M3908" s="135"/>
      <c r="N3908" s="137"/>
      <c r="O3908" s="121"/>
    </row>
    <row r="3909" spans="1:15" x14ac:dyDescent="0.25">
      <c r="A3909" s="139">
        <v>144</v>
      </c>
      <c r="B3909" s="135" t="s">
        <v>1501</v>
      </c>
      <c r="C3909" s="134" t="s">
        <v>2102</v>
      </c>
      <c r="D3909" s="135">
        <v>5146</v>
      </c>
      <c r="E3909" s="135" t="s">
        <v>2450</v>
      </c>
      <c r="F3909" s="135">
        <v>1</v>
      </c>
      <c r="G3909" s="136">
        <v>3</v>
      </c>
      <c r="H3909" s="135" t="s">
        <v>4000</v>
      </c>
      <c r="I3909" s="135">
        <v>45</v>
      </c>
      <c r="J3909" s="135" t="s">
        <v>2151</v>
      </c>
      <c r="K3909" s="135" t="s">
        <v>2152</v>
      </c>
      <c r="L3909" s="135" t="s">
        <v>193</v>
      </c>
      <c r="M3909" s="135"/>
      <c r="N3909" s="137"/>
      <c r="O3909" s="121"/>
    </row>
    <row r="3910" spans="1:15" x14ac:dyDescent="0.25">
      <c r="A3910" s="139">
        <v>144</v>
      </c>
      <c r="B3910" s="135" t="s">
        <v>1501</v>
      </c>
      <c r="C3910" s="134" t="s">
        <v>2102</v>
      </c>
      <c r="D3910" s="135">
        <v>5147</v>
      </c>
      <c r="E3910" s="135" t="s">
        <v>2450</v>
      </c>
      <c r="F3910" s="135">
        <v>1</v>
      </c>
      <c r="G3910" s="136">
        <v>4</v>
      </c>
      <c r="H3910" s="135" t="s">
        <v>4001</v>
      </c>
      <c r="I3910" s="135">
        <v>45</v>
      </c>
      <c r="J3910" s="135" t="s">
        <v>2108</v>
      </c>
      <c r="K3910" s="135" t="s">
        <v>2109</v>
      </c>
      <c r="L3910" s="135" t="s">
        <v>193</v>
      </c>
      <c r="M3910" s="135"/>
      <c r="N3910" s="137"/>
      <c r="O3910" s="121"/>
    </row>
    <row r="3911" spans="1:15" x14ac:dyDescent="0.25">
      <c r="A3911" s="139">
        <v>144</v>
      </c>
      <c r="B3911" s="135" t="s">
        <v>1501</v>
      </c>
      <c r="C3911" s="134" t="s">
        <v>2102</v>
      </c>
      <c r="D3911" s="135">
        <v>5148</v>
      </c>
      <c r="E3911" s="135" t="s">
        <v>2450</v>
      </c>
      <c r="F3911" s="135">
        <v>1</v>
      </c>
      <c r="G3911" s="136">
        <v>5</v>
      </c>
      <c r="H3911" s="135" t="s">
        <v>2652</v>
      </c>
      <c r="I3911" s="135">
        <v>45</v>
      </c>
      <c r="J3911" s="135" t="s">
        <v>2108</v>
      </c>
      <c r="K3911" s="135" t="s">
        <v>2109</v>
      </c>
      <c r="L3911" s="135" t="s">
        <v>193</v>
      </c>
      <c r="M3911" s="135"/>
      <c r="N3911" s="137"/>
      <c r="O3911" s="121"/>
    </row>
    <row r="3912" spans="1:15" x14ac:dyDescent="0.25">
      <c r="A3912" s="139">
        <v>144</v>
      </c>
      <c r="B3912" s="135" t="s">
        <v>1501</v>
      </c>
      <c r="C3912" s="134" t="s">
        <v>2102</v>
      </c>
      <c r="D3912" s="135">
        <v>5149</v>
      </c>
      <c r="E3912" s="135" t="s">
        <v>2452</v>
      </c>
      <c r="F3912" s="135">
        <v>1</v>
      </c>
      <c r="G3912" s="136">
        <v>1</v>
      </c>
      <c r="H3912" s="135" t="s">
        <v>2453</v>
      </c>
      <c r="I3912" s="135">
        <v>45</v>
      </c>
      <c r="J3912" s="135" t="s">
        <v>2151</v>
      </c>
      <c r="K3912" s="135" t="s">
        <v>2152</v>
      </c>
      <c r="L3912" s="135" t="s">
        <v>193</v>
      </c>
      <c r="M3912" s="135"/>
      <c r="N3912" s="137"/>
      <c r="O3912" s="121"/>
    </row>
    <row r="3913" spans="1:15" x14ac:dyDescent="0.25">
      <c r="A3913" s="139">
        <v>144</v>
      </c>
      <c r="B3913" s="135" t="s">
        <v>1501</v>
      </c>
      <c r="C3913" s="134" t="s">
        <v>2102</v>
      </c>
      <c r="D3913" s="135">
        <v>5150</v>
      </c>
      <c r="E3913" s="135" t="s">
        <v>2452</v>
      </c>
      <c r="F3913" s="135">
        <v>1</v>
      </c>
      <c r="G3913" s="136">
        <v>2</v>
      </c>
      <c r="H3913" s="135" t="s">
        <v>2454</v>
      </c>
      <c r="I3913" s="135">
        <v>440</v>
      </c>
      <c r="J3913" s="135" t="s">
        <v>2115</v>
      </c>
      <c r="K3913" s="135" t="s">
        <v>2129</v>
      </c>
      <c r="L3913" s="135" t="s">
        <v>194</v>
      </c>
      <c r="M3913" s="135"/>
      <c r="N3913" s="137"/>
      <c r="O3913" s="121"/>
    </row>
    <row r="3914" spans="1:15" x14ac:dyDescent="0.25">
      <c r="A3914" s="139">
        <v>144</v>
      </c>
      <c r="B3914" s="135" t="s">
        <v>1501</v>
      </c>
      <c r="C3914" s="134" t="s">
        <v>2102</v>
      </c>
      <c r="D3914" s="135">
        <v>5151</v>
      </c>
      <c r="E3914" s="135" t="s">
        <v>2452</v>
      </c>
      <c r="F3914" s="135">
        <v>1</v>
      </c>
      <c r="G3914" s="136">
        <v>3</v>
      </c>
      <c r="H3914" s="135" t="s">
        <v>4002</v>
      </c>
      <c r="I3914" s="135">
        <v>75</v>
      </c>
      <c r="J3914" s="135" t="s">
        <v>2112</v>
      </c>
      <c r="K3914" s="135" t="s">
        <v>2113</v>
      </c>
      <c r="L3914" s="135" t="s">
        <v>194</v>
      </c>
      <c r="M3914" s="135"/>
      <c r="N3914" s="137"/>
      <c r="O3914" s="121"/>
    </row>
    <row r="3915" spans="1:15" x14ac:dyDescent="0.25">
      <c r="A3915" s="139">
        <v>144</v>
      </c>
      <c r="B3915" s="135" t="s">
        <v>1501</v>
      </c>
      <c r="C3915" s="134" t="s">
        <v>2102</v>
      </c>
      <c r="D3915" s="135">
        <v>5152</v>
      </c>
      <c r="E3915" s="135" t="s">
        <v>2452</v>
      </c>
      <c r="F3915" s="135">
        <v>1</v>
      </c>
      <c r="G3915" s="136">
        <v>4</v>
      </c>
      <c r="H3915" s="135" t="s">
        <v>4003</v>
      </c>
      <c r="I3915" s="135">
        <v>45</v>
      </c>
      <c r="J3915" s="135" t="s">
        <v>2108</v>
      </c>
      <c r="K3915" s="135" t="s">
        <v>2109</v>
      </c>
      <c r="L3915" s="135" t="s">
        <v>193</v>
      </c>
      <c r="M3915" s="135"/>
      <c r="N3915" s="137"/>
      <c r="O3915" s="121"/>
    </row>
    <row r="3916" spans="1:15" x14ac:dyDescent="0.25">
      <c r="A3916" s="139">
        <v>144</v>
      </c>
      <c r="B3916" s="135" t="s">
        <v>1501</v>
      </c>
      <c r="C3916" s="134" t="s">
        <v>2102</v>
      </c>
      <c r="D3916" s="135">
        <v>5153</v>
      </c>
      <c r="E3916" s="135" t="s">
        <v>2455</v>
      </c>
      <c r="F3916" s="135">
        <v>1</v>
      </c>
      <c r="G3916" s="136">
        <v>1</v>
      </c>
      <c r="H3916" s="135" t="s">
        <v>2456</v>
      </c>
      <c r="I3916" s="135">
        <v>828</v>
      </c>
      <c r="J3916" s="135" t="s">
        <v>2115</v>
      </c>
      <c r="K3916" s="135" t="s">
        <v>2116</v>
      </c>
      <c r="L3916" s="135" t="s">
        <v>2117</v>
      </c>
      <c r="M3916" s="135"/>
      <c r="N3916" s="137"/>
      <c r="O3916" s="121"/>
    </row>
    <row r="3917" spans="1:15" x14ac:dyDescent="0.25">
      <c r="A3917" s="139">
        <v>144</v>
      </c>
      <c r="B3917" s="135" t="s">
        <v>1501</v>
      </c>
      <c r="C3917" s="134" t="s">
        <v>2102</v>
      </c>
      <c r="D3917" s="135">
        <v>5154</v>
      </c>
      <c r="E3917" s="135" t="s">
        <v>2460</v>
      </c>
      <c r="F3917" s="135">
        <v>1</v>
      </c>
      <c r="G3917" s="136">
        <v>1</v>
      </c>
      <c r="H3917" s="135" t="s">
        <v>2461</v>
      </c>
      <c r="I3917" s="135">
        <v>828</v>
      </c>
      <c r="J3917" s="135" t="s">
        <v>2115</v>
      </c>
      <c r="K3917" s="135" t="s">
        <v>2116</v>
      </c>
      <c r="L3917" s="135" t="s">
        <v>2117</v>
      </c>
      <c r="M3917" s="135"/>
      <c r="N3917" s="137"/>
      <c r="O3917" s="121"/>
    </row>
    <row r="3918" spans="1:15" x14ac:dyDescent="0.25">
      <c r="A3918" s="139">
        <v>145</v>
      </c>
      <c r="B3918" s="135" t="s">
        <v>266</v>
      </c>
      <c r="C3918" s="134" t="s">
        <v>2102</v>
      </c>
      <c r="D3918" s="135">
        <v>5155</v>
      </c>
      <c r="E3918" s="135" t="s">
        <v>2103</v>
      </c>
      <c r="F3918" s="135">
        <v>1</v>
      </c>
      <c r="G3918" s="136">
        <v>111</v>
      </c>
      <c r="H3918" s="135" t="s">
        <v>2993</v>
      </c>
      <c r="I3918" s="135">
        <v>4032</v>
      </c>
      <c r="J3918" s="135" t="s">
        <v>2167</v>
      </c>
      <c r="K3918" s="135" t="s">
        <v>2168</v>
      </c>
      <c r="L3918" s="135" t="s">
        <v>189</v>
      </c>
      <c r="M3918" s="135"/>
      <c r="N3918" s="137"/>
      <c r="O3918" s="121"/>
    </row>
    <row r="3919" spans="1:15" x14ac:dyDescent="0.25">
      <c r="A3919" s="139">
        <v>145</v>
      </c>
      <c r="B3919" s="135" t="s">
        <v>266</v>
      </c>
      <c r="C3919" s="134" t="s">
        <v>2102</v>
      </c>
      <c r="D3919" s="135">
        <v>5156</v>
      </c>
      <c r="E3919" s="135" t="s">
        <v>2103</v>
      </c>
      <c r="F3919" s="135">
        <v>1</v>
      </c>
      <c r="G3919" s="136">
        <v>121</v>
      </c>
      <c r="H3919" s="135" t="s">
        <v>2853</v>
      </c>
      <c r="I3919" s="135">
        <v>660</v>
      </c>
      <c r="J3919" s="135" t="s">
        <v>2167</v>
      </c>
      <c r="K3919" s="135" t="s">
        <v>2168</v>
      </c>
      <c r="L3919" s="135" t="s">
        <v>189</v>
      </c>
      <c r="M3919" s="135"/>
      <c r="N3919" s="137"/>
      <c r="O3919" s="121"/>
    </row>
    <row r="3920" spans="1:15" x14ac:dyDescent="0.25">
      <c r="A3920" s="139">
        <v>145</v>
      </c>
      <c r="B3920" s="135" t="s">
        <v>266</v>
      </c>
      <c r="C3920" s="134" t="s">
        <v>2102</v>
      </c>
      <c r="D3920" s="135">
        <v>5157</v>
      </c>
      <c r="E3920" s="135" t="s">
        <v>2103</v>
      </c>
      <c r="F3920" s="135">
        <v>1</v>
      </c>
      <c r="G3920" s="140">
        <v>131</v>
      </c>
      <c r="H3920" s="135" t="s">
        <v>2997</v>
      </c>
      <c r="I3920" s="135">
        <v>49</v>
      </c>
      <c r="J3920" s="135" t="s">
        <v>2151</v>
      </c>
      <c r="K3920" s="135" t="s">
        <v>2152</v>
      </c>
      <c r="L3920" s="135" t="s">
        <v>193</v>
      </c>
      <c r="M3920" s="135"/>
      <c r="N3920" s="137"/>
      <c r="O3920" s="121"/>
    </row>
    <row r="3921" spans="1:15" x14ac:dyDescent="0.25">
      <c r="A3921" s="139">
        <v>145</v>
      </c>
      <c r="B3921" s="135" t="s">
        <v>266</v>
      </c>
      <c r="C3921" s="134" t="s">
        <v>2102</v>
      </c>
      <c r="D3921" s="135">
        <v>5158</v>
      </c>
      <c r="E3921" s="135" t="s">
        <v>2103</v>
      </c>
      <c r="F3921" s="135">
        <v>1</v>
      </c>
      <c r="G3921" s="136">
        <v>141</v>
      </c>
      <c r="H3921" s="135" t="s">
        <v>2883</v>
      </c>
      <c r="I3921" s="135">
        <v>91</v>
      </c>
      <c r="J3921" s="135" t="s">
        <v>2155</v>
      </c>
      <c r="K3921" s="135" t="s">
        <v>2156</v>
      </c>
      <c r="L3921" s="135" t="s">
        <v>193</v>
      </c>
      <c r="M3921" s="135"/>
      <c r="N3921" s="137"/>
      <c r="O3921" s="121"/>
    </row>
    <row r="3922" spans="1:15" x14ac:dyDescent="0.25">
      <c r="A3922" s="139">
        <v>145</v>
      </c>
      <c r="B3922" s="135" t="s">
        <v>266</v>
      </c>
      <c r="C3922" s="134" t="s">
        <v>2102</v>
      </c>
      <c r="D3922" s="135">
        <v>5159</v>
      </c>
      <c r="E3922" s="135" t="s">
        <v>2103</v>
      </c>
      <c r="F3922" s="135">
        <v>1</v>
      </c>
      <c r="G3922" s="136">
        <v>151</v>
      </c>
      <c r="H3922" s="135" t="s">
        <v>3005</v>
      </c>
      <c r="I3922" s="135">
        <v>192</v>
      </c>
      <c r="J3922" s="135" t="s">
        <v>2112</v>
      </c>
      <c r="K3922" s="135" t="s">
        <v>2113</v>
      </c>
      <c r="L3922" s="135" t="s">
        <v>194</v>
      </c>
      <c r="M3922" s="135"/>
      <c r="N3922" s="137"/>
      <c r="O3922" s="121"/>
    </row>
    <row r="3923" spans="1:15" x14ac:dyDescent="0.25">
      <c r="A3923" s="139">
        <v>145</v>
      </c>
      <c r="B3923" s="135" t="s">
        <v>266</v>
      </c>
      <c r="C3923" s="134" t="s">
        <v>2102</v>
      </c>
      <c r="D3923" s="135">
        <v>5160</v>
      </c>
      <c r="E3923" s="135" t="s">
        <v>2103</v>
      </c>
      <c r="F3923" s="135">
        <v>1</v>
      </c>
      <c r="G3923" s="136">
        <v>161</v>
      </c>
      <c r="H3923" s="135" t="s">
        <v>3017</v>
      </c>
      <c r="I3923" s="135">
        <v>300</v>
      </c>
      <c r="J3923" s="135" t="s">
        <v>2155</v>
      </c>
      <c r="K3923" s="135" t="s">
        <v>2156</v>
      </c>
      <c r="L3923" s="135" t="s">
        <v>193</v>
      </c>
      <c r="M3923" s="135"/>
      <c r="N3923" s="137"/>
      <c r="O3923" s="121"/>
    </row>
    <row r="3924" spans="1:15" x14ac:dyDescent="0.25">
      <c r="A3924" s="139">
        <v>145</v>
      </c>
      <c r="B3924" s="135" t="s">
        <v>266</v>
      </c>
      <c r="C3924" s="134" t="s">
        <v>2102</v>
      </c>
      <c r="D3924" s="135">
        <v>5161</v>
      </c>
      <c r="E3924" s="135" t="s">
        <v>2103</v>
      </c>
      <c r="F3924" s="135">
        <v>1</v>
      </c>
      <c r="G3924" s="136">
        <v>171</v>
      </c>
      <c r="H3924" s="135" t="s">
        <v>3027</v>
      </c>
      <c r="I3924" s="135">
        <v>20</v>
      </c>
      <c r="J3924" s="135" t="s">
        <v>2151</v>
      </c>
      <c r="K3924" s="135" t="s">
        <v>2152</v>
      </c>
      <c r="L3924" s="135" t="s">
        <v>193</v>
      </c>
      <c r="M3924" s="135"/>
      <c r="N3924" s="137"/>
      <c r="O3924" s="121"/>
    </row>
    <row r="3925" spans="1:15" x14ac:dyDescent="0.25">
      <c r="A3925" s="139">
        <v>145</v>
      </c>
      <c r="B3925" s="135" t="s">
        <v>266</v>
      </c>
      <c r="C3925" s="134" t="s">
        <v>2102</v>
      </c>
      <c r="D3925" s="135">
        <v>5162</v>
      </c>
      <c r="E3925" s="135" t="s">
        <v>2103</v>
      </c>
      <c r="F3925" s="135">
        <v>1</v>
      </c>
      <c r="G3925" s="136">
        <v>181</v>
      </c>
      <c r="H3925" s="135" t="s">
        <v>4004</v>
      </c>
      <c r="I3925" s="135">
        <v>36</v>
      </c>
      <c r="J3925" s="135" t="s">
        <v>2108</v>
      </c>
      <c r="K3925" s="135" t="s">
        <v>2109</v>
      </c>
      <c r="L3925" s="135" t="s">
        <v>193</v>
      </c>
      <c r="M3925" s="135"/>
      <c r="N3925" s="137"/>
      <c r="O3925" s="121"/>
    </row>
    <row r="3926" spans="1:15" x14ac:dyDescent="0.25">
      <c r="A3926" s="139">
        <v>145</v>
      </c>
      <c r="B3926" s="135" t="s">
        <v>266</v>
      </c>
      <c r="C3926" s="134" t="s">
        <v>2102</v>
      </c>
      <c r="D3926" s="135">
        <v>5163</v>
      </c>
      <c r="E3926" s="135" t="s">
        <v>2103</v>
      </c>
      <c r="F3926" s="135">
        <v>1</v>
      </c>
      <c r="G3926" s="136">
        <v>191</v>
      </c>
      <c r="H3926" s="135" t="s">
        <v>4005</v>
      </c>
      <c r="I3926" s="135">
        <v>48</v>
      </c>
      <c r="J3926" s="135" t="s">
        <v>2108</v>
      </c>
      <c r="K3926" s="135" t="s">
        <v>2109</v>
      </c>
      <c r="L3926" s="135" t="s">
        <v>193</v>
      </c>
      <c r="M3926" s="135"/>
      <c r="N3926" s="137"/>
      <c r="O3926" s="121"/>
    </row>
    <row r="3927" spans="1:15" x14ac:dyDescent="0.25">
      <c r="A3927" s="139">
        <v>145</v>
      </c>
      <c r="B3927" s="135" t="s">
        <v>266</v>
      </c>
      <c r="C3927" s="134" t="s">
        <v>2102</v>
      </c>
      <c r="D3927" s="135">
        <v>5164</v>
      </c>
      <c r="E3927" s="135" t="s">
        <v>2289</v>
      </c>
      <c r="F3927" s="135">
        <v>1</v>
      </c>
      <c r="G3927" s="136">
        <v>101</v>
      </c>
      <c r="H3927" s="135" t="s">
        <v>3123</v>
      </c>
      <c r="I3927" s="135">
        <v>1080</v>
      </c>
      <c r="J3927" s="135" t="s">
        <v>2115</v>
      </c>
      <c r="K3927" s="135" t="s">
        <v>2116</v>
      </c>
      <c r="L3927" s="135" t="s">
        <v>2117</v>
      </c>
      <c r="M3927" s="135"/>
      <c r="N3927" s="137"/>
      <c r="O3927" s="121"/>
    </row>
    <row r="3928" spans="1:15" x14ac:dyDescent="0.25">
      <c r="A3928" s="139">
        <v>145</v>
      </c>
      <c r="B3928" s="135" t="s">
        <v>266</v>
      </c>
      <c r="C3928" s="134" t="s">
        <v>2102</v>
      </c>
      <c r="D3928" s="135">
        <v>5165</v>
      </c>
      <c r="E3928" s="135" t="s">
        <v>2289</v>
      </c>
      <c r="F3928" s="135">
        <v>1</v>
      </c>
      <c r="G3928" s="136">
        <v>102</v>
      </c>
      <c r="H3928" s="135" t="s">
        <v>3336</v>
      </c>
      <c r="I3928" s="135">
        <v>840</v>
      </c>
      <c r="J3928" s="135" t="s">
        <v>2115</v>
      </c>
      <c r="K3928" s="135" t="s">
        <v>2116</v>
      </c>
      <c r="L3928" s="135" t="s">
        <v>2117</v>
      </c>
      <c r="M3928" s="135"/>
      <c r="N3928" s="137"/>
      <c r="O3928" s="121"/>
    </row>
    <row r="3929" spans="1:15" x14ac:dyDescent="0.25">
      <c r="A3929" s="139">
        <v>145</v>
      </c>
      <c r="B3929" s="135" t="s">
        <v>266</v>
      </c>
      <c r="C3929" s="134" t="s">
        <v>2102</v>
      </c>
      <c r="D3929" s="135">
        <v>5166</v>
      </c>
      <c r="E3929" s="135" t="s">
        <v>2289</v>
      </c>
      <c r="F3929" s="135">
        <v>1</v>
      </c>
      <c r="G3929" s="136">
        <v>103</v>
      </c>
      <c r="H3929" s="135" t="s">
        <v>3337</v>
      </c>
      <c r="I3929" s="135">
        <v>1344</v>
      </c>
      <c r="J3929" s="135" t="s">
        <v>2115</v>
      </c>
      <c r="K3929" s="135" t="s">
        <v>2116</v>
      </c>
      <c r="L3929" s="135" t="s">
        <v>2117</v>
      </c>
      <c r="M3929" s="135"/>
      <c r="N3929" s="137"/>
      <c r="O3929" s="121"/>
    </row>
    <row r="3930" spans="1:15" x14ac:dyDescent="0.25">
      <c r="A3930" s="139">
        <v>145</v>
      </c>
      <c r="B3930" s="135" t="s">
        <v>266</v>
      </c>
      <c r="C3930" s="134" t="s">
        <v>2102</v>
      </c>
      <c r="D3930" s="135">
        <v>5167</v>
      </c>
      <c r="E3930" s="135" t="s">
        <v>2289</v>
      </c>
      <c r="F3930" s="135">
        <v>1</v>
      </c>
      <c r="G3930" s="136">
        <v>112</v>
      </c>
      <c r="H3930" s="135" t="s">
        <v>3134</v>
      </c>
      <c r="I3930" s="135">
        <v>120</v>
      </c>
      <c r="J3930" s="135" t="s">
        <v>2112</v>
      </c>
      <c r="K3930" s="135" t="s">
        <v>2113</v>
      </c>
      <c r="L3930" s="135" t="s">
        <v>194</v>
      </c>
      <c r="M3930" s="135"/>
      <c r="N3930" s="137"/>
      <c r="O3930" s="121"/>
    </row>
    <row r="3931" spans="1:15" x14ac:dyDescent="0.25">
      <c r="A3931" s="139">
        <v>145</v>
      </c>
      <c r="B3931" s="135" t="s">
        <v>266</v>
      </c>
      <c r="C3931" s="134" t="s">
        <v>2102</v>
      </c>
      <c r="D3931" s="135">
        <v>5168</v>
      </c>
      <c r="E3931" s="135" t="s">
        <v>2289</v>
      </c>
      <c r="F3931" s="135">
        <v>1</v>
      </c>
      <c r="G3931" s="136">
        <v>113</v>
      </c>
      <c r="H3931" s="135" t="s">
        <v>3136</v>
      </c>
      <c r="I3931" s="135">
        <v>143</v>
      </c>
      <c r="J3931" s="135" t="s">
        <v>2112</v>
      </c>
      <c r="K3931" s="135" t="s">
        <v>2113</v>
      </c>
      <c r="L3931" s="135" t="s">
        <v>194</v>
      </c>
      <c r="M3931" s="135"/>
      <c r="N3931" s="137"/>
      <c r="O3931" s="121"/>
    </row>
    <row r="3932" spans="1:15" x14ac:dyDescent="0.25">
      <c r="A3932" s="139">
        <v>145</v>
      </c>
      <c r="B3932" s="135" t="s">
        <v>266</v>
      </c>
      <c r="C3932" s="134" t="s">
        <v>2102</v>
      </c>
      <c r="D3932" s="135">
        <v>5169</v>
      </c>
      <c r="E3932" s="135" t="s">
        <v>2289</v>
      </c>
      <c r="F3932" s="135">
        <v>1</v>
      </c>
      <c r="G3932" s="136">
        <v>123</v>
      </c>
      <c r="H3932" s="135" t="s">
        <v>3144</v>
      </c>
      <c r="I3932" s="135">
        <v>182</v>
      </c>
      <c r="J3932" s="135" t="s">
        <v>2112</v>
      </c>
      <c r="K3932" s="135" t="s">
        <v>2113</v>
      </c>
      <c r="L3932" s="135" t="s">
        <v>194</v>
      </c>
      <c r="M3932" s="135"/>
      <c r="N3932" s="137"/>
      <c r="O3932" s="121"/>
    </row>
    <row r="3933" spans="1:15" x14ac:dyDescent="0.25">
      <c r="A3933" s="139">
        <v>145</v>
      </c>
      <c r="B3933" s="135" t="s">
        <v>266</v>
      </c>
      <c r="C3933" s="134" t="s">
        <v>2102</v>
      </c>
      <c r="D3933" s="135">
        <v>5170</v>
      </c>
      <c r="E3933" s="135" t="s">
        <v>2289</v>
      </c>
      <c r="F3933" s="135">
        <v>1</v>
      </c>
      <c r="G3933" s="140">
        <v>133</v>
      </c>
      <c r="H3933" s="135" t="s">
        <v>4006</v>
      </c>
      <c r="I3933" s="135">
        <v>143</v>
      </c>
      <c r="J3933" s="135" t="s">
        <v>2112</v>
      </c>
      <c r="K3933" s="135" t="s">
        <v>2113</v>
      </c>
      <c r="L3933" s="135" t="s">
        <v>194</v>
      </c>
      <c r="M3933" s="135"/>
      <c r="N3933" s="137"/>
      <c r="O3933" s="121"/>
    </row>
    <row r="3934" spans="1:15" x14ac:dyDescent="0.25">
      <c r="A3934" s="139">
        <v>145</v>
      </c>
      <c r="B3934" s="135" t="s">
        <v>266</v>
      </c>
      <c r="C3934" s="134" t="s">
        <v>2102</v>
      </c>
      <c r="D3934" s="135">
        <v>5171</v>
      </c>
      <c r="E3934" s="135" t="s">
        <v>2289</v>
      </c>
      <c r="F3934" s="135">
        <v>1</v>
      </c>
      <c r="G3934" s="136">
        <v>142</v>
      </c>
      <c r="H3934" s="135" t="s">
        <v>3153</v>
      </c>
      <c r="I3934" s="135">
        <v>87</v>
      </c>
      <c r="J3934" s="135" t="s">
        <v>2108</v>
      </c>
      <c r="K3934" s="135" t="s">
        <v>2109</v>
      </c>
      <c r="L3934" s="135" t="s">
        <v>193</v>
      </c>
      <c r="M3934" s="135"/>
      <c r="N3934" s="137"/>
      <c r="O3934" s="121"/>
    </row>
    <row r="3935" spans="1:15" x14ac:dyDescent="0.25">
      <c r="A3935" s="139">
        <v>145</v>
      </c>
      <c r="B3935" s="135" t="s">
        <v>266</v>
      </c>
      <c r="C3935" s="134" t="s">
        <v>2102</v>
      </c>
      <c r="D3935" s="135">
        <v>5172</v>
      </c>
      <c r="E3935" s="135" t="s">
        <v>2289</v>
      </c>
      <c r="F3935" s="135">
        <v>1</v>
      </c>
      <c r="G3935" s="136">
        <v>143</v>
      </c>
      <c r="H3935" s="135" t="s">
        <v>2939</v>
      </c>
      <c r="I3935" s="135">
        <v>143</v>
      </c>
      <c r="J3935" s="135" t="s">
        <v>2112</v>
      </c>
      <c r="K3935" s="135" t="s">
        <v>2113</v>
      </c>
      <c r="L3935" s="135" t="s">
        <v>194</v>
      </c>
      <c r="M3935" s="135"/>
      <c r="N3935" s="137"/>
      <c r="O3935" s="121"/>
    </row>
    <row r="3936" spans="1:15" x14ac:dyDescent="0.25">
      <c r="A3936" s="139">
        <v>145</v>
      </c>
      <c r="B3936" s="135" t="s">
        <v>266</v>
      </c>
      <c r="C3936" s="134" t="s">
        <v>2102</v>
      </c>
      <c r="D3936" s="135">
        <v>5173</v>
      </c>
      <c r="E3936" s="135" t="s">
        <v>2289</v>
      </c>
      <c r="F3936" s="135">
        <v>1</v>
      </c>
      <c r="G3936" s="136">
        <v>152</v>
      </c>
      <c r="H3936" s="135" t="s">
        <v>3162</v>
      </c>
      <c r="I3936" s="135">
        <v>87</v>
      </c>
      <c r="J3936" s="135" t="s">
        <v>2108</v>
      </c>
      <c r="K3936" s="135" t="s">
        <v>2109</v>
      </c>
      <c r="L3936" s="135" t="s">
        <v>193</v>
      </c>
      <c r="M3936" s="135"/>
      <c r="N3936" s="137"/>
      <c r="O3936" s="121"/>
    </row>
    <row r="3937" spans="1:15" x14ac:dyDescent="0.25">
      <c r="A3937" s="139">
        <v>145</v>
      </c>
      <c r="B3937" s="135" t="s">
        <v>266</v>
      </c>
      <c r="C3937" s="134" t="s">
        <v>2102</v>
      </c>
      <c r="D3937" s="135">
        <v>5174</v>
      </c>
      <c r="E3937" s="135" t="s">
        <v>2289</v>
      </c>
      <c r="F3937" s="135">
        <v>1</v>
      </c>
      <c r="G3937" s="136">
        <v>163</v>
      </c>
      <c r="H3937" s="135" t="s">
        <v>4007</v>
      </c>
      <c r="I3937" s="135">
        <v>377</v>
      </c>
      <c r="J3937" s="135" t="s">
        <v>2112</v>
      </c>
      <c r="K3937" s="135" t="s">
        <v>2113</v>
      </c>
      <c r="L3937" s="135" t="s">
        <v>194</v>
      </c>
      <c r="M3937" s="135"/>
      <c r="N3937" s="137"/>
      <c r="O3937" s="121"/>
    </row>
    <row r="3938" spans="1:15" x14ac:dyDescent="0.25">
      <c r="A3938" s="139">
        <v>145</v>
      </c>
      <c r="B3938" s="135" t="s">
        <v>266</v>
      </c>
      <c r="C3938" s="134" t="s">
        <v>2102</v>
      </c>
      <c r="D3938" s="135">
        <v>5175</v>
      </c>
      <c r="E3938" s="135" t="s">
        <v>2325</v>
      </c>
      <c r="F3938" s="135">
        <v>1</v>
      </c>
      <c r="G3938" s="140">
        <v>104</v>
      </c>
      <c r="H3938" s="135" t="s">
        <v>3538</v>
      </c>
      <c r="I3938" s="135">
        <v>750</v>
      </c>
      <c r="J3938" s="135" t="s">
        <v>2115</v>
      </c>
      <c r="K3938" s="135" t="s">
        <v>2116</v>
      </c>
      <c r="L3938" s="135" t="s">
        <v>2117</v>
      </c>
      <c r="M3938" s="135"/>
      <c r="N3938" s="137"/>
      <c r="O3938" s="121"/>
    </row>
    <row r="3939" spans="1:15" x14ac:dyDescent="0.25">
      <c r="A3939" s="139">
        <v>145</v>
      </c>
      <c r="B3939" s="135" t="s">
        <v>266</v>
      </c>
      <c r="C3939" s="134" t="s">
        <v>2102</v>
      </c>
      <c r="D3939" s="135">
        <v>5176</v>
      </c>
      <c r="E3939" s="135" t="s">
        <v>2325</v>
      </c>
      <c r="F3939" s="135">
        <v>1</v>
      </c>
      <c r="G3939" s="136">
        <v>105</v>
      </c>
      <c r="H3939" s="135" t="s">
        <v>3367</v>
      </c>
      <c r="I3939" s="135">
        <v>840</v>
      </c>
      <c r="J3939" s="135" t="s">
        <v>2115</v>
      </c>
      <c r="K3939" s="135" t="s">
        <v>2116</v>
      </c>
      <c r="L3939" s="135" t="s">
        <v>2117</v>
      </c>
      <c r="M3939" s="135"/>
      <c r="N3939" s="137"/>
      <c r="O3939" s="121"/>
    </row>
    <row r="3940" spans="1:15" x14ac:dyDescent="0.25">
      <c r="A3940" s="139">
        <v>145</v>
      </c>
      <c r="B3940" s="135" t="s">
        <v>266</v>
      </c>
      <c r="C3940" s="134" t="s">
        <v>2102</v>
      </c>
      <c r="D3940" s="135">
        <v>5177</v>
      </c>
      <c r="E3940" s="135" t="s">
        <v>2325</v>
      </c>
      <c r="F3940" s="135">
        <v>1</v>
      </c>
      <c r="G3940" s="136">
        <v>106</v>
      </c>
      <c r="H3940" s="135" t="s">
        <v>3368</v>
      </c>
      <c r="I3940" s="135">
        <v>840</v>
      </c>
      <c r="J3940" s="135" t="s">
        <v>2115</v>
      </c>
      <c r="K3940" s="135" t="s">
        <v>2116</v>
      </c>
      <c r="L3940" s="135" t="s">
        <v>2117</v>
      </c>
      <c r="M3940" s="135"/>
      <c r="N3940" s="137"/>
      <c r="O3940" s="121"/>
    </row>
    <row r="3941" spans="1:15" x14ac:dyDescent="0.25">
      <c r="A3941" s="139">
        <v>145</v>
      </c>
      <c r="B3941" s="135" t="s">
        <v>266</v>
      </c>
      <c r="C3941" s="134" t="s">
        <v>2102</v>
      </c>
      <c r="D3941" s="135">
        <v>5178</v>
      </c>
      <c r="E3941" s="135" t="s">
        <v>2325</v>
      </c>
      <c r="F3941" s="135">
        <v>1</v>
      </c>
      <c r="G3941" s="136">
        <v>107</v>
      </c>
      <c r="H3941" s="135" t="s">
        <v>3369</v>
      </c>
      <c r="I3941" s="135">
        <v>750</v>
      </c>
      <c r="J3941" s="135" t="s">
        <v>2115</v>
      </c>
      <c r="K3941" s="135" t="s">
        <v>2116</v>
      </c>
      <c r="L3941" s="135" t="s">
        <v>2117</v>
      </c>
      <c r="M3941" s="135"/>
      <c r="N3941" s="137"/>
      <c r="O3941" s="121"/>
    </row>
    <row r="3942" spans="1:15" x14ac:dyDescent="0.25">
      <c r="A3942" s="139">
        <v>145</v>
      </c>
      <c r="B3942" s="135" t="s">
        <v>266</v>
      </c>
      <c r="C3942" s="134" t="s">
        <v>2102</v>
      </c>
      <c r="D3942" s="135">
        <v>5179</v>
      </c>
      <c r="E3942" s="135" t="s">
        <v>2325</v>
      </c>
      <c r="F3942" s="135">
        <v>1</v>
      </c>
      <c r="G3942" s="136">
        <v>108</v>
      </c>
      <c r="H3942" s="135" t="s">
        <v>3370</v>
      </c>
      <c r="I3942" s="135">
        <v>840</v>
      </c>
      <c r="J3942" s="135" t="s">
        <v>2115</v>
      </c>
      <c r="K3942" s="135" t="s">
        <v>2116</v>
      </c>
      <c r="L3942" s="135" t="s">
        <v>2117</v>
      </c>
      <c r="M3942" s="135"/>
      <c r="N3942" s="137"/>
      <c r="O3942" s="121"/>
    </row>
    <row r="3943" spans="1:15" x14ac:dyDescent="0.25">
      <c r="A3943" s="139">
        <v>145</v>
      </c>
      <c r="B3943" s="135" t="s">
        <v>266</v>
      </c>
      <c r="C3943" s="134" t="s">
        <v>2102</v>
      </c>
      <c r="D3943" s="135">
        <v>5180</v>
      </c>
      <c r="E3943" s="135" t="s">
        <v>2325</v>
      </c>
      <c r="F3943" s="135">
        <v>1</v>
      </c>
      <c r="G3943" s="136">
        <v>109</v>
      </c>
      <c r="H3943" s="135" t="s">
        <v>3371</v>
      </c>
      <c r="I3943" s="135">
        <v>840</v>
      </c>
      <c r="J3943" s="135" t="s">
        <v>2115</v>
      </c>
      <c r="K3943" s="135" t="s">
        <v>2116</v>
      </c>
      <c r="L3943" s="135" t="s">
        <v>2117</v>
      </c>
      <c r="M3943" s="135"/>
      <c r="N3943" s="137"/>
      <c r="O3943" s="121"/>
    </row>
    <row r="3944" spans="1:15" x14ac:dyDescent="0.25">
      <c r="A3944" s="139">
        <v>145</v>
      </c>
      <c r="B3944" s="135" t="s">
        <v>266</v>
      </c>
      <c r="C3944" s="134" t="s">
        <v>2102</v>
      </c>
      <c r="D3944" s="135">
        <v>5181</v>
      </c>
      <c r="E3944" s="135" t="s">
        <v>2325</v>
      </c>
      <c r="F3944" s="135">
        <v>1</v>
      </c>
      <c r="G3944" s="136">
        <v>114</v>
      </c>
      <c r="H3944" s="135" t="s">
        <v>3201</v>
      </c>
      <c r="I3944" s="135">
        <v>36</v>
      </c>
      <c r="J3944" s="135" t="s">
        <v>2151</v>
      </c>
      <c r="K3944" s="135" t="s">
        <v>2152</v>
      </c>
      <c r="L3944" s="135" t="s">
        <v>193</v>
      </c>
      <c r="M3944" s="135"/>
      <c r="N3944" s="137"/>
      <c r="O3944" s="121"/>
    </row>
    <row r="3945" spans="1:15" x14ac:dyDescent="0.25">
      <c r="A3945" s="139">
        <v>145</v>
      </c>
      <c r="B3945" s="135" t="s">
        <v>266</v>
      </c>
      <c r="C3945" s="134" t="s">
        <v>2102</v>
      </c>
      <c r="D3945" s="135">
        <v>5182</v>
      </c>
      <c r="E3945" s="135" t="s">
        <v>2325</v>
      </c>
      <c r="F3945" s="135">
        <v>1</v>
      </c>
      <c r="G3945" s="136">
        <v>115</v>
      </c>
      <c r="H3945" s="135" t="s">
        <v>3202</v>
      </c>
      <c r="I3945" s="135">
        <v>1207</v>
      </c>
      <c r="J3945" s="135" t="s">
        <v>2124</v>
      </c>
      <c r="K3945" s="135" t="s">
        <v>2125</v>
      </c>
      <c r="L3945" s="135" t="s">
        <v>192</v>
      </c>
      <c r="M3945" s="135"/>
      <c r="N3945" s="137"/>
      <c r="O3945" s="121"/>
    </row>
    <row r="3946" spans="1:15" x14ac:dyDescent="0.25">
      <c r="A3946" s="139">
        <v>145</v>
      </c>
      <c r="B3946" s="135" t="s">
        <v>266</v>
      </c>
      <c r="C3946" s="134" t="s">
        <v>2102</v>
      </c>
      <c r="D3946" s="135">
        <v>5183</v>
      </c>
      <c r="E3946" s="135" t="s">
        <v>2325</v>
      </c>
      <c r="F3946" s="135">
        <v>1</v>
      </c>
      <c r="G3946" s="136">
        <v>117</v>
      </c>
      <c r="H3946" s="135" t="s">
        <v>3204</v>
      </c>
      <c r="I3946" s="135">
        <v>36</v>
      </c>
      <c r="J3946" s="135" t="s">
        <v>2151</v>
      </c>
      <c r="K3946" s="135" t="s">
        <v>2152</v>
      </c>
      <c r="L3946" s="135" t="s">
        <v>193</v>
      </c>
      <c r="M3946" s="135"/>
      <c r="N3946" s="137"/>
      <c r="O3946" s="121"/>
    </row>
    <row r="3947" spans="1:15" x14ac:dyDescent="0.25">
      <c r="A3947" s="139">
        <v>145</v>
      </c>
      <c r="B3947" s="135" t="s">
        <v>266</v>
      </c>
      <c r="C3947" s="134" t="s">
        <v>2102</v>
      </c>
      <c r="D3947" s="135">
        <v>5184</v>
      </c>
      <c r="E3947" s="135" t="s">
        <v>2325</v>
      </c>
      <c r="F3947" s="135">
        <v>1</v>
      </c>
      <c r="G3947" s="136">
        <v>119</v>
      </c>
      <c r="H3947" s="135" t="s">
        <v>3205</v>
      </c>
      <c r="I3947" s="135">
        <v>225</v>
      </c>
      <c r="J3947" s="135" t="s">
        <v>2112</v>
      </c>
      <c r="K3947" s="135" t="s">
        <v>2113</v>
      </c>
      <c r="L3947" s="135" t="s">
        <v>194</v>
      </c>
      <c r="M3947" s="135"/>
      <c r="N3947" s="137"/>
      <c r="O3947" s="121"/>
    </row>
    <row r="3948" spans="1:15" x14ac:dyDescent="0.25">
      <c r="A3948" s="139">
        <v>145</v>
      </c>
      <c r="B3948" s="135" t="s">
        <v>266</v>
      </c>
      <c r="C3948" s="134" t="s">
        <v>2102</v>
      </c>
      <c r="D3948" s="135">
        <v>5185</v>
      </c>
      <c r="E3948" s="135" t="s">
        <v>2325</v>
      </c>
      <c r="F3948" s="135">
        <v>1</v>
      </c>
      <c r="G3948" s="136">
        <v>124</v>
      </c>
      <c r="H3948" s="135" t="s">
        <v>3542</v>
      </c>
      <c r="I3948" s="135">
        <v>161</v>
      </c>
      <c r="J3948" s="135" t="s">
        <v>2105</v>
      </c>
      <c r="K3948" s="135" t="s">
        <v>2106</v>
      </c>
      <c r="L3948" s="135" t="s">
        <v>193</v>
      </c>
      <c r="M3948" s="135"/>
      <c r="N3948" s="137"/>
      <c r="O3948" s="121"/>
    </row>
    <row r="3949" spans="1:15" x14ac:dyDescent="0.25">
      <c r="A3949" s="139">
        <v>145</v>
      </c>
      <c r="B3949" s="135" t="s">
        <v>266</v>
      </c>
      <c r="C3949" s="134" t="s">
        <v>2102</v>
      </c>
      <c r="D3949" s="135">
        <v>5186</v>
      </c>
      <c r="E3949" s="135" t="s">
        <v>2325</v>
      </c>
      <c r="F3949" s="135">
        <v>1</v>
      </c>
      <c r="G3949" s="136">
        <v>125</v>
      </c>
      <c r="H3949" s="135" t="s">
        <v>3543</v>
      </c>
      <c r="I3949" s="135">
        <v>132</v>
      </c>
      <c r="J3949" s="135" t="s">
        <v>2151</v>
      </c>
      <c r="K3949" s="135" t="s">
        <v>2152</v>
      </c>
      <c r="L3949" s="135" t="s">
        <v>193</v>
      </c>
      <c r="M3949" s="135"/>
      <c r="N3949" s="137"/>
      <c r="O3949" s="121"/>
    </row>
    <row r="3950" spans="1:15" x14ac:dyDescent="0.25">
      <c r="A3950" s="139">
        <v>145</v>
      </c>
      <c r="B3950" s="135" t="s">
        <v>266</v>
      </c>
      <c r="C3950" s="134" t="s">
        <v>2102</v>
      </c>
      <c r="D3950" s="135">
        <v>5187</v>
      </c>
      <c r="E3950" s="135" t="s">
        <v>2325</v>
      </c>
      <c r="F3950" s="135">
        <v>1</v>
      </c>
      <c r="G3950" s="136">
        <v>127</v>
      </c>
      <c r="H3950" s="135" t="s">
        <v>3545</v>
      </c>
      <c r="I3950" s="135">
        <v>161</v>
      </c>
      <c r="J3950" s="135" t="s">
        <v>2105</v>
      </c>
      <c r="K3950" s="135" t="s">
        <v>2106</v>
      </c>
      <c r="L3950" s="135" t="s">
        <v>193</v>
      </c>
      <c r="M3950" s="135"/>
      <c r="N3950" s="137"/>
      <c r="O3950" s="121"/>
    </row>
    <row r="3951" spans="1:15" x14ac:dyDescent="0.25">
      <c r="A3951" s="139">
        <v>145</v>
      </c>
      <c r="B3951" s="135" t="s">
        <v>266</v>
      </c>
      <c r="C3951" s="134" t="s">
        <v>2102</v>
      </c>
      <c r="D3951" s="135">
        <v>5188</v>
      </c>
      <c r="E3951" s="135" t="s">
        <v>2325</v>
      </c>
      <c r="F3951" s="135">
        <v>1</v>
      </c>
      <c r="G3951" s="136">
        <v>134</v>
      </c>
      <c r="H3951" s="135" t="s">
        <v>3213</v>
      </c>
      <c r="I3951" s="135">
        <v>102</v>
      </c>
      <c r="J3951" s="135" t="s">
        <v>2108</v>
      </c>
      <c r="K3951" s="135" t="s">
        <v>2109</v>
      </c>
      <c r="L3951" s="135" t="s">
        <v>193</v>
      </c>
      <c r="M3951" s="135"/>
      <c r="N3951" s="137"/>
      <c r="O3951" s="121"/>
    </row>
    <row r="3952" spans="1:15" x14ac:dyDescent="0.25">
      <c r="A3952" s="139">
        <v>145</v>
      </c>
      <c r="B3952" s="135" t="s">
        <v>266</v>
      </c>
      <c r="C3952" s="134" t="s">
        <v>2102</v>
      </c>
      <c r="D3952" s="135">
        <v>5189</v>
      </c>
      <c r="E3952" s="135" t="s">
        <v>2325</v>
      </c>
      <c r="F3952" s="135">
        <v>1</v>
      </c>
      <c r="G3952" s="136">
        <v>135</v>
      </c>
      <c r="H3952" s="135" t="s">
        <v>3214</v>
      </c>
      <c r="I3952" s="135">
        <v>143</v>
      </c>
      <c r="J3952" s="135" t="s">
        <v>2115</v>
      </c>
      <c r="K3952" s="135" t="s">
        <v>2129</v>
      </c>
      <c r="L3952" s="135" t="s">
        <v>194</v>
      </c>
      <c r="M3952" s="135"/>
      <c r="N3952" s="137"/>
      <c r="O3952" s="121"/>
    </row>
    <row r="3953" spans="1:15" x14ac:dyDescent="0.25">
      <c r="A3953" s="139">
        <v>145</v>
      </c>
      <c r="B3953" s="135" t="s">
        <v>266</v>
      </c>
      <c r="C3953" s="134" t="s">
        <v>2102</v>
      </c>
      <c r="D3953" s="135">
        <v>5190</v>
      </c>
      <c r="E3953" s="135" t="s">
        <v>2325</v>
      </c>
      <c r="F3953" s="135">
        <v>1</v>
      </c>
      <c r="G3953" s="136">
        <v>137</v>
      </c>
      <c r="H3953" s="135" t="s">
        <v>3216</v>
      </c>
      <c r="I3953" s="135">
        <v>102</v>
      </c>
      <c r="J3953" s="135" t="s">
        <v>2108</v>
      </c>
      <c r="K3953" s="135" t="s">
        <v>2109</v>
      </c>
      <c r="L3953" s="135" t="s">
        <v>193</v>
      </c>
      <c r="M3953" s="135"/>
      <c r="N3953" s="137"/>
      <c r="O3953" s="121"/>
    </row>
    <row r="3954" spans="1:15" x14ac:dyDescent="0.25">
      <c r="A3954" s="139">
        <v>145</v>
      </c>
      <c r="B3954" s="135" t="s">
        <v>266</v>
      </c>
      <c r="C3954" s="134" t="s">
        <v>2102</v>
      </c>
      <c r="D3954" s="135">
        <v>5191</v>
      </c>
      <c r="E3954" s="135" t="s">
        <v>2325</v>
      </c>
      <c r="F3954" s="135">
        <v>1</v>
      </c>
      <c r="G3954" s="136">
        <v>145</v>
      </c>
      <c r="H3954" s="135" t="s">
        <v>4008</v>
      </c>
      <c r="I3954" s="135">
        <v>72</v>
      </c>
      <c r="J3954" s="135" t="s">
        <v>2151</v>
      </c>
      <c r="K3954" s="135" t="s">
        <v>2152</v>
      </c>
      <c r="L3954" s="135" t="s">
        <v>193</v>
      </c>
      <c r="M3954" s="135"/>
      <c r="N3954" s="137"/>
      <c r="O3954" s="121"/>
    </row>
    <row r="3955" spans="1:15" x14ac:dyDescent="0.25">
      <c r="A3955" s="139">
        <v>145</v>
      </c>
      <c r="B3955" s="135" t="s">
        <v>266</v>
      </c>
      <c r="C3955" s="134" t="s">
        <v>2102</v>
      </c>
      <c r="D3955" s="135">
        <v>5192</v>
      </c>
      <c r="E3955" s="135" t="s">
        <v>2325</v>
      </c>
      <c r="F3955" s="135">
        <v>1</v>
      </c>
      <c r="G3955" s="136">
        <v>155</v>
      </c>
      <c r="H3955" s="135" t="s">
        <v>4009</v>
      </c>
      <c r="I3955" s="135">
        <v>36</v>
      </c>
      <c r="J3955" s="135" t="s">
        <v>2155</v>
      </c>
      <c r="K3955" s="135" t="s">
        <v>2156</v>
      </c>
      <c r="L3955" s="135" t="s">
        <v>193</v>
      </c>
      <c r="M3955" s="135"/>
      <c r="N3955" s="137"/>
      <c r="O3955" s="121"/>
    </row>
    <row r="3956" spans="1:15" x14ac:dyDescent="0.25">
      <c r="A3956" s="139">
        <v>145</v>
      </c>
      <c r="B3956" s="135" t="s">
        <v>266</v>
      </c>
      <c r="C3956" s="134" t="s">
        <v>2102</v>
      </c>
      <c r="D3956" s="135">
        <v>5193</v>
      </c>
      <c r="E3956" s="135" t="s">
        <v>2325</v>
      </c>
      <c r="F3956" s="135">
        <v>1</v>
      </c>
      <c r="G3956" s="136">
        <v>165</v>
      </c>
      <c r="H3956" s="135" t="s">
        <v>4010</v>
      </c>
      <c r="I3956" s="135">
        <v>396</v>
      </c>
      <c r="J3956" s="135" t="s">
        <v>2151</v>
      </c>
      <c r="K3956" s="135" t="s">
        <v>2152</v>
      </c>
      <c r="L3956" s="135" t="s">
        <v>193</v>
      </c>
      <c r="M3956" s="135"/>
      <c r="N3956" s="137"/>
      <c r="O3956" s="121"/>
    </row>
    <row r="3957" spans="1:15" x14ac:dyDescent="0.25">
      <c r="A3957" s="139">
        <v>145</v>
      </c>
      <c r="B3957" s="135" t="s">
        <v>266</v>
      </c>
      <c r="C3957" s="134" t="s">
        <v>2102</v>
      </c>
      <c r="D3957" s="135">
        <v>5194</v>
      </c>
      <c r="E3957" s="135" t="s">
        <v>2325</v>
      </c>
      <c r="F3957" s="135">
        <v>1</v>
      </c>
      <c r="G3957" s="136">
        <v>175</v>
      </c>
      <c r="H3957" s="135" t="s">
        <v>4011</v>
      </c>
      <c r="I3957" s="135">
        <v>396</v>
      </c>
      <c r="J3957" s="135" t="s">
        <v>2138</v>
      </c>
      <c r="K3957" s="135" t="s">
        <v>2139</v>
      </c>
      <c r="L3957" s="135" t="s">
        <v>194</v>
      </c>
      <c r="M3957" s="135"/>
      <c r="N3957" s="137"/>
      <c r="O3957" s="121"/>
    </row>
    <row r="3958" spans="1:15" x14ac:dyDescent="0.25">
      <c r="A3958" s="139">
        <v>145</v>
      </c>
      <c r="B3958" s="135" t="s">
        <v>266</v>
      </c>
      <c r="C3958" s="134" t="s">
        <v>2102</v>
      </c>
      <c r="D3958" s="135">
        <v>5195</v>
      </c>
      <c r="E3958" s="135" t="s">
        <v>2325</v>
      </c>
      <c r="F3958" s="135">
        <v>1</v>
      </c>
      <c r="G3958" s="136">
        <v>185</v>
      </c>
      <c r="H3958" s="135" t="s">
        <v>4012</v>
      </c>
      <c r="I3958" s="135">
        <v>25</v>
      </c>
      <c r="J3958" s="135" t="s">
        <v>2108</v>
      </c>
      <c r="K3958" s="135" t="s">
        <v>2109</v>
      </c>
      <c r="L3958" s="135" t="s">
        <v>193</v>
      </c>
      <c r="M3958" s="135"/>
      <c r="N3958" s="137"/>
      <c r="O3958" s="121"/>
    </row>
    <row r="3959" spans="1:15" x14ac:dyDescent="0.25">
      <c r="A3959" s="139">
        <v>145</v>
      </c>
      <c r="B3959" s="135" t="s">
        <v>266</v>
      </c>
      <c r="C3959" s="134" t="s">
        <v>2102</v>
      </c>
      <c r="D3959" s="135">
        <v>5196</v>
      </c>
      <c r="E3959" s="135" t="s">
        <v>2325</v>
      </c>
      <c r="F3959" s="135">
        <v>1</v>
      </c>
      <c r="G3959" s="136">
        <v>195</v>
      </c>
      <c r="H3959" s="135" t="s">
        <v>4013</v>
      </c>
      <c r="I3959" s="135">
        <v>25</v>
      </c>
      <c r="J3959" s="135" t="s">
        <v>2108</v>
      </c>
      <c r="K3959" s="135" t="s">
        <v>2109</v>
      </c>
      <c r="L3959" s="135" t="s">
        <v>193</v>
      </c>
      <c r="M3959" s="135"/>
      <c r="N3959" s="137"/>
      <c r="O3959" s="121"/>
    </row>
    <row r="3960" spans="1:15" x14ac:dyDescent="0.25">
      <c r="A3960" s="139">
        <v>145</v>
      </c>
      <c r="B3960" s="135" t="s">
        <v>266</v>
      </c>
      <c r="C3960" s="134" t="s">
        <v>2102</v>
      </c>
      <c r="D3960" s="135">
        <v>5197</v>
      </c>
      <c r="E3960" s="135" t="s">
        <v>682</v>
      </c>
      <c r="F3960" s="135">
        <v>1</v>
      </c>
      <c r="G3960" s="136">
        <v>157</v>
      </c>
      <c r="H3960" s="135" t="s">
        <v>4014</v>
      </c>
      <c r="I3960" s="135">
        <v>840</v>
      </c>
      <c r="J3960" s="135" t="s">
        <v>2115</v>
      </c>
      <c r="K3960" s="135" t="s">
        <v>2116</v>
      </c>
      <c r="L3960" s="135" t="s">
        <v>2117</v>
      </c>
      <c r="M3960" s="135"/>
      <c r="N3960" s="137"/>
      <c r="O3960" s="121"/>
    </row>
    <row r="3961" spans="1:15" x14ac:dyDescent="0.25">
      <c r="A3961" s="139">
        <v>145</v>
      </c>
      <c r="B3961" s="135" t="s">
        <v>266</v>
      </c>
      <c r="C3961" s="134" t="s">
        <v>2102</v>
      </c>
      <c r="D3961" s="135">
        <v>5198</v>
      </c>
      <c r="E3961" s="135" t="s">
        <v>2335</v>
      </c>
      <c r="F3961" s="135">
        <v>1</v>
      </c>
      <c r="G3961" s="136">
        <v>1</v>
      </c>
      <c r="H3961" s="135" t="s">
        <v>2336</v>
      </c>
      <c r="I3961" s="135">
        <v>735</v>
      </c>
      <c r="J3961" s="135" t="s">
        <v>2115</v>
      </c>
      <c r="K3961" s="135" t="s">
        <v>2116</v>
      </c>
      <c r="L3961" s="135" t="s">
        <v>2117</v>
      </c>
      <c r="M3961" s="135"/>
      <c r="N3961" s="137"/>
      <c r="O3961" s="121"/>
    </row>
    <row r="3962" spans="1:15" x14ac:dyDescent="0.25">
      <c r="A3962" s="139">
        <v>145</v>
      </c>
      <c r="B3962" s="135" t="s">
        <v>266</v>
      </c>
      <c r="C3962" s="134" t="s">
        <v>2102</v>
      </c>
      <c r="D3962" s="135">
        <v>5199</v>
      </c>
      <c r="E3962" s="135" t="s">
        <v>2427</v>
      </c>
      <c r="F3962" s="135">
        <v>1</v>
      </c>
      <c r="G3962" s="136">
        <v>1</v>
      </c>
      <c r="H3962" s="135" t="s">
        <v>2428</v>
      </c>
      <c r="I3962" s="135">
        <v>735</v>
      </c>
      <c r="J3962" s="135" t="s">
        <v>2115</v>
      </c>
      <c r="K3962" s="135" t="s">
        <v>2116</v>
      </c>
      <c r="L3962" s="135" t="s">
        <v>2117</v>
      </c>
      <c r="M3962" s="135"/>
      <c r="N3962" s="137"/>
      <c r="O3962" s="121"/>
    </row>
    <row r="3963" spans="1:15" x14ac:dyDescent="0.25">
      <c r="A3963" s="139">
        <v>145</v>
      </c>
      <c r="B3963" s="135" t="s">
        <v>266</v>
      </c>
      <c r="C3963" s="134" t="s">
        <v>2102</v>
      </c>
      <c r="D3963" s="135">
        <v>5200</v>
      </c>
      <c r="E3963" s="135" t="s">
        <v>2429</v>
      </c>
      <c r="F3963" s="135">
        <v>1</v>
      </c>
      <c r="G3963" s="136">
        <v>1</v>
      </c>
      <c r="H3963" s="135" t="s">
        <v>2430</v>
      </c>
      <c r="I3963" s="135">
        <v>735</v>
      </c>
      <c r="J3963" s="135" t="s">
        <v>2115</v>
      </c>
      <c r="K3963" s="135" t="s">
        <v>2116</v>
      </c>
      <c r="L3963" s="135" t="s">
        <v>2117</v>
      </c>
      <c r="M3963" s="135"/>
      <c r="N3963" s="137"/>
      <c r="O3963" s="121"/>
    </row>
    <row r="3964" spans="1:15" x14ac:dyDescent="0.25">
      <c r="A3964" s="139">
        <v>145</v>
      </c>
      <c r="B3964" s="135" t="s">
        <v>266</v>
      </c>
      <c r="C3964" s="134" t="s">
        <v>2102</v>
      </c>
      <c r="D3964" s="135">
        <v>5201</v>
      </c>
      <c r="E3964" s="135" t="s">
        <v>2431</v>
      </c>
      <c r="F3964" s="135">
        <v>1</v>
      </c>
      <c r="G3964" s="136">
        <v>1</v>
      </c>
      <c r="H3964" s="135" t="s">
        <v>2432</v>
      </c>
      <c r="I3964" s="135">
        <v>735</v>
      </c>
      <c r="J3964" s="135" t="s">
        <v>2115</v>
      </c>
      <c r="K3964" s="135" t="s">
        <v>2116</v>
      </c>
      <c r="L3964" s="135" t="s">
        <v>2117</v>
      </c>
      <c r="M3964" s="135"/>
      <c r="N3964" s="137"/>
      <c r="O3964" s="121"/>
    </row>
    <row r="3965" spans="1:15" x14ac:dyDescent="0.25">
      <c r="A3965" s="139">
        <v>145</v>
      </c>
      <c r="B3965" s="135" t="s">
        <v>266</v>
      </c>
      <c r="C3965" s="134" t="s">
        <v>2102</v>
      </c>
      <c r="D3965" s="135">
        <v>5202</v>
      </c>
      <c r="E3965" s="135" t="s">
        <v>2433</v>
      </c>
      <c r="F3965" s="135">
        <v>1</v>
      </c>
      <c r="G3965" s="136">
        <v>1</v>
      </c>
      <c r="H3965" s="135" t="s">
        <v>2434</v>
      </c>
      <c r="I3965" s="135">
        <v>735</v>
      </c>
      <c r="J3965" s="135" t="s">
        <v>2115</v>
      </c>
      <c r="K3965" s="135" t="s">
        <v>2116</v>
      </c>
      <c r="L3965" s="135" t="s">
        <v>2117</v>
      </c>
      <c r="M3965" s="135"/>
      <c r="N3965" s="137"/>
      <c r="O3965" s="121"/>
    </row>
    <row r="3966" spans="1:15" x14ac:dyDescent="0.25">
      <c r="A3966" s="139">
        <v>146</v>
      </c>
      <c r="B3966" s="135" t="s">
        <v>268</v>
      </c>
      <c r="C3966" s="134" t="s">
        <v>2102</v>
      </c>
      <c r="D3966" s="135">
        <v>5203</v>
      </c>
      <c r="E3966" s="135" t="s">
        <v>2103</v>
      </c>
      <c r="F3966" s="135">
        <v>1</v>
      </c>
      <c r="G3966" s="136">
        <v>1</v>
      </c>
      <c r="H3966" s="135" t="s">
        <v>2104</v>
      </c>
      <c r="I3966" s="135">
        <v>302</v>
      </c>
      <c r="J3966" s="135" t="s">
        <v>2112</v>
      </c>
      <c r="K3966" s="135" t="s">
        <v>2113</v>
      </c>
      <c r="L3966" s="135" t="s">
        <v>194</v>
      </c>
      <c r="M3966" s="135"/>
      <c r="N3966" s="137"/>
      <c r="O3966" s="121"/>
    </row>
    <row r="3967" spans="1:15" x14ac:dyDescent="0.25">
      <c r="A3967" s="139">
        <v>146</v>
      </c>
      <c r="B3967" s="135" t="s">
        <v>268</v>
      </c>
      <c r="C3967" s="134" t="s">
        <v>2102</v>
      </c>
      <c r="D3967" s="135">
        <v>5204</v>
      </c>
      <c r="E3967" s="135" t="s">
        <v>2103</v>
      </c>
      <c r="F3967" s="135">
        <v>1</v>
      </c>
      <c r="G3967" s="136">
        <v>2</v>
      </c>
      <c r="H3967" s="135" t="s">
        <v>2107</v>
      </c>
      <c r="I3967" s="135">
        <v>54</v>
      </c>
      <c r="J3967" s="135" t="s">
        <v>2105</v>
      </c>
      <c r="K3967" s="135" t="s">
        <v>2106</v>
      </c>
      <c r="L3967" s="135" t="s">
        <v>193</v>
      </c>
      <c r="M3967" s="135"/>
      <c r="N3967" s="137"/>
      <c r="O3967" s="121"/>
    </row>
    <row r="3968" spans="1:15" x14ac:dyDescent="0.25">
      <c r="A3968" s="139">
        <v>146</v>
      </c>
      <c r="B3968" s="135" t="s">
        <v>268</v>
      </c>
      <c r="C3968" s="134" t="s">
        <v>2102</v>
      </c>
      <c r="D3968" s="135">
        <v>5205</v>
      </c>
      <c r="E3968" s="135" t="s">
        <v>2103</v>
      </c>
      <c r="F3968" s="135">
        <v>1</v>
      </c>
      <c r="G3968" s="136">
        <v>3</v>
      </c>
      <c r="H3968" s="135" t="s">
        <v>2110</v>
      </c>
      <c r="I3968" s="135">
        <v>188</v>
      </c>
      <c r="J3968" s="135" t="s">
        <v>2151</v>
      </c>
      <c r="K3968" s="135" t="s">
        <v>2152</v>
      </c>
      <c r="L3968" s="135" t="s">
        <v>193</v>
      </c>
      <c r="M3968" s="135"/>
      <c r="N3968" s="137"/>
      <c r="O3968" s="121"/>
    </row>
    <row r="3969" spans="1:15" x14ac:dyDescent="0.25">
      <c r="A3969" s="139">
        <v>146</v>
      </c>
      <c r="B3969" s="135" t="s">
        <v>268</v>
      </c>
      <c r="C3969" s="134" t="s">
        <v>2102</v>
      </c>
      <c r="D3969" s="135">
        <v>5206</v>
      </c>
      <c r="E3969" s="135" t="s">
        <v>2103</v>
      </c>
      <c r="F3969" s="135">
        <v>1</v>
      </c>
      <c r="G3969" s="136">
        <v>4</v>
      </c>
      <c r="H3969" s="135" t="s">
        <v>2111</v>
      </c>
      <c r="I3969" s="135">
        <v>68</v>
      </c>
      <c r="J3969" s="135" t="s">
        <v>2108</v>
      </c>
      <c r="K3969" s="135" t="s">
        <v>2109</v>
      </c>
      <c r="L3969" s="135" t="s">
        <v>193</v>
      </c>
      <c r="M3969" s="135"/>
      <c r="N3969" s="137"/>
      <c r="O3969" s="121"/>
    </row>
    <row r="3970" spans="1:15" x14ac:dyDescent="0.25">
      <c r="A3970" s="139">
        <v>146</v>
      </c>
      <c r="B3970" s="135" t="s">
        <v>268</v>
      </c>
      <c r="C3970" s="134" t="s">
        <v>2102</v>
      </c>
      <c r="D3970" s="135">
        <v>5207</v>
      </c>
      <c r="E3970" s="135" t="s">
        <v>2103</v>
      </c>
      <c r="F3970" s="135">
        <v>1</v>
      </c>
      <c r="G3970" s="140">
        <v>5</v>
      </c>
      <c r="H3970" s="135" t="s">
        <v>2114</v>
      </c>
      <c r="I3970" s="135">
        <v>100</v>
      </c>
      <c r="J3970" s="135" t="s">
        <v>2105</v>
      </c>
      <c r="K3970" s="135" t="s">
        <v>2106</v>
      </c>
      <c r="L3970" s="135" t="s">
        <v>193</v>
      </c>
      <c r="M3970" s="135"/>
      <c r="N3970" s="137"/>
      <c r="O3970" s="121"/>
    </row>
    <row r="3971" spans="1:15" x14ac:dyDescent="0.25">
      <c r="A3971" s="139">
        <v>146</v>
      </c>
      <c r="B3971" s="135" t="s">
        <v>268</v>
      </c>
      <c r="C3971" s="134" t="s">
        <v>2102</v>
      </c>
      <c r="D3971" s="135">
        <v>5208</v>
      </c>
      <c r="E3971" s="135" t="s">
        <v>2103</v>
      </c>
      <c r="F3971" s="135">
        <v>1</v>
      </c>
      <c r="G3971" s="140">
        <v>6</v>
      </c>
      <c r="H3971" s="135" t="s">
        <v>2118</v>
      </c>
      <c r="I3971" s="135">
        <v>894</v>
      </c>
      <c r="J3971" s="135" t="s">
        <v>2167</v>
      </c>
      <c r="K3971" s="135" t="s">
        <v>2168</v>
      </c>
      <c r="L3971" s="135" t="s">
        <v>189</v>
      </c>
      <c r="M3971" s="135"/>
      <c r="N3971" s="137"/>
      <c r="O3971" s="121"/>
    </row>
    <row r="3972" spans="1:15" x14ac:dyDescent="0.25">
      <c r="A3972" s="139">
        <v>146</v>
      </c>
      <c r="B3972" s="135" t="s">
        <v>268</v>
      </c>
      <c r="C3972" s="134" t="s">
        <v>2102</v>
      </c>
      <c r="D3972" s="135">
        <v>5209</v>
      </c>
      <c r="E3972" s="135" t="s">
        <v>2103</v>
      </c>
      <c r="F3972" s="135">
        <v>1</v>
      </c>
      <c r="G3972" s="140">
        <v>7</v>
      </c>
      <c r="H3972" s="135" t="s">
        <v>2119</v>
      </c>
      <c r="I3972" s="135">
        <v>2567</v>
      </c>
      <c r="J3972" s="135" t="s">
        <v>2167</v>
      </c>
      <c r="K3972" s="135" t="s">
        <v>2168</v>
      </c>
      <c r="L3972" s="135" t="s">
        <v>189</v>
      </c>
      <c r="M3972" s="135"/>
      <c r="N3972" s="137"/>
      <c r="O3972" s="121"/>
    </row>
    <row r="3973" spans="1:15" x14ac:dyDescent="0.25">
      <c r="A3973" s="139">
        <v>146</v>
      </c>
      <c r="B3973" s="135" t="s">
        <v>268</v>
      </c>
      <c r="C3973" s="134" t="s">
        <v>2102</v>
      </c>
      <c r="D3973" s="135">
        <v>5210</v>
      </c>
      <c r="E3973" s="135" t="s">
        <v>2103</v>
      </c>
      <c r="F3973" s="135">
        <v>1</v>
      </c>
      <c r="G3973" s="140">
        <v>8</v>
      </c>
      <c r="H3973" s="135" t="s">
        <v>2120</v>
      </c>
      <c r="I3973" s="135">
        <v>106</v>
      </c>
      <c r="J3973" s="135" t="s">
        <v>2151</v>
      </c>
      <c r="K3973" s="135" t="s">
        <v>2152</v>
      </c>
      <c r="L3973" s="135" t="s">
        <v>193</v>
      </c>
      <c r="M3973" s="135"/>
      <c r="N3973" s="137"/>
      <c r="O3973" s="121"/>
    </row>
    <row r="3974" spans="1:15" x14ac:dyDescent="0.25">
      <c r="A3974" s="139">
        <v>146</v>
      </c>
      <c r="B3974" s="135" t="s">
        <v>268</v>
      </c>
      <c r="C3974" s="134" t="s">
        <v>2102</v>
      </c>
      <c r="D3974" s="135">
        <v>5211</v>
      </c>
      <c r="E3974" s="135" t="s">
        <v>2103</v>
      </c>
      <c r="F3974" s="135">
        <v>1</v>
      </c>
      <c r="G3974" s="136">
        <v>9</v>
      </c>
      <c r="H3974" s="135" t="s">
        <v>2121</v>
      </c>
      <c r="I3974" s="135">
        <v>106</v>
      </c>
      <c r="J3974" s="135" t="s">
        <v>2151</v>
      </c>
      <c r="K3974" s="135" t="s">
        <v>2152</v>
      </c>
      <c r="L3974" s="135" t="s">
        <v>193</v>
      </c>
      <c r="M3974" s="135"/>
      <c r="N3974" s="137"/>
      <c r="O3974" s="121"/>
    </row>
    <row r="3975" spans="1:15" x14ac:dyDescent="0.25">
      <c r="A3975" s="139">
        <v>146</v>
      </c>
      <c r="B3975" s="135" t="s">
        <v>268</v>
      </c>
      <c r="C3975" s="134" t="s">
        <v>2102</v>
      </c>
      <c r="D3975" s="135">
        <v>5212</v>
      </c>
      <c r="E3975" s="135" t="s">
        <v>2103</v>
      </c>
      <c r="F3975" s="135">
        <v>1</v>
      </c>
      <c r="G3975" s="136">
        <v>10</v>
      </c>
      <c r="H3975" s="135" t="s">
        <v>2122</v>
      </c>
      <c r="I3975" s="135">
        <v>352</v>
      </c>
      <c r="J3975" s="135" t="s">
        <v>2115</v>
      </c>
      <c r="K3975" s="135" t="s">
        <v>2129</v>
      </c>
      <c r="L3975" s="135" t="s">
        <v>194</v>
      </c>
      <c r="M3975" s="135"/>
      <c r="N3975" s="137"/>
      <c r="O3975" s="121"/>
    </row>
    <row r="3976" spans="1:15" x14ac:dyDescent="0.25">
      <c r="A3976" s="139">
        <v>146</v>
      </c>
      <c r="B3976" s="135" t="s">
        <v>268</v>
      </c>
      <c r="C3976" s="134" t="s">
        <v>2102</v>
      </c>
      <c r="D3976" s="135">
        <v>5213</v>
      </c>
      <c r="E3976" s="135" t="s">
        <v>2103</v>
      </c>
      <c r="F3976" s="135">
        <v>1</v>
      </c>
      <c r="G3976" s="136">
        <v>11</v>
      </c>
      <c r="H3976" s="135" t="s">
        <v>2123</v>
      </c>
      <c r="I3976" s="135">
        <v>929</v>
      </c>
      <c r="J3976" s="135" t="s">
        <v>2105</v>
      </c>
      <c r="K3976" s="135" t="s">
        <v>2106</v>
      </c>
      <c r="L3976" s="135" t="s">
        <v>193</v>
      </c>
      <c r="M3976" s="135"/>
      <c r="N3976" s="137"/>
      <c r="O3976" s="121"/>
    </row>
    <row r="3977" spans="1:15" x14ac:dyDescent="0.25">
      <c r="A3977" s="139">
        <v>146</v>
      </c>
      <c r="B3977" s="135" t="s">
        <v>268</v>
      </c>
      <c r="C3977" s="134" t="s">
        <v>2102</v>
      </c>
      <c r="D3977" s="135">
        <v>5214</v>
      </c>
      <c r="E3977" s="135" t="s">
        <v>2103</v>
      </c>
      <c r="F3977" s="135">
        <v>1</v>
      </c>
      <c r="G3977" s="136">
        <v>12</v>
      </c>
      <c r="H3977" s="135" t="s">
        <v>2126</v>
      </c>
      <c r="I3977" s="135">
        <v>977</v>
      </c>
      <c r="J3977" s="135" t="s">
        <v>2105</v>
      </c>
      <c r="K3977" s="135" t="s">
        <v>2106</v>
      </c>
      <c r="L3977" s="135" t="s">
        <v>193</v>
      </c>
      <c r="M3977" s="135"/>
      <c r="N3977" s="137"/>
      <c r="O3977" s="121"/>
    </row>
    <row r="3978" spans="1:15" x14ac:dyDescent="0.25">
      <c r="A3978" s="139">
        <v>146</v>
      </c>
      <c r="B3978" s="135" t="s">
        <v>268</v>
      </c>
      <c r="C3978" s="134" t="s">
        <v>2102</v>
      </c>
      <c r="D3978" s="135">
        <v>5215</v>
      </c>
      <c r="E3978" s="135" t="s">
        <v>2103</v>
      </c>
      <c r="F3978" s="135">
        <v>1</v>
      </c>
      <c r="G3978" s="140">
        <v>13</v>
      </c>
      <c r="H3978" s="135" t="s">
        <v>2127</v>
      </c>
      <c r="I3978" s="135">
        <v>24</v>
      </c>
      <c r="J3978" s="135" t="s">
        <v>2151</v>
      </c>
      <c r="K3978" s="135" t="s">
        <v>2152</v>
      </c>
      <c r="L3978" s="135" t="s">
        <v>193</v>
      </c>
      <c r="M3978" s="135"/>
      <c r="N3978" s="137"/>
      <c r="O3978" s="121"/>
    </row>
    <row r="3979" spans="1:15" x14ac:dyDescent="0.25">
      <c r="A3979" s="139">
        <v>146</v>
      </c>
      <c r="B3979" s="135" t="s">
        <v>268</v>
      </c>
      <c r="C3979" s="134" t="s">
        <v>2102</v>
      </c>
      <c r="D3979" s="135">
        <v>5216</v>
      </c>
      <c r="E3979" s="135" t="s">
        <v>2103</v>
      </c>
      <c r="F3979" s="135">
        <v>1</v>
      </c>
      <c r="G3979" s="136">
        <v>14</v>
      </c>
      <c r="H3979" s="135" t="s">
        <v>2128</v>
      </c>
      <c r="I3979" s="135">
        <v>229</v>
      </c>
      <c r="J3979" s="135" t="s">
        <v>2155</v>
      </c>
      <c r="K3979" s="135" t="s">
        <v>2156</v>
      </c>
      <c r="L3979" s="135" t="s">
        <v>193</v>
      </c>
      <c r="M3979" s="135"/>
      <c r="N3979" s="137"/>
      <c r="O3979" s="121"/>
    </row>
    <row r="3980" spans="1:15" x14ac:dyDescent="0.25">
      <c r="A3980" s="139">
        <v>146</v>
      </c>
      <c r="B3980" s="135" t="s">
        <v>268</v>
      </c>
      <c r="C3980" s="134" t="s">
        <v>2102</v>
      </c>
      <c r="D3980" s="135">
        <v>5217</v>
      </c>
      <c r="E3980" s="135" t="s">
        <v>2103</v>
      </c>
      <c r="F3980" s="135">
        <v>1</v>
      </c>
      <c r="G3980" s="136">
        <v>15</v>
      </c>
      <c r="H3980" s="135" t="s">
        <v>2130</v>
      </c>
      <c r="I3980" s="135">
        <v>61</v>
      </c>
      <c r="J3980" s="135" t="s">
        <v>2151</v>
      </c>
      <c r="K3980" s="135" t="s">
        <v>2152</v>
      </c>
      <c r="L3980" s="135" t="s">
        <v>193</v>
      </c>
      <c r="M3980" s="135"/>
      <c r="N3980" s="137"/>
      <c r="O3980" s="121"/>
    </row>
    <row r="3981" spans="1:15" x14ac:dyDescent="0.25">
      <c r="A3981" s="139">
        <v>146</v>
      </c>
      <c r="B3981" s="135" t="s">
        <v>268</v>
      </c>
      <c r="C3981" s="134" t="s">
        <v>2102</v>
      </c>
      <c r="D3981" s="135">
        <v>5218</v>
      </c>
      <c r="E3981" s="135" t="s">
        <v>2103</v>
      </c>
      <c r="F3981" s="135">
        <v>1</v>
      </c>
      <c r="G3981" s="136">
        <v>16</v>
      </c>
      <c r="H3981" s="135" t="s">
        <v>2131</v>
      </c>
      <c r="I3981" s="135">
        <v>685</v>
      </c>
      <c r="J3981" s="135" t="s">
        <v>2105</v>
      </c>
      <c r="K3981" s="135" t="s">
        <v>2106</v>
      </c>
      <c r="L3981" s="135" t="s">
        <v>193</v>
      </c>
      <c r="M3981" s="135"/>
      <c r="N3981" s="137"/>
      <c r="O3981" s="121"/>
    </row>
    <row r="3982" spans="1:15" x14ac:dyDescent="0.25">
      <c r="A3982" s="139">
        <v>146</v>
      </c>
      <c r="B3982" s="135" t="s">
        <v>268</v>
      </c>
      <c r="C3982" s="134" t="s">
        <v>2102</v>
      </c>
      <c r="D3982" s="135">
        <v>5219</v>
      </c>
      <c r="E3982" s="135" t="s">
        <v>2103</v>
      </c>
      <c r="F3982" s="135">
        <v>1</v>
      </c>
      <c r="G3982" s="136">
        <v>17</v>
      </c>
      <c r="H3982" s="135" t="s">
        <v>2132</v>
      </c>
      <c r="I3982" s="135">
        <v>116</v>
      </c>
      <c r="J3982" s="135" t="s">
        <v>2155</v>
      </c>
      <c r="K3982" s="135" t="s">
        <v>2156</v>
      </c>
      <c r="L3982" s="135" t="s">
        <v>193</v>
      </c>
      <c r="M3982" s="135"/>
      <c r="N3982" s="137"/>
      <c r="O3982" s="121"/>
    </row>
    <row r="3983" spans="1:15" x14ac:dyDescent="0.25">
      <c r="A3983" s="139">
        <v>146</v>
      </c>
      <c r="B3983" s="135" t="s">
        <v>268</v>
      </c>
      <c r="C3983" s="134" t="s">
        <v>2102</v>
      </c>
      <c r="D3983" s="135">
        <v>5220</v>
      </c>
      <c r="E3983" s="135" t="s">
        <v>2103</v>
      </c>
      <c r="F3983" s="135">
        <v>1</v>
      </c>
      <c r="G3983" s="136">
        <v>18</v>
      </c>
      <c r="H3983" s="135" t="s">
        <v>2133</v>
      </c>
      <c r="I3983" s="135">
        <v>31</v>
      </c>
      <c r="J3983" s="135" t="s">
        <v>2151</v>
      </c>
      <c r="K3983" s="135" t="s">
        <v>2152</v>
      </c>
      <c r="L3983" s="135" t="s">
        <v>193</v>
      </c>
      <c r="M3983" s="135"/>
      <c r="N3983" s="137"/>
      <c r="O3983" s="121"/>
    </row>
    <row r="3984" spans="1:15" x14ac:dyDescent="0.25">
      <c r="A3984" s="139">
        <v>146</v>
      </c>
      <c r="B3984" s="135" t="s">
        <v>268</v>
      </c>
      <c r="C3984" s="134" t="s">
        <v>2102</v>
      </c>
      <c r="D3984" s="135">
        <v>5221</v>
      </c>
      <c r="E3984" s="135" t="s">
        <v>2103</v>
      </c>
      <c r="F3984" s="135">
        <v>1</v>
      </c>
      <c r="G3984" s="136">
        <v>19</v>
      </c>
      <c r="H3984" s="135" t="s">
        <v>2134</v>
      </c>
      <c r="I3984" s="135">
        <v>86</v>
      </c>
      <c r="J3984" s="135" t="s">
        <v>2151</v>
      </c>
      <c r="K3984" s="135" t="s">
        <v>2152</v>
      </c>
      <c r="L3984" s="135" t="s">
        <v>193</v>
      </c>
      <c r="M3984" s="135"/>
      <c r="N3984" s="137"/>
      <c r="O3984" s="121"/>
    </row>
    <row r="3985" spans="1:15" x14ac:dyDescent="0.25">
      <c r="A3985" s="139">
        <v>146</v>
      </c>
      <c r="B3985" s="135" t="s">
        <v>268</v>
      </c>
      <c r="C3985" s="134" t="s">
        <v>2102</v>
      </c>
      <c r="D3985" s="135">
        <v>5222</v>
      </c>
      <c r="E3985" s="135" t="s">
        <v>2103</v>
      </c>
      <c r="F3985" s="135">
        <v>1</v>
      </c>
      <c r="G3985" s="136">
        <v>20</v>
      </c>
      <c r="H3985" s="135" t="s">
        <v>2135</v>
      </c>
      <c r="I3985" s="135">
        <v>126</v>
      </c>
      <c r="J3985" s="135" t="s">
        <v>2108</v>
      </c>
      <c r="K3985" s="135" t="s">
        <v>2109</v>
      </c>
      <c r="L3985" s="135" t="s">
        <v>193</v>
      </c>
      <c r="M3985" s="135"/>
      <c r="N3985" s="137"/>
      <c r="O3985" s="121"/>
    </row>
    <row r="3986" spans="1:15" x14ac:dyDescent="0.25">
      <c r="A3986" s="139">
        <v>146</v>
      </c>
      <c r="B3986" s="135" t="s">
        <v>268</v>
      </c>
      <c r="C3986" s="134" t="s">
        <v>2102</v>
      </c>
      <c r="D3986" s="135">
        <v>5223</v>
      </c>
      <c r="E3986" s="135" t="s">
        <v>2103</v>
      </c>
      <c r="F3986" s="135">
        <v>1</v>
      </c>
      <c r="G3986" s="136">
        <v>21</v>
      </c>
      <c r="H3986" s="135" t="s">
        <v>2136</v>
      </c>
      <c r="I3986" s="135">
        <v>5</v>
      </c>
      <c r="J3986" s="135" t="s">
        <v>2151</v>
      </c>
      <c r="K3986" s="135" t="s">
        <v>2152</v>
      </c>
      <c r="L3986" s="135" t="s">
        <v>193</v>
      </c>
      <c r="M3986" s="135"/>
      <c r="N3986" s="137"/>
      <c r="O3986" s="121"/>
    </row>
    <row r="3987" spans="1:15" x14ac:dyDescent="0.25">
      <c r="A3987" s="139">
        <v>146</v>
      </c>
      <c r="B3987" s="135" t="s">
        <v>268</v>
      </c>
      <c r="C3987" s="134" t="s">
        <v>2102</v>
      </c>
      <c r="D3987" s="135">
        <v>5224</v>
      </c>
      <c r="E3987" s="135" t="s">
        <v>2103</v>
      </c>
      <c r="F3987" s="135">
        <v>1</v>
      </c>
      <c r="G3987" s="136">
        <v>22</v>
      </c>
      <c r="H3987" s="135" t="s">
        <v>2137</v>
      </c>
      <c r="I3987" s="135">
        <v>125</v>
      </c>
      <c r="J3987" s="135" t="s">
        <v>2108</v>
      </c>
      <c r="K3987" s="135" t="s">
        <v>2109</v>
      </c>
      <c r="L3987" s="135" t="s">
        <v>193</v>
      </c>
      <c r="M3987" s="135"/>
      <c r="N3987" s="137"/>
      <c r="O3987" s="121"/>
    </row>
    <row r="3988" spans="1:15" x14ac:dyDescent="0.25">
      <c r="A3988" s="139">
        <v>146</v>
      </c>
      <c r="B3988" s="135" t="s">
        <v>268</v>
      </c>
      <c r="C3988" s="134" t="s">
        <v>2102</v>
      </c>
      <c r="D3988" s="135">
        <v>5225</v>
      </c>
      <c r="E3988" s="135" t="s">
        <v>2103</v>
      </c>
      <c r="F3988" s="135">
        <v>1</v>
      </c>
      <c r="G3988" s="136">
        <v>23</v>
      </c>
      <c r="H3988" s="135" t="s">
        <v>2140</v>
      </c>
      <c r="I3988" s="135">
        <v>20</v>
      </c>
      <c r="J3988" s="135" t="s">
        <v>2155</v>
      </c>
      <c r="K3988" s="135" t="s">
        <v>2156</v>
      </c>
      <c r="L3988" s="135" t="s">
        <v>193</v>
      </c>
      <c r="M3988" s="135"/>
      <c r="N3988" s="137"/>
      <c r="O3988" s="121"/>
    </row>
    <row r="3989" spans="1:15" x14ac:dyDescent="0.25">
      <c r="A3989" s="139">
        <v>146</v>
      </c>
      <c r="B3989" s="135" t="s">
        <v>268</v>
      </c>
      <c r="C3989" s="134" t="s">
        <v>2102</v>
      </c>
      <c r="D3989" s="135">
        <v>5226</v>
      </c>
      <c r="E3989" s="135" t="s">
        <v>2103</v>
      </c>
      <c r="F3989" s="135">
        <v>1</v>
      </c>
      <c r="G3989" s="136">
        <v>24</v>
      </c>
      <c r="H3989" s="135" t="s">
        <v>2141</v>
      </c>
      <c r="I3989" s="135">
        <v>881</v>
      </c>
      <c r="J3989" s="135" t="s">
        <v>2115</v>
      </c>
      <c r="K3989" s="135" t="s">
        <v>2116</v>
      </c>
      <c r="L3989" s="135" t="s">
        <v>2117</v>
      </c>
      <c r="M3989" s="135"/>
      <c r="N3989" s="137"/>
      <c r="O3989" s="121"/>
    </row>
    <row r="3990" spans="1:15" x14ac:dyDescent="0.25">
      <c r="A3990" s="139">
        <v>146</v>
      </c>
      <c r="B3990" s="135" t="s">
        <v>268</v>
      </c>
      <c r="C3990" s="134" t="s">
        <v>2102</v>
      </c>
      <c r="D3990" s="135">
        <v>5227</v>
      </c>
      <c r="E3990" s="135" t="s">
        <v>2103</v>
      </c>
      <c r="F3990" s="135">
        <v>1</v>
      </c>
      <c r="G3990" s="136">
        <v>25</v>
      </c>
      <c r="H3990" s="135" t="s">
        <v>2142</v>
      </c>
      <c r="I3990" s="135">
        <v>280</v>
      </c>
      <c r="J3990" s="135" t="s">
        <v>2151</v>
      </c>
      <c r="K3990" s="135" t="s">
        <v>2152</v>
      </c>
      <c r="L3990" s="135" t="s">
        <v>193</v>
      </c>
      <c r="M3990" s="135"/>
      <c r="N3990" s="137"/>
      <c r="O3990" s="121"/>
    </row>
    <row r="3991" spans="1:15" x14ac:dyDescent="0.25">
      <c r="A3991" s="139">
        <v>146</v>
      </c>
      <c r="B3991" s="135" t="s">
        <v>268</v>
      </c>
      <c r="C3991" s="134" t="s">
        <v>2102</v>
      </c>
      <c r="D3991" s="135">
        <v>5228</v>
      </c>
      <c r="E3991" s="135" t="s">
        <v>2103</v>
      </c>
      <c r="F3991" s="135">
        <v>1</v>
      </c>
      <c r="G3991" s="136">
        <v>26</v>
      </c>
      <c r="H3991" s="135" t="s">
        <v>2143</v>
      </c>
      <c r="I3991" s="135">
        <v>24</v>
      </c>
      <c r="J3991" s="135" t="s">
        <v>2155</v>
      </c>
      <c r="K3991" s="135" t="s">
        <v>2156</v>
      </c>
      <c r="L3991" s="135" t="s">
        <v>193</v>
      </c>
      <c r="M3991" s="135"/>
      <c r="N3991" s="137"/>
      <c r="O3991" s="121"/>
    </row>
    <row r="3992" spans="1:15" x14ac:dyDescent="0.25">
      <c r="A3992" s="139">
        <v>146</v>
      </c>
      <c r="B3992" s="135" t="s">
        <v>268</v>
      </c>
      <c r="C3992" s="134" t="s">
        <v>2102</v>
      </c>
      <c r="D3992" s="135">
        <v>5229</v>
      </c>
      <c r="E3992" s="135" t="s">
        <v>2103</v>
      </c>
      <c r="F3992" s="135">
        <v>1</v>
      </c>
      <c r="G3992" s="136">
        <v>27</v>
      </c>
      <c r="H3992" s="135" t="s">
        <v>2144</v>
      </c>
      <c r="I3992" s="135">
        <v>32</v>
      </c>
      <c r="J3992" s="135" t="s">
        <v>2151</v>
      </c>
      <c r="K3992" s="135" t="s">
        <v>2152</v>
      </c>
      <c r="L3992" s="135" t="s">
        <v>193</v>
      </c>
      <c r="M3992" s="135"/>
      <c r="N3992" s="137"/>
      <c r="O3992" s="121"/>
    </row>
    <row r="3993" spans="1:15" x14ac:dyDescent="0.25">
      <c r="A3993" s="139">
        <v>146</v>
      </c>
      <c r="B3993" s="135" t="s">
        <v>268</v>
      </c>
      <c r="C3993" s="134" t="s">
        <v>2102</v>
      </c>
      <c r="D3993" s="135">
        <v>5230</v>
      </c>
      <c r="E3993" s="135" t="s">
        <v>2103</v>
      </c>
      <c r="F3993" s="135">
        <v>1</v>
      </c>
      <c r="G3993" s="136">
        <v>28</v>
      </c>
      <c r="H3993" s="135" t="s">
        <v>2145</v>
      </c>
      <c r="I3993" s="135">
        <v>105</v>
      </c>
      <c r="J3993" s="135" t="s">
        <v>2151</v>
      </c>
      <c r="K3993" s="135" t="s">
        <v>2152</v>
      </c>
      <c r="L3993" s="135" t="s">
        <v>193</v>
      </c>
      <c r="M3993" s="135"/>
      <c r="N3993" s="137"/>
      <c r="O3993" s="121"/>
    </row>
    <row r="3994" spans="1:15" x14ac:dyDescent="0.25">
      <c r="A3994" s="139">
        <v>146</v>
      </c>
      <c r="B3994" s="135" t="s">
        <v>268</v>
      </c>
      <c r="C3994" s="134" t="s">
        <v>2102</v>
      </c>
      <c r="D3994" s="135">
        <v>5231</v>
      </c>
      <c r="E3994" s="135" t="s">
        <v>2103</v>
      </c>
      <c r="F3994" s="135">
        <v>1</v>
      </c>
      <c r="G3994" s="136">
        <v>29</v>
      </c>
      <c r="H3994" s="135" t="s">
        <v>2146</v>
      </c>
      <c r="I3994" s="135">
        <v>769</v>
      </c>
      <c r="J3994" s="135" t="s">
        <v>2115</v>
      </c>
      <c r="K3994" s="135" t="s">
        <v>2116</v>
      </c>
      <c r="L3994" s="135" t="s">
        <v>2117</v>
      </c>
      <c r="M3994" s="135"/>
      <c r="N3994" s="137"/>
      <c r="O3994" s="121"/>
    </row>
    <row r="3995" spans="1:15" x14ac:dyDescent="0.25">
      <c r="A3995" s="139">
        <v>146</v>
      </c>
      <c r="B3995" s="135" t="s">
        <v>268</v>
      </c>
      <c r="C3995" s="134" t="s">
        <v>2102</v>
      </c>
      <c r="D3995" s="135">
        <v>5232</v>
      </c>
      <c r="E3995" s="135" t="s">
        <v>2103</v>
      </c>
      <c r="F3995" s="135">
        <v>1</v>
      </c>
      <c r="G3995" s="136">
        <v>30</v>
      </c>
      <c r="H3995" s="135" t="s">
        <v>2147</v>
      </c>
      <c r="I3995" s="135">
        <v>18</v>
      </c>
      <c r="J3995" s="135" t="s">
        <v>2151</v>
      </c>
      <c r="K3995" s="135" t="s">
        <v>2152</v>
      </c>
      <c r="L3995" s="135" t="s">
        <v>193</v>
      </c>
      <c r="M3995" s="135"/>
      <c r="N3995" s="137"/>
      <c r="O3995" s="121"/>
    </row>
    <row r="3996" spans="1:15" x14ac:dyDescent="0.25">
      <c r="A3996" s="139">
        <v>146</v>
      </c>
      <c r="B3996" s="135" t="s">
        <v>268</v>
      </c>
      <c r="C3996" s="134" t="s">
        <v>2102</v>
      </c>
      <c r="D3996" s="135">
        <v>5233</v>
      </c>
      <c r="E3996" s="135" t="s">
        <v>2103</v>
      </c>
      <c r="F3996" s="135">
        <v>1</v>
      </c>
      <c r="G3996" s="136">
        <v>31</v>
      </c>
      <c r="H3996" s="135" t="s">
        <v>2148</v>
      </c>
      <c r="I3996" s="135">
        <v>51</v>
      </c>
      <c r="J3996" s="135" t="s">
        <v>2105</v>
      </c>
      <c r="K3996" s="135" t="s">
        <v>2106</v>
      </c>
      <c r="L3996" s="135" t="s">
        <v>193</v>
      </c>
      <c r="M3996" s="135"/>
      <c r="N3996" s="137"/>
      <c r="O3996" s="121"/>
    </row>
    <row r="3997" spans="1:15" x14ac:dyDescent="0.25">
      <c r="A3997" s="139">
        <v>146</v>
      </c>
      <c r="B3997" s="135" t="s">
        <v>268</v>
      </c>
      <c r="C3997" s="134" t="s">
        <v>2102</v>
      </c>
      <c r="D3997" s="135">
        <v>5234</v>
      </c>
      <c r="E3997" s="135" t="s">
        <v>2103</v>
      </c>
      <c r="F3997" s="135">
        <v>2</v>
      </c>
      <c r="G3997" s="136">
        <v>1</v>
      </c>
      <c r="H3997" s="135" t="s">
        <v>2204</v>
      </c>
      <c r="I3997" s="135">
        <v>149</v>
      </c>
      <c r="J3997" s="135" t="s">
        <v>2151</v>
      </c>
      <c r="K3997" s="135" t="s">
        <v>2152</v>
      </c>
      <c r="L3997" s="135" t="s">
        <v>193</v>
      </c>
      <c r="M3997" s="135"/>
      <c r="N3997" s="137"/>
      <c r="O3997" s="121"/>
    </row>
    <row r="3998" spans="1:15" x14ac:dyDescent="0.25">
      <c r="A3998" s="139">
        <v>146</v>
      </c>
      <c r="B3998" s="135" t="s">
        <v>268</v>
      </c>
      <c r="C3998" s="134" t="s">
        <v>2102</v>
      </c>
      <c r="D3998" s="135">
        <v>5235</v>
      </c>
      <c r="E3998" s="135" t="s">
        <v>2103</v>
      </c>
      <c r="F3998" s="135">
        <v>2</v>
      </c>
      <c r="G3998" s="136">
        <v>2</v>
      </c>
      <c r="H3998" s="135" t="s">
        <v>2205</v>
      </c>
      <c r="I3998" s="135">
        <v>114</v>
      </c>
      <c r="J3998" s="135" t="s">
        <v>2151</v>
      </c>
      <c r="K3998" s="135" t="s">
        <v>2152</v>
      </c>
      <c r="L3998" s="135" t="s">
        <v>193</v>
      </c>
      <c r="M3998" s="135"/>
      <c r="N3998" s="137"/>
      <c r="O3998" s="121"/>
    </row>
    <row r="3999" spans="1:15" x14ac:dyDescent="0.25">
      <c r="A3999" s="139">
        <v>146</v>
      </c>
      <c r="B3999" s="135" t="s">
        <v>268</v>
      </c>
      <c r="C3999" s="134" t="s">
        <v>2102</v>
      </c>
      <c r="D3999" s="135">
        <v>5236</v>
      </c>
      <c r="E3999" s="135" t="s">
        <v>2103</v>
      </c>
      <c r="F3999" s="135">
        <v>2</v>
      </c>
      <c r="G3999" s="136">
        <v>3</v>
      </c>
      <c r="H3999" s="135" t="s">
        <v>2438</v>
      </c>
      <c r="I3999" s="135">
        <v>70</v>
      </c>
      <c r="J3999" s="135" t="s">
        <v>2108</v>
      </c>
      <c r="K3999" s="135" t="s">
        <v>2109</v>
      </c>
      <c r="L3999" s="135" t="s">
        <v>193</v>
      </c>
      <c r="M3999" s="135"/>
      <c r="N3999" s="137"/>
      <c r="O3999" s="121"/>
    </row>
    <row r="4000" spans="1:15" x14ac:dyDescent="0.25">
      <c r="A4000" s="139">
        <v>146</v>
      </c>
      <c r="B4000" s="135" t="s">
        <v>268</v>
      </c>
      <c r="C4000" s="134" t="s">
        <v>2102</v>
      </c>
      <c r="D4000" s="135">
        <v>5237</v>
      </c>
      <c r="E4000" s="135" t="s">
        <v>2103</v>
      </c>
      <c r="F4000" s="135">
        <v>2</v>
      </c>
      <c r="G4000" s="136">
        <v>4</v>
      </c>
      <c r="H4000" s="135" t="s">
        <v>2439</v>
      </c>
      <c r="I4000" s="135">
        <v>114</v>
      </c>
      <c r="J4000" s="135" t="s">
        <v>2155</v>
      </c>
      <c r="K4000" s="135" t="s">
        <v>2156</v>
      </c>
      <c r="L4000" s="135" t="s">
        <v>193</v>
      </c>
      <c r="M4000" s="135"/>
      <c r="N4000" s="137"/>
      <c r="O4000" s="121"/>
    </row>
    <row r="4001" spans="1:15" x14ac:dyDescent="0.25">
      <c r="A4001" s="139">
        <v>146</v>
      </c>
      <c r="B4001" s="135" t="s">
        <v>268</v>
      </c>
      <c r="C4001" s="134" t="s">
        <v>2102</v>
      </c>
      <c r="D4001" s="135">
        <v>5238</v>
      </c>
      <c r="E4001" s="135" t="s">
        <v>2103</v>
      </c>
      <c r="F4001" s="135">
        <v>2</v>
      </c>
      <c r="G4001" s="136">
        <v>5</v>
      </c>
      <c r="H4001" s="135" t="s">
        <v>2206</v>
      </c>
      <c r="I4001" s="135">
        <v>79</v>
      </c>
      <c r="J4001" s="135" t="s">
        <v>2108</v>
      </c>
      <c r="K4001" s="135" t="s">
        <v>2109</v>
      </c>
      <c r="L4001" s="135" t="s">
        <v>193</v>
      </c>
      <c r="M4001" s="135"/>
      <c r="N4001" s="137"/>
      <c r="O4001" s="121"/>
    </row>
    <row r="4002" spans="1:15" x14ac:dyDescent="0.25">
      <c r="A4002" s="139">
        <v>146</v>
      </c>
      <c r="B4002" s="135" t="s">
        <v>268</v>
      </c>
      <c r="C4002" s="134" t="s">
        <v>2102</v>
      </c>
      <c r="D4002" s="135">
        <v>5239</v>
      </c>
      <c r="E4002" s="135" t="s">
        <v>2103</v>
      </c>
      <c r="F4002" s="135">
        <v>2</v>
      </c>
      <c r="G4002" s="136">
        <v>6</v>
      </c>
      <c r="H4002" s="135" t="s">
        <v>2207</v>
      </c>
      <c r="I4002" s="135">
        <v>294</v>
      </c>
      <c r="J4002" s="135" t="s">
        <v>2108</v>
      </c>
      <c r="K4002" s="135" t="s">
        <v>2109</v>
      </c>
      <c r="L4002" s="135" t="s">
        <v>193</v>
      </c>
      <c r="M4002" s="135"/>
      <c r="N4002" s="137"/>
      <c r="O4002" s="121"/>
    </row>
    <row r="4003" spans="1:15" x14ac:dyDescent="0.25">
      <c r="A4003" s="139">
        <v>146</v>
      </c>
      <c r="B4003" s="135" t="s">
        <v>268</v>
      </c>
      <c r="C4003" s="134" t="s">
        <v>2102</v>
      </c>
      <c r="D4003" s="135">
        <v>5240</v>
      </c>
      <c r="E4003" s="135" t="s">
        <v>2103</v>
      </c>
      <c r="F4003" s="135">
        <v>2</v>
      </c>
      <c r="G4003" s="136">
        <v>7</v>
      </c>
      <c r="H4003" s="135" t="s">
        <v>2208</v>
      </c>
      <c r="I4003" s="135">
        <v>275</v>
      </c>
      <c r="J4003" s="135" t="s">
        <v>2108</v>
      </c>
      <c r="K4003" s="135" t="s">
        <v>2109</v>
      </c>
      <c r="L4003" s="135" t="s">
        <v>193</v>
      </c>
      <c r="M4003" s="135"/>
      <c r="N4003" s="137"/>
      <c r="O4003" s="121"/>
    </row>
    <row r="4004" spans="1:15" x14ac:dyDescent="0.25">
      <c r="A4004" s="139">
        <v>146</v>
      </c>
      <c r="B4004" s="135" t="s">
        <v>268</v>
      </c>
      <c r="C4004" s="134" t="s">
        <v>2102</v>
      </c>
      <c r="D4004" s="135">
        <v>5241</v>
      </c>
      <c r="E4004" s="135" t="s">
        <v>2103</v>
      </c>
      <c r="F4004" s="135">
        <v>2</v>
      </c>
      <c r="G4004" s="136">
        <v>8</v>
      </c>
      <c r="H4004" s="135" t="s">
        <v>2209</v>
      </c>
      <c r="I4004" s="135">
        <v>1038</v>
      </c>
      <c r="J4004" s="135" t="s">
        <v>2155</v>
      </c>
      <c r="K4004" s="135" t="s">
        <v>2156</v>
      </c>
      <c r="L4004" s="135" t="s">
        <v>193</v>
      </c>
      <c r="M4004" s="135"/>
      <c r="N4004" s="137"/>
      <c r="O4004" s="121"/>
    </row>
    <row r="4005" spans="1:15" x14ac:dyDescent="0.25">
      <c r="A4005" s="139">
        <v>146</v>
      </c>
      <c r="B4005" s="135" t="s">
        <v>268</v>
      </c>
      <c r="C4005" s="134" t="s">
        <v>2102</v>
      </c>
      <c r="D4005" s="135">
        <v>5242</v>
      </c>
      <c r="E4005" s="135" t="s">
        <v>2103</v>
      </c>
      <c r="F4005" s="135">
        <v>2</v>
      </c>
      <c r="G4005" s="136">
        <v>9</v>
      </c>
      <c r="H4005" s="135" t="s">
        <v>2210</v>
      </c>
      <c r="I4005" s="135">
        <v>175</v>
      </c>
      <c r="J4005" s="135" t="s">
        <v>2105</v>
      </c>
      <c r="K4005" s="135" t="s">
        <v>2106</v>
      </c>
      <c r="L4005" s="135" t="s">
        <v>193</v>
      </c>
      <c r="M4005" s="135"/>
      <c r="N4005" s="137"/>
      <c r="O4005" s="121"/>
    </row>
    <row r="4006" spans="1:15" x14ac:dyDescent="0.25">
      <c r="A4006" s="139">
        <v>146</v>
      </c>
      <c r="B4006" s="135" t="s">
        <v>268</v>
      </c>
      <c r="C4006" s="134" t="s">
        <v>2102</v>
      </c>
      <c r="D4006" s="135">
        <v>5243</v>
      </c>
      <c r="E4006" s="135" t="s">
        <v>2103</v>
      </c>
      <c r="F4006" s="135">
        <v>2</v>
      </c>
      <c r="G4006" s="136">
        <v>10</v>
      </c>
      <c r="H4006" s="135" t="s">
        <v>2211</v>
      </c>
      <c r="I4006" s="135">
        <v>423</v>
      </c>
      <c r="J4006" s="135" t="s">
        <v>2105</v>
      </c>
      <c r="K4006" s="135" t="s">
        <v>2106</v>
      </c>
      <c r="L4006" s="135" t="s">
        <v>193</v>
      </c>
      <c r="M4006" s="135"/>
      <c r="N4006" s="137"/>
      <c r="O4006" s="121"/>
    </row>
    <row r="4007" spans="1:15" x14ac:dyDescent="0.25">
      <c r="A4007" s="139">
        <v>146</v>
      </c>
      <c r="B4007" s="135" t="s">
        <v>268</v>
      </c>
      <c r="C4007" s="134" t="s">
        <v>2102</v>
      </c>
      <c r="D4007" s="135">
        <v>5244</v>
      </c>
      <c r="E4007" s="135" t="s">
        <v>2103</v>
      </c>
      <c r="F4007" s="135">
        <v>2</v>
      </c>
      <c r="G4007" s="136">
        <v>11</v>
      </c>
      <c r="H4007" s="135" t="s">
        <v>2212</v>
      </c>
      <c r="I4007" s="135">
        <v>28</v>
      </c>
      <c r="J4007" s="135" t="s">
        <v>2105</v>
      </c>
      <c r="K4007" s="135" t="s">
        <v>2106</v>
      </c>
      <c r="L4007" s="135" t="s">
        <v>193</v>
      </c>
      <c r="M4007" s="135"/>
      <c r="N4007" s="137"/>
      <c r="O4007" s="121"/>
    </row>
    <row r="4008" spans="1:15" x14ac:dyDescent="0.25">
      <c r="A4008" s="139">
        <v>146</v>
      </c>
      <c r="B4008" s="135" t="s">
        <v>268</v>
      </c>
      <c r="C4008" s="134" t="s">
        <v>2102</v>
      </c>
      <c r="D4008" s="135">
        <v>5245</v>
      </c>
      <c r="E4008" s="135" t="s">
        <v>2289</v>
      </c>
      <c r="F4008" s="135">
        <v>1</v>
      </c>
      <c r="G4008" s="136">
        <v>1</v>
      </c>
      <c r="H4008" s="135" t="s">
        <v>2290</v>
      </c>
      <c r="I4008" s="135">
        <v>844</v>
      </c>
      <c r="J4008" s="135" t="s">
        <v>2115</v>
      </c>
      <c r="K4008" s="135" t="s">
        <v>2116</v>
      </c>
      <c r="L4008" s="135" t="s">
        <v>2117</v>
      </c>
      <c r="M4008" s="135"/>
      <c r="N4008" s="137"/>
      <c r="O4008" s="121"/>
    </row>
    <row r="4009" spans="1:15" x14ac:dyDescent="0.25">
      <c r="A4009" s="139">
        <v>146</v>
      </c>
      <c r="B4009" s="135" t="s">
        <v>268</v>
      </c>
      <c r="C4009" s="134" t="s">
        <v>2102</v>
      </c>
      <c r="D4009" s="135">
        <v>5246</v>
      </c>
      <c r="E4009" s="135" t="s">
        <v>2289</v>
      </c>
      <c r="F4009" s="135">
        <v>1</v>
      </c>
      <c r="G4009" s="136">
        <v>2</v>
      </c>
      <c r="H4009" s="135" t="s">
        <v>2291</v>
      </c>
      <c r="I4009" s="135">
        <v>30</v>
      </c>
      <c r="J4009" s="135" t="s">
        <v>2151</v>
      </c>
      <c r="K4009" s="135" t="s">
        <v>2152</v>
      </c>
      <c r="L4009" s="135" t="s">
        <v>193</v>
      </c>
      <c r="M4009" s="135"/>
      <c r="N4009" s="137"/>
      <c r="O4009" s="121"/>
    </row>
    <row r="4010" spans="1:15" x14ac:dyDescent="0.25">
      <c r="A4010" s="139">
        <v>146</v>
      </c>
      <c r="B4010" s="135" t="s">
        <v>268</v>
      </c>
      <c r="C4010" s="134" t="s">
        <v>2102</v>
      </c>
      <c r="D4010" s="135">
        <v>5247</v>
      </c>
      <c r="E4010" s="135" t="s">
        <v>2289</v>
      </c>
      <c r="F4010" s="135">
        <v>1</v>
      </c>
      <c r="G4010" s="136">
        <v>3</v>
      </c>
      <c r="H4010" s="135" t="s">
        <v>2292</v>
      </c>
      <c r="I4010" s="135">
        <v>69</v>
      </c>
      <c r="J4010" s="135" t="s">
        <v>2151</v>
      </c>
      <c r="K4010" s="135" t="s">
        <v>2152</v>
      </c>
      <c r="L4010" s="135" t="s">
        <v>193</v>
      </c>
      <c r="M4010" s="135"/>
      <c r="N4010" s="137"/>
      <c r="O4010" s="121"/>
    </row>
    <row r="4011" spans="1:15" x14ac:dyDescent="0.25">
      <c r="A4011" s="139">
        <v>146</v>
      </c>
      <c r="B4011" s="135" t="s">
        <v>268</v>
      </c>
      <c r="C4011" s="134" t="s">
        <v>2102</v>
      </c>
      <c r="D4011" s="135">
        <v>5248</v>
      </c>
      <c r="E4011" s="135" t="s">
        <v>2289</v>
      </c>
      <c r="F4011" s="135">
        <v>1</v>
      </c>
      <c r="G4011" s="136">
        <v>4</v>
      </c>
      <c r="H4011" s="135" t="s">
        <v>2293</v>
      </c>
      <c r="I4011" s="135">
        <v>1004</v>
      </c>
      <c r="J4011" s="135" t="s">
        <v>2124</v>
      </c>
      <c r="K4011" s="135" t="s">
        <v>2125</v>
      </c>
      <c r="L4011" s="135" t="s">
        <v>192</v>
      </c>
      <c r="M4011" s="135"/>
      <c r="N4011" s="137"/>
      <c r="O4011" s="121"/>
    </row>
    <row r="4012" spans="1:15" x14ac:dyDescent="0.25">
      <c r="A4012" s="139">
        <v>146</v>
      </c>
      <c r="B4012" s="135" t="s">
        <v>268</v>
      </c>
      <c r="C4012" s="134" t="s">
        <v>2102</v>
      </c>
      <c r="D4012" s="135">
        <v>5249</v>
      </c>
      <c r="E4012" s="135" t="s">
        <v>2289</v>
      </c>
      <c r="F4012" s="135">
        <v>1</v>
      </c>
      <c r="G4012" s="136">
        <v>5</v>
      </c>
      <c r="H4012" s="135" t="s">
        <v>2294</v>
      </c>
      <c r="I4012" s="135">
        <v>300</v>
      </c>
      <c r="J4012" s="135" t="s">
        <v>2112</v>
      </c>
      <c r="K4012" s="135" t="s">
        <v>2113</v>
      </c>
      <c r="L4012" s="135" t="s">
        <v>194</v>
      </c>
      <c r="M4012" s="135"/>
      <c r="N4012" s="137"/>
      <c r="O4012" s="121"/>
    </row>
    <row r="4013" spans="1:15" x14ac:dyDescent="0.25">
      <c r="A4013" s="139">
        <v>146</v>
      </c>
      <c r="B4013" s="135" t="s">
        <v>268</v>
      </c>
      <c r="C4013" s="134" t="s">
        <v>2102</v>
      </c>
      <c r="D4013" s="135">
        <v>5250</v>
      </c>
      <c r="E4013" s="135" t="s">
        <v>2289</v>
      </c>
      <c r="F4013" s="135">
        <v>1</v>
      </c>
      <c r="G4013" s="136">
        <v>6</v>
      </c>
      <c r="H4013" s="135" t="s">
        <v>2295</v>
      </c>
      <c r="I4013" s="135">
        <v>1418</v>
      </c>
      <c r="J4013" s="135" t="s">
        <v>2105</v>
      </c>
      <c r="K4013" s="135" t="s">
        <v>2106</v>
      </c>
      <c r="L4013" s="135" t="s">
        <v>193</v>
      </c>
      <c r="M4013" s="135"/>
      <c r="N4013" s="137"/>
      <c r="O4013" s="121"/>
    </row>
    <row r="4014" spans="1:15" x14ac:dyDescent="0.25">
      <c r="A4014" s="139">
        <v>146</v>
      </c>
      <c r="B4014" s="135" t="s">
        <v>268</v>
      </c>
      <c r="C4014" s="134" t="s">
        <v>2102</v>
      </c>
      <c r="D4014" s="135">
        <v>5251</v>
      </c>
      <c r="E4014" s="135" t="s">
        <v>2289</v>
      </c>
      <c r="F4014" s="135">
        <v>1</v>
      </c>
      <c r="G4014" s="136">
        <v>7</v>
      </c>
      <c r="H4014" s="135" t="s">
        <v>2296</v>
      </c>
      <c r="I4014" s="135">
        <v>361</v>
      </c>
      <c r="J4014" s="135" t="s">
        <v>2115</v>
      </c>
      <c r="K4014" s="135" t="s">
        <v>2129</v>
      </c>
      <c r="L4014" s="135" t="s">
        <v>194</v>
      </c>
      <c r="M4014" s="135"/>
      <c r="N4014" s="137"/>
      <c r="O4014" s="121"/>
    </row>
    <row r="4015" spans="1:15" x14ac:dyDescent="0.25">
      <c r="A4015" s="139">
        <v>146</v>
      </c>
      <c r="B4015" s="135" t="s">
        <v>268</v>
      </c>
      <c r="C4015" s="134" t="s">
        <v>2102</v>
      </c>
      <c r="D4015" s="135">
        <v>5252</v>
      </c>
      <c r="E4015" s="135" t="s">
        <v>2289</v>
      </c>
      <c r="F4015" s="135">
        <v>1</v>
      </c>
      <c r="G4015" s="136">
        <v>8</v>
      </c>
      <c r="H4015" s="135" t="s">
        <v>2297</v>
      </c>
      <c r="I4015" s="135">
        <v>75</v>
      </c>
      <c r="J4015" s="135" t="s">
        <v>2151</v>
      </c>
      <c r="K4015" s="135" t="s">
        <v>2152</v>
      </c>
      <c r="L4015" s="135" t="s">
        <v>193</v>
      </c>
      <c r="M4015" s="135"/>
      <c r="N4015" s="137"/>
      <c r="O4015" s="121"/>
    </row>
    <row r="4016" spans="1:15" x14ac:dyDescent="0.25">
      <c r="A4016" s="139">
        <v>146</v>
      </c>
      <c r="B4016" s="135" t="s">
        <v>268</v>
      </c>
      <c r="C4016" s="134" t="s">
        <v>2102</v>
      </c>
      <c r="D4016" s="135">
        <v>5253</v>
      </c>
      <c r="E4016" s="135" t="s">
        <v>2289</v>
      </c>
      <c r="F4016" s="135">
        <v>1</v>
      </c>
      <c r="G4016" s="136">
        <v>9</v>
      </c>
      <c r="H4016" s="135" t="s">
        <v>2298</v>
      </c>
      <c r="I4016" s="135">
        <v>18</v>
      </c>
      <c r="J4016" s="135" t="s">
        <v>2151</v>
      </c>
      <c r="K4016" s="135" t="s">
        <v>2152</v>
      </c>
      <c r="L4016" s="135" t="s">
        <v>193</v>
      </c>
      <c r="M4016" s="135"/>
      <c r="N4016" s="137"/>
      <c r="O4016" s="121"/>
    </row>
    <row r="4017" spans="1:15" x14ac:dyDescent="0.25">
      <c r="A4017" s="139">
        <v>146</v>
      </c>
      <c r="B4017" s="135" t="s">
        <v>268</v>
      </c>
      <c r="C4017" s="134" t="s">
        <v>2102</v>
      </c>
      <c r="D4017" s="135">
        <v>5254</v>
      </c>
      <c r="E4017" s="135" t="s">
        <v>2289</v>
      </c>
      <c r="F4017" s="135">
        <v>1</v>
      </c>
      <c r="G4017" s="136">
        <v>11</v>
      </c>
      <c r="H4017" s="135" t="s">
        <v>2300</v>
      </c>
      <c r="I4017" s="135">
        <v>17</v>
      </c>
      <c r="J4017" s="135" t="s">
        <v>2155</v>
      </c>
      <c r="K4017" s="135" t="s">
        <v>2156</v>
      </c>
      <c r="L4017" s="135" t="s">
        <v>193</v>
      </c>
      <c r="M4017" s="135"/>
      <c r="N4017" s="137"/>
      <c r="O4017" s="121"/>
    </row>
    <row r="4018" spans="1:15" x14ac:dyDescent="0.25">
      <c r="A4018" s="139">
        <v>146</v>
      </c>
      <c r="B4018" s="135" t="s">
        <v>268</v>
      </c>
      <c r="C4018" s="134" t="s">
        <v>2102</v>
      </c>
      <c r="D4018" s="135">
        <v>5255</v>
      </c>
      <c r="E4018" s="135" t="s">
        <v>2289</v>
      </c>
      <c r="F4018" s="135">
        <v>1</v>
      </c>
      <c r="G4018" s="136">
        <v>12</v>
      </c>
      <c r="H4018" s="135" t="s">
        <v>2301</v>
      </c>
      <c r="I4018" s="135">
        <v>60</v>
      </c>
      <c r="J4018" s="135" t="s">
        <v>2108</v>
      </c>
      <c r="K4018" s="135" t="s">
        <v>2109</v>
      </c>
      <c r="L4018" s="135" t="s">
        <v>193</v>
      </c>
      <c r="M4018" s="135"/>
      <c r="N4018" s="137"/>
      <c r="O4018" s="121"/>
    </row>
    <row r="4019" spans="1:15" x14ac:dyDescent="0.25">
      <c r="A4019" s="139">
        <v>146</v>
      </c>
      <c r="B4019" s="135" t="s">
        <v>268</v>
      </c>
      <c r="C4019" s="134" t="s">
        <v>2102</v>
      </c>
      <c r="D4019" s="135">
        <v>5256</v>
      </c>
      <c r="E4019" s="135" t="s">
        <v>2289</v>
      </c>
      <c r="F4019" s="135">
        <v>1</v>
      </c>
      <c r="G4019" s="136">
        <v>13</v>
      </c>
      <c r="H4019" s="135" t="s">
        <v>2302</v>
      </c>
      <c r="I4019" s="135">
        <v>75</v>
      </c>
      <c r="J4019" s="135" t="s">
        <v>2105</v>
      </c>
      <c r="K4019" s="135" t="s">
        <v>2106</v>
      </c>
      <c r="L4019" s="135" t="s">
        <v>193</v>
      </c>
      <c r="M4019" s="135"/>
      <c r="N4019" s="137"/>
      <c r="O4019" s="121"/>
    </row>
    <row r="4020" spans="1:15" x14ac:dyDescent="0.25">
      <c r="A4020" s="139">
        <v>146</v>
      </c>
      <c r="B4020" s="135" t="s">
        <v>268</v>
      </c>
      <c r="C4020" s="134" t="s">
        <v>2102</v>
      </c>
      <c r="D4020" s="135">
        <v>5257</v>
      </c>
      <c r="E4020" s="135" t="s">
        <v>2289</v>
      </c>
      <c r="F4020" s="135">
        <v>1</v>
      </c>
      <c r="G4020" s="136">
        <v>14</v>
      </c>
      <c r="H4020" s="135" t="s">
        <v>2303</v>
      </c>
      <c r="I4020" s="135">
        <v>48</v>
      </c>
      <c r="J4020" s="135" t="s">
        <v>2155</v>
      </c>
      <c r="K4020" s="135" t="s">
        <v>2156</v>
      </c>
      <c r="L4020" s="135" t="s">
        <v>193</v>
      </c>
      <c r="M4020" s="135"/>
      <c r="N4020" s="137"/>
      <c r="O4020" s="121"/>
    </row>
    <row r="4021" spans="1:15" x14ac:dyDescent="0.25">
      <c r="A4021" s="139">
        <v>146</v>
      </c>
      <c r="B4021" s="135" t="s">
        <v>268</v>
      </c>
      <c r="C4021" s="134" t="s">
        <v>2102</v>
      </c>
      <c r="D4021" s="135">
        <v>5258</v>
      </c>
      <c r="E4021" s="135" t="s">
        <v>2289</v>
      </c>
      <c r="F4021" s="135">
        <v>1</v>
      </c>
      <c r="G4021" s="136">
        <v>15</v>
      </c>
      <c r="H4021" s="135" t="s">
        <v>2304</v>
      </c>
      <c r="I4021" s="135">
        <v>1162</v>
      </c>
      <c r="J4021" s="135" t="s">
        <v>2115</v>
      </c>
      <c r="K4021" s="135" t="s">
        <v>2116</v>
      </c>
      <c r="L4021" s="135" t="s">
        <v>2117</v>
      </c>
      <c r="M4021" s="135"/>
      <c r="N4021" s="137"/>
      <c r="O4021" s="121"/>
    </row>
    <row r="4022" spans="1:15" x14ac:dyDescent="0.25">
      <c r="A4022" s="139">
        <v>146</v>
      </c>
      <c r="B4022" s="135" t="s">
        <v>268</v>
      </c>
      <c r="C4022" s="134" t="s">
        <v>2102</v>
      </c>
      <c r="D4022" s="135">
        <v>5259</v>
      </c>
      <c r="E4022" s="135" t="s">
        <v>2289</v>
      </c>
      <c r="F4022" s="135">
        <v>1</v>
      </c>
      <c r="G4022" s="136">
        <v>16</v>
      </c>
      <c r="H4022" s="135" t="s">
        <v>2305</v>
      </c>
      <c r="I4022" s="135">
        <v>31</v>
      </c>
      <c r="J4022" s="135" t="s">
        <v>2151</v>
      </c>
      <c r="K4022" s="135" t="s">
        <v>2152</v>
      </c>
      <c r="L4022" s="135" t="s">
        <v>193</v>
      </c>
      <c r="M4022" s="135"/>
      <c r="N4022" s="137"/>
      <c r="O4022" s="121"/>
    </row>
    <row r="4023" spans="1:15" x14ac:dyDescent="0.25">
      <c r="A4023" s="139">
        <v>146</v>
      </c>
      <c r="B4023" s="135" t="s">
        <v>268</v>
      </c>
      <c r="C4023" s="134" t="s">
        <v>2102</v>
      </c>
      <c r="D4023" s="135">
        <v>5260</v>
      </c>
      <c r="E4023" s="135" t="s">
        <v>2289</v>
      </c>
      <c r="F4023" s="135">
        <v>1</v>
      </c>
      <c r="G4023" s="136">
        <v>17</v>
      </c>
      <c r="H4023" s="135" t="s">
        <v>2306</v>
      </c>
      <c r="I4023" s="135">
        <v>100</v>
      </c>
      <c r="J4023" s="135" t="s">
        <v>2151</v>
      </c>
      <c r="K4023" s="135" t="s">
        <v>2152</v>
      </c>
      <c r="L4023" s="135" t="s">
        <v>193</v>
      </c>
      <c r="M4023" s="135"/>
      <c r="N4023" s="137"/>
      <c r="O4023" s="121"/>
    </row>
    <row r="4024" spans="1:15" x14ac:dyDescent="0.25">
      <c r="A4024" s="139">
        <v>146</v>
      </c>
      <c r="B4024" s="135" t="s">
        <v>268</v>
      </c>
      <c r="C4024" s="134" t="s">
        <v>2102</v>
      </c>
      <c r="D4024" s="135">
        <v>5261</v>
      </c>
      <c r="E4024" s="135" t="s">
        <v>2289</v>
      </c>
      <c r="F4024" s="135">
        <v>1</v>
      </c>
      <c r="G4024" s="136">
        <v>18</v>
      </c>
      <c r="H4024" s="135" t="s">
        <v>2307</v>
      </c>
      <c r="I4024" s="135">
        <v>753</v>
      </c>
      <c r="J4024" s="135" t="s">
        <v>2115</v>
      </c>
      <c r="K4024" s="135" t="s">
        <v>2116</v>
      </c>
      <c r="L4024" s="135" t="s">
        <v>2117</v>
      </c>
      <c r="M4024" s="135"/>
      <c r="N4024" s="137"/>
      <c r="O4024" s="121"/>
    </row>
    <row r="4025" spans="1:15" x14ac:dyDescent="0.25">
      <c r="A4025" s="139">
        <v>146</v>
      </c>
      <c r="B4025" s="135" t="s">
        <v>268</v>
      </c>
      <c r="C4025" s="134" t="s">
        <v>2102</v>
      </c>
      <c r="D4025" s="135">
        <v>5262</v>
      </c>
      <c r="E4025" s="135" t="s">
        <v>2289</v>
      </c>
      <c r="F4025" s="135">
        <v>1</v>
      </c>
      <c r="G4025" s="136">
        <v>19</v>
      </c>
      <c r="H4025" s="135" t="s">
        <v>2308</v>
      </c>
      <c r="I4025" s="135">
        <v>177</v>
      </c>
      <c r="J4025" s="135" t="s">
        <v>2105</v>
      </c>
      <c r="K4025" s="135" t="s">
        <v>2106</v>
      </c>
      <c r="L4025" s="135" t="s">
        <v>193</v>
      </c>
      <c r="M4025" s="135"/>
      <c r="N4025" s="137"/>
      <c r="O4025" s="121"/>
    </row>
    <row r="4026" spans="1:15" x14ac:dyDescent="0.25">
      <c r="A4026" s="139">
        <v>146</v>
      </c>
      <c r="B4026" s="135" t="s">
        <v>268</v>
      </c>
      <c r="C4026" s="134" t="s">
        <v>2102</v>
      </c>
      <c r="D4026" s="135">
        <v>5263</v>
      </c>
      <c r="E4026" s="135" t="s">
        <v>2289</v>
      </c>
      <c r="F4026" s="135">
        <v>1</v>
      </c>
      <c r="G4026" s="136">
        <v>20</v>
      </c>
      <c r="H4026" s="135" t="s">
        <v>2309</v>
      </c>
      <c r="I4026" s="135">
        <v>753</v>
      </c>
      <c r="J4026" s="135" t="s">
        <v>2115</v>
      </c>
      <c r="K4026" s="135" t="s">
        <v>2116</v>
      </c>
      <c r="L4026" s="135" t="s">
        <v>2117</v>
      </c>
      <c r="M4026" s="135"/>
      <c r="N4026" s="137"/>
      <c r="O4026" s="121"/>
    </row>
    <row r="4027" spans="1:15" x14ac:dyDescent="0.25">
      <c r="A4027" s="139">
        <v>146</v>
      </c>
      <c r="B4027" s="135" t="s">
        <v>268</v>
      </c>
      <c r="C4027" s="134" t="s">
        <v>2102</v>
      </c>
      <c r="D4027" s="135">
        <v>5264</v>
      </c>
      <c r="E4027" s="135" t="s">
        <v>2289</v>
      </c>
      <c r="F4027" s="135">
        <v>1</v>
      </c>
      <c r="G4027" s="136">
        <v>21</v>
      </c>
      <c r="H4027" s="135" t="s">
        <v>2310</v>
      </c>
      <c r="I4027" s="135">
        <v>31</v>
      </c>
      <c r="J4027" s="135" t="s">
        <v>2151</v>
      </c>
      <c r="K4027" s="135" t="s">
        <v>2152</v>
      </c>
      <c r="L4027" s="135" t="s">
        <v>193</v>
      </c>
      <c r="M4027" s="135"/>
      <c r="N4027" s="137"/>
      <c r="O4027" s="121"/>
    </row>
    <row r="4028" spans="1:15" x14ac:dyDescent="0.25">
      <c r="A4028" s="139">
        <v>146</v>
      </c>
      <c r="B4028" s="135" t="s">
        <v>268</v>
      </c>
      <c r="C4028" s="134" t="s">
        <v>2102</v>
      </c>
      <c r="D4028" s="135">
        <v>5265</v>
      </c>
      <c r="E4028" s="135" t="s">
        <v>2289</v>
      </c>
      <c r="F4028" s="135">
        <v>1</v>
      </c>
      <c r="G4028" s="136">
        <v>22</v>
      </c>
      <c r="H4028" s="135" t="s">
        <v>2311</v>
      </c>
      <c r="I4028" s="135">
        <v>100</v>
      </c>
      <c r="J4028" s="135" t="s">
        <v>2151</v>
      </c>
      <c r="K4028" s="135" t="s">
        <v>2152</v>
      </c>
      <c r="L4028" s="135" t="s">
        <v>193</v>
      </c>
      <c r="M4028" s="135"/>
      <c r="N4028" s="137"/>
      <c r="O4028" s="121"/>
    </row>
    <row r="4029" spans="1:15" x14ac:dyDescent="0.25">
      <c r="A4029" s="139">
        <v>146</v>
      </c>
      <c r="B4029" s="135" t="s">
        <v>268</v>
      </c>
      <c r="C4029" s="134" t="s">
        <v>2102</v>
      </c>
      <c r="D4029" s="135">
        <v>5266</v>
      </c>
      <c r="E4029" s="135" t="s">
        <v>2289</v>
      </c>
      <c r="F4029" s="135">
        <v>1</v>
      </c>
      <c r="G4029" s="136">
        <v>23</v>
      </c>
      <c r="H4029" s="135" t="s">
        <v>2312</v>
      </c>
      <c r="I4029" s="135">
        <v>747</v>
      </c>
      <c r="J4029" s="135" t="s">
        <v>2115</v>
      </c>
      <c r="K4029" s="135" t="s">
        <v>2116</v>
      </c>
      <c r="L4029" s="135" t="s">
        <v>2117</v>
      </c>
      <c r="M4029" s="135"/>
      <c r="N4029" s="137"/>
      <c r="O4029" s="121"/>
    </row>
    <row r="4030" spans="1:15" x14ac:dyDescent="0.25">
      <c r="A4030" s="139">
        <v>146</v>
      </c>
      <c r="B4030" s="135" t="s">
        <v>268</v>
      </c>
      <c r="C4030" s="134" t="s">
        <v>2102</v>
      </c>
      <c r="D4030" s="135">
        <v>5267</v>
      </c>
      <c r="E4030" s="135" t="s">
        <v>2289</v>
      </c>
      <c r="F4030" s="135">
        <v>1</v>
      </c>
      <c r="G4030" s="140">
        <v>24</v>
      </c>
      <c r="H4030" s="135" t="s">
        <v>2314</v>
      </c>
      <c r="I4030" s="135">
        <v>75</v>
      </c>
      <c r="J4030" s="135" t="s">
        <v>2108</v>
      </c>
      <c r="K4030" s="135" t="s">
        <v>2109</v>
      </c>
      <c r="L4030" s="135" t="s">
        <v>193</v>
      </c>
      <c r="M4030" s="135"/>
      <c r="N4030" s="137"/>
      <c r="O4030" s="121"/>
    </row>
    <row r="4031" spans="1:15" x14ac:dyDescent="0.25">
      <c r="A4031" s="139">
        <v>146</v>
      </c>
      <c r="B4031" s="135" t="s">
        <v>268</v>
      </c>
      <c r="C4031" s="134" t="s">
        <v>2102</v>
      </c>
      <c r="D4031" s="135">
        <v>5268</v>
      </c>
      <c r="E4031" s="135" t="s">
        <v>2289</v>
      </c>
      <c r="F4031" s="135">
        <v>1</v>
      </c>
      <c r="G4031" s="140">
        <v>25</v>
      </c>
      <c r="H4031" s="135" t="s">
        <v>2315</v>
      </c>
      <c r="I4031" s="135">
        <v>227</v>
      </c>
      <c r="J4031" s="135" t="s">
        <v>2112</v>
      </c>
      <c r="K4031" s="135" t="s">
        <v>2113</v>
      </c>
      <c r="L4031" s="135" t="s">
        <v>194</v>
      </c>
      <c r="M4031" s="135"/>
      <c r="N4031" s="137"/>
      <c r="O4031" s="121"/>
    </row>
    <row r="4032" spans="1:15" x14ac:dyDescent="0.25">
      <c r="A4032" s="139">
        <v>146</v>
      </c>
      <c r="B4032" s="135" t="s">
        <v>268</v>
      </c>
      <c r="C4032" s="134" t="s">
        <v>2102</v>
      </c>
      <c r="D4032" s="135">
        <v>5269</v>
      </c>
      <c r="E4032" s="135" t="s">
        <v>2289</v>
      </c>
      <c r="F4032" s="135">
        <v>1</v>
      </c>
      <c r="G4032" s="136">
        <v>26</v>
      </c>
      <c r="H4032" s="135" t="s">
        <v>2316</v>
      </c>
      <c r="I4032" s="135">
        <v>122</v>
      </c>
      <c r="J4032" s="135" t="s">
        <v>2112</v>
      </c>
      <c r="K4032" s="135" t="s">
        <v>2113</v>
      </c>
      <c r="L4032" s="135" t="s">
        <v>194</v>
      </c>
      <c r="M4032" s="135"/>
      <c r="N4032" s="137"/>
      <c r="O4032" s="121"/>
    </row>
    <row r="4033" spans="1:15" x14ac:dyDescent="0.25">
      <c r="A4033" s="139">
        <v>146</v>
      </c>
      <c r="B4033" s="135" t="s">
        <v>268</v>
      </c>
      <c r="C4033" s="134" t="s">
        <v>2102</v>
      </c>
      <c r="D4033" s="135">
        <v>5270</v>
      </c>
      <c r="E4033" s="135" t="s">
        <v>2289</v>
      </c>
      <c r="F4033" s="135">
        <v>1</v>
      </c>
      <c r="G4033" s="136">
        <v>27</v>
      </c>
      <c r="H4033" s="135" t="s">
        <v>2318</v>
      </c>
      <c r="I4033" s="135">
        <v>132</v>
      </c>
      <c r="J4033" s="135" t="s">
        <v>2112</v>
      </c>
      <c r="K4033" s="135" t="s">
        <v>2113</v>
      </c>
      <c r="L4033" s="135" t="s">
        <v>194</v>
      </c>
      <c r="M4033" s="135"/>
      <c r="N4033" s="137"/>
      <c r="O4033" s="121"/>
    </row>
    <row r="4034" spans="1:15" x14ac:dyDescent="0.25">
      <c r="A4034" s="139">
        <v>146</v>
      </c>
      <c r="B4034" s="135" t="s">
        <v>268</v>
      </c>
      <c r="C4034" s="134" t="s">
        <v>2102</v>
      </c>
      <c r="D4034" s="135">
        <v>5271</v>
      </c>
      <c r="E4034" s="135" t="s">
        <v>2289</v>
      </c>
      <c r="F4034" s="135">
        <v>1</v>
      </c>
      <c r="G4034" s="136">
        <v>28</v>
      </c>
      <c r="H4034" s="135" t="s">
        <v>2319</v>
      </c>
      <c r="I4034" s="135">
        <v>353</v>
      </c>
      <c r="J4034" s="135" t="s">
        <v>2112</v>
      </c>
      <c r="K4034" s="135" t="s">
        <v>2113</v>
      </c>
      <c r="L4034" s="135" t="s">
        <v>194</v>
      </c>
      <c r="M4034" s="135"/>
      <c r="N4034" s="137"/>
      <c r="O4034" s="121"/>
    </row>
    <row r="4035" spans="1:15" x14ac:dyDescent="0.25">
      <c r="A4035" s="139">
        <v>146</v>
      </c>
      <c r="B4035" s="135" t="s">
        <v>268</v>
      </c>
      <c r="C4035" s="134" t="s">
        <v>2102</v>
      </c>
      <c r="D4035" s="135">
        <v>5272</v>
      </c>
      <c r="E4035" s="135" t="s">
        <v>2289</v>
      </c>
      <c r="F4035" s="135">
        <v>1</v>
      </c>
      <c r="G4035" s="136">
        <v>29</v>
      </c>
      <c r="H4035" s="135" t="s">
        <v>2321</v>
      </c>
      <c r="I4035" s="135">
        <v>182</v>
      </c>
      <c r="J4035" s="135" t="s">
        <v>2112</v>
      </c>
      <c r="K4035" s="135" t="s">
        <v>2113</v>
      </c>
      <c r="L4035" s="135" t="s">
        <v>194</v>
      </c>
      <c r="M4035" s="135"/>
      <c r="N4035" s="137"/>
      <c r="O4035" s="121"/>
    </row>
    <row r="4036" spans="1:15" x14ac:dyDescent="0.25">
      <c r="A4036" s="139">
        <v>146</v>
      </c>
      <c r="B4036" s="135" t="s">
        <v>268</v>
      </c>
      <c r="C4036" s="134" t="s">
        <v>2102</v>
      </c>
      <c r="D4036" s="135">
        <v>5273</v>
      </c>
      <c r="E4036" s="135" t="s">
        <v>2289</v>
      </c>
      <c r="F4036" s="135">
        <v>1</v>
      </c>
      <c r="G4036" s="136">
        <v>30</v>
      </c>
      <c r="H4036" s="135" t="s">
        <v>2322</v>
      </c>
      <c r="I4036" s="135">
        <v>49</v>
      </c>
      <c r="J4036" s="135" t="s">
        <v>2108</v>
      </c>
      <c r="K4036" s="135" t="s">
        <v>2109</v>
      </c>
      <c r="L4036" s="135" t="s">
        <v>193</v>
      </c>
      <c r="M4036" s="135"/>
      <c r="N4036" s="137"/>
      <c r="O4036" s="121"/>
    </row>
    <row r="4037" spans="1:15" x14ac:dyDescent="0.25">
      <c r="A4037" s="139">
        <v>146</v>
      </c>
      <c r="B4037" s="135" t="s">
        <v>268</v>
      </c>
      <c r="C4037" s="134" t="s">
        <v>2102</v>
      </c>
      <c r="D4037" s="135">
        <v>5274</v>
      </c>
      <c r="E4037" s="135" t="s">
        <v>2289</v>
      </c>
      <c r="F4037" s="135">
        <v>1</v>
      </c>
      <c r="G4037" s="136">
        <v>31</v>
      </c>
      <c r="H4037" s="135" t="s">
        <v>2323</v>
      </c>
      <c r="I4037" s="135">
        <v>15</v>
      </c>
      <c r="J4037" s="135" t="s">
        <v>2108</v>
      </c>
      <c r="K4037" s="135" t="s">
        <v>2109</v>
      </c>
      <c r="L4037" s="135" t="s">
        <v>193</v>
      </c>
      <c r="M4037" s="135"/>
      <c r="N4037" s="137"/>
      <c r="O4037" s="121"/>
    </row>
    <row r="4038" spans="1:15" x14ac:dyDescent="0.25">
      <c r="A4038" s="139">
        <v>146</v>
      </c>
      <c r="B4038" s="135" t="s">
        <v>268</v>
      </c>
      <c r="C4038" s="134" t="s">
        <v>2102</v>
      </c>
      <c r="D4038" s="135">
        <v>5275</v>
      </c>
      <c r="E4038" s="135" t="s">
        <v>2289</v>
      </c>
      <c r="F4038" s="135">
        <v>1</v>
      </c>
      <c r="G4038" s="136">
        <v>32</v>
      </c>
      <c r="H4038" s="135" t="s">
        <v>2324</v>
      </c>
      <c r="I4038" s="135">
        <v>262</v>
      </c>
      <c r="J4038" s="135" t="s">
        <v>2151</v>
      </c>
      <c r="K4038" s="135" t="s">
        <v>2152</v>
      </c>
      <c r="L4038" s="135" t="s">
        <v>193</v>
      </c>
      <c r="M4038" s="135"/>
      <c r="N4038" s="137"/>
      <c r="O4038" s="121"/>
    </row>
    <row r="4039" spans="1:15" x14ac:dyDescent="0.25">
      <c r="A4039" s="139">
        <v>146</v>
      </c>
      <c r="B4039" s="135" t="s">
        <v>268</v>
      </c>
      <c r="C4039" s="134" t="s">
        <v>2102</v>
      </c>
      <c r="D4039" s="135">
        <v>5276</v>
      </c>
      <c r="E4039" s="135" t="s">
        <v>2325</v>
      </c>
      <c r="F4039" s="135">
        <v>1</v>
      </c>
      <c r="G4039" s="136">
        <v>7</v>
      </c>
      <c r="H4039" s="135" t="s">
        <v>2387</v>
      </c>
      <c r="I4039" s="135">
        <v>1022</v>
      </c>
      <c r="J4039" s="135" t="s">
        <v>2105</v>
      </c>
      <c r="K4039" s="135" t="s">
        <v>2106</v>
      </c>
      <c r="L4039" s="135" t="s">
        <v>193</v>
      </c>
      <c r="M4039" s="135"/>
      <c r="N4039" s="137"/>
      <c r="O4039" s="121"/>
    </row>
    <row r="4040" spans="1:15" x14ac:dyDescent="0.25">
      <c r="A4040" s="139">
        <v>146</v>
      </c>
      <c r="B4040" s="135" t="s">
        <v>268</v>
      </c>
      <c r="C4040" s="134" t="s">
        <v>2102</v>
      </c>
      <c r="D4040" s="135">
        <v>5277</v>
      </c>
      <c r="E4040" s="135" t="s">
        <v>2325</v>
      </c>
      <c r="F4040" s="135">
        <v>1</v>
      </c>
      <c r="G4040" s="136" t="s">
        <v>2551</v>
      </c>
      <c r="H4040" s="135" t="s">
        <v>4015</v>
      </c>
      <c r="I4040" s="135">
        <v>198</v>
      </c>
      <c r="J4040" s="135" t="s">
        <v>2108</v>
      </c>
      <c r="K4040" s="135" t="s">
        <v>2109</v>
      </c>
      <c r="L4040" s="135" t="s">
        <v>193</v>
      </c>
      <c r="M4040" s="135"/>
      <c r="N4040" s="137"/>
      <c r="O4040" s="121"/>
    </row>
    <row r="4041" spans="1:15" x14ac:dyDescent="0.25">
      <c r="A4041" s="139">
        <v>146</v>
      </c>
      <c r="B4041" s="135" t="s">
        <v>268</v>
      </c>
      <c r="C4041" s="134" t="s">
        <v>2102</v>
      </c>
      <c r="D4041" s="135">
        <v>5278</v>
      </c>
      <c r="E4041" s="135" t="s">
        <v>2325</v>
      </c>
      <c r="F4041" s="135">
        <v>1</v>
      </c>
      <c r="G4041" s="136" t="s">
        <v>2553</v>
      </c>
      <c r="H4041" s="135" t="s">
        <v>4016</v>
      </c>
      <c r="I4041" s="135">
        <v>90</v>
      </c>
      <c r="J4041" s="135" t="s">
        <v>2155</v>
      </c>
      <c r="K4041" s="135" t="s">
        <v>2156</v>
      </c>
      <c r="L4041" s="135" t="s">
        <v>193</v>
      </c>
      <c r="M4041" s="135"/>
      <c r="N4041" s="137"/>
      <c r="O4041" s="121"/>
    </row>
    <row r="4042" spans="1:15" x14ac:dyDescent="0.25">
      <c r="A4042" s="139">
        <v>146</v>
      </c>
      <c r="B4042" s="135" t="s">
        <v>268</v>
      </c>
      <c r="C4042" s="134" t="s">
        <v>2102</v>
      </c>
      <c r="D4042" s="135">
        <v>5279</v>
      </c>
      <c r="E4042" s="135" t="s">
        <v>2325</v>
      </c>
      <c r="F4042" s="135">
        <v>1</v>
      </c>
      <c r="G4042" s="136">
        <v>10</v>
      </c>
      <c r="H4042" s="135" t="s">
        <v>2390</v>
      </c>
      <c r="I4042" s="135">
        <v>198</v>
      </c>
      <c r="J4042" s="135" t="s">
        <v>2108</v>
      </c>
      <c r="K4042" s="135" t="s">
        <v>2109</v>
      </c>
      <c r="L4042" s="135" t="s">
        <v>193</v>
      </c>
      <c r="M4042" s="135"/>
      <c r="N4042" s="137"/>
      <c r="O4042" s="121"/>
    </row>
    <row r="4043" spans="1:15" x14ac:dyDescent="0.25">
      <c r="A4043" s="139">
        <v>146</v>
      </c>
      <c r="B4043" s="135" t="s">
        <v>268</v>
      </c>
      <c r="C4043" s="134" t="s">
        <v>2102</v>
      </c>
      <c r="D4043" s="135">
        <v>5280</v>
      </c>
      <c r="E4043" s="135" t="s">
        <v>2325</v>
      </c>
      <c r="F4043" s="135">
        <v>1</v>
      </c>
      <c r="G4043" s="136">
        <v>11</v>
      </c>
      <c r="H4043" s="135" t="s">
        <v>2391</v>
      </c>
      <c r="I4043" s="135">
        <v>700</v>
      </c>
      <c r="J4043" s="135" t="s">
        <v>2115</v>
      </c>
      <c r="K4043" s="135" t="s">
        <v>2116</v>
      </c>
      <c r="L4043" s="135" t="s">
        <v>2117</v>
      </c>
      <c r="M4043" s="135"/>
      <c r="N4043" s="137"/>
      <c r="O4043" s="121"/>
    </row>
    <row r="4044" spans="1:15" x14ac:dyDescent="0.25">
      <c r="A4044" s="139">
        <v>146</v>
      </c>
      <c r="B4044" s="135" t="s">
        <v>268</v>
      </c>
      <c r="C4044" s="134" t="s">
        <v>2102</v>
      </c>
      <c r="D4044" s="135">
        <v>5281</v>
      </c>
      <c r="E4044" s="135" t="s">
        <v>2325</v>
      </c>
      <c r="F4044" s="135">
        <v>1</v>
      </c>
      <c r="G4044" s="136">
        <v>12</v>
      </c>
      <c r="H4044" s="135" t="s">
        <v>2392</v>
      </c>
      <c r="I4044" s="135">
        <v>700</v>
      </c>
      <c r="J4044" s="135" t="s">
        <v>2115</v>
      </c>
      <c r="K4044" s="135" t="s">
        <v>2116</v>
      </c>
      <c r="L4044" s="135" t="s">
        <v>2117</v>
      </c>
      <c r="M4044" s="135"/>
      <c r="N4044" s="137"/>
      <c r="O4044" s="121"/>
    </row>
    <row r="4045" spans="1:15" x14ac:dyDescent="0.25">
      <c r="A4045" s="139">
        <v>146</v>
      </c>
      <c r="B4045" s="135" t="s">
        <v>268</v>
      </c>
      <c r="C4045" s="134" t="s">
        <v>2102</v>
      </c>
      <c r="D4045" s="135">
        <v>5282</v>
      </c>
      <c r="E4045" s="135" t="s">
        <v>2325</v>
      </c>
      <c r="F4045" s="135">
        <v>1</v>
      </c>
      <c r="G4045" s="136">
        <v>13</v>
      </c>
      <c r="H4045" s="135" t="s">
        <v>2393</v>
      </c>
      <c r="I4045" s="135">
        <v>700</v>
      </c>
      <c r="J4045" s="135" t="s">
        <v>2115</v>
      </c>
      <c r="K4045" s="135" t="s">
        <v>2116</v>
      </c>
      <c r="L4045" s="135" t="s">
        <v>2117</v>
      </c>
      <c r="M4045" s="135"/>
      <c r="N4045" s="137"/>
      <c r="O4045" s="121"/>
    </row>
    <row r="4046" spans="1:15" x14ac:dyDescent="0.25">
      <c r="A4046" s="139">
        <v>146</v>
      </c>
      <c r="B4046" s="135" t="s">
        <v>268</v>
      </c>
      <c r="C4046" s="134" t="s">
        <v>2102</v>
      </c>
      <c r="D4046" s="135">
        <v>5283</v>
      </c>
      <c r="E4046" s="135" t="s">
        <v>2325</v>
      </c>
      <c r="F4046" s="135">
        <v>1</v>
      </c>
      <c r="G4046" s="136">
        <v>14</v>
      </c>
      <c r="H4046" s="135" t="s">
        <v>2394</v>
      </c>
      <c r="I4046" s="135">
        <v>700</v>
      </c>
      <c r="J4046" s="135" t="s">
        <v>2115</v>
      </c>
      <c r="K4046" s="135" t="s">
        <v>2116</v>
      </c>
      <c r="L4046" s="135" t="s">
        <v>2117</v>
      </c>
      <c r="M4046" s="135"/>
      <c r="N4046" s="137"/>
      <c r="O4046" s="121"/>
    </row>
    <row r="4047" spans="1:15" x14ac:dyDescent="0.25">
      <c r="A4047" s="139">
        <v>146</v>
      </c>
      <c r="B4047" s="135" t="s">
        <v>268</v>
      </c>
      <c r="C4047" s="134" t="s">
        <v>2102</v>
      </c>
      <c r="D4047" s="135">
        <v>5284</v>
      </c>
      <c r="E4047" s="135" t="s">
        <v>2325</v>
      </c>
      <c r="F4047" s="135">
        <v>1</v>
      </c>
      <c r="G4047" s="136">
        <v>15</v>
      </c>
      <c r="H4047" s="135" t="s">
        <v>2395</v>
      </c>
      <c r="I4047" s="135">
        <v>700</v>
      </c>
      <c r="J4047" s="135" t="s">
        <v>2115</v>
      </c>
      <c r="K4047" s="135" t="s">
        <v>2116</v>
      </c>
      <c r="L4047" s="135" t="s">
        <v>2117</v>
      </c>
      <c r="M4047" s="135"/>
      <c r="N4047" s="137"/>
      <c r="O4047" s="121"/>
    </row>
    <row r="4048" spans="1:15" x14ac:dyDescent="0.25">
      <c r="A4048" s="139">
        <v>146</v>
      </c>
      <c r="B4048" s="135" t="s">
        <v>268</v>
      </c>
      <c r="C4048" s="134" t="s">
        <v>2102</v>
      </c>
      <c r="D4048" s="135">
        <v>5285</v>
      </c>
      <c r="E4048" s="135" t="s">
        <v>2325</v>
      </c>
      <c r="F4048" s="135">
        <v>1</v>
      </c>
      <c r="G4048" s="136">
        <v>16</v>
      </c>
      <c r="H4048" s="135" t="s">
        <v>2396</v>
      </c>
      <c r="I4048" s="135">
        <v>700</v>
      </c>
      <c r="J4048" s="135" t="s">
        <v>2115</v>
      </c>
      <c r="K4048" s="135" t="s">
        <v>2116</v>
      </c>
      <c r="L4048" s="135" t="s">
        <v>2117</v>
      </c>
      <c r="M4048" s="135"/>
      <c r="N4048" s="137"/>
      <c r="O4048" s="121"/>
    </row>
    <row r="4049" spans="1:15" x14ac:dyDescent="0.25">
      <c r="A4049" s="139">
        <v>146</v>
      </c>
      <c r="B4049" s="135" t="s">
        <v>268</v>
      </c>
      <c r="C4049" s="134" t="s">
        <v>2102</v>
      </c>
      <c r="D4049" s="135">
        <v>5286</v>
      </c>
      <c r="E4049" s="135" t="s">
        <v>2325</v>
      </c>
      <c r="F4049" s="135">
        <v>1</v>
      </c>
      <c r="G4049" s="136">
        <v>17</v>
      </c>
      <c r="H4049" s="135" t="s">
        <v>2397</v>
      </c>
      <c r="I4049" s="135">
        <v>900</v>
      </c>
      <c r="J4049" s="135" t="s">
        <v>2115</v>
      </c>
      <c r="K4049" s="135" t="s">
        <v>2116</v>
      </c>
      <c r="L4049" s="135" t="s">
        <v>2117</v>
      </c>
      <c r="M4049" s="135"/>
      <c r="N4049" s="137"/>
      <c r="O4049" s="121"/>
    </row>
    <row r="4050" spans="1:15" x14ac:dyDescent="0.25">
      <c r="A4050" s="139">
        <v>146</v>
      </c>
      <c r="B4050" s="135" t="s">
        <v>268</v>
      </c>
      <c r="C4050" s="134" t="s">
        <v>2102</v>
      </c>
      <c r="D4050" s="135">
        <v>5287</v>
      </c>
      <c r="E4050" s="135" t="s">
        <v>2325</v>
      </c>
      <c r="F4050" s="135">
        <v>1</v>
      </c>
      <c r="G4050" s="136">
        <v>18</v>
      </c>
      <c r="H4050" s="135" t="s">
        <v>2398</v>
      </c>
      <c r="I4050" s="135">
        <v>900</v>
      </c>
      <c r="J4050" s="135" t="s">
        <v>2115</v>
      </c>
      <c r="K4050" s="135" t="s">
        <v>2116</v>
      </c>
      <c r="L4050" s="135" t="s">
        <v>2117</v>
      </c>
      <c r="M4050" s="135"/>
      <c r="N4050" s="137"/>
      <c r="O4050" s="121"/>
    </row>
    <row r="4051" spans="1:15" x14ac:dyDescent="0.25">
      <c r="A4051" s="139">
        <v>146</v>
      </c>
      <c r="B4051" s="135" t="s">
        <v>268</v>
      </c>
      <c r="C4051" s="134" t="s">
        <v>2102</v>
      </c>
      <c r="D4051" s="135">
        <v>5288</v>
      </c>
      <c r="E4051" s="135" t="s">
        <v>2325</v>
      </c>
      <c r="F4051" s="135">
        <v>1</v>
      </c>
      <c r="G4051" s="136">
        <v>19</v>
      </c>
      <c r="H4051" s="135" t="s">
        <v>2399</v>
      </c>
      <c r="I4051" s="135">
        <v>900</v>
      </c>
      <c r="J4051" s="135" t="s">
        <v>2115</v>
      </c>
      <c r="K4051" s="135" t="s">
        <v>2116</v>
      </c>
      <c r="L4051" s="135" t="s">
        <v>2117</v>
      </c>
      <c r="M4051" s="135"/>
      <c r="N4051" s="137"/>
      <c r="O4051" s="121"/>
    </row>
    <row r="4052" spans="1:15" x14ac:dyDescent="0.25">
      <c r="A4052" s="139">
        <v>146</v>
      </c>
      <c r="B4052" s="135" t="s">
        <v>268</v>
      </c>
      <c r="C4052" s="134" t="s">
        <v>2102</v>
      </c>
      <c r="D4052" s="135">
        <v>5289</v>
      </c>
      <c r="E4052" s="135" t="s">
        <v>2325</v>
      </c>
      <c r="F4052" s="135">
        <v>1</v>
      </c>
      <c r="G4052" s="136">
        <v>20</v>
      </c>
      <c r="H4052" s="135" t="s">
        <v>2400</v>
      </c>
      <c r="I4052" s="135">
        <v>900</v>
      </c>
      <c r="J4052" s="135" t="s">
        <v>2115</v>
      </c>
      <c r="K4052" s="135" t="s">
        <v>2116</v>
      </c>
      <c r="L4052" s="135" t="s">
        <v>2117</v>
      </c>
      <c r="M4052" s="135"/>
      <c r="N4052" s="137"/>
      <c r="O4052" s="121"/>
    </row>
    <row r="4053" spans="1:15" x14ac:dyDescent="0.25">
      <c r="A4053" s="139">
        <v>146</v>
      </c>
      <c r="B4053" s="135" t="s">
        <v>268</v>
      </c>
      <c r="C4053" s="134" t="s">
        <v>2102</v>
      </c>
      <c r="D4053" s="135">
        <v>5290</v>
      </c>
      <c r="E4053" s="135" t="s">
        <v>2325</v>
      </c>
      <c r="F4053" s="135">
        <v>1</v>
      </c>
      <c r="G4053" s="136" t="s">
        <v>3736</v>
      </c>
      <c r="H4053" s="135" t="s">
        <v>4017</v>
      </c>
      <c r="I4053" s="135">
        <v>49</v>
      </c>
      <c r="J4053" s="135" t="s">
        <v>2108</v>
      </c>
      <c r="K4053" s="135" t="s">
        <v>2109</v>
      </c>
      <c r="L4053" s="135" t="s">
        <v>193</v>
      </c>
      <c r="M4053" s="135"/>
      <c r="N4053" s="137"/>
      <c r="O4053" s="121"/>
    </row>
    <row r="4054" spans="1:15" x14ac:dyDescent="0.25">
      <c r="A4054" s="139">
        <v>146</v>
      </c>
      <c r="B4054" s="135" t="s">
        <v>268</v>
      </c>
      <c r="C4054" s="134" t="s">
        <v>2102</v>
      </c>
      <c r="D4054" s="135">
        <v>5291</v>
      </c>
      <c r="E4054" s="135" t="s">
        <v>2325</v>
      </c>
      <c r="F4054" s="135">
        <v>1</v>
      </c>
      <c r="G4054" s="136">
        <v>21</v>
      </c>
      <c r="H4054" s="135" t="s">
        <v>4018</v>
      </c>
      <c r="I4054" s="135">
        <v>680</v>
      </c>
      <c r="J4054" s="135" t="s">
        <v>2112</v>
      </c>
      <c r="K4054" s="135" t="s">
        <v>2113</v>
      </c>
      <c r="L4054" s="135" t="s">
        <v>194</v>
      </c>
      <c r="M4054" s="135"/>
      <c r="N4054" s="137"/>
      <c r="O4054" s="121"/>
    </row>
    <row r="4055" spans="1:15" x14ac:dyDescent="0.25">
      <c r="A4055" s="139">
        <v>146</v>
      </c>
      <c r="B4055" s="135" t="s">
        <v>268</v>
      </c>
      <c r="C4055" s="134" t="s">
        <v>2102</v>
      </c>
      <c r="D4055" s="135">
        <v>5292</v>
      </c>
      <c r="E4055" s="135" t="s">
        <v>2325</v>
      </c>
      <c r="F4055" s="135">
        <v>1</v>
      </c>
      <c r="G4055" s="136" t="s">
        <v>2547</v>
      </c>
      <c r="H4055" s="135" t="s">
        <v>4019</v>
      </c>
      <c r="I4055" s="135">
        <v>48</v>
      </c>
      <c r="J4055" s="135" t="s">
        <v>2108</v>
      </c>
      <c r="K4055" s="135" t="s">
        <v>2109</v>
      </c>
      <c r="L4055" s="135" t="s">
        <v>193</v>
      </c>
      <c r="M4055" s="135"/>
      <c r="N4055" s="137"/>
      <c r="O4055" s="121"/>
    </row>
    <row r="4056" spans="1:15" x14ac:dyDescent="0.25">
      <c r="A4056" s="139">
        <v>146</v>
      </c>
      <c r="B4056" s="135" t="s">
        <v>268</v>
      </c>
      <c r="C4056" s="134" t="s">
        <v>2102</v>
      </c>
      <c r="D4056" s="135">
        <v>5293</v>
      </c>
      <c r="E4056" s="135" t="s">
        <v>2325</v>
      </c>
      <c r="F4056" s="135">
        <v>1</v>
      </c>
      <c r="G4056" s="136">
        <v>22</v>
      </c>
      <c r="H4056" s="135" t="s">
        <v>2764</v>
      </c>
      <c r="I4056" s="135">
        <v>700</v>
      </c>
      <c r="J4056" s="135" t="s">
        <v>2115</v>
      </c>
      <c r="K4056" s="135" t="s">
        <v>2116</v>
      </c>
      <c r="L4056" s="135" t="s">
        <v>2117</v>
      </c>
      <c r="M4056" s="135"/>
      <c r="N4056" s="137"/>
      <c r="O4056" s="121"/>
    </row>
    <row r="4057" spans="1:15" x14ac:dyDescent="0.25">
      <c r="A4057" s="139">
        <v>146</v>
      </c>
      <c r="B4057" s="135" t="s">
        <v>268</v>
      </c>
      <c r="C4057" s="134" t="s">
        <v>2102</v>
      </c>
      <c r="D4057" s="135">
        <v>5294</v>
      </c>
      <c r="E4057" s="135" t="s">
        <v>2325</v>
      </c>
      <c r="F4057" s="135">
        <v>1</v>
      </c>
      <c r="G4057" s="136">
        <v>23</v>
      </c>
      <c r="H4057" s="135" t="s">
        <v>2401</v>
      </c>
      <c r="I4057" s="135">
        <v>57</v>
      </c>
      <c r="J4057" s="135" t="s">
        <v>2151</v>
      </c>
      <c r="K4057" s="135" t="s">
        <v>2152</v>
      </c>
      <c r="L4057" s="135" t="s">
        <v>193</v>
      </c>
      <c r="M4057" s="135"/>
      <c r="N4057" s="137"/>
      <c r="O4057" s="121"/>
    </row>
    <row r="4058" spans="1:15" x14ac:dyDescent="0.25">
      <c r="A4058" s="139">
        <v>146</v>
      </c>
      <c r="B4058" s="135" t="s">
        <v>268</v>
      </c>
      <c r="C4058" s="134" t="s">
        <v>2102</v>
      </c>
      <c r="D4058" s="135">
        <v>5295</v>
      </c>
      <c r="E4058" s="135" t="s">
        <v>2325</v>
      </c>
      <c r="F4058" s="135">
        <v>1</v>
      </c>
      <c r="G4058" s="136" t="s">
        <v>2224</v>
      </c>
      <c r="H4058" s="135" t="s">
        <v>4020</v>
      </c>
      <c r="I4058" s="135">
        <v>198</v>
      </c>
      <c r="J4058" s="135" t="s">
        <v>2108</v>
      </c>
      <c r="K4058" s="135" t="s">
        <v>2109</v>
      </c>
      <c r="L4058" s="135" t="s">
        <v>193</v>
      </c>
      <c r="M4058" s="135"/>
      <c r="N4058" s="137"/>
      <c r="O4058" s="121"/>
    </row>
    <row r="4059" spans="1:15" x14ac:dyDescent="0.25">
      <c r="A4059" s="139">
        <v>146</v>
      </c>
      <c r="B4059" s="135" t="s">
        <v>268</v>
      </c>
      <c r="C4059" s="134" t="s">
        <v>2102</v>
      </c>
      <c r="D4059" s="135">
        <v>5296</v>
      </c>
      <c r="E4059" s="135" t="s">
        <v>2325</v>
      </c>
      <c r="F4059" s="135">
        <v>1</v>
      </c>
      <c r="G4059" s="136" t="s">
        <v>2226</v>
      </c>
      <c r="H4059" s="135" t="s">
        <v>4021</v>
      </c>
      <c r="I4059" s="135">
        <v>90</v>
      </c>
      <c r="J4059" s="135" t="s">
        <v>2155</v>
      </c>
      <c r="K4059" s="135" t="s">
        <v>2156</v>
      </c>
      <c r="L4059" s="135" t="s">
        <v>193</v>
      </c>
      <c r="M4059" s="135"/>
      <c r="N4059" s="137"/>
      <c r="O4059" s="121"/>
    </row>
    <row r="4060" spans="1:15" x14ac:dyDescent="0.25">
      <c r="A4060" s="139">
        <v>146</v>
      </c>
      <c r="B4060" s="135" t="s">
        <v>268</v>
      </c>
      <c r="C4060" s="134" t="s">
        <v>2102</v>
      </c>
      <c r="D4060" s="135">
        <v>5297</v>
      </c>
      <c r="E4060" s="135" t="s">
        <v>2325</v>
      </c>
      <c r="F4060" s="135">
        <v>1</v>
      </c>
      <c r="G4060" s="136">
        <v>25</v>
      </c>
      <c r="H4060" s="135" t="s">
        <v>2403</v>
      </c>
      <c r="I4060" s="135">
        <v>198</v>
      </c>
      <c r="J4060" s="135" t="s">
        <v>2108</v>
      </c>
      <c r="K4060" s="135" t="s">
        <v>2109</v>
      </c>
      <c r="L4060" s="135" t="s">
        <v>193</v>
      </c>
      <c r="M4060" s="135"/>
      <c r="N4060" s="137"/>
      <c r="O4060" s="121"/>
    </row>
    <row r="4061" spans="1:15" x14ac:dyDescent="0.25">
      <c r="A4061" s="139">
        <v>146</v>
      </c>
      <c r="B4061" s="135" t="s">
        <v>268</v>
      </c>
      <c r="C4061" s="134" t="s">
        <v>2102</v>
      </c>
      <c r="D4061" s="135">
        <v>5298</v>
      </c>
      <c r="E4061" s="135" t="s">
        <v>2325</v>
      </c>
      <c r="F4061" s="135">
        <v>1</v>
      </c>
      <c r="G4061" s="136">
        <v>26</v>
      </c>
      <c r="H4061" s="135" t="s">
        <v>2404</v>
      </c>
      <c r="I4061" s="135">
        <v>1022</v>
      </c>
      <c r="J4061" s="135" t="s">
        <v>2105</v>
      </c>
      <c r="K4061" s="135" t="s">
        <v>2106</v>
      </c>
      <c r="L4061" s="135" t="s">
        <v>193</v>
      </c>
      <c r="M4061" s="135"/>
      <c r="N4061" s="137"/>
      <c r="O4061" s="121"/>
    </row>
    <row r="4062" spans="1:15" x14ac:dyDescent="0.25">
      <c r="A4062" s="139">
        <v>146</v>
      </c>
      <c r="B4062" s="135" t="s">
        <v>268</v>
      </c>
      <c r="C4062" s="134" t="s">
        <v>2102</v>
      </c>
      <c r="D4062" s="135">
        <v>5299</v>
      </c>
      <c r="E4062" s="135" t="s">
        <v>2427</v>
      </c>
      <c r="F4062" s="135">
        <v>1</v>
      </c>
      <c r="G4062" s="136" t="s">
        <v>2718</v>
      </c>
      <c r="H4062" s="135" t="s">
        <v>4022</v>
      </c>
      <c r="I4062" s="135">
        <v>42</v>
      </c>
      <c r="J4062" s="135" t="s">
        <v>2108</v>
      </c>
      <c r="K4062" s="135" t="s">
        <v>2109</v>
      </c>
      <c r="L4062" s="135" t="s">
        <v>193</v>
      </c>
      <c r="M4062" s="135"/>
      <c r="N4062" s="137"/>
      <c r="O4062" s="121"/>
    </row>
    <row r="4063" spans="1:15" x14ac:dyDescent="0.25">
      <c r="A4063" s="139">
        <v>146</v>
      </c>
      <c r="B4063" s="135" t="s">
        <v>268</v>
      </c>
      <c r="C4063" s="134" t="s">
        <v>2102</v>
      </c>
      <c r="D4063" s="135">
        <v>5300</v>
      </c>
      <c r="E4063" s="135" t="s">
        <v>2427</v>
      </c>
      <c r="F4063" s="135">
        <v>1</v>
      </c>
      <c r="G4063" s="136" t="s">
        <v>2716</v>
      </c>
      <c r="H4063" s="135" t="s">
        <v>4023</v>
      </c>
      <c r="I4063" s="135">
        <v>813</v>
      </c>
      <c r="J4063" s="135" t="s">
        <v>2115</v>
      </c>
      <c r="K4063" s="135" t="s">
        <v>2116</v>
      </c>
      <c r="L4063" s="135" t="s">
        <v>2117</v>
      </c>
      <c r="M4063" s="135"/>
      <c r="N4063" s="137"/>
      <c r="O4063" s="121"/>
    </row>
    <row r="4064" spans="1:15" x14ac:dyDescent="0.25">
      <c r="A4064" s="139">
        <v>146</v>
      </c>
      <c r="B4064" s="135" t="s">
        <v>268</v>
      </c>
      <c r="C4064" s="134" t="s">
        <v>2102</v>
      </c>
      <c r="D4064" s="135">
        <v>5301</v>
      </c>
      <c r="E4064" s="135" t="s">
        <v>2427</v>
      </c>
      <c r="F4064" s="135">
        <v>1</v>
      </c>
      <c r="G4064" s="136" t="s">
        <v>2720</v>
      </c>
      <c r="H4064" s="135" t="s">
        <v>4024</v>
      </c>
      <c r="I4064" s="135">
        <v>42</v>
      </c>
      <c r="J4064" s="135" t="s">
        <v>2108</v>
      </c>
      <c r="K4064" s="135" t="s">
        <v>2109</v>
      </c>
      <c r="L4064" s="135" t="s">
        <v>193</v>
      </c>
      <c r="M4064" s="135"/>
      <c r="N4064" s="137"/>
      <c r="O4064" s="121"/>
    </row>
    <row r="4065" spans="1:15" x14ac:dyDescent="0.25">
      <c r="A4065" s="139">
        <v>146</v>
      </c>
      <c r="B4065" s="135" t="s">
        <v>268</v>
      </c>
      <c r="C4065" s="134" t="s">
        <v>2102</v>
      </c>
      <c r="D4065" s="135">
        <v>5302</v>
      </c>
      <c r="E4065" s="135" t="s">
        <v>2427</v>
      </c>
      <c r="F4065" s="135">
        <v>1</v>
      </c>
      <c r="G4065" s="136" t="s">
        <v>2352</v>
      </c>
      <c r="H4065" s="135" t="s">
        <v>4025</v>
      </c>
      <c r="I4065" s="135">
        <v>855</v>
      </c>
      <c r="J4065" s="135" t="s">
        <v>2115</v>
      </c>
      <c r="K4065" s="135" t="s">
        <v>2116</v>
      </c>
      <c r="L4065" s="135" t="s">
        <v>2117</v>
      </c>
      <c r="M4065" s="135"/>
      <c r="N4065" s="137"/>
      <c r="O4065" s="121"/>
    </row>
    <row r="4066" spans="1:15" x14ac:dyDescent="0.25">
      <c r="A4066" s="139">
        <v>146</v>
      </c>
      <c r="B4066" s="135" t="s">
        <v>268</v>
      </c>
      <c r="C4066" s="134" t="s">
        <v>2102</v>
      </c>
      <c r="D4066" s="135">
        <v>5303</v>
      </c>
      <c r="E4066" s="135" t="s">
        <v>2427</v>
      </c>
      <c r="F4066" s="135">
        <v>1</v>
      </c>
      <c r="G4066" s="136" t="s">
        <v>3079</v>
      </c>
      <c r="H4066" s="135" t="s">
        <v>4026</v>
      </c>
      <c r="I4066" s="135">
        <v>42</v>
      </c>
      <c r="J4066" s="135" t="s">
        <v>2108</v>
      </c>
      <c r="K4066" s="135" t="s">
        <v>2109</v>
      </c>
      <c r="L4066" s="135" t="s">
        <v>193</v>
      </c>
      <c r="M4066" s="135"/>
      <c r="N4066" s="137"/>
      <c r="O4066" s="121"/>
    </row>
    <row r="4067" spans="1:15" x14ac:dyDescent="0.25">
      <c r="A4067" s="139">
        <v>147</v>
      </c>
      <c r="B4067" s="135" t="s">
        <v>298</v>
      </c>
      <c r="C4067" s="134" t="s">
        <v>2102</v>
      </c>
      <c r="D4067" s="135">
        <v>5304</v>
      </c>
      <c r="E4067" s="135" t="s">
        <v>2103</v>
      </c>
      <c r="F4067" s="135">
        <v>1</v>
      </c>
      <c r="G4067" s="136">
        <v>1</v>
      </c>
      <c r="H4067" s="135" t="s">
        <v>2104</v>
      </c>
      <c r="I4067" s="135">
        <v>791</v>
      </c>
      <c r="J4067" s="135" t="s">
        <v>2115</v>
      </c>
      <c r="K4067" s="135" t="s">
        <v>2116</v>
      </c>
      <c r="L4067" s="135" t="s">
        <v>2117</v>
      </c>
      <c r="M4067" s="135"/>
      <c r="N4067" s="137"/>
      <c r="O4067" s="121"/>
    </row>
    <row r="4068" spans="1:15" x14ac:dyDescent="0.25">
      <c r="A4068" s="139">
        <v>147</v>
      </c>
      <c r="B4068" s="135" t="s">
        <v>298</v>
      </c>
      <c r="C4068" s="134" t="s">
        <v>2102</v>
      </c>
      <c r="D4068" s="135">
        <v>5305</v>
      </c>
      <c r="E4068" s="135" t="s">
        <v>2103</v>
      </c>
      <c r="F4068" s="135">
        <v>1</v>
      </c>
      <c r="G4068" s="136">
        <v>2</v>
      </c>
      <c r="H4068" s="135" t="s">
        <v>2107</v>
      </c>
      <c r="I4068" s="135">
        <v>777</v>
      </c>
      <c r="J4068" s="135" t="s">
        <v>2115</v>
      </c>
      <c r="K4068" s="135" t="s">
        <v>2116</v>
      </c>
      <c r="L4068" s="135" t="s">
        <v>2117</v>
      </c>
      <c r="M4068" s="135"/>
      <c r="N4068" s="137"/>
      <c r="O4068" s="121"/>
    </row>
    <row r="4069" spans="1:15" x14ac:dyDescent="0.25">
      <c r="A4069" s="139">
        <v>147</v>
      </c>
      <c r="B4069" s="135" t="s">
        <v>298</v>
      </c>
      <c r="C4069" s="134" t="s">
        <v>2102</v>
      </c>
      <c r="D4069" s="135">
        <v>5306</v>
      </c>
      <c r="E4069" s="135" t="s">
        <v>2103</v>
      </c>
      <c r="F4069" s="135">
        <v>1</v>
      </c>
      <c r="G4069" s="136">
        <v>3</v>
      </c>
      <c r="H4069" s="135" t="s">
        <v>2110</v>
      </c>
      <c r="I4069" s="135">
        <v>462</v>
      </c>
      <c r="J4069" s="135" t="s">
        <v>2155</v>
      </c>
      <c r="K4069" s="135" t="s">
        <v>2156</v>
      </c>
      <c r="L4069" s="135" t="s">
        <v>193</v>
      </c>
      <c r="M4069" s="135"/>
      <c r="N4069" s="137"/>
      <c r="O4069" s="121"/>
    </row>
    <row r="4070" spans="1:15" x14ac:dyDescent="0.25">
      <c r="A4070" s="139">
        <v>147</v>
      </c>
      <c r="B4070" s="135" t="s">
        <v>298</v>
      </c>
      <c r="C4070" s="134" t="s">
        <v>2102</v>
      </c>
      <c r="D4070" s="135">
        <v>5307</v>
      </c>
      <c r="E4070" s="135" t="s">
        <v>2103</v>
      </c>
      <c r="F4070" s="135">
        <v>1</v>
      </c>
      <c r="G4070" s="136">
        <v>4</v>
      </c>
      <c r="H4070" s="135" t="s">
        <v>2111</v>
      </c>
      <c r="I4070" s="135">
        <v>847</v>
      </c>
      <c r="J4070" s="135" t="s">
        <v>2115</v>
      </c>
      <c r="K4070" s="135" t="s">
        <v>2116</v>
      </c>
      <c r="L4070" s="135" t="s">
        <v>2117</v>
      </c>
      <c r="M4070" s="135"/>
      <c r="N4070" s="137"/>
      <c r="O4070" s="121"/>
    </row>
    <row r="4071" spans="1:15" x14ac:dyDescent="0.25">
      <c r="A4071" s="139">
        <v>147</v>
      </c>
      <c r="B4071" s="135" t="s">
        <v>298</v>
      </c>
      <c r="C4071" s="134" t="s">
        <v>2102</v>
      </c>
      <c r="D4071" s="135">
        <v>5308</v>
      </c>
      <c r="E4071" s="135" t="s">
        <v>2103</v>
      </c>
      <c r="F4071" s="135">
        <v>1</v>
      </c>
      <c r="G4071" s="136">
        <v>5</v>
      </c>
      <c r="H4071" s="135" t="s">
        <v>2114</v>
      </c>
      <c r="I4071" s="135">
        <v>192</v>
      </c>
      <c r="J4071" s="135" t="s">
        <v>2105</v>
      </c>
      <c r="K4071" s="135" t="s">
        <v>2106</v>
      </c>
      <c r="L4071" s="135" t="s">
        <v>193</v>
      </c>
      <c r="M4071" s="135"/>
      <c r="N4071" s="137"/>
      <c r="O4071" s="121"/>
    </row>
    <row r="4072" spans="1:15" x14ac:dyDescent="0.25">
      <c r="A4072" s="139">
        <v>147</v>
      </c>
      <c r="B4072" s="135" t="s">
        <v>298</v>
      </c>
      <c r="C4072" s="134" t="s">
        <v>2102</v>
      </c>
      <c r="D4072" s="135">
        <v>5309</v>
      </c>
      <c r="E4072" s="135" t="s">
        <v>2103</v>
      </c>
      <c r="F4072" s="135">
        <v>1</v>
      </c>
      <c r="G4072" s="136">
        <v>6</v>
      </c>
      <c r="H4072" s="135" t="s">
        <v>2118</v>
      </c>
      <c r="I4072" s="135">
        <v>99</v>
      </c>
      <c r="J4072" s="135" t="s">
        <v>2108</v>
      </c>
      <c r="K4072" s="135" t="s">
        <v>2109</v>
      </c>
      <c r="L4072" s="135" t="s">
        <v>193</v>
      </c>
      <c r="M4072" s="135"/>
      <c r="N4072" s="137"/>
      <c r="O4072" s="121"/>
    </row>
    <row r="4073" spans="1:15" x14ac:dyDescent="0.25">
      <c r="A4073" s="139">
        <v>147</v>
      </c>
      <c r="B4073" s="135" t="s">
        <v>298</v>
      </c>
      <c r="C4073" s="134" t="s">
        <v>2102</v>
      </c>
      <c r="D4073" s="135">
        <v>5310</v>
      </c>
      <c r="E4073" s="135" t="s">
        <v>2103</v>
      </c>
      <c r="F4073" s="135">
        <v>1</v>
      </c>
      <c r="G4073" s="136">
        <v>7</v>
      </c>
      <c r="H4073" s="135" t="s">
        <v>2119</v>
      </c>
      <c r="I4073" s="135">
        <v>22</v>
      </c>
      <c r="J4073" s="135" t="s">
        <v>2155</v>
      </c>
      <c r="K4073" s="135" t="s">
        <v>2156</v>
      </c>
      <c r="L4073" s="135" t="s">
        <v>193</v>
      </c>
      <c r="M4073" s="135"/>
      <c r="N4073" s="137"/>
      <c r="O4073" s="121"/>
    </row>
    <row r="4074" spans="1:15" x14ac:dyDescent="0.25">
      <c r="A4074" s="139">
        <v>147</v>
      </c>
      <c r="B4074" s="135" t="s">
        <v>298</v>
      </c>
      <c r="C4074" s="134" t="s">
        <v>2102</v>
      </c>
      <c r="D4074" s="135">
        <v>5311</v>
      </c>
      <c r="E4074" s="135" t="s">
        <v>2103</v>
      </c>
      <c r="F4074" s="135">
        <v>1</v>
      </c>
      <c r="G4074" s="136">
        <v>8</v>
      </c>
      <c r="H4074" s="135" t="s">
        <v>2120</v>
      </c>
      <c r="I4074" s="135">
        <v>54</v>
      </c>
      <c r="J4074" s="135" t="s">
        <v>2108</v>
      </c>
      <c r="K4074" s="135" t="s">
        <v>2109</v>
      </c>
      <c r="L4074" s="135" t="s">
        <v>193</v>
      </c>
      <c r="M4074" s="135"/>
      <c r="N4074" s="137"/>
      <c r="O4074" s="121"/>
    </row>
    <row r="4075" spans="1:15" x14ac:dyDescent="0.25">
      <c r="A4075" s="139">
        <v>147</v>
      </c>
      <c r="B4075" s="135" t="s">
        <v>298</v>
      </c>
      <c r="C4075" s="134" t="s">
        <v>2102</v>
      </c>
      <c r="D4075" s="135">
        <v>5312</v>
      </c>
      <c r="E4075" s="135" t="s">
        <v>2103</v>
      </c>
      <c r="F4075" s="135">
        <v>1</v>
      </c>
      <c r="G4075" s="140">
        <v>10</v>
      </c>
      <c r="H4075" s="135" t="s">
        <v>2122</v>
      </c>
      <c r="I4075" s="135">
        <v>109</v>
      </c>
      <c r="J4075" s="135" t="s">
        <v>2108</v>
      </c>
      <c r="K4075" s="135" t="s">
        <v>2109</v>
      </c>
      <c r="L4075" s="135" t="s">
        <v>193</v>
      </c>
      <c r="M4075" s="135"/>
      <c r="N4075" s="137"/>
      <c r="O4075" s="121"/>
    </row>
    <row r="4076" spans="1:15" x14ac:dyDescent="0.25">
      <c r="A4076" s="139">
        <v>147</v>
      </c>
      <c r="B4076" s="135" t="s">
        <v>298</v>
      </c>
      <c r="C4076" s="134" t="s">
        <v>2102</v>
      </c>
      <c r="D4076" s="135">
        <v>5313</v>
      </c>
      <c r="E4076" s="135" t="s">
        <v>2103</v>
      </c>
      <c r="F4076" s="135">
        <v>1</v>
      </c>
      <c r="G4076" s="140">
        <v>11</v>
      </c>
      <c r="H4076" s="135" t="s">
        <v>2123</v>
      </c>
      <c r="I4076" s="135">
        <v>785</v>
      </c>
      <c r="J4076" s="135" t="s">
        <v>2115</v>
      </c>
      <c r="K4076" s="135" t="s">
        <v>2116</v>
      </c>
      <c r="L4076" s="135" t="s">
        <v>2117</v>
      </c>
      <c r="M4076" s="135"/>
      <c r="N4076" s="137"/>
      <c r="O4076" s="121"/>
    </row>
    <row r="4077" spans="1:15" x14ac:dyDescent="0.25">
      <c r="A4077" s="139">
        <v>147</v>
      </c>
      <c r="B4077" s="135" t="s">
        <v>298</v>
      </c>
      <c r="C4077" s="134" t="s">
        <v>2102</v>
      </c>
      <c r="D4077" s="135">
        <v>5314</v>
      </c>
      <c r="E4077" s="135" t="s">
        <v>2289</v>
      </c>
      <c r="F4077" s="135">
        <v>1</v>
      </c>
      <c r="G4077" s="140" t="s">
        <v>2843</v>
      </c>
      <c r="H4077" s="135" t="s">
        <v>2936</v>
      </c>
      <c r="I4077" s="135">
        <v>6</v>
      </c>
      <c r="J4077" s="135" t="s">
        <v>2155</v>
      </c>
      <c r="K4077" s="135" t="s">
        <v>2156</v>
      </c>
      <c r="L4077" s="135" t="s">
        <v>193</v>
      </c>
      <c r="M4077" s="135"/>
      <c r="N4077" s="137"/>
      <c r="O4077" s="121"/>
    </row>
    <row r="4078" spans="1:15" x14ac:dyDescent="0.25">
      <c r="A4078" s="139">
        <v>147</v>
      </c>
      <c r="B4078" s="135" t="s">
        <v>298</v>
      </c>
      <c r="C4078" s="134" t="s">
        <v>2102</v>
      </c>
      <c r="D4078" s="135">
        <v>5315</v>
      </c>
      <c r="E4078" s="135" t="s">
        <v>2289</v>
      </c>
      <c r="F4078" s="135">
        <v>1</v>
      </c>
      <c r="G4078" s="140" t="s">
        <v>2843</v>
      </c>
      <c r="H4078" s="135" t="s">
        <v>2936</v>
      </c>
      <c r="I4078" s="135">
        <v>15</v>
      </c>
      <c r="J4078" s="135" t="s">
        <v>2105</v>
      </c>
      <c r="K4078" s="135" t="s">
        <v>2106</v>
      </c>
      <c r="L4078" s="135" t="s">
        <v>193</v>
      </c>
      <c r="M4078" s="135"/>
      <c r="N4078" s="137"/>
      <c r="O4078" s="121"/>
    </row>
    <row r="4079" spans="1:15" x14ac:dyDescent="0.25">
      <c r="A4079" s="139">
        <v>147</v>
      </c>
      <c r="B4079" s="135" t="s">
        <v>298</v>
      </c>
      <c r="C4079" s="134" t="s">
        <v>2102</v>
      </c>
      <c r="D4079" s="135">
        <v>5315</v>
      </c>
      <c r="E4079" s="135" t="s">
        <v>2289</v>
      </c>
      <c r="F4079" s="135">
        <v>1</v>
      </c>
      <c r="G4079" s="136" t="s">
        <v>2843</v>
      </c>
      <c r="H4079" s="135" t="s">
        <v>2936</v>
      </c>
      <c r="I4079" s="135">
        <v>15</v>
      </c>
      <c r="J4079" s="135" t="s">
        <v>2105</v>
      </c>
      <c r="K4079" s="135" t="s">
        <v>2106</v>
      </c>
      <c r="L4079" s="135" t="s">
        <v>193</v>
      </c>
      <c r="M4079" s="135"/>
      <c r="N4079" s="137"/>
      <c r="O4079" s="121"/>
    </row>
    <row r="4080" spans="1:15" x14ac:dyDescent="0.25">
      <c r="A4080" s="139">
        <v>147</v>
      </c>
      <c r="B4080" s="135" t="s">
        <v>298</v>
      </c>
      <c r="C4080" s="134" t="s">
        <v>2102</v>
      </c>
      <c r="D4080" s="135">
        <v>5317</v>
      </c>
      <c r="E4080" s="135" t="s">
        <v>2289</v>
      </c>
      <c r="F4080" s="135">
        <v>1</v>
      </c>
      <c r="G4080" s="136" t="s">
        <v>2843</v>
      </c>
      <c r="H4080" s="135" t="s">
        <v>2936</v>
      </c>
      <c r="I4080" s="135">
        <v>11</v>
      </c>
      <c r="J4080" s="135" t="s">
        <v>2155</v>
      </c>
      <c r="K4080" s="135" t="s">
        <v>2156</v>
      </c>
      <c r="L4080" s="135" t="s">
        <v>193</v>
      </c>
      <c r="M4080" s="135"/>
      <c r="N4080" s="137"/>
      <c r="O4080" s="121"/>
    </row>
    <row r="4081" spans="1:15" x14ac:dyDescent="0.25">
      <c r="A4081" s="139">
        <v>147</v>
      </c>
      <c r="B4081" s="135" t="s">
        <v>298</v>
      </c>
      <c r="C4081" s="134" t="s">
        <v>2102</v>
      </c>
      <c r="D4081" s="135">
        <v>5318</v>
      </c>
      <c r="E4081" s="135" t="s">
        <v>2289</v>
      </c>
      <c r="F4081" s="135">
        <v>1</v>
      </c>
      <c r="G4081" s="136" t="s">
        <v>2843</v>
      </c>
      <c r="H4081" s="135" t="s">
        <v>2936</v>
      </c>
      <c r="I4081" s="135">
        <v>70</v>
      </c>
      <c r="J4081" s="135" t="s">
        <v>2105</v>
      </c>
      <c r="K4081" s="135" t="s">
        <v>2106</v>
      </c>
      <c r="L4081" s="135" t="s">
        <v>193</v>
      </c>
      <c r="M4081" s="135"/>
      <c r="N4081" s="137"/>
      <c r="O4081" s="121"/>
    </row>
    <row r="4082" spans="1:15" x14ac:dyDescent="0.25">
      <c r="A4082" s="139">
        <v>147</v>
      </c>
      <c r="B4082" s="135" t="s">
        <v>298</v>
      </c>
      <c r="C4082" s="134" t="s">
        <v>2102</v>
      </c>
      <c r="D4082" s="135">
        <v>5319</v>
      </c>
      <c r="E4082" s="135" t="s">
        <v>2289</v>
      </c>
      <c r="F4082" s="135">
        <v>1</v>
      </c>
      <c r="G4082" s="136" t="s">
        <v>2465</v>
      </c>
      <c r="H4082" s="135" t="s">
        <v>4027</v>
      </c>
      <c r="I4082" s="135">
        <v>15</v>
      </c>
      <c r="J4082" s="135" t="s">
        <v>2151</v>
      </c>
      <c r="K4082" s="135" t="s">
        <v>2152</v>
      </c>
      <c r="L4082" s="135" t="s">
        <v>193</v>
      </c>
      <c r="M4082" s="135"/>
      <c r="N4082" s="137"/>
      <c r="O4082" s="121"/>
    </row>
    <row r="4083" spans="1:15" x14ac:dyDescent="0.25">
      <c r="A4083" s="139">
        <v>147</v>
      </c>
      <c r="B4083" s="135" t="s">
        <v>298</v>
      </c>
      <c r="C4083" s="134" t="s">
        <v>2102</v>
      </c>
      <c r="D4083" s="135">
        <v>5320</v>
      </c>
      <c r="E4083" s="135" t="s">
        <v>2289</v>
      </c>
      <c r="F4083" s="135">
        <v>1</v>
      </c>
      <c r="G4083" s="136" t="s">
        <v>2467</v>
      </c>
      <c r="H4083" s="135" t="s">
        <v>2937</v>
      </c>
      <c r="I4083" s="135">
        <v>16</v>
      </c>
      <c r="J4083" s="135" t="s">
        <v>2155</v>
      </c>
      <c r="K4083" s="135" t="s">
        <v>2156</v>
      </c>
      <c r="L4083" s="135" t="s">
        <v>193</v>
      </c>
      <c r="M4083" s="135"/>
      <c r="N4083" s="137"/>
      <c r="O4083" s="121"/>
    </row>
    <row r="4084" spans="1:15" x14ac:dyDescent="0.25">
      <c r="A4084" s="139">
        <v>147</v>
      </c>
      <c r="B4084" s="135" t="s">
        <v>298</v>
      </c>
      <c r="C4084" s="134" t="s">
        <v>2102</v>
      </c>
      <c r="D4084" s="135">
        <v>5321</v>
      </c>
      <c r="E4084" s="135" t="s">
        <v>2289</v>
      </c>
      <c r="F4084" s="135">
        <v>1</v>
      </c>
      <c r="G4084" s="136" t="s">
        <v>2469</v>
      </c>
      <c r="H4084" s="135" t="s">
        <v>2938</v>
      </c>
      <c r="I4084" s="135">
        <v>15</v>
      </c>
      <c r="J4084" s="135" t="s">
        <v>2151</v>
      </c>
      <c r="K4084" s="135" t="s">
        <v>2152</v>
      </c>
      <c r="L4084" s="135" t="s">
        <v>193</v>
      </c>
      <c r="M4084" s="135"/>
      <c r="N4084" s="137"/>
      <c r="O4084" s="121"/>
    </row>
    <row r="4085" spans="1:15" x14ac:dyDescent="0.25">
      <c r="A4085" s="139">
        <v>147</v>
      </c>
      <c r="B4085" s="135" t="s">
        <v>298</v>
      </c>
      <c r="C4085" s="134" t="s">
        <v>2102</v>
      </c>
      <c r="D4085" s="135">
        <v>5322</v>
      </c>
      <c r="E4085" s="135" t="s">
        <v>2289</v>
      </c>
      <c r="F4085" s="135">
        <v>1</v>
      </c>
      <c r="G4085" s="136" t="s">
        <v>2471</v>
      </c>
      <c r="H4085" s="135" t="s">
        <v>4028</v>
      </c>
      <c r="I4085" s="135">
        <v>15</v>
      </c>
      <c r="J4085" s="135" t="s">
        <v>2151</v>
      </c>
      <c r="K4085" s="135" t="s">
        <v>2152</v>
      </c>
      <c r="L4085" s="135" t="s">
        <v>193</v>
      </c>
      <c r="M4085" s="135"/>
      <c r="N4085" s="137"/>
      <c r="O4085" s="121"/>
    </row>
    <row r="4086" spans="1:15" x14ac:dyDescent="0.25">
      <c r="A4086" s="139">
        <v>147</v>
      </c>
      <c r="B4086" s="135" t="s">
        <v>298</v>
      </c>
      <c r="C4086" s="134" t="s">
        <v>2102</v>
      </c>
      <c r="D4086" s="135">
        <v>5323</v>
      </c>
      <c r="E4086" s="135" t="s">
        <v>2289</v>
      </c>
      <c r="F4086" s="135">
        <v>1</v>
      </c>
      <c r="G4086" s="136">
        <v>33</v>
      </c>
      <c r="H4086" s="135" t="s">
        <v>3289</v>
      </c>
      <c r="I4086" s="135">
        <v>2387</v>
      </c>
      <c r="J4086" s="135" t="s">
        <v>2167</v>
      </c>
      <c r="K4086" s="135" t="s">
        <v>2168</v>
      </c>
      <c r="L4086" s="135" t="s">
        <v>189</v>
      </c>
      <c r="M4086" s="135"/>
      <c r="N4086" s="137"/>
      <c r="O4086" s="121"/>
    </row>
    <row r="4087" spans="1:15" x14ac:dyDescent="0.25">
      <c r="A4087" s="139">
        <v>147</v>
      </c>
      <c r="B4087" s="135" t="s">
        <v>298</v>
      </c>
      <c r="C4087" s="134" t="s">
        <v>2102</v>
      </c>
      <c r="D4087" s="135">
        <v>5324</v>
      </c>
      <c r="E4087" s="135" t="s">
        <v>2289</v>
      </c>
      <c r="F4087" s="135">
        <v>1</v>
      </c>
      <c r="G4087" s="136">
        <v>34</v>
      </c>
      <c r="H4087" s="135" t="s">
        <v>3290</v>
      </c>
      <c r="I4087" s="135">
        <v>244</v>
      </c>
      <c r="J4087" s="135" t="s">
        <v>2105</v>
      </c>
      <c r="K4087" s="135" t="s">
        <v>2106</v>
      </c>
      <c r="L4087" s="135" t="s">
        <v>193</v>
      </c>
      <c r="M4087" s="135"/>
      <c r="N4087" s="137"/>
      <c r="O4087" s="121"/>
    </row>
    <row r="4088" spans="1:15" x14ac:dyDescent="0.25">
      <c r="A4088" s="139">
        <v>147</v>
      </c>
      <c r="B4088" s="135" t="s">
        <v>298</v>
      </c>
      <c r="C4088" s="134" t="s">
        <v>2102</v>
      </c>
      <c r="D4088" s="135">
        <v>5325</v>
      </c>
      <c r="E4088" s="135" t="s">
        <v>2289</v>
      </c>
      <c r="F4088" s="135">
        <v>1</v>
      </c>
      <c r="G4088" s="136">
        <v>35</v>
      </c>
      <c r="H4088" s="135" t="s">
        <v>3291</v>
      </c>
      <c r="I4088" s="135">
        <v>754</v>
      </c>
      <c r="J4088" s="135" t="s">
        <v>2167</v>
      </c>
      <c r="K4088" s="135" t="s">
        <v>2168</v>
      </c>
      <c r="L4088" s="135" t="s">
        <v>189</v>
      </c>
      <c r="M4088" s="135"/>
      <c r="N4088" s="137"/>
      <c r="O4088" s="121"/>
    </row>
    <row r="4089" spans="1:15" x14ac:dyDescent="0.25">
      <c r="A4089" s="139">
        <v>147</v>
      </c>
      <c r="B4089" s="135" t="s">
        <v>298</v>
      </c>
      <c r="C4089" s="134" t="s">
        <v>2102</v>
      </c>
      <c r="D4089" s="135">
        <v>5326</v>
      </c>
      <c r="E4089" s="135" t="s">
        <v>2289</v>
      </c>
      <c r="F4089" s="135">
        <v>1</v>
      </c>
      <c r="G4089" s="136">
        <v>36</v>
      </c>
      <c r="H4089" s="135" t="s">
        <v>3911</v>
      </c>
      <c r="I4089" s="135">
        <v>272</v>
      </c>
      <c r="J4089" s="135" t="s">
        <v>2151</v>
      </c>
      <c r="K4089" s="135" t="s">
        <v>2152</v>
      </c>
      <c r="L4089" s="135" t="s">
        <v>193</v>
      </c>
      <c r="M4089" s="135"/>
      <c r="N4089" s="137"/>
      <c r="O4089" s="121"/>
    </row>
    <row r="4090" spans="1:15" x14ac:dyDescent="0.25">
      <c r="A4090" s="139">
        <v>147</v>
      </c>
      <c r="B4090" s="135" t="s">
        <v>298</v>
      </c>
      <c r="C4090" s="134" t="s">
        <v>2102</v>
      </c>
      <c r="D4090" s="135">
        <v>5327</v>
      </c>
      <c r="E4090" s="135" t="s">
        <v>2289</v>
      </c>
      <c r="F4090" s="135">
        <v>1</v>
      </c>
      <c r="G4090" s="136">
        <v>37</v>
      </c>
      <c r="H4090" s="135" t="s">
        <v>3912</v>
      </c>
      <c r="I4090" s="135">
        <v>88</v>
      </c>
      <c r="J4090" s="135" t="s">
        <v>2151</v>
      </c>
      <c r="K4090" s="135" t="s">
        <v>2152</v>
      </c>
      <c r="L4090" s="135" t="s">
        <v>193</v>
      </c>
      <c r="M4090" s="135"/>
      <c r="N4090" s="137"/>
      <c r="O4090" s="121"/>
    </row>
    <row r="4091" spans="1:15" x14ac:dyDescent="0.25">
      <c r="A4091" s="139">
        <v>147</v>
      </c>
      <c r="B4091" s="135" t="s">
        <v>298</v>
      </c>
      <c r="C4091" s="134" t="s">
        <v>2102</v>
      </c>
      <c r="D4091" s="135">
        <v>5328</v>
      </c>
      <c r="E4091" s="135" t="s">
        <v>2289</v>
      </c>
      <c r="F4091" s="135">
        <v>1</v>
      </c>
      <c r="G4091" s="136">
        <v>38</v>
      </c>
      <c r="H4091" s="135" t="s">
        <v>3913</v>
      </c>
      <c r="I4091" s="135">
        <v>168</v>
      </c>
      <c r="J4091" s="135" t="s">
        <v>2155</v>
      </c>
      <c r="K4091" s="135" t="s">
        <v>2156</v>
      </c>
      <c r="L4091" s="135" t="s">
        <v>193</v>
      </c>
      <c r="M4091" s="135"/>
      <c r="N4091" s="137"/>
      <c r="O4091" s="121"/>
    </row>
    <row r="4092" spans="1:15" x14ac:dyDescent="0.25">
      <c r="A4092" s="139">
        <v>147</v>
      </c>
      <c r="B4092" s="135" t="s">
        <v>298</v>
      </c>
      <c r="C4092" s="134" t="s">
        <v>2102</v>
      </c>
      <c r="D4092" s="135">
        <v>5329</v>
      </c>
      <c r="E4092" s="135" t="s">
        <v>2289</v>
      </c>
      <c r="F4092" s="135">
        <v>1</v>
      </c>
      <c r="G4092" s="136">
        <v>40</v>
      </c>
      <c r="H4092" s="135" t="s">
        <v>3915</v>
      </c>
      <c r="I4092" s="135">
        <v>94</v>
      </c>
      <c r="J4092" s="135" t="s">
        <v>2108</v>
      </c>
      <c r="K4092" s="135" t="s">
        <v>2109</v>
      </c>
      <c r="L4092" s="135" t="s">
        <v>193</v>
      </c>
      <c r="M4092" s="135"/>
      <c r="N4092" s="137"/>
      <c r="O4092" s="121"/>
    </row>
    <row r="4093" spans="1:15" x14ac:dyDescent="0.25">
      <c r="A4093" s="139">
        <v>147</v>
      </c>
      <c r="B4093" s="135" t="s">
        <v>298</v>
      </c>
      <c r="C4093" s="134" t="s">
        <v>2102</v>
      </c>
      <c r="D4093" s="135">
        <v>5330</v>
      </c>
      <c r="E4093" s="135" t="s">
        <v>2289</v>
      </c>
      <c r="F4093" s="135">
        <v>1</v>
      </c>
      <c r="G4093" s="136">
        <v>41</v>
      </c>
      <c r="H4093" s="135" t="s">
        <v>3916</v>
      </c>
      <c r="I4093" s="135">
        <v>67</v>
      </c>
      <c r="J4093" s="135" t="s">
        <v>2108</v>
      </c>
      <c r="K4093" s="135" t="s">
        <v>2109</v>
      </c>
      <c r="L4093" s="135" t="s">
        <v>193</v>
      </c>
      <c r="M4093" s="135"/>
      <c r="N4093" s="137"/>
      <c r="O4093" s="121"/>
    </row>
    <row r="4094" spans="1:15" x14ac:dyDescent="0.25">
      <c r="A4094" s="139">
        <v>147</v>
      </c>
      <c r="B4094" s="135" t="s">
        <v>298</v>
      </c>
      <c r="C4094" s="134" t="s">
        <v>2102</v>
      </c>
      <c r="D4094" s="135">
        <v>5331</v>
      </c>
      <c r="E4094" s="135" t="s">
        <v>2289</v>
      </c>
      <c r="F4094" s="135">
        <v>1</v>
      </c>
      <c r="G4094" s="136">
        <v>43</v>
      </c>
      <c r="H4094" s="135" t="s">
        <v>3920</v>
      </c>
      <c r="I4094" s="135">
        <v>18</v>
      </c>
      <c r="J4094" s="135" t="s">
        <v>2155</v>
      </c>
      <c r="K4094" s="135" t="s">
        <v>2156</v>
      </c>
      <c r="L4094" s="135" t="s">
        <v>193</v>
      </c>
      <c r="M4094" s="135"/>
      <c r="N4094" s="137"/>
      <c r="O4094" s="121"/>
    </row>
    <row r="4095" spans="1:15" x14ac:dyDescent="0.25">
      <c r="A4095" s="139">
        <v>147</v>
      </c>
      <c r="B4095" s="135" t="s">
        <v>298</v>
      </c>
      <c r="C4095" s="134" t="s">
        <v>2102</v>
      </c>
      <c r="D4095" s="135">
        <v>5332</v>
      </c>
      <c r="E4095" s="135" t="s">
        <v>2289</v>
      </c>
      <c r="F4095" s="135">
        <v>1</v>
      </c>
      <c r="G4095" s="136">
        <v>44</v>
      </c>
      <c r="H4095" s="135" t="s">
        <v>3921</v>
      </c>
      <c r="I4095" s="135">
        <v>11</v>
      </c>
      <c r="J4095" s="135" t="s">
        <v>2151</v>
      </c>
      <c r="K4095" s="135" t="s">
        <v>2152</v>
      </c>
      <c r="L4095" s="135" t="s">
        <v>193</v>
      </c>
      <c r="M4095" s="135"/>
      <c r="N4095" s="137"/>
      <c r="O4095" s="121"/>
    </row>
    <row r="4096" spans="1:15" x14ac:dyDescent="0.25">
      <c r="A4096" s="139">
        <v>147</v>
      </c>
      <c r="B4096" s="135" t="s">
        <v>298</v>
      </c>
      <c r="C4096" s="134" t="s">
        <v>2102</v>
      </c>
      <c r="D4096" s="135">
        <v>5333</v>
      </c>
      <c r="E4096" s="135" t="s">
        <v>2289</v>
      </c>
      <c r="F4096" s="135">
        <v>1</v>
      </c>
      <c r="G4096" s="136">
        <v>45</v>
      </c>
      <c r="H4096" s="135" t="s">
        <v>3922</v>
      </c>
      <c r="I4096" s="135">
        <v>21</v>
      </c>
      <c r="J4096" s="135" t="s">
        <v>2155</v>
      </c>
      <c r="K4096" s="135" t="s">
        <v>2156</v>
      </c>
      <c r="L4096" s="135" t="s">
        <v>193</v>
      </c>
      <c r="M4096" s="135"/>
      <c r="N4096" s="137"/>
      <c r="O4096" s="121"/>
    </row>
    <row r="4097" spans="1:15" x14ac:dyDescent="0.25">
      <c r="A4097" s="139">
        <v>147</v>
      </c>
      <c r="B4097" s="135" t="s">
        <v>298</v>
      </c>
      <c r="C4097" s="134" t="s">
        <v>2102</v>
      </c>
      <c r="D4097" s="135">
        <v>5334</v>
      </c>
      <c r="E4097" s="135" t="s">
        <v>2289</v>
      </c>
      <c r="F4097" s="135">
        <v>1</v>
      </c>
      <c r="G4097" s="136">
        <v>47</v>
      </c>
      <c r="H4097" s="135" t="s">
        <v>3924</v>
      </c>
      <c r="I4097" s="135">
        <v>112</v>
      </c>
      <c r="J4097" s="135" t="s">
        <v>2108</v>
      </c>
      <c r="K4097" s="135" t="s">
        <v>2109</v>
      </c>
      <c r="L4097" s="135" t="s">
        <v>193</v>
      </c>
      <c r="M4097" s="135"/>
      <c r="N4097" s="137"/>
      <c r="O4097" s="121"/>
    </row>
    <row r="4098" spans="1:15" x14ac:dyDescent="0.25">
      <c r="A4098" s="139">
        <v>147</v>
      </c>
      <c r="B4098" s="135" t="s">
        <v>298</v>
      </c>
      <c r="C4098" s="134" t="s">
        <v>2102</v>
      </c>
      <c r="D4098" s="135">
        <v>5335</v>
      </c>
      <c r="E4098" s="135" t="s">
        <v>2289</v>
      </c>
      <c r="F4098" s="135">
        <v>1</v>
      </c>
      <c r="G4098" s="136">
        <v>48</v>
      </c>
      <c r="H4098" s="135" t="s">
        <v>3925</v>
      </c>
      <c r="I4098" s="135">
        <v>112</v>
      </c>
      <c r="J4098" s="135" t="s">
        <v>2108</v>
      </c>
      <c r="K4098" s="135" t="s">
        <v>2109</v>
      </c>
      <c r="L4098" s="135" t="s">
        <v>193</v>
      </c>
      <c r="M4098" s="135"/>
      <c r="N4098" s="137"/>
      <c r="O4098" s="121"/>
    </row>
    <row r="4099" spans="1:15" x14ac:dyDescent="0.25">
      <c r="A4099" s="139">
        <v>147</v>
      </c>
      <c r="B4099" s="135" t="s">
        <v>298</v>
      </c>
      <c r="C4099" s="134" t="s">
        <v>2102</v>
      </c>
      <c r="D4099" s="135">
        <v>5336</v>
      </c>
      <c r="E4099" s="135" t="s">
        <v>2289</v>
      </c>
      <c r="F4099" s="135">
        <v>1</v>
      </c>
      <c r="G4099" s="136">
        <v>49</v>
      </c>
      <c r="H4099" s="135" t="s">
        <v>3926</v>
      </c>
      <c r="I4099" s="135">
        <v>146</v>
      </c>
      <c r="J4099" s="135" t="s">
        <v>2105</v>
      </c>
      <c r="K4099" s="135" t="s">
        <v>2106</v>
      </c>
      <c r="L4099" s="135" t="s">
        <v>193</v>
      </c>
      <c r="M4099" s="135"/>
      <c r="N4099" s="137"/>
      <c r="O4099" s="121"/>
    </row>
    <row r="4100" spans="1:15" x14ac:dyDescent="0.25">
      <c r="A4100" s="139">
        <v>147</v>
      </c>
      <c r="B4100" s="135" t="s">
        <v>298</v>
      </c>
      <c r="C4100" s="134" t="s">
        <v>2102</v>
      </c>
      <c r="D4100" s="135">
        <v>5337</v>
      </c>
      <c r="E4100" s="135" t="s">
        <v>2325</v>
      </c>
      <c r="F4100" s="135">
        <v>1</v>
      </c>
      <c r="G4100" s="136">
        <v>1</v>
      </c>
      <c r="H4100" s="135" t="s">
        <v>2326</v>
      </c>
      <c r="I4100" s="135">
        <v>2904</v>
      </c>
      <c r="J4100" s="135" t="s">
        <v>2202</v>
      </c>
      <c r="K4100" s="135" t="s">
        <v>2203</v>
      </c>
      <c r="L4100" s="135" t="s">
        <v>190</v>
      </c>
      <c r="M4100" s="135"/>
      <c r="N4100" s="137"/>
      <c r="O4100" s="121"/>
    </row>
    <row r="4101" spans="1:15" x14ac:dyDescent="0.25">
      <c r="A4101" s="139">
        <v>147</v>
      </c>
      <c r="B4101" s="135" t="s">
        <v>298</v>
      </c>
      <c r="C4101" s="134" t="s">
        <v>2102</v>
      </c>
      <c r="D4101" s="135">
        <v>5338</v>
      </c>
      <c r="E4101" s="135" t="s">
        <v>2325</v>
      </c>
      <c r="F4101" s="135">
        <v>1</v>
      </c>
      <c r="G4101" s="136">
        <v>2</v>
      </c>
      <c r="H4101" s="135" t="s">
        <v>2327</v>
      </c>
      <c r="I4101" s="135">
        <v>46</v>
      </c>
      <c r="J4101" s="135" t="s">
        <v>2151</v>
      </c>
      <c r="K4101" s="135" t="s">
        <v>2152</v>
      </c>
      <c r="L4101" s="135" t="s">
        <v>193</v>
      </c>
      <c r="M4101" s="135"/>
      <c r="N4101" s="137"/>
      <c r="O4101" s="121"/>
    </row>
    <row r="4102" spans="1:15" x14ac:dyDescent="0.25">
      <c r="A4102" s="139">
        <v>147</v>
      </c>
      <c r="B4102" s="135" t="s">
        <v>298</v>
      </c>
      <c r="C4102" s="134" t="s">
        <v>2102</v>
      </c>
      <c r="D4102" s="135">
        <v>5339</v>
      </c>
      <c r="E4102" s="135" t="s">
        <v>2325</v>
      </c>
      <c r="F4102" s="135">
        <v>1</v>
      </c>
      <c r="G4102" s="136">
        <v>3</v>
      </c>
      <c r="H4102" s="135" t="s">
        <v>2328</v>
      </c>
      <c r="I4102" s="135">
        <v>284</v>
      </c>
      <c r="J4102" s="135" t="s">
        <v>2138</v>
      </c>
      <c r="K4102" s="135" t="s">
        <v>2139</v>
      </c>
      <c r="L4102" s="135" t="s">
        <v>194</v>
      </c>
      <c r="M4102" s="135"/>
      <c r="N4102" s="137"/>
      <c r="O4102" s="121"/>
    </row>
    <row r="4103" spans="1:15" x14ac:dyDescent="0.25">
      <c r="A4103" s="139">
        <v>147</v>
      </c>
      <c r="B4103" s="135" t="s">
        <v>298</v>
      </c>
      <c r="C4103" s="134" t="s">
        <v>2102</v>
      </c>
      <c r="D4103" s="135">
        <v>5340</v>
      </c>
      <c r="E4103" s="135" t="s">
        <v>2325</v>
      </c>
      <c r="F4103" s="135">
        <v>1</v>
      </c>
      <c r="G4103" s="136">
        <v>4</v>
      </c>
      <c r="H4103" s="135" t="s">
        <v>2384</v>
      </c>
      <c r="I4103" s="135">
        <v>297</v>
      </c>
      <c r="J4103" s="135" t="s">
        <v>2155</v>
      </c>
      <c r="K4103" s="135" t="s">
        <v>2156</v>
      </c>
      <c r="L4103" s="135" t="s">
        <v>193</v>
      </c>
      <c r="M4103" s="135"/>
      <c r="N4103" s="137"/>
      <c r="O4103" s="121"/>
    </row>
    <row r="4104" spans="1:15" x14ac:dyDescent="0.25">
      <c r="A4104" s="139">
        <v>147</v>
      </c>
      <c r="B4104" s="135" t="s">
        <v>298</v>
      </c>
      <c r="C4104" s="134" t="s">
        <v>2102</v>
      </c>
      <c r="D4104" s="135">
        <v>5341</v>
      </c>
      <c r="E4104" s="135" t="s">
        <v>2325</v>
      </c>
      <c r="F4104" s="135">
        <v>1</v>
      </c>
      <c r="G4104" s="136">
        <v>5</v>
      </c>
      <c r="H4104" s="135" t="s">
        <v>2385</v>
      </c>
      <c r="I4104" s="135">
        <v>63</v>
      </c>
      <c r="J4104" s="135" t="s">
        <v>2108</v>
      </c>
      <c r="K4104" s="135" t="s">
        <v>2109</v>
      </c>
      <c r="L4104" s="135" t="s">
        <v>193</v>
      </c>
      <c r="M4104" s="135"/>
      <c r="N4104" s="137"/>
      <c r="O4104" s="121"/>
    </row>
    <row r="4105" spans="1:15" x14ac:dyDescent="0.25">
      <c r="A4105" s="139">
        <v>147</v>
      </c>
      <c r="B4105" s="135" t="s">
        <v>298</v>
      </c>
      <c r="C4105" s="134" t="s">
        <v>2102</v>
      </c>
      <c r="D4105" s="135">
        <v>5342</v>
      </c>
      <c r="E4105" s="135" t="s">
        <v>2325</v>
      </c>
      <c r="F4105" s="135">
        <v>1</v>
      </c>
      <c r="G4105" s="136">
        <v>6</v>
      </c>
      <c r="H4105" s="135" t="s">
        <v>2386</v>
      </c>
      <c r="I4105" s="135">
        <v>66</v>
      </c>
      <c r="J4105" s="135" t="s">
        <v>2108</v>
      </c>
      <c r="K4105" s="135" t="s">
        <v>2109</v>
      </c>
      <c r="L4105" s="135" t="s">
        <v>193</v>
      </c>
      <c r="M4105" s="135"/>
      <c r="N4105" s="137"/>
      <c r="O4105" s="121"/>
    </row>
    <row r="4106" spans="1:15" x14ac:dyDescent="0.25">
      <c r="A4106" s="139">
        <v>147</v>
      </c>
      <c r="B4106" s="135" t="s">
        <v>298</v>
      </c>
      <c r="C4106" s="134" t="s">
        <v>2102</v>
      </c>
      <c r="D4106" s="135">
        <v>5343</v>
      </c>
      <c r="E4106" s="135" t="s">
        <v>2325</v>
      </c>
      <c r="F4106" s="135">
        <v>1</v>
      </c>
      <c r="G4106" s="136">
        <v>8</v>
      </c>
      <c r="H4106" s="135" t="s">
        <v>2388</v>
      </c>
      <c r="I4106" s="135">
        <v>410</v>
      </c>
      <c r="J4106" s="135" t="s">
        <v>2155</v>
      </c>
      <c r="K4106" s="135" t="s">
        <v>2156</v>
      </c>
      <c r="L4106" s="135" t="s">
        <v>193</v>
      </c>
      <c r="M4106" s="135"/>
      <c r="N4106" s="137"/>
      <c r="O4106" s="121"/>
    </row>
    <row r="4107" spans="1:15" x14ac:dyDescent="0.25">
      <c r="A4107" s="139">
        <v>147</v>
      </c>
      <c r="B4107" s="135" t="s">
        <v>298</v>
      </c>
      <c r="C4107" s="134" t="s">
        <v>2102</v>
      </c>
      <c r="D4107" s="135">
        <v>5344</v>
      </c>
      <c r="E4107" s="135" t="s">
        <v>2325</v>
      </c>
      <c r="F4107" s="135">
        <v>1</v>
      </c>
      <c r="G4107" s="136">
        <v>9</v>
      </c>
      <c r="H4107" s="135" t="s">
        <v>2389</v>
      </c>
      <c r="I4107" s="135">
        <v>940</v>
      </c>
      <c r="J4107" s="135" t="s">
        <v>2155</v>
      </c>
      <c r="K4107" s="135" t="s">
        <v>2156</v>
      </c>
      <c r="L4107" s="135" t="s">
        <v>193</v>
      </c>
      <c r="M4107" s="135"/>
      <c r="N4107" s="137"/>
      <c r="O4107" s="121"/>
    </row>
    <row r="4108" spans="1:15" x14ac:dyDescent="0.25">
      <c r="A4108" s="139">
        <v>147</v>
      </c>
      <c r="B4108" s="135" t="s">
        <v>298</v>
      </c>
      <c r="C4108" s="134" t="s">
        <v>2102</v>
      </c>
      <c r="D4108" s="135">
        <v>5345</v>
      </c>
      <c r="E4108" s="135" t="s">
        <v>2325</v>
      </c>
      <c r="F4108" s="135">
        <v>1</v>
      </c>
      <c r="G4108" s="136">
        <v>10</v>
      </c>
      <c r="H4108" s="135" t="s">
        <v>2390</v>
      </c>
      <c r="I4108" s="135">
        <v>31</v>
      </c>
      <c r="J4108" s="135" t="s">
        <v>2108</v>
      </c>
      <c r="K4108" s="135" t="s">
        <v>2109</v>
      </c>
      <c r="L4108" s="135" t="s">
        <v>193</v>
      </c>
      <c r="M4108" s="135"/>
      <c r="N4108" s="137"/>
      <c r="O4108" s="121"/>
    </row>
    <row r="4109" spans="1:15" x14ac:dyDescent="0.25">
      <c r="A4109" s="139">
        <v>147</v>
      </c>
      <c r="B4109" s="135" t="s">
        <v>298</v>
      </c>
      <c r="C4109" s="134" t="s">
        <v>2102</v>
      </c>
      <c r="D4109" s="135">
        <v>5346</v>
      </c>
      <c r="E4109" s="135" t="s">
        <v>2325</v>
      </c>
      <c r="F4109" s="135">
        <v>1</v>
      </c>
      <c r="G4109" s="136">
        <v>11</v>
      </c>
      <c r="H4109" s="135" t="s">
        <v>2391</v>
      </c>
      <c r="I4109" s="135">
        <v>24</v>
      </c>
      <c r="J4109" s="135" t="s">
        <v>2108</v>
      </c>
      <c r="K4109" s="135" t="s">
        <v>2109</v>
      </c>
      <c r="L4109" s="135" t="s">
        <v>193</v>
      </c>
      <c r="M4109" s="135"/>
      <c r="N4109" s="137"/>
      <c r="O4109" s="121"/>
    </row>
    <row r="4110" spans="1:15" x14ac:dyDescent="0.25">
      <c r="A4110" s="139">
        <v>147</v>
      </c>
      <c r="B4110" s="135" t="s">
        <v>298</v>
      </c>
      <c r="C4110" s="134" t="s">
        <v>2102</v>
      </c>
      <c r="D4110" s="135">
        <v>5347</v>
      </c>
      <c r="E4110" s="135" t="s">
        <v>2325</v>
      </c>
      <c r="F4110" s="135">
        <v>1</v>
      </c>
      <c r="G4110" s="136">
        <v>12</v>
      </c>
      <c r="H4110" s="135" t="s">
        <v>2392</v>
      </c>
      <c r="I4110" s="135">
        <v>60</v>
      </c>
      <c r="J4110" s="135" t="s">
        <v>2536</v>
      </c>
      <c r="K4110" s="135" t="s">
        <v>2544</v>
      </c>
      <c r="L4110" s="135" t="s">
        <v>193</v>
      </c>
      <c r="M4110" s="135"/>
      <c r="N4110" s="137"/>
      <c r="O4110" s="121"/>
    </row>
    <row r="4111" spans="1:15" x14ac:dyDescent="0.25">
      <c r="A4111" s="139">
        <v>147</v>
      </c>
      <c r="B4111" s="135" t="s">
        <v>298</v>
      </c>
      <c r="C4111" s="134" t="s">
        <v>2102</v>
      </c>
      <c r="D4111" s="135">
        <v>5348</v>
      </c>
      <c r="E4111" s="135" t="s">
        <v>2325</v>
      </c>
      <c r="F4111" s="135">
        <v>1</v>
      </c>
      <c r="G4111" s="136">
        <v>13</v>
      </c>
      <c r="H4111" s="135" t="s">
        <v>2393</v>
      </c>
      <c r="I4111" s="135">
        <v>16</v>
      </c>
      <c r="J4111" s="135" t="s">
        <v>2155</v>
      </c>
      <c r="K4111" s="135" t="s">
        <v>2156</v>
      </c>
      <c r="L4111" s="135" t="s">
        <v>193</v>
      </c>
      <c r="M4111" s="135"/>
      <c r="N4111" s="137"/>
      <c r="O4111" s="121"/>
    </row>
    <row r="4112" spans="1:15" x14ac:dyDescent="0.25">
      <c r="A4112" s="139">
        <v>147</v>
      </c>
      <c r="B4112" s="135" t="s">
        <v>298</v>
      </c>
      <c r="C4112" s="134" t="s">
        <v>2102</v>
      </c>
      <c r="D4112" s="135">
        <v>5349</v>
      </c>
      <c r="E4112" s="135" t="s">
        <v>2325</v>
      </c>
      <c r="F4112" s="135">
        <v>1</v>
      </c>
      <c r="G4112" s="136">
        <v>14</v>
      </c>
      <c r="H4112" s="135" t="s">
        <v>2394</v>
      </c>
      <c r="I4112" s="135">
        <v>28</v>
      </c>
      <c r="J4112" s="135" t="s">
        <v>2155</v>
      </c>
      <c r="K4112" s="135" t="s">
        <v>2156</v>
      </c>
      <c r="L4112" s="135" t="s">
        <v>193</v>
      </c>
      <c r="M4112" s="135"/>
      <c r="N4112" s="137"/>
      <c r="O4112" s="121"/>
    </row>
    <row r="4113" spans="1:15" x14ac:dyDescent="0.25">
      <c r="A4113" s="139">
        <v>147</v>
      </c>
      <c r="B4113" s="135" t="s">
        <v>298</v>
      </c>
      <c r="C4113" s="134" t="s">
        <v>2102</v>
      </c>
      <c r="D4113" s="135">
        <v>5350</v>
      </c>
      <c r="E4113" s="135" t="s">
        <v>2325</v>
      </c>
      <c r="F4113" s="135">
        <v>1</v>
      </c>
      <c r="G4113" s="136">
        <v>15</v>
      </c>
      <c r="H4113" s="135" t="s">
        <v>2395</v>
      </c>
      <c r="I4113" s="135">
        <v>272</v>
      </c>
      <c r="J4113" s="135" t="s">
        <v>2151</v>
      </c>
      <c r="K4113" s="135" t="s">
        <v>2152</v>
      </c>
      <c r="L4113" s="135" t="s">
        <v>193</v>
      </c>
      <c r="M4113" s="135"/>
      <c r="N4113" s="137"/>
      <c r="O4113" s="121"/>
    </row>
    <row r="4114" spans="1:15" x14ac:dyDescent="0.25">
      <c r="A4114" s="139">
        <v>147</v>
      </c>
      <c r="B4114" s="135" t="s">
        <v>298</v>
      </c>
      <c r="C4114" s="134" t="s">
        <v>2102</v>
      </c>
      <c r="D4114" s="135">
        <v>5351</v>
      </c>
      <c r="E4114" s="135" t="s">
        <v>2325</v>
      </c>
      <c r="F4114" s="135">
        <v>1</v>
      </c>
      <c r="G4114" s="136">
        <v>16</v>
      </c>
      <c r="H4114" s="135" t="s">
        <v>2396</v>
      </c>
      <c r="I4114" s="135">
        <v>37</v>
      </c>
      <c r="J4114" s="135" t="s">
        <v>2151</v>
      </c>
      <c r="K4114" s="135" t="s">
        <v>2152</v>
      </c>
      <c r="L4114" s="135" t="s">
        <v>193</v>
      </c>
      <c r="M4114" s="135"/>
      <c r="N4114" s="137"/>
      <c r="O4114" s="121"/>
    </row>
    <row r="4115" spans="1:15" x14ac:dyDescent="0.25">
      <c r="A4115" s="139">
        <v>147</v>
      </c>
      <c r="B4115" s="135" t="s">
        <v>298</v>
      </c>
      <c r="C4115" s="134" t="s">
        <v>2102</v>
      </c>
      <c r="D4115" s="135">
        <v>5352</v>
      </c>
      <c r="E4115" s="135" t="s">
        <v>2325</v>
      </c>
      <c r="F4115" s="135">
        <v>1</v>
      </c>
      <c r="G4115" s="136">
        <v>17</v>
      </c>
      <c r="H4115" s="135" t="s">
        <v>2397</v>
      </c>
      <c r="I4115" s="135">
        <v>48</v>
      </c>
      <c r="J4115" s="135" t="s">
        <v>2151</v>
      </c>
      <c r="K4115" s="135" t="s">
        <v>2152</v>
      </c>
      <c r="L4115" s="135" t="s">
        <v>193</v>
      </c>
      <c r="M4115" s="135"/>
      <c r="N4115" s="137"/>
      <c r="O4115" s="121"/>
    </row>
    <row r="4116" spans="1:15" x14ac:dyDescent="0.25">
      <c r="A4116" s="139">
        <v>147</v>
      </c>
      <c r="B4116" s="135" t="s">
        <v>298</v>
      </c>
      <c r="C4116" s="134" t="s">
        <v>2102</v>
      </c>
      <c r="D4116" s="135">
        <v>5353</v>
      </c>
      <c r="E4116" s="135" t="s">
        <v>2325</v>
      </c>
      <c r="F4116" s="135">
        <v>1</v>
      </c>
      <c r="G4116" s="136">
        <v>18</v>
      </c>
      <c r="H4116" s="135" t="s">
        <v>2398</v>
      </c>
      <c r="I4116" s="135">
        <v>999</v>
      </c>
      <c r="J4116" s="135" t="s">
        <v>2155</v>
      </c>
      <c r="K4116" s="135" t="s">
        <v>2156</v>
      </c>
      <c r="L4116" s="135" t="s">
        <v>193</v>
      </c>
      <c r="M4116" s="135"/>
      <c r="N4116" s="137"/>
      <c r="O4116" s="121"/>
    </row>
    <row r="4117" spans="1:15" x14ac:dyDescent="0.25">
      <c r="A4117" s="139">
        <v>147</v>
      </c>
      <c r="B4117" s="135" t="s">
        <v>298</v>
      </c>
      <c r="C4117" s="134" t="s">
        <v>2102</v>
      </c>
      <c r="D4117" s="135">
        <v>5354</v>
      </c>
      <c r="E4117" s="135" t="s">
        <v>2184</v>
      </c>
      <c r="F4117" s="135">
        <v>1</v>
      </c>
      <c r="G4117" s="136">
        <v>20</v>
      </c>
      <c r="H4117" s="135" t="s">
        <v>4029</v>
      </c>
      <c r="I4117" s="135">
        <v>371</v>
      </c>
      <c r="J4117" s="135" t="s">
        <v>2138</v>
      </c>
      <c r="K4117" s="135" t="s">
        <v>2139</v>
      </c>
      <c r="L4117" s="135" t="s">
        <v>194</v>
      </c>
      <c r="M4117" s="135"/>
      <c r="N4117" s="137"/>
      <c r="O4117" s="121"/>
    </row>
    <row r="4118" spans="1:15" x14ac:dyDescent="0.25">
      <c r="A4118" s="139">
        <v>147</v>
      </c>
      <c r="B4118" s="135" t="s">
        <v>298</v>
      </c>
      <c r="C4118" s="134" t="s">
        <v>2102</v>
      </c>
      <c r="D4118" s="135">
        <v>5355</v>
      </c>
      <c r="E4118" s="135" t="s">
        <v>2184</v>
      </c>
      <c r="F4118" s="135">
        <v>1</v>
      </c>
      <c r="G4118" s="136">
        <v>21</v>
      </c>
      <c r="H4118" s="135" t="s">
        <v>4030</v>
      </c>
      <c r="I4118" s="135">
        <v>129</v>
      </c>
      <c r="J4118" s="135" t="s">
        <v>2112</v>
      </c>
      <c r="K4118" s="135" t="s">
        <v>2113</v>
      </c>
      <c r="L4118" s="135" t="s">
        <v>194</v>
      </c>
      <c r="M4118" s="135"/>
      <c r="N4118" s="137"/>
      <c r="O4118" s="121"/>
    </row>
    <row r="4119" spans="1:15" x14ac:dyDescent="0.25">
      <c r="A4119" s="139">
        <v>147</v>
      </c>
      <c r="B4119" s="135" t="s">
        <v>298</v>
      </c>
      <c r="C4119" s="134" t="s">
        <v>2102</v>
      </c>
      <c r="D4119" s="135">
        <v>5356</v>
      </c>
      <c r="E4119" s="135" t="s">
        <v>2184</v>
      </c>
      <c r="F4119" s="135">
        <v>1</v>
      </c>
      <c r="G4119" s="136">
        <v>22</v>
      </c>
      <c r="H4119" s="135" t="s">
        <v>4031</v>
      </c>
      <c r="I4119" s="135">
        <v>20</v>
      </c>
      <c r="J4119" s="135" t="s">
        <v>2151</v>
      </c>
      <c r="K4119" s="135" t="s">
        <v>2152</v>
      </c>
      <c r="L4119" s="135" t="s">
        <v>193</v>
      </c>
      <c r="M4119" s="135"/>
      <c r="N4119" s="137"/>
      <c r="O4119" s="121"/>
    </row>
    <row r="4120" spans="1:15" x14ac:dyDescent="0.25">
      <c r="A4120" s="139">
        <v>147</v>
      </c>
      <c r="B4120" s="135" t="s">
        <v>298</v>
      </c>
      <c r="C4120" s="134" t="s">
        <v>2102</v>
      </c>
      <c r="D4120" s="135">
        <v>5357</v>
      </c>
      <c r="E4120" s="135" t="s">
        <v>2184</v>
      </c>
      <c r="F4120" s="135">
        <v>1</v>
      </c>
      <c r="G4120" s="136">
        <v>23</v>
      </c>
      <c r="H4120" s="135" t="s">
        <v>4032</v>
      </c>
      <c r="I4120" s="135">
        <v>824</v>
      </c>
      <c r="J4120" s="135" t="s">
        <v>2115</v>
      </c>
      <c r="K4120" s="135" t="s">
        <v>2116</v>
      </c>
      <c r="L4120" s="135" t="s">
        <v>2117</v>
      </c>
      <c r="M4120" s="135" t="s">
        <v>725</v>
      </c>
      <c r="N4120" s="137"/>
      <c r="O4120" s="121"/>
    </row>
    <row r="4121" spans="1:15" x14ac:dyDescent="0.25">
      <c r="A4121" s="139">
        <v>147</v>
      </c>
      <c r="B4121" s="135" t="s">
        <v>298</v>
      </c>
      <c r="C4121" s="134" t="s">
        <v>2102</v>
      </c>
      <c r="D4121" s="135">
        <v>5358</v>
      </c>
      <c r="E4121" s="135" t="s">
        <v>2184</v>
      </c>
      <c r="F4121" s="135">
        <v>1</v>
      </c>
      <c r="G4121" s="136">
        <v>24</v>
      </c>
      <c r="H4121" s="135" t="s">
        <v>4033</v>
      </c>
      <c r="I4121" s="135">
        <v>1066</v>
      </c>
      <c r="J4121" s="135" t="s">
        <v>2115</v>
      </c>
      <c r="K4121" s="135" t="s">
        <v>2116</v>
      </c>
      <c r="L4121" s="135" t="s">
        <v>2117</v>
      </c>
      <c r="M4121" s="135"/>
      <c r="N4121" s="137"/>
      <c r="O4121" s="121"/>
    </row>
    <row r="4122" spans="1:15" x14ac:dyDescent="0.25">
      <c r="A4122" s="139">
        <v>147</v>
      </c>
      <c r="B4122" s="135" t="s">
        <v>298</v>
      </c>
      <c r="C4122" s="134" t="s">
        <v>2102</v>
      </c>
      <c r="D4122" s="135">
        <v>5359</v>
      </c>
      <c r="E4122" s="135" t="s">
        <v>2184</v>
      </c>
      <c r="F4122" s="135">
        <v>1</v>
      </c>
      <c r="G4122" s="136">
        <v>25</v>
      </c>
      <c r="H4122" s="135" t="s">
        <v>4034</v>
      </c>
      <c r="I4122" s="135">
        <v>1075</v>
      </c>
      <c r="J4122" s="135" t="s">
        <v>2115</v>
      </c>
      <c r="K4122" s="135" t="s">
        <v>2116</v>
      </c>
      <c r="L4122" s="135" t="s">
        <v>2117</v>
      </c>
      <c r="M4122" s="135"/>
      <c r="N4122" s="137"/>
      <c r="O4122" s="121"/>
    </row>
    <row r="4123" spans="1:15" x14ac:dyDescent="0.25">
      <c r="A4123" s="139">
        <v>147</v>
      </c>
      <c r="B4123" s="135" t="s">
        <v>298</v>
      </c>
      <c r="C4123" s="134" t="s">
        <v>2102</v>
      </c>
      <c r="D4123" s="135">
        <v>5360</v>
      </c>
      <c r="E4123" s="135" t="s">
        <v>2184</v>
      </c>
      <c r="F4123" s="135">
        <v>1</v>
      </c>
      <c r="G4123" s="136">
        <v>26</v>
      </c>
      <c r="H4123" s="135" t="s">
        <v>4035</v>
      </c>
      <c r="I4123" s="135">
        <v>42</v>
      </c>
      <c r="J4123" s="135" t="s">
        <v>2108</v>
      </c>
      <c r="K4123" s="135" t="s">
        <v>2109</v>
      </c>
      <c r="L4123" s="135" t="s">
        <v>193</v>
      </c>
      <c r="M4123" s="135"/>
      <c r="N4123" s="137"/>
      <c r="O4123" s="121"/>
    </row>
    <row r="4124" spans="1:15" x14ac:dyDescent="0.25">
      <c r="A4124" s="139">
        <v>147</v>
      </c>
      <c r="B4124" s="135" t="s">
        <v>298</v>
      </c>
      <c r="C4124" s="134" t="s">
        <v>2102</v>
      </c>
      <c r="D4124" s="135">
        <v>5361</v>
      </c>
      <c r="E4124" s="135" t="s">
        <v>2184</v>
      </c>
      <c r="F4124" s="135">
        <v>1</v>
      </c>
      <c r="G4124" s="136">
        <v>27</v>
      </c>
      <c r="H4124" s="135" t="s">
        <v>4036</v>
      </c>
      <c r="I4124" s="135">
        <v>42</v>
      </c>
      <c r="J4124" s="135" t="s">
        <v>2108</v>
      </c>
      <c r="K4124" s="135" t="s">
        <v>2109</v>
      </c>
      <c r="L4124" s="135" t="s">
        <v>193</v>
      </c>
      <c r="M4124" s="135"/>
      <c r="N4124" s="137"/>
      <c r="O4124" s="121"/>
    </row>
    <row r="4125" spans="1:15" x14ac:dyDescent="0.25">
      <c r="A4125" s="139">
        <v>147</v>
      </c>
      <c r="B4125" s="135" t="s">
        <v>298</v>
      </c>
      <c r="C4125" s="134" t="s">
        <v>2102</v>
      </c>
      <c r="D4125" s="135">
        <v>5362</v>
      </c>
      <c r="E4125" s="135" t="s">
        <v>2184</v>
      </c>
      <c r="F4125" s="135">
        <v>1</v>
      </c>
      <c r="G4125" s="136">
        <v>28</v>
      </c>
      <c r="H4125" s="135" t="s">
        <v>4037</v>
      </c>
      <c r="I4125" s="135">
        <v>25</v>
      </c>
      <c r="J4125" s="135" t="s">
        <v>2151</v>
      </c>
      <c r="K4125" s="135" t="s">
        <v>2152</v>
      </c>
      <c r="L4125" s="135" t="s">
        <v>193</v>
      </c>
      <c r="M4125" s="135"/>
      <c r="N4125" s="137"/>
      <c r="O4125" s="121"/>
    </row>
    <row r="4126" spans="1:15" x14ac:dyDescent="0.25">
      <c r="A4126" s="139">
        <v>147</v>
      </c>
      <c r="B4126" s="135" t="s">
        <v>298</v>
      </c>
      <c r="C4126" s="134" t="s">
        <v>2102</v>
      </c>
      <c r="D4126" s="135">
        <v>5363</v>
      </c>
      <c r="E4126" s="135" t="s">
        <v>2184</v>
      </c>
      <c r="F4126" s="135">
        <v>1</v>
      </c>
      <c r="G4126" s="136">
        <v>29</v>
      </c>
      <c r="H4126" s="135" t="s">
        <v>4038</v>
      </c>
      <c r="I4126" s="135">
        <v>44</v>
      </c>
      <c r="J4126" s="135" t="s">
        <v>2108</v>
      </c>
      <c r="K4126" s="135" t="s">
        <v>2109</v>
      </c>
      <c r="L4126" s="135" t="s">
        <v>193</v>
      </c>
      <c r="M4126" s="135"/>
      <c r="N4126" s="137"/>
      <c r="O4126" s="121"/>
    </row>
    <row r="4127" spans="1:15" x14ac:dyDescent="0.25">
      <c r="A4127" s="139">
        <v>147</v>
      </c>
      <c r="B4127" s="135" t="s">
        <v>298</v>
      </c>
      <c r="C4127" s="134" t="s">
        <v>2102</v>
      </c>
      <c r="D4127" s="135">
        <v>5364</v>
      </c>
      <c r="E4127" s="135" t="s">
        <v>2833</v>
      </c>
      <c r="F4127" s="135">
        <v>1</v>
      </c>
      <c r="G4127" s="136" t="s">
        <v>2843</v>
      </c>
      <c r="H4127" s="135" t="s">
        <v>4039</v>
      </c>
      <c r="I4127" s="135">
        <v>40</v>
      </c>
      <c r="J4127" s="135" t="s">
        <v>2105</v>
      </c>
      <c r="K4127" s="135" t="s">
        <v>2106</v>
      </c>
      <c r="L4127" s="135" t="s">
        <v>193</v>
      </c>
      <c r="M4127" s="135"/>
      <c r="N4127" s="137"/>
      <c r="O4127" s="121"/>
    </row>
    <row r="4128" spans="1:15" x14ac:dyDescent="0.25">
      <c r="A4128" s="139">
        <v>147</v>
      </c>
      <c r="B4128" s="135" t="s">
        <v>298</v>
      </c>
      <c r="C4128" s="134" t="s">
        <v>2102</v>
      </c>
      <c r="D4128" s="135">
        <v>5364</v>
      </c>
      <c r="E4128" s="135" t="s">
        <v>2833</v>
      </c>
      <c r="F4128" s="135">
        <v>1</v>
      </c>
      <c r="G4128" s="136" t="s">
        <v>2843</v>
      </c>
      <c r="H4128" s="135" t="s">
        <v>4039</v>
      </c>
      <c r="I4128" s="135">
        <v>40</v>
      </c>
      <c r="J4128" s="135" t="s">
        <v>2105</v>
      </c>
      <c r="K4128" s="135" t="s">
        <v>2106</v>
      </c>
      <c r="L4128" s="135" t="s">
        <v>193</v>
      </c>
      <c r="M4128" s="135"/>
      <c r="N4128" s="137"/>
      <c r="O4128" s="121"/>
    </row>
    <row r="4129" spans="1:15" x14ac:dyDescent="0.25">
      <c r="A4129" s="139">
        <v>147</v>
      </c>
      <c r="B4129" s="135" t="s">
        <v>298</v>
      </c>
      <c r="C4129" s="134" t="s">
        <v>2102</v>
      </c>
      <c r="D4129" s="135">
        <v>5364</v>
      </c>
      <c r="E4129" s="135" t="s">
        <v>2833</v>
      </c>
      <c r="F4129" s="135">
        <v>1</v>
      </c>
      <c r="G4129" s="136" t="s">
        <v>2843</v>
      </c>
      <c r="H4129" s="135" t="s">
        <v>4039</v>
      </c>
      <c r="I4129" s="135">
        <v>40</v>
      </c>
      <c r="J4129" s="135" t="s">
        <v>2105</v>
      </c>
      <c r="K4129" s="135" t="s">
        <v>2106</v>
      </c>
      <c r="L4129" s="135" t="s">
        <v>193</v>
      </c>
      <c r="M4129" s="135"/>
      <c r="N4129" s="137"/>
      <c r="O4129" s="121"/>
    </row>
    <row r="4130" spans="1:15" x14ac:dyDescent="0.25">
      <c r="A4130" s="139">
        <v>147</v>
      </c>
      <c r="B4130" s="135" t="s">
        <v>298</v>
      </c>
      <c r="C4130" s="134" t="s">
        <v>2102</v>
      </c>
      <c r="D4130" s="135">
        <v>5366</v>
      </c>
      <c r="E4130" s="135" t="s">
        <v>2833</v>
      </c>
      <c r="F4130" s="135">
        <v>1</v>
      </c>
      <c r="G4130" s="136" t="s">
        <v>2843</v>
      </c>
      <c r="H4130" s="135" t="s">
        <v>4039</v>
      </c>
      <c r="I4130" s="135">
        <v>1281</v>
      </c>
      <c r="J4130" s="135" t="s">
        <v>2105</v>
      </c>
      <c r="K4130" s="135" t="s">
        <v>2106</v>
      </c>
      <c r="L4130" s="135" t="s">
        <v>193</v>
      </c>
      <c r="M4130" s="135"/>
      <c r="N4130" s="137"/>
      <c r="O4130" s="121"/>
    </row>
    <row r="4131" spans="1:15" x14ac:dyDescent="0.25">
      <c r="A4131" s="139">
        <v>147</v>
      </c>
      <c r="B4131" s="135" t="s">
        <v>298</v>
      </c>
      <c r="C4131" s="134" t="s">
        <v>2102</v>
      </c>
      <c r="D4131" s="135">
        <v>5368</v>
      </c>
      <c r="E4131" s="135" t="s">
        <v>2833</v>
      </c>
      <c r="F4131" s="135">
        <v>1</v>
      </c>
      <c r="G4131" s="136" t="s">
        <v>2843</v>
      </c>
      <c r="H4131" s="135" t="s">
        <v>4039</v>
      </c>
      <c r="I4131" s="135">
        <v>63</v>
      </c>
      <c r="J4131" s="135" t="s">
        <v>2105</v>
      </c>
      <c r="K4131" s="135" t="s">
        <v>2106</v>
      </c>
      <c r="L4131" s="135" t="s">
        <v>193</v>
      </c>
      <c r="M4131" s="135"/>
      <c r="N4131" s="137"/>
      <c r="O4131" s="121"/>
    </row>
    <row r="4132" spans="1:15" x14ac:dyDescent="0.25">
      <c r="A4132" s="139">
        <v>147</v>
      </c>
      <c r="B4132" s="135" t="s">
        <v>298</v>
      </c>
      <c r="C4132" s="134" t="s">
        <v>2102</v>
      </c>
      <c r="D4132" s="135">
        <v>5369</v>
      </c>
      <c r="E4132" s="135" t="s">
        <v>2833</v>
      </c>
      <c r="F4132" s="135">
        <v>1</v>
      </c>
      <c r="G4132" s="136" t="s">
        <v>2465</v>
      </c>
      <c r="H4132" s="135" t="s">
        <v>4040</v>
      </c>
      <c r="I4132" s="135">
        <v>7</v>
      </c>
      <c r="J4132" s="135" t="s">
        <v>2151</v>
      </c>
      <c r="K4132" s="135" t="s">
        <v>2152</v>
      </c>
      <c r="L4132" s="135" t="s">
        <v>193</v>
      </c>
      <c r="M4132" s="135"/>
      <c r="N4132" s="137"/>
      <c r="O4132" s="121"/>
    </row>
    <row r="4133" spans="1:15" x14ac:dyDescent="0.25">
      <c r="A4133" s="139">
        <v>147</v>
      </c>
      <c r="B4133" s="135" t="s">
        <v>298</v>
      </c>
      <c r="C4133" s="134" t="s">
        <v>2102</v>
      </c>
      <c r="D4133" s="135">
        <v>5370</v>
      </c>
      <c r="E4133" s="135" t="s">
        <v>2833</v>
      </c>
      <c r="F4133" s="135">
        <v>1</v>
      </c>
      <c r="G4133" s="136">
        <v>1</v>
      </c>
      <c r="H4133" s="135" t="s">
        <v>2834</v>
      </c>
      <c r="I4133" s="135">
        <v>1771</v>
      </c>
      <c r="J4133" s="135" t="s">
        <v>2105</v>
      </c>
      <c r="K4133" s="135" t="s">
        <v>2106</v>
      </c>
      <c r="L4133" s="135" t="s">
        <v>193</v>
      </c>
      <c r="M4133" s="135"/>
      <c r="N4133" s="137"/>
      <c r="O4133" s="121"/>
    </row>
    <row r="4134" spans="1:15" x14ac:dyDescent="0.25">
      <c r="A4134" s="139">
        <v>147</v>
      </c>
      <c r="B4134" s="135" t="s">
        <v>298</v>
      </c>
      <c r="C4134" s="134" t="s">
        <v>2102</v>
      </c>
      <c r="D4134" s="135">
        <v>5371</v>
      </c>
      <c r="E4134" s="135" t="s">
        <v>2833</v>
      </c>
      <c r="F4134" s="135">
        <v>1</v>
      </c>
      <c r="G4134" s="136">
        <v>1</v>
      </c>
      <c r="H4134" s="135" t="s">
        <v>2834</v>
      </c>
      <c r="I4134" s="135">
        <v>845</v>
      </c>
      <c r="J4134" s="135" t="s">
        <v>2115</v>
      </c>
      <c r="K4134" s="135" t="s">
        <v>2116</v>
      </c>
      <c r="L4134" s="135" t="s">
        <v>2117</v>
      </c>
      <c r="M4134" s="135"/>
      <c r="N4134" s="137"/>
      <c r="O4134" s="121"/>
    </row>
    <row r="4135" spans="1:15" x14ac:dyDescent="0.25">
      <c r="A4135" s="139">
        <v>147</v>
      </c>
      <c r="B4135" s="135" t="s">
        <v>298</v>
      </c>
      <c r="C4135" s="134" t="s">
        <v>2102</v>
      </c>
      <c r="D4135" s="135">
        <v>5372</v>
      </c>
      <c r="E4135" s="135" t="s">
        <v>2833</v>
      </c>
      <c r="F4135" s="135">
        <v>1</v>
      </c>
      <c r="G4135" s="136">
        <v>1</v>
      </c>
      <c r="H4135" s="135" t="s">
        <v>2834</v>
      </c>
      <c r="I4135" s="135">
        <v>1198</v>
      </c>
      <c r="J4135" s="135" t="s">
        <v>2105</v>
      </c>
      <c r="K4135" s="135" t="s">
        <v>2106</v>
      </c>
      <c r="L4135" s="135" t="s">
        <v>193</v>
      </c>
      <c r="M4135" s="135"/>
      <c r="N4135" s="137"/>
      <c r="O4135" s="121"/>
    </row>
    <row r="4136" spans="1:15" x14ac:dyDescent="0.25">
      <c r="A4136" s="139">
        <v>147</v>
      </c>
      <c r="B4136" s="135" t="s">
        <v>298</v>
      </c>
      <c r="C4136" s="134" t="s">
        <v>2102</v>
      </c>
      <c r="D4136" s="135">
        <v>5373</v>
      </c>
      <c r="E4136" s="135" t="s">
        <v>2833</v>
      </c>
      <c r="F4136" s="135">
        <v>1</v>
      </c>
      <c r="G4136" s="136" t="s">
        <v>2467</v>
      </c>
      <c r="H4136" s="135" t="s">
        <v>4041</v>
      </c>
      <c r="I4136" s="135">
        <v>6</v>
      </c>
      <c r="J4136" s="135" t="s">
        <v>2151</v>
      </c>
      <c r="K4136" s="135" t="s">
        <v>2152</v>
      </c>
      <c r="L4136" s="135" t="s">
        <v>193</v>
      </c>
      <c r="M4136" s="135"/>
      <c r="N4136" s="137"/>
      <c r="O4136" s="121"/>
    </row>
    <row r="4137" spans="1:15" x14ac:dyDescent="0.25">
      <c r="A4137" s="139">
        <v>147</v>
      </c>
      <c r="B4137" s="135" t="s">
        <v>298</v>
      </c>
      <c r="C4137" s="134" t="s">
        <v>2102</v>
      </c>
      <c r="D4137" s="135">
        <v>5374</v>
      </c>
      <c r="E4137" s="135" t="s">
        <v>2833</v>
      </c>
      <c r="F4137" s="135">
        <v>1</v>
      </c>
      <c r="G4137" s="136">
        <v>2</v>
      </c>
      <c r="H4137" s="135" t="s">
        <v>4042</v>
      </c>
      <c r="I4137" s="135">
        <v>845</v>
      </c>
      <c r="J4137" s="135" t="s">
        <v>2115</v>
      </c>
      <c r="K4137" s="135" t="s">
        <v>2116</v>
      </c>
      <c r="L4137" s="135" t="s">
        <v>2117</v>
      </c>
      <c r="M4137" s="135"/>
      <c r="N4137" s="137"/>
      <c r="O4137" s="121"/>
    </row>
    <row r="4138" spans="1:15" x14ac:dyDescent="0.25">
      <c r="A4138" s="139">
        <v>147</v>
      </c>
      <c r="B4138" s="135" t="s">
        <v>298</v>
      </c>
      <c r="C4138" s="134" t="s">
        <v>2102</v>
      </c>
      <c r="D4138" s="135">
        <v>5375</v>
      </c>
      <c r="E4138" s="135" t="s">
        <v>2833</v>
      </c>
      <c r="F4138" s="135">
        <v>1</v>
      </c>
      <c r="G4138" s="136" t="s">
        <v>2469</v>
      </c>
      <c r="H4138" s="135" t="s">
        <v>4043</v>
      </c>
      <c r="I4138" s="135">
        <v>59</v>
      </c>
      <c r="J4138" s="135" t="s">
        <v>2105</v>
      </c>
      <c r="K4138" s="135" t="s">
        <v>2106</v>
      </c>
      <c r="L4138" s="135" t="s">
        <v>193</v>
      </c>
      <c r="M4138" s="135"/>
      <c r="N4138" s="137"/>
      <c r="O4138" s="121"/>
    </row>
    <row r="4139" spans="1:15" x14ac:dyDescent="0.25">
      <c r="A4139" s="139">
        <v>147</v>
      </c>
      <c r="B4139" s="135" t="s">
        <v>298</v>
      </c>
      <c r="C4139" s="134" t="s">
        <v>2102</v>
      </c>
      <c r="D4139" s="135">
        <v>5376</v>
      </c>
      <c r="E4139" s="135" t="s">
        <v>2833</v>
      </c>
      <c r="F4139" s="135">
        <v>1</v>
      </c>
      <c r="G4139" s="136">
        <v>3</v>
      </c>
      <c r="H4139" s="135" t="s">
        <v>4044</v>
      </c>
      <c r="I4139" s="135">
        <v>845</v>
      </c>
      <c r="J4139" s="135" t="s">
        <v>2115</v>
      </c>
      <c r="K4139" s="135" t="s">
        <v>2116</v>
      </c>
      <c r="L4139" s="135" t="s">
        <v>2117</v>
      </c>
      <c r="M4139" s="135"/>
      <c r="N4139" s="137"/>
      <c r="O4139" s="121"/>
    </row>
    <row r="4140" spans="1:15" x14ac:dyDescent="0.25">
      <c r="A4140" s="139">
        <v>147</v>
      </c>
      <c r="B4140" s="135" t="s">
        <v>298</v>
      </c>
      <c r="C4140" s="134" t="s">
        <v>2102</v>
      </c>
      <c r="D4140" s="135">
        <v>5377</v>
      </c>
      <c r="E4140" s="135" t="s">
        <v>2833</v>
      </c>
      <c r="F4140" s="135">
        <v>1</v>
      </c>
      <c r="G4140" s="136">
        <v>4</v>
      </c>
      <c r="H4140" s="135" t="s">
        <v>4045</v>
      </c>
      <c r="I4140" s="135">
        <v>845</v>
      </c>
      <c r="J4140" s="135" t="s">
        <v>2115</v>
      </c>
      <c r="K4140" s="135" t="s">
        <v>2116</v>
      </c>
      <c r="L4140" s="135" t="s">
        <v>2117</v>
      </c>
      <c r="M4140" s="135"/>
      <c r="N4140" s="137"/>
      <c r="O4140" s="121"/>
    </row>
    <row r="4141" spans="1:15" x14ac:dyDescent="0.25">
      <c r="A4141" s="139">
        <v>147</v>
      </c>
      <c r="B4141" s="135" t="s">
        <v>298</v>
      </c>
      <c r="C4141" s="134" t="s">
        <v>2102</v>
      </c>
      <c r="D4141" s="135">
        <v>5378</v>
      </c>
      <c r="E4141" s="135" t="s">
        <v>2833</v>
      </c>
      <c r="F4141" s="135">
        <v>1</v>
      </c>
      <c r="G4141" s="136">
        <v>5</v>
      </c>
      <c r="H4141" s="135" t="s">
        <v>4046</v>
      </c>
      <c r="I4141" s="135">
        <v>845</v>
      </c>
      <c r="J4141" s="135" t="s">
        <v>2115</v>
      </c>
      <c r="K4141" s="135" t="s">
        <v>2116</v>
      </c>
      <c r="L4141" s="135" t="s">
        <v>2117</v>
      </c>
      <c r="M4141" s="135"/>
      <c r="N4141" s="137"/>
      <c r="O4141" s="121"/>
    </row>
    <row r="4142" spans="1:15" x14ac:dyDescent="0.25">
      <c r="A4142" s="139">
        <v>147</v>
      </c>
      <c r="B4142" s="135" t="s">
        <v>298</v>
      </c>
      <c r="C4142" s="134" t="s">
        <v>2102</v>
      </c>
      <c r="D4142" s="135">
        <v>5379</v>
      </c>
      <c r="E4142" s="135" t="s">
        <v>2833</v>
      </c>
      <c r="F4142" s="135">
        <v>1</v>
      </c>
      <c r="G4142" s="136">
        <v>6</v>
      </c>
      <c r="H4142" s="135" t="s">
        <v>4047</v>
      </c>
      <c r="I4142" s="135">
        <v>845</v>
      </c>
      <c r="J4142" s="135" t="s">
        <v>2115</v>
      </c>
      <c r="K4142" s="135" t="s">
        <v>2116</v>
      </c>
      <c r="L4142" s="135" t="s">
        <v>2117</v>
      </c>
      <c r="M4142" s="135"/>
      <c r="N4142" s="137"/>
      <c r="O4142" s="121"/>
    </row>
    <row r="4143" spans="1:15" x14ac:dyDescent="0.25">
      <c r="A4143" s="139">
        <v>147</v>
      </c>
      <c r="B4143" s="135" t="s">
        <v>298</v>
      </c>
      <c r="C4143" s="134" t="s">
        <v>2102</v>
      </c>
      <c r="D4143" s="135">
        <v>5380</v>
      </c>
      <c r="E4143" s="135" t="s">
        <v>2833</v>
      </c>
      <c r="F4143" s="135">
        <v>1</v>
      </c>
      <c r="G4143" s="136">
        <v>7</v>
      </c>
      <c r="H4143" s="135" t="s">
        <v>4048</v>
      </c>
      <c r="I4143" s="135">
        <v>845</v>
      </c>
      <c r="J4143" s="135" t="s">
        <v>2115</v>
      </c>
      <c r="K4143" s="135" t="s">
        <v>2116</v>
      </c>
      <c r="L4143" s="135" t="s">
        <v>2117</v>
      </c>
      <c r="M4143" s="135"/>
      <c r="N4143" s="137"/>
      <c r="O4143" s="121"/>
    </row>
    <row r="4144" spans="1:15" x14ac:dyDescent="0.25">
      <c r="A4144" s="139">
        <v>147</v>
      </c>
      <c r="B4144" s="135" t="s">
        <v>298</v>
      </c>
      <c r="C4144" s="134" t="s">
        <v>2102</v>
      </c>
      <c r="D4144" s="135">
        <v>5381</v>
      </c>
      <c r="E4144" s="135" t="s">
        <v>2833</v>
      </c>
      <c r="F4144" s="135">
        <v>1</v>
      </c>
      <c r="G4144" s="136">
        <v>8</v>
      </c>
      <c r="H4144" s="135" t="s">
        <v>4049</v>
      </c>
      <c r="I4144" s="135">
        <v>845</v>
      </c>
      <c r="J4144" s="135" t="s">
        <v>2283</v>
      </c>
      <c r="K4144" s="135" t="s">
        <v>2284</v>
      </c>
      <c r="L4144" s="135" t="s">
        <v>194</v>
      </c>
      <c r="M4144" s="135"/>
      <c r="N4144" s="137"/>
      <c r="O4144" s="121"/>
    </row>
    <row r="4145" spans="1:15" x14ac:dyDescent="0.25">
      <c r="A4145" s="139">
        <v>147</v>
      </c>
      <c r="B4145" s="135" t="s">
        <v>298</v>
      </c>
      <c r="C4145" s="134" t="s">
        <v>2102</v>
      </c>
      <c r="D4145" s="135">
        <v>5382</v>
      </c>
      <c r="E4145" s="135" t="s">
        <v>2833</v>
      </c>
      <c r="F4145" s="135">
        <v>1</v>
      </c>
      <c r="G4145" s="136">
        <v>9</v>
      </c>
      <c r="H4145" s="135" t="s">
        <v>4050</v>
      </c>
      <c r="I4145" s="135">
        <v>845</v>
      </c>
      <c r="J4145" s="135" t="s">
        <v>2115</v>
      </c>
      <c r="K4145" s="135" t="s">
        <v>2116</v>
      </c>
      <c r="L4145" s="135" t="s">
        <v>2117</v>
      </c>
      <c r="M4145" s="135"/>
      <c r="N4145" s="137"/>
      <c r="O4145" s="121"/>
    </row>
    <row r="4146" spans="1:15" x14ac:dyDescent="0.25">
      <c r="A4146" s="139">
        <v>147</v>
      </c>
      <c r="B4146" s="135" t="s">
        <v>298</v>
      </c>
      <c r="C4146" s="134" t="s">
        <v>2102</v>
      </c>
      <c r="D4146" s="135">
        <v>5383</v>
      </c>
      <c r="E4146" s="135" t="s">
        <v>2833</v>
      </c>
      <c r="F4146" s="135">
        <v>1</v>
      </c>
      <c r="G4146" s="136">
        <v>10</v>
      </c>
      <c r="H4146" s="135" t="s">
        <v>4051</v>
      </c>
      <c r="I4146" s="135">
        <v>845</v>
      </c>
      <c r="J4146" s="135" t="s">
        <v>2115</v>
      </c>
      <c r="K4146" s="135" t="s">
        <v>2116</v>
      </c>
      <c r="L4146" s="135" t="s">
        <v>2117</v>
      </c>
      <c r="M4146" s="135"/>
      <c r="N4146" s="137"/>
      <c r="O4146" s="121"/>
    </row>
    <row r="4147" spans="1:15" x14ac:dyDescent="0.25">
      <c r="A4147" s="139">
        <v>147</v>
      </c>
      <c r="B4147" s="135" t="s">
        <v>298</v>
      </c>
      <c r="C4147" s="134" t="s">
        <v>2102</v>
      </c>
      <c r="D4147" s="135">
        <v>5384</v>
      </c>
      <c r="E4147" s="135" t="s">
        <v>2833</v>
      </c>
      <c r="F4147" s="135">
        <v>1</v>
      </c>
      <c r="G4147" s="140">
        <v>11</v>
      </c>
      <c r="H4147" s="135" t="s">
        <v>4052</v>
      </c>
      <c r="I4147" s="135">
        <v>845</v>
      </c>
      <c r="J4147" s="135" t="s">
        <v>2138</v>
      </c>
      <c r="K4147" s="135" t="s">
        <v>2139</v>
      </c>
      <c r="L4147" s="135" t="s">
        <v>194</v>
      </c>
      <c r="M4147" s="135"/>
      <c r="N4147" s="137"/>
      <c r="O4147" s="121"/>
    </row>
    <row r="4148" spans="1:15" x14ac:dyDescent="0.25">
      <c r="A4148" s="139">
        <v>147</v>
      </c>
      <c r="B4148" s="135" t="s">
        <v>298</v>
      </c>
      <c r="C4148" s="134" t="s">
        <v>2102</v>
      </c>
      <c r="D4148" s="135">
        <v>5385</v>
      </c>
      <c r="E4148" s="135" t="s">
        <v>2833</v>
      </c>
      <c r="F4148" s="135">
        <v>1</v>
      </c>
      <c r="G4148" s="136">
        <v>12</v>
      </c>
      <c r="H4148" s="135" t="s">
        <v>4053</v>
      </c>
      <c r="I4148" s="135">
        <v>845</v>
      </c>
      <c r="J4148" s="135" t="s">
        <v>2151</v>
      </c>
      <c r="K4148" s="135" t="s">
        <v>2152</v>
      </c>
      <c r="L4148" s="135" t="s">
        <v>193</v>
      </c>
      <c r="M4148" s="135"/>
      <c r="N4148" s="137"/>
      <c r="O4148" s="121"/>
    </row>
    <row r="4149" spans="1:15" x14ac:dyDescent="0.25">
      <c r="A4149" s="139">
        <v>147</v>
      </c>
      <c r="B4149" s="135" t="s">
        <v>298</v>
      </c>
      <c r="C4149" s="134" t="s">
        <v>2102</v>
      </c>
      <c r="D4149" s="135">
        <v>5386</v>
      </c>
      <c r="E4149" s="135" t="s">
        <v>2833</v>
      </c>
      <c r="F4149" s="135">
        <v>1</v>
      </c>
      <c r="G4149" s="136">
        <v>13</v>
      </c>
      <c r="H4149" s="135" t="s">
        <v>4054</v>
      </c>
      <c r="I4149" s="135">
        <v>845</v>
      </c>
      <c r="J4149" s="135" t="s">
        <v>2124</v>
      </c>
      <c r="K4149" s="135" t="s">
        <v>2125</v>
      </c>
      <c r="L4149" s="135" t="s">
        <v>192</v>
      </c>
      <c r="M4149" s="135"/>
      <c r="N4149" s="137"/>
      <c r="O4149" s="121"/>
    </row>
    <row r="4150" spans="1:15" x14ac:dyDescent="0.25">
      <c r="A4150" s="139">
        <v>147</v>
      </c>
      <c r="B4150" s="135" t="s">
        <v>298</v>
      </c>
      <c r="C4150" s="134" t="s">
        <v>2102</v>
      </c>
      <c r="D4150" s="135">
        <v>5387</v>
      </c>
      <c r="E4150" s="135" t="s">
        <v>2833</v>
      </c>
      <c r="F4150" s="135">
        <v>1</v>
      </c>
      <c r="G4150" s="136">
        <v>14</v>
      </c>
      <c r="H4150" s="135" t="s">
        <v>4055</v>
      </c>
      <c r="I4150" s="135">
        <v>239</v>
      </c>
      <c r="J4150" s="135" t="s">
        <v>2151</v>
      </c>
      <c r="K4150" s="135" t="s">
        <v>2152</v>
      </c>
      <c r="L4150" s="135" t="s">
        <v>193</v>
      </c>
      <c r="M4150" s="135"/>
      <c r="N4150" s="137"/>
      <c r="O4150" s="121"/>
    </row>
    <row r="4151" spans="1:15" x14ac:dyDescent="0.25">
      <c r="A4151" s="139">
        <v>147</v>
      </c>
      <c r="B4151" s="135" t="s">
        <v>298</v>
      </c>
      <c r="C4151" s="134" t="s">
        <v>2102</v>
      </c>
      <c r="D4151" s="135">
        <v>5388</v>
      </c>
      <c r="E4151" s="135" t="s">
        <v>2833</v>
      </c>
      <c r="F4151" s="135">
        <v>1</v>
      </c>
      <c r="G4151" s="136">
        <v>15</v>
      </c>
      <c r="H4151" s="135" t="s">
        <v>4056</v>
      </c>
      <c r="I4151" s="135">
        <v>354</v>
      </c>
      <c r="J4151" s="135" t="s">
        <v>2151</v>
      </c>
      <c r="K4151" s="135" t="s">
        <v>2152</v>
      </c>
      <c r="L4151" s="135" t="s">
        <v>193</v>
      </c>
      <c r="M4151" s="135"/>
      <c r="N4151" s="137"/>
      <c r="O4151" s="121"/>
    </row>
    <row r="4152" spans="1:15" x14ac:dyDescent="0.25">
      <c r="A4152" s="139">
        <v>147</v>
      </c>
      <c r="B4152" s="135" t="s">
        <v>298</v>
      </c>
      <c r="C4152" s="134" t="s">
        <v>2102</v>
      </c>
      <c r="D4152" s="135">
        <v>5389</v>
      </c>
      <c r="E4152" s="135" t="s">
        <v>2833</v>
      </c>
      <c r="F4152" s="135">
        <v>1</v>
      </c>
      <c r="G4152" s="136">
        <v>16</v>
      </c>
      <c r="H4152" s="135" t="s">
        <v>4057</v>
      </c>
      <c r="I4152" s="135">
        <v>424</v>
      </c>
      <c r="J4152" s="135" t="s">
        <v>2112</v>
      </c>
      <c r="K4152" s="135" t="s">
        <v>2113</v>
      </c>
      <c r="L4152" s="135" t="s">
        <v>194</v>
      </c>
      <c r="M4152" s="135"/>
      <c r="N4152" s="137"/>
      <c r="O4152" s="121"/>
    </row>
    <row r="4153" spans="1:15" x14ac:dyDescent="0.25">
      <c r="A4153" s="139">
        <v>147</v>
      </c>
      <c r="B4153" s="135" t="s">
        <v>298</v>
      </c>
      <c r="C4153" s="134" t="s">
        <v>2102</v>
      </c>
      <c r="D4153" s="135">
        <v>5390</v>
      </c>
      <c r="E4153" s="135" t="s">
        <v>2833</v>
      </c>
      <c r="F4153" s="135">
        <v>1</v>
      </c>
      <c r="G4153" s="136">
        <v>18</v>
      </c>
      <c r="H4153" s="135" t="s">
        <v>4058</v>
      </c>
      <c r="I4153" s="135">
        <v>211</v>
      </c>
      <c r="J4153" s="135" t="s">
        <v>2112</v>
      </c>
      <c r="K4153" s="135" t="s">
        <v>2113</v>
      </c>
      <c r="L4153" s="135" t="s">
        <v>194</v>
      </c>
      <c r="M4153" s="135"/>
      <c r="N4153" s="137"/>
      <c r="O4153" s="121"/>
    </row>
    <row r="4154" spans="1:15" x14ac:dyDescent="0.25">
      <c r="A4154" s="139">
        <v>147</v>
      </c>
      <c r="B4154" s="135" t="s">
        <v>298</v>
      </c>
      <c r="C4154" s="134" t="s">
        <v>2102</v>
      </c>
      <c r="D4154" s="135">
        <v>5391</v>
      </c>
      <c r="E4154" s="135" t="s">
        <v>2833</v>
      </c>
      <c r="F4154" s="135">
        <v>1</v>
      </c>
      <c r="G4154" s="136">
        <v>19</v>
      </c>
      <c r="H4154" s="135" t="s">
        <v>4059</v>
      </c>
      <c r="I4154" s="135">
        <v>94</v>
      </c>
      <c r="J4154" s="135" t="s">
        <v>2112</v>
      </c>
      <c r="K4154" s="135" t="s">
        <v>2113</v>
      </c>
      <c r="L4154" s="135" t="s">
        <v>194</v>
      </c>
      <c r="M4154" s="135"/>
      <c r="N4154" s="137"/>
      <c r="O4154" s="121"/>
    </row>
    <row r="4155" spans="1:15" x14ac:dyDescent="0.25">
      <c r="A4155" s="139">
        <v>147</v>
      </c>
      <c r="B4155" s="135" t="s">
        <v>298</v>
      </c>
      <c r="C4155" s="134" t="s">
        <v>2102</v>
      </c>
      <c r="D4155" s="135">
        <v>5392</v>
      </c>
      <c r="E4155" s="135" t="s">
        <v>2833</v>
      </c>
      <c r="F4155" s="135">
        <v>1</v>
      </c>
      <c r="G4155" s="136">
        <v>21</v>
      </c>
      <c r="H4155" s="135" t="s">
        <v>4060</v>
      </c>
      <c r="I4155" s="135">
        <v>114</v>
      </c>
      <c r="J4155" s="135" t="s">
        <v>2112</v>
      </c>
      <c r="K4155" s="135" t="s">
        <v>2113</v>
      </c>
      <c r="L4155" s="135" t="s">
        <v>194</v>
      </c>
      <c r="M4155" s="135"/>
      <c r="N4155" s="137"/>
      <c r="O4155" s="121"/>
    </row>
    <row r="4156" spans="1:15" x14ac:dyDescent="0.25">
      <c r="A4156" s="139">
        <v>147</v>
      </c>
      <c r="B4156" s="135" t="s">
        <v>298</v>
      </c>
      <c r="C4156" s="134" t="s">
        <v>2102</v>
      </c>
      <c r="D4156" s="135">
        <v>5393</v>
      </c>
      <c r="E4156" s="135" t="s">
        <v>2833</v>
      </c>
      <c r="F4156" s="135">
        <v>1</v>
      </c>
      <c r="G4156" s="136">
        <v>22</v>
      </c>
      <c r="H4156" s="135" t="s">
        <v>4061</v>
      </c>
      <c r="I4156" s="135">
        <v>136</v>
      </c>
      <c r="J4156" s="135" t="s">
        <v>2112</v>
      </c>
      <c r="K4156" s="135" t="s">
        <v>2113</v>
      </c>
      <c r="L4156" s="135" t="s">
        <v>194</v>
      </c>
      <c r="M4156" s="135"/>
      <c r="N4156" s="137"/>
      <c r="O4156" s="121"/>
    </row>
    <row r="4157" spans="1:15" x14ac:dyDescent="0.25">
      <c r="A4157" s="139">
        <v>147</v>
      </c>
      <c r="B4157" s="135" t="s">
        <v>298</v>
      </c>
      <c r="C4157" s="134" t="s">
        <v>2102</v>
      </c>
      <c r="D4157" s="135">
        <v>5394</v>
      </c>
      <c r="E4157" s="135" t="s">
        <v>2833</v>
      </c>
      <c r="F4157" s="135">
        <v>1</v>
      </c>
      <c r="G4157" s="136">
        <v>23</v>
      </c>
      <c r="H4157" s="135" t="s">
        <v>4062</v>
      </c>
      <c r="I4157" s="135">
        <v>80</v>
      </c>
      <c r="J4157" s="135" t="s">
        <v>2112</v>
      </c>
      <c r="K4157" s="135" t="s">
        <v>2113</v>
      </c>
      <c r="L4157" s="135" t="s">
        <v>194</v>
      </c>
      <c r="M4157" s="135"/>
      <c r="N4157" s="137"/>
      <c r="O4157" s="121"/>
    </row>
    <row r="4158" spans="1:15" x14ac:dyDescent="0.25">
      <c r="A4158" s="139">
        <v>147</v>
      </c>
      <c r="B4158" s="135" t="s">
        <v>298</v>
      </c>
      <c r="C4158" s="134" t="s">
        <v>2102</v>
      </c>
      <c r="D4158" s="135">
        <v>5395</v>
      </c>
      <c r="E4158" s="135" t="s">
        <v>2833</v>
      </c>
      <c r="F4158" s="135">
        <v>1</v>
      </c>
      <c r="G4158" s="136">
        <v>24</v>
      </c>
      <c r="H4158" s="135" t="s">
        <v>4063</v>
      </c>
      <c r="I4158" s="135">
        <v>257</v>
      </c>
      <c r="J4158" s="135" t="s">
        <v>2138</v>
      </c>
      <c r="K4158" s="135" t="s">
        <v>2139</v>
      </c>
      <c r="L4158" s="135" t="s">
        <v>194</v>
      </c>
      <c r="M4158" s="135"/>
      <c r="N4158" s="137"/>
      <c r="O4158" s="121"/>
    </row>
    <row r="4159" spans="1:15" x14ac:dyDescent="0.25">
      <c r="A4159" s="139">
        <v>147</v>
      </c>
      <c r="B4159" s="135" t="s">
        <v>298</v>
      </c>
      <c r="C4159" s="134" t="s">
        <v>2102</v>
      </c>
      <c r="D4159" s="135">
        <v>5396</v>
      </c>
      <c r="E4159" s="135" t="s">
        <v>2833</v>
      </c>
      <c r="F4159" s="135">
        <v>1</v>
      </c>
      <c r="G4159" s="136">
        <v>25</v>
      </c>
      <c r="H4159" s="135" t="s">
        <v>4064</v>
      </c>
      <c r="I4159" s="135">
        <v>72</v>
      </c>
      <c r="J4159" s="135" t="s">
        <v>2108</v>
      </c>
      <c r="K4159" s="135" t="s">
        <v>2109</v>
      </c>
      <c r="L4159" s="135" t="s">
        <v>193</v>
      </c>
      <c r="M4159" s="135"/>
      <c r="N4159" s="137"/>
      <c r="O4159" s="121"/>
    </row>
    <row r="4160" spans="1:15" x14ac:dyDescent="0.25">
      <c r="A4160" s="139">
        <v>147</v>
      </c>
      <c r="B4160" s="135" t="s">
        <v>298</v>
      </c>
      <c r="C4160" s="134" t="s">
        <v>2102</v>
      </c>
      <c r="D4160" s="135">
        <v>5397</v>
      </c>
      <c r="E4160" s="135" t="s">
        <v>2833</v>
      </c>
      <c r="F4160" s="135">
        <v>1</v>
      </c>
      <c r="G4160" s="136">
        <v>26</v>
      </c>
      <c r="H4160" s="135" t="s">
        <v>4065</v>
      </c>
      <c r="I4160" s="135">
        <v>243</v>
      </c>
      <c r="J4160" s="135" t="s">
        <v>2108</v>
      </c>
      <c r="K4160" s="135" t="s">
        <v>2109</v>
      </c>
      <c r="L4160" s="135" t="s">
        <v>193</v>
      </c>
      <c r="M4160" s="135"/>
      <c r="N4160" s="137"/>
      <c r="O4160" s="121"/>
    </row>
    <row r="4161" spans="1:15" x14ac:dyDescent="0.25">
      <c r="A4161" s="139">
        <v>147</v>
      </c>
      <c r="B4161" s="135" t="s">
        <v>298</v>
      </c>
      <c r="C4161" s="134" t="s">
        <v>2102</v>
      </c>
      <c r="D4161" s="135">
        <v>5398</v>
      </c>
      <c r="E4161" s="135" t="s">
        <v>2833</v>
      </c>
      <c r="F4161" s="135">
        <v>1</v>
      </c>
      <c r="G4161" s="136">
        <v>27</v>
      </c>
      <c r="H4161" s="135" t="s">
        <v>4066</v>
      </c>
      <c r="I4161" s="135">
        <v>131</v>
      </c>
      <c r="J4161" s="135" t="s">
        <v>2108</v>
      </c>
      <c r="K4161" s="135" t="s">
        <v>2109</v>
      </c>
      <c r="L4161" s="135" t="s">
        <v>193</v>
      </c>
      <c r="M4161" s="135"/>
      <c r="N4161" s="137"/>
      <c r="O4161" s="121"/>
    </row>
    <row r="4162" spans="1:15" x14ac:dyDescent="0.25">
      <c r="A4162" s="139">
        <v>147</v>
      </c>
      <c r="B4162" s="135" t="s">
        <v>298</v>
      </c>
      <c r="C4162" s="134" t="s">
        <v>2102</v>
      </c>
      <c r="D4162" s="135">
        <v>5399</v>
      </c>
      <c r="E4162" s="135" t="s">
        <v>2833</v>
      </c>
      <c r="F4162" s="135">
        <v>1</v>
      </c>
      <c r="G4162" s="136">
        <v>28</v>
      </c>
      <c r="H4162" s="135" t="s">
        <v>4067</v>
      </c>
      <c r="I4162" s="135">
        <v>65</v>
      </c>
      <c r="J4162" s="135" t="s">
        <v>2151</v>
      </c>
      <c r="K4162" s="135" t="s">
        <v>2152</v>
      </c>
      <c r="L4162" s="135" t="s">
        <v>193</v>
      </c>
      <c r="M4162" s="135"/>
      <c r="N4162" s="137"/>
      <c r="O4162" s="121"/>
    </row>
    <row r="4163" spans="1:15" x14ac:dyDescent="0.25">
      <c r="A4163" s="139">
        <v>147</v>
      </c>
      <c r="B4163" s="135" t="s">
        <v>298</v>
      </c>
      <c r="C4163" s="134" t="s">
        <v>2102</v>
      </c>
      <c r="D4163" s="135">
        <v>5400</v>
      </c>
      <c r="E4163" s="135" t="s">
        <v>2833</v>
      </c>
      <c r="F4163" s="135">
        <v>1</v>
      </c>
      <c r="G4163" s="136">
        <v>29</v>
      </c>
      <c r="H4163" s="135" t="s">
        <v>4068</v>
      </c>
      <c r="I4163" s="135">
        <v>136</v>
      </c>
      <c r="J4163" s="135" t="s">
        <v>2112</v>
      </c>
      <c r="K4163" s="135" t="s">
        <v>2113</v>
      </c>
      <c r="L4163" s="135" t="s">
        <v>194</v>
      </c>
      <c r="M4163" s="135"/>
      <c r="N4163" s="137"/>
      <c r="O4163" s="121"/>
    </row>
    <row r="4164" spans="1:15" x14ac:dyDescent="0.25">
      <c r="A4164" s="139">
        <v>147</v>
      </c>
      <c r="B4164" s="135" t="s">
        <v>298</v>
      </c>
      <c r="C4164" s="134" t="s">
        <v>2102</v>
      </c>
      <c r="D4164" s="135">
        <v>5401</v>
      </c>
      <c r="E4164" s="135" t="s">
        <v>2833</v>
      </c>
      <c r="F4164" s="135">
        <v>1</v>
      </c>
      <c r="G4164" s="136">
        <v>30</v>
      </c>
      <c r="H4164" s="135" t="s">
        <v>4069</v>
      </c>
      <c r="I4164" s="135">
        <v>302</v>
      </c>
      <c r="J4164" s="135" t="s">
        <v>2108</v>
      </c>
      <c r="K4164" s="135" t="s">
        <v>2109</v>
      </c>
      <c r="L4164" s="135" t="s">
        <v>193</v>
      </c>
      <c r="M4164" s="135"/>
      <c r="N4164" s="137"/>
      <c r="O4164" s="121"/>
    </row>
    <row r="4165" spans="1:15" x14ac:dyDescent="0.25">
      <c r="A4165" s="139">
        <v>147</v>
      </c>
      <c r="B4165" s="135" t="s">
        <v>298</v>
      </c>
      <c r="C4165" s="134" t="s">
        <v>2102</v>
      </c>
      <c r="D4165" s="135">
        <v>5402</v>
      </c>
      <c r="E4165" s="135" t="s">
        <v>2833</v>
      </c>
      <c r="F4165" s="135">
        <v>1</v>
      </c>
      <c r="G4165" s="136">
        <v>31</v>
      </c>
      <c r="H4165" s="135" t="s">
        <v>4070</v>
      </c>
      <c r="I4165" s="135">
        <v>129</v>
      </c>
      <c r="J4165" s="135" t="s">
        <v>2155</v>
      </c>
      <c r="K4165" s="135" t="s">
        <v>2156</v>
      </c>
      <c r="L4165" s="135" t="s">
        <v>193</v>
      </c>
      <c r="M4165" s="135"/>
      <c r="N4165" s="137"/>
      <c r="O4165" s="121"/>
    </row>
    <row r="4166" spans="1:15" x14ac:dyDescent="0.25">
      <c r="A4166" s="139">
        <v>147</v>
      </c>
      <c r="B4166" s="135" t="s">
        <v>298</v>
      </c>
      <c r="C4166" s="134" t="s">
        <v>2102</v>
      </c>
      <c r="D4166" s="135">
        <v>5403</v>
      </c>
      <c r="E4166" s="135" t="s">
        <v>2833</v>
      </c>
      <c r="F4166" s="135">
        <v>1</v>
      </c>
      <c r="G4166" s="136">
        <v>32</v>
      </c>
      <c r="H4166" s="135" t="s">
        <v>4071</v>
      </c>
      <c r="I4166" s="135">
        <v>202</v>
      </c>
      <c r="J4166" s="135" t="s">
        <v>2155</v>
      </c>
      <c r="K4166" s="135" t="s">
        <v>2156</v>
      </c>
      <c r="L4166" s="135" t="s">
        <v>193</v>
      </c>
      <c r="M4166" s="135"/>
      <c r="N4166" s="137"/>
      <c r="O4166" s="121"/>
    </row>
    <row r="4167" spans="1:15" x14ac:dyDescent="0.25">
      <c r="A4167" s="139">
        <v>147</v>
      </c>
      <c r="B4167" s="135" t="s">
        <v>298</v>
      </c>
      <c r="C4167" s="134" t="s">
        <v>2102</v>
      </c>
      <c r="D4167" s="135">
        <v>5404</v>
      </c>
      <c r="E4167" s="135" t="s">
        <v>2450</v>
      </c>
      <c r="F4167" s="135">
        <v>1</v>
      </c>
      <c r="G4167" s="136">
        <v>1</v>
      </c>
      <c r="H4167" s="135" t="s">
        <v>2451</v>
      </c>
      <c r="I4167" s="135">
        <v>988</v>
      </c>
      <c r="J4167" s="135" t="s">
        <v>2115</v>
      </c>
      <c r="K4167" s="135" t="s">
        <v>2116</v>
      </c>
      <c r="L4167" s="135" t="s">
        <v>2117</v>
      </c>
      <c r="M4167" s="135"/>
      <c r="N4167" s="137"/>
      <c r="O4167" s="121"/>
    </row>
    <row r="4168" spans="1:15" x14ac:dyDescent="0.25">
      <c r="A4168" s="139">
        <v>147</v>
      </c>
      <c r="B4168" s="135" t="s">
        <v>298</v>
      </c>
      <c r="C4168" s="134" t="s">
        <v>2102</v>
      </c>
      <c r="D4168" s="135">
        <v>5405</v>
      </c>
      <c r="E4168" s="135" t="s">
        <v>2452</v>
      </c>
      <c r="F4168" s="135">
        <v>1</v>
      </c>
      <c r="G4168" s="136">
        <v>1</v>
      </c>
      <c r="H4168" s="135" t="s">
        <v>2453</v>
      </c>
      <c r="I4168" s="135">
        <v>988</v>
      </c>
      <c r="J4168" s="135" t="s">
        <v>2115</v>
      </c>
      <c r="K4168" s="135" t="s">
        <v>2116</v>
      </c>
      <c r="L4168" s="135" t="s">
        <v>2117</v>
      </c>
      <c r="M4168" s="135"/>
      <c r="N4168" s="137"/>
      <c r="O4168" s="121"/>
    </row>
    <row r="4169" spans="1:15" x14ac:dyDescent="0.25">
      <c r="A4169" s="139">
        <v>147</v>
      </c>
      <c r="B4169" s="135" t="s">
        <v>298</v>
      </c>
      <c r="C4169" s="134" t="s">
        <v>2102</v>
      </c>
      <c r="D4169" s="135">
        <v>5406</v>
      </c>
      <c r="E4169" s="135" t="s">
        <v>2455</v>
      </c>
      <c r="F4169" s="135">
        <v>1</v>
      </c>
      <c r="G4169" s="136">
        <v>1</v>
      </c>
      <c r="H4169" s="135" t="s">
        <v>2456</v>
      </c>
      <c r="I4169" s="135">
        <v>988</v>
      </c>
      <c r="J4169" s="135" t="s">
        <v>2115</v>
      </c>
      <c r="K4169" s="135" t="s">
        <v>2116</v>
      </c>
      <c r="L4169" s="135" t="s">
        <v>2117</v>
      </c>
      <c r="M4169" s="135"/>
      <c r="N4169" s="137"/>
      <c r="O4169" s="121"/>
    </row>
    <row r="4170" spans="1:15" x14ac:dyDescent="0.25">
      <c r="A4170" s="139">
        <v>147</v>
      </c>
      <c r="B4170" s="135" t="s">
        <v>298</v>
      </c>
      <c r="C4170" s="134" t="s">
        <v>2102</v>
      </c>
      <c r="D4170" s="135">
        <v>5407</v>
      </c>
      <c r="E4170" s="135" t="s">
        <v>2269</v>
      </c>
      <c r="F4170" s="135">
        <v>1</v>
      </c>
      <c r="G4170" s="136">
        <v>1</v>
      </c>
      <c r="H4170" s="135" t="s">
        <v>2270</v>
      </c>
      <c r="I4170" s="135">
        <v>731</v>
      </c>
      <c r="J4170" s="135" t="s">
        <v>2151</v>
      </c>
      <c r="K4170" s="135" t="s">
        <v>2152</v>
      </c>
      <c r="L4170" s="135" t="s">
        <v>193</v>
      </c>
      <c r="M4170" s="135"/>
      <c r="N4170" s="137"/>
      <c r="O4170" s="121"/>
    </row>
    <row r="4171" spans="1:15" x14ac:dyDescent="0.25">
      <c r="A4171" s="139">
        <v>148</v>
      </c>
      <c r="B4171" s="135" t="s">
        <v>270</v>
      </c>
      <c r="C4171" s="134" t="s">
        <v>2102</v>
      </c>
      <c r="D4171" s="135">
        <v>5408</v>
      </c>
      <c r="E4171" s="135" t="s">
        <v>2103</v>
      </c>
      <c r="F4171" s="135">
        <v>1</v>
      </c>
      <c r="G4171" s="136">
        <v>1</v>
      </c>
      <c r="H4171" s="135" t="s">
        <v>2104</v>
      </c>
      <c r="I4171" s="135">
        <v>1163</v>
      </c>
      <c r="J4171" s="135" t="s">
        <v>2115</v>
      </c>
      <c r="K4171" s="135" t="s">
        <v>2116</v>
      </c>
      <c r="L4171" s="135" t="s">
        <v>2117</v>
      </c>
      <c r="M4171" s="135"/>
      <c r="N4171" s="137"/>
      <c r="O4171" s="121"/>
    </row>
    <row r="4172" spans="1:15" x14ac:dyDescent="0.25">
      <c r="A4172" s="139">
        <v>148</v>
      </c>
      <c r="B4172" s="135" t="s">
        <v>270</v>
      </c>
      <c r="C4172" s="134" t="s">
        <v>2102</v>
      </c>
      <c r="D4172" s="135">
        <v>5409</v>
      </c>
      <c r="E4172" s="135" t="s">
        <v>2103</v>
      </c>
      <c r="F4172" s="135">
        <v>1</v>
      </c>
      <c r="G4172" s="136" t="s">
        <v>2465</v>
      </c>
      <c r="H4172" s="135" t="s">
        <v>2760</v>
      </c>
      <c r="I4172" s="135">
        <v>357</v>
      </c>
      <c r="J4172" s="135" t="s">
        <v>2108</v>
      </c>
      <c r="K4172" s="135" t="s">
        <v>2109</v>
      </c>
      <c r="L4172" s="135" t="s">
        <v>193</v>
      </c>
      <c r="M4172" s="135"/>
      <c r="N4172" s="137"/>
      <c r="O4172" s="121"/>
    </row>
    <row r="4173" spans="1:15" x14ac:dyDescent="0.25">
      <c r="A4173" s="139">
        <v>148</v>
      </c>
      <c r="B4173" s="135" t="s">
        <v>270</v>
      </c>
      <c r="C4173" s="134" t="s">
        <v>2102</v>
      </c>
      <c r="D4173" s="135">
        <v>5410</v>
      </c>
      <c r="E4173" s="135" t="s">
        <v>2103</v>
      </c>
      <c r="F4173" s="135">
        <v>1</v>
      </c>
      <c r="G4173" s="136">
        <v>2</v>
      </c>
      <c r="H4173" s="135" t="s">
        <v>2107</v>
      </c>
      <c r="I4173" s="135">
        <v>978</v>
      </c>
      <c r="J4173" s="135" t="s">
        <v>2115</v>
      </c>
      <c r="K4173" s="135" t="s">
        <v>2116</v>
      </c>
      <c r="L4173" s="135" t="s">
        <v>2117</v>
      </c>
      <c r="M4173" s="135"/>
      <c r="N4173" s="137"/>
      <c r="O4173" s="121"/>
    </row>
    <row r="4174" spans="1:15" x14ac:dyDescent="0.25">
      <c r="A4174" s="139">
        <v>148</v>
      </c>
      <c r="B4174" s="135" t="s">
        <v>270</v>
      </c>
      <c r="C4174" s="134" t="s">
        <v>2102</v>
      </c>
      <c r="D4174" s="135">
        <v>5411</v>
      </c>
      <c r="E4174" s="135" t="s">
        <v>2103</v>
      </c>
      <c r="F4174" s="135">
        <v>1</v>
      </c>
      <c r="G4174" s="136" t="s">
        <v>2467</v>
      </c>
      <c r="H4174" s="135" t="s">
        <v>2761</v>
      </c>
      <c r="I4174" s="135">
        <v>64</v>
      </c>
      <c r="J4174" s="135" t="s">
        <v>2155</v>
      </c>
      <c r="K4174" s="135" t="s">
        <v>2156</v>
      </c>
      <c r="L4174" s="135" t="s">
        <v>193</v>
      </c>
      <c r="M4174" s="135"/>
      <c r="N4174" s="137"/>
      <c r="O4174" s="121"/>
    </row>
    <row r="4175" spans="1:15" x14ac:dyDescent="0.25">
      <c r="A4175" s="139">
        <v>148</v>
      </c>
      <c r="B4175" s="135" t="s">
        <v>270</v>
      </c>
      <c r="C4175" s="134" t="s">
        <v>2102</v>
      </c>
      <c r="D4175" s="135">
        <v>5412</v>
      </c>
      <c r="E4175" s="135" t="s">
        <v>2103</v>
      </c>
      <c r="F4175" s="135">
        <v>1</v>
      </c>
      <c r="G4175" s="136">
        <v>3</v>
      </c>
      <c r="H4175" s="135" t="s">
        <v>2110</v>
      </c>
      <c r="I4175" s="135">
        <v>979</v>
      </c>
      <c r="J4175" s="135" t="s">
        <v>2115</v>
      </c>
      <c r="K4175" s="135" t="s">
        <v>2116</v>
      </c>
      <c r="L4175" s="135" t="s">
        <v>2117</v>
      </c>
      <c r="M4175" s="135"/>
      <c r="N4175" s="137"/>
      <c r="O4175" s="121"/>
    </row>
    <row r="4176" spans="1:15" x14ac:dyDescent="0.25">
      <c r="A4176" s="139">
        <v>148</v>
      </c>
      <c r="B4176" s="135" t="s">
        <v>270</v>
      </c>
      <c r="C4176" s="134" t="s">
        <v>2102</v>
      </c>
      <c r="D4176" s="135">
        <v>5413</v>
      </c>
      <c r="E4176" s="135" t="s">
        <v>2103</v>
      </c>
      <c r="F4176" s="135">
        <v>1</v>
      </c>
      <c r="G4176" s="136" t="s">
        <v>2469</v>
      </c>
      <c r="H4176" s="135" t="s">
        <v>2762</v>
      </c>
      <c r="I4176" s="135">
        <v>260</v>
      </c>
      <c r="J4176" s="135" t="s">
        <v>2108</v>
      </c>
      <c r="K4176" s="135" t="s">
        <v>2109</v>
      </c>
      <c r="L4176" s="135" t="s">
        <v>193</v>
      </c>
      <c r="M4176" s="135"/>
      <c r="N4176" s="137"/>
      <c r="O4176" s="121"/>
    </row>
    <row r="4177" spans="1:15" x14ac:dyDescent="0.25">
      <c r="A4177" s="139">
        <v>148</v>
      </c>
      <c r="B4177" s="135" t="s">
        <v>270</v>
      </c>
      <c r="C4177" s="134" t="s">
        <v>2102</v>
      </c>
      <c r="D4177" s="135">
        <v>5414</v>
      </c>
      <c r="E4177" s="135" t="s">
        <v>2103</v>
      </c>
      <c r="F4177" s="135">
        <v>1</v>
      </c>
      <c r="G4177" s="140" t="s">
        <v>2471</v>
      </c>
      <c r="H4177" s="135" t="s">
        <v>2763</v>
      </c>
      <c r="I4177" s="135">
        <v>73</v>
      </c>
      <c r="J4177" s="135" t="s">
        <v>2108</v>
      </c>
      <c r="K4177" s="135" t="s">
        <v>2109</v>
      </c>
      <c r="L4177" s="135" t="s">
        <v>193</v>
      </c>
      <c r="M4177" s="135"/>
      <c r="N4177" s="137"/>
      <c r="O4177" s="121"/>
    </row>
    <row r="4178" spans="1:15" x14ac:dyDescent="0.25">
      <c r="A4178" s="139">
        <v>148</v>
      </c>
      <c r="B4178" s="135" t="s">
        <v>270</v>
      </c>
      <c r="C4178" s="134" t="s">
        <v>2102</v>
      </c>
      <c r="D4178" s="135">
        <v>5415</v>
      </c>
      <c r="E4178" s="135" t="s">
        <v>2103</v>
      </c>
      <c r="F4178" s="135">
        <v>1</v>
      </c>
      <c r="G4178" s="136">
        <v>4</v>
      </c>
      <c r="H4178" s="135" t="s">
        <v>2111</v>
      </c>
      <c r="I4178" s="135">
        <v>886</v>
      </c>
      <c r="J4178" s="135" t="s">
        <v>2115</v>
      </c>
      <c r="K4178" s="135" t="s">
        <v>2116</v>
      </c>
      <c r="L4178" s="135" t="s">
        <v>2117</v>
      </c>
      <c r="M4178" s="135"/>
      <c r="N4178" s="137"/>
      <c r="O4178" s="121"/>
    </row>
    <row r="4179" spans="1:15" x14ac:dyDescent="0.25">
      <c r="A4179" s="139">
        <v>148</v>
      </c>
      <c r="B4179" s="135" t="s">
        <v>270</v>
      </c>
      <c r="C4179" s="134" t="s">
        <v>2102</v>
      </c>
      <c r="D4179" s="135">
        <v>5416</v>
      </c>
      <c r="E4179" s="135" t="s">
        <v>2103</v>
      </c>
      <c r="F4179" s="135">
        <v>1</v>
      </c>
      <c r="G4179" s="140" t="s">
        <v>2475</v>
      </c>
      <c r="H4179" s="135" t="s">
        <v>4072</v>
      </c>
      <c r="I4179" s="135">
        <v>103</v>
      </c>
      <c r="J4179" s="135" t="s">
        <v>2151</v>
      </c>
      <c r="K4179" s="135" t="s">
        <v>2152</v>
      </c>
      <c r="L4179" s="135" t="s">
        <v>193</v>
      </c>
      <c r="M4179" s="135"/>
      <c r="N4179" s="137"/>
      <c r="O4179" s="121"/>
    </row>
    <row r="4180" spans="1:15" x14ac:dyDescent="0.25">
      <c r="A4180" s="139">
        <v>148</v>
      </c>
      <c r="B4180" s="135" t="s">
        <v>270</v>
      </c>
      <c r="C4180" s="134" t="s">
        <v>2102</v>
      </c>
      <c r="D4180" s="135">
        <v>5417</v>
      </c>
      <c r="E4180" s="135" t="s">
        <v>2103</v>
      </c>
      <c r="F4180" s="135">
        <v>1</v>
      </c>
      <c r="G4180" s="136" t="s">
        <v>1419</v>
      </c>
      <c r="H4180" s="135" t="s">
        <v>4073</v>
      </c>
      <c r="I4180" s="135">
        <v>92</v>
      </c>
      <c r="J4180" s="135" t="s">
        <v>2151</v>
      </c>
      <c r="K4180" s="135" t="s">
        <v>2152</v>
      </c>
      <c r="L4180" s="135" t="s">
        <v>193</v>
      </c>
      <c r="M4180" s="135"/>
      <c r="N4180" s="137"/>
      <c r="O4180" s="121"/>
    </row>
    <row r="4181" spans="1:15" x14ac:dyDescent="0.25">
      <c r="A4181" s="139">
        <v>148</v>
      </c>
      <c r="B4181" s="135" t="s">
        <v>270</v>
      </c>
      <c r="C4181" s="134" t="s">
        <v>2102</v>
      </c>
      <c r="D4181" s="135">
        <v>5418</v>
      </c>
      <c r="E4181" s="135" t="s">
        <v>2103</v>
      </c>
      <c r="F4181" s="135">
        <v>1</v>
      </c>
      <c r="G4181" s="140" t="s">
        <v>3494</v>
      </c>
      <c r="H4181" s="135" t="s">
        <v>4074</v>
      </c>
      <c r="I4181" s="135">
        <v>100</v>
      </c>
      <c r="J4181" s="135" t="s">
        <v>2151</v>
      </c>
      <c r="K4181" s="135" t="s">
        <v>2152</v>
      </c>
      <c r="L4181" s="135" t="s">
        <v>193</v>
      </c>
      <c r="M4181" s="135"/>
      <c r="N4181" s="137"/>
      <c r="O4181" s="121"/>
    </row>
    <row r="4182" spans="1:15" x14ac:dyDescent="0.25">
      <c r="A4182" s="139">
        <v>148</v>
      </c>
      <c r="B4182" s="135" t="s">
        <v>270</v>
      </c>
      <c r="C4182" s="134" t="s">
        <v>2102</v>
      </c>
      <c r="D4182" s="135">
        <v>5419</v>
      </c>
      <c r="E4182" s="135" t="s">
        <v>2103</v>
      </c>
      <c r="F4182" s="135">
        <v>1</v>
      </c>
      <c r="G4182" s="136" t="s">
        <v>2653</v>
      </c>
      <c r="H4182" s="135" t="s">
        <v>4075</v>
      </c>
      <c r="I4182" s="135">
        <v>204</v>
      </c>
      <c r="J4182" s="135" t="s">
        <v>2115</v>
      </c>
      <c r="K4182" s="135" t="s">
        <v>2129</v>
      </c>
      <c r="L4182" s="135" t="s">
        <v>194</v>
      </c>
      <c r="M4182" s="135"/>
      <c r="N4182" s="137"/>
      <c r="O4182" s="121"/>
    </row>
    <row r="4183" spans="1:15" x14ac:dyDescent="0.25">
      <c r="A4183" s="139">
        <v>148</v>
      </c>
      <c r="B4183" s="135" t="s">
        <v>270</v>
      </c>
      <c r="C4183" s="134" t="s">
        <v>2102</v>
      </c>
      <c r="D4183" s="135">
        <v>5420</v>
      </c>
      <c r="E4183" s="135" t="s">
        <v>2103</v>
      </c>
      <c r="F4183" s="135">
        <v>1</v>
      </c>
      <c r="G4183" s="136">
        <v>6</v>
      </c>
      <c r="H4183" s="135" t="s">
        <v>2118</v>
      </c>
      <c r="I4183" s="135">
        <v>979</v>
      </c>
      <c r="J4183" s="135" t="s">
        <v>2115</v>
      </c>
      <c r="K4183" s="135" t="s">
        <v>2116</v>
      </c>
      <c r="L4183" s="135" t="s">
        <v>2117</v>
      </c>
      <c r="M4183" s="135"/>
      <c r="N4183" s="137"/>
      <c r="O4183" s="121"/>
    </row>
    <row r="4184" spans="1:15" x14ac:dyDescent="0.25">
      <c r="A4184" s="139">
        <v>148</v>
      </c>
      <c r="B4184" s="135" t="s">
        <v>270</v>
      </c>
      <c r="C4184" s="134" t="s">
        <v>2102</v>
      </c>
      <c r="D4184" s="135">
        <v>5421</v>
      </c>
      <c r="E4184" s="135" t="s">
        <v>2103</v>
      </c>
      <c r="F4184" s="135">
        <v>1</v>
      </c>
      <c r="G4184" s="136" t="s">
        <v>2473</v>
      </c>
      <c r="H4184" s="135" t="s">
        <v>4076</v>
      </c>
      <c r="I4184" s="135">
        <v>34</v>
      </c>
      <c r="J4184" s="135" t="s">
        <v>2151</v>
      </c>
      <c r="K4184" s="135" t="s">
        <v>2152</v>
      </c>
      <c r="L4184" s="135" t="s">
        <v>193</v>
      </c>
      <c r="M4184" s="135"/>
      <c r="N4184" s="137"/>
      <c r="O4184" s="121"/>
    </row>
    <row r="4185" spans="1:15" x14ac:dyDescent="0.25">
      <c r="A4185" s="139">
        <v>148</v>
      </c>
      <c r="B4185" s="135" t="s">
        <v>270</v>
      </c>
      <c r="C4185" s="134" t="s">
        <v>2102</v>
      </c>
      <c r="D4185" s="135">
        <v>5422</v>
      </c>
      <c r="E4185" s="135" t="s">
        <v>2103</v>
      </c>
      <c r="F4185" s="135">
        <v>1</v>
      </c>
      <c r="G4185" s="136">
        <v>7</v>
      </c>
      <c r="H4185" s="135" t="s">
        <v>2119</v>
      </c>
      <c r="I4185" s="135">
        <v>972</v>
      </c>
      <c r="J4185" s="135" t="s">
        <v>2115</v>
      </c>
      <c r="K4185" s="135" t="s">
        <v>2116</v>
      </c>
      <c r="L4185" s="135" t="s">
        <v>2117</v>
      </c>
      <c r="M4185" s="135"/>
      <c r="N4185" s="137"/>
      <c r="O4185" s="121"/>
    </row>
    <row r="4186" spans="1:15" x14ac:dyDescent="0.25">
      <c r="A4186" s="139">
        <v>148</v>
      </c>
      <c r="B4186" s="135" t="s">
        <v>270</v>
      </c>
      <c r="C4186" s="134" t="s">
        <v>2102</v>
      </c>
      <c r="D4186" s="135">
        <v>5423</v>
      </c>
      <c r="E4186" s="135" t="s">
        <v>2103</v>
      </c>
      <c r="F4186" s="135">
        <v>1</v>
      </c>
      <c r="G4186" s="136" t="s">
        <v>2477</v>
      </c>
      <c r="H4186" s="135" t="s">
        <v>4077</v>
      </c>
      <c r="I4186" s="135">
        <v>241</v>
      </c>
      <c r="J4186" s="135" t="s">
        <v>2115</v>
      </c>
      <c r="K4186" s="135" t="s">
        <v>2129</v>
      </c>
      <c r="L4186" s="135" t="s">
        <v>194</v>
      </c>
      <c r="M4186" s="135"/>
      <c r="N4186" s="137"/>
      <c r="O4186" s="121"/>
    </row>
    <row r="4187" spans="1:15" x14ac:dyDescent="0.25">
      <c r="A4187" s="139">
        <v>148</v>
      </c>
      <c r="B4187" s="135" t="s">
        <v>270</v>
      </c>
      <c r="C4187" s="134" t="s">
        <v>2102</v>
      </c>
      <c r="D4187" s="135">
        <v>5424</v>
      </c>
      <c r="E4187" s="135" t="s">
        <v>2103</v>
      </c>
      <c r="F4187" s="135">
        <v>1</v>
      </c>
      <c r="G4187" s="136" t="s">
        <v>2486</v>
      </c>
      <c r="H4187" s="135" t="s">
        <v>4078</v>
      </c>
      <c r="I4187" s="135">
        <v>124</v>
      </c>
      <c r="J4187" s="135" t="s">
        <v>2151</v>
      </c>
      <c r="K4187" s="135" t="s">
        <v>2152</v>
      </c>
      <c r="L4187" s="135" t="s">
        <v>193</v>
      </c>
      <c r="M4187" s="135"/>
      <c r="N4187" s="137"/>
      <c r="O4187" s="121"/>
    </row>
    <row r="4188" spans="1:15" x14ac:dyDescent="0.25">
      <c r="A4188" s="139">
        <v>148</v>
      </c>
      <c r="B4188" s="135" t="s">
        <v>270</v>
      </c>
      <c r="C4188" s="134" t="s">
        <v>2102</v>
      </c>
      <c r="D4188" s="135">
        <v>5425</v>
      </c>
      <c r="E4188" s="135" t="s">
        <v>2103</v>
      </c>
      <c r="F4188" s="135">
        <v>1</v>
      </c>
      <c r="G4188" s="136">
        <v>8</v>
      </c>
      <c r="H4188" s="135" t="s">
        <v>2120</v>
      </c>
      <c r="I4188" s="135">
        <v>267</v>
      </c>
      <c r="J4188" s="135" t="s">
        <v>2112</v>
      </c>
      <c r="K4188" s="135" t="s">
        <v>2113</v>
      </c>
      <c r="L4188" s="135" t="s">
        <v>194</v>
      </c>
      <c r="M4188" s="135"/>
      <c r="N4188" s="137"/>
      <c r="O4188" s="121"/>
    </row>
    <row r="4189" spans="1:15" x14ac:dyDescent="0.25">
      <c r="A4189" s="139">
        <v>148</v>
      </c>
      <c r="B4189" s="135" t="s">
        <v>270</v>
      </c>
      <c r="C4189" s="134" t="s">
        <v>2102</v>
      </c>
      <c r="D4189" s="135">
        <v>5426</v>
      </c>
      <c r="E4189" s="135" t="s">
        <v>2103</v>
      </c>
      <c r="F4189" s="135">
        <v>1</v>
      </c>
      <c r="G4189" s="136" t="s">
        <v>2488</v>
      </c>
      <c r="H4189" s="135" t="s">
        <v>3323</v>
      </c>
      <c r="I4189" s="135">
        <v>34</v>
      </c>
      <c r="J4189" s="135" t="s">
        <v>2151</v>
      </c>
      <c r="K4189" s="135" t="s">
        <v>2152</v>
      </c>
      <c r="L4189" s="135" t="s">
        <v>193</v>
      </c>
      <c r="M4189" s="135"/>
      <c r="N4189" s="137"/>
      <c r="O4189" s="121"/>
    </row>
    <row r="4190" spans="1:15" x14ac:dyDescent="0.25">
      <c r="A4190" s="139">
        <v>148</v>
      </c>
      <c r="B4190" s="135" t="s">
        <v>270</v>
      </c>
      <c r="C4190" s="134" t="s">
        <v>2102</v>
      </c>
      <c r="D4190" s="135">
        <v>5427</v>
      </c>
      <c r="E4190" s="135" t="s">
        <v>2103</v>
      </c>
      <c r="F4190" s="135">
        <v>1</v>
      </c>
      <c r="G4190" s="136">
        <v>9</v>
      </c>
      <c r="H4190" s="135" t="s">
        <v>2121</v>
      </c>
      <c r="I4190" s="135">
        <v>117</v>
      </c>
      <c r="J4190" s="135" t="s">
        <v>2151</v>
      </c>
      <c r="K4190" s="135" t="s">
        <v>2152</v>
      </c>
      <c r="L4190" s="135" t="s">
        <v>193</v>
      </c>
      <c r="M4190" s="135"/>
      <c r="N4190" s="137"/>
      <c r="O4190" s="121"/>
    </row>
    <row r="4191" spans="1:15" x14ac:dyDescent="0.25">
      <c r="A4191" s="139">
        <v>148</v>
      </c>
      <c r="B4191" s="135" t="s">
        <v>270</v>
      </c>
      <c r="C4191" s="134" t="s">
        <v>2102</v>
      </c>
      <c r="D4191" s="135">
        <v>5428</v>
      </c>
      <c r="E4191" s="135" t="s">
        <v>2103</v>
      </c>
      <c r="F4191" s="135">
        <v>1</v>
      </c>
      <c r="G4191" s="136" t="s">
        <v>2490</v>
      </c>
      <c r="H4191" s="135" t="s">
        <v>3324</v>
      </c>
      <c r="I4191" s="135">
        <v>217</v>
      </c>
      <c r="J4191" s="135" t="s">
        <v>2115</v>
      </c>
      <c r="K4191" s="134" t="s">
        <v>2129</v>
      </c>
      <c r="L4191" s="135" t="s">
        <v>194</v>
      </c>
      <c r="M4191" s="135"/>
      <c r="N4191" s="137"/>
      <c r="O4191" s="121"/>
    </row>
    <row r="4192" spans="1:15" x14ac:dyDescent="0.25">
      <c r="A4192" s="139">
        <v>148</v>
      </c>
      <c r="B4192" s="135" t="s">
        <v>270</v>
      </c>
      <c r="C4192" s="134" t="s">
        <v>2102</v>
      </c>
      <c r="D4192" s="135">
        <v>5429</v>
      </c>
      <c r="E4192" s="135" t="s">
        <v>2103</v>
      </c>
      <c r="F4192" s="135">
        <v>1</v>
      </c>
      <c r="G4192" s="136" t="s">
        <v>2492</v>
      </c>
      <c r="H4192" s="135" t="s">
        <v>3325</v>
      </c>
      <c r="I4192" s="135">
        <v>110</v>
      </c>
      <c r="J4192" s="135" t="s">
        <v>2155</v>
      </c>
      <c r="K4192" s="135" t="s">
        <v>2156</v>
      </c>
      <c r="L4192" s="135" t="s">
        <v>193</v>
      </c>
      <c r="M4192" s="135"/>
      <c r="N4192" s="137"/>
      <c r="O4192" s="121"/>
    </row>
    <row r="4193" spans="1:15" x14ac:dyDescent="0.25">
      <c r="A4193" s="139">
        <v>148</v>
      </c>
      <c r="B4193" s="135" t="s">
        <v>270</v>
      </c>
      <c r="C4193" s="134" t="s">
        <v>2102</v>
      </c>
      <c r="D4193" s="135">
        <v>5430</v>
      </c>
      <c r="E4193" s="135" t="s">
        <v>2103</v>
      </c>
      <c r="F4193" s="135">
        <v>1</v>
      </c>
      <c r="G4193" s="136" t="s">
        <v>2494</v>
      </c>
      <c r="H4193" s="135" t="s">
        <v>3326</v>
      </c>
      <c r="I4193" s="135">
        <v>1598</v>
      </c>
      <c r="J4193" s="135" t="s">
        <v>2105</v>
      </c>
      <c r="K4193" s="135" t="s">
        <v>2106</v>
      </c>
      <c r="L4193" s="135" t="s">
        <v>193</v>
      </c>
      <c r="M4193" s="135"/>
      <c r="N4193" s="137"/>
      <c r="O4193" s="121"/>
    </row>
    <row r="4194" spans="1:15" x14ac:dyDescent="0.25">
      <c r="A4194" s="139">
        <v>148</v>
      </c>
      <c r="B4194" s="135" t="s">
        <v>270</v>
      </c>
      <c r="C4194" s="134" t="s">
        <v>2102</v>
      </c>
      <c r="D4194" s="135">
        <v>5431</v>
      </c>
      <c r="E4194" s="135" t="s">
        <v>2103</v>
      </c>
      <c r="F4194" s="135">
        <v>1</v>
      </c>
      <c r="G4194" s="136">
        <v>12</v>
      </c>
      <c r="H4194" s="135" t="s">
        <v>2126</v>
      </c>
      <c r="I4194" s="135">
        <v>655</v>
      </c>
      <c r="J4194" s="135" t="s">
        <v>2283</v>
      </c>
      <c r="K4194" s="135" t="s">
        <v>2284</v>
      </c>
      <c r="L4194" s="135" t="s">
        <v>194</v>
      </c>
      <c r="M4194" s="135"/>
      <c r="N4194" s="137"/>
      <c r="O4194" s="121"/>
    </row>
    <row r="4195" spans="1:15" x14ac:dyDescent="0.25">
      <c r="A4195" s="139">
        <v>148</v>
      </c>
      <c r="B4195" s="135" t="s">
        <v>270</v>
      </c>
      <c r="C4195" s="134" t="s">
        <v>2102</v>
      </c>
      <c r="D4195" s="135">
        <v>5432</v>
      </c>
      <c r="E4195" s="135" t="s">
        <v>2103</v>
      </c>
      <c r="F4195" s="135">
        <v>1</v>
      </c>
      <c r="G4195" s="136" t="s">
        <v>2496</v>
      </c>
      <c r="H4195" s="135" t="s">
        <v>3327</v>
      </c>
      <c r="I4195" s="135">
        <v>1286</v>
      </c>
      <c r="J4195" s="135" t="s">
        <v>2105</v>
      </c>
      <c r="K4195" s="135" t="s">
        <v>2106</v>
      </c>
      <c r="L4195" s="135" t="s">
        <v>193</v>
      </c>
      <c r="M4195" s="135"/>
      <c r="N4195" s="137"/>
      <c r="O4195" s="121"/>
    </row>
    <row r="4196" spans="1:15" x14ac:dyDescent="0.25">
      <c r="A4196" s="139">
        <v>148</v>
      </c>
      <c r="B4196" s="135" t="s">
        <v>270</v>
      </c>
      <c r="C4196" s="134" t="s">
        <v>2102</v>
      </c>
      <c r="D4196" s="135">
        <v>5433</v>
      </c>
      <c r="E4196" s="135" t="s">
        <v>2103</v>
      </c>
      <c r="F4196" s="135">
        <v>1</v>
      </c>
      <c r="G4196" s="136" t="s">
        <v>2498</v>
      </c>
      <c r="H4196" s="135" t="s">
        <v>4079</v>
      </c>
      <c r="I4196" s="135">
        <v>44</v>
      </c>
      <c r="J4196" s="135" t="s">
        <v>2155</v>
      </c>
      <c r="K4196" s="135" t="s">
        <v>2156</v>
      </c>
      <c r="L4196" s="135" t="s">
        <v>193</v>
      </c>
      <c r="M4196" s="135"/>
      <c r="N4196" s="137"/>
      <c r="O4196" s="121"/>
    </row>
    <row r="4197" spans="1:15" x14ac:dyDescent="0.25">
      <c r="A4197" s="139">
        <v>148</v>
      </c>
      <c r="B4197" s="135" t="s">
        <v>270</v>
      </c>
      <c r="C4197" s="134" t="s">
        <v>2102</v>
      </c>
      <c r="D4197" s="135">
        <v>5434</v>
      </c>
      <c r="E4197" s="135" t="s">
        <v>2103</v>
      </c>
      <c r="F4197" s="135">
        <v>1</v>
      </c>
      <c r="G4197" s="136" t="s">
        <v>2500</v>
      </c>
      <c r="H4197" s="135" t="s">
        <v>4080</v>
      </c>
      <c r="I4197" s="135">
        <v>82</v>
      </c>
      <c r="J4197" s="135" t="s">
        <v>2155</v>
      </c>
      <c r="K4197" s="135" t="s">
        <v>2156</v>
      </c>
      <c r="L4197" s="135" t="s">
        <v>193</v>
      </c>
      <c r="M4197" s="135"/>
      <c r="N4197" s="137"/>
      <c r="O4197" s="121"/>
    </row>
    <row r="4198" spans="1:15" x14ac:dyDescent="0.25">
      <c r="A4198" s="139">
        <v>148</v>
      </c>
      <c r="B4198" s="135" t="s">
        <v>270</v>
      </c>
      <c r="C4198" s="134" t="s">
        <v>2102</v>
      </c>
      <c r="D4198" s="135">
        <v>5435</v>
      </c>
      <c r="E4198" s="135" t="s">
        <v>2103</v>
      </c>
      <c r="F4198" s="135">
        <v>1</v>
      </c>
      <c r="G4198" s="136" t="s">
        <v>2502</v>
      </c>
      <c r="H4198" s="135" t="s">
        <v>4081</v>
      </c>
      <c r="I4198" s="135">
        <v>52</v>
      </c>
      <c r="J4198" s="135" t="s">
        <v>2151</v>
      </c>
      <c r="K4198" s="135" t="s">
        <v>2152</v>
      </c>
      <c r="L4198" s="135" t="s">
        <v>193</v>
      </c>
      <c r="M4198" s="135"/>
      <c r="N4198" s="137"/>
      <c r="O4198" s="121"/>
    </row>
    <row r="4199" spans="1:15" x14ac:dyDescent="0.25">
      <c r="A4199" s="139">
        <v>148</v>
      </c>
      <c r="B4199" s="135" t="s">
        <v>270</v>
      </c>
      <c r="C4199" s="134" t="s">
        <v>2102</v>
      </c>
      <c r="D4199" s="135">
        <v>5436</v>
      </c>
      <c r="E4199" s="135" t="s">
        <v>2103</v>
      </c>
      <c r="F4199" s="135">
        <v>1</v>
      </c>
      <c r="G4199" s="136" t="s">
        <v>2504</v>
      </c>
      <c r="H4199" s="135" t="s">
        <v>4082</v>
      </c>
      <c r="I4199" s="135">
        <v>50</v>
      </c>
      <c r="J4199" s="135" t="s">
        <v>2108</v>
      </c>
      <c r="K4199" s="135" t="s">
        <v>2109</v>
      </c>
      <c r="L4199" s="135" t="s">
        <v>193</v>
      </c>
      <c r="M4199" s="135"/>
      <c r="N4199" s="137"/>
      <c r="O4199" s="121"/>
    </row>
    <row r="4200" spans="1:15" x14ac:dyDescent="0.25">
      <c r="A4200" s="139">
        <v>148</v>
      </c>
      <c r="B4200" s="135" t="s">
        <v>270</v>
      </c>
      <c r="C4200" s="134" t="s">
        <v>2102</v>
      </c>
      <c r="D4200" s="135">
        <v>5437</v>
      </c>
      <c r="E4200" s="135" t="s">
        <v>2103</v>
      </c>
      <c r="F4200" s="135">
        <v>1</v>
      </c>
      <c r="G4200" s="136" t="s">
        <v>2506</v>
      </c>
      <c r="H4200" s="135" t="s">
        <v>4083</v>
      </c>
      <c r="I4200" s="135">
        <v>288</v>
      </c>
      <c r="J4200" s="135" t="s">
        <v>2112</v>
      </c>
      <c r="K4200" s="135" t="s">
        <v>2113</v>
      </c>
      <c r="L4200" s="135" t="s">
        <v>194</v>
      </c>
      <c r="M4200" s="135"/>
      <c r="N4200" s="137"/>
      <c r="O4200" s="121"/>
    </row>
    <row r="4201" spans="1:15" x14ac:dyDescent="0.25">
      <c r="A4201" s="139">
        <v>148</v>
      </c>
      <c r="B4201" s="135" t="s">
        <v>270</v>
      </c>
      <c r="C4201" s="134" t="s">
        <v>2102</v>
      </c>
      <c r="D4201" s="135">
        <v>5438</v>
      </c>
      <c r="E4201" s="135" t="s">
        <v>2103</v>
      </c>
      <c r="F4201" s="135">
        <v>1</v>
      </c>
      <c r="G4201" s="136" t="s">
        <v>2508</v>
      </c>
      <c r="H4201" s="135" t="s">
        <v>4084</v>
      </c>
      <c r="I4201" s="135">
        <v>77</v>
      </c>
      <c r="J4201" s="135" t="s">
        <v>2112</v>
      </c>
      <c r="K4201" s="135" t="s">
        <v>2113</v>
      </c>
      <c r="L4201" s="135" t="s">
        <v>194</v>
      </c>
      <c r="M4201" s="135"/>
      <c r="N4201" s="137"/>
      <c r="O4201" s="121"/>
    </row>
    <row r="4202" spans="1:15" x14ac:dyDescent="0.25">
      <c r="A4202" s="139">
        <v>148</v>
      </c>
      <c r="B4202" s="135" t="s">
        <v>270</v>
      </c>
      <c r="C4202" s="134" t="s">
        <v>2102</v>
      </c>
      <c r="D4202" s="135">
        <v>5439</v>
      </c>
      <c r="E4202" s="135" t="s">
        <v>2103</v>
      </c>
      <c r="F4202" s="135">
        <v>1</v>
      </c>
      <c r="G4202" s="136" t="s">
        <v>2510</v>
      </c>
      <c r="H4202" s="135" t="s">
        <v>4085</v>
      </c>
      <c r="I4202" s="135">
        <v>230</v>
      </c>
      <c r="J4202" s="135" t="s">
        <v>2112</v>
      </c>
      <c r="K4202" s="135" t="s">
        <v>2113</v>
      </c>
      <c r="L4202" s="135" t="s">
        <v>194</v>
      </c>
      <c r="M4202" s="135"/>
      <c r="N4202" s="137"/>
      <c r="O4202" s="121"/>
    </row>
    <row r="4203" spans="1:15" x14ac:dyDescent="0.25">
      <c r="A4203" s="139">
        <v>148</v>
      </c>
      <c r="B4203" s="135" t="s">
        <v>270</v>
      </c>
      <c r="C4203" s="134" t="s">
        <v>2102</v>
      </c>
      <c r="D4203" s="135">
        <v>5440</v>
      </c>
      <c r="E4203" s="135" t="s">
        <v>2103</v>
      </c>
      <c r="F4203" s="135">
        <v>1</v>
      </c>
      <c r="G4203" s="136" t="s">
        <v>4086</v>
      </c>
      <c r="H4203" s="135" t="s">
        <v>4087</v>
      </c>
      <c r="I4203" s="135">
        <v>12</v>
      </c>
      <c r="J4203" s="135" t="s">
        <v>2151</v>
      </c>
      <c r="K4203" s="135" t="s">
        <v>2152</v>
      </c>
      <c r="L4203" s="135" t="s">
        <v>193</v>
      </c>
      <c r="M4203" s="135"/>
      <c r="N4203" s="137"/>
      <c r="O4203" s="121"/>
    </row>
    <row r="4204" spans="1:15" x14ac:dyDescent="0.25">
      <c r="A4204" s="139">
        <v>148</v>
      </c>
      <c r="B4204" s="135" t="s">
        <v>270</v>
      </c>
      <c r="C4204" s="134" t="s">
        <v>2102</v>
      </c>
      <c r="D4204" s="135">
        <v>5441</v>
      </c>
      <c r="E4204" s="135" t="s">
        <v>2103</v>
      </c>
      <c r="F4204" s="135">
        <v>1</v>
      </c>
      <c r="G4204" s="136" t="s">
        <v>4088</v>
      </c>
      <c r="H4204" s="135" t="s">
        <v>4089</v>
      </c>
      <c r="I4204" s="135">
        <v>186</v>
      </c>
      <c r="J4204" s="135" t="s">
        <v>2112</v>
      </c>
      <c r="K4204" s="135" t="s">
        <v>2113</v>
      </c>
      <c r="L4204" s="135" t="s">
        <v>194</v>
      </c>
      <c r="M4204" s="135"/>
      <c r="N4204" s="137"/>
      <c r="O4204" s="121"/>
    </row>
    <row r="4205" spans="1:15" x14ac:dyDescent="0.25">
      <c r="A4205" s="139">
        <v>148</v>
      </c>
      <c r="B4205" s="135" t="s">
        <v>270</v>
      </c>
      <c r="C4205" s="134" t="s">
        <v>2102</v>
      </c>
      <c r="D4205" s="135">
        <v>5442</v>
      </c>
      <c r="E4205" s="135" t="s">
        <v>2103</v>
      </c>
      <c r="F4205" s="135">
        <v>1</v>
      </c>
      <c r="G4205" s="136" t="s">
        <v>4090</v>
      </c>
      <c r="H4205" s="135" t="s">
        <v>4091</v>
      </c>
      <c r="I4205" s="135">
        <v>127</v>
      </c>
      <c r="J4205" s="135" t="s">
        <v>2108</v>
      </c>
      <c r="K4205" s="135" t="s">
        <v>2109</v>
      </c>
      <c r="L4205" s="135" t="s">
        <v>193</v>
      </c>
      <c r="M4205" s="135"/>
      <c r="N4205" s="137"/>
      <c r="O4205" s="121"/>
    </row>
    <row r="4206" spans="1:15" x14ac:dyDescent="0.25">
      <c r="A4206" s="139">
        <v>148</v>
      </c>
      <c r="B4206" s="135" t="s">
        <v>270</v>
      </c>
      <c r="C4206" s="134" t="s">
        <v>2102</v>
      </c>
      <c r="D4206" s="135">
        <v>5443</v>
      </c>
      <c r="E4206" s="135" t="s">
        <v>2103</v>
      </c>
      <c r="F4206" s="135">
        <v>1</v>
      </c>
      <c r="G4206" s="136" t="s">
        <v>4092</v>
      </c>
      <c r="H4206" s="135" t="s">
        <v>4093</v>
      </c>
      <c r="I4206" s="135">
        <v>152</v>
      </c>
      <c r="J4206" s="135" t="s">
        <v>2108</v>
      </c>
      <c r="K4206" s="135" t="s">
        <v>2109</v>
      </c>
      <c r="L4206" s="135" t="s">
        <v>193</v>
      </c>
      <c r="M4206" s="135"/>
      <c r="N4206" s="137"/>
      <c r="O4206" s="121"/>
    </row>
    <row r="4207" spans="1:15" x14ac:dyDescent="0.25">
      <c r="A4207" s="139">
        <v>148</v>
      </c>
      <c r="B4207" s="135" t="s">
        <v>270</v>
      </c>
      <c r="C4207" s="134" t="s">
        <v>2102</v>
      </c>
      <c r="D4207" s="135">
        <v>5444</v>
      </c>
      <c r="E4207" s="135" t="s">
        <v>2103</v>
      </c>
      <c r="F4207" s="135">
        <v>1</v>
      </c>
      <c r="G4207" s="136" t="s">
        <v>4094</v>
      </c>
      <c r="H4207" s="135" t="s">
        <v>4095</v>
      </c>
      <c r="I4207" s="135">
        <v>70</v>
      </c>
      <c r="J4207" s="135" t="s">
        <v>2155</v>
      </c>
      <c r="K4207" s="135" t="s">
        <v>2156</v>
      </c>
      <c r="L4207" s="135" t="s">
        <v>193</v>
      </c>
      <c r="M4207" s="135"/>
      <c r="N4207" s="137"/>
      <c r="O4207" s="121"/>
    </row>
    <row r="4208" spans="1:15" x14ac:dyDescent="0.25">
      <c r="A4208" s="139">
        <v>148</v>
      </c>
      <c r="B4208" s="135" t="s">
        <v>270</v>
      </c>
      <c r="C4208" s="134" t="s">
        <v>2102</v>
      </c>
      <c r="D4208" s="135">
        <v>5445</v>
      </c>
      <c r="E4208" s="135" t="s">
        <v>2103</v>
      </c>
      <c r="F4208" s="135">
        <v>1</v>
      </c>
      <c r="G4208" s="136" t="s">
        <v>4096</v>
      </c>
      <c r="H4208" s="135" t="s">
        <v>4097</v>
      </c>
      <c r="I4208" s="135">
        <v>212</v>
      </c>
      <c r="J4208" s="135" t="s">
        <v>2155</v>
      </c>
      <c r="K4208" s="135" t="s">
        <v>2156</v>
      </c>
      <c r="L4208" s="135" t="s">
        <v>193</v>
      </c>
      <c r="M4208" s="135"/>
      <c r="N4208" s="137"/>
      <c r="O4208" s="121"/>
    </row>
    <row r="4209" spans="1:15" x14ac:dyDescent="0.25">
      <c r="A4209" s="139">
        <v>148</v>
      </c>
      <c r="B4209" s="135" t="s">
        <v>270</v>
      </c>
      <c r="C4209" s="134" t="s">
        <v>2102</v>
      </c>
      <c r="D4209" s="135">
        <v>5446</v>
      </c>
      <c r="E4209" s="135" t="s">
        <v>2103</v>
      </c>
      <c r="F4209" s="135">
        <v>1</v>
      </c>
      <c r="G4209" s="136" t="s">
        <v>4098</v>
      </c>
      <c r="H4209" s="135" t="s">
        <v>4099</v>
      </c>
      <c r="I4209" s="135">
        <v>292</v>
      </c>
      <c r="J4209" s="135" t="s">
        <v>2151</v>
      </c>
      <c r="K4209" s="135" t="s">
        <v>2152</v>
      </c>
      <c r="L4209" s="135" t="s">
        <v>193</v>
      </c>
      <c r="M4209" s="135"/>
      <c r="N4209" s="137"/>
      <c r="O4209" s="121"/>
    </row>
    <row r="4210" spans="1:15" x14ac:dyDescent="0.25">
      <c r="A4210" s="139">
        <v>148</v>
      </c>
      <c r="B4210" s="135" t="s">
        <v>270</v>
      </c>
      <c r="C4210" s="134" t="s">
        <v>2102</v>
      </c>
      <c r="D4210" s="135">
        <v>5447</v>
      </c>
      <c r="E4210" s="135" t="s">
        <v>2103</v>
      </c>
      <c r="F4210" s="135">
        <v>1</v>
      </c>
      <c r="G4210" s="136" t="s">
        <v>4100</v>
      </c>
      <c r="H4210" s="135" t="s">
        <v>4101</v>
      </c>
      <c r="I4210" s="135">
        <v>2270</v>
      </c>
      <c r="J4210" s="135" t="s">
        <v>2167</v>
      </c>
      <c r="K4210" s="135" t="s">
        <v>2168</v>
      </c>
      <c r="L4210" s="135" t="s">
        <v>189</v>
      </c>
      <c r="M4210" s="135"/>
      <c r="N4210" s="137"/>
      <c r="O4210" s="121"/>
    </row>
    <row r="4211" spans="1:15" x14ac:dyDescent="0.25">
      <c r="A4211" s="139">
        <v>148</v>
      </c>
      <c r="B4211" s="135" t="s">
        <v>270</v>
      </c>
      <c r="C4211" s="134" t="s">
        <v>2102</v>
      </c>
      <c r="D4211" s="135">
        <v>5448</v>
      </c>
      <c r="E4211" s="135" t="s">
        <v>2103</v>
      </c>
      <c r="F4211" s="135">
        <v>1</v>
      </c>
      <c r="G4211" s="136" t="s">
        <v>4102</v>
      </c>
      <c r="H4211" s="135" t="s">
        <v>4103</v>
      </c>
      <c r="I4211" s="135">
        <v>796</v>
      </c>
      <c r="J4211" s="135" t="s">
        <v>2167</v>
      </c>
      <c r="K4211" s="135" t="s">
        <v>2168</v>
      </c>
      <c r="L4211" s="135" t="s">
        <v>189</v>
      </c>
      <c r="M4211" s="135"/>
      <c r="N4211" s="137"/>
      <c r="O4211" s="121"/>
    </row>
    <row r="4212" spans="1:15" x14ac:dyDescent="0.25">
      <c r="A4212" s="139">
        <v>148</v>
      </c>
      <c r="B4212" s="135" t="s">
        <v>270</v>
      </c>
      <c r="C4212" s="134" t="s">
        <v>2102</v>
      </c>
      <c r="D4212" s="135">
        <v>5449</v>
      </c>
      <c r="E4212" s="135" t="s">
        <v>2103</v>
      </c>
      <c r="F4212" s="135">
        <v>1</v>
      </c>
      <c r="G4212" s="136" t="s">
        <v>4104</v>
      </c>
      <c r="H4212" s="135" t="s">
        <v>4105</v>
      </c>
      <c r="I4212" s="135">
        <v>158</v>
      </c>
      <c r="J4212" s="135" t="s">
        <v>2151</v>
      </c>
      <c r="K4212" s="135" t="s">
        <v>2152</v>
      </c>
      <c r="L4212" s="135" t="s">
        <v>193</v>
      </c>
      <c r="M4212" s="135"/>
      <c r="N4212" s="137"/>
      <c r="O4212" s="121"/>
    </row>
    <row r="4213" spans="1:15" x14ac:dyDescent="0.25">
      <c r="A4213" s="139">
        <v>148</v>
      </c>
      <c r="B4213" s="135" t="s">
        <v>270</v>
      </c>
      <c r="C4213" s="134" t="s">
        <v>2102</v>
      </c>
      <c r="D4213" s="135">
        <v>5450</v>
      </c>
      <c r="E4213" s="135" t="s">
        <v>2103</v>
      </c>
      <c r="F4213" s="135">
        <v>1</v>
      </c>
      <c r="G4213" s="136" t="s">
        <v>4106</v>
      </c>
      <c r="H4213" s="135" t="s">
        <v>4107</v>
      </c>
      <c r="I4213" s="135">
        <v>110</v>
      </c>
      <c r="J4213" s="135" t="s">
        <v>2151</v>
      </c>
      <c r="K4213" s="135" t="s">
        <v>2152</v>
      </c>
      <c r="L4213" s="135" t="s">
        <v>193</v>
      </c>
      <c r="M4213" s="135"/>
      <c r="N4213" s="137"/>
      <c r="O4213" s="121"/>
    </row>
    <row r="4214" spans="1:15" x14ac:dyDescent="0.25">
      <c r="A4214" s="139">
        <v>148</v>
      </c>
      <c r="B4214" s="135" t="s">
        <v>270</v>
      </c>
      <c r="C4214" s="134" t="s">
        <v>2102</v>
      </c>
      <c r="D4214" s="135">
        <v>5451</v>
      </c>
      <c r="E4214" s="135" t="s">
        <v>2103</v>
      </c>
      <c r="F4214" s="135">
        <v>1</v>
      </c>
      <c r="G4214" s="136" t="s">
        <v>4108</v>
      </c>
      <c r="H4214" s="135" t="s">
        <v>4109</v>
      </c>
      <c r="I4214" s="135">
        <v>31</v>
      </c>
      <c r="J4214" s="135" t="s">
        <v>2108</v>
      </c>
      <c r="K4214" s="135" t="s">
        <v>2109</v>
      </c>
      <c r="L4214" s="135" t="s">
        <v>193</v>
      </c>
      <c r="M4214" s="135"/>
      <c r="N4214" s="137"/>
      <c r="O4214" s="121"/>
    </row>
    <row r="4215" spans="1:15" x14ac:dyDescent="0.25">
      <c r="A4215" s="139">
        <v>148</v>
      </c>
      <c r="B4215" s="135" t="s">
        <v>270</v>
      </c>
      <c r="C4215" s="134" t="s">
        <v>2102</v>
      </c>
      <c r="D4215" s="135">
        <v>5452</v>
      </c>
      <c r="E4215" s="135" t="s">
        <v>2103</v>
      </c>
      <c r="F4215" s="135">
        <v>1</v>
      </c>
      <c r="G4215" s="136" t="s">
        <v>4110</v>
      </c>
      <c r="H4215" s="135" t="s">
        <v>4111</v>
      </c>
      <c r="I4215" s="135">
        <v>14</v>
      </c>
      <c r="J4215" s="135" t="s">
        <v>2155</v>
      </c>
      <c r="K4215" s="135" t="s">
        <v>2156</v>
      </c>
      <c r="L4215" s="135" t="s">
        <v>193</v>
      </c>
      <c r="M4215" s="135"/>
      <c r="N4215" s="137"/>
      <c r="O4215" s="121"/>
    </row>
    <row r="4216" spans="1:15" x14ac:dyDescent="0.25">
      <c r="A4216" s="139">
        <v>148</v>
      </c>
      <c r="B4216" s="135" t="s">
        <v>270</v>
      </c>
      <c r="C4216" s="134" t="s">
        <v>2102</v>
      </c>
      <c r="D4216" s="135">
        <v>5453</v>
      </c>
      <c r="E4216" s="135" t="s">
        <v>2103</v>
      </c>
      <c r="F4216" s="135">
        <v>1</v>
      </c>
      <c r="G4216" s="136" t="s">
        <v>4112</v>
      </c>
      <c r="H4216" s="135" t="s">
        <v>4113</v>
      </c>
      <c r="I4216" s="135">
        <v>12</v>
      </c>
      <c r="J4216" s="135" t="s">
        <v>2155</v>
      </c>
      <c r="K4216" s="135" t="s">
        <v>2156</v>
      </c>
      <c r="L4216" s="135" t="s">
        <v>193</v>
      </c>
      <c r="M4216" s="135"/>
      <c r="N4216" s="137"/>
      <c r="O4216" s="121"/>
    </row>
    <row r="4217" spans="1:15" x14ac:dyDescent="0.25">
      <c r="A4217" s="139">
        <v>148</v>
      </c>
      <c r="B4217" s="135" t="s">
        <v>270</v>
      </c>
      <c r="C4217" s="134" t="s">
        <v>2102</v>
      </c>
      <c r="D4217" s="135">
        <v>5454</v>
      </c>
      <c r="E4217" s="135" t="s">
        <v>2103</v>
      </c>
      <c r="F4217" s="135">
        <v>1</v>
      </c>
      <c r="G4217" s="136" t="s">
        <v>4114</v>
      </c>
      <c r="H4217" s="135" t="s">
        <v>4115</v>
      </c>
      <c r="I4217" s="135">
        <v>82</v>
      </c>
      <c r="J4217" s="135" t="s">
        <v>2105</v>
      </c>
      <c r="K4217" s="135" t="s">
        <v>2106</v>
      </c>
      <c r="L4217" s="135" t="s">
        <v>193</v>
      </c>
      <c r="M4217" s="135"/>
      <c r="N4217" s="137"/>
      <c r="O4217" s="121"/>
    </row>
    <row r="4218" spans="1:15" x14ac:dyDescent="0.25">
      <c r="A4218" s="139">
        <v>148</v>
      </c>
      <c r="B4218" s="135" t="s">
        <v>270</v>
      </c>
      <c r="C4218" s="134" t="s">
        <v>2102</v>
      </c>
      <c r="D4218" s="135">
        <v>5455</v>
      </c>
      <c r="E4218" s="135" t="s">
        <v>2103</v>
      </c>
      <c r="F4218" s="135">
        <v>1</v>
      </c>
      <c r="G4218" s="136" t="s">
        <v>4116</v>
      </c>
      <c r="H4218" s="135" t="s">
        <v>4117</v>
      </c>
      <c r="I4218" s="135">
        <v>116</v>
      </c>
      <c r="J4218" s="135" t="s">
        <v>2151</v>
      </c>
      <c r="K4218" s="135" t="s">
        <v>2152</v>
      </c>
      <c r="L4218" s="135" t="s">
        <v>193</v>
      </c>
      <c r="M4218" s="135"/>
      <c r="N4218" s="137"/>
      <c r="O4218" s="121"/>
    </row>
    <row r="4219" spans="1:15" x14ac:dyDescent="0.25">
      <c r="A4219" s="139">
        <v>148</v>
      </c>
      <c r="B4219" s="135" t="s">
        <v>270</v>
      </c>
      <c r="C4219" s="134" t="s">
        <v>2102</v>
      </c>
      <c r="D4219" s="135">
        <v>5456</v>
      </c>
      <c r="E4219" s="135" t="s">
        <v>2103</v>
      </c>
      <c r="F4219" s="135">
        <v>1</v>
      </c>
      <c r="G4219" s="136" t="s">
        <v>4118</v>
      </c>
      <c r="H4219" s="135" t="s">
        <v>4119</v>
      </c>
      <c r="I4219" s="135">
        <v>222</v>
      </c>
      <c r="J4219" s="135" t="s">
        <v>2155</v>
      </c>
      <c r="K4219" s="135" t="s">
        <v>2156</v>
      </c>
      <c r="L4219" s="135" t="s">
        <v>193</v>
      </c>
      <c r="M4219" s="135"/>
      <c r="N4219" s="137"/>
      <c r="O4219" s="121"/>
    </row>
    <row r="4220" spans="1:15" x14ac:dyDescent="0.25">
      <c r="A4220" s="139">
        <v>148</v>
      </c>
      <c r="B4220" s="135" t="s">
        <v>270</v>
      </c>
      <c r="C4220" s="134" t="s">
        <v>2102</v>
      </c>
      <c r="D4220" s="135">
        <v>5457</v>
      </c>
      <c r="E4220" s="135" t="s">
        <v>2103</v>
      </c>
      <c r="F4220" s="135">
        <v>1</v>
      </c>
      <c r="G4220" s="136" t="s">
        <v>4120</v>
      </c>
      <c r="H4220" s="135" t="s">
        <v>4121</v>
      </c>
      <c r="I4220" s="135">
        <v>290</v>
      </c>
      <c r="J4220" s="135" t="s">
        <v>2151</v>
      </c>
      <c r="K4220" s="135" t="s">
        <v>2152</v>
      </c>
      <c r="L4220" s="135" t="s">
        <v>193</v>
      </c>
      <c r="M4220" s="135"/>
      <c r="N4220" s="137"/>
      <c r="O4220" s="121"/>
    </row>
    <row r="4221" spans="1:15" x14ac:dyDescent="0.25">
      <c r="A4221" s="139">
        <v>148</v>
      </c>
      <c r="B4221" s="135" t="s">
        <v>270</v>
      </c>
      <c r="C4221" s="134" t="s">
        <v>2102</v>
      </c>
      <c r="D4221" s="135">
        <v>5458</v>
      </c>
      <c r="E4221" s="135" t="s">
        <v>2103</v>
      </c>
      <c r="F4221" s="135">
        <v>2</v>
      </c>
      <c r="G4221" s="140" t="s">
        <v>2465</v>
      </c>
      <c r="H4221" s="135" t="s">
        <v>3487</v>
      </c>
      <c r="I4221" s="135">
        <v>54</v>
      </c>
      <c r="J4221" s="135" t="s">
        <v>2108</v>
      </c>
      <c r="K4221" s="135" t="s">
        <v>2109</v>
      </c>
      <c r="L4221" s="135" t="s">
        <v>193</v>
      </c>
      <c r="M4221" s="135"/>
      <c r="N4221" s="137"/>
      <c r="O4221" s="121"/>
    </row>
    <row r="4222" spans="1:15" x14ac:dyDescent="0.25">
      <c r="A4222" s="139">
        <v>148</v>
      </c>
      <c r="B4222" s="135" t="s">
        <v>270</v>
      </c>
      <c r="C4222" s="134" t="s">
        <v>2102</v>
      </c>
      <c r="D4222" s="135">
        <v>5459</v>
      </c>
      <c r="E4222" s="135" t="s">
        <v>2103</v>
      </c>
      <c r="F4222" s="135">
        <v>2</v>
      </c>
      <c r="G4222" s="136" t="s">
        <v>2469</v>
      </c>
      <c r="H4222" s="135" t="s">
        <v>4122</v>
      </c>
      <c r="I4222" s="135">
        <v>54</v>
      </c>
      <c r="J4222" s="135" t="s">
        <v>2108</v>
      </c>
      <c r="K4222" s="134" t="s">
        <v>2109</v>
      </c>
      <c r="L4222" s="135" t="s">
        <v>193</v>
      </c>
      <c r="M4222" s="135"/>
      <c r="N4222" s="137"/>
      <c r="O4222" s="121"/>
    </row>
    <row r="4223" spans="1:15" x14ac:dyDescent="0.25">
      <c r="A4223" s="139">
        <v>148</v>
      </c>
      <c r="B4223" s="135" t="s">
        <v>270</v>
      </c>
      <c r="C4223" s="134" t="s">
        <v>2102</v>
      </c>
      <c r="D4223" s="135">
        <v>5460</v>
      </c>
      <c r="E4223" s="135" t="s">
        <v>2103</v>
      </c>
      <c r="F4223" s="135">
        <v>2</v>
      </c>
      <c r="G4223" s="136" t="s">
        <v>2471</v>
      </c>
      <c r="H4223" s="135" t="s">
        <v>4123</v>
      </c>
      <c r="I4223" s="135">
        <v>1230</v>
      </c>
      <c r="J4223" s="135" t="s">
        <v>2138</v>
      </c>
      <c r="K4223" s="135" t="s">
        <v>2139</v>
      </c>
      <c r="L4223" s="135" t="s">
        <v>194</v>
      </c>
      <c r="M4223" s="135"/>
      <c r="N4223" s="137"/>
      <c r="O4223" s="121"/>
    </row>
    <row r="4224" spans="1:15" x14ac:dyDescent="0.25">
      <c r="A4224" s="139">
        <v>148</v>
      </c>
      <c r="B4224" s="135" t="s">
        <v>270</v>
      </c>
      <c r="C4224" s="134" t="s">
        <v>2102</v>
      </c>
      <c r="D4224" s="135">
        <v>5461</v>
      </c>
      <c r="E4224" s="135" t="s">
        <v>2103</v>
      </c>
      <c r="F4224" s="135">
        <v>2</v>
      </c>
      <c r="G4224" s="136" t="s">
        <v>2475</v>
      </c>
      <c r="H4224" s="135" t="s">
        <v>4124</v>
      </c>
      <c r="I4224" s="135">
        <v>1960</v>
      </c>
      <c r="J4224" s="135" t="s">
        <v>2105</v>
      </c>
      <c r="K4224" s="135" t="s">
        <v>2106</v>
      </c>
      <c r="L4224" s="135" t="s">
        <v>193</v>
      </c>
      <c r="M4224" s="135"/>
      <c r="N4224" s="137"/>
      <c r="O4224" s="121"/>
    </row>
    <row r="4225" spans="1:15" x14ac:dyDescent="0.25">
      <c r="A4225" s="139">
        <v>148</v>
      </c>
      <c r="B4225" s="135" t="s">
        <v>270</v>
      </c>
      <c r="C4225" s="134" t="s">
        <v>2102</v>
      </c>
      <c r="D4225" s="135">
        <v>5462</v>
      </c>
      <c r="E4225" s="135" t="s">
        <v>2103</v>
      </c>
      <c r="F4225" s="135">
        <v>2</v>
      </c>
      <c r="G4225" s="136" t="s">
        <v>2473</v>
      </c>
      <c r="H4225" s="135" t="s">
        <v>4125</v>
      </c>
      <c r="I4225" s="135">
        <v>42</v>
      </c>
      <c r="J4225" s="135" t="s">
        <v>2108</v>
      </c>
      <c r="K4225" s="135" t="s">
        <v>2109</v>
      </c>
      <c r="L4225" s="135" t="s">
        <v>193</v>
      </c>
      <c r="M4225" s="135"/>
      <c r="N4225" s="137"/>
      <c r="O4225" s="121"/>
    </row>
    <row r="4226" spans="1:15" x14ac:dyDescent="0.25">
      <c r="A4226" s="139">
        <v>148</v>
      </c>
      <c r="B4226" s="135" t="s">
        <v>270</v>
      </c>
      <c r="C4226" s="134" t="s">
        <v>2102</v>
      </c>
      <c r="D4226" s="135">
        <v>5463</v>
      </c>
      <c r="E4226" s="135" t="s">
        <v>2103</v>
      </c>
      <c r="F4226" s="135">
        <v>2</v>
      </c>
      <c r="G4226" s="136" t="s">
        <v>2477</v>
      </c>
      <c r="H4226" s="135" t="s">
        <v>4126</v>
      </c>
      <c r="I4226" s="135">
        <v>27</v>
      </c>
      <c r="J4226" s="135" t="s">
        <v>2155</v>
      </c>
      <c r="K4226" s="135" t="s">
        <v>2156</v>
      </c>
      <c r="L4226" s="135" t="s">
        <v>193</v>
      </c>
      <c r="M4226" s="135"/>
      <c r="N4226" s="137"/>
      <c r="O4226" s="121"/>
    </row>
    <row r="4227" spans="1:15" x14ac:dyDescent="0.25">
      <c r="A4227" s="139">
        <v>148</v>
      </c>
      <c r="B4227" s="135" t="s">
        <v>270</v>
      </c>
      <c r="C4227" s="134" t="s">
        <v>2102</v>
      </c>
      <c r="D4227" s="135">
        <v>5464</v>
      </c>
      <c r="E4227" s="135" t="s">
        <v>2103</v>
      </c>
      <c r="F4227" s="135">
        <v>2</v>
      </c>
      <c r="G4227" s="136" t="s">
        <v>2486</v>
      </c>
      <c r="H4227" s="135" t="s">
        <v>4127</v>
      </c>
      <c r="I4227" s="135">
        <v>1368</v>
      </c>
      <c r="J4227" s="135" t="s">
        <v>2124</v>
      </c>
      <c r="K4227" s="135" t="s">
        <v>2125</v>
      </c>
      <c r="L4227" s="135" t="s">
        <v>192</v>
      </c>
      <c r="M4227" s="135"/>
      <c r="N4227" s="137"/>
      <c r="O4227" s="121"/>
    </row>
    <row r="4228" spans="1:15" x14ac:dyDescent="0.25">
      <c r="A4228" s="139">
        <v>148</v>
      </c>
      <c r="B4228" s="135" t="s">
        <v>270</v>
      </c>
      <c r="C4228" s="134" t="s">
        <v>2102</v>
      </c>
      <c r="D4228" s="135">
        <v>5465</v>
      </c>
      <c r="E4228" s="135" t="s">
        <v>2103</v>
      </c>
      <c r="F4228" s="135">
        <v>2</v>
      </c>
      <c r="G4228" s="136" t="s">
        <v>2488</v>
      </c>
      <c r="H4228" s="135" t="s">
        <v>4128</v>
      </c>
      <c r="I4228" s="135">
        <v>242</v>
      </c>
      <c r="J4228" s="135" t="s">
        <v>2151</v>
      </c>
      <c r="K4228" s="135" t="s">
        <v>2152</v>
      </c>
      <c r="L4228" s="135" t="s">
        <v>193</v>
      </c>
      <c r="M4228" s="135"/>
      <c r="N4228" s="137"/>
      <c r="O4228" s="121"/>
    </row>
    <row r="4229" spans="1:15" x14ac:dyDescent="0.25">
      <c r="A4229" s="139">
        <v>148</v>
      </c>
      <c r="B4229" s="135" t="s">
        <v>270</v>
      </c>
      <c r="C4229" s="134" t="s">
        <v>2102</v>
      </c>
      <c r="D4229" s="135">
        <v>5466</v>
      </c>
      <c r="E4229" s="135" t="s">
        <v>2103</v>
      </c>
      <c r="F4229" s="135">
        <v>2</v>
      </c>
      <c r="G4229" s="136" t="s">
        <v>2490</v>
      </c>
      <c r="H4229" s="135" t="s">
        <v>4129</v>
      </c>
      <c r="I4229" s="135">
        <v>34</v>
      </c>
      <c r="J4229" s="135" t="s">
        <v>2151</v>
      </c>
      <c r="K4229" s="135" t="s">
        <v>2152</v>
      </c>
      <c r="L4229" s="135" t="s">
        <v>193</v>
      </c>
      <c r="M4229" s="135"/>
      <c r="N4229" s="137"/>
      <c r="O4229" s="121"/>
    </row>
    <row r="4230" spans="1:15" x14ac:dyDescent="0.25">
      <c r="A4230" s="139">
        <v>148</v>
      </c>
      <c r="B4230" s="135" t="s">
        <v>270</v>
      </c>
      <c r="C4230" s="134" t="s">
        <v>2102</v>
      </c>
      <c r="D4230" s="135">
        <v>5467</v>
      </c>
      <c r="E4230" s="135" t="s">
        <v>2103</v>
      </c>
      <c r="F4230" s="135">
        <v>2</v>
      </c>
      <c r="G4230" s="136" t="s">
        <v>2492</v>
      </c>
      <c r="H4230" s="135" t="s">
        <v>4130</v>
      </c>
      <c r="I4230" s="135">
        <v>120</v>
      </c>
      <c r="J4230" s="135" t="s">
        <v>2124</v>
      </c>
      <c r="K4230" s="135" t="s">
        <v>2125</v>
      </c>
      <c r="L4230" s="135" t="s">
        <v>192</v>
      </c>
      <c r="M4230" s="135"/>
      <c r="N4230" s="137"/>
      <c r="O4230" s="121"/>
    </row>
    <row r="4231" spans="1:15" x14ac:dyDescent="0.25">
      <c r="A4231" s="139">
        <v>148</v>
      </c>
      <c r="B4231" s="135" t="s">
        <v>270</v>
      </c>
      <c r="C4231" s="134" t="s">
        <v>2102</v>
      </c>
      <c r="D4231" s="135">
        <v>5468</v>
      </c>
      <c r="E4231" s="135" t="s">
        <v>2103</v>
      </c>
      <c r="F4231" s="135">
        <v>2</v>
      </c>
      <c r="G4231" s="136" t="s">
        <v>2494</v>
      </c>
      <c r="H4231" s="135" t="s">
        <v>4131</v>
      </c>
      <c r="I4231" s="135">
        <v>86</v>
      </c>
      <c r="J4231" s="135" t="s">
        <v>2124</v>
      </c>
      <c r="K4231" s="135" t="s">
        <v>2125</v>
      </c>
      <c r="L4231" s="135" t="s">
        <v>192</v>
      </c>
      <c r="M4231" s="135"/>
      <c r="N4231" s="137"/>
      <c r="O4231" s="121"/>
    </row>
    <row r="4232" spans="1:15" x14ac:dyDescent="0.25">
      <c r="A4232" s="139">
        <v>148</v>
      </c>
      <c r="B4232" s="135" t="s">
        <v>270</v>
      </c>
      <c r="C4232" s="134" t="s">
        <v>2102</v>
      </c>
      <c r="D4232" s="135">
        <v>5469</v>
      </c>
      <c r="E4232" s="135" t="s">
        <v>2103</v>
      </c>
      <c r="F4232" s="135">
        <v>2</v>
      </c>
      <c r="G4232" s="136" t="s">
        <v>2496</v>
      </c>
      <c r="H4232" s="135" t="s">
        <v>4132</v>
      </c>
      <c r="I4232" s="135">
        <v>186</v>
      </c>
      <c r="J4232" s="135" t="s">
        <v>2124</v>
      </c>
      <c r="K4232" s="135" t="s">
        <v>2125</v>
      </c>
      <c r="L4232" s="135" t="s">
        <v>192</v>
      </c>
      <c r="M4232" s="135"/>
      <c r="N4232" s="137"/>
      <c r="O4232" s="121"/>
    </row>
    <row r="4233" spans="1:15" x14ac:dyDescent="0.25">
      <c r="A4233" s="139">
        <v>148</v>
      </c>
      <c r="B4233" s="135" t="s">
        <v>270</v>
      </c>
      <c r="C4233" s="134" t="s">
        <v>2102</v>
      </c>
      <c r="D4233" s="135">
        <v>5470</v>
      </c>
      <c r="E4233" s="135" t="s">
        <v>2103</v>
      </c>
      <c r="F4233" s="135">
        <v>2</v>
      </c>
      <c r="G4233" s="136">
        <v>21</v>
      </c>
      <c r="H4233" s="135" t="s">
        <v>2221</v>
      </c>
      <c r="I4233" s="135">
        <v>367</v>
      </c>
      <c r="J4233" s="135" t="s">
        <v>2105</v>
      </c>
      <c r="K4233" s="135" t="s">
        <v>2106</v>
      </c>
      <c r="L4233" s="135" t="s">
        <v>193</v>
      </c>
      <c r="M4233" s="135"/>
      <c r="N4233" s="137"/>
      <c r="O4233" s="121"/>
    </row>
    <row r="4234" spans="1:15" x14ac:dyDescent="0.25">
      <c r="A4234" s="139">
        <v>148</v>
      </c>
      <c r="B4234" s="135" t="s">
        <v>270</v>
      </c>
      <c r="C4234" s="134" t="s">
        <v>2102</v>
      </c>
      <c r="D4234" s="135">
        <v>5471</v>
      </c>
      <c r="E4234" s="135" t="s">
        <v>2103</v>
      </c>
      <c r="F4234" s="135">
        <v>2</v>
      </c>
      <c r="G4234" s="136">
        <v>22</v>
      </c>
      <c r="H4234" s="135" t="s">
        <v>2222</v>
      </c>
      <c r="I4234" s="135">
        <v>850</v>
      </c>
      <c r="J4234" s="135" t="s">
        <v>2115</v>
      </c>
      <c r="K4234" s="135" t="s">
        <v>2116</v>
      </c>
      <c r="L4234" s="135" t="s">
        <v>2117</v>
      </c>
      <c r="M4234" s="135"/>
      <c r="N4234" s="137"/>
      <c r="O4234" s="121"/>
    </row>
    <row r="4235" spans="1:15" x14ac:dyDescent="0.25">
      <c r="A4235" s="139">
        <v>148</v>
      </c>
      <c r="B4235" s="135" t="s">
        <v>270</v>
      </c>
      <c r="C4235" s="134" t="s">
        <v>2102</v>
      </c>
      <c r="D4235" s="135">
        <v>5472</v>
      </c>
      <c r="E4235" s="135" t="s">
        <v>2103</v>
      </c>
      <c r="F4235" s="135">
        <v>2</v>
      </c>
      <c r="G4235" s="136">
        <v>23</v>
      </c>
      <c r="H4235" s="135" t="s">
        <v>2223</v>
      </c>
      <c r="I4235" s="135">
        <v>218</v>
      </c>
      <c r="J4235" s="135" t="s">
        <v>2112</v>
      </c>
      <c r="K4235" s="135" t="s">
        <v>2113</v>
      </c>
      <c r="L4235" s="135" t="s">
        <v>194</v>
      </c>
      <c r="M4235" s="135"/>
      <c r="N4235" s="137"/>
      <c r="O4235" s="121"/>
    </row>
    <row r="4236" spans="1:15" x14ac:dyDescent="0.25">
      <c r="A4236" s="139">
        <v>148</v>
      </c>
      <c r="B4236" s="135" t="s">
        <v>270</v>
      </c>
      <c r="C4236" s="134" t="s">
        <v>2102</v>
      </c>
      <c r="D4236" s="135">
        <v>5473</v>
      </c>
      <c r="E4236" s="135" t="s">
        <v>2103</v>
      </c>
      <c r="F4236" s="135">
        <v>2</v>
      </c>
      <c r="G4236" s="136">
        <v>24</v>
      </c>
      <c r="H4236" s="135" t="s">
        <v>2540</v>
      </c>
      <c r="I4236" s="135">
        <v>850</v>
      </c>
      <c r="J4236" s="135" t="s">
        <v>2115</v>
      </c>
      <c r="K4236" s="135" t="s">
        <v>2116</v>
      </c>
      <c r="L4236" s="135" t="s">
        <v>2117</v>
      </c>
      <c r="M4236" s="135"/>
      <c r="N4236" s="137"/>
      <c r="O4236" s="121"/>
    </row>
    <row r="4237" spans="1:15" x14ac:dyDescent="0.25">
      <c r="A4237" s="139">
        <v>148</v>
      </c>
      <c r="B4237" s="135" t="s">
        <v>270</v>
      </c>
      <c r="C4237" s="134" t="s">
        <v>2102</v>
      </c>
      <c r="D4237" s="135">
        <v>5474</v>
      </c>
      <c r="E4237" s="135" t="s">
        <v>2103</v>
      </c>
      <c r="F4237" s="135">
        <v>2</v>
      </c>
      <c r="G4237" s="136">
        <v>25</v>
      </c>
      <c r="H4237" s="135" t="s">
        <v>2230</v>
      </c>
      <c r="I4237" s="135">
        <v>850</v>
      </c>
      <c r="J4237" s="135" t="s">
        <v>2115</v>
      </c>
      <c r="K4237" s="135" t="s">
        <v>2116</v>
      </c>
      <c r="L4237" s="135" t="s">
        <v>2117</v>
      </c>
      <c r="M4237" s="135"/>
      <c r="N4237" s="137"/>
      <c r="O4237" s="121"/>
    </row>
    <row r="4238" spans="1:15" x14ac:dyDescent="0.25">
      <c r="A4238" s="139">
        <v>148</v>
      </c>
      <c r="B4238" s="135" t="s">
        <v>270</v>
      </c>
      <c r="C4238" s="134" t="s">
        <v>2102</v>
      </c>
      <c r="D4238" s="135">
        <v>5475</v>
      </c>
      <c r="E4238" s="135" t="s">
        <v>2103</v>
      </c>
      <c r="F4238" s="135">
        <v>2</v>
      </c>
      <c r="G4238" s="136">
        <v>26</v>
      </c>
      <c r="H4238" s="135" t="s">
        <v>2541</v>
      </c>
      <c r="I4238" s="135">
        <v>850</v>
      </c>
      <c r="J4238" s="135" t="s">
        <v>2115</v>
      </c>
      <c r="K4238" s="135" t="s">
        <v>2116</v>
      </c>
      <c r="L4238" s="135" t="s">
        <v>2117</v>
      </c>
      <c r="M4238" s="135"/>
      <c r="N4238" s="137"/>
      <c r="O4238" s="121"/>
    </row>
    <row r="4239" spans="1:15" x14ac:dyDescent="0.25">
      <c r="A4239" s="139">
        <v>148</v>
      </c>
      <c r="B4239" s="135" t="s">
        <v>270</v>
      </c>
      <c r="C4239" s="134" t="s">
        <v>2102</v>
      </c>
      <c r="D4239" s="135">
        <v>5476</v>
      </c>
      <c r="E4239" s="135" t="s">
        <v>2103</v>
      </c>
      <c r="F4239" s="135">
        <v>2</v>
      </c>
      <c r="G4239" s="136">
        <v>27</v>
      </c>
      <c r="H4239" s="135" t="s">
        <v>2235</v>
      </c>
      <c r="I4239" s="135">
        <v>850</v>
      </c>
      <c r="J4239" s="135" t="s">
        <v>2115</v>
      </c>
      <c r="K4239" s="135" t="s">
        <v>2116</v>
      </c>
      <c r="L4239" s="135" t="s">
        <v>2117</v>
      </c>
      <c r="M4239" s="135"/>
      <c r="N4239" s="137"/>
      <c r="O4239" s="121"/>
    </row>
    <row r="4240" spans="1:15" x14ac:dyDescent="0.25">
      <c r="A4240" s="139">
        <v>148</v>
      </c>
      <c r="B4240" s="135" t="s">
        <v>270</v>
      </c>
      <c r="C4240" s="134" t="s">
        <v>2102</v>
      </c>
      <c r="D4240" s="135">
        <v>5477</v>
      </c>
      <c r="E4240" s="135" t="s">
        <v>2103</v>
      </c>
      <c r="F4240" s="135">
        <v>2</v>
      </c>
      <c r="G4240" s="136">
        <v>28</v>
      </c>
      <c r="H4240" s="135" t="s">
        <v>2236</v>
      </c>
      <c r="I4240" s="135">
        <v>850</v>
      </c>
      <c r="J4240" s="135" t="s">
        <v>2115</v>
      </c>
      <c r="K4240" s="135" t="s">
        <v>2116</v>
      </c>
      <c r="L4240" s="135" t="s">
        <v>2117</v>
      </c>
      <c r="M4240" s="135"/>
      <c r="N4240" s="137"/>
      <c r="O4240" s="121"/>
    </row>
    <row r="4241" spans="1:15" x14ac:dyDescent="0.25">
      <c r="A4241" s="139">
        <v>148</v>
      </c>
      <c r="B4241" s="135" t="s">
        <v>270</v>
      </c>
      <c r="C4241" s="134" t="s">
        <v>2102</v>
      </c>
      <c r="D4241" s="135">
        <v>5478</v>
      </c>
      <c r="E4241" s="135" t="s">
        <v>2103</v>
      </c>
      <c r="F4241" s="135">
        <v>2</v>
      </c>
      <c r="G4241" s="136">
        <v>29</v>
      </c>
      <c r="H4241" s="135" t="s">
        <v>2237</v>
      </c>
      <c r="I4241" s="135">
        <v>204</v>
      </c>
      <c r="J4241" s="135" t="s">
        <v>2112</v>
      </c>
      <c r="K4241" s="135" t="s">
        <v>2113</v>
      </c>
      <c r="L4241" s="135" t="s">
        <v>194</v>
      </c>
      <c r="M4241" s="135"/>
      <c r="N4241" s="137"/>
      <c r="O4241" s="121"/>
    </row>
    <row r="4242" spans="1:15" x14ac:dyDescent="0.25">
      <c r="A4242" s="139">
        <v>148</v>
      </c>
      <c r="B4242" s="135" t="s">
        <v>270</v>
      </c>
      <c r="C4242" s="134" t="s">
        <v>2102</v>
      </c>
      <c r="D4242" s="135">
        <v>5479</v>
      </c>
      <c r="E4242" s="135" t="s">
        <v>2427</v>
      </c>
      <c r="F4242" s="135">
        <v>1</v>
      </c>
      <c r="G4242" s="136" t="s">
        <v>2465</v>
      </c>
      <c r="H4242" s="135" t="s">
        <v>4133</v>
      </c>
      <c r="I4242" s="135">
        <v>170</v>
      </c>
      <c r="J4242" s="135" t="s">
        <v>2108</v>
      </c>
      <c r="K4242" s="135" t="s">
        <v>2109</v>
      </c>
      <c r="L4242" s="135" t="s">
        <v>193</v>
      </c>
      <c r="M4242" s="135"/>
      <c r="N4242" s="137"/>
      <c r="O4242" s="121"/>
    </row>
    <row r="4243" spans="1:15" x14ac:dyDescent="0.25">
      <c r="A4243" s="139">
        <v>148</v>
      </c>
      <c r="B4243" s="135" t="s">
        <v>270</v>
      </c>
      <c r="C4243" s="134" t="s">
        <v>2102</v>
      </c>
      <c r="D4243" s="135">
        <v>5480</v>
      </c>
      <c r="E4243" s="135" t="s">
        <v>2427</v>
      </c>
      <c r="F4243" s="135">
        <v>1</v>
      </c>
      <c r="G4243" s="136" t="s">
        <v>2467</v>
      </c>
      <c r="H4243" s="135" t="s">
        <v>4134</v>
      </c>
      <c r="I4243" s="135">
        <v>170</v>
      </c>
      <c r="J4243" s="135" t="s">
        <v>2108</v>
      </c>
      <c r="K4243" s="135" t="s">
        <v>2109</v>
      </c>
      <c r="L4243" s="135" t="s">
        <v>193</v>
      </c>
      <c r="M4243" s="135"/>
      <c r="N4243" s="137"/>
      <c r="O4243" s="121"/>
    </row>
    <row r="4244" spans="1:15" x14ac:dyDescent="0.25">
      <c r="A4244" s="139">
        <v>148</v>
      </c>
      <c r="B4244" s="135" t="s">
        <v>270</v>
      </c>
      <c r="C4244" s="134" t="s">
        <v>2102</v>
      </c>
      <c r="D4244" s="135">
        <v>5481</v>
      </c>
      <c r="E4244" s="135" t="s">
        <v>2429</v>
      </c>
      <c r="F4244" s="135">
        <v>1</v>
      </c>
      <c r="G4244" s="136">
        <v>1</v>
      </c>
      <c r="H4244" s="135" t="s">
        <v>2430</v>
      </c>
      <c r="I4244" s="135">
        <v>915</v>
      </c>
      <c r="J4244" s="135" t="s">
        <v>2115</v>
      </c>
      <c r="K4244" s="135" t="s">
        <v>2116</v>
      </c>
      <c r="L4244" s="135" t="s">
        <v>2117</v>
      </c>
      <c r="M4244" s="135"/>
      <c r="N4244" s="137"/>
      <c r="O4244" s="121"/>
    </row>
    <row r="4245" spans="1:15" x14ac:dyDescent="0.25">
      <c r="A4245" s="139">
        <v>148</v>
      </c>
      <c r="B4245" s="135" t="s">
        <v>270</v>
      </c>
      <c r="C4245" s="134" t="s">
        <v>2102</v>
      </c>
      <c r="D4245" s="135">
        <v>5482</v>
      </c>
      <c r="E4245" s="135" t="s">
        <v>2431</v>
      </c>
      <c r="F4245" s="135">
        <v>1</v>
      </c>
      <c r="G4245" s="136">
        <v>1</v>
      </c>
      <c r="H4245" s="135" t="s">
        <v>2432</v>
      </c>
      <c r="I4245" s="135">
        <v>915</v>
      </c>
      <c r="J4245" s="135" t="s">
        <v>2115</v>
      </c>
      <c r="K4245" s="135" t="s">
        <v>2116</v>
      </c>
      <c r="L4245" s="135" t="s">
        <v>2117</v>
      </c>
      <c r="M4245" s="135"/>
      <c r="N4245" s="137"/>
      <c r="O4245" s="121"/>
    </row>
    <row r="4246" spans="1:15" x14ac:dyDescent="0.25">
      <c r="A4246" s="139">
        <v>148</v>
      </c>
      <c r="B4246" s="135" t="s">
        <v>270</v>
      </c>
      <c r="C4246" s="134" t="s">
        <v>2102</v>
      </c>
      <c r="D4246" s="135">
        <v>5483</v>
      </c>
      <c r="E4246" s="135" t="s">
        <v>2433</v>
      </c>
      <c r="F4246" s="135">
        <v>1</v>
      </c>
      <c r="G4246" s="136">
        <v>1</v>
      </c>
      <c r="H4246" s="135" t="s">
        <v>2434</v>
      </c>
      <c r="I4246" s="135">
        <v>915</v>
      </c>
      <c r="J4246" s="135" t="s">
        <v>2115</v>
      </c>
      <c r="K4246" s="135" t="s">
        <v>2116</v>
      </c>
      <c r="L4246" s="135" t="s">
        <v>2117</v>
      </c>
      <c r="M4246" s="135"/>
      <c r="N4246" s="137"/>
      <c r="O4246" s="121"/>
    </row>
    <row r="4247" spans="1:15" x14ac:dyDescent="0.25">
      <c r="A4247" s="139">
        <v>148</v>
      </c>
      <c r="B4247" s="135" t="s">
        <v>270</v>
      </c>
      <c r="C4247" s="134" t="s">
        <v>2102</v>
      </c>
      <c r="D4247" s="135">
        <v>5484</v>
      </c>
      <c r="E4247" s="135" t="s">
        <v>4135</v>
      </c>
      <c r="F4247" s="135">
        <v>1</v>
      </c>
      <c r="G4247" s="136" t="s">
        <v>2465</v>
      </c>
      <c r="H4247" s="135" t="s">
        <v>4136</v>
      </c>
      <c r="I4247" s="135">
        <v>725</v>
      </c>
      <c r="J4247" s="135" t="s">
        <v>2115</v>
      </c>
      <c r="K4247" s="135" t="s">
        <v>2116</v>
      </c>
      <c r="L4247" s="135" t="s">
        <v>2117</v>
      </c>
      <c r="M4247" s="135"/>
      <c r="N4247" s="137"/>
      <c r="O4247" s="121"/>
    </row>
    <row r="4248" spans="1:15" x14ac:dyDescent="0.25">
      <c r="A4248" s="139">
        <v>148</v>
      </c>
      <c r="B4248" s="135" t="s">
        <v>270</v>
      </c>
      <c r="C4248" s="134" t="s">
        <v>2102</v>
      </c>
      <c r="D4248" s="135">
        <v>5485</v>
      </c>
      <c r="E4248" s="135" t="s">
        <v>4137</v>
      </c>
      <c r="F4248" s="135">
        <v>1</v>
      </c>
      <c r="G4248" s="136" t="s">
        <v>2467</v>
      </c>
      <c r="H4248" s="135" t="s">
        <v>4138</v>
      </c>
      <c r="I4248" s="135">
        <v>827</v>
      </c>
      <c r="J4248" s="135" t="s">
        <v>2151</v>
      </c>
      <c r="K4248" s="135" t="s">
        <v>2152</v>
      </c>
      <c r="L4248" s="135" t="s">
        <v>193</v>
      </c>
      <c r="M4248" s="135"/>
      <c r="N4248" s="137"/>
      <c r="O4248" s="121"/>
    </row>
    <row r="4249" spans="1:15" x14ac:dyDescent="0.25">
      <c r="A4249" s="139">
        <v>148</v>
      </c>
      <c r="B4249" s="135" t="s">
        <v>270</v>
      </c>
      <c r="C4249" s="134" t="s">
        <v>2102</v>
      </c>
      <c r="D4249" s="135">
        <v>5486</v>
      </c>
      <c r="E4249" s="135" t="s">
        <v>4139</v>
      </c>
      <c r="F4249" s="135">
        <v>1</v>
      </c>
      <c r="G4249" s="136" t="s">
        <v>2469</v>
      </c>
      <c r="H4249" s="135" t="s">
        <v>4140</v>
      </c>
      <c r="I4249" s="135">
        <v>545</v>
      </c>
      <c r="J4249" s="135" t="s">
        <v>2155</v>
      </c>
      <c r="K4249" s="135" t="s">
        <v>2156</v>
      </c>
      <c r="L4249" s="135" t="s">
        <v>193</v>
      </c>
      <c r="M4249" s="135"/>
      <c r="N4249" s="137"/>
      <c r="O4249" s="121"/>
    </row>
    <row r="4250" spans="1:15" x14ac:dyDescent="0.25">
      <c r="A4250" s="139">
        <v>148</v>
      </c>
      <c r="B4250" s="135" t="s">
        <v>270</v>
      </c>
      <c r="C4250" s="134" t="s">
        <v>2102</v>
      </c>
      <c r="D4250" s="135">
        <v>5487</v>
      </c>
      <c r="E4250" s="135" t="s">
        <v>4139</v>
      </c>
      <c r="F4250" s="135">
        <v>1</v>
      </c>
      <c r="G4250" s="140" t="s">
        <v>2471</v>
      </c>
      <c r="H4250" s="135" t="s">
        <v>4141</v>
      </c>
      <c r="I4250" s="135">
        <v>72</v>
      </c>
      <c r="J4250" s="135" t="s">
        <v>2108</v>
      </c>
      <c r="K4250" s="135" t="s">
        <v>2109</v>
      </c>
      <c r="L4250" s="135" t="s">
        <v>193</v>
      </c>
      <c r="M4250" s="135"/>
      <c r="N4250" s="137"/>
      <c r="O4250" s="121"/>
    </row>
    <row r="4251" spans="1:15" x14ac:dyDescent="0.25">
      <c r="A4251" s="139">
        <v>148</v>
      </c>
      <c r="B4251" s="135" t="s">
        <v>270</v>
      </c>
      <c r="C4251" s="134" t="s">
        <v>2102</v>
      </c>
      <c r="D4251" s="135">
        <v>5488</v>
      </c>
      <c r="E4251" s="135" t="s">
        <v>4139</v>
      </c>
      <c r="F4251" s="135">
        <v>1</v>
      </c>
      <c r="G4251" s="140" t="s">
        <v>2475</v>
      </c>
      <c r="H4251" s="135" t="s">
        <v>4142</v>
      </c>
      <c r="I4251" s="135">
        <v>16</v>
      </c>
      <c r="J4251" s="135" t="s">
        <v>2155</v>
      </c>
      <c r="K4251" s="135" t="s">
        <v>2156</v>
      </c>
      <c r="L4251" s="135" t="s">
        <v>193</v>
      </c>
      <c r="M4251" s="135"/>
      <c r="N4251" s="137"/>
      <c r="O4251" s="121"/>
    </row>
    <row r="4252" spans="1:15" x14ac:dyDescent="0.25">
      <c r="A4252" s="139">
        <v>148</v>
      </c>
      <c r="B4252" s="135" t="s">
        <v>270</v>
      </c>
      <c r="C4252" s="134" t="s">
        <v>2102</v>
      </c>
      <c r="D4252" s="135">
        <v>5489</v>
      </c>
      <c r="E4252" s="135" t="s">
        <v>4139</v>
      </c>
      <c r="F4252" s="135">
        <v>1</v>
      </c>
      <c r="G4252" s="136" t="s">
        <v>2473</v>
      </c>
      <c r="H4252" s="135" t="s">
        <v>4143</v>
      </c>
      <c r="I4252" s="135">
        <v>70</v>
      </c>
      <c r="J4252" s="135" t="s">
        <v>2151</v>
      </c>
      <c r="K4252" s="135" t="s">
        <v>2152</v>
      </c>
      <c r="L4252" s="135" t="s">
        <v>193</v>
      </c>
      <c r="M4252" s="135"/>
      <c r="N4252" s="137"/>
      <c r="O4252" s="121"/>
    </row>
    <row r="4253" spans="1:15" x14ac:dyDescent="0.25">
      <c r="A4253" s="139">
        <v>150</v>
      </c>
      <c r="B4253" s="135" t="s">
        <v>1593</v>
      </c>
      <c r="C4253" s="134" t="s">
        <v>2102</v>
      </c>
      <c r="D4253" s="135">
        <v>5490</v>
      </c>
      <c r="E4253" s="135" t="s">
        <v>2103</v>
      </c>
      <c r="F4253" s="135">
        <v>1</v>
      </c>
      <c r="G4253" s="136">
        <v>1</v>
      </c>
      <c r="H4253" s="135" t="s">
        <v>2104</v>
      </c>
      <c r="I4253" s="135">
        <v>84</v>
      </c>
      <c r="J4253" s="135" t="s">
        <v>2155</v>
      </c>
      <c r="K4253" s="135" t="s">
        <v>2156</v>
      </c>
      <c r="L4253" s="135" t="s">
        <v>193</v>
      </c>
      <c r="M4253" s="135" t="s">
        <v>418</v>
      </c>
      <c r="N4253" s="137"/>
      <c r="O4253" s="121"/>
    </row>
    <row r="4254" spans="1:15" x14ac:dyDescent="0.25">
      <c r="A4254" s="139">
        <v>150</v>
      </c>
      <c r="B4254" s="135" t="s">
        <v>1593</v>
      </c>
      <c r="C4254" s="134" t="s">
        <v>2102</v>
      </c>
      <c r="D4254" s="135">
        <v>5491</v>
      </c>
      <c r="E4254" s="135" t="s">
        <v>2103</v>
      </c>
      <c r="F4254" s="135">
        <v>1</v>
      </c>
      <c r="G4254" s="136" t="s">
        <v>2465</v>
      </c>
      <c r="H4254" s="135" t="s">
        <v>2760</v>
      </c>
      <c r="I4254" s="135">
        <v>288</v>
      </c>
      <c r="J4254" s="135" t="s">
        <v>2112</v>
      </c>
      <c r="K4254" s="135" t="s">
        <v>2113</v>
      </c>
      <c r="L4254" s="135" t="s">
        <v>194</v>
      </c>
      <c r="M4254" s="135" t="s">
        <v>418</v>
      </c>
      <c r="N4254" s="137"/>
      <c r="O4254" s="121"/>
    </row>
    <row r="4255" spans="1:15" x14ac:dyDescent="0.25">
      <c r="A4255" s="139">
        <v>150</v>
      </c>
      <c r="B4255" s="135" t="s">
        <v>1593</v>
      </c>
      <c r="C4255" s="134" t="s">
        <v>2102</v>
      </c>
      <c r="D4255" s="135">
        <v>5492</v>
      </c>
      <c r="E4255" s="135" t="s">
        <v>2103</v>
      </c>
      <c r="F4255" s="135">
        <v>1</v>
      </c>
      <c r="G4255" s="136">
        <v>2</v>
      </c>
      <c r="H4255" s="135" t="s">
        <v>2107</v>
      </c>
      <c r="I4255" s="135">
        <v>739</v>
      </c>
      <c r="J4255" s="135" t="s">
        <v>2167</v>
      </c>
      <c r="K4255" s="135" t="s">
        <v>2168</v>
      </c>
      <c r="L4255" s="135" t="s">
        <v>189</v>
      </c>
      <c r="M4255" s="135" t="s">
        <v>418</v>
      </c>
      <c r="N4255" s="137"/>
      <c r="O4255" s="121"/>
    </row>
    <row r="4256" spans="1:15" x14ac:dyDescent="0.25">
      <c r="A4256" s="139">
        <v>150</v>
      </c>
      <c r="B4256" s="135" t="s">
        <v>1593</v>
      </c>
      <c r="C4256" s="134" t="s">
        <v>2102</v>
      </c>
      <c r="D4256" s="135">
        <v>5493</v>
      </c>
      <c r="E4256" s="135" t="s">
        <v>2103</v>
      </c>
      <c r="F4256" s="135">
        <v>1</v>
      </c>
      <c r="G4256" s="136">
        <v>3</v>
      </c>
      <c r="H4256" s="135" t="s">
        <v>2110</v>
      </c>
      <c r="I4256" s="135">
        <v>138</v>
      </c>
      <c r="J4256" s="135" t="s">
        <v>2151</v>
      </c>
      <c r="K4256" s="135" t="s">
        <v>2152</v>
      </c>
      <c r="L4256" s="135" t="s">
        <v>193</v>
      </c>
      <c r="M4256" s="135" t="s">
        <v>418</v>
      </c>
      <c r="N4256" s="137"/>
      <c r="O4256" s="121"/>
    </row>
    <row r="4257" spans="1:15" x14ac:dyDescent="0.25">
      <c r="A4257" s="139">
        <v>150</v>
      </c>
      <c r="B4257" s="135" t="s">
        <v>1593</v>
      </c>
      <c r="C4257" s="134" t="s">
        <v>2102</v>
      </c>
      <c r="D4257" s="135">
        <v>5494</v>
      </c>
      <c r="E4257" s="135" t="s">
        <v>2103</v>
      </c>
      <c r="F4257" s="135">
        <v>1</v>
      </c>
      <c r="G4257" s="136">
        <v>4</v>
      </c>
      <c r="H4257" s="135" t="s">
        <v>2111</v>
      </c>
      <c r="I4257" s="135">
        <v>271</v>
      </c>
      <c r="J4257" s="135" t="s">
        <v>2112</v>
      </c>
      <c r="K4257" s="135" t="s">
        <v>2113</v>
      </c>
      <c r="L4257" s="135" t="s">
        <v>194</v>
      </c>
      <c r="M4257" s="135" t="s">
        <v>418</v>
      </c>
      <c r="N4257" s="137"/>
      <c r="O4257" s="121"/>
    </row>
    <row r="4258" spans="1:15" x14ac:dyDescent="0.25">
      <c r="A4258" s="139">
        <v>150</v>
      </c>
      <c r="B4258" s="135" t="s">
        <v>1593</v>
      </c>
      <c r="C4258" s="134" t="s">
        <v>2102</v>
      </c>
      <c r="D4258" s="135">
        <v>5495</v>
      </c>
      <c r="E4258" s="135" t="s">
        <v>2103</v>
      </c>
      <c r="F4258" s="135">
        <v>1</v>
      </c>
      <c r="G4258" s="136">
        <v>5</v>
      </c>
      <c r="H4258" s="135" t="s">
        <v>2114</v>
      </c>
      <c r="I4258" s="135">
        <v>73</v>
      </c>
      <c r="J4258" s="135" t="s">
        <v>2151</v>
      </c>
      <c r="K4258" s="135" t="s">
        <v>2152</v>
      </c>
      <c r="L4258" s="135" t="s">
        <v>193</v>
      </c>
      <c r="M4258" s="135" t="s">
        <v>418</v>
      </c>
      <c r="N4258" s="137"/>
      <c r="O4258" s="121"/>
    </row>
    <row r="4259" spans="1:15" x14ac:dyDescent="0.25">
      <c r="A4259" s="139">
        <v>150</v>
      </c>
      <c r="B4259" s="135" t="s">
        <v>1593</v>
      </c>
      <c r="C4259" s="134" t="s">
        <v>2102</v>
      </c>
      <c r="D4259" s="135">
        <v>5496</v>
      </c>
      <c r="E4259" s="135" t="s">
        <v>2103</v>
      </c>
      <c r="F4259" s="135">
        <v>1</v>
      </c>
      <c r="G4259" s="136">
        <v>6</v>
      </c>
      <c r="H4259" s="135" t="s">
        <v>2118</v>
      </c>
      <c r="I4259" s="135">
        <v>159</v>
      </c>
      <c r="J4259" s="135" t="s">
        <v>2105</v>
      </c>
      <c r="K4259" s="135" t="s">
        <v>2106</v>
      </c>
      <c r="L4259" s="135" t="s">
        <v>193</v>
      </c>
      <c r="M4259" s="135" t="s">
        <v>418</v>
      </c>
      <c r="N4259" s="137"/>
      <c r="O4259" s="121"/>
    </row>
    <row r="4260" spans="1:15" x14ac:dyDescent="0.25">
      <c r="A4260" s="139">
        <v>150</v>
      </c>
      <c r="B4260" s="135" t="s">
        <v>1593</v>
      </c>
      <c r="C4260" s="134" t="s">
        <v>2102</v>
      </c>
      <c r="D4260" s="135">
        <v>5497</v>
      </c>
      <c r="E4260" s="135" t="s">
        <v>2103</v>
      </c>
      <c r="F4260" s="135">
        <v>1</v>
      </c>
      <c r="G4260" s="136">
        <v>7</v>
      </c>
      <c r="H4260" s="135" t="s">
        <v>2119</v>
      </c>
      <c r="I4260" s="135">
        <v>25</v>
      </c>
      <c r="J4260" s="135" t="s">
        <v>2151</v>
      </c>
      <c r="K4260" s="135" t="s">
        <v>2152</v>
      </c>
      <c r="L4260" s="135" t="s">
        <v>193</v>
      </c>
      <c r="M4260" s="135" t="s">
        <v>418</v>
      </c>
      <c r="N4260" s="137"/>
      <c r="O4260" s="121"/>
    </row>
    <row r="4261" spans="1:15" x14ac:dyDescent="0.25">
      <c r="A4261" s="139">
        <v>150</v>
      </c>
      <c r="B4261" s="135" t="s">
        <v>1593</v>
      </c>
      <c r="C4261" s="134" t="s">
        <v>2102</v>
      </c>
      <c r="D4261" s="135">
        <v>5498</v>
      </c>
      <c r="E4261" s="135" t="s">
        <v>2103</v>
      </c>
      <c r="F4261" s="135">
        <v>1</v>
      </c>
      <c r="G4261" s="136">
        <v>8</v>
      </c>
      <c r="H4261" s="135" t="s">
        <v>2120</v>
      </c>
      <c r="I4261" s="135">
        <v>74</v>
      </c>
      <c r="J4261" s="135" t="s">
        <v>2108</v>
      </c>
      <c r="K4261" s="135" t="s">
        <v>2109</v>
      </c>
      <c r="L4261" s="135" t="s">
        <v>193</v>
      </c>
      <c r="M4261" s="135" t="s">
        <v>418</v>
      </c>
      <c r="N4261" s="137"/>
      <c r="O4261" s="121"/>
    </row>
    <row r="4262" spans="1:15" x14ac:dyDescent="0.25">
      <c r="A4262" s="139">
        <v>150</v>
      </c>
      <c r="B4262" s="135" t="s">
        <v>1593</v>
      </c>
      <c r="C4262" s="134" t="s">
        <v>2102</v>
      </c>
      <c r="D4262" s="135">
        <v>5499</v>
      </c>
      <c r="E4262" s="135" t="s">
        <v>2103</v>
      </c>
      <c r="F4262" s="135">
        <v>1</v>
      </c>
      <c r="G4262" s="136">
        <v>9</v>
      </c>
      <c r="H4262" s="135" t="s">
        <v>2121</v>
      </c>
      <c r="I4262" s="135">
        <v>113</v>
      </c>
      <c r="J4262" s="135" t="s">
        <v>2151</v>
      </c>
      <c r="K4262" s="135" t="s">
        <v>2152</v>
      </c>
      <c r="L4262" s="135" t="s">
        <v>193</v>
      </c>
      <c r="M4262" s="135" t="s">
        <v>418</v>
      </c>
      <c r="N4262" s="137"/>
      <c r="O4262" s="121"/>
    </row>
    <row r="4263" spans="1:15" x14ac:dyDescent="0.25">
      <c r="A4263" s="139">
        <v>150</v>
      </c>
      <c r="B4263" s="135" t="s">
        <v>1593</v>
      </c>
      <c r="C4263" s="134" t="s">
        <v>2102</v>
      </c>
      <c r="D4263" s="135">
        <v>5500</v>
      </c>
      <c r="E4263" s="135" t="s">
        <v>2103</v>
      </c>
      <c r="F4263" s="135">
        <v>1</v>
      </c>
      <c r="G4263" s="136">
        <v>10</v>
      </c>
      <c r="H4263" s="135" t="s">
        <v>2122</v>
      </c>
      <c r="I4263" s="135">
        <v>11</v>
      </c>
      <c r="J4263" s="135" t="s">
        <v>2151</v>
      </c>
      <c r="K4263" s="135" t="s">
        <v>2152</v>
      </c>
      <c r="L4263" s="135" t="s">
        <v>193</v>
      </c>
      <c r="M4263" s="135" t="s">
        <v>418</v>
      </c>
      <c r="N4263" s="137"/>
      <c r="O4263" s="121"/>
    </row>
    <row r="4264" spans="1:15" x14ac:dyDescent="0.25">
      <c r="A4264" s="139">
        <v>150</v>
      </c>
      <c r="B4264" s="135" t="s">
        <v>1593</v>
      </c>
      <c r="C4264" s="134" t="s">
        <v>2102</v>
      </c>
      <c r="D4264" s="135">
        <v>5501</v>
      </c>
      <c r="E4264" s="135" t="s">
        <v>2103</v>
      </c>
      <c r="F4264" s="135">
        <v>1</v>
      </c>
      <c r="G4264" s="136">
        <v>11</v>
      </c>
      <c r="H4264" s="135" t="s">
        <v>2123</v>
      </c>
      <c r="I4264" s="135">
        <v>11</v>
      </c>
      <c r="J4264" s="135" t="s">
        <v>2151</v>
      </c>
      <c r="K4264" s="135" t="s">
        <v>2152</v>
      </c>
      <c r="L4264" s="135" t="s">
        <v>193</v>
      </c>
      <c r="M4264" s="135" t="s">
        <v>418</v>
      </c>
      <c r="N4264" s="137"/>
      <c r="O4264" s="121"/>
    </row>
    <row r="4265" spans="1:15" x14ac:dyDescent="0.25">
      <c r="A4265" s="139">
        <v>150</v>
      </c>
      <c r="B4265" s="135" t="s">
        <v>1593</v>
      </c>
      <c r="C4265" s="134" t="s">
        <v>2102</v>
      </c>
      <c r="D4265" s="135">
        <v>5502</v>
      </c>
      <c r="E4265" s="135" t="s">
        <v>2103</v>
      </c>
      <c r="F4265" s="135">
        <v>1</v>
      </c>
      <c r="G4265" s="136">
        <v>12</v>
      </c>
      <c r="H4265" s="135" t="s">
        <v>2126</v>
      </c>
      <c r="I4265" s="135">
        <v>775</v>
      </c>
      <c r="J4265" s="135" t="s">
        <v>2155</v>
      </c>
      <c r="K4265" s="135" t="s">
        <v>2156</v>
      </c>
      <c r="L4265" s="135" t="s">
        <v>193</v>
      </c>
      <c r="M4265" s="135" t="s">
        <v>418</v>
      </c>
      <c r="N4265" s="137"/>
      <c r="O4265" s="121"/>
    </row>
    <row r="4266" spans="1:15" x14ac:dyDescent="0.25">
      <c r="A4266" s="139">
        <v>150</v>
      </c>
      <c r="B4266" s="135" t="s">
        <v>1593</v>
      </c>
      <c r="C4266" s="134" t="s">
        <v>2102</v>
      </c>
      <c r="D4266" s="135">
        <v>5503</v>
      </c>
      <c r="E4266" s="135" t="s">
        <v>2103</v>
      </c>
      <c r="F4266" s="135">
        <v>1</v>
      </c>
      <c r="G4266" s="136">
        <v>13</v>
      </c>
      <c r="H4266" s="135" t="s">
        <v>2127</v>
      </c>
      <c r="I4266" s="135">
        <v>486</v>
      </c>
      <c r="J4266" s="135" t="s">
        <v>2138</v>
      </c>
      <c r="K4266" s="135" t="s">
        <v>2139</v>
      </c>
      <c r="L4266" s="135" t="s">
        <v>194</v>
      </c>
      <c r="M4266" s="135" t="s">
        <v>418</v>
      </c>
      <c r="N4266" s="137"/>
      <c r="O4266" s="121"/>
    </row>
    <row r="4267" spans="1:15" x14ac:dyDescent="0.25">
      <c r="A4267" s="139">
        <v>150</v>
      </c>
      <c r="B4267" s="135" t="s">
        <v>1593</v>
      </c>
      <c r="C4267" s="134" t="s">
        <v>2102</v>
      </c>
      <c r="D4267" s="135">
        <v>5504</v>
      </c>
      <c r="E4267" s="135" t="s">
        <v>2103</v>
      </c>
      <c r="F4267" s="135">
        <v>1</v>
      </c>
      <c r="G4267" s="136">
        <v>14</v>
      </c>
      <c r="H4267" s="135" t="s">
        <v>2128</v>
      </c>
      <c r="I4267" s="135">
        <v>219</v>
      </c>
      <c r="J4267" s="135" t="s">
        <v>2112</v>
      </c>
      <c r="K4267" s="135" t="s">
        <v>2113</v>
      </c>
      <c r="L4267" s="135" t="s">
        <v>194</v>
      </c>
      <c r="M4267" s="135" t="s">
        <v>418</v>
      </c>
      <c r="N4267" s="137"/>
      <c r="O4267" s="121"/>
    </row>
    <row r="4268" spans="1:15" x14ac:dyDescent="0.25">
      <c r="A4268" s="139">
        <v>150</v>
      </c>
      <c r="B4268" s="135" t="s">
        <v>1593</v>
      </c>
      <c r="C4268" s="134" t="s">
        <v>2102</v>
      </c>
      <c r="D4268" s="135">
        <v>5505</v>
      </c>
      <c r="E4268" s="135" t="s">
        <v>2103</v>
      </c>
      <c r="F4268" s="135">
        <v>1</v>
      </c>
      <c r="G4268" s="136">
        <v>15</v>
      </c>
      <c r="H4268" s="135" t="s">
        <v>2130</v>
      </c>
      <c r="I4268" s="135">
        <v>75</v>
      </c>
      <c r="J4268" s="135" t="s">
        <v>2105</v>
      </c>
      <c r="K4268" s="135" t="s">
        <v>2106</v>
      </c>
      <c r="L4268" s="135" t="s">
        <v>193</v>
      </c>
      <c r="M4268" s="135" t="s">
        <v>418</v>
      </c>
      <c r="N4268" s="137"/>
      <c r="O4268" s="121"/>
    </row>
    <row r="4269" spans="1:15" x14ac:dyDescent="0.25">
      <c r="A4269" s="139">
        <v>150</v>
      </c>
      <c r="B4269" s="135" t="s">
        <v>1593</v>
      </c>
      <c r="C4269" s="134" t="s">
        <v>2102</v>
      </c>
      <c r="D4269" s="135">
        <v>5506</v>
      </c>
      <c r="E4269" s="135" t="s">
        <v>2103</v>
      </c>
      <c r="F4269" s="135">
        <v>1</v>
      </c>
      <c r="G4269" s="136">
        <v>16</v>
      </c>
      <c r="H4269" s="135" t="s">
        <v>2131</v>
      </c>
      <c r="I4269" s="135">
        <v>48</v>
      </c>
      <c r="J4269" s="135" t="s">
        <v>2105</v>
      </c>
      <c r="K4269" s="135" t="s">
        <v>2106</v>
      </c>
      <c r="L4269" s="135" t="s">
        <v>193</v>
      </c>
      <c r="M4269" s="135" t="s">
        <v>418</v>
      </c>
      <c r="N4269" s="137"/>
      <c r="O4269" s="121"/>
    </row>
    <row r="4270" spans="1:15" x14ac:dyDescent="0.25">
      <c r="A4270" s="139">
        <v>150</v>
      </c>
      <c r="B4270" s="135" t="s">
        <v>1593</v>
      </c>
      <c r="C4270" s="134" t="s">
        <v>2102</v>
      </c>
      <c r="D4270" s="135">
        <v>5507</v>
      </c>
      <c r="E4270" s="135" t="s">
        <v>2103</v>
      </c>
      <c r="F4270" s="135">
        <v>1</v>
      </c>
      <c r="G4270" s="136">
        <v>17</v>
      </c>
      <c r="H4270" s="135" t="s">
        <v>2132</v>
      </c>
      <c r="I4270" s="135">
        <v>315</v>
      </c>
      <c r="J4270" s="135" t="s">
        <v>2108</v>
      </c>
      <c r="K4270" s="135" t="s">
        <v>2109</v>
      </c>
      <c r="L4270" s="135" t="s">
        <v>193</v>
      </c>
      <c r="M4270" s="135" t="s">
        <v>418</v>
      </c>
      <c r="N4270" s="137"/>
      <c r="O4270" s="121"/>
    </row>
    <row r="4271" spans="1:15" x14ac:dyDescent="0.25">
      <c r="A4271" s="139">
        <v>150</v>
      </c>
      <c r="B4271" s="135" t="s">
        <v>1593</v>
      </c>
      <c r="C4271" s="134" t="s">
        <v>2102</v>
      </c>
      <c r="D4271" s="135">
        <v>5508</v>
      </c>
      <c r="E4271" s="135" t="s">
        <v>2103</v>
      </c>
      <c r="F4271" s="135">
        <v>1</v>
      </c>
      <c r="G4271" s="136">
        <v>18</v>
      </c>
      <c r="H4271" s="135" t="s">
        <v>2133</v>
      </c>
      <c r="I4271" s="135">
        <v>75</v>
      </c>
      <c r="J4271" s="135" t="s">
        <v>2108</v>
      </c>
      <c r="K4271" s="135" t="s">
        <v>2109</v>
      </c>
      <c r="L4271" s="135" t="s">
        <v>193</v>
      </c>
      <c r="M4271" s="135" t="s">
        <v>418</v>
      </c>
      <c r="N4271" s="137"/>
      <c r="O4271" s="121"/>
    </row>
    <row r="4272" spans="1:15" x14ac:dyDescent="0.25">
      <c r="A4272" s="139">
        <v>150</v>
      </c>
      <c r="B4272" s="135" t="s">
        <v>1593</v>
      </c>
      <c r="C4272" s="134" t="s">
        <v>2102</v>
      </c>
      <c r="D4272" s="135">
        <v>5509</v>
      </c>
      <c r="E4272" s="135" t="s">
        <v>2103</v>
      </c>
      <c r="F4272" s="135">
        <v>1</v>
      </c>
      <c r="G4272" s="136">
        <v>19</v>
      </c>
      <c r="H4272" s="135" t="s">
        <v>2134</v>
      </c>
      <c r="I4272" s="135">
        <v>105</v>
      </c>
      <c r="J4272" s="135" t="s">
        <v>2112</v>
      </c>
      <c r="K4272" s="135" t="s">
        <v>2113</v>
      </c>
      <c r="L4272" s="135" t="s">
        <v>194</v>
      </c>
      <c r="M4272" s="135" t="s">
        <v>418</v>
      </c>
      <c r="N4272" s="137"/>
      <c r="O4272" s="121"/>
    </row>
    <row r="4273" spans="1:15" x14ac:dyDescent="0.25">
      <c r="A4273" s="139">
        <v>150</v>
      </c>
      <c r="B4273" s="135" t="s">
        <v>1593</v>
      </c>
      <c r="C4273" s="134" t="s">
        <v>2102</v>
      </c>
      <c r="D4273" s="135">
        <v>5510</v>
      </c>
      <c r="E4273" s="135" t="s">
        <v>2103</v>
      </c>
      <c r="F4273" s="135">
        <v>1</v>
      </c>
      <c r="G4273" s="136">
        <v>20</v>
      </c>
      <c r="H4273" s="135" t="s">
        <v>2135</v>
      </c>
      <c r="I4273" s="135">
        <v>186</v>
      </c>
      <c r="J4273" s="135" t="s">
        <v>2112</v>
      </c>
      <c r="K4273" s="135" t="s">
        <v>2113</v>
      </c>
      <c r="L4273" s="135" t="s">
        <v>194</v>
      </c>
      <c r="M4273" s="135" t="s">
        <v>418</v>
      </c>
      <c r="N4273" s="137"/>
      <c r="O4273" s="121"/>
    </row>
    <row r="4274" spans="1:15" x14ac:dyDescent="0.25">
      <c r="A4274" s="139">
        <v>150</v>
      </c>
      <c r="B4274" s="135" t="s">
        <v>1593</v>
      </c>
      <c r="C4274" s="134" t="s">
        <v>2102</v>
      </c>
      <c r="D4274" s="135">
        <v>5511</v>
      </c>
      <c r="E4274" s="135" t="s">
        <v>2103</v>
      </c>
      <c r="F4274" s="135">
        <v>1</v>
      </c>
      <c r="G4274" s="136">
        <v>21</v>
      </c>
      <c r="H4274" s="135" t="s">
        <v>2136</v>
      </c>
      <c r="I4274" s="135">
        <v>193</v>
      </c>
      <c r="J4274" s="135" t="s">
        <v>2112</v>
      </c>
      <c r="K4274" s="135" t="s">
        <v>2113</v>
      </c>
      <c r="L4274" s="135" t="s">
        <v>194</v>
      </c>
      <c r="M4274" s="135" t="s">
        <v>418</v>
      </c>
      <c r="N4274" s="137"/>
      <c r="O4274" s="121"/>
    </row>
    <row r="4275" spans="1:15" x14ac:dyDescent="0.25">
      <c r="A4275" s="139">
        <v>150</v>
      </c>
      <c r="B4275" s="135" t="s">
        <v>1593</v>
      </c>
      <c r="C4275" s="134" t="s">
        <v>2102</v>
      </c>
      <c r="D4275" s="135">
        <v>5512</v>
      </c>
      <c r="E4275" s="135" t="s">
        <v>2103</v>
      </c>
      <c r="F4275" s="135">
        <v>1</v>
      </c>
      <c r="G4275" s="136">
        <v>22</v>
      </c>
      <c r="H4275" s="135" t="s">
        <v>2137</v>
      </c>
      <c r="I4275" s="135">
        <v>28</v>
      </c>
      <c r="J4275" s="135" t="s">
        <v>2151</v>
      </c>
      <c r="K4275" s="135" t="s">
        <v>2152</v>
      </c>
      <c r="L4275" s="135" t="s">
        <v>193</v>
      </c>
      <c r="M4275" s="135" t="s">
        <v>418</v>
      </c>
      <c r="N4275" s="137"/>
      <c r="O4275" s="121"/>
    </row>
    <row r="4276" spans="1:15" x14ac:dyDescent="0.25">
      <c r="A4276" s="139">
        <v>150</v>
      </c>
      <c r="B4276" s="135" t="s">
        <v>1593</v>
      </c>
      <c r="C4276" s="134" t="s">
        <v>2102</v>
      </c>
      <c r="D4276" s="135">
        <v>5513</v>
      </c>
      <c r="E4276" s="135" t="s">
        <v>2103</v>
      </c>
      <c r="F4276" s="135">
        <v>1</v>
      </c>
      <c r="G4276" s="136">
        <v>23</v>
      </c>
      <c r="H4276" s="135" t="s">
        <v>2140</v>
      </c>
      <c r="I4276" s="135">
        <v>207</v>
      </c>
      <c r="J4276" s="135" t="s">
        <v>2112</v>
      </c>
      <c r="K4276" s="135" t="s">
        <v>2113</v>
      </c>
      <c r="L4276" s="135" t="s">
        <v>194</v>
      </c>
      <c r="M4276" s="135" t="s">
        <v>418</v>
      </c>
      <c r="N4276" s="137"/>
      <c r="O4276" s="121"/>
    </row>
    <row r="4277" spans="1:15" x14ac:dyDescent="0.25">
      <c r="A4277" s="139">
        <v>150</v>
      </c>
      <c r="B4277" s="135" t="s">
        <v>1593</v>
      </c>
      <c r="C4277" s="134" t="s">
        <v>2102</v>
      </c>
      <c r="D4277" s="135">
        <v>5514</v>
      </c>
      <c r="E4277" s="135" t="s">
        <v>2103</v>
      </c>
      <c r="F4277" s="135">
        <v>1</v>
      </c>
      <c r="G4277" s="136">
        <v>24</v>
      </c>
      <c r="H4277" s="135" t="s">
        <v>2141</v>
      </c>
      <c r="I4277" s="135">
        <v>14</v>
      </c>
      <c r="J4277" s="135" t="s">
        <v>2151</v>
      </c>
      <c r="K4277" s="135" t="s">
        <v>2152</v>
      </c>
      <c r="L4277" s="135" t="s">
        <v>193</v>
      </c>
      <c r="M4277" s="135" t="s">
        <v>418</v>
      </c>
      <c r="N4277" s="137"/>
      <c r="O4277" s="121"/>
    </row>
    <row r="4278" spans="1:15" x14ac:dyDescent="0.25">
      <c r="A4278" s="139">
        <v>150</v>
      </c>
      <c r="B4278" s="135" t="s">
        <v>1593</v>
      </c>
      <c r="C4278" s="134" t="s">
        <v>2102</v>
      </c>
      <c r="D4278" s="135">
        <v>5515</v>
      </c>
      <c r="E4278" s="135" t="s">
        <v>2103</v>
      </c>
      <c r="F4278" s="135">
        <v>1</v>
      </c>
      <c r="G4278" s="136">
        <v>25</v>
      </c>
      <c r="H4278" s="135" t="s">
        <v>2142</v>
      </c>
      <c r="I4278" s="135">
        <v>577</v>
      </c>
      <c r="J4278" s="135" t="s">
        <v>2112</v>
      </c>
      <c r="K4278" s="135" t="s">
        <v>2113</v>
      </c>
      <c r="L4278" s="135" t="s">
        <v>194</v>
      </c>
      <c r="M4278" s="135" t="s">
        <v>418</v>
      </c>
      <c r="N4278" s="137"/>
      <c r="O4278" s="121"/>
    </row>
    <row r="4279" spans="1:15" x14ac:dyDescent="0.25">
      <c r="A4279" s="139">
        <v>150</v>
      </c>
      <c r="B4279" s="135" t="s">
        <v>1593</v>
      </c>
      <c r="C4279" s="134" t="s">
        <v>2102</v>
      </c>
      <c r="D4279" s="135">
        <v>5516</v>
      </c>
      <c r="E4279" s="135" t="s">
        <v>2103</v>
      </c>
      <c r="F4279" s="135">
        <v>1</v>
      </c>
      <c r="G4279" s="136">
        <v>26</v>
      </c>
      <c r="H4279" s="135" t="s">
        <v>2143</v>
      </c>
      <c r="I4279" s="135">
        <v>109</v>
      </c>
      <c r="J4279" s="135" t="s">
        <v>2112</v>
      </c>
      <c r="K4279" s="135" t="s">
        <v>2113</v>
      </c>
      <c r="L4279" s="135" t="s">
        <v>194</v>
      </c>
      <c r="M4279" s="135" t="s">
        <v>418</v>
      </c>
      <c r="N4279" s="137"/>
      <c r="O4279" s="121"/>
    </row>
    <row r="4280" spans="1:15" x14ac:dyDescent="0.25">
      <c r="A4280" s="139">
        <v>150</v>
      </c>
      <c r="B4280" s="135" t="s">
        <v>1593</v>
      </c>
      <c r="C4280" s="134" t="s">
        <v>2102</v>
      </c>
      <c r="D4280" s="135">
        <v>5517</v>
      </c>
      <c r="E4280" s="135" t="s">
        <v>2103</v>
      </c>
      <c r="F4280" s="135">
        <v>1</v>
      </c>
      <c r="G4280" s="136">
        <v>27</v>
      </c>
      <c r="H4280" s="135" t="s">
        <v>2144</v>
      </c>
      <c r="I4280" s="135">
        <v>327</v>
      </c>
      <c r="J4280" s="135" t="s">
        <v>2155</v>
      </c>
      <c r="K4280" s="135" t="s">
        <v>2156</v>
      </c>
      <c r="L4280" s="135" t="s">
        <v>193</v>
      </c>
      <c r="M4280" s="135" t="s">
        <v>418</v>
      </c>
      <c r="N4280" s="137"/>
      <c r="O4280" s="121"/>
    </row>
    <row r="4281" spans="1:15" x14ac:dyDescent="0.25">
      <c r="A4281" s="139">
        <v>150</v>
      </c>
      <c r="B4281" s="135" t="s">
        <v>1593</v>
      </c>
      <c r="C4281" s="134" t="s">
        <v>2102</v>
      </c>
      <c r="D4281" s="135">
        <v>5518</v>
      </c>
      <c r="E4281" s="135" t="s">
        <v>2103</v>
      </c>
      <c r="F4281" s="135">
        <v>1</v>
      </c>
      <c r="G4281" s="136">
        <v>28</v>
      </c>
      <c r="H4281" s="135" t="s">
        <v>2145</v>
      </c>
      <c r="I4281" s="135">
        <v>552</v>
      </c>
      <c r="J4281" s="135" t="s">
        <v>2115</v>
      </c>
      <c r="K4281" s="135" t="s">
        <v>2129</v>
      </c>
      <c r="L4281" s="135" t="s">
        <v>194</v>
      </c>
      <c r="M4281" s="135" t="s">
        <v>418</v>
      </c>
      <c r="N4281" s="137"/>
      <c r="O4281" s="121"/>
    </row>
    <row r="4282" spans="1:15" x14ac:dyDescent="0.25">
      <c r="A4282" s="139">
        <v>150</v>
      </c>
      <c r="B4282" s="135" t="s">
        <v>1593</v>
      </c>
      <c r="C4282" s="134" t="s">
        <v>2102</v>
      </c>
      <c r="D4282" s="135">
        <v>5519</v>
      </c>
      <c r="E4282" s="135" t="s">
        <v>2103</v>
      </c>
      <c r="F4282" s="135">
        <v>1</v>
      </c>
      <c r="G4282" s="136">
        <v>29</v>
      </c>
      <c r="H4282" s="135" t="s">
        <v>2146</v>
      </c>
      <c r="I4282" s="135">
        <v>873</v>
      </c>
      <c r="J4282" s="135" t="s">
        <v>2115</v>
      </c>
      <c r="K4282" s="135" t="s">
        <v>2116</v>
      </c>
      <c r="L4282" s="135" t="s">
        <v>2117</v>
      </c>
      <c r="M4282" s="135" t="s">
        <v>418</v>
      </c>
      <c r="N4282" s="137"/>
      <c r="O4282" s="121"/>
    </row>
    <row r="4283" spans="1:15" x14ac:dyDescent="0.25">
      <c r="A4283" s="139">
        <v>150</v>
      </c>
      <c r="B4283" s="135" t="s">
        <v>1593</v>
      </c>
      <c r="C4283" s="134" t="s">
        <v>2102</v>
      </c>
      <c r="D4283" s="135">
        <v>5520</v>
      </c>
      <c r="E4283" s="135" t="s">
        <v>2103</v>
      </c>
      <c r="F4283" s="135">
        <v>1</v>
      </c>
      <c r="G4283" s="136">
        <v>30</v>
      </c>
      <c r="H4283" s="135" t="s">
        <v>2147</v>
      </c>
      <c r="I4283" s="135">
        <v>872</v>
      </c>
      <c r="J4283" s="135" t="s">
        <v>2115</v>
      </c>
      <c r="K4283" s="134" t="s">
        <v>2116</v>
      </c>
      <c r="L4283" s="135" t="s">
        <v>2117</v>
      </c>
      <c r="M4283" s="135" t="s">
        <v>418</v>
      </c>
      <c r="N4283" s="137"/>
      <c r="O4283" s="121"/>
    </row>
    <row r="4284" spans="1:15" x14ac:dyDescent="0.25">
      <c r="A4284" s="139">
        <v>150</v>
      </c>
      <c r="B4284" s="135" t="s">
        <v>1593</v>
      </c>
      <c r="C4284" s="134" t="s">
        <v>2102</v>
      </c>
      <c r="D4284" s="135">
        <v>5521</v>
      </c>
      <c r="E4284" s="135" t="s">
        <v>2103</v>
      </c>
      <c r="F4284" s="135">
        <v>1</v>
      </c>
      <c r="G4284" s="136">
        <v>31</v>
      </c>
      <c r="H4284" s="135" t="s">
        <v>2148</v>
      </c>
      <c r="I4284" s="135">
        <v>31</v>
      </c>
      <c r="J4284" s="135" t="s">
        <v>2155</v>
      </c>
      <c r="K4284" s="135" t="s">
        <v>2156</v>
      </c>
      <c r="L4284" s="135" t="s">
        <v>193</v>
      </c>
      <c r="M4284" s="135" t="s">
        <v>418</v>
      </c>
      <c r="N4284" s="137"/>
      <c r="O4284" s="121"/>
    </row>
    <row r="4285" spans="1:15" x14ac:dyDescent="0.25">
      <c r="A4285" s="139">
        <v>150</v>
      </c>
      <c r="B4285" s="135" t="s">
        <v>1593</v>
      </c>
      <c r="C4285" s="134" t="s">
        <v>2102</v>
      </c>
      <c r="D4285" s="135">
        <v>5522</v>
      </c>
      <c r="E4285" s="135" t="s">
        <v>2103</v>
      </c>
      <c r="F4285" s="135">
        <v>1</v>
      </c>
      <c r="G4285" s="136">
        <v>32</v>
      </c>
      <c r="H4285" s="135" t="s">
        <v>2149</v>
      </c>
      <c r="I4285" s="135">
        <v>294</v>
      </c>
      <c r="J4285" s="135" t="s">
        <v>2108</v>
      </c>
      <c r="K4285" s="135" t="s">
        <v>2109</v>
      </c>
      <c r="L4285" s="135" t="s">
        <v>193</v>
      </c>
      <c r="M4285" s="135" t="s">
        <v>418</v>
      </c>
      <c r="N4285" s="137"/>
      <c r="O4285" s="121"/>
    </row>
    <row r="4286" spans="1:15" x14ac:dyDescent="0.25">
      <c r="A4286" s="139">
        <v>150</v>
      </c>
      <c r="B4286" s="135" t="s">
        <v>1593</v>
      </c>
      <c r="C4286" s="134" t="s">
        <v>2102</v>
      </c>
      <c r="D4286" s="135">
        <v>5523</v>
      </c>
      <c r="E4286" s="135" t="s">
        <v>2103</v>
      </c>
      <c r="F4286" s="135">
        <v>1</v>
      </c>
      <c r="G4286" s="136">
        <v>33</v>
      </c>
      <c r="H4286" s="135" t="s">
        <v>2150</v>
      </c>
      <c r="I4286" s="135">
        <v>101</v>
      </c>
      <c r="J4286" s="135" t="s">
        <v>2151</v>
      </c>
      <c r="K4286" s="135" t="s">
        <v>2152</v>
      </c>
      <c r="L4286" s="135" t="s">
        <v>193</v>
      </c>
      <c r="M4286" s="135" t="s">
        <v>418</v>
      </c>
      <c r="N4286" s="137"/>
      <c r="O4286" s="121"/>
    </row>
    <row r="4287" spans="1:15" x14ac:dyDescent="0.25">
      <c r="A4287" s="139">
        <v>150</v>
      </c>
      <c r="B4287" s="135" t="s">
        <v>1593</v>
      </c>
      <c r="C4287" s="134" t="s">
        <v>2102</v>
      </c>
      <c r="D4287" s="135">
        <v>5524</v>
      </c>
      <c r="E4287" s="135" t="s">
        <v>2103</v>
      </c>
      <c r="F4287" s="135">
        <v>1</v>
      </c>
      <c r="G4287" s="136">
        <v>35</v>
      </c>
      <c r="H4287" s="135" t="s">
        <v>2154</v>
      </c>
      <c r="I4287" s="135">
        <v>873</v>
      </c>
      <c r="J4287" s="135" t="s">
        <v>2115</v>
      </c>
      <c r="K4287" s="135" t="s">
        <v>2116</v>
      </c>
      <c r="L4287" s="135" t="s">
        <v>2117</v>
      </c>
      <c r="M4287" s="135" t="s">
        <v>418</v>
      </c>
      <c r="N4287" s="137"/>
      <c r="O4287" s="121"/>
    </row>
    <row r="4288" spans="1:15" x14ac:dyDescent="0.25">
      <c r="A4288" s="139">
        <v>150</v>
      </c>
      <c r="B4288" s="135" t="s">
        <v>1593</v>
      </c>
      <c r="C4288" s="134" t="s">
        <v>2102</v>
      </c>
      <c r="D4288" s="135">
        <v>5525</v>
      </c>
      <c r="E4288" s="135" t="s">
        <v>2103</v>
      </c>
      <c r="F4288" s="135">
        <v>1</v>
      </c>
      <c r="G4288" s="136">
        <v>36</v>
      </c>
      <c r="H4288" s="135" t="s">
        <v>2157</v>
      </c>
      <c r="I4288" s="135">
        <v>873</v>
      </c>
      <c r="J4288" s="135" t="s">
        <v>2115</v>
      </c>
      <c r="K4288" s="135" t="s">
        <v>2116</v>
      </c>
      <c r="L4288" s="135" t="s">
        <v>2117</v>
      </c>
      <c r="M4288" s="135" t="s">
        <v>418</v>
      </c>
      <c r="N4288" s="137"/>
      <c r="O4288" s="121"/>
    </row>
    <row r="4289" spans="1:15" x14ac:dyDescent="0.25">
      <c r="A4289" s="139">
        <v>150</v>
      </c>
      <c r="B4289" s="135" t="s">
        <v>1593</v>
      </c>
      <c r="C4289" s="134" t="s">
        <v>2102</v>
      </c>
      <c r="D4289" s="135">
        <v>5526</v>
      </c>
      <c r="E4289" s="135" t="s">
        <v>2103</v>
      </c>
      <c r="F4289" s="135">
        <v>1</v>
      </c>
      <c r="G4289" s="136">
        <v>37</v>
      </c>
      <c r="H4289" s="135" t="s">
        <v>2158</v>
      </c>
      <c r="I4289" s="135">
        <v>873</v>
      </c>
      <c r="J4289" s="135" t="s">
        <v>2115</v>
      </c>
      <c r="K4289" s="135" t="s">
        <v>2116</v>
      </c>
      <c r="L4289" s="135" t="s">
        <v>2117</v>
      </c>
      <c r="M4289" s="135" t="s">
        <v>418</v>
      </c>
      <c r="N4289" s="137"/>
      <c r="O4289" s="121"/>
    </row>
    <row r="4290" spans="1:15" x14ac:dyDescent="0.25">
      <c r="A4290" s="139">
        <v>150</v>
      </c>
      <c r="B4290" s="135" t="s">
        <v>1593</v>
      </c>
      <c r="C4290" s="134" t="s">
        <v>2102</v>
      </c>
      <c r="D4290" s="135">
        <v>5527</v>
      </c>
      <c r="E4290" s="135" t="s">
        <v>2103</v>
      </c>
      <c r="F4290" s="135">
        <v>1</v>
      </c>
      <c r="G4290" s="136">
        <v>38</v>
      </c>
      <c r="H4290" s="135" t="s">
        <v>2159</v>
      </c>
      <c r="I4290" s="135">
        <v>2451</v>
      </c>
      <c r="J4290" s="135" t="s">
        <v>2105</v>
      </c>
      <c r="K4290" s="135" t="s">
        <v>2106</v>
      </c>
      <c r="L4290" s="135" t="s">
        <v>193</v>
      </c>
      <c r="M4290" s="135" t="s">
        <v>418</v>
      </c>
      <c r="N4290" s="137"/>
      <c r="O4290" s="121"/>
    </row>
    <row r="4291" spans="1:15" x14ac:dyDescent="0.25">
      <c r="A4291" s="139">
        <v>150</v>
      </c>
      <c r="B4291" s="135" t="s">
        <v>1593</v>
      </c>
      <c r="C4291" s="134" t="s">
        <v>2102</v>
      </c>
      <c r="D4291" s="135">
        <v>5528</v>
      </c>
      <c r="E4291" s="135" t="s">
        <v>2103</v>
      </c>
      <c r="F4291" s="135">
        <v>1</v>
      </c>
      <c r="G4291" s="136">
        <v>39</v>
      </c>
      <c r="H4291" s="135" t="s">
        <v>2160</v>
      </c>
      <c r="I4291" s="135">
        <v>873</v>
      </c>
      <c r="J4291" s="135" t="s">
        <v>2115</v>
      </c>
      <c r="K4291" s="135" t="s">
        <v>2116</v>
      </c>
      <c r="L4291" s="135" t="s">
        <v>2117</v>
      </c>
      <c r="M4291" s="135" t="s">
        <v>418</v>
      </c>
      <c r="N4291" s="137"/>
      <c r="O4291" s="121"/>
    </row>
    <row r="4292" spans="1:15" x14ac:dyDescent="0.25">
      <c r="A4292" s="139">
        <v>150</v>
      </c>
      <c r="B4292" s="135" t="s">
        <v>1593</v>
      </c>
      <c r="C4292" s="134" t="s">
        <v>2102</v>
      </c>
      <c r="D4292" s="135">
        <v>5529</v>
      </c>
      <c r="E4292" s="135" t="s">
        <v>2103</v>
      </c>
      <c r="F4292" s="135">
        <v>1</v>
      </c>
      <c r="G4292" s="136">
        <v>40</v>
      </c>
      <c r="H4292" s="135" t="s">
        <v>2161</v>
      </c>
      <c r="I4292" s="135">
        <v>873</v>
      </c>
      <c r="J4292" s="135" t="s">
        <v>2115</v>
      </c>
      <c r="K4292" s="135" t="s">
        <v>2116</v>
      </c>
      <c r="L4292" s="135" t="s">
        <v>2117</v>
      </c>
      <c r="M4292" s="135" t="s">
        <v>418</v>
      </c>
      <c r="N4292" s="137"/>
      <c r="O4292" s="121"/>
    </row>
    <row r="4293" spans="1:15" x14ac:dyDescent="0.25">
      <c r="A4293" s="139">
        <v>150</v>
      </c>
      <c r="B4293" s="135" t="s">
        <v>1593</v>
      </c>
      <c r="C4293" s="134" t="s">
        <v>2102</v>
      </c>
      <c r="D4293" s="135">
        <v>5530</v>
      </c>
      <c r="E4293" s="135" t="s">
        <v>2103</v>
      </c>
      <c r="F4293" s="135">
        <v>1</v>
      </c>
      <c r="G4293" s="136">
        <v>41</v>
      </c>
      <c r="H4293" s="135" t="s">
        <v>2162</v>
      </c>
      <c r="I4293" s="135">
        <v>180</v>
      </c>
      <c r="J4293" s="135" t="s">
        <v>2151</v>
      </c>
      <c r="K4293" s="135" t="s">
        <v>2152</v>
      </c>
      <c r="L4293" s="135" t="s">
        <v>193</v>
      </c>
      <c r="M4293" s="135" t="s">
        <v>418</v>
      </c>
      <c r="N4293" s="137"/>
      <c r="O4293" s="121"/>
    </row>
    <row r="4294" spans="1:15" x14ac:dyDescent="0.25">
      <c r="A4294" s="139">
        <v>150</v>
      </c>
      <c r="B4294" s="135" t="s">
        <v>1593</v>
      </c>
      <c r="C4294" s="134" t="s">
        <v>2102</v>
      </c>
      <c r="D4294" s="135">
        <v>5531</v>
      </c>
      <c r="E4294" s="135" t="s">
        <v>2103</v>
      </c>
      <c r="F4294" s="135">
        <v>1</v>
      </c>
      <c r="G4294" s="136">
        <v>42</v>
      </c>
      <c r="H4294" s="135" t="s">
        <v>2163</v>
      </c>
      <c r="I4294" s="135">
        <v>101</v>
      </c>
      <c r="J4294" s="135" t="s">
        <v>2155</v>
      </c>
      <c r="K4294" s="135" t="s">
        <v>2156</v>
      </c>
      <c r="L4294" s="135" t="s">
        <v>193</v>
      </c>
      <c r="M4294" s="135" t="s">
        <v>418</v>
      </c>
      <c r="N4294" s="137"/>
      <c r="O4294" s="121"/>
    </row>
    <row r="4295" spans="1:15" x14ac:dyDescent="0.25">
      <c r="A4295" s="139">
        <v>150</v>
      </c>
      <c r="B4295" s="135" t="s">
        <v>1593</v>
      </c>
      <c r="C4295" s="134" t="s">
        <v>2102</v>
      </c>
      <c r="D4295" s="135">
        <v>5532</v>
      </c>
      <c r="E4295" s="135" t="s">
        <v>2103</v>
      </c>
      <c r="F4295" s="135">
        <v>1</v>
      </c>
      <c r="G4295" s="136">
        <v>43</v>
      </c>
      <c r="H4295" s="135" t="s">
        <v>2164</v>
      </c>
      <c r="I4295" s="135">
        <v>711</v>
      </c>
      <c r="J4295" s="135" t="s">
        <v>2105</v>
      </c>
      <c r="K4295" s="135" t="s">
        <v>2106</v>
      </c>
      <c r="L4295" s="135" t="s">
        <v>193</v>
      </c>
      <c r="M4295" s="135" t="s">
        <v>418</v>
      </c>
      <c r="N4295" s="137"/>
      <c r="O4295" s="121"/>
    </row>
    <row r="4296" spans="1:15" x14ac:dyDescent="0.25">
      <c r="A4296" s="139">
        <v>150</v>
      </c>
      <c r="B4296" s="135" t="s">
        <v>1593</v>
      </c>
      <c r="C4296" s="134" t="s">
        <v>2102</v>
      </c>
      <c r="D4296" s="135">
        <v>5533</v>
      </c>
      <c r="E4296" s="135" t="s">
        <v>2103</v>
      </c>
      <c r="F4296" s="135">
        <v>1</v>
      </c>
      <c r="G4296" s="136">
        <v>44</v>
      </c>
      <c r="H4296" s="135" t="s">
        <v>2165</v>
      </c>
      <c r="I4296" s="135">
        <v>131</v>
      </c>
      <c r="J4296" s="135" t="s">
        <v>2105</v>
      </c>
      <c r="K4296" s="135" t="s">
        <v>2106</v>
      </c>
      <c r="L4296" s="135" t="s">
        <v>193</v>
      </c>
      <c r="M4296" s="135" t="s">
        <v>418</v>
      </c>
      <c r="N4296" s="137"/>
      <c r="O4296" s="121"/>
    </row>
    <row r="4297" spans="1:15" x14ac:dyDescent="0.25">
      <c r="A4297" s="139">
        <v>150</v>
      </c>
      <c r="B4297" s="135" t="s">
        <v>1593</v>
      </c>
      <c r="C4297" s="134" t="s">
        <v>2102</v>
      </c>
      <c r="D4297" s="135">
        <v>5534</v>
      </c>
      <c r="E4297" s="135" t="s">
        <v>2103</v>
      </c>
      <c r="F4297" s="135">
        <v>1</v>
      </c>
      <c r="G4297" s="136">
        <v>45</v>
      </c>
      <c r="H4297" s="135" t="s">
        <v>2166</v>
      </c>
      <c r="I4297" s="135">
        <v>93</v>
      </c>
      <c r="J4297" s="135" t="s">
        <v>2108</v>
      </c>
      <c r="K4297" s="135" t="s">
        <v>2109</v>
      </c>
      <c r="L4297" s="135" t="s">
        <v>193</v>
      </c>
      <c r="M4297" s="135" t="s">
        <v>418</v>
      </c>
      <c r="N4297" s="137"/>
      <c r="O4297" s="121"/>
    </row>
    <row r="4298" spans="1:15" x14ac:dyDescent="0.25">
      <c r="A4298" s="139">
        <v>150</v>
      </c>
      <c r="B4298" s="135" t="s">
        <v>1593</v>
      </c>
      <c r="C4298" s="134" t="s">
        <v>2102</v>
      </c>
      <c r="D4298" s="135">
        <v>5535</v>
      </c>
      <c r="E4298" s="135" t="s">
        <v>2103</v>
      </c>
      <c r="F4298" s="135">
        <v>1</v>
      </c>
      <c r="G4298" s="136">
        <v>46</v>
      </c>
      <c r="H4298" s="135" t="s">
        <v>2169</v>
      </c>
      <c r="I4298" s="135">
        <v>79</v>
      </c>
      <c r="J4298" s="135" t="s">
        <v>2151</v>
      </c>
      <c r="K4298" s="135" t="s">
        <v>2152</v>
      </c>
      <c r="L4298" s="135" t="s">
        <v>193</v>
      </c>
      <c r="M4298" s="135" t="s">
        <v>418</v>
      </c>
      <c r="N4298" s="137"/>
      <c r="O4298" s="121"/>
    </row>
    <row r="4299" spans="1:15" x14ac:dyDescent="0.25">
      <c r="A4299" s="139">
        <v>150</v>
      </c>
      <c r="B4299" s="135" t="s">
        <v>1593</v>
      </c>
      <c r="C4299" s="134" t="s">
        <v>2102</v>
      </c>
      <c r="D4299" s="135">
        <v>5536</v>
      </c>
      <c r="E4299" s="135" t="s">
        <v>2103</v>
      </c>
      <c r="F4299" s="135">
        <v>1</v>
      </c>
      <c r="G4299" s="136">
        <v>47</v>
      </c>
      <c r="H4299" s="135" t="s">
        <v>2170</v>
      </c>
      <c r="I4299" s="135">
        <v>62</v>
      </c>
      <c r="J4299" s="135" t="s">
        <v>2108</v>
      </c>
      <c r="K4299" s="135" t="s">
        <v>2109</v>
      </c>
      <c r="L4299" s="135" t="s">
        <v>193</v>
      </c>
      <c r="M4299" s="135" t="s">
        <v>418</v>
      </c>
      <c r="N4299" s="137"/>
      <c r="O4299" s="121"/>
    </row>
    <row r="4300" spans="1:15" x14ac:dyDescent="0.25">
      <c r="A4300" s="139">
        <v>150</v>
      </c>
      <c r="B4300" s="135" t="s">
        <v>1593</v>
      </c>
      <c r="C4300" s="134" t="s">
        <v>2102</v>
      </c>
      <c r="D4300" s="135">
        <v>5537</v>
      </c>
      <c r="E4300" s="135" t="s">
        <v>2103</v>
      </c>
      <c r="F4300" s="135">
        <v>1</v>
      </c>
      <c r="G4300" s="136">
        <v>48</v>
      </c>
      <c r="H4300" s="135" t="s">
        <v>2171</v>
      </c>
      <c r="I4300" s="135">
        <v>113</v>
      </c>
      <c r="J4300" s="135" t="s">
        <v>2151</v>
      </c>
      <c r="K4300" s="135" t="s">
        <v>2152</v>
      </c>
      <c r="L4300" s="135" t="s">
        <v>193</v>
      </c>
      <c r="M4300" s="135" t="s">
        <v>418</v>
      </c>
      <c r="N4300" s="137"/>
      <c r="O4300" s="121"/>
    </row>
    <row r="4301" spans="1:15" x14ac:dyDescent="0.25">
      <c r="A4301" s="139">
        <v>150</v>
      </c>
      <c r="B4301" s="135" t="s">
        <v>1593</v>
      </c>
      <c r="C4301" s="134" t="s">
        <v>2102</v>
      </c>
      <c r="D4301" s="135">
        <v>5538</v>
      </c>
      <c r="E4301" s="135" t="s">
        <v>2103</v>
      </c>
      <c r="F4301" s="135">
        <v>1</v>
      </c>
      <c r="G4301" s="136">
        <v>49</v>
      </c>
      <c r="H4301" s="135" t="s">
        <v>2172</v>
      </c>
      <c r="I4301" s="135">
        <v>3328</v>
      </c>
      <c r="J4301" s="135" t="s">
        <v>2167</v>
      </c>
      <c r="K4301" s="135" t="s">
        <v>2168</v>
      </c>
      <c r="L4301" s="135" t="s">
        <v>189</v>
      </c>
      <c r="M4301" s="135" t="s">
        <v>418</v>
      </c>
      <c r="N4301" s="137"/>
      <c r="O4301" s="121"/>
    </row>
    <row r="4302" spans="1:15" x14ac:dyDescent="0.25">
      <c r="A4302" s="139">
        <v>150</v>
      </c>
      <c r="B4302" s="135" t="s">
        <v>1593</v>
      </c>
      <c r="C4302" s="134" t="s">
        <v>2102</v>
      </c>
      <c r="D4302" s="135">
        <v>5539</v>
      </c>
      <c r="E4302" s="135" t="s">
        <v>2103</v>
      </c>
      <c r="F4302" s="135">
        <v>2</v>
      </c>
      <c r="G4302" s="136">
        <v>1</v>
      </c>
      <c r="H4302" s="135" t="s">
        <v>2204</v>
      </c>
      <c r="I4302" s="135">
        <v>101</v>
      </c>
      <c r="J4302" s="135" t="s">
        <v>2155</v>
      </c>
      <c r="K4302" s="135" t="s">
        <v>2156</v>
      </c>
      <c r="L4302" s="135" t="s">
        <v>193</v>
      </c>
      <c r="M4302" s="135" t="s">
        <v>418</v>
      </c>
      <c r="N4302" s="137"/>
      <c r="O4302" s="121"/>
    </row>
    <row r="4303" spans="1:15" x14ac:dyDescent="0.25">
      <c r="A4303" s="139">
        <v>150</v>
      </c>
      <c r="B4303" s="135" t="s">
        <v>1593</v>
      </c>
      <c r="C4303" s="134" t="s">
        <v>2102</v>
      </c>
      <c r="D4303" s="135">
        <v>5540</v>
      </c>
      <c r="E4303" s="135" t="s">
        <v>2103</v>
      </c>
      <c r="F4303" s="135">
        <v>2</v>
      </c>
      <c r="G4303" s="136" t="s">
        <v>2467</v>
      </c>
      <c r="H4303" s="135" t="s">
        <v>4144</v>
      </c>
      <c r="I4303" s="135">
        <v>220</v>
      </c>
      <c r="J4303" s="135" t="s">
        <v>2155</v>
      </c>
      <c r="K4303" s="135" t="s">
        <v>2156</v>
      </c>
      <c r="L4303" s="135" t="s">
        <v>193</v>
      </c>
      <c r="M4303" s="135" t="s">
        <v>418</v>
      </c>
      <c r="N4303" s="137"/>
      <c r="O4303" s="121"/>
    </row>
    <row r="4304" spans="1:15" x14ac:dyDescent="0.25">
      <c r="A4304" s="139">
        <v>150</v>
      </c>
      <c r="B4304" s="135" t="s">
        <v>1593</v>
      </c>
      <c r="C4304" s="134" t="s">
        <v>2102</v>
      </c>
      <c r="D4304" s="135">
        <v>5541</v>
      </c>
      <c r="E4304" s="135" t="s">
        <v>2103</v>
      </c>
      <c r="F4304" s="135">
        <v>2</v>
      </c>
      <c r="G4304" s="136">
        <v>3</v>
      </c>
      <c r="H4304" s="135" t="s">
        <v>2438</v>
      </c>
      <c r="I4304" s="135">
        <v>873</v>
      </c>
      <c r="J4304" s="135" t="s">
        <v>2115</v>
      </c>
      <c r="K4304" s="135" t="s">
        <v>2116</v>
      </c>
      <c r="L4304" s="135" t="s">
        <v>2117</v>
      </c>
      <c r="M4304" s="135" t="s">
        <v>418</v>
      </c>
      <c r="N4304" s="137"/>
      <c r="O4304" s="121"/>
    </row>
    <row r="4305" spans="1:15" x14ac:dyDescent="0.25">
      <c r="A4305" s="139">
        <v>150</v>
      </c>
      <c r="B4305" s="135" t="s">
        <v>1593</v>
      </c>
      <c r="C4305" s="134" t="s">
        <v>2102</v>
      </c>
      <c r="D4305" s="135">
        <v>5542</v>
      </c>
      <c r="E4305" s="135" t="s">
        <v>2103</v>
      </c>
      <c r="F4305" s="135">
        <v>2</v>
      </c>
      <c r="G4305" s="136">
        <v>4</v>
      </c>
      <c r="H4305" s="135" t="s">
        <v>2439</v>
      </c>
      <c r="I4305" s="135">
        <v>873</v>
      </c>
      <c r="J4305" s="135" t="s">
        <v>2115</v>
      </c>
      <c r="K4305" s="135" t="s">
        <v>2116</v>
      </c>
      <c r="L4305" s="135" t="s">
        <v>2117</v>
      </c>
      <c r="M4305" s="135" t="s">
        <v>418</v>
      </c>
      <c r="N4305" s="137"/>
      <c r="O4305" s="121"/>
    </row>
    <row r="4306" spans="1:15" x14ac:dyDescent="0.25">
      <c r="A4306" s="139">
        <v>150</v>
      </c>
      <c r="B4306" s="135" t="s">
        <v>1593</v>
      </c>
      <c r="C4306" s="134" t="s">
        <v>2102</v>
      </c>
      <c r="D4306" s="135">
        <v>5543</v>
      </c>
      <c r="E4306" s="135" t="s">
        <v>2103</v>
      </c>
      <c r="F4306" s="135">
        <v>2</v>
      </c>
      <c r="G4306" s="136">
        <v>5</v>
      </c>
      <c r="H4306" s="135" t="s">
        <v>2206</v>
      </c>
      <c r="I4306" s="135">
        <v>873</v>
      </c>
      <c r="J4306" s="135" t="s">
        <v>2115</v>
      </c>
      <c r="K4306" s="135" t="s">
        <v>2116</v>
      </c>
      <c r="L4306" s="135" t="s">
        <v>2117</v>
      </c>
      <c r="M4306" s="135" t="s">
        <v>418</v>
      </c>
      <c r="N4306" s="137"/>
      <c r="O4306" s="121"/>
    </row>
    <row r="4307" spans="1:15" x14ac:dyDescent="0.25">
      <c r="A4307" s="139">
        <v>150</v>
      </c>
      <c r="B4307" s="135" t="s">
        <v>1593</v>
      </c>
      <c r="C4307" s="134" t="s">
        <v>2102</v>
      </c>
      <c r="D4307" s="135">
        <v>5544</v>
      </c>
      <c r="E4307" s="135" t="s">
        <v>2103</v>
      </c>
      <c r="F4307" s="135">
        <v>2</v>
      </c>
      <c r="G4307" s="136">
        <v>6</v>
      </c>
      <c r="H4307" s="135" t="s">
        <v>2207</v>
      </c>
      <c r="I4307" s="135">
        <v>873</v>
      </c>
      <c r="J4307" s="135" t="s">
        <v>2115</v>
      </c>
      <c r="K4307" s="135" t="s">
        <v>2116</v>
      </c>
      <c r="L4307" s="135" t="s">
        <v>2117</v>
      </c>
      <c r="M4307" s="135" t="s">
        <v>418</v>
      </c>
      <c r="N4307" s="137"/>
      <c r="O4307" s="121"/>
    </row>
    <row r="4308" spans="1:15" x14ac:dyDescent="0.25">
      <c r="A4308" s="139">
        <v>150</v>
      </c>
      <c r="B4308" s="135" t="s">
        <v>1593</v>
      </c>
      <c r="C4308" s="134" t="s">
        <v>2102</v>
      </c>
      <c r="D4308" s="135">
        <v>5545</v>
      </c>
      <c r="E4308" s="135" t="s">
        <v>2103</v>
      </c>
      <c r="F4308" s="135">
        <v>2</v>
      </c>
      <c r="G4308" s="136">
        <v>7</v>
      </c>
      <c r="H4308" s="135" t="s">
        <v>2208</v>
      </c>
      <c r="I4308" s="135">
        <v>873</v>
      </c>
      <c r="J4308" s="135" t="s">
        <v>2115</v>
      </c>
      <c r="K4308" s="135" t="s">
        <v>2116</v>
      </c>
      <c r="L4308" s="135" t="s">
        <v>2117</v>
      </c>
      <c r="M4308" s="135" t="s">
        <v>418</v>
      </c>
      <c r="N4308" s="137"/>
      <c r="O4308" s="121"/>
    </row>
    <row r="4309" spans="1:15" x14ac:dyDescent="0.25">
      <c r="A4309" s="139">
        <v>150</v>
      </c>
      <c r="B4309" s="135" t="s">
        <v>1593</v>
      </c>
      <c r="C4309" s="134" t="s">
        <v>2102</v>
      </c>
      <c r="D4309" s="135">
        <v>5546</v>
      </c>
      <c r="E4309" s="135" t="s">
        <v>2103</v>
      </c>
      <c r="F4309" s="135">
        <v>2</v>
      </c>
      <c r="G4309" s="136">
        <v>9</v>
      </c>
      <c r="H4309" s="135" t="s">
        <v>2210</v>
      </c>
      <c r="I4309" s="135">
        <v>122</v>
      </c>
      <c r="J4309" s="135" t="s">
        <v>2108</v>
      </c>
      <c r="K4309" s="135" t="s">
        <v>2109</v>
      </c>
      <c r="L4309" s="135" t="s">
        <v>193</v>
      </c>
      <c r="M4309" s="135" t="s">
        <v>418</v>
      </c>
      <c r="N4309" s="137"/>
      <c r="O4309" s="121"/>
    </row>
    <row r="4310" spans="1:15" x14ac:dyDescent="0.25">
      <c r="A4310" s="139">
        <v>150</v>
      </c>
      <c r="B4310" s="135" t="s">
        <v>1593</v>
      </c>
      <c r="C4310" s="134" t="s">
        <v>2102</v>
      </c>
      <c r="D4310" s="135">
        <v>5547</v>
      </c>
      <c r="E4310" s="135" t="s">
        <v>2103</v>
      </c>
      <c r="F4310" s="135">
        <v>2</v>
      </c>
      <c r="G4310" s="136">
        <v>10</v>
      </c>
      <c r="H4310" s="135" t="s">
        <v>2211</v>
      </c>
      <c r="I4310" s="135">
        <v>16</v>
      </c>
      <c r="J4310" s="135" t="s">
        <v>2155</v>
      </c>
      <c r="K4310" s="135" t="s">
        <v>2156</v>
      </c>
      <c r="L4310" s="135" t="s">
        <v>193</v>
      </c>
      <c r="M4310" s="135" t="s">
        <v>418</v>
      </c>
      <c r="N4310" s="137"/>
      <c r="O4310" s="121"/>
    </row>
    <row r="4311" spans="1:15" x14ac:dyDescent="0.25">
      <c r="A4311" s="139">
        <v>150</v>
      </c>
      <c r="B4311" s="135" t="s">
        <v>1593</v>
      </c>
      <c r="C4311" s="134" t="s">
        <v>2102</v>
      </c>
      <c r="D4311" s="135">
        <v>5548</v>
      </c>
      <c r="E4311" s="135" t="s">
        <v>2103</v>
      </c>
      <c r="F4311" s="135">
        <v>2</v>
      </c>
      <c r="G4311" s="136">
        <v>11</v>
      </c>
      <c r="H4311" s="135" t="s">
        <v>2212</v>
      </c>
      <c r="I4311" s="135">
        <v>21</v>
      </c>
      <c r="J4311" s="135" t="s">
        <v>2108</v>
      </c>
      <c r="K4311" s="135" t="s">
        <v>2109</v>
      </c>
      <c r="L4311" s="135" t="s">
        <v>193</v>
      </c>
      <c r="M4311" s="135" t="s">
        <v>418</v>
      </c>
      <c r="N4311" s="137"/>
      <c r="O4311" s="121"/>
    </row>
    <row r="4312" spans="1:15" x14ac:dyDescent="0.25">
      <c r="A4312" s="139">
        <v>150</v>
      </c>
      <c r="B4312" s="135" t="s">
        <v>1593</v>
      </c>
      <c r="C4312" s="134" t="s">
        <v>2102</v>
      </c>
      <c r="D4312" s="135">
        <v>5549</v>
      </c>
      <c r="E4312" s="135" t="s">
        <v>2103</v>
      </c>
      <c r="F4312" s="135">
        <v>2</v>
      </c>
      <c r="G4312" s="136">
        <v>12</v>
      </c>
      <c r="H4312" s="135" t="s">
        <v>2213</v>
      </c>
      <c r="I4312" s="135">
        <v>240</v>
      </c>
      <c r="J4312" s="135" t="s">
        <v>2108</v>
      </c>
      <c r="K4312" s="135" t="s">
        <v>2109</v>
      </c>
      <c r="L4312" s="135" t="s">
        <v>193</v>
      </c>
      <c r="M4312" s="135" t="s">
        <v>418</v>
      </c>
      <c r="N4312" s="137"/>
      <c r="O4312" s="121"/>
    </row>
    <row r="4313" spans="1:15" x14ac:dyDescent="0.25">
      <c r="A4313" s="139">
        <v>150</v>
      </c>
      <c r="B4313" s="135" t="s">
        <v>1593</v>
      </c>
      <c r="C4313" s="134" t="s">
        <v>2102</v>
      </c>
      <c r="D4313" s="135">
        <v>5550</v>
      </c>
      <c r="E4313" s="135" t="s">
        <v>2103</v>
      </c>
      <c r="F4313" s="135">
        <v>2</v>
      </c>
      <c r="G4313" s="136">
        <v>13</v>
      </c>
      <c r="H4313" s="135" t="s">
        <v>2214</v>
      </c>
      <c r="I4313" s="135">
        <v>53</v>
      </c>
      <c r="J4313" s="135" t="s">
        <v>2155</v>
      </c>
      <c r="K4313" s="135" t="s">
        <v>2156</v>
      </c>
      <c r="L4313" s="135" t="s">
        <v>193</v>
      </c>
      <c r="M4313" s="135" t="s">
        <v>418</v>
      </c>
      <c r="N4313" s="137"/>
      <c r="O4313" s="121"/>
    </row>
    <row r="4314" spans="1:15" x14ac:dyDescent="0.25">
      <c r="A4314" s="139">
        <v>150</v>
      </c>
      <c r="B4314" s="135" t="s">
        <v>1593</v>
      </c>
      <c r="C4314" s="134" t="s">
        <v>2102</v>
      </c>
      <c r="D4314" s="135">
        <v>5551</v>
      </c>
      <c r="E4314" s="135" t="s">
        <v>2103</v>
      </c>
      <c r="F4314" s="135">
        <v>2</v>
      </c>
      <c r="G4314" s="136">
        <v>14</v>
      </c>
      <c r="H4314" s="135" t="s">
        <v>2215</v>
      </c>
      <c r="I4314" s="135">
        <v>873</v>
      </c>
      <c r="J4314" s="135" t="s">
        <v>2115</v>
      </c>
      <c r="K4314" s="135" t="s">
        <v>2116</v>
      </c>
      <c r="L4314" s="135" t="s">
        <v>2117</v>
      </c>
      <c r="M4314" s="135" t="s">
        <v>418</v>
      </c>
      <c r="N4314" s="137"/>
      <c r="O4314" s="121"/>
    </row>
    <row r="4315" spans="1:15" x14ac:dyDescent="0.25">
      <c r="A4315" s="139">
        <v>150</v>
      </c>
      <c r="B4315" s="135" t="s">
        <v>1593</v>
      </c>
      <c r="C4315" s="134" t="s">
        <v>2102</v>
      </c>
      <c r="D4315" s="135">
        <v>5552</v>
      </c>
      <c r="E4315" s="135" t="s">
        <v>2103</v>
      </c>
      <c r="F4315" s="135">
        <v>2</v>
      </c>
      <c r="G4315" s="136">
        <v>15</v>
      </c>
      <c r="H4315" s="135" t="s">
        <v>2216</v>
      </c>
      <c r="I4315" s="135">
        <v>873</v>
      </c>
      <c r="J4315" s="135" t="s">
        <v>2115</v>
      </c>
      <c r="K4315" s="135" t="s">
        <v>2116</v>
      </c>
      <c r="L4315" s="135" t="s">
        <v>2117</v>
      </c>
      <c r="M4315" s="135" t="s">
        <v>418</v>
      </c>
      <c r="N4315" s="137"/>
      <c r="O4315" s="121"/>
    </row>
    <row r="4316" spans="1:15" x14ac:dyDescent="0.25">
      <c r="A4316" s="139">
        <v>150</v>
      </c>
      <c r="B4316" s="135" t="s">
        <v>1593</v>
      </c>
      <c r="C4316" s="134" t="s">
        <v>2102</v>
      </c>
      <c r="D4316" s="135">
        <v>5553</v>
      </c>
      <c r="E4316" s="135" t="s">
        <v>2103</v>
      </c>
      <c r="F4316" s="135">
        <v>2</v>
      </c>
      <c r="G4316" s="136">
        <v>16</v>
      </c>
      <c r="H4316" s="135" t="s">
        <v>2217</v>
      </c>
      <c r="I4316" s="135">
        <v>2401</v>
      </c>
      <c r="J4316" s="135" t="s">
        <v>2105</v>
      </c>
      <c r="K4316" s="135" t="s">
        <v>2106</v>
      </c>
      <c r="L4316" s="135" t="s">
        <v>193</v>
      </c>
      <c r="M4316" s="135" t="s">
        <v>418</v>
      </c>
      <c r="N4316" s="137"/>
      <c r="O4316" s="121"/>
    </row>
    <row r="4317" spans="1:15" x14ac:dyDescent="0.25">
      <c r="A4317" s="139">
        <v>150</v>
      </c>
      <c r="B4317" s="135" t="s">
        <v>1593</v>
      </c>
      <c r="C4317" s="134" t="s">
        <v>2102</v>
      </c>
      <c r="D4317" s="135">
        <v>5554</v>
      </c>
      <c r="E4317" s="135" t="s">
        <v>2103</v>
      </c>
      <c r="F4317" s="135">
        <v>2</v>
      </c>
      <c r="G4317" s="136">
        <v>17</v>
      </c>
      <c r="H4317" s="135" t="s">
        <v>2218</v>
      </c>
      <c r="I4317" s="135">
        <v>873</v>
      </c>
      <c r="J4317" s="135" t="s">
        <v>2115</v>
      </c>
      <c r="K4317" s="135" t="s">
        <v>2116</v>
      </c>
      <c r="L4317" s="135" t="s">
        <v>2117</v>
      </c>
      <c r="M4317" s="135" t="s">
        <v>418</v>
      </c>
      <c r="N4317" s="137"/>
      <c r="O4317" s="121"/>
    </row>
    <row r="4318" spans="1:15" x14ac:dyDescent="0.25">
      <c r="A4318" s="139">
        <v>150</v>
      </c>
      <c r="B4318" s="135" t="s">
        <v>1593</v>
      </c>
      <c r="C4318" s="134" t="s">
        <v>2102</v>
      </c>
      <c r="D4318" s="135">
        <v>5555</v>
      </c>
      <c r="E4318" s="135" t="s">
        <v>2103</v>
      </c>
      <c r="F4318" s="135">
        <v>2</v>
      </c>
      <c r="G4318" s="136">
        <v>18</v>
      </c>
      <c r="H4318" s="135" t="s">
        <v>2219</v>
      </c>
      <c r="I4318" s="135">
        <v>873</v>
      </c>
      <c r="J4318" s="135" t="s">
        <v>2115</v>
      </c>
      <c r="K4318" s="135" t="s">
        <v>2116</v>
      </c>
      <c r="L4318" s="135" t="s">
        <v>2117</v>
      </c>
      <c r="M4318" s="135" t="s">
        <v>418</v>
      </c>
      <c r="N4318" s="137"/>
      <c r="O4318" s="121"/>
    </row>
    <row r="4319" spans="1:15" x14ac:dyDescent="0.25">
      <c r="A4319" s="139">
        <v>150</v>
      </c>
      <c r="B4319" s="135" t="s">
        <v>1593</v>
      </c>
      <c r="C4319" s="134" t="s">
        <v>2102</v>
      </c>
      <c r="D4319" s="135">
        <v>5556</v>
      </c>
      <c r="E4319" s="135" t="s">
        <v>2103</v>
      </c>
      <c r="F4319" s="135">
        <v>2</v>
      </c>
      <c r="G4319" s="136">
        <v>19</v>
      </c>
      <c r="H4319" s="135" t="s">
        <v>2220</v>
      </c>
      <c r="I4319" s="135">
        <v>873</v>
      </c>
      <c r="J4319" s="135" t="s">
        <v>2124</v>
      </c>
      <c r="K4319" s="135" t="s">
        <v>2125</v>
      </c>
      <c r="L4319" s="135" t="s">
        <v>192</v>
      </c>
      <c r="M4319" s="135" t="s">
        <v>418</v>
      </c>
      <c r="N4319" s="137"/>
      <c r="O4319" s="121"/>
    </row>
    <row r="4320" spans="1:15" x14ac:dyDescent="0.25">
      <c r="A4320" s="139">
        <v>150</v>
      </c>
      <c r="B4320" s="135" t="s">
        <v>1593</v>
      </c>
      <c r="C4320" s="134" t="s">
        <v>2102</v>
      </c>
      <c r="D4320" s="135">
        <v>5557</v>
      </c>
      <c r="E4320" s="135" t="s">
        <v>2103</v>
      </c>
      <c r="F4320" s="135">
        <v>2</v>
      </c>
      <c r="G4320" s="136">
        <v>20</v>
      </c>
      <c r="H4320" s="135" t="s">
        <v>3488</v>
      </c>
      <c r="I4320" s="135">
        <v>375</v>
      </c>
      <c r="J4320" s="135" t="s">
        <v>2151</v>
      </c>
      <c r="K4320" s="135" t="s">
        <v>2152</v>
      </c>
      <c r="L4320" s="135" t="s">
        <v>193</v>
      </c>
      <c r="M4320" s="135" t="s">
        <v>418</v>
      </c>
      <c r="N4320" s="137"/>
      <c r="O4320" s="121"/>
    </row>
    <row r="4321" spans="1:15" x14ac:dyDescent="0.25">
      <c r="A4321" s="139">
        <v>150</v>
      </c>
      <c r="B4321" s="135" t="s">
        <v>1593</v>
      </c>
      <c r="C4321" s="134" t="s">
        <v>2102</v>
      </c>
      <c r="D4321" s="135">
        <v>5558</v>
      </c>
      <c r="E4321" s="135" t="s">
        <v>2103</v>
      </c>
      <c r="F4321" s="135">
        <v>3</v>
      </c>
      <c r="G4321" s="136">
        <v>1</v>
      </c>
      <c r="H4321" s="135" t="s">
        <v>2535</v>
      </c>
      <c r="I4321" s="135">
        <v>168</v>
      </c>
      <c r="J4321" s="135" t="s">
        <v>2155</v>
      </c>
      <c r="K4321" s="135" t="s">
        <v>2156</v>
      </c>
      <c r="L4321" s="135" t="s">
        <v>193</v>
      </c>
      <c r="M4321" s="135" t="s">
        <v>418</v>
      </c>
      <c r="N4321" s="137"/>
      <c r="O4321" s="121"/>
    </row>
    <row r="4322" spans="1:15" x14ac:dyDescent="0.25">
      <c r="A4322" s="139">
        <v>150</v>
      </c>
      <c r="B4322" s="135" t="s">
        <v>1593</v>
      </c>
      <c r="C4322" s="134" t="s">
        <v>2102</v>
      </c>
      <c r="D4322" s="135">
        <v>5559</v>
      </c>
      <c r="E4322" s="135" t="s">
        <v>2103</v>
      </c>
      <c r="F4322" s="135">
        <v>3</v>
      </c>
      <c r="G4322" s="136">
        <v>2</v>
      </c>
      <c r="H4322" s="135" t="s">
        <v>2247</v>
      </c>
      <c r="I4322" s="135">
        <v>756</v>
      </c>
      <c r="J4322" s="135" t="s">
        <v>2155</v>
      </c>
      <c r="K4322" s="135" t="s">
        <v>2156</v>
      </c>
      <c r="L4322" s="135" t="s">
        <v>193</v>
      </c>
      <c r="M4322" s="135" t="s">
        <v>418</v>
      </c>
      <c r="N4322" s="137"/>
      <c r="O4322" s="121"/>
    </row>
    <row r="4323" spans="1:15" x14ac:dyDescent="0.25">
      <c r="A4323" s="139">
        <v>150</v>
      </c>
      <c r="B4323" s="135" t="s">
        <v>1593</v>
      </c>
      <c r="C4323" s="134" t="s">
        <v>2102</v>
      </c>
      <c r="D4323" s="135">
        <v>5560</v>
      </c>
      <c r="E4323" s="135" t="s">
        <v>2103</v>
      </c>
      <c r="F4323" s="135">
        <v>3</v>
      </c>
      <c r="G4323" s="136">
        <v>3</v>
      </c>
      <c r="H4323" s="135" t="s">
        <v>3498</v>
      </c>
      <c r="I4323" s="135">
        <v>80</v>
      </c>
      <c r="J4323" s="135" t="s">
        <v>2155</v>
      </c>
      <c r="K4323" s="135" t="s">
        <v>2156</v>
      </c>
      <c r="L4323" s="135" t="s">
        <v>193</v>
      </c>
      <c r="M4323" s="135" t="s">
        <v>418</v>
      </c>
      <c r="N4323" s="137"/>
      <c r="O4323" s="121"/>
    </row>
    <row r="4324" spans="1:15" x14ac:dyDescent="0.25">
      <c r="A4324" s="139">
        <v>150</v>
      </c>
      <c r="B4324" s="135" t="s">
        <v>1593</v>
      </c>
      <c r="C4324" s="134" t="s">
        <v>2102</v>
      </c>
      <c r="D4324" s="135">
        <v>5561</v>
      </c>
      <c r="E4324" s="135" t="s">
        <v>2103</v>
      </c>
      <c r="F4324" s="135">
        <v>3</v>
      </c>
      <c r="G4324" s="136">
        <v>4</v>
      </c>
      <c r="H4324" s="135" t="s">
        <v>2248</v>
      </c>
      <c r="I4324" s="135">
        <v>53</v>
      </c>
      <c r="J4324" s="135" t="s">
        <v>2105</v>
      </c>
      <c r="K4324" s="135" t="s">
        <v>2106</v>
      </c>
      <c r="L4324" s="135" t="s">
        <v>193</v>
      </c>
      <c r="M4324" s="135" t="s">
        <v>418</v>
      </c>
      <c r="N4324" s="137"/>
      <c r="O4324" s="121"/>
    </row>
    <row r="4325" spans="1:15" x14ac:dyDescent="0.25">
      <c r="A4325" s="139">
        <v>150</v>
      </c>
      <c r="B4325" s="135" t="s">
        <v>1593</v>
      </c>
      <c r="C4325" s="134" t="s">
        <v>2102</v>
      </c>
      <c r="D4325" s="135">
        <v>5562</v>
      </c>
      <c r="E4325" s="135" t="s">
        <v>2103</v>
      </c>
      <c r="F4325" s="135">
        <v>3</v>
      </c>
      <c r="G4325" s="136">
        <v>5</v>
      </c>
      <c r="H4325" s="135" t="s">
        <v>3500</v>
      </c>
      <c r="I4325" s="135">
        <v>84</v>
      </c>
      <c r="J4325" s="135" t="s">
        <v>2155</v>
      </c>
      <c r="K4325" s="135" t="s">
        <v>2156</v>
      </c>
      <c r="L4325" s="135" t="s">
        <v>193</v>
      </c>
      <c r="M4325" s="135" t="s">
        <v>418</v>
      </c>
      <c r="N4325" s="137"/>
      <c r="O4325" s="121"/>
    </row>
    <row r="4326" spans="1:15" x14ac:dyDescent="0.25">
      <c r="A4326" s="139">
        <v>150</v>
      </c>
      <c r="B4326" s="135" t="s">
        <v>1593</v>
      </c>
      <c r="C4326" s="134" t="s">
        <v>2102</v>
      </c>
      <c r="D4326" s="135">
        <v>5563</v>
      </c>
      <c r="E4326" s="135" t="s">
        <v>2289</v>
      </c>
      <c r="F4326" s="135">
        <v>1</v>
      </c>
      <c r="G4326" s="136">
        <v>1</v>
      </c>
      <c r="H4326" s="135" t="s">
        <v>2290</v>
      </c>
      <c r="I4326" s="135">
        <v>64</v>
      </c>
      <c r="J4326" s="135" t="s">
        <v>2108</v>
      </c>
      <c r="K4326" s="135" t="s">
        <v>2109</v>
      </c>
      <c r="L4326" s="135" t="s">
        <v>193</v>
      </c>
      <c r="M4326" s="135" t="s">
        <v>418</v>
      </c>
      <c r="N4326" s="137"/>
      <c r="O4326" s="121"/>
    </row>
    <row r="4327" spans="1:15" x14ac:dyDescent="0.25">
      <c r="A4327" s="139">
        <v>150</v>
      </c>
      <c r="B4327" s="135" t="s">
        <v>1593</v>
      </c>
      <c r="C4327" s="134" t="s">
        <v>2102</v>
      </c>
      <c r="D4327" s="135">
        <v>5564</v>
      </c>
      <c r="E4327" s="135" t="s">
        <v>2289</v>
      </c>
      <c r="F4327" s="135">
        <v>1</v>
      </c>
      <c r="G4327" s="136">
        <v>2</v>
      </c>
      <c r="H4327" s="135" t="s">
        <v>2291</v>
      </c>
      <c r="I4327" s="135">
        <v>96</v>
      </c>
      <c r="J4327" s="135" t="s">
        <v>2151</v>
      </c>
      <c r="K4327" s="135" t="s">
        <v>2152</v>
      </c>
      <c r="L4327" s="135" t="s">
        <v>193</v>
      </c>
      <c r="M4327" s="135" t="s">
        <v>418</v>
      </c>
      <c r="N4327" s="137"/>
      <c r="O4327" s="121"/>
    </row>
    <row r="4328" spans="1:15" x14ac:dyDescent="0.25">
      <c r="A4328" s="139">
        <v>150</v>
      </c>
      <c r="B4328" s="135" t="s">
        <v>1593</v>
      </c>
      <c r="C4328" s="134" t="s">
        <v>2102</v>
      </c>
      <c r="D4328" s="135">
        <v>5565</v>
      </c>
      <c r="E4328" s="135" t="s">
        <v>2289</v>
      </c>
      <c r="F4328" s="135">
        <v>1</v>
      </c>
      <c r="G4328" s="136">
        <v>3</v>
      </c>
      <c r="H4328" s="135" t="s">
        <v>2292</v>
      </c>
      <c r="I4328" s="135">
        <v>104</v>
      </c>
      <c r="J4328" s="135" t="s">
        <v>2155</v>
      </c>
      <c r="K4328" s="135" t="s">
        <v>2156</v>
      </c>
      <c r="L4328" s="135" t="s">
        <v>193</v>
      </c>
      <c r="M4328" s="135" t="s">
        <v>418</v>
      </c>
      <c r="N4328" s="137"/>
      <c r="O4328" s="121"/>
    </row>
    <row r="4329" spans="1:15" x14ac:dyDescent="0.25">
      <c r="A4329" s="139">
        <v>150</v>
      </c>
      <c r="B4329" s="135" t="s">
        <v>1593</v>
      </c>
      <c r="C4329" s="134" t="s">
        <v>2102</v>
      </c>
      <c r="D4329" s="135">
        <v>5566</v>
      </c>
      <c r="E4329" s="135" t="s">
        <v>2289</v>
      </c>
      <c r="F4329" s="135">
        <v>1</v>
      </c>
      <c r="G4329" s="136">
        <v>4</v>
      </c>
      <c r="H4329" s="135" t="s">
        <v>2293</v>
      </c>
      <c r="I4329" s="135">
        <v>924</v>
      </c>
      <c r="J4329" s="135" t="s">
        <v>2115</v>
      </c>
      <c r="K4329" s="135" t="s">
        <v>2116</v>
      </c>
      <c r="L4329" s="135" t="s">
        <v>2117</v>
      </c>
      <c r="M4329" s="135" t="s">
        <v>418</v>
      </c>
      <c r="N4329" s="137"/>
      <c r="O4329" s="121"/>
    </row>
    <row r="4330" spans="1:15" x14ac:dyDescent="0.25">
      <c r="A4330" s="139">
        <v>150</v>
      </c>
      <c r="B4330" s="135" t="s">
        <v>1593</v>
      </c>
      <c r="C4330" s="134" t="s">
        <v>2102</v>
      </c>
      <c r="D4330" s="135">
        <v>5567</v>
      </c>
      <c r="E4330" s="135" t="s">
        <v>2289</v>
      </c>
      <c r="F4330" s="135">
        <v>1</v>
      </c>
      <c r="G4330" s="136">
        <v>5</v>
      </c>
      <c r="H4330" s="135" t="s">
        <v>2294</v>
      </c>
      <c r="I4330" s="135">
        <v>1207</v>
      </c>
      <c r="J4330" s="135" t="s">
        <v>2115</v>
      </c>
      <c r="K4330" s="135" t="s">
        <v>2116</v>
      </c>
      <c r="L4330" s="135" t="s">
        <v>2117</v>
      </c>
      <c r="M4330" s="135" t="s">
        <v>418</v>
      </c>
      <c r="N4330" s="137"/>
      <c r="O4330" s="121"/>
    </row>
    <row r="4331" spans="1:15" x14ac:dyDescent="0.25">
      <c r="A4331" s="139">
        <v>150</v>
      </c>
      <c r="B4331" s="135" t="s">
        <v>1593</v>
      </c>
      <c r="C4331" s="134" t="s">
        <v>2102</v>
      </c>
      <c r="D4331" s="135">
        <v>5568</v>
      </c>
      <c r="E4331" s="135" t="s">
        <v>2289</v>
      </c>
      <c r="F4331" s="135">
        <v>1</v>
      </c>
      <c r="G4331" s="136">
        <v>6</v>
      </c>
      <c r="H4331" s="135" t="s">
        <v>2295</v>
      </c>
      <c r="I4331" s="135">
        <v>56</v>
      </c>
      <c r="J4331" s="135" t="s">
        <v>2108</v>
      </c>
      <c r="K4331" s="135" t="s">
        <v>2109</v>
      </c>
      <c r="L4331" s="135" t="s">
        <v>193</v>
      </c>
      <c r="M4331" s="135" t="s">
        <v>418</v>
      </c>
      <c r="N4331" s="137"/>
      <c r="O4331" s="121"/>
    </row>
    <row r="4332" spans="1:15" x14ac:dyDescent="0.25">
      <c r="A4332" s="139">
        <v>150</v>
      </c>
      <c r="B4332" s="135" t="s">
        <v>1593</v>
      </c>
      <c r="C4332" s="134" t="s">
        <v>2102</v>
      </c>
      <c r="D4332" s="135">
        <v>5569</v>
      </c>
      <c r="E4332" s="135" t="s">
        <v>2289</v>
      </c>
      <c r="F4332" s="135">
        <v>1</v>
      </c>
      <c r="G4332" s="136">
        <v>7</v>
      </c>
      <c r="H4332" s="135" t="s">
        <v>2296</v>
      </c>
      <c r="I4332" s="135">
        <v>19</v>
      </c>
      <c r="J4332" s="135" t="s">
        <v>2151</v>
      </c>
      <c r="K4332" s="135" t="s">
        <v>2152</v>
      </c>
      <c r="L4332" s="135" t="s">
        <v>193</v>
      </c>
      <c r="M4332" s="135" t="s">
        <v>418</v>
      </c>
      <c r="N4332" s="137"/>
      <c r="O4332" s="121"/>
    </row>
    <row r="4333" spans="1:15" x14ac:dyDescent="0.25">
      <c r="A4333" s="139">
        <v>150</v>
      </c>
      <c r="B4333" s="135" t="s">
        <v>1593</v>
      </c>
      <c r="C4333" s="134" t="s">
        <v>2102</v>
      </c>
      <c r="D4333" s="135">
        <v>5570</v>
      </c>
      <c r="E4333" s="135" t="s">
        <v>2289</v>
      </c>
      <c r="F4333" s="135">
        <v>1</v>
      </c>
      <c r="G4333" s="136">
        <v>8</v>
      </c>
      <c r="H4333" s="135" t="s">
        <v>2297</v>
      </c>
      <c r="I4333" s="135">
        <v>56</v>
      </c>
      <c r="J4333" s="135" t="s">
        <v>2108</v>
      </c>
      <c r="K4333" s="135" t="s">
        <v>2109</v>
      </c>
      <c r="L4333" s="135" t="s">
        <v>193</v>
      </c>
      <c r="M4333" s="135" t="s">
        <v>418</v>
      </c>
      <c r="N4333" s="137"/>
      <c r="O4333" s="121"/>
    </row>
    <row r="4334" spans="1:15" x14ac:dyDescent="0.25">
      <c r="A4334" s="139">
        <v>150</v>
      </c>
      <c r="B4334" s="135" t="s">
        <v>1593</v>
      </c>
      <c r="C4334" s="134" t="s">
        <v>2102</v>
      </c>
      <c r="D4334" s="135">
        <v>5571</v>
      </c>
      <c r="E4334" s="135" t="s">
        <v>2289</v>
      </c>
      <c r="F4334" s="135">
        <v>1</v>
      </c>
      <c r="G4334" s="136">
        <v>9</v>
      </c>
      <c r="H4334" s="135" t="s">
        <v>2298</v>
      </c>
      <c r="I4334" s="135">
        <v>19</v>
      </c>
      <c r="J4334" s="135" t="s">
        <v>2108</v>
      </c>
      <c r="K4334" s="135" t="s">
        <v>2109</v>
      </c>
      <c r="L4334" s="135" t="s">
        <v>193</v>
      </c>
      <c r="M4334" s="135" t="s">
        <v>418</v>
      </c>
      <c r="N4334" s="137"/>
      <c r="O4334" s="121"/>
    </row>
    <row r="4335" spans="1:15" x14ac:dyDescent="0.25">
      <c r="A4335" s="139">
        <v>150</v>
      </c>
      <c r="B4335" s="135" t="s">
        <v>1593</v>
      </c>
      <c r="C4335" s="134" t="s">
        <v>2102</v>
      </c>
      <c r="D4335" s="135">
        <v>5572</v>
      </c>
      <c r="E4335" s="135" t="s">
        <v>2289</v>
      </c>
      <c r="F4335" s="135">
        <v>1</v>
      </c>
      <c r="G4335" s="136">
        <v>10</v>
      </c>
      <c r="H4335" s="135" t="s">
        <v>2299</v>
      </c>
      <c r="I4335" s="135">
        <v>1218</v>
      </c>
      <c r="J4335" s="135" t="s">
        <v>2115</v>
      </c>
      <c r="K4335" s="135" t="s">
        <v>2116</v>
      </c>
      <c r="L4335" s="135" t="s">
        <v>2117</v>
      </c>
      <c r="M4335" s="135" t="s">
        <v>418</v>
      </c>
      <c r="N4335" s="137"/>
      <c r="O4335" s="121"/>
    </row>
    <row r="4336" spans="1:15" x14ac:dyDescent="0.25">
      <c r="A4336" s="139">
        <v>150</v>
      </c>
      <c r="B4336" s="135" t="s">
        <v>1593</v>
      </c>
      <c r="C4336" s="134" t="s">
        <v>2102</v>
      </c>
      <c r="D4336" s="135">
        <v>5573</v>
      </c>
      <c r="E4336" s="135" t="s">
        <v>2427</v>
      </c>
      <c r="F4336" s="135">
        <v>1</v>
      </c>
      <c r="G4336" s="136">
        <v>1</v>
      </c>
      <c r="H4336" s="135" t="s">
        <v>2428</v>
      </c>
      <c r="I4336" s="135">
        <v>814</v>
      </c>
      <c r="J4336" s="135" t="s">
        <v>2115</v>
      </c>
      <c r="K4336" s="135" t="s">
        <v>2116</v>
      </c>
      <c r="L4336" s="135" t="s">
        <v>2117</v>
      </c>
      <c r="M4336" s="135" t="s">
        <v>418</v>
      </c>
      <c r="N4336" s="137"/>
      <c r="O4336" s="121"/>
    </row>
    <row r="4337" spans="1:15" x14ac:dyDescent="0.25">
      <c r="A4337" s="139">
        <v>150</v>
      </c>
      <c r="B4337" s="135" t="s">
        <v>1593</v>
      </c>
      <c r="C4337" s="134" t="s">
        <v>2102</v>
      </c>
      <c r="D4337" s="135">
        <v>5574</v>
      </c>
      <c r="E4337" s="135" t="s">
        <v>2427</v>
      </c>
      <c r="F4337" s="135">
        <v>1</v>
      </c>
      <c r="G4337" s="136">
        <v>2</v>
      </c>
      <c r="H4337" s="135" t="s">
        <v>3901</v>
      </c>
      <c r="I4337" s="135">
        <v>60</v>
      </c>
      <c r="J4337" s="135" t="s">
        <v>2155</v>
      </c>
      <c r="K4337" s="135" t="s">
        <v>2156</v>
      </c>
      <c r="L4337" s="135" t="s">
        <v>193</v>
      </c>
      <c r="M4337" s="135" t="s">
        <v>418</v>
      </c>
      <c r="N4337" s="137"/>
      <c r="O4337" s="121"/>
    </row>
    <row r="4338" spans="1:15" x14ac:dyDescent="0.25">
      <c r="A4338" s="139">
        <v>150</v>
      </c>
      <c r="B4338" s="135" t="s">
        <v>1593</v>
      </c>
      <c r="C4338" s="134" t="s">
        <v>2102</v>
      </c>
      <c r="D4338" s="135">
        <v>5575</v>
      </c>
      <c r="E4338" s="135" t="s">
        <v>2427</v>
      </c>
      <c r="F4338" s="135">
        <v>1</v>
      </c>
      <c r="G4338" s="136">
        <v>3</v>
      </c>
      <c r="H4338" s="135" t="s">
        <v>3986</v>
      </c>
      <c r="I4338" s="135">
        <v>80</v>
      </c>
      <c r="J4338" s="135" t="s">
        <v>2108</v>
      </c>
      <c r="K4338" s="135" t="s">
        <v>2109</v>
      </c>
      <c r="L4338" s="135" t="s">
        <v>193</v>
      </c>
      <c r="M4338" s="135" t="s">
        <v>418</v>
      </c>
      <c r="N4338" s="137"/>
      <c r="O4338" s="121"/>
    </row>
    <row r="4339" spans="1:15" x14ac:dyDescent="0.25">
      <c r="A4339" s="139">
        <v>150</v>
      </c>
      <c r="B4339" s="135" t="s">
        <v>1593</v>
      </c>
      <c r="C4339" s="134" t="s">
        <v>2102</v>
      </c>
      <c r="D4339" s="135">
        <v>5576</v>
      </c>
      <c r="E4339" s="135" t="s">
        <v>2427</v>
      </c>
      <c r="F4339" s="135">
        <v>1</v>
      </c>
      <c r="G4339" s="136">
        <v>4</v>
      </c>
      <c r="H4339" s="135" t="s">
        <v>4145</v>
      </c>
      <c r="I4339" s="135">
        <v>80</v>
      </c>
      <c r="J4339" s="135" t="s">
        <v>2151</v>
      </c>
      <c r="K4339" s="135" t="s">
        <v>2152</v>
      </c>
      <c r="L4339" s="135" t="s">
        <v>193</v>
      </c>
      <c r="M4339" s="135" t="s">
        <v>418</v>
      </c>
      <c r="N4339" s="137"/>
      <c r="O4339" s="121"/>
    </row>
    <row r="4340" spans="1:15" x14ac:dyDescent="0.25">
      <c r="A4340" s="139">
        <v>150</v>
      </c>
      <c r="B4340" s="135" t="s">
        <v>1593</v>
      </c>
      <c r="C4340" s="134" t="s">
        <v>2102</v>
      </c>
      <c r="D4340" s="135">
        <v>5577</v>
      </c>
      <c r="E4340" s="135" t="s">
        <v>2429</v>
      </c>
      <c r="F4340" s="135">
        <v>1</v>
      </c>
      <c r="G4340" s="136">
        <v>5</v>
      </c>
      <c r="H4340" s="135" t="s">
        <v>4146</v>
      </c>
      <c r="I4340" s="135">
        <v>82</v>
      </c>
      <c r="J4340" s="135" t="s">
        <v>2151</v>
      </c>
      <c r="K4340" s="135" t="s">
        <v>2152</v>
      </c>
      <c r="L4340" s="135" t="s">
        <v>193</v>
      </c>
      <c r="M4340" s="135" t="s">
        <v>418</v>
      </c>
      <c r="N4340" s="137"/>
      <c r="O4340" s="121"/>
    </row>
    <row r="4341" spans="1:15" x14ac:dyDescent="0.25">
      <c r="A4341" s="139">
        <v>150</v>
      </c>
      <c r="B4341" s="135" t="s">
        <v>1593</v>
      </c>
      <c r="C4341" s="134" t="s">
        <v>2102</v>
      </c>
      <c r="D4341" s="135">
        <v>5578</v>
      </c>
      <c r="E4341" s="135" t="s">
        <v>2429</v>
      </c>
      <c r="F4341" s="135">
        <v>1</v>
      </c>
      <c r="G4341" s="136">
        <v>6</v>
      </c>
      <c r="H4341" s="135" t="s">
        <v>3989</v>
      </c>
      <c r="I4341" s="135">
        <v>22</v>
      </c>
      <c r="J4341" s="135" t="s">
        <v>2151</v>
      </c>
      <c r="K4341" s="135" t="s">
        <v>2152</v>
      </c>
      <c r="L4341" s="135" t="s">
        <v>193</v>
      </c>
      <c r="M4341" s="135" t="s">
        <v>418</v>
      </c>
      <c r="N4341" s="137"/>
      <c r="O4341" s="121"/>
    </row>
    <row r="4342" spans="1:15" x14ac:dyDescent="0.25">
      <c r="A4342" s="139">
        <v>150</v>
      </c>
      <c r="B4342" s="135" t="s">
        <v>1593</v>
      </c>
      <c r="C4342" s="134" t="s">
        <v>2102</v>
      </c>
      <c r="D4342" s="135">
        <v>5579</v>
      </c>
      <c r="E4342" s="135" t="s">
        <v>2429</v>
      </c>
      <c r="F4342" s="135">
        <v>1</v>
      </c>
      <c r="G4342" s="136">
        <v>7</v>
      </c>
      <c r="H4342" s="135" t="s">
        <v>4147</v>
      </c>
      <c r="I4342" s="135">
        <v>36</v>
      </c>
      <c r="J4342" s="135" t="s">
        <v>2108</v>
      </c>
      <c r="K4342" s="135" t="s">
        <v>2109</v>
      </c>
      <c r="L4342" s="135" t="s">
        <v>193</v>
      </c>
      <c r="M4342" s="135" t="s">
        <v>418</v>
      </c>
      <c r="N4342" s="137"/>
      <c r="O4342" s="121"/>
    </row>
    <row r="4343" spans="1:15" x14ac:dyDescent="0.25">
      <c r="A4343" s="139">
        <v>150</v>
      </c>
      <c r="B4343" s="135" t="s">
        <v>1593</v>
      </c>
      <c r="C4343" s="134" t="s">
        <v>2102</v>
      </c>
      <c r="D4343" s="135">
        <v>5580</v>
      </c>
      <c r="E4343" s="135" t="s">
        <v>2429</v>
      </c>
      <c r="F4343" s="135">
        <v>1</v>
      </c>
      <c r="G4343" s="136">
        <v>8</v>
      </c>
      <c r="H4343" s="135" t="s">
        <v>4148</v>
      </c>
      <c r="I4343" s="135">
        <v>72</v>
      </c>
      <c r="J4343" s="135" t="s">
        <v>2112</v>
      </c>
      <c r="K4343" s="135" t="s">
        <v>2113</v>
      </c>
      <c r="L4343" s="135" t="s">
        <v>194</v>
      </c>
      <c r="M4343" s="135" t="s">
        <v>418</v>
      </c>
      <c r="N4343" s="137"/>
      <c r="O4343" s="121"/>
    </row>
    <row r="4344" spans="1:15" x14ac:dyDescent="0.25">
      <c r="A4344" s="139">
        <v>150</v>
      </c>
      <c r="B4344" s="135" t="s">
        <v>1593</v>
      </c>
      <c r="C4344" s="134" t="s">
        <v>2102</v>
      </c>
      <c r="D4344" s="135">
        <v>5581</v>
      </c>
      <c r="E4344" s="135" t="s">
        <v>2429</v>
      </c>
      <c r="F4344" s="135">
        <v>1</v>
      </c>
      <c r="G4344" s="136">
        <v>9</v>
      </c>
      <c r="H4344" s="135" t="s">
        <v>4149</v>
      </c>
      <c r="I4344" s="135">
        <v>66</v>
      </c>
      <c r="J4344" s="135" t="s">
        <v>2108</v>
      </c>
      <c r="K4344" s="135" t="s">
        <v>2109</v>
      </c>
      <c r="L4344" s="135" t="s">
        <v>193</v>
      </c>
      <c r="M4344" s="135" t="s">
        <v>418</v>
      </c>
      <c r="N4344" s="137"/>
      <c r="O4344" s="121"/>
    </row>
    <row r="4345" spans="1:15" x14ac:dyDescent="0.25">
      <c r="A4345" s="139">
        <v>150</v>
      </c>
      <c r="B4345" s="135" t="s">
        <v>1593</v>
      </c>
      <c r="C4345" s="134" t="s">
        <v>2102</v>
      </c>
      <c r="D4345" s="135">
        <v>5582</v>
      </c>
      <c r="E4345" s="135" t="s">
        <v>2429</v>
      </c>
      <c r="F4345" s="135">
        <v>1</v>
      </c>
      <c r="G4345" s="136">
        <v>10</v>
      </c>
      <c r="H4345" s="135" t="s">
        <v>4150</v>
      </c>
      <c r="I4345" s="135">
        <v>70</v>
      </c>
      <c r="J4345" s="135" t="s">
        <v>2138</v>
      </c>
      <c r="K4345" s="135" t="s">
        <v>2139</v>
      </c>
      <c r="L4345" s="135" t="s">
        <v>194</v>
      </c>
      <c r="M4345" s="135" t="s">
        <v>418</v>
      </c>
      <c r="N4345" s="137"/>
      <c r="O4345" s="121"/>
    </row>
    <row r="4346" spans="1:15" x14ac:dyDescent="0.25">
      <c r="A4346" s="139">
        <v>150</v>
      </c>
      <c r="B4346" s="135" t="s">
        <v>1593</v>
      </c>
      <c r="C4346" s="134" t="s">
        <v>2102</v>
      </c>
      <c r="D4346" s="135">
        <v>5583</v>
      </c>
      <c r="E4346" s="135" t="s">
        <v>2429</v>
      </c>
      <c r="F4346" s="135">
        <v>1</v>
      </c>
      <c r="G4346" s="136">
        <v>11</v>
      </c>
      <c r="H4346" s="135" t="s">
        <v>4151</v>
      </c>
      <c r="I4346" s="135">
        <v>66</v>
      </c>
      <c r="J4346" s="135" t="s">
        <v>2108</v>
      </c>
      <c r="K4346" s="135" t="s">
        <v>2109</v>
      </c>
      <c r="L4346" s="135" t="s">
        <v>193</v>
      </c>
      <c r="M4346" s="135" t="s">
        <v>418</v>
      </c>
      <c r="N4346" s="137"/>
      <c r="O4346" s="121"/>
    </row>
    <row r="4347" spans="1:15" x14ac:dyDescent="0.25">
      <c r="A4347" s="139">
        <v>150</v>
      </c>
      <c r="B4347" s="135" t="s">
        <v>1593</v>
      </c>
      <c r="C4347" s="134" t="s">
        <v>2102</v>
      </c>
      <c r="D4347" s="135">
        <v>5584</v>
      </c>
      <c r="E4347" s="135" t="s">
        <v>2429</v>
      </c>
      <c r="F4347" s="135">
        <v>1</v>
      </c>
      <c r="G4347" s="136">
        <v>12</v>
      </c>
      <c r="H4347" s="135" t="s">
        <v>4152</v>
      </c>
      <c r="I4347" s="135">
        <v>70</v>
      </c>
      <c r="J4347" s="135" t="s">
        <v>2155</v>
      </c>
      <c r="K4347" s="135" t="s">
        <v>2156</v>
      </c>
      <c r="L4347" s="135" t="s">
        <v>193</v>
      </c>
      <c r="M4347" s="135" t="s">
        <v>418</v>
      </c>
      <c r="N4347" s="137"/>
      <c r="O4347" s="121"/>
    </row>
    <row r="4348" spans="1:15" x14ac:dyDescent="0.25">
      <c r="A4348" s="139">
        <v>150</v>
      </c>
      <c r="B4348" s="135" t="s">
        <v>1593</v>
      </c>
      <c r="C4348" s="134" t="s">
        <v>2102</v>
      </c>
      <c r="D4348" s="135">
        <v>5585</v>
      </c>
      <c r="E4348" s="135" t="s">
        <v>2429</v>
      </c>
      <c r="F4348" s="135">
        <v>1</v>
      </c>
      <c r="G4348" s="136">
        <v>15</v>
      </c>
      <c r="H4348" s="135" t="s">
        <v>4153</v>
      </c>
      <c r="I4348" s="135">
        <v>239</v>
      </c>
      <c r="J4348" s="135" t="s">
        <v>2105</v>
      </c>
      <c r="K4348" s="135" t="s">
        <v>2106</v>
      </c>
      <c r="L4348" s="135" t="s">
        <v>193</v>
      </c>
      <c r="M4348" s="135" t="s">
        <v>418</v>
      </c>
      <c r="N4348" s="137"/>
      <c r="O4348" s="121"/>
    </row>
    <row r="4349" spans="1:15" x14ac:dyDescent="0.25">
      <c r="A4349" s="139">
        <v>150</v>
      </c>
      <c r="B4349" s="135" t="s">
        <v>1593</v>
      </c>
      <c r="C4349" s="134" t="s">
        <v>2102</v>
      </c>
      <c r="D4349" s="135">
        <v>5586</v>
      </c>
      <c r="E4349" s="135" t="s">
        <v>2431</v>
      </c>
      <c r="F4349" s="135">
        <v>1</v>
      </c>
      <c r="G4349" s="136">
        <v>13</v>
      </c>
      <c r="H4349" s="135" t="s">
        <v>4154</v>
      </c>
      <c r="I4349" s="135">
        <v>101</v>
      </c>
      <c r="J4349" s="135" t="s">
        <v>2151</v>
      </c>
      <c r="K4349" s="135" t="s">
        <v>2152</v>
      </c>
      <c r="L4349" s="135" t="s">
        <v>193</v>
      </c>
      <c r="M4349" s="135" t="s">
        <v>418</v>
      </c>
      <c r="N4349" s="137"/>
      <c r="O4349" s="121"/>
    </row>
    <row r="4350" spans="1:15" x14ac:dyDescent="0.25">
      <c r="A4350" s="139">
        <v>150</v>
      </c>
      <c r="B4350" s="135" t="s">
        <v>1593</v>
      </c>
      <c r="C4350" s="134" t="s">
        <v>2102</v>
      </c>
      <c r="D4350" s="135">
        <v>5587</v>
      </c>
      <c r="E4350" s="135" t="s">
        <v>2431</v>
      </c>
      <c r="F4350" s="135">
        <v>1</v>
      </c>
      <c r="G4350" s="136">
        <v>14</v>
      </c>
      <c r="H4350" s="135" t="s">
        <v>4155</v>
      </c>
      <c r="I4350" s="135">
        <v>966</v>
      </c>
      <c r="J4350" s="135" t="s">
        <v>2115</v>
      </c>
      <c r="K4350" s="135" t="s">
        <v>2116</v>
      </c>
      <c r="L4350" s="135" t="s">
        <v>2117</v>
      </c>
      <c r="M4350" s="135" t="s">
        <v>418</v>
      </c>
      <c r="N4350" s="137"/>
      <c r="O4350" s="121"/>
    </row>
    <row r="4351" spans="1:15" x14ac:dyDescent="0.25">
      <c r="A4351" s="139">
        <v>150</v>
      </c>
      <c r="B4351" s="135" t="s">
        <v>4156</v>
      </c>
      <c r="C4351" s="134" t="s">
        <v>2102</v>
      </c>
      <c r="D4351" s="135">
        <v>13047</v>
      </c>
      <c r="E4351" s="135" t="s">
        <v>2103</v>
      </c>
      <c r="F4351" s="135">
        <v>1</v>
      </c>
      <c r="G4351" s="136">
        <v>1</v>
      </c>
      <c r="H4351" s="135" t="s">
        <v>2104</v>
      </c>
      <c r="I4351" s="135">
        <v>412</v>
      </c>
      <c r="J4351" s="135" t="s">
        <v>2151</v>
      </c>
      <c r="K4351" s="135" t="s">
        <v>2152</v>
      </c>
      <c r="L4351" s="135" t="s">
        <v>193</v>
      </c>
      <c r="M4351" s="135" t="s">
        <v>418</v>
      </c>
      <c r="N4351" s="137"/>
      <c r="O4351" s="121"/>
    </row>
    <row r="4352" spans="1:15" x14ac:dyDescent="0.25">
      <c r="A4352" s="139">
        <v>150</v>
      </c>
      <c r="B4352" s="135" t="s">
        <v>4156</v>
      </c>
      <c r="C4352" s="134" t="s">
        <v>2102</v>
      </c>
      <c r="D4352" s="135">
        <v>13048</v>
      </c>
      <c r="E4352" s="135" t="s">
        <v>2103</v>
      </c>
      <c r="F4352" s="135">
        <v>1</v>
      </c>
      <c r="G4352" s="136">
        <v>2</v>
      </c>
      <c r="H4352" s="135" t="s">
        <v>2107</v>
      </c>
      <c r="I4352" s="135">
        <v>48</v>
      </c>
      <c r="J4352" s="135" t="s">
        <v>2108</v>
      </c>
      <c r="K4352" s="135" t="s">
        <v>2109</v>
      </c>
      <c r="L4352" s="135" t="s">
        <v>193</v>
      </c>
      <c r="M4352" s="135" t="s">
        <v>418</v>
      </c>
      <c r="N4352" s="137"/>
      <c r="O4352" s="121"/>
    </row>
    <row r="4353" spans="1:15" x14ac:dyDescent="0.25">
      <c r="A4353" s="139">
        <v>150</v>
      </c>
      <c r="B4353" s="135" t="s">
        <v>4156</v>
      </c>
      <c r="C4353" s="134" t="s">
        <v>2102</v>
      </c>
      <c r="D4353" s="135">
        <v>13049</v>
      </c>
      <c r="E4353" s="135" t="s">
        <v>2103</v>
      </c>
      <c r="F4353" s="135">
        <v>1</v>
      </c>
      <c r="G4353" s="136">
        <v>3</v>
      </c>
      <c r="H4353" s="135" t="s">
        <v>2110</v>
      </c>
      <c r="I4353" s="135">
        <v>345</v>
      </c>
      <c r="J4353" s="135" t="s">
        <v>2151</v>
      </c>
      <c r="K4353" s="135" t="s">
        <v>2152</v>
      </c>
      <c r="L4353" s="135" t="s">
        <v>193</v>
      </c>
      <c r="M4353" s="135" t="s">
        <v>418</v>
      </c>
      <c r="N4353" s="137"/>
      <c r="O4353" s="121"/>
    </row>
    <row r="4354" spans="1:15" x14ac:dyDescent="0.25">
      <c r="A4354" s="139">
        <v>150</v>
      </c>
      <c r="B4354" s="135" t="s">
        <v>4156</v>
      </c>
      <c r="C4354" s="134" t="s">
        <v>2102</v>
      </c>
      <c r="D4354" s="135">
        <v>13050</v>
      </c>
      <c r="E4354" s="135" t="s">
        <v>2289</v>
      </c>
      <c r="F4354" s="135">
        <v>1</v>
      </c>
      <c r="G4354" s="136">
        <v>1</v>
      </c>
      <c r="H4354" s="135" t="s">
        <v>2290</v>
      </c>
      <c r="I4354" s="135">
        <v>219</v>
      </c>
      <c r="J4354" s="135" t="s">
        <v>2112</v>
      </c>
      <c r="K4354" s="135" t="s">
        <v>2113</v>
      </c>
      <c r="L4354" s="135" t="s">
        <v>194</v>
      </c>
      <c r="M4354" s="135" t="s">
        <v>418</v>
      </c>
      <c r="N4354" s="137"/>
      <c r="O4354" s="121"/>
    </row>
    <row r="4355" spans="1:15" x14ac:dyDescent="0.25">
      <c r="A4355" s="139">
        <v>150</v>
      </c>
      <c r="B4355" s="135" t="s">
        <v>4156</v>
      </c>
      <c r="C4355" s="134" t="s">
        <v>2102</v>
      </c>
      <c r="D4355" s="135">
        <v>13051</v>
      </c>
      <c r="E4355" s="135" t="s">
        <v>2289</v>
      </c>
      <c r="F4355" s="135">
        <v>1</v>
      </c>
      <c r="G4355" s="136">
        <v>2</v>
      </c>
      <c r="H4355" s="135" t="s">
        <v>2291</v>
      </c>
      <c r="I4355" s="135">
        <v>150</v>
      </c>
      <c r="J4355" s="135" t="s">
        <v>2151</v>
      </c>
      <c r="K4355" s="135" t="s">
        <v>2152</v>
      </c>
      <c r="L4355" s="135" t="s">
        <v>193</v>
      </c>
      <c r="M4355" s="135" t="s">
        <v>418</v>
      </c>
      <c r="N4355" s="137"/>
      <c r="O4355" s="121"/>
    </row>
    <row r="4356" spans="1:15" x14ac:dyDescent="0.25">
      <c r="A4356" s="139">
        <v>150</v>
      </c>
      <c r="B4356" s="135" t="s">
        <v>4156</v>
      </c>
      <c r="C4356" s="134" t="s">
        <v>2102</v>
      </c>
      <c r="D4356" s="135">
        <v>13052</v>
      </c>
      <c r="E4356" s="135" t="s">
        <v>2289</v>
      </c>
      <c r="F4356" s="135">
        <v>1</v>
      </c>
      <c r="G4356" s="136">
        <v>3</v>
      </c>
      <c r="H4356" s="135" t="s">
        <v>2292</v>
      </c>
      <c r="I4356" s="135">
        <v>130</v>
      </c>
      <c r="J4356" s="135" t="s">
        <v>2112</v>
      </c>
      <c r="K4356" s="135" t="s">
        <v>2113</v>
      </c>
      <c r="L4356" s="135" t="s">
        <v>194</v>
      </c>
      <c r="M4356" s="135" t="s">
        <v>418</v>
      </c>
      <c r="N4356" s="137"/>
      <c r="O4356" s="121"/>
    </row>
    <row r="4357" spans="1:15" x14ac:dyDescent="0.25">
      <c r="A4357" s="139">
        <v>150</v>
      </c>
      <c r="B4357" s="135" t="s">
        <v>4156</v>
      </c>
      <c r="C4357" s="134" t="s">
        <v>2102</v>
      </c>
      <c r="D4357" s="135">
        <v>13053</v>
      </c>
      <c r="E4357" s="135" t="s">
        <v>2289</v>
      </c>
      <c r="F4357" s="135">
        <v>1</v>
      </c>
      <c r="G4357" s="136">
        <v>4</v>
      </c>
      <c r="H4357" s="135" t="s">
        <v>2293</v>
      </c>
      <c r="I4357" s="135">
        <v>90</v>
      </c>
      <c r="J4357" s="135" t="s">
        <v>2105</v>
      </c>
      <c r="K4357" s="135" t="s">
        <v>2106</v>
      </c>
      <c r="L4357" s="135" t="s">
        <v>193</v>
      </c>
      <c r="M4357" s="135" t="s">
        <v>418</v>
      </c>
      <c r="N4357" s="137"/>
      <c r="O4357" s="121"/>
    </row>
    <row r="4358" spans="1:15" x14ac:dyDescent="0.25">
      <c r="A4358" s="139">
        <v>150</v>
      </c>
      <c r="B4358" s="135" t="s">
        <v>4156</v>
      </c>
      <c r="C4358" s="134" t="s">
        <v>2102</v>
      </c>
      <c r="D4358" s="135">
        <v>13054</v>
      </c>
      <c r="E4358" s="135" t="s">
        <v>2289</v>
      </c>
      <c r="F4358" s="135">
        <v>1</v>
      </c>
      <c r="G4358" s="136">
        <v>5</v>
      </c>
      <c r="H4358" s="135" t="s">
        <v>2294</v>
      </c>
      <c r="I4358" s="135">
        <v>64</v>
      </c>
      <c r="J4358" s="135" t="s">
        <v>2108</v>
      </c>
      <c r="K4358" s="135" t="s">
        <v>2109</v>
      </c>
      <c r="L4358" s="135" t="s">
        <v>193</v>
      </c>
      <c r="M4358" s="135" t="s">
        <v>418</v>
      </c>
      <c r="N4358" s="137"/>
      <c r="O4358" s="121"/>
    </row>
    <row r="4359" spans="1:15" x14ac:dyDescent="0.25">
      <c r="A4359" s="139">
        <v>150</v>
      </c>
      <c r="B4359" s="135" t="s">
        <v>4156</v>
      </c>
      <c r="C4359" s="134" t="s">
        <v>2102</v>
      </c>
      <c r="D4359" s="135">
        <v>13055</v>
      </c>
      <c r="E4359" s="135" t="s">
        <v>2325</v>
      </c>
      <c r="F4359" s="135">
        <v>1</v>
      </c>
      <c r="G4359" s="136">
        <v>1</v>
      </c>
      <c r="H4359" s="135" t="s">
        <v>2326</v>
      </c>
      <c r="I4359" s="135">
        <v>868</v>
      </c>
      <c r="J4359" s="135" t="s">
        <v>2112</v>
      </c>
      <c r="K4359" s="135" t="s">
        <v>2113</v>
      </c>
      <c r="L4359" s="135" t="s">
        <v>194</v>
      </c>
      <c r="M4359" s="135" t="s">
        <v>418</v>
      </c>
      <c r="N4359" s="137"/>
      <c r="O4359" s="121"/>
    </row>
    <row r="4360" spans="1:15" x14ac:dyDescent="0.25">
      <c r="A4360" s="139">
        <v>150</v>
      </c>
      <c r="B4360" s="135" t="s">
        <v>4156</v>
      </c>
      <c r="C4360" s="134" t="s">
        <v>2102</v>
      </c>
      <c r="D4360" s="135">
        <v>13056</v>
      </c>
      <c r="E4360" s="135" t="s">
        <v>2325</v>
      </c>
      <c r="F4360" s="135">
        <v>1</v>
      </c>
      <c r="G4360" s="136">
        <v>2</v>
      </c>
      <c r="H4360" s="135" t="s">
        <v>2327</v>
      </c>
      <c r="I4360" s="135">
        <v>247</v>
      </c>
      <c r="J4360" s="135" t="s">
        <v>2112</v>
      </c>
      <c r="K4360" s="135" t="s">
        <v>2113</v>
      </c>
      <c r="L4360" s="135" t="s">
        <v>194</v>
      </c>
      <c r="M4360" s="135" t="s">
        <v>418</v>
      </c>
      <c r="N4360" s="137"/>
      <c r="O4360" s="121"/>
    </row>
    <row r="4361" spans="1:15" x14ac:dyDescent="0.25">
      <c r="A4361" s="139">
        <v>150</v>
      </c>
      <c r="B4361" s="135" t="s">
        <v>4156</v>
      </c>
      <c r="C4361" s="134" t="s">
        <v>2102</v>
      </c>
      <c r="D4361" s="135">
        <v>13057</v>
      </c>
      <c r="E4361" s="135" t="s">
        <v>2325</v>
      </c>
      <c r="F4361" s="135">
        <v>1</v>
      </c>
      <c r="G4361" s="136">
        <v>3</v>
      </c>
      <c r="H4361" s="135" t="s">
        <v>2328</v>
      </c>
      <c r="I4361" s="135">
        <v>84</v>
      </c>
      <c r="J4361" s="135" t="s">
        <v>2112</v>
      </c>
      <c r="K4361" s="134" t="s">
        <v>2113</v>
      </c>
      <c r="L4361" s="135" t="s">
        <v>194</v>
      </c>
      <c r="M4361" s="135" t="s">
        <v>418</v>
      </c>
      <c r="N4361" s="137"/>
      <c r="O4361" s="121"/>
    </row>
    <row r="4362" spans="1:15" x14ac:dyDescent="0.25">
      <c r="A4362" s="139">
        <v>150</v>
      </c>
      <c r="B4362" s="135" t="s">
        <v>4156</v>
      </c>
      <c r="C4362" s="134" t="s">
        <v>2102</v>
      </c>
      <c r="D4362" s="135">
        <v>13058</v>
      </c>
      <c r="E4362" s="135" t="s">
        <v>682</v>
      </c>
      <c r="F4362" s="135">
        <v>1</v>
      </c>
      <c r="G4362" s="136">
        <v>1</v>
      </c>
      <c r="H4362" s="135" t="s">
        <v>2329</v>
      </c>
      <c r="I4362" s="135">
        <v>665</v>
      </c>
      <c r="J4362" s="135" t="s">
        <v>2115</v>
      </c>
      <c r="K4362" s="135" t="s">
        <v>2116</v>
      </c>
      <c r="L4362" s="135" t="s">
        <v>2117</v>
      </c>
      <c r="M4362" s="135" t="s">
        <v>418</v>
      </c>
      <c r="N4362" s="137"/>
      <c r="O4362" s="121"/>
    </row>
    <row r="4363" spans="1:15" x14ac:dyDescent="0.25">
      <c r="A4363" s="139">
        <v>150</v>
      </c>
      <c r="B4363" s="135" t="s">
        <v>4156</v>
      </c>
      <c r="C4363" s="134" t="s">
        <v>2102</v>
      </c>
      <c r="D4363" s="135">
        <v>13059</v>
      </c>
      <c r="E4363" s="135" t="s">
        <v>682</v>
      </c>
      <c r="F4363" s="135">
        <v>1</v>
      </c>
      <c r="G4363" s="136">
        <v>2</v>
      </c>
      <c r="H4363" s="135" t="s">
        <v>2330</v>
      </c>
      <c r="I4363" s="135">
        <v>294</v>
      </c>
      <c r="J4363" s="135" t="s">
        <v>2112</v>
      </c>
      <c r="K4363" s="135" t="s">
        <v>2113</v>
      </c>
      <c r="L4363" s="135" t="s">
        <v>194</v>
      </c>
      <c r="M4363" s="135" t="s">
        <v>418</v>
      </c>
      <c r="N4363" s="137"/>
      <c r="O4363" s="121"/>
    </row>
    <row r="4364" spans="1:15" x14ac:dyDescent="0.25">
      <c r="A4364" s="139">
        <v>150</v>
      </c>
      <c r="B4364" s="135" t="s">
        <v>4156</v>
      </c>
      <c r="C4364" s="134" t="s">
        <v>2102</v>
      </c>
      <c r="D4364" s="135">
        <v>13060</v>
      </c>
      <c r="E4364" s="135" t="s">
        <v>682</v>
      </c>
      <c r="F4364" s="135">
        <v>1</v>
      </c>
      <c r="G4364" s="136">
        <v>3</v>
      </c>
      <c r="H4364" s="135" t="s">
        <v>2331</v>
      </c>
      <c r="I4364" s="135">
        <v>140</v>
      </c>
      <c r="J4364" s="135" t="s">
        <v>2112</v>
      </c>
      <c r="K4364" s="135" t="s">
        <v>2113</v>
      </c>
      <c r="L4364" s="135" t="s">
        <v>194</v>
      </c>
      <c r="M4364" s="135" t="s">
        <v>418</v>
      </c>
      <c r="N4364" s="137"/>
      <c r="O4364" s="121"/>
    </row>
    <row r="4365" spans="1:15" x14ac:dyDescent="0.25">
      <c r="A4365" s="139">
        <v>150</v>
      </c>
      <c r="B4365" s="135" t="s">
        <v>4156</v>
      </c>
      <c r="C4365" s="134" t="s">
        <v>2102</v>
      </c>
      <c r="D4365" s="135">
        <v>13061</v>
      </c>
      <c r="E4365" s="135" t="s">
        <v>2335</v>
      </c>
      <c r="F4365" s="135">
        <v>1</v>
      </c>
      <c r="G4365" s="136">
        <v>1</v>
      </c>
      <c r="H4365" s="135" t="s">
        <v>2336</v>
      </c>
      <c r="I4365" s="135">
        <v>364</v>
      </c>
      <c r="J4365" s="135" t="s">
        <v>2112</v>
      </c>
      <c r="K4365" s="135" t="s">
        <v>2113</v>
      </c>
      <c r="L4365" s="135" t="s">
        <v>194</v>
      </c>
      <c r="M4365" s="135" t="s">
        <v>418</v>
      </c>
      <c r="N4365" s="137"/>
      <c r="O4365" s="121"/>
    </row>
    <row r="4366" spans="1:15" x14ac:dyDescent="0.25">
      <c r="A4366" s="139">
        <v>150</v>
      </c>
      <c r="B4366" s="135" t="s">
        <v>4156</v>
      </c>
      <c r="C4366" s="134" t="s">
        <v>2102</v>
      </c>
      <c r="D4366" s="135">
        <v>13062</v>
      </c>
      <c r="E4366" s="135" t="s">
        <v>2335</v>
      </c>
      <c r="F4366" s="135">
        <v>1</v>
      </c>
      <c r="G4366" s="136">
        <v>2</v>
      </c>
      <c r="H4366" s="135" t="s">
        <v>2337</v>
      </c>
      <c r="I4366" s="135">
        <v>0</v>
      </c>
      <c r="J4366" s="135" t="s">
        <v>2115</v>
      </c>
      <c r="K4366" s="135" t="s">
        <v>2129</v>
      </c>
      <c r="L4366" s="135" t="s">
        <v>194</v>
      </c>
      <c r="M4366" s="135" t="s">
        <v>418</v>
      </c>
      <c r="N4366" s="137"/>
      <c r="O4366" s="121"/>
    </row>
    <row r="4367" spans="1:15" x14ac:dyDescent="0.25">
      <c r="A4367" s="139">
        <v>150</v>
      </c>
      <c r="B4367" s="135" t="s">
        <v>4156</v>
      </c>
      <c r="C4367" s="134" t="s">
        <v>2102</v>
      </c>
      <c r="D4367" s="135">
        <v>13063</v>
      </c>
      <c r="E4367" s="135" t="s">
        <v>2335</v>
      </c>
      <c r="F4367" s="135">
        <v>1</v>
      </c>
      <c r="G4367" s="136">
        <v>3</v>
      </c>
      <c r="H4367" s="135" t="s">
        <v>2338</v>
      </c>
      <c r="I4367" s="135">
        <v>0</v>
      </c>
      <c r="J4367" s="135" t="s">
        <v>2115</v>
      </c>
      <c r="K4367" s="135" t="s">
        <v>2129</v>
      </c>
      <c r="L4367" s="135" t="s">
        <v>194</v>
      </c>
      <c r="M4367" s="135" t="s">
        <v>418</v>
      </c>
      <c r="N4367" s="137"/>
      <c r="O4367" s="121"/>
    </row>
    <row r="4368" spans="1:15" x14ac:dyDescent="0.25">
      <c r="A4368" s="139">
        <v>150</v>
      </c>
      <c r="B4368" s="135" t="s">
        <v>4156</v>
      </c>
      <c r="C4368" s="134" t="s">
        <v>2102</v>
      </c>
      <c r="D4368" s="135">
        <v>13064</v>
      </c>
      <c r="E4368" s="135" t="s">
        <v>2335</v>
      </c>
      <c r="F4368" s="135">
        <v>1</v>
      </c>
      <c r="G4368" s="136">
        <v>4</v>
      </c>
      <c r="H4368" s="135" t="s">
        <v>2339</v>
      </c>
      <c r="I4368" s="135">
        <v>238</v>
      </c>
      <c r="J4368" s="135" t="s">
        <v>2115</v>
      </c>
      <c r="K4368" s="135" t="s">
        <v>2129</v>
      </c>
      <c r="L4368" s="135" t="s">
        <v>194</v>
      </c>
      <c r="M4368" s="135" t="s">
        <v>418</v>
      </c>
      <c r="N4368" s="137"/>
      <c r="O4368" s="121"/>
    </row>
    <row r="4369" spans="1:15" x14ac:dyDescent="0.25">
      <c r="A4369" s="139">
        <v>150</v>
      </c>
      <c r="B4369" s="135" t="s">
        <v>4156</v>
      </c>
      <c r="C4369" s="134" t="s">
        <v>2102</v>
      </c>
      <c r="D4369" s="135">
        <v>13065</v>
      </c>
      <c r="E4369" s="135" t="s">
        <v>2335</v>
      </c>
      <c r="F4369" s="135">
        <v>1</v>
      </c>
      <c r="G4369" s="136">
        <v>5</v>
      </c>
      <c r="H4369" s="135" t="s">
        <v>2343</v>
      </c>
      <c r="I4369" s="135">
        <v>96</v>
      </c>
      <c r="J4369" s="135" t="s">
        <v>2112</v>
      </c>
      <c r="K4369" s="135" t="s">
        <v>2113</v>
      </c>
      <c r="L4369" s="135" t="s">
        <v>194</v>
      </c>
      <c r="M4369" s="135" t="s">
        <v>418</v>
      </c>
      <c r="N4369" s="137"/>
      <c r="O4369" s="121"/>
    </row>
    <row r="4370" spans="1:15" x14ac:dyDescent="0.25">
      <c r="A4370" s="139">
        <v>150</v>
      </c>
      <c r="B4370" s="135" t="s">
        <v>4156</v>
      </c>
      <c r="C4370" s="134" t="s">
        <v>2102</v>
      </c>
      <c r="D4370" s="135">
        <v>13066</v>
      </c>
      <c r="E4370" s="135" t="s">
        <v>2335</v>
      </c>
      <c r="F4370" s="135">
        <v>1</v>
      </c>
      <c r="G4370" s="136">
        <v>6</v>
      </c>
      <c r="H4370" s="135" t="s">
        <v>2344</v>
      </c>
      <c r="I4370" s="135">
        <v>130</v>
      </c>
      <c r="J4370" s="135" t="s">
        <v>2112</v>
      </c>
      <c r="K4370" s="135" t="s">
        <v>2113</v>
      </c>
      <c r="L4370" s="135" t="s">
        <v>194</v>
      </c>
      <c r="M4370" s="135" t="s">
        <v>418</v>
      </c>
      <c r="N4370" s="137"/>
      <c r="O4370" s="121"/>
    </row>
    <row r="4371" spans="1:15" x14ac:dyDescent="0.25">
      <c r="A4371" s="139">
        <v>151</v>
      </c>
      <c r="B4371" s="135" t="s">
        <v>272</v>
      </c>
      <c r="C4371" s="134" t="s">
        <v>2102</v>
      </c>
      <c r="D4371" s="135">
        <v>5588</v>
      </c>
      <c r="E4371" s="135" t="s">
        <v>2103</v>
      </c>
      <c r="F4371" s="135">
        <v>1</v>
      </c>
      <c r="G4371" s="136">
        <v>1</v>
      </c>
      <c r="H4371" s="135" t="s">
        <v>2104</v>
      </c>
      <c r="I4371" s="135">
        <v>912</v>
      </c>
      <c r="J4371" s="135" t="s">
        <v>2115</v>
      </c>
      <c r="K4371" s="135" t="s">
        <v>2116</v>
      </c>
      <c r="L4371" s="135" t="s">
        <v>2117</v>
      </c>
      <c r="M4371" s="135"/>
      <c r="N4371" s="137"/>
      <c r="O4371" s="121"/>
    </row>
    <row r="4372" spans="1:15" x14ac:dyDescent="0.25">
      <c r="A4372" s="139">
        <v>151</v>
      </c>
      <c r="B4372" s="135" t="s">
        <v>272</v>
      </c>
      <c r="C4372" s="134" t="s">
        <v>2102</v>
      </c>
      <c r="D4372" s="135">
        <v>5589</v>
      </c>
      <c r="E4372" s="135" t="s">
        <v>2103</v>
      </c>
      <c r="F4372" s="135">
        <v>1</v>
      </c>
      <c r="G4372" s="136">
        <v>2</v>
      </c>
      <c r="H4372" s="135" t="s">
        <v>2107</v>
      </c>
      <c r="I4372" s="135">
        <v>907</v>
      </c>
      <c r="J4372" s="135" t="s">
        <v>2115</v>
      </c>
      <c r="K4372" s="135" t="s">
        <v>2116</v>
      </c>
      <c r="L4372" s="135" t="s">
        <v>2117</v>
      </c>
      <c r="M4372" s="135"/>
      <c r="N4372" s="137"/>
      <c r="O4372" s="121"/>
    </row>
    <row r="4373" spans="1:15" x14ac:dyDescent="0.25">
      <c r="A4373" s="139">
        <v>151</v>
      </c>
      <c r="B4373" s="135" t="s">
        <v>272</v>
      </c>
      <c r="C4373" s="134" t="s">
        <v>2102</v>
      </c>
      <c r="D4373" s="135">
        <v>5590</v>
      </c>
      <c r="E4373" s="135" t="s">
        <v>2103</v>
      </c>
      <c r="F4373" s="135">
        <v>1</v>
      </c>
      <c r="G4373" s="136">
        <v>3</v>
      </c>
      <c r="H4373" s="135" t="s">
        <v>2110</v>
      </c>
      <c r="I4373" s="135">
        <v>907</v>
      </c>
      <c r="J4373" s="135" t="s">
        <v>2115</v>
      </c>
      <c r="K4373" s="135" t="s">
        <v>2116</v>
      </c>
      <c r="L4373" s="135" t="s">
        <v>2117</v>
      </c>
      <c r="M4373" s="135"/>
      <c r="N4373" s="137"/>
      <c r="O4373" s="121"/>
    </row>
    <row r="4374" spans="1:15" x14ac:dyDescent="0.25">
      <c r="A4374" s="139">
        <v>151</v>
      </c>
      <c r="B4374" s="135" t="s">
        <v>272</v>
      </c>
      <c r="C4374" s="134" t="s">
        <v>2102</v>
      </c>
      <c r="D4374" s="135">
        <v>5591</v>
      </c>
      <c r="E4374" s="135" t="s">
        <v>2103</v>
      </c>
      <c r="F4374" s="135">
        <v>1</v>
      </c>
      <c r="G4374" s="136">
        <v>4</v>
      </c>
      <c r="H4374" s="135" t="s">
        <v>2111</v>
      </c>
      <c r="I4374" s="135">
        <v>912</v>
      </c>
      <c r="J4374" s="135" t="s">
        <v>2115</v>
      </c>
      <c r="K4374" s="135" t="s">
        <v>2116</v>
      </c>
      <c r="L4374" s="135" t="s">
        <v>2117</v>
      </c>
      <c r="M4374" s="135"/>
      <c r="N4374" s="137"/>
      <c r="O4374" s="121"/>
    </row>
    <row r="4375" spans="1:15" x14ac:dyDescent="0.25">
      <c r="A4375" s="139">
        <v>151</v>
      </c>
      <c r="B4375" s="135" t="s">
        <v>272</v>
      </c>
      <c r="C4375" s="134" t="s">
        <v>2102</v>
      </c>
      <c r="D4375" s="135">
        <v>5592</v>
      </c>
      <c r="E4375" s="135" t="s">
        <v>2103</v>
      </c>
      <c r="F4375" s="135">
        <v>1</v>
      </c>
      <c r="G4375" s="136">
        <v>5</v>
      </c>
      <c r="H4375" s="135" t="s">
        <v>2114</v>
      </c>
      <c r="I4375" s="135">
        <v>907</v>
      </c>
      <c r="J4375" s="135" t="s">
        <v>2115</v>
      </c>
      <c r="K4375" s="135" t="s">
        <v>2116</v>
      </c>
      <c r="L4375" s="135" t="s">
        <v>2117</v>
      </c>
      <c r="M4375" s="135"/>
      <c r="N4375" s="137"/>
      <c r="O4375" s="121"/>
    </row>
    <row r="4376" spans="1:15" x14ac:dyDescent="0.25">
      <c r="A4376" s="139">
        <v>151</v>
      </c>
      <c r="B4376" s="135" t="s">
        <v>272</v>
      </c>
      <c r="C4376" s="134" t="s">
        <v>2102</v>
      </c>
      <c r="D4376" s="135">
        <v>5593</v>
      </c>
      <c r="E4376" s="135" t="s">
        <v>2103</v>
      </c>
      <c r="F4376" s="135">
        <v>1</v>
      </c>
      <c r="G4376" s="136">
        <v>6</v>
      </c>
      <c r="H4376" s="135" t="s">
        <v>2118</v>
      </c>
      <c r="I4376" s="135">
        <v>1108</v>
      </c>
      <c r="J4376" s="135" t="s">
        <v>2115</v>
      </c>
      <c r="K4376" s="135" t="s">
        <v>2116</v>
      </c>
      <c r="L4376" s="135" t="s">
        <v>2117</v>
      </c>
      <c r="M4376" s="135"/>
      <c r="N4376" s="137"/>
      <c r="O4376" s="121"/>
    </row>
    <row r="4377" spans="1:15" x14ac:dyDescent="0.25">
      <c r="A4377" s="139">
        <v>151</v>
      </c>
      <c r="B4377" s="135" t="s">
        <v>272</v>
      </c>
      <c r="C4377" s="134" t="s">
        <v>2102</v>
      </c>
      <c r="D4377" s="135">
        <v>5594</v>
      </c>
      <c r="E4377" s="135" t="s">
        <v>2103</v>
      </c>
      <c r="F4377" s="135">
        <v>1</v>
      </c>
      <c r="G4377" s="136">
        <v>7</v>
      </c>
      <c r="H4377" s="135" t="s">
        <v>2119</v>
      </c>
      <c r="I4377" s="135">
        <v>63</v>
      </c>
      <c r="J4377" s="135" t="s">
        <v>2108</v>
      </c>
      <c r="K4377" s="135" t="s">
        <v>2109</v>
      </c>
      <c r="L4377" s="135" t="s">
        <v>193</v>
      </c>
      <c r="M4377" s="135"/>
      <c r="N4377" s="137"/>
      <c r="O4377" s="121"/>
    </row>
    <row r="4378" spans="1:15" x14ac:dyDescent="0.25">
      <c r="A4378" s="139">
        <v>151</v>
      </c>
      <c r="B4378" s="135" t="s">
        <v>272</v>
      </c>
      <c r="C4378" s="134" t="s">
        <v>2102</v>
      </c>
      <c r="D4378" s="135">
        <v>5595</v>
      </c>
      <c r="E4378" s="135" t="s">
        <v>2103</v>
      </c>
      <c r="F4378" s="135">
        <v>1</v>
      </c>
      <c r="G4378" s="136">
        <v>8</v>
      </c>
      <c r="H4378" s="135" t="s">
        <v>2120</v>
      </c>
      <c r="I4378" s="135">
        <v>63</v>
      </c>
      <c r="J4378" s="135" t="s">
        <v>2108</v>
      </c>
      <c r="K4378" s="135" t="s">
        <v>2109</v>
      </c>
      <c r="L4378" s="135" t="s">
        <v>193</v>
      </c>
      <c r="M4378" s="135"/>
      <c r="N4378" s="137"/>
      <c r="O4378" s="121"/>
    </row>
    <row r="4379" spans="1:15" x14ac:dyDescent="0.25">
      <c r="A4379" s="139">
        <v>151</v>
      </c>
      <c r="B4379" s="135" t="s">
        <v>272</v>
      </c>
      <c r="C4379" s="134" t="s">
        <v>2102</v>
      </c>
      <c r="D4379" s="135">
        <v>5596</v>
      </c>
      <c r="E4379" s="135" t="s">
        <v>2103</v>
      </c>
      <c r="F4379" s="135">
        <v>1</v>
      </c>
      <c r="G4379" s="136">
        <v>9</v>
      </c>
      <c r="H4379" s="135" t="s">
        <v>2121</v>
      </c>
      <c r="I4379" s="135">
        <v>127</v>
      </c>
      <c r="J4379" s="135" t="s">
        <v>2151</v>
      </c>
      <c r="K4379" s="135" t="s">
        <v>2152</v>
      </c>
      <c r="L4379" s="135" t="s">
        <v>193</v>
      </c>
      <c r="M4379" s="135"/>
      <c r="N4379" s="137"/>
      <c r="O4379" s="121"/>
    </row>
    <row r="4380" spans="1:15" x14ac:dyDescent="0.25">
      <c r="A4380" s="139">
        <v>151</v>
      </c>
      <c r="B4380" s="135" t="s">
        <v>272</v>
      </c>
      <c r="C4380" s="134" t="s">
        <v>2102</v>
      </c>
      <c r="D4380" s="135">
        <v>5597</v>
      </c>
      <c r="E4380" s="135" t="s">
        <v>2103</v>
      </c>
      <c r="F4380" s="135">
        <v>1</v>
      </c>
      <c r="G4380" s="136">
        <v>10</v>
      </c>
      <c r="H4380" s="135" t="s">
        <v>2122</v>
      </c>
      <c r="I4380" s="135">
        <v>198</v>
      </c>
      <c r="J4380" s="135" t="s">
        <v>2108</v>
      </c>
      <c r="K4380" s="135" t="s">
        <v>2109</v>
      </c>
      <c r="L4380" s="135" t="s">
        <v>193</v>
      </c>
      <c r="M4380" s="135"/>
      <c r="N4380" s="137"/>
      <c r="O4380" s="121"/>
    </row>
    <row r="4381" spans="1:15" x14ac:dyDescent="0.25">
      <c r="A4381" s="139">
        <v>151</v>
      </c>
      <c r="B4381" s="135" t="s">
        <v>272</v>
      </c>
      <c r="C4381" s="134" t="s">
        <v>2102</v>
      </c>
      <c r="D4381" s="135">
        <v>5598</v>
      </c>
      <c r="E4381" s="135" t="s">
        <v>2103</v>
      </c>
      <c r="F4381" s="135">
        <v>1</v>
      </c>
      <c r="G4381" s="136">
        <v>11</v>
      </c>
      <c r="H4381" s="135" t="s">
        <v>2123</v>
      </c>
      <c r="I4381" s="135">
        <v>206</v>
      </c>
      <c r="J4381" s="135" t="s">
        <v>2108</v>
      </c>
      <c r="K4381" s="135" t="s">
        <v>2109</v>
      </c>
      <c r="L4381" s="135" t="s">
        <v>193</v>
      </c>
      <c r="M4381" s="135"/>
      <c r="N4381" s="137"/>
      <c r="O4381" s="121"/>
    </row>
    <row r="4382" spans="1:15" x14ac:dyDescent="0.25">
      <c r="A4382" s="139">
        <v>151</v>
      </c>
      <c r="B4382" s="135" t="s">
        <v>272</v>
      </c>
      <c r="C4382" s="134" t="s">
        <v>2102</v>
      </c>
      <c r="D4382" s="135">
        <v>5599</v>
      </c>
      <c r="E4382" s="135" t="s">
        <v>2103</v>
      </c>
      <c r="F4382" s="135">
        <v>1</v>
      </c>
      <c r="G4382" s="136">
        <v>12</v>
      </c>
      <c r="H4382" s="135" t="s">
        <v>2126</v>
      </c>
      <c r="I4382" s="135">
        <v>56</v>
      </c>
      <c r="J4382" s="135" t="s">
        <v>2155</v>
      </c>
      <c r="K4382" s="135" t="s">
        <v>2156</v>
      </c>
      <c r="L4382" s="135" t="s">
        <v>193</v>
      </c>
      <c r="M4382" s="135"/>
      <c r="N4382" s="137"/>
      <c r="O4382" s="121"/>
    </row>
    <row r="4383" spans="1:15" x14ac:dyDescent="0.25">
      <c r="A4383" s="139">
        <v>151</v>
      </c>
      <c r="B4383" s="135" t="s">
        <v>272</v>
      </c>
      <c r="C4383" s="134" t="s">
        <v>2102</v>
      </c>
      <c r="D4383" s="135">
        <v>5600</v>
      </c>
      <c r="E4383" s="135" t="s">
        <v>2103</v>
      </c>
      <c r="F4383" s="135">
        <v>1</v>
      </c>
      <c r="G4383" s="136">
        <v>13</v>
      </c>
      <c r="H4383" s="135" t="s">
        <v>2127</v>
      </c>
      <c r="I4383" s="135">
        <v>111</v>
      </c>
      <c r="J4383" s="135" t="s">
        <v>2108</v>
      </c>
      <c r="K4383" s="135" t="s">
        <v>2109</v>
      </c>
      <c r="L4383" s="135" t="s">
        <v>193</v>
      </c>
      <c r="M4383" s="135"/>
      <c r="N4383" s="137"/>
      <c r="O4383" s="121"/>
    </row>
    <row r="4384" spans="1:15" x14ac:dyDescent="0.25">
      <c r="A4384" s="139">
        <v>151</v>
      </c>
      <c r="B4384" s="135" t="s">
        <v>272</v>
      </c>
      <c r="C4384" s="134" t="s">
        <v>2102</v>
      </c>
      <c r="D4384" s="135">
        <v>5601</v>
      </c>
      <c r="E4384" s="135" t="s">
        <v>2103</v>
      </c>
      <c r="F4384" s="135">
        <v>1</v>
      </c>
      <c r="G4384" s="136">
        <v>14</v>
      </c>
      <c r="H4384" s="135" t="s">
        <v>2128</v>
      </c>
      <c r="I4384" s="135">
        <v>130</v>
      </c>
      <c r="J4384" s="135" t="s">
        <v>2155</v>
      </c>
      <c r="K4384" s="135" t="s">
        <v>2156</v>
      </c>
      <c r="L4384" s="135" t="s">
        <v>193</v>
      </c>
      <c r="M4384" s="135"/>
      <c r="N4384" s="137"/>
      <c r="O4384" s="121"/>
    </row>
    <row r="4385" spans="1:15" x14ac:dyDescent="0.25">
      <c r="A4385" s="139">
        <v>151</v>
      </c>
      <c r="B4385" s="135" t="s">
        <v>272</v>
      </c>
      <c r="C4385" s="134" t="s">
        <v>2102</v>
      </c>
      <c r="D4385" s="135">
        <v>5602</v>
      </c>
      <c r="E4385" s="135" t="s">
        <v>2103</v>
      </c>
      <c r="F4385" s="135">
        <v>1</v>
      </c>
      <c r="G4385" s="136">
        <v>15</v>
      </c>
      <c r="H4385" s="135" t="s">
        <v>2130</v>
      </c>
      <c r="I4385" s="135">
        <v>70</v>
      </c>
      <c r="J4385" s="135" t="s">
        <v>2151</v>
      </c>
      <c r="K4385" s="135" t="s">
        <v>2152</v>
      </c>
      <c r="L4385" s="135" t="s">
        <v>193</v>
      </c>
      <c r="M4385" s="135"/>
      <c r="N4385" s="137"/>
      <c r="O4385" s="121"/>
    </row>
    <row r="4386" spans="1:15" x14ac:dyDescent="0.25">
      <c r="A4386" s="139">
        <v>151</v>
      </c>
      <c r="B4386" s="135" t="s">
        <v>272</v>
      </c>
      <c r="C4386" s="134" t="s">
        <v>2102</v>
      </c>
      <c r="D4386" s="135">
        <v>5603</v>
      </c>
      <c r="E4386" s="135" t="s">
        <v>2103</v>
      </c>
      <c r="F4386" s="135">
        <v>1</v>
      </c>
      <c r="G4386" s="136">
        <v>16</v>
      </c>
      <c r="H4386" s="135" t="s">
        <v>2131</v>
      </c>
      <c r="I4386" s="135">
        <v>28</v>
      </c>
      <c r="J4386" s="135" t="s">
        <v>2151</v>
      </c>
      <c r="K4386" s="135" t="s">
        <v>2152</v>
      </c>
      <c r="L4386" s="135" t="s">
        <v>193</v>
      </c>
      <c r="M4386" s="135"/>
      <c r="N4386" s="137"/>
      <c r="O4386" s="121"/>
    </row>
    <row r="4387" spans="1:15" x14ac:dyDescent="0.25">
      <c r="A4387" s="139">
        <v>151</v>
      </c>
      <c r="B4387" s="135" t="s">
        <v>272</v>
      </c>
      <c r="C4387" s="134" t="s">
        <v>2102</v>
      </c>
      <c r="D4387" s="135">
        <v>5604</v>
      </c>
      <c r="E4387" s="135" t="s">
        <v>2103</v>
      </c>
      <c r="F4387" s="135">
        <v>1</v>
      </c>
      <c r="G4387" s="136">
        <v>17</v>
      </c>
      <c r="H4387" s="135" t="s">
        <v>2132</v>
      </c>
      <c r="I4387" s="135">
        <v>1269</v>
      </c>
      <c r="J4387" s="135" t="s">
        <v>2105</v>
      </c>
      <c r="K4387" s="135" t="s">
        <v>2106</v>
      </c>
      <c r="L4387" s="135" t="s">
        <v>193</v>
      </c>
      <c r="M4387" s="135"/>
      <c r="N4387" s="137"/>
      <c r="O4387" s="121"/>
    </row>
    <row r="4388" spans="1:15" x14ac:dyDescent="0.25">
      <c r="A4388" s="139">
        <v>151</v>
      </c>
      <c r="B4388" s="135" t="s">
        <v>272</v>
      </c>
      <c r="C4388" s="134" t="s">
        <v>2102</v>
      </c>
      <c r="D4388" s="135">
        <v>5605</v>
      </c>
      <c r="E4388" s="135" t="s">
        <v>2103</v>
      </c>
      <c r="F4388" s="135">
        <v>1</v>
      </c>
      <c r="G4388" s="136">
        <v>18</v>
      </c>
      <c r="H4388" s="135" t="s">
        <v>2133</v>
      </c>
      <c r="I4388" s="135">
        <v>37</v>
      </c>
      <c r="J4388" s="135" t="s">
        <v>2105</v>
      </c>
      <c r="K4388" s="135" t="s">
        <v>2106</v>
      </c>
      <c r="L4388" s="135" t="s">
        <v>193</v>
      </c>
      <c r="M4388" s="135"/>
      <c r="N4388" s="137"/>
      <c r="O4388" s="121"/>
    </row>
    <row r="4389" spans="1:15" x14ac:dyDescent="0.25">
      <c r="A4389" s="139">
        <v>151</v>
      </c>
      <c r="B4389" s="135" t="s">
        <v>272</v>
      </c>
      <c r="C4389" s="134" t="s">
        <v>2102</v>
      </c>
      <c r="D4389" s="135">
        <v>5606</v>
      </c>
      <c r="E4389" s="135" t="s">
        <v>2103</v>
      </c>
      <c r="F4389" s="135">
        <v>1</v>
      </c>
      <c r="G4389" s="136">
        <v>19</v>
      </c>
      <c r="H4389" s="135" t="s">
        <v>2134</v>
      </c>
      <c r="I4389" s="135">
        <v>47</v>
      </c>
      <c r="J4389" s="135" t="s">
        <v>2105</v>
      </c>
      <c r="K4389" s="135" t="s">
        <v>2106</v>
      </c>
      <c r="L4389" s="135" t="s">
        <v>193</v>
      </c>
      <c r="M4389" s="135"/>
      <c r="N4389" s="137"/>
      <c r="O4389" s="121"/>
    </row>
    <row r="4390" spans="1:15" x14ac:dyDescent="0.25">
      <c r="A4390" s="139">
        <v>151</v>
      </c>
      <c r="B4390" s="135" t="s">
        <v>272</v>
      </c>
      <c r="C4390" s="134" t="s">
        <v>2102</v>
      </c>
      <c r="D4390" s="135">
        <v>5607</v>
      </c>
      <c r="E4390" s="135" t="s">
        <v>2103</v>
      </c>
      <c r="F4390" s="135">
        <v>2</v>
      </c>
      <c r="G4390" s="136">
        <v>1</v>
      </c>
      <c r="H4390" s="135" t="s">
        <v>2204</v>
      </c>
      <c r="I4390" s="135">
        <v>510</v>
      </c>
      <c r="J4390" s="135" t="s">
        <v>2155</v>
      </c>
      <c r="K4390" s="135" t="s">
        <v>2156</v>
      </c>
      <c r="L4390" s="135" t="s">
        <v>193</v>
      </c>
      <c r="M4390" s="135"/>
      <c r="N4390" s="137"/>
      <c r="O4390" s="121"/>
    </row>
    <row r="4391" spans="1:15" x14ac:dyDescent="0.25">
      <c r="A4391" s="139">
        <v>151</v>
      </c>
      <c r="B4391" s="135" t="s">
        <v>272</v>
      </c>
      <c r="C4391" s="134" t="s">
        <v>2102</v>
      </c>
      <c r="D4391" s="135">
        <v>5608</v>
      </c>
      <c r="E4391" s="135" t="s">
        <v>2289</v>
      </c>
      <c r="F4391" s="135">
        <v>1</v>
      </c>
      <c r="G4391" s="136">
        <v>1</v>
      </c>
      <c r="H4391" s="135" t="s">
        <v>2290</v>
      </c>
      <c r="I4391" s="135">
        <v>356</v>
      </c>
      <c r="J4391" s="135" t="s">
        <v>2112</v>
      </c>
      <c r="K4391" s="135" t="s">
        <v>2113</v>
      </c>
      <c r="L4391" s="135" t="s">
        <v>194</v>
      </c>
      <c r="M4391" s="135"/>
      <c r="N4391" s="137"/>
      <c r="O4391" s="121"/>
    </row>
    <row r="4392" spans="1:15" x14ac:dyDescent="0.25">
      <c r="A4392" s="139">
        <v>151</v>
      </c>
      <c r="B4392" s="135" t="s">
        <v>272</v>
      </c>
      <c r="C4392" s="134" t="s">
        <v>2102</v>
      </c>
      <c r="D4392" s="135">
        <v>5609</v>
      </c>
      <c r="E4392" s="135" t="s">
        <v>2289</v>
      </c>
      <c r="F4392" s="135">
        <v>1</v>
      </c>
      <c r="G4392" s="136">
        <v>2</v>
      </c>
      <c r="H4392" s="135" t="s">
        <v>2291</v>
      </c>
      <c r="I4392" s="135">
        <v>428</v>
      </c>
      <c r="J4392" s="135" t="s">
        <v>2138</v>
      </c>
      <c r="K4392" s="135" t="s">
        <v>2139</v>
      </c>
      <c r="L4392" s="135" t="s">
        <v>194</v>
      </c>
      <c r="M4392" s="135"/>
      <c r="N4392" s="137"/>
      <c r="O4392" s="121"/>
    </row>
    <row r="4393" spans="1:15" x14ac:dyDescent="0.25">
      <c r="A4393" s="139">
        <v>151</v>
      </c>
      <c r="B4393" s="135" t="s">
        <v>272</v>
      </c>
      <c r="C4393" s="134" t="s">
        <v>2102</v>
      </c>
      <c r="D4393" s="135">
        <v>5610</v>
      </c>
      <c r="E4393" s="135" t="s">
        <v>2289</v>
      </c>
      <c r="F4393" s="135">
        <v>1</v>
      </c>
      <c r="G4393" s="136">
        <v>3</v>
      </c>
      <c r="H4393" s="135" t="s">
        <v>2292</v>
      </c>
      <c r="I4393" s="135">
        <v>693</v>
      </c>
      <c r="J4393" s="135" t="s">
        <v>2155</v>
      </c>
      <c r="K4393" s="135" t="s">
        <v>2156</v>
      </c>
      <c r="L4393" s="135" t="s">
        <v>193</v>
      </c>
      <c r="M4393" s="135"/>
      <c r="N4393" s="137"/>
      <c r="O4393" s="121"/>
    </row>
    <row r="4394" spans="1:15" x14ac:dyDescent="0.25">
      <c r="A4394" s="139">
        <v>151</v>
      </c>
      <c r="B4394" s="135" t="s">
        <v>272</v>
      </c>
      <c r="C4394" s="134" t="s">
        <v>2102</v>
      </c>
      <c r="D4394" s="135">
        <v>5611</v>
      </c>
      <c r="E4394" s="135" t="s">
        <v>2289</v>
      </c>
      <c r="F4394" s="135">
        <v>1</v>
      </c>
      <c r="G4394" s="136">
        <v>4</v>
      </c>
      <c r="H4394" s="135" t="s">
        <v>2293</v>
      </c>
      <c r="I4394" s="135">
        <v>38</v>
      </c>
      <c r="J4394" s="135" t="s">
        <v>2151</v>
      </c>
      <c r="K4394" s="135" t="s">
        <v>2152</v>
      </c>
      <c r="L4394" s="135" t="s">
        <v>193</v>
      </c>
      <c r="M4394" s="135"/>
      <c r="N4394" s="137"/>
      <c r="O4394" s="121"/>
    </row>
    <row r="4395" spans="1:15" x14ac:dyDescent="0.25">
      <c r="A4395" s="139">
        <v>151</v>
      </c>
      <c r="B4395" s="135" t="s">
        <v>272</v>
      </c>
      <c r="C4395" s="134" t="s">
        <v>2102</v>
      </c>
      <c r="D4395" s="135">
        <v>5612</v>
      </c>
      <c r="E4395" s="135" t="s">
        <v>2289</v>
      </c>
      <c r="F4395" s="135">
        <v>1</v>
      </c>
      <c r="G4395" s="136">
        <v>5</v>
      </c>
      <c r="H4395" s="135" t="s">
        <v>2294</v>
      </c>
      <c r="I4395" s="135">
        <v>13</v>
      </c>
      <c r="J4395" s="135" t="s">
        <v>2155</v>
      </c>
      <c r="K4395" s="135" t="s">
        <v>2156</v>
      </c>
      <c r="L4395" s="135" t="s">
        <v>193</v>
      </c>
      <c r="M4395" s="135"/>
      <c r="N4395" s="137"/>
      <c r="O4395" s="121"/>
    </row>
    <row r="4396" spans="1:15" x14ac:dyDescent="0.25">
      <c r="A4396" s="139">
        <v>151</v>
      </c>
      <c r="B4396" s="135" t="s">
        <v>272</v>
      </c>
      <c r="C4396" s="134" t="s">
        <v>2102</v>
      </c>
      <c r="D4396" s="135">
        <v>5613</v>
      </c>
      <c r="E4396" s="135" t="s">
        <v>2289</v>
      </c>
      <c r="F4396" s="135">
        <v>1</v>
      </c>
      <c r="G4396" s="136">
        <v>6</v>
      </c>
      <c r="H4396" s="135" t="s">
        <v>2295</v>
      </c>
      <c r="I4396" s="135">
        <v>59</v>
      </c>
      <c r="J4396" s="135" t="s">
        <v>2108</v>
      </c>
      <c r="K4396" s="135" t="s">
        <v>2109</v>
      </c>
      <c r="L4396" s="135" t="s">
        <v>193</v>
      </c>
      <c r="M4396" s="135"/>
      <c r="N4396" s="137"/>
      <c r="O4396" s="121"/>
    </row>
    <row r="4397" spans="1:15" x14ac:dyDescent="0.25">
      <c r="A4397" s="139">
        <v>151</v>
      </c>
      <c r="B4397" s="135" t="s">
        <v>272</v>
      </c>
      <c r="C4397" s="134" t="s">
        <v>2102</v>
      </c>
      <c r="D4397" s="135">
        <v>5614</v>
      </c>
      <c r="E4397" s="135" t="s">
        <v>2289</v>
      </c>
      <c r="F4397" s="135">
        <v>1</v>
      </c>
      <c r="G4397" s="136">
        <v>7</v>
      </c>
      <c r="H4397" s="135" t="s">
        <v>2296</v>
      </c>
      <c r="I4397" s="135">
        <v>12</v>
      </c>
      <c r="J4397" s="135" t="s">
        <v>2151</v>
      </c>
      <c r="K4397" s="135" t="s">
        <v>2152</v>
      </c>
      <c r="L4397" s="135" t="s">
        <v>193</v>
      </c>
      <c r="M4397" s="135"/>
      <c r="N4397" s="137"/>
      <c r="O4397" s="121"/>
    </row>
    <row r="4398" spans="1:15" x14ac:dyDescent="0.25">
      <c r="A4398" s="139">
        <v>151</v>
      </c>
      <c r="B4398" s="135" t="s">
        <v>272</v>
      </c>
      <c r="C4398" s="134" t="s">
        <v>2102</v>
      </c>
      <c r="D4398" s="135">
        <v>5615</v>
      </c>
      <c r="E4398" s="135" t="s">
        <v>2289</v>
      </c>
      <c r="F4398" s="135">
        <v>1</v>
      </c>
      <c r="G4398" s="136">
        <v>8</v>
      </c>
      <c r="H4398" s="135" t="s">
        <v>2297</v>
      </c>
      <c r="I4398" s="135">
        <v>91</v>
      </c>
      <c r="J4398" s="135" t="s">
        <v>2155</v>
      </c>
      <c r="K4398" s="135" t="s">
        <v>2156</v>
      </c>
      <c r="L4398" s="135" t="s">
        <v>193</v>
      </c>
      <c r="M4398" s="135"/>
      <c r="N4398" s="137"/>
      <c r="O4398" s="121"/>
    </row>
    <row r="4399" spans="1:15" x14ac:dyDescent="0.25">
      <c r="A4399" s="139">
        <v>151</v>
      </c>
      <c r="B4399" s="135" t="s">
        <v>272</v>
      </c>
      <c r="C4399" s="134" t="s">
        <v>2102</v>
      </c>
      <c r="D4399" s="135">
        <v>5616</v>
      </c>
      <c r="E4399" s="135" t="s">
        <v>2289</v>
      </c>
      <c r="F4399" s="135">
        <v>1</v>
      </c>
      <c r="G4399" s="136">
        <v>9</v>
      </c>
      <c r="H4399" s="135" t="s">
        <v>2298</v>
      </c>
      <c r="I4399" s="135">
        <v>153</v>
      </c>
      <c r="J4399" s="135" t="s">
        <v>2151</v>
      </c>
      <c r="K4399" s="135" t="s">
        <v>2152</v>
      </c>
      <c r="L4399" s="135" t="s">
        <v>193</v>
      </c>
      <c r="M4399" s="135"/>
      <c r="N4399" s="137"/>
      <c r="O4399" s="121"/>
    </row>
    <row r="4400" spans="1:15" x14ac:dyDescent="0.25">
      <c r="A4400" s="139">
        <v>151</v>
      </c>
      <c r="B4400" s="135" t="s">
        <v>272</v>
      </c>
      <c r="C4400" s="134" t="s">
        <v>2102</v>
      </c>
      <c r="D4400" s="135">
        <v>5617</v>
      </c>
      <c r="E4400" s="135" t="s">
        <v>2289</v>
      </c>
      <c r="F4400" s="135">
        <v>1</v>
      </c>
      <c r="G4400" s="136">
        <v>10</v>
      </c>
      <c r="H4400" s="135" t="s">
        <v>2299</v>
      </c>
      <c r="I4400" s="135">
        <v>3159</v>
      </c>
      <c r="J4400" s="135" t="s">
        <v>2202</v>
      </c>
      <c r="K4400" s="135" t="s">
        <v>2203</v>
      </c>
      <c r="L4400" s="135" t="s">
        <v>190</v>
      </c>
      <c r="M4400" s="135"/>
      <c r="N4400" s="137"/>
      <c r="O4400" s="121"/>
    </row>
    <row r="4401" spans="1:15" x14ac:dyDescent="0.25">
      <c r="A4401" s="139">
        <v>151</v>
      </c>
      <c r="B4401" s="135" t="s">
        <v>272</v>
      </c>
      <c r="C4401" s="134" t="s">
        <v>2102</v>
      </c>
      <c r="D4401" s="135">
        <v>5618</v>
      </c>
      <c r="E4401" s="135" t="s">
        <v>2325</v>
      </c>
      <c r="F4401" s="135">
        <v>2</v>
      </c>
      <c r="G4401" s="136">
        <v>2</v>
      </c>
      <c r="H4401" s="135" t="s">
        <v>2421</v>
      </c>
      <c r="I4401" s="135">
        <v>33</v>
      </c>
      <c r="J4401" s="135" t="s">
        <v>2151</v>
      </c>
      <c r="K4401" s="135" t="s">
        <v>2152</v>
      </c>
      <c r="L4401" s="135" t="s">
        <v>193</v>
      </c>
      <c r="M4401" s="135"/>
      <c r="N4401" s="137"/>
      <c r="O4401" s="121"/>
    </row>
    <row r="4402" spans="1:15" x14ac:dyDescent="0.25">
      <c r="A4402" s="139">
        <v>151</v>
      </c>
      <c r="B4402" s="135" t="s">
        <v>272</v>
      </c>
      <c r="C4402" s="134" t="s">
        <v>2102</v>
      </c>
      <c r="D4402" s="135">
        <v>5619</v>
      </c>
      <c r="E4402" s="135" t="s">
        <v>2325</v>
      </c>
      <c r="F4402" s="135">
        <v>2</v>
      </c>
      <c r="G4402" s="136">
        <v>3</v>
      </c>
      <c r="H4402" s="135" t="s">
        <v>2422</v>
      </c>
      <c r="I4402" s="135">
        <v>702</v>
      </c>
      <c r="J4402" s="135" t="s">
        <v>2115</v>
      </c>
      <c r="K4402" s="135" t="s">
        <v>2116</v>
      </c>
      <c r="L4402" s="135" t="s">
        <v>2117</v>
      </c>
      <c r="M4402" s="135"/>
      <c r="N4402" s="137"/>
      <c r="O4402" s="121"/>
    </row>
    <row r="4403" spans="1:15" x14ac:dyDescent="0.25">
      <c r="A4403" s="139">
        <v>151</v>
      </c>
      <c r="B4403" s="135" t="s">
        <v>272</v>
      </c>
      <c r="C4403" s="134" t="s">
        <v>2102</v>
      </c>
      <c r="D4403" s="135">
        <v>5620</v>
      </c>
      <c r="E4403" s="135" t="s">
        <v>2325</v>
      </c>
      <c r="F4403" s="135">
        <v>2</v>
      </c>
      <c r="G4403" s="136">
        <v>4</v>
      </c>
      <c r="H4403" s="135" t="s">
        <v>2778</v>
      </c>
      <c r="I4403" s="135">
        <v>702</v>
      </c>
      <c r="J4403" s="135" t="s">
        <v>2115</v>
      </c>
      <c r="K4403" s="135" t="s">
        <v>2116</v>
      </c>
      <c r="L4403" s="135" t="s">
        <v>2117</v>
      </c>
      <c r="M4403" s="135"/>
      <c r="N4403" s="137"/>
      <c r="O4403" s="121"/>
    </row>
    <row r="4404" spans="1:15" x14ac:dyDescent="0.25">
      <c r="A4404" s="139">
        <v>151</v>
      </c>
      <c r="B4404" s="135" t="s">
        <v>272</v>
      </c>
      <c r="C4404" s="134" t="s">
        <v>2102</v>
      </c>
      <c r="D4404" s="135">
        <v>5621</v>
      </c>
      <c r="E4404" s="135" t="s">
        <v>2325</v>
      </c>
      <c r="F4404" s="135">
        <v>2</v>
      </c>
      <c r="G4404" s="136">
        <v>5</v>
      </c>
      <c r="H4404" s="135" t="s">
        <v>2423</v>
      </c>
      <c r="I4404" s="135">
        <v>33</v>
      </c>
      <c r="J4404" s="135" t="s">
        <v>2151</v>
      </c>
      <c r="K4404" s="135" t="s">
        <v>2152</v>
      </c>
      <c r="L4404" s="135" t="s">
        <v>193</v>
      </c>
      <c r="M4404" s="135"/>
      <c r="N4404" s="137"/>
      <c r="O4404" s="121"/>
    </row>
    <row r="4405" spans="1:15" x14ac:dyDescent="0.25">
      <c r="A4405" s="139">
        <v>151</v>
      </c>
      <c r="B4405" s="135" t="s">
        <v>272</v>
      </c>
      <c r="C4405" s="134" t="s">
        <v>2102</v>
      </c>
      <c r="D4405" s="135">
        <v>5622</v>
      </c>
      <c r="E4405" s="135" t="s">
        <v>2325</v>
      </c>
      <c r="F4405" s="135">
        <v>2</v>
      </c>
      <c r="G4405" s="136">
        <v>6</v>
      </c>
      <c r="H4405" s="135" t="s">
        <v>2779</v>
      </c>
      <c r="I4405" s="135">
        <v>83</v>
      </c>
      <c r="J4405" s="135" t="s">
        <v>2151</v>
      </c>
      <c r="K4405" s="135" t="s">
        <v>2152</v>
      </c>
      <c r="L4405" s="135" t="s">
        <v>193</v>
      </c>
      <c r="M4405" s="135"/>
      <c r="N4405" s="137"/>
      <c r="O4405" s="121"/>
    </row>
    <row r="4406" spans="1:15" x14ac:dyDescent="0.25">
      <c r="A4406" s="139">
        <v>151</v>
      </c>
      <c r="B4406" s="135" t="s">
        <v>272</v>
      </c>
      <c r="C4406" s="134" t="s">
        <v>2102</v>
      </c>
      <c r="D4406" s="135">
        <v>5623</v>
      </c>
      <c r="E4406" s="135" t="s">
        <v>2325</v>
      </c>
      <c r="F4406" s="135">
        <v>2</v>
      </c>
      <c r="G4406" s="136">
        <v>7</v>
      </c>
      <c r="H4406" s="135" t="s">
        <v>2424</v>
      </c>
      <c r="I4406" s="135">
        <v>736</v>
      </c>
      <c r="J4406" s="135" t="s">
        <v>2124</v>
      </c>
      <c r="K4406" s="135" t="s">
        <v>2125</v>
      </c>
      <c r="L4406" s="135" t="s">
        <v>192</v>
      </c>
      <c r="M4406" s="135"/>
      <c r="N4406" s="137"/>
      <c r="O4406" s="121"/>
    </row>
    <row r="4407" spans="1:15" x14ac:dyDescent="0.25">
      <c r="A4407" s="139">
        <v>151</v>
      </c>
      <c r="B4407" s="135" t="s">
        <v>272</v>
      </c>
      <c r="C4407" s="134" t="s">
        <v>2102</v>
      </c>
      <c r="D4407" s="135">
        <v>5624</v>
      </c>
      <c r="E4407" s="135" t="s">
        <v>2325</v>
      </c>
      <c r="F4407" s="135">
        <v>2</v>
      </c>
      <c r="G4407" s="136">
        <v>8</v>
      </c>
      <c r="H4407" s="135" t="s">
        <v>2425</v>
      </c>
      <c r="I4407" s="135">
        <v>529</v>
      </c>
      <c r="J4407" s="135" t="s">
        <v>2115</v>
      </c>
      <c r="K4407" s="135" t="s">
        <v>2129</v>
      </c>
      <c r="L4407" s="135" t="s">
        <v>194</v>
      </c>
      <c r="M4407" s="135"/>
      <c r="N4407" s="137"/>
      <c r="O4407" s="121"/>
    </row>
    <row r="4408" spans="1:15" x14ac:dyDescent="0.25">
      <c r="A4408" s="139">
        <v>151</v>
      </c>
      <c r="B4408" s="135" t="s">
        <v>272</v>
      </c>
      <c r="C4408" s="134" t="s">
        <v>2102</v>
      </c>
      <c r="D4408" s="135">
        <v>5625</v>
      </c>
      <c r="E4408" s="135" t="s">
        <v>2325</v>
      </c>
      <c r="F4408" s="135">
        <v>2</v>
      </c>
      <c r="G4408" s="136">
        <v>9</v>
      </c>
      <c r="H4408" s="135" t="s">
        <v>2426</v>
      </c>
      <c r="I4408" s="135">
        <v>437</v>
      </c>
      <c r="J4408" s="135" t="s">
        <v>2112</v>
      </c>
      <c r="K4408" s="135" t="s">
        <v>2113</v>
      </c>
      <c r="L4408" s="135" t="s">
        <v>194</v>
      </c>
      <c r="M4408" s="135"/>
      <c r="N4408" s="137"/>
      <c r="O4408" s="121"/>
    </row>
    <row r="4409" spans="1:15" x14ac:dyDescent="0.25">
      <c r="A4409" s="139">
        <v>151</v>
      </c>
      <c r="B4409" s="135" t="s">
        <v>272</v>
      </c>
      <c r="C4409" s="134" t="s">
        <v>2102</v>
      </c>
      <c r="D4409" s="135">
        <v>5626</v>
      </c>
      <c r="E4409" s="135" t="s">
        <v>2325</v>
      </c>
      <c r="F4409" s="135">
        <v>2</v>
      </c>
      <c r="G4409" s="136">
        <v>10</v>
      </c>
      <c r="H4409" s="135" t="s">
        <v>2780</v>
      </c>
      <c r="I4409" s="135">
        <v>475</v>
      </c>
      <c r="J4409" s="135" t="s">
        <v>2112</v>
      </c>
      <c r="K4409" s="135" t="s">
        <v>2113</v>
      </c>
      <c r="L4409" s="135" t="s">
        <v>194</v>
      </c>
      <c r="M4409" s="135"/>
      <c r="N4409" s="137"/>
      <c r="O4409" s="121"/>
    </row>
    <row r="4410" spans="1:15" x14ac:dyDescent="0.25">
      <c r="A4410" s="139">
        <v>151</v>
      </c>
      <c r="B4410" s="135" t="s">
        <v>272</v>
      </c>
      <c r="C4410" s="134" t="s">
        <v>2102</v>
      </c>
      <c r="D4410" s="135">
        <v>5627</v>
      </c>
      <c r="E4410" s="135" t="s">
        <v>2325</v>
      </c>
      <c r="F4410" s="135">
        <v>2</v>
      </c>
      <c r="G4410" s="136">
        <v>11</v>
      </c>
      <c r="H4410" s="135" t="s">
        <v>2781</v>
      </c>
      <c r="I4410" s="135">
        <v>173</v>
      </c>
      <c r="J4410" s="135" t="s">
        <v>2115</v>
      </c>
      <c r="K4410" s="135" t="s">
        <v>2129</v>
      </c>
      <c r="L4410" s="135" t="s">
        <v>194</v>
      </c>
      <c r="M4410" s="135"/>
      <c r="N4410" s="137"/>
      <c r="O4410" s="121"/>
    </row>
    <row r="4411" spans="1:15" x14ac:dyDescent="0.25">
      <c r="A4411" s="139">
        <v>151</v>
      </c>
      <c r="B4411" s="135" t="s">
        <v>272</v>
      </c>
      <c r="C4411" s="134" t="s">
        <v>2102</v>
      </c>
      <c r="D4411" s="135">
        <v>5628</v>
      </c>
      <c r="E4411" s="135" t="s">
        <v>2325</v>
      </c>
      <c r="F4411" s="135">
        <v>2</v>
      </c>
      <c r="G4411" s="136">
        <v>12</v>
      </c>
      <c r="H4411" s="135" t="s">
        <v>2782</v>
      </c>
      <c r="I4411" s="135">
        <v>224</v>
      </c>
      <c r="J4411" s="135" t="s">
        <v>2112</v>
      </c>
      <c r="K4411" s="135" t="s">
        <v>2113</v>
      </c>
      <c r="L4411" s="135" t="s">
        <v>194</v>
      </c>
      <c r="M4411" s="135"/>
      <c r="N4411" s="137"/>
      <c r="O4411" s="121"/>
    </row>
    <row r="4412" spans="1:15" x14ac:dyDescent="0.25">
      <c r="A4412" s="139">
        <v>151</v>
      </c>
      <c r="B4412" s="135" t="s">
        <v>272</v>
      </c>
      <c r="C4412" s="134" t="s">
        <v>2102</v>
      </c>
      <c r="D4412" s="135">
        <v>5629</v>
      </c>
      <c r="E4412" s="135" t="s">
        <v>2325</v>
      </c>
      <c r="F4412" s="135">
        <v>2</v>
      </c>
      <c r="G4412" s="136">
        <v>13</v>
      </c>
      <c r="H4412" s="135" t="s">
        <v>2783</v>
      </c>
      <c r="I4412" s="135">
        <v>28</v>
      </c>
      <c r="J4412" s="135" t="s">
        <v>2155</v>
      </c>
      <c r="K4412" s="135" t="s">
        <v>2156</v>
      </c>
      <c r="L4412" s="135" t="s">
        <v>193</v>
      </c>
      <c r="M4412" s="135"/>
      <c r="N4412" s="137"/>
      <c r="O4412" s="121"/>
    </row>
    <row r="4413" spans="1:15" x14ac:dyDescent="0.25">
      <c r="A4413" s="139">
        <v>151</v>
      </c>
      <c r="B4413" s="135" t="s">
        <v>272</v>
      </c>
      <c r="C4413" s="134" t="s">
        <v>2102</v>
      </c>
      <c r="D4413" s="135">
        <v>5630</v>
      </c>
      <c r="E4413" s="135" t="s">
        <v>2325</v>
      </c>
      <c r="F4413" s="135">
        <v>2</v>
      </c>
      <c r="G4413" s="136">
        <v>14</v>
      </c>
      <c r="H4413" s="135" t="s">
        <v>2784</v>
      </c>
      <c r="I4413" s="135">
        <v>130</v>
      </c>
      <c r="J4413" s="135" t="s">
        <v>2108</v>
      </c>
      <c r="K4413" s="135" t="s">
        <v>2109</v>
      </c>
      <c r="L4413" s="135" t="s">
        <v>193</v>
      </c>
      <c r="M4413" s="135"/>
      <c r="N4413" s="137"/>
      <c r="O4413" s="121"/>
    </row>
    <row r="4414" spans="1:15" x14ac:dyDescent="0.25">
      <c r="A4414" s="139">
        <v>151</v>
      </c>
      <c r="B4414" s="135" t="s">
        <v>272</v>
      </c>
      <c r="C4414" s="134" t="s">
        <v>2102</v>
      </c>
      <c r="D4414" s="135">
        <v>5631</v>
      </c>
      <c r="E4414" s="135" t="s">
        <v>2325</v>
      </c>
      <c r="F4414" s="135">
        <v>2</v>
      </c>
      <c r="G4414" s="136">
        <v>15</v>
      </c>
      <c r="H4414" s="135" t="s">
        <v>4157</v>
      </c>
      <c r="I4414" s="135">
        <v>3105</v>
      </c>
      <c r="J4414" s="135" t="s">
        <v>2167</v>
      </c>
      <c r="K4414" s="135" t="s">
        <v>2168</v>
      </c>
      <c r="L4414" s="135" t="s">
        <v>189</v>
      </c>
      <c r="M4414" s="135"/>
      <c r="N4414" s="137"/>
      <c r="O4414" s="121"/>
    </row>
    <row r="4415" spans="1:15" x14ac:dyDescent="0.25">
      <c r="A4415" s="139">
        <v>151</v>
      </c>
      <c r="B4415" s="135" t="s">
        <v>272</v>
      </c>
      <c r="C4415" s="134" t="s">
        <v>2102</v>
      </c>
      <c r="D4415" s="135">
        <v>5632</v>
      </c>
      <c r="E4415" s="135" t="s">
        <v>2325</v>
      </c>
      <c r="F4415" s="135">
        <v>2</v>
      </c>
      <c r="G4415" s="136">
        <v>16</v>
      </c>
      <c r="H4415" s="135" t="s">
        <v>2786</v>
      </c>
      <c r="I4415" s="135">
        <v>68</v>
      </c>
      <c r="J4415" s="135" t="s">
        <v>2151</v>
      </c>
      <c r="K4415" s="135" t="s">
        <v>2152</v>
      </c>
      <c r="L4415" s="135" t="s">
        <v>193</v>
      </c>
      <c r="M4415" s="135"/>
      <c r="N4415" s="137"/>
      <c r="O4415" s="121"/>
    </row>
    <row r="4416" spans="1:15" x14ac:dyDescent="0.25">
      <c r="A4416" s="139">
        <v>151</v>
      </c>
      <c r="B4416" s="135" t="s">
        <v>272</v>
      </c>
      <c r="C4416" s="134" t="s">
        <v>2102</v>
      </c>
      <c r="D4416" s="135">
        <v>5633</v>
      </c>
      <c r="E4416" s="135" t="s">
        <v>2325</v>
      </c>
      <c r="F4416" s="135">
        <v>2</v>
      </c>
      <c r="G4416" s="136">
        <v>17</v>
      </c>
      <c r="H4416" s="135" t="s">
        <v>2787</v>
      </c>
      <c r="I4416" s="135">
        <v>70</v>
      </c>
      <c r="J4416" s="135" t="s">
        <v>2105</v>
      </c>
      <c r="K4416" s="135" t="s">
        <v>2106</v>
      </c>
      <c r="L4416" s="135" t="s">
        <v>193</v>
      </c>
      <c r="M4416" s="135"/>
      <c r="N4416" s="137"/>
      <c r="O4416" s="121"/>
    </row>
    <row r="4417" spans="1:15" x14ac:dyDescent="0.25">
      <c r="A4417" s="139">
        <v>151</v>
      </c>
      <c r="B4417" s="135" t="s">
        <v>272</v>
      </c>
      <c r="C4417" s="134" t="s">
        <v>2102</v>
      </c>
      <c r="D4417" s="135">
        <v>5634</v>
      </c>
      <c r="E4417" s="135" t="s">
        <v>2325</v>
      </c>
      <c r="F4417" s="135">
        <v>2</v>
      </c>
      <c r="G4417" s="136">
        <v>18</v>
      </c>
      <c r="H4417" s="135" t="s">
        <v>2788</v>
      </c>
      <c r="I4417" s="135">
        <v>193</v>
      </c>
      <c r="J4417" s="135" t="s">
        <v>2105</v>
      </c>
      <c r="K4417" s="135" t="s">
        <v>2106</v>
      </c>
      <c r="L4417" s="135" t="s">
        <v>193</v>
      </c>
      <c r="M4417" s="135"/>
      <c r="N4417" s="137"/>
      <c r="O4417" s="121"/>
    </row>
    <row r="4418" spans="1:15" x14ac:dyDescent="0.25">
      <c r="A4418" s="139">
        <v>151</v>
      </c>
      <c r="B4418" s="135" t="s">
        <v>272</v>
      </c>
      <c r="C4418" s="134" t="s">
        <v>2102</v>
      </c>
      <c r="D4418" s="135">
        <v>5635</v>
      </c>
      <c r="E4418" s="135" t="s">
        <v>2325</v>
      </c>
      <c r="F4418" s="135">
        <v>2</v>
      </c>
      <c r="G4418" s="136">
        <v>19</v>
      </c>
      <c r="H4418" s="135" t="s">
        <v>2790</v>
      </c>
      <c r="I4418" s="135">
        <v>525</v>
      </c>
      <c r="J4418" s="135" t="s">
        <v>2108</v>
      </c>
      <c r="K4418" s="135" t="s">
        <v>2109</v>
      </c>
      <c r="L4418" s="135" t="s">
        <v>193</v>
      </c>
      <c r="M4418" s="135"/>
      <c r="N4418" s="137"/>
      <c r="O4418" s="121"/>
    </row>
    <row r="4419" spans="1:15" x14ac:dyDescent="0.25">
      <c r="A4419" s="139">
        <v>151</v>
      </c>
      <c r="B4419" s="135" t="s">
        <v>272</v>
      </c>
      <c r="C4419" s="134" t="s">
        <v>2102</v>
      </c>
      <c r="D4419" s="135">
        <v>5636</v>
      </c>
      <c r="E4419" s="135" t="s">
        <v>2325</v>
      </c>
      <c r="F4419" s="135">
        <v>2</v>
      </c>
      <c r="G4419" s="136">
        <v>20</v>
      </c>
      <c r="H4419" s="135" t="s">
        <v>2792</v>
      </c>
      <c r="I4419" s="135">
        <v>120</v>
      </c>
      <c r="J4419" s="135" t="s">
        <v>2108</v>
      </c>
      <c r="K4419" s="135" t="s">
        <v>2109</v>
      </c>
      <c r="L4419" s="135" t="s">
        <v>193</v>
      </c>
      <c r="M4419" s="135"/>
      <c r="N4419" s="137"/>
      <c r="O4419" s="121"/>
    </row>
    <row r="4420" spans="1:15" x14ac:dyDescent="0.25">
      <c r="A4420" s="139">
        <v>151</v>
      </c>
      <c r="B4420" s="135" t="s">
        <v>272</v>
      </c>
      <c r="C4420" s="134" t="s">
        <v>2102</v>
      </c>
      <c r="D4420" s="135">
        <v>5637</v>
      </c>
      <c r="E4420" s="135" t="s">
        <v>2325</v>
      </c>
      <c r="F4420" s="135">
        <v>2</v>
      </c>
      <c r="G4420" s="136">
        <v>21</v>
      </c>
      <c r="H4420" s="135" t="s">
        <v>2794</v>
      </c>
      <c r="I4420" s="135">
        <v>130</v>
      </c>
      <c r="J4420" s="135" t="s">
        <v>2115</v>
      </c>
      <c r="K4420" s="135" t="s">
        <v>2129</v>
      </c>
      <c r="L4420" s="135" t="s">
        <v>194</v>
      </c>
      <c r="M4420" s="135"/>
      <c r="N4420" s="137"/>
      <c r="O4420" s="121"/>
    </row>
    <row r="4421" spans="1:15" x14ac:dyDescent="0.25">
      <c r="A4421" s="139">
        <v>151</v>
      </c>
      <c r="B4421" s="135" t="s">
        <v>272</v>
      </c>
      <c r="C4421" s="134" t="s">
        <v>2102</v>
      </c>
      <c r="D4421" s="135">
        <v>5638</v>
      </c>
      <c r="E4421" s="135" t="s">
        <v>2325</v>
      </c>
      <c r="F4421" s="135">
        <v>2</v>
      </c>
      <c r="G4421" s="136">
        <v>22</v>
      </c>
      <c r="H4421" s="135" t="s">
        <v>2795</v>
      </c>
      <c r="I4421" s="135">
        <v>130</v>
      </c>
      <c r="J4421" s="135" t="s">
        <v>2112</v>
      </c>
      <c r="K4421" s="135" t="s">
        <v>2113</v>
      </c>
      <c r="L4421" s="135" t="s">
        <v>194</v>
      </c>
      <c r="M4421" s="135"/>
      <c r="N4421" s="137"/>
      <c r="O4421" s="121"/>
    </row>
    <row r="4422" spans="1:15" x14ac:dyDescent="0.25">
      <c r="A4422" s="139">
        <v>151</v>
      </c>
      <c r="B4422" s="135" t="s">
        <v>272</v>
      </c>
      <c r="C4422" s="134" t="s">
        <v>2102</v>
      </c>
      <c r="D4422" s="135">
        <v>5639</v>
      </c>
      <c r="E4422" s="135" t="s">
        <v>2325</v>
      </c>
      <c r="F4422" s="135">
        <v>2</v>
      </c>
      <c r="G4422" s="136">
        <v>23</v>
      </c>
      <c r="H4422" s="135" t="s">
        <v>3083</v>
      </c>
      <c r="I4422" s="135">
        <v>84</v>
      </c>
      <c r="J4422" s="135" t="s">
        <v>2155</v>
      </c>
      <c r="K4422" s="135" t="s">
        <v>2156</v>
      </c>
      <c r="L4422" s="135" t="s">
        <v>193</v>
      </c>
      <c r="M4422" s="135"/>
      <c r="N4422" s="137"/>
      <c r="O4422" s="121"/>
    </row>
    <row r="4423" spans="1:15" x14ac:dyDescent="0.25">
      <c r="A4423" s="139">
        <v>151</v>
      </c>
      <c r="B4423" s="135" t="s">
        <v>272</v>
      </c>
      <c r="C4423" s="134" t="s">
        <v>2102</v>
      </c>
      <c r="D4423" s="135">
        <v>5640</v>
      </c>
      <c r="E4423" s="135" t="s">
        <v>2325</v>
      </c>
      <c r="F4423" s="135">
        <v>2</v>
      </c>
      <c r="G4423" s="136">
        <v>24</v>
      </c>
      <c r="H4423" s="135" t="s">
        <v>4158</v>
      </c>
      <c r="I4423" s="135">
        <v>143</v>
      </c>
      <c r="J4423" s="135" t="s">
        <v>2155</v>
      </c>
      <c r="K4423" s="135" t="s">
        <v>2156</v>
      </c>
      <c r="L4423" s="135" t="s">
        <v>193</v>
      </c>
      <c r="M4423" s="135"/>
      <c r="N4423" s="137"/>
      <c r="O4423" s="121"/>
    </row>
    <row r="4424" spans="1:15" x14ac:dyDescent="0.25">
      <c r="A4424" s="139">
        <v>151</v>
      </c>
      <c r="B4424" s="135" t="s">
        <v>272</v>
      </c>
      <c r="C4424" s="134" t="s">
        <v>2102</v>
      </c>
      <c r="D4424" s="135">
        <v>5641</v>
      </c>
      <c r="E4424" s="135" t="s">
        <v>2325</v>
      </c>
      <c r="F4424" s="135">
        <v>2</v>
      </c>
      <c r="G4424" s="136">
        <v>25</v>
      </c>
      <c r="H4424" s="135" t="s">
        <v>3084</v>
      </c>
      <c r="I4424" s="135">
        <v>65</v>
      </c>
      <c r="J4424" s="135" t="s">
        <v>2151</v>
      </c>
      <c r="K4424" s="135" t="s">
        <v>2152</v>
      </c>
      <c r="L4424" s="135" t="s">
        <v>193</v>
      </c>
      <c r="M4424" s="135"/>
      <c r="N4424" s="137"/>
      <c r="O4424" s="121"/>
    </row>
    <row r="4425" spans="1:15" x14ac:dyDescent="0.25">
      <c r="A4425" s="139">
        <v>151</v>
      </c>
      <c r="B4425" s="135" t="s">
        <v>272</v>
      </c>
      <c r="C4425" s="134" t="s">
        <v>2102</v>
      </c>
      <c r="D4425" s="135">
        <v>5642</v>
      </c>
      <c r="E4425" s="135" t="s">
        <v>2325</v>
      </c>
      <c r="F4425" s="135">
        <v>2</v>
      </c>
      <c r="G4425" s="136">
        <v>26</v>
      </c>
      <c r="H4425" s="135" t="s">
        <v>3085</v>
      </c>
      <c r="I4425" s="135">
        <v>120</v>
      </c>
      <c r="J4425" s="135" t="s">
        <v>2151</v>
      </c>
      <c r="K4425" s="135" t="s">
        <v>2152</v>
      </c>
      <c r="L4425" s="135" t="s">
        <v>193</v>
      </c>
      <c r="M4425" s="135"/>
      <c r="N4425" s="137"/>
      <c r="O4425" s="121"/>
    </row>
    <row r="4426" spans="1:15" x14ac:dyDescent="0.25">
      <c r="A4426" s="139">
        <v>151</v>
      </c>
      <c r="B4426" s="135" t="s">
        <v>272</v>
      </c>
      <c r="C4426" s="134" t="s">
        <v>2102</v>
      </c>
      <c r="D4426" s="135">
        <v>5643</v>
      </c>
      <c r="E4426" s="135" t="s">
        <v>2325</v>
      </c>
      <c r="F4426" s="135">
        <v>2</v>
      </c>
      <c r="G4426" s="136">
        <v>27</v>
      </c>
      <c r="H4426" s="135" t="s">
        <v>3086</v>
      </c>
      <c r="I4426" s="135">
        <v>750</v>
      </c>
      <c r="J4426" s="135" t="s">
        <v>2115</v>
      </c>
      <c r="K4426" s="135" t="s">
        <v>2116</v>
      </c>
      <c r="L4426" s="135" t="s">
        <v>2117</v>
      </c>
      <c r="M4426" s="135"/>
      <c r="N4426" s="137"/>
      <c r="O4426" s="121"/>
    </row>
    <row r="4427" spans="1:15" x14ac:dyDescent="0.25">
      <c r="A4427" s="139">
        <v>151</v>
      </c>
      <c r="B4427" s="135" t="s">
        <v>272</v>
      </c>
      <c r="C4427" s="134" t="s">
        <v>2102</v>
      </c>
      <c r="D4427" s="135">
        <v>5644</v>
      </c>
      <c r="E4427" s="135" t="s">
        <v>2325</v>
      </c>
      <c r="F4427" s="135">
        <v>2</v>
      </c>
      <c r="G4427" s="136">
        <v>28</v>
      </c>
      <c r="H4427" s="135" t="s">
        <v>3087</v>
      </c>
      <c r="I4427" s="135">
        <v>125</v>
      </c>
      <c r="J4427" s="135" t="s">
        <v>2151</v>
      </c>
      <c r="K4427" s="135" t="s">
        <v>2152</v>
      </c>
      <c r="L4427" s="135" t="s">
        <v>193</v>
      </c>
      <c r="M4427" s="135"/>
      <c r="N4427" s="137"/>
      <c r="O4427" s="121"/>
    </row>
    <row r="4428" spans="1:15" x14ac:dyDescent="0.25">
      <c r="A4428" s="139">
        <v>151</v>
      </c>
      <c r="B4428" s="135" t="s">
        <v>272</v>
      </c>
      <c r="C4428" s="134" t="s">
        <v>2102</v>
      </c>
      <c r="D4428" s="135">
        <v>5645</v>
      </c>
      <c r="E4428" s="135" t="s">
        <v>2325</v>
      </c>
      <c r="F4428" s="135">
        <v>2</v>
      </c>
      <c r="G4428" s="136">
        <v>29</v>
      </c>
      <c r="H4428" s="135" t="s">
        <v>3088</v>
      </c>
      <c r="I4428" s="135">
        <v>388</v>
      </c>
      <c r="J4428" s="135" t="s">
        <v>2108</v>
      </c>
      <c r="K4428" s="135" t="s">
        <v>2109</v>
      </c>
      <c r="L4428" s="135" t="s">
        <v>193</v>
      </c>
      <c r="M4428" s="135"/>
      <c r="N4428" s="137"/>
      <c r="O4428" s="121"/>
    </row>
    <row r="4429" spans="1:15" x14ac:dyDescent="0.25">
      <c r="A4429" s="139">
        <v>151</v>
      </c>
      <c r="B4429" s="135" t="s">
        <v>272</v>
      </c>
      <c r="C4429" s="134" t="s">
        <v>2102</v>
      </c>
      <c r="D4429" s="135">
        <v>5646</v>
      </c>
      <c r="E4429" s="135" t="s">
        <v>2325</v>
      </c>
      <c r="F4429" s="135">
        <v>2</v>
      </c>
      <c r="G4429" s="140">
        <v>30</v>
      </c>
      <c r="H4429" s="135" t="s">
        <v>4159</v>
      </c>
      <c r="I4429" s="135">
        <v>70</v>
      </c>
      <c r="J4429" s="135" t="s">
        <v>2105</v>
      </c>
      <c r="K4429" s="135" t="s">
        <v>2106</v>
      </c>
      <c r="L4429" s="135" t="s">
        <v>193</v>
      </c>
      <c r="M4429" s="135"/>
      <c r="N4429" s="137"/>
      <c r="O4429" s="121"/>
    </row>
    <row r="4430" spans="1:15" x14ac:dyDescent="0.25">
      <c r="A4430" s="139">
        <v>151</v>
      </c>
      <c r="B4430" s="135" t="s">
        <v>272</v>
      </c>
      <c r="C4430" s="134" t="s">
        <v>2102</v>
      </c>
      <c r="D4430" s="135">
        <v>5647</v>
      </c>
      <c r="E4430" s="135" t="s">
        <v>2325</v>
      </c>
      <c r="F4430" s="135">
        <v>2</v>
      </c>
      <c r="G4430" s="140">
        <v>31</v>
      </c>
      <c r="H4430" s="135" t="s">
        <v>4160</v>
      </c>
      <c r="I4430" s="135">
        <v>193</v>
      </c>
      <c r="J4430" s="135" t="s">
        <v>2105</v>
      </c>
      <c r="K4430" s="135" t="s">
        <v>2106</v>
      </c>
      <c r="L4430" s="135" t="s">
        <v>193</v>
      </c>
      <c r="M4430" s="135"/>
      <c r="N4430" s="137"/>
      <c r="O4430" s="121"/>
    </row>
    <row r="4431" spans="1:15" x14ac:dyDescent="0.25">
      <c r="A4431" s="139">
        <v>151</v>
      </c>
      <c r="B4431" s="135" t="s">
        <v>272</v>
      </c>
      <c r="C4431" s="134" t="s">
        <v>2102</v>
      </c>
      <c r="D4431" s="135">
        <v>5648</v>
      </c>
      <c r="E4431" s="135" t="s">
        <v>2325</v>
      </c>
      <c r="F4431" s="135">
        <v>2</v>
      </c>
      <c r="G4431" s="136">
        <v>32</v>
      </c>
      <c r="H4431" s="135" t="s">
        <v>4161</v>
      </c>
      <c r="I4431" s="135">
        <v>2064</v>
      </c>
      <c r="J4431" s="135" t="s">
        <v>2105</v>
      </c>
      <c r="K4431" s="135" t="s">
        <v>2106</v>
      </c>
      <c r="L4431" s="135" t="s">
        <v>193</v>
      </c>
      <c r="M4431" s="135"/>
      <c r="N4431" s="137"/>
      <c r="O4431" s="121"/>
    </row>
    <row r="4432" spans="1:15" x14ac:dyDescent="0.25">
      <c r="A4432" s="139">
        <v>151</v>
      </c>
      <c r="B4432" s="135" t="s">
        <v>272</v>
      </c>
      <c r="C4432" s="134" t="s">
        <v>2102</v>
      </c>
      <c r="D4432" s="135">
        <v>5649</v>
      </c>
      <c r="E4432" s="135" t="s">
        <v>2325</v>
      </c>
      <c r="F4432" s="135">
        <v>2</v>
      </c>
      <c r="G4432" s="136">
        <v>33</v>
      </c>
      <c r="H4432" s="135" t="s">
        <v>4162</v>
      </c>
      <c r="I4432" s="135">
        <v>40</v>
      </c>
      <c r="J4432" s="135" t="s">
        <v>2151</v>
      </c>
      <c r="K4432" s="135" t="s">
        <v>2152</v>
      </c>
      <c r="L4432" s="135" t="s">
        <v>193</v>
      </c>
      <c r="M4432" s="135"/>
      <c r="N4432" s="137"/>
      <c r="O4432" s="121"/>
    </row>
    <row r="4433" spans="1:15" x14ac:dyDescent="0.25">
      <c r="A4433" s="139">
        <v>151</v>
      </c>
      <c r="B4433" s="135" t="s">
        <v>272</v>
      </c>
      <c r="C4433" s="134" t="s">
        <v>2102</v>
      </c>
      <c r="D4433" s="135">
        <v>5650</v>
      </c>
      <c r="E4433" s="135" t="s">
        <v>2325</v>
      </c>
      <c r="F4433" s="135">
        <v>2</v>
      </c>
      <c r="G4433" s="136">
        <v>34</v>
      </c>
      <c r="H4433" s="135" t="s">
        <v>4163</v>
      </c>
      <c r="I4433" s="135">
        <v>64</v>
      </c>
      <c r="J4433" s="135" t="s">
        <v>2151</v>
      </c>
      <c r="K4433" s="135" t="s">
        <v>2152</v>
      </c>
      <c r="L4433" s="135" t="s">
        <v>193</v>
      </c>
      <c r="M4433" s="135"/>
      <c r="N4433" s="137"/>
      <c r="O4433" s="121"/>
    </row>
    <row r="4434" spans="1:15" x14ac:dyDescent="0.25">
      <c r="A4434" s="139">
        <v>151</v>
      </c>
      <c r="B4434" s="135" t="s">
        <v>272</v>
      </c>
      <c r="C4434" s="134" t="s">
        <v>2102</v>
      </c>
      <c r="D4434" s="135">
        <v>5651</v>
      </c>
      <c r="E4434" s="135" t="s">
        <v>2325</v>
      </c>
      <c r="F4434" s="135">
        <v>2</v>
      </c>
      <c r="G4434" s="136">
        <v>35</v>
      </c>
      <c r="H4434" s="135" t="s">
        <v>4164</v>
      </c>
      <c r="I4434" s="135">
        <v>40</v>
      </c>
      <c r="J4434" s="135" t="s">
        <v>2151</v>
      </c>
      <c r="K4434" s="135" t="s">
        <v>2152</v>
      </c>
      <c r="L4434" s="135" t="s">
        <v>193</v>
      </c>
      <c r="M4434" s="135"/>
      <c r="N4434" s="137"/>
      <c r="O4434" s="121"/>
    </row>
    <row r="4435" spans="1:15" x14ac:dyDescent="0.25">
      <c r="A4435" s="139">
        <v>151</v>
      </c>
      <c r="B4435" s="135" t="s">
        <v>272</v>
      </c>
      <c r="C4435" s="134" t="s">
        <v>2102</v>
      </c>
      <c r="D4435" s="135">
        <v>5652</v>
      </c>
      <c r="E4435" s="135" t="s">
        <v>2325</v>
      </c>
      <c r="F4435" s="135">
        <v>2</v>
      </c>
      <c r="G4435" s="136">
        <v>36</v>
      </c>
      <c r="H4435" s="135" t="s">
        <v>4165</v>
      </c>
      <c r="I4435" s="135">
        <v>88</v>
      </c>
      <c r="J4435" s="135" t="s">
        <v>2151</v>
      </c>
      <c r="K4435" s="135" t="s">
        <v>2152</v>
      </c>
      <c r="L4435" s="135" t="s">
        <v>193</v>
      </c>
      <c r="M4435" s="135"/>
      <c r="N4435" s="137"/>
      <c r="O4435" s="121"/>
    </row>
    <row r="4436" spans="1:15" x14ac:dyDescent="0.25">
      <c r="A4436" s="139">
        <v>151</v>
      </c>
      <c r="B4436" s="135" t="s">
        <v>272</v>
      </c>
      <c r="C4436" s="134" t="s">
        <v>2102</v>
      </c>
      <c r="D4436" s="135">
        <v>5653</v>
      </c>
      <c r="E4436" s="135" t="s">
        <v>2325</v>
      </c>
      <c r="F4436" s="135">
        <v>2</v>
      </c>
      <c r="G4436" s="136">
        <v>37</v>
      </c>
      <c r="H4436" s="135" t="s">
        <v>4166</v>
      </c>
      <c r="I4436" s="135">
        <v>40</v>
      </c>
      <c r="J4436" s="135" t="s">
        <v>2105</v>
      </c>
      <c r="K4436" s="135" t="s">
        <v>2106</v>
      </c>
      <c r="L4436" s="135" t="s">
        <v>193</v>
      </c>
      <c r="M4436" s="135"/>
      <c r="N4436" s="137"/>
      <c r="O4436" s="121"/>
    </row>
    <row r="4437" spans="1:15" x14ac:dyDescent="0.25">
      <c r="A4437" s="139">
        <v>151</v>
      </c>
      <c r="B4437" s="135" t="s">
        <v>272</v>
      </c>
      <c r="C4437" s="134" t="s">
        <v>2102</v>
      </c>
      <c r="D4437" s="135">
        <v>5654</v>
      </c>
      <c r="E4437" s="135" t="s">
        <v>2325</v>
      </c>
      <c r="F4437" s="135">
        <v>2</v>
      </c>
      <c r="G4437" s="136">
        <v>38</v>
      </c>
      <c r="H4437" s="135" t="s">
        <v>4167</v>
      </c>
      <c r="I4437" s="135">
        <v>673</v>
      </c>
      <c r="J4437" s="135" t="s">
        <v>2167</v>
      </c>
      <c r="K4437" s="135" t="s">
        <v>2168</v>
      </c>
      <c r="L4437" s="135" t="s">
        <v>189</v>
      </c>
      <c r="M4437" s="135"/>
      <c r="N4437" s="137"/>
      <c r="O4437" s="121"/>
    </row>
    <row r="4438" spans="1:15" x14ac:dyDescent="0.25">
      <c r="A4438" s="139">
        <v>151</v>
      </c>
      <c r="B4438" s="135" t="s">
        <v>272</v>
      </c>
      <c r="C4438" s="134" t="s">
        <v>2102</v>
      </c>
      <c r="D4438" s="135">
        <v>5655</v>
      </c>
      <c r="E4438" s="135" t="s">
        <v>2325</v>
      </c>
      <c r="F4438" s="135">
        <v>3</v>
      </c>
      <c r="G4438" s="136">
        <v>1</v>
      </c>
      <c r="H4438" s="135" t="s">
        <v>4168</v>
      </c>
      <c r="I4438" s="135">
        <v>83</v>
      </c>
      <c r="J4438" s="135" t="s">
        <v>2151</v>
      </c>
      <c r="K4438" s="135" t="s">
        <v>2152</v>
      </c>
      <c r="L4438" s="135" t="s">
        <v>193</v>
      </c>
      <c r="M4438" s="135"/>
      <c r="N4438" s="137"/>
      <c r="O4438" s="121"/>
    </row>
    <row r="4439" spans="1:15" x14ac:dyDescent="0.25">
      <c r="A4439" s="139">
        <v>151</v>
      </c>
      <c r="B4439" s="135" t="s">
        <v>272</v>
      </c>
      <c r="C4439" s="134" t="s">
        <v>2102</v>
      </c>
      <c r="D4439" s="135">
        <v>5656</v>
      </c>
      <c r="E4439" s="135" t="s">
        <v>2325</v>
      </c>
      <c r="F4439" s="135">
        <v>3</v>
      </c>
      <c r="G4439" s="136">
        <v>2</v>
      </c>
      <c r="H4439" s="135" t="s">
        <v>4169</v>
      </c>
      <c r="I4439" s="135">
        <v>33</v>
      </c>
      <c r="J4439" s="135" t="s">
        <v>2151</v>
      </c>
      <c r="K4439" s="135" t="s">
        <v>2152</v>
      </c>
      <c r="L4439" s="135" t="s">
        <v>193</v>
      </c>
      <c r="M4439" s="135"/>
      <c r="N4439" s="137"/>
      <c r="O4439" s="121"/>
    </row>
    <row r="4440" spans="1:15" x14ac:dyDescent="0.25">
      <c r="A4440" s="139">
        <v>151</v>
      </c>
      <c r="B4440" s="135" t="s">
        <v>272</v>
      </c>
      <c r="C4440" s="134" t="s">
        <v>2102</v>
      </c>
      <c r="D4440" s="135">
        <v>5657</v>
      </c>
      <c r="E4440" s="135" t="s">
        <v>2325</v>
      </c>
      <c r="F4440" s="135">
        <v>3</v>
      </c>
      <c r="G4440" s="136">
        <v>3</v>
      </c>
      <c r="H4440" s="135" t="s">
        <v>4170</v>
      </c>
      <c r="I4440" s="135">
        <v>702</v>
      </c>
      <c r="J4440" s="135" t="s">
        <v>2115</v>
      </c>
      <c r="K4440" s="135" t="s">
        <v>2116</v>
      </c>
      <c r="L4440" s="135" t="s">
        <v>2117</v>
      </c>
      <c r="M4440" s="135"/>
      <c r="N4440" s="137"/>
      <c r="O4440" s="121"/>
    </row>
    <row r="4441" spans="1:15" x14ac:dyDescent="0.25">
      <c r="A4441" s="139">
        <v>151</v>
      </c>
      <c r="B4441" s="135" t="s">
        <v>272</v>
      </c>
      <c r="C4441" s="134" t="s">
        <v>2102</v>
      </c>
      <c r="D4441" s="135">
        <v>5658</v>
      </c>
      <c r="E4441" s="135" t="s">
        <v>2325</v>
      </c>
      <c r="F4441" s="135">
        <v>3</v>
      </c>
      <c r="G4441" s="136">
        <v>4</v>
      </c>
      <c r="H4441" s="135" t="s">
        <v>4171</v>
      </c>
      <c r="I4441" s="135">
        <v>702</v>
      </c>
      <c r="J4441" s="135" t="s">
        <v>2115</v>
      </c>
      <c r="K4441" s="135" t="s">
        <v>2116</v>
      </c>
      <c r="L4441" s="135" t="s">
        <v>2117</v>
      </c>
      <c r="M4441" s="135"/>
      <c r="N4441" s="137"/>
      <c r="O4441" s="121"/>
    </row>
    <row r="4442" spans="1:15" x14ac:dyDescent="0.25">
      <c r="A4442" s="139">
        <v>151</v>
      </c>
      <c r="B4442" s="135" t="s">
        <v>272</v>
      </c>
      <c r="C4442" s="134" t="s">
        <v>2102</v>
      </c>
      <c r="D4442" s="135">
        <v>5659</v>
      </c>
      <c r="E4442" s="135" t="s">
        <v>2325</v>
      </c>
      <c r="F4442" s="135">
        <v>3</v>
      </c>
      <c r="G4442" s="140">
        <v>5</v>
      </c>
      <c r="H4442" s="135" t="s">
        <v>4172</v>
      </c>
      <c r="I4442" s="135">
        <v>33</v>
      </c>
      <c r="J4442" s="135" t="s">
        <v>2151</v>
      </c>
      <c r="K4442" s="135" t="s">
        <v>2152</v>
      </c>
      <c r="L4442" s="135" t="s">
        <v>193</v>
      </c>
      <c r="M4442" s="135"/>
      <c r="N4442" s="137"/>
      <c r="O4442" s="121"/>
    </row>
    <row r="4443" spans="1:15" x14ac:dyDescent="0.25">
      <c r="A4443" s="139">
        <v>151</v>
      </c>
      <c r="B4443" s="135" t="s">
        <v>272</v>
      </c>
      <c r="C4443" s="134" t="s">
        <v>2102</v>
      </c>
      <c r="D4443" s="135">
        <v>5660</v>
      </c>
      <c r="E4443" s="135" t="s">
        <v>2325</v>
      </c>
      <c r="F4443" s="135">
        <v>3</v>
      </c>
      <c r="G4443" s="136">
        <v>6</v>
      </c>
      <c r="H4443" s="135" t="s">
        <v>4173</v>
      </c>
      <c r="I4443" s="135">
        <v>83</v>
      </c>
      <c r="J4443" s="135" t="s">
        <v>2151</v>
      </c>
      <c r="K4443" s="135" t="s">
        <v>2152</v>
      </c>
      <c r="L4443" s="135" t="s">
        <v>193</v>
      </c>
      <c r="M4443" s="135"/>
      <c r="N4443" s="137"/>
      <c r="O4443" s="121"/>
    </row>
    <row r="4444" spans="1:15" x14ac:dyDescent="0.25">
      <c r="A4444" s="139">
        <v>151</v>
      </c>
      <c r="B4444" s="135" t="s">
        <v>272</v>
      </c>
      <c r="C4444" s="134" t="s">
        <v>2102</v>
      </c>
      <c r="D4444" s="135">
        <v>5661</v>
      </c>
      <c r="E4444" s="135" t="s">
        <v>2325</v>
      </c>
      <c r="F4444" s="135">
        <v>3</v>
      </c>
      <c r="G4444" s="140">
        <v>7</v>
      </c>
      <c r="H4444" s="135" t="s">
        <v>4174</v>
      </c>
      <c r="I4444" s="135">
        <v>736</v>
      </c>
      <c r="J4444" s="135" t="s">
        <v>2115</v>
      </c>
      <c r="K4444" s="135" t="s">
        <v>2116</v>
      </c>
      <c r="L4444" s="135" t="s">
        <v>2117</v>
      </c>
      <c r="M4444" s="135"/>
      <c r="N4444" s="137"/>
      <c r="O4444" s="121"/>
    </row>
    <row r="4445" spans="1:15" x14ac:dyDescent="0.25">
      <c r="A4445" s="139">
        <v>151</v>
      </c>
      <c r="B4445" s="135" t="s">
        <v>272</v>
      </c>
      <c r="C4445" s="134" t="s">
        <v>2102</v>
      </c>
      <c r="D4445" s="135">
        <v>5662</v>
      </c>
      <c r="E4445" s="135" t="s">
        <v>2325</v>
      </c>
      <c r="F4445" s="135">
        <v>3</v>
      </c>
      <c r="G4445" s="136">
        <v>8</v>
      </c>
      <c r="H4445" s="135" t="s">
        <v>4175</v>
      </c>
      <c r="I4445" s="135">
        <v>83</v>
      </c>
      <c r="J4445" s="135" t="s">
        <v>2151</v>
      </c>
      <c r="K4445" s="135" t="s">
        <v>2152</v>
      </c>
      <c r="L4445" s="135" t="s">
        <v>193</v>
      </c>
      <c r="M4445" s="135"/>
      <c r="N4445" s="137"/>
      <c r="O4445" s="121"/>
    </row>
    <row r="4446" spans="1:15" x14ac:dyDescent="0.25">
      <c r="A4446" s="139">
        <v>151</v>
      </c>
      <c r="B4446" s="135" t="s">
        <v>272</v>
      </c>
      <c r="C4446" s="134" t="s">
        <v>2102</v>
      </c>
      <c r="D4446" s="135">
        <v>5663</v>
      </c>
      <c r="E4446" s="135" t="s">
        <v>2325</v>
      </c>
      <c r="F4446" s="135">
        <v>3</v>
      </c>
      <c r="G4446" s="136">
        <v>9</v>
      </c>
      <c r="H4446" s="135" t="s">
        <v>4176</v>
      </c>
      <c r="I4446" s="135">
        <v>33</v>
      </c>
      <c r="J4446" s="135" t="s">
        <v>2151</v>
      </c>
      <c r="K4446" s="135" t="s">
        <v>2152</v>
      </c>
      <c r="L4446" s="135" t="s">
        <v>193</v>
      </c>
      <c r="M4446" s="135"/>
      <c r="N4446" s="137"/>
      <c r="O4446" s="121"/>
    </row>
    <row r="4447" spans="1:15" x14ac:dyDescent="0.25">
      <c r="A4447" s="139">
        <v>151</v>
      </c>
      <c r="B4447" s="135" t="s">
        <v>272</v>
      </c>
      <c r="C4447" s="134" t="s">
        <v>2102</v>
      </c>
      <c r="D4447" s="135">
        <v>5664</v>
      </c>
      <c r="E4447" s="135" t="s">
        <v>2325</v>
      </c>
      <c r="F4447" s="135">
        <v>3</v>
      </c>
      <c r="G4447" s="140">
        <v>10</v>
      </c>
      <c r="H4447" s="135" t="s">
        <v>4177</v>
      </c>
      <c r="I4447" s="135">
        <v>736</v>
      </c>
      <c r="J4447" s="135" t="s">
        <v>2115</v>
      </c>
      <c r="K4447" s="135" t="s">
        <v>2116</v>
      </c>
      <c r="L4447" s="135" t="s">
        <v>2117</v>
      </c>
      <c r="M4447" s="135"/>
      <c r="N4447" s="137"/>
      <c r="O4447" s="121"/>
    </row>
    <row r="4448" spans="1:15" x14ac:dyDescent="0.25">
      <c r="A4448" s="139">
        <v>151</v>
      </c>
      <c r="B4448" s="135" t="s">
        <v>272</v>
      </c>
      <c r="C4448" s="134" t="s">
        <v>2102</v>
      </c>
      <c r="D4448" s="135">
        <v>5665</v>
      </c>
      <c r="E4448" s="135" t="s">
        <v>2325</v>
      </c>
      <c r="F4448" s="135">
        <v>3</v>
      </c>
      <c r="G4448" s="140">
        <v>11</v>
      </c>
      <c r="H4448" s="135" t="s">
        <v>4178</v>
      </c>
      <c r="I4448" s="135">
        <v>33</v>
      </c>
      <c r="J4448" s="135" t="s">
        <v>2151</v>
      </c>
      <c r="K4448" s="135" t="s">
        <v>2152</v>
      </c>
      <c r="L4448" s="135" t="s">
        <v>193</v>
      </c>
      <c r="M4448" s="135"/>
      <c r="N4448" s="137"/>
      <c r="O4448" s="121"/>
    </row>
    <row r="4449" spans="1:15" x14ac:dyDescent="0.25">
      <c r="A4449" s="139">
        <v>151</v>
      </c>
      <c r="B4449" s="135" t="s">
        <v>272</v>
      </c>
      <c r="C4449" s="134" t="s">
        <v>2102</v>
      </c>
      <c r="D4449" s="135">
        <v>5666</v>
      </c>
      <c r="E4449" s="135" t="s">
        <v>2325</v>
      </c>
      <c r="F4449" s="135">
        <v>3</v>
      </c>
      <c r="G4449" s="136">
        <v>12</v>
      </c>
      <c r="H4449" s="135" t="s">
        <v>4179</v>
      </c>
      <c r="I4449" s="135">
        <v>83</v>
      </c>
      <c r="J4449" s="135" t="s">
        <v>2151</v>
      </c>
      <c r="K4449" s="135" t="s">
        <v>2152</v>
      </c>
      <c r="L4449" s="135" t="s">
        <v>193</v>
      </c>
      <c r="M4449" s="135"/>
      <c r="N4449" s="137"/>
      <c r="O4449" s="121"/>
    </row>
    <row r="4450" spans="1:15" x14ac:dyDescent="0.25">
      <c r="A4450" s="139">
        <v>151</v>
      </c>
      <c r="B4450" s="135" t="s">
        <v>272</v>
      </c>
      <c r="C4450" s="134" t="s">
        <v>2102</v>
      </c>
      <c r="D4450" s="135">
        <v>5667</v>
      </c>
      <c r="E4450" s="135" t="s">
        <v>2325</v>
      </c>
      <c r="F4450" s="135">
        <v>3</v>
      </c>
      <c r="G4450" s="136">
        <v>13</v>
      </c>
      <c r="H4450" s="135" t="s">
        <v>4180</v>
      </c>
      <c r="I4450" s="135">
        <v>126</v>
      </c>
      <c r="J4450" s="135" t="s">
        <v>2151</v>
      </c>
      <c r="K4450" s="135" t="s">
        <v>2152</v>
      </c>
      <c r="L4450" s="135" t="s">
        <v>193</v>
      </c>
      <c r="M4450" s="135"/>
      <c r="N4450" s="137"/>
      <c r="O4450" s="121"/>
    </row>
    <row r="4451" spans="1:15" x14ac:dyDescent="0.25">
      <c r="A4451" s="139">
        <v>151</v>
      </c>
      <c r="B4451" s="135" t="s">
        <v>272</v>
      </c>
      <c r="C4451" s="134" t="s">
        <v>2102</v>
      </c>
      <c r="D4451" s="135">
        <v>5668</v>
      </c>
      <c r="E4451" s="135" t="s">
        <v>2325</v>
      </c>
      <c r="F4451" s="135">
        <v>3</v>
      </c>
      <c r="G4451" s="140">
        <v>14</v>
      </c>
      <c r="H4451" s="135" t="s">
        <v>4181</v>
      </c>
      <c r="I4451" s="135">
        <v>30</v>
      </c>
      <c r="J4451" s="135" t="s">
        <v>2151</v>
      </c>
      <c r="K4451" s="135" t="s">
        <v>2152</v>
      </c>
      <c r="L4451" s="135" t="s">
        <v>193</v>
      </c>
      <c r="M4451" s="135"/>
      <c r="N4451" s="137"/>
      <c r="O4451" s="121"/>
    </row>
    <row r="4452" spans="1:15" x14ac:dyDescent="0.25">
      <c r="A4452" s="139">
        <v>151</v>
      </c>
      <c r="B4452" s="135" t="s">
        <v>272</v>
      </c>
      <c r="C4452" s="134" t="s">
        <v>2102</v>
      </c>
      <c r="D4452" s="135">
        <v>5669</v>
      </c>
      <c r="E4452" s="135" t="s">
        <v>2325</v>
      </c>
      <c r="F4452" s="135">
        <v>3</v>
      </c>
      <c r="G4452" s="140">
        <v>15</v>
      </c>
      <c r="H4452" s="135" t="s">
        <v>4182</v>
      </c>
      <c r="I4452" s="135">
        <v>824</v>
      </c>
      <c r="J4452" s="135" t="s">
        <v>2115</v>
      </c>
      <c r="K4452" s="135" t="s">
        <v>2116</v>
      </c>
      <c r="L4452" s="135" t="s">
        <v>2117</v>
      </c>
      <c r="M4452" s="135"/>
      <c r="N4452" s="137"/>
      <c r="O4452" s="121"/>
    </row>
    <row r="4453" spans="1:15" x14ac:dyDescent="0.25">
      <c r="A4453" s="139">
        <v>151</v>
      </c>
      <c r="B4453" s="135" t="s">
        <v>272</v>
      </c>
      <c r="C4453" s="134" t="s">
        <v>2102</v>
      </c>
      <c r="D4453" s="135">
        <v>5670</v>
      </c>
      <c r="E4453" s="135" t="s">
        <v>2325</v>
      </c>
      <c r="F4453" s="135">
        <v>3</v>
      </c>
      <c r="G4453" s="140">
        <v>16</v>
      </c>
      <c r="H4453" s="135" t="s">
        <v>4183</v>
      </c>
      <c r="I4453" s="135">
        <v>130</v>
      </c>
      <c r="J4453" s="135" t="s">
        <v>2108</v>
      </c>
      <c r="K4453" s="135" t="s">
        <v>2109</v>
      </c>
      <c r="L4453" s="135" t="s">
        <v>193</v>
      </c>
      <c r="M4453" s="135"/>
      <c r="N4453" s="137"/>
      <c r="O4453" s="121"/>
    </row>
    <row r="4454" spans="1:15" x14ac:dyDescent="0.25">
      <c r="A4454" s="139">
        <v>151</v>
      </c>
      <c r="B4454" s="135" t="s">
        <v>272</v>
      </c>
      <c r="C4454" s="134" t="s">
        <v>2102</v>
      </c>
      <c r="D4454" s="135">
        <v>5671</v>
      </c>
      <c r="E4454" s="135" t="s">
        <v>2325</v>
      </c>
      <c r="F4454" s="135">
        <v>3</v>
      </c>
      <c r="G4454" s="140">
        <v>17</v>
      </c>
      <c r="H4454" s="135" t="s">
        <v>4184</v>
      </c>
      <c r="I4454" s="135">
        <v>176</v>
      </c>
      <c r="J4454" s="135" t="s">
        <v>2108</v>
      </c>
      <c r="K4454" s="135" t="s">
        <v>2109</v>
      </c>
      <c r="L4454" s="135" t="s">
        <v>193</v>
      </c>
      <c r="M4454" s="135"/>
      <c r="N4454" s="137"/>
      <c r="O4454" s="121"/>
    </row>
    <row r="4455" spans="1:15" x14ac:dyDescent="0.25">
      <c r="A4455" s="139">
        <v>151</v>
      </c>
      <c r="B4455" s="135" t="s">
        <v>272</v>
      </c>
      <c r="C4455" s="134" t="s">
        <v>2102</v>
      </c>
      <c r="D4455" s="135">
        <v>5672</v>
      </c>
      <c r="E4455" s="135" t="s">
        <v>2325</v>
      </c>
      <c r="F4455" s="135">
        <v>3</v>
      </c>
      <c r="G4455" s="140">
        <v>18</v>
      </c>
      <c r="H4455" s="135" t="s">
        <v>4185</v>
      </c>
      <c r="I4455" s="135">
        <v>36</v>
      </c>
      <c r="J4455" s="135" t="s">
        <v>2151</v>
      </c>
      <c r="K4455" s="135" t="s">
        <v>2152</v>
      </c>
      <c r="L4455" s="135" t="s">
        <v>193</v>
      </c>
      <c r="M4455" s="135"/>
      <c r="N4455" s="137"/>
      <c r="O4455" s="121"/>
    </row>
    <row r="4456" spans="1:15" x14ac:dyDescent="0.25">
      <c r="A4456" s="139">
        <v>151</v>
      </c>
      <c r="B4456" s="135" t="s">
        <v>272</v>
      </c>
      <c r="C4456" s="134" t="s">
        <v>2102</v>
      </c>
      <c r="D4456" s="135">
        <v>5673</v>
      </c>
      <c r="E4456" s="135" t="s">
        <v>2325</v>
      </c>
      <c r="F4456" s="135">
        <v>3</v>
      </c>
      <c r="G4456" s="136">
        <v>19</v>
      </c>
      <c r="H4456" s="135" t="s">
        <v>4186</v>
      </c>
      <c r="I4456" s="135">
        <v>154</v>
      </c>
      <c r="J4456" s="135" t="s">
        <v>2112</v>
      </c>
      <c r="K4456" s="135" t="s">
        <v>2113</v>
      </c>
      <c r="L4456" s="135" t="s">
        <v>194</v>
      </c>
      <c r="M4456" s="135"/>
      <c r="N4456" s="137"/>
      <c r="O4456" s="121"/>
    </row>
    <row r="4457" spans="1:15" x14ac:dyDescent="0.25">
      <c r="A4457" s="139">
        <v>151</v>
      </c>
      <c r="B4457" s="135" t="s">
        <v>272</v>
      </c>
      <c r="C4457" s="134" t="s">
        <v>2102</v>
      </c>
      <c r="D4457" s="135">
        <v>5674</v>
      </c>
      <c r="E4457" s="135" t="s">
        <v>2325</v>
      </c>
      <c r="F4457" s="135">
        <v>3</v>
      </c>
      <c r="G4457" s="136">
        <v>20</v>
      </c>
      <c r="H4457" s="135" t="s">
        <v>4187</v>
      </c>
      <c r="I4457" s="135">
        <v>36</v>
      </c>
      <c r="J4457" s="135" t="s">
        <v>2151</v>
      </c>
      <c r="K4457" s="135" t="s">
        <v>2152</v>
      </c>
      <c r="L4457" s="135" t="s">
        <v>193</v>
      </c>
      <c r="M4457" s="135"/>
      <c r="N4457" s="137"/>
      <c r="O4457" s="121"/>
    </row>
    <row r="4458" spans="1:15" x14ac:dyDescent="0.25">
      <c r="A4458" s="139">
        <v>151</v>
      </c>
      <c r="B4458" s="135" t="s">
        <v>272</v>
      </c>
      <c r="C4458" s="134" t="s">
        <v>2102</v>
      </c>
      <c r="D4458" s="135">
        <v>5675</v>
      </c>
      <c r="E4458" s="135" t="s">
        <v>2325</v>
      </c>
      <c r="F4458" s="135">
        <v>3</v>
      </c>
      <c r="G4458" s="136">
        <v>21</v>
      </c>
      <c r="H4458" s="135" t="s">
        <v>4188</v>
      </c>
      <c r="I4458" s="135">
        <v>146</v>
      </c>
      <c r="J4458" s="135" t="s">
        <v>2151</v>
      </c>
      <c r="K4458" s="135" t="s">
        <v>2152</v>
      </c>
      <c r="L4458" s="135" t="s">
        <v>193</v>
      </c>
      <c r="M4458" s="135"/>
      <c r="N4458" s="137"/>
      <c r="O4458" s="121"/>
    </row>
    <row r="4459" spans="1:15" x14ac:dyDescent="0.25">
      <c r="A4459" s="139">
        <v>151</v>
      </c>
      <c r="B4459" s="135" t="s">
        <v>272</v>
      </c>
      <c r="C4459" s="134" t="s">
        <v>2102</v>
      </c>
      <c r="D4459" s="135">
        <v>5676</v>
      </c>
      <c r="E4459" s="135" t="s">
        <v>2325</v>
      </c>
      <c r="F4459" s="135">
        <v>3</v>
      </c>
      <c r="G4459" s="136">
        <v>22</v>
      </c>
      <c r="H4459" s="135" t="s">
        <v>4189</v>
      </c>
      <c r="I4459" s="135">
        <v>23</v>
      </c>
      <c r="J4459" s="135" t="s">
        <v>2151</v>
      </c>
      <c r="K4459" s="135" t="s">
        <v>2152</v>
      </c>
      <c r="L4459" s="135" t="s">
        <v>193</v>
      </c>
      <c r="M4459" s="135"/>
      <c r="N4459" s="137"/>
      <c r="O4459" s="121"/>
    </row>
    <row r="4460" spans="1:15" x14ac:dyDescent="0.25">
      <c r="A4460" s="139">
        <v>151</v>
      </c>
      <c r="B4460" s="135" t="s">
        <v>272</v>
      </c>
      <c r="C4460" s="134" t="s">
        <v>2102</v>
      </c>
      <c r="D4460" s="135">
        <v>5677</v>
      </c>
      <c r="E4460" s="135" t="s">
        <v>2325</v>
      </c>
      <c r="F4460" s="135">
        <v>3</v>
      </c>
      <c r="G4460" s="136">
        <v>24</v>
      </c>
      <c r="H4460" s="135" t="s">
        <v>4190</v>
      </c>
      <c r="I4460" s="135">
        <v>263</v>
      </c>
      <c r="J4460" s="135" t="s">
        <v>2105</v>
      </c>
      <c r="K4460" s="135" t="s">
        <v>2106</v>
      </c>
      <c r="L4460" s="135" t="s">
        <v>193</v>
      </c>
      <c r="M4460" s="135"/>
      <c r="N4460" s="137"/>
      <c r="O4460" s="121"/>
    </row>
    <row r="4461" spans="1:15" x14ac:dyDescent="0.25">
      <c r="A4461" s="139">
        <v>151</v>
      </c>
      <c r="B4461" s="135" t="s">
        <v>272</v>
      </c>
      <c r="C4461" s="134" t="s">
        <v>2102</v>
      </c>
      <c r="D4461" s="135">
        <v>5678</v>
      </c>
      <c r="E4461" s="135" t="s">
        <v>2325</v>
      </c>
      <c r="F4461" s="135">
        <v>3</v>
      </c>
      <c r="G4461" s="136">
        <v>25</v>
      </c>
      <c r="H4461" s="135" t="s">
        <v>4191</v>
      </c>
      <c r="I4461" s="135">
        <v>75</v>
      </c>
      <c r="J4461" s="135" t="s">
        <v>2151</v>
      </c>
      <c r="K4461" s="135" t="s">
        <v>2152</v>
      </c>
      <c r="L4461" s="135" t="s">
        <v>193</v>
      </c>
      <c r="M4461" s="135"/>
      <c r="N4461" s="137"/>
      <c r="O4461" s="121"/>
    </row>
    <row r="4462" spans="1:15" x14ac:dyDescent="0.25">
      <c r="A4462" s="139">
        <v>151</v>
      </c>
      <c r="B4462" s="135" t="s">
        <v>272</v>
      </c>
      <c r="C4462" s="134" t="s">
        <v>2102</v>
      </c>
      <c r="D4462" s="135">
        <v>5679</v>
      </c>
      <c r="E4462" s="135" t="s">
        <v>2325</v>
      </c>
      <c r="F4462" s="135">
        <v>3</v>
      </c>
      <c r="G4462" s="136">
        <v>26</v>
      </c>
      <c r="H4462" s="135" t="s">
        <v>4192</v>
      </c>
      <c r="I4462" s="135">
        <v>25</v>
      </c>
      <c r="J4462" s="135" t="s">
        <v>2151</v>
      </c>
      <c r="K4462" s="135" t="s">
        <v>2152</v>
      </c>
      <c r="L4462" s="135" t="s">
        <v>193</v>
      </c>
      <c r="M4462" s="135"/>
      <c r="N4462" s="137"/>
      <c r="O4462" s="121"/>
    </row>
    <row r="4463" spans="1:15" x14ac:dyDescent="0.25">
      <c r="A4463" s="139">
        <v>151</v>
      </c>
      <c r="B4463" s="135" t="s">
        <v>272</v>
      </c>
      <c r="C4463" s="134" t="s">
        <v>2102</v>
      </c>
      <c r="D4463" s="135">
        <v>5680</v>
      </c>
      <c r="E4463" s="135" t="s">
        <v>2325</v>
      </c>
      <c r="F4463" s="135">
        <v>3</v>
      </c>
      <c r="G4463" s="136">
        <v>27</v>
      </c>
      <c r="H4463" s="135" t="s">
        <v>4193</v>
      </c>
      <c r="I4463" s="135">
        <v>750</v>
      </c>
      <c r="J4463" s="135" t="s">
        <v>2115</v>
      </c>
      <c r="K4463" s="135" t="s">
        <v>2116</v>
      </c>
      <c r="L4463" s="135" t="s">
        <v>2117</v>
      </c>
      <c r="M4463" s="135"/>
      <c r="N4463" s="137"/>
      <c r="O4463" s="121"/>
    </row>
    <row r="4464" spans="1:15" x14ac:dyDescent="0.25">
      <c r="A4464" s="139">
        <v>151</v>
      </c>
      <c r="B4464" s="135" t="s">
        <v>272</v>
      </c>
      <c r="C4464" s="134" t="s">
        <v>2102</v>
      </c>
      <c r="D4464" s="135">
        <v>5681</v>
      </c>
      <c r="E4464" s="135" t="s">
        <v>2325</v>
      </c>
      <c r="F4464" s="135">
        <v>3</v>
      </c>
      <c r="G4464" s="136">
        <v>28</v>
      </c>
      <c r="H4464" s="135" t="s">
        <v>4194</v>
      </c>
      <c r="I4464" s="135">
        <v>763</v>
      </c>
      <c r="J4464" s="135" t="s">
        <v>2115</v>
      </c>
      <c r="K4464" s="135" t="s">
        <v>2116</v>
      </c>
      <c r="L4464" s="135" t="s">
        <v>2117</v>
      </c>
      <c r="M4464" s="135"/>
      <c r="N4464" s="137"/>
      <c r="O4464" s="121"/>
    </row>
    <row r="4465" spans="1:15" x14ac:dyDescent="0.25">
      <c r="A4465" s="139">
        <v>151</v>
      </c>
      <c r="B4465" s="135" t="s">
        <v>272</v>
      </c>
      <c r="C4465" s="134" t="s">
        <v>2102</v>
      </c>
      <c r="D4465" s="135">
        <v>5682</v>
      </c>
      <c r="E4465" s="135" t="s">
        <v>2325</v>
      </c>
      <c r="F4465" s="135">
        <v>3</v>
      </c>
      <c r="G4465" s="136">
        <v>29</v>
      </c>
      <c r="H4465" s="135" t="s">
        <v>4195</v>
      </c>
      <c r="I4465" s="135">
        <v>33</v>
      </c>
      <c r="J4465" s="135" t="s">
        <v>2151</v>
      </c>
      <c r="K4465" s="135" t="s">
        <v>2152</v>
      </c>
      <c r="L4465" s="135" t="s">
        <v>193</v>
      </c>
      <c r="M4465" s="135"/>
      <c r="N4465" s="137"/>
      <c r="O4465" s="121"/>
    </row>
    <row r="4466" spans="1:15" x14ac:dyDescent="0.25">
      <c r="A4466" s="139">
        <v>151</v>
      </c>
      <c r="B4466" s="135" t="s">
        <v>272</v>
      </c>
      <c r="C4466" s="134" t="s">
        <v>2102</v>
      </c>
      <c r="D4466" s="135">
        <v>5683</v>
      </c>
      <c r="E4466" s="135" t="s">
        <v>2325</v>
      </c>
      <c r="F4466" s="135">
        <v>3</v>
      </c>
      <c r="G4466" s="140">
        <v>30</v>
      </c>
      <c r="H4466" s="135" t="s">
        <v>4196</v>
      </c>
      <c r="I4466" s="135">
        <v>93</v>
      </c>
      <c r="J4466" s="135" t="s">
        <v>2151</v>
      </c>
      <c r="K4466" s="135" t="s">
        <v>2152</v>
      </c>
      <c r="L4466" s="135" t="s">
        <v>193</v>
      </c>
      <c r="M4466" s="135"/>
      <c r="N4466" s="137"/>
      <c r="O4466" s="121"/>
    </row>
    <row r="4467" spans="1:15" x14ac:dyDescent="0.25">
      <c r="A4467" s="139">
        <v>151</v>
      </c>
      <c r="B4467" s="135" t="s">
        <v>272</v>
      </c>
      <c r="C4467" s="134" t="s">
        <v>2102</v>
      </c>
      <c r="D4467" s="135">
        <v>5684</v>
      </c>
      <c r="E4467" s="135" t="s">
        <v>2325</v>
      </c>
      <c r="F4467" s="135">
        <v>3</v>
      </c>
      <c r="G4467" s="140">
        <v>31</v>
      </c>
      <c r="H4467" s="135" t="s">
        <v>4197</v>
      </c>
      <c r="I4467" s="135">
        <v>33</v>
      </c>
      <c r="J4467" s="135" t="s">
        <v>2151</v>
      </c>
      <c r="K4467" s="135" t="s">
        <v>2152</v>
      </c>
      <c r="L4467" s="135" t="s">
        <v>193</v>
      </c>
      <c r="M4467" s="135"/>
      <c r="N4467" s="137"/>
      <c r="O4467" s="121"/>
    </row>
    <row r="4468" spans="1:15" x14ac:dyDescent="0.25">
      <c r="A4468" s="139">
        <v>151</v>
      </c>
      <c r="B4468" s="135" t="s">
        <v>272</v>
      </c>
      <c r="C4468" s="134" t="s">
        <v>2102</v>
      </c>
      <c r="D4468" s="135">
        <v>5685</v>
      </c>
      <c r="E4468" s="135" t="s">
        <v>2325</v>
      </c>
      <c r="F4468" s="135">
        <v>3</v>
      </c>
      <c r="G4468" s="140">
        <v>32</v>
      </c>
      <c r="H4468" s="135" t="s">
        <v>4198</v>
      </c>
      <c r="I4468" s="135">
        <v>93</v>
      </c>
      <c r="J4468" s="135" t="s">
        <v>2151</v>
      </c>
      <c r="K4468" s="135" t="s">
        <v>2152</v>
      </c>
      <c r="L4468" s="135" t="s">
        <v>193</v>
      </c>
      <c r="M4468" s="135"/>
      <c r="N4468" s="137"/>
      <c r="O4468" s="121"/>
    </row>
    <row r="4469" spans="1:15" x14ac:dyDescent="0.25">
      <c r="A4469" s="139">
        <v>151</v>
      </c>
      <c r="B4469" s="135" t="s">
        <v>272</v>
      </c>
      <c r="C4469" s="134" t="s">
        <v>2102</v>
      </c>
      <c r="D4469" s="135">
        <v>5686</v>
      </c>
      <c r="E4469" s="135" t="s">
        <v>2325</v>
      </c>
      <c r="F4469" s="135">
        <v>3</v>
      </c>
      <c r="G4469" s="140">
        <v>33</v>
      </c>
      <c r="H4469" s="135" t="s">
        <v>4199</v>
      </c>
      <c r="I4469" s="135">
        <v>800</v>
      </c>
      <c r="J4469" s="135" t="s">
        <v>2115</v>
      </c>
      <c r="K4469" s="135" t="s">
        <v>2116</v>
      </c>
      <c r="L4469" s="135" t="s">
        <v>2117</v>
      </c>
      <c r="M4469" s="135"/>
      <c r="N4469" s="137"/>
      <c r="O4469" s="121"/>
    </row>
    <row r="4470" spans="1:15" x14ac:dyDescent="0.25">
      <c r="A4470" s="139">
        <v>151</v>
      </c>
      <c r="B4470" s="135" t="s">
        <v>272</v>
      </c>
      <c r="C4470" s="134" t="s">
        <v>2102</v>
      </c>
      <c r="D4470" s="135">
        <v>5687</v>
      </c>
      <c r="E4470" s="135" t="s">
        <v>2325</v>
      </c>
      <c r="F4470" s="135">
        <v>3</v>
      </c>
      <c r="G4470" s="140">
        <v>34</v>
      </c>
      <c r="H4470" s="135" t="s">
        <v>4200</v>
      </c>
      <c r="I4470" s="135">
        <v>263</v>
      </c>
      <c r="J4470" s="135" t="s">
        <v>2105</v>
      </c>
      <c r="K4470" s="135" t="s">
        <v>2106</v>
      </c>
      <c r="L4470" s="135" t="s">
        <v>193</v>
      </c>
      <c r="M4470" s="135"/>
      <c r="N4470" s="137"/>
      <c r="O4470" s="121"/>
    </row>
    <row r="4471" spans="1:15" x14ac:dyDescent="0.25">
      <c r="A4471" s="139">
        <v>151</v>
      </c>
      <c r="B4471" s="135" t="s">
        <v>272</v>
      </c>
      <c r="C4471" s="134" t="s">
        <v>2102</v>
      </c>
      <c r="D4471" s="135">
        <v>5688</v>
      </c>
      <c r="E4471" s="135" t="s">
        <v>2325</v>
      </c>
      <c r="F4471" s="135">
        <v>3</v>
      </c>
      <c r="G4471" s="140">
        <v>35</v>
      </c>
      <c r="H4471" s="135" t="s">
        <v>4201</v>
      </c>
      <c r="I4471" s="135">
        <v>1540</v>
      </c>
      <c r="J4471" s="135" t="s">
        <v>2105</v>
      </c>
      <c r="K4471" s="135" t="s">
        <v>2106</v>
      </c>
      <c r="L4471" s="135" t="s">
        <v>193</v>
      </c>
      <c r="M4471" s="135"/>
      <c r="N4471" s="137"/>
      <c r="O4471" s="121"/>
    </row>
    <row r="4472" spans="1:15" x14ac:dyDescent="0.25">
      <c r="A4472" s="139">
        <v>151</v>
      </c>
      <c r="B4472" s="135" t="s">
        <v>272</v>
      </c>
      <c r="C4472" s="134" t="s">
        <v>2102</v>
      </c>
      <c r="D4472" s="135">
        <v>5689</v>
      </c>
      <c r="E4472" s="135" t="s">
        <v>2325</v>
      </c>
      <c r="F4472" s="135">
        <v>3</v>
      </c>
      <c r="G4472" s="140">
        <v>36</v>
      </c>
      <c r="H4472" s="135" t="s">
        <v>4202</v>
      </c>
      <c r="I4472" s="135">
        <v>0</v>
      </c>
      <c r="J4472" s="135" t="s">
        <v>2155</v>
      </c>
      <c r="K4472" s="135" t="s">
        <v>2156</v>
      </c>
      <c r="L4472" s="135" t="s">
        <v>193</v>
      </c>
      <c r="M4472" s="135"/>
      <c r="N4472" s="137"/>
      <c r="O4472" s="121"/>
    </row>
    <row r="4473" spans="1:15" x14ac:dyDescent="0.25">
      <c r="A4473" s="139">
        <v>151</v>
      </c>
      <c r="B4473" s="135" t="s">
        <v>272</v>
      </c>
      <c r="C4473" s="134" t="s">
        <v>2102</v>
      </c>
      <c r="D4473" s="135">
        <v>5690</v>
      </c>
      <c r="E4473" s="135" t="s">
        <v>2325</v>
      </c>
      <c r="F4473" s="135">
        <v>1</v>
      </c>
      <c r="G4473" s="140">
        <v>1</v>
      </c>
      <c r="H4473" s="135" t="s">
        <v>2326</v>
      </c>
      <c r="I4473" s="135">
        <v>625</v>
      </c>
      <c r="J4473" s="135" t="s">
        <v>2155</v>
      </c>
      <c r="K4473" s="135" t="s">
        <v>2156</v>
      </c>
      <c r="L4473" s="135" t="s">
        <v>193</v>
      </c>
      <c r="M4473" s="135"/>
      <c r="N4473" s="137"/>
      <c r="O4473" s="121"/>
    </row>
    <row r="4474" spans="1:15" x14ac:dyDescent="0.25">
      <c r="A4474" s="139">
        <v>151</v>
      </c>
      <c r="B4474" s="135" t="s">
        <v>272</v>
      </c>
      <c r="C4474" s="134" t="s">
        <v>2102</v>
      </c>
      <c r="D4474" s="135">
        <v>5691</v>
      </c>
      <c r="E4474" s="135" t="s">
        <v>2325</v>
      </c>
      <c r="F4474" s="135">
        <v>1</v>
      </c>
      <c r="G4474" s="140">
        <v>2</v>
      </c>
      <c r="H4474" s="135" t="s">
        <v>2327</v>
      </c>
      <c r="I4474" s="135">
        <v>325</v>
      </c>
      <c r="J4474" s="135" t="s">
        <v>2151</v>
      </c>
      <c r="K4474" s="135" t="s">
        <v>2152</v>
      </c>
      <c r="L4474" s="135" t="s">
        <v>193</v>
      </c>
      <c r="M4474" s="135"/>
      <c r="N4474" s="137"/>
      <c r="O4474" s="121"/>
    </row>
    <row r="4475" spans="1:15" x14ac:dyDescent="0.25">
      <c r="A4475" s="139">
        <v>151</v>
      </c>
      <c r="B4475" s="135" t="s">
        <v>272</v>
      </c>
      <c r="C4475" s="134" t="s">
        <v>2102</v>
      </c>
      <c r="D4475" s="135">
        <v>5692</v>
      </c>
      <c r="E4475" s="135" t="s">
        <v>2427</v>
      </c>
      <c r="F4475" s="135">
        <v>1</v>
      </c>
      <c r="G4475" s="136">
        <v>1</v>
      </c>
      <c r="H4475" s="135" t="s">
        <v>2428</v>
      </c>
      <c r="I4475" s="135">
        <v>912</v>
      </c>
      <c r="J4475" s="135" t="s">
        <v>2115</v>
      </c>
      <c r="K4475" s="135" t="s">
        <v>2116</v>
      </c>
      <c r="L4475" s="135" t="s">
        <v>2117</v>
      </c>
      <c r="M4475" s="135"/>
      <c r="N4475" s="137"/>
      <c r="O4475" s="121"/>
    </row>
    <row r="4476" spans="1:15" x14ac:dyDescent="0.25">
      <c r="A4476" s="139">
        <v>151</v>
      </c>
      <c r="B4476" s="135" t="s">
        <v>272</v>
      </c>
      <c r="C4476" s="134" t="s">
        <v>2102</v>
      </c>
      <c r="D4476" s="135">
        <v>5693</v>
      </c>
      <c r="E4476" s="135" t="s">
        <v>2429</v>
      </c>
      <c r="F4476" s="135">
        <v>1</v>
      </c>
      <c r="G4476" s="136">
        <v>1</v>
      </c>
      <c r="H4476" s="135" t="s">
        <v>2430</v>
      </c>
      <c r="I4476" s="135">
        <v>912</v>
      </c>
      <c r="J4476" s="135" t="s">
        <v>2115</v>
      </c>
      <c r="K4476" s="135" t="s">
        <v>2116</v>
      </c>
      <c r="L4476" s="135" t="s">
        <v>2117</v>
      </c>
      <c r="M4476" s="135"/>
      <c r="N4476" s="137"/>
      <c r="O4476" s="121"/>
    </row>
    <row r="4477" spans="1:15" x14ac:dyDescent="0.25">
      <c r="A4477" s="139">
        <v>153</v>
      </c>
      <c r="B4477" s="135" t="s">
        <v>350</v>
      </c>
      <c r="C4477" s="134" t="s">
        <v>2102</v>
      </c>
      <c r="D4477" s="135">
        <v>5694</v>
      </c>
      <c r="E4477" s="135" t="s">
        <v>2103</v>
      </c>
      <c r="F4477" s="135">
        <v>1</v>
      </c>
      <c r="G4477" s="136">
        <v>2</v>
      </c>
      <c r="H4477" s="135" t="s">
        <v>2107</v>
      </c>
      <c r="I4477" s="135">
        <v>900</v>
      </c>
      <c r="J4477" s="135" t="s">
        <v>2115</v>
      </c>
      <c r="K4477" s="135" t="s">
        <v>2116</v>
      </c>
      <c r="L4477" s="135" t="s">
        <v>2117</v>
      </c>
      <c r="M4477" s="135"/>
      <c r="N4477" s="137"/>
      <c r="O4477" s="121"/>
    </row>
    <row r="4478" spans="1:15" x14ac:dyDescent="0.25">
      <c r="A4478" s="139">
        <v>153</v>
      </c>
      <c r="B4478" s="135" t="s">
        <v>350</v>
      </c>
      <c r="C4478" s="134" t="s">
        <v>2102</v>
      </c>
      <c r="D4478" s="135">
        <v>5695</v>
      </c>
      <c r="E4478" s="135" t="s">
        <v>2103</v>
      </c>
      <c r="F4478" s="135">
        <v>1</v>
      </c>
      <c r="G4478" s="136">
        <v>3</v>
      </c>
      <c r="H4478" s="135" t="s">
        <v>2110</v>
      </c>
      <c r="I4478" s="135">
        <v>900</v>
      </c>
      <c r="J4478" s="135" t="s">
        <v>2115</v>
      </c>
      <c r="K4478" s="135" t="s">
        <v>2116</v>
      </c>
      <c r="L4478" s="135" t="s">
        <v>2117</v>
      </c>
      <c r="M4478" s="135"/>
      <c r="N4478" s="137"/>
      <c r="O4478" s="121"/>
    </row>
    <row r="4479" spans="1:15" x14ac:dyDescent="0.25">
      <c r="A4479" s="139">
        <v>153</v>
      </c>
      <c r="B4479" s="135" t="s">
        <v>350</v>
      </c>
      <c r="C4479" s="134" t="s">
        <v>2102</v>
      </c>
      <c r="D4479" s="135">
        <v>5696</v>
      </c>
      <c r="E4479" s="135" t="s">
        <v>2103</v>
      </c>
      <c r="F4479" s="135">
        <v>1</v>
      </c>
      <c r="G4479" s="136">
        <v>4</v>
      </c>
      <c r="H4479" s="135" t="s">
        <v>2111</v>
      </c>
      <c r="I4479" s="135">
        <v>900</v>
      </c>
      <c r="J4479" s="135" t="s">
        <v>2115</v>
      </c>
      <c r="K4479" s="135" t="s">
        <v>2116</v>
      </c>
      <c r="L4479" s="135" t="s">
        <v>2117</v>
      </c>
      <c r="M4479" s="135"/>
      <c r="N4479" s="137"/>
      <c r="O4479" s="121"/>
    </row>
    <row r="4480" spans="1:15" x14ac:dyDescent="0.25">
      <c r="A4480" s="139">
        <v>153</v>
      </c>
      <c r="B4480" s="135" t="s">
        <v>350</v>
      </c>
      <c r="C4480" s="134" t="s">
        <v>2102</v>
      </c>
      <c r="D4480" s="135">
        <v>5697</v>
      </c>
      <c r="E4480" s="135" t="s">
        <v>2103</v>
      </c>
      <c r="F4480" s="135">
        <v>1</v>
      </c>
      <c r="G4480" s="136">
        <v>5</v>
      </c>
      <c r="H4480" s="135" t="s">
        <v>2114</v>
      </c>
      <c r="I4480" s="135">
        <v>900</v>
      </c>
      <c r="J4480" s="135" t="s">
        <v>2115</v>
      </c>
      <c r="K4480" s="135" t="s">
        <v>2116</v>
      </c>
      <c r="L4480" s="135" t="s">
        <v>2117</v>
      </c>
      <c r="M4480" s="135"/>
      <c r="N4480" s="137"/>
      <c r="O4480" s="121"/>
    </row>
    <row r="4481" spans="1:15" x14ac:dyDescent="0.25">
      <c r="A4481" s="139">
        <v>153</v>
      </c>
      <c r="B4481" s="135" t="s">
        <v>350</v>
      </c>
      <c r="C4481" s="134" t="s">
        <v>2102</v>
      </c>
      <c r="D4481" s="135">
        <v>5698</v>
      </c>
      <c r="E4481" s="135" t="s">
        <v>2103</v>
      </c>
      <c r="F4481" s="135">
        <v>1</v>
      </c>
      <c r="G4481" s="136">
        <v>6</v>
      </c>
      <c r="H4481" s="135" t="s">
        <v>2118</v>
      </c>
      <c r="I4481" s="135">
        <v>900</v>
      </c>
      <c r="J4481" s="135" t="s">
        <v>2115</v>
      </c>
      <c r="K4481" s="135" t="s">
        <v>2116</v>
      </c>
      <c r="L4481" s="135" t="s">
        <v>2117</v>
      </c>
      <c r="M4481" s="135"/>
      <c r="N4481" s="137"/>
      <c r="O4481" s="121"/>
    </row>
    <row r="4482" spans="1:15" x14ac:dyDescent="0.25">
      <c r="A4482" s="139">
        <v>153</v>
      </c>
      <c r="B4482" s="135" t="s">
        <v>350</v>
      </c>
      <c r="C4482" s="134" t="s">
        <v>2102</v>
      </c>
      <c r="D4482" s="135">
        <v>5699</v>
      </c>
      <c r="E4482" s="135" t="s">
        <v>2103</v>
      </c>
      <c r="F4482" s="135">
        <v>1</v>
      </c>
      <c r="G4482" s="136">
        <v>7</v>
      </c>
      <c r="H4482" s="135" t="s">
        <v>2119</v>
      </c>
      <c r="I4482" s="135">
        <v>900</v>
      </c>
      <c r="J4482" s="135" t="s">
        <v>2115</v>
      </c>
      <c r="K4482" s="135" t="s">
        <v>2116</v>
      </c>
      <c r="L4482" s="135" t="s">
        <v>2117</v>
      </c>
      <c r="M4482" s="135"/>
      <c r="N4482" s="137"/>
      <c r="O4482" s="121"/>
    </row>
    <row r="4483" spans="1:15" x14ac:dyDescent="0.25">
      <c r="A4483" s="139">
        <v>153</v>
      </c>
      <c r="B4483" s="135" t="s">
        <v>350</v>
      </c>
      <c r="C4483" s="134" t="s">
        <v>2102</v>
      </c>
      <c r="D4483" s="135">
        <v>5700</v>
      </c>
      <c r="E4483" s="135" t="s">
        <v>2103</v>
      </c>
      <c r="F4483" s="135">
        <v>1</v>
      </c>
      <c r="G4483" s="136">
        <v>8</v>
      </c>
      <c r="H4483" s="135" t="s">
        <v>2120</v>
      </c>
      <c r="I4483" s="135">
        <v>900</v>
      </c>
      <c r="J4483" s="135" t="s">
        <v>2115</v>
      </c>
      <c r="K4483" s="135" t="s">
        <v>2116</v>
      </c>
      <c r="L4483" s="135" t="s">
        <v>2117</v>
      </c>
      <c r="M4483" s="135"/>
      <c r="N4483" s="137"/>
      <c r="O4483" s="121"/>
    </row>
    <row r="4484" spans="1:15" x14ac:dyDescent="0.25">
      <c r="A4484" s="139">
        <v>153</v>
      </c>
      <c r="B4484" s="135" t="s">
        <v>350</v>
      </c>
      <c r="C4484" s="134" t="s">
        <v>2102</v>
      </c>
      <c r="D4484" s="135">
        <v>5701</v>
      </c>
      <c r="E4484" s="135" t="s">
        <v>2103</v>
      </c>
      <c r="F4484" s="135">
        <v>1</v>
      </c>
      <c r="G4484" s="136">
        <v>9</v>
      </c>
      <c r="H4484" s="135" t="s">
        <v>2121</v>
      </c>
      <c r="I4484" s="135">
        <v>900</v>
      </c>
      <c r="J4484" s="135" t="s">
        <v>2115</v>
      </c>
      <c r="K4484" s="135" t="s">
        <v>2116</v>
      </c>
      <c r="L4484" s="135" t="s">
        <v>2117</v>
      </c>
      <c r="M4484" s="135"/>
      <c r="N4484" s="137"/>
      <c r="O4484" s="121"/>
    </row>
    <row r="4485" spans="1:15" x14ac:dyDescent="0.25">
      <c r="A4485" s="139">
        <v>153</v>
      </c>
      <c r="B4485" s="135" t="s">
        <v>350</v>
      </c>
      <c r="C4485" s="134" t="s">
        <v>2102</v>
      </c>
      <c r="D4485" s="135">
        <v>5702</v>
      </c>
      <c r="E4485" s="135" t="s">
        <v>2103</v>
      </c>
      <c r="F4485" s="135">
        <v>1</v>
      </c>
      <c r="G4485" s="136">
        <v>10</v>
      </c>
      <c r="H4485" s="135" t="s">
        <v>2122</v>
      </c>
      <c r="I4485" s="135">
        <v>900</v>
      </c>
      <c r="J4485" s="135" t="s">
        <v>2124</v>
      </c>
      <c r="K4485" s="135" t="s">
        <v>2125</v>
      </c>
      <c r="L4485" s="135" t="s">
        <v>192</v>
      </c>
      <c r="M4485" s="135"/>
      <c r="N4485" s="137"/>
      <c r="O4485" s="121"/>
    </row>
    <row r="4486" spans="1:15" x14ac:dyDescent="0.25">
      <c r="A4486" s="139">
        <v>153</v>
      </c>
      <c r="B4486" s="135" t="s">
        <v>350</v>
      </c>
      <c r="C4486" s="134" t="s">
        <v>2102</v>
      </c>
      <c r="D4486" s="135">
        <v>5703</v>
      </c>
      <c r="E4486" s="135" t="s">
        <v>2103</v>
      </c>
      <c r="F4486" s="135">
        <v>1</v>
      </c>
      <c r="G4486" s="136">
        <v>11</v>
      </c>
      <c r="H4486" s="135" t="s">
        <v>2123</v>
      </c>
      <c r="I4486" s="135">
        <v>450</v>
      </c>
      <c r="J4486" s="135" t="s">
        <v>2112</v>
      </c>
      <c r="K4486" s="135" t="s">
        <v>2113</v>
      </c>
      <c r="L4486" s="135" t="s">
        <v>194</v>
      </c>
      <c r="M4486" s="135"/>
      <c r="N4486" s="137"/>
      <c r="O4486" s="121"/>
    </row>
    <row r="4487" spans="1:15" x14ac:dyDescent="0.25">
      <c r="A4487" s="139">
        <v>153</v>
      </c>
      <c r="B4487" s="135" t="s">
        <v>350</v>
      </c>
      <c r="C4487" s="134" t="s">
        <v>2102</v>
      </c>
      <c r="D4487" s="135">
        <v>5704</v>
      </c>
      <c r="E4487" s="135" t="s">
        <v>2103</v>
      </c>
      <c r="F4487" s="135">
        <v>1</v>
      </c>
      <c r="G4487" s="136">
        <v>12</v>
      </c>
      <c r="H4487" s="135" t="s">
        <v>2126</v>
      </c>
      <c r="I4487" s="135">
        <v>300</v>
      </c>
      <c r="J4487" s="135" t="s">
        <v>2105</v>
      </c>
      <c r="K4487" s="135" t="s">
        <v>2106</v>
      </c>
      <c r="L4487" s="135" t="s">
        <v>193</v>
      </c>
      <c r="M4487" s="135"/>
      <c r="N4487" s="137"/>
      <c r="O4487" s="121"/>
    </row>
    <row r="4488" spans="1:15" x14ac:dyDescent="0.25">
      <c r="A4488" s="139">
        <v>153</v>
      </c>
      <c r="B4488" s="135" t="s">
        <v>350</v>
      </c>
      <c r="C4488" s="134" t="s">
        <v>2102</v>
      </c>
      <c r="D4488" s="135">
        <v>5705</v>
      </c>
      <c r="E4488" s="135" t="s">
        <v>2103</v>
      </c>
      <c r="F4488" s="135">
        <v>1</v>
      </c>
      <c r="G4488" s="136">
        <v>13</v>
      </c>
      <c r="H4488" s="135" t="s">
        <v>2127</v>
      </c>
      <c r="I4488" s="135">
        <v>168</v>
      </c>
      <c r="J4488" s="135" t="s">
        <v>2112</v>
      </c>
      <c r="K4488" s="135" t="s">
        <v>2113</v>
      </c>
      <c r="L4488" s="135" t="s">
        <v>194</v>
      </c>
      <c r="M4488" s="135"/>
      <c r="N4488" s="137"/>
      <c r="O4488" s="121"/>
    </row>
    <row r="4489" spans="1:15" x14ac:dyDescent="0.25">
      <c r="A4489" s="139">
        <v>153</v>
      </c>
      <c r="B4489" s="135" t="s">
        <v>350</v>
      </c>
      <c r="C4489" s="134" t="s">
        <v>2102</v>
      </c>
      <c r="D4489" s="135">
        <v>5706</v>
      </c>
      <c r="E4489" s="135" t="s">
        <v>2103</v>
      </c>
      <c r="F4489" s="135">
        <v>1</v>
      </c>
      <c r="G4489" s="136">
        <v>14</v>
      </c>
      <c r="H4489" s="135" t="s">
        <v>2128</v>
      </c>
      <c r="I4489" s="135">
        <v>96</v>
      </c>
      <c r="J4489" s="135" t="s">
        <v>2155</v>
      </c>
      <c r="K4489" s="135" t="s">
        <v>2156</v>
      </c>
      <c r="L4489" s="135" t="s">
        <v>193</v>
      </c>
      <c r="M4489" s="135"/>
      <c r="N4489" s="137"/>
      <c r="O4489" s="121"/>
    </row>
    <row r="4490" spans="1:15" x14ac:dyDescent="0.25">
      <c r="A4490" s="139">
        <v>153</v>
      </c>
      <c r="B4490" s="135" t="s">
        <v>350</v>
      </c>
      <c r="C4490" s="134" t="s">
        <v>2102</v>
      </c>
      <c r="D4490" s="135">
        <v>5707</v>
      </c>
      <c r="E4490" s="135" t="s">
        <v>2103</v>
      </c>
      <c r="F4490" s="135">
        <v>1</v>
      </c>
      <c r="G4490" s="136">
        <v>15</v>
      </c>
      <c r="H4490" s="135" t="s">
        <v>2130</v>
      </c>
      <c r="I4490" s="135">
        <v>866</v>
      </c>
      <c r="J4490" s="135" t="s">
        <v>2108</v>
      </c>
      <c r="K4490" s="135" t="s">
        <v>2109</v>
      </c>
      <c r="L4490" s="135" t="s">
        <v>193</v>
      </c>
      <c r="M4490" s="135"/>
      <c r="N4490" s="137"/>
      <c r="O4490" s="121"/>
    </row>
    <row r="4491" spans="1:15" x14ac:dyDescent="0.25">
      <c r="A4491" s="139">
        <v>153</v>
      </c>
      <c r="B4491" s="135" t="s">
        <v>350</v>
      </c>
      <c r="C4491" s="134" t="s">
        <v>2102</v>
      </c>
      <c r="D4491" s="135">
        <v>5708</v>
      </c>
      <c r="E4491" s="135" t="s">
        <v>2103</v>
      </c>
      <c r="F4491" s="135">
        <v>1</v>
      </c>
      <c r="G4491" s="136">
        <v>16</v>
      </c>
      <c r="H4491" s="135" t="s">
        <v>2131</v>
      </c>
      <c r="I4491" s="135">
        <v>70</v>
      </c>
      <c r="J4491" s="135" t="s">
        <v>2155</v>
      </c>
      <c r="K4491" s="135" t="s">
        <v>2156</v>
      </c>
      <c r="L4491" s="135" t="s">
        <v>193</v>
      </c>
      <c r="M4491" s="135"/>
      <c r="N4491" s="137"/>
      <c r="O4491" s="121"/>
    </row>
    <row r="4492" spans="1:15" x14ac:dyDescent="0.25">
      <c r="A4492" s="139">
        <v>153</v>
      </c>
      <c r="B4492" s="135" t="s">
        <v>350</v>
      </c>
      <c r="C4492" s="134" t="s">
        <v>2102</v>
      </c>
      <c r="D4492" s="135">
        <v>5709</v>
      </c>
      <c r="E4492" s="135" t="s">
        <v>2103</v>
      </c>
      <c r="F4492" s="135">
        <v>1</v>
      </c>
      <c r="G4492" s="136">
        <v>17</v>
      </c>
      <c r="H4492" s="135" t="s">
        <v>2132</v>
      </c>
      <c r="I4492" s="135">
        <v>282</v>
      </c>
      <c r="J4492" s="135" t="s">
        <v>2108</v>
      </c>
      <c r="K4492" s="135" t="s">
        <v>2109</v>
      </c>
      <c r="L4492" s="135" t="s">
        <v>193</v>
      </c>
      <c r="M4492" s="135"/>
      <c r="N4492" s="137"/>
      <c r="O4492" s="121"/>
    </row>
    <row r="4493" spans="1:15" x14ac:dyDescent="0.25">
      <c r="A4493" s="139">
        <v>153</v>
      </c>
      <c r="B4493" s="135" t="s">
        <v>350</v>
      </c>
      <c r="C4493" s="134" t="s">
        <v>2102</v>
      </c>
      <c r="D4493" s="135">
        <v>5710</v>
      </c>
      <c r="E4493" s="135" t="s">
        <v>2103</v>
      </c>
      <c r="F4493" s="135">
        <v>1</v>
      </c>
      <c r="G4493" s="136">
        <v>18</v>
      </c>
      <c r="H4493" s="135" t="s">
        <v>2133</v>
      </c>
      <c r="I4493" s="135">
        <v>196</v>
      </c>
      <c r="J4493" s="135" t="s">
        <v>2112</v>
      </c>
      <c r="K4493" s="135" t="s">
        <v>2113</v>
      </c>
      <c r="L4493" s="135" t="s">
        <v>194</v>
      </c>
      <c r="M4493" s="135"/>
      <c r="N4493" s="137"/>
      <c r="O4493" s="121"/>
    </row>
    <row r="4494" spans="1:15" x14ac:dyDescent="0.25">
      <c r="A4494" s="139">
        <v>153</v>
      </c>
      <c r="B4494" s="135" t="s">
        <v>350</v>
      </c>
      <c r="C4494" s="134" t="s">
        <v>2102</v>
      </c>
      <c r="D4494" s="135">
        <v>5711</v>
      </c>
      <c r="E4494" s="135" t="s">
        <v>2103</v>
      </c>
      <c r="F4494" s="135">
        <v>1</v>
      </c>
      <c r="G4494" s="136">
        <v>19</v>
      </c>
      <c r="H4494" s="135" t="s">
        <v>2134</v>
      </c>
      <c r="I4494" s="135">
        <v>168</v>
      </c>
      <c r="J4494" s="135" t="s">
        <v>2155</v>
      </c>
      <c r="K4494" s="135" t="s">
        <v>2156</v>
      </c>
      <c r="L4494" s="135" t="s">
        <v>193</v>
      </c>
      <c r="M4494" s="135"/>
      <c r="N4494" s="137"/>
      <c r="O4494" s="121"/>
    </row>
    <row r="4495" spans="1:15" x14ac:dyDescent="0.25">
      <c r="A4495" s="139">
        <v>153</v>
      </c>
      <c r="B4495" s="135" t="s">
        <v>350</v>
      </c>
      <c r="C4495" s="134" t="s">
        <v>2102</v>
      </c>
      <c r="D4495" s="135">
        <v>5712</v>
      </c>
      <c r="E4495" s="135" t="s">
        <v>2103</v>
      </c>
      <c r="F4495" s="135">
        <v>1</v>
      </c>
      <c r="G4495" s="136">
        <v>20</v>
      </c>
      <c r="H4495" s="135" t="s">
        <v>2135</v>
      </c>
      <c r="I4495" s="135">
        <v>400</v>
      </c>
      <c r="J4495" s="135" t="s">
        <v>2151</v>
      </c>
      <c r="K4495" s="135" t="s">
        <v>2152</v>
      </c>
      <c r="L4495" s="135" t="s">
        <v>193</v>
      </c>
      <c r="M4495" s="135"/>
      <c r="N4495" s="137"/>
      <c r="O4495" s="121"/>
    </row>
    <row r="4496" spans="1:15" x14ac:dyDescent="0.25">
      <c r="A4496" s="139">
        <v>153</v>
      </c>
      <c r="B4496" s="135" t="s">
        <v>350</v>
      </c>
      <c r="C4496" s="134" t="s">
        <v>2102</v>
      </c>
      <c r="D4496" s="135">
        <v>5713</v>
      </c>
      <c r="E4496" s="135" t="s">
        <v>2103</v>
      </c>
      <c r="F4496" s="135">
        <v>1</v>
      </c>
      <c r="G4496" s="136">
        <v>21</v>
      </c>
      <c r="H4496" s="135" t="s">
        <v>2136</v>
      </c>
      <c r="I4496" s="135">
        <v>225</v>
      </c>
      <c r="J4496" s="135" t="s">
        <v>2112</v>
      </c>
      <c r="K4496" s="135" t="s">
        <v>2113</v>
      </c>
      <c r="L4496" s="135" t="s">
        <v>194</v>
      </c>
      <c r="M4496" s="135"/>
      <c r="N4496" s="137"/>
      <c r="O4496" s="121"/>
    </row>
    <row r="4497" spans="1:15" x14ac:dyDescent="0.25">
      <c r="A4497" s="139">
        <v>153</v>
      </c>
      <c r="B4497" s="135" t="s">
        <v>350</v>
      </c>
      <c r="C4497" s="134" t="s">
        <v>2102</v>
      </c>
      <c r="D4497" s="135">
        <v>5714</v>
      </c>
      <c r="E4497" s="135" t="s">
        <v>2103</v>
      </c>
      <c r="F4497" s="135">
        <v>1</v>
      </c>
      <c r="G4497" s="136">
        <v>22</v>
      </c>
      <c r="H4497" s="135" t="s">
        <v>2137</v>
      </c>
      <c r="I4497" s="135">
        <v>200</v>
      </c>
      <c r="J4497" s="135" t="s">
        <v>2112</v>
      </c>
      <c r="K4497" s="135" t="s">
        <v>2113</v>
      </c>
      <c r="L4497" s="135" t="s">
        <v>194</v>
      </c>
      <c r="M4497" s="135"/>
      <c r="N4497" s="137"/>
      <c r="O4497" s="121"/>
    </row>
    <row r="4498" spans="1:15" x14ac:dyDescent="0.25">
      <c r="A4498" s="139">
        <v>153</v>
      </c>
      <c r="B4498" s="135" t="s">
        <v>350</v>
      </c>
      <c r="C4498" s="134" t="s">
        <v>2102</v>
      </c>
      <c r="D4498" s="135">
        <v>5715</v>
      </c>
      <c r="E4498" s="135" t="s">
        <v>2103</v>
      </c>
      <c r="F4498" s="135">
        <v>1</v>
      </c>
      <c r="G4498" s="136">
        <v>23</v>
      </c>
      <c r="H4498" s="135" t="s">
        <v>2140</v>
      </c>
      <c r="I4498" s="135">
        <v>196</v>
      </c>
      <c r="J4498" s="135" t="s">
        <v>2112</v>
      </c>
      <c r="K4498" s="135" t="s">
        <v>2113</v>
      </c>
      <c r="L4498" s="135" t="s">
        <v>194</v>
      </c>
      <c r="M4498" s="135"/>
      <c r="N4498" s="137"/>
      <c r="O4498" s="121"/>
    </row>
    <row r="4499" spans="1:15" x14ac:dyDescent="0.25">
      <c r="A4499" s="139">
        <v>153</v>
      </c>
      <c r="B4499" s="135" t="s">
        <v>350</v>
      </c>
      <c r="C4499" s="134" t="s">
        <v>2102</v>
      </c>
      <c r="D4499" s="135">
        <v>5716</v>
      </c>
      <c r="E4499" s="135" t="s">
        <v>2103</v>
      </c>
      <c r="F4499" s="135">
        <v>1</v>
      </c>
      <c r="G4499" s="136">
        <v>24</v>
      </c>
      <c r="H4499" s="135" t="s">
        <v>2141</v>
      </c>
      <c r="I4499" s="135">
        <v>110</v>
      </c>
      <c r="J4499" s="135" t="s">
        <v>2155</v>
      </c>
      <c r="K4499" s="134" t="s">
        <v>2156</v>
      </c>
      <c r="L4499" s="135" t="s">
        <v>193</v>
      </c>
      <c r="M4499" s="135"/>
      <c r="N4499" s="137"/>
      <c r="O4499" s="121"/>
    </row>
    <row r="4500" spans="1:15" x14ac:dyDescent="0.25">
      <c r="A4500" s="139">
        <v>153</v>
      </c>
      <c r="B4500" s="135" t="s">
        <v>350</v>
      </c>
      <c r="C4500" s="134" t="s">
        <v>2102</v>
      </c>
      <c r="D4500" s="135">
        <v>5717</v>
      </c>
      <c r="E4500" s="135" t="s">
        <v>2103</v>
      </c>
      <c r="F4500" s="135">
        <v>1</v>
      </c>
      <c r="G4500" s="136">
        <v>25</v>
      </c>
      <c r="H4500" s="135" t="s">
        <v>2142</v>
      </c>
      <c r="I4500" s="135">
        <v>266</v>
      </c>
      <c r="J4500" s="135" t="s">
        <v>2155</v>
      </c>
      <c r="K4500" s="135" t="s">
        <v>2156</v>
      </c>
      <c r="L4500" s="135" t="s">
        <v>193</v>
      </c>
      <c r="M4500" s="135"/>
      <c r="N4500" s="137"/>
      <c r="O4500" s="121"/>
    </row>
    <row r="4501" spans="1:15" x14ac:dyDescent="0.25">
      <c r="A4501" s="139">
        <v>153</v>
      </c>
      <c r="B4501" s="135" t="s">
        <v>350</v>
      </c>
      <c r="C4501" s="134" t="s">
        <v>2102</v>
      </c>
      <c r="D4501" s="135">
        <v>5718</v>
      </c>
      <c r="E4501" s="135" t="s">
        <v>2103</v>
      </c>
      <c r="F4501" s="135">
        <v>1</v>
      </c>
      <c r="G4501" s="136">
        <v>26</v>
      </c>
      <c r="H4501" s="135" t="s">
        <v>2143</v>
      </c>
      <c r="I4501" s="135">
        <v>54</v>
      </c>
      <c r="J4501" s="135" t="s">
        <v>2108</v>
      </c>
      <c r="K4501" s="135" t="s">
        <v>2109</v>
      </c>
      <c r="L4501" s="135" t="s">
        <v>193</v>
      </c>
      <c r="M4501" s="135"/>
      <c r="N4501" s="137"/>
      <c r="O4501" s="121"/>
    </row>
    <row r="4502" spans="1:15" x14ac:dyDescent="0.25">
      <c r="A4502" s="139">
        <v>153</v>
      </c>
      <c r="B4502" s="135" t="s">
        <v>350</v>
      </c>
      <c r="C4502" s="134" t="s">
        <v>2102</v>
      </c>
      <c r="D4502" s="135">
        <v>5719</v>
      </c>
      <c r="E4502" s="135" t="s">
        <v>2103</v>
      </c>
      <c r="F4502" s="135">
        <v>1</v>
      </c>
      <c r="G4502" s="136">
        <v>27</v>
      </c>
      <c r="H4502" s="135" t="s">
        <v>2144</v>
      </c>
      <c r="I4502" s="135">
        <v>308</v>
      </c>
      <c r="J4502" s="135" t="s">
        <v>2105</v>
      </c>
      <c r="K4502" s="135" t="s">
        <v>2106</v>
      </c>
      <c r="L4502" s="135" t="s">
        <v>193</v>
      </c>
      <c r="M4502" s="135"/>
      <c r="N4502" s="137"/>
      <c r="O4502" s="121"/>
    </row>
    <row r="4503" spans="1:15" x14ac:dyDescent="0.25">
      <c r="A4503" s="139">
        <v>153</v>
      </c>
      <c r="B4503" s="135" t="s">
        <v>350</v>
      </c>
      <c r="C4503" s="134" t="s">
        <v>2102</v>
      </c>
      <c r="D4503" s="135">
        <v>5720</v>
      </c>
      <c r="E4503" s="135" t="s">
        <v>2103</v>
      </c>
      <c r="F4503" s="135">
        <v>1</v>
      </c>
      <c r="G4503" s="136">
        <v>28</v>
      </c>
      <c r="H4503" s="135" t="s">
        <v>2145</v>
      </c>
      <c r="I4503" s="135">
        <v>48</v>
      </c>
      <c r="J4503" s="135" t="s">
        <v>2108</v>
      </c>
      <c r="K4503" s="135" t="s">
        <v>2109</v>
      </c>
      <c r="L4503" s="135" t="s">
        <v>193</v>
      </c>
      <c r="M4503" s="135"/>
      <c r="N4503" s="137"/>
      <c r="O4503" s="121"/>
    </row>
    <row r="4504" spans="1:15" x14ac:dyDescent="0.25">
      <c r="A4504" s="139">
        <v>153</v>
      </c>
      <c r="B4504" s="135" t="s">
        <v>350</v>
      </c>
      <c r="C4504" s="134" t="s">
        <v>2102</v>
      </c>
      <c r="D4504" s="135">
        <v>5721</v>
      </c>
      <c r="E4504" s="135" t="s">
        <v>2103</v>
      </c>
      <c r="F4504" s="135">
        <v>1</v>
      </c>
      <c r="G4504" s="136">
        <v>29</v>
      </c>
      <c r="H4504" s="135" t="s">
        <v>2146</v>
      </c>
      <c r="I4504" s="135">
        <v>325</v>
      </c>
      <c r="J4504" s="135" t="s">
        <v>2138</v>
      </c>
      <c r="K4504" s="135" t="s">
        <v>2139</v>
      </c>
      <c r="L4504" s="135" t="s">
        <v>194</v>
      </c>
      <c r="M4504" s="135"/>
      <c r="N4504" s="137"/>
      <c r="O4504" s="121"/>
    </row>
    <row r="4505" spans="1:15" x14ac:dyDescent="0.25">
      <c r="A4505" s="139">
        <v>153</v>
      </c>
      <c r="B4505" s="135" t="s">
        <v>350</v>
      </c>
      <c r="C4505" s="134" t="s">
        <v>2102</v>
      </c>
      <c r="D4505" s="135">
        <v>5722</v>
      </c>
      <c r="E4505" s="135" t="s">
        <v>2103</v>
      </c>
      <c r="F4505" s="135">
        <v>1</v>
      </c>
      <c r="G4505" s="136">
        <v>30</v>
      </c>
      <c r="H4505" s="135" t="s">
        <v>2147</v>
      </c>
      <c r="I4505" s="135">
        <v>49</v>
      </c>
      <c r="J4505" s="135" t="s">
        <v>2108</v>
      </c>
      <c r="K4505" s="135" t="s">
        <v>2109</v>
      </c>
      <c r="L4505" s="135" t="s">
        <v>193</v>
      </c>
      <c r="M4505" s="135"/>
      <c r="N4505" s="137"/>
      <c r="O4505" s="121"/>
    </row>
    <row r="4506" spans="1:15" x14ac:dyDescent="0.25">
      <c r="A4506" s="139">
        <v>153</v>
      </c>
      <c r="B4506" s="135" t="s">
        <v>350</v>
      </c>
      <c r="C4506" s="134" t="s">
        <v>2102</v>
      </c>
      <c r="D4506" s="135">
        <v>5723</v>
      </c>
      <c r="E4506" s="135" t="s">
        <v>2103</v>
      </c>
      <c r="F4506" s="135">
        <v>1</v>
      </c>
      <c r="G4506" s="136">
        <v>31</v>
      </c>
      <c r="H4506" s="135" t="s">
        <v>2148</v>
      </c>
      <c r="I4506" s="135">
        <v>28</v>
      </c>
      <c r="J4506" s="135" t="s">
        <v>2108</v>
      </c>
      <c r="K4506" s="135" t="s">
        <v>2109</v>
      </c>
      <c r="L4506" s="135" t="s">
        <v>193</v>
      </c>
      <c r="M4506" s="135"/>
      <c r="N4506" s="137"/>
      <c r="O4506" s="121"/>
    </row>
    <row r="4507" spans="1:15" x14ac:dyDescent="0.25">
      <c r="A4507" s="139">
        <v>153</v>
      </c>
      <c r="B4507" s="135" t="s">
        <v>350</v>
      </c>
      <c r="C4507" s="134" t="s">
        <v>2102</v>
      </c>
      <c r="D4507" s="135">
        <v>5724</v>
      </c>
      <c r="E4507" s="135" t="s">
        <v>2103</v>
      </c>
      <c r="F4507" s="135">
        <v>1</v>
      </c>
      <c r="G4507" s="136">
        <v>32</v>
      </c>
      <c r="H4507" s="135" t="s">
        <v>2149</v>
      </c>
      <c r="I4507" s="135">
        <v>1230</v>
      </c>
      <c r="J4507" s="135" t="s">
        <v>2115</v>
      </c>
      <c r="K4507" s="135" t="s">
        <v>2116</v>
      </c>
      <c r="L4507" s="135" t="s">
        <v>2117</v>
      </c>
      <c r="M4507" s="135"/>
      <c r="N4507" s="137"/>
      <c r="O4507" s="121"/>
    </row>
    <row r="4508" spans="1:15" x14ac:dyDescent="0.25">
      <c r="A4508" s="139">
        <v>153</v>
      </c>
      <c r="B4508" s="135" t="s">
        <v>350</v>
      </c>
      <c r="C4508" s="134" t="s">
        <v>2102</v>
      </c>
      <c r="D4508" s="135">
        <v>5725</v>
      </c>
      <c r="E4508" s="135" t="s">
        <v>2103</v>
      </c>
      <c r="F4508" s="135">
        <v>1</v>
      </c>
      <c r="G4508" s="136">
        <v>33</v>
      </c>
      <c r="H4508" s="135" t="s">
        <v>2150</v>
      </c>
      <c r="I4508" s="135">
        <v>120</v>
      </c>
      <c r="J4508" s="135" t="s">
        <v>2112</v>
      </c>
      <c r="K4508" s="135" t="s">
        <v>2113</v>
      </c>
      <c r="L4508" s="135" t="s">
        <v>194</v>
      </c>
      <c r="M4508" s="135"/>
      <c r="N4508" s="137"/>
      <c r="O4508" s="121"/>
    </row>
    <row r="4509" spans="1:15" x14ac:dyDescent="0.25">
      <c r="A4509" s="139">
        <v>153</v>
      </c>
      <c r="B4509" s="135" t="s">
        <v>350</v>
      </c>
      <c r="C4509" s="134" t="s">
        <v>2102</v>
      </c>
      <c r="D4509" s="135">
        <v>5726</v>
      </c>
      <c r="E4509" s="135" t="s">
        <v>2103</v>
      </c>
      <c r="F4509" s="135">
        <v>1</v>
      </c>
      <c r="G4509" s="136">
        <v>34</v>
      </c>
      <c r="H4509" s="135" t="s">
        <v>2153</v>
      </c>
      <c r="I4509" s="135">
        <v>120</v>
      </c>
      <c r="J4509" s="135" t="s">
        <v>2112</v>
      </c>
      <c r="K4509" s="135" t="s">
        <v>2113</v>
      </c>
      <c r="L4509" s="135" t="s">
        <v>194</v>
      </c>
      <c r="M4509" s="135"/>
      <c r="N4509" s="137"/>
      <c r="O4509" s="121"/>
    </row>
    <row r="4510" spans="1:15" x14ac:dyDescent="0.25">
      <c r="A4510" s="139">
        <v>153</v>
      </c>
      <c r="B4510" s="135" t="s">
        <v>350</v>
      </c>
      <c r="C4510" s="134" t="s">
        <v>2102</v>
      </c>
      <c r="D4510" s="135">
        <v>5727</v>
      </c>
      <c r="E4510" s="135" t="s">
        <v>2103</v>
      </c>
      <c r="F4510" s="135">
        <v>1</v>
      </c>
      <c r="G4510" s="136">
        <v>35</v>
      </c>
      <c r="H4510" s="135" t="s">
        <v>2154</v>
      </c>
      <c r="I4510" s="135">
        <v>123</v>
      </c>
      <c r="J4510" s="135" t="s">
        <v>2105</v>
      </c>
      <c r="K4510" s="135" t="s">
        <v>2106</v>
      </c>
      <c r="L4510" s="135" t="s">
        <v>193</v>
      </c>
      <c r="M4510" s="135"/>
      <c r="N4510" s="137"/>
      <c r="O4510" s="121"/>
    </row>
    <row r="4511" spans="1:15" x14ac:dyDescent="0.25">
      <c r="A4511" s="139">
        <v>153</v>
      </c>
      <c r="B4511" s="135" t="s">
        <v>350</v>
      </c>
      <c r="C4511" s="134" t="s">
        <v>2102</v>
      </c>
      <c r="D4511" s="135">
        <v>5728</v>
      </c>
      <c r="E4511" s="135" t="s">
        <v>2103</v>
      </c>
      <c r="F4511" s="135">
        <v>1</v>
      </c>
      <c r="G4511" s="136">
        <v>36</v>
      </c>
      <c r="H4511" s="135" t="s">
        <v>2157</v>
      </c>
      <c r="I4511" s="135">
        <v>715</v>
      </c>
      <c r="J4511" s="135" t="s">
        <v>2105</v>
      </c>
      <c r="K4511" s="135" t="s">
        <v>2106</v>
      </c>
      <c r="L4511" s="135" t="s">
        <v>193</v>
      </c>
      <c r="M4511" s="135"/>
      <c r="N4511" s="137"/>
      <c r="O4511" s="121"/>
    </row>
    <row r="4512" spans="1:15" x14ac:dyDescent="0.25">
      <c r="A4512" s="139">
        <v>153</v>
      </c>
      <c r="B4512" s="135" t="s">
        <v>350</v>
      </c>
      <c r="C4512" s="134" t="s">
        <v>2102</v>
      </c>
      <c r="D4512" s="135">
        <v>5729</v>
      </c>
      <c r="E4512" s="135" t="s">
        <v>2103</v>
      </c>
      <c r="F4512" s="135">
        <v>1</v>
      </c>
      <c r="G4512" s="136">
        <v>37</v>
      </c>
      <c r="H4512" s="135" t="s">
        <v>2158</v>
      </c>
      <c r="I4512" s="135">
        <v>1390</v>
      </c>
      <c r="J4512" s="135" t="s">
        <v>2105</v>
      </c>
      <c r="K4512" s="135" t="s">
        <v>2106</v>
      </c>
      <c r="L4512" s="135" t="s">
        <v>193</v>
      </c>
      <c r="M4512" s="135"/>
      <c r="N4512" s="137"/>
      <c r="O4512" s="121"/>
    </row>
    <row r="4513" spans="1:15" x14ac:dyDescent="0.25">
      <c r="A4513" s="139">
        <v>153</v>
      </c>
      <c r="B4513" s="135" t="s">
        <v>350</v>
      </c>
      <c r="C4513" s="134" t="s">
        <v>2102</v>
      </c>
      <c r="D4513" s="135">
        <v>5730</v>
      </c>
      <c r="E4513" s="135" t="s">
        <v>2289</v>
      </c>
      <c r="F4513" s="135">
        <v>1</v>
      </c>
      <c r="G4513" s="136">
        <v>1</v>
      </c>
      <c r="H4513" s="135" t="s">
        <v>2290</v>
      </c>
      <c r="I4513" s="135">
        <v>156</v>
      </c>
      <c r="J4513" s="135" t="s">
        <v>2112</v>
      </c>
      <c r="K4513" s="135" t="s">
        <v>2113</v>
      </c>
      <c r="L4513" s="135" t="s">
        <v>194</v>
      </c>
      <c r="M4513" s="135"/>
      <c r="N4513" s="137"/>
      <c r="O4513" s="121"/>
    </row>
    <row r="4514" spans="1:15" x14ac:dyDescent="0.25">
      <c r="A4514" s="139">
        <v>153</v>
      </c>
      <c r="B4514" s="135" t="s">
        <v>350</v>
      </c>
      <c r="C4514" s="134" t="s">
        <v>2102</v>
      </c>
      <c r="D4514" s="135">
        <v>5731</v>
      </c>
      <c r="E4514" s="135" t="s">
        <v>2289</v>
      </c>
      <c r="F4514" s="135">
        <v>1</v>
      </c>
      <c r="G4514" s="136">
        <v>2</v>
      </c>
      <c r="H4514" s="135" t="s">
        <v>2291</v>
      </c>
      <c r="I4514" s="135">
        <v>35</v>
      </c>
      <c r="J4514" s="135" t="s">
        <v>2108</v>
      </c>
      <c r="K4514" s="135" t="s">
        <v>2109</v>
      </c>
      <c r="L4514" s="135" t="s">
        <v>193</v>
      </c>
      <c r="M4514" s="135"/>
      <c r="N4514" s="137"/>
      <c r="O4514" s="121"/>
    </row>
    <row r="4515" spans="1:15" x14ac:dyDescent="0.25">
      <c r="A4515" s="139">
        <v>153</v>
      </c>
      <c r="B4515" s="135" t="s">
        <v>350</v>
      </c>
      <c r="C4515" s="134" t="s">
        <v>2102</v>
      </c>
      <c r="D4515" s="135">
        <v>5732</v>
      </c>
      <c r="E4515" s="135" t="s">
        <v>2289</v>
      </c>
      <c r="F4515" s="135">
        <v>1</v>
      </c>
      <c r="G4515" s="136">
        <v>3</v>
      </c>
      <c r="H4515" s="135" t="s">
        <v>2292</v>
      </c>
      <c r="I4515" s="135">
        <v>32</v>
      </c>
      <c r="J4515" s="135" t="s">
        <v>2105</v>
      </c>
      <c r="K4515" s="135" t="s">
        <v>2106</v>
      </c>
      <c r="L4515" s="135" t="s">
        <v>193</v>
      </c>
      <c r="M4515" s="135"/>
      <c r="N4515" s="137"/>
      <c r="O4515" s="121"/>
    </row>
    <row r="4516" spans="1:15" x14ac:dyDescent="0.25">
      <c r="A4516" s="139">
        <v>153</v>
      </c>
      <c r="B4516" s="135" t="s">
        <v>350</v>
      </c>
      <c r="C4516" s="134" t="s">
        <v>2102</v>
      </c>
      <c r="D4516" s="135">
        <v>5733</v>
      </c>
      <c r="E4516" s="135" t="s">
        <v>2289</v>
      </c>
      <c r="F4516" s="135">
        <v>1</v>
      </c>
      <c r="G4516" s="140">
        <v>4</v>
      </c>
      <c r="H4516" s="135" t="s">
        <v>2293</v>
      </c>
      <c r="I4516" s="135">
        <v>2720</v>
      </c>
      <c r="J4516" s="135" t="s">
        <v>2167</v>
      </c>
      <c r="K4516" s="135" t="s">
        <v>2168</v>
      </c>
      <c r="L4516" s="135" t="s">
        <v>189</v>
      </c>
      <c r="M4516" s="135"/>
      <c r="N4516" s="137"/>
      <c r="O4516" s="121"/>
    </row>
    <row r="4517" spans="1:15" x14ac:dyDescent="0.25">
      <c r="A4517" s="139">
        <v>153</v>
      </c>
      <c r="B4517" s="135" t="s">
        <v>350</v>
      </c>
      <c r="C4517" s="134" t="s">
        <v>2102</v>
      </c>
      <c r="D4517" s="135">
        <v>5734</v>
      </c>
      <c r="E4517" s="135" t="s">
        <v>2289</v>
      </c>
      <c r="F4517" s="135">
        <v>1</v>
      </c>
      <c r="G4517" s="140">
        <v>5</v>
      </c>
      <c r="H4517" s="135" t="s">
        <v>2294</v>
      </c>
      <c r="I4517" s="135">
        <v>154</v>
      </c>
      <c r="J4517" s="135" t="s">
        <v>2151</v>
      </c>
      <c r="K4517" s="135" t="s">
        <v>2152</v>
      </c>
      <c r="L4517" s="135" t="s">
        <v>193</v>
      </c>
      <c r="M4517" s="135"/>
      <c r="N4517" s="137"/>
      <c r="O4517" s="121"/>
    </row>
    <row r="4518" spans="1:15" x14ac:dyDescent="0.25">
      <c r="A4518" s="139">
        <v>153</v>
      </c>
      <c r="B4518" s="135" t="s">
        <v>350</v>
      </c>
      <c r="C4518" s="134" t="s">
        <v>2102</v>
      </c>
      <c r="D4518" s="135">
        <v>5735</v>
      </c>
      <c r="E4518" s="135" t="s">
        <v>2289</v>
      </c>
      <c r="F4518" s="135">
        <v>1</v>
      </c>
      <c r="G4518" s="140">
        <v>6</v>
      </c>
      <c r="H4518" s="135" t="s">
        <v>2295</v>
      </c>
      <c r="I4518" s="135">
        <v>55</v>
      </c>
      <c r="J4518" s="135" t="s">
        <v>2108</v>
      </c>
      <c r="K4518" s="135" t="s">
        <v>2109</v>
      </c>
      <c r="L4518" s="135" t="s">
        <v>193</v>
      </c>
      <c r="M4518" s="135"/>
      <c r="N4518" s="137"/>
      <c r="O4518" s="121"/>
    </row>
    <row r="4519" spans="1:15" x14ac:dyDescent="0.25">
      <c r="A4519" s="139">
        <v>153</v>
      </c>
      <c r="B4519" s="135" t="s">
        <v>350</v>
      </c>
      <c r="C4519" s="134" t="s">
        <v>2102</v>
      </c>
      <c r="D4519" s="135">
        <v>5736</v>
      </c>
      <c r="E4519" s="135" t="s">
        <v>2289</v>
      </c>
      <c r="F4519" s="135">
        <v>1</v>
      </c>
      <c r="G4519" s="140">
        <v>7</v>
      </c>
      <c r="H4519" s="135" t="s">
        <v>2296</v>
      </c>
      <c r="I4519" s="135">
        <v>80</v>
      </c>
      <c r="J4519" s="135" t="s">
        <v>2105</v>
      </c>
      <c r="K4519" s="135" t="s">
        <v>2106</v>
      </c>
      <c r="L4519" s="135" t="s">
        <v>193</v>
      </c>
      <c r="M4519" s="135"/>
      <c r="N4519" s="137"/>
      <c r="O4519" s="121"/>
    </row>
    <row r="4520" spans="1:15" x14ac:dyDescent="0.25">
      <c r="A4520" s="139">
        <v>153</v>
      </c>
      <c r="B4520" s="135" t="s">
        <v>350</v>
      </c>
      <c r="C4520" s="134" t="s">
        <v>2102</v>
      </c>
      <c r="D4520" s="135">
        <v>5737</v>
      </c>
      <c r="E4520" s="135" t="s">
        <v>2289</v>
      </c>
      <c r="F4520" s="135">
        <v>1</v>
      </c>
      <c r="G4520" s="140">
        <v>8</v>
      </c>
      <c r="H4520" s="135" t="s">
        <v>2297</v>
      </c>
      <c r="I4520" s="135">
        <v>20</v>
      </c>
      <c r="J4520" s="135" t="s">
        <v>2155</v>
      </c>
      <c r="K4520" s="135" t="s">
        <v>2156</v>
      </c>
      <c r="L4520" s="135" t="s">
        <v>193</v>
      </c>
      <c r="M4520" s="135"/>
      <c r="N4520" s="137"/>
      <c r="O4520" s="121"/>
    </row>
    <row r="4521" spans="1:15" x14ac:dyDescent="0.25">
      <c r="A4521" s="139">
        <v>153</v>
      </c>
      <c r="B4521" s="135" t="s">
        <v>350</v>
      </c>
      <c r="C4521" s="134" t="s">
        <v>2102</v>
      </c>
      <c r="D4521" s="135">
        <v>5738</v>
      </c>
      <c r="E4521" s="135" t="s">
        <v>2289</v>
      </c>
      <c r="F4521" s="135">
        <v>1</v>
      </c>
      <c r="G4521" s="140">
        <v>9</v>
      </c>
      <c r="H4521" s="135" t="s">
        <v>2298</v>
      </c>
      <c r="I4521" s="135">
        <v>250</v>
      </c>
      <c r="J4521" s="135" t="s">
        <v>2155</v>
      </c>
      <c r="K4521" s="135" t="s">
        <v>2156</v>
      </c>
      <c r="L4521" s="135" t="s">
        <v>193</v>
      </c>
      <c r="M4521" s="135"/>
      <c r="N4521" s="137"/>
      <c r="O4521" s="121"/>
    </row>
    <row r="4522" spans="1:15" x14ac:dyDescent="0.25">
      <c r="A4522" s="139">
        <v>153</v>
      </c>
      <c r="B4522" s="135" t="s">
        <v>350</v>
      </c>
      <c r="C4522" s="134" t="s">
        <v>2102</v>
      </c>
      <c r="D4522" s="135">
        <v>5739</v>
      </c>
      <c r="E4522" s="135" t="s">
        <v>2289</v>
      </c>
      <c r="F4522" s="135">
        <v>1</v>
      </c>
      <c r="G4522" s="140">
        <v>10</v>
      </c>
      <c r="H4522" s="135" t="s">
        <v>2299</v>
      </c>
      <c r="I4522" s="135">
        <v>70</v>
      </c>
      <c r="J4522" s="135" t="s">
        <v>2108</v>
      </c>
      <c r="K4522" s="135" t="s">
        <v>2109</v>
      </c>
      <c r="L4522" s="135" t="s">
        <v>193</v>
      </c>
      <c r="M4522" s="135"/>
      <c r="N4522" s="137"/>
      <c r="O4522" s="121"/>
    </row>
    <row r="4523" spans="1:15" x14ac:dyDescent="0.25">
      <c r="A4523" s="139">
        <v>153</v>
      </c>
      <c r="B4523" s="135" t="s">
        <v>350</v>
      </c>
      <c r="C4523" s="134" t="s">
        <v>2102</v>
      </c>
      <c r="D4523" s="135">
        <v>5740</v>
      </c>
      <c r="E4523" s="135" t="s">
        <v>2289</v>
      </c>
      <c r="F4523" s="135">
        <v>1</v>
      </c>
      <c r="G4523" s="136">
        <v>11</v>
      </c>
      <c r="H4523" s="135" t="s">
        <v>2300</v>
      </c>
      <c r="I4523" s="135">
        <v>220</v>
      </c>
      <c r="J4523" s="135" t="s">
        <v>2105</v>
      </c>
      <c r="K4523" s="135" t="s">
        <v>2106</v>
      </c>
      <c r="L4523" s="135" t="s">
        <v>193</v>
      </c>
      <c r="M4523" s="135"/>
      <c r="N4523" s="137"/>
      <c r="O4523" s="121"/>
    </row>
    <row r="4524" spans="1:15" x14ac:dyDescent="0.25">
      <c r="A4524" s="139">
        <v>153</v>
      </c>
      <c r="B4524" s="135" t="s">
        <v>350</v>
      </c>
      <c r="C4524" s="134" t="s">
        <v>2102</v>
      </c>
      <c r="D4524" s="135">
        <v>5741</v>
      </c>
      <c r="E4524" s="135" t="s">
        <v>2289</v>
      </c>
      <c r="F4524" s="135">
        <v>1</v>
      </c>
      <c r="G4524" s="136">
        <v>12</v>
      </c>
      <c r="H4524" s="135" t="s">
        <v>2301</v>
      </c>
      <c r="I4524" s="135">
        <v>400</v>
      </c>
      <c r="J4524" s="135" t="s">
        <v>2115</v>
      </c>
      <c r="K4524" s="135" t="s">
        <v>2129</v>
      </c>
      <c r="L4524" s="135" t="s">
        <v>194</v>
      </c>
      <c r="M4524" s="135"/>
      <c r="N4524" s="137"/>
      <c r="O4524" s="121"/>
    </row>
    <row r="4525" spans="1:15" x14ac:dyDescent="0.25">
      <c r="A4525" s="139">
        <v>153</v>
      </c>
      <c r="B4525" s="135" t="s">
        <v>350</v>
      </c>
      <c r="C4525" s="134" t="s">
        <v>2102</v>
      </c>
      <c r="D4525" s="135">
        <v>5742</v>
      </c>
      <c r="E4525" s="135" t="s">
        <v>2289</v>
      </c>
      <c r="F4525" s="135">
        <v>1</v>
      </c>
      <c r="G4525" s="140">
        <v>13</v>
      </c>
      <c r="H4525" s="135" t="s">
        <v>2302</v>
      </c>
      <c r="I4525" s="135">
        <v>20</v>
      </c>
      <c r="J4525" s="135" t="s">
        <v>2108</v>
      </c>
      <c r="K4525" s="135" t="s">
        <v>2109</v>
      </c>
      <c r="L4525" s="135" t="s">
        <v>193</v>
      </c>
      <c r="M4525" s="135"/>
      <c r="N4525" s="137"/>
      <c r="O4525" s="121"/>
    </row>
    <row r="4526" spans="1:15" x14ac:dyDescent="0.25">
      <c r="A4526" s="139">
        <v>153</v>
      </c>
      <c r="B4526" s="135" t="s">
        <v>350</v>
      </c>
      <c r="C4526" s="134" t="s">
        <v>2102</v>
      </c>
      <c r="D4526" s="135">
        <v>5743</v>
      </c>
      <c r="E4526" s="135" t="s">
        <v>2289</v>
      </c>
      <c r="F4526" s="135">
        <v>1</v>
      </c>
      <c r="G4526" s="136">
        <v>14</v>
      </c>
      <c r="H4526" s="135" t="s">
        <v>2303</v>
      </c>
      <c r="I4526" s="135">
        <v>35</v>
      </c>
      <c r="J4526" s="135" t="s">
        <v>2151</v>
      </c>
      <c r="K4526" s="135" t="s">
        <v>2152</v>
      </c>
      <c r="L4526" s="135" t="s">
        <v>193</v>
      </c>
      <c r="M4526" s="135"/>
      <c r="N4526" s="137"/>
      <c r="O4526" s="121"/>
    </row>
    <row r="4527" spans="1:15" x14ac:dyDescent="0.25">
      <c r="A4527" s="139">
        <v>153</v>
      </c>
      <c r="B4527" s="135" t="s">
        <v>350</v>
      </c>
      <c r="C4527" s="134" t="s">
        <v>2102</v>
      </c>
      <c r="D4527" s="135">
        <v>5744</v>
      </c>
      <c r="E4527" s="135" t="s">
        <v>2289</v>
      </c>
      <c r="F4527" s="135">
        <v>1</v>
      </c>
      <c r="G4527" s="140">
        <v>15</v>
      </c>
      <c r="H4527" s="135" t="s">
        <v>2304</v>
      </c>
      <c r="I4527" s="135">
        <v>360</v>
      </c>
      <c r="J4527" s="135" t="s">
        <v>2105</v>
      </c>
      <c r="K4527" s="135" t="s">
        <v>2106</v>
      </c>
      <c r="L4527" s="135" t="s">
        <v>193</v>
      </c>
      <c r="M4527" s="135"/>
      <c r="N4527" s="137"/>
      <c r="O4527" s="121"/>
    </row>
    <row r="4528" spans="1:15" x14ac:dyDescent="0.25">
      <c r="A4528" s="139">
        <v>153</v>
      </c>
      <c r="B4528" s="135" t="s">
        <v>350</v>
      </c>
      <c r="C4528" s="134" t="s">
        <v>2102</v>
      </c>
      <c r="D4528" s="135">
        <v>5745</v>
      </c>
      <c r="E4528" s="135" t="s">
        <v>2325</v>
      </c>
      <c r="F4528" s="135">
        <v>1</v>
      </c>
      <c r="G4528" s="136">
        <v>1</v>
      </c>
      <c r="H4528" s="135" t="s">
        <v>2326</v>
      </c>
      <c r="I4528" s="135">
        <v>380</v>
      </c>
      <c r="J4528" s="135" t="s">
        <v>2115</v>
      </c>
      <c r="K4528" s="135" t="s">
        <v>2129</v>
      </c>
      <c r="L4528" s="135" t="s">
        <v>194</v>
      </c>
      <c r="M4528" s="135"/>
      <c r="N4528" s="137"/>
      <c r="O4528" s="121"/>
    </row>
    <row r="4529" spans="1:15" x14ac:dyDescent="0.25">
      <c r="A4529" s="139">
        <v>153</v>
      </c>
      <c r="B4529" s="135" t="s">
        <v>350</v>
      </c>
      <c r="C4529" s="134" t="s">
        <v>2102</v>
      </c>
      <c r="D4529" s="135">
        <v>5746</v>
      </c>
      <c r="E4529" s="135" t="s">
        <v>682</v>
      </c>
      <c r="F4529" s="135">
        <v>1</v>
      </c>
      <c r="G4529" s="136">
        <v>1</v>
      </c>
      <c r="H4529" s="135" t="s">
        <v>2329</v>
      </c>
      <c r="I4529" s="135">
        <v>80</v>
      </c>
      <c r="J4529" s="135" t="s">
        <v>2108</v>
      </c>
      <c r="K4529" s="135" t="s">
        <v>2109</v>
      </c>
      <c r="L4529" s="135" t="s">
        <v>193</v>
      </c>
      <c r="M4529" s="135"/>
      <c r="N4529" s="137"/>
      <c r="O4529" s="121"/>
    </row>
    <row r="4530" spans="1:15" x14ac:dyDescent="0.25">
      <c r="A4530" s="139">
        <v>153</v>
      </c>
      <c r="B4530" s="135" t="s">
        <v>350</v>
      </c>
      <c r="C4530" s="134" t="s">
        <v>2102</v>
      </c>
      <c r="D4530" s="135">
        <v>5747</v>
      </c>
      <c r="E4530" s="135" t="s">
        <v>682</v>
      </c>
      <c r="F4530" s="135">
        <v>1</v>
      </c>
      <c r="G4530" s="136">
        <v>2</v>
      </c>
      <c r="H4530" s="135" t="s">
        <v>2330</v>
      </c>
      <c r="I4530" s="135">
        <v>80</v>
      </c>
      <c r="J4530" s="135" t="s">
        <v>2108</v>
      </c>
      <c r="K4530" s="135" t="s">
        <v>2109</v>
      </c>
      <c r="L4530" s="135" t="s">
        <v>193</v>
      </c>
      <c r="M4530" s="135"/>
      <c r="N4530" s="137"/>
      <c r="O4530" s="121"/>
    </row>
    <row r="4531" spans="1:15" x14ac:dyDescent="0.25">
      <c r="A4531" s="139">
        <v>153</v>
      </c>
      <c r="B4531" s="135" t="s">
        <v>350</v>
      </c>
      <c r="C4531" s="134" t="s">
        <v>2102</v>
      </c>
      <c r="D4531" s="135">
        <v>5748</v>
      </c>
      <c r="E4531" s="135" t="s">
        <v>682</v>
      </c>
      <c r="F4531" s="135">
        <v>1</v>
      </c>
      <c r="G4531" s="136">
        <v>3</v>
      </c>
      <c r="H4531" s="135" t="s">
        <v>2331</v>
      </c>
      <c r="I4531" s="135">
        <v>120</v>
      </c>
      <c r="J4531" s="135" t="s">
        <v>2151</v>
      </c>
      <c r="K4531" s="135" t="s">
        <v>2152</v>
      </c>
      <c r="L4531" s="135" t="s">
        <v>193</v>
      </c>
      <c r="M4531" s="135"/>
      <c r="N4531" s="137"/>
      <c r="O4531" s="121"/>
    </row>
    <row r="4532" spans="1:15" x14ac:dyDescent="0.25">
      <c r="A4532" s="139">
        <v>153</v>
      </c>
      <c r="B4532" s="135" t="s">
        <v>350</v>
      </c>
      <c r="C4532" s="134" t="s">
        <v>2102</v>
      </c>
      <c r="D4532" s="135">
        <v>5749</v>
      </c>
      <c r="E4532" s="135" t="s">
        <v>2335</v>
      </c>
      <c r="F4532" s="135">
        <v>1</v>
      </c>
      <c r="G4532" s="136">
        <v>1</v>
      </c>
      <c r="H4532" s="135" t="s">
        <v>2336</v>
      </c>
      <c r="I4532" s="135">
        <v>792</v>
      </c>
      <c r="J4532" s="135" t="s">
        <v>2115</v>
      </c>
      <c r="K4532" s="135" t="s">
        <v>2116</v>
      </c>
      <c r="L4532" s="135" t="s">
        <v>2117</v>
      </c>
      <c r="M4532" s="135"/>
      <c r="N4532" s="137"/>
      <c r="O4532" s="121"/>
    </row>
    <row r="4533" spans="1:15" x14ac:dyDescent="0.25">
      <c r="A4533" s="139">
        <v>153</v>
      </c>
      <c r="B4533" s="135" t="s">
        <v>350</v>
      </c>
      <c r="C4533" s="134" t="s">
        <v>2102</v>
      </c>
      <c r="D4533" s="135">
        <v>5750</v>
      </c>
      <c r="E4533" s="135" t="s">
        <v>2349</v>
      </c>
      <c r="F4533" s="135">
        <v>1</v>
      </c>
      <c r="G4533" s="136">
        <v>1</v>
      </c>
      <c r="H4533" s="135" t="s">
        <v>2350</v>
      </c>
      <c r="I4533" s="135">
        <v>792</v>
      </c>
      <c r="J4533" s="135" t="s">
        <v>2115</v>
      </c>
      <c r="K4533" s="135" t="s">
        <v>2116</v>
      </c>
      <c r="L4533" s="135" t="s">
        <v>2117</v>
      </c>
      <c r="M4533" s="135"/>
      <c r="N4533" s="137"/>
      <c r="O4533" s="121"/>
    </row>
    <row r="4534" spans="1:15" x14ac:dyDescent="0.25">
      <c r="A4534" s="139">
        <v>153</v>
      </c>
      <c r="B4534" s="135" t="s">
        <v>350</v>
      </c>
      <c r="C4534" s="134" t="s">
        <v>2102</v>
      </c>
      <c r="D4534" s="135">
        <v>5751</v>
      </c>
      <c r="E4534" s="135" t="s">
        <v>2360</v>
      </c>
      <c r="F4534" s="135">
        <v>1</v>
      </c>
      <c r="G4534" s="136">
        <v>1</v>
      </c>
      <c r="H4534" s="135" t="s">
        <v>2361</v>
      </c>
      <c r="I4534" s="135">
        <v>819</v>
      </c>
      <c r="J4534" s="135" t="s">
        <v>2115</v>
      </c>
      <c r="K4534" s="135" t="s">
        <v>2116</v>
      </c>
      <c r="L4534" s="135" t="s">
        <v>2117</v>
      </c>
      <c r="M4534" s="135"/>
      <c r="N4534" s="137"/>
      <c r="O4534" s="121"/>
    </row>
    <row r="4535" spans="1:15" x14ac:dyDescent="0.25">
      <c r="A4535" s="139">
        <v>154</v>
      </c>
      <c r="B4535" s="135" t="s">
        <v>274</v>
      </c>
      <c r="C4535" s="134" t="s">
        <v>2102</v>
      </c>
      <c r="D4535" s="135">
        <v>5752</v>
      </c>
      <c r="E4535" s="135" t="s">
        <v>2103</v>
      </c>
      <c r="F4535" s="135">
        <v>1</v>
      </c>
      <c r="G4535" s="136" t="s">
        <v>2843</v>
      </c>
      <c r="H4535" s="135" t="s">
        <v>2844</v>
      </c>
      <c r="I4535" s="135">
        <v>15</v>
      </c>
      <c r="J4535" s="135" t="s">
        <v>2151</v>
      </c>
      <c r="K4535" s="135" t="s">
        <v>2152</v>
      </c>
      <c r="L4535" s="135" t="s">
        <v>193</v>
      </c>
      <c r="M4535" s="135"/>
      <c r="N4535" s="137"/>
      <c r="O4535" s="121"/>
    </row>
    <row r="4536" spans="1:15" x14ac:dyDescent="0.25">
      <c r="A4536" s="139">
        <v>154</v>
      </c>
      <c r="B4536" s="135" t="s">
        <v>274</v>
      </c>
      <c r="C4536" s="134" t="s">
        <v>2102</v>
      </c>
      <c r="D4536" s="135">
        <v>5753</v>
      </c>
      <c r="E4536" s="135" t="s">
        <v>2103</v>
      </c>
      <c r="F4536" s="135">
        <v>1</v>
      </c>
      <c r="G4536" s="136" t="s">
        <v>2843</v>
      </c>
      <c r="H4536" s="135" t="s">
        <v>2844</v>
      </c>
      <c r="I4536" s="135">
        <v>11</v>
      </c>
      <c r="J4536" s="135" t="s">
        <v>2151</v>
      </c>
      <c r="K4536" s="135" t="s">
        <v>2152</v>
      </c>
      <c r="L4536" s="135" t="s">
        <v>193</v>
      </c>
      <c r="M4536" s="135"/>
      <c r="N4536" s="137"/>
      <c r="O4536" s="121"/>
    </row>
    <row r="4537" spans="1:15" x14ac:dyDescent="0.25">
      <c r="A4537" s="139">
        <v>154</v>
      </c>
      <c r="B4537" s="135" t="s">
        <v>274</v>
      </c>
      <c r="C4537" s="134" t="s">
        <v>2102</v>
      </c>
      <c r="D4537" s="135">
        <v>5754</v>
      </c>
      <c r="E4537" s="135" t="s">
        <v>2103</v>
      </c>
      <c r="F4537" s="135">
        <v>1</v>
      </c>
      <c r="G4537" s="136">
        <v>1</v>
      </c>
      <c r="H4537" s="135" t="s">
        <v>2104</v>
      </c>
      <c r="I4537" s="135">
        <v>1191</v>
      </c>
      <c r="J4537" s="135" t="s">
        <v>2115</v>
      </c>
      <c r="K4537" s="135" t="s">
        <v>2116</v>
      </c>
      <c r="L4537" s="135" t="s">
        <v>2117</v>
      </c>
      <c r="M4537" s="135"/>
      <c r="N4537" s="137"/>
      <c r="O4537" s="121"/>
    </row>
    <row r="4538" spans="1:15" x14ac:dyDescent="0.25">
      <c r="A4538" s="139">
        <v>154</v>
      </c>
      <c r="B4538" s="135" t="s">
        <v>274</v>
      </c>
      <c r="C4538" s="134" t="s">
        <v>2102</v>
      </c>
      <c r="D4538" s="135">
        <v>5755</v>
      </c>
      <c r="E4538" s="135" t="s">
        <v>2103</v>
      </c>
      <c r="F4538" s="135">
        <v>1</v>
      </c>
      <c r="G4538" s="136">
        <v>2</v>
      </c>
      <c r="H4538" s="135" t="s">
        <v>2107</v>
      </c>
      <c r="I4538" s="135">
        <v>25</v>
      </c>
      <c r="J4538" s="135" t="s">
        <v>2151</v>
      </c>
      <c r="K4538" s="135" t="s">
        <v>2152</v>
      </c>
      <c r="L4538" s="135" t="s">
        <v>193</v>
      </c>
      <c r="M4538" s="135"/>
      <c r="N4538" s="137"/>
      <c r="O4538" s="121"/>
    </row>
    <row r="4539" spans="1:15" x14ac:dyDescent="0.25">
      <c r="A4539" s="139">
        <v>154</v>
      </c>
      <c r="B4539" s="135" t="s">
        <v>274</v>
      </c>
      <c r="C4539" s="134" t="s">
        <v>2102</v>
      </c>
      <c r="D4539" s="135">
        <v>5756</v>
      </c>
      <c r="E4539" s="135" t="s">
        <v>2103</v>
      </c>
      <c r="F4539" s="135">
        <v>1</v>
      </c>
      <c r="G4539" s="136">
        <v>3</v>
      </c>
      <c r="H4539" s="135" t="s">
        <v>2110</v>
      </c>
      <c r="I4539" s="135">
        <v>52</v>
      </c>
      <c r="J4539" s="135" t="s">
        <v>2108</v>
      </c>
      <c r="K4539" s="135" t="s">
        <v>2109</v>
      </c>
      <c r="L4539" s="135" t="s">
        <v>193</v>
      </c>
      <c r="M4539" s="135"/>
      <c r="N4539" s="137"/>
      <c r="O4539" s="121"/>
    </row>
    <row r="4540" spans="1:15" x14ac:dyDescent="0.25">
      <c r="A4540" s="139">
        <v>154</v>
      </c>
      <c r="B4540" s="135" t="s">
        <v>274</v>
      </c>
      <c r="C4540" s="134" t="s">
        <v>2102</v>
      </c>
      <c r="D4540" s="135">
        <v>5757</v>
      </c>
      <c r="E4540" s="135" t="s">
        <v>2103</v>
      </c>
      <c r="F4540" s="135">
        <v>1</v>
      </c>
      <c r="G4540" s="136">
        <v>4</v>
      </c>
      <c r="H4540" s="135" t="s">
        <v>2111</v>
      </c>
      <c r="I4540" s="135">
        <v>910</v>
      </c>
      <c r="J4540" s="135" t="s">
        <v>2115</v>
      </c>
      <c r="K4540" s="135" t="s">
        <v>2116</v>
      </c>
      <c r="L4540" s="135" t="s">
        <v>2117</v>
      </c>
      <c r="M4540" s="135"/>
      <c r="N4540" s="137"/>
      <c r="O4540" s="121"/>
    </row>
    <row r="4541" spans="1:15" x14ac:dyDescent="0.25">
      <c r="A4541" s="139">
        <v>154</v>
      </c>
      <c r="B4541" s="135" t="s">
        <v>274</v>
      </c>
      <c r="C4541" s="134" t="s">
        <v>2102</v>
      </c>
      <c r="D4541" s="135">
        <v>5758</v>
      </c>
      <c r="E4541" s="135" t="s">
        <v>2103</v>
      </c>
      <c r="F4541" s="135">
        <v>1</v>
      </c>
      <c r="G4541" s="136">
        <v>5</v>
      </c>
      <c r="H4541" s="135" t="s">
        <v>2114</v>
      </c>
      <c r="I4541" s="135">
        <v>913</v>
      </c>
      <c r="J4541" s="135" t="s">
        <v>2115</v>
      </c>
      <c r="K4541" s="135" t="s">
        <v>2116</v>
      </c>
      <c r="L4541" s="135" t="s">
        <v>2117</v>
      </c>
      <c r="M4541" s="135"/>
      <c r="N4541" s="137"/>
      <c r="O4541" s="121"/>
    </row>
    <row r="4542" spans="1:15" x14ac:dyDescent="0.25">
      <c r="A4542" s="139">
        <v>154</v>
      </c>
      <c r="B4542" s="135" t="s">
        <v>274</v>
      </c>
      <c r="C4542" s="134" t="s">
        <v>2102</v>
      </c>
      <c r="D4542" s="135">
        <v>5759</v>
      </c>
      <c r="E4542" s="135" t="s">
        <v>2103</v>
      </c>
      <c r="F4542" s="135">
        <v>1</v>
      </c>
      <c r="G4542" s="136">
        <v>6</v>
      </c>
      <c r="H4542" s="135" t="s">
        <v>2118</v>
      </c>
      <c r="I4542" s="135">
        <v>915</v>
      </c>
      <c r="J4542" s="135" t="s">
        <v>2115</v>
      </c>
      <c r="K4542" s="135" t="s">
        <v>2116</v>
      </c>
      <c r="L4542" s="135" t="s">
        <v>2117</v>
      </c>
      <c r="M4542" s="135"/>
      <c r="N4542" s="137"/>
      <c r="O4542" s="121"/>
    </row>
    <row r="4543" spans="1:15" x14ac:dyDescent="0.25">
      <c r="A4543" s="139">
        <v>154</v>
      </c>
      <c r="B4543" s="135" t="s">
        <v>274</v>
      </c>
      <c r="C4543" s="134" t="s">
        <v>2102</v>
      </c>
      <c r="D4543" s="135">
        <v>5760</v>
      </c>
      <c r="E4543" s="135" t="s">
        <v>2103</v>
      </c>
      <c r="F4543" s="135">
        <v>1</v>
      </c>
      <c r="G4543" s="136">
        <v>7</v>
      </c>
      <c r="H4543" s="135" t="s">
        <v>2119</v>
      </c>
      <c r="I4543" s="135">
        <v>112</v>
      </c>
      <c r="J4543" s="135" t="s">
        <v>2112</v>
      </c>
      <c r="K4543" s="135" t="s">
        <v>2113</v>
      </c>
      <c r="L4543" s="135" t="s">
        <v>194</v>
      </c>
      <c r="M4543" s="135"/>
      <c r="N4543" s="137"/>
      <c r="O4543" s="121"/>
    </row>
    <row r="4544" spans="1:15" x14ac:dyDescent="0.25">
      <c r="A4544" s="139">
        <v>154</v>
      </c>
      <c r="B4544" s="135" t="s">
        <v>274</v>
      </c>
      <c r="C4544" s="134" t="s">
        <v>2102</v>
      </c>
      <c r="D4544" s="135">
        <v>5761</v>
      </c>
      <c r="E4544" s="135" t="s">
        <v>2103</v>
      </c>
      <c r="F4544" s="135">
        <v>1</v>
      </c>
      <c r="G4544" s="136">
        <v>8</v>
      </c>
      <c r="H4544" s="135" t="s">
        <v>2120</v>
      </c>
      <c r="I4544" s="135">
        <v>223</v>
      </c>
      <c r="J4544" s="135" t="s">
        <v>2112</v>
      </c>
      <c r="K4544" s="135" t="s">
        <v>2113</v>
      </c>
      <c r="L4544" s="135" t="s">
        <v>194</v>
      </c>
      <c r="M4544" s="135"/>
      <c r="N4544" s="137"/>
      <c r="O4544" s="121"/>
    </row>
    <row r="4545" spans="1:15" x14ac:dyDescent="0.25">
      <c r="A4545" s="139">
        <v>154</v>
      </c>
      <c r="B4545" s="135" t="s">
        <v>274</v>
      </c>
      <c r="C4545" s="134" t="s">
        <v>2102</v>
      </c>
      <c r="D4545" s="135">
        <v>5762</v>
      </c>
      <c r="E4545" s="135" t="s">
        <v>2103</v>
      </c>
      <c r="F4545" s="135">
        <v>1</v>
      </c>
      <c r="G4545" s="136">
        <v>9</v>
      </c>
      <c r="H4545" s="135" t="s">
        <v>2121</v>
      </c>
      <c r="I4545" s="135">
        <v>376</v>
      </c>
      <c r="J4545" s="135" t="s">
        <v>2105</v>
      </c>
      <c r="K4545" s="135" t="s">
        <v>2106</v>
      </c>
      <c r="L4545" s="135" t="s">
        <v>193</v>
      </c>
      <c r="M4545" s="135"/>
      <c r="N4545" s="137"/>
      <c r="O4545" s="121"/>
    </row>
    <row r="4546" spans="1:15" x14ac:dyDescent="0.25">
      <c r="A4546" s="139">
        <v>154</v>
      </c>
      <c r="B4546" s="135" t="s">
        <v>274</v>
      </c>
      <c r="C4546" s="134" t="s">
        <v>2102</v>
      </c>
      <c r="D4546" s="135">
        <v>5763</v>
      </c>
      <c r="E4546" s="135" t="s">
        <v>2103</v>
      </c>
      <c r="F4546" s="135">
        <v>1</v>
      </c>
      <c r="G4546" s="136">
        <v>12</v>
      </c>
      <c r="H4546" s="135" t="s">
        <v>2126</v>
      </c>
      <c r="I4546" s="135">
        <v>112</v>
      </c>
      <c r="J4546" s="135" t="s">
        <v>2151</v>
      </c>
      <c r="K4546" s="135" t="s">
        <v>2152</v>
      </c>
      <c r="L4546" s="135" t="s">
        <v>193</v>
      </c>
      <c r="M4546" s="135"/>
      <c r="N4546" s="137"/>
      <c r="O4546" s="121"/>
    </row>
    <row r="4547" spans="1:15" x14ac:dyDescent="0.25">
      <c r="A4547" s="139">
        <v>154</v>
      </c>
      <c r="B4547" s="135" t="s">
        <v>274</v>
      </c>
      <c r="C4547" s="134" t="s">
        <v>2102</v>
      </c>
      <c r="D4547" s="135">
        <v>5764</v>
      </c>
      <c r="E4547" s="135" t="s">
        <v>2103</v>
      </c>
      <c r="F4547" s="135">
        <v>1</v>
      </c>
      <c r="G4547" s="136">
        <v>13</v>
      </c>
      <c r="H4547" s="135" t="s">
        <v>2127</v>
      </c>
      <c r="I4547" s="135">
        <v>225</v>
      </c>
      <c r="J4547" s="135" t="s">
        <v>2112</v>
      </c>
      <c r="K4547" s="135" t="s">
        <v>2113</v>
      </c>
      <c r="L4547" s="135" t="s">
        <v>194</v>
      </c>
      <c r="M4547" s="135"/>
      <c r="N4547" s="137"/>
      <c r="O4547" s="121"/>
    </row>
    <row r="4548" spans="1:15" x14ac:dyDescent="0.25">
      <c r="A4548" s="139">
        <v>154</v>
      </c>
      <c r="B4548" s="135" t="s">
        <v>274</v>
      </c>
      <c r="C4548" s="134" t="s">
        <v>2102</v>
      </c>
      <c r="D4548" s="135">
        <v>5765</v>
      </c>
      <c r="E4548" s="135" t="s">
        <v>2103</v>
      </c>
      <c r="F4548" s="135">
        <v>1</v>
      </c>
      <c r="G4548" s="136">
        <v>14</v>
      </c>
      <c r="H4548" s="135" t="s">
        <v>2128</v>
      </c>
      <c r="I4548" s="135">
        <v>141</v>
      </c>
      <c r="J4548" s="135" t="s">
        <v>2112</v>
      </c>
      <c r="K4548" s="135" t="s">
        <v>2113</v>
      </c>
      <c r="L4548" s="135" t="s">
        <v>194</v>
      </c>
      <c r="M4548" s="135"/>
      <c r="N4548" s="137"/>
      <c r="O4548" s="121"/>
    </row>
    <row r="4549" spans="1:15" x14ac:dyDescent="0.25">
      <c r="A4549" s="139">
        <v>154</v>
      </c>
      <c r="B4549" s="135" t="s">
        <v>274</v>
      </c>
      <c r="C4549" s="134" t="s">
        <v>2102</v>
      </c>
      <c r="D4549" s="135">
        <v>5766</v>
      </c>
      <c r="E4549" s="135" t="s">
        <v>2103</v>
      </c>
      <c r="F4549" s="135">
        <v>1</v>
      </c>
      <c r="G4549" s="136">
        <v>15</v>
      </c>
      <c r="H4549" s="135" t="s">
        <v>2130</v>
      </c>
      <c r="I4549" s="135">
        <v>297</v>
      </c>
      <c r="J4549" s="135" t="s">
        <v>2112</v>
      </c>
      <c r="K4549" s="135" t="s">
        <v>2113</v>
      </c>
      <c r="L4549" s="135" t="s">
        <v>194</v>
      </c>
      <c r="M4549" s="135"/>
      <c r="N4549" s="137"/>
      <c r="O4549" s="121"/>
    </row>
    <row r="4550" spans="1:15" x14ac:dyDescent="0.25">
      <c r="A4550" s="139">
        <v>154</v>
      </c>
      <c r="B4550" s="135" t="s">
        <v>274</v>
      </c>
      <c r="C4550" s="134" t="s">
        <v>2102</v>
      </c>
      <c r="D4550" s="135">
        <v>5767</v>
      </c>
      <c r="E4550" s="135" t="s">
        <v>2103</v>
      </c>
      <c r="F4550" s="135">
        <v>1</v>
      </c>
      <c r="G4550" s="136">
        <v>16</v>
      </c>
      <c r="H4550" s="135" t="s">
        <v>2131</v>
      </c>
      <c r="I4550" s="135">
        <v>372</v>
      </c>
      <c r="J4550" s="135" t="s">
        <v>2112</v>
      </c>
      <c r="K4550" s="135" t="s">
        <v>2113</v>
      </c>
      <c r="L4550" s="135" t="s">
        <v>194</v>
      </c>
      <c r="M4550" s="135"/>
      <c r="N4550" s="137"/>
      <c r="O4550" s="121"/>
    </row>
    <row r="4551" spans="1:15" x14ac:dyDescent="0.25">
      <c r="A4551" s="139">
        <v>154</v>
      </c>
      <c r="B4551" s="135" t="s">
        <v>274</v>
      </c>
      <c r="C4551" s="134" t="s">
        <v>2102</v>
      </c>
      <c r="D4551" s="135">
        <v>5768</v>
      </c>
      <c r="E4551" s="135" t="s">
        <v>2103</v>
      </c>
      <c r="F4551" s="135">
        <v>1</v>
      </c>
      <c r="G4551" s="136">
        <v>17</v>
      </c>
      <c r="H4551" s="135" t="s">
        <v>2132</v>
      </c>
      <c r="I4551" s="135">
        <v>111</v>
      </c>
      <c r="J4551" s="135" t="s">
        <v>2108</v>
      </c>
      <c r="K4551" s="135" t="s">
        <v>2109</v>
      </c>
      <c r="L4551" s="135" t="s">
        <v>193</v>
      </c>
      <c r="M4551" s="135"/>
      <c r="N4551" s="137"/>
      <c r="O4551" s="121"/>
    </row>
    <row r="4552" spans="1:15" x14ac:dyDescent="0.25">
      <c r="A4552" s="139">
        <v>154</v>
      </c>
      <c r="B4552" s="135" t="s">
        <v>274</v>
      </c>
      <c r="C4552" s="134" t="s">
        <v>2102</v>
      </c>
      <c r="D4552" s="135">
        <v>5769</v>
      </c>
      <c r="E4552" s="135" t="s">
        <v>2103</v>
      </c>
      <c r="F4552" s="135">
        <v>1</v>
      </c>
      <c r="G4552" s="136">
        <v>18</v>
      </c>
      <c r="H4552" s="135" t="s">
        <v>2133</v>
      </c>
      <c r="I4552" s="135">
        <v>58</v>
      </c>
      <c r="J4552" s="135" t="s">
        <v>2151</v>
      </c>
      <c r="K4552" s="135" t="s">
        <v>2152</v>
      </c>
      <c r="L4552" s="135" t="s">
        <v>193</v>
      </c>
      <c r="M4552" s="135"/>
      <c r="N4552" s="137"/>
      <c r="O4552" s="121"/>
    </row>
    <row r="4553" spans="1:15" x14ac:dyDescent="0.25">
      <c r="A4553" s="139">
        <v>154</v>
      </c>
      <c r="B4553" s="135" t="s">
        <v>274</v>
      </c>
      <c r="C4553" s="134" t="s">
        <v>2102</v>
      </c>
      <c r="D4553" s="135">
        <v>5770</v>
      </c>
      <c r="E4553" s="135" t="s">
        <v>2103</v>
      </c>
      <c r="F4553" s="135">
        <v>1</v>
      </c>
      <c r="G4553" s="136">
        <v>19</v>
      </c>
      <c r="H4553" s="135" t="s">
        <v>2134</v>
      </c>
      <c r="I4553" s="135">
        <v>153</v>
      </c>
      <c r="J4553" s="135" t="s">
        <v>2112</v>
      </c>
      <c r="K4553" s="135" t="s">
        <v>2113</v>
      </c>
      <c r="L4553" s="135" t="s">
        <v>194</v>
      </c>
      <c r="M4553" s="135"/>
      <c r="N4553" s="137"/>
      <c r="O4553" s="121"/>
    </row>
    <row r="4554" spans="1:15" x14ac:dyDescent="0.25">
      <c r="A4554" s="139">
        <v>154</v>
      </c>
      <c r="B4554" s="135" t="s">
        <v>274</v>
      </c>
      <c r="C4554" s="134" t="s">
        <v>2102</v>
      </c>
      <c r="D4554" s="135">
        <v>5771</v>
      </c>
      <c r="E4554" s="135" t="s">
        <v>2103</v>
      </c>
      <c r="F4554" s="135">
        <v>1</v>
      </c>
      <c r="G4554" s="136">
        <v>20</v>
      </c>
      <c r="H4554" s="135" t="s">
        <v>2135</v>
      </c>
      <c r="I4554" s="135">
        <v>107</v>
      </c>
      <c r="J4554" s="135" t="s">
        <v>2155</v>
      </c>
      <c r="K4554" s="135" t="s">
        <v>2156</v>
      </c>
      <c r="L4554" s="135" t="s">
        <v>193</v>
      </c>
      <c r="M4554" s="135"/>
      <c r="N4554" s="137"/>
      <c r="O4554" s="121"/>
    </row>
    <row r="4555" spans="1:15" x14ac:dyDescent="0.25">
      <c r="A4555" s="139">
        <v>154</v>
      </c>
      <c r="B4555" s="135" t="s">
        <v>274</v>
      </c>
      <c r="C4555" s="134" t="s">
        <v>2102</v>
      </c>
      <c r="D4555" s="135">
        <v>5772</v>
      </c>
      <c r="E4555" s="135" t="s">
        <v>2103</v>
      </c>
      <c r="F4555" s="135">
        <v>1</v>
      </c>
      <c r="G4555" s="136">
        <v>21</v>
      </c>
      <c r="H4555" s="135" t="s">
        <v>2136</v>
      </c>
      <c r="I4555" s="135">
        <v>910</v>
      </c>
      <c r="J4555" s="135" t="s">
        <v>2115</v>
      </c>
      <c r="K4555" s="135" t="s">
        <v>2116</v>
      </c>
      <c r="L4555" s="135" t="s">
        <v>2117</v>
      </c>
      <c r="M4555" s="135"/>
      <c r="N4555" s="137"/>
      <c r="O4555" s="121"/>
    </row>
    <row r="4556" spans="1:15" x14ac:dyDescent="0.25">
      <c r="A4556" s="139">
        <v>154</v>
      </c>
      <c r="B4556" s="135" t="s">
        <v>274</v>
      </c>
      <c r="C4556" s="134" t="s">
        <v>2102</v>
      </c>
      <c r="D4556" s="135">
        <v>5773</v>
      </c>
      <c r="E4556" s="135" t="s">
        <v>2103</v>
      </c>
      <c r="F4556" s="135">
        <v>1</v>
      </c>
      <c r="G4556" s="136">
        <v>22</v>
      </c>
      <c r="H4556" s="135" t="s">
        <v>2137</v>
      </c>
      <c r="I4556" s="135">
        <v>913</v>
      </c>
      <c r="J4556" s="135" t="s">
        <v>2115</v>
      </c>
      <c r="K4556" s="135" t="s">
        <v>2116</v>
      </c>
      <c r="L4556" s="135" t="s">
        <v>2117</v>
      </c>
      <c r="M4556" s="135"/>
      <c r="N4556" s="137"/>
      <c r="O4556" s="121"/>
    </row>
    <row r="4557" spans="1:15" x14ac:dyDescent="0.25">
      <c r="A4557" s="139">
        <v>154</v>
      </c>
      <c r="B4557" s="135" t="s">
        <v>274</v>
      </c>
      <c r="C4557" s="134" t="s">
        <v>2102</v>
      </c>
      <c r="D4557" s="135">
        <v>5774</v>
      </c>
      <c r="E4557" s="135" t="s">
        <v>2103</v>
      </c>
      <c r="F4557" s="135">
        <v>1</v>
      </c>
      <c r="G4557" s="136">
        <v>23</v>
      </c>
      <c r="H4557" s="135" t="s">
        <v>2140</v>
      </c>
      <c r="I4557" s="135">
        <v>913</v>
      </c>
      <c r="J4557" s="135" t="s">
        <v>2115</v>
      </c>
      <c r="K4557" s="135" t="s">
        <v>2116</v>
      </c>
      <c r="L4557" s="135" t="s">
        <v>2117</v>
      </c>
      <c r="M4557" s="135"/>
      <c r="N4557" s="137"/>
      <c r="O4557" s="121"/>
    </row>
    <row r="4558" spans="1:15" x14ac:dyDescent="0.25">
      <c r="A4558" s="139">
        <v>154</v>
      </c>
      <c r="B4558" s="135" t="s">
        <v>274</v>
      </c>
      <c r="C4558" s="134" t="s">
        <v>2102</v>
      </c>
      <c r="D4558" s="135">
        <v>5775</v>
      </c>
      <c r="E4558" s="135" t="s">
        <v>2103</v>
      </c>
      <c r="F4558" s="135">
        <v>1</v>
      </c>
      <c r="G4558" s="136">
        <v>24</v>
      </c>
      <c r="H4558" s="135" t="s">
        <v>2141</v>
      </c>
      <c r="I4558" s="135">
        <v>917</v>
      </c>
      <c r="J4558" s="135" t="s">
        <v>2115</v>
      </c>
      <c r="K4558" s="135" t="s">
        <v>2116</v>
      </c>
      <c r="L4558" s="135" t="s">
        <v>2117</v>
      </c>
      <c r="M4558" s="135"/>
      <c r="N4558" s="137"/>
      <c r="O4558" s="121"/>
    </row>
    <row r="4559" spans="1:15" x14ac:dyDescent="0.25">
      <c r="A4559" s="139">
        <v>154</v>
      </c>
      <c r="B4559" s="135" t="s">
        <v>274</v>
      </c>
      <c r="C4559" s="134" t="s">
        <v>2102</v>
      </c>
      <c r="D4559" s="135">
        <v>5776</v>
      </c>
      <c r="E4559" s="135" t="s">
        <v>2103</v>
      </c>
      <c r="F4559" s="135">
        <v>1</v>
      </c>
      <c r="G4559" s="136">
        <v>25</v>
      </c>
      <c r="H4559" s="135" t="s">
        <v>2142</v>
      </c>
      <c r="I4559" s="135">
        <v>125</v>
      </c>
      <c r="J4559" s="135" t="s">
        <v>2108</v>
      </c>
      <c r="K4559" s="135" t="s">
        <v>2109</v>
      </c>
      <c r="L4559" s="135" t="s">
        <v>193</v>
      </c>
      <c r="M4559" s="135"/>
      <c r="N4559" s="137"/>
      <c r="O4559" s="121"/>
    </row>
    <row r="4560" spans="1:15" x14ac:dyDescent="0.25">
      <c r="A4560" s="139">
        <v>154</v>
      </c>
      <c r="B4560" s="135" t="s">
        <v>274</v>
      </c>
      <c r="C4560" s="134" t="s">
        <v>2102</v>
      </c>
      <c r="D4560" s="135">
        <v>5777</v>
      </c>
      <c r="E4560" s="135" t="s">
        <v>2103</v>
      </c>
      <c r="F4560" s="135">
        <v>1</v>
      </c>
      <c r="G4560" s="136">
        <v>26</v>
      </c>
      <c r="H4560" s="135" t="s">
        <v>2143</v>
      </c>
      <c r="I4560" s="135">
        <v>305</v>
      </c>
      <c r="J4560" s="135" t="s">
        <v>2115</v>
      </c>
      <c r="K4560" s="135" t="s">
        <v>2129</v>
      </c>
      <c r="L4560" s="135" t="s">
        <v>194</v>
      </c>
      <c r="M4560" s="135"/>
      <c r="N4560" s="137"/>
      <c r="O4560" s="121"/>
    </row>
    <row r="4561" spans="1:15" x14ac:dyDescent="0.25">
      <c r="A4561" s="139">
        <v>154</v>
      </c>
      <c r="B4561" s="135" t="s">
        <v>274</v>
      </c>
      <c r="C4561" s="134" t="s">
        <v>2102</v>
      </c>
      <c r="D4561" s="135">
        <v>5778</v>
      </c>
      <c r="E4561" s="135" t="s">
        <v>2103</v>
      </c>
      <c r="F4561" s="135">
        <v>1</v>
      </c>
      <c r="G4561" s="140">
        <v>27</v>
      </c>
      <c r="H4561" s="135" t="s">
        <v>2144</v>
      </c>
      <c r="I4561" s="135">
        <v>910</v>
      </c>
      <c r="J4561" s="135" t="s">
        <v>2115</v>
      </c>
      <c r="K4561" s="135" t="s">
        <v>2116</v>
      </c>
      <c r="L4561" s="135" t="s">
        <v>2117</v>
      </c>
      <c r="M4561" s="135"/>
      <c r="N4561" s="137"/>
      <c r="O4561" s="121"/>
    </row>
    <row r="4562" spans="1:15" x14ac:dyDescent="0.25">
      <c r="A4562" s="139">
        <v>154</v>
      </c>
      <c r="B4562" s="135" t="s">
        <v>274</v>
      </c>
      <c r="C4562" s="134" t="s">
        <v>2102</v>
      </c>
      <c r="D4562" s="135">
        <v>5779</v>
      </c>
      <c r="E4562" s="135" t="s">
        <v>2103</v>
      </c>
      <c r="F4562" s="135">
        <v>1</v>
      </c>
      <c r="G4562" s="136">
        <v>28</v>
      </c>
      <c r="H4562" s="135" t="s">
        <v>2145</v>
      </c>
      <c r="I4562" s="135">
        <v>913</v>
      </c>
      <c r="J4562" s="135" t="s">
        <v>2115</v>
      </c>
      <c r="K4562" s="135" t="s">
        <v>2116</v>
      </c>
      <c r="L4562" s="135" t="s">
        <v>2117</v>
      </c>
      <c r="M4562" s="135"/>
      <c r="N4562" s="137"/>
      <c r="O4562" s="121"/>
    </row>
    <row r="4563" spans="1:15" x14ac:dyDescent="0.25">
      <c r="A4563" s="139">
        <v>154</v>
      </c>
      <c r="B4563" s="135" t="s">
        <v>274</v>
      </c>
      <c r="C4563" s="134" t="s">
        <v>2102</v>
      </c>
      <c r="D4563" s="135">
        <v>5780</v>
      </c>
      <c r="E4563" s="135" t="s">
        <v>2103</v>
      </c>
      <c r="F4563" s="135">
        <v>1</v>
      </c>
      <c r="G4563" s="140">
        <v>29</v>
      </c>
      <c r="H4563" s="135" t="s">
        <v>2146</v>
      </c>
      <c r="I4563" s="135">
        <v>341</v>
      </c>
      <c r="J4563" s="135" t="s">
        <v>2108</v>
      </c>
      <c r="K4563" s="135" t="s">
        <v>2109</v>
      </c>
      <c r="L4563" s="135" t="s">
        <v>193</v>
      </c>
      <c r="M4563" s="135"/>
      <c r="N4563" s="137"/>
      <c r="O4563" s="121"/>
    </row>
    <row r="4564" spans="1:15" x14ac:dyDescent="0.25">
      <c r="A4564" s="139">
        <v>154</v>
      </c>
      <c r="B4564" s="135" t="s">
        <v>274</v>
      </c>
      <c r="C4564" s="134" t="s">
        <v>2102</v>
      </c>
      <c r="D4564" s="135">
        <v>5781</v>
      </c>
      <c r="E4564" s="135" t="s">
        <v>2103</v>
      </c>
      <c r="F4564" s="135">
        <v>1</v>
      </c>
      <c r="G4564" s="136">
        <v>30</v>
      </c>
      <c r="H4564" s="135" t="s">
        <v>2147</v>
      </c>
      <c r="I4564" s="135">
        <v>346</v>
      </c>
      <c r="J4564" s="135" t="s">
        <v>2108</v>
      </c>
      <c r="K4564" s="135" t="s">
        <v>2109</v>
      </c>
      <c r="L4564" s="135" t="s">
        <v>193</v>
      </c>
      <c r="M4564" s="135"/>
      <c r="N4564" s="137"/>
      <c r="O4564" s="121"/>
    </row>
    <row r="4565" spans="1:15" x14ac:dyDescent="0.25">
      <c r="A4565" s="139">
        <v>154</v>
      </c>
      <c r="B4565" s="135" t="s">
        <v>274</v>
      </c>
      <c r="C4565" s="134" t="s">
        <v>2102</v>
      </c>
      <c r="D4565" s="135">
        <v>5782</v>
      </c>
      <c r="E4565" s="135" t="s">
        <v>2103</v>
      </c>
      <c r="F4565" s="135">
        <v>1</v>
      </c>
      <c r="G4565" s="140">
        <v>31</v>
      </c>
      <c r="H4565" s="135" t="s">
        <v>2148</v>
      </c>
      <c r="I4565" s="135">
        <v>67</v>
      </c>
      <c r="J4565" s="135" t="s">
        <v>2155</v>
      </c>
      <c r="K4565" s="135" t="s">
        <v>2156</v>
      </c>
      <c r="L4565" s="135" t="s">
        <v>193</v>
      </c>
      <c r="M4565" s="135"/>
      <c r="N4565" s="137"/>
      <c r="O4565" s="121"/>
    </row>
    <row r="4566" spans="1:15" x14ac:dyDescent="0.25">
      <c r="A4566" s="139">
        <v>154</v>
      </c>
      <c r="B4566" s="135" t="s">
        <v>274</v>
      </c>
      <c r="C4566" s="134" t="s">
        <v>2102</v>
      </c>
      <c r="D4566" s="135">
        <v>5783</v>
      </c>
      <c r="E4566" s="135" t="s">
        <v>2103</v>
      </c>
      <c r="F4566" s="135">
        <v>1</v>
      </c>
      <c r="G4566" s="140">
        <v>32</v>
      </c>
      <c r="H4566" s="135" t="s">
        <v>2149</v>
      </c>
      <c r="I4566" s="135">
        <v>430</v>
      </c>
      <c r="J4566" s="135" t="s">
        <v>2151</v>
      </c>
      <c r="K4566" s="135" t="s">
        <v>2152</v>
      </c>
      <c r="L4566" s="135" t="s">
        <v>193</v>
      </c>
      <c r="M4566" s="135"/>
      <c r="N4566" s="137"/>
      <c r="O4566" s="121"/>
    </row>
    <row r="4567" spans="1:15" x14ac:dyDescent="0.25">
      <c r="A4567" s="139">
        <v>154</v>
      </c>
      <c r="B4567" s="135" t="s">
        <v>274</v>
      </c>
      <c r="C4567" s="134" t="s">
        <v>2102</v>
      </c>
      <c r="D4567" s="135">
        <v>5784</v>
      </c>
      <c r="E4567" s="135" t="s">
        <v>2103</v>
      </c>
      <c r="F4567" s="135">
        <v>1</v>
      </c>
      <c r="G4567" s="136">
        <v>33</v>
      </c>
      <c r="H4567" s="135" t="s">
        <v>2150</v>
      </c>
      <c r="I4567" s="135">
        <v>1566</v>
      </c>
      <c r="J4567" s="135" t="s">
        <v>2124</v>
      </c>
      <c r="K4567" s="135" t="s">
        <v>2125</v>
      </c>
      <c r="L4567" s="135" t="s">
        <v>192</v>
      </c>
      <c r="M4567" s="135"/>
      <c r="N4567" s="137"/>
      <c r="O4567" s="121"/>
    </row>
    <row r="4568" spans="1:15" x14ac:dyDescent="0.25">
      <c r="A4568" s="139">
        <v>154</v>
      </c>
      <c r="B4568" s="135" t="s">
        <v>274</v>
      </c>
      <c r="C4568" s="134" t="s">
        <v>2102</v>
      </c>
      <c r="D4568" s="135">
        <v>5785</v>
      </c>
      <c r="E4568" s="135" t="s">
        <v>2103</v>
      </c>
      <c r="F4568" s="135">
        <v>1</v>
      </c>
      <c r="G4568" s="140">
        <v>34</v>
      </c>
      <c r="H4568" s="135" t="s">
        <v>2153</v>
      </c>
      <c r="I4568" s="135">
        <v>128</v>
      </c>
      <c r="J4568" s="135" t="s">
        <v>2112</v>
      </c>
      <c r="K4568" s="135" t="s">
        <v>2113</v>
      </c>
      <c r="L4568" s="135" t="s">
        <v>194</v>
      </c>
      <c r="M4568" s="135"/>
      <c r="N4568" s="137"/>
      <c r="O4568" s="121"/>
    </row>
    <row r="4569" spans="1:15" x14ac:dyDescent="0.25">
      <c r="A4569" s="139">
        <v>154</v>
      </c>
      <c r="B4569" s="135" t="s">
        <v>274</v>
      </c>
      <c r="C4569" s="134" t="s">
        <v>2102</v>
      </c>
      <c r="D4569" s="135">
        <v>5786</v>
      </c>
      <c r="E4569" s="135" t="s">
        <v>2103</v>
      </c>
      <c r="F4569" s="135">
        <v>1</v>
      </c>
      <c r="G4569" s="140" t="s">
        <v>3400</v>
      </c>
      <c r="H4569" s="135" t="s">
        <v>3401</v>
      </c>
      <c r="I4569" s="135">
        <v>128</v>
      </c>
      <c r="J4569" s="135" t="s">
        <v>2112</v>
      </c>
      <c r="K4569" s="135" t="s">
        <v>2113</v>
      </c>
      <c r="L4569" s="135" t="s">
        <v>194</v>
      </c>
      <c r="M4569" s="135"/>
      <c r="N4569" s="137"/>
      <c r="O4569" s="121"/>
    </row>
    <row r="4570" spans="1:15" x14ac:dyDescent="0.25">
      <c r="A4570" s="139">
        <v>154</v>
      </c>
      <c r="B4570" s="135" t="s">
        <v>274</v>
      </c>
      <c r="C4570" s="134" t="s">
        <v>2102</v>
      </c>
      <c r="D4570" s="135">
        <v>5787</v>
      </c>
      <c r="E4570" s="135" t="s">
        <v>2103</v>
      </c>
      <c r="F4570" s="135">
        <v>1</v>
      </c>
      <c r="G4570" s="140">
        <v>35</v>
      </c>
      <c r="H4570" s="135" t="s">
        <v>2154</v>
      </c>
      <c r="I4570" s="135">
        <v>913</v>
      </c>
      <c r="J4570" s="135" t="s">
        <v>2115</v>
      </c>
      <c r="K4570" s="135" t="s">
        <v>2116</v>
      </c>
      <c r="L4570" s="135" t="s">
        <v>2117</v>
      </c>
      <c r="M4570" s="135"/>
      <c r="N4570" s="137"/>
      <c r="O4570" s="121"/>
    </row>
    <row r="4571" spans="1:15" x14ac:dyDescent="0.25">
      <c r="A4571" s="139">
        <v>154</v>
      </c>
      <c r="B4571" s="135" t="s">
        <v>274</v>
      </c>
      <c r="C4571" s="134" t="s">
        <v>2102</v>
      </c>
      <c r="D4571" s="135">
        <v>5788</v>
      </c>
      <c r="E4571" s="135" t="s">
        <v>2103</v>
      </c>
      <c r="F4571" s="135">
        <v>1</v>
      </c>
      <c r="G4571" s="140">
        <v>36</v>
      </c>
      <c r="H4571" s="135" t="s">
        <v>2157</v>
      </c>
      <c r="I4571" s="135">
        <v>230</v>
      </c>
      <c r="J4571" s="135" t="s">
        <v>2151</v>
      </c>
      <c r="K4571" s="135" t="s">
        <v>2152</v>
      </c>
      <c r="L4571" s="135" t="s">
        <v>193</v>
      </c>
      <c r="M4571" s="135"/>
      <c r="N4571" s="137"/>
      <c r="O4571" s="121"/>
    </row>
    <row r="4572" spans="1:15" x14ac:dyDescent="0.25">
      <c r="A4572" s="139">
        <v>154</v>
      </c>
      <c r="B4572" s="135" t="s">
        <v>274</v>
      </c>
      <c r="C4572" s="134" t="s">
        <v>2102</v>
      </c>
      <c r="D4572" s="135">
        <v>5789</v>
      </c>
      <c r="E4572" s="135" t="s">
        <v>2103</v>
      </c>
      <c r="F4572" s="135">
        <v>1</v>
      </c>
      <c r="G4572" s="136">
        <v>37</v>
      </c>
      <c r="H4572" s="135" t="s">
        <v>2158</v>
      </c>
      <c r="I4572" s="135">
        <v>917</v>
      </c>
      <c r="J4572" s="135" t="s">
        <v>2112</v>
      </c>
      <c r="K4572" s="135" t="s">
        <v>2113</v>
      </c>
      <c r="L4572" s="135" t="s">
        <v>194</v>
      </c>
      <c r="M4572" s="135"/>
      <c r="N4572" s="137"/>
      <c r="O4572" s="121"/>
    </row>
    <row r="4573" spans="1:15" x14ac:dyDescent="0.25">
      <c r="A4573" s="139">
        <v>154</v>
      </c>
      <c r="B4573" s="135" t="s">
        <v>274</v>
      </c>
      <c r="C4573" s="134" t="s">
        <v>2102</v>
      </c>
      <c r="D4573" s="135">
        <v>5790</v>
      </c>
      <c r="E4573" s="135" t="s">
        <v>2103</v>
      </c>
      <c r="F4573" s="135">
        <v>1</v>
      </c>
      <c r="G4573" s="140">
        <v>38</v>
      </c>
      <c r="H4573" s="135" t="s">
        <v>2159</v>
      </c>
      <c r="I4573" s="135">
        <v>107</v>
      </c>
      <c r="J4573" s="135" t="s">
        <v>2138</v>
      </c>
      <c r="K4573" s="135" t="s">
        <v>2139</v>
      </c>
      <c r="L4573" s="135" t="s">
        <v>194</v>
      </c>
      <c r="M4573" s="135"/>
      <c r="N4573" s="137"/>
      <c r="O4573" s="121"/>
    </row>
    <row r="4574" spans="1:15" x14ac:dyDescent="0.25">
      <c r="A4574" s="139">
        <v>154</v>
      </c>
      <c r="B4574" s="135" t="s">
        <v>274</v>
      </c>
      <c r="C4574" s="134" t="s">
        <v>2102</v>
      </c>
      <c r="D4574" s="135">
        <v>5791</v>
      </c>
      <c r="E4574" s="135" t="s">
        <v>2103</v>
      </c>
      <c r="F4574" s="135">
        <v>1</v>
      </c>
      <c r="G4574" s="136">
        <v>39</v>
      </c>
      <c r="H4574" s="135" t="s">
        <v>2160</v>
      </c>
      <c r="I4574" s="135">
        <v>68</v>
      </c>
      <c r="J4574" s="135" t="s">
        <v>2108</v>
      </c>
      <c r="K4574" s="135" t="s">
        <v>2109</v>
      </c>
      <c r="L4574" s="135" t="s">
        <v>193</v>
      </c>
      <c r="M4574" s="135"/>
      <c r="N4574" s="137"/>
      <c r="O4574" s="121"/>
    </row>
    <row r="4575" spans="1:15" x14ac:dyDescent="0.25">
      <c r="A4575" s="139">
        <v>154</v>
      </c>
      <c r="B4575" s="135" t="s">
        <v>274</v>
      </c>
      <c r="C4575" s="134" t="s">
        <v>2102</v>
      </c>
      <c r="D4575" s="135">
        <v>5792</v>
      </c>
      <c r="E4575" s="135" t="s">
        <v>2103</v>
      </c>
      <c r="F4575" s="135">
        <v>1</v>
      </c>
      <c r="G4575" s="140">
        <v>40</v>
      </c>
      <c r="H4575" s="135" t="s">
        <v>2161</v>
      </c>
      <c r="I4575" s="135">
        <v>34</v>
      </c>
      <c r="J4575" s="135" t="s">
        <v>2155</v>
      </c>
      <c r="K4575" s="135" t="s">
        <v>2156</v>
      </c>
      <c r="L4575" s="135" t="s">
        <v>193</v>
      </c>
      <c r="M4575" s="135"/>
      <c r="N4575" s="137"/>
      <c r="O4575" s="121"/>
    </row>
    <row r="4576" spans="1:15" x14ac:dyDescent="0.25">
      <c r="A4576" s="139">
        <v>154</v>
      </c>
      <c r="B4576" s="135" t="s">
        <v>274</v>
      </c>
      <c r="C4576" s="134" t="s">
        <v>2102</v>
      </c>
      <c r="D4576" s="135">
        <v>5793</v>
      </c>
      <c r="E4576" s="135" t="s">
        <v>2103</v>
      </c>
      <c r="F4576" s="135">
        <v>1</v>
      </c>
      <c r="G4576" s="140">
        <v>41</v>
      </c>
      <c r="H4576" s="135" t="s">
        <v>2162</v>
      </c>
      <c r="I4576" s="135">
        <v>21</v>
      </c>
      <c r="J4576" s="135" t="s">
        <v>2151</v>
      </c>
      <c r="K4576" s="135" t="s">
        <v>2152</v>
      </c>
      <c r="L4576" s="135" t="s">
        <v>193</v>
      </c>
      <c r="M4576" s="135"/>
      <c r="N4576" s="137"/>
      <c r="O4576" s="121"/>
    </row>
    <row r="4577" spans="1:15" x14ac:dyDescent="0.25">
      <c r="A4577" s="139">
        <v>154</v>
      </c>
      <c r="B4577" s="135" t="s">
        <v>274</v>
      </c>
      <c r="C4577" s="134" t="s">
        <v>2102</v>
      </c>
      <c r="D4577" s="135">
        <v>5794</v>
      </c>
      <c r="E4577" s="135" t="s">
        <v>2103</v>
      </c>
      <c r="F4577" s="135">
        <v>1</v>
      </c>
      <c r="G4577" s="136">
        <v>43</v>
      </c>
      <c r="H4577" s="135" t="s">
        <v>2164</v>
      </c>
      <c r="I4577" s="135">
        <v>45</v>
      </c>
      <c r="J4577" s="135" t="s">
        <v>2151</v>
      </c>
      <c r="K4577" s="135" t="s">
        <v>2152</v>
      </c>
      <c r="L4577" s="135" t="s">
        <v>193</v>
      </c>
      <c r="M4577" s="135"/>
      <c r="N4577" s="137"/>
      <c r="O4577" s="121"/>
    </row>
    <row r="4578" spans="1:15" x14ac:dyDescent="0.25">
      <c r="A4578" s="139">
        <v>154</v>
      </c>
      <c r="B4578" s="135" t="s">
        <v>274</v>
      </c>
      <c r="C4578" s="134" t="s">
        <v>2102</v>
      </c>
      <c r="D4578" s="135">
        <v>5795</v>
      </c>
      <c r="E4578" s="135" t="s">
        <v>2103</v>
      </c>
      <c r="F4578" s="135">
        <v>1</v>
      </c>
      <c r="G4578" s="140">
        <v>44</v>
      </c>
      <c r="H4578" s="135" t="s">
        <v>2165</v>
      </c>
      <c r="I4578" s="135">
        <v>55</v>
      </c>
      <c r="J4578" s="135" t="s">
        <v>2108</v>
      </c>
      <c r="K4578" s="135" t="s">
        <v>2109</v>
      </c>
      <c r="L4578" s="135" t="s">
        <v>193</v>
      </c>
      <c r="M4578" s="135"/>
      <c r="N4578" s="137"/>
      <c r="O4578" s="121"/>
    </row>
    <row r="4579" spans="1:15" x14ac:dyDescent="0.25">
      <c r="A4579" s="139">
        <v>154</v>
      </c>
      <c r="B4579" s="135" t="s">
        <v>274</v>
      </c>
      <c r="C4579" s="134" t="s">
        <v>2102</v>
      </c>
      <c r="D4579" s="135">
        <v>5796</v>
      </c>
      <c r="E4579" s="135" t="s">
        <v>2103</v>
      </c>
      <c r="F4579" s="135">
        <v>1</v>
      </c>
      <c r="G4579" s="136">
        <v>45</v>
      </c>
      <c r="H4579" s="135" t="s">
        <v>2166</v>
      </c>
      <c r="I4579" s="135">
        <v>471</v>
      </c>
      <c r="J4579" s="135" t="s">
        <v>2138</v>
      </c>
      <c r="K4579" s="135" t="s">
        <v>2139</v>
      </c>
      <c r="L4579" s="135" t="s">
        <v>194</v>
      </c>
      <c r="M4579" s="135"/>
      <c r="N4579" s="137"/>
      <c r="O4579" s="121"/>
    </row>
    <row r="4580" spans="1:15" x14ac:dyDescent="0.25">
      <c r="A4580" s="139">
        <v>154</v>
      </c>
      <c r="B4580" s="135" t="s">
        <v>274</v>
      </c>
      <c r="C4580" s="134" t="s">
        <v>2102</v>
      </c>
      <c r="D4580" s="135">
        <v>5797</v>
      </c>
      <c r="E4580" s="135" t="s">
        <v>2103</v>
      </c>
      <c r="F4580" s="135">
        <v>1</v>
      </c>
      <c r="G4580" s="140">
        <v>46</v>
      </c>
      <c r="H4580" s="135" t="s">
        <v>2169</v>
      </c>
      <c r="I4580" s="135">
        <v>685</v>
      </c>
      <c r="J4580" s="135" t="s">
        <v>2155</v>
      </c>
      <c r="K4580" s="135" t="s">
        <v>2156</v>
      </c>
      <c r="L4580" s="135" t="s">
        <v>193</v>
      </c>
      <c r="M4580" s="135"/>
      <c r="N4580" s="137"/>
      <c r="O4580" s="121"/>
    </row>
    <row r="4581" spans="1:15" x14ac:dyDescent="0.25">
      <c r="A4581" s="139">
        <v>154</v>
      </c>
      <c r="B4581" s="135" t="s">
        <v>274</v>
      </c>
      <c r="C4581" s="134" t="s">
        <v>2102</v>
      </c>
      <c r="D4581" s="135">
        <v>5798</v>
      </c>
      <c r="E4581" s="135" t="s">
        <v>2103</v>
      </c>
      <c r="F4581" s="135">
        <v>1</v>
      </c>
      <c r="G4581" s="140">
        <v>47</v>
      </c>
      <c r="H4581" s="135" t="s">
        <v>2170</v>
      </c>
      <c r="I4581" s="135">
        <v>142</v>
      </c>
      <c r="J4581" s="135" t="s">
        <v>2151</v>
      </c>
      <c r="K4581" s="135" t="s">
        <v>2152</v>
      </c>
      <c r="L4581" s="135" t="s">
        <v>193</v>
      </c>
      <c r="M4581" s="135"/>
      <c r="N4581" s="137"/>
      <c r="O4581" s="121"/>
    </row>
    <row r="4582" spans="1:15" x14ac:dyDescent="0.25">
      <c r="A4582" s="139">
        <v>154</v>
      </c>
      <c r="B4582" s="135" t="s">
        <v>274</v>
      </c>
      <c r="C4582" s="134" t="s">
        <v>2102</v>
      </c>
      <c r="D4582" s="135">
        <v>5799</v>
      </c>
      <c r="E4582" s="135" t="s">
        <v>2103</v>
      </c>
      <c r="F4582" s="135">
        <v>1</v>
      </c>
      <c r="G4582" s="140">
        <v>49</v>
      </c>
      <c r="H4582" s="135" t="s">
        <v>2172</v>
      </c>
      <c r="I4582" s="135">
        <v>35</v>
      </c>
      <c r="J4582" s="135" t="s">
        <v>2151</v>
      </c>
      <c r="K4582" s="135" t="s">
        <v>2152</v>
      </c>
      <c r="L4582" s="135" t="s">
        <v>193</v>
      </c>
      <c r="M4582" s="135"/>
      <c r="N4582" s="137"/>
      <c r="O4582" s="121"/>
    </row>
    <row r="4583" spans="1:15" x14ac:dyDescent="0.25">
      <c r="A4583" s="139">
        <v>154</v>
      </c>
      <c r="B4583" s="135" t="s">
        <v>274</v>
      </c>
      <c r="C4583" s="134" t="s">
        <v>2102</v>
      </c>
      <c r="D4583" s="135">
        <v>5800</v>
      </c>
      <c r="E4583" s="135" t="s">
        <v>2103</v>
      </c>
      <c r="F4583" s="135">
        <v>1</v>
      </c>
      <c r="G4583" s="136">
        <v>50</v>
      </c>
      <c r="H4583" s="135" t="s">
        <v>2175</v>
      </c>
      <c r="I4583" s="135">
        <v>64</v>
      </c>
      <c r="J4583" s="135" t="s">
        <v>2108</v>
      </c>
      <c r="K4583" s="135" t="s">
        <v>2109</v>
      </c>
      <c r="L4583" s="135" t="s">
        <v>193</v>
      </c>
      <c r="M4583" s="135"/>
      <c r="N4583" s="137"/>
      <c r="O4583" s="121"/>
    </row>
    <row r="4584" spans="1:15" x14ac:dyDescent="0.25">
      <c r="A4584" s="139">
        <v>154</v>
      </c>
      <c r="B4584" s="135" t="s">
        <v>274</v>
      </c>
      <c r="C4584" s="134" t="s">
        <v>2102</v>
      </c>
      <c r="D4584" s="135">
        <v>5801</v>
      </c>
      <c r="E4584" s="135" t="s">
        <v>2103</v>
      </c>
      <c r="F4584" s="135">
        <v>1</v>
      </c>
      <c r="G4584" s="140">
        <v>52</v>
      </c>
      <c r="H4584" s="135" t="s">
        <v>2177</v>
      </c>
      <c r="I4584" s="135">
        <v>94</v>
      </c>
      <c r="J4584" s="135" t="s">
        <v>2112</v>
      </c>
      <c r="K4584" s="135" t="s">
        <v>2113</v>
      </c>
      <c r="L4584" s="135" t="s">
        <v>194</v>
      </c>
      <c r="M4584" s="135"/>
      <c r="N4584" s="137"/>
      <c r="O4584" s="121"/>
    </row>
    <row r="4585" spans="1:15" x14ac:dyDescent="0.25">
      <c r="A4585" s="139">
        <v>154</v>
      </c>
      <c r="B4585" s="135" t="s">
        <v>274</v>
      </c>
      <c r="C4585" s="134" t="s">
        <v>2102</v>
      </c>
      <c r="D4585" s="135">
        <v>5802</v>
      </c>
      <c r="E4585" s="135" t="s">
        <v>2103</v>
      </c>
      <c r="F4585" s="135">
        <v>1</v>
      </c>
      <c r="G4585" s="140">
        <v>53</v>
      </c>
      <c r="H4585" s="135" t="s">
        <v>2178</v>
      </c>
      <c r="I4585" s="135">
        <v>21</v>
      </c>
      <c r="J4585" s="135" t="s">
        <v>2105</v>
      </c>
      <c r="K4585" s="135" t="s">
        <v>2106</v>
      </c>
      <c r="L4585" s="135" t="s">
        <v>193</v>
      </c>
      <c r="M4585" s="135"/>
      <c r="N4585" s="137"/>
      <c r="O4585" s="121"/>
    </row>
    <row r="4586" spans="1:15" x14ac:dyDescent="0.25">
      <c r="A4586" s="139">
        <v>154</v>
      </c>
      <c r="B4586" s="135" t="s">
        <v>274</v>
      </c>
      <c r="C4586" s="134" t="s">
        <v>2102</v>
      </c>
      <c r="D4586" s="135">
        <v>5803</v>
      </c>
      <c r="E4586" s="135" t="s">
        <v>2103</v>
      </c>
      <c r="F4586" s="135">
        <v>1</v>
      </c>
      <c r="G4586" s="140">
        <v>54</v>
      </c>
      <c r="H4586" s="135" t="s">
        <v>2179</v>
      </c>
      <c r="I4586" s="135">
        <v>2587</v>
      </c>
      <c r="J4586" s="135" t="s">
        <v>2167</v>
      </c>
      <c r="K4586" s="135" t="s">
        <v>2168</v>
      </c>
      <c r="L4586" s="135" t="s">
        <v>189</v>
      </c>
      <c r="M4586" s="135"/>
      <c r="N4586" s="137"/>
      <c r="O4586" s="121"/>
    </row>
    <row r="4587" spans="1:15" x14ac:dyDescent="0.25">
      <c r="A4587" s="139">
        <v>154</v>
      </c>
      <c r="B4587" s="135" t="s">
        <v>274</v>
      </c>
      <c r="C4587" s="134" t="s">
        <v>2102</v>
      </c>
      <c r="D4587" s="135">
        <v>5804</v>
      </c>
      <c r="E4587" s="135" t="s">
        <v>2103</v>
      </c>
      <c r="F4587" s="135">
        <v>1</v>
      </c>
      <c r="G4587" s="140">
        <v>55</v>
      </c>
      <c r="H4587" s="135" t="s">
        <v>2180</v>
      </c>
      <c r="I4587" s="135">
        <v>813</v>
      </c>
      <c r="J4587" s="135" t="s">
        <v>2167</v>
      </c>
      <c r="K4587" s="135" t="s">
        <v>2168</v>
      </c>
      <c r="L4587" s="135" t="s">
        <v>189</v>
      </c>
      <c r="M4587" s="135"/>
      <c r="N4587" s="137"/>
      <c r="O4587" s="121"/>
    </row>
    <row r="4588" spans="1:15" x14ac:dyDescent="0.25">
      <c r="A4588" s="139">
        <v>154</v>
      </c>
      <c r="B4588" s="135" t="s">
        <v>274</v>
      </c>
      <c r="C4588" s="134" t="s">
        <v>2102</v>
      </c>
      <c r="D4588" s="135">
        <v>5805</v>
      </c>
      <c r="E4588" s="135" t="s">
        <v>2103</v>
      </c>
      <c r="F4588" s="135">
        <v>1</v>
      </c>
      <c r="G4588" s="140">
        <v>56</v>
      </c>
      <c r="H4588" s="135" t="s">
        <v>2181</v>
      </c>
      <c r="I4588" s="135">
        <v>67</v>
      </c>
      <c r="J4588" s="135" t="s">
        <v>2105</v>
      </c>
      <c r="K4588" s="135" t="s">
        <v>2106</v>
      </c>
      <c r="L4588" s="135" t="s">
        <v>193</v>
      </c>
      <c r="M4588" s="135"/>
      <c r="N4588" s="137"/>
      <c r="O4588" s="121"/>
    </row>
    <row r="4589" spans="1:15" x14ac:dyDescent="0.25">
      <c r="A4589" s="139">
        <v>154</v>
      </c>
      <c r="B4589" s="135" t="s">
        <v>274</v>
      </c>
      <c r="C4589" s="134" t="s">
        <v>2102</v>
      </c>
      <c r="D4589" s="135">
        <v>5806</v>
      </c>
      <c r="E4589" s="135" t="s">
        <v>2103</v>
      </c>
      <c r="F4589" s="135">
        <v>1</v>
      </c>
      <c r="G4589" s="140">
        <v>57</v>
      </c>
      <c r="H4589" s="135" t="s">
        <v>2827</v>
      </c>
      <c r="I4589" s="135">
        <v>162</v>
      </c>
      <c r="J4589" s="135" t="s">
        <v>2151</v>
      </c>
      <c r="K4589" s="135" t="s">
        <v>2152</v>
      </c>
      <c r="L4589" s="135" t="s">
        <v>193</v>
      </c>
      <c r="M4589" s="135"/>
      <c r="N4589" s="137"/>
      <c r="O4589" s="121"/>
    </row>
    <row r="4590" spans="1:15" x14ac:dyDescent="0.25">
      <c r="A4590" s="139">
        <v>154</v>
      </c>
      <c r="B4590" s="135" t="s">
        <v>274</v>
      </c>
      <c r="C4590" s="134" t="s">
        <v>2102</v>
      </c>
      <c r="D4590" s="135">
        <v>5807</v>
      </c>
      <c r="E4590" s="135" t="s">
        <v>2103</v>
      </c>
      <c r="F4590" s="135">
        <v>1</v>
      </c>
      <c r="G4590" s="140">
        <v>58</v>
      </c>
      <c r="H4590" s="135" t="s">
        <v>2828</v>
      </c>
      <c r="I4590" s="135">
        <v>351</v>
      </c>
      <c r="J4590" s="135" t="s">
        <v>2155</v>
      </c>
      <c r="K4590" s="135" t="s">
        <v>2156</v>
      </c>
      <c r="L4590" s="135" t="s">
        <v>193</v>
      </c>
      <c r="M4590" s="135"/>
      <c r="N4590" s="137"/>
      <c r="O4590" s="121"/>
    </row>
    <row r="4591" spans="1:15" x14ac:dyDescent="0.25">
      <c r="A4591" s="139">
        <v>154</v>
      </c>
      <c r="B4591" s="135" t="s">
        <v>274</v>
      </c>
      <c r="C4591" s="134" t="s">
        <v>2102</v>
      </c>
      <c r="D4591" s="135">
        <v>5808</v>
      </c>
      <c r="E4591" s="135" t="s">
        <v>2103</v>
      </c>
      <c r="F4591" s="135">
        <v>1</v>
      </c>
      <c r="G4591" s="140">
        <v>59</v>
      </c>
      <c r="H4591" s="135" t="s">
        <v>2831</v>
      </c>
      <c r="I4591" s="135">
        <v>399</v>
      </c>
      <c r="J4591" s="135" t="s">
        <v>2155</v>
      </c>
      <c r="K4591" s="135" t="s">
        <v>2156</v>
      </c>
      <c r="L4591" s="135" t="s">
        <v>193</v>
      </c>
      <c r="M4591" s="135"/>
      <c r="N4591" s="137"/>
      <c r="O4591" s="121"/>
    </row>
    <row r="4592" spans="1:15" x14ac:dyDescent="0.25">
      <c r="A4592" s="139">
        <v>154</v>
      </c>
      <c r="B4592" s="135" t="s">
        <v>274</v>
      </c>
      <c r="C4592" s="134" t="s">
        <v>2102</v>
      </c>
      <c r="D4592" s="135">
        <v>5809</v>
      </c>
      <c r="E4592" s="135" t="s">
        <v>2103</v>
      </c>
      <c r="F4592" s="135">
        <v>1</v>
      </c>
      <c r="G4592" s="140">
        <v>60</v>
      </c>
      <c r="H4592" s="135" t="s">
        <v>2832</v>
      </c>
      <c r="I4592" s="135">
        <v>517</v>
      </c>
      <c r="J4592" s="135" t="s">
        <v>2115</v>
      </c>
      <c r="K4592" s="135" t="s">
        <v>2129</v>
      </c>
      <c r="L4592" s="135" t="s">
        <v>194</v>
      </c>
      <c r="M4592" s="135"/>
      <c r="N4592" s="137"/>
      <c r="O4592" s="121"/>
    </row>
    <row r="4593" spans="1:15" x14ac:dyDescent="0.25">
      <c r="A4593" s="139">
        <v>154</v>
      </c>
      <c r="B4593" s="135" t="s">
        <v>274</v>
      </c>
      <c r="C4593" s="134" t="s">
        <v>2102</v>
      </c>
      <c r="D4593" s="135">
        <v>5810</v>
      </c>
      <c r="E4593" s="135" t="s">
        <v>2103</v>
      </c>
      <c r="F4593" s="135">
        <v>1</v>
      </c>
      <c r="G4593" s="140">
        <v>61</v>
      </c>
      <c r="H4593" s="135" t="s">
        <v>3478</v>
      </c>
      <c r="I4593" s="135">
        <v>1274</v>
      </c>
      <c r="J4593" s="135" t="s">
        <v>2105</v>
      </c>
      <c r="K4593" s="135" t="s">
        <v>2106</v>
      </c>
      <c r="L4593" s="135" t="s">
        <v>193</v>
      </c>
      <c r="M4593" s="135"/>
      <c r="N4593" s="137"/>
      <c r="O4593" s="121"/>
    </row>
    <row r="4594" spans="1:15" x14ac:dyDescent="0.25">
      <c r="A4594" s="139">
        <v>154</v>
      </c>
      <c r="B4594" s="135" t="s">
        <v>274</v>
      </c>
      <c r="C4594" s="134" t="s">
        <v>2102</v>
      </c>
      <c r="D4594" s="135">
        <v>5811</v>
      </c>
      <c r="E4594" s="135" t="s">
        <v>2103</v>
      </c>
      <c r="F4594" s="135">
        <v>1</v>
      </c>
      <c r="G4594" s="140">
        <v>62</v>
      </c>
      <c r="H4594" s="135" t="s">
        <v>3479</v>
      </c>
      <c r="I4594" s="135">
        <v>1332</v>
      </c>
      <c r="J4594" s="135" t="s">
        <v>2105</v>
      </c>
      <c r="K4594" s="135" t="s">
        <v>2106</v>
      </c>
      <c r="L4594" s="135" t="s">
        <v>193</v>
      </c>
      <c r="M4594" s="135"/>
      <c r="N4594" s="137"/>
      <c r="O4594" s="121"/>
    </row>
    <row r="4595" spans="1:15" x14ac:dyDescent="0.25">
      <c r="A4595" s="139">
        <v>154</v>
      </c>
      <c r="B4595" s="135" t="s">
        <v>274</v>
      </c>
      <c r="C4595" s="134" t="s">
        <v>2102</v>
      </c>
      <c r="D4595" s="135">
        <v>5812</v>
      </c>
      <c r="E4595" s="135" t="s">
        <v>2103</v>
      </c>
      <c r="F4595" s="135">
        <v>1</v>
      </c>
      <c r="G4595" s="140">
        <v>63</v>
      </c>
      <c r="H4595" s="135" t="s">
        <v>3480</v>
      </c>
      <c r="I4595" s="135">
        <v>229</v>
      </c>
      <c r="J4595" s="135" t="s">
        <v>2105</v>
      </c>
      <c r="K4595" s="135" t="s">
        <v>2106</v>
      </c>
      <c r="L4595" s="135" t="s">
        <v>193</v>
      </c>
      <c r="M4595" s="135"/>
      <c r="N4595" s="137"/>
      <c r="O4595" s="121"/>
    </row>
    <row r="4596" spans="1:15" x14ac:dyDescent="0.25">
      <c r="A4596" s="139">
        <v>154</v>
      </c>
      <c r="B4596" s="135" t="s">
        <v>274</v>
      </c>
      <c r="C4596" s="134" t="s">
        <v>2102</v>
      </c>
      <c r="D4596" s="135">
        <v>5813</v>
      </c>
      <c r="E4596" s="135" t="s">
        <v>2103</v>
      </c>
      <c r="F4596" s="135">
        <v>1</v>
      </c>
      <c r="G4596" s="140">
        <v>64</v>
      </c>
      <c r="H4596" s="135" t="s">
        <v>3481</v>
      </c>
      <c r="I4596" s="135">
        <v>52</v>
      </c>
      <c r="J4596" s="135" t="s">
        <v>2105</v>
      </c>
      <c r="K4596" s="135" t="s">
        <v>2106</v>
      </c>
      <c r="L4596" s="135" t="s">
        <v>193</v>
      </c>
      <c r="M4596" s="135"/>
      <c r="N4596" s="137"/>
      <c r="O4596" s="121"/>
    </row>
    <row r="4597" spans="1:15" x14ac:dyDescent="0.25">
      <c r="A4597" s="139">
        <v>154</v>
      </c>
      <c r="B4597" s="135" t="s">
        <v>274</v>
      </c>
      <c r="C4597" s="134" t="s">
        <v>2102</v>
      </c>
      <c r="D4597" s="135">
        <v>5814</v>
      </c>
      <c r="E4597" s="135" t="s">
        <v>2103</v>
      </c>
      <c r="F4597" s="135">
        <v>1</v>
      </c>
      <c r="G4597" s="140">
        <v>65</v>
      </c>
      <c r="H4597" s="135" t="s">
        <v>3652</v>
      </c>
      <c r="I4597" s="135">
        <v>25</v>
      </c>
      <c r="J4597" s="135" t="s">
        <v>2105</v>
      </c>
      <c r="K4597" s="135" t="s">
        <v>2106</v>
      </c>
      <c r="L4597" s="135" t="s">
        <v>193</v>
      </c>
      <c r="M4597" s="135"/>
      <c r="N4597" s="137"/>
      <c r="O4597" s="121"/>
    </row>
    <row r="4598" spans="1:15" x14ac:dyDescent="0.25">
      <c r="A4598" s="139">
        <v>154</v>
      </c>
      <c r="B4598" s="135" t="s">
        <v>274</v>
      </c>
      <c r="C4598" s="134" t="s">
        <v>2102</v>
      </c>
      <c r="D4598" s="135">
        <v>5815</v>
      </c>
      <c r="E4598" s="135" t="s">
        <v>2103</v>
      </c>
      <c r="F4598" s="135">
        <v>1</v>
      </c>
      <c r="G4598" s="140">
        <v>66</v>
      </c>
      <c r="H4598" s="135" t="s">
        <v>3482</v>
      </c>
      <c r="I4598" s="135">
        <v>66</v>
      </c>
      <c r="J4598" s="135" t="s">
        <v>2105</v>
      </c>
      <c r="K4598" s="135" t="s">
        <v>2106</v>
      </c>
      <c r="L4598" s="135" t="s">
        <v>193</v>
      </c>
      <c r="M4598" s="135"/>
      <c r="N4598" s="137"/>
      <c r="O4598" s="121"/>
    </row>
    <row r="4599" spans="1:15" x14ac:dyDescent="0.25">
      <c r="A4599" s="139">
        <v>154</v>
      </c>
      <c r="B4599" s="135" t="s">
        <v>274</v>
      </c>
      <c r="C4599" s="134" t="s">
        <v>2102</v>
      </c>
      <c r="D4599" s="135">
        <v>5816</v>
      </c>
      <c r="E4599" s="135" t="s">
        <v>2103</v>
      </c>
      <c r="F4599" s="135">
        <v>1</v>
      </c>
      <c r="G4599" s="140">
        <v>67</v>
      </c>
      <c r="H4599" s="135" t="s">
        <v>3483</v>
      </c>
      <c r="I4599" s="135">
        <v>33</v>
      </c>
      <c r="J4599" s="135" t="s">
        <v>2105</v>
      </c>
      <c r="K4599" s="135" t="s">
        <v>2106</v>
      </c>
      <c r="L4599" s="135" t="s">
        <v>193</v>
      </c>
      <c r="M4599" s="135"/>
      <c r="N4599" s="137"/>
      <c r="O4599" s="121"/>
    </row>
    <row r="4600" spans="1:15" x14ac:dyDescent="0.25">
      <c r="A4600" s="139">
        <v>154</v>
      </c>
      <c r="B4600" s="135" t="s">
        <v>274</v>
      </c>
      <c r="C4600" s="134" t="s">
        <v>2102</v>
      </c>
      <c r="D4600" s="135">
        <v>5817</v>
      </c>
      <c r="E4600" s="135" t="s">
        <v>2103</v>
      </c>
      <c r="F4600" s="135">
        <v>1</v>
      </c>
      <c r="G4600" s="140">
        <v>68</v>
      </c>
      <c r="H4600" s="135" t="s">
        <v>3484</v>
      </c>
      <c r="I4600" s="135">
        <v>2078</v>
      </c>
      <c r="J4600" s="135" t="s">
        <v>2105</v>
      </c>
      <c r="K4600" s="135" t="s">
        <v>2106</v>
      </c>
      <c r="L4600" s="135" t="s">
        <v>193</v>
      </c>
      <c r="M4600" s="135"/>
      <c r="N4600" s="137"/>
      <c r="O4600" s="121"/>
    </row>
    <row r="4601" spans="1:15" x14ac:dyDescent="0.25">
      <c r="A4601" s="139">
        <v>154</v>
      </c>
      <c r="B4601" s="135" t="s">
        <v>274</v>
      </c>
      <c r="C4601" s="134" t="s">
        <v>2102</v>
      </c>
      <c r="D4601" s="135">
        <v>5818</v>
      </c>
      <c r="E4601" s="135" t="s">
        <v>2442</v>
      </c>
      <c r="F4601" s="135">
        <v>1</v>
      </c>
      <c r="G4601" s="140">
        <v>1</v>
      </c>
      <c r="H4601" s="135" t="s">
        <v>2443</v>
      </c>
      <c r="I4601" s="135">
        <v>828</v>
      </c>
      <c r="J4601" s="135" t="s">
        <v>2115</v>
      </c>
      <c r="K4601" s="135" t="s">
        <v>2116</v>
      </c>
      <c r="L4601" s="135" t="s">
        <v>2117</v>
      </c>
      <c r="M4601" s="135"/>
      <c r="N4601" s="137"/>
      <c r="O4601" s="121"/>
    </row>
    <row r="4602" spans="1:15" x14ac:dyDescent="0.25">
      <c r="A4602" s="139">
        <v>154</v>
      </c>
      <c r="B4602" s="135" t="s">
        <v>274</v>
      </c>
      <c r="C4602" s="134" t="s">
        <v>2102</v>
      </c>
      <c r="D4602" s="135">
        <v>5819</v>
      </c>
      <c r="E4602" s="135" t="s">
        <v>2446</v>
      </c>
      <c r="F4602" s="135">
        <v>1</v>
      </c>
      <c r="G4602" s="140">
        <v>1</v>
      </c>
      <c r="H4602" s="135" t="s">
        <v>2447</v>
      </c>
      <c r="I4602" s="135">
        <v>828</v>
      </c>
      <c r="J4602" s="135" t="s">
        <v>2115</v>
      </c>
      <c r="K4602" s="135" t="s">
        <v>2116</v>
      </c>
      <c r="L4602" s="135" t="s">
        <v>2117</v>
      </c>
      <c r="M4602" s="135"/>
      <c r="N4602" s="137"/>
      <c r="O4602" s="121"/>
    </row>
    <row r="4603" spans="1:15" x14ac:dyDescent="0.25">
      <c r="A4603" s="139">
        <v>154</v>
      </c>
      <c r="B4603" s="135" t="s">
        <v>274</v>
      </c>
      <c r="C4603" s="134" t="s">
        <v>2102</v>
      </c>
      <c r="D4603" s="135">
        <v>5820</v>
      </c>
      <c r="E4603" s="135" t="s">
        <v>2450</v>
      </c>
      <c r="F4603" s="135">
        <v>1</v>
      </c>
      <c r="G4603" s="140">
        <v>1</v>
      </c>
      <c r="H4603" s="135" t="s">
        <v>2451</v>
      </c>
      <c r="I4603" s="135">
        <v>828</v>
      </c>
      <c r="J4603" s="135" t="s">
        <v>2115</v>
      </c>
      <c r="K4603" s="135" t="s">
        <v>2116</v>
      </c>
      <c r="L4603" s="135" t="s">
        <v>2117</v>
      </c>
      <c r="M4603" s="135"/>
      <c r="N4603" s="137"/>
      <c r="O4603" s="121"/>
    </row>
    <row r="4604" spans="1:15" x14ac:dyDescent="0.25">
      <c r="A4604" s="139">
        <v>154</v>
      </c>
      <c r="B4604" s="135" t="s">
        <v>274</v>
      </c>
      <c r="C4604" s="134" t="s">
        <v>2102</v>
      </c>
      <c r="D4604" s="135">
        <v>5821</v>
      </c>
      <c r="E4604" s="135" t="s">
        <v>2452</v>
      </c>
      <c r="F4604" s="135">
        <v>1</v>
      </c>
      <c r="G4604" s="140">
        <v>1</v>
      </c>
      <c r="H4604" s="135" t="s">
        <v>2453</v>
      </c>
      <c r="I4604" s="135">
        <v>828</v>
      </c>
      <c r="J4604" s="135" t="s">
        <v>2115</v>
      </c>
      <c r="K4604" s="135" t="s">
        <v>2116</v>
      </c>
      <c r="L4604" s="135" t="s">
        <v>2117</v>
      </c>
      <c r="M4604" s="135"/>
      <c r="N4604" s="137"/>
      <c r="O4604" s="121"/>
    </row>
    <row r="4605" spans="1:15" x14ac:dyDescent="0.25">
      <c r="A4605" s="139">
        <v>154</v>
      </c>
      <c r="B4605" s="135" t="s">
        <v>274</v>
      </c>
      <c r="C4605" s="134" t="s">
        <v>2102</v>
      </c>
      <c r="D4605" s="135">
        <v>5822</v>
      </c>
      <c r="E4605" s="135" t="s">
        <v>2455</v>
      </c>
      <c r="F4605" s="135">
        <v>1</v>
      </c>
      <c r="G4605" s="140">
        <v>1</v>
      </c>
      <c r="H4605" s="135" t="s">
        <v>2456</v>
      </c>
      <c r="I4605" s="135">
        <v>828</v>
      </c>
      <c r="J4605" s="135" t="s">
        <v>2115</v>
      </c>
      <c r="K4605" s="135" t="s">
        <v>2116</v>
      </c>
      <c r="L4605" s="135" t="s">
        <v>2117</v>
      </c>
      <c r="M4605" s="135"/>
      <c r="N4605" s="137"/>
      <c r="O4605" s="121"/>
    </row>
    <row r="4606" spans="1:15" x14ac:dyDescent="0.25">
      <c r="A4606" s="139">
        <v>154</v>
      </c>
      <c r="B4606" s="135" t="s">
        <v>274</v>
      </c>
      <c r="C4606" s="134" t="s">
        <v>2102</v>
      </c>
      <c r="D4606" s="135">
        <v>5823</v>
      </c>
      <c r="E4606" s="135" t="s">
        <v>2460</v>
      </c>
      <c r="F4606" s="135">
        <v>1</v>
      </c>
      <c r="G4606" s="140">
        <v>1</v>
      </c>
      <c r="H4606" s="135" t="s">
        <v>2461</v>
      </c>
      <c r="I4606" s="135">
        <v>448</v>
      </c>
      <c r="J4606" s="135" t="s">
        <v>2115</v>
      </c>
      <c r="K4606" s="135" t="s">
        <v>2129</v>
      </c>
      <c r="L4606" s="135" t="s">
        <v>194</v>
      </c>
      <c r="M4606" s="135"/>
      <c r="N4606" s="137"/>
      <c r="O4606" s="121"/>
    </row>
    <row r="4607" spans="1:15" x14ac:dyDescent="0.25">
      <c r="A4607" s="139">
        <v>154</v>
      </c>
      <c r="B4607" s="135" t="s">
        <v>274</v>
      </c>
      <c r="C4607" s="134" t="s">
        <v>2102</v>
      </c>
      <c r="D4607" s="135">
        <v>5824</v>
      </c>
      <c r="E4607" s="135" t="s">
        <v>2460</v>
      </c>
      <c r="F4607" s="135">
        <v>1</v>
      </c>
      <c r="G4607" s="140">
        <v>2</v>
      </c>
      <c r="H4607" s="135" t="s">
        <v>2462</v>
      </c>
      <c r="I4607" s="135">
        <v>30</v>
      </c>
      <c r="J4607" s="135" t="s">
        <v>2108</v>
      </c>
      <c r="K4607" s="135" t="s">
        <v>2109</v>
      </c>
      <c r="L4607" s="135" t="s">
        <v>193</v>
      </c>
      <c r="M4607" s="135"/>
      <c r="N4607" s="137"/>
      <c r="O4607" s="121"/>
    </row>
    <row r="4608" spans="1:15" x14ac:dyDescent="0.25">
      <c r="A4608" s="139">
        <v>154</v>
      </c>
      <c r="B4608" s="135" t="s">
        <v>274</v>
      </c>
      <c r="C4608" s="134" t="s">
        <v>2102</v>
      </c>
      <c r="D4608" s="135">
        <v>5825</v>
      </c>
      <c r="E4608" s="135" t="s">
        <v>2460</v>
      </c>
      <c r="F4608" s="135">
        <v>1</v>
      </c>
      <c r="G4608" s="140">
        <v>3</v>
      </c>
      <c r="H4608" s="135" t="s">
        <v>4203</v>
      </c>
      <c r="I4608" s="135">
        <v>0</v>
      </c>
      <c r="J4608" s="135" t="s">
        <v>2151</v>
      </c>
      <c r="K4608" s="135" t="s">
        <v>2152</v>
      </c>
      <c r="L4608" s="135" t="s">
        <v>193</v>
      </c>
      <c r="M4608" s="135"/>
      <c r="N4608" s="137"/>
      <c r="O4608" s="121"/>
    </row>
    <row r="4609" spans="1:15" x14ac:dyDescent="0.25">
      <c r="A4609" s="139">
        <v>155</v>
      </c>
      <c r="B4609" s="135" t="s">
        <v>287</v>
      </c>
      <c r="C4609" s="134" t="s">
        <v>2102</v>
      </c>
      <c r="D4609" s="135">
        <v>5826</v>
      </c>
      <c r="E4609" s="135" t="s">
        <v>2674</v>
      </c>
      <c r="F4609" s="135">
        <v>1</v>
      </c>
      <c r="G4609" s="140">
        <v>1</v>
      </c>
      <c r="H4609" s="135" t="s">
        <v>2675</v>
      </c>
      <c r="I4609" s="135">
        <v>900</v>
      </c>
      <c r="J4609" s="135" t="s">
        <v>2105</v>
      </c>
      <c r="K4609" s="135" t="s">
        <v>2106</v>
      </c>
      <c r="L4609" s="135" t="s">
        <v>193</v>
      </c>
      <c r="M4609" s="135"/>
      <c r="N4609" s="137"/>
      <c r="O4609" s="121"/>
    </row>
    <row r="4610" spans="1:15" x14ac:dyDescent="0.25">
      <c r="A4610" s="139">
        <v>155</v>
      </c>
      <c r="B4610" s="135" t="s">
        <v>287</v>
      </c>
      <c r="C4610" s="134" t="s">
        <v>2102</v>
      </c>
      <c r="D4610" s="135">
        <v>5827</v>
      </c>
      <c r="E4610" s="135" t="s">
        <v>2674</v>
      </c>
      <c r="F4610" s="135">
        <v>1</v>
      </c>
      <c r="G4610" s="140">
        <v>2</v>
      </c>
      <c r="H4610" s="135" t="s">
        <v>2676</v>
      </c>
      <c r="I4610" s="135">
        <v>270</v>
      </c>
      <c r="J4610" s="135" t="s">
        <v>2155</v>
      </c>
      <c r="K4610" s="135" t="s">
        <v>2156</v>
      </c>
      <c r="L4610" s="135" t="s">
        <v>193</v>
      </c>
      <c r="M4610" s="135"/>
      <c r="N4610" s="137"/>
      <c r="O4610" s="121"/>
    </row>
    <row r="4611" spans="1:15" x14ac:dyDescent="0.25">
      <c r="A4611" s="139">
        <v>155</v>
      </c>
      <c r="B4611" s="135" t="s">
        <v>287</v>
      </c>
      <c r="C4611" s="134" t="s">
        <v>2102</v>
      </c>
      <c r="D4611" s="135">
        <v>5828</v>
      </c>
      <c r="E4611" s="135" t="s">
        <v>2674</v>
      </c>
      <c r="F4611" s="135">
        <v>1</v>
      </c>
      <c r="G4611" s="140">
        <v>3</v>
      </c>
      <c r="H4611" s="135" t="s">
        <v>2677</v>
      </c>
      <c r="I4611" s="135">
        <v>805</v>
      </c>
      <c r="J4611" s="135" t="s">
        <v>2115</v>
      </c>
      <c r="K4611" s="135" t="s">
        <v>2116</v>
      </c>
      <c r="L4611" s="135" t="s">
        <v>2117</v>
      </c>
      <c r="M4611" s="135"/>
      <c r="N4611" s="137"/>
      <c r="O4611" s="121"/>
    </row>
    <row r="4612" spans="1:15" x14ac:dyDescent="0.25">
      <c r="A4612" s="139">
        <v>155</v>
      </c>
      <c r="B4612" s="135" t="s">
        <v>287</v>
      </c>
      <c r="C4612" s="134" t="s">
        <v>2102</v>
      </c>
      <c r="D4612" s="135">
        <v>5829</v>
      </c>
      <c r="E4612" s="135" t="s">
        <v>2674</v>
      </c>
      <c r="F4612" s="135">
        <v>1</v>
      </c>
      <c r="G4612" s="140">
        <v>4</v>
      </c>
      <c r="H4612" s="135" t="s">
        <v>2678</v>
      </c>
      <c r="I4612" s="135">
        <v>144</v>
      </c>
      <c r="J4612" s="135" t="s">
        <v>2112</v>
      </c>
      <c r="K4612" s="135" t="s">
        <v>2113</v>
      </c>
      <c r="L4612" s="135" t="s">
        <v>194</v>
      </c>
      <c r="M4612" s="135"/>
      <c r="N4612" s="137"/>
      <c r="O4612" s="121"/>
    </row>
    <row r="4613" spans="1:15" x14ac:dyDescent="0.25">
      <c r="A4613" s="139">
        <v>155</v>
      </c>
      <c r="B4613" s="135" t="s">
        <v>287</v>
      </c>
      <c r="C4613" s="134" t="s">
        <v>2102</v>
      </c>
      <c r="D4613" s="135">
        <v>5830</v>
      </c>
      <c r="E4613" s="135" t="s">
        <v>2674</v>
      </c>
      <c r="F4613" s="135">
        <v>1</v>
      </c>
      <c r="G4613" s="140">
        <v>5</v>
      </c>
      <c r="H4613" s="135" t="s">
        <v>2680</v>
      </c>
      <c r="I4613" s="135">
        <v>230</v>
      </c>
      <c r="J4613" s="135" t="s">
        <v>2108</v>
      </c>
      <c r="K4613" s="135" t="s">
        <v>2109</v>
      </c>
      <c r="L4613" s="135" t="s">
        <v>193</v>
      </c>
      <c r="M4613" s="135"/>
      <c r="N4613" s="137"/>
      <c r="O4613" s="121"/>
    </row>
    <row r="4614" spans="1:15" x14ac:dyDescent="0.25">
      <c r="A4614" s="139">
        <v>155</v>
      </c>
      <c r="B4614" s="135" t="s">
        <v>287</v>
      </c>
      <c r="C4614" s="134" t="s">
        <v>2102</v>
      </c>
      <c r="D4614" s="135">
        <v>5831</v>
      </c>
      <c r="E4614" s="135" t="s">
        <v>2674</v>
      </c>
      <c r="F4614" s="135">
        <v>1</v>
      </c>
      <c r="G4614" s="140">
        <v>6</v>
      </c>
      <c r="H4614" s="135" t="s">
        <v>2681</v>
      </c>
      <c r="I4614" s="135">
        <v>805</v>
      </c>
      <c r="J4614" s="135" t="s">
        <v>2115</v>
      </c>
      <c r="K4614" s="135" t="s">
        <v>2116</v>
      </c>
      <c r="L4614" s="135" t="s">
        <v>2117</v>
      </c>
      <c r="M4614" s="135"/>
      <c r="N4614" s="137"/>
      <c r="O4614" s="121"/>
    </row>
    <row r="4615" spans="1:15" x14ac:dyDescent="0.25">
      <c r="A4615" s="139">
        <v>155</v>
      </c>
      <c r="B4615" s="135" t="s">
        <v>287</v>
      </c>
      <c r="C4615" s="134" t="s">
        <v>2102</v>
      </c>
      <c r="D4615" s="135">
        <v>5832</v>
      </c>
      <c r="E4615" s="135" t="s">
        <v>2674</v>
      </c>
      <c r="F4615" s="135">
        <v>1</v>
      </c>
      <c r="G4615" s="140">
        <v>7</v>
      </c>
      <c r="H4615" s="135" t="s">
        <v>2682</v>
      </c>
      <c r="I4615" s="135">
        <v>414</v>
      </c>
      <c r="J4615" s="135" t="s">
        <v>2151</v>
      </c>
      <c r="K4615" s="135" t="s">
        <v>2152</v>
      </c>
      <c r="L4615" s="135" t="s">
        <v>193</v>
      </c>
      <c r="M4615" s="135"/>
      <c r="N4615" s="137"/>
      <c r="O4615" s="121"/>
    </row>
    <row r="4616" spans="1:15" x14ac:dyDescent="0.25">
      <c r="A4616" s="139">
        <v>155</v>
      </c>
      <c r="B4616" s="135" t="s">
        <v>287</v>
      </c>
      <c r="C4616" s="134" t="s">
        <v>2102</v>
      </c>
      <c r="D4616" s="135">
        <v>5833</v>
      </c>
      <c r="E4616" s="135" t="s">
        <v>2674</v>
      </c>
      <c r="F4616" s="135">
        <v>1</v>
      </c>
      <c r="G4616" s="140">
        <v>8</v>
      </c>
      <c r="H4616" s="135" t="s">
        <v>2683</v>
      </c>
      <c r="I4616" s="135">
        <v>230</v>
      </c>
      <c r="J4616" s="135" t="s">
        <v>2108</v>
      </c>
      <c r="K4616" s="135" t="s">
        <v>2109</v>
      </c>
      <c r="L4616" s="135" t="s">
        <v>193</v>
      </c>
      <c r="M4616" s="135"/>
      <c r="N4616" s="137"/>
      <c r="O4616" s="121"/>
    </row>
    <row r="4617" spans="1:15" x14ac:dyDescent="0.25">
      <c r="A4617" s="139">
        <v>155</v>
      </c>
      <c r="B4617" s="135" t="s">
        <v>287</v>
      </c>
      <c r="C4617" s="134" t="s">
        <v>2102</v>
      </c>
      <c r="D4617" s="135">
        <v>5834</v>
      </c>
      <c r="E4617" s="135" t="s">
        <v>2674</v>
      </c>
      <c r="F4617" s="135">
        <v>1</v>
      </c>
      <c r="G4617" s="140">
        <v>9</v>
      </c>
      <c r="H4617" s="135" t="s">
        <v>2684</v>
      </c>
      <c r="I4617" s="135">
        <v>150</v>
      </c>
      <c r="J4617" s="135" t="s">
        <v>2151</v>
      </c>
      <c r="K4617" s="135" t="s">
        <v>2152</v>
      </c>
      <c r="L4617" s="135" t="s">
        <v>193</v>
      </c>
      <c r="M4617" s="135"/>
      <c r="N4617" s="137"/>
      <c r="O4617" s="121"/>
    </row>
    <row r="4618" spans="1:15" x14ac:dyDescent="0.25">
      <c r="A4618" s="139">
        <v>155</v>
      </c>
      <c r="B4618" s="135" t="s">
        <v>287</v>
      </c>
      <c r="C4618" s="134" t="s">
        <v>2102</v>
      </c>
      <c r="D4618" s="135">
        <v>5835</v>
      </c>
      <c r="E4618" s="135" t="s">
        <v>2674</v>
      </c>
      <c r="F4618" s="135">
        <v>1</v>
      </c>
      <c r="G4618" s="140">
        <v>10</v>
      </c>
      <c r="H4618" s="135" t="s">
        <v>2685</v>
      </c>
      <c r="I4618" s="135">
        <v>150</v>
      </c>
      <c r="J4618" s="135" t="s">
        <v>2112</v>
      </c>
      <c r="K4618" s="135" t="s">
        <v>2113</v>
      </c>
      <c r="L4618" s="135" t="s">
        <v>194</v>
      </c>
      <c r="M4618" s="135"/>
      <c r="N4618" s="137"/>
      <c r="O4618" s="121"/>
    </row>
    <row r="4619" spans="1:15" x14ac:dyDescent="0.25">
      <c r="A4619" s="139">
        <v>155</v>
      </c>
      <c r="B4619" s="135" t="s">
        <v>287</v>
      </c>
      <c r="C4619" s="134" t="s">
        <v>2102</v>
      </c>
      <c r="D4619" s="135">
        <v>5836</v>
      </c>
      <c r="E4619" s="135" t="s">
        <v>2674</v>
      </c>
      <c r="F4619" s="135">
        <v>1</v>
      </c>
      <c r="G4619" s="140">
        <v>11</v>
      </c>
      <c r="H4619" s="135" t="s">
        <v>2686</v>
      </c>
      <c r="I4619" s="135">
        <v>230</v>
      </c>
      <c r="J4619" s="135" t="s">
        <v>2112</v>
      </c>
      <c r="K4619" s="135" t="s">
        <v>2113</v>
      </c>
      <c r="L4619" s="135" t="s">
        <v>194</v>
      </c>
      <c r="M4619" s="135"/>
      <c r="N4619" s="137"/>
      <c r="O4619" s="121"/>
    </row>
    <row r="4620" spans="1:15" x14ac:dyDescent="0.25">
      <c r="A4620" s="139">
        <v>155</v>
      </c>
      <c r="B4620" s="135" t="s">
        <v>287</v>
      </c>
      <c r="C4620" s="134" t="s">
        <v>2102</v>
      </c>
      <c r="D4620" s="135">
        <v>5837</v>
      </c>
      <c r="E4620" s="135" t="s">
        <v>2674</v>
      </c>
      <c r="F4620" s="135">
        <v>1</v>
      </c>
      <c r="G4620" s="140" t="s">
        <v>3081</v>
      </c>
      <c r="H4620" s="135" t="s">
        <v>4204</v>
      </c>
      <c r="I4620" s="135">
        <v>42</v>
      </c>
      <c r="J4620" s="135" t="s">
        <v>2108</v>
      </c>
      <c r="K4620" s="135" t="s">
        <v>2109</v>
      </c>
      <c r="L4620" s="135" t="s">
        <v>193</v>
      </c>
      <c r="M4620" s="135"/>
      <c r="N4620" s="137"/>
      <c r="O4620" s="121"/>
    </row>
    <row r="4621" spans="1:15" x14ac:dyDescent="0.25">
      <c r="A4621" s="139">
        <v>155</v>
      </c>
      <c r="B4621" s="135" t="s">
        <v>287</v>
      </c>
      <c r="C4621" s="134" t="s">
        <v>2102</v>
      </c>
      <c r="D4621" s="135">
        <v>5838</v>
      </c>
      <c r="E4621" s="135" t="s">
        <v>2674</v>
      </c>
      <c r="F4621" s="135">
        <v>1</v>
      </c>
      <c r="G4621" s="140">
        <v>12</v>
      </c>
      <c r="H4621" s="135" t="s">
        <v>4205</v>
      </c>
      <c r="I4621" s="135">
        <v>207</v>
      </c>
      <c r="J4621" s="135" t="s">
        <v>2115</v>
      </c>
      <c r="K4621" s="135" t="s">
        <v>2129</v>
      </c>
      <c r="L4621" s="135" t="s">
        <v>194</v>
      </c>
      <c r="M4621" s="135"/>
      <c r="N4621" s="137"/>
      <c r="O4621" s="121"/>
    </row>
    <row r="4622" spans="1:15" x14ac:dyDescent="0.25">
      <c r="A4622" s="139">
        <v>155</v>
      </c>
      <c r="B4622" s="135" t="s">
        <v>287</v>
      </c>
      <c r="C4622" s="134" t="s">
        <v>2102</v>
      </c>
      <c r="D4622" s="135">
        <v>5839</v>
      </c>
      <c r="E4622" s="135" t="s">
        <v>2674</v>
      </c>
      <c r="F4622" s="135">
        <v>1</v>
      </c>
      <c r="G4622" s="136">
        <v>13</v>
      </c>
      <c r="H4622" s="135" t="s">
        <v>4206</v>
      </c>
      <c r="I4622" s="135">
        <v>748</v>
      </c>
      <c r="J4622" s="135" t="s">
        <v>2115</v>
      </c>
      <c r="K4622" s="135" t="s">
        <v>2116</v>
      </c>
      <c r="L4622" s="135" t="s">
        <v>2117</v>
      </c>
      <c r="M4622" s="135"/>
      <c r="N4622" s="137"/>
      <c r="O4622" s="121"/>
    </row>
    <row r="4623" spans="1:15" x14ac:dyDescent="0.25">
      <c r="A4623" s="139">
        <v>155</v>
      </c>
      <c r="B4623" s="135" t="s">
        <v>287</v>
      </c>
      <c r="C4623" s="134" t="s">
        <v>2102</v>
      </c>
      <c r="D4623" s="135">
        <v>5840</v>
      </c>
      <c r="E4623" s="135" t="s">
        <v>2674</v>
      </c>
      <c r="F4623" s="135">
        <v>1</v>
      </c>
      <c r="G4623" s="136" t="s">
        <v>2545</v>
      </c>
      <c r="H4623" s="135" t="s">
        <v>4207</v>
      </c>
      <c r="I4623" s="135">
        <v>748</v>
      </c>
      <c r="J4623" s="135" t="s">
        <v>2115</v>
      </c>
      <c r="K4623" s="135" t="s">
        <v>2116</v>
      </c>
      <c r="L4623" s="135" t="s">
        <v>2117</v>
      </c>
      <c r="M4623" s="135"/>
      <c r="N4623" s="137"/>
      <c r="O4623" s="121"/>
    </row>
    <row r="4624" spans="1:15" x14ac:dyDescent="0.25">
      <c r="A4624" s="139">
        <v>155</v>
      </c>
      <c r="B4624" s="135" t="s">
        <v>287</v>
      </c>
      <c r="C4624" s="134" t="s">
        <v>2102</v>
      </c>
      <c r="D4624" s="135">
        <v>5841</v>
      </c>
      <c r="E4624" s="135" t="s">
        <v>2674</v>
      </c>
      <c r="F4624" s="135">
        <v>1</v>
      </c>
      <c r="G4624" s="136">
        <v>14</v>
      </c>
      <c r="H4624" s="135" t="s">
        <v>4208</v>
      </c>
      <c r="I4624" s="135">
        <v>161</v>
      </c>
      <c r="J4624" s="135" t="s">
        <v>2105</v>
      </c>
      <c r="K4624" s="135" t="s">
        <v>2106</v>
      </c>
      <c r="L4624" s="135" t="s">
        <v>193</v>
      </c>
      <c r="M4624" s="135"/>
      <c r="N4624" s="137"/>
      <c r="O4624" s="121"/>
    </row>
    <row r="4625" spans="1:15" x14ac:dyDescent="0.25">
      <c r="A4625" s="139">
        <v>155</v>
      </c>
      <c r="B4625" s="135" t="s">
        <v>287</v>
      </c>
      <c r="C4625" s="134" t="s">
        <v>2102</v>
      </c>
      <c r="D4625" s="135">
        <v>5842</v>
      </c>
      <c r="E4625" s="135" t="s">
        <v>2674</v>
      </c>
      <c r="F4625" s="135">
        <v>1</v>
      </c>
      <c r="G4625" s="136">
        <v>15</v>
      </c>
      <c r="H4625" s="135" t="s">
        <v>4209</v>
      </c>
      <c r="I4625" s="135">
        <v>805</v>
      </c>
      <c r="J4625" s="135" t="s">
        <v>2115</v>
      </c>
      <c r="K4625" s="135" t="s">
        <v>2116</v>
      </c>
      <c r="L4625" s="135" t="s">
        <v>2117</v>
      </c>
      <c r="M4625" s="135"/>
      <c r="N4625" s="137"/>
      <c r="O4625" s="121"/>
    </row>
    <row r="4626" spans="1:15" x14ac:dyDescent="0.25">
      <c r="A4626" s="139">
        <v>155</v>
      </c>
      <c r="B4626" s="135" t="s">
        <v>287</v>
      </c>
      <c r="C4626" s="134" t="s">
        <v>2102</v>
      </c>
      <c r="D4626" s="135">
        <v>5843</v>
      </c>
      <c r="E4626" s="135" t="s">
        <v>2687</v>
      </c>
      <c r="F4626" s="135">
        <v>1</v>
      </c>
      <c r="G4626" s="136">
        <v>1</v>
      </c>
      <c r="H4626" s="135" t="s">
        <v>4210</v>
      </c>
      <c r="I4626" s="135">
        <v>100</v>
      </c>
      <c r="J4626" s="135" t="s">
        <v>2108</v>
      </c>
      <c r="K4626" s="135" t="s">
        <v>2109</v>
      </c>
      <c r="L4626" s="135" t="s">
        <v>193</v>
      </c>
      <c r="M4626" s="135"/>
      <c r="N4626" s="137"/>
      <c r="O4626" s="121"/>
    </row>
    <row r="4627" spans="1:15" x14ac:dyDescent="0.25">
      <c r="A4627" s="139">
        <v>155</v>
      </c>
      <c r="B4627" s="135" t="s">
        <v>287</v>
      </c>
      <c r="C4627" s="134" t="s">
        <v>2102</v>
      </c>
      <c r="D4627" s="135">
        <v>5844</v>
      </c>
      <c r="E4627" s="135" t="s">
        <v>2687</v>
      </c>
      <c r="F4627" s="135">
        <v>1</v>
      </c>
      <c r="G4627" s="136">
        <v>2</v>
      </c>
      <c r="H4627" s="135" t="s">
        <v>2688</v>
      </c>
      <c r="I4627" s="135">
        <v>45</v>
      </c>
      <c r="J4627" s="135" t="s">
        <v>2151</v>
      </c>
      <c r="K4627" s="135" t="s">
        <v>2152</v>
      </c>
      <c r="L4627" s="135" t="s">
        <v>193</v>
      </c>
      <c r="M4627" s="135"/>
      <c r="N4627" s="137"/>
      <c r="O4627" s="121"/>
    </row>
    <row r="4628" spans="1:15" x14ac:dyDescent="0.25">
      <c r="A4628" s="139">
        <v>155</v>
      </c>
      <c r="B4628" s="135" t="s">
        <v>287</v>
      </c>
      <c r="C4628" s="134" t="s">
        <v>2102</v>
      </c>
      <c r="D4628" s="135">
        <v>5845</v>
      </c>
      <c r="E4628" s="135" t="s">
        <v>2687</v>
      </c>
      <c r="F4628" s="135">
        <v>1</v>
      </c>
      <c r="G4628" s="136">
        <v>3</v>
      </c>
      <c r="H4628" s="135" t="s">
        <v>2689</v>
      </c>
      <c r="I4628" s="135">
        <v>110</v>
      </c>
      <c r="J4628" s="135" t="s">
        <v>2108</v>
      </c>
      <c r="K4628" s="135" t="s">
        <v>2109</v>
      </c>
      <c r="L4628" s="135" t="s">
        <v>193</v>
      </c>
      <c r="M4628" s="135"/>
      <c r="N4628" s="137"/>
      <c r="O4628" s="121"/>
    </row>
    <row r="4629" spans="1:15" x14ac:dyDescent="0.25">
      <c r="A4629" s="139">
        <v>155</v>
      </c>
      <c r="B4629" s="135" t="s">
        <v>287</v>
      </c>
      <c r="C4629" s="134" t="s">
        <v>2102</v>
      </c>
      <c r="D4629" s="135">
        <v>5846</v>
      </c>
      <c r="E4629" s="135" t="s">
        <v>2687</v>
      </c>
      <c r="F4629" s="135">
        <v>1</v>
      </c>
      <c r="G4629" s="136">
        <v>4</v>
      </c>
      <c r="H4629" s="135" t="s">
        <v>2690</v>
      </c>
      <c r="I4629" s="135">
        <v>1380</v>
      </c>
      <c r="J4629" s="135" t="s">
        <v>2138</v>
      </c>
      <c r="K4629" s="135" t="s">
        <v>2139</v>
      </c>
      <c r="L4629" s="135" t="s">
        <v>194</v>
      </c>
      <c r="M4629" s="135"/>
      <c r="N4629" s="137"/>
      <c r="O4629" s="121"/>
    </row>
    <row r="4630" spans="1:15" x14ac:dyDescent="0.25">
      <c r="A4630" s="139">
        <v>155</v>
      </c>
      <c r="B4630" s="135" t="s">
        <v>287</v>
      </c>
      <c r="C4630" s="134" t="s">
        <v>2102</v>
      </c>
      <c r="D4630" s="135">
        <v>5847</v>
      </c>
      <c r="E4630" s="135" t="s">
        <v>2687</v>
      </c>
      <c r="F4630" s="135">
        <v>1</v>
      </c>
      <c r="G4630" s="136">
        <v>5</v>
      </c>
      <c r="H4630" s="135" t="s">
        <v>2691</v>
      </c>
      <c r="I4630" s="135">
        <v>154</v>
      </c>
      <c r="J4630" s="135" t="s">
        <v>2151</v>
      </c>
      <c r="K4630" s="135" t="s">
        <v>2152</v>
      </c>
      <c r="L4630" s="135" t="s">
        <v>193</v>
      </c>
      <c r="M4630" s="135"/>
      <c r="N4630" s="137"/>
      <c r="O4630" s="121"/>
    </row>
    <row r="4631" spans="1:15" x14ac:dyDescent="0.25">
      <c r="A4631" s="139">
        <v>155</v>
      </c>
      <c r="B4631" s="135" t="s">
        <v>287</v>
      </c>
      <c r="C4631" s="134" t="s">
        <v>2102</v>
      </c>
      <c r="D4631" s="135">
        <v>5848</v>
      </c>
      <c r="E4631" s="135" t="s">
        <v>2687</v>
      </c>
      <c r="F4631" s="135">
        <v>1</v>
      </c>
      <c r="G4631" s="140">
        <v>6</v>
      </c>
      <c r="H4631" s="135" t="s">
        <v>2692</v>
      </c>
      <c r="I4631" s="135">
        <v>55</v>
      </c>
      <c r="J4631" s="135" t="s">
        <v>2536</v>
      </c>
      <c r="K4631" s="135" t="s">
        <v>2544</v>
      </c>
      <c r="L4631" s="135" t="s">
        <v>193</v>
      </c>
      <c r="M4631" s="135"/>
      <c r="N4631" s="137"/>
      <c r="O4631" s="121"/>
    </row>
    <row r="4632" spans="1:15" x14ac:dyDescent="0.25">
      <c r="A4632" s="139">
        <v>155</v>
      </c>
      <c r="B4632" s="135" t="s">
        <v>287</v>
      </c>
      <c r="C4632" s="134" t="s">
        <v>2102</v>
      </c>
      <c r="D4632" s="135">
        <v>5849</v>
      </c>
      <c r="E4632" s="135" t="s">
        <v>2687</v>
      </c>
      <c r="F4632" s="135">
        <v>1</v>
      </c>
      <c r="G4632" s="140">
        <v>7</v>
      </c>
      <c r="H4632" s="135" t="s">
        <v>2693</v>
      </c>
      <c r="I4632" s="135">
        <v>25</v>
      </c>
      <c r="J4632" s="135" t="s">
        <v>2108</v>
      </c>
      <c r="K4632" s="135" t="s">
        <v>2109</v>
      </c>
      <c r="L4632" s="135" t="s">
        <v>193</v>
      </c>
      <c r="M4632" s="135"/>
      <c r="N4632" s="137"/>
      <c r="O4632" s="121"/>
    </row>
    <row r="4633" spans="1:15" x14ac:dyDescent="0.25">
      <c r="A4633" s="139">
        <v>155</v>
      </c>
      <c r="B4633" s="135" t="s">
        <v>287</v>
      </c>
      <c r="C4633" s="134" t="s">
        <v>2102</v>
      </c>
      <c r="D4633" s="135">
        <v>5850</v>
      </c>
      <c r="E4633" s="135" t="s">
        <v>2687</v>
      </c>
      <c r="F4633" s="135">
        <v>1</v>
      </c>
      <c r="G4633" s="136">
        <v>8</v>
      </c>
      <c r="H4633" s="135" t="s">
        <v>2694</v>
      </c>
      <c r="I4633" s="135">
        <v>204</v>
      </c>
      <c r="J4633" s="135" t="s">
        <v>2151</v>
      </c>
      <c r="K4633" s="135" t="s">
        <v>2152</v>
      </c>
      <c r="L4633" s="135" t="s">
        <v>193</v>
      </c>
      <c r="M4633" s="135"/>
      <c r="N4633" s="137"/>
      <c r="O4633" s="121"/>
    </row>
    <row r="4634" spans="1:15" x14ac:dyDescent="0.25">
      <c r="A4634" s="139">
        <v>155</v>
      </c>
      <c r="B4634" s="135" t="s">
        <v>287</v>
      </c>
      <c r="C4634" s="134" t="s">
        <v>2102</v>
      </c>
      <c r="D4634" s="135">
        <v>5851</v>
      </c>
      <c r="E4634" s="135" t="s">
        <v>2687</v>
      </c>
      <c r="F4634" s="135">
        <v>1</v>
      </c>
      <c r="G4634" s="136">
        <v>9</v>
      </c>
      <c r="H4634" s="135" t="s">
        <v>2695</v>
      </c>
      <c r="I4634" s="135">
        <v>360</v>
      </c>
      <c r="J4634" s="135" t="s">
        <v>2155</v>
      </c>
      <c r="K4634" s="135" t="s">
        <v>2156</v>
      </c>
      <c r="L4634" s="135" t="s">
        <v>193</v>
      </c>
      <c r="M4634" s="135"/>
      <c r="N4634" s="137"/>
      <c r="O4634" s="121"/>
    </row>
    <row r="4635" spans="1:15" x14ac:dyDescent="0.25">
      <c r="A4635" s="139">
        <v>155</v>
      </c>
      <c r="B4635" s="135" t="s">
        <v>287</v>
      </c>
      <c r="C4635" s="134" t="s">
        <v>2102</v>
      </c>
      <c r="D4635" s="135">
        <v>5852</v>
      </c>
      <c r="E4635" s="135" t="s">
        <v>2687</v>
      </c>
      <c r="F4635" s="135">
        <v>1</v>
      </c>
      <c r="G4635" s="136">
        <v>10</v>
      </c>
      <c r="H4635" s="135" t="s">
        <v>4211</v>
      </c>
      <c r="I4635" s="135">
        <v>690</v>
      </c>
      <c r="J4635" s="135" t="s">
        <v>2155</v>
      </c>
      <c r="K4635" s="135" t="s">
        <v>2156</v>
      </c>
      <c r="L4635" s="135" t="s">
        <v>193</v>
      </c>
      <c r="M4635" s="135"/>
      <c r="N4635" s="137"/>
      <c r="O4635" s="121"/>
    </row>
    <row r="4636" spans="1:15" x14ac:dyDescent="0.25">
      <c r="A4636" s="139">
        <v>155</v>
      </c>
      <c r="B4636" s="135" t="s">
        <v>287</v>
      </c>
      <c r="C4636" s="134" t="s">
        <v>2102</v>
      </c>
      <c r="D4636" s="135">
        <v>5853</v>
      </c>
      <c r="E4636" s="135" t="s">
        <v>2687</v>
      </c>
      <c r="F4636" s="135">
        <v>1</v>
      </c>
      <c r="G4636" s="140">
        <v>11</v>
      </c>
      <c r="H4636" s="135" t="s">
        <v>2696</v>
      </c>
      <c r="I4636" s="135">
        <v>2600</v>
      </c>
      <c r="J4636" s="135" t="s">
        <v>2202</v>
      </c>
      <c r="K4636" s="135" t="s">
        <v>2203</v>
      </c>
      <c r="L4636" s="135" t="s">
        <v>190</v>
      </c>
      <c r="M4636" s="135"/>
      <c r="N4636" s="137"/>
      <c r="O4636" s="121"/>
    </row>
    <row r="4637" spans="1:15" x14ac:dyDescent="0.25">
      <c r="A4637" s="139">
        <v>155</v>
      </c>
      <c r="B4637" s="135" t="s">
        <v>287</v>
      </c>
      <c r="C4637" s="134" t="s">
        <v>2102</v>
      </c>
      <c r="D4637" s="135">
        <v>5854</v>
      </c>
      <c r="E4637" s="135" t="s">
        <v>2687</v>
      </c>
      <c r="F4637" s="135">
        <v>1</v>
      </c>
      <c r="G4637" s="140">
        <v>12</v>
      </c>
      <c r="H4637" s="135" t="s">
        <v>2699</v>
      </c>
      <c r="I4637" s="135">
        <v>100</v>
      </c>
      <c r="J4637" s="135" t="s">
        <v>2151</v>
      </c>
      <c r="K4637" s="135" t="s">
        <v>2152</v>
      </c>
      <c r="L4637" s="135" t="s">
        <v>193</v>
      </c>
      <c r="M4637" s="135"/>
      <c r="N4637" s="137"/>
      <c r="O4637" s="121"/>
    </row>
    <row r="4638" spans="1:15" x14ac:dyDescent="0.25">
      <c r="A4638" s="139">
        <v>155</v>
      </c>
      <c r="B4638" s="135" t="s">
        <v>287</v>
      </c>
      <c r="C4638" s="134" t="s">
        <v>2102</v>
      </c>
      <c r="D4638" s="135">
        <v>5855</v>
      </c>
      <c r="E4638" s="135" t="s">
        <v>2687</v>
      </c>
      <c r="F4638" s="135">
        <v>1</v>
      </c>
      <c r="G4638" s="140">
        <v>13</v>
      </c>
      <c r="H4638" s="135" t="s">
        <v>2704</v>
      </c>
      <c r="I4638" s="135">
        <v>400</v>
      </c>
      <c r="J4638" s="135" t="s">
        <v>2105</v>
      </c>
      <c r="K4638" s="135" t="s">
        <v>2106</v>
      </c>
      <c r="L4638" s="135" t="s">
        <v>193</v>
      </c>
      <c r="M4638" s="135"/>
      <c r="N4638" s="137"/>
      <c r="O4638" s="121"/>
    </row>
    <row r="4639" spans="1:15" x14ac:dyDescent="0.25">
      <c r="A4639" s="139">
        <v>155</v>
      </c>
      <c r="B4639" s="135" t="s">
        <v>287</v>
      </c>
      <c r="C4639" s="134" t="s">
        <v>2102</v>
      </c>
      <c r="D4639" s="135">
        <v>5856</v>
      </c>
      <c r="E4639" s="135" t="s">
        <v>2687</v>
      </c>
      <c r="F4639" s="135">
        <v>1</v>
      </c>
      <c r="G4639" s="140">
        <v>14</v>
      </c>
      <c r="H4639" s="135" t="s">
        <v>2705</v>
      </c>
      <c r="I4639" s="135">
        <v>100</v>
      </c>
      <c r="J4639" s="135" t="s">
        <v>2151</v>
      </c>
      <c r="K4639" s="135" t="s">
        <v>2152</v>
      </c>
      <c r="L4639" s="135" t="s">
        <v>193</v>
      </c>
      <c r="M4639" s="135"/>
      <c r="N4639" s="137"/>
      <c r="O4639" s="121"/>
    </row>
    <row r="4640" spans="1:15" x14ac:dyDescent="0.25">
      <c r="A4640" s="139">
        <v>155</v>
      </c>
      <c r="B4640" s="135" t="s">
        <v>287</v>
      </c>
      <c r="C4640" s="134" t="s">
        <v>2102</v>
      </c>
      <c r="D4640" s="135">
        <v>5857</v>
      </c>
      <c r="E4640" s="135" t="s">
        <v>2687</v>
      </c>
      <c r="F4640" s="135">
        <v>1</v>
      </c>
      <c r="G4640" s="140">
        <v>15</v>
      </c>
      <c r="H4640" s="135" t="s">
        <v>2708</v>
      </c>
      <c r="I4640" s="135">
        <v>150</v>
      </c>
      <c r="J4640" s="135" t="s">
        <v>2108</v>
      </c>
      <c r="K4640" s="135" t="s">
        <v>2109</v>
      </c>
      <c r="L4640" s="135" t="s">
        <v>193</v>
      </c>
      <c r="M4640" s="135"/>
      <c r="N4640" s="137"/>
      <c r="O4640" s="121"/>
    </row>
    <row r="4641" spans="1:15" x14ac:dyDescent="0.25">
      <c r="A4641" s="139">
        <v>155</v>
      </c>
      <c r="B4641" s="135" t="s">
        <v>287</v>
      </c>
      <c r="C4641" s="134" t="s">
        <v>2102</v>
      </c>
      <c r="D4641" s="135">
        <v>5858</v>
      </c>
      <c r="E4641" s="135" t="s">
        <v>2687</v>
      </c>
      <c r="F4641" s="135">
        <v>1</v>
      </c>
      <c r="G4641" s="140">
        <v>16</v>
      </c>
      <c r="H4641" s="135" t="s">
        <v>2709</v>
      </c>
      <c r="I4641" s="135">
        <v>150</v>
      </c>
      <c r="J4641" s="135" t="s">
        <v>2108</v>
      </c>
      <c r="K4641" s="135" t="s">
        <v>2109</v>
      </c>
      <c r="L4641" s="135" t="s">
        <v>193</v>
      </c>
      <c r="M4641" s="135"/>
      <c r="N4641" s="137"/>
      <c r="O4641" s="121"/>
    </row>
    <row r="4642" spans="1:15" x14ac:dyDescent="0.25">
      <c r="A4642" s="139">
        <v>155</v>
      </c>
      <c r="B4642" s="135" t="s">
        <v>287</v>
      </c>
      <c r="C4642" s="134" t="s">
        <v>2102</v>
      </c>
      <c r="D4642" s="135">
        <v>5859</v>
      </c>
      <c r="E4642" s="135" t="s">
        <v>2687</v>
      </c>
      <c r="F4642" s="135">
        <v>1</v>
      </c>
      <c r="G4642" s="136">
        <v>17</v>
      </c>
      <c r="H4642" s="135" t="s">
        <v>2710</v>
      </c>
      <c r="I4642" s="135">
        <v>120</v>
      </c>
      <c r="J4642" s="135" t="s">
        <v>2283</v>
      </c>
      <c r="K4642" s="135" t="s">
        <v>2284</v>
      </c>
      <c r="L4642" s="135" t="s">
        <v>194</v>
      </c>
      <c r="M4642" s="134"/>
      <c r="N4642" s="137"/>
      <c r="O4642" s="121"/>
    </row>
    <row r="4643" spans="1:15" x14ac:dyDescent="0.25">
      <c r="A4643" s="139">
        <v>155</v>
      </c>
      <c r="B4643" s="135" t="s">
        <v>287</v>
      </c>
      <c r="C4643" s="134" t="s">
        <v>2102</v>
      </c>
      <c r="D4643" s="135">
        <v>5860</v>
      </c>
      <c r="E4643" s="135" t="s">
        <v>2687</v>
      </c>
      <c r="F4643" s="135">
        <v>1</v>
      </c>
      <c r="G4643" s="140">
        <v>18</v>
      </c>
      <c r="H4643" s="135" t="s">
        <v>4212</v>
      </c>
      <c r="I4643" s="135">
        <v>350</v>
      </c>
      <c r="J4643" s="135" t="s">
        <v>2112</v>
      </c>
      <c r="K4643" s="135" t="s">
        <v>2113</v>
      </c>
      <c r="L4643" s="135" t="s">
        <v>194</v>
      </c>
      <c r="M4643" s="134"/>
      <c r="N4643" s="137"/>
      <c r="O4643" s="121"/>
    </row>
    <row r="4644" spans="1:15" x14ac:dyDescent="0.25">
      <c r="A4644" s="139">
        <v>155</v>
      </c>
      <c r="B4644" s="135" t="s">
        <v>287</v>
      </c>
      <c r="C4644" s="134" t="s">
        <v>2102</v>
      </c>
      <c r="D4644" s="135">
        <v>5861</v>
      </c>
      <c r="E4644" s="135" t="s">
        <v>2687</v>
      </c>
      <c r="F4644" s="135">
        <v>1</v>
      </c>
      <c r="G4644" s="136">
        <v>19</v>
      </c>
      <c r="H4644" s="135" t="s">
        <v>4213</v>
      </c>
      <c r="I4644" s="135">
        <v>110</v>
      </c>
      <c r="J4644" s="135" t="s">
        <v>2112</v>
      </c>
      <c r="K4644" s="135" t="s">
        <v>2113</v>
      </c>
      <c r="L4644" s="135" t="s">
        <v>194</v>
      </c>
      <c r="M4644" s="134"/>
      <c r="N4644" s="137"/>
      <c r="O4644" s="121"/>
    </row>
    <row r="4645" spans="1:15" x14ac:dyDescent="0.25">
      <c r="A4645" s="139">
        <v>155</v>
      </c>
      <c r="B4645" s="135" t="s">
        <v>287</v>
      </c>
      <c r="C4645" s="134" t="s">
        <v>2102</v>
      </c>
      <c r="D4645" s="135">
        <v>5862</v>
      </c>
      <c r="E4645" s="135" t="s">
        <v>2687</v>
      </c>
      <c r="F4645" s="135">
        <v>1</v>
      </c>
      <c r="G4645" s="136">
        <v>20</v>
      </c>
      <c r="H4645" s="135" t="s">
        <v>4214</v>
      </c>
      <c r="I4645" s="135">
        <v>390</v>
      </c>
      <c r="J4645" s="135" t="s">
        <v>2105</v>
      </c>
      <c r="K4645" s="135" t="s">
        <v>2106</v>
      </c>
      <c r="L4645" s="135" t="s">
        <v>193</v>
      </c>
      <c r="M4645" s="134"/>
      <c r="N4645" s="137"/>
      <c r="O4645" s="121"/>
    </row>
    <row r="4646" spans="1:15" x14ac:dyDescent="0.25">
      <c r="A4646" s="139">
        <v>155</v>
      </c>
      <c r="B4646" s="135" t="s">
        <v>287</v>
      </c>
      <c r="C4646" s="134" t="s">
        <v>2102</v>
      </c>
      <c r="D4646" s="135">
        <v>5863</v>
      </c>
      <c r="E4646" s="135" t="s">
        <v>2687</v>
      </c>
      <c r="F4646" s="135">
        <v>1</v>
      </c>
      <c r="G4646" s="136" t="s">
        <v>2547</v>
      </c>
      <c r="H4646" s="135" t="s">
        <v>4215</v>
      </c>
      <c r="I4646" s="135">
        <v>126</v>
      </c>
      <c r="J4646" s="135" t="s">
        <v>2105</v>
      </c>
      <c r="K4646" s="135" t="s">
        <v>2106</v>
      </c>
      <c r="L4646" s="135" t="s">
        <v>193</v>
      </c>
      <c r="M4646" s="134"/>
      <c r="N4646" s="137"/>
      <c r="O4646" s="121"/>
    </row>
    <row r="4647" spans="1:15" x14ac:dyDescent="0.25">
      <c r="A4647" s="139">
        <v>155</v>
      </c>
      <c r="B4647" s="135" t="s">
        <v>287</v>
      </c>
      <c r="C4647" s="134" t="s">
        <v>2102</v>
      </c>
      <c r="D4647" s="135">
        <v>5864</v>
      </c>
      <c r="E4647" s="135" t="s">
        <v>2687</v>
      </c>
      <c r="F4647" s="135">
        <v>1</v>
      </c>
      <c r="G4647" s="136">
        <v>21</v>
      </c>
      <c r="H4647" s="135" t="s">
        <v>4216</v>
      </c>
      <c r="I4647" s="135">
        <v>85</v>
      </c>
      <c r="J4647" s="135" t="s">
        <v>2155</v>
      </c>
      <c r="K4647" s="135" t="s">
        <v>2156</v>
      </c>
      <c r="L4647" s="135" t="s">
        <v>193</v>
      </c>
      <c r="M4647" s="134"/>
      <c r="N4647" s="137"/>
      <c r="O4647" s="121"/>
    </row>
    <row r="4648" spans="1:15" x14ac:dyDescent="0.25">
      <c r="A4648" s="139">
        <v>155</v>
      </c>
      <c r="B4648" s="135" t="s">
        <v>287</v>
      </c>
      <c r="C4648" s="134" t="s">
        <v>2102</v>
      </c>
      <c r="D4648" s="135">
        <v>5865</v>
      </c>
      <c r="E4648" s="135" t="s">
        <v>2687</v>
      </c>
      <c r="F4648" s="135">
        <v>1</v>
      </c>
      <c r="G4648" s="136">
        <v>22</v>
      </c>
      <c r="H4648" s="135" t="s">
        <v>4217</v>
      </c>
      <c r="I4648" s="135">
        <v>85</v>
      </c>
      <c r="J4648" s="135" t="s">
        <v>2155</v>
      </c>
      <c r="K4648" s="135" t="s">
        <v>2156</v>
      </c>
      <c r="L4648" s="135" t="s">
        <v>193</v>
      </c>
      <c r="M4648" s="134"/>
      <c r="N4648" s="137"/>
      <c r="O4648" s="121"/>
    </row>
    <row r="4649" spans="1:15" x14ac:dyDescent="0.25">
      <c r="A4649" s="139">
        <v>155</v>
      </c>
      <c r="B4649" s="135" t="s">
        <v>287</v>
      </c>
      <c r="C4649" s="134" t="s">
        <v>2102</v>
      </c>
      <c r="D4649" s="135">
        <v>5866</v>
      </c>
      <c r="E4649" s="135" t="s">
        <v>2687</v>
      </c>
      <c r="F4649" s="135">
        <v>1</v>
      </c>
      <c r="G4649" s="136">
        <v>24</v>
      </c>
      <c r="H4649" s="135" t="s">
        <v>4218</v>
      </c>
      <c r="I4649" s="135">
        <v>750</v>
      </c>
      <c r="J4649" s="135" t="s">
        <v>2115</v>
      </c>
      <c r="K4649" s="135" t="s">
        <v>2116</v>
      </c>
      <c r="L4649" s="135" t="s">
        <v>2117</v>
      </c>
      <c r="M4649" s="134"/>
      <c r="N4649" s="137"/>
      <c r="O4649" s="121"/>
    </row>
    <row r="4650" spans="1:15" x14ac:dyDescent="0.25">
      <c r="A4650" s="139">
        <v>155</v>
      </c>
      <c r="B4650" s="135" t="s">
        <v>287</v>
      </c>
      <c r="C4650" s="134" t="s">
        <v>2102</v>
      </c>
      <c r="D4650" s="135">
        <v>5867</v>
      </c>
      <c r="E4650" s="135" t="s">
        <v>2687</v>
      </c>
      <c r="F4650" s="135">
        <v>1</v>
      </c>
      <c r="G4650" s="136">
        <v>25</v>
      </c>
      <c r="H4650" s="135" t="s">
        <v>4219</v>
      </c>
      <c r="I4650" s="135">
        <v>775</v>
      </c>
      <c r="J4650" s="135" t="s">
        <v>2115</v>
      </c>
      <c r="K4650" s="135" t="s">
        <v>2116</v>
      </c>
      <c r="L4650" s="135" t="s">
        <v>2117</v>
      </c>
      <c r="M4650" s="134"/>
      <c r="N4650" s="137"/>
      <c r="O4650" s="121"/>
    </row>
    <row r="4651" spans="1:15" x14ac:dyDescent="0.25">
      <c r="A4651" s="139">
        <v>155</v>
      </c>
      <c r="B4651" s="135" t="s">
        <v>287</v>
      </c>
      <c r="C4651" s="134" t="s">
        <v>2102</v>
      </c>
      <c r="D4651" s="135">
        <v>5868</v>
      </c>
      <c r="E4651" s="135" t="s">
        <v>2687</v>
      </c>
      <c r="F4651" s="135">
        <v>1</v>
      </c>
      <c r="G4651" s="136">
        <v>26</v>
      </c>
      <c r="H4651" s="135" t="s">
        <v>4220</v>
      </c>
      <c r="I4651" s="135">
        <v>775</v>
      </c>
      <c r="J4651" s="135" t="s">
        <v>2115</v>
      </c>
      <c r="K4651" s="135" t="s">
        <v>2116</v>
      </c>
      <c r="L4651" s="135" t="s">
        <v>2117</v>
      </c>
      <c r="M4651" s="134"/>
      <c r="N4651" s="137"/>
      <c r="O4651" s="121"/>
    </row>
    <row r="4652" spans="1:15" x14ac:dyDescent="0.25">
      <c r="A4652" s="139">
        <v>155</v>
      </c>
      <c r="B4652" s="135" t="s">
        <v>287</v>
      </c>
      <c r="C4652" s="134" t="s">
        <v>2102</v>
      </c>
      <c r="D4652" s="135">
        <v>5869</v>
      </c>
      <c r="E4652" s="135" t="s">
        <v>2687</v>
      </c>
      <c r="F4652" s="135">
        <v>1</v>
      </c>
      <c r="G4652" s="136">
        <v>27</v>
      </c>
      <c r="H4652" s="135" t="s">
        <v>4221</v>
      </c>
      <c r="I4652" s="135">
        <v>775</v>
      </c>
      <c r="J4652" s="135" t="s">
        <v>2115</v>
      </c>
      <c r="K4652" s="135" t="s">
        <v>2116</v>
      </c>
      <c r="L4652" s="135" t="s">
        <v>2117</v>
      </c>
      <c r="M4652" s="134"/>
      <c r="N4652" s="137"/>
      <c r="O4652" s="121"/>
    </row>
    <row r="4653" spans="1:15" x14ac:dyDescent="0.25">
      <c r="A4653" s="139">
        <v>155</v>
      </c>
      <c r="B4653" s="135" t="s">
        <v>287</v>
      </c>
      <c r="C4653" s="134" t="s">
        <v>2102</v>
      </c>
      <c r="D4653" s="135">
        <v>5870</v>
      </c>
      <c r="E4653" s="135" t="s">
        <v>2687</v>
      </c>
      <c r="F4653" s="135">
        <v>1</v>
      </c>
      <c r="G4653" s="136">
        <v>28</v>
      </c>
      <c r="H4653" s="135" t="s">
        <v>4222</v>
      </c>
      <c r="I4653" s="135">
        <v>775</v>
      </c>
      <c r="J4653" s="135" t="s">
        <v>2115</v>
      </c>
      <c r="K4653" s="135" t="s">
        <v>2116</v>
      </c>
      <c r="L4653" s="135" t="s">
        <v>2117</v>
      </c>
      <c r="M4653" s="134"/>
      <c r="N4653" s="137"/>
      <c r="O4653" s="121"/>
    </row>
    <row r="4654" spans="1:15" x14ac:dyDescent="0.25">
      <c r="A4654" s="139">
        <v>155</v>
      </c>
      <c r="B4654" s="135" t="s">
        <v>287</v>
      </c>
      <c r="C4654" s="134" t="s">
        <v>2102</v>
      </c>
      <c r="D4654" s="135">
        <v>5871</v>
      </c>
      <c r="E4654" s="135" t="s">
        <v>2687</v>
      </c>
      <c r="F4654" s="135">
        <v>1</v>
      </c>
      <c r="G4654" s="136">
        <v>29</v>
      </c>
      <c r="H4654" s="135" t="s">
        <v>4223</v>
      </c>
      <c r="I4654" s="135">
        <v>750</v>
      </c>
      <c r="J4654" s="135" t="s">
        <v>2115</v>
      </c>
      <c r="K4654" s="135" t="s">
        <v>2116</v>
      </c>
      <c r="L4654" s="135" t="s">
        <v>2117</v>
      </c>
      <c r="M4654" s="134"/>
      <c r="N4654" s="137"/>
      <c r="O4654" s="121"/>
    </row>
    <row r="4655" spans="1:15" x14ac:dyDescent="0.25">
      <c r="A4655" s="139">
        <v>155</v>
      </c>
      <c r="B4655" s="135" t="s">
        <v>287</v>
      </c>
      <c r="C4655" s="134" t="s">
        <v>2102</v>
      </c>
      <c r="D4655" s="135">
        <v>5872</v>
      </c>
      <c r="E4655" s="135" t="s">
        <v>2687</v>
      </c>
      <c r="F4655" s="135">
        <v>1</v>
      </c>
      <c r="G4655" s="136">
        <v>30</v>
      </c>
      <c r="H4655" s="135" t="s">
        <v>4224</v>
      </c>
      <c r="I4655" s="135">
        <v>3250</v>
      </c>
      <c r="J4655" s="135" t="s">
        <v>2124</v>
      </c>
      <c r="K4655" s="135" t="s">
        <v>2125</v>
      </c>
      <c r="L4655" s="135" t="s">
        <v>192</v>
      </c>
      <c r="M4655" s="134"/>
      <c r="N4655" s="137"/>
      <c r="O4655" s="121"/>
    </row>
    <row r="4656" spans="1:15" x14ac:dyDescent="0.25">
      <c r="A4656" s="139">
        <v>155</v>
      </c>
      <c r="B4656" s="135" t="s">
        <v>287</v>
      </c>
      <c r="C4656" s="134" t="s">
        <v>2102</v>
      </c>
      <c r="D4656" s="135">
        <v>5873</v>
      </c>
      <c r="E4656" s="135" t="s">
        <v>2711</v>
      </c>
      <c r="F4656" s="135">
        <v>1</v>
      </c>
      <c r="G4656" s="136">
        <v>1</v>
      </c>
      <c r="H4656" s="135" t="s">
        <v>2715</v>
      </c>
      <c r="I4656" s="135">
        <v>704</v>
      </c>
      <c r="J4656" s="135" t="s">
        <v>2115</v>
      </c>
      <c r="K4656" s="135" t="s">
        <v>2116</v>
      </c>
      <c r="L4656" s="135" t="s">
        <v>2117</v>
      </c>
      <c r="M4656" s="134"/>
      <c r="N4656" s="137"/>
      <c r="O4656" s="121"/>
    </row>
    <row r="4657" spans="1:15" x14ac:dyDescent="0.25">
      <c r="A4657" s="139">
        <v>155</v>
      </c>
      <c r="B4657" s="135" t="s">
        <v>287</v>
      </c>
      <c r="C4657" s="134" t="s">
        <v>2102</v>
      </c>
      <c r="D4657" s="135">
        <v>5874</v>
      </c>
      <c r="E4657" s="135" t="s">
        <v>2711</v>
      </c>
      <c r="F4657" s="135">
        <v>1</v>
      </c>
      <c r="G4657" s="136">
        <v>2</v>
      </c>
      <c r="H4657" s="135" t="s">
        <v>2724</v>
      </c>
      <c r="I4657" s="135">
        <v>2475</v>
      </c>
      <c r="J4657" s="135" t="s">
        <v>2167</v>
      </c>
      <c r="K4657" s="135" t="s">
        <v>2168</v>
      </c>
      <c r="L4657" s="135" t="s">
        <v>189</v>
      </c>
      <c r="M4657" s="134"/>
      <c r="N4657" s="137"/>
      <c r="O4657" s="121"/>
    </row>
    <row r="4658" spans="1:15" x14ac:dyDescent="0.25">
      <c r="A4658" s="139">
        <v>155</v>
      </c>
      <c r="B4658" s="135" t="s">
        <v>287</v>
      </c>
      <c r="C4658" s="134" t="s">
        <v>2102</v>
      </c>
      <c r="D4658" s="135">
        <v>5875</v>
      </c>
      <c r="E4658" s="135" t="s">
        <v>2711</v>
      </c>
      <c r="F4658" s="135">
        <v>1</v>
      </c>
      <c r="G4658" s="136">
        <v>3</v>
      </c>
      <c r="H4658" s="135" t="s">
        <v>2727</v>
      </c>
      <c r="I4658" s="135">
        <v>374</v>
      </c>
      <c r="J4658" s="135" t="s">
        <v>2283</v>
      </c>
      <c r="K4658" s="135" t="s">
        <v>2284</v>
      </c>
      <c r="L4658" s="135" t="s">
        <v>194</v>
      </c>
      <c r="M4658" s="134"/>
      <c r="N4658" s="137"/>
      <c r="O4658" s="121"/>
    </row>
    <row r="4659" spans="1:15" x14ac:dyDescent="0.25">
      <c r="A4659" s="139">
        <v>155</v>
      </c>
      <c r="B4659" s="135" t="s">
        <v>287</v>
      </c>
      <c r="C4659" s="134" t="s">
        <v>2102</v>
      </c>
      <c r="D4659" s="135">
        <v>5876</v>
      </c>
      <c r="E4659" s="135" t="s">
        <v>2711</v>
      </c>
      <c r="F4659" s="135">
        <v>1</v>
      </c>
      <c r="G4659" s="136">
        <v>4</v>
      </c>
      <c r="H4659" s="135" t="s">
        <v>2730</v>
      </c>
      <c r="I4659" s="135">
        <v>112</v>
      </c>
      <c r="J4659" s="135" t="s">
        <v>2151</v>
      </c>
      <c r="K4659" s="135" t="s">
        <v>2152</v>
      </c>
      <c r="L4659" s="135" t="s">
        <v>193</v>
      </c>
      <c r="M4659" s="134"/>
      <c r="N4659" s="137"/>
      <c r="O4659" s="121"/>
    </row>
    <row r="4660" spans="1:15" x14ac:dyDescent="0.25">
      <c r="A4660" s="139">
        <v>155</v>
      </c>
      <c r="B4660" s="135" t="s">
        <v>287</v>
      </c>
      <c r="C4660" s="134" t="s">
        <v>2102</v>
      </c>
      <c r="D4660" s="135">
        <v>5877</v>
      </c>
      <c r="E4660" s="135" t="s">
        <v>2711</v>
      </c>
      <c r="F4660" s="135">
        <v>1</v>
      </c>
      <c r="G4660" s="136">
        <v>5</v>
      </c>
      <c r="H4660" s="135" t="s">
        <v>2733</v>
      </c>
      <c r="I4660" s="135">
        <v>64</v>
      </c>
      <c r="J4660" s="135" t="s">
        <v>2112</v>
      </c>
      <c r="K4660" s="135" t="s">
        <v>2113</v>
      </c>
      <c r="L4660" s="135" t="s">
        <v>194</v>
      </c>
      <c r="M4660" s="134"/>
      <c r="N4660" s="137"/>
      <c r="O4660" s="121"/>
    </row>
    <row r="4661" spans="1:15" x14ac:dyDescent="0.25">
      <c r="A4661" s="139">
        <v>155</v>
      </c>
      <c r="B4661" s="135" t="s">
        <v>287</v>
      </c>
      <c r="C4661" s="134" t="s">
        <v>2102</v>
      </c>
      <c r="D4661" s="135">
        <v>5878</v>
      </c>
      <c r="E4661" s="135" t="s">
        <v>2711</v>
      </c>
      <c r="F4661" s="135">
        <v>1</v>
      </c>
      <c r="G4661" s="136">
        <v>7</v>
      </c>
      <c r="H4661" s="135" t="s">
        <v>2737</v>
      </c>
      <c r="I4661" s="135">
        <v>100</v>
      </c>
      <c r="J4661" s="135" t="s">
        <v>2283</v>
      </c>
      <c r="K4661" s="135" t="s">
        <v>2284</v>
      </c>
      <c r="L4661" s="135" t="s">
        <v>194</v>
      </c>
      <c r="M4661" s="134"/>
      <c r="N4661" s="137"/>
      <c r="O4661" s="121"/>
    </row>
    <row r="4662" spans="1:15" x14ac:dyDescent="0.25">
      <c r="A4662" s="139">
        <v>155</v>
      </c>
      <c r="B4662" s="135" t="s">
        <v>287</v>
      </c>
      <c r="C4662" s="134" t="s">
        <v>2102</v>
      </c>
      <c r="D4662" s="135">
        <v>5879</v>
      </c>
      <c r="E4662" s="135" t="s">
        <v>2711</v>
      </c>
      <c r="F4662" s="135">
        <v>1</v>
      </c>
      <c r="G4662" s="136" t="s">
        <v>3682</v>
      </c>
      <c r="H4662" s="135" t="s">
        <v>4225</v>
      </c>
      <c r="I4662" s="135">
        <v>100</v>
      </c>
      <c r="J4662" s="135" t="s">
        <v>2112</v>
      </c>
      <c r="K4662" s="135" t="s">
        <v>2113</v>
      </c>
      <c r="L4662" s="135" t="s">
        <v>194</v>
      </c>
      <c r="M4662" s="134"/>
      <c r="N4662" s="137"/>
      <c r="O4662" s="121"/>
    </row>
    <row r="4663" spans="1:15" x14ac:dyDescent="0.25">
      <c r="A4663" s="139">
        <v>155</v>
      </c>
      <c r="B4663" s="135" t="s">
        <v>287</v>
      </c>
      <c r="C4663" s="134" t="s">
        <v>2102</v>
      </c>
      <c r="D4663" s="135">
        <v>5880</v>
      </c>
      <c r="E4663" s="135" t="s">
        <v>2711</v>
      </c>
      <c r="F4663" s="135">
        <v>1</v>
      </c>
      <c r="G4663" s="136">
        <v>8</v>
      </c>
      <c r="H4663" s="135" t="s">
        <v>2738</v>
      </c>
      <c r="I4663" s="135">
        <v>42</v>
      </c>
      <c r="J4663" s="135" t="s">
        <v>2112</v>
      </c>
      <c r="K4663" s="135" t="s">
        <v>2113</v>
      </c>
      <c r="L4663" s="135" t="s">
        <v>194</v>
      </c>
      <c r="M4663" s="134"/>
      <c r="N4663" s="137"/>
      <c r="O4663" s="121"/>
    </row>
    <row r="4664" spans="1:15" x14ac:dyDescent="0.25">
      <c r="A4664" s="139">
        <v>155</v>
      </c>
      <c r="B4664" s="135" t="s">
        <v>287</v>
      </c>
      <c r="C4664" s="134" t="s">
        <v>2102</v>
      </c>
      <c r="D4664" s="135">
        <v>5881</v>
      </c>
      <c r="E4664" s="135" t="s">
        <v>2711</v>
      </c>
      <c r="F4664" s="135">
        <v>1</v>
      </c>
      <c r="G4664" s="136">
        <v>9</v>
      </c>
      <c r="H4664" s="135" t="s">
        <v>2739</v>
      </c>
      <c r="I4664" s="135">
        <v>550</v>
      </c>
      <c r="J4664" s="135" t="s">
        <v>2112</v>
      </c>
      <c r="K4664" s="135" t="s">
        <v>2113</v>
      </c>
      <c r="L4664" s="135" t="s">
        <v>194</v>
      </c>
      <c r="M4664" s="134"/>
      <c r="N4664" s="137"/>
      <c r="O4664" s="121"/>
    </row>
    <row r="4665" spans="1:15" x14ac:dyDescent="0.25">
      <c r="A4665" s="139">
        <v>155</v>
      </c>
      <c r="B4665" s="135" t="s">
        <v>287</v>
      </c>
      <c r="C4665" s="134" t="s">
        <v>2102</v>
      </c>
      <c r="D4665" s="135">
        <v>5882</v>
      </c>
      <c r="E4665" s="135" t="s">
        <v>2711</v>
      </c>
      <c r="F4665" s="135">
        <v>1</v>
      </c>
      <c r="G4665" s="136" t="s">
        <v>2551</v>
      </c>
      <c r="H4665" s="135" t="s">
        <v>4226</v>
      </c>
      <c r="I4665" s="135">
        <v>24</v>
      </c>
      <c r="J4665" s="135" t="s">
        <v>2112</v>
      </c>
      <c r="K4665" s="135" t="s">
        <v>2113</v>
      </c>
      <c r="L4665" s="135" t="s">
        <v>194</v>
      </c>
      <c r="M4665" s="134"/>
      <c r="N4665" s="137"/>
      <c r="O4665" s="121"/>
    </row>
    <row r="4666" spans="1:15" x14ac:dyDescent="0.25">
      <c r="A4666" s="139">
        <v>155</v>
      </c>
      <c r="B4666" s="135" t="s">
        <v>287</v>
      </c>
      <c r="C4666" s="134" t="s">
        <v>2102</v>
      </c>
      <c r="D4666" s="135">
        <v>5883</v>
      </c>
      <c r="E4666" s="135" t="s">
        <v>2711</v>
      </c>
      <c r="F4666" s="135">
        <v>1</v>
      </c>
      <c r="G4666" s="136" t="s">
        <v>2553</v>
      </c>
      <c r="H4666" s="135" t="s">
        <v>4227</v>
      </c>
      <c r="I4666" s="135">
        <v>54</v>
      </c>
      <c r="J4666" s="135" t="s">
        <v>2112</v>
      </c>
      <c r="K4666" s="135" t="s">
        <v>2113</v>
      </c>
      <c r="L4666" s="135" t="s">
        <v>194</v>
      </c>
      <c r="M4666" s="134"/>
      <c r="N4666" s="137"/>
      <c r="O4666" s="121"/>
    </row>
    <row r="4667" spans="1:15" x14ac:dyDescent="0.25">
      <c r="A4667" s="139">
        <v>155</v>
      </c>
      <c r="B4667" s="135" t="s">
        <v>287</v>
      </c>
      <c r="C4667" s="134" t="s">
        <v>2102</v>
      </c>
      <c r="D4667" s="135">
        <v>5884</v>
      </c>
      <c r="E4667" s="135" t="s">
        <v>2711</v>
      </c>
      <c r="F4667" s="135">
        <v>1</v>
      </c>
      <c r="G4667" s="136">
        <v>10</v>
      </c>
      <c r="H4667" s="135" t="s">
        <v>2740</v>
      </c>
      <c r="I4667" s="135">
        <v>132</v>
      </c>
      <c r="J4667" s="135" t="s">
        <v>2155</v>
      </c>
      <c r="K4667" s="135" t="s">
        <v>2156</v>
      </c>
      <c r="L4667" s="135" t="s">
        <v>193</v>
      </c>
      <c r="M4667" s="134"/>
      <c r="N4667" s="137"/>
      <c r="O4667" s="121"/>
    </row>
    <row r="4668" spans="1:15" x14ac:dyDescent="0.25">
      <c r="A4668" s="139">
        <v>155</v>
      </c>
      <c r="B4668" s="135" t="s">
        <v>287</v>
      </c>
      <c r="C4668" s="134" t="s">
        <v>2102</v>
      </c>
      <c r="D4668" s="135">
        <v>5885</v>
      </c>
      <c r="E4668" s="135" t="s">
        <v>2711</v>
      </c>
      <c r="F4668" s="135">
        <v>1</v>
      </c>
      <c r="G4668" s="136">
        <v>11</v>
      </c>
      <c r="H4668" s="135" t="s">
        <v>2741</v>
      </c>
      <c r="I4668" s="135">
        <v>1400</v>
      </c>
      <c r="J4668" s="135" t="s">
        <v>2283</v>
      </c>
      <c r="K4668" s="135" t="s">
        <v>2284</v>
      </c>
      <c r="L4668" s="135" t="s">
        <v>194</v>
      </c>
      <c r="M4668" s="134"/>
      <c r="N4668" s="137"/>
      <c r="O4668" s="121"/>
    </row>
    <row r="4669" spans="1:15" x14ac:dyDescent="0.25">
      <c r="A4669" s="139">
        <v>155</v>
      </c>
      <c r="B4669" s="135" t="s">
        <v>287</v>
      </c>
      <c r="C4669" s="134" t="s">
        <v>2102</v>
      </c>
      <c r="D4669" s="135">
        <v>5886</v>
      </c>
      <c r="E4669" s="135" t="s">
        <v>2711</v>
      </c>
      <c r="F4669" s="135">
        <v>1</v>
      </c>
      <c r="G4669" s="136">
        <v>12</v>
      </c>
      <c r="H4669" s="135" t="s">
        <v>4228</v>
      </c>
      <c r="I4669" s="135">
        <v>96</v>
      </c>
      <c r="J4669" s="135" t="s">
        <v>2112</v>
      </c>
      <c r="K4669" s="135" t="s">
        <v>2113</v>
      </c>
      <c r="L4669" s="135" t="s">
        <v>194</v>
      </c>
      <c r="M4669" s="134"/>
      <c r="N4669" s="137"/>
      <c r="O4669" s="121"/>
    </row>
    <row r="4670" spans="1:15" x14ac:dyDescent="0.25">
      <c r="A4670" s="139">
        <v>155</v>
      </c>
      <c r="B4670" s="135" t="s">
        <v>287</v>
      </c>
      <c r="C4670" s="134" t="s">
        <v>2102</v>
      </c>
      <c r="D4670" s="135">
        <v>5887</v>
      </c>
      <c r="E4670" s="135" t="s">
        <v>2711</v>
      </c>
      <c r="F4670" s="135">
        <v>1</v>
      </c>
      <c r="G4670" s="136">
        <v>13</v>
      </c>
      <c r="H4670" s="135" t="s">
        <v>4229</v>
      </c>
      <c r="I4670" s="135">
        <v>288</v>
      </c>
      <c r="J4670" s="135" t="s">
        <v>2105</v>
      </c>
      <c r="K4670" s="135" t="s">
        <v>2106</v>
      </c>
      <c r="L4670" s="135" t="s">
        <v>193</v>
      </c>
      <c r="M4670" s="134"/>
      <c r="N4670" s="137"/>
      <c r="O4670" s="121"/>
    </row>
    <row r="4671" spans="1:15" x14ac:dyDescent="0.25">
      <c r="A4671" s="139">
        <v>155</v>
      </c>
      <c r="B4671" s="135" t="s">
        <v>287</v>
      </c>
      <c r="C4671" s="134" t="s">
        <v>2102</v>
      </c>
      <c r="D4671" s="135">
        <v>5888</v>
      </c>
      <c r="E4671" s="135" t="s">
        <v>2711</v>
      </c>
      <c r="F4671" s="135">
        <v>1</v>
      </c>
      <c r="G4671" s="136" t="s">
        <v>2545</v>
      </c>
      <c r="H4671" s="135" t="s">
        <v>4230</v>
      </c>
      <c r="I4671" s="135">
        <v>400</v>
      </c>
      <c r="J4671" s="135" t="s">
        <v>2105</v>
      </c>
      <c r="K4671" s="135" t="s">
        <v>2106</v>
      </c>
      <c r="L4671" s="135" t="s">
        <v>193</v>
      </c>
      <c r="M4671" s="134"/>
      <c r="N4671" s="137"/>
      <c r="O4671" s="121"/>
    </row>
    <row r="4672" spans="1:15" x14ac:dyDescent="0.25">
      <c r="A4672" s="139">
        <v>155</v>
      </c>
      <c r="B4672" s="135" t="s">
        <v>287</v>
      </c>
      <c r="C4672" s="134" t="s">
        <v>2102</v>
      </c>
      <c r="D4672" s="135">
        <v>5889</v>
      </c>
      <c r="E4672" s="135" t="s">
        <v>2711</v>
      </c>
      <c r="F4672" s="135">
        <v>1</v>
      </c>
      <c r="G4672" s="136">
        <v>14</v>
      </c>
      <c r="H4672" s="135" t="s">
        <v>4231</v>
      </c>
      <c r="I4672" s="135">
        <v>624</v>
      </c>
      <c r="J4672" s="135" t="s">
        <v>2115</v>
      </c>
      <c r="K4672" s="135" t="s">
        <v>2116</v>
      </c>
      <c r="L4672" s="135" t="s">
        <v>2117</v>
      </c>
      <c r="M4672" s="134"/>
      <c r="N4672" s="137"/>
      <c r="O4672" s="121"/>
    </row>
    <row r="4673" spans="1:15" x14ac:dyDescent="0.25">
      <c r="A4673" s="139">
        <v>155</v>
      </c>
      <c r="B4673" s="135" t="s">
        <v>287</v>
      </c>
      <c r="C4673" s="134" t="s">
        <v>2102</v>
      </c>
      <c r="D4673" s="135">
        <v>5890</v>
      </c>
      <c r="E4673" s="135" t="s">
        <v>2711</v>
      </c>
      <c r="F4673" s="135">
        <v>1</v>
      </c>
      <c r="G4673" s="136">
        <v>15</v>
      </c>
      <c r="H4673" s="135" t="s">
        <v>4232</v>
      </c>
      <c r="I4673" s="135">
        <v>64</v>
      </c>
      <c r="J4673" s="135" t="s">
        <v>2108</v>
      </c>
      <c r="K4673" s="135" t="s">
        <v>2109</v>
      </c>
      <c r="L4673" s="135" t="s">
        <v>193</v>
      </c>
      <c r="M4673" s="134"/>
      <c r="N4673" s="137"/>
      <c r="O4673" s="121"/>
    </row>
    <row r="4674" spans="1:15" x14ac:dyDescent="0.25">
      <c r="A4674" s="139">
        <v>155</v>
      </c>
      <c r="B4674" s="135" t="s">
        <v>287</v>
      </c>
      <c r="C4674" s="134" t="s">
        <v>2102</v>
      </c>
      <c r="D4674" s="135">
        <v>5891</v>
      </c>
      <c r="E4674" s="135" t="s">
        <v>2711</v>
      </c>
      <c r="F4674" s="135">
        <v>1</v>
      </c>
      <c r="G4674" s="136">
        <v>16</v>
      </c>
      <c r="H4674" s="135" t="s">
        <v>2744</v>
      </c>
      <c r="I4674" s="135">
        <v>64</v>
      </c>
      <c r="J4674" s="135" t="s">
        <v>2108</v>
      </c>
      <c r="K4674" s="135" t="s">
        <v>2109</v>
      </c>
      <c r="L4674" s="135" t="s">
        <v>193</v>
      </c>
      <c r="M4674" s="134"/>
      <c r="N4674" s="137"/>
      <c r="O4674" s="121"/>
    </row>
    <row r="4675" spans="1:15" x14ac:dyDescent="0.25">
      <c r="A4675" s="139">
        <v>155</v>
      </c>
      <c r="B4675" s="135" t="s">
        <v>287</v>
      </c>
      <c r="C4675" s="134" t="s">
        <v>2102</v>
      </c>
      <c r="D4675" s="135">
        <v>5892</v>
      </c>
      <c r="E4675" s="135" t="s">
        <v>2711</v>
      </c>
      <c r="F4675" s="135">
        <v>1</v>
      </c>
      <c r="G4675" s="136">
        <v>17</v>
      </c>
      <c r="H4675" s="135" t="s">
        <v>2745</v>
      </c>
      <c r="I4675" s="135">
        <v>150</v>
      </c>
      <c r="J4675" s="135" t="s">
        <v>2151</v>
      </c>
      <c r="K4675" s="135" t="s">
        <v>2152</v>
      </c>
      <c r="L4675" s="135" t="s">
        <v>193</v>
      </c>
      <c r="M4675" s="134"/>
      <c r="N4675" s="137"/>
      <c r="O4675" s="121"/>
    </row>
    <row r="4676" spans="1:15" x14ac:dyDescent="0.25">
      <c r="A4676" s="139">
        <v>155</v>
      </c>
      <c r="B4676" s="135" t="s">
        <v>287</v>
      </c>
      <c r="C4676" s="134" t="s">
        <v>2102</v>
      </c>
      <c r="D4676" s="135">
        <v>5893</v>
      </c>
      <c r="E4676" s="135" t="s">
        <v>2711</v>
      </c>
      <c r="F4676" s="135">
        <v>1</v>
      </c>
      <c r="G4676" s="136">
        <v>18</v>
      </c>
      <c r="H4676" s="135" t="s">
        <v>2712</v>
      </c>
      <c r="I4676" s="135">
        <v>770</v>
      </c>
      <c r="J4676" s="135" t="s">
        <v>2112</v>
      </c>
      <c r="K4676" s="135" t="s">
        <v>2113</v>
      </c>
      <c r="L4676" s="135" t="s">
        <v>194</v>
      </c>
      <c r="M4676" s="134"/>
      <c r="N4676" s="137"/>
      <c r="O4676" s="121"/>
    </row>
    <row r="4677" spans="1:15" x14ac:dyDescent="0.25">
      <c r="A4677" s="139">
        <v>155</v>
      </c>
      <c r="B4677" s="135" t="s">
        <v>287</v>
      </c>
      <c r="C4677" s="134" t="s">
        <v>2102</v>
      </c>
      <c r="D4677" s="135">
        <v>5894</v>
      </c>
      <c r="E4677" s="135" t="s">
        <v>2711</v>
      </c>
      <c r="F4677" s="135">
        <v>1</v>
      </c>
      <c r="G4677" s="136">
        <v>19</v>
      </c>
      <c r="H4677" s="135" t="s">
        <v>2747</v>
      </c>
      <c r="I4677" s="135">
        <v>90</v>
      </c>
      <c r="J4677" s="135" t="s">
        <v>2112</v>
      </c>
      <c r="K4677" s="135" t="s">
        <v>2113</v>
      </c>
      <c r="L4677" s="135" t="s">
        <v>194</v>
      </c>
      <c r="M4677" s="134"/>
      <c r="N4677" s="137"/>
      <c r="O4677" s="121"/>
    </row>
    <row r="4678" spans="1:15" x14ac:dyDescent="0.25">
      <c r="A4678" s="139">
        <v>155</v>
      </c>
      <c r="B4678" s="135" t="s">
        <v>287</v>
      </c>
      <c r="C4678" s="134" t="s">
        <v>2102</v>
      </c>
      <c r="D4678" s="135">
        <v>5895</v>
      </c>
      <c r="E4678" s="135" t="s">
        <v>2711</v>
      </c>
      <c r="F4678" s="135">
        <v>1</v>
      </c>
      <c r="G4678" s="136">
        <v>20</v>
      </c>
      <c r="H4678" s="135" t="s">
        <v>2748</v>
      </c>
      <c r="I4678" s="135">
        <v>255</v>
      </c>
      <c r="J4678" s="135" t="s">
        <v>2112</v>
      </c>
      <c r="K4678" s="135" t="s">
        <v>2113</v>
      </c>
      <c r="L4678" s="135" t="s">
        <v>194</v>
      </c>
      <c r="M4678" s="134"/>
      <c r="N4678" s="137"/>
      <c r="O4678" s="121"/>
    </row>
    <row r="4679" spans="1:15" x14ac:dyDescent="0.25">
      <c r="A4679" s="139">
        <v>155</v>
      </c>
      <c r="B4679" s="135" t="s">
        <v>287</v>
      </c>
      <c r="C4679" s="134" t="s">
        <v>2102</v>
      </c>
      <c r="D4679" s="135">
        <v>5896</v>
      </c>
      <c r="E4679" s="135" t="s">
        <v>2711</v>
      </c>
      <c r="F4679" s="135">
        <v>1</v>
      </c>
      <c r="G4679" s="136">
        <v>21</v>
      </c>
      <c r="H4679" s="135" t="s">
        <v>4233</v>
      </c>
      <c r="I4679" s="135">
        <v>144</v>
      </c>
      <c r="J4679" s="135" t="s">
        <v>2283</v>
      </c>
      <c r="K4679" s="135" t="s">
        <v>2284</v>
      </c>
      <c r="L4679" s="135" t="s">
        <v>194</v>
      </c>
      <c r="M4679" s="134"/>
      <c r="N4679" s="137"/>
      <c r="O4679" s="121"/>
    </row>
    <row r="4680" spans="1:15" x14ac:dyDescent="0.25">
      <c r="A4680" s="139">
        <v>155</v>
      </c>
      <c r="B4680" s="135" t="s">
        <v>287</v>
      </c>
      <c r="C4680" s="134" t="s">
        <v>2102</v>
      </c>
      <c r="D4680" s="135">
        <v>5897</v>
      </c>
      <c r="E4680" s="135" t="s">
        <v>2711</v>
      </c>
      <c r="F4680" s="135">
        <v>1</v>
      </c>
      <c r="G4680" s="136">
        <v>22</v>
      </c>
      <c r="H4680" s="135" t="s">
        <v>4234</v>
      </c>
      <c r="I4680" s="135">
        <v>150</v>
      </c>
      <c r="J4680" s="135" t="s">
        <v>2108</v>
      </c>
      <c r="K4680" s="135" t="s">
        <v>2109</v>
      </c>
      <c r="L4680" s="135" t="s">
        <v>193</v>
      </c>
      <c r="M4680" s="134"/>
      <c r="N4680" s="137"/>
      <c r="O4680" s="121"/>
    </row>
    <row r="4681" spans="1:15" x14ac:dyDescent="0.25">
      <c r="A4681" s="139">
        <v>155</v>
      </c>
      <c r="B4681" s="135" t="s">
        <v>287</v>
      </c>
      <c r="C4681" s="134" t="s">
        <v>2102</v>
      </c>
      <c r="D4681" s="135">
        <v>5898</v>
      </c>
      <c r="E4681" s="135" t="s">
        <v>2711</v>
      </c>
      <c r="F4681" s="135">
        <v>1</v>
      </c>
      <c r="G4681" s="136">
        <v>23</v>
      </c>
      <c r="H4681" s="135" t="s">
        <v>4235</v>
      </c>
      <c r="I4681" s="135">
        <v>150</v>
      </c>
      <c r="J4681" s="135" t="s">
        <v>2108</v>
      </c>
      <c r="K4681" s="135" t="s">
        <v>2109</v>
      </c>
      <c r="L4681" s="135" t="s">
        <v>193</v>
      </c>
      <c r="M4681" s="134"/>
      <c r="N4681" s="137"/>
      <c r="O4681" s="121"/>
    </row>
    <row r="4682" spans="1:15" x14ac:dyDescent="0.25">
      <c r="A4682" s="139">
        <v>155</v>
      </c>
      <c r="B4682" s="135" t="s">
        <v>287</v>
      </c>
      <c r="C4682" s="134" t="s">
        <v>2102</v>
      </c>
      <c r="D4682" s="135">
        <v>5899</v>
      </c>
      <c r="E4682" s="135" t="s">
        <v>2711</v>
      </c>
      <c r="F4682" s="135">
        <v>1</v>
      </c>
      <c r="G4682" s="136">
        <v>24</v>
      </c>
      <c r="H4682" s="135" t="s">
        <v>2751</v>
      </c>
      <c r="I4682" s="135">
        <v>750</v>
      </c>
      <c r="J4682" s="135" t="s">
        <v>2115</v>
      </c>
      <c r="K4682" s="135" t="s">
        <v>2116</v>
      </c>
      <c r="L4682" s="135" t="s">
        <v>2117</v>
      </c>
      <c r="M4682" s="134"/>
      <c r="N4682" s="137"/>
      <c r="O4682" s="121"/>
    </row>
    <row r="4683" spans="1:15" x14ac:dyDescent="0.25">
      <c r="A4683" s="139">
        <v>155</v>
      </c>
      <c r="B4683" s="135" t="s">
        <v>287</v>
      </c>
      <c r="C4683" s="134" t="s">
        <v>2102</v>
      </c>
      <c r="D4683" s="135">
        <v>5900</v>
      </c>
      <c r="E4683" s="135" t="s">
        <v>2711</v>
      </c>
      <c r="F4683" s="135">
        <v>1</v>
      </c>
      <c r="G4683" s="136">
        <v>25</v>
      </c>
      <c r="H4683" s="135" t="s">
        <v>4236</v>
      </c>
      <c r="I4683" s="135">
        <v>1050</v>
      </c>
      <c r="J4683" s="135" t="s">
        <v>2115</v>
      </c>
      <c r="K4683" s="135" t="s">
        <v>2116</v>
      </c>
      <c r="L4683" s="135" t="s">
        <v>2117</v>
      </c>
      <c r="M4683" s="134"/>
      <c r="N4683" s="137"/>
      <c r="O4683" s="121"/>
    </row>
    <row r="4684" spans="1:15" x14ac:dyDescent="0.25">
      <c r="A4684" s="139">
        <v>155</v>
      </c>
      <c r="B4684" s="135" t="s">
        <v>287</v>
      </c>
      <c r="C4684" s="134" t="s">
        <v>2102</v>
      </c>
      <c r="D4684" s="135">
        <v>5901</v>
      </c>
      <c r="E4684" s="135" t="s">
        <v>2711</v>
      </c>
      <c r="F4684" s="135">
        <v>1</v>
      </c>
      <c r="G4684" s="136">
        <v>26</v>
      </c>
      <c r="H4684" s="135" t="s">
        <v>4237</v>
      </c>
      <c r="I4684" s="135">
        <v>750</v>
      </c>
      <c r="J4684" s="135" t="s">
        <v>2115</v>
      </c>
      <c r="K4684" s="135" t="s">
        <v>2116</v>
      </c>
      <c r="L4684" s="135" t="s">
        <v>2117</v>
      </c>
      <c r="M4684" s="134"/>
      <c r="N4684" s="137"/>
      <c r="O4684" s="121"/>
    </row>
    <row r="4685" spans="1:15" x14ac:dyDescent="0.25">
      <c r="A4685" s="139">
        <v>155</v>
      </c>
      <c r="B4685" s="135" t="s">
        <v>287</v>
      </c>
      <c r="C4685" s="134" t="s">
        <v>2102</v>
      </c>
      <c r="D4685" s="135">
        <v>5902</v>
      </c>
      <c r="E4685" s="135" t="s">
        <v>2711</v>
      </c>
      <c r="F4685" s="135">
        <v>1</v>
      </c>
      <c r="G4685" s="136">
        <v>27</v>
      </c>
      <c r="H4685" s="135" t="s">
        <v>4238</v>
      </c>
      <c r="I4685" s="135">
        <v>800</v>
      </c>
      <c r="J4685" s="135" t="s">
        <v>2115</v>
      </c>
      <c r="K4685" s="135" t="s">
        <v>2116</v>
      </c>
      <c r="L4685" s="135" t="s">
        <v>2117</v>
      </c>
      <c r="M4685" s="134"/>
      <c r="N4685" s="137"/>
      <c r="O4685" s="121"/>
    </row>
    <row r="4686" spans="1:15" x14ac:dyDescent="0.25">
      <c r="A4686" s="139">
        <v>155</v>
      </c>
      <c r="B4686" s="135" t="s">
        <v>287</v>
      </c>
      <c r="C4686" s="134" t="s">
        <v>2102</v>
      </c>
      <c r="D4686" s="135">
        <v>5903</v>
      </c>
      <c r="E4686" s="135" t="s">
        <v>2711</v>
      </c>
      <c r="F4686" s="135">
        <v>1</v>
      </c>
      <c r="G4686" s="136">
        <v>28</v>
      </c>
      <c r="H4686" s="135" t="s">
        <v>4239</v>
      </c>
      <c r="I4686" s="135">
        <v>800</v>
      </c>
      <c r="J4686" s="135" t="s">
        <v>2115</v>
      </c>
      <c r="K4686" s="135" t="s">
        <v>2116</v>
      </c>
      <c r="L4686" s="135" t="s">
        <v>2117</v>
      </c>
      <c r="M4686" s="134"/>
      <c r="N4686" s="137"/>
      <c r="O4686" s="121"/>
    </row>
    <row r="4687" spans="1:15" x14ac:dyDescent="0.25">
      <c r="A4687" s="139">
        <v>155</v>
      </c>
      <c r="B4687" s="135" t="s">
        <v>287</v>
      </c>
      <c r="C4687" s="134" t="s">
        <v>2102</v>
      </c>
      <c r="D4687" s="135">
        <v>5904</v>
      </c>
      <c r="E4687" s="135" t="s">
        <v>2711</v>
      </c>
      <c r="F4687" s="135">
        <v>1</v>
      </c>
      <c r="G4687" s="136">
        <v>29</v>
      </c>
      <c r="H4687" s="135" t="s">
        <v>2759</v>
      </c>
      <c r="I4687" s="135">
        <v>800</v>
      </c>
      <c r="J4687" s="135" t="s">
        <v>2115</v>
      </c>
      <c r="K4687" s="135" t="s">
        <v>2116</v>
      </c>
      <c r="L4687" s="135" t="s">
        <v>2117</v>
      </c>
      <c r="M4687" s="134"/>
      <c r="N4687" s="137"/>
      <c r="O4687" s="121"/>
    </row>
    <row r="4688" spans="1:15" x14ac:dyDescent="0.25">
      <c r="A4688" s="139">
        <v>155</v>
      </c>
      <c r="B4688" s="135" t="s">
        <v>287</v>
      </c>
      <c r="C4688" s="134" t="s">
        <v>2102</v>
      </c>
      <c r="D4688" s="135">
        <v>5905</v>
      </c>
      <c r="E4688" s="135" t="s">
        <v>4240</v>
      </c>
      <c r="F4688" s="135">
        <v>2</v>
      </c>
      <c r="G4688" s="136">
        <v>1</v>
      </c>
      <c r="H4688" s="135" t="s">
        <v>4241</v>
      </c>
      <c r="I4688" s="135">
        <v>750</v>
      </c>
      <c r="J4688" s="135" t="s">
        <v>2115</v>
      </c>
      <c r="K4688" s="135" t="s">
        <v>2116</v>
      </c>
      <c r="L4688" s="135" t="s">
        <v>2117</v>
      </c>
      <c r="M4688" s="134"/>
      <c r="N4688" s="137"/>
      <c r="O4688" s="121"/>
    </row>
    <row r="4689" spans="1:15" x14ac:dyDescent="0.25">
      <c r="A4689" s="139">
        <v>155</v>
      </c>
      <c r="B4689" s="135" t="s">
        <v>287</v>
      </c>
      <c r="C4689" s="134" t="s">
        <v>2102</v>
      </c>
      <c r="D4689" s="135">
        <v>5906</v>
      </c>
      <c r="E4689" s="135" t="s">
        <v>4240</v>
      </c>
      <c r="F4689" s="135">
        <v>2</v>
      </c>
      <c r="G4689" s="136">
        <v>2</v>
      </c>
      <c r="H4689" s="135" t="s">
        <v>4242</v>
      </c>
      <c r="I4689" s="135">
        <v>750</v>
      </c>
      <c r="J4689" s="135" t="s">
        <v>2115</v>
      </c>
      <c r="K4689" s="135" t="s">
        <v>2116</v>
      </c>
      <c r="L4689" s="135" t="s">
        <v>2117</v>
      </c>
      <c r="M4689" s="134"/>
      <c r="N4689" s="137"/>
      <c r="O4689" s="121"/>
    </row>
    <row r="4690" spans="1:15" x14ac:dyDescent="0.25">
      <c r="A4690" s="139">
        <v>155</v>
      </c>
      <c r="B4690" s="135" t="s">
        <v>287</v>
      </c>
      <c r="C4690" s="134" t="s">
        <v>2102</v>
      </c>
      <c r="D4690" s="135">
        <v>5907</v>
      </c>
      <c r="E4690" s="135" t="s">
        <v>4240</v>
      </c>
      <c r="F4690" s="135">
        <v>2</v>
      </c>
      <c r="G4690" s="136">
        <v>3</v>
      </c>
      <c r="H4690" s="135" t="s">
        <v>4243</v>
      </c>
      <c r="I4690" s="135">
        <v>750</v>
      </c>
      <c r="J4690" s="135" t="s">
        <v>2115</v>
      </c>
      <c r="K4690" s="135" t="s">
        <v>2116</v>
      </c>
      <c r="L4690" s="135" t="s">
        <v>2117</v>
      </c>
      <c r="M4690" s="134"/>
      <c r="N4690" s="137"/>
      <c r="O4690" s="121"/>
    </row>
    <row r="4691" spans="1:15" x14ac:dyDescent="0.25">
      <c r="A4691" s="139">
        <v>155</v>
      </c>
      <c r="B4691" s="135" t="s">
        <v>287</v>
      </c>
      <c r="C4691" s="134" t="s">
        <v>2102</v>
      </c>
      <c r="D4691" s="135">
        <v>5908</v>
      </c>
      <c r="E4691" s="135" t="s">
        <v>4240</v>
      </c>
      <c r="F4691" s="135">
        <v>2</v>
      </c>
      <c r="G4691" s="136">
        <v>4</v>
      </c>
      <c r="H4691" s="135" t="s">
        <v>4244</v>
      </c>
      <c r="I4691" s="135">
        <v>750</v>
      </c>
      <c r="J4691" s="135" t="s">
        <v>2115</v>
      </c>
      <c r="K4691" s="135" t="s">
        <v>2116</v>
      </c>
      <c r="L4691" s="135" t="s">
        <v>2117</v>
      </c>
      <c r="M4691" s="134"/>
      <c r="N4691" s="137"/>
      <c r="O4691" s="121"/>
    </row>
    <row r="4692" spans="1:15" x14ac:dyDescent="0.25">
      <c r="A4692" s="139">
        <v>155</v>
      </c>
      <c r="B4692" s="135" t="s">
        <v>287</v>
      </c>
      <c r="C4692" s="134" t="s">
        <v>2102</v>
      </c>
      <c r="D4692" s="135">
        <v>5909</v>
      </c>
      <c r="E4692" s="135" t="s">
        <v>4240</v>
      </c>
      <c r="F4692" s="135">
        <v>2</v>
      </c>
      <c r="G4692" s="140">
        <v>5</v>
      </c>
      <c r="H4692" s="135" t="s">
        <v>4245</v>
      </c>
      <c r="I4692" s="135">
        <v>750</v>
      </c>
      <c r="J4692" s="135" t="s">
        <v>2115</v>
      </c>
      <c r="K4692" s="135" t="s">
        <v>2116</v>
      </c>
      <c r="L4692" s="135" t="s">
        <v>2117</v>
      </c>
      <c r="M4692" s="134"/>
      <c r="N4692" s="137"/>
      <c r="O4692" s="121"/>
    </row>
    <row r="4693" spans="1:15" x14ac:dyDescent="0.25">
      <c r="A4693" s="139">
        <v>155</v>
      </c>
      <c r="B4693" s="135" t="s">
        <v>287</v>
      </c>
      <c r="C4693" s="134" t="s">
        <v>2102</v>
      </c>
      <c r="D4693" s="135">
        <v>5910</v>
      </c>
      <c r="E4693" s="135" t="s">
        <v>4240</v>
      </c>
      <c r="F4693" s="135">
        <v>2</v>
      </c>
      <c r="G4693" s="136">
        <v>6</v>
      </c>
      <c r="H4693" s="135" t="s">
        <v>4246</v>
      </c>
      <c r="I4693" s="135">
        <v>750</v>
      </c>
      <c r="J4693" s="135" t="s">
        <v>2115</v>
      </c>
      <c r="K4693" s="135" t="s">
        <v>2116</v>
      </c>
      <c r="L4693" s="135" t="s">
        <v>2117</v>
      </c>
      <c r="M4693" s="134"/>
      <c r="N4693" s="137"/>
      <c r="O4693" s="121"/>
    </row>
    <row r="4694" spans="1:15" x14ac:dyDescent="0.25">
      <c r="A4694" s="139">
        <v>155</v>
      </c>
      <c r="B4694" s="135" t="s">
        <v>287</v>
      </c>
      <c r="C4694" s="134" t="s">
        <v>2102</v>
      </c>
      <c r="D4694" s="135">
        <v>5911</v>
      </c>
      <c r="E4694" s="135" t="s">
        <v>4240</v>
      </c>
      <c r="F4694" s="135">
        <v>2</v>
      </c>
      <c r="G4694" s="136">
        <v>7</v>
      </c>
      <c r="H4694" s="135" t="s">
        <v>4247</v>
      </c>
      <c r="I4694" s="135">
        <v>120</v>
      </c>
      <c r="J4694" s="135" t="s">
        <v>2105</v>
      </c>
      <c r="K4694" s="135" t="s">
        <v>2106</v>
      </c>
      <c r="L4694" s="135" t="s">
        <v>193</v>
      </c>
      <c r="M4694" s="134"/>
      <c r="N4694" s="137"/>
      <c r="O4694" s="121"/>
    </row>
    <row r="4695" spans="1:15" x14ac:dyDescent="0.25">
      <c r="A4695" s="139">
        <v>155</v>
      </c>
      <c r="B4695" s="135" t="s">
        <v>287</v>
      </c>
      <c r="C4695" s="134" t="s">
        <v>2102</v>
      </c>
      <c r="D4695" s="135">
        <v>5912</v>
      </c>
      <c r="E4695" s="135" t="s">
        <v>4240</v>
      </c>
      <c r="F4695" s="135">
        <v>2</v>
      </c>
      <c r="G4695" s="136">
        <v>8</v>
      </c>
      <c r="H4695" s="135" t="s">
        <v>4248</v>
      </c>
      <c r="I4695" s="135">
        <v>100</v>
      </c>
      <c r="J4695" s="135" t="s">
        <v>2108</v>
      </c>
      <c r="K4695" s="135" t="s">
        <v>2109</v>
      </c>
      <c r="L4695" s="135" t="s">
        <v>193</v>
      </c>
      <c r="M4695" s="134"/>
      <c r="N4695" s="137"/>
      <c r="O4695" s="121"/>
    </row>
    <row r="4696" spans="1:15" x14ac:dyDescent="0.25">
      <c r="A4696" s="139">
        <v>155</v>
      </c>
      <c r="B4696" s="135" t="s">
        <v>287</v>
      </c>
      <c r="C4696" s="134" t="s">
        <v>2102</v>
      </c>
      <c r="D4696" s="135">
        <v>5913</v>
      </c>
      <c r="E4696" s="135" t="s">
        <v>4240</v>
      </c>
      <c r="F4696" s="135">
        <v>2</v>
      </c>
      <c r="G4696" s="136">
        <v>9</v>
      </c>
      <c r="H4696" s="135" t="s">
        <v>4249</v>
      </c>
      <c r="I4696" s="135">
        <v>100</v>
      </c>
      <c r="J4696" s="135" t="s">
        <v>2108</v>
      </c>
      <c r="K4696" s="135" t="s">
        <v>2109</v>
      </c>
      <c r="L4696" s="135" t="s">
        <v>193</v>
      </c>
      <c r="M4696" s="134"/>
      <c r="N4696" s="137"/>
      <c r="O4696" s="121"/>
    </row>
    <row r="4697" spans="1:15" x14ac:dyDescent="0.25">
      <c r="A4697" s="139">
        <v>155</v>
      </c>
      <c r="B4697" s="135" t="s">
        <v>287</v>
      </c>
      <c r="C4697" s="134" t="s">
        <v>2102</v>
      </c>
      <c r="D4697" s="135">
        <v>5914</v>
      </c>
      <c r="E4697" s="135" t="s">
        <v>4240</v>
      </c>
      <c r="F4697" s="135">
        <v>2</v>
      </c>
      <c r="G4697" s="136">
        <v>10</v>
      </c>
      <c r="H4697" s="135" t="s">
        <v>4250</v>
      </c>
      <c r="I4697" s="135">
        <v>144</v>
      </c>
      <c r="J4697" s="135" t="s">
        <v>2105</v>
      </c>
      <c r="K4697" s="135" t="s">
        <v>2106</v>
      </c>
      <c r="L4697" s="135" t="s">
        <v>193</v>
      </c>
      <c r="M4697" s="134"/>
      <c r="N4697" s="137"/>
      <c r="O4697" s="121"/>
    </row>
    <row r="4698" spans="1:15" x14ac:dyDescent="0.25">
      <c r="A4698" s="139">
        <v>155</v>
      </c>
      <c r="B4698" s="135" t="s">
        <v>287</v>
      </c>
      <c r="C4698" s="134" t="s">
        <v>2102</v>
      </c>
      <c r="D4698" s="135">
        <v>5915</v>
      </c>
      <c r="E4698" s="135" t="s">
        <v>2335</v>
      </c>
      <c r="F4698" s="135">
        <v>1</v>
      </c>
      <c r="G4698" s="136">
        <v>1</v>
      </c>
      <c r="H4698" s="135" t="s">
        <v>2336</v>
      </c>
      <c r="I4698" s="135">
        <v>396</v>
      </c>
      <c r="J4698" s="135" t="s">
        <v>2108</v>
      </c>
      <c r="K4698" s="135" t="s">
        <v>2109</v>
      </c>
      <c r="L4698" s="135" t="s">
        <v>193</v>
      </c>
      <c r="M4698" s="134"/>
      <c r="N4698" s="137"/>
      <c r="O4698" s="121"/>
    </row>
    <row r="4699" spans="1:15" x14ac:dyDescent="0.25">
      <c r="A4699" s="139">
        <v>155</v>
      </c>
      <c r="B4699" s="135" t="s">
        <v>287</v>
      </c>
      <c r="C4699" s="134" t="s">
        <v>2102</v>
      </c>
      <c r="D4699" s="135">
        <v>5916</v>
      </c>
      <c r="E4699" s="135" t="s">
        <v>2427</v>
      </c>
      <c r="F4699" s="135">
        <v>1</v>
      </c>
      <c r="G4699" s="136">
        <v>1</v>
      </c>
      <c r="H4699" s="135" t="s">
        <v>2428</v>
      </c>
      <c r="I4699" s="135">
        <v>754</v>
      </c>
      <c r="J4699" s="135" t="s">
        <v>2115</v>
      </c>
      <c r="K4699" s="135" t="s">
        <v>2116</v>
      </c>
      <c r="L4699" s="135" t="s">
        <v>2117</v>
      </c>
      <c r="M4699" s="134"/>
      <c r="N4699" s="137"/>
      <c r="O4699" s="121"/>
    </row>
    <row r="4700" spans="1:15" x14ac:dyDescent="0.25">
      <c r="A4700" s="139">
        <v>155</v>
      </c>
      <c r="B4700" s="135" t="s">
        <v>287</v>
      </c>
      <c r="C4700" s="134" t="s">
        <v>2102</v>
      </c>
      <c r="D4700" s="135">
        <v>5917</v>
      </c>
      <c r="E4700" s="135" t="s">
        <v>2427</v>
      </c>
      <c r="F4700" s="135">
        <v>1</v>
      </c>
      <c r="G4700" s="136">
        <v>2</v>
      </c>
      <c r="H4700" s="135" t="s">
        <v>3901</v>
      </c>
      <c r="I4700" s="135">
        <v>56</v>
      </c>
      <c r="J4700" s="135" t="s">
        <v>2108</v>
      </c>
      <c r="K4700" s="135" t="s">
        <v>2109</v>
      </c>
      <c r="L4700" s="135" t="s">
        <v>193</v>
      </c>
      <c r="M4700" s="134"/>
      <c r="N4700" s="137"/>
      <c r="O4700" s="121"/>
    </row>
    <row r="4701" spans="1:15" x14ac:dyDescent="0.25">
      <c r="A4701" s="139">
        <v>155</v>
      </c>
      <c r="B4701" s="135" t="s">
        <v>287</v>
      </c>
      <c r="C4701" s="134" t="s">
        <v>2102</v>
      </c>
      <c r="D4701" s="135">
        <v>5918</v>
      </c>
      <c r="E4701" s="135" t="s">
        <v>3510</v>
      </c>
      <c r="F4701" s="135">
        <v>1</v>
      </c>
      <c r="G4701" s="136">
        <v>1</v>
      </c>
      <c r="H4701" s="135" t="s">
        <v>3558</v>
      </c>
      <c r="I4701" s="135">
        <v>616</v>
      </c>
      <c r="J4701" s="135" t="s">
        <v>2115</v>
      </c>
      <c r="K4701" s="135" t="s">
        <v>2116</v>
      </c>
      <c r="L4701" s="135" t="s">
        <v>2117</v>
      </c>
      <c r="M4701" s="134"/>
      <c r="N4701" s="137"/>
      <c r="O4701" s="121"/>
    </row>
    <row r="4702" spans="1:15" x14ac:dyDescent="0.25">
      <c r="A4702" s="139">
        <v>155</v>
      </c>
      <c r="B4702" s="135" t="s">
        <v>287</v>
      </c>
      <c r="C4702" s="134" t="s">
        <v>2102</v>
      </c>
      <c r="D4702" s="135">
        <v>5919</v>
      </c>
      <c r="E4702" s="135" t="s">
        <v>3294</v>
      </c>
      <c r="F4702" s="135">
        <v>1</v>
      </c>
      <c r="G4702" s="136">
        <v>1</v>
      </c>
      <c r="H4702" s="135" t="s">
        <v>3295</v>
      </c>
      <c r="I4702" s="135">
        <v>616</v>
      </c>
      <c r="J4702" s="135" t="s">
        <v>2115</v>
      </c>
      <c r="K4702" s="135" t="s">
        <v>2116</v>
      </c>
      <c r="L4702" s="135" t="s">
        <v>2117</v>
      </c>
      <c r="M4702" s="134"/>
      <c r="N4702" s="137"/>
      <c r="O4702" s="121"/>
    </row>
    <row r="4703" spans="1:15" x14ac:dyDescent="0.25">
      <c r="A4703" s="139">
        <v>155</v>
      </c>
      <c r="B4703" s="135" t="s">
        <v>287</v>
      </c>
      <c r="C4703" s="134" t="s">
        <v>2102</v>
      </c>
      <c r="D4703" s="135">
        <v>5920</v>
      </c>
      <c r="E4703" s="135" t="s">
        <v>3569</v>
      </c>
      <c r="F4703" s="135">
        <v>1</v>
      </c>
      <c r="G4703" s="136">
        <v>1</v>
      </c>
      <c r="H4703" s="135" t="s">
        <v>3833</v>
      </c>
      <c r="I4703" s="135">
        <v>616</v>
      </c>
      <c r="J4703" s="135" t="s">
        <v>2115</v>
      </c>
      <c r="K4703" s="135" t="s">
        <v>2116</v>
      </c>
      <c r="L4703" s="135" t="s">
        <v>2117</v>
      </c>
      <c r="M4703" s="134"/>
      <c r="N4703" s="137"/>
      <c r="O4703" s="121"/>
    </row>
    <row r="4704" spans="1:15" x14ac:dyDescent="0.25">
      <c r="A4704" s="139">
        <v>155</v>
      </c>
      <c r="B4704" s="135" t="s">
        <v>287</v>
      </c>
      <c r="C4704" s="134" t="s">
        <v>2102</v>
      </c>
      <c r="D4704" s="135">
        <v>5921</v>
      </c>
      <c r="E4704" s="135" t="s">
        <v>3571</v>
      </c>
      <c r="F4704" s="135">
        <v>1</v>
      </c>
      <c r="G4704" s="136">
        <v>1</v>
      </c>
      <c r="H4704" s="135" t="s">
        <v>3834</v>
      </c>
      <c r="I4704" s="135">
        <v>616</v>
      </c>
      <c r="J4704" s="135" t="s">
        <v>2115</v>
      </c>
      <c r="K4704" s="135" t="s">
        <v>2116</v>
      </c>
      <c r="L4704" s="135" t="s">
        <v>2117</v>
      </c>
      <c r="M4704" s="134"/>
      <c r="N4704" s="137"/>
      <c r="O4704" s="121"/>
    </row>
    <row r="4705" spans="1:15" x14ac:dyDescent="0.25">
      <c r="A4705" s="139">
        <v>155</v>
      </c>
      <c r="B4705" s="135" t="s">
        <v>287</v>
      </c>
      <c r="C4705" s="134" t="s">
        <v>2102</v>
      </c>
      <c r="D4705" s="135">
        <v>5922</v>
      </c>
      <c r="E4705" s="135" t="s">
        <v>3578</v>
      </c>
      <c r="F4705" s="135">
        <v>1</v>
      </c>
      <c r="G4705" s="136">
        <v>1</v>
      </c>
      <c r="H4705" s="135" t="s">
        <v>3835</v>
      </c>
      <c r="I4705" s="135">
        <v>616</v>
      </c>
      <c r="J4705" s="135" t="s">
        <v>2115</v>
      </c>
      <c r="K4705" s="135" t="s">
        <v>2116</v>
      </c>
      <c r="L4705" s="135" t="s">
        <v>2117</v>
      </c>
      <c r="M4705" s="134"/>
      <c r="N4705" s="137"/>
      <c r="O4705" s="121"/>
    </row>
    <row r="4706" spans="1:15" x14ac:dyDescent="0.25">
      <c r="A4706" s="139">
        <v>155</v>
      </c>
      <c r="B4706" s="135" t="s">
        <v>287</v>
      </c>
      <c r="C4706" s="134" t="s">
        <v>2102</v>
      </c>
      <c r="D4706" s="135">
        <v>5923</v>
      </c>
      <c r="E4706" s="135" t="s">
        <v>3836</v>
      </c>
      <c r="F4706" s="135">
        <v>1</v>
      </c>
      <c r="G4706" s="136">
        <v>1</v>
      </c>
      <c r="H4706" s="135" t="s">
        <v>3837</v>
      </c>
      <c r="I4706" s="135">
        <v>880</v>
      </c>
      <c r="J4706" s="135" t="s">
        <v>2115</v>
      </c>
      <c r="K4706" s="135" t="s">
        <v>2116</v>
      </c>
      <c r="L4706" s="135" t="s">
        <v>2117</v>
      </c>
      <c r="M4706" s="134"/>
      <c r="N4706" s="137"/>
      <c r="O4706" s="121"/>
    </row>
    <row r="4707" spans="1:15" x14ac:dyDescent="0.25">
      <c r="A4707" s="139">
        <v>155</v>
      </c>
      <c r="B4707" s="135" t="s">
        <v>287</v>
      </c>
      <c r="C4707" s="134" t="s">
        <v>2102</v>
      </c>
      <c r="D4707" s="135">
        <v>5924</v>
      </c>
      <c r="E4707" s="135" t="s">
        <v>3836</v>
      </c>
      <c r="F4707" s="135">
        <v>1</v>
      </c>
      <c r="G4707" s="136">
        <v>2</v>
      </c>
      <c r="H4707" s="135" t="s">
        <v>4251</v>
      </c>
      <c r="I4707" s="135">
        <v>100</v>
      </c>
      <c r="J4707" s="135" t="s">
        <v>2112</v>
      </c>
      <c r="K4707" s="135" t="s">
        <v>2113</v>
      </c>
      <c r="L4707" s="135" t="s">
        <v>194</v>
      </c>
      <c r="M4707" s="134"/>
      <c r="N4707" s="137"/>
      <c r="O4707" s="121"/>
    </row>
    <row r="4708" spans="1:15" x14ac:dyDescent="0.25">
      <c r="A4708" s="139">
        <v>155</v>
      </c>
      <c r="B4708" s="135" t="s">
        <v>287</v>
      </c>
      <c r="C4708" s="134" t="s">
        <v>2102</v>
      </c>
      <c r="D4708" s="135">
        <v>5925</v>
      </c>
      <c r="E4708" s="135" t="s">
        <v>3836</v>
      </c>
      <c r="F4708" s="135">
        <v>1</v>
      </c>
      <c r="G4708" s="136">
        <v>3</v>
      </c>
      <c r="H4708" s="135" t="s">
        <v>4252</v>
      </c>
      <c r="I4708" s="135">
        <v>59</v>
      </c>
      <c r="J4708" s="135" t="s">
        <v>2108</v>
      </c>
      <c r="K4708" s="135" t="s">
        <v>2109</v>
      </c>
      <c r="L4708" s="135" t="s">
        <v>193</v>
      </c>
      <c r="M4708" s="134"/>
      <c r="N4708" s="137"/>
      <c r="O4708" s="121"/>
    </row>
    <row r="4709" spans="1:15" x14ac:dyDescent="0.25">
      <c r="A4709" s="139">
        <v>155</v>
      </c>
      <c r="B4709" s="135" t="s">
        <v>287</v>
      </c>
      <c r="C4709" s="134" t="s">
        <v>2102</v>
      </c>
      <c r="D4709" s="135">
        <v>5926</v>
      </c>
      <c r="E4709" s="135" t="s">
        <v>3836</v>
      </c>
      <c r="F4709" s="135">
        <v>1</v>
      </c>
      <c r="G4709" s="136">
        <v>4</v>
      </c>
      <c r="H4709" s="135" t="s">
        <v>4253</v>
      </c>
      <c r="I4709" s="135">
        <v>54</v>
      </c>
      <c r="J4709" s="135" t="s">
        <v>2108</v>
      </c>
      <c r="K4709" s="135" t="s">
        <v>2109</v>
      </c>
      <c r="L4709" s="135" t="s">
        <v>193</v>
      </c>
      <c r="M4709" s="134"/>
      <c r="N4709" s="137"/>
      <c r="O4709" s="121"/>
    </row>
    <row r="4710" spans="1:15" x14ac:dyDescent="0.25">
      <c r="A4710" s="139">
        <v>155</v>
      </c>
      <c r="B4710" s="135" t="s">
        <v>287</v>
      </c>
      <c r="C4710" s="134" t="s">
        <v>2102</v>
      </c>
      <c r="D4710" s="135">
        <v>5927</v>
      </c>
      <c r="E4710" s="135" t="s">
        <v>3836</v>
      </c>
      <c r="F4710" s="135">
        <v>1</v>
      </c>
      <c r="G4710" s="136">
        <v>5</v>
      </c>
      <c r="H4710" s="135" t="s">
        <v>4254</v>
      </c>
      <c r="I4710" s="135">
        <v>48</v>
      </c>
      <c r="J4710" s="135" t="s">
        <v>2108</v>
      </c>
      <c r="K4710" s="135" t="s">
        <v>2109</v>
      </c>
      <c r="L4710" s="135" t="s">
        <v>193</v>
      </c>
      <c r="M4710" s="134"/>
      <c r="N4710" s="137"/>
      <c r="O4710" s="121"/>
    </row>
    <row r="4711" spans="1:15" x14ac:dyDescent="0.25">
      <c r="A4711" s="139">
        <v>155</v>
      </c>
      <c r="B4711" s="135" t="s">
        <v>287</v>
      </c>
      <c r="C4711" s="134" t="s">
        <v>2102</v>
      </c>
      <c r="D4711" s="135">
        <v>5928</v>
      </c>
      <c r="E4711" s="135" t="s">
        <v>2429</v>
      </c>
      <c r="F4711" s="135">
        <v>1</v>
      </c>
      <c r="G4711" s="136">
        <v>1</v>
      </c>
      <c r="H4711" s="135" t="s">
        <v>2430</v>
      </c>
      <c r="I4711" s="135">
        <v>754</v>
      </c>
      <c r="J4711" s="135" t="s">
        <v>2115</v>
      </c>
      <c r="K4711" s="135" t="s">
        <v>2116</v>
      </c>
      <c r="L4711" s="135" t="s">
        <v>2117</v>
      </c>
      <c r="M4711" s="134"/>
      <c r="N4711" s="137"/>
      <c r="O4711" s="121"/>
    </row>
    <row r="4712" spans="1:15" x14ac:dyDescent="0.25">
      <c r="A4712" s="139">
        <v>155</v>
      </c>
      <c r="B4712" s="135" t="s">
        <v>287</v>
      </c>
      <c r="C4712" s="134" t="s">
        <v>2102</v>
      </c>
      <c r="D4712" s="135">
        <v>5929</v>
      </c>
      <c r="E4712" s="135" t="s">
        <v>2429</v>
      </c>
      <c r="F4712" s="135">
        <v>1</v>
      </c>
      <c r="G4712" s="136">
        <v>2</v>
      </c>
      <c r="H4712" s="135" t="s">
        <v>4255</v>
      </c>
      <c r="I4712" s="135">
        <v>56</v>
      </c>
      <c r="J4712" s="135" t="s">
        <v>2108</v>
      </c>
      <c r="K4712" s="135" t="s">
        <v>2109</v>
      </c>
      <c r="L4712" s="135" t="s">
        <v>193</v>
      </c>
      <c r="M4712" s="134"/>
      <c r="N4712" s="137"/>
      <c r="O4712" s="121"/>
    </row>
    <row r="4713" spans="1:15" x14ac:dyDescent="0.25">
      <c r="A4713" s="139">
        <v>155</v>
      </c>
      <c r="B4713" s="135" t="s">
        <v>287</v>
      </c>
      <c r="C4713" s="134" t="s">
        <v>2102</v>
      </c>
      <c r="D4713" s="135">
        <v>5930</v>
      </c>
      <c r="E4713" s="135" t="s">
        <v>2431</v>
      </c>
      <c r="F4713" s="135">
        <v>1</v>
      </c>
      <c r="G4713" s="136">
        <v>1</v>
      </c>
      <c r="H4713" s="135" t="s">
        <v>2432</v>
      </c>
      <c r="I4713" s="135">
        <v>810</v>
      </c>
      <c r="J4713" s="135" t="s">
        <v>2115</v>
      </c>
      <c r="K4713" s="135" t="s">
        <v>2116</v>
      </c>
      <c r="L4713" s="135" t="s">
        <v>2117</v>
      </c>
      <c r="M4713" s="134"/>
      <c r="N4713" s="137"/>
      <c r="O4713" s="121"/>
    </row>
    <row r="4714" spans="1:15" x14ac:dyDescent="0.25">
      <c r="A4714" s="139">
        <v>155</v>
      </c>
      <c r="B4714" s="135" t="s">
        <v>287</v>
      </c>
      <c r="C4714" s="134" t="s">
        <v>2102</v>
      </c>
      <c r="D4714" s="135">
        <v>5931</v>
      </c>
      <c r="E4714" s="135" t="s">
        <v>2433</v>
      </c>
      <c r="F4714" s="135">
        <v>1</v>
      </c>
      <c r="G4714" s="136">
        <v>1</v>
      </c>
      <c r="H4714" s="135" t="s">
        <v>2434</v>
      </c>
      <c r="I4714" s="135">
        <v>810</v>
      </c>
      <c r="J4714" s="135" t="s">
        <v>2115</v>
      </c>
      <c r="K4714" s="135" t="s">
        <v>2116</v>
      </c>
      <c r="L4714" s="135" t="s">
        <v>2117</v>
      </c>
      <c r="M4714" s="134"/>
      <c r="N4714" s="137"/>
      <c r="O4714" s="121"/>
    </row>
    <row r="4715" spans="1:15" x14ac:dyDescent="0.25">
      <c r="A4715" s="139">
        <v>155</v>
      </c>
      <c r="B4715" s="135" t="s">
        <v>287</v>
      </c>
      <c r="C4715" s="134" t="s">
        <v>2102</v>
      </c>
      <c r="D4715" s="135">
        <v>5932</v>
      </c>
      <c r="E4715" s="135" t="s">
        <v>2435</v>
      </c>
      <c r="F4715" s="135">
        <v>1</v>
      </c>
      <c r="G4715" s="136">
        <v>1</v>
      </c>
      <c r="H4715" s="135" t="s">
        <v>2436</v>
      </c>
      <c r="I4715" s="135">
        <v>810</v>
      </c>
      <c r="J4715" s="135" t="s">
        <v>2115</v>
      </c>
      <c r="K4715" s="135" t="s">
        <v>2116</v>
      </c>
      <c r="L4715" s="135" t="s">
        <v>2117</v>
      </c>
      <c r="M4715" s="134"/>
      <c r="N4715" s="137"/>
      <c r="O4715" s="121"/>
    </row>
    <row r="4716" spans="1:15" x14ac:dyDescent="0.25">
      <c r="A4716" s="139">
        <v>155</v>
      </c>
      <c r="B4716" s="135" t="s">
        <v>287</v>
      </c>
      <c r="C4716" s="134" t="s">
        <v>2102</v>
      </c>
      <c r="D4716" s="135">
        <v>5933</v>
      </c>
      <c r="E4716" s="135" t="s">
        <v>2371</v>
      </c>
      <c r="F4716" s="135">
        <v>1</v>
      </c>
      <c r="G4716" s="136">
        <v>1</v>
      </c>
      <c r="H4716" s="135" t="s">
        <v>2437</v>
      </c>
      <c r="I4716" s="135">
        <v>616</v>
      </c>
      <c r="J4716" s="135" t="s">
        <v>2115</v>
      </c>
      <c r="K4716" s="135" t="s">
        <v>2116</v>
      </c>
      <c r="L4716" s="135" t="s">
        <v>2117</v>
      </c>
      <c r="M4716" s="134"/>
      <c r="N4716" s="137"/>
      <c r="O4716" s="121"/>
    </row>
    <row r="4717" spans="1:15" x14ac:dyDescent="0.25">
      <c r="A4717" s="139">
        <v>155</v>
      </c>
      <c r="B4717" s="135" t="s">
        <v>287</v>
      </c>
      <c r="C4717" s="134" t="s">
        <v>2102</v>
      </c>
      <c r="D4717" s="135">
        <v>5934</v>
      </c>
      <c r="E4717" s="135" t="s">
        <v>2375</v>
      </c>
      <c r="F4717" s="135">
        <v>1</v>
      </c>
      <c r="G4717" s="136">
        <v>1</v>
      </c>
      <c r="H4717" s="135" t="s">
        <v>2376</v>
      </c>
      <c r="I4717" s="135">
        <v>616</v>
      </c>
      <c r="J4717" s="135" t="s">
        <v>2115</v>
      </c>
      <c r="K4717" s="135" t="s">
        <v>2116</v>
      </c>
      <c r="L4717" s="135" t="s">
        <v>2117</v>
      </c>
      <c r="M4717" s="134"/>
      <c r="N4717" s="137"/>
      <c r="O4717" s="121"/>
    </row>
    <row r="4718" spans="1:15" x14ac:dyDescent="0.25">
      <c r="A4718" s="139">
        <v>155</v>
      </c>
      <c r="B4718" s="135" t="s">
        <v>287</v>
      </c>
      <c r="C4718" s="134" t="s">
        <v>2102</v>
      </c>
      <c r="D4718" s="135">
        <v>5935</v>
      </c>
      <c r="E4718" s="135" t="s">
        <v>2377</v>
      </c>
      <c r="F4718" s="135">
        <v>1</v>
      </c>
      <c r="G4718" s="136">
        <v>1</v>
      </c>
      <c r="H4718" s="135" t="s">
        <v>2378</v>
      </c>
      <c r="I4718" s="135">
        <v>616</v>
      </c>
      <c r="J4718" s="135" t="s">
        <v>2115</v>
      </c>
      <c r="K4718" s="135" t="s">
        <v>2116</v>
      </c>
      <c r="L4718" s="135" t="s">
        <v>2117</v>
      </c>
      <c r="M4718" s="134"/>
      <c r="N4718" s="137"/>
      <c r="O4718" s="121"/>
    </row>
    <row r="4719" spans="1:15" x14ac:dyDescent="0.25">
      <c r="A4719" s="139">
        <v>155</v>
      </c>
      <c r="B4719" s="135" t="s">
        <v>287</v>
      </c>
      <c r="C4719" s="134" t="s">
        <v>2102</v>
      </c>
      <c r="D4719" s="135">
        <v>5936</v>
      </c>
      <c r="E4719" s="135" t="s">
        <v>2379</v>
      </c>
      <c r="F4719" s="135">
        <v>1</v>
      </c>
      <c r="G4719" s="136">
        <v>1</v>
      </c>
      <c r="H4719" s="135" t="s">
        <v>2380</v>
      </c>
      <c r="I4719" s="135">
        <v>616</v>
      </c>
      <c r="J4719" s="135" t="s">
        <v>2115</v>
      </c>
      <c r="K4719" s="135" t="s">
        <v>2116</v>
      </c>
      <c r="L4719" s="135" t="s">
        <v>2117</v>
      </c>
      <c r="M4719" s="134"/>
      <c r="N4719" s="137"/>
      <c r="O4719" s="121"/>
    </row>
    <row r="4720" spans="1:15" x14ac:dyDescent="0.25">
      <c r="A4720" s="139">
        <v>155</v>
      </c>
      <c r="B4720" s="135" t="s">
        <v>4256</v>
      </c>
      <c r="C4720" s="134" t="s">
        <v>2102</v>
      </c>
      <c r="D4720" s="135">
        <v>12824</v>
      </c>
      <c r="E4720" s="135" t="s">
        <v>2103</v>
      </c>
      <c r="F4720" s="135">
        <v>1</v>
      </c>
      <c r="G4720" s="136">
        <v>0</v>
      </c>
      <c r="H4720" s="135" t="s">
        <v>4257</v>
      </c>
      <c r="I4720" s="135">
        <v>1120</v>
      </c>
      <c r="J4720" s="135" t="s">
        <v>2115</v>
      </c>
      <c r="K4720" s="135" t="s">
        <v>2116</v>
      </c>
      <c r="L4720" s="135" t="s">
        <v>2117</v>
      </c>
      <c r="M4720" s="135" t="s">
        <v>725</v>
      </c>
      <c r="N4720" s="137"/>
      <c r="O4720" s="121"/>
    </row>
    <row r="4721" spans="1:15" x14ac:dyDescent="0.25">
      <c r="A4721" s="139">
        <v>155</v>
      </c>
      <c r="B4721" s="135" t="s">
        <v>4256</v>
      </c>
      <c r="C4721" s="134" t="s">
        <v>2102</v>
      </c>
      <c r="D4721" s="135">
        <v>12824</v>
      </c>
      <c r="E4721" s="135" t="s">
        <v>2103</v>
      </c>
      <c r="F4721" s="135">
        <v>1</v>
      </c>
      <c r="G4721" s="136">
        <v>0</v>
      </c>
      <c r="H4721" s="135" t="s">
        <v>4257</v>
      </c>
      <c r="I4721" s="135">
        <v>1120</v>
      </c>
      <c r="J4721" s="135" t="s">
        <v>2115</v>
      </c>
      <c r="K4721" s="135" t="s">
        <v>2116</v>
      </c>
      <c r="L4721" s="135" t="s">
        <v>2117</v>
      </c>
      <c r="M4721" s="135" t="s">
        <v>725</v>
      </c>
      <c r="N4721" s="137"/>
      <c r="O4721" s="121"/>
    </row>
    <row r="4722" spans="1:15" x14ac:dyDescent="0.25">
      <c r="A4722" s="139">
        <v>155</v>
      </c>
      <c r="B4722" s="135" t="s">
        <v>4256</v>
      </c>
      <c r="C4722" s="134" t="s">
        <v>2102</v>
      </c>
      <c r="D4722" s="135">
        <v>12824</v>
      </c>
      <c r="E4722" s="135" t="s">
        <v>2103</v>
      </c>
      <c r="F4722" s="135">
        <v>1</v>
      </c>
      <c r="G4722" s="136">
        <v>0</v>
      </c>
      <c r="H4722" s="135" t="s">
        <v>4257</v>
      </c>
      <c r="I4722" s="135">
        <v>1120</v>
      </c>
      <c r="J4722" s="135" t="s">
        <v>2115</v>
      </c>
      <c r="K4722" s="135" t="s">
        <v>2116</v>
      </c>
      <c r="L4722" s="135" t="s">
        <v>2117</v>
      </c>
      <c r="M4722" s="135" t="s">
        <v>725</v>
      </c>
      <c r="N4722" s="137"/>
      <c r="O4722" s="121"/>
    </row>
    <row r="4723" spans="1:15" x14ac:dyDescent="0.25">
      <c r="A4723" s="139">
        <v>155</v>
      </c>
      <c r="B4723" s="135" t="s">
        <v>4256</v>
      </c>
      <c r="C4723" s="134" t="s">
        <v>2102</v>
      </c>
      <c r="D4723" s="135">
        <v>12825</v>
      </c>
      <c r="E4723" s="135" t="s">
        <v>2103</v>
      </c>
      <c r="F4723" s="135">
        <v>1</v>
      </c>
      <c r="G4723" s="136">
        <v>0</v>
      </c>
      <c r="H4723" s="135" t="s">
        <v>4257</v>
      </c>
      <c r="I4723" s="135">
        <v>90</v>
      </c>
      <c r="J4723" s="135" t="s">
        <v>2108</v>
      </c>
      <c r="K4723" s="135" t="s">
        <v>2109</v>
      </c>
      <c r="L4723" s="135" t="s">
        <v>193</v>
      </c>
      <c r="M4723" s="135" t="s">
        <v>725</v>
      </c>
      <c r="N4723" s="137"/>
      <c r="O4723" s="121"/>
    </row>
    <row r="4724" spans="1:15" x14ac:dyDescent="0.25">
      <c r="A4724" s="139">
        <v>155</v>
      </c>
      <c r="B4724" s="135" t="s">
        <v>4256</v>
      </c>
      <c r="C4724" s="134" t="s">
        <v>2102</v>
      </c>
      <c r="D4724" s="135">
        <v>12825</v>
      </c>
      <c r="E4724" s="135" t="s">
        <v>2103</v>
      </c>
      <c r="F4724" s="135">
        <v>1</v>
      </c>
      <c r="G4724" s="136">
        <v>0</v>
      </c>
      <c r="H4724" s="135" t="s">
        <v>4257</v>
      </c>
      <c r="I4724" s="135">
        <v>90</v>
      </c>
      <c r="J4724" s="135" t="s">
        <v>2108</v>
      </c>
      <c r="K4724" s="135" t="s">
        <v>2109</v>
      </c>
      <c r="L4724" s="135" t="s">
        <v>193</v>
      </c>
      <c r="M4724" s="135" t="s">
        <v>725</v>
      </c>
      <c r="N4724" s="137"/>
      <c r="O4724" s="121"/>
    </row>
    <row r="4725" spans="1:15" x14ac:dyDescent="0.25">
      <c r="A4725" s="139">
        <v>155</v>
      </c>
      <c r="B4725" s="135" t="s">
        <v>4256</v>
      </c>
      <c r="C4725" s="134" t="s">
        <v>2102</v>
      </c>
      <c r="D4725" s="135">
        <v>12825</v>
      </c>
      <c r="E4725" s="135" t="s">
        <v>2103</v>
      </c>
      <c r="F4725" s="135">
        <v>1</v>
      </c>
      <c r="G4725" s="136">
        <v>0</v>
      </c>
      <c r="H4725" s="135" t="s">
        <v>4257</v>
      </c>
      <c r="I4725" s="135">
        <v>90</v>
      </c>
      <c r="J4725" s="135" t="s">
        <v>2108</v>
      </c>
      <c r="K4725" s="135" t="s">
        <v>2109</v>
      </c>
      <c r="L4725" s="135" t="s">
        <v>193</v>
      </c>
      <c r="M4725" s="135" t="s">
        <v>725</v>
      </c>
      <c r="N4725" s="137"/>
      <c r="O4725" s="121"/>
    </row>
    <row r="4726" spans="1:15" x14ac:dyDescent="0.25">
      <c r="A4726" s="139">
        <v>155</v>
      </c>
      <c r="B4726" s="135" t="s">
        <v>4256</v>
      </c>
      <c r="C4726" s="134" t="s">
        <v>2102</v>
      </c>
      <c r="D4726" s="135">
        <v>12826</v>
      </c>
      <c r="E4726" s="135" t="s">
        <v>2103</v>
      </c>
      <c r="F4726" s="135">
        <v>1</v>
      </c>
      <c r="G4726" s="136">
        <v>0</v>
      </c>
      <c r="H4726" s="135" t="s">
        <v>4257</v>
      </c>
      <c r="I4726" s="135">
        <v>63</v>
      </c>
      <c r="J4726" s="135" t="s">
        <v>2151</v>
      </c>
      <c r="K4726" s="135" t="s">
        <v>2152</v>
      </c>
      <c r="L4726" s="135" t="s">
        <v>193</v>
      </c>
      <c r="M4726" s="135" t="s">
        <v>725</v>
      </c>
      <c r="N4726" s="137"/>
      <c r="O4726" s="121"/>
    </row>
    <row r="4727" spans="1:15" x14ac:dyDescent="0.25">
      <c r="A4727" s="139">
        <v>155</v>
      </c>
      <c r="B4727" s="135" t="s">
        <v>4256</v>
      </c>
      <c r="C4727" s="134" t="s">
        <v>2102</v>
      </c>
      <c r="D4727" s="135">
        <v>12826</v>
      </c>
      <c r="E4727" s="135" t="s">
        <v>2103</v>
      </c>
      <c r="F4727" s="135">
        <v>1</v>
      </c>
      <c r="G4727" s="136">
        <v>0</v>
      </c>
      <c r="H4727" s="135" t="s">
        <v>4257</v>
      </c>
      <c r="I4727" s="135">
        <v>63</v>
      </c>
      <c r="J4727" s="135" t="s">
        <v>2151</v>
      </c>
      <c r="K4727" s="135" t="s">
        <v>2152</v>
      </c>
      <c r="L4727" s="135" t="s">
        <v>193</v>
      </c>
      <c r="M4727" s="135" t="s">
        <v>725</v>
      </c>
      <c r="N4727" s="137"/>
      <c r="O4727" s="121"/>
    </row>
    <row r="4728" spans="1:15" x14ac:dyDescent="0.25">
      <c r="A4728" s="139">
        <v>155</v>
      </c>
      <c r="B4728" s="135" t="s">
        <v>4256</v>
      </c>
      <c r="C4728" s="134" t="s">
        <v>2102</v>
      </c>
      <c r="D4728" s="135">
        <v>12826</v>
      </c>
      <c r="E4728" s="135" t="s">
        <v>2103</v>
      </c>
      <c r="F4728" s="135">
        <v>1</v>
      </c>
      <c r="G4728" s="136">
        <v>0</v>
      </c>
      <c r="H4728" s="135" t="s">
        <v>4257</v>
      </c>
      <c r="I4728" s="135">
        <v>63</v>
      </c>
      <c r="J4728" s="135" t="s">
        <v>2151</v>
      </c>
      <c r="K4728" s="135" t="s">
        <v>2152</v>
      </c>
      <c r="L4728" s="135" t="s">
        <v>193</v>
      </c>
      <c r="M4728" s="135" t="s">
        <v>725</v>
      </c>
      <c r="N4728" s="137"/>
      <c r="O4728" s="121"/>
    </row>
    <row r="4729" spans="1:15" x14ac:dyDescent="0.25">
      <c r="A4729" s="139">
        <v>155</v>
      </c>
      <c r="B4729" s="135" t="s">
        <v>4256</v>
      </c>
      <c r="C4729" s="134" t="s">
        <v>2102</v>
      </c>
      <c r="D4729" s="135">
        <v>12833</v>
      </c>
      <c r="E4729" s="135" t="s">
        <v>2103</v>
      </c>
      <c r="F4729" s="135">
        <v>1</v>
      </c>
      <c r="G4729" s="136">
        <v>4</v>
      </c>
      <c r="H4729" s="135" t="s">
        <v>2111</v>
      </c>
      <c r="I4729" s="135">
        <v>600</v>
      </c>
      <c r="J4729" s="135" t="s">
        <v>2112</v>
      </c>
      <c r="K4729" s="134" t="s">
        <v>2113</v>
      </c>
      <c r="L4729" s="135" t="s">
        <v>194</v>
      </c>
      <c r="M4729" s="135" t="s">
        <v>725</v>
      </c>
      <c r="N4729" s="137"/>
      <c r="O4729" s="121"/>
    </row>
    <row r="4730" spans="1:15" x14ac:dyDescent="0.25">
      <c r="A4730" s="139">
        <v>155</v>
      </c>
      <c r="B4730" s="135" t="s">
        <v>4256</v>
      </c>
      <c r="C4730" s="134" t="s">
        <v>2102</v>
      </c>
      <c r="D4730" s="135">
        <v>12834</v>
      </c>
      <c r="E4730" s="135" t="s">
        <v>2103</v>
      </c>
      <c r="F4730" s="135">
        <v>1</v>
      </c>
      <c r="G4730" s="136">
        <v>5</v>
      </c>
      <c r="H4730" s="135" t="s">
        <v>2114</v>
      </c>
      <c r="I4730" s="135">
        <v>740</v>
      </c>
      <c r="J4730" s="135" t="s">
        <v>2112</v>
      </c>
      <c r="K4730" s="135" t="s">
        <v>2113</v>
      </c>
      <c r="L4730" s="135" t="s">
        <v>194</v>
      </c>
      <c r="M4730" s="135" t="s">
        <v>725</v>
      </c>
      <c r="N4730" s="137"/>
      <c r="O4730" s="121"/>
    </row>
    <row r="4731" spans="1:15" x14ac:dyDescent="0.25">
      <c r="A4731" s="139">
        <v>155</v>
      </c>
      <c r="B4731" s="135" t="s">
        <v>4256</v>
      </c>
      <c r="C4731" s="134" t="s">
        <v>2102</v>
      </c>
      <c r="D4731" s="135">
        <v>12835</v>
      </c>
      <c r="E4731" s="135" t="s">
        <v>2103</v>
      </c>
      <c r="F4731" s="135">
        <v>1</v>
      </c>
      <c r="G4731" s="136">
        <v>6</v>
      </c>
      <c r="H4731" s="135" t="s">
        <v>2118</v>
      </c>
      <c r="I4731" s="135">
        <v>78</v>
      </c>
      <c r="J4731" s="135" t="s">
        <v>2108</v>
      </c>
      <c r="K4731" s="135" t="s">
        <v>2109</v>
      </c>
      <c r="L4731" s="135" t="s">
        <v>193</v>
      </c>
      <c r="M4731" s="135" t="s">
        <v>725</v>
      </c>
      <c r="N4731" s="137"/>
      <c r="O4731" s="121"/>
    </row>
    <row r="4732" spans="1:15" x14ac:dyDescent="0.25">
      <c r="A4732" s="139">
        <v>155</v>
      </c>
      <c r="B4732" s="135" t="s">
        <v>4256</v>
      </c>
      <c r="C4732" s="134" t="s">
        <v>2102</v>
      </c>
      <c r="D4732" s="135">
        <v>12836</v>
      </c>
      <c r="E4732" s="135" t="s">
        <v>2103</v>
      </c>
      <c r="F4732" s="135">
        <v>1</v>
      </c>
      <c r="G4732" s="136">
        <v>7</v>
      </c>
      <c r="H4732" s="135" t="s">
        <v>2119</v>
      </c>
      <c r="I4732" s="135">
        <v>415</v>
      </c>
      <c r="J4732" s="135" t="s">
        <v>2105</v>
      </c>
      <c r="K4732" s="135" t="s">
        <v>2106</v>
      </c>
      <c r="L4732" s="135" t="s">
        <v>193</v>
      </c>
      <c r="M4732" s="135" t="s">
        <v>725</v>
      </c>
      <c r="N4732" s="137"/>
      <c r="O4732" s="121"/>
    </row>
    <row r="4733" spans="1:15" x14ac:dyDescent="0.25">
      <c r="A4733" s="139">
        <v>155</v>
      </c>
      <c r="B4733" s="135" t="s">
        <v>4256</v>
      </c>
      <c r="C4733" s="134" t="s">
        <v>2102</v>
      </c>
      <c r="D4733" s="135">
        <v>12837</v>
      </c>
      <c r="E4733" s="135" t="s">
        <v>2103</v>
      </c>
      <c r="F4733" s="135">
        <v>1</v>
      </c>
      <c r="G4733" s="136">
        <v>8</v>
      </c>
      <c r="H4733" s="135" t="s">
        <v>2120</v>
      </c>
      <c r="I4733" s="135">
        <v>355</v>
      </c>
      <c r="J4733" s="135" t="s">
        <v>2151</v>
      </c>
      <c r="K4733" s="135" t="s">
        <v>2152</v>
      </c>
      <c r="L4733" s="135" t="s">
        <v>193</v>
      </c>
      <c r="M4733" s="135" t="s">
        <v>725</v>
      </c>
      <c r="N4733" s="137"/>
      <c r="O4733" s="121"/>
    </row>
    <row r="4734" spans="1:15" x14ac:dyDescent="0.25">
      <c r="A4734" s="139">
        <v>155</v>
      </c>
      <c r="B4734" s="135" t="s">
        <v>4256</v>
      </c>
      <c r="C4734" s="134" t="s">
        <v>2102</v>
      </c>
      <c r="D4734" s="135">
        <v>12838</v>
      </c>
      <c r="E4734" s="135" t="s">
        <v>2103</v>
      </c>
      <c r="F4734" s="135">
        <v>1</v>
      </c>
      <c r="G4734" s="136">
        <v>9</v>
      </c>
      <c r="H4734" s="135" t="s">
        <v>2121</v>
      </c>
      <c r="I4734" s="135">
        <v>160</v>
      </c>
      <c r="J4734" s="135" t="s">
        <v>2151</v>
      </c>
      <c r="K4734" s="135" t="s">
        <v>2152</v>
      </c>
      <c r="L4734" s="135" t="s">
        <v>193</v>
      </c>
      <c r="M4734" s="135" t="s">
        <v>725</v>
      </c>
      <c r="N4734" s="137"/>
      <c r="O4734" s="121"/>
    </row>
    <row r="4735" spans="1:15" x14ac:dyDescent="0.25">
      <c r="A4735" s="139">
        <v>156</v>
      </c>
      <c r="B4735" s="135" t="s">
        <v>335</v>
      </c>
      <c r="C4735" s="134" t="s">
        <v>2102</v>
      </c>
      <c r="D4735" s="135">
        <v>5937</v>
      </c>
      <c r="E4735" s="135" t="s">
        <v>2103</v>
      </c>
      <c r="F4735" s="135">
        <v>1</v>
      </c>
      <c r="G4735" s="136">
        <v>1</v>
      </c>
      <c r="H4735" s="135" t="s">
        <v>2104</v>
      </c>
      <c r="I4735" s="135">
        <v>382</v>
      </c>
      <c r="J4735" s="135" t="s">
        <v>2155</v>
      </c>
      <c r="K4735" s="135" t="s">
        <v>2156</v>
      </c>
      <c r="L4735" s="135" t="s">
        <v>193</v>
      </c>
      <c r="M4735" s="134" t="s">
        <v>1</v>
      </c>
      <c r="N4735" s="137"/>
      <c r="O4735" s="121"/>
    </row>
    <row r="4736" spans="1:15" x14ac:dyDescent="0.25">
      <c r="A4736" s="139">
        <v>156</v>
      </c>
      <c r="B4736" s="135" t="s">
        <v>335</v>
      </c>
      <c r="C4736" s="134" t="s">
        <v>2102</v>
      </c>
      <c r="D4736" s="135">
        <v>5938</v>
      </c>
      <c r="E4736" s="135" t="s">
        <v>2103</v>
      </c>
      <c r="F4736" s="135">
        <v>1</v>
      </c>
      <c r="G4736" s="136">
        <v>2</v>
      </c>
      <c r="H4736" s="135" t="s">
        <v>2107</v>
      </c>
      <c r="I4736" s="135">
        <v>108</v>
      </c>
      <c r="J4736" s="135" t="s">
        <v>2151</v>
      </c>
      <c r="K4736" s="135" t="s">
        <v>2152</v>
      </c>
      <c r="L4736" s="135" t="s">
        <v>193</v>
      </c>
      <c r="M4736" s="134" t="s">
        <v>1</v>
      </c>
      <c r="N4736" s="137"/>
      <c r="O4736" s="121"/>
    </row>
    <row r="4737" spans="1:15" x14ac:dyDescent="0.25">
      <c r="A4737" s="139">
        <v>156</v>
      </c>
      <c r="B4737" s="135" t="s">
        <v>335</v>
      </c>
      <c r="C4737" s="134" t="s">
        <v>2102</v>
      </c>
      <c r="D4737" s="135">
        <v>5939</v>
      </c>
      <c r="E4737" s="135" t="s">
        <v>2103</v>
      </c>
      <c r="F4737" s="135">
        <v>1</v>
      </c>
      <c r="G4737" s="136">
        <v>3</v>
      </c>
      <c r="H4737" s="135" t="s">
        <v>2110</v>
      </c>
      <c r="I4737" s="135">
        <v>361</v>
      </c>
      <c r="J4737" s="135" t="s">
        <v>2112</v>
      </c>
      <c r="K4737" s="135" t="s">
        <v>2113</v>
      </c>
      <c r="L4737" s="135" t="s">
        <v>194</v>
      </c>
      <c r="M4737" s="134" t="s">
        <v>1</v>
      </c>
      <c r="N4737" s="137"/>
      <c r="O4737" s="121"/>
    </row>
    <row r="4738" spans="1:15" x14ac:dyDescent="0.25">
      <c r="A4738" s="139">
        <v>156</v>
      </c>
      <c r="B4738" s="135" t="s">
        <v>335</v>
      </c>
      <c r="C4738" s="134" t="s">
        <v>2102</v>
      </c>
      <c r="D4738" s="135">
        <v>5940</v>
      </c>
      <c r="E4738" s="135" t="s">
        <v>2103</v>
      </c>
      <c r="F4738" s="135">
        <v>1</v>
      </c>
      <c r="G4738" s="136">
        <v>4</v>
      </c>
      <c r="H4738" s="135" t="s">
        <v>2111</v>
      </c>
      <c r="I4738" s="135">
        <v>194</v>
      </c>
      <c r="J4738" s="135" t="s">
        <v>2108</v>
      </c>
      <c r="K4738" s="135" t="s">
        <v>2109</v>
      </c>
      <c r="L4738" s="135" t="s">
        <v>193</v>
      </c>
      <c r="M4738" s="134" t="s">
        <v>1</v>
      </c>
      <c r="N4738" s="137"/>
      <c r="O4738" s="121"/>
    </row>
    <row r="4739" spans="1:15" x14ac:dyDescent="0.25">
      <c r="A4739" s="139">
        <v>156</v>
      </c>
      <c r="B4739" s="135" t="s">
        <v>335</v>
      </c>
      <c r="C4739" s="134" t="s">
        <v>2102</v>
      </c>
      <c r="D4739" s="135">
        <v>5941</v>
      </c>
      <c r="E4739" s="135" t="s">
        <v>2103</v>
      </c>
      <c r="F4739" s="135">
        <v>1</v>
      </c>
      <c r="G4739" s="136">
        <v>5</v>
      </c>
      <c r="H4739" s="135" t="s">
        <v>2114</v>
      </c>
      <c r="I4739" s="135">
        <v>111</v>
      </c>
      <c r="J4739" s="135" t="s">
        <v>2105</v>
      </c>
      <c r="K4739" s="135" t="s">
        <v>2106</v>
      </c>
      <c r="L4739" s="135" t="s">
        <v>193</v>
      </c>
      <c r="M4739" s="134" t="s">
        <v>1</v>
      </c>
      <c r="N4739" s="137"/>
      <c r="O4739" s="121"/>
    </row>
    <row r="4740" spans="1:15" x14ac:dyDescent="0.25">
      <c r="A4740" s="139">
        <v>156</v>
      </c>
      <c r="B4740" s="135" t="s">
        <v>335</v>
      </c>
      <c r="C4740" s="134" t="s">
        <v>2102</v>
      </c>
      <c r="D4740" s="135">
        <v>5942</v>
      </c>
      <c r="E4740" s="135" t="s">
        <v>2103</v>
      </c>
      <c r="F4740" s="135">
        <v>1</v>
      </c>
      <c r="G4740" s="136">
        <v>6</v>
      </c>
      <c r="H4740" s="135" t="s">
        <v>2118</v>
      </c>
      <c r="I4740" s="135">
        <v>109</v>
      </c>
      <c r="J4740" s="135" t="s">
        <v>2105</v>
      </c>
      <c r="K4740" s="135" t="s">
        <v>2106</v>
      </c>
      <c r="L4740" s="135" t="s">
        <v>193</v>
      </c>
      <c r="M4740" s="134" t="s">
        <v>1</v>
      </c>
      <c r="N4740" s="137"/>
      <c r="O4740" s="121"/>
    </row>
    <row r="4741" spans="1:15" x14ac:dyDescent="0.25">
      <c r="A4741" s="139">
        <v>156</v>
      </c>
      <c r="B4741" s="135" t="s">
        <v>335</v>
      </c>
      <c r="C4741" s="134" t="s">
        <v>2102</v>
      </c>
      <c r="D4741" s="135">
        <v>5943</v>
      </c>
      <c r="E4741" s="135" t="s">
        <v>2103</v>
      </c>
      <c r="F4741" s="135">
        <v>1</v>
      </c>
      <c r="G4741" s="136">
        <v>7</v>
      </c>
      <c r="H4741" s="135" t="s">
        <v>2119</v>
      </c>
      <c r="I4741" s="135">
        <v>286</v>
      </c>
      <c r="J4741" s="135" t="s">
        <v>2151</v>
      </c>
      <c r="K4741" s="135" t="s">
        <v>2152</v>
      </c>
      <c r="L4741" s="135" t="s">
        <v>193</v>
      </c>
      <c r="M4741" s="134" t="s">
        <v>1</v>
      </c>
      <c r="N4741" s="137"/>
      <c r="O4741" s="121"/>
    </row>
    <row r="4742" spans="1:15" x14ac:dyDescent="0.25">
      <c r="A4742" s="139">
        <v>156</v>
      </c>
      <c r="B4742" s="135" t="s">
        <v>335</v>
      </c>
      <c r="C4742" s="134" t="s">
        <v>2102</v>
      </c>
      <c r="D4742" s="135">
        <v>5944</v>
      </c>
      <c r="E4742" s="135" t="s">
        <v>2103</v>
      </c>
      <c r="F4742" s="135">
        <v>1</v>
      </c>
      <c r="G4742" s="136">
        <v>8</v>
      </c>
      <c r="H4742" s="135" t="s">
        <v>2120</v>
      </c>
      <c r="I4742" s="135">
        <v>108</v>
      </c>
      <c r="J4742" s="135" t="s">
        <v>2155</v>
      </c>
      <c r="K4742" s="135" t="s">
        <v>2156</v>
      </c>
      <c r="L4742" s="135" t="s">
        <v>193</v>
      </c>
      <c r="M4742" s="134" t="s">
        <v>1</v>
      </c>
      <c r="N4742" s="137"/>
      <c r="O4742" s="121"/>
    </row>
    <row r="4743" spans="1:15" x14ac:dyDescent="0.25">
      <c r="A4743" s="139">
        <v>156</v>
      </c>
      <c r="B4743" s="135" t="s">
        <v>335</v>
      </c>
      <c r="C4743" s="134" t="s">
        <v>2102</v>
      </c>
      <c r="D4743" s="135">
        <v>5945</v>
      </c>
      <c r="E4743" s="135" t="s">
        <v>2103</v>
      </c>
      <c r="F4743" s="135">
        <v>1</v>
      </c>
      <c r="G4743" s="136">
        <v>9</v>
      </c>
      <c r="H4743" s="135" t="s">
        <v>2121</v>
      </c>
      <c r="I4743" s="135">
        <v>79</v>
      </c>
      <c r="J4743" s="135" t="s">
        <v>2108</v>
      </c>
      <c r="K4743" s="135" t="s">
        <v>2109</v>
      </c>
      <c r="L4743" s="135" t="s">
        <v>193</v>
      </c>
      <c r="M4743" s="134" t="s">
        <v>1</v>
      </c>
      <c r="N4743" s="137"/>
      <c r="O4743" s="121"/>
    </row>
    <row r="4744" spans="1:15" x14ac:dyDescent="0.25">
      <c r="A4744" s="139">
        <v>156</v>
      </c>
      <c r="B4744" s="135" t="s">
        <v>335</v>
      </c>
      <c r="C4744" s="134" t="s">
        <v>2102</v>
      </c>
      <c r="D4744" s="135">
        <v>5946</v>
      </c>
      <c r="E4744" s="135" t="s">
        <v>2103</v>
      </c>
      <c r="F4744" s="135">
        <v>1</v>
      </c>
      <c r="G4744" s="136">
        <v>10</v>
      </c>
      <c r="H4744" s="135" t="s">
        <v>2122</v>
      </c>
      <c r="I4744" s="135">
        <v>50</v>
      </c>
      <c r="J4744" s="135" t="s">
        <v>2105</v>
      </c>
      <c r="K4744" s="135" t="s">
        <v>2106</v>
      </c>
      <c r="L4744" s="135" t="s">
        <v>193</v>
      </c>
      <c r="M4744" s="134" t="s">
        <v>1</v>
      </c>
      <c r="N4744" s="137"/>
      <c r="O4744" s="121"/>
    </row>
    <row r="4745" spans="1:15" x14ac:dyDescent="0.25">
      <c r="A4745" s="139">
        <v>156</v>
      </c>
      <c r="B4745" s="135" t="s">
        <v>335</v>
      </c>
      <c r="C4745" s="134" t="s">
        <v>2102</v>
      </c>
      <c r="D4745" s="135">
        <v>5947</v>
      </c>
      <c r="E4745" s="135" t="s">
        <v>2103</v>
      </c>
      <c r="F4745" s="135">
        <v>1</v>
      </c>
      <c r="G4745" s="136">
        <v>11</v>
      </c>
      <c r="H4745" s="135" t="s">
        <v>2123</v>
      </c>
      <c r="I4745" s="135">
        <v>637</v>
      </c>
      <c r="J4745" s="135" t="s">
        <v>2155</v>
      </c>
      <c r="K4745" s="135" t="s">
        <v>2156</v>
      </c>
      <c r="L4745" s="135" t="s">
        <v>193</v>
      </c>
      <c r="M4745" s="134" t="s">
        <v>1</v>
      </c>
      <c r="N4745" s="137"/>
      <c r="O4745" s="121"/>
    </row>
    <row r="4746" spans="1:15" x14ac:dyDescent="0.25">
      <c r="A4746" s="139">
        <v>156</v>
      </c>
      <c r="B4746" s="135" t="s">
        <v>335</v>
      </c>
      <c r="C4746" s="134" t="s">
        <v>2102</v>
      </c>
      <c r="D4746" s="135">
        <v>5948</v>
      </c>
      <c r="E4746" s="135" t="s">
        <v>2103</v>
      </c>
      <c r="F4746" s="135">
        <v>1</v>
      </c>
      <c r="G4746" s="136">
        <v>12</v>
      </c>
      <c r="H4746" s="135" t="s">
        <v>2126</v>
      </c>
      <c r="I4746" s="135">
        <v>449</v>
      </c>
      <c r="J4746" s="135" t="s">
        <v>2112</v>
      </c>
      <c r="K4746" s="135" t="s">
        <v>2113</v>
      </c>
      <c r="L4746" s="135" t="s">
        <v>194</v>
      </c>
      <c r="M4746" s="134" t="s">
        <v>1</v>
      </c>
      <c r="N4746" s="137"/>
      <c r="O4746" s="121"/>
    </row>
    <row r="4747" spans="1:15" x14ac:dyDescent="0.25">
      <c r="A4747" s="139">
        <v>156</v>
      </c>
      <c r="B4747" s="135" t="s">
        <v>335</v>
      </c>
      <c r="C4747" s="134" t="s">
        <v>2102</v>
      </c>
      <c r="D4747" s="135">
        <v>5949</v>
      </c>
      <c r="E4747" s="135" t="s">
        <v>2103</v>
      </c>
      <c r="F4747" s="135">
        <v>1</v>
      </c>
      <c r="G4747" s="136">
        <v>13</v>
      </c>
      <c r="H4747" s="135" t="s">
        <v>2127</v>
      </c>
      <c r="I4747" s="135">
        <v>57</v>
      </c>
      <c r="J4747" s="135" t="s">
        <v>2108</v>
      </c>
      <c r="K4747" s="135" t="s">
        <v>2109</v>
      </c>
      <c r="L4747" s="135" t="s">
        <v>193</v>
      </c>
      <c r="M4747" s="134" t="s">
        <v>1</v>
      </c>
      <c r="N4747" s="137"/>
      <c r="O4747" s="121"/>
    </row>
    <row r="4748" spans="1:15" x14ac:dyDescent="0.25">
      <c r="A4748" s="139">
        <v>156</v>
      </c>
      <c r="B4748" s="135" t="s">
        <v>335</v>
      </c>
      <c r="C4748" s="134" t="s">
        <v>2102</v>
      </c>
      <c r="D4748" s="135">
        <v>5950</v>
      </c>
      <c r="E4748" s="135" t="s">
        <v>2103</v>
      </c>
      <c r="F4748" s="135">
        <v>1</v>
      </c>
      <c r="G4748" s="136">
        <v>14</v>
      </c>
      <c r="H4748" s="135" t="s">
        <v>2128</v>
      </c>
      <c r="I4748" s="135">
        <v>55</v>
      </c>
      <c r="J4748" s="135" t="s">
        <v>2151</v>
      </c>
      <c r="K4748" s="135" t="s">
        <v>2152</v>
      </c>
      <c r="L4748" s="135" t="s">
        <v>193</v>
      </c>
      <c r="M4748" s="134" t="s">
        <v>1</v>
      </c>
      <c r="N4748" s="137"/>
      <c r="O4748" s="121"/>
    </row>
    <row r="4749" spans="1:15" x14ac:dyDescent="0.25">
      <c r="A4749" s="139">
        <v>156</v>
      </c>
      <c r="B4749" s="135" t="s">
        <v>335</v>
      </c>
      <c r="C4749" s="134" t="s">
        <v>2102</v>
      </c>
      <c r="D4749" s="135">
        <v>5951</v>
      </c>
      <c r="E4749" s="135" t="s">
        <v>2103</v>
      </c>
      <c r="F4749" s="135">
        <v>1</v>
      </c>
      <c r="G4749" s="136">
        <v>15</v>
      </c>
      <c r="H4749" s="135" t="s">
        <v>2130</v>
      </c>
      <c r="I4749" s="135">
        <v>835</v>
      </c>
      <c r="J4749" s="135" t="s">
        <v>2105</v>
      </c>
      <c r="K4749" s="135" t="s">
        <v>2106</v>
      </c>
      <c r="L4749" s="135" t="s">
        <v>193</v>
      </c>
      <c r="M4749" s="134" t="s">
        <v>1</v>
      </c>
      <c r="N4749" s="137"/>
      <c r="O4749" s="121"/>
    </row>
    <row r="4750" spans="1:15" x14ac:dyDescent="0.25">
      <c r="A4750" s="139">
        <v>156</v>
      </c>
      <c r="B4750" s="135" t="s">
        <v>335</v>
      </c>
      <c r="C4750" s="134" t="s">
        <v>2102</v>
      </c>
      <c r="D4750" s="135">
        <v>5952</v>
      </c>
      <c r="E4750" s="135" t="s">
        <v>2103</v>
      </c>
      <c r="F4750" s="135">
        <v>1</v>
      </c>
      <c r="G4750" s="136">
        <v>16</v>
      </c>
      <c r="H4750" s="135" t="s">
        <v>2131</v>
      </c>
      <c r="I4750" s="135">
        <v>25</v>
      </c>
      <c r="J4750" s="135" t="s">
        <v>2155</v>
      </c>
      <c r="K4750" s="135" t="s">
        <v>2156</v>
      </c>
      <c r="L4750" s="135" t="s">
        <v>193</v>
      </c>
      <c r="M4750" s="134" t="s">
        <v>1</v>
      </c>
      <c r="N4750" s="137"/>
      <c r="O4750" s="121"/>
    </row>
    <row r="4751" spans="1:15" x14ac:dyDescent="0.25">
      <c r="A4751" s="139">
        <v>156</v>
      </c>
      <c r="B4751" s="135" t="s">
        <v>335</v>
      </c>
      <c r="C4751" s="134" t="s">
        <v>2102</v>
      </c>
      <c r="D4751" s="135">
        <v>5953</v>
      </c>
      <c r="E4751" s="135" t="s">
        <v>2103</v>
      </c>
      <c r="F4751" s="135">
        <v>1</v>
      </c>
      <c r="G4751" s="136">
        <v>17</v>
      </c>
      <c r="H4751" s="135" t="s">
        <v>2132</v>
      </c>
      <c r="I4751" s="135">
        <v>25</v>
      </c>
      <c r="J4751" s="135" t="s">
        <v>2155</v>
      </c>
      <c r="K4751" s="135" t="s">
        <v>2156</v>
      </c>
      <c r="L4751" s="135" t="s">
        <v>193</v>
      </c>
      <c r="M4751" s="134" t="s">
        <v>1</v>
      </c>
      <c r="N4751" s="137"/>
      <c r="O4751" s="121"/>
    </row>
    <row r="4752" spans="1:15" x14ac:dyDescent="0.25">
      <c r="A4752" s="139">
        <v>156</v>
      </c>
      <c r="B4752" s="135" t="s">
        <v>335</v>
      </c>
      <c r="C4752" s="134" t="s">
        <v>2102</v>
      </c>
      <c r="D4752" s="135">
        <v>5954</v>
      </c>
      <c r="E4752" s="135" t="s">
        <v>2103</v>
      </c>
      <c r="F4752" s="135">
        <v>1</v>
      </c>
      <c r="G4752" s="136">
        <v>18</v>
      </c>
      <c r="H4752" s="135" t="s">
        <v>2133</v>
      </c>
      <c r="I4752" s="135">
        <v>35</v>
      </c>
      <c r="J4752" s="135" t="s">
        <v>2151</v>
      </c>
      <c r="K4752" s="135" t="s">
        <v>2152</v>
      </c>
      <c r="L4752" s="135" t="s">
        <v>193</v>
      </c>
      <c r="M4752" s="134" t="s">
        <v>1</v>
      </c>
      <c r="N4752" s="137"/>
      <c r="O4752" s="121"/>
    </row>
    <row r="4753" spans="1:15" x14ac:dyDescent="0.25">
      <c r="A4753" s="139">
        <v>156</v>
      </c>
      <c r="B4753" s="135" t="s">
        <v>335</v>
      </c>
      <c r="C4753" s="134" t="s">
        <v>2102</v>
      </c>
      <c r="D4753" s="135">
        <v>5955</v>
      </c>
      <c r="E4753" s="135" t="s">
        <v>2103</v>
      </c>
      <c r="F4753" s="135">
        <v>1</v>
      </c>
      <c r="G4753" s="136">
        <v>19</v>
      </c>
      <c r="H4753" s="135" t="s">
        <v>2134</v>
      </c>
      <c r="I4753" s="135">
        <v>61</v>
      </c>
      <c r="J4753" s="135" t="s">
        <v>2151</v>
      </c>
      <c r="K4753" s="135" t="s">
        <v>2152</v>
      </c>
      <c r="L4753" s="135" t="s">
        <v>193</v>
      </c>
      <c r="M4753" s="134" t="s">
        <v>1</v>
      </c>
      <c r="N4753" s="137"/>
      <c r="O4753" s="121"/>
    </row>
    <row r="4754" spans="1:15" x14ac:dyDescent="0.25">
      <c r="A4754" s="139">
        <v>156</v>
      </c>
      <c r="B4754" s="135" t="s">
        <v>335</v>
      </c>
      <c r="C4754" s="134" t="s">
        <v>2102</v>
      </c>
      <c r="D4754" s="135">
        <v>5956</v>
      </c>
      <c r="E4754" s="135" t="s">
        <v>2103</v>
      </c>
      <c r="F4754" s="135">
        <v>1</v>
      </c>
      <c r="G4754" s="136">
        <v>20</v>
      </c>
      <c r="H4754" s="135" t="s">
        <v>2135</v>
      </c>
      <c r="I4754" s="135">
        <v>809</v>
      </c>
      <c r="J4754" s="135" t="s">
        <v>2167</v>
      </c>
      <c r="K4754" s="135" t="s">
        <v>2168</v>
      </c>
      <c r="L4754" s="135" t="s">
        <v>189</v>
      </c>
      <c r="M4754" s="134" t="s">
        <v>1</v>
      </c>
      <c r="N4754" s="137"/>
      <c r="O4754" s="121"/>
    </row>
    <row r="4755" spans="1:15" x14ac:dyDescent="0.25">
      <c r="A4755" s="139">
        <v>156</v>
      </c>
      <c r="B4755" s="135" t="s">
        <v>335</v>
      </c>
      <c r="C4755" s="134" t="s">
        <v>2102</v>
      </c>
      <c r="D4755" s="135">
        <v>5957</v>
      </c>
      <c r="E4755" s="135" t="s">
        <v>2103</v>
      </c>
      <c r="F4755" s="135">
        <v>1</v>
      </c>
      <c r="G4755" s="136">
        <v>21</v>
      </c>
      <c r="H4755" s="135" t="s">
        <v>2136</v>
      </c>
      <c r="I4755" s="135">
        <v>2528</v>
      </c>
      <c r="J4755" s="135" t="s">
        <v>2167</v>
      </c>
      <c r="K4755" s="135" t="s">
        <v>2168</v>
      </c>
      <c r="L4755" s="135" t="s">
        <v>189</v>
      </c>
      <c r="M4755" s="134" t="s">
        <v>1</v>
      </c>
      <c r="N4755" s="137"/>
      <c r="O4755" s="121"/>
    </row>
    <row r="4756" spans="1:15" x14ac:dyDescent="0.25">
      <c r="A4756" s="139">
        <v>156</v>
      </c>
      <c r="B4756" s="135" t="s">
        <v>335</v>
      </c>
      <c r="C4756" s="134" t="s">
        <v>2102</v>
      </c>
      <c r="D4756" s="135">
        <v>5958</v>
      </c>
      <c r="E4756" s="135" t="s">
        <v>2103</v>
      </c>
      <c r="F4756" s="135">
        <v>1</v>
      </c>
      <c r="G4756" s="136">
        <v>22</v>
      </c>
      <c r="H4756" s="135" t="s">
        <v>2137</v>
      </c>
      <c r="I4756" s="135">
        <v>82</v>
      </c>
      <c r="J4756" s="135" t="s">
        <v>2108</v>
      </c>
      <c r="K4756" s="135" t="s">
        <v>2109</v>
      </c>
      <c r="L4756" s="135" t="s">
        <v>193</v>
      </c>
      <c r="M4756" s="134" t="s">
        <v>1</v>
      </c>
      <c r="N4756" s="137"/>
      <c r="O4756" s="121"/>
    </row>
    <row r="4757" spans="1:15" x14ac:dyDescent="0.25">
      <c r="A4757" s="139">
        <v>156</v>
      </c>
      <c r="B4757" s="135" t="s">
        <v>335</v>
      </c>
      <c r="C4757" s="134" t="s">
        <v>2102</v>
      </c>
      <c r="D4757" s="135">
        <v>5959</v>
      </c>
      <c r="E4757" s="135" t="s">
        <v>2103</v>
      </c>
      <c r="F4757" s="135">
        <v>1</v>
      </c>
      <c r="G4757" s="136">
        <v>23</v>
      </c>
      <c r="H4757" s="135" t="s">
        <v>2140</v>
      </c>
      <c r="I4757" s="135">
        <v>233</v>
      </c>
      <c r="J4757" s="135" t="s">
        <v>2138</v>
      </c>
      <c r="K4757" s="135" t="s">
        <v>2139</v>
      </c>
      <c r="L4757" s="135" t="s">
        <v>194</v>
      </c>
      <c r="M4757" s="134" t="s">
        <v>1</v>
      </c>
      <c r="N4757" s="137"/>
      <c r="O4757" s="121"/>
    </row>
    <row r="4758" spans="1:15" x14ac:dyDescent="0.25">
      <c r="A4758" s="139">
        <v>156</v>
      </c>
      <c r="B4758" s="135" t="s">
        <v>335</v>
      </c>
      <c r="C4758" s="134" t="s">
        <v>2102</v>
      </c>
      <c r="D4758" s="135">
        <v>5960</v>
      </c>
      <c r="E4758" s="135" t="s">
        <v>2103</v>
      </c>
      <c r="F4758" s="135">
        <v>1</v>
      </c>
      <c r="G4758" s="136">
        <v>24</v>
      </c>
      <c r="H4758" s="135" t="s">
        <v>2141</v>
      </c>
      <c r="I4758" s="135">
        <v>1636</v>
      </c>
      <c r="J4758" s="135" t="s">
        <v>2105</v>
      </c>
      <c r="K4758" s="135" t="s">
        <v>2106</v>
      </c>
      <c r="L4758" s="135" t="s">
        <v>193</v>
      </c>
      <c r="M4758" s="134" t="s">
        <v>1</v>
      </c>
      <c r="N4758" s="137"/>
      <c r="O4758" s="121"/>
    </row>
    <row r="4759" spans="1:15" x14ac:dyDescent="0.25">
      <c r="A4759" s="139">
        <v>156</v>
      </c>
      <c r="B4759" s="135" t="s">
        <v>335</v>
      </c>
      <c r="C4759" s="134" t="s">
        <v>2102</v>
      </c>
      <c r="D4759" s="135">
        <v>5961</v>
      </c>
      <c r="E4759" s="135" t="s">
        <v>2103</v>
      </c>
      <c r="F4759" s="135">
        <v>1</v>
      </c>
      <c r="G4759" s="136">
        <v>25</v>
      </c>
      <c r="H4759" s="135" t="s">
        <v>2142</v>
      </c>
      <c r="I4759" s="135">
        <v>482</v>
      </c>
      <c r="J4759" s="135" t="s">
        <v>2105</v>
      </c>
      <c r="K4759" s="135" t="s">
        <v>2106</v>
      </c>
      <c r="L4759" s="135" t="s">
        <v>193</v>
      </c>
      <c r="M4759" s="134" t="s">
        <v>1</v>
      </c>
      <c r="N4759" s="137"/>
      <c r="O4759" s="121"/>
    </row>
    <row r="4760" spans="1:15" x14ac:dyDescent="0.25">
      <c r="A4760" s="139">
        <v>156</v>
      </c>
      <c r="B4760" s="135" t="s">
        <v>335</v>
      </c>
      <c r="C4760" s="134" t="s">
        <v>2102</v>
      </c>
      <c r="D4760" s="135">
        <v>5962</v>
      </c>
      <c r="E4760" s="135" t="s">
        <v>2103</v>
      </c>
      <c r="F4760" s="135">
        <v>1</v>
      </c>
      <c r="G4760" s="136">
        <v>26</v>
      </c>
      <c r="H4760" s="135" t="s">
        <v>2143</v>
      </c>
      <c r="I4760" s="135">
        <v>949</v>
      </c>
      <c r="J4760" s="135" t="s">
        <v>2283</v>
      </c>
      <c r="K4760" s="135" t="s">
        <v>2116</v>
      </c>
      <c r="L4760" s="135" t="s">
        <v>2117</v>
      </c>
      <c r="M4760" s="134" t="s">
        <v>1</v>
      </c>
      <c r="N4760" s="137"/>
      <c r="O4760" s="121"/>
    </row>
    <row r="4761" spans="1:15" x14ac:dyDescent="0.25">
      <c r="A4761" s="139">
        <v>156</v>
      </c>
      <c r="B4761" s="135" t="s">
        <v>335</v>
      </c>
      <c r="C4761" s="134" t="s">
        <v>2102</v>
      </c>
      <c r="D4761" s="135">
        <v>5963</v>
      </c>
      <c r="E4761" s="135" t="s">
        <v>2103</v>
      </c>
      <c r="F4761" s="135">
        <v>1</v>
      </c>
      <c r="G4761" s="136">
        <v>27</v>
      </c>
      <c r="H4761" s="135" t="s">
        <v>2144</v>
      </c>
      <c r="I4761" s="135">
        <v>959</v>
      </c>
      <c r="J4761" s="135" t="s">
        <v>2283</v>
      </c>
      <c r="K4761" s="135" t="s">
        <v>2116</v>
      </c>
      <c r="L4761" s="135" t="s">
        <v>2117</v>
      </c>
      <c r="M4761" s="134" t="s">
        <v>1</v>
      </c>
      <c r="N4761" s="137"/>
      <c r="O4761" s="121"/>
    </row>
    <row r="4762" spans="1:15" x14ac:dyDescent="0.25">
      <c r="A4762" s="139">
        <v>156</v>
      </c>
      <c r="B4762" s="135" t="s">
        <v>335</v>
      </c>
      <c r="C4762" s="134" t="s">
        <v>2102</v>
      </c>
      <c r="D4762" s="135">
        <v>5964</v>
      </c>
      <c r="E4762" s="135" t="s">
        <v>2103</v>
      </c>
      <c r="F4762" s="135">
        <v>1</v>
      </c>
      <c r="G4762" s="136">
        <v>28</v>
      </c>
      <c r="H4762" s="135" t="s">
        <v>2145</v>
      </c>
      <c r="I4762" s="135">
        <v>39</v>
      </c>
      <c r="J4762" s="135" t="s">
        <v>2105</v>
      </c>
      <c r="K4762" s="135" t="s">
        <v>2106</v>
      </c>
      <c r="L4762" s="135" t="s">
        <v>193</v>
      </c>
      <c r="M4762" s="134" t="s">
        <v>1</v>
      </c>
      <c r="N4762" s="137"/>
      <c r="O4762" s="121"/>
    </row>
    <row r="4763" spans="1:15" x14ac:dyDescent="0.25">
      <c r="A4763" s="139">
        <v>156</v>
      </c>
      <c r="B4763" s="135" t="s">
        <v>335</v>
      </c>
      <c r="C4763" s="134" t="s">
        <v>2102</v>
      </c>
      <c r="D4763" s="135">
        <v>5965</v>
      </c>
      <c r="E4763" s="135" t="s">
        <v>2103</v>
      </c>
      <c r="F4763" s="135">
        <v>1</v>
      </c>
      <c r="G4763" s="136">
        <v>29</v>
      </c>
      <c r="H4763" s="135" t="s">
        <v>2146</v>
      </c>
      <c r="I4763" s="135">
        <v>482</v>
      </c>
      <c r="J4763" s="135" t="s">
        <v>2105</v>
      </c>
      <c r="K4763" s="135" t="s">
        <v>2106</v>
      </c>
      <c r="L4763" s="135" t="s">
        <v>193</v>
      </c>
      <c r="M4763" s="134" t="s">
        <v>1</v>
      </c>
      <c r="N4763" s="137"/>
      <c r="O4763" s="121"/>
    </row>
    <row r="4764" spans="1:15" x14ac:dyDescent="0.25">
      <c r="A4764" s="139">
        <v>156</v>
      </c>
      <c r="B4764" s="135" t="s">
        <v>335</v>
      </c>
      <c r="C4764" s="134" t="s">
        <v>2102</v>
      </c>
      <c r="D4764" s="135">
        <v>5966</v>
      </c>
      <c r="E4764" s="135" t="s">
        <v>2103</v>
      </c>
      <c r="F4764" s="135">
        <v>1</v>
      </c>
      <c r="G4764" s="136">
        <v>30</v>
      </c>
      <c r="H4764" s="135" t="s">
        <v>2147</v>
      </c>
      <c r="I4764" s="135">
        <v>949</v>
      </c>
      <c r="J4764" s="135" t="s">
        <v>2112</v>
      </c>
      <c r="K4764" s="135" t="s">
        <v>2116</v>
      </c>
      <c r="L4764" s="135" t="s">
        <v>2117</v>
      </c>
      <c r="M4764" s="134" t="s">
        <v>1</v>
      </c>
      <c r="N4764" s="137"/>
      <c r="O4764" s="121"/>
    </row>
    <row r="4765" spans="1:15" x14ac:dyDescent="0.25">
      <c r="A4765" s="139">
        <v>156</v>
      </c>
      <c r="B4765" s="135" t="s">
        <v>335</v>
      </c>
      <c r="C4765" s="134" t="s">
        <v>2102</v>
      </c>
      <c r="D4765" s="135">
        <v>5967</v>
      </c>
      <c r="E4765" s="135" t="s">
        <v>2103</v>
      </c>
      <c r="F4765" s="135">
        <v>1</v>
      </c>
      <c r="G4765" s="136">
        <v>31</v>
      </c>
      <c r="H4765" s="135" t="s">
        <v>2148</v>
      </c>
      <c r="I4765" s="135">
        <v>133</v>
      </c>
      <c r="J4765" s="135" t="s">
        <v>2151</v>
      </c>
      <c r="K4765" s="135" t="s">
        <v>2152</v>
      </c>
      <c r="L4765" s="135" t="s">
        <v>193</v>
      </c>
      <c r="M4765" s="134" t="s">
        <v>1</v>
      </c>
      <c r="N4765" s="137"/>
      <c r="O4765" s="121"/>
    </row>
    <row r="4766" spans="1:15" x14ac:dyDescent="0.25">
      <c r="A4766" s="139">
        <v>156</v>
      </c>
      <c r="B4766" s="135" t="s">
        <v>335</v>
      </c>
      <c r="C4766" s="134" t="s">
        <v>2102</v>
      </c>
      <c r="D4766" s="135">
        <v>5968</v>
      </c>
      <c r="E4766" s="135" t="s">
        <v>2103</v>
      </c>
      <c r="F4766" s="135">
        <v>1</v>
      </c>
      <c r="G4766" s="136">
        <v>32</v>
      </c>
      <c r="H4766" s="135" t="s">
        <v>2149</v>
      </c>
      <c r="I4766" s="135">
        <v>95</v>
      </c>
      <c r="J4766" s="135" t="s">
        <v>2108</v>
      </c>
      <c r="K4766" s="135" t="s">
        <v>2109</v>
      </c>
      <c r="L4766" s="135" t="s">
        <v>193</v>
      </c>
      <c r="M4766" s="134" t="s">
        <v>1</v>
      </c>
      <c r="N4766" s="137"/>
      <c r="O4766" s="121"/>
    </row>
    <row r="4767" spans="1:15" x14ac:dyDescent="0.25">
      <c r="A4767" s="139">
        <v>156</v>
      </c>
      <c r="B4767" s="135" t="s">
        <v>335</v>
      </c>
      <c r="C4767" s="134" t="s">
        <v>2102</v>
      </c>
      <c r="D4767" s="135">
        <v>5969</v>
      </c>
      <c r="E4767" s="135" t="s">
        <v>2103</v>
      </c>
      <c r="F4767" s="135">
        <v>1</v>
      </c>
      <c r="G4767" s="136">
        <v>33</v>
      </c>
      <c r="H4767" s="135" t="s">
        <v>2150</v>
      </c>
      <c r="I4767" s="135">
        <v>20</v>
      </c>
      <c r="J4767" s="135" t="s">
        <v>2155</v>
      </c>
      <c r="K4767" s="135" t="s">
        <v>2156</v>
      </c>
      <c r="L4767" s="135" t="s">
        <v>193</v>
      </c>
      <c r="M4767" s="134" t="s">
        <v>1</v>
      </c>
      <c r="N4767" s="137"/>
      <c r="O4767" s="121"/>
    </row>
    <row r="4768" spans="1:15" x14ac:dyDescent="0.25">
      <c r="A4768" s="139">
        <v>156</v>
      </c>
      <c r="B4768" s="135" t="s">
        <v>335</v>
      </c>
      <c r="C4768" s="134" t="s">
        <v>2102</v>
      </c>
      <c r="D4768" s="135">
        <v>5970</v>
      </c>
      <c r="E4768" s="135" t="s">
        <v>2103</v>
      </c>
      <c r="F4768" s="135">
        <v>1</v>
      </c>
      <c r="G4768" s="136">
        <v>34</v>
      </c>
      <c r="H4768" s="135" t="s">
        <v>2153</v>
      </c>
      <c r="I4768" s="135">
        <v>44</v>
      </c>
      <c r="J4768" s="135" t="s">
        <v>2151</v>
      </c>
      <c r="K4768" s="135" t="s">
        <v>2152</v>
      </c>
      <c r="L4768" s="135" t="s">
        <v>193</v>
      </c>
      <c r="M4768" s="134" t="s">
        <v>1</v>
      </c>
      <c r="N4768" s="137"/>
      <c r="O4768" s="121"/>
    </row>
    <row r="4769" spans="1:15" x14ac:dyDescent="0.25">
      <c r="A4769" s="139">
        <v>156</v>
      </c>
      <c r="B4769" s="135" t="s">
        <v>335</v>
      </c>
      <c r="C4769" s="134" t="s">
        <v>2102</v>
      </c>
      <c r="D4769" s="135">
        <v>5971</v>
      </c>
      <c r="E4769" s="135" t="s">
        <v>2103</v>
      </c>
      <c r="F4769" s="135">
        <v>1</v>
      </c>
      <c r="G4769" s="136">
        <v>35</v>
      </c>
      <c r="H4769" s="135" t="s">
        <v>2154</v>
      </c>
      <c r="I4769" s="135">
        <v>1058</v>
      </c>
      <c r="J4769" s="135" t="s">
        <v>2112</v>
      </c>
      <c r="K4769" s="135" t="s">
        <v>2116</v>
      </c>
      <c r="L4769" s="135" t="s">
        <v>2117</v>
      </c>
      <c r="M4769" s="134" t="s">
        <v>1</v>
      </c>
      <c r="N4769" s="137"/>
      <c r="O4769" s="121"/>
    </row>
    <row r="4770" spans="1:15" x14ac:dyDescent="0.25">
      <c r="A4770" s="139">
        <v>156</v>
      </c>
      <c r="B4770" s="135" t="s">
        <v>335</v>
      </c>
      <c r="C4770" s="134" t="s">
        <v>2102</v>
      </c>
      <c r="D4770" s="135">
        <v>5972</v>
      </c>
      <c r="E4770" s="135" t="s">
        <v>2103</v>
      </c>
      <c r="F4770" s="135">
        <v>1</v>
      </c>
      <c r="G4770" s="136">
        <v>36</v>
      </c>
      <c r="H4770" s="135" t="s">
        <v>2157</v>
      </c>
      <c r="I4770" s="135">
        <v>247</v>
      </c>
      <c r="J4770" s="135" t="s">
        <v>2112</v>
      </c>
      <c r="K4770" s="135" t="s">
        <v>2113</v>
      </c>
      <c r="L4770" s="135" t="s">
        <v>194</v>
      </c>
      <c r="M4770" s="134" t="s">
        <v>1</v>
      </c>
      <c r="N4770" s="137"/>
      <c r="O4770" s="121"/>
    </row>
    <row r="4771" spans="1:15" x14ac:dyDescent="0.25">
      <c r="A4771" s="139">
        <v>156</v>
      </c>
      <c r="B4771" s="135" t="s">
        <v>335</v>
      </c>
      <c r="C4771" s="134" t="s">
        <v>2102</v>
      </c>
      <c r="D4771" s="135">
        <v>5973</v>
      </c>
      <c r="E4771" s="135" t="s">
        <v>2103</v>
      </c>
      <c r="F4771" s="135">
        <v>1</v>
      </c>
      <c r="G4771" s="136">
        <v>37</v>
      </c>
      <c r="H4771" s="135" t="s">
        <v>2158</v>
      </c>
      <c r="I4771" s="135">
        <v>28</v>
      </c>
      <c r="J4771" s="135" t="s">
        <v>2151</v>
      </c>
      <c r="K4771" s="135" t="s">
        <v>2152</v>
      </c>
      <c r="L4771" s="135" t="s">
        <v>193</v>
      </c>
      <c r="M4771" s="134" t="s">
        <v>1</v>
      </c>
      <c r="N4771" s="137"/>
      <c r="O4771" s="121"/>
    </row>
    <row r="4772" spans="1:15" x14ac:dyDescent="0.25">
      <c r="A4772" s="139">
        <v>156</v>
      </c>
      <c r="B4772" s="135" t="s">
        <v>335</v>
      </c>
      <c r="C4772" s="134" t="s">
        <v>2102</v>
      </c>
      <c r="D4772" s="135">
        <v>5974</v>
      </c>
      <c r="E4772" s="135" t="s">
        <v>2103</v>
      </c>
      <c r="F4772" s="135">
        <v>1</v>
      </c>
      <c r="G4772" s="136">
        <v>38</v>
      </c>
      <c r="H4772" s="135" t="s">
        <v>2159</v>
      </c>
      <c r="I4772" s="135">
        <v>39</v>
      </c>
      <c r="J4772" s="135" t="s">
        <v>2155</v>
      </c>
      <c r="K4772" s="135" t="s">
        <v>2156</v>
      </c>
      <c r="L4772" s="135" t="s">
        <v>193</v>
      </c>
      <c r="M4772" s="134" t="s">
        <v>1</v>
      </c>
      <c r="N4772" s="137"/>
      <c r="O4772" s="121"/>
    </row>
    <row r="4773" spans="1:15" x14ac:dyDescent="0.25">
      <c r="A4773" s="139">
        <v>156</v>
      </c>
      <c r="B4773" s="135" t="s">
        <v>335</v>
      </c>
      <c r="C4773" s="134" t="s">
        <v>2102</v>
      </c>
      <c r="D4773" s="135">
        <v>5975</v>
      </c>
      <c r="E4773" s="135" t="s">
        <v>2103</v>
      </c>
      <c r="F4773" s="135">
        <v>1</v>
      </c>
      <c r="G4773" s="136">
        <v>39</v>
      </c>
      <c r="H4773" s="135" t="s">
        <v>2160</v>
      </c>
      <c r="I4773" s="135">
        <v>73</v>
      </c>
      <c r="J4773" s="135" t="s">
        <v>2155</v>
      </c>
      <c r="K4773" s="135" t="s">
        <v>2156</v>
      </c>
      <c r="L4773" s="135" t="s">
        <v>193</v>
      </c>
      <c r="M4773" s="134" t="s">
        <v>1</v>
      </c>
      <c r="N4773" s="137"/>
      <c r="O4773" s="121"/>
    </row>
    <row r="4774" spans="1:15" x14ac:dyDescent="0.25">
      <c r="A4774" s="139">
        <v>156</v>
      </c>
      <c r="B4774" s="135" t="s">
        <v>335</v>
      </c>
      <c r="C4774" s="134" t="s">
        <v>2102</v>
      </c>
      <c r="D4774" s="135">
        <v>5976</v>
      </c>
      <c r="E4774" s="135" t="s">
        <v>2103</v>
      </c>
      <c r="F4774" s="135">
        <v>1</v>
      </c>
      <c r="G4774" s="136">
        <v>40</v>
      </c>
      <c r="H4774" s="135" t="s">
        <v>2161</v>
      </c>
      <c r="I4774" s="135">
        <v>123</v>
      </c>
      <c r="J4774" s="135" t="s">
        <v>2151</v>
      </c>
      <c r="K4774" s="135" t="s">
        <v>2152</v>
      </c>
      <c r="L4774" s="135" t="s">
        <v>193</v>
      </c>
      <c r="M4774" s="134" t="s">
        <v>1</v>
      </c>
      <c r="N4774" s="137"/>
      <c r="O4774" s="121"/>
    </row>
    <row r="4775" spans="1:15" x14ac:dyDescent="0.25">
      <c r="A4775" s="139">
        <v>156</v>
      </c>
      <c r="B4775" s="135" t="s">
        <v>335</v>
      </c>
      <c r="C4775" s="134" t="s">
        <v>2102</v>
      </c>
      <c r="D4775" s="135">
        <v>5977</v>
      </c>
      <c r="E4775" s="135" t="s">
        <v>2103</v>
      </c>
      <c r="F4775" s="135">
        <v>1</v>
      </c>
      <c r="G4775" s="136">
        <v>41</v>
      </c>
      <c r="H4775" s="135" t="s">
        <v>2162</v>
      </c>
      <c r="I4775" s="135">
        <v>204</v>
      </c>
      <c r="J4775" s="135" t="s">
        <v>2108</v>
      </c>
      <c r="K4775" s="135" t="s">
        <v>2109</v>
      </c>
      <c r="L4775" s="135" t="s">
        <v>193</v>
      </c>
      <c r="M4775" s="135" t="s">
        <v>1</v>
      </c>
      <c r="N4775" s="137"/>
      <c r="O4775" s="121"/>
    </row>
    <row r="4776" spans="1:15" x14ac:dyDescent="0.25">
      <c r="A4776" s="139">
        <v>156</v>
      </c>
      <c r="B4776" s="135" t="s">
        <v>335</v>
      </c>
      <c r="C4776" s="134" t="s">
        <v>2102</v>
      </c>
      <c r="D4776" s="135">
        <v>5978</v>
      </c>
      <c r="E4776" s="135" t="s">
        <v>2103</v>
      </c>
      <c r="F4776" s="135">
        <v>1</v>
      </c>
      <c r="G4776" s="136">
        <v>42</v>
      </c>
      <c r="H4776" s="135" t="s">
        <v>2163</v>
      </c>
      <c r="I4776" s="135">
        <v>32</v>
      </c>
      <c r="J4776" s="135" t="s">
        <v>2105</v>
      </c>
      <c r="K4776" s="135" t="s">
        <v>2106</v>
      </c>
      <c r="L4776" s="135" t="s">
        <v>193</v>
      </c>
      <c r="M4776" s="135" t="s">
        <v>1</v>
      </c>
      <c r="N4776" s="137"/>
      <c r="O4776" s="121"/>
    </row>
    <row r="4777" spans="1:15" x14ac:dyDescent="0.25">
      <c r="A4777" s="139">
        <v>156</v>
      </c>
      <c r="B4777" s="135" t="s">
        <v>335</v>
      </c>
      <c r="C4777" s="134" t="s">
        <v>2102</v>
      </c>
      <c r="D4777" s="135">
        <v>5979</v>
      </c>
      <c r="E4777" s="135" t="s">
        <v>2103</v>
      </c>
      <c r="F4777" s="135">
        <v>1</v>
      </c>
      <c r="G4777" s="136">
        <v>43</v>
      </c>
      <c r="H4777" s="135" t="s">
        <v>2164</v>
      </c>
      <c r="I4777" s="135">
        <v>32</v>
      </c>
      <c r="J4777" s="135" t="s">
        <v>2105</v>
      </c>
      <c r="K4777" s="135" t="s">
        <v>2106</v>
      </c>
      <c r="L4777" s="135" t="s">
        <v>193</v>
      </c>
      <c r="M4777" s="135" t="s">
        <v>1</v>
      </c>
      <c r="N4777" s="137"/>
      <c r="O4777" s="121"/>
    </row>
    <row r="4778" spans="1:15" x14ac:dyDescent="0.25">
      <c r="A4778" s="139">
        <v>156</v>
      </c>
      <c r="B4778" s="135" t="s">
        <v>335</v>
      </c>
      <c r="C4778" s="134" t="s">
        <v>2102</v>
      </c>
      <c r="D4778" s="135">
        <v>5980</v>
      </c>
      <c r="E4778" s="135" t="s">
        <v>2103</v>
      </c>
      <c r="F4778" s="135">
        <v>1</v>
      </c>
      <c r="G4778" s="136">
        <v>44</v>
      </c>
      <c r="H4778" s="135" t="s">
        <v>2165</v>
      </c>
      <c r="I4778" s="135">
        <v>132</v>
      </c>
      <c r="J4778" s="135" t="s">
        <v>2105</v>
      </c>
      <c r="K4778" s="135" t="s">
        <v>2106</v>
      </c>
      <c r="L4778" s="135" t="s">
        <v>193</v>
      </c>
      <c r="M4778" s="135" t="s">
        <v>1</v>
      </c>
      <c r="N4778" s="137"/>
      <c r="O4778" s="121"/>
    </row>
    <row r="4779" spans="1:15" x14ac:dyDescent="0.25">
      <c r="A4779" s="139">
        <v>156</v>
      </c>
      <c r="B4779" s="135" t="s">
        <v>335</v>
      </c>
      <c r="C4779" s="134" t="s">
        <v>2102</v>
      </c>
      <c r="D4779" s="135">
        <v>5981</v>
      </c>
      <c r="E4779" s="135" t="s">
        <v>2103</v>
      </c>
      <c r="F4779" s="135">
        <v>1</v>
      </c>
      <c r="G4779" s="136">
        <v>45</v>
      </c>
      <c r="H4779" s="135" t="s">
        <v>2166</v>
      </c>
      <c r="I4779" s="135">
        <v>43</v>
      </c>
      <c r="J4779" s="135" t="s">
        <v>2105</v>
      </c>
      <c r="K4779" s="135" t="s">
        <v>2106</v>
      </c>
      <c r="L4779" s="135" t="s">
        <v>193</v>
      </c>
      <c r="M4779" s="135" t="s">
        <v>1</v>
      </c>
      <c r="N4779" s="137"/>
      <c r="O4779" s="121"/>
    </row>
    <row r="4780" spans="1:15" x14ac:dyDescent="0.25">
      <c r="A4780" s="139">
        <v>156</v>
      </c>
      <c r="B4780" s="135" t="s">
        <v>335</v>
      </c>
      <c r="C4780" s="134" t="s">
        <v>2102</v>
      </c>
      <c r="D4780" s="135">
        <v>6010</v>
      </c>
      <c r="E4780" s="135" t="s">
        <v>2442</v>
      </c>
      <c r="F4780" s="135">
        <v>1</v>
      </c>
      <c r="G4780" s="136">
        <v>1</v>
      </c>
      <c r="H4780" s="135" t="s">
        <v>2443</v>
      </c>
      <c r="I4780" s="135">
        <v>784</v>
      </c>
      <c r="J4780" s="135" t="s">
        <v>2112</v>
      </c>
      <c r="K4780" s="135" t="s">
        <v>2116</v>
      </c>
      <c r="L4780" s="135" t="s">
        <v>2117</v>
      </c>
      <c r="M4780" s="135" t="s">
        <v>1</v>
      </c>
      <c r="N4780" s="137"/>
      <c r="O4780" s="121"/>
    </row>
    <row r="4781" spans="1:15" x14ac:dyDescent="0.25">
      <c r="A4781" s="139">
        <v>156</v>
      </c>
      <c r="B4781" s="135" t="s">
        <v>335</v>
      </c>
      <c r="C4781" s="134" t="s">
        <v>2102</v>
      </c>
      <c r="D4781" s="135">
        <v>6011</v>
      </c>
      <c r="E4781" s="135" t="s">
        <v>2446</v>
      </c>
      <c r="F4781" s="135">
        <v>1</v>
      </c>
      <c r="G4781" s="136">
        <v>1</v>
      </c>
      <c r="H4781" s="135" t="s">
        <v>2447</v>
      </c>
      <c r="I4781" s="135">
        <v>739</v>
      </c>
      <c r="J4781" s="135" t="s">
        <v>2112</v>
      </c>
      <c r="K4781" s="135" t="s">
        <v>2116</v>
      </c>
      <c r="L4781" s="135" t="s">
        <v>2117</v>
      </c>
      <c r="M4781" s="135" t="s">
        <v>1</v>
      </c>
      <c r="N4781" s="137"/>
      <c r="O4781" s="121"/>
    </row>
    <row r="4782" spans="1:15" x14ac:dyDescent="0.25">
      <c r="A4782" s="139">
        <v>156</v>
      </c>
      <c r="B4782" s="135" t="s">
        <v>335</v>
      </c>
      <c r="C4782" s="134" t="s">
        <v>2102</v>
      </c>
      <c r="D4782" s="135">
        <v>6012</v>
      </c>
      <c r="E4782" s="135" t="s">
        <v>2446</v>
      </c>
      <c r="F4782" s="135">
        <v>1</v>
      </c>
      <c r="G4782" s="136">
        <v>2</v>
      </c>
      <c r="H4782" s="135" t="s">
        <v>2448</v>
      </c>
      <c r="I4782" s="135">
        <v>45</v>
      </c>
      <c r="J4782" s="135" t="s">
        <v>2108</v>
      </c>
      <c r="K4782" s="135" t="s">
        <v>2109</v>
      </c>
      <c r="L4782" s="135" t="s">
        <v>193</v>
      </c>
      <c r="M4782" s="135" t="s">
        <v>1</v>
      </c>
      <c r="N4782" s="137"/>
      <c r="O4782" s="121"/>
    </row>
    <row r="4783" spans="1:15" x14ac:dyDescent="0.25">
      <c r="A4783" s="139">
        <v>156</v>
      </c>
      <c r="B4783" s="135" t="s">
        <v>335</v>
      </c>
      <c r="C4783" s="134" t="s">
        <v>2102</v>
      </c>
      <c r="D4783" s="135">
        <v>6013</v>
      </c>
      <c r="E4783" s="135" t="s">
        <v>2450</v>
      </c>
      <c r="F4783" s="135">
        <v>1</v>
      </c>
      <c r="G4783" s="136">
        <v>1</v>
      </c>
      <c r="H4783" s="135" t="s">
        <v>2451</v>
      </c>
      <c r="I4783" s="135">
        <v>736</v>
      </c>
      <c r="J4783" s="135" t="s">
        <v>2112</v>
      </c>
      <c r="K4783" s="135" t="s">
        <v>2116</v>
      </c>
      <c r="L4783" s="135" t="s">
        <v>2117</v>
      </c>
      <c r="M4783" s="135" t="s">
        <v>1</v>
      </c>
      <c r="N4783" s="137"/>
      <c r="O4783" s="121"/>
    </row>
    <row r="4784" spans="1:15" x14ac:dyDescent="0.25">
      <c r="A4784" s="139">
        <v>156</v>
      </c>
      <c r="B4784" s="135" t="s">
        <v>335</v>
      </c>
      <c r="C4784" s="134" t="s">
        <v>2102</v>
      </c>
      <c r="D4784" s="135">
        <v>6014</v>
      </c>
      <c r="E4784" s="135" t="s">
        <v>2452</v>
      </c>
      <c r="F4784" s="135">
        <v>1</v>
      </c>
      <c r="G4784" s="136">
        <v>1</v>
      </c>
      <c r="H4784" s="135" t="s">
        <v>2453</v>
      </c>
      <c r="I4784" s="135">
        <v>736</v>
      </c>
      <c r="J4784" s="135" t="s">
        <v>2112</v>
      </c>
      <c r="K4784" s="135" t="s">
        <v>2116</v>
      </c>
      <c r="L4784" s="135" t="s">
        <v>2117</v>
      </c>
      <c r="M4784" s="135" t="s">
        <v>1</v>
      </c>
      <c r="N4784" s="137"/>
      <c r="O4784" s="121"/>
    </row>
    <row r="4785" spans="1:15" x14ac:dyDescent="0.25">
      <c r="A4785" s="139">
        <v>156</v>
      </c>
      <c r="B4785" s="135" t="s">
        <v>335</v>
      </c>
      <c r="C4785" s="134" t="s">
        <v>2102</v>
      </c>
      <c r="D4785" s="135">
        <v>6015</v>
      </c>
      <c r="E4785" s="135" t="s">
        <v>2455</v>
      </c>
      <c r="F4785" s="135">
        <v>1</v>
      </c>
      <c r="G4785" s="136">
        <v>1</v>
      </c>
      <c r="H4785" s="135" t="s">
        <v>2456</v>
      </c>
      <c r="I4785" s="135">
        <v>736</v>
      </c>
      <c r="J4785" s="135" t="s">
        <v>2112</v>
      </c>
      <c r="K4785" s="135" t="s">
        <v>2116</v>
      </c>
      <c r="L4785" s="135" t="s">
        <v>2117</v>
      </c>
      <c r="M4785" s="135" t="s">
        <v>1</v>
      </c>
      <c r="N4785" s="137"/>
      <c r="O4785" s="121"/>
    </row>
    <row r="4786" spans="1:15" x14ac:dyDescent="0.25">
      <c r="A4786" s="139">
        <v>156</v>
      </c>
      <c r="B4786" s="135" t="s">
        <v>335</v>
      </c>
      <c r="C4786" s="134" t="s">
        <v>2102</v>
      </c>
      <c r="D4786" s="135">
        <v>6016</v>
      </c>
      <c r="E4786" s="135" t="s">
        <v>2460</v>
      </c>
      <c r="F4786" s="135">
        <v>1</v>
      </c>
      <c r="G4786" s="136">
        <v>1</v>
      </c>
      <c r="H4786" s="135" t="s">
        <v>2461</v>
      </c>
      <c r="I4786" s="135">
        <v>736</v>
      </c>
      <c r="J4786" s="135" t="s">
        <v>2112</v>
      </c>
      <c r="K4786" s="135" t="s">
        <v>2116</v>
      </c>
      <c r="L4786" s="135" t="s">
        <v>2117</v>
      </c>
      <c r="M4786" s="135" t="s">
        <v>1</v>
      </c>
      <c r="N4786" s="137"/>
      <c r="O4786" s="121"/>
    </row>
    <row r="4787" spans="1:15" x14ac:dyDescent="0.25">
      <c r="A4787" s="139">
        <v>156</v>
      </c>
      <c r="B4787" s="135" t="s">
        <v>335</v>
      </c>
      <c r="C4787" s="134" t="s">
        <v>2102</v>
      </c>
      <c r="D4787" s="135">
        <v>6017</v>
      </c>
      <c r="E4787" s="135" t="s">
        <v>2657</v>
      </c>
      <c r="F4787" s="135">
        <v>1</v>
      </c>
      <c r="G4787" s="136">
        <v>1</v>
      </c>
      <c r="H4787" s="135" t="s">
        <v>2658</v>
      </c>
      <c r="I4787" s="135">
        <v>736</v>
      </c>
      <c r="J4787" s="135" t="s">
        <v>2112</v>
      </c>
      <c r="K4787" s="135" t="s">
        <v>2116</v>
      </c>
      <c r="L4787" s="135" t="s">
        <v>2117</v>
      </c>
      <c r="M4787" s="135" t="s">
        <v>1</v>
      </c>
      <c r="N4787" s="137"/>
      <c r="O4787" s="121"/>
    </row>
    <row r="4788" spans="1:15" x14ac:dyDescent="0.25">
      <c r="A4788" s="139">
        <v>156</v>
      </c>
      <c r="B4788" s="135" t="s">
        <v>335</v>
      </c>
      <c r="C4788" s="134" t="s">
        <v>2102</v>
      </c>
      <c r="D4788" s="135">
        <v>6018</v>
      </c>
      <c r="E4788" s="135" t="s">
        <v>2659</v>
      </c>
      <c r="F4788" s="135">
        <v>1</v>
      </c>
      <c r="G4788" s="136">
        <v>1</v>
      </c>
      <c r="H4788" s="135" t="s">
        <v>2660</v>
      </c>
      <c r="I4788" s="135">
        <v>736</v>
      </c>
      <c r="J4788" s="135" t="s">
        <v>2112</v>
      </c>
      <c r="K4788" s="135" t="s">
        <v>2116</v>
      </c>
      <c r="L4788" s="135" t="s">
        <v>2117</v>
      </c>
      <c r="M4788" s="135" t="s">
        <v>1</v>
      </c>
      <c r="N4788" s="137"/>
      <c r="O4788" s="121"/>
    </row>
    <row r="4789" spans="1:15" x14ac:dyDescent="0.25">
      <c r="A4789" s="139">
        <v>156</v>
      </c>
      <c r="B4789" s="135" t="s">
        <v>335</v>
      </c>
      <c r="C4789" s="134" t="s">
        <v>2102</v>
      </c>
      <c r="D4789" s="135">
        <v>6019</v>
      </c>
      <c r="E4789" s="135" t="s">
        <v>2661</v>
      </c>
      <c r="F4789" s="135">
        <v>1</v>
      </c>
      <c r="G4789" s="136">
        <v>1</v>
      </c>
      <c r="H4789" s="135" t="s">
        <v>2662</v>
      </c>
      <c r="I4789" s="135">
        <v>736</v>
      </c>
      <c r="J4789" s="135" t="s">
        <v>2112</v>
      </c>
      <c r="K4789" s="135" t="s">
        <v>2116</v>
      </c>
      <c r="L4789" s="135" t="s">
        <v>2117</v>
      </c>
      <c r="M4789" s="135" t="s">
        <v>1</v>
      </c>
      <c r="N4789" s="137"/>
      <c r="O4789" s="121"/>
    </row>
    <row r="4790" spans="1:15" x14ac:dyDescent="0.25">
      <c r="A4790" s="139">
        <v>156</v>
      </c>
      <c r="B4790" s="135" t="s">
        <v>335</v>
      </c>
      <c r="C4790" s="134" t="s">
        <v>2102</v>
      </c>
      <c r="D4790" s="135">
        <v>6020</v>
      </c>
      <c r="E4790" s="135" t="s">
        <v>2663</v>
      </c>
      <c r="F4790" s="135">
        <v>1</v>
      </c>
      <c r="G4790" s="136">
        <v>1</v>
      </c>
      <c r="H4790" s="135" t="s">
        <v>2664</v>
      </c>
      <c r="I4790" s="135">
        <v>748</v>
      </c>
      <c r="J4790" s="135" t="s">
        <v>2112</v>
      </c>
      <c r="K4790" s="135" t="s">
        <v>2116</v>
      </c>
      <c r="L4790" s="135" t="s">
        <v>2117</v>
      </c>
      <c r="M4790" s="135" t="s">
        <v>1</v>
      </c>
      <c r="N4790" s="137"/>
      <c r="O4790" s="121"/>
    </row>
    <row r="4791" spans="1:15" x14ac:dyDescent="0.25">
      <c r="A4791" s="139">
        <v>156</v>
      </c>
      <c r="B4791" s="135" t="s">
        <v>335</v>
      </c>
      <c r="C4791" s="134" t="s">
        <v>2102</v>
      </c>
      <c r="D4791" s="135">
        <v>6021</v>
      </c>
      <c r="E4791" s="135" t="s">
        <v>2663</v>
      </c>
      <c r="F4791" s="135">
        <v>1</v>
      </c>
      <c r="G4791" s="136">
        <v>2</v>
      </c>
      <c r="H4791" s="135" t="s">
        <v>2665</v>
      </c>
      <c r="I4791" s="135">
        <v>60</v>
      </c>
      <c r="J4791" s="135" t="s">
        <v>2155</v>
      </c>
      <c r="K4791" s="135" t="s">
        <v>2156</v>
      </c>
      <c r="L4791" s="135" t="s">
        <v>193</v>
      </c>
      <c r="M4791" s="135" t="s">
        <v>1</v>
      </c>
      <c r="N4791" s="137"/>
      <c r="O4791" s="121"/>
    </row>
    <row r="4792" spans="1:15" x14ac:dyDescent="0.25">
      <c r="A4792" s="139">
        <v>156</v>
      </c>
      <c r="B4792" s="135" t="s">
        <v>335</v>
      </c>
      <c r="C4792" s="134" t="s">
        <v>2102</v>
      </c>
      <c r="D4792" s="135">
        <v>6022</v>
      </c>
      <c r="E4792" s="135" t="s">
        <v>2663</v>
      </c>
      <c r="F4792" s="135">
        <v>1</v>
      </c>
      <c r="G4792" s="136">
        <v>3</v>
      </c>
      <c r="H4792" s="135" t="s">
        <v>2666</v>
      </c>
      <c r="I4792" s="135">
        <v>121</v>
      </c>
      <c r="J4792" s="135" t="s">
        <v>2108</v>
      </c>
      <c r="K4792" s="135" t="s">
        <v>2109</v>
      </c>
      <c r="L4792" s="135" t="s">
        <v>193</v>
      </c>
      <c r="M4792" s="135" t="s">
        <v>1</v>
      </c>
      <c r="N4792" s="137"/>
      <c r="O4792" s="121"/>
    </row>
    <row r="4793" spans="1:15" x14ac:dyDescent="0.25">
      <c r="A4793" s="139">
        <v>156</v>
      </c>
      <c r="B4793" s="135" t="s">
        <v>335</v>
      </c>
      <c r="C4793" s="134" t="s">
        <v>2102</v>
      </c>
      <c r="D4793" s="135">
        <v>6023</v>
      </c>
      <c r="E4793" s="135" t="s">
        <v>2663</v>
      </c>
      <c r="F4793" s="135">
        <v>1</v>
      </c>
      <c r="G4793" s="136">
        <v>4</v>
      </c>
      <c r="H4793" s="135" t="s">
        <v>4258</v>
      </c>
      <c r="I4793" s="135">
        <v>121</v>
      </c>
      <c r="J4793" s="135" t="s">
        <v>2108</v>
      </c>
      <c r="K4793" s="135" t="s">
        <v>2109</v>
      </c>
      <c r="L4793" s="135" t="s">
        <v>193</v>
      </c>
      <c r="M4793" s="135" t="s">
        <v>1</v>
      </c>
      <c r="N4793" s="137"/>
      <c r="O4793" s="121"/>
    </row>
    <row r="4794" spans="1:15" x14ac:dyDescent="0.25">
      <c r="A4794" s="139">
        <v>156</v>
      </c>
      <c r="B4794" s="135" t="s">
        <v>335</v>
      </c>
      <c r="C4794" s="134" t="s">
        <v>2102</v>
      </c>
      <c r="D4794" s="135">
        <v>6024</v>
      </c>
      <c r="E4794" s="135" t="s">
        <v>2663</v>
      </c>
      <c r="F4794" s="135">
        <v>1</v>
      </c>
      <c r="G4794" s="136">
        <v>5</v>
      </c>
      <c r="H4794" s="135" t="s">
        <v>4259</v>
      </c>
      <c r="I4794" s="135">
        <v>66</v>
      </c>
      <c r="J4794" s="135" t="s">
        <v>2151</v>
      </c>
      <c r="K4794" s="135" t="s">
        <v>2152</v>
      </c>
      <c r="L4794" s="135" t="s">
        <v>193</v>
      </c>
      <c r="M4794" s="135" t="s">
        <v>1</v>
      </c>
      <c r="N4794" s="137"/>
      <c r="O4794" s="121"/>
    </row>
    <row r="4795" spans="1:15" x14ac:dyDescent="0.25">
      <c r="A4795" s="139">
        <v>156</v>
      </c>
      <c r="B4795" s="135" t="s">
        <v>335</v>
      </c>
      <c r="C4795" s="134" t="s">
        <v>2102</v>
      </c>
      <c r="D4795" s="135">
        <v>6025</v>
      </c>
      <c r="E4795" s="135" t="s">
        <v>2263</v>
      </c>
      <c r="F4795" s="135">
        <v>1</v>
      </c>
      <c r="G4795" s="136">
        <v>1</v>
      </c>
      <c r="H4795" s="135" t="s">
        <v>2264</v>
      </c>
      <c r="I4795" s="135">
        <v>88</v>
      </c>
      <c r="J4795" s="135" t="s">
        <v>2108</v>
      </c>
      <c r="K4795" s="135" t="s">
        <v>2109</v>
      </c>
      <c r="L4795" s="135" t="s">
        <v>193</v>
      </c>
      <c r="M4795" s="135" t="s">
        <v>1</v>
      </c>
      <c r="N4795" s="137"/>
      <c r="O4795" s="121"/>
    </row>
    <row r="4796" spans="1:15" x14ac:dyDescent="0.25">
      <c r="A4796" s="139">
        <v>156</v>
      </c>
      <c r="B4796" s="135" t="s">
        <v>335</v>
      </c>
      <c r="C4796" s="134" t="s">
        <v>2102</v>
      </c>
      <c r="D4796" s="135">
        <v>6026</v>
      </c>
      <c r="E4796" s="135" t="s">
        <v>2263</v>
      </c>
      <c r="F4796" s="135">
        <v>1</v>
      </c>
      <c r="G4796" s="136">
        <v>2</v>
      </c>
      <c r="H4796" s="135" t="s">
        <v>4260</v>
      </c>
      <c r="I4796" s="135">
        <v>88</v>
      </c>
      <c r="J4796" s="135" t="s">
        <v>2108</v>
      </c>
      <c r="K4796" s="135" t="s">
        <v>2109</v>
      </c>
      <c r="L4796" s="135" t="s">
        <v>193</v>
      </c>
      <c r="M4796" s="135" t="s">
        <v>1</v>
      </c>
      <c r="N4796" s="137"/>
      <c r="O4796" s="121"/>
    </row>
    <row r="4797" spans="1:15" x14ac:dyDescent="0.25">
      <c r="A4797" s="139">
        <v>156</v>
      </c>
      <c r="B4797" s="135" t="s">
        <v>335</v>
      </c>
      <c r="C4797" s="134" t="s">
        <v>2102</v>
      </c>
      <c r="D4797" s="135">
        <v>6027</v>
      </c>
      <c r="E4797" s="135" t="s">
        <v>2263</v>
      </c>
      <c r="F4797" s="135">
        <v>1</v>
      </c>
      <c r="G4797" s="136">
        <v>3</v>
      </c>
      <c r="H4797" s="135" t="s">
        <v>4261</v>
      </c>
      <c r="I4797" s="135">
        <v>88</v>
      </c>
      <c r="J4797" s="135" t="s">
        <v>2108</v>
      </c>
      <c r="K4797" s="135" t="s">
        <v>2109</v>
      </c>
      <c r="L4797" s="135" t="s">
        <v>193</v>
      </c>
      <c r="M4797" s="135" t="s">
        <v>1</v>
      </c>
      <c r="N4797" s="137"/>
      <c r="O4797" s="121"/>
    </row>
    <row r="4798" spans="1:15" x14ac:dyDescent="0.25">
      <c r="A4798" s="139">
        <v>156</v>
      </c>
      <c r="B4798" s="135" t="s">
        <v>335</v>
      </c>
      <c r="C4798" s="134" t="s">
        <v>3525</v>
      </c>
      <c r="D4798" s="135">
        <v>19001</v>
      </c>
      <c r="E4798" s="135" t="s">
        <v>4262</v>
      </c>
      <c r="F4798" s="135">
        <v>1</v>
      </c>
      <c r="G4798" s="136" t="s">
        <v>4263</v>
      </c>
      <c r="H4798" s="135" t="s">
        <v>4264</v>
      </c>
      <c r="I4798" s="135">
        <v>784</v>
      </c>
      <c r="J4798" s="135" t="s">
        <v>2843</v>
      </c>
      <c r="K4798" s="135" t="s">
        <v>2116</v>
      </c>
      <c r="L4798" s="135" t="s">
        <v>2117</v>
      </c>
      <c r="M4798" s="135" t="s">
        <v>1</v>
      </c>
      <c r="N4798" s="137" t="s">
        <v>3528</v>
      </c>
      <c r="O4798" s="121"/>
    </row>
    <row r="4799" spans="1:15" x14ac:dyDescent="0.25">
      <c r="A4799" s="139">
        <v>156</v>
      </c>
      <c r="B4799" s="135" t="s">
        <v>335</v>
      </c>
      <c r="C4799" s="134" t="s">
        <v>3525</v>
      </c>
      <c r="D4799" s="135">
        <v>19002</v>
      </c>
      <c r="E4799" s="135" t="s">
        <v>4265</v>
      </c>
      <c r="F4799" s="135">
        <v>1</v>
      </c>
      <c r="G4799" s="136" t="s">
        <v>4266</v>
      </c>
      <c r="H4799" s="135" t="s">
        <v>4267</v>
      </c>
      <c r="I4799" s="135">
        <v>640</v>
      </c>
      <c r="J4799" s="135" t="s">
        <v>2843</v>
      </c>
      <c r="K4799" s="135" t="s">
        <v>2116</v>
      </c>
      <c r="L4799" s="135" t="s">
        <v>2117</v>
      </c>
      <c r="M4799" s="135" t="s">
        <v>1</v>
      </c>
      <c r="N4799" s="137" t="s">
        <v>3528</v>
      </c>
      <c r="O4799" s="121"/>
    </row>
    <row r="4800" spans="1:15" x14ac:dyDescent="0.25">
      <c r="A4800" s="139">
        <v>156</v>
      </c>
      <c r="B4800" s="135" t="s">
        <v>335</v>
      </c>
      <c r="C4800" s="134" t="s">
        <v>3525</v>
      </c>
      <c r="D4800" s="135">
        <v>19003</v>
      </c>
      <c r="E4800" s="135" t="s">
        <v>4265</v>
      </c>
      <c r="F4800" s="135">
        <v>1</v>
      </c>
      <c r="G4800" s="136" t="s">
        <v>4268</v>
      </c>
      <c r="H4800" s="135" t="s">
        <v>4269</v>
      </c>
      <c r="I4800" s="135">
        <v>980</v>
      </c>
      <c r="J4800" s="135" t="s">
        <v>2843</v>
      </c>
      <c r="K4800" s="135" t="s">
        <v>2116</v>
      </c>
      <c r="L4800" s="135" t="s">
        <v>2117</v>
      </c>
      <c r="M4800" s="135" t="s">
        <v>1</v>
      </c>
      <c r="N4800" s="137" t="s">
        <v>3528</v>
      </c>
      <c r="O4800" s="121"/>
    </row>
    <row r="4801" spans="1:15" x14ac:dyDescent="0.25">
      <c r="A4801" s="139">
        <v>156</v>
      </c>
      <c r="B4801" s="135" t="s">
        <v>335</v>
      </c>
      <c r="C4801" s="134" t="s">
        <v>3525</v>
      </c>
      <c r="D4801" s="135">
        <v>19004</v>
      </c>
      <c r="E4801" s="135" t="s">
        <v>4265</v>
      </c>
      <c r="F4801" s="135">
        <v>1</v>
      </c>
      <c r="G4801" s="136" t="s">
        <v>4270</v>
      </c>
      <c r="H4801" s="135" t="s">
        <v>4271</v>
      </c>
      <c r="I4801" s="135">
        <v>640</v>
      </c>
      <c r="J4801" s="135" t="s">
        <v>2843</v>
      </c>
      <c r="K4801" s="135" t="s">
        <v>2116</v>
      </c>
      <c r="L4801" s="135" t="s">
        <v>2117</v>
      </c>
      <c r="M4801" s="135" t="s">
        <v>1</v>
      </c>
      <c r="N4801" s="137" t="s">
        <v>3528</v>
      </c>
      <c r="O4801" s="121"/>
    </row>
    <row r="4802" spans="1:15" x14ac:dyDescent="0.25">
      <c r="A4802" s="139">
        <v>156</v>
      </c>
      <c r="B4802" s="135" t="s">
        <v>335</v>
      </c>
      <c r="C4802" s="134" t="s">
        <v>3525</v>
      </c>
      <c r="D4802" s="135">
        <v>19005</v>
      </c>
      <c r="E4802" s="135" t="s">
        <v>4272</v>
      </c>
      <c r="F4802" s="135">
        <v>1</v>
      </c>
      <c r="G4802" s="136" t="s">
        <v>4273</v>
      </c>
      <c r="H4802" s="135" t="s">
        <v>4274</v>
      </c>
      <c r="I4802" s="135">
        <v>784</v>
      </c>
      <c r="J4802" s="135" t="s">
        <v>2843</v>
      </c>
      <c r="K4802" s="135" t="s">
        <v>2116</v>
      </c>
      <c r="L4802" s="135" t="s">
        <v>2117</v>
      </c>
      <c r="M4802" s="135" t="s">
        <v>1</v>
      </c>
      <c r="N4802" s="137" t="s">
        <v>3528</v>
      </c>
      <c r="O4802" s="121"/>
    </row>
    <row r="4803" spans="1:15" x14ac:dyDescent="0.25">
      <c r="A4803" s="139">
        <v>156</v>
      </c>
      <c r="B4803" s="135" t="s">
        <v>335</v>
      </c>
      <c r="C4803" s="134" t="s">
        <v>3525</v>
      </c>
      <c r="D4803" s="135">
        <v>19006</v>
      </c>
      <c r="E4803" s="135" t="s">
        <v>4275</v>
      </c>
      <c r="F4803" s="135">
        <v>1</v>
      </c>
      <c r="G4803" s="136" t="s">
        <v>4276</v>
      </c>
      <c r="H4803" s="135" t="s">
        <v>4277</v>
      </c>
      <c r="I4803" s="135">
        <v>784</v>
      </c>
      <c r="J4803" s="135" t="s">
        <v>2843</v>
      </c>
      <c r="K4803" s="135" t="s">
        <v>2116</v>
      </c>
      <c r="L4803" s="135" t="s">
        <v>2117</v>
      </c>
      <c r="M4803" s="135" t="s">
        <v>1</v>
      </c>
      <c r="N4803" s="137" t="s">
        <v>3528</v>
      </c>
      <c r="O4803" s="121"/>
    </row>
    <row r="4804" spans="1:15" x14ac:dyDescent="0.25">
      <c r="A4804" s="139">
        <v>156</v>
      </c>
      <c r="B4804" s="135" t="s">
        <v>335</v>
      </c>
      <c r="C4804" s="134" t="s">
        <v>3525</v>
      </c>
      <c r="D4804" s="135">
        <v>19007</v>
      </c>
      <c r="E4804" s="135" t="s">
        <v>4278</v>
      </c>
      <c r="F4804" s="135">
        <v>1</v>
      </c>
      <c r="G4804" s="136" t="s">
        <v>4279</v>
      </c>
      <c r="H4804" s="135" t="s">
        <v>4280</v>
      </c>
      <c r="I4804" s="135">
        <v>784</v>
      </c>
      <c r="J4804" s="135" t="s">
        <v>2843</v>
      </c>
      <c r="K4804" s="135" t="s">
        <v>2116</v>
      </c>
      <c r="L4804" s="135" t="s">
        <v>2117</v>
      </c>
      <c r="M4804" s="135" t="s">
        <v>1</v>
      </c>
      <c r="N4804" s="137" t="s">
        <v>3528</v>
      </c>
      <c r="O4804" s="121"/>
    </row>
    <row r="4805" spans="1:15" x14ac:dyDescent="0.25">
      <c r="A4805" s="139">
        <v>156</v>
      </c>
      <c r="B4805" s="135" t="s">
        <v>335</v>
      </c>
      <c r="C4805" s="134" t="s">
        <v>3525</v>
      </c>
      <c r="D4805" s="135">
        <v>19008</v>
      </c>
      <c r="E4805" s="135" t="s">
        <v>4281</v>
      </c>
      <c r="F4805" s="135">
        <v>1</v>
      </c>
      <c r="G4805" s="136" t="s">
        <v>4282</v>
      </c>
      <c r="H4805" s="135" t="s">
        <v>4283</v>
      </c>
      <c r="I4805" s="135">
        <v>784</v>
      </c>
      <c r="J4805" s="135" t="s">
        <v>2843</v>
      </c>
      <c r="K4805" s="135" t="s">
        <v>2116</v>
      </c>
      <c r="L4805" s="135" t="s">
        <v>2117</v>
      </c>
      <c r="M4805" s="135" t="s">
        <v>1</v>
      </c>
      <c r="N4805" s="137" t="s">
        <v>3528</v>
      </c>
      <c r="O4805" s="121"/>
    </row>
    <row r="4806" spans="1:15" x14ac:dyDescent="0.25">
      <c r="A4806" s="139">
        <v>157</v>
      </c>
      <c r="B4806" s="135" t="s">
        <v>276</v>
      </c>
      <c r="C4806" s="134" t="s">
        <v>2102</v>
      </c>
      <c r="D4806" s="135">
        <v>6028</v>
      </c>
      <c r="E4806" s="135" t="s">
        <v>2103</v>
      </c>
      <c r="F4806" s="135">
        <v>1</v>
      </c>
      <c r="G4806" s="136">
        <v>1</v>
      </c>
      <c r="H4806" s="135" t="s">
        <v>2104</v>
      </c>
      <c r="I4806" s="135">
        <v>900</v>
      </c>
      <c r="J4806" s="135" t="s">
        <v>2115</v>
      </c>
      <c r="K4806" s="135" t="s">
        <v>2116</v>
      </c>
      <c r="L4806" s="135" t="s">
        <v>2117</v>
      </c>
      <c r="M4806" s="135"/>
      <c r="N4806" s="137"/>
      <c r="O4806" s="121"/>
    </row>
    <row r="4807" spans="1:15" x14ac:dyDescent="0.25">
      <c r="A4807" s="139">
        <v>157</v>
      </c>
      <c r="B4807" s="135" t="s">
        <v>276</v>
      </c>
      <c r="C4807" s="134" t="s">
        <v>2102</v>
      </c>
      <c r="D4807" s="135">
        <v>6029</v>
      </c>
      <c r="E4807" s="135" t="s">
        <v>2103</v>
      </c>
      <c r="F4807" s="135">
        <v>1</v>
      </c>
      <c r="G4807" s="136">
        <v>2</v>
      </c>
      <c r="H4807" s="135" t="s">
        <v>2107</v>
      </c>
      <c r="I4807" s="135">
        <v>900</v>
      </c>
      <c r="J4807" s="135" t="s">
        <v>2115</v>
      </c>
      <c r="K4807" s="135" t="s">
        <v>2116</v>
      </c>
      <c r="L4807" s="135" t="s">
        <v>2117</v>
      </c>
      <c r="M4807" s="135"/>
      <c r="N4807" s="137"/>
      <c r="O4807" s="121"/>
    </row>
    <row r="4808" spans="1:15" x14ac:dyDescent="0.25">
      <c r="A4808" s="139">
        <v>157</v>
      </c>
      <c r="B4808" s="135" t="s">
        <v>276</v>
      </c>
      <c r="C4808" s="134" t="s">
        <v>2102</v>
      </c>
      <c r="D4808" s="135">
        <v>6030</v>
      </c>
      <c r="E4808" s="135" t="s">
        <v>2103</v>
      </c>
      <c r="F4808" s="135">
        <v>1</v>
      </c>
      <c r="G4808" s="136">
        <v>3</v>
      </c>
      <c r="H4808" s="135" t="s">
        <v>2110</v>
      </c>
      <c r="I4808" s="135">
        <v>900</v>
      </c>
      <c r="J4808" s="135" t="s">
        <v>2115</v>
      </c>
      <c r="K4808" s="135" t="s">
        <v>2116</v>
      </c>
      <c r="L4808" s="135" t="s">
        <v>2117</v>
      </c>
      <c r="M4808" s="135"/>
      <c r="N4808" s="137"/>
      <c r="O4808" s="121"/>
    </row>
    <row r="4809" spans="1:15" x14ac:dyDescent="0.25">
      <c r="A4809" s="139">
        <v>157</v>
      </c>
      <c r="B4809" s="135" t="s">
        <v>276</v>
      </c>
      <c r="C4809" s="134" t="s">
        <v>2102</v>
      </c>
      <c r="D4809" s="135">
        <v>6031</v>
      </c>
      <c r="E4809" s="135" t="s">
        <v>2103</v>
      </c>
      <c r="F4809" s="135">
        <v>1</v>
      </c>
      <c r="G4809" s="136">
        <v>4</v>
      </c>
      <c r="H4809" s="135" t="s">
        <v>2111</v>
      </c>
      <c r="I4809" s="135">
        <v>900</v>
      </c>
      <c r="J4809" s="135" t="s">
        <v>2115</v>
      </c>
      <c r="K4809" s="135" t="s">
        <v>2116</v>
      </c>
      <c r="L4809" s="135" t="s">
        <v>2117</v>
      </c>
      <c r="M4809" s="135"/>
      <c r="N4809" s="137"/>
      <c r="O4809" s="121"/>
    </row>
    <row r="4810" spans="1:15" x14ac:dyDescent="0.25">
      <c r="A4810" s="139">
        <v>157</v>
      </c>
      <c r="B4810" s="135" t="s">
        <v>276</v>
      </c>
      <c r="C4810" s="134" t="s">
        <v>2102</v>
      </c>
      <c r="D4810" s="135">
        <v>6032</v>
      </c>
      <c r="E4810" s="135" t="s">
        <v>2103</v>
      </c>
      <c r="F4810" s="135">
        <v>1</v>
      </c>
      <c r="G4810" s="136">
        <v>5</v>
      </c>
      <c r="H4810" s="135" t="s">
        <v>2114</v>
      </c>
      <c r="I4810" s="135">
        <v>900</v>
      </c>
      <c r="J4810" s="135" t="s">
        <v>2115</v>
      </c>
      <c r="K4810" s="135" t="s">
        <v>2116</v>
      </c>
      <c r="L4810" s="135" t="s">
        <v>2117</v>
      </c>
      <c r="M4810" s="135"/>
      <c r="N4810" s="137"/>
      <c r="O4810" s="121"/>
    </row>
    <row r="4811" spans="1:15" x14ac:dyDescent="0.25">
      <c r="A4811" s="139">
        <v>157</v>
      </c>
      <c r="B4811" s="135" t="s">
        <v>276</v>
      </c>
      <c r="C4811" s="134" t="s">
        <v>2102</v>
      </c>
      <c r="D4811" s="135">
        <v>6033</v>
      </c>
      <c r="E4811" s="135" t="s">
        <v>2103</v>
      </c>
      <c r="F4811" s="135">
        <v>1</v>
      </c>
      <c r="G4811" s="136">
        <v>6</v>
      </c>
      <c r="H4811" s="135" t="s">
        <v>2118</v>
      </c>
      <c r="I4811" s="135">
        <v>900</v>
      </c>
      <c r="J4811" s="135" t="s">
        <v>2115</v>
      </c>
      <c r="K4811" s="135" t="s">
        <v>2116</v>
      </c>
      <c r="L4811" s="135" t="s">
        <v>2117</v>
      </c>
      <c r="M4811" s="135"/>
      <c r="N4811" s="137"/>
      <c r="O4811" s="121"/>
    </row>
    <row r="4812" spans="1:15" x14ac:dyDescent="0.25">
      <c r="A4812" s="139">
        <v>157</v>
      </c>
      <c r="B4812" s="135" t="s">
        <v>276</v>
      </c>
      <c r="C4812" s="134" t="s">
        <v>2102</v>
      </c>
      <c r="D4812" s="135">
        <v>6034</v>
      </c>
      <c r="E4812" s="135" t="s">
        <v>2103</v>
      </c>
      <c r="F4812" s="135">
        <v>1</v>
      </c>
      <c r="G4812" s="136">
        <v>7</v>
      </c>
      <c r="H4812" s="135" t="s">
        <v>2119</v>
      </c>
      <c r="I4812" s="135">
        <v>900</v>
      </c>
      <c r="J4812" s="135" t="s">
        <v>2115</v>
      </c>
      <c r="K4812" s="135" t="s">
        <v>2116</v>
      </c>
      <c r="L4812" s="135" t="s">
        <v>2117</v>
      </c>
      <c r="M4812" s="135"/>
      <c r="N4812" s="137"/>
      <c r="O4812" s="121"/>
    </row>
    <row r="4813" spans="1:15" x14ac:dyDescent="0.25">
      <c r="A4813" s="139">
        <v>157</v>
      </c>
      <c r="B4813" s="135" t="s">
        <v>276</v>
      </c>
      <c r="C4813" s="134" t="s">
        <v>2102</v>
      </c>
      <c r="D4813" s="135">
        <v>6035</v>
      </c>
      <c r="E4813" s="135" t="s">
        <v>2103</v>
      </c>
      <c r="F4813" s="135">
        <v>1</v>
      </c>
      <c r="G4813" s="136">
        <v>8</v>
      </c>
      <c r="H4813" s="135" t="s">
        <v>2120</v>
      </c>
      <c r="I4813" s="135">
        <v>900</v>
      </c>
      <c r="J4813" s="135" t="s">
        <v>2115</v>
      </c>
      <c r="K4813" s="135" t="s">
        <v>2116</v>
      </c>
      <c r="L4813" s="135" t="s">
        <v>2117</v>
      </c>
      <c r="M4813" s="135"/>
      <c r="N4813" s="137"/>
      <c r="O4813" s="121"/>
    </row>
    <row r="4814" spans="1:15" x14ac:dyDescent="0.25">
      <c r="A4814" s="139">
        <v>157</v>
      </c>
      <c r="B4814" s="135" t="s">
        <v>276</v>
      </c>
      <c r="C4814" s="134" t="s">
        <v>2102</v>
      </c>
      <c r="D4814" s="135">
        <v>6036</v>
      </c>
      <c r="E4814" s="135" t="s">
        <v>2103</v>
      </c>
      <c r="F4814" s="135">
        <v>1</v>
      </c>
      <c r="G4814" s="136">
        <v>9</v>
      </c>
      <c r="H4814" s="135" t="s">
        <v>2121</v>
      </c>
      <c r="I4814" s="135">
        <v>900</v>
      </c>
      <c r="J4814" s="135" t="s">
        <v>2115</v>
      </c>
      <c r="K4814" s="135" t="s">
        <v>2116</v>
      </c>
      <c r="L4814" s="135" t="s">
        <v>2117</v>
      </c>
      <c r="M4814" s="135"/>
      <c r="N4814" s="137"/>
      <c r="O4814" s="121"/>
    </row>
    <row r="4815" spans="1:15" x14ac:dyDescent="0.25">
      <c r="A4815" s="139">
        <v>157</v>
      </c>
      <c r="B4815" s="135" t="s">
        <v>276</v>
      </c>
      <c r="C4815" s="134" t="s">
        <v>2102</v>
      </c>
      <c r="D4815" s="135">
        <v>6037</v>
      </c>
      <c r="E4815" s="135" t="s">
        <v>2103</v>
      </c>
      <c r="F4815" s="135">
        <v>1</v>
      </c>
      <c r="G4815" s="136">
        <v>10</v>
      </c>
      <c r="H4815" s="135" t="s">
        <v>2122</v>
      </c>
      <c r="I4815" s="135">
        <v>120</v>
      </c>
      <c r="J4815" s="135" t="s">
        <v>2112</v>
      </c>
      <c r="K4815" s="135" t="s">
        <v>2113</v>
      </c>
      <c r="L4815" s="135" t="s">
        <v>194</v>
      </c>
      <c r="M4815" s="135"/>
      <c r="N4815" s="137"/>
      <c r="O4815" s="121"/>
    </row>
    <row r="4816" spans="1:15" x14ac:dyDescent="0.25">
      <c r="A4816" s="139">
        <v>157</v>
      </c>
      <c r="B4816" s="135" t="s">
        <v>276</v>
      </c>
      <c r="C4816" s="134" t="s">
        <v>2102</v>
      </c>
      <c r="D4816" s="135">
        <v>6038</v>
      </c>
      <c r="E4816" s="135" t="s">
        <v>2103</v>
      </c>
      <c r="F4816" s="135">
        <v>1</v>
      </c>
      <c r="G4816" s="136">
        <v>11</v>
      </c>
      <c r="H4816" s="135" t="s">
        <v>2123</v>
      </c>
      <c r="I4816" s="135">
        <v>15</v>
      </c>
      <c r="J4816" s="135" t="s">
        <v>2151</v>
      </c>
      <c r="K4816" s="135" t="s">
        <v>2152</v>
      </c>
      <c r="L4816" s="135" t="s">
        <v>193</v>
      </c>
      <c r="M4816" s="135"/>
      <c r="N4816" s="137"/>
      <c r="O4816" s="121"/>
    </row>
    <row r="4817" spans="1:15" x14ac:dyDescent="0.25">
      <c r="A4817" s="139">
        <v>157</v>
      </c>
      <c r="B4817" s="135" t="s">
        <v>276</v>
      </c>
      <c r="C4817" s="134" t="s">
        <v>2102</v>
      </c>
      <c r="D4817" s="135">
        <v>6039</v>
      </c>
      <c r="E4817" s="135" t="s">
        <v>2103</v>
      </c>
      <c r="F4817" s="135">
        <v>1</v>
      </c>
      <c r="G4817" s="136">
        <v>12</v>
      </c>
      <c r="H4817" s="135" t="s">
        <v>2126</v>
      </c>
      <c r="I4817" s="135">
        <v>15</v>
      </c>
      <c r="J4817" s="135" t="s">
        <v>2151</v>
      </c>
      <c r="K4817" s="135" t="s">
        <v>2152</v>
      </c>
      <c r="L4817" s="135" t="s">
        <v>193</v>
      </c>
      <c r="M4817" s="135"/>
      <c r="N4817" s="137"/>
      <c r="O4817" s="121"/>
    </row>
    <row r="4818" spans="1:15" x14ac:dyDescent="0.25">
      <c r="A4818" s="139">
        <v>157</v>
      </c>
      <c r="B4818" s="135" t="s">
        <v>276</v>
      </c>
      <c r="C4818" s="134" t="s">
        <v>2102</v>
      </c>
      <c r="D4818" s="135">
        <v>6040</v>
      </c>
      <c r="E4818" s="135" t="s">
        <v>2103</v>
      </c>
      <c r="F4818" s="135">
        <v>1</v>
      </c>
      <c r="G4818" s="136">
        <v>13</v>
      </c>
      <c r="H4818" s="135" t="s">
        <v>2127</v>
      </c>
      <c r="I4818" s="135">
        <v>192</v>
      </c>
      <c r="J4818" s="135" t="s">
        <v>2112</v>
      </c>
      <c r="K4818" s="135" t="s">
        <v>2113</v>
      </c>
      <c r="L4818" s="135" t="s">
        <v>194</v>
      </c>
      <c r="M4818" s="135"/>
      <c r="N4818" s="137"/>
      <c r="O4818" s="121"/>
    </row>
    <row r="4819" spans="1:15" x14ac:dyDescent="0.25">
      <c r="A4819" s="139">
        <v>157</v>
      </c>
      <c r="B4819" s="135" t="s">
        <v>276</v>
      </c>
      <c r="C4819" s="134" t="s">
        <v>2102</v>
      </c>
      <c r="D4819" s="135">
        <v>6041</v>
      </c>
      <c r="E4819" s="135" t="s">
        <v>2103</v>
      </c>
      <c r="F4819" s="135">
        <v>1</v>
      </c>
      <c r="G4819" s="136">
        <v>14</v>
      </c>
      <c r="H4819" s="135" t="s">
        <v>2128</v>
      </c>
      <c r="I4819" s="135">
        <v>150</v>
      </c>
      <c r="J4819" s="135" t="s">
        <v>2112</v>
      </c>
      <c r="K4819" s="135" t="s">
        <v>2113</v>
      </c>
      <c r="L4819" s="135" t="s">
        <v>194</v>
      </c>
      <c r="M4819" s="135"/>
      <c r="N4819" s="137"/>
      <c r="O4819" s="121"/>
    </row>
    <row r="4820" spans="1:15" x14ac:dyDescent="0.25">
      <c r="A4820" s="139">
        <v>157</v>
      </c>
      <c r="B4820" s="135" t="s">
        <v>276</v>
      </c>
      <c r="C4820" s="134" t="s">
        <v>2102</v>
      </c>
      <c r="D4820" s="135">
        <v>6042</v>
      </c>
      <c r="E4820" s="135" t="s">
        <v>2103</v>
      </c>
      <c r="F4820" s="135">
        <v>1</v>
      </c>
      <c r="G4820" s="136">
        <v>15</v>
      </c>
      <c r="H4820" s="135" t="s">
        <v>2130</v>
      </c>
      <c r="I4820" s="135">
        <v>270</v>
      </c>
      <c r="J4820" s="135" t="s">
        <v>2112</v>
      </c>
      <c r="K4820" s="135" t="s">
        <v>2113</v>
      </c>
      <c r="L4820" s="135" t="s">
        <v>194</v>
      </c>
      <c r="M4820" s="135"/>
      <c r="N4820" s="137"/>
      <c r="O4820" s="121"/>
    </row>
    <row r="4821" spans="1:15" x14ac:dyDescent="0.25">
      <c r="A4821" s="139">
        <v>157</v>
      </c>
      <c r="B4821" s="135" t="s">
        <v>276</v>
      </c>
      <c r="C4821" s="134" t="s">
        <v>2102</v>
      </c>
      <c r="D4821" s="135">
        <v>6043</v>
      </c>
      <c r="E4821" s="135" t="s">
        <v>2103</v>
      </c>
      <c r="F4821" s="135">
        <v>1</v>
      </c>
      <c r="G4821" s="136">
        <v>16</v>
      </c>
      <c r="H4821" s="135" t="s">
        <v>2131</v>
      </c>
      <c r="I4821" s="135">
        <v>480</v>
      </c>
      <c r="J4821" s="135" t="s">
        <v>2112</v>
      </c>
      <c r="K4821" s="135" t="s">
        <v>2113</v>
      </c>
      <c r="L4821" s="135" t="s">
        <v>194</v>
      </c>
      <c r="M4821" s="135"/>
      <c r="N4821" s="137"/>
      <c r="O4821" s="121"/>
    </row>
    <row r="4822" spans="1:15" x14ac:dyDescent="0.25">
      <c r="A4822" s="139">
        <v>157</v>
      </c>
      <c r="B4822" s="135" t="s">
        <v>276</v>
      </c>
      <c r="C4822" s="134" t="s">
        <v>2102</v>
      </c>
      <c r="D4822" s="135">
        <v>6044</v>
      </c>
      <c r="E4822" s="135" t="s">
        <v>2103</v>
      </c>
      <c r="F4822" s="135">
        <v>1</v>
      </c>
      <c r="G4822" s="136">
        <v>17</v>
      </c>
      <c r="H4822" s="135" t="s">
        <v>2132</v>
      </c>
      <c r="I4822" s="135">
        <v>100</v>
      </c>
      <c r="J4822" s="135" t="s">
        <v>2112</v>
      </c>
      <c r="K4822" s="135" t="s">
        <v>2113</v>
      </c>
      <c r="L4822" s="135" t="s">
        <v>194</v>
      </c>
      <c r="M4822" s="135"/>
      <c r="N4822" s="137"/>
      <c r="O4822" s="121"/>
    </row>
    <row r="4823" spans="1:15" x14ac:dyDescent="0.25">
      <c r="A4823" s="139">
        <v>157</v>
      </c>
      <c r="B4823" s="135" t="s">
        <v>276</v>
      </c>
      <c r="C4823" s="134" t="s">
        <v>2102</v>
      </c>
      <c r="D4823" s="135">
        <v>6045</v>
      </c>
      <c r="E4823" s="135" t="s">
        <v>2103</v>
      </c>
      <c r="F4823" s="135">
        <v>1</v>
      </c>
      <c r="G4823" s="136">
        <v>18</v>
      </c>
      <c r="H4823" s="135" t="s">
        <v>2133</v>
      </c>
      <c r="I4823" s="135">
        <v>110</v>
      </c>
      <c r="J4823" s="135" t="s">
        <v>2108</v>
      </c>
      <c r="K4823" s="135" t="s">
        <v>2109</v>
      </c>
      <c r="L4823" s="135" t="s">
        <v>193</v>
      </c>
      <c r="M4823" s="135"/>
      <c r="N4823" s="137"/>
      <c r="O4823" s="121"/>
    </row>
    <row r="4824" spans="1:15" x14ac:dyDescent="0.25">
      <c r="A4824" s="139">
        <v>157</v>
      </c>
      <c r="B4824" s="135" t="s">
        <v>276</v>
      </c>
      <c r="C4824" s="134" t="s">
        <v>2102</v>
      </c>
      <c r="D4824" s="135">
        <v>6046</v>
      </c>
      <c r="E4824" s="135" t="s">
        <v>2103</v>
      </c>
      <c r="F4824" s="135">
        <v>1</v>
      </c>
      <c r="G4824" s="136">
        <v>19</v>
      </c>
      <c r="H4824" s="135" t="s">
        <v>2134</v>
      </c>
      <c r="I4824" s="135">
        <v>54</v>
      </c>
      <c r="J4824" s="135" t="s">
        <v>2108</v>
      </c>
      <c r="K4824" s="135" t="s">
        <v>2109</v>
      </c>
      <c r="L4824" s="135" t="s">
        <v>193</v>
      </c>
      <c r="M4824" s="135"/>
      <c r="N4824" s="137"/>
      <c r="O4824" s="121"/>
    </row>
    <row r="4825" spans="1:15" x14ac:dyDescent="0.25">
      <c r="A4825" s="139">
        <v>157</v>
      </c>
      <c r="B4825" s="135" t="s">
        <v>276</v>
      </c>
      <c r="C4825" s="134" t="s">
        <v>2102</v>
      </c>
      <c r="D4825" s="135">
        <v>6047</v>
      </c>
      <c r="E4825" s="135" t="s">
        <v>2103</v>
      </c>
      <c r="F4825" s="135">
        <v>1</v>
      </c>
      <c r="G4825" s="136">
        <v>20</v>
      </c>
      <c r="H4825" s="135" t="s">
        <v>2135</v>
      </c>
      <c r="I4825" s="135">
        <v>100</v>
      </c>
      <c r="J4825" s="135" t="s">
        <v>2155</v>
      </c>
      <c r="K4825" s="135" t="s">
        <v>2156</v>
      </c>
      <c r="L4825" s="135" t="s">
        <v>193</v>
      </c>
      <c r="M4825" s="135"/>
      <c r="N4825" s="137"/>
      <c r="O4825" s="121"/>
    </row>
    <row r="4826" spans="1:15" x14ac:dyDescent="0.25">
      <c r="A4826" s="139">
        <v>157</v>
      </c>
      <c r="B4826" s="135" t="s">
        <v>276</v>
      </c>
      <c r="C4826" s="134" t="s">
        <v>2102</v>
      </c>
      <c r="D4826" s="135">
        <v>6048</v>
      </c>
      <c r="E4826" s="135" t="s">
        <v>2103</v>
      </c>
      <c r="F4826" s="135">
        <v>1</v>
      </c>
      <c r="G4826" s="136" t="s">
        <v>2547</v>
      </c>
      <c r="H4826" s="135" t="s">
        <v>2548</v>
      </c>
      <c r="I4826" s="135">
        <v>180</v>
      </c>
      <c r="J4826" s="135" t="s">
        <v>2105</v>
      </c>
      <c r="K4826" s="135" t="s">
        <v>2106</v>
      </c>
      <c r="L4826" s="135" t="s">
        <v>193</v>
      </c>
      <c r="M4826" s="135"/>
      <c r="N4826" s="137"/>
      <c r="O4826" s="121"/>
    </row>
    <row r="4827" spans="1:15" x14ac:dyDescent="0.25">
      <c r="A4827" s="139">
        <v>157</v>
      </c>
      <c r="B4827" s="135" t="s">
        <v>276</v>
      </c>
      <c r="C4827" s="134" t="s">
        <v>2102</v>
      </c>
      <c r="D4827" s="135">
        <v>6049</v>
      </c>
      <c r="E4827" s="135" t="s">
        <v>2103</v>
      </c>
      <c r="F4827" s="135">
        <v>1</v>
      </c>
      <c r="G4827" s="136">
        <v>21</v>
      </c>
      <c r="H4827" s="135" t="s">
        <v>2136</v>
      </c>
      <c r="I4827" s="135">
        <v>192</v>
      </c>
      <c r="J4827" s="135" t="s">
        <v>2115</v>
      </c>
      <c r="K4827" s="135" t="s">
        <v>2129</v>
      </c>
      <c r="L4827" s="135" t="s">
        <v>194</v>
      </c>
      <c r="M4827" s="135"/>
      <c r="N4827" s="137"/>
      <c r="O4827" s="121"/>
    </row>
    <row r="4828" spans="1:15" x14ac:dyDescent="0.25">
      <c r="A4828" s="139">
        <v>157</v>
      </c>
      <c r="B4828" s="135" t="s">
        <v>276</v>
      </c>
      <c r="C4828" s="134" t="s">
        <v>2102</v>
      </c>
      <c r="D4828" s="135">
        <v>6050</v>
      </c>
      <c r="E4828" s="135" t="s">
        <v>2103</v>
      </c>
      <c r="F4828" s="135">
        <v>1</v>
      </c>
      <c r="G4828" s="136">
        <v>22</v>
      </c>
      <c r="H4828" s="135" t="s">
        <v>2137</v>
      </c>
      <c r="I4828" s="135">
        <v>160</v>
      </c>
      <c r="J4828" s="135" t="s">
        <v>2112</v>
      </c>
      <c r="K4828" s="135" t="s">
        <v>2113</v>
      </c>
      <c r="L4828" s="135" t="s">
        <v>194</v>
      </c>
      <c r="M4828" s="135"/>
      <c r="N4828" s="137"/>
      <c r="O4828" s="121"/>
    </row>
    <row r="4829" spans="1:15" x14ac:dyDescent="0.25">
      <c r="A4829" s="139">
        <v>157</v>
      </c>
      <c r="B4829" s="135" t="s">
        <v>276</v>
      </c>
      <c r="C4829" s="134" t="s">
        <v>2102</v>
      </c>
      <c r="D4829" s="135">
        <v>6051</v>
      </c>
      <c r="E4829" s="135" t="s">
        <v>2103</v>
      </c>
      <c r="F4829" s="135">
        <v>1</v>
      </c>
      <c r="G4829" s="136">
        <v>23</v>
      </c>
      <c r="H4829" s="135" t="s">
        <v>2140</v>
      </c>
      <c r="I4829" s="135">
        <v>90</v>
      </c>
      <c r="J4829" s="135" t="s">
        <v>2112</v>
      </c>
      <c r="K4829" s="135" t="s">
        <v>2113</v>
      </c>
      <c r="L4829" s="135" t="s">
        <v>194</v>
      </c>
      <c r="M4829" s="135"/>
      <c r="N4829" s="137"/>
      <c r="O4829" s="121"/>
    </row>
    <row r="4830" spans="1:15" x14ac:dyDescent="0.25">
      <c r="A4830" s="139">
        <v>157</v>
      </c>
      <c r="B4830" s="135" t="s">
        <v>276</v>
      </c>
      <c r="C4830" s="134" t="s">
        <v>2102</v>
      </c>
      <c r="D4830" s="135">
        <v>6052</v>
      </c>
      <c r="E4830" s="135" t="s">
        <v>2103</v>
      </c>
      <c r="F4830" s="135">
        <v>1</v>
      </c>
      <c r="G4830" s="136">
        <v>24</v>
      </c>
      <c r="H4830" s="135" t="s">
        <v>2141</v>
      </c>
      <c r="I4830" s="135">
        <v>450</v>
      </c>
      <c r="J4830" s="135" t="s">
        <v>2115</v>
      </c>
      <c r="K4830" s="135" t="s">
        <v>2129</v>
      </c>
      <c r="L4830" s="135" t="s">
        <v>194</v>
      </c>
      <c r="M4830" s="135"/>
      <c r="N4830" s="137"/>
      <c r="O4830" s="121"/>
    </row>
    <row r="4831" spans="1:15" x14ac:dyDescent="0.25">
      <c r="A4831" s="139">
        <v>157</v>
      </c>
      <c r="B4831" s="135" t="s">
        <v>276</v>
      </c>
      <c r="C4831" s="134" t="s">
        <v>2102</v>
      </c>
      <c r="D4831" s="135">
        <v>6053</v>
      </c>
      <c r="E4831" s="135" t="s">
        <v>2103</v>
      </c>
      <c r="F4831" s="135">
        <v>1</v>
      </c>
      <c r="G4831" s="136">
        <v>25</v>
      </c>
      <c r="H4831" s="135" t="s">
        <v>2142</v>
      </c>
      <c r="I4831" s="135">
        <v>900</v>
      </c>
      <c r="J4831" s="135" t="s">
        <v>2124</v>
      </c>
      <c r="K4831" s="135" t="s">
        <v>2125</v>
      </c>
      <c r="L4831" s="135" t="s">
        <v>192</v>
      </c>
      <c r="M4831" s="135"/>
      <c r="N4831" s="137"/>
      <c r="O4831" s="121"/>
    </row>
    <row r="4832" spans="1:15" x14ac:dyDescent="0.25">
      <c r="A4832" s="139">
        <v>157</v>
      </c>
      <c r="B4832" s="135" t="s">
        <v>276</v>
      </c>
      <c r="C4832" s="134" t="s">
        <v>2102</v>
      </c>
      <c r="D4832" s="135">
        <v>6054</v>
      </c>
      <c r="E4832" s="135" t="s">
        <v>2103</v>
      </c>
      <c r="F4832" s="135">
        <v>1</v>
      </c>
      <c r="G4832" s="136">
        <v>26</v>
      </c>
      <c r="H4832" s="135" t="s">
        <v>2143</v>
      </c>
      <c r="I4832" s="135">
        <v>2400</v>
      </c>
      <c r="J4832" s="135" t="s">
        <v>2105</v>
      </c>
      <c r="K4832" s="135" t="s">
        <v>2106</v>
      </c>
      <c r="L4832" s="135" t="s">
        <v>193</v>
      </c>
      <c r="M4832" s="135"/>
      <c r="N4832" s="137"/>
      <c r="O4832" s="121"/>
    </row>
    <row r="4833" spans="1:15" x14ac:dyDescent="0.25">
      <c r="A4833" s="139">
        <v>157</v>
      </c>
      <c r="B4833" s="135" t="s">
        <v>276</v>
      </c>
      <c r="C4833" s="134" t="s">
        <v>2102</v>
      </c>
      <c r="D4833" s="135">
        <v>6055</v>
      </c>
      <c r="E4833" s="135" t="s">
        <v>2103</v>
      </c>
      <c r="F4833" s="135">
        <v>1</v>
      </c>
      <c r="G4833" s="136">
        <v>27</v>
      </c>
      <c r="H4833" s="135" t="s">
        <v>2144</v>
      </c>
      <c r="I4833" s="135">
        <v>336</v>
      </c>
      <c r="J4833" s="135" t="s">
        <v>2108</v>
      </c>
      <c r="K4833" s="135" t="s">
        <v>2109</v>
      </c>
      <c r="L4833" s="135" t="s">
        <v>193</v>
      </c>
      <c r="M4833" s="135"/>
      <c r="N4833" s="137"/>
      <c r="O4833" s="121"/>
    </row>
    <row r="4834" spans="1:15" x14ac:dyDescent="0.25">
      <c r="A4834" s="139">
        <v>157</v>
      </c>
      <c r="B4834" s="135" t="s">
        <v>276</v>
      </c>
      <c r="C4834" s="134" t="s">
        <v>2102</v>
      </c>
      <c r="D4834" s="135">
        <v>6056</v>
      </c>
      <c r="E4834" s="135" t="s">
        <v>2103</v>
      </c>
      <c r="F4834" s="135">
        <v>1</v>
      </c>
      <c r="G4834" s="136">
        <v>28</v>
      </c>
      <c r="H4834" s="135" t="s">
        <v>2145</v>
      </c>
      <c r="I4834" s="135">
        <v>336</v>
      </c>
      <c r="J4834" s="135" t="s">
        <v>2108</v>
      </c>
      <c r="K4834" s="135" t="s">
        <v>2109</v>
      </c>
      <c r="L4834" s="135" t="s">
        <v>193</v>
      </c>
      <c r="M4834" s="135"/>
      <c r="N4834" s="137"/>
      <c r="O4834" s="121"/>
    </row>
    <row r="4835" spans="1:15" x14ac:dyDescent="0.25">
      <c r="A4835" s="139">
        <v>157</v>
      </c>
      <c r="B4835" s="135" t="s">
        <v>276</v>
      </c>
      <c r="C4835" s="134" t="s">
        <v>2102</v>
      </c>
      <c r="D4835" s="135">
        <v>6057</v>
      </c>
      <c r="E4835" s="135" t="s">
        <v>2103</v>
      </c>
      <c r="F4835" s="135">
        <v>1</v>
      </c>
      <c r="G4835" s="136">
        <v>29</v>
      </c>
      <c r="H4835" s="135" t="s">
        <v>2146</v>
      </c>
      <c r="I4835" s="135">
        <v>120</v>
      </c>
      <c r="J4835" s="135" t="s">
        <v>2155</v>
      </c>
      <c r="K4835" s="135" t="s">
        <v>2156</v>
      </c>
      <c r="L4835" s="135" t="s">
        <v>193</v>
      </c>
      <c r="M4835" s="135"/>
      <c r="N4835" s="137"/>
      <c r="O4835" s="121"/>
    </row>
    <row r="4836" spans="1:15" x14ac:dyDescent="0.25">
      <c r="A4836" s="139">
        <v>157</v>
      </c>
      <c r="B4836" s="135" t="s">
        <v>276</v>
      </c>
      <c r="C4836" s="134" t="s">
        <v>2102</v>
      </c>
      <c r="D4836" s="135">
        <v>6058</v>
      </c>
      <c r="E4836" s="135" t="s">
        <v>2103</v>
      </c>
      <c r="F4836" s="135">
        <v>1</v>
      </c>
      <c r="G4836" s="136">
        <v>30</v>
      </c>
      <c r="H4836" s="135" t="s">
        <v>2147</v>
      </c>
      <c r="I4836" s="135">
        <v>900</v>
      </c>
      <c r="J4836" s="135" t="s">
        <v>2115</v>
      </c>
      <c r="K4836" s="135" t="s">
        <v>2116</v>
      </c>
      <c r="L4836" s="135" t="s">
        <v>2117</v>
      </c>
      <c r="M4836" s="135"/>
      <c r="N4836" s="137"/>
      <c r="O4836" s="121"/>
    </row>
    <row r="4837" spans="1:15" x14ac:dyDescent="0.25">
      <c r="A4837" s="139">
        <v>157</v>
      </c>
      <c r="B4837" s="135" t="s">
        <v>276</v>
      </c>
      <c r="C4837" s="134" t="s">
        <v>2102</v>
      </c>
      <c r="D4837" s="135">
        <v>6059</v>
      </c>
      <c r="E4837" s="135" t="s">
        <v>2103</v>
      </c>
      <c r="F4837" s="135">
        <v>1</v>
      </c>
      <c r="G4837" s="136">
        <v>31</v>
      </c>
      <c r="H4837" s="135" t="s">
        <v>2148</v>
      </c>
      <c r="I4837" s="135">
        <v>900</v>
      </c>
      <c r="J4837" s="135" t="s">
        <v>2115</v>
      </c>
      <c r="K4837" s="135" t="s">
        <v>2116</v>
      </c>
      <c r="L4837" s="135" t="s">
        <v>2117</v>
      </c>
      <c r="M4837" s="135"/>
      <c r="N4837" s="137"/>
      <c r="O4837" s="121"/>
    </row>
    <row r="4838" spans="1:15" x14ac:dyDescent="0.25">
      <c r="A4838" s="139">
        <v>157</v>
      </c>
      <c r="B4838" s="135" t="s">
        <v>276</v>
      </c>
      <c r="C4838" s="134" t="s">
        <v>2102</v>
      </c>
      <c r="D4838" s="135">
        <v>6060</v>
      </c>
      <c r="E4838" s="135" t="s">
        <v>2103</v>
      </c>
      <c r="F4838" s="135">
        <v>2</v>
      </c>
      <c r="G4838" s="136">
        <v>1</v>
      </c>
      <c r="H4838" s="135" t="s">
        <v>2204</v>
      </c>
      <c r="I4838" s="135">
        <v>364</v>
      </c>
      <c r="J4838" s="135" t="s">
        <v>2151</v>
      </c>
      <c r="K4838" s="135" t="s">
        <v>2152</v>
      </c>
      <c r="L4838" s="135" t="s">
        <v>193</v>
      </c>
      <c r="M4838" s="135"/>
      <c r="N4838" s="137"/>
      <c r="O4838" s="121"/>
    </row>
    <row r="4839" spans="1:15" x14ac:dyDescent="0.25">
      <c r="A4839" s="139">
        <v>157</v>
      </c>
      <c r="B4839" s="135" t="s">
        <v>276</v>
      </c>
      <c r="C4839" s="134" t="s">
        <v>2102</v>
      </c>
      <c r="D4839" s="135">
        <v>6061</v>
      </c>
      <c r="E4839" s="135" t="s">
        <v>2103</v>
      </c>
      <c r="F4839" s="135">
        <v>2</v>
      </c>
      <c r="G4839" s="136">
        <v>2</v>
      </c>
      <c r="H4839" s="135" t="s">
        <v>2205</v>
      </c>
      <c r="I4839" s="135">
        <v>210</v>
      </c>
      <c r="J4839" s="135" t="s">
        <v>2151</v>
      </c>
      <c r="K4839" s="135" t="s">
        <v>2152</v>
      </c>
      <c r="L4839" s="135" t="s">
        <v>193</v>
      </c>
      <c r="M4839" s="135"/>
      <c r="N4839" s="137"/>
      <c r="O4839" s="121"/>
    </row>
    <row r="4840" spans="1:15" x14ac:dyDescent="0.25">
      <c r="A4840" s="139">
        <v>157</v>
      </c>
      <c r="B4840" s="135" t="s">
        <v>276</v>
      </c>
      <c r="C4840" s="134" t="s">
        <v>2102</v>
      </c>
      <c r="D4840" s="135">
        <v>6062</v>
      </c>
      <c r="E4840" s="135" t="s">
        <v>2103</v>
      </c>
      <c r="F4840" s="135">
        <v>2</v>
      </c>
      <c r="G4840" s="136">
        <v>3</v>
      </c>
      <c r="H4840" s="135" t="s">
        <v>2438</v>
      </c>
      <c r="I4840" s="135">
        <v>84</v>
      </c>
      <c r="J4840" s="135" t="s">
        <v>2108</v>
      </c>
      <c r="K4840" s="135" t="s">
        <v>2109</v>
      </c>
      <c r="L4840" s="135" t="s">
        <v>193</v>
      </c>
      <c r="M4840" s="135"/>
      <c r="N4840" s="137"/>
      <c r="O4840" s="121"/>
    </row>
    <row r="4841" spans="1:15" x14ac:dyDescent="0.25">
      <c r="A4841" s="139">
        <v>157</v>
      </c>
      <c r="B4841" s="135" t="s">
        <v>276</v>
      </c>
      <c r="C4841" s="134" t="s">
        <v>2102</v>
      </c>
      <c r="D4841" s="135">
        <v>6063</v>
      </c>
      <c r="E4841" s="135" t="s">
        <v>2103</v>
      </c>
      <c r="F4841" s="135">
        <v>2</v>
      </c>
      <c r="G4841" s="136">
        <v>4</v>
      </c>
      <c r="H4841" s="135" t="s">
        <v>2439</v>
      </c>
      <c r="I4841" s="135">
        <v>30</v>
      </c>
      <c r="J4841" s="135" t="s">
        <v>2108</v>
      </c>
      <c r="K4841" s="135" t="s">
        <v>2109</v>
      </c>
      <c r="L4841" s="135" t="s">
        <v>193</v>
      </c>
      <c r="M4841" s="135"/>
      <c r="N4841" s="137"/>
      <c r="O4841" s="121"/>
    </row>
    <row r="4842" spans="1:15" x14ac:dyDescent="0.25">
      <c r="A4842" s="139">
        <v>157</v>
      </c>
      <c r="B4842" s="135" t="s">
        <v>276</v>
      </c>
      <c r="C4842" s="134" t="s">
        <v>2102</v>
      </c>
      <c r="D4842" s="135">
        <v>6064</v>
      </c>
      <c r="E4842" s="135" t="s">
        <v>2103</v>
      </c>
      <c r="F4842" s="135">
        <v>2</v>
      </c>
      <c r="G4842" s="136">
        <v>5</v>
      </c>
      <c r="H4842" s="135" t="s">
        <v>2206</v>
      </c>
      <c r="I4842" s="135">
        <v>120</v>
      </c>
      <c r="J4842" s="135" t="s">
        <v>2112</v>
      </c>
      <c r="K4842" s="135" t="s">
        <v>2113</v>
      </c>
      <c r="L4842" s="135" t="s">
        <v>194</v>
      </c>
      <c r="M4842" s="135"/>
      <c r="N4842" s="137"/>
      <c r="O4842" s="121"/>
    </row>
    <row r="4843" spans="1:15" x14ac:dyDescent="0.25">
      <c r="A4843" s="139">
        <v>157</v>
      </c>
      <c r="B4843" s="135" t="s">
        <v>276</v>
      </c>
      <c r="C4843" s="134" t="s">
        <v>2102</v>
      </c>
      <c r="D4843" s="135">
        <v>6065</v>
      </c>
      <c r="E4843" s="135" t="s">
        <v>2289</v>
      </c>
      <c r="F4843" s="135">
        <v>1</v>
      </c>
      <c r="G4843" s="136">
        <v>1</v>
      </c>
      <c r="H4843" s="135" t="s">
        <v>2290</v>
      </c>
      <c r="I4843" s="135">
        <v>1000</v>
      </c>
      <c r="J4843" s="135" t="s">
        <v>2105</v>
      </c>
      <c r="K4843" s="135" t="s">
        <v>2106</v>
      </c>
      <c r="L4843" s="135" t="s">
        <v>193</v>
      </c>
      <c r="M4843" s="135"/>
      <c r="N4843" s="137"/>
      <c r="O4843" s="121"/>
    </row>
    <row r="4844" spans="1:15" x14ac:dyDescent="0.25">
      <c r="A4844" s="139">
        <v>157</v>
      </c>
      <c r="B4844" s="135" t="s">
        <v>276</v>
      </c>
      <c r="C4844" s="134" t="s">
        <v>2102</v>
      </c>
      <c r="D4844" s="135">
        <v>6066</v>
      </c>
      <c r="E4844" s="135" t="s">
        <v>2289</v>
      </c>
      <c r="F4844" s="135">
        <v>1</v>
      </c>
      <c r="G4844" s="136">
        <v>2</v>
      </c>
      <c r="H4844" s="135" t="s">
        <v>2291</v>
      </c>
      <c r="I4844" s="135">
        <v>1350</v>
      </c>
      <c r="J4844" s="135" t="s">
        <v>2105</v>
      </c>
      <c r="K4844" s="135" t="s">
        <v>2106</v>
      </c>
      <c r="L4844" s="135" t="s">
        <v>193</v>
      </c>
      <c r="M4844" s="135"/>
      <c r="N4844" s="137"/>
      <c r="O4844" s="121"/>
    </row>
    <row r="4845" spans="1:15" x14ac:dyDescent="0.25">
      <c r="A4845" s="139">
        <v>157</v>
      </c>
      <c r="B4845" s="135" t="s">
        <v>276</v>
      </c>
      <c r="C4845" s="134" t="s">
        <v>2102</v>
      </c>
      <c r="D4845" s="135">
        <v>6067</v>
      </c>
      <c r="E4845" s="135" t="s">
        <v>2289</v>
      </c>
      <c r="F4845" s="135">
        <v>1</v>
      </c>
      <c r="G4845" s="136">
        <v>3</v>
      </c>
      <c r="H4845" s="135" t="s">
        <v>2292</v>
      </c>
      <c r="I4845" s="135">
        <v>3160</v>
      </c>
      <c r="J4845" s="135" t="s">
        <v>2167</v>
      </c>
      <c r="K4845" s="135" t="s">
        <v>2168</v>
      </c>
      <c r="L4845" s="135" t="s">
        <v>189</v>
      </c>
      <c r="M4845" s="135"/>
      <c r="N4845" s="137"/>
      <c r="O4845" s="121"/>
    </row>
    <row r="4846" spans="1:15" x14ac:dyDescent="0.25">
      <c r="A4846" s="139">
        <v>157</v>
      </c>
      <c r="B4846" s="135" t="s">
        <v>276</v>
      </c>
      <c r="C4846" s="134" t="s">
        <v>2102</v>
      </c>
      <c r="D4846" s="135">
        <v>6068</v>
      </c>
      <c r="E4846" s="135" t="s">
        <v>2289</v>
      </c>
      <c r="F4846" s="135">
        <v>1</v>
      </c>
      <c r="G4846" s="136">
        <v>4</v>
      </c>
      <c r="H4846" s="135" t="s">
        <v>2293</v>
      </c>
      <c r="I4846" s="135">
        <v>120</v>
      </c>
      <c r="J4846" s="135" t="s">
        <v>2155</v>
      </c>
      <c r="K4846" s="135" t="s">
        <v>2156</v>
      </c>
      <c r="L4846" s="135" t="s">
        <v>193</v>
      </c>
      <c r="M4846" s="135"/>
      <c r="N4846" s="137"/>
      <c r="O4846" s="121"/>
    </row>
    <row r="4847" spans="1:15" x14ac:dyDescent="0.25">
      <c r="A4847" s="139">
        <v>157</v>
      </c>
      <c r="B4847" s="135" t="s">
        <v>276</v>
      </c>
      <c r="C4847" s="134" t="s">
        <v>2102</v>
      </c>
      <c r="D4847" s="135">
        <v>6069</v>
      </c>
      <c r="E4847" s="135" t="s">
        <v>2289</v>
      </c>
      <c r="F4847" s="135">
        <v>1</v>
      </c>
      <c r="G4847" s="136">
        <v>5</v>
      </c>
      <c r="H4847" s="135" t="s">
        <v>2294</v>
      </c>
      <c r="I4847" s="135">
        <v>72</v>
      </c>
      <c r="J4847" s="135" t="s">
        <v>2105</v>
      </c>
      <c r="K4847" s="135" t="s">
        <v>2106</v>
      </c>
      <c r="L4847" s="135" t="s">
        <v>193</v>
      </c>
      <c r="M4847" s="135"/>
      <c r="N4847" s="137"/>
      <c r="O4847" s="121"/>
    </row>
    <row r="4848" spans="1:15" x14ac:dyDescent="0.25">
      <c r="A4848" s="139">
        <v>157</v>
      </c>
      <c r="B4848" s="135" t="s">
        <v>276</v>
      </c>
      <c r="C4848" s="134" t="s">
        <v>2102</v>
      </c>
      <c r="D4848" s="135">
        <v>6070</v>
      </c>
      <c r="E4848" s="135" t="s">
        <v>2289</v>
      </c>
      <c r="F4848" s="135">
        <v>1</v>
      </c>
      <c r="G4848" s="136">
        <v>6</v>
      </c>
      <c r="H4848" s="135" t="s">
        <v>2295</v>
      </c>
      <c r="I4848" s="135">
        <v>112</v>
      </c>
      <c r="J4848" s="135" t="s">
        <v>2105</v>
      </c>
      <c r="K4848" s="135" t="s">
        <v>2106</v>
      </c>
      <c r="L4848" s="135" t="s">
        <v>193</v>
      </c>
      <c r="M4848" s="135"/>
      <c r="N4848" s="137"/>
      <c r="O4848" s="121"/>
    </row>
    <row r="4849" spans="1:15" x14ac:dyDescent="0.25">
      <c r="A4849" s="139">
        <v>157</v>
      </c>
      <c r="B4849" s="135" t="s">
        <v>276</v>
      </c>
      <c r="C4849" s="134" t="s">
        <v>2102</v>
      </c>
      <c r="D4849" s="135">
        <v>6071</v>
      </c>
      <c r="E4849" s="135" t="s">
        <v>2289</v>
      </c>
      <c r="F4849" s="135">
        <v>1</v>
      </c>
      <c r="G4849" s="136">
        <v>7</v>
      </c>
      <c r="H4849" s="135" t="s">
        <v>2296</v>
      </c>
      <c r="I4849" s="135">
        <v>128</v>
      </c>
      <c r="J4849" s="135" t="s">
        <v>2151</v>
      </c>
      <c r="K4849" s="135" t="s">
        <v>2152</v>
      </c>
      <c r="L4849" s="135" t="s">
        <v>193</v>
      </c>
      <c r="M4849" s="135"/>
      <c r="N4849" s="137"/>
      <c r="O4849" s="121"/>
    </row>
    <row r="4850" spans="1:15" x14ac:dyDescent="0.25">
      <c r="A4850" s="139">
        <v>157</v>
      </c>
      <c r="B4850" s="135" t="s">
        <v>276</v>
      </c>
      <c r="C4850" s="134" t="s">
        <v>2102</v>
      </c>
      <c r="D4850" s="135">
        <v>6072</v>
      </c>
      <c r="E4850" s="135" t="s">
        <v>2289</v>
      </c>
      <c r="F4850" s="135">
        <v>1</v>
      </c>
      <c r="G4850" s="136">
        <v>8</v>
      </c>
      <c r="H4850" s="135" t="s">
        <v>2297</v>
      </c>
      <c r="I4850" s="135">
        <v>288</v>
      </c>
      <c r="J4850" s="135" t="s">
        <v>2115</v>
      </c>
      <c r="K4850" s="135" t="s">
        <v>2129</v>
      </c>
      <c r="L4850" s="135" t="s">
        <v>194</v>
      </c>
      <c r="M4850" s="135"/>
      <c r="N4850" s="137"/>
      <c r="O4850" s="121"/>
    </row>
    <row r="4851" spans="1:15" x14ac:dyDescent="0.25">
      <c r="A4851" s="139">
        <v>157</v>
      </c>
      <c r="B4851" s="135" t="s">
        <v>276</v>
      </c>
      <c r="C4851" s="134" t="s">
        <v>2102</v>
      </c>
      <c r="D4851" s="135">
        <v>6073</v>
      </c>
      <c r="E4851" s="135" t="s">
        <v>2289</v>
      </c>
      <c r="F4851" s="135">
        <v>1</v>
      </c>
      <c r="G4851" s="136">
        <v>9</v>
      </c>
      <c r="H4851" s="135" t="s">
        <v>2298</v>
      </c>
      <c r="I4851" s="135">
        <v>42</v>
      </c>
      <c r="J4851" s="135" t="s">
        <v>2151</v>
      </c>
      <c r="K4851" s="135" t="s">
        <v>2152</v>
      </c>
      <c r="L4851" s="135" t="s">
        <v>193</v>
      </c>
      <c r="M4851" s="135"/>
      <c r="N4851" s="137"/>
      <c r="O4851" s="121"/>
    </row>
    <row r="4852" spans="1:15" x14ac:dyDescent="0.25">
      <c r="A4852" s="139">
        <v>157</v>
      </c>
      <c r="B4852" s="135" t="s">
        <v>276</v>
      </c>
      <c r="C4852" s="134" t="s">
        <v>2102</v>
      </c>
      <c r="D4852" s="135">
        <v>6074</v>
      </c>
      <c r="E4852" s="135" t="s">
        <v>2289</v>
      </c>
      <c r="F4852" s="135">
        <v>1</v>
      </c>
      <c r="G4852" s="136">
        <v>10</v>
      </c>
      <c r="H4852" s="135" t="s">
        <v>2299</v>
      </c>
      <c r="I4852" s="135">
        <v>32</v>
      </c>
      <c r="J4852" s="135" t="s">
        <v>2151</v>
      </c>
      <c r="K4852" s="135" t="s">
        <v>2152</v>
      </c>
      <c r="L4852" s="135" t="s">
        <v>193</v>
      </c>
      <c r="M4852" s="135"/>
      <c r="N4852" s="137"/>
      <c r="O4852" s="121"/>
    </row>
    <row r="4853" spans="1:15" x14ac:dyDescent="0.25">
      <c r="A4853" s="139">
        <v>157</v>
      </c>
      <c r="B4853" s="135" t="s">
        <v>276</v>
      </c>
      <c r="C4853" s="134" t="s">
        <v>2102</v>
      </c>
      <c r="D4853" s="135">
        <v>6075</v>
      </c>
      <c r="E4853" s="135" t="s">
        <v>2289</v>
      </c>
      <c r="F4853" s="135">
        <v>1</v>
      </c>
      <c r="G4853" s="136">
        <v>11</v>
      </c>
      <c r="H4853" s="135" t="s">
        <v>2300</v>
      </c>
      <c r="I4853" s="135">
        <v>40</v>
      </c>
      <c r="J4853" s="135" t="s">
        <v>2105</v>
      </c>
      <c r="K4853" s="135" t="s">
        <v>2106</v>
      </c>
      <c r="L4853" s="135" t="s">
        <v>193</v>
      </c>
      <c r="M4853" s="135"/>
      <c r="N4853" s="137"/>
      <c r="O4853" s="121"/>
    </row>
    <row r="4854" spans="1:15" x14ac:dyDescent="0.25">
      <c r="A4854" s="139">
        <v>157</v>
      </c>
      <c r="B4854" s="135" t="s">
        <v>276</v>
      </c>
      <c r="C4854" s="134" t="s">
        <v>2102</v>
      </c>
      <c r="D4854" s="135">
        <v>6076</v>
      </c>
      <c r="E4854" s="135" t="s">
        <v>2289</v>
      </c>
      <c r="F4854" s="135">
        <v>1</v>
      </c>
      <c r="G4854" s="136">
        <v>12</v>
      </c>
      <c r="H4854" s="135" t="s">
        <v>2301</v>
      </c>
      <c r="I4854" s="135">
        <v>144</v>
      </c>
      <c r="J4854" s="135" t="s">
        <v>2151</v>
      </c>
      <c r="K4854" s="135" t="s">
        <v>2152</v>
      </c>
      <c r="L4854" s="135" t="s">
        <v>193</v>
      </c>
      <c r="M4854" s="135"/>
      <c r="N4854" s="137"/>
      <c r="O4854" s="121"/>
    </row>
    <row r="4855" spans="1:15" x14ac:dyDescent="0.25">
      <c r="A4855" s="139">
        <v>157</v>
      </c>
      <c r="B4855" s="135" t="s">
        <v>276</v>
      </c>
      <c r="C4855" s="134" t="s">
        <v>2102</v>
      </c>
      <c r="D4855" s="135">
        <v>6077</v>
      </c>
      <c r="E4855" s="135" t="s">
        <v>2289</v>
      </c>
      <c r="F4855" s="135">
        <v>1</v>
      </c>
      <c r="G4855" s="136">
        <v>13</v>
      </c>
      <c r="H4855" s="135" t="s">
        <v>2302</v>
      </c>
      <c r="I4855" s="135">
        <v>60</v>
      </c>
      <c r="J4855" s="135" t="s">
        <v>2108</v>
      </c>
      <c r="K4855" s="135" t="s">
        <v>2109</v>
      </c>
      <c r="L4855" s="135" t="s">
        <v>193</v>
      </c>
      <c r="M4855" s="135"/>
      <c r="N4855" s="137"/>
      <c r="O4855" s="121"/>
    </row>
    <row r="4856" spans="1:15" x14ac:dyDescent="0.25">
      <c r="A4856" s="139">
        <v>157</v>
      </c>
      <c r="B4856" s="135" t="s">
        <v>276</v>
      </c>
      <c r="C4856" s="134" t="s">
        <v>2102</v>
      </c>
      <c r="D4856" s="135">
        <v>6078</v>
      </c>
      <c r="E4856" s="135" t="s">
        <v>2289</v>
      </c>
      <c r="F4856" s="135">
        <v>1</v>
      </c>
      <c r="G4856" s="136">
        <v>14</v>
      </c>
      <c r="H4856" s="135" t="s">
        <v>2303</v>
      </c>
      <c r="I4856" s="135">
        <v>120</v>
      </c>
      <c r="J4856" s="135" t="s">
        <v>2105</v>
      </c>
      <c r="K4856" s="135" t="s">
        <v>2106</v>
      </c>
      <c r="L4856" s="135" t="s">
        <v>193</v>
      </c>
      <c r="M4856" s="135"/>
      <c r="N4856" s="137"/>
      <c r="O4856" s="121"/>
    </row>
    <row r="4857" spans="1:15" x14ac:dyDescent="0.25">
      <c r="A4857" s="139">
        <v>157</v>
      </c>
      <c r="B4857" s="135" t="s">
        <v>276</v>
      </c>
      <c r="C4857" s="134" t="s">
        <v>2102</v>
      </c>
      <c r="D4857" s="135">
        <v>6079</v>
      </c>
      <c r="E4857" s="135" t="s">
        <v>2289</v>
      </c>
      <c r="F4857" s="135">
        <v>1</v>
      </c>
      <c r="G4857" s="136">
        <v>15</v>
      </c>
      <c r="H4857" s="135" t="s">
        <v>2304</v>
      </c>
      <c r="I4857" s="135">
        <v>12</v>
      </c>
      <c r="J4857" s="135" t="s">
        <v>2151</v>
      </c>
      <c r="K4857" s="135" t="s">
        <v>2152</v>
      </c>
      <c r="L4857" s="135" t="s">
        <v>193</v>
      </c>
      <c r="M4857" s="135"/>
      <c r="N4857" s="137"/>
      <c r="O4857" s="121"/>
    </row>
    <row r="4858" spans="1:15" x14ac:dyDescent="0.25">
      <c r="A4858" s="139">
        <v>157</v>
      </c>
      <c r="B4858" s="135" t="s">
        <v>276</v>
      </c>
      <c r="C4858" s="134" t="s">
        <v>2102</v>
      </c>
      <c r="D4858" s="135">
        <v>6080</v>
      </c>
      <c r="E4858" s="135" t="s">
        <v>2289</v>
      </c>
      <c r="F4858" s="135">
        <v>1</v>
      </c>
      <c r="G4858" s="136">
        <v>16</v>
      </c>
      <c r="H4858" s="135" t="s">
        <v>2305</v>
      </c>
      <c r="I4858" s="135">
        <v>620</v>
      </c>
      <c r="J4858" s="135" t="s">
        <v>2155</v>
      </c>
      <c r="K4858" s="135" t="s">
        <v>2156</v>
      </c>
      <c r="L4858" s="135" t="s">
        <v>193</v>
      </c>
      <c r="M4858" s="135"/>
      <c r="N4858" s="137"/>
      <c r="O4858" s="121"/>
    </row>
    <row r="4859" spans="1:15" x14ac:dyDescent="0.25">
      <c r="A4859" s="139">
        <v>157</v>
      </c>
      <c r="B4859" s="135" t="s">
        <v>276</v>
      </c>
      <c r="C4859" s="134" t="s">
        <v>2102</v>
      </c>
      <c r="D4859" s="135">
        <v>6081</v>
      </c>
      <c r="E4859" s="135" t="s">
        <v>2289</v>
      </c>
      <c r="F4859" s="135">
        <v>1</v>
      </c>
      <c r="G4859" s="136">
        <v>17</v>
      </c>
      <c r="H4859" s="135" t="s">
        <v>2306</v>
      </c>
      <c r="I4859" s="135">
        <v>360</v>
      </c>
      <c r="J4859" s="135" t="s">
        <v>2138</v>
      </c>
      <c r="K4859" s="135" t="s">
        <v>2139</v>
      </c>
      <c r="L4859" s="135" t="s">
        <v>194</v>
      </c>
      <c r="M4859" s="135"/>
      <c r="N4859" s="137"/>
      <c r="O4859" s="121"/>
    </row>
    <row r="4860" spans="1:15" x14ac:dyDescent="0.25">
      <c r="A4860" s="139">
        <v>157</v>
      </c>
      <c r="B4860" s="135" t="s">
        <v>276</v>
      </c>
      <c r="C4860" s="134" t="s">
        <v>2102</v>
      </c>
      <c r="D4860" s="135">
        <v>6082</v>
      </c>
      <c r="E4860" s="135" t="s">
        <v>2289</v>
      </c>
      <c r="F4860" s="135">
        <v>1</v>
      </c>
      <c r="G4860" s="136">
        <v>18</v>
      </c>
      <c r="H4860" s="135" t="s">
        <v>2307</v>
      </c>
      <c r="I4860" s="135">
        <v>36</v>
      </c>
      <c r="J4860" s="135" t="s">
        <v>2108</v>
      </c>
      <c r="K4860" s="135" t="s">
        <v>2109</v>
      </c>
      <c r="L4860" s="135" t="s">
        <v>193</v>
      </c>
      <c r="M4860" s="135"/>
      <c r="N4860" s="137"/>
      <c r="O4860" s="121"/>
    </row>
    <row r="4861" spans="1:15" x14ac:dyDescent="0.25">
      <c r="A4861" s="139">
        <v>157</v>
      </c>
      <c r="B4861" s="135" t="s">
        <v>276</v>
      </c>
      <c r="C4861" s="134" t="s">
        <v>2102</v>
      </c>
      <c r="D4861" s="135">
        <v>6083</v>
      </c>
      <c r="E4861" s="135" t="s">
        <v>2289</v>
      </c>
      <c r="F4861" s="135">
        <v>1</v>
      </c>
      <c r="G4861" s="136">
        <v>19</v>
      </c>
      <c r="H4861" s="135" t="s">
        <v>2308</v>
      </c>
      <c r="I4861" s="135">
        <v>36</v>
      </c>
      <c r="J4861" s="135" t="s">
        <v>2155</v>
      </c>
      <c r="K4861" s="135" t="s">
        <v>2156</v>
      </c>
      <c r="L4861" s="135" t="s">
        <v>193</v>
      </c>
      <c r="M4861" s="135"/>
      <c r="N4861" s="137"/>
      <c r="O4861" s="121"/>
    </row>
    <row r="4862" spans="1:15" x14ac:dyDescent="0.25">
      <c r="A4862" s="139">
        <v>157</v>
      </c>
      <c r="B4862" s="135" t="s">
        <v>276</v>
      </c>
      <c r="C4862" s="134" t="s">
        <v>2102</v>
      </c>
      <c r="D4862" s="135">
        <v>6084</v>
      </c>
      <c r="E4862" s="135" t="s">
        <v>2289</v>
      </c>
      <c r="F4862" s="135">
        <v>1</v>
      </c>
      <c r="G4862" s="136">
        <v>20</v>
      </c>
      <c r="H4862" s="135" t="s">
        <v>2309</v>
      </c>
      <c r="I4862" s="135">
        <v>15</v>
      </c>
      <c r="J4862" s="135" t="s">
        <v>2151</v>
      </c>
      <c r="K4862" s="135" t="s">
        <v>2152</v>
      </c>
      <c r="L4862" s="135" t="s">
        <v>193</v>
      </c>
      <c r="M4862" s="135"/>
      <c r="N4862" s="137"/>
      <c r="O4862" s="121"/>
    </row>
    <row r="4863" spans="1:15" x14ac:dyDescent="0.25">
      <c r="A4863" s="139">
        <v>157</v>
      </c>
      <c r="B4863" s="135" t="s">
        <v>276</v>
      </c>
      <c r="C4863" s="134" t="s">
        <v>2102</v>
      </c>
      <c r="D4863" s="135">
        <v>6085</v>
      </c>
      <c r="E4863" s="135" t="s">
        <v>2289</v>
      </c>
      <c r="F4863" s="135">
        <v>1</v>
      </c>
      <c r="G4863" s="136">
        <v>21</v>
      </c>
      <c r="H4863" s="135" t="s">
        <v>2310</v>
      </c>
      <c r="I4863" s="135">
        <v>15</v>
      </c>
      <c r="J4863" s="135" t="s">
        <v>2151</v>
      </c>
      <c r="K4863" s="135" t="s">
        <v>2152</v>
      </c>
      <c r="L4863" s="135" t="s">
        <v>193</v>
      </c>
      <c r="M4863" s="135"/>
      <c r="N4863" s="137"/>
      <c r="O4863" s="121"/>
    </row>
    <row r="4864" spans="1:15" x14ac:dyDescent="0.25">
      <c r="A4864" s="139">
        <v>157</v>
      </c>
      <c r="B4864" s="135" t="s">
        <v>276</v>
      </c>
      <c r="C4864" s="134" t="s">
        <v>2102</v>
      </c>
      <c r="D4864" s="135">
        <v>6086</v>
      </c>
      <c r="E4864" s="135" t="s">
        <v>2289</v>
      </c>
      <c r="F4864" s="135">
        <v>1</v>
      </c>
      <c r="G4864" s="136">
        <v>22</v>
      </c>
      <c r="H4864" s="135" t="s">
        <v>2311</v>
      </c>
      <c r="I4864" s="135">
        <v>70</v>
      </c>
      <c r="J4864" s="135" t="s">
        <v>2108</v>
      </c>
      <c r="K4864" s="135" t="s">
        <v>2109</v>
      </c>
      <c r="L4864" s="135" t="s">
        <v>193</v>
      </c>
      <c r="M4864" s="135"/>
      <c r="N4864" s="137"/>
      <c r="O4864" s="121"/>
    </row>
    <row r="4865" spans="1:15" x14ac:dyDescent="0.25">
      <c r="A4865" s="139">
        <v>157</v>
      </c>
      <c r="B4865" s="135" t="s">
        <v>276</v>
      </c>
      <c r="C4865" s="134" t="s">
        <v>2102</v>
      </c>
      <c r="D4865" s="135">
        <v>6087</v>
      </c>
      <c r="E4865" s="135" t="s">
        <v>2289</v>
      </c>
      <c r="F4865" s="135">
        <v>1</v>
      </c>
      <c r="G4865" s="136">
        <v>23</v>
      </c>
      <c r="H4865" s="135" t="s">
        <v>2312</v>
      </c>
      <c r="I4865" s="135">
        <v>270</v>
      </c>
      <c r="J4865" s="135" t="s">
        <v>2105</v>
      </c>
      <c r="K4865" s="135" t="s">
        <v>2106</v>
      </c>
      <c r="L4865" s="135" t="s">
        <v>193</v>
      </c>
      <c r="M4865" s="135"/>
      <c r="N4865" s="137"/>
      <c r="O4865" s="121"/>
    </row>
    <row r="4866" spans="1:15" x14ac:dyDescent="0.25">
      <c r="A4866" s="139">
        <v>157</v>
      </c>
      <c r="B4866" s="135" t="s">
        <v>276</v>
      </c>
      <c r="C4866" s="134" t="s">
        <v>2102</v>
      </c>
      <c r="D4866" s="135">
        <v>6088</v>
      </c>
      <c r="E4866" s="135" t="s">
        <v>2289</v>
      </c>
      <c r="F4866" s="135">
        <v>1</v>
      </c>
      <c r="G4866" s="136">
        <v>24</v>
      </c>
      <c r="H4866" s="135" t="s">
        <v>2314</v>
      </c>
      <c r="I4866" s="135">
        <v>15</v>
      </c>
      <c r="J4866" s="135" t="s">
        <v>2151</v>
      </c>
      <c r="K4866" s="135" t="s">
        <v>2152</v>
      </c>
      <c r="L4866" s="135" t="s">
        <v>193</v>
      </c>
      <c r="M4866" s="135"/>
      <c r="N4866" s="137"/>
      <c r="O4866" s="121"/>
    </row>
    <row r="4867" spans="1:15" x14ac:dyDescent="0.25">
      <c r="A4867" s="139">
        <v>157</v>
      </c>
      <c r="B4867" s="135" t="s">
        <v>276</v>
      </c>
      <c r="C4867" s="134" t="s">
        <v>2102</v>
      </c>
      <c r="D4867" s="135">
        <v>6089</v>
      </c>
      <c r="E4867" s="135" t="s">
        <v>2289</v>
      </c>
      <c r="F4867" s="135">
        <v>1</v>
      </c>
      <c r="G4867" s="136">
        <v>25</v>
      </c>
      <c r="H4867" s="135" t="s">
        <v>2315</v>
      </c>
      <c r="I4867" s="135">
        <v>15</v>
      </c>
      <c r="J4867" s="135" t="s">
        <v>2151</v>
      </c>
      <c r="K4867" s="135" t="s">
        <v>2152</v>
      </c>
      <c r="L4867" s="135" t="s">
        <v>193</v>
      </c>
      <c r="M4867" s="135"/>
      <c r="N4867" s="137"/>
      <c r="O4867" s="121"/>
    </row>
    <row r="4868" spans="1:15" x14ac:dyDescent="0.25">
      <c r="A4868" s="139">
        <v>157</v>
      </c>
      <c r="B4868" s="135" t="s">
        <v>276</v>
      </c>
      <c r="C4868" s="134" t="s">
        <v>2102</v>
      </c>
      <c r="D4868" s="135">
        <v>6090</v>
      </c>
      <c r="E4868" s="135" t="s">
        <v>2289</v>
      </c>
      <c r="F4868" s="135">
        <v>1</v>
      </c>
      <c r="G4868" s="136">
        <v>26</v>
      </c>
      <c r="H4868" s="135" t="s">
        <v>2316</v>
      </c>
      <c r="I4868" s="135">
        <v>70</v>
      </c>
      <c r="J4868" s="135" t="s">
        <v>2108</v>
      </c>
      <c r="K4868" s="135" t="s">
        <v>2109</v>
      </c>
      <c r="L4868" s="135" t="s">
        <v>193</v>
      </c>
      <c r="M4868" s="135"/>
      <c r="N4868" s="137"/>
      <c r="O4868" s="121"/>
    </row>
    <row r="4869" spans="1:15" x14ac:dyDescent="0.25">
      <c r="A4869" s="139">
        <v>157</v>
      </c>
      <c r="B4869" s="135" t="s">
        <v>276</v>
      </c>
      <c r="C4869" s="134" t="s">
        <v>2102</v>
      </c>
      <c r="D4869" s="135">
        <v>6091</v>
      </c>
      <c r="E4869" s="135" t="s">
        <v>2289</v>
      </c>
      <c r="F4869" s="135">
        <v>1</v>
      </c>
      <c r="G4869" s="136">
        <v>27</v>
      </c>
      <c r="H4869" s="135" t="s">
        <v>2318</v>
      </c>
      <c r="I4869" s="135">
        <v>96</v>
      </c>
      <c r="J4869" s="135" t="s">
        <v>2155</v>
      </c>
      <c r="K4869" s="135" t="s">
        <v>2156</v>
      </c>
      <c r="L4869" s="135" t="s">
        <v>193</v>
      </c>
      <c r="M4869" s="135"/>
      <c r="N4869" s="137"/>
      <c r="O4869" s="121"/>
    </row>
    <row r="4870" spans="1:15" x14ac:dyDescent="0.25">
      <c r="A4870" s="139">
        <v>157</v>
      </c>
      <c r="B4870" s="135" t="s">
        <v>276</v>
      </c>
      <c r="C4870" s="134" t="s">
        <v>2102</v>
      </c>
      <c r="D4870" s="135">
        <v>6092</v>
      </c>
      <c r="E4870" s="135" t="s">
        <v>2289</v>
      </c>
      <c r="F4870" s="135">
        <v>1</v>
      </c>
      <c r="G4870" s="136">
        <v>28</v>
      </c>
      <c r="H4870" s="135" t="s">
        <v>2319</v>
      </c>
      <c r="I4870" s="135">
        <v>680</v>
      </c>
      <c r="J4870" s="135" t="s">
        <v>2167</v>
      </c>
      <c r="K4870" s="135" t="s">
        <v>2168</v>
      </c>
      <c r="L4870" s="135" t="s">
        <v>189</v>
      </c>
      <c r="M4870" s="135"/>
      <c r="N4870" s="137"/>
      <c r="O4870" s="121"/>
    </row>
    <row r="4871" spans="1:15" x14ac:dyDescent="0.25">
      <c r="A4871" s="139">
        <v>157</v>
      </c>
      <c r="B4871" s="135" t="s">
        <v>276</v>
      </c>
      <c r="C4871" s="134" t="s">
        <v>2102</v>
      </c>
      <c r="D4871" s="135">
        <v>6093</v>
      </c>
      <c r="E4871" s="135" t="s">
        <v>2325</v>
      </c>
      <c r="F4871" s="135">
        <v>1</v>
      </c>
      <c r="G4871" s="136">
        <v>1</v>
      </c>
      <c r="H4871" s="135" t="s">
        <v>2326</v>
      </c>
      <c r="I4871" s="135">
        <v>1024</v>
      </c>
      <c r="J4871" s="135" t="s">
        <v>2115</v>
      </c>
      <c r="K4871" s="135" t="s">
        <v>2116</v>
      </c>
      <c r="L4871" s="135" t="s">
        <v>2117</v>
      </c>
      <c r="M4871" s="135"/>
      <c r="N4871" s="137"/>
      <c r="O4871" s="121"/>
    </row>
    <row r="4872" spans="1:15" x14ac:dyDescent="0.25">
      <c r="A4872" s="139">
        <v>157</v>
      </c>
      <c r="B4872" s="135" t="s">
        <v>276</v>
      </c>
      <c r="C4872" s="134" t="s">
        <v>2102</v>
      </c>
      <c r="D4872" s="135">
        <v>6094</v>
      </c>
      <c r="E4872" s="135" t="s">
        <v>2325</v>
      </c>
      <c r="F4872" s="135">
        <v>1</v>
      </c>
      <c r="G4872" s="136">
        <v>2</v>
      </c>
      <c r="H4872" s="135" t="s">
        <v>2327</v>
      </c>
      <c r="I4872" s="135">
        <v>48</v>
      </c>
      <c r="J4872" s="135" t="s">
        <v>2108</v>
      </c>
      <c r="K4872" s="135" t="s">
        <v>2109</v>
      </c>
      <c r="L4872" s="135" t="s">
        <v>193</v>
      </c>
      <c r="M4872" s="135"/>
      <c r="N4872" s="137"/>
      <c r="O4872" s="121"/>
    </row>
    <row r="4873" spans="1:15" x14ac:dyDescent="0.25">
      <c r="A4873" s="139">
        <v>157</v>
      </c>
      <c r="B4873" s="135" t="s">
        <v>276</v>
      </c>
      <c r="C4873" s="134" t="s">
        <v>2102</v>
      </c>
      <c r="D4873" s="135">
        <v>6095</v>
      </c>
      <c r="E4873" s="135" t="s">
        <v>2325</v>
      </c>
      <c r="F4873" s="135">
        <v>1</v>
      </c>
      <c r="G4873" s="136">
        <v>3</v>
      </c>
      <c r="H4873" s="135" t="s">
        <v>2328</v>
      </c>
      <c r="I4873" s="135">
        <v>24</v>
      </c>
      <c r="J4873" s="135" t="s">
        <v>2151</v>
      </c>
      <c r="K4873" s="135" t="s">
        <v>2152</v>
      </c>
      <c r="L4873" s="135" t="s">
        <v>193</v>
      </c>
      <c r="M4873" s="135"/>
      <c r="N4873" s="137"/>
      <c r="O4873" s="121"/>
    </row>
    <row r="4874" spans="1:15" x14ac:dyDescent="0.25">
      <c r="A4874" s="139">
        <v>157</v>
      </c>
      <c r="B4874" s="135" t="s">
        <v>276</v>
      </c>
      <c r="C4874" s="134" t="s">
        <v>2102</v>
      </c>
      <c r="D4874" s="135">
        <v>6096</v>
      </c>
      <c r="E4874" s="135" t="s">
        <v>682</v>
      </c>
      <c r="F4874" s="135">
        <v>1</v>
      </c>
      <c r="G4874" s="136">
        <v>1</v>
      </c>
      <c r="H4874" s="135" t="s">
        <v>2329</v>
      </c>
      <c r="I4874" s="135">
        <v>720</v>
      </c>
      <c r="J4874" s="135" t="s">
        <v>2115</v>
      </c>
      <c r="K4874" s="135" t="s">
        <v>2116</v>
      </c>
      <c r="L4874" s="135" t="s">
        <v>2117</v>
      </c>
      <c r="M4874" s="135"/>
      <c r="N4874" s="137"/>
      <c r="O4874" s="121"/>
    </row>
    <row r="4875" spans="1:15" x14ac:dyDescent="0.25">
      <c r="A4875" s="139">
        <v>157</v>
      </c>
      <c r="B4875" s="135" t="s">
        <v>276</v>
      </c>
      <c r="C4875" s="134" t="s">
        <v>2102</v>
      </c>
      <c r="D4875" s="135">
        <v>6097</v>
      </c>
      <c r="E4875" s="135" t="s">
        <v>2427</v>
      </c>
      <c r="F4875" s="135">
        <v>1</v>
      </c>
      <c r="G4875" s="136">
        <v>1</v>
      </c>
      <c r="H4875" s="135" t="s">
        <v>2428</v>
      </c>
      <c r="I4875" s="135">
        <v>920</v>
      </c>
      <c r="J4875" s="135" t="s">
        <v>2115</v>
      </c>
      <c r="K4875" s="135" t="s">
        <v>2116</v>
      </c>
      <c r="L4875" s="135" t="s">
        <v>2117</v>
      </c>
      <c r="M4875" s="135"/>
      <c r="N4875" s="137"/>
      <c r="O4875" s="121"/>
    </row>
    <row r="4876" spans="1:15" x14ac:dyDescent="0.25">
      <c r="A4876" s="139">
        <v>157</v>
      </c>
      <c r="B4876" s="135" t="s">
        <v>276</v>
      </c>
      <c r="C4876" s="134" t="s">
        <v>2102</v>
      </c>
      <c r="D4876" s="135">
        <v>6098</v>
      </c>
      <c r="E4876" s="135" t="s">
        <v>2429</v>
      </c>
      <c r="F4876" s="135">
        <v>1</v>
      </c>
      <c r="G4876" s="136">
        <v>1</v>
      </c>
      <c r="H4876" s="135" t="s">
        <v>2430</v>
      </c>
      <c r="I4876" s="135">
        <v>920</v>
      </c>
      <c r="J4876" s="135" t="s">
        <v>2115</v>
      </c>
      <c r="K4876" s="135" t="s">
        <v>2116</v>
      </c>
      <c r="L4876" s="135" t="s">
        <v>2117</v>
      </c>
      <c r="M4876" s="135"/>
      <c r="N4876" s="137"/>
      <c r="O4876" s="121"/>
    </row>
    <row r="4877" spans="1:15" x14ac:dyDescent="0.25">
      <c r="A4877" s="139">
        <v>157</v>
      </c>
      <c r="B4877" s="135" t="s">
        <v>276</v>
      </c>
      <c r="C4877" s="134" t="s">
        <v>2102</v>
      </c>
      <c r="D4877" s="135">
        <v>6099</v>
      </c>
      <c r="E4877" s="135" t="s">
        <v>2431</v>
      </c>
      <c r="F4877" s="135">
        <v>1</v>
      </c>
      <c r="G4877" s="136">
        <v>1</v>
      </c>
      <c r="H4877" s="135" t="s">
        <v>2432</v>
      </c>
      <c r="I4877" s="135">
        <v>920</v>
      </c>
      <c r="J4877" s="135" t="s">
        <v>2115</v>
      </c>
      <c r="K4877" s="135" t="s">
        <v>2116</v>
      </c>
      <c r="L4877" s="135" t="s">
        <v>2117</v>
      </c>
      <c r="M4877" s="135"/>
      <c r="N4877" s="137"/>
      <c r="O4877" s="121"/>
    </row>
    <row r="4878" spans="1:15" x14ac:dyDescent="0.25">
      <c r="A4878" s="139">
        <v>157</v>
      </c>
      <c r="B4878" s="135" t="s">
        <v>276</v>
      </c>
      <c r="C4878" s="134" t="s">
        <v>2102</v>
      </c>
      <c r="D4878" s="135">
        <v>6100</v>
      </c>
      <c r="E4878" s="135" t="s">
        <v>2433</v>
      </c>
      <c r="F4878" s="135">
        <v>1</v>
      </c>
      <c r="G4878" s="136">
        <v>1</v>
      </c>
      <c r="H4878" s="135" t="s">
        <v>2434</v>
      </c>
      <c r="I4878" s="135">
        <v>920</v>
      </c>
      <c r="J4878" s="135" t="s">
        <v>2115</v>
      </c>
      <c r="K4878" s="135" t="s">
        <v>2116</v>
      </c>
      <c r="L4878" s="135" t="s">
        <v>2117</v>
      </c>
      <c r="M4878" s="135"/>
      <c r="N4878" s="137"/>
      <c r="O4878" s="121"/>
    </row>
    <row r="4879" spans="1:15" x14ac:dyDescent="0.25">
      <c r="A4879" s="139">
        <v>157</v>
      </c>
      <c r="B4879" s="135" t="s">
        <v>276</v>
      </c>
      <c r="C4879" s="134" t="s">
        <v>2102</v>
      </c>
      <c r="D4879" s="135">
        <v>6101</v>
      </c>
      <c r="E4879" s="135" t="s">
        <v>2435</v>
      </c>
      <c r="F4879" s="135">
        <v>1</v>
      </c>
      <c r="G4879" s="136">
        <v>1</v>
      </c>
      <c r="H4879" s="135" t="s">
        <v>2436</v>
      </c>
      <c r="I4879" s="135">
        <v>920</v>
      </c>
      <c r="J4879" s="135" t="s">
        <v>2115</v>
      </c>
      <c r="K4879" s="135" t="s">
        <v>2116</v>
      </c>
      <c r="L4879" s="135" t="s">
        <v>2117</v>
      </c>
      <c r="M4879" s="135"/>
      <c r="N4879" s="137"/>
      <c r="O4879" s="121"/>
    </row>
    <row r="4880" spans="1:15" x14ac:dyDescent="0.25">
      <c r="A4880" s="139">
        <v>159</v>
      </c>
      <c r="B4880" s="135" t="s">
        <v>341</v>
      </c>
      <c r="C4880" s="134" t="s">
        <v>2102</v>
      </c>
      <c r="D4880" s="135">
        <v>6102</v>
      </c>
      <c r="E4880" s="135" t="s">
        <v>2103</v>
      </c>
      <c r="F4880" s="135">
        <v>1</v>
      </c>
      <c r="G4880" s="136">
        <v>1</v>
      </c>
      <c r="H4880" s="135" t="s">
        <v>2104</v>
      </c>
      <c r="I4880" s="135">
        <v>638</v>
      </c>
      <c r="J4880" s="135" t="s">
        <v>2115</v>
      </c>
      <c r="K4880" s="135" t="s">
        <v>2116</v>
      </c>
      <c r="L4880" s="135" t="s">
        <v>2117</v>
      </c>
      <c r="M4880" s="135" t="s">
        <v>1</v>
      </c>
      <c r="N4880" s="137"/>
      <c r="O4880" s="121"/>
    </row>
    <row r="4881" spans="1:15" x14ac:dyDescent="0.25">
      <c r="A4881" s="139">
        <v>159</v>
      </c>
      <c r="B4881" s="135" t="s">
        <v>341</v>
      </c>
      <c r="C4881" s="134" t="s">
        <v>2102</v>
      </c>
      <c r="D4881" s="135">
        <v>6103</v>
      </c>
      <c r="E4881" s="135" t="s">
        <v>2103</v>
      </c>
      <c r="F4881" s="135">
        <v>1</v>
      </c>
      <c r="G4881" s="136">
        <v>2</v>
      </c>
      <c r="H4881" s="135" t="s">
        <v>2107</v>
      </c>
      <c r="I4881" s="135">
        <v>176</v>
      </c>
      <c r="J4881" s="135" t="s">
        <v>2108</v>
      </c>
      <c r="K4881" s="135" t="s">
        <v>2109</v>
      </c>
      <c r="L4881" s="135" t="s">
        <v>193</v>
      </c>
      <c r="M4881" s="135" t="s">
        <v>1</v>
      </c>
      <c r="N4881" s="137"/>
      <c r="O4881" s="121"/>
    </row>
    <row r="4882" spans="1:15" x14ac:dyDescent="0.25">
      <c r="A4882" s="139">
        <v>159</v>
      </c>
      <c r="B4882" s="135" t="s">
        <v>341</v>
      </c>
      <c r="C4882" s="134" t="s">
        <v>2102</v>
      </c>
      <c r="D4882" s="135">
        <v>6104</v>
      </c>
      <c r="E4882" s="135" t="s">
        <v>2103</v>
      </c>
      <c r="F4882" s="135">
        <v>1</v>
      </c>
      <c r="G4882" s="136">
        <v>3</v>
      </c>
      <c r="H4882" s="135" t="s">
        <v>2110</v>
      </c>
      <c r="I4882" s="135">
        <v>177</v>
      </c>
      <c r="J4882" s="135" t="s">
        <v>2105</v>
      </c>
      <c r="K4882" s="135" t="s">
        <v>2106</v>
      </c>
      <c r="L4882" s="135" t="s">
        <v>193</v>
      </c>
      <c r="M4882" s="135" t="s">
        <v>1</v>
      </c>
      <c r="N4882" s="137"/>
      <c r="O4882" s="121"/>
    </row>
    <row r="4883" spans="1:15" x14ac:dyDescent="0.25">
      <c r="A4883" s="139">
        <v>159</v>
      </c>
      <c r="B4883" s="135" t="s">
        <v>341</v>
      </c>
      <c r="C4883" s="134" t="s">
        <v>2102</v>
      </c>
      <c r="D4883" s="135">
        <v>6105</v>
      </c>
      <c r="E4883" s="135" t="s">
        <v>2103</v>
      </c>
      <c r="F4883" s="135">
        <v>1</v>
      </c>
      <c r="G4883" s="136">
        <v>4</v>
      </c>
      <c r="H4883" s="135" t="s">
        <v>2111</v>
      </c>
      <c r="I4883" s="135">
        <v>20</v>
      </c>
      <c r="J4883" s="135" t="s">
        <v>2155</v>
      </c>
      <c r="K4883" s="135" t="s">
        <v>2156</v>
      </c>
      <c r="L4883" s="135" t="s">
        <v>193</v>
      </c>
      <c r="M4883" s="135" t="s">
        <v>1</v>
      </c>
      <c r="N4883" s="137"/>
      <c r="O4883" s="121"/>
    </row>
    <row r="4884" spans="1:15" x14ac:dyDescent="0.25">
      <c r="A4884" s="139">
        <v>159</v>
      </c>
      <c r="B4884" s="135" t="s">
        <v>341</v>
      </c>
      <c r="C4884" s="134" t="s">
        <v>2102</v>
      </c>
      <c r="D4884" s="135">
        <v>6106</v>
      </c>
      <c r="E4884" s="135" t="s">
        <v>2103</v>
      </c>
      <c r="F4884" s="135">
        <v>1</v>
      </c>
      <c r="G4884" s="136">
        <v>5</v>
      </c>
      <c r="H4884" s="135" t="s">
        <v>2114</v>
      </c>
      <c r="I4884" s="135">
        <v>30</v>
      </c>
      <c r="J4884" s="135" t="s">
        <v>2151</v>
      </c>
      <c r="K4884" s="135" t="s">
        <v>2152</v>
      </c>
      <c r="L4884" s="135" t="s">
        <v>193</v>
      </c>
      <c r="M4884" s="135" t="s">
        <v>1</v>
      </c>
      <c r="N4884" s="137"/>
      <c r="O4884" s="121"/>
    </row>
    <row r="4885" spans="1:15" x14ac:dyDescent="0.25">
      <c r="A4885" s="139">
        <v>159</v>
      </c>
      <c r="B4885" s="135" t="s">
        <v>341</v>
      </c>
      <c r="C4885" s="134" t="s">
        <v>2102</v>
      </c>
      <c r="D4885" s="135">
        <v>6107</v>
      </c>
      <c r="E4885" s="135" t="s">
        <v>2103</v>
      </c>
      <c r="F4885" s="135">
        <v>1</v>
      </c>
      <c r="G4885" s="136">
        <v>6</v>
      </c>
      <c r="H4885" s="135" t="s">
        <v>2118</v>
      </c>
      <c r="I4885" s="135">
        <v>119</v>
      </c>
      <c r="J4885" s="135" t="s">
        <v>2151</v>
      </c>
      <c r="K4885" s="135" t="s">
        <v>2152</v>
      </c>
      <c r="L4885" s="135" t="s">
        <v>193</v>
      </c>
      <c r="M4885" s="135" t="s">
        <v>1</v>
      </c>
      <c r="N4885" s="137"/>
      <c r="O4885" s="121"/>
    </row>
    <row r="4886" spans="1:15" x14ac:dyDescent="0.25">
      <c r="A4886" s="139">
        <v>159</v>
      </c>
      <c r="B4886" s="135" t="s">
        <v>341</v>
      </c>
      <c r="C4886" s="134" t="s">
        <v>2102</v>
      </c>
      <c r="D4886" s="135">
        <v>6108</v>
      </c>
      <c r="E4886" s="135" t="s">
        <v>2103</v>
      </c>
      <c r="F4886" s="135">
        <v>1</v>
      </c>
      <c r="G4886" s="136">
        <v>7</v>
      </c>
      <c r="H4886" s="135" t="s">
        <v>2119</v>
      </c>
      <c r="I4886" s="135">
        <v>616</v>
      </c>
      <c r="J4886" s="135" t="s">
        <v>2115</v>
      </c>
      <c r="K4886" s="135" t="s">
        <v>2116</v>
      </c>
      <c r="L4886" s="135" t="s">
        <v>2117</v>
      </c>
      <c r="M4886" s="135" t="s">
        <v>1</v>
      </c>
      <c r="N4886" s="137"/>
      <c r="O4886" s="121"/>
    </row>
    <row r="4887" spans="1:15" x14ac:dyDescent="0.25">
      <c r="A4887" s="139">
        <v>159</v>
      </c>
      <c r="B4887" s="135" t="s">
        <v>341</v>
      </c>
      <c r="C4887" s="134" t="s">
        <v>2102</v>
      </c>
      <c r="D4887" s="135">
        <v>6109</v>
      </c>
      <c r="E4887" s="135" t="s">
        <v>2103</v>
      </c>
      <c r="F4887" s="135">
        <v>1</v>
      </c>
      <c r="G4887" s="136">
        <v>8</v>
      </c>
      <c r="H4887" s="135" t="s">
        <v>2120</v>
      </c>
      <c r="I4887" s="135">
        <v>638</v>
      </c>
      <c r="J4887" s="135" t="s">
        <v>2115</v>
      </c>
      <c r="K4887" s="135" t="s">
        <v>2116</v>
      </c>
      <c r="L4887" s="135" t="s">
        <v>2117</v>
      </c>
      <c r="M4887" s="135" t="s">
        <v>1</v>
      </c>
      <c r="N4887" s="137"/>
      <c r="O4887" s="121"/>
    </row>
    <row r="4888" spans="1:15" x14ac:dyDescent="0.25">
      <c r="A4888" s="139">
        <v>159</v>
      </c>
      <c r="B4888" s="135" t="s">
        <v>341</v>
      </c>
      <c r="C4888" s="134" t="s">
        <v>2102</v>
      </c>
      <c r="D4888" s="135">
        <v>6110</v>
      </c>
      <c r="E4888" s="135" t="s">
        <v>2103</v>
      </c>
      <c r="F4888" s="135">
        <v>1</v>
      </c>
      <c r="G4888" s="136">
        <v>9</v>
      </c>
      <c r="H4888" s="135" t="s">
        <v>2121</v>
      </c>
      <c r="I4888" s="135">
        <v>550</v>
      </c>
      <c r="J4888" s="135" t="s">
        <v>2105</v>
      </c>
      <c r="K4888" s="135" t="s">
        <v>2106</v>
      </c>
      <c r="L4888" s="135" t="s">
        <v>193</v>
      </c>
      <c r="M4888" s="135" t="s">
        <v>1</v>
      </c>
      <c r="N4888" s="137"/>
      <c r="O4888" s="121"/>
    </row>
    <row r="4889" spans="1:15" x14ac:dyDescent="0.25">
      <c r="A4889" s="139">
        <v>159</v>
      </c>
      <c r="B4889" s="135" t="s">
        <v>341</v>
      </c>
      <c r="C4889" s="134" t="s">
        <v>2102</v>
      </c>
      <c r="D4889" s="135">
        <v>6111</v>
      </c>
      <c r="E4889" s="135" t="s">
        <v>2103</v>
      </c>
      <c r="F4889" s="135">
        <v>1</v>
      </c>
      <c r="G4889" s="136">
        <v>10</v>
      </c>
      <c r="H4889" s="135" t="s">
        <v>2122</v>
      </c>
      <c r="I4889" s="135">
        <v>25</v>
      </c>
      <c r="J4889" s="135" t="s">
        <v>2151</v>
      </c>
      <c r="K4889" s="135" t="s">
        <v>2152</v>
      </c>
      <c r="L4889" s="135" t="s">
        <v>193</v>
      </c>
      <c r="M4889" s="135" t="s">
        <v>1</v>
      </c>
      <c r="N4889" s="137"/>
      <c r="O4889" s="121"/>
    </row>
    <row r="4890" spans="1:15" x14ac:dyDescent="0.25">
      <c r="A4890" s="139">
        <v>159</v>
      </c>
      <c r="B4890" s="135" t="s">
        <v>341</v>
      </c>
      <c r="C4890" s="134" t="s">
        <v>2102</v>
      </c>
      <c r="D4890" s="135">
        <v>6112</v>
      </c>
      <c r="E4890" s="135" t="s">
        <v>2103</v>
      </c>
      <c r="F4890" s="135">
        <v>1</v>
      </c>
      <c r="G4890" s="136">
        <v>11</v>
      </c>
      <c r="H4890" s="135" t="s">
        <v>2123</v>
      </c>
      <c r="I4890" s="135">
        <v>85</v>
      </c>
      <c r="J4890" s="135" t="s">
        <v>2151</v>
      </c>
      <c r="K4890" s="135" t="s">
        <v>2152</v>
      </c>
      <c r="L4890" s="135" t="s">
        <v>193</v>
      </c>
      <c r="M4890" s="135" t="s">
        <v>1</v>
      </c>
      <c r="N4890" s="137"/>
      <c r="O4890" s="121"/>
    </row>
    <row r="4891" spans="1:15" x14ac:dyDescent="0.25">
      <c r="A4891" s="139">
        <v>159</v>
      </c>
      <c r="B4891" s="135" t="s">
        <v>341</v>
      </c>
      <c r="C4891" s="134" t="s">
        <v>2102</v>
      </c>
      <c r="D4891" s="135">
        <v>6113</v>
      </c>
      <c r="E4891" s="135" t="s">
        <v>2103</v>
      </c>
      <c r="F4891" s="135">
        <v>1</v>
      </c>
      <c r="G4891" s="136">
        <v>12</v>
      </c>
      <c r="H4891" s="135" t="s">
        <v>2126</v>
      </c>
      <c r="I4891" s="135">
        <v>638</v>
      </c>
      <c r="J4891" s="135" t="s">
        <v>2112</v>
      </c>
      <c r="K4891" s="135" t="s">
        <v>2116</v>
      </c>
      <c r="L4891" s="135" t="s">
        <v>2117</v>
      </c>
      <c r="M4891" s="135" t="s">
        <v>1</v>
      </c>
      <c r="N4891" s="137"/>
      <c r="O4891" s="121"/>
    </row>
    <row r="4892" spans="1:15" x14ac:dyDescent="0.25">
      <c r="A4892" s="139">
        <v>159</v>
      </c>
      <c r="B4892" s="135" t="s">
        <v>341</v>
      </c>
      <c r="C4892" s="134" t="s">
        <v>2102</v>
      </c>
      <c r="D4892" s="135">
        <v>6114</v>
      </c>
      <c r="E4892" s="135" t="s">
        <v>2103</v>
      </c>
      <c r="F4892" s="135">
        <v>1</v>
      </c>
      <c r="G4892" s="136">
        <v>13</v>
      </c>
      <c r="H4892" s="135" t="s">
        <v>2127</v>
      </c>
      <c r="I4892" s="135">
        <v>64</v>
      </c>
      <c r="J4892" s="135" t="s">
        <v>2151</v>
      </c>
      <c r="K4892" s="135" t="s">
        <v>2152</v>
      </c>
      <c r="L4892" s="135" t="s">
        <v>193</v>
      </c>
      <c r="M4892" s="135" t="s">
        <v>1</v>
      </c>
      <c r="N4892" s="137"/>
      <c r="O4892" s="121"/>
    </row>
    <row r="4893" spans="1:15" x14ac:dyDescent="0.25">
      <c r="A4893" s="139">
        <v>159</v>
      </c>
      <c r="B4893" s="135" t="s">
        <v>341</v>
      </c>
      <c r="C4893" s="134" t="s">
        <v>2102</v>
      </c>
      <c r="D4893" s="135">
        <v>6115</v>
      </c>
      <c r="E4893" s="135" t="s">
        <v>2103</v>
      </c>
      <c r="F4893" s="135">
        <v>1</v>
      </c>
      <c r="G4893" s="136">
        <v>14</v>
      </c>
      <c r="H4893" s="135" t="s">
        <v>2128</v>
      </c>
      <c r="I4893" s="135">
        <v>104</v>
      </c>
      <c r="J4893" s="135" t="s">
        <v>2151</v>
      </c>
      <c r="K4893" s="135" t="s">
        <v>2152</v>
      </c>
      <c r="L4893" s="135" t="s">
        <v>193</v>
      </c>
      <c r="M4893" s="135" t="s">
        <v>1</v>
      </c>
      <c r="N4893" s="137"/>
      <c r="O4893" s="121"/>
    </row>
    <row r="4894" spans="1:15" x14ac:dyDescent="0.25">
      <c r="A4894" s="139">
        <v>159</v>
      </c>
      <c r="B4894" s="135" t="s">
        <v>341</v>
      </c>
      <c r="C4894" s="134" t="s">
        <v>2102</v>
      </c>
      <c r="D4894" s="135">
        <v>6116</v>
      </c>
      <c r="E4894" s="135" t="s">
        <v>2103</v>
      </c>
      <c r="F4894" s="135">
        <v>1</v>
      </c>
      <c r="G4894" s="136">
        <v>15</v>
      </c>
      <c r="H4894" s="135" t="s">
        <v>2130</v>
      </c>
      <c r="I4894" s="135">
        <v>25</v>
      </c>
      <c r="J4894" s="135" t="s">
        <v>2155</v>
      </c>
      <c r="K4894" s="135" t="s">
        <v>2156</v>
      </c>
      <c r="L4894" s="135" t="s">
        <v>193</v>
      </c>
      <c r="M4894" s="135" t="s">
        <v>1</v>
      </c>
      <c r="N4894" s="137"/>
      <c r="O4894" s="121"/>
    </row>
    <row r="4895" spans="1:15" x14ac:dyDescent="0.25">
      <c r="A4895" s="139">
        <v>159</v>
      </c>
      <c r="B4895" s="135" t="s">
        <v>341</v>
      </c>
      <c r="C4895" s="134" t="s">
        <v>2102</v>
      </c>
      <c r="D4895" s="135">
        <v>6117</v>
      </c>
      <c r="E4895" s="135" t="s">
        <v>2103</v>
      </c>
      <c r="F4895" s="135">
        <v>1</v>
      </c>
      <c r="G4895" s="136">
        <v>16</v>
      </c>
      <c r="H4895" s="135" t="s">
        <v>2131</v>
      </c>
      <c r="I4895" s="135">
        <v>280</v>
      </c>
      <c r="J4895" s="135" t="s">
        <v>2112</v>
      </c>
      <c r="K4895" s="135" t="s">
        <v>2113</v>
      </c>
      <c r="L4895" s="135" t="s">
        <v>194</v>
      </c>
      <c r="M4895" s="135" t="s">
        <v>1</v>
      </c>
      <c r="N4895" s="137"/>
      <c r="O4895" s="121"/>
    </row>
    <row r="4896" spans="1:15" x14ac:dyDescent="0.25">
      <c r="A4896" s="139">
        <v>159</v>
      </c>
      <c r="B4896" s="135" t="s">
        <v>341</v>
      </c>
      <c r="C4896" s="134" t="s">
        <v>2102</v>
      </c>
      <c r="D4896" s="135">
        <v>6118</v>
      </c>
      <c r="E4896" s="135" t="s">
        <v>2103</v>
      </c>
      <c r="F4896" s="135">
        <v>1</v>
      </c>
      <c r="G4896" s="136">
        <v>17</v>
      </c>
      <c r="H4896" s="135" t="s">
        <v>2132</v>
      </c>
      <c r="I4896" s="135">
        <v>45</v>
      </c>
      <c r="J4896" s="135" t="s">
        <v>2108</v>
      </c>
      <c r="K4896" s="135" t="s">
        <v>2109</v>
      </c>
      <c r="L4896" s="135" t="s">
        <v>193</v>
      </c>
      <c r="M4896" s="135" t="s">
        <v>1</v>
      </c>
      <c r="N4896" s="137"/>
      <c r="O4896" s="121"/>
    </row>
    <row r="4897" spans="1:15" x14ac:dyDescent="0.25">
      <c r="A4897" s="139">
        <v>159</v>
      </c>
      <c r="B4897" s="135" t="s">
        <v>341</v>
      </c>
      <c r="C4897" s="134" t="s">
        <v>2102</v>
      </c>
      <c r="D4897" s="135">
        <v>6119</v>
      </c>
      <c r="E4897" s="135" t="s">
        <v>2103</v>
      </c>
      <c r="F4897" s="135">
        <v>1</v>
      </c>
      <c r="G4897" s="136">
        <v>18</v>
      </c>
      <c r="H4897" s="135" t="s">
        <v>2133</v>
      </c>
      <c r="I4897" s="135">
        <v>153</v>
      </c>
      <c r="J4897" s="135" t="s">
        <v>2151</v>
      </c>
      <c r="K4897" s="135" t="s">
        <v>2152</v>
      </c>
      <c r="L4897" s="135" t="s">
        <v>193</v>
      </c>
      <c r="M4897" s="135" t="s">
        <v>1</v>
      </c>
      <c r="N4897" s="137"/>
      <c r="O4897" s="121"/>
    </row>
    <row r="4898" spans="1:15" x14ac:dyDescent="0.25">
      <c r="A4898" s="139">
        <v>159</v>
      </c>
      <c r="B4898" s="135" t="s">
        <v>341</v>
      </c>
      <c r="C4898" s="134" t="s">
        <v>2102</v>
      </c>
      <c r="D4898" s="135">
        <v>6120</v>
      </c>
      <c r="E4898" s="135" t="s">
        <v>2103</v>
      </c>
      <c r="F4898" s="135">
        <v>1</v>
      </c>
      <c r="G4898" s="136">
        <v>19</v>
      </c>
      <c r="H4898" s="135" t="s">
        <v>2134</v>
      </c>
      <c r="I4898" s="135">
        <v>180</v>
      </c>
      <c r="J4898" s="135" t="s">
        <v>2108</v>
      </c>
      <c r="K4898" s="135" t="s">
        <v>2109</v>
      </c>
      <c r="L4898" s="135" t="s">
        <v>193</v>
      </c>
      <c r="M4898" s="135" t="s">
        <v>1</v>
      </c>
      <c r="N4898" s="137"/>
      <c r="O4898" s="121"/>
    </row>
    <row r="4899" spans="1:15" x14ac:dyDescent="0.25">
      <c r="A4899" s="139">
        <v>159</v>
      </c>
      <c r="B4899" s="135" t="s">
        <v>341</v>
      </c>
      <c r="C4899" s="134" t="s">
        <v>2102</v>
      </c>
      <c r="D4899" s="135">
        <v>6121</v>
      </c>
      <c r="E4899" s="135" t="s">
        <v>2103</v>
      </c>
      <c r="F4899" s="135">
        <v>1</v>
      </c>
      <c r="G4899" s="136">
        <v>20</v>
      </c>
      <c r="H4899" s="135" t="s">
        <v>2135</v>
      </c>
      <c r="I4899" s="135">
        <v>160</v>
      </c>
      <c r="J4899" s="135" t="s">
        <v>2105</v>
      </c>
      <c r="K4899" s="135" t="s">
        <v>2106</v>
      </c>
      <c r="L4899" s="135" t="s">
        <v>193</v>
      </c>
      <c r="M4899" s="135" t="s">
        <v>1</v>
      </c>
      <c r="N4899" s="137"/>
      <c r="O4899" s="121"/>
    </row>
    <row r="4900" spans="1:15" x14ac:dyDescent="0.25">
      <c r="A4900" s="139">
        <v>159</v>
      </c>
      <c r="B4900" s="135" t="s">
        <v>341</v>
      </c>
      <c r="C4900" s="134" t="s">
        <v>2102</v>
      </c>
      <c r="D4900" s="135">
        <v>6122</v>
      </c>
      <c r="E4900" s="135" t="s">
        <v>2103</v>
      </c>
      <c r="F4900" s="135">
        <v>1</v>
      </c>
      <c r="G4900" s="136">
        <v>21</v>
      </c>
      <c r="H4900" s="135" t="s">
        <v>2136</v>
      </c>
      <c r="I4900" s="135">
        <v>25</v>
      </c>
      <c r="J4900" s="135" t="s">
        <v>2151</v>
      </c>
      <c r="K4900" s="135" t="s">
        <v>2152</v>
      </c>
      <c r="L4900" s="135" t="s">
        <v>193</v>
      </c>
      <c r="M4900" s="135" t="s">
        <v>1</v>
      </c>
      <c r="N4900" s="137"/>
      <c r="O4900" s="121"/>
    </row>
    <row r="4901" spans="1:15" x14ac:dyDescent="0.25">
      <c r="A4901" s="139">
        <v>159</v>
      </c>
      <c r="B4901" s="135" t="s">
        <v>341</v>
      </c>
      <c r="C4901" s="134" t="s">
        <v>2102</v>
      </c>
      <c r="D4901" s="135">
        <v>6123</v>
      </c>
      <c r="E4901" s="135" t="s">
        <v>2103</v>
      </c>
      <c r="F4901" s="135">
        <v>1</v>
      </c>
      <c r="G4901" s="136">
        <v>22</v>
      </c>
      <c r="H4901" s="135" t="s">
        <v>2137</v>
      </c>
      <c r="I4901" s="135">
        <v>25</v>
      </c>
      <c r="J4901" s="135" t="s">
        <v>2151</v>
      </c>
      <c r="K4901" s="135" t="s">
        <v>2152</v>
      </c>
      <c r="L4901" s="135" t="s">
        <v>193</v>
      </c>
      <c r="M4901" s="135" t="s">
        <v>1</v>
      </c>
      <c r="N4901" s="137"/>
      <c r="O4901" s="121"/>
    </row>
    <row r="4902" spans="1:15" x14ac:dyDescent="0.25">
      <c r="A4902" s="139">
        <v>159</v>
      </c>
      <c r="B4902" s="135" t="s">
        <v>341</v>
      </c>
      <c r="C4902" s="134" t="s">
        <v>2102</v>
      </c>
      <c r="D4902" s="135">
        <v>6124</v>
      </c>
      <c r="E4902" s="135" t="s">
        <v>2289</v>
      </c>
      <c r="F4902" s="135">
        <v>1</v>
      </c>
      <c r="G4902" s="136">
        <v>1</v>
      </c>
      <c r="H4902" s="135" t="s">
        <v>2290</v>
      </c>
      <c r="I4902" s="135">
        <v>576</v>
      </c>
      <c r="J4902" s="135" t="s">
        <v>2115</v>
      </c>
      <c r="K4902" s="135" t="s">
        <v>2129</v>
      </c>
      <c r="L4902" s="135" t="s">
        <v>194</v>
      </c>
      <c r="M4902" s="135" t="s">
        <v>1</v>
      </c>
      <c r="N4902" s="137"/>
      <c r="O4902" s="121"/>
    </row>
    <row r="4903" spans="1:15" x14ac:dyDescent="0.25">
      <c r="A4903" s="139">
        <v>159</v>
      </c>
      <c r="B4903" s="135" t="s">
        <v>341</v>
      </c>
      <c r="C4903" s="134" t="s">
        <v>2102</v>
      </c>
      <c r="D4903" s="135">
        <v>6125</v>
      </c>
      <c r="E4903" s="135" t="s">
        <v>2289</v>
      </c>
      <c r="F4903" s="135">
        <v>1</v>
      </c>
      <c r="G4903" s="136">
        <v>2</v>
      </c>
      <c r="H4903" s="135" t="s">
        <v>2291</v>
      </c>
      <c r="I4903" s="135">
        <v>42</v>
      </c>
      <c r="J4903" s="135" t="s">
        <v>2108</v>
      </c>
      <c r="K4903" s="135" t="s">
        <v>2109</v>
      </c>
      <c r="L4903" s="135" t="s">
        <v>193</v>
      </c>
      <c r="M4903" s="135" t="s">
        <v>1</v>
      </c>
      <c r="N4903" s="137"/>
      <c r="O4903" s="121"/>
    </row>
    <row r="4904" spans="1:15" x14ac:dyDescent="0.25">
      <c r="A4904" s="139">
        <v>159</v>
      </c>
      <c r="B4904" s="135" t="s">
        <v>341</v>
      </c>
      <c r="C4904" s="134" t="s">
        <v>2102</v>
      </c>
      <c r="D4904" s="135">
        <v>6126</v>
      </c>
      <c r="E4904" s="135" t="s">
        <v>2289</v>
      </c>
      <c r="F4904" s="135">
        <v>1</v>
      </c>
      <c r="G4904" s="136">
        <v>3</v>
      </c>
      <c r="H4904" s="135" t="s">
        <v>2292</v>
      </c>
      <c r="I4904" s="135">
        <v>30</v>
      </c>
      <c r="J4904" s="135" t="s">
        <v>2151</v>
      </c>
      <c r="K4904" s="135" t="s">
        <v>2152</v>
      </c>
      <c r="L4904" s="135" t="s">
        <v>193</v>
      </c>
      <c r="M4904" s="135" t="s">
        <v>1</v>
      </c>
      <c r="N4904" s="137"/>
      <c r="O4904" s="121"/>
    </row>
    <row r="4905" spans="1:15" x14ac:dyDescent="0.25">
      <c r="A4905" s="139">
        <v>159</v>
      </c>
      <c r="B4905" s="135" t="s">
        <v>341</v>
      </c>
      <c r="C4905" s="134" t="s">
        <v>2102</v>
      </c>
      <c r="D4905" s="135">
        <v>6127</v>
      </c>
      <c r="E4905" s="135" t="s">
        <v>2289</v>
      </c>
      <c r="F4905" s="135">
        <v>1</v>
      </c>
      <c r="G4905" s="136">
        <v>4</v>
      </c>
      <c r="H4905" s="135" t="s">
        <v>2293</v>
      </c>
      <c r="I4905" s="135">
        <v>72</v>
      </c>
      <c r="J4905" s="135" t="s">
        <v>2151</v>
      </c>
      <c r="K4905" s="135" t="s">
        <v>2152</v>
      </c>
      <c r="L4905" s="135" t="s">
        <v>193</v>
      </c>
      <c r="M4905" s="135" t="s">
        <v>1</v>
      </c>
      <c r="N4905" s="137"/>
      <c r="O4905" s="121"/>
    </row>
    <row r="4906" spans="1:15" x14ac:dyDescent="0.25">
      <c r="A4906" s="139">
        <v>159</v>
      </c>
      <c r="B4906" s="135" t="s">
        <v>341</v>
      </c>
      <c r="C4906" s="134" t="s">
        <v>2102</v>
      </c>
      <c r="D4906" s="135">
        <v>6128</v>
      </c>
      <c r="E4906" s="135" t="s">
        <v>682</v>
      </c>
      <c r="F4906" s="135">
        <v>1</v>
      </c>
      <c r="G4906" s="136">
        <v>1</v>
      </c>
      <c r="H4906" s="135" t="s">
        <v>2329</v>
      </c>
      <c r="I4906" s="135">
        <v>736</v>
      </c>
      <c r="J4906" s="135" t="s">
        <v>2115</v>
      </c>
      <c r="K4906" s="135" t="s">
        <v>2116</v>
      </c>
      <c r="L4906" s="135" t="s">
        <v>2117</v>
      </c>
      <c r="M4906" s="135" t="s">
        <v>1</v>
      </c>
      <c r="N4906" s="137"/>
      <c r="O4906" s="121"/>
    </row>
    <row r="4907" spans="1:15" x14ac:dyDescent="0.25">
      <c r="A4907" s="139">
        <v>159</v>
      </c>
      <c r="B4907" s="135" t="s">
        <v>341</v>
      </c>
      <c r="C4907" s="134" t="s">
        <v>2102</v>
      </c>
      <c r="D4907" s="135">
        <v>6129</v>
      </c>
      <c r="E4907" s="135" t="s">
        <v>2335</v>
      </c>
      <c r="F4907" s="135">
        <v>1</v>
      </c>
      <c r="G4907" s="136">
        <v>1</v>
      </c>
      <c r="H4907" s="135" t="s">
        <v>2336</v>
      </c>
      <c r="I4907" s="135">
        <v>828</v>
      </c>
      <c r="J4907" s="135" t="s">
        <v>2115</v>
      </c>
      <c r="K4907" s="135" t="s">
        <v>2116</v>
      </c>
      <c r="L4907" s="135" t="s">
        <v>2117</v>
      </c>
      <c r="M4907" s="135" t="s">
        <v>1</v>
      </c>
      <c r="N4907" s="137"/>
      <c r="O4907" s="121"/>
    </row>
    <row r="4908" spans="1:15" x14ac:dyDescent="0.25">
      <c r="A4908" s="139">
        <v>159</v>
      </c>
      <c r="B4908" s="135" t="s">
        <v>341</v>
      </c>
      <c r="C4908" s="134" t="s">
        <v>2102</v>
      </c>
      <c r="D4908" s="135">
        <v>6130</v>
      </c>
      <c r="E4908" s="135" t="s">
        <v>4284</v>
      </c>
      <c r="F4908" s="135">
        <v>1</v>
      </c>
      <c r="G4908" s="136">
        <v>1</v>
      </c>
      <c r="H4908" s="135" t="s">
        <v>4285</v>
      </c>
      <c r="I4908" s="135">
        <v>850</v>
      </c>
      <c r="J4908" s="135" t="s">
        <v>2202</v>
      </c>
      <c r="K4908" s="135" t="s">
        <v>2203</v>
      </c>
      <c r="L4908" s="135" t="s">
        <v>190</v>
      </c>
      <c r="M4908" s="135" t="s">
        <v>1</v>
      </c>
      <c r="N4908" s="137"/>
      <c r="O4908" s="121"/>
    </row>
    <row r="4909" spans="1:15" x14ac:dyDescent="0.25">
      <c r="A4909" s="139">
        <v>159</v>
      </c>
      <c r="B4909" s="135" t="s">
        <v>341</v>
      </c>
      <c r="C4909" s="134" t="s">
        <v>2102</v>
      </c>
      <c r="D4909" s="135">
        <v>6131</v>
      </c>
      <c r="E4909" s="135" t="s">
        <v>4286</v>
      </c>
      <c r="F4909" s="135">
        <v>1</v>
      </c>
      <c r="G4909" s="136">
        <v>1</v>
      </c>
      <c r="H4909" s="135" t="s">
        <v>4287</v>
      </c>
      <c r="I4909" s="135">
        <v>850</v>
      </c>
      <c r="J4909" s="135" t="s">
        <v>2202</v>
      </c>
      <c r="K4909" s="135" t="s">
        <v>2203</v>
      </c>
      <c r="L4909" s="135" t="s">
        <v>190</v>
      </c>
      <c r="M4909" s="135" t="s">
        <v>1</v>
      </c>
      <c r="N4909" s="137"/>
      <c r="O4909" s="121"/>
    </row>
    <row r="4910" spans="1:15" x14ac:dyDescent="0.25">
      <c r="A4910" s="139">
        <v>161</v>
      </c>
      <c r="B4910" s="135" t="s">
        <v>305</v>
      </c>
      <c r="C4910" s="134" t="s">
        <v>2102</v>
      </c>
      <c r="D4910" s="135">
        <v>6132</v>
      </c>
      <c r="E4910" s="135" t="s">
        <v>2103</v>
      </c>
      <c r="F4910" s="135">
        <v>1</v>
      </c>
      <c r="G4910" s="136">
        <v>1</v>
      </c>
      <c r="H4910" s="135" t="s">
        <v>2104</v>
      </c>
      <c r="I4910" s="135">
        <v>1174</v>
      </c>
      <c r="J4910" s="135" t="s">
        <v>2115</v>
      </c>
      <c r="K4910" s="135" t="s">
        <v>2116</v>
      </c>
      <c r="L4910" s="135" t="s">
        <v>2117</v>
      </c>
      <c r="M4910" s="135" t="s">
        <v>725</v>
      </c>
      <c r="N4910" s="137"/>
      <c r="O4910" s="121"/>
    </row>
    <row r="4911" spans="1:15" x14ac:dyDescent="0.25">
      <c r="A4911" s="139">
        <v>161</v>
      </c>
      <c r="B4911" s="135" t="s">
        <v>305</v>
      </c>
      <c r="C4911" s="134" t="s">
        <v>2102</v>
      </c>
      <c r="D4911" s="135">
        <v>6133</v>
      </c>
      <c r="E4911" s="135" t="s">
        <v>2103</v>
      </c>
      <c r="F4911" s="135">
        <v>1</v>
      </c>
      <c r="G4911" s="136">
        <v>2</v>
      </c>
      <c r="H4911" s="135" t="s">
        <v>2107</v>
      </c>
      <c r="I4911" s="135">
        <v>167</v>
      </c>
      <c r="J4911" s="135" t="s">
        <v>2151</v>
      </c>
      <c r="K4911" s="135" t="s">
        <v>2152</v>
      </c>
      <c r="L4911" s="135" t="s">
        <v>193</v>
      </c>
      <c r="M4911" s="135"/>
      <c r="N4911" s="137"/>
      <c r="O4911" s="121"/>
    </row>
    <row r="4912" spans="1:15" x14ac:dyDescent="0.25">
      <c r="A4912" s="139">
        <v>161</v>
      </c>
      <c r="B4912" s="135" t="s">
        <v>305</v>
      </c>
      <c r="C4912" s="134" t="s">
        <v>2102</v>
      </c>
      <c r="D4912" s="135">
        <v>6134</v>
      </c>
      <c r="E4912" s="135" t="s">
        <v>2103</v>
      </c>
      <c r="F4912" s="135">
        <v>1</v>
      </c>
      <c r="G4912" s="136">
        <v>3</v>
      </c>
      <c r="H4912" s="135" t="s">
        <v>2110</v>
      </c>
      <c r="I4912" s="135">
        <v>77</v>
      </c>
      <c r="J4912" s="135" t="s">
        <v>2108</v>
      </c>
      <c r="K4912" s="135" t="s">
        <v>2109</v>
      </c>
      <c r="L4912" s="135" t="s">
        <v>193</v>
      </c>
      <c r="M4912" s="135"/>
      <c r="N4912" s="137"/>
      <c r="O4912" s="121"/>
    </row>
    <row r="4913" spans="1:15" x14ac:dyDescent="0.25">
      <c r="A4913" s="139">
        <v>161</v>
      </c>
      <c r="B4913" s="135" t="s">
        <v>305</v>
      </c>
      <c r="C4913" s="134" t="s">
        <v>2102</v>
      </c>
      <c r="D4913" s="135">
        <v>6135</v>
      </c>
      <c r="E4913" s="135" t="s">
        <v>2103</v>
      </c>
      <c r="F4913" s="135">
        <v>1</v>
      </c>
      <c r="G4913" s="136">
        <v>4</v>
      </c>
      <c r="H4913" s="135" t="s">
        <v>2111</v>
      </c>
      <c r="I4913" s="135">
        <v>125</v>
      </c>
      <c r="J4913" s="135" t="s">
        <v>2105</v>
      </c>
      <c r="K4913" s="135" t="s">
        <v>2106</v>
      </c>
      <c r="L4913" s="135" t="s">
        <v>193</v>
      </c>
      <c r="M4913" s="135"/>
      <c r="N4913" s="137"/>
      <c r="O4913" s="121"/>
    </row>
    <row r="4914" spans="1:15" x14ac:dyDescent="0.25">
      <c r="A4914" s="139">
        <v>161</v>
      </c>
      <c r="B4914" s="135" t="s">
        <v>305</v>
      </c>
      <c r="C4914" s="134" t="s">
        <v>2102</v>
      </c>
      <c r="D4914" s="135">
        <v>6136</v>
      </c>
      <c r="E4914" s="135" t="s">
        <v>2103</v>
      </c>
      <c r="F4914" s="135">
        <v>1</v>
      </c>
      <c r="G4914" s="136" t="s">
        <v>1419</v>
      </c>
      <c r="H4914" s="135" t="s">
        <v>4073</v>
      </c>
      <c r="I4914" s="135">
        <v>1307</v>
      </c>
      <c r="J4914" s="135" t="s">
        <v>2115</v>
      </c>
      <c r="K4914" s="135" t="s">
        <v>2116</v>
      </c>
      <c r="L4914" s="135" t="s">
        <v>2117</v>
      </c>
      <c r="M4914" s="135" t="s">
        <v>725</v>
      </c>
      <c r="N4914" s="137"/>
      <c r="O4914" s="121"/>
    </row>
    <row r="4915" spans="1:15" x14ac:dyDescent="0.25">
      <c r="A4915" s="139">
        <v>161</v>
      </c>
      <c r="B4915" s="135" t="s">
        <v>305</v>
      </c>
      <c r="C4915" s="134" t="s">
        <v>2102</v>
      </c>
      <c r="D4915" s="135">
        <v>6137</v>
      </c>
      <c r="E4915" s="135" t="s">
        <v>2103</v>
      </c>
      <c r="F4915" s="135">
        <v>1</v>
      </c>
      <c r="G4915" s="136" t="s">
        <v>3494</v>
      </c>
      <c r="H4915" s="135" t="s">
        <v>4074</v>
      </c>
      <c r="I4915" s="135">
        <v>45</v>
      </c>
      <c r="J4915" s="135" t="s">
        <v>2108</v>
      </c>
      <c r="K4915" s="135" t="s">
        <v>2109</v>
      </c>
      <c r="L4915" s="135" t="s">
        <v>193</v>
      </c>
      <c r="M4915" s="135"/>
      <c r="N4915" s="137"/>
      <c r="O4915" s="121"/>
    </row>
    <row r="4916" spans="1:15" x14ac:dyDescent="0.25">
      <c r="A4916" s="139">
        <v>161</v>
      </c>
      <c r="B4916" s="135" t="s">
        <v>305</v>
      </c>
      <c r="C4916" s="134" t="s">
        <v>2102</v>
      </c>
      <c r="D4916" s="135">
        <v>6138</v>
      </c>
      <c r="E4916" s="135" t="s">
        <v>2103</v>
      </c>
      <c r="F4916" s="135">
        <v>1</v>
      </c>
      <c r="G4916" s="136">
        <v>6</v>
      </c>
      <c r="H4916" s="135" t="s">
        <v>2118</v>
      </c>
      <c r="I4916" s="135">
        <v>975</v>
      </c>
      <c r="J4916" s="135" t="s">
        <v>2115</v>
      </c>
      <c r="K4916" s="135" t="s">
        <v>2116</v>
      </c>
      <c r="L4916" s="135" t="s">
        <v>2117</v>
      </c>
      <c r="M4916" s="135"/>
      <c r="N4916" s="137"/>
      <c r="O4916" s="121"/>
    </row>
    <row r="4917" spans="1:15" x14ac:dyDescent="0.25">
      <c r="A4917" s="139">
        <v>161</v>
      </c>
      <c r="B4917" s="135" t="s">
        <v>305</v>
      </c>
      <c r="C4917" s="134" t="s">
        <v>2102</v>
      </c>
      <c r="D4917" s="135">
        <v>6139</v>
      </c>
      <c r="E4917" s="135" t="s">
        <v>2103</v>
      </c>
      <c r="F4917" s="135">
        <v>1</v>
      </c>
      <c r="G4917" s="136">
        <v>7</v>
      </c>
      <c r="H4917" s="135" t="s">
        <v>2119</v>
      </c>
      <c r="I4917" s="135">
        <v>975</v>
      </c>
      <c r="J4917" s="135" t="s">
        <v>2115</v>
      </c>
      <c r="K4917" s="135" t="s">
        <v>2116</v>
      </c>
      <c r="L4917" s="135" t="s">
        <v>2117</v>
      </c>
      <c r="M4917" s="135"/>
      <c r="N4917" s="137"/>
      <c r="O4917" s="121"/>
    </row>
    <row r="4918" spans="1:15" x14ac:dyDescent="0.25">
      <c r="A4918" s="139">
        <v>161</v>
      </c>
      <c r="B4918" s="135" t="s">
        <v>305</v>
      </c>
      <c r="C4918" s="134" t="s">
        <v>2102</v>
      </c>
      <c r="D4918" s="135">
        <v>6140</v>
      </c>
      <c r="E4918" s="135" t="s">
        <v>2103</v>
      </c>
      <c r="F4918" s="135">
        <v>1</v>
      </c>
      <c r="G4918" s="136">
        <v>8</v>
      </c>
      <c r="H4918" s="135" t="s">
        <v>2120</v>
      </c>
      <c r="I4918" s="135">
        <v>488</v>
      </c>
      <c r="J4918" s="135" t="s">
        <v>2283</v>
      </c>
      <c r="K4918" s="135" t="s">
        <v>2284</v>
      </c>
      <c r="L4918" s="135" t="s">
        <v>194</v>
      </c>
      <c r="M4918" s="135"/>
      <c r="N4918" s="137"/>
      <c r="O4918" s="121"/>
    </row>
    <row r="4919" spans="1:15" x14ac:dyDescent="0.25">
      <c r="A4919" s="139">
        <v>161</v>
      </c>
      <c r="B4919" s="135" t="s">
        <v>305</v>
      </c>
      <c r="C4919" s="134" t="s">
        <v>2102</v>
      </c>
      <c r="D4919" s="135">
        <v>6141</v>
      </c>
      <c r="E4919" s="135" t="s">
        <v>2103</v>
      </c>
      <c r="F4919" s="135">
        <v>1</v>
      </c>
      <c r="G4919" s="136">
        <v>9</v>
      </c>
      <c r="H4919" s="135" t="s">
        <v>2121</v>
      </c>
      <c r="I4919" s="135">
        <v>144</v>
      </c>
      <c r="J4919" s="135" t="s">
        <v>2112</v>
      </c>
      <c r="K4919" s="135" t="s">
        <v>2113</v>
      </c>
      <c r="L4919" s="135" t="s">
        <v>194</v>
      </c>
      <c r="M4919" s="135"/>
      <c r="N4919" s="137"/>
      <c r="O4919" s="121"/>
    </row>
    <row r="4920" spans="1:15" x14ac:dyDescent="0.25">
      <c r="A4920" s="139">
        <v>161</v>
      </c>
      <c r="B4920" s="135" t="s">
        <v>305</v>
      </c>
      <c r="C4920" s="134" t="s">
        <v>2102</v>
      </c>
      <c r="D4920" s="135">
        <v>6142</v>
      </c>
      <c r="E4920" s="135" t="s">
        <v>2103</v>
      </c>
      <c r="F4920" s="135">
        <v>1</v>
      </c>
      <c r="G4920" s="136">
        <v>10</v>
      </c>
      <c r="H4920" s="135" t="s">
        <v>2122</v>
      </c>
      <c r="I4920" s="135">
        <v>353</v>
      </c>
      <c r="J4920" s="135" t="s">
        <v>2151</v>
      </c>
      <c r="K4920" s="135" t="s">
        <v>2152</v>
      </c>
      <c r="L4920" s="135" t="s">
        <v>193</v>
      </c>
      <c r="M4920" s="135"/>
      <c r="N4920" s="137"/>
      <c r="O4920" s="121"/>
    </row>
    <row r="4921" spans="1:15" x14ac:dyDescent="0.25">
      <c r="A4921" s="139">
        <v>161</v>
      </c>
      <c r="B4921" s="135" t="s">
        <v>305</v>
      </c>
      <c r="C4921" s="134" t="s">
        <v>2102</v>
      </c>
      <c r="D4921" s="135">
        <v>6143</v>
      </c>
      <c r="E4921" s="135" t="s">
        <v>2103</v>
      </c>
      <c r="F4921" s="135">
        <v>1</v>
      </c>
      <c r="G4921" s="136">
        <v>11</v>
      </c>
      <c r="H4921" s="135" t="s">
        <v>2123</v>
      </c>
      <c r="I4921" s="135">
        <v>100</v>
      </c>
      <c r="J4921" s="135" t="s">
        <v>2112</v>
      </c>
      <c r="K4921" s="135" t="s">
        <v>2113</v>
      </c>
      <c r="L4921" s="135" t="s">
        <v>194</v>
      </c>
      <c r="M4921" s="135"/>
      <c r="N4921" s="137"/>
      <c r="O4921" s="121"/>
    </row>
    <row r="4922" spans="1:15" x14ac:dyDescent="0.25">
      <c r="A4922" s="139">
        <v>161</v>
      </c>
      <c r="B4922" s="135" t="s">
        <v>305</v>
      </c>
      <c r="C4922" s="134" t="s">
        <v>2102</v>
      </c>
      <c r="D4922" s="135">
        <v>6144</v>
      </c>
      <c r="E4922" s="135" t="s">
        <v>2103</v>
      </c>
      <c r="F4922" s="135">
        <v>1</v>
      </c>
      <c r="G4922" s="136">
        <v>12</v>
      </c>
      <c r="H4922" s="135" t="s">
        <v>2126</v>
      </c>
      <c r="I4922" s="135">
        <v>119</v>
      </c>
      <c r="J4922" s="135" t="s">
        <v>2155</v>
      </c>
      <c r="K4922" s="135" t="s">
        <v>2156</v>
      </c>
      <c r="L4922" s="135" t="s">
        <v>193</v>
      </c>
      <c r="M4922" s="135"/>
      <c r="N4922" s="137"/>
      <c r="O4922" s="121"/>
    </row>
    <row r="4923" spans="1:15" x14ac:dyDescent="0.25">
      <c r="A4923" s="139">
        <v>161</v>
      </c>
      <c r="B4923" s="135" t="s">
        <v>305</v>
      </c>
      <c r="C4923" s="134" t="s">
        <v>2102</v>
      </c>
      <c r="D4923" s="135">
        <v>6145</v>
      </c>
      <c r="E4923" s="135" t="s">
        <v>2103</v>
      </c>
      <c r="F4923" s="135">
        <v>1</v>
      </c>
      <c r="G4923" s="136">
        <v>13</v>
      </c>
      <c r="H4923" s="135" t="s">
        <v>2127</v>
      </c>
      <c r="I4923" s="135">
        <v>367</v>
      </c>
      <c r="J4923" s="135" t="s">
        <v>2112</v>
      </c>
      <c r="K4923" s="135" t="s">
        <v>2113</v>
      </c>
      <c r="L4923" s="135" t="s">
        <v>194</v>
      </c>
      <c r="M4923" s="135"/>
      <c r="N4923" s="137"/>
      <c r="O4923" s="121"/>
    </row>
    <row r="4924" spans="1:15" x14ac:dyDescent="0.25">
      <c r="A4924" s="139">
        <v>161</v>
      </c>
      <c r="B4924" s="135" t="s">
        <v>305</v>
      </c>
      <c r="C4924" s="134" t="s">
        <v>2102</v>
      </c>
      <c r="D4924" s="135">
        <v>6146</v>
      </c>
      <c r="E4924" s="135" t="s">
        <v>2103</v>
      </c>
      <c r="F4924" s="135">
        <v>1</v>
      </c>
      <c r="G4924" s="136">
        <v>14</v>
      </c>
      <c r="H4924" s="135" t="s">
        <v>2128</v>
      </c>
      <c r="I4924" s="135">
        <v>272</v>
      </c>
      <c r="J4924" s="135" t="s">
        <v>2112</v>
      </c>
      <c r="K4924" s="135" t="s">
        <v>2113</v>
      </c>
      <c r="L4924" s="135" t="s">
        <v>194</v>
      </c>
      <c r="M4924" s="135"/>
      <c r="N4924" s="137"/>
      <c r="O4924" s="121"/>
    </row>
    <row r="4925" spans="1:15" x14ac:dyDescent="0.25">
      <c r="A4925" s="139">
        <v>161</v>
      </c>
      <c r="B4925" s="135" t="s">
        <v>305</v>
      </c>
      <c r="C4925" s="134" t="s">
        <v>2102</v>
      </c>
      <c r="D4925" s="135">
        <v>6147</v>
      </c>
      <c r="E4925" s="135" t="s">
        <v>2103</v>
      </c>
      <c r="F4925" s="135">
        <v>1</v>
      </c>
      <c r="G4925" s="136">
        <v>15</v>
      </c>
      <c r="H4925" s="135" t="s">
        <v>2130</v>
      </c>
      <c r="I4925" s="135">
        <v>34</v>
      </c>
      <c r="J4925" s="135" t="s">
        <v>2151</v>
      </c>
      <c r="K4925" s="135" t="s">
        <v>2152</v>
      </c>
      <c r="L4925" s="135" t="s">
        <v>193</v>
      </c>
      <c r="M4925" s="135"/>
      <c r="N4925" s="137"/>
      <c r="O4925" s="121"/>
    </row>
    <row r="4926" spans="1:15" x14ac:dyDescent="0.25">
      <c r="A4926" s="139">
        <v>161</v>
      </c>
      <c r="B4926" s="135" t="s">
        <v>305</v>
      </c>
      <c r="C4926" s="134" t="s">
        <v>2102</v>
      </c>
      <c r="D4926" s="135">
        <v>6148</v>
      </c>
      <c r="E4926" s="135" t="s">
        <v>2103</v>
      </c>
      <c r="F4926" s="135">
        <v>1</v>
      </c>
      <c r="G4926" s="136">
        <v>16</v>
      </c>
      <c r="H4926" s="135" t="s">
        <v>2131</v>
      </c>
      <c r="I4926" s="135">
        <v>75</v>
      </c>
      <c r="J4926" s="135" t="s">
        <v>2105</v>
      </c>
      <c r="K4926" s="135" t="s">
        <v>2106</v>
      </c>
      <c r="L4926" s="135" t="s">
        <v>193</v>
      </c>
      <c r="M4926" s="135"/>
      <c r="N4926" s="137"/>
      <c r="O4926" s="121"/>
    </row>
    <row r="4927" spans="1:15" x14ac:dyDescent="0.25">
      <c r="A4927" s="139">
        <v>161</v>
      </c>
      <c r="B4927" s="135" t="s">
        <v>305</v>
      </c>
      <c r="C4927" s="134" t="s">
        <v>2102</v>
      </c>
      <c r="D4927" s="135">
        <v>6149</v>
      </c>
      <c r="E4927" s="135" t="s">
        <v>2103</v>
      </c>
      <c r="F4927" s="135">
        <v>1</v>
      </c>
      <c r="G4927" s="136">
        <v>17</v>
      </c>
      <c r="H4927" s="135" t="s">
        <v>2132</v>
      </c>
      <c r="I4927" s="135">
        <v>50</v>
      </c>
      <c r="J4927" s="135" t="s">
        <v>2108</v>
      </c>
      <c r="K4927" s="135" t="s">
        <v>2109</v>
      </c>
      <c r="L4927" s="135" t="s">
        <v>193</v>
      </c>
      <c r="M4927" s="135"/>
      <c r="N4927" s="137"/>
      <c r="O4927" s="121"/>
    </row>
    <row r="4928" spans="1:15" x14ac:dyDescent="0.25">
      <c r="A4928" s="139">
        <v>161</v>
      </c>
      <c r="B4928" s="135" t="s">
        <v>305</v>
      </c>
      <c r="C4928" s="134" t="s">
        <v>2102</v>
      </c>
      <c r="D4928" s="135">
        <v>6150</v>
      </c>
      <c r="E4928" s="135" t="s">
        <v>2103</v>
      </c>
      <c r="F4928" s="135">
        <v>1</v>
      </c>
      <c r="G4928" s="136">
        <v>18</v>
      </c>
      <c r="H4928" s="135" t="s">
        <v>2133</v>
      </c>
      <c r="I4928" s="135">
        <v>11</v>
      </c>
      <c r="J4928" s="135" t="s">
        <v>2151</v>
      </c>
      <c r="K4928" s="135" t="s">
        <v>2152</v>
      </c>
      <c r="L4928" s="135" t="s">
        <v>193</v>
      </c>
      <c r="M4928" s="135"/>
      <c r="N4928" s="137"/>
      <c r="O4928" s="121"/>
    </row>
    <row r="4929" spans="1:15" x14ac:dyDescent="0.25">
      <c r="A4929" s="139">
        <v>161</v>
      </c>
      <c r="B4929" s="135" t="s">
        <v>305</v>
      </c>
      <c r="C4929" s="134" t="s">
        <v>2102</v>
      </c>
      <c r="D4929" s="135">
        <v>6151</v>
      </c>
      <c r="E4929" s="135" t="s">
        <v>2103</v>
      </c>
      <c r="F4929" s="135">
        <v>1</v>
      </c>
      <c r="G4929" s="136">
        <v>19</v>
      </c>
      <c r="H4929" s="135" t="s">
        <v>2134</v>
      </c>
      <c r="I4929" s="135">
        <v>2758</v>
      </c>
      <c r="J4929" s="135" t="s">
        <v>2167</v>
      </c>
      <c r="K4929" s="135" t="s">
        <v>2168</v>
      </c>
      <c r="L4929" s="135" t="s">
        <v>189</v>
      </c>
      <c r="M4929" s="135"/>
      <c r="N4929" s="137"/>
      <c r="O4929" s="121"/>
    </row>
    <row r="4930" spans="1:15" x14ac:dyDescent="0.25">
      <c r="A4930" s="139">
        <v>161</v>
      </c>
      <c r="B4930" s="135" t="s">
        <v>305</v>
      </c>
      <c r="C4930" s="134" t="s">
        <v>2102</v>
      </c>
      <c r="D4930" s="135">
        <v>6152</v>
      </c>
      <c r="E4930" s="135" t="s">
        <v>2103</v>
      </c>
      <c r="F4930" s="135">
        <v>1</v>
      </c>
      <c r="G4930" s="136">
        <v>20</v>
      </c>
      <c r="H4930" s="135" t="s">
        <v>2135</v>
      </c>
      <c r="I4930" s="135">
        <v>833</v>
      </c>
      <c r="J4930" s="135" t="s">
        <v>2167</v>
      </c>
      <c r="K4930" s="135" t="s">
        <v>2168</v>
      </c>
      <c r="L4930" s="135" t="s">
        <v>189</v>
      </c>
      <c r="M4930" s="135"/>
      <c r="N4930" s="137"/>
      <c r="O4930" s="121"/>
    </row>
    <row r="4931" spans="1:15" x14ac:dyDescent="0.25">
      <c r="A4931" s="139">
        <v>161</v>
      </c>
      <c r="B4931" s="135" t="s">
        <v>305</v>
      </c>
      <c r="C4931" s="134" t="s">
        <v>2102</v>
      </c>
      <c r="D4931" s="135">
        <v>6153</v>
      </c>
      <c r="E4931" s="135" t="s">
        <v>2103</v>
      </c>
      <c r="F4931" s="135">
        <v>1</v>
      </c>
      <c r="G4931" s="136">
        <v>21</v>
      </c>
      <c r="H4931" s="135" t="s">
        <v>2136</v>
      </c>
      <c r="I4931" s="135">
        <v>50</v>
      </c>
      <c r="J4931" s="135" t="s">
        <v>2108</v>
      </c>
      <c r="K4931" s="135" t="s">
        <v>2109</v>
      </c>
      <c r="L4931" s="135" t="s">
        <v>193</v>
      </c>
      <c r="M4931" s="135"/>
      <c r="N4931" s="137"/>
      <c r="O4931" s="121"/>
    </row>
    <row r="4932" spans="1:15" x14ac:dyDescent="0.25">
      <c r="A4932" s="139">
        <v>161</v>
      </c>
      <c r="B4932" s="135" t="s">
        <v>305</v>
      </c>
      <c r="C4932" s="134" t="s">
        <v>2102</v>
      </c>
      <c r="D4932" s="135">
        <v>6154</v>
      </c>
      <c r="E4932" s="135" t="s">
        <v>2103</v>
      </c>
      <c r="F4932" s="135">
        <v>1</v>
      </c>
      <c r="G4932" s="136">
        <v>22</v>
      </c>
      <c r="H4932" s="135" t="s">
        <v>2137</v>
      </c>
      <c r="I4932" s="135">
        <v>217</v>
      </c>
      <c r="J4932" s="135" t="s">
        <v>2151</v>
      </c>
      <c r="K4932" s="135" t="s">
        <v>2152</v>
      </c>
      <c r="L4932" s="135" t="s">
        <v>193</v>
      </c>
      <c r="M4932" s="135"/>
      <c r="N4932" s="137"/>
      <c r="O4932" s="121"/>
    </row>
    <row r="4933" spans="1:15" x14ac:dyDescent="0.25">
      <c r="A4933" s="139">
        <v>161</v>
      </c>
      <c r="B4933" s="135" t="s">
        <v>305</v>
      </c>
      <c r="C4933" s="134" t="s">
        <v>2102</v>
      </c>
      <c r="D4933" s="135">
        <v>6155</v>
      </c>
      <c r="E4933" s="135" t="s">
        <v>2103</v>
      </c>
      <c r="F4933" s="135">
        <v>1</v>
      </c>
      <c r="G4933" s="136">
        <v>23</v>
      </c>
      <c r="H4933" s="135" t="s">
        <v>2140</v>
      </c>
      <c r="I4933" s="135">
        <v>428</v>
      </c>
      <c r="J4933" s="135" t="s">
        <v>2115</v>
      </c>
      <c r="K4933" s="135" t="s">
        <v>2129</v>
      </c>
      <c r="L4933" s="135" t="s">
        <v>194</v>
      </c>
      <c r="M4933" s="135"/>
      <c r="N4933" s="137"/>
      <c r="O4933" s="121"/>
    </row>
    <row r="4934" spans="1:15" x14ac:dyDescent="0.25">
      <c r="A4934" s="139">
        <v>161</v>
      </c>
      <c r="B4934" s="135" t="s">
        <v>305</v>
      </c>
      <c r="C4934" s="134" t="s">
        <v>2102</v>
      </c>
      <c r="D4934" s="135">
        <v>6156</v>
      </c>
      <c r="E4934" s="135" t="s">
        <v>2103</v>
      </c>
      <c r="F4934" s="135">
        <v>1</v>
      </c>
      <c r="G4934" s="136">
        <v>25</v>
      </c>
      <c r="H4934" s="135" t="s">
        <v>2142</v>
      </c>
      <c r="I4934" s="135">
        <v>47</v>
      </c>
      <c r="J4934" s="135" t="s">
        <v>2105</v>
      </c>
      <c r="K4934" s="135" t="s">
        <v>2106</v>
      </c>
      <c r="L4934" s="135" t="s">
        <v>193</v>
      </c>
      <c r="M4934" s="135"/>
      <c r="N4934" s="137"/>
      <c r="O4934" s="121"/>
    </row>
    <row r="4935" spans="1:15" x14ac:dyDescent="0.25">
      <c r="A4935" s="139">
        <v>161</v>
      </c>
      <c r="B4935" s="135" t="s">
        <v>305</v>
      </c>
      <c r="C4935" s="134" t="s">
        <v>2102</v>
      </c>
      <c r="D4935" s="135">
        <v>6157</v>
      </c>
      <c r="E4935" s="135" t="s">
        <v>2103</v>
      </c>
      <c r="F4935" s="135">
        <v>1</v>
      </c>
      <c r="G4935" s="136">
        <v>26</v>
      </c>
      <c r="H4935" s="135" t="s">
        <v>2143</v>
      </c>
      <c r="I4935" s="135">
        <v>51</v>
      </c>
      <c r="J4935" s="135" t="s">
        <v>2105</v>
      </c>
      <c r="K4935" s="135" t="s">
        <v>2106</v>
      </c>
      <c r="L4935" s="135" t="s">
        <v>193</v>
      </c>
      <c r="M4935" s="135"/>
      <c r="N4935" s="137"/>
      <c r="O4935" s="121"/>
    </row>
    <row r="4936" spans="1:15" x14ac:dyDescent="0.25">
      <c r="A4936" s="139">
        <v>161</v>
      </c>
      <c r="B4936" s="135" t="s">
        <v>305</v>
      </c>
      <c r="C4936" s="134" t="s">
        <v>2102</v>
      </c>
      <c r="D4936" s="135">
        <v>6158</v>
      </c>
      <c r="E4936" s="135" t="s">
        <v>2103</v>
      </c>
      <c r="F4936" s="135">
        <v>1</v>
      </c>
      <c r="G4936" s="136">
        <v>27</v>
      </c>
      <c r="H4936" s="135" t="s">
        <v>2144</v>
      </c>
      <c r="I4936" s="135">
        <v>153</v>
      </c>
      <c r="J4936" s="135" t="s">
        <v>2155</v>
      </c>
      <c r="K4936" s="135" t="s">
        <v>2156</v>
      </c>
      <c r="L4936" s="135" t="s">
        <v>193</v>
      </c>
      <c r="M4936" s="135"/>
      <c r="N4936" s="137"/>
      <c r="O4936" s="121"/>
    </row>
    <row r="4937" spans="1:15" x14ac:dyDescent="0.25">
      <c r="A4937" s="139">
        <v>161</v>
      </c>
      <c r="B4937" s="135" t="s">
        <v>305</v>
      </c>
      <c r="C4937" s="134" t="s">
        <v>2102</v>
      </c>
      <c r="D4937" s="135">
        <v>6159</v>
      </c>
      <c r="E4937" s="135" t="s">
        <v>2103</v>
      </c>
      <c r="F4937" s="135">
        <v>1</v>
      </c>
      <c r="G4937" s="136">
        <v>28</v>
      </c>
      <c r="H4937" s="135" t="s">
        <v>2145</v>
      </c>
      <c r="I4937" s="135">
        <v>47</v>
      </c>
      <c r="J4937" s="135" t="s">
        <v>2440</v>
      </c>
      <c r="K4937" s="135" t="s">
        <v>2441</v>
      </c>
      <c r="L4937" s="135" t="s">
        <v>193</v>
      </c>
      <c r="M4937" s="135"/>
      <c r="N4937" s="137"/>
      <c r="O4937" s="121"/>
    </row>
    <row r="4938" spans="1:15" x14ac:dyDescent="0.25">
      <c r="A4938" s="139">
        <v>161</v>
      </c>
      <c r="B4938" s="135" t="s">
        <v>305</v>
      </c>
      <c r="C4938" s="134" t="s">
        <v>2102</v>
      </c>
      <c r="D4938" s="135">
        <v>6160</v>
      </c>
      <c r="E4938" s="135" t="s">
        <v>2103</v>
      </c>
      <c r="F4938" s="135">
        <v>1</v>
      </c>
      <c r="G4938" s="136">
        <v>29</v>
      </c>
      <c r="H4938" s="135" t="s">
        <v>2146</v>
      </c>
      <c r="I4938" s="135">
        <v>546</v>
      </c>
      <c r="J4938" s="135" t="s">
        <v>2138</v>
      </c>
      <c r="K4938" s="135" t="s">
        <v>2139</v>
      </c>
      <c r="L4938" s="135" t="s">
        <v>194</v>
      </c>
      <c r="M4938" s="135"/>
      <c r="N4938" s="137"/>
      <c r="O4938" s="121"/>
    </row>
    <row r="4939" spans="1:15" x14ac:dyDescent="0.25">
      <c r="A4939" s="139">
        <v>161</v>
      </c>
      <c r="B4939" s="135" t="s">
        <v>305</v>
      </c>
      <c r="C4939" s="134" t="s">
        <v>2102</v>
      </c>
      <c r="D4939" s="135">
        <v>6161</v>
      </c>
      <c r="E4939" s="135" t="s">
        <v>2103</v>
      </c>
      <c r="F4939" s="135">
        <v>1</v>
      </c>
      <c r="G4939" s="136">
        <v>30</v>
      </c>
      <c r="H4939" s="135" t="s">
        <v>2147</v>
      </c>
      <c r="I4939" s="135">
        <v>63</v>
      </c>
      <c r="J4939" s="135" t="s">
        <v>2105</v>
      </c>
      <c r="K4939" s="135" t="s">
        <v>2106</v>
      </c>
      <c r="L4939" s="135" t="s">
        <v>193</v>
      </c>
      <c r="M4939" s="135"/>
      <c r="N4939" s="137"/>
      <c r="O4939" s="121"/>
    </row>
    <row r="4940" spans="1:15" x14ac:dyDescent="0.25">
      <c r="A4940" s="139">
        <v>161</v>
      </c>
      <c r="B4940" s="135" t="s">
        <v>305</v>
      </c>
      <c r="C4940" s="134" t="s">
        <v>2102</v>
      </c>
      <c r="D4940" s="135">
        <v>6162</v>
      </c>
      <c r="E4940" s="135" t="s">
        <v>2103</v>
      </c>
      <c r="F4940" s="135">
        <v>1</v>
      </c>
      <c r="G4940" s="136">
        <v>32</v>
      </c>
      <c r="H4940" s="135" t="s">
        <v>2149</v>
      </c>
      <c r="I4940" s="135">
        <v>193</v>
      </c>
      <c r="J4940" s="135" t="s">
        <v>2155</v>
      </c>
      <c r="K4940" s="135" t="s">
        <v>2156</v>
      </c>
      <c r="L4940" s="135" t="s">
        <v>193</v>
      </c>
      <c r="M4940" s="135"/>
      <c r="N4940" s="137"/>
      <c r="O4940" s="121"/>
    </row>
    <row r="4941" spans="1:15" x14ac:dyDescent="0.25">
      <c r="A4941" s="139">
        <v>161</v>
      </c>
      <c r="B4941" s="135" t="s">
        <v>305</v>
      </c>
      <c r="C4941" s="134" t="s">
        <v>2102</v>
      </c>
      <c r="D4941" s="135">
        <v>6163</v>
      </c>
      <c r="E4941" s="135" t="s">
        <v>2103</v>
      </c>
      <c r="F4941" s="135">
        <v>1</v>
      </c>
      <c r="G4941" s="136">
        <v>33</v>
      </c>
      <c r="H4941" s="135" t="s">
        <v>2150</v>
      </c>
      <c r="I4941" s="135">
        <v>334</v>
      </c>
      <c r="J4941" s="135" t="s">
        <v>2108</v>
      </c>
      <c r="K4941" s="135" t="s">
        <v>2109</v>
      </c>
      <c r="L4941" s="135" t="s">
        <v>193</v>
      </c>
      <c r="M4941" s="135"/>
      <c r="N4941" s="137"/>
      <c r="O4941" s="121"/>
    </row>
    <row r="4942" spans="1:15" x14ac:dyDescent="0.25">
      <c r="A4942" s="139">
        <v>161</v>
      </c>
      <c r="B4942" s="135" t="s">
        <v>305</v>
      </c>
      <c r="C4942" s="134" t="s">
        <v>2102</v>
      </c>
      <c r="D4942" s="135">
        <v>6164</v>
      </c>
      <c r="E4942" s="135" t="s">
        <v>2103</v>
      </c>
      <c r="F4942" s="135">
        <v>1</v>
      </c>
      <c r="G4942" s="136">
        <v>34</v>
      </c>
      <c r="H4942" s="135" t="s">
        <v>2153</v>
      </c>
      <c r="I4942" s="135">
        <v>975</v>
      </c>
      <c r="J4942" s="135" t="s">
        <v>2115</v>
      </c>
      <c r="K4942" s="135" t="s">
        <v>2116</v>
      </c>
      <c r="L4942" s="135" t="s">
        <v>2117</v>
      </c>
      <c r="M4942" s="135"/>
      <c r="N4942" s="137"/>
      <c r="O4942" s="121"/>
    </row>
    <row r="4943" spans="1:15" x14ac:dyDescent="0.25">
      <c r="A4943" s="139">
        <v>161</v>
      </c>
      <c r="B4943" s="135" t="s">
        <v>305</v>
      </c>
      <c r="C4943" s="134" t="s">
        <v>2102</v>
      </c>
      <c r="D4943" s="135">
        <v>6165</v>
      </c>
      <c r="E4943" s="135" t="s">
        <v>2103</v>
      </c>
      <c r="F4943" s="135">
        <v>1</v>
      </c>
      <c r="G4943" s="136">
        <v>35</v>
      </c>
      <c r="H4943" s="135" t="s">
        <v>2154</v>
      </c>
      <c r="I4943" s="135">
        <v>975</v>
      </c>
      <c r="J4943" s="135" t="s">
        <v>2115</v>
      </c>
      <c r="K4943" s="135" t="s">
        <v>2116</v>
      </c>
      <c r="L4943" s="135" t="s">
        <v>2117</v>
      </c>
      <c r="M4943" s="135"/>
      <c r="N4943" s="137"/>
      <c r="O4943" s="121"/>
    </row>
    <row r="4944" spans="1:15" x14ac:dyDescent="0.25">
      <c r="A4944" s="139">
        <v>161</v>
      </c>
      <c r="B4944" s="135" t="s">
        <v>305</v>
      </c>
      <c r="C4944" s="134" t="s">
        <v>2102</v>
      </c>
      <c r="D4944" s="135">
        <v>6166</v>
      </c>
      <c r="E4944" s="135" t="s">
        <v>2103</v>
      </c>
      <c r="F4944" s="135">
        <v>1</v>
      </c>
      <c r="G4944" s="136">
        <v>36</v>
      </c>
      <c r="H4944" s="135" t="s">
        <v>2157</v>
      </c>
      <c r="I4944" s="135">
        <v>1045</v>
      </c>
      <c r="J4944" s="135" t="s">
        <v>2115</v>
      </c>
      <c r="K4944" s="135" t="s">
        <v>2116</v>
      </c>
      <c r="L4944" s="135" t="s">
        <v>2117</v>
      </c>
      <c r="M4944" s="135"/>
      <c r="N4944" s="137"/>
      <c r="O4944" s="121"/>
    </row>
    <row r="4945" spans="1:15" x14ac:dyDescent="0.25">
      <c r="A4945" s="139">
        <v>161</v>
      </c>
      <c r="B4945" s="135" t="s">
        <v>305</v>
      </c>
      <c r="C4945" s="134" t="s">
        <v>2102</v>
      </c>
      <c r="D4945" s="135">
        <v>6167</v>
      </c>
      <c r="E4945" s="135" t="s">
        <v>2103</v>
      </c>
      <c r="F4945" s="135">
        <v>1</v>
      </c>
      <c r="G4945" s="136">
        <v>37</v>
      </c>
      <c r="H4945" s="135" t="s">
        <v>2158</v>
      </c>
      <c r="I4945" s="135">
        <v>88</v>
      </c>
      <c r="J4945" s="135" t="s">
        <v>2151</v>
      </c>
      <c r="K4945" s="135" t="s">
        <v>2152</v>
      </c>
      <c r="L4945" s="135" t="s">
        <v>193</v>
      </c>
      <c r="M4945" s="135"/>
      <c r="N4945" s="137"/>
      <c r="O4945" s="121"/>
    </row>
    <row r="4946" spans="1:15" x14ac:dyDescent="0.25">
      <c r="A4946" s="139">
        <v>161</v>
      </c>
      <c r="B4946" s="135" t="s">
        <v>305</v>
      </c>
      <c r="C4946" s="134" t="s">
        <v>2102</v>
      </c>
      <c r="D4946" s="135">
        <v>6168</v>
      </c>
      <c r="E4946" s="135" t="s">
        <v>2103</v>
      </c>
      <c r="F4946" s="135">
        <v>1</v>
      </c>
      <c r="G4946" s="136">
        <v>38</v>
      </c>
      <c r="H4946" s="135" t="s">
        <v>2159</v>
      </c>
      <c r="I4946" s="135">
        <v>257</v>
      </c>
      <c r="J4946" s="135" t="s">
        <v>2112</v>
      </c>
      <c r="K4946" s="135" t="s">
        <v>2113</v>
      </c>
      <c r="L4946" s="135" t="s">
        <v>194</v>
      </c>
      <c r="M4946" s="135"/>
      <c r="N4946" s="137"/>
      <c r="O4946" s="121"/>
    </row>
    <row r="4947" spans="1:15" x14ac:dyDescent="0.25">
      <c r="A4947" s="139">
        <v>161</v>
      </c>
      <c r="B4947" s="135" t="s">
        <v>305</v>
      </c>
      <c r="C4947" s="134" t="s">
        <v>2102</v>
      </c>
      <c r="D4947" s="135">
        <v>6169</v>
      </c>
      <c r="E4947" s="135" t="s">
        <v>2103</v>
      </c>
      <c r="F4947" s="135">
        <v>1</v>
      </c>
      <c r="G4947" s="140">
        <v>39</v>
      </c>
      <c r="H4947" s="135" t="s">
        <v>2160</v>
      </c>
      <c r="I4947" s="135">
        <v>72</v>
      </c>
      <c r="J4947" s="135" t="s">
        <v>2108</v>
      </c>
      <c r="K4947" s="135" t="s">
        <v>2109</v>
      </c>
      <c r="L4947" s="135" t="s">
        <v>193</v>
      </c>
      <c r="M4947" s="135"/>
      <c r="N4947" s="137"/>
      <c r="O4947" s="121"/>
    </row>
    <row r="4948" spans="1:15" x14ac:dyDescent="0.25">
      <c r="A4948" s="139">
        <v>161</v>
      </c>
      <c r="B4948" s="135" t="s">
        <v>305</v>
      </c>
      <c r="C4948" s="134" t="s">
        <v>2102</v>
      </c>
      <c r="D4948" s="135">
        <v>6170</v>
      </c>
      <c r="E4948" s="135" t="s">
        <v>2103</v>
      </c>
      <c r="F4948" s="135">
        <v>1</v>
      </c>
      <c r="G4948" s="140">
        <v>40</v>
      </c>
      <c r="H4948" s="135" t="s">
        <v>2161</v>
      </c>
      <c r="I4948" s="135">
        <v>485</v>
      </c>
      <c r="J4948" s="135" t="s">
        <v>2108</v>
      </c>
      <c r="K4948" s="135" t="s">
        <v>2109</v>
      </c>
      <c r="L4948" s="135" t="s">
        <v>193</v>
      </c>
      <c r="M4948" s="135"/>
      <c r="N4948" s="137"/>
      <c r="O4948" s="121"/>
    </row>
    <row r="4949" spans="1:15" x14ac:dyDescent="0.25">
      <c r="A4949" s="139">
        <v>161</v>
      </c>
      <c r="B4949" s="135" t="s">
        <v>305</v>
      </c>
      <c r="C4949" s="134" t="s">
        <v>2102</v>
      </c>
      <c r="D4949" s="135">
        <v>6171</v>
      </c>
      <c r="E4949" s="135" t="s">
        <v>2103</v>
      </c>
      <c r="F4949" s="135">
        <v>1</v>
      </c>
      <c r="G4949" s="136">
        <v>42</v>
      </c>
      <c r="H4949" s="135" t="s">
        <v>2163</v>
      </c>
      <c r="I4949" s="135">
        <v>48</v>
      </c>
      <c r="J4949" s="135" t="s">
        <v>2105</v>
      </c>
      <c r="K4949" s="135" t="s">
        <v>2106</v>
      </c>
      <c r="L4949" s="135" t="s">
        <v>193</v>
      </c>
      <c r="M4949" s="135"/>
      <c r="N4949" s="137"/>
      <c r="O4949" s="121"/>
    </row>
    <row r="4950" spans="1:15" x14ac:dyDescent="0.25">
      <c r="A4950" s="139">
        <v>161</v>
      </c>
      <c r="B4950" s="135" t="s">
        <v>305</v>
      </c>
      <c r="C4950" s="134" t="s">
        <v>2102</v>
      </c>
      <c r="D4950" s="135">
        <v>6172</v>
      </c>
      <c r="E4950" s="135" t="s">
        <v>2103</v>
      </c>
      <c r="F4950" s="135">
        <v>1</v>
      </c>
      <c r="G4950" s="136">
        <v>43</v>
      </c>
      <c r="H4950" s="135" t="s">
        <v>2164</v>
      </c>
      <c r="I4950" s="135">
        <v>300</v>
      </c>
      <c r="J4950" s="135" t="s">
        <v>2151</v>
      </c>
      <c r="K4950" s="135" t="s">
        <v>2152</v>
      </c>
      <c r="L4950" s="135" t="s">
        <v>193</v>
      </c>
      <c r="M4950" s="135"/>
      <c r="N4950" s="137"/>
      <c r="O4950" s="121"/>
    </row>
    <row r="4951" spans="1:15" x14ac:dyDescent="0.25">
      <c r="A4951" s="139">
        <v>161</v>
      </c>
      <c r="B4951" s="135" t="s">
        <v>305</v>
      </c>
      <c r="C4951" s="134" t="s">
        <v>2102</v>
      </c>
      <c r="D4951" s="135">
        <v>6173</v>
      </c>
      <c r="E4951" s="135" t="s">
        <v>2103</v>
      </c>
      <c r="F4951" s="135">
        <v>1</v>
      </c>
      <c r="G4951" s="136">
        <v>44</v>
      </c>
      <c r="H4951" s="135" t="s">
        <v>2165</v>
      </c>
      <c r="I4951" s="135">
        <v>5050</v>
      </c>
      <c r="J4951" s="135" t="s">
        <v>2105</v>
      </c>
      <c r="K4951" s="135" t="s">
        <v>2106</v>
      </c>
      <c r="L4951" s="135" t="s">
        <v>193</v>
      </c>
      <c r="M4951" s="135"/>
      <c r="N4951" s="137"/>
      <c r="O4951" s="121"/>
    </row>
    <row r="4952" spans="1:15" x14ac:dyDescent="0.25">
      <c r="A4952" s="139">
        <v>161</v>
      </c>
      <c r="B4952" s="135" t="s">
        <v>305</v>
      </c>
      <c r="C4952" s="134" t="s">
        <v>2102</v>
      </c>
      <c r="D4952" s="135">
        <v>6174</v>
      </c>
      <c r="E4952" s="135" t="s">
        <v>2103</v>
      </c>
      <c r="F4952" s="135">
        <v>2</v>
      </c>
      <c r="G4952" s="136">
        <v>1</v>
      </c>
      <c r="H4952" s="135" t="s">
        <v>2204</v>
      </c>
      <c r="I4952" s="135">
        <v>377</v>
      </c>
      <c r="J4952" s="135" t="s">
        <v>2115</v>
      </c>
      <c r="K4952" s="135" t="s">
        <v>2129</v>
      </c>
      <c r="L4952" s="135" t="s">
        <v>194</v>
      </c>
      <c r="M4952" s="135"/>
      <c r="N4952" s="137"/>
      <c r="O4952" s="121"/>
    </row>
    <row r="4953" spans="1:15" x14ac:dyDescent="0.25">
      <c r="A4953" s="139">
        <v>161</v>
      </c>
      <c r="B4953" s="135" t="s">
        <v>305</v>
      </c>
      <c r="C4953" s="134" t="s">
        <v>2102</v>
      </c>
      <c r="D4953" s="135">
        <v>6175</v>
      </c>
      <c r="E4953" s="135" t="s">
        <v>2103</v>
      </c>
      <c r="F4953" s="135">
        <v>2</v>
      </c>
      <c r="G4953" s="136">
        <v>2</v>
      </c>
      <c r="H4953" s="135" t="s">
        <v>2205</v>
      </c>
      <c r="I4953" s="135">
        <v>975</v>
      </c>
      <c r="J4953" s="135" t="s">
        <v>2124</v>
      </c>
      <c r="K4953" s="135" t="s">
        <v>2125</v>
      </c>
      <c r="L4953" s="135" t="s">
        <v>192</v>
      </c>
      <c r="M4953" s="135"/>
      <c r="N4953" s="137"/>
      <c r="O4953" s="121"/>
    </row>
    <row r="4954" spans="1:15" x14ac:dyDescent="0.25">
      <c r="A4954" s="139">
        <v>161</v>
      </c>
      <c r="B4954" s="135" t="s">
        <v>305</v>
      </c>
      <c r="C4954" s="134" t="s">
        <v>2102</v>
      </c>
      <c r="D4954" s="135">
        <v>6176</v>
      </c>
      <c r="E4954" s="135" t="s">
        <v>2103</v>
      </c>
      <c r="F4954" s="135">
        <v>2</v>
      </c>
      <c r="G4954" s="136">
        <v>3</v>
      </c>
      <c r="H4954" s="135" t="s">
        <v>2438</v>
      </c>
      <c r="I4954" s="135">
        <v>975</v>
      </c>
      <c r="J4954" s="135" t="s">
        <v>2115</v>
      </c>
      <c r="K4954" s="135" t="s">
        <v>2116</v>
      </c>
      <c r="L4954" s="135" t="s">
        <v>2117</v>
      </c>
      <c r="M4954" s="135"/>
      <c r="N4954" s="137"/>
      <c r="O4954" s="121"/>
    </row>
    <row r="4955" spans="1:15" x14ac:dyDescent="0.25">
      <c r="A4955" s="139">
        <v>161</v>
      </c>
      <c r="B4955" s="135" t="s">
        <v>305</v>
      </c>
      <c r="C4955" s="134" t="s">
        <v>2102</v>
      </c>
      <c r="D4955" s="135">
        <v>6177</v>
      </c>
      <c r="E4955" s="135" t="s">
        <v>2103</v>
      </c>
      <c r="F4955" s="135">
        <v>2</v>
      </c>
      <c r="G4955" s="136">
        <v>4</v>
      </c>
      <c r="H4955" s="135" t="s">
        <v>2439</v>
      </c>
      <c r="I4955" s="135">
        <v>975</v>
      </c>
      <c r="J4955" s="135" t="s">
        <v>2115</v>
      </c>
      <c r="K4955" s="135" t="s">
        <v>2116</v>
      </c>
      <c r="L4955" s="135" t="s">
        <v>2117</v>
      </c>
      <c r="M4955" s="135"/>
      <c r="N4955" s="137"/>
      <c r="O4955" s="121"/>
    </row>
    <row r="4956" spans="1:15" x14ac:dyDescent="0.25">
      <c r="A4956" s="139">
        <v>161</v>
      </c>
      <c r="B4956" s="135" t="s">
        <v>305</v>
      </c>
      <c r="C4956" s="134" t="s">
        <v>2102</v>
      </c>
      <c r="D4956" s="135">
        <v>6178</v>
      </c>
      <c r="E4956" s="135" t="s">
        <v>2103</v>
      </c>
      <c r="F4956" s="135">
        <v>2</v>
      </c>
      <c r="G4956" s="136">
        <v>5</v>
      </c>
      <c r="H4956" s="135" t="s">
        <v>2206</v>
      </c>
      <c r="I4956" s="135">
        <v>975</v>
      </c>
      <c r="J4956" s="135" t="s">
        <v>2115</v>
      </c>
      <c r="K4956" s="135" t="s">
        <v>2116</v>
      </c>
      <c r="L4956" s="135" t="s">
        <v>2117</v>
      </c>
      <c r="M4956" s="135"/>
      <c r="N4956" s="137"/>
      <c r="O4956" s="121"/>
    </row>
    <row r="4957" spans="1:15" x14ac:dyDescent="0.25">
      <c r="A4957" s="139">
        <v>161</v>
      </c>
      <c r="B4957" s="135" t="s">
        <v>305</v>
      </c>
      <c r="C4957" s="134" t="s">
        <v>2102</v>
      </c>
      <c r="D4957" s="135">
        <v>6179</v>
      </c>
      <c r="E4957" s="135" t="s">
        <v>2103</v>
      </c>
      <c r="F4957" s="135">
        <v>2</v>
      </c>
      <c r="G4957" s="136">
        <v>6</v>
      </c>
      <c r="H4957" s="135" t="s">
        <v>2207</v>
      </c>
      <c r="I4957" s="135">
        <v>975</v>
      </c>
      <c r="J4957" s="135" t="s">
        <v>2115</v>
      </c>
      <c r="K4957" s="135" t="s">
        <v>2116</v>
      </c>
      <c r="L4957" s="135" t="s">
        <v>2117</v>
      </c>
      <c r="M4957" s="135"/>
      <c r="N4957" s="137"/>
      <c r="O4957" s="121"/>
    </row>
    <row r="4958" spans="1:15" x14ac:dyDescent="0.25">
      <c r="A4958" s="139">
        <v>161</v>
      </c>
      <c r="B4958" s="135" t="s">
        <v>305</v>
      </c>
      <c r="C4958" s="134" t="s">
        <v>2102</v>
      </c>
      <c r="D4958" s="135">
        <v>6180</v>
      </c>
      <c r="E4958" s="135" t="s">
        <v>2103</v>
      </c>
      <c r="F4958" s="135">
        <v>2</v>
      </c>
      <c r="G4958" s="136">
        <v>7</v>
      </c>
      <c r="H4958" s="135" t="s">
        <v>2208</v>
      </c>
      <c r="I4958" s="135">
        <v>591</v>
      </c>
      <c r="J4958" s="135" t="s">
        <v>2115</v>
      </c>
      <c r="K4958" s="135" t="s">
        <v>2129</v>
      </c>
      <c r="L4958" s="135" t="s">
        <v>194</v>
      </c>
      <c r="M4958" s="135"/>
      <c r="N4958" s="137"/>
      <c r="O4958" s="121"/>
    </row>
    <row r="4959" spans="1:15" x14ac:dyDescent="0.25">
      <c r="A4959" s="139">
        <v>161</v>
      </c>
      <c r="B4959" s="135" t="s">
        <v>305</v>
      </c>
      <c r="C4959" s="134" t="s">
        <v>2102</v>
      </c>
      <c r="D4959" s="135">
        <v>6181</v>
      </c>
      <c r="E4959" s="135" t="s">
        <v>2103</v>
      </c>
      <c r="F4959" s="135">
        <v>2</v>
      </c>
      <c r="G4959" s="136">
        <v>10</v>
      </c>
      <c r="H4959" s="135" t="s">
        <v>2211</v>
      </c>
      <c r="I4959" s="135">
        <v>212</v>
      </c>
      <c r="J4959" s="135" t="s">
        <v>2151</v>
      </c>
      <c r="K4959" s="135" t="s">
        <v>2152</v>
      </c>
      <c r="L4959" s="135" t="s">
        <v>193</v>
      </c>
      <c r="M4959" s="135"/>
      <c r="N4959" s="137"/>
      <c r="O4959" s="121"/>
    </row>
    <row r="4960" spans="1:15" x14ac:dyDescent="0.25">
      <c r="A4960" s="139">
        <v>161</v>
      </c>
      <c r="B4960" s="135" t="s">
        <v>305</v>
      </c>
      <c r="C4960" s="134" t="s">
        <v>2102</v>
      </c>
      <c r="D4960" s="135">
        <v>6182</v>
      </c>
      <c r="E4960" s="135" t="s">
        <v>2103</v>
      </c>
      <c r="F4960" s="135">
        <v>2</v>
      </c>
      <c r="G4960" s="136">
        <v>12</v>
      </c>
      <c r="H4960" s="135" t="s">
        <v>2213</v>
      </c>
      <c r="I4960" s="135">
        <v>87</v>
      </c>
      <c r="J4960" s="135" t="s">
        <v>2105</v>
      </c>
      <c r="K4960" s="135" t="s">
        <v>2106</v>
      </c>
      <c r="L4960" s="135" t="s">
        <v>193</v>
      </c>
      <c r="M4960" s="135"/>
      <c r="N4960" s="137"/>
      <c r="O4960" s="121"/>
    </row>
    <row r="4961" spans="1:15" x14ac:dyDescent="0.25">
      <c r="A4961" s="139">
        <v>161</v>
      </c>
      <c r="B4961" s="135" t="s">
        <v>305</v>
      </c>
      <c r="C4961" s="134" t="s">
        <v>2102</v>
      </c>
      <c r="D4961" s="135">
        <v>6183</v>
      </c>
      <c r="E4961" s="135" t="s">
        <v>2103</v>
      </c>
      <c r="F4961" s="135">
        <v>2</v>
      </c>
      <c r="G4961" s="136">
        <v>13</v>
      </c>
      <c r="H4961" s="135" t="s">
        <v>2214</v>
      </c>
      <c r="I4961" s="135">
        <v>38</v>
      </c>
      <c r="J4961" s="135" t="s">
        <v>2151</v>
      </c>
      <c r="K4961" s="135" t="s">
        <v>2152</v>
      </c>
      <c r="L4961" s="135" t="s">
        <v>193</v>
      </c>
      <c r="M4961" s="135"/>
      <c r="N4961" s="137"/>
      <c r="O4961" s="121"/>
    </row>
    <row r="4962" spans="1:15" x14ac:dyDescent="0.25">
      <c r="A4962" s="139">
        <v>161</v>
      </c>
      <c r="B4962" s="135" t="s">
        <v>305</v>
      </c>
      <c r="C4962" s="134" t="s">
        <v>2102</v>
      </c>
      <c r="D4962" s="135">
        <v>6184</v>
      </c>
      <c r="E4962" s="135" t="s">
        <v>2103</v>
      </c>
      <c r="F4962" s="135">
        <v>2</v>
      </c>
      <c r="G4962" s="136">
        <v>14</v>
      </c>
      <c r="H4962" s="135" t="s">
        <v>2215</v>
      </c>
      <c r="I4962" s="135">
        <v>103</v>
      </c>
      <c r="J4962" s="135" t="s">
        <v>2108</v>
      </c>
      <c r="K4962" s="135" t="s">
        <v>2109</v>
      </c>
      <c r="L4962" s="135" t="s">
        <v>193</v>
      </c>
      <c r="M4962" s="135"/>
      <c r="N4962" s="137"/>
      <c r="O4962" s="121"/>
    </row>
    <row r="4963" spans="1:15" x14ac:dyDescent="0.25">
      <c r="A4963" s="139">
        <v>161</v>
      </c>
      <c r="B4963" s="135" t="s">
        <v>305</v>
      </c>
      <c r="C4963" s="134" t="s">
        <v>2102</v>
      </c>
      <c r="D4963" s="135">
        <v>6185</v>
      </c>
      <c r="E4963" s="135" t="s">
        <v>2103</v>
      </c>
      <c r="F4963" s="135">
        <v>2</v>
      </c>
      <c r="G4963" s="136">
        <v>15</v>
      </c>
      <c r="H4963" s="135" t="s">
        <v>2216</v>
      </c>
      <c r="I4963" s="135">
        <v>182</v>
      </c>
      <c r="J4963" s="135" t="s">
        <v>2155</v>
      </c>
      <c r="K4963" s="135" t="s">
        <v>2156</v>
      </c>
      <c r="L4963" s="135" t="s">
        <v>193</v>
      </c>
      <c r="M4963" s="135"/>
      <c r="N4963" s="137"/>
      <c r="O4963" s="121"/>
    </row>
    <row r="4964" spans="1:15" x14ac:dyDescent="0.25">
      <c r="A4964" s="139">
        <v>161</v>
      </c>
      <c r="B4964" s="135" t="s">
        <v>305</v>
      </c>
      <c r="C4964" s="134" t="s">
        <v>2102</v>
      </c>
      <c r="D4964" s="135">
        <v>6186</v>
      </c>
      <c r="E4964" s="135" t="s">
        <v>2103</v>
      </c>
      <c r="F4964" s="135">
        <v>2</v>
      </c>
      <c r="G4964" s="136">
        <v>16</v>
      </c>
      <c r="H4964" s="135" t="s">
        <v>2217</v>
      </c>
      <c r="I4964" s="135">
        <v>80</v>
      </c>
      <c r="J4964" s="135" t="s">
        <v>2105</v>
      </c>
      <c r="K4964" s="135" t="s">
        <v>2106</v>
      </c>
      <c r="L4964" s="135" t="s">
        <v>193</v>
      </c>
      <c r="M4964" s="135"/>
      <c r="N4964" s="137"/>
      <c r="O4964" s="121"/>
    </row>
    <row r="4965" spans="1:15" x14ac:dyDescent="0.25">
      <c r="A4965" s="139">
        <v>161</v>
      </c>
      <c r="B4965" s="135" t="s">
        <v>305</v>
      </c>
      <c r="C4965" s="134" t="s">
        <v>2102</v>
      </c>
      <c r="D4965" s="135">
        <v>6187</v>
      </c>
      <c r="E4965" s="135" t="s">
        <v>2103</v>
      </c>
      <c r="F4965" s="135">
        <v>2</v>
      </c>
      <c r="G4965" s="136">
        <v>17</v>
      </c>
      <c r="H4965" s="135" t="s">
        <v>2218</v>
      </c>
      <c r="I4965" s="135">
        <v>109</v>
      </c>
      <c r="J4965" s="135" t="s">
        <v>2108</v>
      </c>
      <c r="K4965" s="135" t="s">
        <v>2109</v>
      </c>
      <c r="L4965" s="135" t="s">
        <v>193</v>
      </c>
      <c r="M4965" s="135"/>
      <c r="N4965" s="137"/>
      <c r="O4965" s="121"/>
    </row>
    <row r="4966" spans="1:15" x14ac:dyDescent="0.25">
      <c r="A4966" s="139">
        <v>161</v>
      </c>
      <c r="B4966" s="135" t="s">
        <v>305</v>
      </c>
      <c r="C4966" s="134" t="s">
        <v>2102</v>
      </c>
      <c r="D4966" s="135">
        <v>6188</v>
      </c>
      <c r="E4966" s="135" t="s">
        <v>2103</v>
      </c>
      <c r="F4966" s="135">
        <v>2</v>
      </c>
      <c r="G4966" s="136">
        <v>18</v>
      </c>
      <c r="H4966" s="135" t="s">
        <v>2219</v>
      </c>
      <c r="I4966" s="135">
        <v>975</v>
      </c>
      <c r="J4966" s="135" t="s">
        <v>2115</v>
      </c>
      <c r="K4966" s="135" t="s">
        <v>2116</v>
      </c>
      <c r="L4966" s="135" t="s">
        <v>2117</v>
      </c>
      <c r="M4966" s="135"/>
      <c r="N4966" s="137"/>
      <c r="O4966" s="121"/>
    </row>
    <row r="4967" spans="1:15" x14ac:dyDescent="0.25">
      <c r="A4967" s="139">
        <v>161</v>
      </c>
      <c r="B4967" s="135" t="s">
        <v>305</v>
      </c>
      <c r="C4967" s="134" t="s">
        <v>2102</v>
      </c>
      <c r="D4967" s="135">
        <v>6189</v>
      </c>
      <c r="E4967" s="135" t="s">
        <v>2103</v>
      </c>
      <c r="F4967" s="135">
        <v>2</v>
      </c>
      <c r="G4967" s="136">
        <v>19</v>
      </c>
      <c r="H4967" s="135" t="s">
        <v>2220</v>
      </c>
      <c r="I4967" s="135">
        <v>975</v>
      </c>
      <c r="J4967" s="135" t="s">
        <v>2115</v>
      </c>
      <c r="K4967" s="135" t="s">
        <v>2116</v>
      </c>
      <c r="L4967" s="135" t="s">
        <v>2117</v>
      </c>
      <c r="M4967" s="135"/>
      <c r="N4967" s="137"/>
      <c r="O4967" s="121"/>
    </row>
    <row r="4968" spans="1:15" x14ac:dyDescent="0.25">
      <c r="A4968" s="139">
        <v>161</v>
      </c>
      <c r="B4968" s="135" t="s">
        <v>305</v>
      </c>
      <c r="C4968" s="134" t="s">
        <v>2102</v>
      </c>
      <c r="D4968" s="135">
        <v>6190</v>
      </c>
      <c r="E4968" s="135" t="s">
        <v>2103</v>
      </c>
      <c r="F4968" s="135">
        <v>2</v>
      </c>
      <c r="G4968" s="136">
        <v>20</v>
      </c>
      <c r="H4968" s="135" t="s">
        <v>3488</v>
      </c>
      <c r="I4968" s="135">
        <v>975</v>
      </c>
      <c r="J4968" s="135" t="s">
        <v>2112</v>
      </c>
      <c r="K4968" s="135" t="s">
        <v>2113</v>
      </c>
      <c r="L4968" s="135" t="s">
        <v>194</v>
      </c>
      <c r="M4968" s="135"/>
      <c r="N4968" s="137"/>
      <c r="O4968" s="121"/>
    </row>
    <row r="4969" spans="1:15" x14ac:dyDescent="0.25">
      <c r="A4969" s="139">
        <v>161</v>
      </c>
      <c r="B4969" s="135" t="s">
        <v>305</v>
      </c>
      <c r="C4969" s="134" t="s">
        <v>2102</v>
      </c>
      <c r="D4969" s="135">
        <v>6191</v>
      </c>
      <c r="E4969" s="135" t="s">
        <v>2103</v>
      </c>
      <c r="F4969" s="135">
        <v>2</v>
      </c>
      <c r="G4969" s="136">
        <v>21</v>
      </c>
      <c r="H4969" s="135" t="s">
        <v>2221</v>
      </c>
      <c r="I4969" s="135">
        <v>975</v>
      </c>
      <c r="J4969" s="135" t="s">
        <v>2112</v>
      </c>
      <c r="K4969" s="135" t="s">
        <v>2113</v>
      </c>
      <c r="L4969" s="135" t="s">
        <v>194</v>
      </c>
      <c r="M4969" s="135"/>
      <c r="N4969" s="137"/>
      <c r="O4969" s="121"/>
    </row>
    <row r="4970" spans="1:15" x14ac:dyDescent="0.25">
      <c r="A4970" s="139">
        <v>161</v>
      </c>
      <c r="B4970" s="135" t="s">
        <v>305</v>
      </c>
      <c r="C4970" s="134" t="s">
        <v>2102</v>
      </c>
      <c r="D4970" s="135">
        <v>6192</v>
      </c>
      <c r="E4970" s="135" t="s">
        <v>2103</v>
      </c>
      <c r="F4970" s="135">
        <v>2</v>
      </c>
      <c r="G4970" s="136">
        <v>23</v>
      </c>
      <c r="H4970" s="135" t="s">
        <v>2223</v>
      </c>
      <c r="I4970" s="135">
        <v>2337</v>
      </c>
      <c r="J4970" s="135" t="s">
        <v>2105</v>
      </c>
      <c r="K4970" s="135" t="s">
        <v>2106</v>
      </c>
      <c r="L4970" s="135" t="s">
        <v>193</v>
      </c>
      <c r="M4970" s="135"/>
      <c r="N4970" s="137"/>
      <c r="O4970" s="121"/>
    </row>
    <row r="4971" spans="1:15" x14ac:dyDescent="0.25">
      <c r="A4971" s="139">
        <v>161</v>
      </c>
      <c r="B4971" s="135" t="s">
        <v>305</v>
      </c>
      <c r="C4971" s="134" t="s">
        <v>2102</v>
      </c>
      <c r="D4971" s="135">
        <v>6193</v>
      </c>
      <c r="E4971" s="135" t="s">
        <v>2103</v>
      </c>
      <c r="F4971" s="135">
        <v>3</v>
      </c>
      <c r="G4971" s="136">
        <v>1</v>
      </c>
      <c r="H4971" s="135" t="s">
        <v>2535</v>
      </c>
      <c r="I4971" s="135">
        <v>2758</v>
      </c>
      <c r="J4971" s="135" t="s">
        <v>2202</v>
      </c>
      <c r="K4971" s="135" t="s">
        <v>2203</v>
      </c>
      <c r="L4971" s="135" t="s">
        <v>190</v>
      </c>
      <c r="M4971" s="135"/>
      <c r="N4971" s="137"/>
      <c r="O4971" s="121"/>
    </row>
    <row r="4972" spans="1:15" x14ac:dyDescent="0.25">
      <c r="A4972" s="139">
        <v>161</v>
      </c>
      <c r="B4972" s="135" t="s">
        <v>305</v>
      </c>
      <c r="C4972" s="134" t="s">
        <v>2102</v>
      </c>
      <c r="D4972" s="135">
        <v>6194</v>
      </c>
      <c r="E4972" s="135" t="s">
        <v>2103</v>
      </c>
      <c r="F4972" s="135">
        <v>3</v>
      </c>
      <c r="G4972" s="136">
        <v>2</v>
      </c>
      <c r="H4972" s="135" t="s">
        <v>2247</v>
      </c>
      <c r="I4972" s="135">
        <v>653</v>
      </c>
      <c r="J4972" s="135" t="s">
        <v>2155</v>
      </c>
      <c r="K4972" s="135" t="s">
        <v>2156</v>
      </c>
      <c r="L4972" s="135" t="s">
        <v>193</v>
      </c>
      <c r="M4972" s="135"/>
      <c r="N4972" s="137"/>
      <c r="O4972" s="121"/>
    </row>
    <row r="4973" spans="1:15" x14ac:dyDescent="0.25">
      <c r="A4973" s="139">
        <v>161</v>
      </c>
      <c r="B4973" s="135" t="s">
        <v>305</v>
      </c>
      <c r="C4973" s="134" t="s">
        <v>2102</v>
      </c>
      <c r="D4973" s="135">
        <v>6195</v>
      </c>
      <c r="E4973" s="135" t="s">
        <v>2103</v>
      </c>
      <c r="F4973" s="135">
        <v>3</v>
      </c>
      <c r="G4973" s="136">
        <v>3</v>
      </c>
      <c r="H4973" s="135" t="s">
        <v>3498</v>
      </c>
      <c r="I4973" s="135">
        <v>102</v>
      </c>
      <c r="J4973" s="135" t="s">
        <v>2151</v>
      </c>
      <c r="K4973" s="135" t="s">
        <v>2152</v>
      </c>
      <c r="L4973" s="135" t="s">
        <v>193</v>
      </c>
      <c r="M4973" s="135"/>
      <c r="N4973" s="137"/>
      <c r="O4973" s="121"/>
    </row>
    <row r="4974" spans="1:15" x14ac:dyDescent="0.25">
      <c r="A4974" s="139">
        <v>161</v>
      </c>
      <c r="B4974" s="135" t="s">
        <v>305</v>
      </c>
      <c r="C4974" s="134" t="s">
        <v>2102</v>
      </c>
      <c r="D4974" s="135">
        <v>6196</v>
      </c>
      <c r="E4974" s="135" t="s">
        <v>2103</v>
      </c>
      <c r="F4974" s="135">
        <v>3</v>
      </c>
      <c r="G4974" s="136">
        <v>5</v>
      </c>
      <c r="H4974" s="135" t="s">
        <v>3500</v>
      </c>
      <c r="I4974" s="135">
        <v>68</v>
      </c>
      <c r="J4974" s="135" t="s">
        <v>2108</v>
      </c>
      <c r="K4974" s="135" t="s">
        <v>2109</v>
      </c>
      <c r="L4974" s="135" t="s">
        <v>193</v>
      </c>
      <c r="M4974" s="135"/>
      <c r="N4974" s="137"/>
      <c r="O4974" s="121"/>
    </row>
    <row r="4975" spans="1:15" x14ac:dyDescent="0.25">
      <c r="A4975" s="139">
        <v>161</v>
      </c>
      <c r="B4975" s="135" t="s">
        <v>305</v>
      </c>
      <c r="C4975" s="134" t="s">
        <v>2102</v>
      </c>
      <c r="D4975" s="135">
        <v>6197</v>
      </c>
      <c r="E4975" s="135" t="s">
        <v>2103</v>
      </c>
      <c r="F4975" s="135">
        <v>3</v>
      </c>
      <c r="G4975" s="136">
        <v>6</v>
      </c>
      <c r="H4975" s="135" t="s">
        <v>3501</v>
      </c>
      <c r="I4975" s="135">
        <v>95</v>
      </c>
      <c r="J4975" s="135" t="s">
        <v>2105</v>
      </c>
      <c r="K4975" s="135" t="s">
        <v>2106</v>
      </c>
      <c r="L4975" s="135" t="s">
        <v>193</v>
      </c>
      <c r="M4975" s="135"/>
      <c r="N4975" s="137"/>
      <c r="O4975" s="121"/>
    </row>
    <row r="4976" spans="1:15" x14ac:dyDescent="0.25">
      <c r="A4976" s="139">
        <v>161</v>
      </c>
      <c r="B4976" s="135" t="s">
        <v>305</v>
      </c>
      <c r="C4976" s="134" t="s">
        <v>2102</v>
      </c>
      <c r="D4976" s="135">
        <v>6198</v>
      </c>
      <c r="E4976" s="135" t="s">
        <v>2103</v>
      </c>
      <c r="F4976" s="135">
        <v>3</v>
      </c>
      <c r="G4976" s="136">
        <v>7</v>
      </c>
      <c r="H4976" s="135" t="s">
        <v>3502</v>
      </c>
      <c r="I4976" s="135">
        <v>47</v>
      </c>
      <c r="J4976" s="135" t="s">
        <v>2105</v>
      </c>
      <c r="K4976" s="135" t="s">
        <v>2106</v>
      </c>
      <c r="L4976" s="135" t="s">
        <v>193</v>
      </c>
      <c r="M4976" s="135"/>
      <c r="N4976" s="137"/>
      <c r="O4976" s="121"/>
    </row>
    <row r="4977" spans="1:15" x14ac:dyDescent="0.25">
      <c r="A4977" s="139">
        <v>161</v>
      </c>
      <c r="B4977" s="135" t="s">
        <v>305</v>
      </c>
      <c r="C4977" s="134" t="s">
        <v>2102</v>
      </c>
      <c r="D4977" s="135">
        <v>6199</v>
      </c>
      <c r="E4977" s="135" t="s">
        <v>2103</v>
      </c>
      <c r="F4977" s="135">
        <v>3</v>
      </c>
      <c r="G4977" s="136" t="s">
        <v>4288</v>
      </c>
      <c r="H4977" s="135" t="s">
        <v>4289</v>
      </c>
      <c r="I4977" s="135">
        <v>308</v>
      </c>
      <c r="J4977" s="135" t="s">
        <v>2115</v>
      </c>
      <c r="K4977" s="135" t="s">
        <v>2129</v>
      </c>
      <c r="L4977" s="135" t="s">
        <v>194</v>
      </c>
      <c r="M4977" s="135"/>
      <c r="N4977" s="137"/>
      <c r="O4977" s="121"/>
    </row>
    <row r="4978" spans="1:15" x14ac:dyDescent="0.25">
      <c r="A4978" s="139">
        <v>161</v>
      </c>
      <c r="B4978" s="135" t="s">
        <v>305</v>
      </c>
      <c r="C4978" s="134" t="s">
        <v>2102</v>
      </c>
      <c r="D4978" s="135">
        <v>6200</v>
      </c>
      <c r="E4978" s="135" t="s">
        <v>2103</v>
      </c>
      <c r="F4978" s="135">
        <v>3</v>
      </c>
      <c r="G4978" s="136" t="s">
        <v>3392</v>
      </c>
      <c r="H4978" s="135" t="s">
        <v>4290</v>
      </c>
      <c r="I4978" s="135">
        <v>202</v>
      </c>
      <c r="J4978" s="135" t="s">
        <v>2151</v>
      </c>
      <c r="K4978" s="135" t="s">
        <v>2152</v>
      </c>
      <c r="L4978" s="135" t="s">
        <v>193</v>
      </c>
      <c r="M4978" s="135"/>
      <c r="N4978" s="137"/>
      <c r="O4978" s="121"/>
    </row>
    <row r="4979" spans="1:15" x14ac:dyDescent="0.25">
      <c r="A4979" s="139">
        <v>161</v>
      </c>
      <c r="B4979" s="135" t="s">
        <v>305</v>
      </c>
      <c r="C4979" s="134" t="s">
        <v>2102</v>
      </c>
      <c r="D4979" s="135">
        <v>6201</v>
      </c>
      <c r="E4979" s="135" t="s">
        <v>2103</v>
      </c>
      <c r="F4979" s="135">
        <v>3</v>
      </c>
      <c r="G4979" s="136">
        <v>11</v>
      </c>
      <c r="H4979" s="135" t="s">
        <v>2250</v>
      </c>
      <c r="I4979" s="135">
        <v>249</v>
      </c>
      <c r="J4979" s="135" t="s">
        <v>2112</v>
      </c>
      <c r="K4979" s="135" t="s">
        <v>2113</v>
      </c>
      <c r="L4979" s="135" t="s">
        <v>194</v>
      </c>
      <c r="M4979" s="135"/>
      <c r="N4979" s="137"/>
      <c r="O4979" s="121"/>
    </row>
    <row r="4980" spans="1:15" x14ac:dyDescent="0.25">
      <c r="A4980" s="139">
        <v>161</v>
      </c>
      <c r="B4980" s="135" t="s">
        <v>305</v>
      </c>
      <c r="C4980" s="134" t="s">
        <v>2102</v>
      </c>
      <c r="D4980" s="135">
        <v>6202</v>
      </c>
      <c r="E4980" s="135" t="s">
        <v>2103</v>
      </c>
      <c r="F4980" s="135">
        <v>3</v>
      </c>
      <c r="G4980" s="136">
        <v>12</v>
      </c>
      <c r="H4980" s="135" t="s">
        <v>2251</v>
      </c>
      <c r="I4980" s="135">
        <v>242</v>
      </c>
      <c r="J4980" s="135" t="s">
        <v>2105</v>
      </c>
      <c r="K4980" s="135" t="s">
        <v>2106</v>
      </c>
      <c r="L4980" s="135" t="s">
        <v>193</v>
      </c>
      <c r="M4980" s="135"/>
      <c r="N4980" s="137"/>
      <c r="O4980" s="121"/>
    </row>
    <row r="4981" spans="1:15" x14ac:dyDescent="0.25">
      <c r="A4981" s="139">
        <v>161</v>
      </c>
      <c r="B4981" s="135" t="s">
        <v>305</v>
      </c>
      <c r="C4981" s="134" t="s">
        <v>2102</v>
      </c>
      <c r="D4981" s="135">
        <v>6203</v>
      </c>
      <c r="E4981" s="135" t="s">
        <v>2103</v>
      </c>
      <c r="F4981" s="135">
        <v>3</v>
      </c>
      <c r="G4981" s="140">
        <v>14</v>
      </c>
      <c r="H4981" s="135" t="s">
        <v>2253</v>
      </c>
      <c r="I4981" s="135">
        <v>1125</v>
      </c>
      <c r="J4981" s="135" t="s">
        <v>2155</v>
      </c>
      <c r="K4981" s="135" t="s">
        <v>2156</v>
      </c>
      <c r="L4981" s="135" t="s">
        <v>193</v>
      </c>
      <c r="M4981" s="135"/>
      <c r="N4981" s="137"/>
      <c r="O4981" s="121"/>
    </row>
    <row r="4982" spans="1:15" x14ac:dyDescent="0.25">
      <c r="A4982" s="139">
        <v>161</v>
      </c>
      <c r="B4982" s="135" t="s">
        <v>305</v>
      </c>
      <c r="C4982" s="134" t="s">
        <v>2973</v>
      </c>
      <c r="D4982" s="135">
        <v>20528</v>
      </c>
      <c r="E4982" s="135" t="s">
        <v>2427</v>
      </c>
      <c r="F4982" s="135">
        <v>1</v>
      </c>
      <c r="G4982" s="140">
        <v>1</v>
      </c>
      <c r="H4982" s="135" t="s">
        <v>2428</v>
      </c>
      <c r="I4982" s="135">
        <v>850</v>
      </c>
      <c r="J4982" s="135" t="s">
        <v>2115</v>
      </c>
      <c r="K4982" s="135" t="s">
        <v>2116</v>
      </c>
      <c r="L4982" s="135" t="s">
        <v>2117</v>
      </c>
      <c r="M4982" s="135"/>
      <c r="N4982" s="137" t="s">
        <v>4291</v>
      </c>
      <c r="O4982" s="121"/>
    </row>
    <row r="4983" spans="1:15" x14ac:dyDescent="0.25">
      <c r="A4983" s="139">
        <v>161</v>
      </c>
      <c r="B4983" s="135" t="s">
        <v>305</v>
      </c>
      <c r="C4983" s="134" t="s">
        <v>2973</v>
      </c>
      <c r="D4983" s="135">
        <v>20529</v>
      </c>
      <c r="E4983" s="135" t="s">
        <v>2429</v>
      </c>
      <c r="F4983" s="135">
        <v>1</v>
      </c>
      <c r="G4983" s="136">
        <v>1</v>
      </c>
      <c r="H4983" s="135" t="s">
        <v>2430</v>
      </c>
      <c r="I4983" s="135">
        <v>850</v>
      </c>
      <c r="J4983" s="135" t="s">
        <v>2115</v>
      </c>
      <c r="K4983" s="135" t="s">
        <v>2116</v>
      </c>
      <c r="L4983" s="135" t="s">
        <v>2117</v>
      </c>
      <c r="M4983" s="135"/>
      <c r="N4983" s="137" t="s">
        <v>4291</v>
      </c>
      <c r="O4983" s="121"/>
    </row>
    <row r="4984" spans="1:15" x14ac:dyDescent="0.25">
      <c r="A4984" s="139">
        <v>161</v>
      </c>
      <c r="B4984" s="135" t="s">
        <v>305</v>
      </c>
      <c r="C4984" s="134" t="s">
        <v>2973</v>
      </c>
      <c r="D4984" s="135">
        <v>20530</v>
      </c>
      <c r="E4984" s="135" t="s">
        <v>2431</v>
      </c>
      <c r="F4984" s="135">
        <v>1</v>
      </c>
      <c r="G4984" s="136">
        <v>1</v>
      </c>
      <c r="H4984" s="135" t="s">
        <v>2432</v>
      </c>
      <c r="I4984" s="135">
        <v>850</v>
      </c>
      <c r="J4984" s="135" t="s">
        <v>2115</v>
      </c>
      <c r="K4984" s="135" t="s">
        <v>2116</v>
      </c>
      <c r="L4984" s="135" t="s">
        <v>2117</v>
      </c>
      <c r="M4984" s="135"/>
      <c r="N4984" s="137" t="s">
        <v>4291</v>
      </c>
      <c r="O4984" s="121"/>
    </row>
    <row r="4985" spans="1:15" x14ac:dyDescent="0.25">
      <c r="A4985" s="139">
        <v>162</v>
      </c>
      <c r="B4985" s="135" t="s">
        <v>223</v>
      </c>
      <c r="C4985" s="134" t="s">
        <v>2102</v>
      </c>
      <c r="D4985" s="135">
        <v>6222</v>
      </c>
      <c r="E4985" s="135">
        <v>30</v>
      </c>
      <c r="F4985" s="135">
        <v>1</v>
      </c>
      <c r="G4985" s="136">
        <v>1</v>
      </c>
      <c r="H4985" s="135" t="s">
        <v>3728</v>
      </c>
      <c r="I4985" s="135">
        <v>897</v>
      </c>
      <c r="J4985" s="135" t="s">
        <v>2115</v>
      </c>
      <c r="K4985" s="135" t="s">
        <v>2116</v>
      </c>
      <c r="L4985" s="135" t="s">
        <v>2117</v>
      </c>
      <c r="M4985" s="135"/>
      <c r="N4985" s="137"/>
      <c r="O4985" s="121"/>
    </row>
    <row r="4986" spans="1:15" x14ac:dyDescent="0.25">
      <c r="A4986" s="139">
        <v>162</v>
      </c>
      <c r="B4986" s="135" t="s">
        <v>223</v>
      </c>
      <c r="C4986" s="134" t="s">
        <v>2102</v>
      </c>
      <c r="D4986" s="135">
        <v>6223</v>
      </c>
      <c r="E4986" s="135">
        <v>31</v>
      </c>
      <c r="F4986" s="135">
        <v>1</v>
      </c>
      <c r="G4986" s="136">
        <v>1</v>
      </c>
      <c r="H4986" s="135" t="s">
        <v>3732</v>
      </c>
      <c r="I4986" s="135">
        <v>897</v>
      </c>
      <c r="J4986" s="135" t="s">
        <v>2115</v>
      </c>
      <c r="K4986" s="135" t="s">
        <v>2116</v>
      </c>
      <c r="L4986" s="135" t="s">
        <v>2117</v>
      </c>
      <c r="M4986" s="135"/>
      <c r="N4986" s="137"/>
      <c r="O4986" s="121"/>
    </row>
    <row r="4987" spans="1:15" x14ac:dyDescent="0.25">
      <c r="A4987" s="139">
        <v>162</v>
      </c>
      <c r="B4987" s="135" t="s">
        <v>223</v>
      </c>
      <c r="C4987" s="134" t="s">
        <v>2102</v>
      </c>
      <c r="D4987" s="135">
        <v>6224</v>
      </c>
      <c r="E4987" s="135">
        <v>32</v>
      </c>
      <c r="F4987" s="135">
        <v>1</v>
      </c>
      <c r="G4987" s="136">
        <v>1</v>
      </c>
      <c r="H4987" s="135" t="s">
        <v>3735</v>
      </c>
      <c r="I4987" s="135">
        <v>897</v>
      </c>
      <c r="J4987" s="135" t="s">
        <v>2115</v>
      </c>
      <c r="K4987" s="135" t="s">
        <v>2116</v>
      </c>
      <c r="L4987" s="135" t="s">
        <v>2117</v>
      </c>
      <c r="M4987" s="135"/>
      <c r="N4987" s="137"/>
      <c r="O4987" s="121"/>
    </row>
    <row r="4988" spans="1:15" x14ac:dyDescent="0.25">
      <c r="A4988" s="139">
        <v>162</v>
      </c>
      <c r="B4988" s="135" t="s">
        <v>223</v>
      </c>
      <c r="C4988" s="134" t="s">
        <v>2102</v>
      </c>
      <c r="D4988" s="135">
        <v>6225</v>
      </c>
      <c r="E4988" s="135">
        <v>33</v>
      </c>
      <c r="F4988" s="135">
        <v>1</v>
      </c>
      <c r="G4988" s="136">
        <v>1</v>
      </c>
      <c r="H4988" s="135" t="s">
        <v>4292</v>
      </c>
      <c r="I4988" s="135">
        <v>897</v>
      </c>
      <c r="J4988" s="135" t="s">
        <v>2115</v>
      </c>
      <c r="K4988" s="135" t="s">
        <v>2116</v>
      </c>
      <c r="L4988" s="135" t="s">
        <v>2117</v>
      </c>
      <c r="M4988" s="135"/>
      <c r="N4988" s="137"/>
      <c r="O4988" s="121"/>
    </row>
    <row r="4989" spans="1:15" x14ac:dyDescent="0.25">
      <c r="A4989" s="139">
        <v>162</v>
      </c>
      <c r="B4989" s="135" t="s">
        <v>223</v>
      </c>
      <c r="C4989" s="134" t="s">
        <v>2102</v>
      </c>
      <c r="D4989" s="135">
        <v>6226</v>
      </c>
      <c r="E4989" s="135">
        <v>34</v>
      </c>
      <c r="F4989" s="135">
        <v>1</v>
      </c>
      <c r="G4989" s="136">
        <v>1</v>
      </c>
      <c r="H4989" s="135" t="s">
        <v>4293</v>
      </c>
      <c r="I4989" s="135">
        <v>897</v>
      </c>
      <c r="J4989" s="135" t="s">
        <v>2115</v>
      </c>
      <c r="K4989" s="135" t="s">
        <v>2116</v>
      </c>
      <c r="L4989" s="135" t="s">
        <v>2117</v>
      </c>
      <c r="M4989" s="135"/>
      <c r="N4989" s="137"/>
      <c r="O4989" s="121"/>
    </row>
    <row r="4990" spans="1:15" x14ac:dyDescent="0.25">
      <c r="A4990" s="139">
        <v>162</v>
      </c>
      <c r="B4990" s="135" t="s">
        <v>223</v>
      </c>
      <c r="C4990" s="134" t="s">
        <v>2102</v>
      </c>
      <c r="D4990" s="135">
        <v>6227</v>
      </c>
      <c r="E4990" s="135">
        <v>35</v>
      </c>
      <c r="F4990" s="135">
        <v>1</v>
      </c>
      <c r="G4990" s="136">
        <v>1</v>
      </c>
      <c r="H4990" s="135" t="s">
        <v>4294</v>
      </c>
      <c r="I4990" s="135">
        <v>897</v>
      </c>
      <c r="J4990" s="135" t="s">
        <v>2115</v>
      </c>
      <c r="K4990" s="135" t="s">
        <v>2116</v>
      </c>
      <c r="L4990" s="135" t="s">
        <v>2117</v>
      </c>
      <c r="M4990" s="135"/>
      <c r="N4990" s="137"/>
      <c r="O4990" s="121"/>
    </row>
    <row r="4991" spans="1:15" x14ac:dyDescent="0.25">
      <c r="A4991" s="139">
        <v>162</v>
      </c>
      <c r="B4991" s="135" t="s">
        <v>223</v>
      </c>
      <c r="C4991" s="134" t="s">
        <v>2102</v>
      </c>
      <c r="D4991" s="135">
        <v>6228</v>
      </c>
      <c r="E4991" s="135">
        <v>36</v>
      </c>
      <c r="F4991" s="135">
        <v>1</v>
      </c>
      <c r="G4991" s="136">
        <v>1</v>
      </c>
      <c r="H4991" s="135" t="s">
        <v>4295</v>
      </c>
      <c r="I4991" s="135">
        <v>897</v>
      </c>
      <c r="J4991" s="135" t="s">
        <v>2115</v>
      </c>
      <c r="K4991" s="135" t="s">
        <v>2116</v>
      </c>
      <c r="L4991" s="135" t="s">
        <v>2117</v>
      </c>
      <c r="M4991" s="135"/>
      <c r="N4991" s="137"/>
      <c r="O4991" s="121"/>
    </row>
    <row r="4992" spans="1:15" x14ac:dyDescent="0.25">
      <c r="A4992" s="139">
        <v>162</v>
      </c>
      <c r="B4992" s="135" t="s">
        <v>223</v>
      </c>
      <c r="C4992" s="134" t="s">
        <v>2102</v>
      </c>
      <c r="D4992" s="135">
        <v>6229</v>
      </c>
      <c r="E4992" s="135">
        <v>37</v>
      </c>
      <c r="F4992" s="135">
        <v>1</v>
      </c>
      <c r="G4992" s="136">
        <v>1</v>
      </c>
      <c r="H4992" s="135" t="s">
        <v>4296</v>
      </c>
      <c r="I4992" s="135">
        <v>897</v>
      </c>
      <c r="J4992" s="135" t="s">
        <v>2115</v>
      </c>
      <c r="K4992" s="135" t="s">
        <v>2116</v>
      </c>
      <c r="L4992" s="135" t="s">
        <v>2117</v>
      </c>
      <c r="M4992" s="135"/>
      <c r="N4992" s="137"/>
      <c r="O4992" s="121"/>
    </row>
    <row r="4993" spans="1:15" x14ac:dyDescent="0.25">
      <c r="A4993" s="139">
        <v>162</v>
      </c>
      <c r="B4993" s="135" t="s">
        <v>223</v>
      </c>
      <c r="C4993" s="134" t="s">
        <v>2102</v>
      </c>
      <c r="D4993" s="135">
        <v>6230</v>
      </c>
      <c r="E4993" s="135">
        <v>38</v>
      </c>
      <c r="F4993" s="135">
        <v>1</v>
      </c>
      <c r="G4993" s="136">
        <v>1</v>
      </c>
      <c r="H4993" s="135" t="s">
        <v>4297</v>
      </c>
      <c r="I4993" s="135">
        <v>167</v>
      </c>
      <c r="J4993" s="135" t="s">
        <v>2108</v>
      </c>
      <c r="K4993" s="135" t="s">
        <v>2109</v>
      </c>
      <c r="L4993" s="135" t="s">
        <v>193</v>
      </c>
      <c r="M4993" s="135"/>
      <c r="N4993" s="137"/>
      <c r="O4993" s="121"/>
    </row>
    <row r="4994" spans="1:15" x14ac:dyDescent="0.25">
      <c r="A4994" s="139">
        <v>162</v>
      </c>
      <c r="B4994" s="135" t="s">
        <v>223</v>
      </c>
      <c r="C4994" s="134" t="s">
        <v>2102</v>
      </c>
      <c r="D4994" s="135">
        <v>6231</v>
      </c>
      <c r="E4994" s="135">
        <v>38</v>
      </c>
      <c r="F4994" s="135">
        <v>1</v>
      </c>
      <c r="G4994" s="136">
        <v>2</v>
      </c>
      <c r="H4994" s="135" t="s">
        <v>4298</v>
      </c>
      <c r="I4994" s="135">
        <v>167</v>
      </c>
      <c r="J4994" s="135" t="s">
        <v>2108</v>
      </c>
      <c r="K4994" s="135" t="s">
        <v>2109</v>
      </c>
      <c r="L4994" s="135" t="s">
        <v>193</v>
      </c>
      <c r="M4994" s="135"/>
      <c r="N4994" s="137"/>
      <c r="O4994" s="121"/>
    </row>
    <row r="4995" spans="1:15" x14ac:dyDescent="0.25">
      <c r="A4995" s="139">
        <v>162</v>
      </c>
      <c r="B4995" s="135" t="s">
        <v>223</v>
      </c>
      <c r="C4995" s="134" t="s">
        <v>2102</v>
      </c>
      <c r="D4995" s="135">
        <v>6232</v>
      </c>
      <c r="E4995" s="135">
        <v>39</v>
      </c>
      <c r="F4995" s="135">
        <v>1</v>
      </c>
      <c r="G4995" s="136">
        <v>1</v>
      </c>
      <c r="H4995" s="135" t="s">
        <v>4299</v>
      </c>
      <c r="I4995" s="135">
        <v>897</v>
      </c>
      <c r="J4995" s="135" t="s">
        <v>2115</v>
      </c>
      <c r="K4995" s="135" t="s">
        <v>2116</v>
      </c>
      <c r="L4995" s="135" t="s">
        <v>2117</v>
      </c>
      <c r="M4995" s="135"/>
      <c r="N4995" s="137"/>
      <c r="O4995" s="121"/>
    </row>
    <row r="4996" spans="1:15" x14ac:dyDescent="0.25">
      <c r="A4996" s="139">
        <v>162</v>
      </c>
      <c r="B4996" s="135" t="s">
        <v>223</v>
      </c>
      <c r="C4996" s="134" t="s">
        <v>2102</v>
      </c>
      <c r="D4996" s="135">
        <v>6233</v>
      </c>
      <c r="E4996" s="135">
        <v>40</v>
      </c>
      <c r="F4996" s="135">
        <v>1</v>
      </c>
      <c r="G4996" s="136">
        <v>1</v>
      </c>
      <c r="H4996" s="135" t="s">
        <v>4300</v>
      </c>
      <c r="I4996" s="135">
        <v>897</v>
      </c>
      <c r="J4996" s="135" t="s">
        <v>2115</v>
      </c>
      <c r="K4996" s="135" t="s">
        <v>2116</v>
      </c>
      <c r="L4996" s="135" t="s">
        <v>2117</v>
      </c>
      <c r="M4996" s="135"/>
      <c r="N4996" s="137"/>
      <c r="O4996" s="121"/>
    </row>
    <row r="4997" spans="1:15" x14ac:dyDescent="0.25">
      <c r="A4997" s="139">
        <v>162</v>
      </c>
      <c r="B4997" s="135" t="s">
        <v>223</v>
      </c>
      <c r="C4997" s="134" t="s">
        <v>2102</v>
      </c>
      <c r="D4997" s="135">
        <v>6234</v>
      </c>
      <c r="E4997" s="135" t="s">
        <v>2103</v>
      </c>
      <c r="F4997" s="135">
        <v>1</v>
      </c>
      <c r="G4997" s="136">
        <v>1</v>
      </c>
      <c r="H4997" s="135" t="s">
        <v>2104</v>
      </c>
      <c r="I4997" s="135">
        <v>108</v>
      </c>
      <c r="J4997" s="135" t="s">
        <v>2151</v>
      </c>
      <c r="K4997" s="135" t="s">
        <v>2152</v>
      </c>
      <c r="L4997" s="135" t="s">
        <v>193</v>
      </c>
      <c r="M4997" s="135"/>
      <c r="N4997" s="137"/>
      <c r="O4997" s="121"/>
    </row>
    <row r="4998" spans="1:15" x14ac:dyDescent="0.25">
      <c r="A4998" s="139">
        <v>162</v>
      </c>
      <c r="B4998" s="135" t="s">
        <v>223</v>
      </c>
      <c r="C4998" s="134" t="s">
        <v>2102</v>
      </c>
      <c r="D4998" s="135">
        <v>6235</v>
      </c>
      <c r="E4998" s="135" t="s">
        <v>2103</v>
      </c>
      <c r="F4998" s="135">
        <v>1</v>
      </c>
      <c r="G4998" s="136">
        <v>2</v>
      </c>
      <c r="H4998" s="135" t="s">
        <v>2107</v>
      </c>
      <c r="I4998" s="135">
        <v>33</v>
      </c>
      <c r="J4998" s="135" t="s">
        <v>2151</v>
      </c>
      <c r="K4998" s="135" t="s">
        <v>2152</v>
      </c>
      <c r="L4998" s="135" t="s">
        <v>193</v>
      </c>
      <c r="M4998" s="135"/>
      <c r="N4998" s="137"/>
      <c r="O4998" s="121"/>
    </row>
    <row r="4999" spans="1:15" x14ac:dyDescent="0.25">
      <c r="A4999" s="139">
        <v>162</v>
      </c>
      <c r="B4999" s="135" t="s">
        <v>223</v>
      </c>
      <c r="C4999" s="134" t="s">
        <v>2102</v>
      </c>
      <c r="D4999" s="135">
        <v>6236</v>
      </c>
      <c r="E4999" s="135" t="s">
        <v>2103</v>
      </c>
      <c r="F4999" s="135">
        <v>1</v>
      </c>
      <c r="G4999" s="136">
        <v>3</v>
      </c>
      <c r="H4999" s="135" t="s">
        <v>2110</v>
      </c>
      <c r="I4999" s="135">
        <v>757</v>
      </c>
      <c r="J4999" s="135" t="s">
        <v>2115</v>
      </c>
      <c r="K4999" s="135" t="s">
        <v>2116</v>
      </c>
      <c r="L4999" s="135" t="s">
        <v>2117</v>
      </c>
      <c r="M4999" s="135"/>
      <c r="N4999" s="137"/>
      <c r="O4999" s="121"/>
    </row>
    <row r="5000" spans="1:15" x14ac:dyDescent="0.25">
      <c r="A5000" s="139">
        <v>162</v>
      </c>
      <c r="B5000" s="135" t="s">
        <v>223</v>
      </c>
      <c r="C5000" s="134" t="s">
        <v>2102</v>
      </c>
      <c r="D5000" s="135">
        <v>6237</v>
      </c>
      <c r="E5000" s="135" t="s">
        <v>2103</v>
      </c>
      <c r="F5000" s="135">
        <v>1</v>
      </c>
      <c r="G5000" s="136">
        <v>4</v>
      </c>
      <c r="H5000" s="135" t="s">
        <v>2111</v>
      </c>
      <c r="I5000" s="135">
        <v>242</v>
      </c>
      <c r="J5000" s="135" t="s">
        <v>2105</v>
      </c>
      <c r="K5000" s="135" t="s">
        <v>2106</v>
      </c>
      <c r="L5000" s="135" t="s">
        <v>193</v>
      </c>
      <c r="M5000" s="135"/>
      <c r="N5000" s="137"/>
      <c r="O5000" s="121"/>
    </row>
    <row r="5001" spans="1:15" x14ac:dyDescent="0.25">
      <c r="A5001" s="139">
        <v>162</v>
      </c>
      <c r="B5001" s="135" t="s">
        <v>223</v>
      </c>
      <c r="C5001" s="134" t="s">
        <v>2102</v>
      </c>
      <c r="D5001" s="135">
        <v>6238</v>
      </c>
      <c r="E5001" s="135" t="s">
        <v>2103</v>
      </c>
      <c r="F5001" s="135">
        <v>1</v>
      </c>
      <c r="G5001" s="136">
        <v>5</v>
      </c>
      <c r="H5001" s="135" t="s">
        <v>2114</v>
      </c>
      <c r="I5001" s="135">
        <v>4246</v>
      </c>
      <c r="J5001" s="135" t="s">
        <v>2167</v>
      </c>
      <c r="K5001" s="135" t="s">
        <v>2168</v>
      </c>
      <c r="L5001" s="135" t="s">
        <v>189</v>
      </c>
      <c r="M5001" s="135"/>
      <c r="N5001" s="137"/>
      <c r="O5001" s="121"/>
    </row>
    <row r="5002" spans="1:15" x14ac:dyDescent="0.25">
      <c r="A5002" s="139">
        <v>162</v>
      </c>
      <c r="B5002" s="135" t="s">
        <v>223</v>
      </c>
      <c r="C5002" s="134" t="s">
        <v>2102</v>
      </c>
      <c r="D5002" s="135">
        <v>6239</v>
      </c>
      <c r="E5002" s="135" t="s">
        <v>2103</v>
      </c>
      <c r="F5002" s="135">
        <v>1</v>
      </c>
      <c r="G5002" s="136">
        <v>6</v>
      </c>
      <c r="H5002" s="135" t="s">
        <v>2118</v>
      </c>
      <c r="I5002" s="135">
        <v>646</v>
      </c>
      <c r="J5002" s="135" t="s">
        <v>2167</v>
      </c>
      <c r="K5002" s="135" t="s">
        <v>2168</v>
      </c>
      <c r="L5002" s="135" t="s">
        <v>189</v>
      </c>
      <c r="M5002" s="135"/>
      <c r="N5002" s="137"/>
      <c r="O5002" s="121"/>
    </row>
    <row r="5003" spans="1:15" x14ac:dyDescent="0.25">
      <c r="A5003" s="139">
        <v>162</v>
      </c>
      <c r="B5003" s="135" t="s">
        <v>223</v>
      </c>
      <c r="C5003" s="134" t="s">
        <v>2102</v>
      </c>
      <c r="D5003" s="135">
        <v>6240</v>
      </c>
      <c r="E5003" s="135" t="s">
        <v>2103</v>
      </c>
      <c r="F5003" s="135">
        <v>1</v>
      </c>
      <c r="G5003" s="136">
        <v>7</v>
      </c>
      <c r="H5003" s="135" t="s">
        <v>2119</v>
      </c>
      <c r="I5003" s="135">
        <v>876</v>
      </c>
      <c r="J5003" s="135" t="s">
        <v>2115</v>
      </c>
      <c r="K5003" s="135" t="s">
        <v>2116</v>
      </c>
      <c r="L5003" s="135" t="s">
        <v>2117</v>
      </c>
      <c r="M5003" s="135"/>
      <c r="N5003" s="137"/>
      <c r="O5003" s="121"/>
    </row>
    <row r="5004" spans="1:15" x14ac:dyDescent="0.25">
      <c r="A5004" s="139">
        <v>162</v>
      </c>
      <c r="B5004" s="135" t="s">
        <v>223</v>
      </c>
      <c r="C5004" s="134" t="s">
        <v>2102</v>
      </c>
      <c r="D5004" s="135">
        <v>6241</v>
      </c>
      <c r="E5004" s="135" t="s">
        <v>2103</v>
      </c>
      <c r="F5004" s="135">
        <v>1</v>
      </c>
      <c r="G5004" s="136">
        <v>8</v>
      </c>
      <c r="H5004" s="135" t="s">
        <v>2120</v>
      </c>
      <c r="I5004" s="135">
        <v>213</v>
      </c>
      <c r="J5004" s="135" t="s">
        <v>2155</v>
      </c>
      <c r="K5004" s="135" t="s">
        <v>2156</v>
      </c>
      <c r="L5004" s="135" t="s">
        <v>193</v>
      </c>
      <c r="M5004" s="135"/>
      <c r="N5004" s="137"/>
      <c r="O5004" s="121"/>
    </row>
    <row r="5005" spans="1:15" x14ac:dyDescent="0.25">
      <c r="A5005" s="139">
        <v>162</v>
      </c>
      <c r="B5005" s="135" t="s">
        <v>223</v>
      </c>
      <c r="C5005" s="134" t="s">
        <v>2102</v>
      </c>
      <c r="D5005" s="135">
        <v>6242</v>
      </c>
      <c r="E5005" s="135" t="s">
        <v>2103</v>
      </c>
      <c r="F5005" s="135">
        <v>1</v>
      </c>
      <c r="G5005" s="136">
        <v>9</v>
      </c>
      <c r="H5005" s="135" t="s">
        <v>2121</v>
      </c>
      <c r="I5005" s="135">
        <v>42</v>
      </c>
      <c r="J5005" s="135" t="s">
        <v>2151</v>
      </c>
      <c r="K5005" s="135" t="s">
        <v>2152</v>
      </c>
      <c r="L5005" s="135" t="s">
        <v>193</v>
      </c>
      <c r="M5005" s="135"/>
      <c r="N5005" s="137"/>
      <c r="O5005" s="121"/>
    </row>
    <row r="5006" spans="1:15" x14ac:dyDescent="0.25">
      <c r="A5006" s="139">
        <v>162</v>
      </c>
      <c r="B5006" s="135" t="s">
        <v>223</v>
      </c>
      <c r="C5006" s="134" t="s">
        <v>2102</v>
      </c>
      <c r="D5006" s="135">
        <v>6243</v>
      </c>
      <c r="E5006" s="135" t="s">
        <v>2103</v>
      </c>
      <c r="F5006" s="135">
        <v>1</v>
      </c>
      <c r="G5006" s="136">
        <v>10</v>
      </c>
      <c r="H5006" s="135" t="s">
        <v>2122</v>
      </c>
      <c r="I5006" s="135">
        <v>555</v>
      </c>
      <c r="J5006" s="135" t="s">
        <v>2108</v>
      </c>
      <c r="K5006" s="135" t="s">
        <v>2109</v>
      </c>
      <c r="L5006" s="135" t="s">
        <v>193</v>
      </c>
      <c r="M5006" s="135"/>
      <c r="N5006" s="137"/>
      <c r="O5006" s="121"/>
    </row>
    <row r="5007" spans="1:15" x14ac:dyDescent="0.25">
      <c r="A5007" s="139">
        <v>162</v>
      </c>
      <c r="B5007" s="135" t="s">
        <v>223</v>
      </c>
      <c r="C5007" s="134" t="s">
        <v>2102</v>
      </c>
      <c r="D5007" s="135">
        <v>6244</v>
      </c>
      <c r="E5007" s="135" t="s">
        <v>2103</v>
      </c>
      <c r="F5007" s="135">
        <v>1</v>
      </c>
      <c r="G5007" s="136">
        <v>11</v>
      </c>
      <c r="H5007" s="135" t="s">
        <v>2123</v>
      </c>
      <c r="I5007" s="135">
        <v>245</v>
      </c>
      <c r="J5007" s="135" t="s">
        <v>2105</v>
      </c>
      <c r="K5007" s="135" t="s">
        <v>2106</v>
      </c>
      <c r="L5007" s="135" t="s">
        <v>193</v>
      </c>
      <c r="M5007" s="135"/>
      <c r="N5007" s="137"/>
      <c r="O5007" s="121"/>
    </row>
    <row r="5008" spans="1:15" x14ac:dyDescent="0.25">
      <c r="A5008" s="139">
        <v>162</v>
      </c>
      <c r="B5008" s="135" t="s">
        <v>223</v>
      </c>
      <c r="C5008" s="134" t="s">
        <v>2102</v>
      </c>
      <c r="D5008" s="135">
        <v>6245</v>
      </c>
      <c r="E5008" s="135" t="s">
        <v>2103</v>
      </c>
      <c r="F5008" s="135">
        <v>1</v>
      </c>
      <c r="G5008" s="136">
        <v>12</v>
      </c>
      <c r="H5008" s="135" t="s">
        <v>2126</v>
      </c>
      <c r="I5008" s="135">
        <v>72</v>
      </c>
      <c r="J5008" s="135" t="s">
        <v>2108</v>
      </c>
      <c r="K5008" s="135" t="s">
        <v>2109</v>
      </c>
      <c r="L5008" s="135" t="s">
        <v>193</v>
      </c>
      <c r="M5008" s="135"/>
      <c r="N5008" s="137"/>
      <c r="O5008" s="121"/>
    </row>
    <row r="5009" spans="1:15" x14ac:dyDescent="0.25">
      <c r="A5009" s="139">
        <v>162</v>
      </c>
      <c r="B5009" s="135" t="s">
        <v>223</v>
      </c>
      <c r="C5009" s="134" t="s">
        <v>2102</v>
      </c>
      <c r="D5009" s="135">
        <v>6246</v>
      </c>
      <c r="E5009" s="135" t="s">
        <v>2103</v>
      </c>
      <c r="F5009" s="135">
        <v>1</v>
      </c>
      <c r="G5009" s="136">
        <v>13</v>
      </c>
      <c r="H5009" s="135" t="s">
        <v>2127</v>
      </c>
      <c r="I5009" s="135">
        <v>114</v>
      </c>
      <c r="J5009" s="135" t="s">
        <v>2105</v>
      </c>
      <c r="K5009" s="135" t="s">
        <v>2106</v>
      </c>
      <c r="L5009" s="135" t="s">
        <v>193</v>
      </c>
      <c r="M5009" s="135"/>
      <c r="N5009" s="137"/>
      <c r="O5009" s="121"/>
    </row>
    <row r="5010" spans="1:15" x14ac:dyDescent="0.25">
      <c r="A5010" s="139">
        <v>162</v>
      </c>
      <c r="B5010" s="135" t="s">
        <v>223</v>
      </c>
      <c r="C5010" s="134" t="s">
        <v>2102</v>
      </c>
      <c r="D5010" s="135">
        <v>6247</v>
      </c>
      <c r="E5010" s="135" t="s">
        <v>2103</v>
      </c>
      <c r="F5010" s="135">
        <v>1</v>
      </c>
      <c r="G5010" s="136">
        <v>14</v>
      </c>
      <c r="H5010" s="135" t="s">
        <v>2128</v>
      </c>
      <c r="I5010" s="135">
        <v>755</v>
      </c>
      <c r="J5010" s="135" t="s">
        <v>2115</v>
      </c>
      <c r="K5010" s="135" t="s">
        <v>2116</v>
      </c>
      <c r="L5010" s="135" t="s">
        <v>2117</v>
      </c>
      <c r="M5010" s="135"/>
      <c r="N5010" s="137"/>
      <c r="O5010" s="121"/>
    </row>
    <row r="5011" spans="1:15" x14ac:dyDescent="0.25">
      <c r="A5011" s="139">
        <v>162</v>
      </c>
      <c r="B5011" s="135" t="s">
        <v>223</v>
      </c>
      <c r="C5011" s="134" t="s">
        <v>2102</v>
      </c>
      <c r="D5011" s="135">
        <v>6248</v>
      </c>
      <c r="E5011" s="135" t="s">
        <v>2103</v>
      </c>
      <c r="F5011" s="135">
        <v>1</v>
      </c>
      <c r="G5011" s="136">
        <v>15</v>
      </c>
      <c r="H5011" s="135" t="s">
        <v>2130</v>
      </c>
      <c r="I5011" s="135">
        <v>27</v>
      </c>
      <c r="J5011" s="135" t="s">
        <v>2151</v>
      </c>
      <c r="K5011" s="135" t="s">
        <v>2152</v>
      </c>
      <c r="L5011" s="135" t="s">
        <v>193</v>
      </c>
      <c r="M5011" s="135"/>
      <c r="N5011" s="137"/>
      <c r="O5011" s="121"/>
    </row>
    <row r="5012" spans="1:15" x14ac:dyDescent="0.25">
      <c r="A5012" s="139">
        <v>162</v>
      </c>
      <c r="B5012" s="135" t="s">
        <v>223</v>
      </c>
      <c r="C5012" s="134" t="s">
        <v>2102</v>
      </c>
      <c r="D5012" s="135">
        <v>6249</v>
      </c>
      <c r="E5012" s="135" t="s">
        <v>2103</v>
      </c>
      <c r="F5012" s="135">
        <v>1</v>
      </c>
      <c r="G5012" s="136">
        <v>17</v>
      </c>
      <c r="H5012" s="135" t="s">
        <v>2132</v>
      </c>
      <c r="I5012" s="135">
        <v>753</v>
      </c>
      <c r="J5012" s="135" t="s">
        <v>2115</v>
      </c>
      <c r="K5012" s="135" t="s">
        <v>2116</v>
      </c>
      <c r="L5012" s="135" t="s">
        <v>2117</v>
      </c>
      <c r="M5012" s="135"/>
      <c r="N5012" s="137"/>
      <c r="O5012" s="121"/>
    </row>
    <row r="5013" spans="1:15" x14ac:dyDescent="0.25">
      <c r="A5013" s="139">
        <v>162</v>
      </c>
      <c r="B5013" s="135" t="s">
        <v>223</v>
      </c>
      <c r="C5013" s="134" t="s">
        <v>2102</v>
      </c>
      <c r="D5013" s="135">
        <v>6250</v>
      </c>
      <c r="E5013" s="135" t="s">
        <v>2103</v>
      </c>
      <c r="F5013" s="135">
        <v>1</v>
      </c>
      <c r="G5013" s="136">
        <v>18</v>
      </c>
      <c r="H5013" s="135" t="s">
        <v>2133</v>
      </c>
      <c r="I5013" s="135">
        <v>28</v>
      </c>
      <c r="J5013" s="135" t="s">
        <v>2151</v>
      </c>
      <c r="K5013" s="135" t="s">
        <v>2152</v>
      </c>
      <c r="L5013" s="135" t="s">
        <v>193</v>
      </c>
      <c r="M5013" s="135"/>
      <c r="N5013" s="137"/>
      <c r="O5013" s="121"/>
    </row>
    <row r="5014" spans="1:15" x14ac:dyDescent="0.25">
      <c r="A5014" s="139">
        <v>162</v>
      </c>
      <c r="B5014" s="135" t="s">
        <v>223</v>
      </c>
      <c r="C5014" s="134" t="s">
        <v>2102</v>
      </c>
      <c r="D5014" s="135">
        <v>6251</v>
      </c>
      <c r="E5014" s="135" t="s">
        <v>2103</v>
      </c>
      <c r="F5014" s="135">
        <v>1</v>
      </c>
      <c r="G5014" s="136">
        <v>20</v>
      </c>
      <c r="H5014" s="135" t="s">
        <v>2135</v>
      </c>
      <c r="I5014" s="135">
        <v>757</v>
      </c>
      <c r="J5014" s="135" t="s">
        <v>2115</v>
      </c>
      <c r="K5014" s="135" t="s">
        <v>2116</v>
      </c>
      <c r="L5014" s="135" t="s">
        <v>2117</v>
      </c>
      <c r="M5014" s="135"/>
      <c r="N5014" s="137"/>
      <c r="O5014" s="121"/>
    </row>
    <row r="5015" spans="1:15" x14ac:dyDescent="0.25">
      <c r="A5015" s="139">
        <v>162</v>
      </c>
      <c r="B5015" s="135" t="s">
        <v>223</v>
      </c>
      <c r="C5015" s="134" t="s">
        <v>2102</v>
      </c>
      <c r="D5015" s="135">
        <v>6252</v>
      </c>
      <c r="E5015" s="135" t="s">
        <v>2103</v>
      </c>
      <c r="F5015" s="135">
        <v>1</v>
      </c>
      <c r="G5015" s="136">
        <v>21</v>
      </c>
      <c r="H5015" s="135" t="s">
        <v>2136</v>
      </c>
      <c r="I5015" s="135">
        <v>29</v>
      </c>
      <c r="J5015" s="135" t="s">
        <v>2151</v>
      </c>
      <c r="K5015" s="135" t="s">
        <v>2152</v>
      </c>
      <c r="L5015" s="135" t="s">
        <v>193</v>
      </c>
      <c r="M5015" s="135"/>
      <c r="N5015" s="137"/>
      <c r="O5015" s="121"/>
    </row>
    <row r="5016" spans="1:15" x14ac:dyDescent="0.25">
      <c r="A5016" s="139">
        <v>162</v>
      </c>
      <c r="B5016" s="135" t="s">
        <v>223</v>
      </c>
      <c r="C5016" s="134" t="s">
        <v>2102</v>
      </c>
      <c r="D5016" s="135">
        <v>6253</v>
      </c>
      <c r="E5016" s="135" t="s">
        <v>2103</v>
      </c>
      <c r="F5016" s="135">
        <v>1</v>
      </c>
      <c r="G5016" s="136">
        <v>23</v>
      </c>
      <c r="H5016" s="135" t="s">
        <v>2140</v>
      </c>
      <c r="I5016" s="135">
        <v>242</v>
      </c>
      <c r="J5016" s="135" t="s">
        <v>2105</v>
      </c>
      <c r="K5016" s="135" t="s">
        <v>2106</v>
      </c>
      <c r="L5016" s="135" t="s">
        <v>193</v>
      </c>
      <c r="M5016" s="135"/>
      <c r="N5016" s="137"/>
      <c r="O5016" s="121"/>
    </row>
    <row r="5017" spans="1:15" x14ac:dyDescent="0.25">
      <c r="A5017" s="139">
        <v>162</v>
      </c>
      <c r="B5017" s="135" t="s">
        <v>223</v>
      </c>
      <c r="C5017" s="134" t="s">
        <v>2102</v>
      </c>
      <c r="D5017" s="135">
        <v>6254</v>
      </c>
      <c r="E5017" s="135" t="s">
        <v>2103</v>
      </c>
      <c r="F5017" s="135">
        <v>1</v>
      </c>
      <c r="G5017" s="136">
        <v>24</v>
      </c>
      <c r="H5017" s="135" t="s">
        <v>2141</v>
      </c>
      <c r="I5017" s="135">
        <v>1121</v>
      </c>
      <c r="J5017" s="135" t="s">
        <v>2112</v>
      </c>
      <c r="K5017" s="135" t="s">
        <v>2113</v>
      </c>
      <c r="L5017" s="135" t="s">
        <v>194</v>
      </c>
      <c r="M5017" s="135"/>
      <c r="N5017" s="137"/>
      <c r="O5017" s="121"/>
    </row>
    <row r="5018" spans="1:15" x14ac:dyDescent="0.25">
      <c r="A5018" s="139">
        <v>162</v>
      </c>
      <c r="B5018" s="135" t="s">
        <v>223</v>
      </c>
      <c r="C5018" s="134" t="s">
        <v>2102</v>
      </c>
      <c r="D5018" s="135">
        <v>6255</v>
      </c>
      <c r="E5018" s="135" t="s">
        <v>2103</v>
      </c>
      <c r="F5018" s="135">
        <v>1</v>
      </c>
      <c r="G5018" s="136">
        <v>25</v>
      </c>
      <c r="H5018" s="135" t="s">
        <v>2142</v>
      </c>
      <c r="I5018" s="135">
        <v>1037</v>
      </c>
      <c r="J5018" s="135" t="s">
        <v>2105</v>
      </c>
      <c r="K5018" s="135" t="s">
        <v>2106</v>
      </c>
      <c r="L5018" s="135" t="s">
        <v>193</v>
      </c>
      <c r="M5018" s="135"/>
      <c r="N5018" s="137"/>
      <c r="O5018" s="121"/>
    </row>
    <row r="5019" spans="1:15" x14ac:dyDescent="0.25">
      <c r="A5019" s="139">
        <v>162</v>
      </c>
      <c r="B5019" s="135" t="s">
        <v>223</v>
      </c>
      <c r="C5019" s="134" t="s">
        <v>2102</v>
      </c>
      <c r="D5019" s="135">
        <v>6256</v>
      </c>
      <c r="E5019" s="135" t="s">
        <v>2103</v>
      </c>
      <c r="F5019" s="135">
        <v>1</v>
      </c>
      <c r="G5019" s="136">
        <v>26</v>
      </c>
      <c r="H5019" s="135" t="s">
        <v>2143</v>
      </c>
      <c r="I5019" s="135">
        <v>38</v>
      </c>
      <c r="J5019" s="135" t="s">
        <v>2108</v>
      </c>
      <c r="K5019" s="135" t="s">
        <v>2109</v>
      </c>
      <c r="L5019" s="135" t="s">
        <v>193</v>
      </c>
      <c r="M5019" s="135"/>
      <c r="N5019" s="137"/>
      <c r="O5019" s="121"/>
    </row>
    <row r="5020" spans="1:15" x14ac:dyDescent="0.25">
      <c r="A5020" s="139">
        <v>162</v>
      </c>
      <c r="B5020" s="135" t="s">
        <v>223</v>
      </c>
      <c r="C5020" s="134" t="s">
        <v>2102</v>
      </c>
      <c r="D5020" s="135">
        <v>6257</v>
      </c>
      <c r="E5020" s="135" t="s">
        <v>2103</v>
      </c>
      <c r="F5020" s="135">
        <v>1</v>
      </c>
      <c r="G5020" s="136">
        <v>27</v>
      </c>
      <c r="H5020" s="135" t="s">
        <v>2144</v>
      </c>
      <c r="I5020" s="135">
        <v>24</v>
      </c>
      <c r="J5020" s="135" t="s">
        <v>2108</v>
      </c>
      <c r="K5020" s="135" t="s">
        <v>2109</v>
      </c>
      <c r="L5020" s="135" t="s">
        <v>193</v>
      </c>
      <c r="M5020" s="135"/>
      <c r="N5020" s="137"/>
      <c r="O5020" s="121"/>
    </row>
    <row r="5021" spans="1:15" x14ac:dyDescent="0.25">
      <c r="A5021" s="139">
        <v>162</v>
      </c>
      <c r="B5021" s="135" t="s">
        <v>223</v>
      </c>
      <c r="C5021" s="134" t="s">
        <v>2102</v>
      </c>
      <c r="D5021" s="135">
        <v>6258</v>
      </c>
      <c r="E5021" s="135" t="s">
        <v>2103</v>
      </c>
      <c r="F5021" s="135">
        <v>1</v>
      </c>
      <c r="G5021" s="136">
        <v>28</v>
      </c>
      <c r="H5021" s="135" t="s">
        <v>2145</v>
      </c>
      <c r="I5021" s="135">
        <v>226</v>
      </c>
      <c r="J5021" s="135" t="s">
        <v>2112</v>
      </c>
      <c r="K5021" s="135" t="s">
        <v>2113</v>
      </c>
      <c r="L5021" s="135" t="s">
        <v>194</v>
      </c>
      <c r="M5021" s="135"/>
      <c r="N5021" s="137"/>
      <c r="O5021" s="121"/>
    </row>
    <row r="5022" spans="1:15" x14ac:dyDescent="0.25">
      <c r="A5022" s="139">
        <v>162</v>
      </c>
      <c r="B5022" s="135" t="s">
        <v>223</v>
      </c>
      <c r="C5022" s="134" t="s">
        <v>2102</v>
      </c>
      <c r="D5022" s="135">
        <v>6259</v>
      </c>
      <c r="E5022" s="135" t="s">
        <v>2103</v>
      </c>
      <c r="F5022" s="135">
        <v>1</v>
      </c>
      <c r="G5022" s="136">
        <v>29</v>
      </c>
      <c r="H5022" s="135" t="s">
        <v>2146</v>
      </c>
      <c r="I5022" s="135">
        <v>368</v>
      </c>
      <c r="J5022" s="135" t="s">
        <v>2108</v>
      </c>
      <c r="K5022" s="135" t="s">
        <v>2109</v>
      </c>
      <c r="L5022" s="135" t="s">
        <v>193</v>
      </c>
      <c r="M5022" s="135"/>
      <c r="N5022" s="137"/>
      <c r="O5022" s="121"/>
    </row>
    <row r="5023" spans="1:15" x14ac:dyDescent="0.25">
      <c r="A5023" s="139">
        <v>162</v>
      </c>
      <c r="B5023" s="135" t="s">
        <v>223</v>
      </c>
      <c r="C5023" s="134" t="s">
        <v>2102</v>
      </c>
      <c r="D5023" s="135">
        <v>6260</v>
      </c>
      <c r="E5023" s="135" t="s">
        <v>2103</v>
      </c>
      <c r="F5023" s="135">
        <v>1</v>
      </c>
      <c r="G5023" s="136">
        <v>30</v>
      </c>
      <c r="H5023" s="135" t="s">
        <v>2147</v>
      </c>
      <c r="I5023" s="135">
        <v>42</v>
      </c>
      <c r="J5023" s="135" t="s">
        <v>2440</v>
      </c>
      <c r="K5023" s="135" t="s">
        <v>2441</v>
      </c>
      <c r="L5023" s="135" t="s">
        <v>193</v>
      </c>
      <c r="M5023" s="135"/>
      <c r="N5023" s="137"/>
      <c r="O5023" s="121"/>
    </row>
    <row r="5024" spans="1:15" x14ac:dyDescent="0.25">
      <c r="A5024" s="139">
        <v>162</v>
      </c>
      <c r="B5024" s="135" t="s">
        <v>223</v>
      </c>
      <c r="C5024" s="134" t="s">
        <v>2102</v>
      </c>
      <c r="D5024" s="135">
        <v>6261</v>
      </c>
      <c r="E5024" s="135" t="s">
        <v>2103</v>
      </c>
      <c r="F5024" s="135">
        <v>1</v>
      </c>
      <c r="G5024" s="136">
        <v>31</v>
      </c>
      <c r="H5024" s="135" t="s">
        <v>2148</v>
      </c>
      <c r="I5024" s="135">
        <v>114</v>
      </c>
      <c r="J5024" s="135" t="s">
        <v>2105</v>
      </c>
      <c r="K5024" s="135" t="s">
        <v>2106</v>
      </c>
      <c r="L5024" s="135" t="s">
        <v>193</v>
      </c>
      <c r="M5024" s="135"/>
      <c r="N5024" s="137"/>
      <c r="O5024" s="121"/>
    </row>
    <row r="5025" spans="1:15" x14ac:dyDescent="0.25">
      <c r="A5025" s="139">
        <v>162</v>
      </c>
      <c r="B5025" s="135" t="s">
        <v>223</v>
      </c>
      <c r="C5025" s="134" t="s">
        <v>2102</v>
      </c>
      <c r="D5025" s="135">
        <v>6262</v>
      </c>
      <c r="E5025" s="135" t="s">
        <v>2103</v>
      </c>
      <c r="F5025" s="135">
        <v>1</v>
      </c>
      <c r="G5025" s="136">
        <v>32</v>
      </c>
      <c r="H5025" s="135" t="s">
        <v>2149</v>
      </c>
      <c r="I5025" s="135">
        <v>105</v>
      </c>
      <c r="J5025" s="135" t="s">
        <v>2105</v>
      </c>
      <c r="K5025" s="135" t="s">
        <v>2106</v>
      </c>
      <c r="L5025" s="135" t="s">
        <v>193</v>
      </c>
      <c r="M5025" s="135"/>
      <c r="N5025" s="137"/>
      <c r="O5025" s="121"/>
    </row>
    <row r="5026" spans="1:15" x14ac:dyDescent="0.25">
      <c r="A5026" s="139">
        <v>162</v>
      </c>
      <c r="B5026" s="135" t="s">
        <v>223</v>
      </c>
      <c r="C5026" s="134" t="s">
        <v>2102</v>
      </c>
      <c r="D5026" s="135">
        <v>6263</v>
      </c>
      <c r="E5026" s="135" t="s">
        <v>2103</v>
      </c>
      <c r="F5026" s="135">
        <v>1</v>
      </c>
      <c r="G5026" s="136">
        <v>33</v>
      </c>
      <c r="H5026" s="135" t="s">
        <v>2150</v>
      </c>
      <c r="I5026" s="135">
        <v>81</v>
      </c>
      <c r="J5026" s="135" t="s">
        <v>2105</v>
      </c>
      <c r="K5026" s="135" t="s">
        <v>2106</v>
      </c>
      <c r="L5026" s="135" t="s">
        <v>193</v>
      </c>
      <c r="M5026" s="135"/>
      <c r="N5026" s="137"/>
      <c r="O5026" s="121"/>
    </row>
    <row r="5027" spans="1:15" x14ac:dyDescent="0.25">
      <c r="A5027" s="139">
        <v>162</v>
      </c>
      <c r="B5027" s="135" t="s">
        <v>223</v>
      </c>
      <c r="C5027" s="134" t="s">
        <v>2102</v>
      </c>
      <c r="D5027" s="135">
        <v>6264</v>
      </c>
      <c r="E5027" s="135" t="s">
        <v>2103</v>
      </c>
      <c r="F5027" s="135">
        <v>1</v>
      </c>
      <c r="G5027" s="136">
        <v>34</v>
      </c>
      <c r="H5027" s="135" t="s">
        <v>2153</v>
      </c>
      <c r="I5027" s="135">
        <v>105</v>
      </c>
      <c r="J5027" s="135" t="s">
        <v>2105</v>
      </c>
      <c r="K5027" s="135" t="s">
        <v>2106</v>
      </c>
      <c r="L5027" s="135" t="s">
        <v>193</v>
      </c>
      <c r="M5027" s="135"/>
      <c r="N5027" s="137"/>
      <c r="O5027" s="121"/>
    </row>
    <row r="5028" spans="1:15" x14ac:dyDescent="0.25">
      <c r="A5028" s="139">
        <v>162</v>
      </c>
      <c r="B5028" s="135" t="s">
        <v>223</v>
      </c>
      <c r="C5028" s="134" t="s">
        <v>2102</v>
      </c>
      <c r="D5028" s="135">
        <v>6265</v>
      </c>
      <c r="E5028" s="135" t="s">
        <v>2103</v>
      </c>
      <c r="F5028" s="135">
        <v>1</v>
      </c>
      <c r="G5028" s="136">
        <v>35</v>
      </c>
      <c r="H5028" s="135" t="s">
        <v>2154</v>
      </c>
      <c r="I5028" s="135">
        <v>81</v>
      </c>
      <c r="J5028" s="135" t="s">
        <v>2105</v>
      </c>
      <c r="K5028" s="135" t="s">
        <v>2106</v>
      </c>
      <c r="L5028" s="135" t="s">
        <v>193</v>
      </c>
      <c r="M5028" s="135"/>
      <c r="N5028" s="137"/>
      <c r="O5028" s="121"/>
    </row>
    <row r="5029" spans="1:15" x14ac:dyDescent="0.25">
      <c r="A5029" s="139">
        <v>162</v>
      </c>
      <c r="B5029" s="135" t="s">
        <v>223</v>
      </c>
      <c r="C5029" s="134" t="s">
        <v>2102</v>
      </c>
      <c r="D5029" s="135">
        <v>6266</v>
      </c>
      <c r="E5029" s="135" t="s">
        <v>2103</v>
      </c>
      <c r="F5029" s="135">
        <v>1</v>
      </c>
      <c r="G5029" s="136">
        <v>36</v>
      </c>
      <c r="H5029" s="135" t="s">
        <v>2157</v>
      </c>
      <c r="I5029" s="135">
        <v>1041</v>
      </c>
      <c r="J5029" s="135" t="s">
        <v>2105</v>
      </c>
      <c r="K5029" s="135" t="s">
        <v>2106</v>
      </c>
      <c r="L5029" s="135" t="s">
        <v>193</v>
      </c>
      <c r="M5029" s="135"/>
      <c r="N5029" s="137"/>
      <c r="O5029" s="121"/>
    </row>
    <row r="5030" spans="1:15" x14ac:dyDescent="0.25">
      <c r="A5030" s="139">
        <v>162</v>
      </c>
      <c r="B5030" s="135" t="s">
        <v>223</v>
      </c>
      <c r="C5030" s="134" t="s">
        <v>2102</v>
      </c>
      <c r="D5030" s="135">
        <v>6267</v>
      </c>
      <c r="E5030" s="135" t="s">
        <v>2103</v>
      </c>
      <c r="F5030" s="135">
        <v>1</v>
      </c>
      <c r="G5030" s="136">
        <v>37</v>
      </c>
      <c r="H5030" s="135" t="s">
        <v>2158</v>
      </c>
      <c r="I5030" s="135">
        <v>245</v>
      </c>
      <c r="J5030" s="135" t="s">
        <v>2105</v>
      </c>
      <c r="K5030" s="135" t="s">
        <v>2106</v>
      </c>
      <c r="L5030" s="135" t="s">
        <v>193</v>
      </c>
      <c r="M5030" s="135"/>
      <c r="N5030" s="137"/>
      <c r="O5030" s="121"/>
    </row>
    <row r="5031" spans="1:15" x14ac:dyDescent="0.25">
      <c r="A5031" s="139">
        <v>162</v>
      </c>
      <c r="B5031" s="135" t="s">
        <v>223</v>
      </c>
      <c r="C5031" s="134" t="s">
        <v>2102</v>
      </c>
      <c r="D5031" s="135">
        <v>6268</v>
      </c>
      <c r="E5031" s="135" t="s">
        <v>2103</v>
      </c>
      <c r="F5031" s="135">
        <v>1</v>
      </c>
      <c r="G5031" s="136">
        <v>38</v>
      </c>
      <c r="H5031" s="135" t="s">
        <v>2159</v>
      </c>
      <c r="I5031" s="135">
        <v>52</v>
      </c>
      <c r="J5031" s="135" t="s">
        <v>2440</v>
      </c>
      <c r="K5031" s="135" t="s">
        <v>2441</v>
      </c>
      <c r="L5031" s="135" t="s">
        <v>193</v>
      </c>
      <c r="M5031" s="135"/>
      <c r="N5031" s="137"/>
      <c r="O5031" s="121"/>
    </row>
    <row r="5032" spans="1:15" x14ac:dyDescent="0.25">
      <c r="A5032" s="139">
        <v>162</v>
      </c>
      <c r="B5032" s="135" t="s">
        <v>223</v>
      </c>
      <c r="C5032" s="134" t="s">
        <v>2102</v>
      </c>
      <c r="D5032" s="135">
        <v>6269</v>
      </c>
      <c r="E5032" s="135" t="s">
        <v>2103</v>
      </c>
      <c r="F5032" s="135">
        <v>2</v>
      </c>
      <c r="G5032" s="136">
        <v>1</v>
      </c>
      <c r="H5032" s="135" t="s">
        <v>2204</v>
      </c>
      <c r="I5032" s="135">
        <v>682</v>
      </c>
      <c r="J5032" s="135" t="s">
        <v>2115</v>
      </c>
      <c r="K5032" s="135" t="s">
        <v>2116</v>
      </c>
      <c r="L5032" s="135" t="s">
        <v>2117</v>
      </c>
      <c r="M5032" s="135"/>
      <c r="N5032" s="137"/>
      <c r="O5032" s="121"/>
    </row>
    <row r="5033" spans="1:15" x14ac:dyDescent="0.25">
      <c r="A5033" s="139">
        <v>162</v>
      </c>
      <c r="B5033" s="135" t="s">
        <v>223</v>
      </c>
      <c r="C5033" s="134" t="s">
        <v>2102</v>
      </c>
      <c r="D5033" s="135">
        <v>6270</v>
      </c>
      <c r="E5033" s="135" t="s">
        <v>2103</v>
      </c>
      <c r="F5033" s="135">
        <v>2</v>
      </c>
      <c r="G5033" s="136">
        <v>3</v>
      </c>
      <c r="H5033" s="135" t="s">
        <v>2438</v>
      </c>
      <c r="I5033" s="135">
        <v>30</v>
      </c>
      <c r="J5033" s="135" t="s">
        <v>2108</v>
      </c>
      <c r="K5033" s="135" t="s">
        <v>2109</v>
      </c>
      <c r="L5033" s="135" t="s">
        <v>193</v>
      </c>
      <c r="M5033" s="135"/>
      <c r="N5033" s="137"/>
      <c r="O5033" s="121"/>
    </row>
    <row r="5034" spans="1:15" x14ac:dyDescent="0.25">
      <c r="A5034" s="139">
        <v>162</v>
      </c>
      <c r="B5034" s="135" t="s">
        <v>223</v>
      </c>
      <c r="C5034" s="134" t="s">
        <v>2102</v>
      </c>
      <c r="D5034" s="135">
        <v>6271</v>
      </c>
      <c r="E5034" s="135" t="s">
        <v>2103</v>
      </c>
      <c r="F5034" s="135">
        <v>2</v>
      </c>
      <c r="G5034" s="136">
        <v>4</v>
      </c>
      <c r="H5034" s="135" t="s">
        <v>2439</v>
      </c>
      <c r="I5034" s="135">
        <v>228</v>
      </c>
      <c r="J5034" s="135" t="s">
        <v>2112</v>
      </c>
      <c r="K5034" s="135" t="s">
        <v>2113</v>
      </c>
      <c r="L5034" s="135" t="s">
        <v>194</v>
      </c>
      <c r="M5034" s="135"/>
      <c r="N5034" s="137"/>
      <c r="O5034" s="121"/>
    </row>
    <row r="5035" spans="1:15" x14ac:dyDescent="0.25">
      <c r="A5035" s="139">
        <v>162</v>
      </c>
      <c r="B5035" s="135" t="s">
        <v>223</v>
      </c>
      <c r="C5035" s="134" t="s">
        <v>2102</v>
      </c>
      <c r="D5035" s="135">
        <v>6272</v>
      </c>
      <c r="E5035" s="135" t="s">
        <v>2103</v>
      </c>
      <c r="F5035" s="135">
        <v>2</v>
      </c>
      <c r="G5035" s="140">
        <v>5</v>
      </c>
      <c r="H5035" s="135" t="s">
        <v>2206</v>
      </c>
      <c r="I5035" s="135">
        <v>836</v>
      </c>
      <c r="J5035" s="135" t="s">
        <v>2115</v>
      </c>
      <c r="K5035" s="135" t="s">
        <v>2116</v>
      </c>
      <c r="L5035" s="135" t="s">
        <v>2117</v>
      </c>
      <c r="M5035" s="135"/>
      <c r="N5035" s="137"/>
      <c r="O5035" s="121"/>
    </row>
    <row r="5036" spans="1:15" x14ac:dyDescent="0.25">
      <c r="A5036" s="139">
        <v>162</v>
      </c>
      <c r="B5036" s="135" t="s">
        <v>223</v>
      </c>
      <c r="C5036" s="134" t="s">
        <v>2102</v>
      </c>
      <c r="D5036" s="135">
        <v>6273</v>
      </c>
      <c r="E5036" s="135" t="s">
        <v>2103</v>
      </c>
      <c r="F5036" s="135">
        <v>2</v>
      </c>
      <c r="G5036" s="136">
        <v>6</v>
      </c>
      <c r="H5036" s="135" t="s">
        <v>2207</v>
      </c>
      <c r="I5036" s="135">
        <v>830</v>
      </c>
      <c r="J5036" s="135" t="s">
        <v>2115</v>
      </c>
      <c r="K5036" s="135" t="s">
        <v>2116</v>
      </c>
      <c r="L5036" s="135" t="s">
        <v>2117</v>
      </c>
      <c r="M5036" s="135"/>
      <c r="N5036" s="137"/>
      <c r="O5036" s="121"/>
    </row>
    <row r="5037" spans="1:15" x14ac:dyDescent="0.25">
      <c r="A5037" s="139">
        <v>162</v>
      </c>
      <c r="B5037" s="135" t="s">
        <v>223</v>
      </c>
      <c r="C5037" s="134" t="s">
        <v>2102</v>
      </c>
      <c r="D5037" s="135">
        <v>6274</v>
      </c>
      <c r="E5037" s="135" t="s">
        <v>2103</v>
      </c>
      <c r="F5037" s="135">
        <v>2</v>
      </c>
      <c r="G5037" s="136">
        <v>7</v>
      </c>
      <c r="H5037" s="135" t="s">
        <v>2208</v>
      </c>
      <c r="I5037" s="135">
        <v>200</v>
      </c>
      <c r="J5037" s="135" t="s">
        <v>2105</v>
      </c>
      <c r="K5037" s="135" t="s">
        <v>2106</v>
      </c>
      <c r="L5037" s="135" t="s">
        <v>193</v>
      </c>
      <c r="M5037" s="135"/>
      <c r="N5037" s="137"/>
      <c r="O5037" s="121"/>
    </row>
    <row r="5038" spans="1:15" x14ac:dyDescent="0.25">
      <c r="A5038" s="139">
        <v>162</v>
      </c>
      <c r="B5038" s="135" t="s">
        <v>223</v>
      </c>
      <c r="C5038" s="134" t="s">
        <v>2102</v>
      </c>
      <c r="D5038" s="135">
        <v>6275</v>
      </c>
      <c r="E5038" s="135" t="s">
        <v>2103</v>
      </c>
      <c r="F5038" s="135">
        <v>2</v>
      </c>
      <c r="G5038" s="140">
        <v>8</v>
      </c>
      <c r="H5038" s="135" t="s">
        <v>2209</v>
      </c>
      <c r="I5038" s="135">
        <v>51</v>
      </c>
      <c r="J5038" s="135" t="s">
        <v>2151</v>
      </c>
      <c r="K5038" s="135" t="s">
        <v>2152</v>
      </c>
      <c r="L5038" s="135" t="s">
        <v>193</v>
      </c>
      <c r="M5038" s="135"/>
      <c r="N5038" s="137"/>
      <c r="O5038" s="121"/>
    </row>
    <row r="5039" spans="1:15" x14ac:dyDescent="0.25">
      <c r="A5039" s="139">
        <v>162</v>
      </c>
      <c r="B5039" s="135" t="s">
        <v>223</v>
      </c>
      <c r="C5039" s="134" t="s">
        <v>2102</v>
      </c>
      <c r="D5039" s="135">
        <v>6276</v>
      </c>
      <c r="E5039" s="135" t="s">
        <v>2103</v>
      </c>
      <c r="F5039" s="135">
        <v>2</v>
      </c>
      <c r="G5039" s="136">
        <v>9</v>
      </c>
      <c r="H5039" s="135" t="s">
        <v>2210</v>
      </c>
      <c r="I5039" s="135">
        <v>52</v>
      </c>
      <c r="J5039" s="135" t="s">
        <v>2440</v>
      </c>
      <c r="K5039" s="135" t="s">
        <v>2441</v>
      </c>
      <c r="L5039" s="135" t="s">
        <v>193</v>
      </c>
      <c r="M5039" s="135"/>
      <c r="N5039" s="137"/>
      <c r="O5039" s="121"/>
    </row>
    <row r="5040" spans="1:15" x14ac:dyDescent="0.25">
      <c r="A5040" s="139">
        <v>162</v>
      </c>
      <c r="B5040" s="135" t="s">
        <v>223</v>
      </c>
      <c r="C5040" s="134" t="s">
        <v>2102</v>
      </c>
      <c r="D5040" s="135">
        <v>6277</v>
      </c>
      <c r="E5040" s="135" t="s">
        <v>2103</v>
      </c>
      <c r="F5040" s="135">
        <v>2</v>
      </c>
      <c r="G5040" s="136">
        <v>10</v>
      </c>
      <c r="H5040" s="135" t="s">
        <v>2211</v>
      </c>
      <c r="I5040" s="135">
        <v>24</v>
      </c>
      <c r="J5040" s="135" t="s">
        <v>2105</v>
      </c>
      <c r="K5040" s="135" t="s">
        <v>2106</v>
      </c>
      <c r="L5040" s="135" t="s">
        <v>193</v>
      </c>
      <c r="M5040" s="135"/>
      <c r="N5040" s="137"/>
      <c r="O5040" s="121"/>
    </row>
    <row r="5041" spans="1:15" x14ac:dyDescent="0.25">
      <c r="A5041" s="139">
        <v>162</v>
      </c>
      <c r="B5041" s="135" t="s">
        <v>223</v>
      </c>
      <c r="C5041" s="134" t="s">
        <v>2102</v>
      </c>
      <c r="D5041" s="135">
        <v>6278</v>
      </c>
      <c r="E5041" s="135" t="s">
        <v>2103</v>
      </c>
      <c r="F5041" s="135">
        <v>2</v>
      </c>
      <c r="G5041" s="136">
        <v>11</v>
      </c>
      <c r="H5041" s="135" t="s">
        <v>2212</v>
      </c>
      <c r="I5041" s="135">
        <v>81</v>
      </c>
      <c r="J5041" s="135" t="s">
        <v>2155</v>
      </c>
      <c r="K5041" s="135" t="s">
        <v>2156</v>
      </c>
      <c r="L5041" s="135" t="s">
        <v>193</v>
      </c>
      <c r="M5041" s="135"/>
      <c r="N5041" s="137"/>
      <c r="O5041" s="121"/>
    </row>
    <row r="5042" spans="1:15" x14ac:dyDescent="0.25">
      <c r="A5042" s="139">
        <v>162</v>
      </c>
      <c r="B5042" s="135" t="s">
        <v>223</v>
      </c>
      <c r="C5042" s="134" t="s">
        <v>2102</v>
      </c>
      <c r="D5042" s="135">
        <v>6279</v>
      </c>
      <c r="E5042" s="135" t="s">
        <v>2103</v>
      </c>
      <c r="F5042" s="135">
        <v>2</v>
      </c>
      <c r="G5042" s="136">
        <v>13</v>
      </c>
      <c r="H5042" s="135" t="s">
        <v>2214</v>
      </c>
      <c r="I5042" s="135">
        <v>60</v>
      </c>
      <c r="J5042" s="135" t="s">
        <v>2151</v>
      </c>
      <c r="K5042" s="135" t="s">
        <v>2152</v>
      </c>
      <c r="L5042" s="135" t="s">
        <v>193</v>
      </c>
      <c r="M5042" s="135"/>
      <c r="N5042" s="137"/>
      <c r="O5042" s="121"/>
    </row>
    <row r="5043" spans="1:15" x14ac:dyDescent="0.25">
      <c r="A5043" s="139">
        <v>162</v>
      </c>
      <c r="B5043" s="135" t="s">
        <v>223</v>
      </c>
      <c r="C5043" s="134" t="s">
        <v>2102</v>
      </c>
      <c r="D5043" s="135">
        <v>6280</v>
      </c>
      <c r="E5043" s="135" t="s">
        <v>2103</v>
      </c>
      <c r="F5043" s="135">
        <v>2</v>
      </c>
      <c r="G5043" s="136">
        <v>14</v>
      </c>
      <c r="H5043" s="135" t="s">
        <v>2215</v>
      </c>
      <c r="I5043" s="135">
        <v>755</v>
      </c>
      <c r="J5043" s="135" t="s">
        <v>2115</v>
      </c>
      <c r="K5043" s="135" t="s">
        <v>2116</v>
      </c>
      <c r="L5043" s="135" t="s">
        <v>2117</v>
      </c>
      <c r="M5043" s="135"/>
      <c r="N5043" s="137"/>
      <c r="O5043" s="121"/>
    </row>
    <row r="5044" spans="1:15" x14ac:dyDescent="0.25">
      <c r="A5044" s="139">
        <v>162</v>
      </c>
      <c r="B5044" s="135" t="s">
        <v>223</v>
      </c>
      <c r="C5044" s="134" t="s">
        <v>2102</v>
      </c>
      <c r="D5044" s="135">
        <v>6281</v>
      </c>
      <c r="E5044" s="135" t="s">
        <v>2103</v>
      </c>
      <c r="F5044" s="135">
        <v>2</v>
      </c>
      <c r="G5044" s="136">
        <v>15</v>
      </c>
      <c r="H5044" s="135" t="s">
        <v>2216</v>
      </c>
      <c r="I5044" s="135">
        <v>27</v>
      </c>
      <c r="J5044" s="135" t="s">
        <v>2151</v>
      </c>
      <c r="K5044" s="135" t="s">
        <v>2152</v>
      </c>
      <c r="L5044" s="135" t="s">
        <v>193</v>
      </c>
      <c r="M5044" s="135"/>
      <c r="N5044" s="137"/>
      <c r="O5044" s="121"/>
    </row>
    <row r="5045" spans="1:15" x14ac:dyDescent="0.25">
      <c r="A5045" s="139">
        <v>162</v>
      </c>
      <c r="B5045" s="135" t="s">
        <v>223</v>
      </c>
      <c r="C5045" s="134" t="s">
        <v>2102</v>
      </c>
      <c r="D5045" s="135">
        <v>6282</v>
      </c>
      <c r="E5045" s="135" t="s">
        <v>2103</v>
      </c>
      <c r="F5045" s="135">
        <v>2</v>
      </c>
      <c r="G5045" s="136">
        <v>17</v>
      </c>
      <c r="H5045" s="135" t="s">
        <v>2218</v>
      </c>
      <c r="I5045" s="135">
        <v>753</v>
      </c>
      <c r="J5045" s="135" t="s">
        <v>2115</v>
      </c>
      <c r="K5045" s="135" t="s">
        <v>2116</v>
      </c>
      <c r="L5045" s="135" t="s">
        <v>2117</v>
      </c>
      <c r="M5045" s="135"/>
      <c r="N5045" s="137"/>
      <c r="O5045" s="121"/>
    </row>
    <row r="5046" spans="1:15" x14ac:dyDescent="0.25">
      <c r="A5046" s="139">
        <v>162</v>
      </c>
      <c r="B5046" s="135" t="s">
        <v>223</v>
      </c>
      <c r="C5046" s="134" t="s">
        <v>2102</v>
      </c>
      <c r="D5046" s="135">
        <v>6283</v>
      </c>
      <c r="E5046" s="135" t="s">
        <v>2103</v>
      </c>
      <c r="F5046" s="135">
        <v>2</v>
      </c>
      <c r="G5046" s="136">
        <v>18</v>
      </c>
      <c r="H5046" s="135" t="s">
        <v>2219</v>
      </c>
      <c r="I5046" s="135">
        <v>28</v>
      </c>
      <c r="J5046" s="135" t="s">
        <v>2151</v>
      </c>
      <c r="K5046" s="134" t="s">
        <v>2152</v>
      </c>
      <c r="L5046" s="135" t="s">
        <v>193</v>
      </c>
      <c r="M5046" s="135"/>
      <c r="N5046" s="137"/>
      <c r="O5046" s="121"/>
    </row>
    <row r="5047" spans="1:15" x14ac:dyDescent="0.25">
      <c r="A5047" s="139">
        <v>162</v>
      </c>
      <c r="B5047" s="135" t="s">
        <v>223</v>
      </c>
      <c r="C5047" s="134" t="s">
        <v>2102</v>
      </c>
      <c r="D5047" s="135">
        <v>6284</v>
      </c>
      <c r="E5047" s="135" t="s">
        <v>2103</v>
      </c>
      <c r="F5047" s="135">
        <v>2</v>
      </c>
      <c r="G5047" s="136">
        <v>20</v>
      </c>
      <c r="H5047" s="135" t="s">
        <v>3488</v>
      </c>
      <c r="I5047" s="135">
        <v>885</v>
      </c>
      <c r="J5047" s="135" t="s">
        <v>2115</v>
      </c>
      <c r="K5047" s="135" t="s">
        <v>2116</v>
      </c>
      <c r="L5047" s="135" t="s">
        <v>2117</v>
      </c>
      <c r="M5047" s="135"/>
      <c r="N5047" s="137"/>
      <c r="O5047" s="121"/>
    </row>
    <row r="5048" spans="1:15" x14ac:dyDescent="0.25">
      <c r="A5048" s="139">
        <v>162</v>
      </c>
      <c r="B5048" s="135" t="s">
        <v>223</v>
      </c>
      <c r="C5048" s="134" t="s">
        <v>2102</v>
      </c>
      <c r="D5048" s="135">
        <v>6285</v>
      </c>
      <c r="E5048" s="135" t="s">
        <v>2103</v>
      </c>
      <c r="F5048" s="135">
        <v>2</v>
      </c>
      <c r="G5048" s="136">
        <v>21</v>
      </c>
      <c r="H5048" s="135" t="s">
        <v>2221</v>
      </c>
      <c r="I5048" s="135">
        <v>521</v>
      </c>
      <c r="J5048" s="135" t="s">
        <v>2105</v>
      </c>
      <c r="K5048" s="135" t="s">
        <v>2106</v>
      </c>
      <c r="L5048" s="135" t="s">
        <v>193</v>
      </c>
      <c r="M5048" s="135"/>
      <c r="N5048" s="137"/>
      <c r="O5048" s="121"/>
    </row>
    <row r="5049" spans="1:15" x14ac:dyDescent="0.25">
      <c r="A5049" s="139">
        <v>162</v>
      </c>
      <c r="B5049" s="135" t="s">
        <v>223</v>
      </c>
      <c r="C5049" s="134" t="s">
        <v>2102</v>
      </c>
      <c r="D5049" s="135">
        <v>6286</v>
      </c>
      <c r="E5049" s="135" t="s">
        <v>2103</v>
      </c>
      <c r="F5049" s="135">
        <v>2</v>
      </c>
      <c r="G5049" s="136">
        <v>22</v>
      </c>
      <c r="H5049" s="135" t="s">
        <v>2222</v>
      </c>
      <c r="I5049" s="135">
        <v>191</v>
      </c>
      <c r="J5049" s="135" t="s">
        <v>2105</v>
      </c>
      <c r="K5049" s="135" t="s">
        <v>2106</v>
      </c>
      <c r="L5049" s="135" t="s">
        <v>193</v>
      </c>
      <c r="M5049" s="135"/>
      <c r="N5049" s="137"/>
      <c r="O5049" s="121"/>
    </row>
    <row r="5050" spans="1:15" x14ac:dyDescent="0.25">
      <c r="A5050" s="139">
        <v>162</v>
      </c>
      <c r="B5050" s="135" t="s">
        <v>223</v>
      </c>
      <c r="C5050" s="134" t="s">
        <v>2102</v>
      </c>
      <c r="D5050" s="135">
        <v>6287</v>
      </c>
      <c r="E5050" s="135" t="s">
        <v>2103</v>
      </c>
      <c r="F5050" s="135">
        <v>2</v>
      </c>
      <c r="G5050" s="136" t="s">
        <v>3489</v>
      </c>
      <c r="H5050" s="135" t="s">
        <v>3490</v>
      </c>
      <c r="I5050" s="135">
        <v>48</v>
      </c>
      <c r="J5050" s="135" t="s">
        <v>2108</v>
      </c>
      <c r="K5050" s="135" t="s">
        <v>2109</v>
      </c>
      <c r="L5050" s="135" t="s">
        <v>193</v>
      </c>
      <c r="M5050" s="135"/>
      <c r="N5050" s="137"/>
      <c r="O5050" s="121"/>
    </row>
    <row r="5051" spans="1:15" x14ac:dyDescent="0.25">
      <c r="A5051" s="139">
        <v>162</v>
      </c>
      <c r="B5051" s="135" t="s">
        <v>223</v>
      </c>
      <c r="C5051" s="134" t="s">
        <v>2102</v>
      </c>
      <c r="D5051" s="135">
        <v>6288</v>
      </c>
      <c r="E5051" s="135" t="s">
        <v>2103</v>
      </c>
      <c r="F5051" s="135">
        <v>2</v>
      </c>
      <c r="G5051" s="136" t="s">
        <v>3491</v>
      </c>
      <c r="H5051" s="135" t="s">
        <v>3492</v>
      </c>
      <c r="I5051" s="135">
        <v>18</v>
      </c>
      <c r="J5051" s="135" t="s">
        <v>2155</v>
      </c>
      <c r="K5051" s="135" t="s">
        <v>2156</v>
      </c>
      <c r="L5051" s="135" t="s">
        <v>193</v>
      </c>
      <c r="M5051" s="135"/>
      <c r="N5051" s="137"/>
      <c r="O5051" s="121"/>
    </row>
    <row r="5052" spans="1:15" x14ac:dyDescent="0.25">
      <c r="A5052" s="139">
        <v>162</v>
      </c>
      <c r="B5052" s="135" t="s">
        <v>223</v>
      </c>
      <c r="C5052" s="134" t="s">
        <v>2102</v>
      </c>
      <c r="D5052" s="135">
        <v>6289</v>
      </c>
      <c r="E5052" s="135" t="s">
        <v>2103</v>
      </c>
      <c r="F5052" s="135">
        <v>2</v>
      </c>
      <c r="G5052" s="136">
        <v>24</v>
      </c>
      <c r="H5052" s="135" t="s">
        <v>2540</v>
      </c>
      <c r="I5052" s="135">
        <v>528</v>
      </c>
      <c r="J5052" s="135" t="s">
        <v>2115</v>
      </c>
      <c r="K5052" s="135" t="s">
        <v>2129</v>
      </c>
      <c r="L5052" s="135" t="s">
        <v>194</v>
      </c>
      <c r="M5052" s="135"/>
      <c r="N5052" s="137"/>
      <c r="O5052" s="121"/>
    </row>
    <row r="5053" spans="1:15" x14ac:dyDescent="0.25">
      <c r="A5053" s="139">
        <v>162</v>
      </c>
      <c r="B5053" s="135" t="s">
        <v>223</v>
      </c>
      <c r="C5053" s="134" t="s">
        <v>2102</v>
      </c>
      <c r="D5053" s="135">
        <v>6290</v>
      </c>
      <c r="E5053" s="135" t="s">
        <v>2103</v>
      </c>
      <c r="F5053" s="135">
        <v>2</v>
      </c>
      <c r="G5053" s="136">
        <v>25</v>
      </c>
      <c r="H5053" s="135" t="s">
        <v>2230</v>
      </c>
      <c r="I5053" s="135">
        <v>691</v>
      </c>
      <c r="J5053" s="135" t="s">
        <v>2105</v>
      </c>
      <c r="K5053" s="135" t="s">
        <v>2106</v>
      </c>
      <c r="L5053" s="135" t="s">
        <v>193</v>
      </c>
      <c r="M5053" s="135"/>
      <c r="N5053" s="137"/>
      <c r="O5053" s="121"/>
    </row>
    <row r="5054" spans="1:15" x14ac:dyDescent="0.25">
      <c r="A5054" s="139">
        <v>162</v>
      </c>
      <c r="B5054" s="135" t="s">
        <v>223</v>
      </c>
      <c r="C5054" s="134" t="s">
        <v>2102</v>
      </c>
      <c r="D5054" s="135">
        <v>6291</v>
      </c>
      <c r="E5054" s="135" t="s">
        <v>2103</v>
      </c>
      <c r="F5054" s="135">
        <v>2</v>
      </c>
      <c r="G5054" s="136">
        <v>26</v>
      </c>
      <c r="H5054" s="135" t="s">
        <v>2541</v>
      </c>
      <c r="I5054" s="135">
        <v>191</v>
      </c>
      <c r="J5054" s="135" t="s">
        <v>2105</v>
      </c>
      <c r="K5054" s="135" t="s">
        <v>2106</v>
      </c>
      <c r="L5054" s="135" t="s">
        <v>193</v>
      </c>
      <c r="M5054" s="135"/>
      <c r="N5054" s="137"/>
      <c r="O5054" s="121"/>
    </row>
    <row r="5055" spans="1:15" x14ac:dyDescent="0.25">
      <c r="A5055" s="139">
        <v>162</v>
      </c>
      <c r="B5055" s="135" t="s">
        <v>223</v>
      </c>
      <c r="C5055" s="134" t="s">
        <v>2102</v>
      </c>
      <c r="D5055" s="135">
        <v>6292</v>
      </c>
      <c r="E5055" s="135" t="s">
        <v>2103</v>
      </c>
      <c r="F5055" s="135">
        <v>2</v>
      </c>
      <c r="G5055" s="136" t="s">
        <v>4301</v>
      </c>
      <c r="H5055" s="135" t="s">
        <v>4302</v>
      </c>
      <c r="I5055" s="135">
        <v>168</v>
      </c>
      <c r="J5055" s="135" t="s">
        <v>2151</v>
      </c>
      <c r="K5055" s="135" t="s">
        <v>2152</v>
      </c>
      <c r="L5055" s="135" t="s">
        <v>193</v>
      </c>
      <c r="M5055" s="135"/>
      <c r="N5055" s="137"/>
      <c r="O5055" s="121"/>
    </row>
    <row r="5056" spans="1:15" x14ac:dyDescent="0.25">
      <c r="A5056" s="139">
        <v>162</v>
      </c>
      <c r="B5056" s="135" t="s">
        <v>223</v>
      </c>
      <c r="C5056" s="134" t="s">
        <v>2102</v>
      </c>
      <c r="D5056" s="135">
        <v>6293</v>
      </c>
      <c r="E5056" s="135" t="s">
        <v>2103</v>
      </c>
      <c r="F5056" s="135">
        <v>2</v>
      </c>
      <c r="G5056" s="136" t="s">
        <v>4303</v>
      </c>
      <c r="H5056" s="135" t="s">
        <v>4304</v>
      </c>
      <c r="I5056" s="135">
        <v>120</v>
      </c>
      <c r="J5056" s="135" t="s">
        <v>2112</v>
      </c>
      <c r="K5056" s="135" t="s">
        <v>2113</v>
      </c>
      <c r="L5056" s="135" t="s">
        <v>194</v>
      </c>
      <c r="M5056" s="135"/>
      <c r="N5056" s="137"/>
      <c r="O5056" s="121"/>
    </row>
    <row r="5057" spans="1:15" x14ac:dyDescent="0.25">
      <c r="A5057" s="139">
        <v>162</v>
      </c>
      <c r="B5057" s="135" t="s">
        <v>223</v>
      </c>
      <c r="C5057" s="134" t="s">
        <v>2102</v>
      </c>
      <c r="D5057" s="135">
        <v>6294</v>
      </c>
      <c r="E5057" s="135" t="s">
        <v>2103</v>
      </c>
      <c r="F5057" s="135">
        <v>2</v>
      </c>
      <c r="G5057" s="136">
        <v>28</v>
      </c>
      <c r="H5057" s="135" t="s">
        <v>2236</v>
      </c>
      <c r="I5057" s="135">
        <v>694</v>
      </c>
      <c r="J5057" s="135" t="s">
        <v>2105</v>
      </c>
      <c r="K5057" s="135" t="s">
        <v>2106</v>
      </c>
      <c r="L5057" s="135" t="s">
        <v>193</v>
      </c>
      <c r="M5057" s="135"/>
      <c r="N5057" s="137"/>
      <c r="O5057" s="121"/>
    </row>
    <row r="5058" spans="1:15" x14ac:dyDescent="0.25">
      <c r="A5058" s="139">
        <v>162</v>
      </c>
      <c r="B5058" s="135" t="s">
        <v>223</v>
      </c>
      <c r="C5058" s="134" t="s">
        <v>2102</v>
      </c>
      <c r="D5058" s="135">
        <v>6295</v>
      </c>
      <c r="E5058" s="135" t="s">
        <v>2103</v>
      </c>
      <c r="F5058" s="135">
        <v>2</v>
      </c>
      <c r="G5058" s="136">
        <v>29</v>
      </c>
      <c r="H5058" s="135" t="s">
        <v>2237</v>
      </c>
      <c r="I5058" s="135">
        <v>738</v>
      </c>
      <c r="J5058" s="135" t="s">
        <v>2115</v>
      </c>
      <c r="K5058" s="135" t="s">
        <v>2116</v>
      </c>
      <c r="L5058" s="135" t="s">
        <v>2117</v>
      </c>
      <c r="M5058" s="135"/>
      <c r="N5058" s="137"/>
      <c r="O5058" s="121"/>
    </row>
    <row r="5059" spans="1:15" x14ac:dyDescent="0.25">
      <c r="A5059" s="139">
        <v>162</v>
      </c>
      <c r="B5059" s="135" t="s">
        <v>223</v>
      </c>
      <c r="C5059" s="134" t="s">
        <v>2102</v>
      </c>
      <c r="D5059" s="135">
        <v>6296</v>
      </c>
      <c r="E5059" s="135" t="s">
        <v>2103</v>
      </c>
      <c r="F5059" s="135">
        <v>2</v>
      </c>
      <c r="G5059" s="136">
        <v>31</v>
      </c>
      <c r="H5059" s="135" t="s">
        <v>2239</v>
      </c>
      <c r="I5059" s="135">
        <v>28</v>
      </c>
      <c r="J5059" s="135" t="s">
        <v>2151</v>
      </c>
      <c r="K5059" s="135" t="s">
        <v>2152</v>
      </c>
      <c r="L5059" s="135" t="s">
        <v>193</v>
      </c>
      <c r="M5059" s="135"/>
      <c r="N5059" s="137"/>
      <c r="O5059" s="121"/>
    </row>
    <row r="5060" spans="1:15" x14ac:dyDescent="0.25">
      <c r="A5060" s="139">
        <v>162</v>
      </c>
      <c r="B5060" s="135" t="s">
        <v>223</v>
      </c>
      <c r="C5060" s="134" t="s">
        <v>2102</v>
      </c>
      <c r="D5060" s="135">
        <v>6297</v>
      </c>
      <c r="E5060" s="135" t="s">
        <v>2103</v>
      </c>
      <c r="F5060" s="135">
        <v>2</v>
      </c>
      <c r="G5060" s="136">
        <v>32</v>
      </c>
      <c r="H5060" s="135" t="s">
        <v>2240</v>
      </c>
      <c r="I5060" s="135">
        <v>200</v>
      </c>
      <c r="J5060" s="135" t="s">
        <v>2105</v>
      </c>
      <c r="K5060" s="135" t="s">
        <v>2106</v>
      </c>
      <c r="L5060" s="135" t="s">
        <v>193</v>
      </c>
      <c r="M5060" s="135"/>
      <c r="N5060" s="137"/>
      <c r="O5060" s="121"/>
    </row>
    <row r="5061" spans="1:15" x14ac:dyDescent="0.25">
      <c r="A5061" s="139">
        <v>162</v>
      </c>
      <c r="B5061" s="135" t="s">
        <v>223</v>
      </c>
      <c r="C5061" s="134" t="s">
        <v>2102</v>
      </c>
      <c r="D5061" s="135">
        <v>6298</v>
      </c>
      <c r="E5061" s="135" t="s">
        <v>2289</v>
      </c>
      <c r="F5061" s="135">
        <v>1</v>
      </c>
      <c r="G5061" s="140">
        <v>1</v>
      </c>
      <c r="H5061" s="135" t="s">
        <v>2290</v>
      </c>
      <c r="I5061" s="135">
        <v>1305</v>
      </c>
      <c r="J5061" s="135" t="s">
        <v>2124</v>
      </c>
      <c r="K5061" s="135" t="s">
        <v>2125</v>
      </c>
      <c r="L5061" s="135" t="s">
        <v>192</v>
      </c>
      <c r="M5061" s="135"/>
      <c r="N5061" s="137"/>
      <c r="O5061" s="121"/>
    </row>
    <row r="5062" spans="1:15" x14ac:dyDescent="0.25">
      <c r="A5062" s="139">
        <v>162</v>
      </c>
      <c r="B5062" s="135" t="s">
        <v>223</v>
      </c>
      <c r="C5062" s="134" t="s">
        <v>2102</v>
      </c>
      <c r="D5062" s="135">
        <v>6299</v>
      </c>
      <c r="E5062" s="135" t="s">
        <v>2289</v>
      </c>
      <c r="F5062" s="135">
        <v>1</v>
      </c>
      <c r="G5062" s="136" t="s">
        <v>2718</v>
      </c>
      <c r="H5062" s="135" t="s">
        <v>4305</v>
      </c>
      <c r="I5062" s="135">
        <v>990</v>
      </c>
      <c r="J5062" s="135" t="s">
        <v>2115</v>
      </c>
      <c r="K5062" s="135" t="s">
        <v>2116</v>
      </c>
      <c r="L5062" s="135" t="s">
        <v>2117</v>
      </c>
      <c r="M5062" s="135"/>
      <c r="N5062" s="137"/>
      <c r="O5062" s="121"/>
    </row>
    <row r="5063" spans="1:15" x14ac:dyDescent="0.25">
      <c r="A5063" s="139">
        <v>162</v>
      </c>
      <c r="B5063" s="135" t="s">
        <v>223</v>
      </c>
      <c r="C5063" s="134" t="s">
        <v>2102</v>
      </c>
      <c r="D5063" s="135">
        <v>6300</v>
      </c>
      <c r="E5063" s="135" t="s">
        <v>2289</v>
      </c>
      <c r="F5063" s="135">
        <v>1</v>
      </c>
      <c r="G5063" s="136" t="s">
        <v>2720</v>
      </c>
      <c r="H5063" s="135" t="s">
        <v>4306</v>
      </c>
      <c r="I5063" s="135">
        <v>990</v>
      </c>
      <c r="J5063" s="135" t="s">
        <v>2115</v>
      </c>
      <c r="K5063" s="135" t="s">
        <v>2116</v>
      </c>
      <c r="L5063" s="135" t="s">
        <v>2117</v>
      </c>
      <c r="M5063" s="135"/>
      <c r="N5063" s="137"/>
      <c r="O5063" s="121"/>
    </row>
    <row r="5064" spans="1:15" x14ac:dyDescent="0.25">
      <c r="A5064" s="139">
        <v>162</v>
      </c>
      <c r="B5064" s="135" t="s">
        <v>223</v>
      </c>
      <c r="C5064" s="134" t="s">
        <v>2102</v>
      </c>
      <c r="D5064" s="135">
        <v>6301</v>
      </c>
      <c r="E5064" s="135" t="s">
        <v>2289</v>
      </c>
      <c r="F5064" s="135">
        <v>1</v>
      </c>
      <c r="G5064" s="136">
        <v>2</v>
      </c>
      <c r="H5064" s="135" t="s">
        <v>2291</v>
      </c>
      <c r="I5064" s="135">
        <v>495</v>
      </c>
      <c r="J5064" s="135" t="s">
        <v>2105</v>
      </c>
      <c r="K5064" s="135" t="s">
        <v>2106</v>
      </c>
      <c r="L5064" s="135" t="s">
        <v>193</v>
      </c>
      <c r="M5064" s="135"/>
      <c r="N5064" s="137"/>
      <c r="O5064" s="121"/>
    </row>
    <row r="5065" spans="1:15" x14ac:dyDescent="0.25">
      <c r="A5065" s="139">
        <v>162</v>
      </c>
      <c r="B5065" s="135" t="s">
        <v>223</v>
      </c>
      <c r="C5065" s="134" t="s">
        <v>2102</v>
      </c>
      <c r="D5065" s="135">
        <v>6302</v>
      </c>
      <c r="E5065" s="135" t="s">
        <v>2289</v>
      </c>
      <c r="F5065" s="135">
        <v>1</v>
      </c>
      <c r="G5065" s="136">
        <v>9</v>
      </c>
      <c r="H5065" s="135" t="s">
        <v>2298</v>
      </c>
      <c r="I5065" s="135">
        <v>507</v>
      </c>
      <c r="J5065" s="135" t="s">
        <v>2105</v>
      </c>
      <c r="K5065" s="135" t="s">
        <v>2106</v>
      </c>
      <c r="L5065" s="135" t="s">
        <v>193</v>
      </c>
      <c r="M5065" s="135"/>
      <c r="N5065" s="137"/>
      <c r="O5065" s="121"/>
    </row>
    <row r="5066" spans="1:15" x14ac:dyDescent="0.25">
      <c r="A5066" s="139">
        <v>162</v>
      </c>
      <c r="B5066" s="135" t="s">
        <v>223</v>
      </c>
      <c r="C5066" s="134" t="s">
        <v>2102</v>
      </c>
      <c r="D5066" s="135">
        <v>6303</v>
      </c>
      <c r="E5066" s="135" t="s">
        <v>2289</v>
      </c>
      <c r="F5066" s="135">
        <v>1</v>
      </c>
      <c r="G5066" s="136">
        <v>10</v>
      </c>
      <c r="H5066" s="135" t="s">
        <v>2299</v>
      </c>
      <c r="I5066" s="135">
        <v>3318</v>
      </c>
      <c r="J5066" s="135" t="s">
        <v>2202</v>
      </c>
      <c r="K5066" s="135" t="s">
        <v>2203</v>
      </c>
      <c r="L5066" s="135" t="s">
        <v>190</v>
      </c>
      <c r="M5066" s="135"/>
      <c r="N5066" s="137"/>
      <c r="O5066" s="121"/>
    </row>
    <row r="5067" spans="1:15" x14ac:dyDescent="0.25">
      <c r="A5067" s="139">
        <v>162</v>
      </c>
      <c r="B5067" s="135" t="s">
        <v>223</v>
      </c>
      <c r="C5067" s="134" t="s">
        <v>2102</v>
      </c>
      <c r="D5067" s="135">
        <v>6304</v>
      </c>
      <c r="E5067" s="135" t="s">
        <v>2289</v>
      </c>
      <c r="F5067" s="135">
        <v>1</v>
      </c>
      <c r="G5067" s="136">
        <v>11</v>
      </c>
      <c r="H5067" s="135" t="s">
        <v>2300</v>
      </c>
      <c r="I5067" s="135">
        <v>30</v>
      </c>
      <c r="J5067" s="135" t="s">
        <v>2155</v>
      </c>
      <c r="K5067" s="135" t="s">
        <v>2156</v>
      </c>
      <c r="L5067" s="135" t="s">
        <v>193</v>
      </c>
      <c r="M5067" s="135"/>
      <c r="N5067" s="137"/>
      <c r="O5067" s="121"/>
    </row>
    <row r="5068" spans="1:15" x14ac:dyDescent="0.25">
      <c r="A5068" s="139">
        <v>162</v>
      </c>
      <c r="B5068" s="135" t="s">
        <v>223</v>
      </c>
      <c r="C5068" s="134" t="s">
        <v>2102</v>
      </c>
      <c r="D5068" s="135">
        <v>6305</v>
      </c>
      <c r="E5068" s="135" t="s">
        <v>2289</v>
      </c>
      <c r="F5068" s="135">
        <v>1</v>
      </c>
      <c r="G5068" s="136">
        <v>12</v>
      </c>
      <c r="H5068" s="135" t="s">
        <v>2301</v>
      </c>
      <c r="I5068" s="135">
        <v>96</v>
      </c>
      <c r="J5068" s="135" t="s">
        <v>2112</v>
      </c>
      <c r="K5068" s="135" t="s">
        <v>2113</v>
      </c>
      <c r="L5068" s="135" t="s">
        <v>194</v>
      </c>
      <c r="M5068" s="135"/>
      <c r="N5068" s="137"/>
      <c r="O5068" s="121"/>
    </row>
    <row r="5069" spans="1:15" x14ac:dyDescent="0.25">
      <c r="A5069" s="139">
        <v>162</v>
      </c>
      <c r="B5069" s="135" t="s">
        <v>223</v>
      </c>
      <c r="C5069" s="134" t="s">
        <v>2102</v>
      </c>
      <c r="D5069" s="135">
        <v>6306</v>
      </c>
      <c r="E5069" s="135" t="s">
        <v>2289</v>
      </c>
      <c r="F5069" s="135">
        <v>1</v>
      </c>
      <c r="G5069" s="136">
        <v>13</v>
      </c>
      <c r="H5069" s="135" t="s">
        <v>2302</v>
      </c>
      <c r="I5069" s="135">
        <v>1001</v>
      </c>
      <c r="J5069" s="135" t="s">
        <v>2155</v>
      </c>
      <c r="K5069" s="135" t="s">
        <v>2156</v>
      </c>
      <c r="L5069" s="135" t="s">
        <v>193</v>
      </c>
      <c r="M5069" s="135"/>
      <c r="N5069" s="137"/>
      <c r="O5069" s="121"/>
    </row>
    <row r="5070" spans="1:15" x14ac:dyDescent="0.25">
      <c r="A5070" s="139">
        <v>162</v>
      </c>
      <c r="B5070" s="135" t="s">
        <v>223</v>
      </c>
      <c r="C5070" s="134" t="s">
        <v>2102</v>
      </c>
      <c r="D5070" s="135">
        <v>6307</v>
      </c>
      <c r="E5070" s="135" t="s">
        <v>2289</v>
      </c>
      <c r="F5070" s="135">
        <v>1</v>
      </c>
      <c r="G5070" s="136">
        <v>14</v>
      </c>
      <c r="H5070" s="135" t="s">
        <v>2303</v>
      </c>
      <c r="I5070" s="135">
        <v>128</v>
      </c>
      <c r="J5070" s="135" t="s">
        <v>2151</v>
      </c>
      <c r="K5070" s="135" t="s">
        <v>2152</v>
      </c>
      <c r="L5070" s="135" t="s">
        <v>193</v>
      </c>
      <c r="M5070" s="135"/>
      <c r="N5070" s="137"/>
      <c r="O5070" s="121"/>
    </row>
    <row r="5071" spans="1:15" x14ac:dyDescent="0.25">
      <c r="A5071" s="139">
        <v>162</v>
      </c>
      <c r="B5071" s="135" t="s">
        <v>223</v>
      </c>
      <c r="C5071" s="134" t="s">
        <v>2102</v>
      </c>
      <c r="D5071" s="135">
        <v>6308</v>
      </c>
      <c r="E5071" s="135" t="s">
        <v>2289</v>
      </c>
      <c r="F5071" s="135">
        <v>1</v>
      </c>
      <c r="G5071" s="136">
        <v>15</v>
      </c>
      <c r="H5071" s="135" t="s">
        <v>2304</v>
      </c>
      <c r="I5071" s="135">
        <v>49</v>
      </c>
      <c r="J5071" s="135" t="s">
        <v>2108</v>
      </c>
      <c r="K5071" s="135" t="s">
        <v>2109</v>
      </c>
      <c r="L5071" s="135" t="s">
        <v>193</v>
      </c>
      <c r="M5071" s="135"/>
      <c r="N5071" s="137"/>
      <c r="O5071" s="121"/>
    </row>
    <row r="5072" spans="1:15" x14ac:dyDescent="0.25">
      <c r="A5072" s="139">
        <v>162</v>
      </c>
      <c r="B5072" s="135" t="s">
        <v>223</v>
      </c>
      <c r="C5072" s="134" t="s">
        <v>2102</v>
      </c>
      <c r="D5072" s="135">
        <v>6309</v>
      </c>
      <c r="E5072" s="135" t="s">
        <v>2289</v>
      </c>
      <c r="F5072" s="135">
        <v>1</v>
      </c>
      <c r="G5072" s="136">
        <v>16</v>
      </c>
      <c r="H5072" s="135" t="s">
        <v>2305</v>
      </c>
      <c r="I5072" s="135">
        <v>49</v>
      </c>
      <c r="J5072" s="135" t="s">
        <v>2108</v>
      </c>
      <c r="K5072" s="135" t="s">
        <v>2109</v>
      </c>
      <c r="L5072" s="135" t="s">
        <v>193</v>
      </c>
      <c r="M5072" s="135"/>
      <c r="N5072" s="137"/>
      <c r="O5072" s="121"/>
    </row>
    <row r="5073" spans="1:15" x14ac:dyDescent="0.25">
      <c r="A5073" s="139">
        <v>162</v>
      </c>
      <c r="B5073" s="135" t="s">
        <v>223</v>
      </c>
      <c r="C5073" s="134" t="s">
        <v>2102</v>
      </c>
      <c r="D5073" s="135">
        <v>6310</v>
      </c>
      <c r="E5073" s="135" t="s">
        <v>2289</v>
      </c>
      <c r="F5073" s="135">
        <v>1</v>
      </c>
      <c r="G5073" s="136">
        <v>17</v>
      </c>
      <c r="H5073" s="135" t="s">
        <v>2306</v>
      </c>
      <c r="I5073" s="135">
        <v>14</v>
      </c>
      <c r="J5073" s="135" t="s">
        <v>2155</v>
      </c>
      <c r="K5073" s="135" t="s">
        <v>2156</v>
      </c>
      <c r="L5073" s="135" t="s">
        <v>193</v>
      </c>
      <c r="M5073" s="135"/>
      <c r="N5073" s="137"/>
      <c r="O5073" s="121"/>
    </row>
    <row r="5074" spans="1:15" x14ac:dyDescent="0.25">
      <c r="A5074" s="139">
        <v>162</v>
      </c>
      <c r="B5074" s="135" t="s">
        <v>223</v>
      </c>
      <c r="C5074" s="134" t="s">
        <v>2102</v>
      </c>
      <c r="D5074" s="135">
        <v>6311</v>
      </c>
      <c r="E5074" s="135" t="s">
        <v>2289</v>
      </c>
      <c r="F5074" s="135">
        <v>1</v>
      </c>
      <c r="G5074" s="136">
        <v>18</v>
      </c>
      <c r="H5074" s="135" t="s">
        <v>2307</v>
      </c>
      <c r="I5074" s="135">
        <v>18</v>
      </c>
      <c r="J5074" s="135" t="s">
        <v>2155</v>
      </c>
      <c r="K5074" s="135" t="s">
        <v>2156</v>
      </c>
      <c r="L5074" s="135" t="s">
        <v>193</v>
      </c>
      <c r="M5074" s="135"/>
      <c r="N5074" s="137"/>
      <c r="O5074" s="121"/>
    </row>
    <row r="5075" spans="1:15" x14ac:dyDescent="0.25">
      <c r="A5075" s="139">
        <v>162</v>
      </c>
      <c r="B5075" s="135" t="s">
        <v>223</v>
      </c>
      <c r="C5075" s="134" t="s">
        <v>2102</v>
      </c>
      <c r="D5075" s="135">
        <v>6312</v>
      </c>
      <c r="E5075" s="135" t="s">
        <v>2325</v>
      </c>
      <c r="F5075" s="135">
        <v>1</v>
      </c>
      <c r="G5075" s="136">
        <v>1</v>
      </c>
      <c r="H5075" s="135" t="s">
        <v>2326</v>
      </c>
      <c r="I5075" s="135">
        <v>28</v>
      </c>
      <c r="J5075" s="135" t="s">
        <v>2151</v>
      </c>
      <c r="K5075" s="135" t="s">
        <v>2152</v>
      </c>
      <c r="L5075" s="135" t="s">
        <v>193</v>
      </c>
      <c r="M5075" s="135"/>
      <c r="N5075" s="137"/>
      <c r="O5075" s="121"/>
    </row>
    <row r="5076" spans="1:15" x14ac:dyDescent="0.25">
      <c r="A5076" s="139">
        <v>162</v>
      </c>
      <c r="B5076" s="135" t="s">
        <v>223</v>
      </c>
      <c r="C5076" s="134" t="s">
        <v>2102</v>
      </c>
      <c r="D5076" s="135">
        <v>6313</v>
      </c>
      <c r="E5076" s="135" t="s">
        <v>2325</v>
      </c>
      <c r="F5076" s="135">
        <v>1</v>
      </c>
      <c r="G5076" s="136">
        <v>3</v>
      </c>
      <c r="H5076" s="135" t="s">
        <v>2328</v>
      </c>
      <c r="I5076" s="135">
        <v>696</v>
      </c>
      <c r="J5076" s="135" t="s">
        <v>2115</v>
      </c>
      <c r="K5076" s="135" t="s">
        <v>2116</v>
      </c>
      <c r="L5076" s="135" t="s">
        <v>2117</v>
      </c>
      <c r="M5076" s="135"/>
      <c r="N5076" s="137"/>
      <c r="O5076" s="121"/>
    </row>
    <row r="5077" spans="1:15" x14ac:dyDescent="0.25">
      <c r="A5077" s="139">
        <v>162</v>
      </c>
      <c r="B5077" s="135" t="s">
        <v>223</v>
      </c>
      <c r="C5077" s="134" t="s">
        <v>2102</v>
      </c>
      <c r="D5077" s="135">
        <v>6314</v>
      </c>
      <c r="E5077" s="135" t="s">
        <v>2325</v>
      </c>
      <c r="F5077" s="135">
        <v>1</v>
      </c>
      <c r="G5077" s="140">
        <v>4</v>
      </c>
      <c r="H5077" s="135" t="s">
        <v>2384</v>
      </c>
      <c r="I5077" s="135">
        <v>28</v>
      </c>
      <c r="J5077" s="135" t="s">
        <v>2151</v>
      </c>
      <c r="K5077" s="135" t="s">
        <v>2152</v>
      </c>
      <c r="L5077" s="135" t="s">
        <v>193</v>
      </c>
      <c r="M5077" s="135"/>
      <c r="N5077" s="137"/>
      <c r="O5077" s="121"/>
    </row>
    <row r="5078" spans="1:15" x14ac:dyDescent="0.25">
      <c r="A5078" s="139">
        <v>162</v>
      </c>
      <c r="B5078" s="135" t="s">
        <v>223</v>
      </c>
      <c r="C5078" s="134" t="s">
        <v>2102</v>
      </c>
      <c r="D5078" s="135">
        <v>6315</v>
      </c>
      <c r="E5078" s="135" t="s">
        <v>2325</v>
      </c>
      <c r="F5078" s="135">
        <v>1</v>
      </c>
      <c r="G5078" s="136">
        <v>6</v>
      </c>
      <c r="H5078" s="135" t="s">
        <v>2386</v>
      </c>
      <c r="I5078" s="135">
        <v>696</v>
      </c>
      <c r="J5078" s="135" t="s">
        <v>2115</v>
      </c>
      <c r="K5078" s="135" t="s">
        <v>2116</v>
      </c>
      <c r="L5078" s="135" t="s">
        <v>2117</v>
      </c>
      <c r="M5078" s="135"/>
      <c r="N5078" s="137"/>
      <c r="O5078" s="121"/>
    </row>
    <row r="5079" spans="1:15" x14ac:dyDescent="0.25">
      <c r="A5079" s="139">
        <v>162</v>
      </c>
      <c r="B5079" s="135" t="s">
        <v>223</v>
      </c>
      <c r="C5079" s="134" t="s">
        <v>2102</v>
      </c>
      <c r="D5079" s="135">
        <v>6316</v>
      </c>
      <c r="E5079" s="135" t="s">
        <v>2325</v>
      </c>
      <c r="F5079" s="135">
        <v>1</v>
      </c>
      <c r="G5079" s="136">
        <v>7</v>
      </c>
      <c r="H5079" s="135" t="s">
        <v>2387</v>
      </c>
      <c r="I5079" s="135">
        <v>309</v>
      </c>
      <c r="J5079" s="135" t="s">
        <v>2105</v>
      </c>
      <c r="K5079" s="135" t="s">
        <v>2106</v>
      </c>
      <c r="L5079" s="135" t="s">
        <v>193</v>
      </c>
      <c r="M5079" s="135"/>
      <c r="N5079" s="137"/>
      <c r="O5079" s="121"/>
    </row>
    <row r="5080" spans="1:15" x14ac:dyDescent="0.25">
      <c r="A5080" s="139">
        <v>162</v>
      </c>
      <c r="B5080" s="135" t="s">
        <v>223</v>
      </c>
      <c r="C5080" s="134" t="s">
        <v>2102</v>
      </c>
      <c r="D5080" s="135">
        <v>6317</v>
      </c>
      <c r="E5080" s="135" t="s">
        <v>2325</v>
      </c>
      <c r="F5080" s="135">
        <v>1</v>
      </c>
      <c r="G5080" s="140">
        <v>8</v>
      </c>
      <c r="H5080" s="135" t="s">
        <v>2388</v>
      </c>
      <c r="I5080" s="135">
        <v>293</v>
      </c>
      <c r="J5080" s="135" t="s">
        <v>2112</v>
      </c>
      <c r="K5080" s="135" t="s">
        <v>2113</v>
      </c>
      <c r="L5080" s="135" t="s">
        <v>194</v>
      </c>
      <c r="M5080" s="135"/>
      <c r="N5080" s="137"/>
      <c r="O5080" s="121"/>
    </row>
    <row r="5081" spans="1:15" x14ac:dyDescent="0.25">
      <c r="A5081" s="139">
        <v>162</v>
      </c>
      <c r="B5081" s="135" t="s">
        <v>223</v>
      </c>
      <c r="C5081" s="134" t="s">
        <v>2102</v>
      </c>
      <c r="D5081" s="135">
        <v>6318</v>
      </c>
      <c r="E5081" s="135" t="s">
        <v>2325</v>
      </c>
      <c r="F5081" s="135">
        <v>1</v>
      </c>
      <c r="G5081" s="140">
        <v>9</v>
      </c>
      <c r="H5081" s="135" t="s">
        <v>2389</v>
      </c>
      <c r="I5081" s="135">
        <v>134</v>
      </c>
      <c r="J5081" s="135" t="s">
        <v>2112</v>
      </c>
      <c r="K5081" s="135" t="s">
        <v>2113</v>
      </c>
      <c r="L5081" s="135" t="s">
        <v>194</v>
      </c>
      <c r="M5081" s="135"/>
      <c r="N5081" s="137"/>
      <c r="O5081" s="121"/>
    </row>
    <row r="5082" spans="1:15" x14ac:dyDescent="0.25">
      <c r="A5082" s="139">
        <v>162</v>
      </c>
      <c r="B5082" s="135" t="s">
        <v>223</v>
      </c>
      <c r="C5082" s="134" t="s">
        <v>2102</v>
      </c>
      <c r="D5082" s="135">
        <v>6319</v>
      </c>
      <c r="E5082" s="135" t="s">
        <v>2325</v>
      </c>
      <c r="F5082" s="135">
        <v>1</v>
      </c>
      <c r="G5082" s="136">
        <v>10</v>
      </c>
      <c r="H5082" s="135" t="s">
        <v>2390</v>
      </c>
      <c r="I5082" s="135">
        <v>368</v>
      </c>
      <c r="J5082" s="135" t="s">
        <v>2112</v>
      </c>
      <c r="K5082" s="135" t="s">
        <v>2113</v>
      </c>
      <c r="L5082" s="135" t="s">
        <v>194</v>
      </c>
      <c r="M5082" s="135"/>
      <c r="N5082" s="137"/>
      <c r="O5082" s="121"/>
    </row>
    <row r="5083" spans="1:15" x14ac:dyDescent="0.25">
      <c r="A5083" s="139">
        <v>162</v>
      </c>
      <c r="B5083" s="135" t="s">
        <v>223</v>
      </c>
      <c r="C5083" s="134" t="s">
        <v>2102</v>
      </c>
      <c r="D5083" s="135">
        <v>6320</v>
      </c>
      <c r="E5083" s="135" t="s">
        <v>2325</v>
      </c>
      <c r="F5083" s="135">
        <v>1</v>
      </c>
      <c r="G5083" s="136">
        <v>14</v>
      </c>
      <c r="H5083" s="135" t="s">
        <v>2394</v>
      </c>
      <c r="I5083" s="135">
        <v>98</v>
      </c>
      <c r="J5083" s="135" t="s">
        <v>2155</v>
      </c>
      <c r="K5083" s="135" t="s">
        <v>2156</v>
      </c>
      <c r="L5083" s="135" t="s">
        <v>193</v>
      </c>
      <c r="M5083" s="135"/>
      <c r="N5083" s="137"/>
      <c r="O5083" s="121"/>
    </row>
    <row r="5084" spans="1:15" x14ac:dyDescent="0.25">
      <c r="A5084" s="139">
        <v>162</v>
      </c>
      <c r="B5084" s="135" t="s">
        <v>223</v>
      </c>
      <c r="C5084" s="134" t="s">
        <v>2102</v>
      </c>
      <c r="D5084" s="135">
        <v>6321</v>
      </c>
      <c r="E5084" s="135" t="s">
        <v>2325</v>
      </c>
      <c r="F5084" s="135">
        <v>1</v>
      </c>
      <c r="G5084" s="136">
        <v>15</v>
      </c>
      <c r="H5084" s="135" t="s">
        <v>2395</v>
      </c>
      <c r="I5084" s="135">
        <v>207</v>
      </c>
      <c r="J5084" s="135" t="s">
        <v>2112</v>
      </c>
      <c r="K5084" s="135" t="s">
        <v>2113</v>
      </c>
      <c r="L5084" s="135" t="s">
        <v>194</v>
      </c>
      <c r="M5084" s="135"/>
      <c r="N5084" s="137"/>
      <c r="O5084" s="121"/>
    </row>
    <row r="5085" spans="1:15" x14ac:dyDescent="0.25">
      <c r="A5085" s="139">
        <v>162</v>
      </c>
      <c r="B5085" s="135" t="s">
        <v>223</v>
      </c>
      <c r="C5085" s="134" t="s">
        <v>2102</v>
      </c>
      <c r="D5085" s="135">
        <v>6322</v>
      </c>
      <c r="E5085" s="135" t="s">
        <v>2325</v>
      </c>
      <c r="F5085" s="135">
        <v>1</v>
      </c>
      <c r="G5085" s="136">
        <v>16</v>
      </c>
      <c r="H5085" s="135" t="s">
        <v>2396</v>
      </c>
      <c r="I5085" s="135">
        <v>334</v>
      </c>
      <c r="J5085" s="135" t="s">
        <v>2105</v>
      </c>
      <c r="K5085" s="135" t="s">
        <v>2106</v>
      </c>
      <c r="L5085" s="135" t="s">
        <v>193</v>
      </c>
      <c r="M5085" s="135"/>
      <c r="N5085" s="137"/>
      <c r="O5085" s="121"/>
    </row>
    <row r="5086" spans="1:15" x14ac:dyDescent="0.25">
      <c r="A5086" s="139">
        <v>162</v>
      </c>
      <c r="B5086" s="135" t="s">
        <v>223</v>
      </c>
      <c r="C5086" s="134" t="s">
        <v>2102</v>
      </c>
      <c r="D5086" s="135">
        <v>6323</v>
      </c>
      <c r="E5086" s="135" t="s">
        <v>2325</v>
      </c>
      <c r="F5086" s="135">
        <v>1</v>
      </c>
      <c r="G5086" s="140">
        <v>17</v>
      </c>
      <c r="H5086" s="135" t="s">
        <v>2397</v>
      </c>
      <c r="I5086" s="135">
        <v>690</v>
      </c>
      <c r="J5086" s="135" t="s">
        <v>2115</v>
      </c>
      <c r="K5086" s="135" t="s">
        <v>2116</v>
      </c>
      <c r="L5086" s="135" t="s">
        <v>2117</v>
      </c>
      <c r="M5086" s="135"/>
      <c r="N5086" s="137"/>
      <c r="O5086" s="121"/>
    </row>
    <row r="5087" spans="1:15" x14ac:dyDescent="0.25">
      <c r="A5087" s="139">
        <v>162</v>
      </c>
      <c r="B5087" s="135" t="s">
        <v>223</v>
      </c>
      <c r="C5087" s="134" t="s">
        <v>2102</v>
      </c>
      <c r="D5087" s="135">
        <v>6324</v>
      </c>
      <c r="E5087" s="135" t="s">
        <v>2325</v>
      </c>
      <c r="F5087" s="135">
        <v>1</v>
      </c>
      <c r="G5087" s="136">
        <v>19</v>
      </c>
      <c r="H5087" s="135" t="s">
        <v>2399</v>
      </c>
      <c r="I5087" s="135">
        <v>18</v>
      </c>
      <c r="J5087" s="135" t="s">
        <v>2151</v>
      </c>
      <c r="K5087" s="135" t="s">
        <v>2152</v>
      </c>
      <c r="L5087" s="135" t="s">
        <v>193</v>
      </c>
      <c r="M5087" s="135"/>
      <c r="N5087" s="137"/>
      <c r="O5087" s="121"/>
    </row>
    <row r="5088" spans="1:15" x14ac:dyDescent="0.25">
      <c r="A5088" s="139">
        <v>162</v>
      </c>
      <c r="B5088" s="135" t="s">
        <v>223</v>
      </c>
      <c r="C5088" s="134" t="s">
        <v>2102</v>
      </c>
      <c r="D5088" s="135">
        <v>6325</v>
      </c>
      <c r="E5088" s="135" t="s">
        <v>2325</v>
      </c>
      <c r="F5088" s="135">
        <v>1</v>
      </c>
      <c r="G5088" s="136">
        <v>20</v>
      </c>
      <c r="H5088" s="135" t="s">
        <v>2400</v>
      </c>
      <c r="I5088" s="135">
        <v>696</v>
      </c>
      <c r="J5088" s="135" t="s">
        <v>2115</v>
      </c>
      <c r="K5088" s="135" t="s">
        <v>2116</v>
      </c>
      <c r="L5088" s="135" t="s">
        <v>2117</v>
      </c>
      <c r="M5088" s="135"/>
      <c r="N5088" s="137"/>
      <c r="O5088" s="121"/>
    </row>
    <row r="5089" spans="1:15" x14ac:dyDescent="0.25">
      <c r="A5089" s="139">
        <v>162</v>
      </c>
      <c r="B5089" s="135" t="s">
        <v>223</v>
      </c>
      <c r="C5089" s="134" t="s">
        <v>2102</v>
      </c>
      <c r="D5089" s="135">
        <v>6326</v>
      </c>
      <c r="E5089" s="135" t="s">
        <v>2325</v>
      </c>
      <c r="F5089" s="135">
        <v>1</v>
      </c>
      <c r="G5089" s="136">
        <v>21</v>
      </c>
      <c r="H5089" s="135" t="s">
        <v>4018</v>
      </c>
      <c r="I5089" s="135">
        <v>19</v>
      </c>
      <c r="J5089" s="135" t="s">
        <v>2151</v>
      </c>
      <c r="K5089" s="135" t="s">
        <v>2152</v>
      </c>
      <c r="L5089" s="135" t="s">
        <v>193</v>
      </c>
      <c r="M5089" s="135"/>
      <c r="N5089" s="137"/>
      <c r="O5089" s="121"/>
    </row>
    <row r="5090" spans="1:15" x14ac:dyDescent="0.25">
      <c r="A5090" s="139">
        <v>162</v>
      </c>
      <c r="B5090" s="135" t="s">
        <v>223</v>
      </c>
      <c r="C5090" s="134" t="s">
        <v>2102</v>
      </c>
      <c r="D5090" s="135">
        <v>6327</v>
      </c>
      <c r="E5090" s="135" t="s">
        <v>2325</v>
      </c>
      <c r="F5090" s="135">
        <v>1</v>
      </c>
      <c r="G5090" s="136">
        <v>23</v>
      </c>
      <c r="H5090" s="135" t="s">
        <v>2401</v>
      </c>
      <c r="I5090" s="135">
        <v>2553</v>
      </c>
      <c r="J5090" s="135" t="s">
        <v>2105</v>
      </c>
      <c r="K5090" s="135" t="s">
        <v>2106</v>
      </c>
      <c r="L5090" s="135" t="s">
        <v>193</v>
      </c>
      <c r="M5090" s="135"/>
      <c r="N5090" s="137"/>
      <c r="O5090" s="121"/>
    </row>
    <row r="5091" spans="1:15" x14ac:dyDescent="0.25">
      <c r="A5091" s="139">
        <v>162</v>
      </c>
      <c r="B5091" s="135" t="s">
        <v>223</v>
      </c>
      <c r="C5091" s="134" t="s">
        <v>2102</v>
      </c>
      <c r="D5091" s="135">
        <v>6328</v>
      </c>
      <c r="E5091" s="135" t="s">
        <v>2325</v>
      </c>
      <c r="F5091" s="135">
        <v>1</v>
      </c>
      <c r="G5091" s="136">
        <v>24</v>
      </c>
      <c r="H5091" s="135" t="s">
        <v>2402</v>
      </c>
      <c r="I5091" s="135">
        <v>45</v>
      </c>
      <c r="J5091" s="135" t="s">
        <v>2155</v>
      </c>
      <c r="K5091" s="135" t="s">
        <v>2156</v>
      </c>
      <c r="L5091" s="135" t="s">
        <v>193</v>
      </c>
      <c r="M5091" s="135"/>
      <c r="N5091" s="137"/>
      <c r="O5091" s="121"/>
    </row>
    <row r="5092" spans="1:15" x14ac:dyDescent="0.25">
      <c r="A5092" s="139">
        <v>162</v>
      </c>
      <c r="B5092" s="135" t="s">
        <v>223</v>
      </c>
      <c r="C5092" s="134" t="s">
        <v>2102</v>
      </c>
      <c r="D5092" s="135">
        <v>6329</v>
      </c>
      <c r="E5092" s="135" t="s">
        <v>2325</v>
      </c>
      <c r="F5092" s="135">
        <v>2</v>
      </c>
      <c r="G5092" s="136">
        <v>1</v>
      </c>
      <c r="H5092" s="135" t="s">
        <v>2420</v>
      </c>
      <c r="I5092" s="135">
        <v>611</v>
      </c>
      <c r="J5092" s="135" t="s">
        <v>2155</v>
      </c>
      <c r="K5092" s="135" t="s">
        <v>2156</v>
      </c>
      <c r="L5092" s="135" t="s">
        <v>193</v>
      </c>
      <c r="M5092" s="135"/>
      <c r="N5092" s="137"/>
      <c r="O5092" s="121"/>
    </row>
    <row r="5093" spans="1:15" x14ac:dyDescent="0.25">
      <c r="A5093" s="139">
        <v>162</v>
      </c>
      <c r="B5093" s="135" t="s">
        <v>223</v>
      </c>
      <c r="C5093" s="134" t="s">
        <v>2102</v>
      </c>
      <c r="D5093" s="135">
        <v>6330</v>
      </c>
      <c r="E5093" s="135" t="s">
        <v>2325</v>
      </c>
      <c r="F5093" s="135">
        <v>2</v>
      </c>
      <c r="G5093" s="136">
        <v>2</v>
      </c>
      <c r="H5093" s="135" t="s">
        <v>2421</v>
      </c>
      <c r="I5093" s="135">
        <v>55</v>
      </c>
      <c r="J5093" s="135" t="s">
        <v>2105</v>
      </c>
      <c r="K5093" s="135" t="s">
        <v>2106</v>
      </c>
      <c r="L5093" s="135" t="s">
        <v>193</v>
      </c>
      <c r="M5093" s="135"/>
      <c r="N5093" s="137"/>
      <c r="O5093" s="121"/>
    </row>
    <row r="5094" spans="1:15" x14ac:dyDescent="0.25">
      <c r="A5094" s="139">
        <v>162</v>
      </c>
      <c r="B5094" s="135" t="s">
        <v>4307</v>
      </c>
      <c r="C5094" s="134" t="s">
        <v>2102</v>
      </c>
      <c r="D5094" s="135">
        <v>12929</v>
      </c>
      <c r="E5094" s="135" t="s">
        <v>2427</v>
      </c>
      <c r="F5094" s="135">
        <v>1</v>
      </c>
      <c r="G5094" s="136">
        <v>1</v>
      </c>
      <c r="H5094" s="135" t="s">
        <v>2428</v>
      </c>
      <c r="I5094" s="135">
        <v>1044</v>
      </c>
      <c r="J5094" s="135" t="s">
        <v>2115</v>
      </c>
      <c r="K5094" s="135" t="s">
        <v>2116</v>
      </c>
      <c r="L5094" s="135" t="s">
        <v>2117</v>
      </c>
      <c r="M5094" s="135"/>
      <c r="N5094" s="137"/>
      <c r="O5094" s="121"/>
    </row>
    <row r="5095" spans="1:15" x14ac:dyDescent="0.25">
      <c r="A5095" s="139">
        <v>162</v>
      </c>
      <c r="B5095" s="135" t="s">
        <v>4307</v>
      </c>
      <c r="C5095" s="134" t="s">
        <v>2102</v>
      </c>
      <c r="D5095" s="135">
        <v>12930</v>
      </c>
      <c r="E5095" s="135" t="s">
        <v>2429</v>
      </c>
      <c r="F5095" s="135">
        <v>1</v>
      </c>
      <c r="G5095" s="136">
        <v>2</v>
      </c>
      <c r="H5095" s="135" t="s">
        <v>4255</v>
      </c>
      <c r="I5095" s="135">
        <v>90</v>
      </c>
      <c r="J5095" s="135" t="s">
        <v>2108</v>
      </c>
      <c r="K5095" s="135" t="s">
        <v>2109</v>
      </c>
      <c r="L5095" s="135" t="s">
        <v>193</v>
      </c>
      <c r="M5095" s="135"/>
      <c r="N5095" s="137"/>
      <c r="O5095" s="121"/>
    </row>
    <row r="5096" spans="1:15" x14ac:dyDescent="0.25">
      <c r="A5096" s="139">
        <v>162</v>
      </c>
      <c r="B5096" s="135" t="s">
        <v>4307</v>
      </c>
      <c r="C5096" s="134" t="s">
        <v>2102</v>
      </c>
      <c r="D5096" s="135">
        <v>12931</v>
      </c>
      <c r="E5096" s="135" t="s">
        <v>2429</v>
      </c>
      <c r="F5096" s="135">
        <v>1</v>
      </c>
      <c r="G5096" s="136">
        <v>3</v>
      </c>
      <c r="H5096" s="135" t="s">
        <v>4308</v>
      </c>
      <c r="I5096" s="135">
        <v>70</v>
      </c>
      <c r="J5096" s="135" t="s">
        <v>2151</v>
      </c>
      <c r="K5096" s="135" t="s">
        <v>2152</v>
      </c>
      <c r="L5096" s="135" t="s">
        <v>193</v>
      </c>
      <c r="M5096" s="135"/>
      <c r="N5096" s="137"/>
      <c r="O5096" s="121"/>
    </row>
    <row r="5097" spans="1:15" x14ac:dyDescent="0.25">
      <c r="A5097" s="139">
        <v>162</v>
      </c>
      <c r="B5097" s="135" t="s">
        <v>4307</v>
      </c>
      <c r="C5097" s="134" t="s">
        <v>2102</v>
      </c>
      <c r="D5097" s="135">
        <v>12932</v>
      </c>
      <c r="E5097" s="135" t="s">
        <v>2429</v>
      </c>
      <c r="F5097" s="135">
        <v>1</v>
      </c>
      <c r="G5097" s="136">
        <v>4</v>
      </c>
      <c r="H5097" s="135" t="s">
        <v>3988</v>
      </c>
      <c r="I5097" s="135">
        <v>104</v>
      </c>
      <c r="J5097" s="135" t="s">
        <v>2155</v>
      </c>
      <c r="K5097" s="135" t="s">
        <v>2156</v>
      </c>
      <c r="L5097" s="135" t="s">
        <v>193</v>
      </c>
      <c r="M5097" s="135"/>
      <c r="N5097" s="137"/>
      <c r="O5097" s="121"/>
    </row>
    <row r="5098" spans="1:15" x14ac:dyDescent="0.25">
      <c r="A5098" s="139">
        <v>162</v>
      </c>
      <c r="B5098" s="135" t="s">
        <v>4307</v>
      </c>
      <c r="C5098" s="134" t="s">
        <v>2102</v>
      </c>
      <c r="D5098" s="135">
        <v>12933</v>
      </c>
      <c r="E5098" s="135" t="s">
        <v>2429</v>
      </c>
      <c r="F5098" s="135">
        <v>1</v>
      </c>
      <c r="G5098" s="136">
        <v>5</v>
      </c>
      <c r="H5098" s="135" t="s">
        <v>4146</v>
      </c>
      <c r="I5098" s="135">
        <v>110</v>
      </c>
      <c r="J5098" s="135" t="s">
        <v>2138</v>
      </c>
      <c r="K5098" s="135" t="s">
        <v>2139</v>
      </c>
      <c r="L5098" s="135" t="s">
        <v>194</v>
      </c>
      <c r="M5098" s="135"/>
      <c r="N5098" s="137"/>
      <c r="O5098" s="121"/>
    </row>
    <row r="5099" spans="1:15" x14ac:dyDescent="0.25">
      <c r="A5099" s="139">
        <v>162</v>
      </c>
      <c r="B5099" s="135" t="s">
        <v>4307</v>
      </c>
      <c r="C5099" s="134" t="s">
        <v>2102</v>
      </c>
      <c r="D5099" s="135">
        <v>12934</v>
      </c>
      <c r="E5099" s="135" t="s">
        <v>2429</v>
      </c>
      <c r="F5099" s="135">
        <v>1</v>
      </c>
      <c r="G5099" s="136">
        <v>6</v>
      </c>
      <c r="H5099" s="135" t="s">
        <v>3989</v>
      </c>
      <c r="I5099" s="135">
        <v>36</v>
      </c>
      <c r="J5099" s="135" t="s">
        <v>2151</v>
      </c>
      <c r="K5099" s="135" t="s">
        <v>2152</v>
      </c>
      <c r="L5099" s="135" t="s">
        <v>193</v>
      </c>
      <c r="M5099" s="135"/>
      <c r="N5099" s="137"/>
      <c r="O5099" s="121"/>
    </row>
    <row r="5100" spans="1:15" x14ac:dyDescent="0.25">
      <c r="A5100" s="139">
        <v>162</v>
      </c>
      <c r="B5100" s="135" t="s">
        <v>4307</v>
      </c>
      <c r="C5100" s="134" t="s">
        <v>2102</v>
      </c>
      <c r="D5100" s="135">
        <v>12935</v>
      </c>
      <c r="E5100" s="135" t="s">
        <v>2429</v>
      </c>
      <c r="F5100" s="135">
        <v>1</v>
      </c>
      <c r="G5100" s="136">
        <v>7</v>
      </c>
      <c r="H5100" s="135" t="s">
        <v>4147</v>
      </c>
      <c r="I5100" s="135">
        <v>42</v>
      </c>
      <c r="J5100" s="135" t="s">
        <v>2108</v>
      </c>
      <c r="K5100" s="135" t="s">
        <v>2109</v>
      </c>
      <c r="L5100" s="135" t="s">
        <v>193</v>
      </c>
      <c r="M5100" s="135"/>
      <c r="N5100" s="137"/>
      <c r="O5100" s="121"/>
    </row>
    <row r="5101" spans="1:15" x14ac:dyDescent="0.25">
      <c r="A5101" s="139">
        <v>162</v>
      </c>
      <c r="B5101" s="135" t="s">
        <v>4307</v>
      </c>
      <c r="C5101" s="134" t="s">
        <v>2102</v>
      </c>
      <c r="D5101" s="135">
        <v>12936</v>
      </c>
      <c r="E5101" s="135" t="s">
        <v>2429</v>
      </c>
      <c r="F5101" s="135">
        <v>1</v>
      </c>
      <c r="G5101" s="136">
        <v>8</v>
      </c>
      <c r="H5101" s="135" t="s">
        <v>4148</v>
      </c>
      <c r="I5101" s="135">
        <v>90</v>
      </c>
      <c r="J5101" s="135" t="s">
        <v>2108</v>
      </c>
      <c r="K5101" s="135" t="s">
        <v>2109</v>
      </c>
      <c r="L5101" s="135" t="s">
        <v>193</v>
      </c>
      <c r="M5101" s="135"/>
      <c r="N5101" s="137"/>
      <c r="O5101" s="121"/>
    </row>
    <row r="5102" spans="1:15" x14ac:dyDescent="0.25">
      <c r="A5102" s="139">
        <v>162</v>
      </c>
      <c r="B5102" s="135" t="s">
        <v>4307</v>
      </c>
      <c r="C5102" s="134" t="s">
        <v>2102</v>
      </c>
      <c r="D5102" s="135">
        <v>12937</v>
      </c>
      <c r="E5102" s="135" t="s">
        <v>2429</v>
      </c>
      <c r="F5102" s="135">
        <v>1</v>
      </c>
      <c r="G5102" s="136">
        <v>9</v>
      </c>
      <c r="H5102" s="135" t="s">
        <v>4149</v>
      </c>
      <c r="I5102" s="135">
        <v>63</v>
      </c>
      <c r="J5102" s="135" t="s">
        <v>2112</v>
      </c>
      <c r="K5102" s="135" t="s">
        <v>2113</v>
      </c>
      <c r="L5102" s="135" t="s">
        <v>194</v>
      </c>
      <c r="M5102" s="135"/>
      <c r="N5102" s="137"/>
      <c r="O5102" s="121"/>
    </row>
    <row r="5103" spans="1:15" x14ac:dyDescent="0.25">
      <c r="A5103" s="139">
        <v>162</v>
      </c>
      <c r="B5103" s="135" t="s">
        <v>4307</v>
      </c>
      <c r="C5103" s="134" t="s">
        <v>2102</v>
      </c>
      <c r="D5103" s="135">
        <v>12938</v>
      </c>
      <c r="E5103" s="135" t="s">
        <v>2429</v>
      </c>
      <c r="F5103" s="135">
        <v>1</v>
      </c>
      <c r="G5103" s="136">
        <v>10</v>
      </c>
      <c r="H5103" s="135" t="s">
        <v>4150</v>
      </c>
      <c r="I5103" s="135">
        <v>100</v>
      </c>
      <c r="J5103" s="135" t="s">
        <v>2112</v>
      </c>
      <c r="K5103" s="135" t="s">
        <v>2113</v>
      </c>
      <c r="L5103" s="135" t="s">
        <v>194</v>
      </c>
      <c r="M5103" s="135"/>
      <c r="N5103" s="137"/>
      <c r="O5103" s="121"/>
    </row>
    <row r="5104" spans="1:15" x14ac:dyDescent="0.25">
      <c r="A5104" s="139">
        <v>162</v>
      </c>
      <c r="B5104" s="135" t="s">
        <v>4307</v>
      </c>
      <c r="C5104" s="134" t="s">
        <v>2102</v>
      </c>
      <c r="D5104" s="135">
        <v>12939</v>
      </c>
      <c r="E5104" s="135" t="s">
        <v>2431</v>
      </c>
      <c r="F5104" s="135">
        <v>1</v>
      </c>
      <c r="G5104" s="136">
        <v>11</v>
      </c>
      <c r="H5104" s="135" t="s">
        <v>3994</v>
      </c>
      <c r="I5104" s="135">
        <v>837</v>
      </c>
      <c r="J5104" s="135" t="s">
        <v>2115</v>
      </c>
      <c r="K5104" s="135" t="s">
        <v>2116</v>
      </c>
      <c r="L5104" s="135" t="s">
        <v>2117</v>
      </c>
      <c r="M5104" s="135"/>
      <c r="N5104" s="137"/>
      <c r="O5104" s="121"/>
    </row>
    <row r="5105" spans="1:15" x14ac:dyDescent="0.25">
      <c r="A5105" s="139">
        <v>162</v>
      </c>
      <c r="B5105" s="135" t="s">
        <v>4307</v>
      </c>
      <c r="C5105" s="134" t="s">
        <v>2102</v>
      </c>
      <c r="D5105" s="135">
        <v>12940</v>
      </c>
      <c r="E5105" s="135" t="s">
        <v>2431</v>
      </c>
      <c r="F5105" s="135">
        <v>1</v>
      </c>
      <c r="G5105" s="136">
        <v>12</v>
      </c>
      <c r="H5105" s="135" t="s">
        <v>4309</v>
      </c>
      <c r="I5105" s="135">
        <v>54</v>
      </c>
      <c r="J5105" s="135" t="s">
        <v>2155</v>
      </c>
      <c r="K5105" s="135" t="s">
        <v>2156</v>
      </c>
      <c r="L5105" s="135" t="s">
        <v>193</v>
      </c>
      <c r="M5105" s="135"/>
      <c r="N5105" s="137"/>
      <c r="O5105" s="121"/>
    </row>
    <row r="5106" spans="1:15" x14ac:dyDescent="0.25">
      <c r="A5106" s="139">
        <v>162</v>
      </c>
      <c r="B5106" s="135" t="s">
        <v>4307</v>
      </c>
      <c r="C5106" s="134" t="s">
        <v>2102</v>
      </c>
      <c r="D5106" s="135">
        <v>12941</v>
      </c>
      <c r="E5106" s="135" t="s">
        <v>2431</v>
      </c>
      <c r="F5106" s="135">
        <v>1</v>
      </c>
      <c r="G5106" s="136">
        <v>13</v>
      </c>
      <c r="H5106" s="135" t="s">
        <v>4154</v>
      </c>
      <c r="I5106" s="135">
        <v>72</v>
      </c>
      <c r="J5106" s="135" t="s">
        <v>2108</v>
      </c>
      <c r="K5106" s="135" t="s">
        <v>2109</v>
      </c>
      <c r="L5106" s="135" t="s">
        <v>193</v>
      </c>
      <c r="M5106" s="135"/>
      <c r="N5106" s="137"/>
      <c r="O5106" s="121"/>
    </row>
    <row r="5107" spans="1:15" x14ac:dyDescent="0.25">
      <c r="A5107" s="139">
        <v>162</v>
      </c>
      <c r="B5107" s="135" t="s">
        <v>4307</v>
      </c>
      <c r="C5107" s="134" t="s">
        <v>2102</v>
      </c>
      <c r="D5107" s="135">
        <v>12942</v>
      </c>
      <c r="E5107" s="135" t="s">
        <v>2431</v>
      </c>
      <c r="F5107" s="135">
        <v>1</v>
      </c>
      <c r="G5107" s="136">
        <v>14</v>
      </c>
      <c r="H5107" s="135" t="s">
        <v>4155</v>
      </c>
      <c r="I5107" s="135">
        <v>54</v>
      </c>
      <c r="J5107" s="135" t="s">
        <v>2151</v>
      </c>
      <c r="K5107" s="135" t="s">
        <v>2152</v>
      </c>
      <c r="L5107" s="135" t="s">
        <v>193</v>
      </c>
      <c r="M5107" s="135"/>
      <c r="N5107" s="137"/>
      <c r="O5107" s="121"/>
    </row>
    <row r="5108" spans="1:15" x14ac:dyDescent="0.25">
      <c r="A5108" s="139">
        <v>163</v>
      </c>
      <c r="B5108" s="135" t="s">
        <v>229</v>
      </c>
      <c r="C5108" s="134" t="s">
        <v>2973</v>
      </c>
      <c r="D5108" s="135">
        <v>20198</v>
      </c>
      <c r="E5108" s="135" t="s">
        <v>2103</v>
      </c>
      <c r="F5108" s="135">
        <v>0</v>
      </c>
      <c r="G5108" s="136">
        <v>1</v>
      </c>
      <c r="H5108" s="135" t="s">
        <v>2812</v>
      </c>
      <c r="I5108" s="135">
        <v>384</v>
      </c>
      <c r="J5108" s="135" t="s">
        <v>2843</v>
      </c>
      <c r="K5108" s="135" t="s">
        <v>2109</v>
      </c>
      <c r="L5108" s="135" t="s">
        <v>193</v>
      </c>
      <c r="M5108" s="135"/>
      <c r="N5108" s="137"/>
      <c r="O5108" s="121"/>
    </row>
    <row r="5109" spans="1:15" x14ac:dyDescent="0.25">
      <c r="A5109" s="139">
        <v>163</v>
      </c>
      <c r="B5109" s="135" t="s">
        <v>229</v>
      </c>
      <c r="C5109" s="134" t="s">
        <v>2973</v>
      </c>
      <c r="D5109" s="135">
        <v>20199</v>
      </c>
      <c r="E5109" s="135" t="s">
        <v>2103</v>
      </c>
      <c r="F5109" s="135">
        <v>0</v>
      </c>
      <c r="G5109" s="136">
        <v>2</v>
      </c>
      <c r="H5109" s="135" t="s">
        <v>2813</v>
      </c>
      <c r="I5109" s="135">
        <v>206</v>
      </c>
      <c r="J5109" s="135" t="s">
        <v>2843</v>
      </c>
      <c r="K5109" s="135" t="s">
        <v>2156</v>
      </c>
      <c r="L5109" s="135" t="s">
        <v>193</v>
      </c>
      <c r="M5109" s="135"/>
      <c r="N5109" s="137"/>
      <c r="O5109" s="121"/>
    </row>
    <row r="5110" spans="1:15" x14ac:dyDescent="0.25">
      <c r="A5110" s="139">
        <v>163</v>
      </c>
      <c r="B5110" s="135" t="s">
        <v>229</v>
      </c>
      <c r="C5110" s="134" t="s">
        <v>2973</v>
      </c>
      <c r="D5110" s="135">
        <v>20200</v>
      </c>
      <c r="E5110" s="135" t="s">
        <v>2103</v>
      </c>
      <c r="F5110" s="135">
        <v>0</v>
      </c>
      <c r="G5110" s="136" t="s">
        <v>4310</v>
      </c>
      <c r="H5110" s="135" t="s">
        <v>4311</v>
      </c>
      <c r="I5110" s="135">
        <v>247</v>
      </c>
      <c r="J5110" s="135" t="s">
        <v>2843</v>
      </c>
      <c r="K5110" s="135" t="s">
        <v>2441</v>
      </c>
      <c r="L5110" s="135" t="s">
        <v>193</v>
      </c>
      <c r="M5110" s="135"/>
      <c r="N5110" s="137"/>
      <c r="O5110" s="121"/>
    </row>
    <row r="5111" spans="1:15" x14ac:dyDescent="0.25">
      <c r="A5111" s="139">
        <v>163</v>
      </c>
      <c r="B5111" s="135" t="s">
        <v>229</v>
      </c>
      <c r="C5111" s="134" t="s">
        <v>2973</v>
      </c>
      <c r="D5111" s="135">
        <v>20201</v>
      </c>
      <c r="E5111" s="135" t="s">
        <v>2103</v>
      </c>
      <c r="F5111" s="135">
        <v>0</v>
      </c>
      <c r="G5111" s="136" t="s">
        <v>4312</v>
      </c>
      <c r="H5111" s="135" t="s">
        <v>4313</v>
      </c>
      <c r="I5111" s="135">
        <v>488</v>
      </c>
      <c r="J5111" s="135" t="s">
        <v>2843</v>
      </c>
      <c r="K5111" s="135" t="s">
        <v>2441</v>
      </c>
      <c r="L5111" s="135" t="s">
        <v>193</v>
      </c>
      <c r="M5111" s="135"/>
      <c r="N5111" s="137"/>
      <c r="O5111" s="121"/>
    </row>
    <row r="5112" spans="1:15" x14ac:dyDescent="0.25">
      <c r="A5112" s="139">
        <v>163</v>
      </c>
      <c r="B5112" s="135" t="s">
        <v>229</v>
      </c>
      <c r="C5112" s="134" t="s">
        <v>2973</v>
      </c>
      <c r="D5112" s="135">
        <v>20202</v>
      </c>
      <c r="E5112" s="135" t="s">
        <v>2103</v>
      </c>
      <c r="F5112" s="135">
        <v>0</v>
      </c>
      <c r="G5112" s="136">
        <v>4</v>
      </c>
      <c r="H5112" s="135" t="s">
        <v>2815</v>
      </c>
      <c r="I5112" s="135">
        <v>240</v>
      </c>
      <c r="J5112" s="135" t="s">
        <v>2843</v>
      </c>
      <c r="K5112" s="135" t="s">
        <v>2109</v>
      </c>
      <c r="L5112" s="135" t="s">
        <v>193</v>
      </c>
      <c r="M5112" s="135"/>
      <c r="N5112" s="137"/>
      <c r="O5112" s="121"/>
    </row>
    <row r="5113" spans="1:15" x14ac:dyDescent="0.25">
      <c r="A5113" s="139">
        <v>163</v>
      </c>
      <c r="B5113" s="135" t="s">
        <v>229</v>
      </c>
      <c r="C5113" s="134" t="s">
        <v>2973</v>
      </c>
      <c r="D5113" s="135">
        <v>20203</v>
      </c>
      <c r="E5113" s="135" t="s">
        <v>2103</v>
      </c>
      <c r="F5113" s="135">
        <v>0</v>
      </c>
      <c r="G5113" s="136">
        <v>5</v>
      </c>
      <c r="H5113" s="135" t="s">
        <v>2816</v>
      </c>
      <c r="I5113" s="135">
        <v>358</v>
      </c>
      <c r="J5113" s="135" t="s">
        <v>2843</v>
      </c>
      <c r="K5113" s="135" t="s">
        <v>2152</v>
      </c>
      <c r="L5113" s="135" t="s">
        <v>193</v>
      </c>
      <c r="M5113" s="135"/>
      <c r="N5113" s="137"/>
      <c r="O5113" s="121"/>
    </row>
    <row r="5114" spans="1:15" x14ac:dyDescent="0.25">
      <c r="A5114" s="139">
        <v>163</v>
      </c>
      <c r="B5114" s="135" t="s">
        <v>229</v>
      </c>
      <c r="C5114" s="134" t="s">
        <v>2973</v>
      </c>
      <c r="D5114" s="135">
        <v>20204</v>
      </c>
      <c r="E5114" s="135" t="s">
        <v>2103</v>
      </c>
      <c r="F5114" s="135">
        <v>0</v>
      </c>
      <c r="G5114" s="136">
        <v>6</v>
      </c>
      <c r="H5114" s="135" t="s">
        <v>2817</v>
      </c>
      <c r="I5114" s="135">
        <v>95</v>
      </c>
      <c r="J5114" s="135" t="s">
        <v>2843</v>
      </c>
      <c r="K5114" s="135" t="s">
        <v>2129</v>
      </c>
      <c r="L5114" s="135" t="s">
        <v>194</v>
      </c>
      <c r="M5114" s="135"/>
      <c r="N5114" s="137"/>
      <c r="O5114" s="121"/>
    </row>
    <row r="5115" spans="1:15" x14ac:dyDescent="0.25">
      <c r="A5115" s="139">
        <v>163</v>
      </c>
      <c r="B5115" s="135" t="s">
        <v>229</v>
      </c>
      <c r="C5115" s="134" t="s">
        <v>2973</v>
      </c>
      <c r="D5115" s="135">
        <v>20205</v>
      </c>
      <c r="E5115" s="135" t="s">
        <v>2103</v>
      </c>
      <c r="F5115" s="135">
        <v>0</v>
      </c>
      <c r="G5115" s="136">
        <v>7</v>
      </c>
      <c r="H5115" s="135" t="s">
        <v>2818</v>
      </c>
      <c r="I5115" s="135">
        <v>137</v>
      </c>
      <c r="J5115" s="135" t="s">
        <v>2843</v>
      </c>
      <c r="K5115" s="135" t="s">
        <v>2129</v>
      </c>
      <c r="L5115" s="135" t="s">
        <v>194</v>
      </c>
      <c r="M5115" s="135"/>
      <c r="N5115" s="137"/>
      <c r="O5115" s="121"/>
    </row>
    <row r="5116" spans="1:15" x14ac:dyDescent="0.25">
      <c r="A5116" s="139">
        <v>163</v>
      </c>
      <c r="B5116" s="135" t="s">
        <v>229</v>
      </c>
      <c r="C5116" s="134" t="s">
        <v>2973</v>
      </c>
      <c r="D5116" s="135">
        <v>20206</v>
      </c>
      <c r="E5116" s="135" t="s">
        <v>2103</v>
      </c>
      <c r="F5116" s="135">
        <v>0</v>
      </c>
      <c r="G5116" s="136">
        <v>8</v>
      </c>
      <c r="H5116" s="135" t="s">
        <v>2821</v>
      </c>
      <c r="I5116" s="135">
        <v>142</v>
      </c>
      <c r="J5116" s="135" t="s">
        <v>2843</v>
      </c>
      <c r="K5116" s="135" t="s">
        <v>2129</v>
      </c>
      <c r="L5116" s="135" t="s">
        <v>194</v>
      </c>
      <c r="M5116" s="135"/>
      <c r="N5116" s="137"/>
      <c r="O5116" s="121"/>
    </row>
    <row r="5117" spans="1:15" x14ac:dyDescent="0.25">
      <c r="A5117" s="139">
        <v>163</v>
      </c>
      <c r="B5117" s="135" t="s">
        <v>229</v>
      </c>
      <c r="C5117" s="134" t="s">
        <v>2973</v>
      </c>
      <c r="D5117" s="135">
        <v>20207</v>
      </c>
      <c r="E5117" s="135" t="s">
        <v>2103</v>
      </c>
      <c r="F5117" s="135">
        <v>0</v>
      </c>
      <c r="G5117" s="136">
        <v>9</v>
      </c>
      <c r="H5117" s="135" t="s">
        <v>2822</v>
      </c>
      <c r="I5117" s="135">
        <v>187</v>
      </c>
      <c r="J5117" s="135" t="s">
        <v>2843</v>
      </c>
      <c r="K5117" s="135" t="s">
        <v>2129</v>
      </c>
      <c r="L5117" s="135" t="s">
        <v>194</v>
      </c>
      <c r="M5117" s="135"/>
      <c r="N5117" s="137"/>
      <c r="O5117" s="121"/>
    </row>
    <row r="5118" spans="1:15" x14ac:dyDescent="0.25">
      <c r="A5118" s="139">
        <v>163</v>
      </c>
      <c r="B5118" s="135" t="s">
        <v>229</v>
      </c>
      <c r="C5118" s="134" t="s">
        <v>2973</v>
      </c>
      <c r="D5118" s="135">
        <v>20208</v>
      </c>
      <c r="E5118" s="135" t="s">
        <v>2103</v>
      </c>
      <c r="F5118" s="135">
        <v>0</v>
      </c>
      <c r="G5118" s="136">
        <v>10</v>
      </c>
      <c r="H5118" s="135" t="s">
        <v>2823</v>
      </c>
      <c r="I5118" s="135">
        <v>46</v>
      </c>
      <c r="J5118" s="135" t="s">
        <v>2843</v>
      </c>
      <c r="K5118" s="135" t="s">
        <v>2441</v>
      </c>
      <c r="L5118" s="135" t="s">
        <v>193</v>
      </c>
      <c r="M5118" s="135"/>
      <c r="N5118" s="137"/>
      <c r="O5118" s="121"/>
    </row>
    <row r="5119" spans="1:15" x14ac:dyDescent="0.25">
      <c r="A5119" s="139">
        <v>163</v>
      </c>
      <c r="B5119" s="135" t="s">
        <v>229</v>
      </c>
      <c r="C5119" s="134" t="s">
        <v>2973</v>
      </c>
      <c r="D5119" s="135">
        <v>20209</v>
      </c>
      <c r="E5119" s="135" t="s">
        <v>2103</v>
      </c>
      <c r="F5119" s="135">
        <v>0</v>
      </c>
      <c r="G5119" s="136">
        <v>11</v>
      </c>
      <c r="H5119" s="135" t="s">
        <v>2824</v>
      </c>
      <c r="I5119" s="135">
        <v>1153</v>
      </c>
      <c r="J5119" s="135" t="s">
        <v>2843</v>
      </c>
      <c r="K5119" s="134" t="s">
        <v>2116</v>
      </c>
      <c r="L5119" s="135" t="s">
        <v>2117</v>
      </c>
      <c r="M5119" s="135"/>
      <c r="N5119" s="137"/>
      <c r="O5119" s="121"/>
    </row>
    <row r="5120" spans="1:15" x14ac:dyDescent="0.25">
      <c r="A5120" s="139">
        <v>163</v>
      </c>
      <c r="B5120" s="135" t="s">
        <v>229</v>
      </c>
      <c r="C5120" s="134" t="s">
        <v>2973</v>
      </c>
      <c r="D5120" s="135">
        <v>20210</v>
      </c>
      <c r="E5120" s="135" t="s">
        <v>2103</v>
      </c>
      <c r="F5120" s="135">
        <v>0</v>
      </c>
      <c r="G5120" s="136" t="s">
        <v>1591</v>
      </c>
      <c r="H5120" s="135" t="s">
        <v>4314</v>
      </c>
      <c r="I5120" s="135">
        <v>17</v>
      </c>
      <c r="J5120" s="135" t="s">
        <v>2843</v>
      </c>
      <c r="K5120" s="135" t="s">
        <v>2152</v>
      </c>
      <c r="L5120" s="135" t="s">
        <v>193</v>
      </c>
      <c r="M5120" s="135"/>
      <c r="N5120" s="137"/>
      <c r="O5120" s="121"/>
    </row>
    <row r="5121" spans="1:15" x14ac:dyDescent="0.25">
      <c r="A5121" s="139">
        <v>163</v>
      </c>
      <c r="B5121" s="135" t="s">
        <v>229</v>
      </c>
      <c r="C5121" s="134" t="s">
        <v>2973</v>
      </c>
      <c r="D5121" s="135">
        <v>20211</v>
      </c>
      <c r="E5121" s="135" t="s">
        <v>2103</v>
      </c>
      <c r="F5121" s="135">
        <v>0</v>
      </c>
      <c r="G5121" s="136">
        <v>12</v>
      </c>
      <c r="H5121" s="135" t="s">
        <v>2976</v>
      </c>
      <c r="I5121" s="135">
        <v>30</v>
      </c>
      <c r="J5121" s="135" t="s">
        <v>2843</v>
      </c>
      <c r="K5121" s="135" t="s">
        <v>2441</v>
      </c>
      <c r="L5121" s="135" t="s">
        <v>193</v>
      </c>
      <c r="M5121" s="135"/>
      <c r="N5121" s="137"/>
      <c r="O5121" s="121"/>
    </row>
    <row r="5122" spans="1:15" x14ac:dyDescent="0.25">
      <c r="A5122" s="139">
        <v>163</v>
      </c>
      <c r="B5122" s="135" t="s">
        <v>229</v>
      </c>
      <c r="C5122" s="134" t="s">
        <v>2973</v>
      </c>
      <c r="D5122" s="135">
        <v>20212</v>
      </c>
      <c r="E5122" s="135" t="s">
        <v>2103</v>
      </c>
      <c r="F5122" s="135">
        <v>0</v>
      </c>
      <c r="G5122" s="136">
        <v>13</v>
      </c>
      <c r="H5122" s="135" t="s">
        <v>2977</v>
      </c>
      <c r="I5122" s="135">
        <v>146</v>
      </c>
      <c r="J5122" s="135" t="s">
        <v>2843</v>
      </c>
      <c r="K5122" s="135" t="s">
        <v>2129</v>
      </c>
      <c r="L5122" s="135" t="s">
        <v>194</v>
      </c>
      <c r="M5122" s="135"/>
      <c r="N5122" s="137"/>
      <c r="O5122" s="121"/>
    </row>
    <row r="5123" spans="1:15" x14ac:dyDescent="0.25">
      <c r="A5123" s="139">
        <v>163</v>
      </c>
      <c r="B5123" s="135" t="s">
        <v>229</v>
      </c>
      <c r="C5123" s="134" t="s">
        <v>2973</v>
      </c>
      <c r="D5123" s="135">
        <v>20213</v>
      </c>
      <c r="E5123" s="135" t="s">
        <v>2103</v>
      </c>
      <c r="F5123" s="135">
        <v>0</v>
      </c>
      <c r="G5123" s="136">
        <v>14</v>
      </c>
      <c r="H5123" s="135" t="s">
        <v>2978</v>
      </c>
      <c r="I5123" s="135">
        <v>127</v>
      </c>
      <c r="J5123" s="135" t="s">
        <v>2843</v>
      </c>
      <c r="K5123" s="135" t="s">
        <v>2129</v>
      </c>
      <c r="L5123" s="135" t="s">
        <v>194</v>
      </c>
      <c r="M5123" s="135"/>
      <c r="N5123" s="137"/>
      <c r="O5123" s="121"/>
    </row>
    <row r="5124" spans="1:15" x14ac:dyDescent="0.25">
      <c r="A5124" s="139">
        <v>163</v>
      </c>
      <c r="B5124" s="135" t="s">
        <v>229</v>
      </c>
      <c r="C5124" s="134" t="s">
        <v>2973</v>
      </c>
      <c r="D5124" s="135">
        <v>20214</v>
      </c>
      <c r="E5124" s="135" t="s">
        <v>2103</v>
      </c>
      <c r="F5124" s="135">
        <v>0</v>
      </c>
      <c r="G5124" s="136">
        <v>15</v>
      </c>
      <c r="H5124" s="135" t="s">
        <v>2979</v>
      </c>
      <c r="I5124" s="135">
        <v>194</v>
      </c>
      <c r="J5124" s="135" t="s">
        <v>2843</v>
      </c>
      <c r="K5124" s="135" t="s">
        <v>2129</v>
      </c>
      <c r="L5124" s="135" t="s">
        <v>194</v>
      </c>
      <c r="M5124" s="135"/>
      <c r="N5124" s="137"/>
      <c r="O5124" s="121"/>
    </row>
    <row r="5125" spans="1:15" x14ac:dyDescent="0.25">
      <c r="A5125" s="139">
        <v>163</v>
      </c>
      <c r="B5125" s="135" t="s">
        <v>229</v>
      </c>
      <c r="C5125" s="134" t="s">
        <v>2973</v>
      </c>
      <c r="D5125" s="135">
        <v>20215</v>
      </c>
      <c r="E5125" s="135" t="s">
        <v>2103</v>
      </c>
      <c r="F5125" s="135">
        <v>0</v>
      </c>
      <c r="G5125" s="136">
        <v>16</v>
      </c>
      <c r="H5125" s="135" t="s">
        <v>4315</v>
      </c>
      <c r="I5125" s="135">
        <v>252</v>
      </c>
      <c r="J5125" s="135" t="s">
        <v>2843</v>
      </c>
      <c r="K5125" s="135" t="s">
        <v>2129</v>
      </c>
      <c r="L5125" s="135" t="s">
        <v>194</v>
      </c>
      <c r="M5125" s="135"/>
      <c r="N5125" s="137"/>
      <c r="O5125" s="121"/>
    </row>
    <row r="5126" spans="1:15" x14ac:dyDescent="0.25">
      <c r="A5126" s="139">
        <v>163</v>
      </c>
      <c r="B5126" s="135" t="s">
        <v>229</v>
      </c>
      <c r="C5126" s="134" t="s">
        <v>2973</v>
      </c>
      <c r="D5126" s="135">
        <v>20216</v>
      </c>
      <c r="E5126" s="135" t="s">
        <v>2103</v>
      </c>
      <c r="F5126" s="135">
        <v>0</v>
      </c>
      <c r="G5126" s="136">
        <v>18</v>
      </c>
      <c r="H5126" s="135" t="s">
        <v>4316</v>
      </c>
      <c r="I5126" s="135">
        <v>725</v>
      </c>
      <c r="J5126" s="135" t="s">
        <v>2843</v>
      </c>
      <c r="K5126" s="135" t="s">
        <v>2139</v>
      </c>
      <c r="L5126" s="135" t="s">
        <v>194</v>
      </c>
      <c r="M5126" s="135"/>
      <c r="N5126" s="137"/>
      <c r="O5126" s="121"/>
    </row>
    <row r="5127" spans="1:15" x14ac:dyDescent="0.25">
      <c r="A5127" s="139">
        <v>163</v>
      </c>
      <c r="B5127" s="135" t="s">
        <v>229</v>
      </c>
      <c r="C5127" s="134" t="s">
        <v>2973</v>
      </c>
      <c r="D5127" s="135">
        <v>20217</v>
      </c>
      <c r="E5127" s="135" t="s">
        <v>2103</v>
      </c>
      <c r="F5127" s="135">
        <v>0</v>
      </c>
      <c r="G5127" s="136">
        <v>19</v>
      </c>
      <c r="H5127" s="135" t="s">
        <v>4317</v>
      </c>
      <c r="I5127" s="135">
        <v>532</v>
      </c>
      <c r="J5127" s="135" t="s">
        <v>2843</v>
      </c>
      <c r="K5127" s="135" t="s">
        <v>2139</v>
      </c>
      <c r="L5127" s="135" t="s">
        <v>194</v>
      </c>
      <c r="M5127" s="135"/>
      <c r="N5127" s="137"/>
      <c r="O5127" s="121"/>
    </row>
    <row r="5128" spans="1:15" x14ac:dyDescent="0.25">
      <c r="A5128" s="139">
        <v>163</v>
      </c>
      <c r="B5128" s="135" t="s">
        <v>229</v>
      </c>
      <c r="C5128" s="134" t="s">
        <v>2973</v>
      </c>
      <c r="D5128" s="135">
        <v>20218</v>
      </c>
      <c r="E5128" s="135" t="s">
        <v>2103</v>
      </c>
      <c r="F5128" s="135">
        <v>0</v>
      </c>
      <c r="G5128" s="136" t="s">
        <v>1801</v>
      </c>
      <c r="H5128" s="135" t="s">
        <v>4318</v>
      </c>
      <c r="I5128" s="135">
        <v>26</v>
      </c>
      <c r="J5128" s="135" t="s">
        <v>2843</v>
      </c>
      <c r="K5128" s="135" t="s">
        <v>2441</v>
      </c>
      <c r="L5128" s="135" t="s">
        <v>193</v>
      </c>
      <c r="M5128" s="135"/>
      <c r="N5128" s="137"/>
      <c r="O5128" s="121"/>
    </row>
    <row r="5129" spans="1:15" x14ac:dyDescent="0.25">
      <c r="A5129" s="139">
        <v>163</v>
      </c>
      <c r="B5129" s="135" t="s">
        <v>229</v>
      </c>
      <c r="C5129" s="134" t="s">
        <v>2973</v>
      </c>
      <c r="D5129" s="135">
        <v>20219</v>
      </c>
      <c r="E5129" s="135" t="s">
        <v>2103</v>
      </c>
      <c r="F5129" s="135">
        <v>0</v>
      </c>
      <c r="G5129" s="136">
        <v>20</v>
      </c>
      <c r="H5129" s="135" t="s">
        <v>4319</v>
      </c>
      <c r="I5129" s="135">
        <v>59</v>
      </c>
      <c r="J5129" s="135" t="s">
        <v>2843</v>
      </c>
      <c r="K5129" s="135" t="s">
        <v>2109</v>
      </c>
      <c r="L5129" s="135" t="s">
        <v>193</v>
      </c>
      <c r="M5129" s="135"/>
      <c r="N5129" s="137"/>
      <c r="O5129" s="121"/>
    </row>
    <row r="5130" spans="1:15" x14ac:dyDescent="0.25">
      <c r="A5130" s="139">
        <v>163</v>
      </c>
      <c r="B5130" s="135" t="s">
        <v>229</v>
      </c>
      <c r="C5130" s="134" t="s">
        <v>2973</v>
      </c>
      <c r="D5130" s="135">
        <v>20220</v>
      </c>
      <c r="E5130" s="135" t="s">
        <v>2103</v>
      </c>
      <c r="F5130" s="135">
        <v>0</v>
      </c>
      <c r="G5130" s="136">
        <v>21</v>
      </c>
      <c r="H5130" s="135" t="s">
        <v>4320</v>
      </c>
      <c r="I5130" s="135">
        <v>58</v>
      </c>
      <c r="J5130" s="135" t="s">
        <v>2843</v>
      </c>
      <c r="K5130" s="135" t="s">
        <v>2109</v>
      </c>
      <c r="L5130" s="135" t="s">
        <v>193</v>
      </c>
      <c r="M5130" s="135"/>
      <c r="N5130" s="137"/>
      <c r="O5130" s="121"/>
    </row>
    <row r="5131" spans="1:15" x14ac:dyDescent="0.25">
      <c r="A5131" s="139">
        <v>163</v>
      </c>
      <c r="B5131" s="135" t="s">
        <v>229</v>
      </c>
      <c r="C5131" s="134" t="s">
        <v>2973</v>
      </c>
      <c r="D5131" s="135">
        <v>20221</v>
      </c>
      <c r="E5131" s="135" t="s">
        <v>2103</v>
      </c>
      <c r="F5131" s="135">
        <v>0</v>
      </c>
      <c r="G5131" s="136">
        <v>22</v>
      </c>
      <c r="H5131" s="135" t="s">
        <v>4321</v>
      </c>
      <c r="I5131" s="135">
        <v>268</v>
      </c>
      <c r="J5131" s="135" t="s">
        <v>2843</v>
      </c>
      <c r="K5131" s="135" t="s">
        <v>2106</v>
      </c>
      <c r="L5131" s="135" t="s">
        <v>193</v>
      </c>
      <c r="M5131" s="135"/>
      <c r="N5131" s="137"/>
      <c r="O5131" s="121"/>
    </row>
    <row r="5132" spans="1:15" x14ac:dyDescent="0.25">
      <c r="A5132" s="139">
        <v>163</v>
      </c>
      <c r="B5132" s="135" t="s">
        <v>229</v>
      </c>
      <c r="C5132" s="134" t="s">
        <v>2973</v>
      </c>
      <c r="D5132" s="135">
        <v>20222</v>
      </c>
      <c r="E5132" s="135" t="s">
        <v>2103</v>
      </c>
      <c r="F5132" s="135">
        <v>0</v>
      </c>
      <c r="G5132" s="136">
        <v>23</v>
      </c>
      <c r="H5132" s="135" t="s">
        <v>4322</v>
      </c>
      <c r="I5132" s="135">
        <v>1026</v>
      </c>
      <c r="J5132" s="135" t="s">
        <v>2843</v>
      </c>
      <c r="K5132" s="135" t="s">
        <v>2116</v>
      </c>
      <c r="L5132" s="135" t="s">
        <v>2117</v>
      </c>
      <c r="M5132" s="135"/>
      <c r="N5132" s="137"/>
      <c r="O5132" s="121"/>
    </row>
    <row r="5133" spans="1:15" x14ac:dyDescent="0.25">
      <c r="A5133" s="139">
        <v>163</v>
      </c>
      <c r="B5133" s="135" t="s">
        <v>229</v>
      </c>
      <c r="C5133" s="134" t="s">
        <v>2973</v>
      </c>
      <c r="D5133" s="135">
        <v>20223</v>
      </c>
      <c r="E5133" s="135" t="s">
        <v>2103</v>
      </c>
      <c r="F5133" s="135">
        <v>0</v>
      </c>
      <c r="G5133" s="136">
        <v>24</v>
      </c>
      <c r="H5133" s="135" t="s">
        <v>4323</v>
      </c>
      <c r="I5133" s="135">
        <v>115</v>
      </c>
      <c r="J5133" s="135" t="s">
        <v>2843</v>
      </c>
      <c r="K5133" s="135" t="s">
        <v>2152</v>
      </c>
      <c r="L5133" s="135" t="s">
        <v>193</v>
      </c>
      <c r="M5133" s="135"/>
      <c r="N5133" s="137"/>
      <c r="O5133" s="121"/>
    </row>
    <row r="5134" spans="1:15" x14ac:dyDescent="0.25">
      <c r="A5134" s="139">
        <v>163</v>
      </c>
      <c r="B5134" s="135" t="s">
        <v>229</v>
      </c>
      <c r="C5134" s="134" t="s">
        <v>2973</v>
      </c>
      <c r="D5134" s="135">
        <v>20224</v>
      </c>
      <c r="E5134" s="135" t="s">
        <v>2103</v>
      </c>
      <c r="F5134" s="135">
        <v>0</v>
      </c>
      <c r="G5134" s="136">
        <v>25</v>
      </c>
      <c r="H5134" s="135" t="s">
        <v>4324</v>
      </c>
      <c r="I5134" s="135">
        <v>252</v>
      </c>
      <c r="J5134" s="135" t="s">
        <v>2843</v>
      </c>
      <c r="K5134" s="135" t="s">
        <v>2106</v>
      </c>
      <c r="L5134" s="135" t="s">
        <v>193</v>
      </c>
      <c r="M5134" s="135"/>
      <c r="N5134" s="137"/>
      <c r="O5134" s="121"/>
    </row>
    <row r="5135" spans="1:15" x14ac:dyDescent="0.25">
      <c r="A5135" s="139">
        <v>163</v>
      </c>
      <c r="B5135" s="135" t="s">
        <v>229</v>
      </c>
      <c r="C5135" s="134" t="s">
        <v>2973</v>
      </c>
      <c r="D5135" s="135">
        <v>20225</v>
      </c>
      <c r="E5135" s="135" t="s">
        <v>2103</v>
      </c>
      <c r="F5135" s="135">
        <v>0</v>
      </c>
      <c r="G5135" s="136">
        <v>26</v>
      </c>
      <c r="H5135" s="135" t="s">
        <v>4325</v>
      </c>
      <c r="I5135" s="135">
        <v>433</v>
      </c>
      <c r="J5135" s="135" t="s">
        <v>2843</v>
      </c>
      <c r="K5135" s="135" t="s">
        <v>2106</v>
      </c>
      <c r="L5135" s="135" t="s">
        <v>193</v>
      </c>
      <c r="M5135" s="135"/>
      <c r="N5135" s="137"/>
      <c r="O5135" s="121"/>
    </row>
    <row r="5136" spans="1:15" x14ac:dyDescent="0.25">
      <c r="A5136" s="139">
        <v>163</v>
      </c>
      <c r="B5136" s="135" t="s">
        <v>229</v>
      </c>
      <c r="C5136" s="134" t="s">
        <v>2973</v>
      </c>
      <c r="D5136" s="135">
        <v>20226</v>
      </c>
      <c r="E5136" s="135" t="s">
        <v>2103</v>
      </c>
      <c r="F5136" s="135">
        <v>0</v>
      </c>
      <c r="G5136" s="136">
        <v>27</v>
      </c>
      <c r="H5136" s="135" t="s">
        <v>4326</v>
      </c>
      <c r="I5136" s="135">
        <v>436</v>
      </c>
      <c r="J5136" s="135" t="s">
        <v>2843</v>
      </c>
      <c r="K5136" s="135" t="s">
        <v>2106</v>
      </c>
      <c r="L5136" s="135" t="s">
        <v>193</v>
      </c>
      <c r="M5136" s="135"/>
      <c r="N5136" s="137"/>
      <c r="O5136" s="121"/>
    </row>
    <row r="5137" spans="1:15" x14ac:dyDescent="0.25">
      <c r="A5137" s="139">
        <v>163</v>
      </c>
      <c r="B5137" s="135" t="s">
        <v>229</v>
      </c>
      <c r="C5137" s="134" t="s">
        <v>2973</v>
      </c>
      <c r="D5137" s="135">
        <v>20227</v>
      </c>
      <c r="E5137" s="135" t="s">
        <v>2103</v>
      </c>
      <c r="F5137" s="135">
        <v>0</v>
      </c>
      <c r="G5137" s="136">
        <v>28</v>
      </c>
      <c r="H5137" s="135" t="s">
        <v>4327</v>
      </c>
      <c r="I5137" s="135">
        <v>111</v>
      </c>
      <c r="J5137" s="135" t="s">
        <v>2843</v>
      </c>
      <c r="K5137" s="135" t="s">
        <v>2106</v>
      </c>
      <c r="L5137" s="135" t="s">
        <v>193</v>
      </c>
      <c r="M5137" s="135"/>
      <c r="N5137" s="137"/>
      <c r="O5137" s="121"/>
    </row>
    <row r="5138" spans="1:15" x14ac:dyDescent="0.25">
      <c r="A5138" s="139">
        <v>163</v>
      </c>
      <c r="B5138" s="135" t="s">
        <v>229</v>
      </c>
      <c r="C5138" s="134" t="s">
        <v>2973</v>
      </c>
      <c r="D5138" s="135">
        <v>20228</v>
      </c>
      <c r="E5138" s="135" t="s">
        <v>2103</v>
      </c>
      <c r="F5138" s="135">
        <v>0</v>
      </c>
      <c r="G5138" s="136">
        <v>29</v>
      </c>
      <c r="H5138" s="135" t="s">
        <v>4328</v>
      </c>
      <c r="I5138" s="135">
        <v>33</v>
      </c>
      <c r="J5138" s="135" t="s">
        <v>2843</v>
      </c>
      <c r="K5138" s="135" t="s">
        <v>2156</v>
      </c>
      <c r="L5138" s="135" t="s">
        <v>193</v>
      </c>
      <c r="M5138" s="135"/>
      <c r="N5138" s="137"/>
      <c r="O5138" s="121"/>
    </row>
    <row r="5139" spans="1:15" x14ac:dyDescent="0.25">
      <c r="A5139" s="139">
        <v>163</v>
      </c>
      <c r="B5139" s="135" t="s">
        <v>229</v>
      </c>
      <c r="C5139" s="134" t="s">
        <v>2973</v>
      </c>
      <c r="D5139" s="135">
        <v>20229</v>
      </c>
      <c r="E5139" s="135" t="s">
        <v>2103</v>
      </c>
      <c r="F5139" s="135">
        <v>0</v>
      </c>
      <c r="G5139" s="136">
        <v>30</v>
      </c>
      <c r="H5139" s="135" t="s">
        <v>4329</v>
      </c>
      <c r="I5139" s="135">
        <v>24</v>
      </c>
      <c r="J5139" s="135" t="s">
        <v>2843</v>
      </c>
      <c r="K5139" s="135" t="s">
        <v>2441</v>
      </c>
      <c r="L5139" s="135" t="s">
        <v>193</v>
      </c>
      <c r="M5139" s="135"/>
      <c r="N5139" s="137"/>
      <c r="O5139" s="121"/>
    </row>
    <row r="5140" spans="1:15" x14ac:dyDescent="0.25">
      <c r="A5140" s="139">
        <v>163</v>
      </c>
      <c r="B5140" s="135" t="s">
        <v>229</v>
      </c>
      <c r="C5140" s="134" t="s">
        <v>2973</v>
      </c>
      <c r="D5140" s="135">
        <v>20230</v>
      </c>
      <c r="E5140" s="135" t="s">
        <v>2103</v>
      </c>
      <c r="F5140" s="135">
        <v>0</v>
      </c>
      <c r="G5140" s="136">
        <v>31</v>
      </c>
      <c r="H5140" s="135" t="s">
        <v>4330</v>
      </c>
      <c r="I5140" s="135">
        <v>103</v>
      </c>
      <c r="J5140" s="135" t="s">
        <v>2843</v>
      </c>
      <c r="K5140" s="135" t="s">
        <v>2106</v>
      </c>
      <c r="L5140" s="135" t="s">
        <v>193</v>
      </c>
      <c r="M5140" s="135"/>
      <c r="N5140" s="137"/>
      <c r="O5140" s="121"/>
    </row>
    <row r="5141" spans="1:15" x14ac:dyDescent="0.25">
      <c r="A5141" s="139">
        <v>163</v>
      </c>
      <c r="B5141" s="135" t="s">
        <v>229</v>
      </c>
      <c r="C5141" s="134" t="s">
        <v>2973</v>
      </c>
      <c r="D5141" s="135">
        <v>20231</v>
      </c>
      <c r="E5141" s="135" t="s">
        <v>2103</v>
      </c>
      <c r="F5141" s="135">
        <v>0</v>
      </c>
      <c r="G5141" s="136">
        <v>32</v>
      </c>
      <c r="H5141" s="135" t="s">
        <v>4331</v>
      </c>
      <c r="I5141" s="135">
        <v>106</v>
      </c>
      <c r="J5141" s="135" t="s">
        <v>2843</v>
      </c>
      <c r="K5141" s="135" t="s">
        <v>2106</v>
      </c>
      <c r="L5141" s="135" t="s">
        <v>193</v>
      </c>
      <c r="M5141" s="135"/>
      <c r="N5141" s="137"/>
      <c r="O5141" s="121"/>
    </row>
    <row r="5142" spans="1:15" x14ac:dyDescent="0.25">
      <c r="A5142" s="139">
        <v>163</v>
      </c>
      <c r="B5142" s="135" t="s">
        <v>229</v>
      </c>
      <c r="C5142" s="134" t="s">
        <v>2973</v>
      </c>
      <c r="D5142" s="135">
        <v>20232</v>
      </c>
      <c r="E5142" s="135" t="s">
        <v>2103</v>
      </c>
      <c r="F5142" s="135">
        <v>0</v>
      </c>
      <c r="G5142" s="136">
        <v>33</v>
      </c>
      <c r="H5142" s="135" t="s">
        <v>4332</v>
      </c>
      <c r="I5142" s="135">
        <v>32</v>
      </c>
      <c r="J5142" s="135" t="s">
        <v>2843</v>
      </c>
      <c r="K5142" s="135" t="s">
        <v>2106</v>
      </c>
      <c r="L5142" s="135" t="s">
        <v>193</v>
      </c>
      <c r="M5142" s="135"/>
      <c r="N5142" s="137"/>
      <c r="O5142" s="121"/>
    </row>
    <row r="5143" spans="1:15" x14ac:dyDescent="0.25">
      <c r="A5143" s="139">
        <v>163</v>
      </c>
      <c r="B5143" s="135" t="s">
        <v>229</v>
      </c>
      <c r="C5143" s="134" t="s">
        <v>2973</v>
      </c>
      <c r="D5143" s="135">
        <v>20233</v>
      </c>
      <c r="E5143" s="135" t="s">
        <v>2103</v>
      </c>
      <c r="F5143" s="135">
        <v>0</v>
      </c>
      <c r="G5143" s="136">
        <v>34</v>
      </c>
      <c r="H5143" s="135" t="s">
        <v>4333</v>
      </c>
      <c r="I5143" s="135">
        <v>42</v>
      </c>
      <c r="J5143" s="135" t="s">
        <v>2843</v>
      </c>
      <c r="K5143" s="135" t="s">
        <v>2441</v>
      </c>
      <c r="L5143" s="135" t="s">
        <v>193</v>
      </c>
      <c r="M5143" s="135"/>
      <c r="N5143" s="137"/>
      <c r="O5143" s="121"/>
    </row>
    <row r="5144" spans="1:15" x14ac:dyDescent="0.25">
      <c r="A5144" s="139">
        <v>163</v>
      </c>
      <c r="B5144" s="135" t="s">
        <v>229</v>
      </c>
      <c r="C5144" s="134" t="s">
        <v>2973</v>
      </c>
      <c r="D5144" s="135">
        <v>20234</v>
      </c>
      <c r="E5144" s="135" t="s">
        <v>2103</v>
      </c>
      <c r="F5144" s="135">
        <v>0</v>
      </c>
      <c r="G5144" s="136" t="s">
        <v>447</v>
      </c>
      <c r="H5144" s="135" t="s">
        <v>4334</v>
      </c>
      <c r="I5144" s="135">
        <v>106</v>
      </c>
      <c r="J5144" s="135" t="s">
        <v>2843</v>
      </c>
      <c r="K5144" s="135" t="s">
        <v>2106</v>
      </c>
      <c r="L5144" s="135" t="s">
        <v>193</v>
      </c>
      <c r="M5144" s="135"/>
      <c r="N5144" s="137"/>
      <c r="O5144" s="121"/>
    </row>
    <row r="5145" spans="1:15" x14ac:dyDescent="0.25">
      <c r="A5145" s="139">
        <v>163</v>
      </c>
      <c r="B5145" s="135" t="s">
        <v>229</v>
      </c>
      <c r="C5145" s="134" t="s">
        <v>2973</v>
      </c>
      <c r="D5145" s="135">
        <v>20235</v>
      </c>
      <c r="E5145" s="135" t="s">
        <v>2103</v>
      </c>
      <c r="F5145" s="135">
        <v>0</v>
      </c>
      <c r="G5145" s="136" t="s">
        <v>448</v>
      </c>
      <c r="H5145" s="135" t="s">
        <v>4335</v>
      </c>
      <c r="I5145" s="135">
        <v>232</v>
      </c>
      <c r="J5145" s="135" t="s">
        <v>2843</v>
      </c>
      <c r="K5145" s="135" t="s">
        <v>2106</v>
      </c>
      <c r="L5145" s="135" t="s">
        <v>193</v>
      </c>
      <c r="M5145" s="135"/>
      <c r="N5145" s="137"/>
      <c r="O5145" s="121"/>
    </row>
    <row r="5146" spans="1:15" x14ac:dyDescent="0.25">
      <c r="A5146" s="139">
        <v>163</v>
      </c>
      <c r="B5146" s="135" t="s">
        <v>229</v>
      </c>
      <c r="C5146" s="134" t="s">
        <v>2973</v>
      </c>
      <c r="D5146" s="135">
        <v>20236</v>
      </c>
      <c r="E5146" s="135" t="s">
        <v>2103</v>
      </c>
      <c r="F5146" s="135">
        <v>1</v>
      </c>
      <c r="G5146" s="136">
        <v>101</v>
      </c>
      <c r="H5146" s="135" t="s">
        <v>2982</v>
      </c>
      <c r="I5146" s="135">
        <v>735</v>
      </c>
      <c r="J5146" s="135" t="s">
        <v>2843</v>
      </c>
      <c r="K5146" s="135" t="s">
        <v>2116</v>
      </c>
      <c r="L5146" s="135" t="s">
        <v>2117</v>
      </c>
      <c r="M5146" s="135"/>
      <c r="N5146" s="137"/>
      <c r="O5146" s="121"/>
    </row>
    <row r="5147" spans="1:15" x14ac:dyDescent="0.25">
      <c r="A5147" s="139">
        <v>163</v>
      </c>
      <c r="B5147" s="135" t="s">
        <v>229</v>
      </c>
      <c r="C5147" s="134" t="s">
        <v>2973</v>
      </c>
      <c r="D5147" s="135">
        <v>20237</v>
      </c>
      <c r="E5147" s="135" t="s">
        <v>2103</v>
      </c>
      <c r="F5147" s="135">
        <v>1</v>
      </c>
      <c r="G5147" s="136">
        <v>102</v>
      </c>
      <c r="H5147" s="135" t="s">
        <v>2983</v>
      </c>
      <c r="I5147" s="135">
        <v>742</v>
      </c>
      <c r="J5147" s="135" t="s">
        <v>2843</v>
      </c>
      <c r="K5147" s="135" t="s">
        <v>2116</v>
      </c>
      <c r="L5147" s="135" t="s">
        <v>2117</v>
      </c>
      <c r="M5147" s="135"/>
      <c r="N5147" s="137"/>
      <c r="O5147" s="121"/>
    </row>
    <row r="5148" spans="1:15" x14ac:dyDescent="0.25">
      <c r="A5148" s="139">
        <v>163</v>
      </c>
      <c r="B5148" s="135" t="s">
        <v>229</v>
      </c>
      <c r="C5148" s="134" t="s">
        <v>2973</v>
      </c>
      <c r="D5148" s="135">
        <v>20238</v>
      </c>
      <c r="E5148" s="135" t="s">
        <v>2103</v>
      </c>
      <c r="F5148" s="135">
        <v>1</v>
      </c>
      <c r="G5148" s="136">
        <v>103</v>
      </c>
      <c r="H5148" s="135" t="s">
        <v>2984</v>
      </c>
      <c r="I5148" s="135">
        <v>708</v>
      </c>
      <c r="J5148" s="135" t="s">
        <v>2843</v>
      </c>
      <c r="K5148" s="135" t="s">
        <v>2116</v>
      </c>
      <c r="L5148" s="135" t="s">
        <v>2117</v>
      </c>
      <c r="M5148" s="135"/>
      <c r="N5148" s="137"/>
      <c r="O5148" s="121"/>
    </row>
    <row r="5149" spans="1:15" x14ac:dyDescent="0.25">
      <c r="A5149" s="139">
        <v>163</v>
      </c>
      <c r="B5149" s="135" t="s">
        <v>229</v>
      </c>
      <c r="C5149" s="134" t="s">
        <v>2973</v>
      </c>
      <c r="D5149" s="135">
        <v>20239</v>
      </c>
      <c r="E5149" s="135" t="s">
        <v>2103</v>
      </c>
      <c r="F5149" s="135">
        <v>1</v>
      </c>
      <c r="G5149" s="136">
        <v>104</v>
      </c>
      <c r="H5149" s="135" t="s">
        <v>2985</v>
      </c>
      <c r="I5149" s="135">
        <v>775</v>
      </c>
      <c r="J5149" s="135" t="s">
        <v>2843</v>
      </c>
      <c r="K5149" s="135" t="s">
        <v>2116</v>
      </c>
      <c r="L5149" s="135" t="s">
        <v>2117</v>
      </c>
      <c r="M5149" s="135"/>
      <c r="N5149" s="137"/>
      <c r="O5149" s="121"/>
    </row>
    <row r="5150" spans="1:15" x14ac:dyDescent="0.25">
      <c r="A5150" s="139">
        <v>163</v>
      </c>
      <c r="B5150" s="135" t="s">
        <v>229</v>
      </c>
      <c r="C5150" s="134" t="s">
        <v>2973</v>
      </c>
      <c r="D5150" s="135">
        <v>20240</v>
      </c>
      <c r="E5150" s="135" t="s">
        <v>2103</v>
      </c>
      <c r="F5150" s="135">
        <v>1</v>
      </c>
      <c r="G5150" s="136">
        <v>105</v>
      </c>
      <c r="H5150" s="135" t="s">
        <v>2986</v>
      </c>
      <c r="I5150" s="135">
        <v>797</v>
      </c>
      <c r="J5150" s="135" t="s">
        <v>2843</v>
      </c>
      <c r="K5150" s="135" t="s">
        <v>2116</v>
      </c>
      <c r="L5150" s="135" t="s">
        <v>2117</v>
      </c>
      <c r="M5150" s="135"/>
      <c r="N5150" s="137"/>
      <c r="O5150" s="121"/>
    </row>
    <row r="5151" spans="1:15" x14ac:dyDescent="0.25">
      <c r="A5151" s="139">
        <v>163</v>
      </c>
      <c r="B5151" s="135" t="s">
        <v>229</v>
      </c>
      <c r="C5151" s="134" t="s">
        <v>2973</v>
      </c>
      <c r="D5151" s="135">
        <v>20241</v>
      </c>
      <c r="E5151" s="135" t="s">
        <v>2103</v>
      </c>
      <c r="F5151" s="135">
        <v>1</v>
      </c>
      <c r="G5151" s="136">
        <v>106</v>
      </c>
      <c r="H5151" s="135" t="s">
        <v>2987</v>
      </c>
      <c r="I5151" s="135">
        <v>768</v>
      </c>
      <c r="J5151" s="135" t="s">
        <v>2843</v>
      </c>
      <c r="K5151" s="135" t="s">
        <v>2116</v>
      </c>
      <c r="L5151" s="135" t="s">
        <v>2117</v>
      </c>
      <c r="M5151" s="135"/>
      <c r="N5151" s="137"/>
      <c r="O5151" s="121"/>
    </row>
    <row r="5152" spans="1:15" x14ac:dyDescent="0.25">
      <c r="A5152" s="139">
        <v>163</v>
      </c>
      <c r="B5152" s="135" t="s">
        <v>229</v>
      </c>
      <c r="C5152" s="134" t="s">
        <v>2973</v>
      </c>
      <c r="D5152" s="135">
        <v>20242</v>
      </c>
      <c r="E5152" s="135" t="s">
        <v>2103</v>
      </c>
      <c r="F5152" s="135">
        <v>1</v>
      </c>
      <c r="G5152" s="136">
        <v>107</v>
      </c>
      <c r="H5152" s="135" t="s">
        <v>2988</v>
      </c>
      <c r="I5152" s="135">
        <v>701</v>
      </c>
      <c r="J5152" s="135" t="s">
        <v>2843</v>
      </c>
      <c r="K5152" s="135" t="s">
        <v>2116</v>
      </c>
      <c r="L5152" s="135" t="s">
        <v>2117</v>
      </c>
      <c r="M5152" s="135"/>
      <c r="N5152" s="137"/>
      <c r="O5152" s="121"/>
    </row>
    <row r="5153" spans="1:15" x14ac:dyDescent="0.25">
      <c r="A5153" s="139">
        <v>163</v>
      </c>
      <c r="B5153" s="135" t="s">
        <v>229</v>
      </c>
      <c r="C5153" s="134" t="s">
        <v>2973</v>
      </c>
      <c r="D5153" s="135">
        <v>20243</v>
      </c>
      <c r="E5153" s="135" t="s">
        <v>2103</v>
      </c>
      <c r="F5153" s="135">
        <v>1</v>
      </c>
      <c r="G5153" s="136">
        <v>108</v>
      </c>
      <c r="H5153" s="135" t="s">
        <v>2989</v>
      </c>
      <c r="I5153" s="135">
        <v>218</v>
      </c>
      <c r="J5153" s="135" t="s">
        <v>2843</v>
      </c>
      <c r="K5153" s="135" t="s">
        <v>2441</v>
      </c>
      <c r="L5153" s="135" t="s">
        <v>193</v>
      </c>
      <c r="M5153" s="135"/>
      <c r="N5153" s="137"/>
      <c r="O5153" s="121"/>
    </row>
    <row r="5154" spans="1:15" x14ac:dyDescent="0.25">
      <c r="A5154" s="139">
        <v>163</v>
      </c>
      <c r="B5154" s="135" t="s">
        <v>229</v>
      </c>
      <c r="C5154" s="134" t="s">
        <v>2973</v>
      </c>
      <c r="D5154" s="135">
        <v>20244</v>
      </c>
      <c r="E5154" s="135" t="s">
        <v>2103</v>
      </c>
      <c r="F5154" s="135">
        <v>1</v>
      </c>
      <c r="G5154" s="136">
        <v>109</v>
      </c>
      <c r="H5154" s="135" t="s">
        <v>2991</v>
      </c>
      <c r="I5154" s="135">
        <v>750</v>
      </c>
      <c r="J5154" s="135" t="s">
        <v>2843</v>
      </c>
      <c r="K5154" s="135" t="s">
        <v>2116</v>
      </c>
      <c r="L5154" s="135" t="s">
        <v>2117</v>
      </c>
      <c r="M5154" s="135"/>
      <c r="N5154" s="137"/>
      <c r="O5154" s="121"/>
    </row>
    <row r="5155" spans="1:15" x14ac:dyDescent="0.25">
      <c r="A5155" s="139">
        <v>163</v>
      </c>
      <c r="B5155" s="135" t="s">
        <v>229</v>
      </c>
      <c r="C5155" s="134" t="s">
        <v>2973</v>
      </c>
      <c r="D5155" s="135">
        <v>20245</v>
      </c>
      <c r="E5155" s="135" t="s">
        <v>2103</v>
      </c>
      <c r="F5155" s="135">
        <v>1</v>
      </c>
      <c r="G5155" s="136">
        <v>110</v>
      </c>
      <c r="H5155" s="135" t="s">
        <v>2992</v>
      </c>
      <c r="I5155" s="135">
        <v>92</v>
      </c>
      <c r="J5155" s="135" t="s">
        <v>2843</v>
      </c>
      <c r="K5155" s="135" t="s">
        <v>2156</v>
      </c>
      <c r="L5155" s="135" t="s">
        <v>193</v>
      </c>
      <c r="M5155" s="135"/>
      <c r="N5155" s="137"/>
      <c r="O5155" s="121"/>
    </row>
    <row r="5156" spans="1:15" x14ac:dyDescent="0.25">
      <c r="A5156" s="139">
        <v>163</v>
      </c>
      <c r="B5156" s="135" t="s">
        <v>229</v>
      </c>
      <c r="C5156" s="134" t="s">
        <v>2973</v>
      </c>
      <c r="D5156" s="135">
        <v>20246</v>
      </c>
      <c r="E5156" s="135" t="s">
        <v>2103</v>
      </c>
      <c r="F5156" s="135">
        <v>1</v>
      </c>
      <c r="G5156" s="136">
        <v>111</v>
      </c>
      <c r="H5156" s="135" t="s">
        <v>2993</v>
      </c>
      <c r="I5156" s="135">
        <v>801</v>
      </c>
      <c r="J5156" s="135" t="s">
        <v>2843</v>
      </c>
      <c r="K5156" s="135" t="s">
        <v>2116</v>
      </c>
      <c r="L5156" s="135" t="s">
        <v>2117</v>
      </c>
      <c r="M5156" s="135"/>
      <c r="N5156" s="137"/>
      <c r="O5156" s="121"/>
    </row>
    <row r="5157" spans="1:15" x14ac:dyDescent="0.25">
      <c r="A5157" s="139">
        <v>163</v>
      </c>
      <c r="B5157" s="135" t="s">
        <v>229</v>
      </c>
      <c r="C5157" s="134" t="s">
        <v>2973</v>
      </c>
      <c r="D5157" s="135">
        <v>20247</v>
      </c>
      <c r="E5157" s="135" t="s">
        <v>2103</v>
      </c>
      <c r="F5157" s="135">
        <v>1</v>
      </c>
      <c r="G5157" s="136" t="s">
        <v>4336</v>
      </c>
      <c r="H5157" s="135" t="s">
        <v>4337</v>
      </c>
      <c r="I5157" s="135">
        <v>110</v>
      </c>
      <c r="J5157" s="135" t="s">
        <v>2843</v>
      </c>
      <c r="K5157" s="135" t="s">
        <v>2152</v>
      </c>
      <c r="L5157" s="135" t="s">
        <v>193</v>
      </c>
      <c r="M5157" s="135"/>
      <c r="N5157" s="137"/>
      <c r="O5157" s="121"/>
    </row>
    <row r="5158" spans="1:15" x14ac:dyDescent="0.25">
      <c r="A5158" s="139">
        <v>163</v>
      </c>
      <c r="B5158" s="135" t="s">
        <v>229</v>
      </c>
      <c r="C5158" s="134" t="s">
        <v>2973</v>
      </c>
      <c r="D5158" s="135">
        <v>20248</v>
      </c>
      <c r="E5158" s="135" t="s">
        <v>2103</v>
      </c>
      <c r="F5158" s="135">
        <v>1</v>
      </c>
      <c r="G5158" s="136">
        <v>115</v>
      </c>
      <c r="H5158" s="135" t="s">
        <v>2847</v>
      </c>
      <c r="I5158" s="135">
        <v>252</v>
      </c>
      <c r="J5158" s="135" t="s">
        <v>2843</v>
      </c>
      <c r="K5158" s="135" t="s">
        <v>2106</v>
      </c>
      <c r="L5158" s="135" t="s">
        <v>193</v>
      </c>
      <c r="M5158" s="135"/>
      <c r="N5158" s="137"/>
      <c r="O5158" s="121"/>
    </row>
    <row r="5159" spans="1:15" x14ac:dyDescent="0.25">
      <c r="A5159" s="139">
        <v>163</v>
      </c>
      <c r="B5159" s="135" t="s">
        <v>229</v>
      </c>
      <c r="C5159" s="134" t="s">
        <v>2973</v>
      </c>
      <c r="D5159" s="135">
        <v>20249</v>
      </c>
      <c r="E5159" s="135" t="s">
        <v>2103</v>
      </c>
      <c r="F5159" s="135">
        <v>1</v>
      </c>
      <c r="G5159" s="136">
        <v>116</v>
      </c>
      <c r="H5159" s="135" t="s">
        <v>2848</v>
      </c>
      <c r="I5159" s="135">
        <v>387</v>
      </c>
      <c r="J5159" s="135" t="s">
        <v>2843</v>
      </c>
      <c r="K5159" s="135" t="s">
        <v>2106</v>
      </c>
      <c r="L5159" s="135" t="s">
        <v>193</v>
      </c>
      <c r="M5159" s="135"/>
      <c r="N5159" s="137"/>
      <c r="O5159" s="121"/>
    </row>
    <row r="5160" spans="1:15" x14ac:dyDescent="0.25">
      <c r="A5160" s="139">
        <v>163</v>
      </c>
      <c r="B5160" s="135" t="s">
        <v>229</v>
      </c>
      <c r="C5160" s="134" t="s">
        <v>2973</v>
      </c>
      <c r="D5160" s="135">
        <v>20250</v>
      </c>
      <c r="E5160" s="135" t="s">
        <v>2103</v>
      </c>
      <c r="F5160" s="135">
        <v>1</v>
      </c>
      <c r="G5160" s="136">
        <v>117</v>
      </c>
      <c r="H5160" s="135" t="s">
        <v>2849</v>
      </c>
      <c r="I5160" s="135">
        <v>284</v>
      </c>
      <c r="J5160" s="135" t="s">
        <v>2843</v>
      </c>
      <c r="K5160" s="135" t="s">
        <v>2106</v>
      </c>
      <c r="L5160" s="135" t="s">
        <v>193</v>
      </c>
      <c r="M5160" s="135"/>
      <c r="N5160" s="137"/>
      <c r="O5160" s="121"/>
    </row>
    <row r="5161" spans="1:15" x14ac:dyDescent="0.25">
      <c r="A5161" s="139">
        <v>163</v>
      </c>
      <c r="B5161" s="135" t="s">
        <v>229</v>
      </c>
      <c r="C5161" s="134" t="s">
        <v>2973</v>
      </c>
      <c r="D5161" s="135">
        <v>20251</v>
      </c>
      <c r="E5161" s="135" t="s">
        <v>2103</v>
      </c>
      <c r="F5161" s="135">
        <v>1</v>
      </c>
      <c r="G5161" s="136">
        <v>118</v>
      </c>
      <c r="H5161" s="135" t="s">
        <v>2850</v>
      </c>
      <c r="I5161" s="135">
        <v>51</v>
      </c>
      <c r="J5161" s="135" t="s">
        <v>2843</v>
      </c>
      <c r="K5161" s="135" t="s">
        <v>2106</v>
      </c>
      <c r="L5161" s="135" t="s">
        <v>193</v>
      </c>
      <c r="M5161" s="135"/>
      <c r="N5161" s="137"/>
      <c r="O5161" s="121"/>
    </row>
    <row r="5162" spans="1:15" x14ac:dyDescent="0.25">
      <c r="A5162" s="139">
        <v>163</v>
      </c>
      <c r="B5162" s="135" t="s">
        <v>229</v>
      </c>
      <c r="C5162" s="134" t="s">
        <v>2973</v>
      </c>
      <c r="D5162" s="135">
        <v>20252</v>
      </c>
      <c r="E5162" s="135" t="s">
        <v>2103</v>
      </c>
      <c r="F5162" s="135">
        <v>1</v>
      </c>
      <c r="G5162" s="136" t="s">
        <v>446</v>
      </c>
      <c r="H5162" s="135" t="s">
        <v>4338</v>
      </c>
      <c r="I5162" s="135">
        <v>116</v>
      </c>
      <c r="J5162" s="135" t="s">
        <v>2843</v>
      </c>
      <c r="K5162" s="135" t="s">
        <v>2106</v>
      </c>
      <c r="L5162" s="135" t="s">
        <v>193</v>
      </c>
      <c r="M5162" s="135"/>
      <c r="N5162" s="137"/>
      <c r="O5162" s="121"/>
    </row>
    <row r="5163" spans="1:15" x14ac:dyDescent="0.25">
      <c r="A5163" s="139">
        <v>163</v>
      </c>
      <c r="B5163" s="135" t="s">
        <v>229</v>
      </c>
      <c r="C5163" s="134" t="s">
        <v>2973</v>
      </c>
      <c r="D5163" s="135">
        <v>20253</v>
      </c>
      <c r="E5163" s="135" t="s">
        <v>2103</v>
      </c>
      <c r="F5163" s="135">
        <v>1</v>
      </c>
      <c r="G5163" s="136" t="s">
        <v>447</v>
      </c>
      <c r="H5163" s="135" t="s">
        <v>4339</v>
      </c>
      <c r="I5163" s="135">
        <v>106</v>
      </c>
      <c r="J5163" s="135" t="s">
        <v>2843</v>
      </c>
      <c r="K5163" s="135" t="s">
        <v>2106</v>
      </c>
      <c r="L5163" s="135" t="s">
        <v>193</v>
      </c>
      <c r="M5163" s="135"/>
      <c r="N5163" s="137"/>
      <c r="O5163" s="121"/>
    </row>
    <row r="5164" spans="1:15" x14ac:dyDescent="0.25">
      <c r="A5164" s="139">
        <v>163</v>
      </c>
      <c r="B5164" s="135" t="s">
        <v>229</v>
      </c>
      <c r="C5164" s="134" t="s">
        <v>2973</v>
      </c>
      <c r="D5164" s="135">
        <v>20254</v>
      </c>
      <c r="E5164" s="135" t="s">
        <v>2103</v>
      </c>
      <c r="F5164" s="135">
        <v>1</v>
      </c>
      <c r="G5164" s="136" t="s">
        <v>448</v>
      </c>
      <c r="H5164" s="135" t="s">
        <v>4340</v>
      </c>
      <c r="I5164" s="135">
        <v>232</v>
      </c>
      <c r="J5164" s="135" t="s">
        <v>2843</v>
      </c>
      <c r="K5164" s="134" t="s">
        <v>2106</v>
      </c>
      <c r="L5164" s="135" t="s">
        <v>193</v>
      </c>
      <c r="M5164" s="135"/>
      <c r="N5164" s="137"/>
      <c r="O5164" s="121"/>
    </row>
    <row r="5165" spans="1:15" x14ac:dyDescent="0.25">
      <c r="A5165" s="139">
        <v>163</v>
      </c>
      <c r="B5165" s="135" t="s">
        <v>229</v>
      </c>
      <c r="C5165" s="134" t="s">
        <v>2973</v>
      </c>
      <c r="D5165" s="135">
        <v>20255</v>
      </c>
      <c r="E5165" s="135" t="s">
        <v>2103</v>
      </c>
      <c r="F5165" s="135">
        <v>2</v>
      </c>
      <c r="G5165" s="136">
        <v>201</v>
      </c>
      <c r="H5165" s="135" t="s">
        <v>3030</v>
      </c>
      <c r="I5165" s="135">
        <v>730</v>
      </c>
      <c r="J5165" s="135" t="s">
        <v>2843</v>
      </c>
      <c r="K5165" s="135" t="s">
        <v>2116</v>
      </c>
      <c r="L5165" s="135" t="s">
        <v>2117</v>
      </c>
      <c r="M5165" s="135"/>
      <c r="N5165" s="137"/>
      <c r="O5165" s="121"/>
    </row>
    <row r="5166" spans="1:15" x14ac:dyDescent="0.25">
      <c r="A5166" s="139">
        <v>163</v>
      </c>
      <c r="B5166" s="135" t="s">
        <v>229</v>
      </c>
      <c r="C5166" s="134" t="s">
        <v>2973</v>
      </c>
      <c r="D5166" s="135">
        <v>20256</v>
      </c>
      <c r="E5166" s="135" t="s">
        <v>2103</v>
      </c>
      <c r="F5166" s="135">
        <v>2</v>
      </c>
      <c r="G5166" s="136">
        <v>202</v>
      </c>
      <c r="H5166" s="135" t="s">
        <v>3031</v>
      </c>
      <c r="I5166" s="135">
        <v>722</v>
      </c>
      <c r="J5166" s="135" t="s">
        <v>2843</v>
      </c>
      <c r="K5166" s="135" t="s">
        <v>2116</v>
      </c>
      <c r="L5166" s="135" t="s">
        <v>2117</v>
      </c>
      <c r="M5166" s="135"/>
      <c r="N5166" s="137"/>
      <c r="O5166" s="121"/>
    </row>
    <row r="5167" spans="1:15" x14ac:dyDescent="0.25">
      <c r="A5167" s="139">
        <v>163</v>
      </c>
      <c r="B5167" s="135" t="s">
        <v>229</v>
      </c>
      <c r="C5167" s="134" t="s">
        <v>2973</v>
      </c>
      <c r="D5167" s="135">
        <v>20257</v>
      </c>
      <c r="E5167" s="135" t="s">
        <v>2103</v>
      </c>
      <c r="F5167" s="135">
        <v>2</v>
      </c>
      <c r="G5167" s="136">
        <v>203</v>
      </c>
      <c r="H5167" s="135" t="s">
        <v>3032</v>
      </c>
      <c r="I5167" s="135">
        <v>704</v>
      </c>
      <c r="J5167" s="135" t="s">
        <v>2843</v>
      </c>
      <c r="K5167" s="135" t="s">
        <v>2116</v>
      </c>
      <c r="L5167" s="135" t="s">
        <v>2117</v>
      </c>
      <c r="M5167" s="135"/>
      <c r="N5167" s="137"/>
      <c r="O5167" s="121"/>
    </row>
    <row r="5168" spans="1:15" x14ac:dyDescent="0.25">
      <c r="A5168" s="139">
        <v>163</v>
      </c>
      <c r="B5168" s="135" t="s">
        <v>229</v>
      </c>
      <c r="C5168" s="134" t="s">
        <v>2973</v>
      </c>
      <c r="D5168" s="135">
        <v>20258</v>
      </c>
      <c r="E5168" s="135" t="s">
        <v>2103</v>
      </c>
      <c r="F5168" s="135">
        <v>2</v>
      </c>
      <c r="G5168" s="136">
        <v>204</v>
      </c>
      <c r="H5168" s="135" t="s">
        <v>3033</v>
      </c>
      <c r="I5168" s="135">
        <v>752</v>
      </c>
      <c r="J5168" s="135" t="s">
        <v>2843</v>
      </c>
      <c r="K5168" s="135" t="s">
        <v>2116</v>
      </c>
      <c r="L5168" s="135" t="s">
        <v>2117</v>
      </c>
      <c r="M5168" s="135"/>
      <c r="N5168" s="137"/>
      <c r="O5168" s="121"/>
    </row>
    <row r="5169" spans="1:15" x14ac:dyDescent="0.25">
      <c r="A5169" s="139">
        <v>163</v>
      </c>
      <c r="B5169" s="135" t="s">
        <v>229</v>
      </c>
      <c r="C5169" s="134" t="s">
        <v>2973</v>
      </c>
      <c r="D5169" s="135">
        <v>20259</v>
      </c>
      <c r="E5169" s="135" t="s">
        <v>2103</v>
      </c>
      <c r="F5169" s="135">
        <v>2</v>
      </c>
      <c r="G5169" s="136">
        <v>205</v>
      </c>
      <c r="H5169" s="135" t="s">
        <v>3034</v>
      </c>
      <c r="I5169" s="135">
        <v>773</v>
      </c>
      <c r="J5169" s="135" t="s">
        <v>2843</v>
      </c>
      <c r="K5169" s="135" t="s">
        <v>2116</v>
      </c>
      <c r="L5169" s="135" t="s">
        <v>2117</v>
      </c>
      <c r="M5169" s="135"/>
      <c r="N5169" s="137"/>
      <c r="O5169" s="121"/>
    </row>
    <row r="5170" spans="1:15" x14ac:dyDescent="0.25">
      <c r="A5170" s="139">
        <v>163</v>
      </c>
      <c r="B5170" s="135" t="s">
        <v>229</v>
      </c>
      <c r="C5170" s="134" t="s">
        <v>2973</v>
      </c>
      <c r="D5170" s="135">
        <v>20260</v>
      </c>
      <c r="E5170" s="135" t="s">
        <v>2103</v>
      </c>
      <c r="F5170" s="135">
        <v>2</v>
      </c>
      <c r="G5170" s="136">
        <v>206</v>
      </c>
      <c r="H5170" s="135" t="s">
        <v>3959</v>
      </c>
      <c r="I5170" s="135">
        <v>722</v>
      </c>
      <c r="J5170" s="135" t="s">
        <v>2843</v>
      </c>
      <c r="K5170" s="135" t="s">
        <v>2116</v>
      </c>
      <c r="L5170" s="135" t="s">
        <v>2117</v>
      </c>
      <c r="M5170" s="135"/>
      <c r="N5170" s="137"/>
      <c r="O5170" s="121"/>
    </row>
    <row r="5171" spans="1:15" x14ac:dyDescent="0.25">
      <c r="A5171" s="139">
        <v>163</v>
      </c>
      <c r="B5171" s="135" t="s">
        <v>229</v>
      </c>
      <c r="C5171" s="134" t="s">
        <v>2973</v>
      </c>
      <c r="D5171" s="135">
        <v>20261</v>
      </c>
      <c r="E5171" s="135" t="s">
        <v>2103</v>
      </c>
      <c r="F5171" s="135">
        <v>2</v>
      </c>
      <c r="G5171" s="136">
        <v>207</v>
      </c>
      <c r="H5171" s="135" t="s">
        <v>3035</v>
      </c>
      <c r="I5171" s="135">
        <v>732</v>
      </c>
      <c r="J5171" s="135" t="s">
        <v>2843</v>
      </c>
      <c r="K5171" s="135" t="s">
        <v>2116</v>
      </c>
      <c r="L5171" s="135" t="s">
        <v>2117</v>
      </c>
      <c r="M5171" s="135"/>
      <c r="N5171" s="137"/>
      <c r="O5171" s="121"/>
    </row>
    <row r="5172" spans="1:15" x14ac:dyDescent="0.25">
      <c r="A5172" s="139">
        <v>163</v>
      </c>
      <c r="B5172" s="135" t="s">
        <v>229</v>
      </c>
      <c r="C5172" s="134" t="s">
        <v>2973</v>
      </c>
      <c r="D5172" s="135">
        <v>20262</v>
      </c>
      <c r="E5172" s="135" t="s">
        <v>2103</v>
      </c>
      <c r="F5172" s="135">
        <v>2</v>
      </c>
      <c r="G5172" s="136">
        <v>208</v>
      </c>
      <c r="H5172" s="135" t="s">
        <v>3036</v>
      </c>
      <c r="I5172" s="135">
        <v>182</v>
      </c>
      <c r="J5172" s="135" t="s">
        <v>2843</v>
      </c>
      <c r="K5172" s="135" t="s">
        <v>2109</v>
      </c>
      <c r="L5172" s="135" t="s">
        <v>193</v>
      </c>
      <c r="M5172" s="135"/>
      <c r="N5172" s="137"/>
      <c r="O5172" s="121"/>
    </row>
    <row r="5173" spans="1:15" x14ac:dyDescent="0.25">
      <c r="A5173" s="139">
        <v>163</v>
      </c>
      <c r="B5173" s="135" t="s">
        <v>229</v>
      </c>
      <c r="C5173" s="134" t="s">
        <v>2973</v>
      </c>
      <c r="D5173" s="135">
        <v>20263</v>
      </c>
      <c r="E5173" s="135" t="s">
        <v>2103</v>
      </c>
      <c r="F5173" s="135">
        <v>2</v>
      </c>
      <c r="G5173" s="136" t="s">
        <v>4341</v>
      </c>
      <c r="H5173" s="135" t="s">
        <v>4342</v>
      </c>
      <c r="I5173" s="135">
        <v>59</v>
      </c>
      <c r="J5173" s="135" t="s">
        <v>2843</v>
      </c>
      <c r="K5173" s="135" t="s">
        <v>2156</v>
      </c>
      <c r="L5173" s="135" t="s">
        <v>193</v>
      </c>
      <c r="M5173" s="135"/>
      <c r="N5173" s="137"/>
      <c r="O5173" s="121"/>
    </row>
    <row r="5174" spans="1:15" x14ac:dyDescent="0.25">
      <c r="A5174" s="139">
        <v>163</v>
      </c>
      <c r="B5174" s="135" t="s">
        <v>229</v>
      </c>
      <c r="C5174" s="134" t="s">
        <v>2973</v>
      </c>
      <c r="D5174" s="135">
        <v>20264</v>
      </c>
      <c r="E5174" s="135" t="s">
        <v>2103</v>
      </c>
      <c r="F5174" s="135">
        <v>2</v>
      </c>
      <c r="G5174" s="136">
        <v>209</v>
      </c>
      <c r="H5174" s="135" t="s">
        <v>3037</v>
      </c>
      <c r="I5174" s="135">
        <v>739</v>
      </c>
      <c r="J5174" s="135" t="s">
        <v>2843</v>
      </c>
      <c r="K5174" s="135" t="s">
        <v>2116</v>
      </c>
      <c r="L5174" s="135" t="s">
        <v>2117</v>
      </c>
      <c r="M5174" s="135"/>
      <c r="N5174" s="137"/>
      <c r="O5174" s="121"/>
    </row>
    <row r="5175" spans="1:15" x14ac:dyDescent="0.25">
      <c r="A5175" s="139">
        <v>163</v>
      </c>
      <c r="B5175" s="135" t="s">
        <v>229</v>
      </c>
      <c r="C5175" s="134" t="s">
        <v>2973</v>
      </c>
      <c r="D5175" s="135">
        <v>20265</v>
      </c>
      <c r="E5175" s="135" t="s">
        <v>2103</v>
      </c>
      <c r="F5175" s="135">
        <v>2</v>
      </c>
      <c r="G5175" s="136">
        <v>210</v>
      </c>
      <c r="H5175" s="135" t="s">
        <v>3038</v>
      </c>
      <c r="I5175" s="135">
        <v>141</v>
      </c>
      <c r="J5175" s="135" t="s">
        <v>2843</v>
      </c>
      <c r="K5175" s="135" t="s">
        <v>2109</v>
      </c>
      <c r="L5175" s="135" t="s">
        <v>193</v>
      </c>
      <c r="M5175" s="135"/>
      <c r="N5175" s="137"/>
      <c r="O5175" s="121"/>
    </row>
    <row r="5176" spans="1:15" x14ac:dyDescent="0.25">
      <c r="A5176" s="139">
        <v>163</v>
      </c>
      <c r="B5176" s="135" t="s">
        <v>229</v>
      </c>
      <c r="C5176" s="134" t="s">
        <v>2973</v>
      </c>
      <c r="D5176" s="135">
        <v>20266</v>
      </c>
      <c r="E5176" s="135" t="s">
        <v>2103</v>
      </c>
      <c r="F5176" s="135">
        <v>2</v>
      </c>
      <c r="G5176" s="136">
        <v>211</v>
      </c>
      <c r="H5176" s="135" t="s">
        <v>3041</v>
      </c>
      <c r="I5176" s="135">
        <v>747</v>
      </c>
      <c r="J5176" s="135" t="s">
        <v>2843</v>
      </c>
      <c r="K5176" s="135" t="s">
        <v>2116</v>
      </c>
      <c r="L5176" s="135" t="s">
        <v>2117</v>
      </c>
      <c r="M5176" s="135"/>
      <c r="N5176" s="137"/>
      <c r="O5176" s="121"/>
    </row>
    <row r="5177" spans="1:15" x14ac:dyDescent="0.25">
      <c r="A5177" s="139">
        <v>163</v>
      </c>
      <c r="B5177" s="135" t="s">
        <v>229</v>
      </c>
      <c r="C5177" s="134" t="s">
        <v>2973</v>
      </c>
      <c r="D5177" s="135">
        <v>20267</v>
      </c>
      <c r="E5177" s="135" t="s">
        <v>2103</v>
      </c>
      <c r="F5177" s="135">
        <v>2</v>
      </c>
      <c r="G5177" s="136">
        <v>215</v>
      </c>
      <c r="H5177" s="135" t="s">
        <v>3045</v>
      </c>
      <c r="I5177" s="135">
        <v>481</v>
      </c>
      <c r="J5177" s="135" t="s">
        <v>2843</v>
      </c>
      <c r="K5177" s="135" t="s">
        <v>2106</v>
      </c>
      <c r="L5177" s="135" t="s">
        <v>193</v>
      </c>
      <c r="M5177" s="135"/>
      <c r="N5177" s="137"/>
      <c r="O5177" s="121"/>
    </row>
    <row r="5178" spans="1:15" x14ac:dyDescent="0.25">
      <c r="A5178" s="139">
        <v>163</v>
      </c>
      <c r="B5178" s="135" t="s">
        <v>229</v>
      </c>
      <c r="C5178" s="134" t="s">
        <v>2973</v>
      </c>
      <c r="D5178" s="135">
        <v>20268</v>
      </c>
      <c r="E5178" s="135" t="s">
        <v>2103</v>
      </c>
      <c r="F5178" s="135">
        <v>2</v>
      </c>
      <c r="G5178" s="136">
        <v>216</v>
      </c>
      <c r="H5178" s="135" t="s">
        <v>3046</v>
      </c>
      <c r="I5178" s="135">
        <v>970</v>
      </c>
      <c r="J5178" s="135" t="s">
        <v>2843</v>
      </c>
      <c r="K5178" s="135" t="s">
        <v>2106</v>
      </c>
      <c r="L5178" s="135" t="s">
        <v>193</v>
      </c>
      <c r="M5178" s="135"/>
      <c r="N5178" s="137"/>
      <c r="O5178" s="121"/>
    </row>
    <row r="5179" spans="1:15" x14ac:dyDescent="0.25">
      <c r="A5179" s="139">
        <v>163</v>
      </c>
      <c r="B5179" s="135" t="s">
        <v>229</v>
      </c>
      <c r="C5179" s="134" t="s">
        <v>2973</v>
      </c>
      <c r="D5179" s="135">
        <v>20269</v>
      </c>
      <c r="E5179" s="135" t="s">
        <v>2103</v>
      </c>
      <c r="F5179" s="135">
        <v>2</v>
      </c>
      <c r="G5179" s="136">
        <v>217</v>
      </c>
      <c r="H5179" s="135" t="s">
        <v>3047</v>
      </c>
      <c r="I5179" s="135">
        <v>168</v>
      </c>
      <c r="J5179" s="135" t="s">
        <v>2843</v>
      </c>
      <c r="K5179" s="135" t="s">
        <v>2106</v>
      </c>
      <c r="L5179" s="135" t="s">
        <v>193</v>
      </c>
      <c r="M5179" s="135"/>
      <c r="N5179" s="137"/>
      <c r="O5179" s="121"/>
    </row>
    <row r="5180" spans="1:15" x14ac:dyDescent="0.25">
      <c r="A5180" s="139">
        <v>163</v>
      </c>
      <c r="B5180" s="135" t="s">
        <v>229</v>
      </c>
      <c r="C5180" s="134" t="s">
        <v>2973</v>
      </c>
      <c r="D5180" s="135">
        <v>20270</v>
      </c>
      <c r="E5180" s="135" t="s">
        <v>2103</v>
      </c>
      <c r="F5180" s="135">
        <v>2</v>
      </c>
      <c r="G5180" s="136">
        <v>218</v>
      </c>
      <c r="H5180" s="135" t="s">
        <v>3048</v>
      </c>
      <c r="I5180" s="135">
        <v>61</v>
      </c>
      <c r="J5180" s="135" t="s">
        <v>2843</v>
      </c>
      <c r="K5180" s="135" t="s">
        <v>2106</v>
      </c>
      <c r="L5180" s="135" t="s">
        <v>193</v>
      </c>
      <c r="M5180" s="135"/>
      <c r="N5180" s="137"/>
      <c r="O5180" s="121"/>
    </row>
    <row r="5181" spans="1:15" x14ac:dyDescent="0.25">
      <c r="A5181" s="139">
        <v>163</v>
      </c>
      <c r="B5181" s="135" t="s">
        <v>229</v>
      </c>
      <c r="C5181" s="134" t="s">
        <v>2973</v>
      </c>
      <c r="D5181" s="135">
        <v>20271</v>
      </c>
      <c r="E5181" s="135" t="s">
        <v>2103</v>
      </c>
      <c r="F5181" s="135">
        <v>2</v>
      </c>
      <c r="G5181" s="136" t="s">
        <v>448</v>
      </c>
      <c r="H5181" s="135" t="s">
        <v>4343</v>
      </c>
      <c r="I5181" s="135">
        <v>194</v>
      </c>
      <c r="J5181" s="135" t="s">
        <v>2843</v>
      </c>
      <c r="K5181" s="135" t="s">
        <v>2106</v>
      </c>
      <c r="L5181" s="135" t="s">
        <v>193</v>
      </c>
      <c r="M5181" s="135"/>
      <c r="N5181" s="137"/>
      <c r="O5181" s="121"/>
    </row>
    <row r="5182" spans="1:15" x14ac:dyDescent="0.25">
      <c r="A5182" s="139">
        <v>163</v>
      </c>
      <c r="B5182" s="135" t="s">
        <v>229</v>
      </c>
      <c r="C5182" s="134" t="s">
        <v>2973</v>
      </c>
      <c r="D5182" s="135">
        <v>20272</v>
      </c>
      <c r="E5182" s="135" t="s">
        <v>2289</v>
      </c>
      <c r="F5182" s="135">
        <v>1</v>
      </c>
      <c r="G5182" s="136">
        <v>101</v>
      </c>
      <c r="H5182" s="135" t="s">
        <v>3123</v>
      </c>
      <c r="I5182" s="135">
        <v>944</v>
      </c>
      <c r="J5182" s="135" t="s">
        <v>2843</v>
      </c>
      <c r="K5182" s="135" t="s">
        <v>2116</v>
      </c>
      <c r="L5182" s="135" t="s">
        <v>2117</v>
      </c>
      <c r="M5182" s="135"/>
      <c r="N5182" s="137" t="s">
        <v>4344</v>
      </c>
      <c r="O5182" s="121"/>
    </row>
    <row r="5183" spans="1:15" x14ac:dyDescent="0.25">
      <c r="A5183" s="139">
        <v>163</v>
      </c>
      <c r="B5183" s="135" t="s">
        <v>229</v>
      </c>
      <c r="C5183" s="134" t="s">
        <v>2973</v>
      </c>
      <c r="D5183" s="135">
        <v>20273</v>
      </c>
      <c r="E5183" s="135" t="s">
        <v>2289</v>
      </c>
      <c r="F5183" s="135">
        <v>1</v>
      </c>
      <c r="G5183" s="136">
        <v>102</v>
      </c>
      <c r="H5183" s="135" t="s">
        <v>3336</v>
      </c>
      <c r="I5183" s="135">
        <v>932</v>
      </c>
      <c r="J5183" s="135" t="s">
        <v>2843</v>
      </c>
      <c r="K5183" s="135" t="s">
        <v>2116</v>
      </c>
      <c r="L5183" s="135" t="s">
        <v>2117</v>
      </c>
      <c r="M5183" s="135"/>
      <c r="N5183" s="137" t="s">
        <v>4344</v>
      </c>
      <c r="O5183" s="121"/>
    </row>
    <row r="5184" spans="1:15" x14ac:dyDescent="0.25">
      <c r="A5184" s="139">
        <v>163</v>
      </c>
      <c r="B5184" s="135" t="s">
        <v>229</v>
      </c>
      <c r="C5184" s="134" t="s">
        <v>2973</v>
      </c>
      <c r="D5184" s="135">
        <v>20274</v>
      </c>
      <c r="E5184" s="135" t="s">
        <v>2289</v>
      </c>
      <c r="F5184" s="135">
        <v>1</v>
      </c>
      <c r="G5184" s="136">
        <v>103</v>
      </c>
      <c r="H5184" s="135" t="s">
        <v>3337</v>
      </c>
      <c r="I5184" s="135">
        <v>1077</v>
      </c>
      <c r="J5184" s="135" t="s">
        <v>2843</v>
      </c>
      <c r="K5184" s="135" t="s">
        <v>2116</v>
      </c>
      <c r="L5184" s="135" t="s">
        <v>2117</v>
      </c>
      <c r="M5184" s="135"/>
      <c r="N5184" s="137" t="s">
        <v>4344</v>
      </c>
      <c r="O5184" s="121"/>
    </row>
    <row r="5185" spans="1:15" x14ac:dyDescent="0.25">
      <c r="A5185" s="139">
        <v>163</v>
      </c>
      <c r="B5185" s="135" t="s">
        <v>229</v>
      </c>
      <c r="C5185" s="134" t="s">
        <v>2973</v>
      </c>
      <c r="D5185" s="135">
        <v>20275</v>
      </c>
      <c r="E5185" s="135" t="s">
        <v>2289</v>
      </c>
      <c r="F5185" s="135">
        <v>1</v>
      </c>
      <c r="G5185" s="136">
        <v>104</v>
      </c>
      <c r="H5185" s="135" t="s">
        <v>3125</v>
      </c>
      <c r="I5185" s="135">
        <v>10</v>
      </c>
      <c r="J5185" s="135" t="s">
        <v>2843</v>
      </c>
      <c r="K5185" s="135" t="s">
        <v>2441</v>
      </c>
      <c r="L5185" s="135" t="s">
        <v>193</v>
      </c>
      <c r="M5185" s="135"/>
      <c r="N5185" s="137" t="s">
        <v>4344</v>
      </c>
      <c r="O5185" s="121"/>
    </row>
    <row r="5186" spans="1:15" x14ac:dyDescent="0.25">
      <c r="A5186" s="139">
        <v>163</v>
      </c>
      <c r="B5186" s="135" t="s">
        <v>229</v>
      </c>
      <c r="C5186" s="134" t="s">
        <v>2973</v>
      </c>
      <c r="D5186" s="135">
        <v>20276</v>
      </c>
      <c r="E5186" s="135" t="s">
        <v>2289</v>
      </c>
      <c r="F5186" s="135">
        <v>1</v>
      </c>
      <c r="G5186" s="136">
        <v>105</v>
      </c>
      <c r="H5186" s="135" t="s">
        <v>3126</v>
      </c>
      <c r="I5186" s="135">
        <v>93</v>
      </c>
      <c r="J5186" s="135" t="s">
        <v>2843</v>
      </c>
      <c r="K5186" s="135" t="s">
        <v>2109</v>
      </c>
      <c r="L5186" s="135" t="s">
        <v>193</v>
      </c>
      <c r="M5186" s="135"/>
      <c r="N5186" s="137" t="s">
        <v>4344</v>
      </c>
      <c r="O5186" s="121"/>
    </row>
    <row r="5187" spans="1:15" x14ac:dyDescent="0.25">
      <c r="A5187" s="139">
        <v>163</v>
      </c>
      <c r="B5187" s="135" t="s">
        <v>229</v>
      </c>
      <c r="C5187" s="134" t="s">
        <v>2973</v>
      </c>
      <c r="D5187" s="135">
        <v>20277</v>
      </c>
      <c r="E5187" s="135" t="s">
        <v>2289</v>
      </c>
      <c r="F5187" s="135">
        <v>1</v>
      </c>
      <c r="G5187" s="136">
        <v>106</v>
      </c>
      <c r="H5187" s="135" t="s">
        <v>3128</v>
      </c>
      <c r="I5187" s="135">
        <v>56</v>
      </c>
      <c r="J5187" s="135" t="s">
        <v>2843</v>
      </c>
      <c r="K5187" s="135" t="s">
        <v>2109</v>
      </c>
      <c r="L5187" s="135" t="s">
        <v>193</v>
      </c>
      <c r="M5187" s="135"/>
      <c r="N5187" s="137" t="s">
        <v>4344</v>
      </c>
      <c r="O5187" s="121"/>
    </row>
    <row r="5188" spans="1:15" x14ac:dyDescent="0.25">
      <c r="A5188" s="139">
        <v>163</v>
      </c>
      <c r="B5188" s="135" t="s">
        <v>229</v>
      </c>
      <c r="C5188" s="134" t="s">
        <v>2973</v>
      </c>
      <c r="D5188" s="135">
        <v>20278</v>
      </c>
      <c r="E5188" s="135" t="s">
        <v>2289</v>
      </c>
      <c r="F5188" s="135">
        <v>1</v>
      </c>
      <c r="G5188" s="136">
        <v>107</v>
      </c>
      <c r="H5188" s="135" t="s">
        <v>3130</v>
      </c>
      <c r="I5188" s="135">
        <v>120</v>
      </c>
      <c r="J5188" s="135" t="s">
        <v>2843</v>
      </c>
      <c r="K5188" s="135" t="s">
        <v>2109</v>
      </c>
      <c r="L5188" s="135" t="s">
        <v>193</v>
      </c>
      <c r="M5188" s="135"/>
      <c r="N5188" s="137" t="s">
        <v>4344</v>
      </c>
      <c r="O5188" s="121"/>
    </row>
    <row r="5189" spans="1:15" x14ac:dyDescent="0.25">
      <c r="A5189" s="139">
        <v>163</v>
      </c>
      <c r="B5189" s="135" t="s">
        <v>229</v>
      </c>
      <c r="C5189" s="134" t="s">
        <v>2973</v>
      </c>
      <c r="D5189" s="135">
        <v>20279</v>
      </c>
      <c r="E5189" s="135" t="s">
        <v>2289</v>
      </c>
      <c r="F5189" s="135">
        <v>1</v>
      </c>
      <c r="G5189" s="136">
        <v>108</v>
      </c>
      <c r="H5189" s="135" t="s">
        <v>3131</v>
      </c>
      <c r="I5189" s="135">
        <v>598</v>
      </c>
      <c r="J5189" s="135" t="s">
        <v>2843</v>
      </c>
      <c r="K5189" s="135" t="s">
        <v>2106</v>
      </c>
      <c r="L5189" s="135" t="s">
        <v>193</v>
      </c>
      <c r="M5189" s="135"/>
      <c r="N5189" s="137" t="s">
        <v>4344</v>
      </c>
      <c r="O5189" s="121"/>
    </row>
    <row r="5190" spans="1:15" x14ac:dyDescent="0.25">
      <c r="A5190" s="139">
        <v>163</v>
      </c>
      <c r="B5190" s="135" t="s">
        <v>229</v>
      </c>
      <c r="C5190" s="134" t="s">
        <v>2973</v>
      </c>
      <c r="D5190" s="135">
        <v>20280</v>
      </c>
      <c r="E5190" s="135" t="s">
        <v>2289</v>
      </c>
      <c r="F5190" s="135">
        <v>1</v>
      </c>
      <c r="G5190" s="136">
        <v>109</v>
      </c>
      <c r="H5190" s="135" t="s">
        <v>3338</v>
      </c>
      <c r="I5190" s="135">
        <v>290</v>
      </c>
      <c r="J5190" s="135" t="s">
        <v>2843</v>
      </c>
      <c r="K5190" s="135" t="s">
        <v>2129</v>
      </c>
      <c r="L5190" s="135" t="s">
        <v>194</v>
      </c>
      <c r="M5190" s="135"/>
      <c r="N5190" s="137" t="s">
        <v>4344</v>
      </c>
      <c r="O5190" s="121"/>
    </row>
    <row r="5191" spans="1:15" x14ac:dyDescent="0.25">
      <c r="A5191" s="139">
        <v>163</v>
      </c>
      <c r="B5191" s="135" t="s">
        <v>229</v>
      </c>
      <c r="C5191" s="134" t="s">
        <v>2973</v>
      </c>
      <c r="D5191" s="135">
        <v>20281</v>
      </c>
      <c r="E5191" s="135" t="s">
        <v>2289</v>
      </c>
      <c r="F5191" s="135">
        <v>1</v>
      </c>
      <c r="G5191" s="136">
        <v>110</v>
      </c>
      <c r="H5191" s="135" t="s">
        <v>3132</v>
      </c>
      <c r="I5191" s="135">
        <v>246</v>
      </c>
      <c r="J5191" s="135" t="s">
        <v>2843</v>
      </c>
      <c r="K5191" s="135" t="s">
        <v>2284</v>
      </c>
      <c r="L5191" s="135" t="s">
        <v>194</v>
      </c>
      <c r="M5191" s="135"/>
      <c r="N5191" s="137" t="s">
        <v>4344</v>
      </c>
      <c r="O5191" s="121"/>
    </row>
    <row r="5192" spans="1:15" x14ac:dyDescent="0.25">
      <c r="A5192" s="139">
        <v>163</v>
      </c>
      <c r="B5192" s="135" t="s">
        <v>229</v>
      </c>
      <c r="C5192" s="134" t="s">
        <v>2973</v>
      </c>
      <c r="D5192" s="135">
        <v>20282</v>
      </c>
      <c r="E5192" s="135" t="s">
        <v>2289</v>
      </c>
      <c r="F5192" s="135">
        <v>1</v>
      </c>
      <c r="G5192" s="136">
        <v>111</v>
      </c>
      <c r="H5192" s="135" t="s">
        <v>3339</v>
      </c>
      <c r="I5192" s="135">
        <v>27</v>
      </c>
      <c r="J5192" s="135" t="s">
        <v>2843</v>
      </c>
      <c r="K5192" s="135" t="s">
        <v>2441</v>
      </c>
      <c r="L5192" s="135" t="s">
        <v>193</v>
      </c>
      <c r="M5192" s="135"/>
      <c r="N5192" s="137" t="s">
        <v>4344</v>
      </c>
      <c r="O5192" s="121"/>
    </row>
    <row r="5193" spans="1:15" x14ac:dyDescent="0.25">
      <c r="A5193" s="139">
        <v>163</v>
      </c>
      <c r="B5193" s="135" t="s">
        <v>229</v>
      </c>
      <c r="C5193" s="134" t="s">
        <v>2973</v>
      </c>
      <c r="D5193" s="135">
        <v>20283</v>
      </c>
      <c r="E5193" s="135" t="s">
        <v>2289</v>
      </c>
      <c r="F5193" s="135">
        <v>1</v>
      </c>
      <c r="G5193" s="136">
        <v>112</v>
      </c>
      <c r="H5193" s="135" t="s">
        <v>3134</v>
      </c>
      <c r="I5193" s="135">
        <v>51</v>
      </c>
      <c r="J5193" s="135" t="s">
        <v>2843</v>
      </c>
      <c r="K5193" s="135" t="s">
        <v>2109</v>
      </c>
      <c r="L5193" s="135" t="s">
        <v>193</v>
      </c>
      <c r="M5193" s="135"/>
      <c r="N5193" s="137" t="s">
        <v>4344</v>
      </c>
      <c r="O5193" s="121"/>
    </row>
    <row r="5194" spans="1:15" x14ac:dyDescent="0.25">
      <c r="A5194" s="139">
        <v>163</v>
      </c>
      <c r="B5194" s="135" t="s">
        <v>229</v>
      </c>
      <c r="C5194" s="134" t="s">
        <v>2973</v>
      </c>
      <c r="D5194" s="135">
        <v>20284</v>
      </c>
      <c r="E5194" s="135" t="s">
        <v>2289</v>
      </c>
      <c r="F5194" s="135">
        <v>1</v>
      </c>
      <c r="G5194" s="136">
        <v>113</v>
      </c>
      <c r="H5194" s="135" t="s">
        <v>3136</v>
      </c>
      <c r="I5194" s="135">
        <v>411</v>
      </c>
      <c r="J5194" s="135" t="s">
        <v>2843</v>
      </c>
      <c r="K5194" s="135" t="s">
        <v>2113</v>
      </c>
      <c r="L5194" s="135" t="s">
        <v>194</v>
      </c>
      <c r="M5194" s="135"/>
      <c r="N5194" s="137" t="s">
        <v>4344</v>
      </c>
      <c r="O5194" s="121"/>
    </row>
    <row r="5195" spans="1:15" x14ac:dyDescent="0.25">
      <c r="A5195" s="139">
        <v>163</v>
      </c>
      <c r="B5195" s="135" t="s">
        <v>229</v>
      </c>
      <c r="C5195" s="134" t="s">
        <v>2973</v>
      </c>
      <c r="D5195" s="135">
        <v>20285</v>
      </c>
      <c r="E5195" s="135" t="s">
        <v>2289</v>
      </c>
      <c r="F5195" s="135">
        <v>1</v>
      </c>
      <c r="G5195" s="136">
        <v>114</v>
      </c>
      <c r="H5195" s="135" t="s">
        <v>3340</v>
      </c>
      <c r="I5195" s="135">
        <v>84</v>
      </c>
      <c r="J5195" s="135" t="s">
        <v>2843</v>
      </c>
      <c r="K5195" s="135" t="s">
        <v>2113</v>
      </c>
      <c r="L5195" s="135" t="s">
        <v>194</v>
      </c>
      <c r="M5195" s="135"/>
      <c r="N5195" s="137" t="s">
        <v>4344</v>
      </c>
      <c r="O5195" s="121"/>
    </row>
    <row r="5196" spans="1:15" x14ac:dyDescent="0.25">
      <c r="A5196" s="139">
        <v>163</v>
      </c>
      <c r="B5196" s="135" t="s">
        <v>229</v>
      </c>
      <c r="C5196" s="134" t="s">
        <v>2973</v>
      </c>
      <c r="D5196" s="135">
        <v>20286</v>
      </c>
      <c r="E5196" s="135" t="s">
        <v>2289</v>
      </c>
      <c r="F5196" s="135">
        <v>1</v>
      </c>
      <c r="G5196" s="136">
        <v>115</v>
      </c>
      <c r="H5196" s="135" t="s">
        <v>3341</v>
      </c>
      <c r="I5196" s="135">
        <v>92</v>
      </c>
      <c r="J5196" s="135" t="s">
        <v>2843</v>
      </c>
      <c r="K5196" s="134" t="s">
        <v>2113</v>
      </c>
      <c r="L5196" s="135" t="s">
        <v>194</v>
      </c>
      <c r="M5196" s="135"/>
      <c r="N5196" s="137" t="s">
        <v>4344</v>
      </c>
      <c r="O5196" s="121"/>
    </row>
    <row r="5197" spans="1:15" x14ac:dyDescent="0.25">
      <c r="A5197" s="139">
        <v>163</v>
      </c>
      <c r="B5197" s="135" t="s">
        <v>229</v>
      </c>
      <c r="C5197" s="134" t="s">
        <v>2973</v>
      </c>
      <c r="D5197" s="135">
        <v>20287</v>
      </c>
      <c r="E5197" s="135" t="s">
        <v>2289</v>
      </c>
      <c r="F5197" s="135">
        <v>1</v>
      </c>
      <c r="G5197" s="136">
        <v>116</v>
      </c>
      <c r="H5197" s="135" t="s">
        <v>3138</v>
      </c>
      <c r="I5197" s="135">
        <v>88</v>
      </c>
      <c r="J5197" s="135" t="s">
        <v>2843</v>
      </c>
      <c r="K5197" s="134" t="s">
        <v>2113</v>
      </c>
      <c r="L5197" s="135" t="s">
        <v>194</v>
      </c>
      <c r="M5197" s="135"/>
      <c r="N5197" s="137" t="s">
        <v>4344</v>
      </c>
      <c r="O5197" s="121"/>
    </row>
    <row r="5198" spans="1:15" x14ac:dyDescent="0.25">
      <c r="A5198" s="139">
        <v>163</v>
      </c>
      <c r="B5198" s="135" t="s">
        <v>229</v>
      </c>
      <c r="C5198" s="134" t="s">
        <v>2973</v>
      </c>
      <c r="D5198" s="135">
        <v>20288</v>
      </c>
      <c r="E5198" s="135" t="s">
        <v>2289</v>
      </c>
      <c r="F5198" s="135">
        <v>1</v>
      </c>
      <c r="G5198" s="136">
        <v>117</v>
      </c>
      <c r="H5198" s="135" t="s">
        <v>3139</v>
      </c>
      <c r="I5198" s="135">
        <v>89</v>
      </c>
      <c r="J5198" s="135" t="s">
        <v>2843</v>
      </c>
      <c r="K5198" s="134" t="s">
        <v>2113</v>
      </c>
      <c r="L5198" s="135" t="s">
        <v>194</v>
      </c>
      <c r="M5198" s="135"/>
      <c r="N5198" s="137" t="s">
        <v>4344</v>
      </c>
      <c r="O5198" s="121"/>
    </row>
    <row r="5199" spans="1:15" x14ac:dyDescent="0.25">
      <c r="A5199" s="139">
        <v>163</v>
      </c>
      <c r="B5199" s="135" t="s">
        <v>229</v>
      </c>
      <c r="C5199" s="134" t="s">
        <v>2973</v>
      </c>
      <c r="D5199" s="135">
        <v>20289</v>
      </c>
      <c r="E5199" s="135" t="s">
        <v>2289</v>
      </c>
      <c r="F5199" s="135">
        <v>1</v>
      </c>
      <c r="G5199" s="136">
        <v>118</v>
      </c>
      <c r="H5199" s="135" t="s">
        <v>3140</v>
      </c>
      <c r="I5199" s="135">
        <v>1402</v>
      </c>
      <c r="J5199" s="135" t="s">
        <v>2843</v>
      </c>
      <c r="K5199" s="134" t="s">
        <v>2106</v>
      </c>
      <c r="L5199" s="135" t="s">
        <v>193</v>
      </c>
      <c r="M5199" s="135"/>
      <c r="N5199" s="137" t="s">
        <v>4344</v>
      </c>
      <c r="O5199" s="121"/>
    </row>
    <row r="5200" spans="1:15" x14ac:dyDescent="0.25">
      <c r="A5200" s="139">
        <v>163</v>
      </c>
      <c r="B5200" s="135" t="s">
        <v>229</v>
      </c>
      <c r="C5200" s="134" t="s">
        <v>2973</v>
      </c>
      <c r="D5200" s="135">
        <v>20290</v>
      </c>
      <c r="E5200" s="135" t="s">
        <v>2289</v>
      </c>
      <c r="F5200" s="135">
        <v>1</v>
      </c>
      <c r="G5200" s="136" t="s">
        <v>976</v>
      </c>
      <c r="H5200" s="135" t="s">
        <v>4345</v>
      </c>
      <c r="I5200" s="135">
        <v>265</v>
      </c>
      <c r="J5200" s="135" t="s">
        <v>2843</v>
      </c>
      <c r="K5200" s="134" t="s">
        <v>2106</v>
      </c>
      <c r="L5200" s="135" t="s">
        <v>193</v>
      </c>
      <c r="M5200" s="135"/>
      <c r="N5200" s="137" t="s">
        <v>4344</v>
      </c>
      <c r="O5200" s="121"/>
    </row>
    <row r="5201" spans="1:15" x14ac:dyDescent="0.25">
      <c r="A5201" s="139">
        <v>163</v>
      </c>
      <c r="B5201" s="135" t="s">
        <v>229</v>
      </c>
      <c r="C5201" s="134" t="s">
        <v>2973</v>
      </c>
      <c r="D5201" s="135">
        <v>20291</v>
      </c>
      <c r="E5201" s="135" t="s">
        <v>2289</v>
      </c>
      <c r="F5201" s="135">
        <v>2</v>
      </c>
      <c r="G5201" s="136">
        <v>201</v>
      </c>
      <c r="H5201" s="135" t="s">
        <v>3176</v>
      </c>
      <c r="I5201" s="135">
        <v>945</v>
      </c>
      <c r="J5201" s="135" t="s">
        <v>2843</v>
      </c>
      <c r="K5201" s="134" t="s">
        <v>2116</v>
      </c>
      <c r="L5201" s="135" t="s">
        <v>2117</v>
      </c>
      <c r="M5201" s="135"/>
      <c r="N5201" s="137" t="s">
        <v>4344</v>
      </c>
      <c r="O5201" s="121"/>
    </row>
    <row r="5202" spans="1:15" x14ac:dyDescent="0.25">
      <c r="A5202" s="139">
        <v>163</v>
      </c>
      <c r="B5202" s="135" t="s">
        <v>229</v>
      </c>
      <c r="C5202" s="134" t="s">
        <v>2973</v>
      </c>
      <c r="D5202" s="135">
        <v>20292</v>
      </c>
      <c r="E5202" s="135" t="s">
        <v>2289</v>
      </c>
      <c r="F5202" s="135">
        <v>2</v>
      </c>
      <c r="G5202" s="136">
        <v>202</v>
      </c>
      <c r="H5202" s="135" t="s">
        <v>4346</v>
      </c>
      <c r="I5202" s="135">
        <v>933</v>
      </c>
      <c r="J5202" s="135" t="s">
        <v>2843</v>
      </c>
      <c r="K5202" s="134" t="s">
        <v>2116</v>
      </c>
      <c r="L5202" s="135" t="s">
        <v>2117</v>
      </c>
      <c r="M5202" s="135"/>
      <c r="N5202" s="137" t="s">
        <v>4344</v>
      </c>
      <c r="O5202" s="121"/>
    </row>
    <row r="5203" spans="1:15" x14ac:dyDescent="0.25">
      <c r="A5203" s="139">
        <v>163</v>
      </c>
      <c r="B5203" s="135" t="s">
        <v>229</v>
      </c>
      <c r="C5203" s="134" t="s">
        <v>2973</v>
      </c>
      <c r="D5203" s="135">
        <v>20293</v>
      </c>
      <c r="E5203" s="135" t="s">
        <v>2289</v>
      </c>
      <c r="F5203" s="135">
        <v>2</v>
      </c>
      <c r="G5203" s="136">
        <v>203</v>
      </c>
      <c r="H5203" s="135" t="s">
        <v>4347</v>
      </c>
      <c r="I5203" s="135">
        <v>1113</v>
      </c>
      <c r="J5203" s="135" t="s">
        <v>2843</v>
      </c>
      <c r="K5203" s="134" t="s">
        <v>2116</v>
      </c>
      <c r="L5203" s="135" t="s">
        <v>2117</v>
      </c>
      <c r="M5203" s="135"/>
      <c r="N5203" s="137" t="s">
        <v>4344</v>
      </c>
      <c r="O5203" s="121"/>
    </row>
    <row r="5204" spans="1:15" x14ac:dyDescent="0.25">
      <c r="A5204" s="139">
        <v>163</v>
      </c>
      <c r="B5204" s="135" t="s">
        <v>229</v>
      </c>
      <c r="C5204" s="134" t="s">
        <v>2973</v>
      </c>
      <c r="D5204" s="135">
        <v>20294</v>
      </c>
      <c r="E5204" s="135" t="s">
        <v>2289</v>
      </c>
      <c r="F5204" s="135">
        <v>2</v>
      </c>
      <c r="G5204" s="136">
        <v>204</v>
      </c>
      <c r="H5204" s="135" t="s">
        <v>4348</v>
      </c>
      <c r="I5204" s="135">
        <v>11</v>
      </c>
      <c r="J5204" s="135" t="s">
        <v>2843</v>
      </c>
      <c r="K5204" s="134" t="s">
        <v>2441</v>
      </c>
      <c r="L5204" s="135" t="s">
        <v>193</v>
      </c>
      <c r="M5204" s="135"/>
      <c r="N5204" s="137" t="s">
        <v>4344</v>
      </c>
      <c r="O5204" s="121"/>
    </row>
    <row r="5205" spans="1:15" x14ac:dyDescent="0.25">
      <c r="A5205" s="139">
        <v>163</v>
      </c>
      <c r="B5205" s="135" t="s">
        <v>229</v>
      </c>
      <c r="C5205" s="134" t="s">
        <v>2973</v>
      </c>
      <c r="D5205" s="135">
        <v>20295</v>
      </c>
      <c r="E5205" s="135" t="s">
        <v>2289</v>
      </c>
      <c r="F5205" s="135">
        <v>2</v>
      </c>
      <c r="G5205" s="136">
        <v>205</v>
      </c>
      <c r="H5205" s="135" t="s">
        <v>4349</v>
      </c>
      <c r="I5205" s="135">
        <v>93</v>
      </c>
      <c r="J5205" s="135" t="s">
        <v>2843</v>
      </c>
      <c r="K5205" s="134" t="s">
        <v>2109</v>
      </c>
      <c r="L5205" s="135" t="s">
        <v>193</v>
      </c>
      <c r="M5205" s="135"/>
      <c r="N5205" s="137" t="s">
        <v>4344</v>
      </c>
      <c r="O5205" s="121"/>
    </row>
    <row r="5206" spans="1:15" x14ac:dyDescent="0.25">
      <c r="A5206" s="139">
        <v>163</v>
      </c>
      <c r="B5206" s="135" t="s">
        <v>229</v>
      </c>
      <c r="C5206" s="134" t="s">
        <v>2973</v>
      </c>
      <c r="D5206" s="135">
        <v>20296</v>
      </c>
      <c r="E5206" s="135" t="s">
        <v>2289</v>
      </c>
      <c r="F5206" s="135">
        <v>2</v>
      </c>
      <c r="G5206" s="136">
        <v>206</v>
      </c>
      <c r="H5206" s="135" t="s">
        <v>4350</v>
      </c>
      <c r="I5206" s="135">
        <v>55</v>
      </c>
      <c r="J5206" s="135" t="s">
        <v>2843</v>
      </c>
      <c r="K5206" s="134" t="s">
        <v>2109</v>
      </c>
      <c r="L5206" s="135" t="s">
        <v>193</v>
      </c>
      <c r="M5206" s="135"/>
      <c r="N5206" s="137" t="s">
        <v>4344</v>
      </c>
      <c r="O5206" s="121"/>
    </row>
    <row r="5207" spans="1:15" x14ac:dyDescent="0.25">
      <c r="A5207" s="139">
        <v>163</v>
      </c>
      <c r="B5207" s="135" t="s">
        <v>229</v>
      </c>
      <c r="C5207" s="134" t="s">
        <v>2973</v>
      </c>
      <c r="D5207" s="135">
        <v>20297</v>
      </c>
      <c r="E5207" s="135" t="s">
        <v>2289</v>
      </c>
      <c r="F5207" s="135">
        <v>2</v>
      </c>
      <c r="G5207" s="136">
        <v>207</v>
      </c>
      <c r="H5207" s="135" t="s">
        <v>4351</v>
      </c>
      <c r="I5207" s="135">
        <v>106</v>
      </c>
      <c r="J5207" s="135" t="s">
        <v>2843</v>
      </c>
      <c r="K5207" s="134" t="s">
        <v>2109</v>
      </c>
      <c r="L5207" s="135" t="s">
        <v>193</v>
      </c>
      <c r="M5207" s="135"/>
      <c r="N5207" s="137" t="s">
        <v>4344</v>
      </c>
      <c r="O5207" s="121"/>
    </row>
    <row r="5208" spans="1:15" x14ac:dyDescent="0.25">
      <c r="A5208" s="139">
        <v>163</v>
      </c>
      <c r="B5208" s="135" t="s">
        <v>229</v>
      </c>
      <c r="C5208" s="134" t="s">
        <v>2973</v>
      </c>
      <c r="D5208" s="135">
        <v>20298</v>
      </c>
      <c r="E5208" s="135" t="s">
        <v>2289</v>
      </c>
      <c r="F5208" s="135">
        <v>2</v>
      </c>
      <c r="G5208" s="136">
        <v>208</v>
      </c>
      <c r="H5208" s="135" t="s">
        <v>4352</v>
      </c>
      <c r="I5208" s="135">
        <v>1361</v>
      </c>
      <c r="J5208" s="135" t="s">
        <v>2843</v>
      </c>
      <c r="K5208" s="134" t="s">
        <v>2125</v>
      </c>
      <c r="L5208" s="135" t="s">
        <v>192</v>
      </c>
      <c r="M5208" s="135"/>
      <c r="N5208" s="137" t="s">
        <v>4344</v>
      </c>
      <c r="O5208" s="121"/>
    </row>
    <row r="5209" spans="1:15" x14ac:dyDescent="0.25">
      <c r="A5209" s="139">
        <v>163</v>
      </c>
      <c r="B5209" s="135" t="s">
        <v>229</v>
      </c>
      <c r="C5209" s="134" t="s">
        <v>2973</v>
      </c>
      <c r="D5209" s="135">
        <v>20299</v>
      </c>
      <c r="E5209" s="135" t="s">
        <v>2289</v>
      </c>
      <c r="F5209" s="135">
        <v>2</v>
      </c>
      <c r="G5209" s="136">
        <v>209</v>
      </c>
      <c r="H5209" s="135" t="s">
        <v>4353</v>
      </c>
      <c r="I5209" s="135">
        <v>77</v>
      </c>
      <c r="J5209" s="135" t="s">
        <v>2843</v>
      </c>
      <c r="K5209" s="134" t="s">
        <v>2113</v>
      </c>
      <c r="L5209" s="135" t="s">
        <v>194</v>
      </c>
      <c r="M5209" s="135"/>
      <c r="N5209" s="137" t="s">
        <v>4344</v>
      </c>
      <c r="O5209" s="121"/>
    </row>
    <row r="5210" spans="1:15" x14ac:dyDescent="0.25">
      <c r="A5210" s="139">
        <v>163</v>
      </c>
      <c r="B5210" s="135" t="s">
        <v>229</v>
      </c>
      <c r="C5210" s="134" t="s">
        <v>2973</v>
      </c>
      <c r="D5210" s="135">
        <v>20300</v>
      </c>
      <c r="E5210" s="135" t="s">
        <v>2289</v>
      </c>
      <c r="F5210" s="135">
        <v>2</v>
      </c>
      <c r="G5210" s="136">
        <v>210</v>
      </c>
      <c r="H5210" s="135" t="s">
        <v>4354</v>
      </c>
      <c r="I5210" s="135">
        <v>100</v>
      </c>
      <c r="J5210" s="135" t="s">
        <v>2843</v>
      </c>
      <c r="K5210" s="134" t="s">
        <v>2129</v>
      </c>
      <c r="L5210" s="135" t="s">
        <v>194</v>
      </c>
      <c r="M5210" s="135"/>
      <c r="N5210" s="137" t="s">
        <v>4344</v>
      </c>
      <c r="O5210" s="121"/>
    </row>
    <row r="5211" spans="1:15" x14ac:dyDescent="0.25">
      <c r="A5211" s="139">
        <v>163</v>
      </c>
      <c r="B5211" s="135" t="s">
        <v>229</v>
      </c>
      <c r="C5211" s="134" t="s">
        <v>2973</v>
      </c>
      <c r="D5211" s="135">
        <v>20301</v>
      </c>
      <c r="E5211" s="135" t="s">
        <v>2289</v>
      </c>
      <c r="F5211" s="135">
        <v>2</v>
      </c>
      <c r="G5211" s="136">
        <v>211</v>
      </c>
      <c r="H5211" s="135" t="s">
        <v>4355</v>
      </c>
      <c r="I5211" s="135">
        <v>333</v>
      </c>
      <c r="J5211" s="135" t="s">
        <v>2843</v>
      </c>
      <c r="K5211" s="134" t="s">
        <v>2129</v>
      </c>
      <c r="L5211" s="135" t="s">
        <v>194</v>
      </c>
      <c r="M5211" s="135"/>
      <c r="N5211" s="137" t="s">
        <v>4344</v>
      </c>
      <c r="O5211" s="121"/>
    </row>
    <row r="5212" spans="1:15" x14ac:dyDescent="0.25">
      <c r="A5212" s="139">
        <v>163</v>
      </c>
      <c r="B5212" s="135" t="s">
        <v>229</v>
      </c>
      <c r="C5212" s="134" t="s">
        <v>2973</v>
      </c>
      <c r="D5212" s="135">
        <v>20302</v>
      </c>
      <c r="E5212" s="135" t="s">
        <v>2289</v>
      </c>
      <c r="F5212" s="135">
        <v>2</v>
      </c>
      <c r="G5212" s="136">
        <v>218</v>
      </c>
      <c r="H5212" s="135" t="s">
        <v>4356</v>
      </c>
      <c r="I5212" s="135">
        <v>1054</v>
      </c>
      <c r="J5212" s="135" t="s">
        <v>2843</v>
      </c>
      <c r="K5212" s="134" t="s">
        <v>2106</v>
      </c>
      <c r="L5212" s="135" t="s">
        <v>193</v>
      </c>
      <c r="M5212" s="135"/>
      <c r="N5212" s="137" t="s">
        <v>4344</v>
      </c>
      <c r="O5212" s="121"/>
    </row>
    <row r="5213" spans="1:15" x14ac:dyDescent="0.25">
      <c r="A5213" s="139">
        <v>163</v>
      </c>
      <c r="B5213" s="135" t="s">
        <v>229</v>
      </c>
      <c r="C5213" s="134" t="s">
        <v>2973</v>
      </c>
      <c r="D5213" s="135">
        <v>20303</v>
      </c>
      <c r="E5213" s="135" t="s">
        <v>2289</v>
      </c>
      <c r="F5213" s="135">
        <v>2</v>
      </c>
      <c r="G5213" s="136" t="s">
        <v>976</v>
      </c>
      <c r="H5213" s="135" t="s">
        <v>4357</v>
      </c>
      <c r="I5213" s="135">
        <v>269</v>
      </c>
      <c r="J5213" s="135" t="s">
        <v>2843</v>
      </c>
      <c r="K5213" s="134" t="s">
        <v>2106</v>
      </c>
      <c r="L5213" s="135" t="s">
        <v>193</v>
      </c>
      <c r="M5213" s="135"/>
      <c r="N5213" s="137" t="s">
        <v>4344</v>
      </c>
      <c r="O5213" s="121"/>
    </row>
    <row r="5214" spans="1:15" x14ac:dyDescent="0.25">
      <c r="A5214" s="139">
        <v>163</v>
      </c>
      <c r="B5214" s="135" t="s">
        <v>229</v>
      </c>
      <c r="C5214" s="134" t="s">
        <v>2973</v>
      </c>
      <c r="D5214" s="135">
        <v>20304</v>
      </c>
      <c r="E5214" s="135" t="s">
        <v>2325</v>
      </c>
      <c r="F5214" s="135">
        <v>1</v>
      </c>
      <c r="G5214" s="136">
        <v>101</v>
      </c>
      <c r="H5214" s="135" t="s">
        <v>3193</v>
      </c>
      <c r="I5214" s="135">
        <v>4413</v>
      </c>
      <c r="J5214" s="135" t="s">
        <v>2843</v>
      </c>
      <c r="K5214" s="134" t="s">
        <v>2168</v>
      </c>
      <c r="L5214" s="135" t="s">
        <v>189</v>
      </c>
      <c r="M5214" s="135"/>
      <c r="N5214" s="137" t="s">
        <v>4358</v>
      </c>
      <c r="O5214" s="121"/>
    </row>
    <row r="5215" spans="1:15" x14ac:dyDescent="0.25">
      <c r="A5215" s="139">
        <v>163</v>
      </c>
      <c r="B5215" s="135" t="s">
        <v>229</v>
      </c>
      <c r="C5215" s="134" t="s">
        <v>2973</v>
      </c>
      <c r="D5215" s="135">
        <v>20305</v>
      </c>
      <c r="E5215" s="135" t="s">
        <v>2325</v>
      </c>
      <c r="F5215" s="135">
        <v>1</v>
      </c>
      <c r="G5215" s="136">
        <v>102</v>
      </c>
      <c r="H5215" s="135" t="s">
        <v>3536</v>
      </c>
      <c r="I5215" s="135">
        <v>329</v>
      </c>
      <c r="J5215" s="135" t="s">
        <v>2843</v>
      </c>
      <c r="K5215" s="134" t="s">
        <v>2152</v>
      </c>
      <c r="L5215" s="135" t="s">
        <v>193</v>
      </c>
      <c r="M5215" s="135"/>
      <c r="N5215" s="137" t="s">
        <v>4359</v>
      </c>
      <c r="O5215" s="121"/>
    </row>
    <row r="5216" spans="1:15" x14ac:dyDescent="0.25">
      <c r="A5216" s="139">
        <v>163</v>
      </c>
      <c r="B5216" s="135" t="s">
        <v>229</v>
      </c>
      <c r="C5216" s="134" t="s">
        <v>2973</v>
      </c>
      <c r="D5216" s="135">
        <v>20306</v>
      </c>
      <c r="E5216" s="135" t="s">
        <v>2325</v>
      </c>
      <c r="F5216" s="135">
        <v>1</v>
      </c>
      <c r="G5216" s="136">
        <v>103</v>
      </c>
      <c r="H5216" s="135" t="s">
        <v>3537</v>
      </c>
      <c r="I5216" s="135">
        <v>927</v>
      </c>
      <c r="J5216" s="135" t="s">
        <v>2843</v>
      </c>
      <c r="K5216" s="135" t="s">
        <v>2168</v>
      </c>
      <c r="L5216" s="135" t="s">
        <v>189</v>
      </c>
      <c r="M5216" s="135"/>
      <c r="N5216" s="137" t="s">
        <v>4360</v>
      </c>
      <c r="O5216" s="121"/>
    </row>
    <row r="5217" spans="1:15" x14ac:dyDescent="0.25">
      <c r="A5217" s="139">
        <v>163</v>
      </c>
      <c r="B5217" s="135" t="s">
        <v>229</v>
      </c>
      <c r="C5217" s="134" t="s">
        <v>2973</v>
      </c>
      <c r="D5217" s="135">
        <v>20307</v>
      </c>
      <c r="E5217" s="135" t="s">
        <v>2325</v>
      </c>
      <c r="F5217" s="135">
        <v>1</v>
      </c>
      <c r="G5217" s="136">
        <v>104</v>
      </c>
      <c r="H5217" s="135" t="s">
        <v>3538</v>
      </c>
      <c r="I5217" s="135">
        <v>968</v>
      </c>
      <c r="J5217" s="135" t="s">
        <v>2843</v>
      </c>
      <c r="K5217" s="134" t="s">
        <v>2152</v>
      </c>
      <c r="L5217" s="135" t="s">
        <v>193</v>
      </c>
      <c r="M5217" s="135"/>
      <c r="N5217" s="137" t="s">
        <v>4361</v>
      </c>
      <c r="O5217" s="121"/>
    </row>
    <row r="5218" spans="1:15" x14ac:dyDescent="0.25">
      <c r="A5218" s="139">
        <v>163</v>
      </c>
      <c r="B5218" s="135" t="s">
        <v>229</v>
      </c>
      <c r="C5218" s="134" t="s">
        <v>2973</v>
      </c>
      <c r="D5218" s="135">
        <v>20308</v>
      </c>
      <c r="E5218" s="135" t="s">
        <v>2325</v>
      </c>
      <c r="F5218" s="135">
        <v>1</v>
      </c>
      <c r="G5218" s="136">
        <v>105</v>
      </c>
      <c r="H5218" s="135" t="s">
        <v>3367</v>
      </c>
      <c r="I5218" s="135">
        <v>122</v>
      </c>
      <c r="J5218" s="135" t="s">
        <v>2843</v>
      </c>
      <c r="K5218" s="134" t="s">
        <v>2113</v>
      </c>
      <c r="L5218" s="135" t="s">
        <v>194</v>
      </c>
      <c r="M5218" s="135"/>
      <c r="N5218" s="137" t="s">
        <v>4358</v>
      </c>
      <c r="O5218" s="121"/>
    </row>
    <row r="5219" spans="1:15" x14ac:dyDescent="0.25">
      <c r="A5219" s="139">
        <v>163</v>
      </c>
      <c r="B5219" s="135" t="s">
        <v>229</v>
      </c>
      <c r="C5219" s="134" t="s">
        <v>2973</v>
      </c>
      <c r="D5219" s="135">
        <v>20309</v>
      </c>
      <c r="E5219" s="135" t="s">
        <v>2325</v>
      </c>
      <c r="F5219" s="135">
        <v>1</v>
      </c>
      <c r="G5219" s="136">
        <v>106</v>
      </c>
      <c r="H5219" s="135" t="s">
        <v>3368</v>
      </c>
      <c r="I5219" s="135">
        <v>109</v>
      </c>
      <c r="J5219" s="135" t="s">
        <v>2843</v>
      </c>
      <c r="K5219" s="134" t="s">
        <v>2156</v>
      </c>
      <c r="L5219" s="135" t="s">
        <v>193</v>
      </c>
      <c r="M5219" s="135"/>
      <c r="N5219" s="137" t="s">
        <v>4362</v>
      </c>
      <c r="O5219" s="121"/>
    </row>
    <row r="5220" spans="1:15" x14ac:dyDescent="0.25">
      <c r="A5220" s="139">
        <v>163</v>
      </c>
      <c r="B5220" s="135" t="s">
        <v>229</v>
      </c>
      <c r="C5220" s="134" t="s">
        <v>2973</v>
      </c>
      <c r="D5220" s="135">
        <v>20310</v>
      </c>
      <c r="E5220" s="135" t="s">
        <v>2325</v>
      </c>
      <c r="F5220" s="135">
        <v>1</v>
      </c>
      <c r="G5220" s="136">
        <v>107</v>
      </c>
      <c r="H5220" s="135" t="s">
        <v>3369</v>
      </c>
      <c r="I5220" s="135">
        <v>76</v>
      </c>
      <c r="J5220" s="135" t="s">
        <v>2843</v>
      </c>
      <c r="K5220" s="134" t="s">
        <v>2109</v>
      </c>
      <c r="L5220" s="135" t="s">
        <v>193</v>
      </c>
      <c r="M5220" s="135"/>
      <c r="N5220" s="137" t="s">
        <v>4358</v>
      </c>
      <c r="O5220" s="121"/>
    </row>
    <row r="5221" spans="1:15" x14ac:dyDescent="0.25">
      <c r="A5221" s="139">
        <v>163</v>
      </c>
      <c r="B5221" s="135" t="s">
        <v>229</v>
      </c>
      <c r="C5221" s="134" t="s">
        <v>2973</v>
      </c>
      <c r="D5221" s="135">
        <v>20311</v>
      </c>
      <c r="E5221" s="135" t="s">
        <v>2325</v>
      </c>
      <c r="F5221" s="135">
        <v>1</v>
      </c>
      <c r="G5221" s="136">
        <v>108</v>
      </c>
      <c r="H5221" s="135" t="s">
        <v>3370</v>
      </c>
      <c r="I5221" s="135">
        <v>68</v>
      </c>
      <c r="J5221" s="135" t="s">
        <v>2843</v>
      </c>
      <c r="K5221" s="134" t="s">
        <v>2441</v>
      </c>
      <c r="L5221" s="135" t="s">
        <v>193</v>
      </c>
      <c r="M5221" s="135"/>
      <c r="N5221" s="137" t="s">
        <v>4358</v>
      </c>
      <c r="O5221" s="121"/>
    </row>
    <row r="5222" spans="1:15" x14ac:dyDescent="0.25">
      <c r="A5222" s="139">
        <v>163</v>
      </c>
      <c r="B5222" s="135" t="s">
        <v>229</v>
      </c>
      <c r="C5222" s="134" t="s">
        <v>2973</v>
      </c>
      <c r="D5222" s="135">
        <v>20312</v>
      </c>
      <c r="E5222" s="135" t="s">
        <v>2325</v>
      </c>
      <c r="F5222" s="135">
        <v>1</v>
      </c>
      <c r="G5222" s="136">
        <v>109</v>
      </c>
      <c r="H5222" s="135" t="s">
        <v>3371</v>
      </c>
      <c r="I5222" s="135">
        <v>40</v>
      </c>
      <c r="J5222" s="135" t="s">
        <v>2843</v>
      </c>
      <c r="K5222" s="134" t="s">
        <v>2441</v>
      </c>
      <c r="L5222" s="135" t="s">
        <v>193</v>
      </c>
      <c r="M5222" s="135"/>
      <c r="N5222" s="137" t="s">
        <v>4358</v>
      </c>
      <c r="O5222" s="121"/>
    </row>
    <row r="5223" spans="1:15" x14ac:dyDescent="0.25">
      <c r="A5223" s="139">
        <v>163</v>
      </c>
      <c r="B5223" s="135" t="s">
        <v>229</v>
      </c>
      <c r="C5223" s="134" t="s">
        <v>2973</v>
      </c>
      <c r="D5223" s="135">
        <v>20313</v>
      </c>
      <c r="E5223" s="135" t="s">
        <v>2325</v>
      </c>
      <c r="F5223" s="135">
        <v>1</v>
      </c>
      <c r="G5223" s="136">
        <v>110</v>
      </c>
      <c r="H5223" s="135" t="s">
        <v>3195</v>
      </c>
      <c r="I5223" s="135">
        <v>22</v>
      </c>
      <c r="J5223" s="135" t="s">
        <v>2843</v>
      </c>
      <c r="K5223" s="134" t="s">
        <v>2441</v>
      </c>
      <c r="L5223" s="135" t="s">
        <v>193</v>
      </c>
      <c r="M5223" s="135"/>
      <c r="N5223" s="137" t="s">
        <v>4358</v>
      </c>
      <c r="O5223" s="121"/>
    </row>
    <row r="5224" spans="1:15" x14ac:dyDescent="0.25">
      <c r="A5224" s="139">
        <v>163</v>
      </c>
      <c r="B5224" s="135" t="s">
        <v>229</v>
      </c>
      <c r="C5224" s="134" t="s">
        <v>2973</v>
      </c>
      <c r="D5224" s="135">
        <v>20314</v>
      </c>
      <c r="E5224" s="135" t="s">
        <v>2325</v>
      </c>
      <c r="F5224" s="135">
        <v>1</v>
      </c>
      <c r="G5224" s="136">
        <v>111</v>
      </c>
      <c r="H5224" s="135" t="s">
        <v>3372</v>
      </c>
      <c r="I5224" s="135">
        <v>215</v>
      </c>
      <c r="J5224" s="135" t="s">
        <v>2843</v>
      </c>
      <c r="K5224" s="134" t="s">
        <v>2106</v>
      </c>
      <c r="L5224" s="135" t="s">
        <v>193</v>
      </c>
      <c r="M5224" s="135"/>
      <c r="N5224" s="137" t="s">
        <v>4358</v>
      </c>
      <c r="O5224" s="121"/>
    </row>
    <row r="5225" spans="1:15" x14ac:dyDescent="0.25">
      <c r="A5225" s="139">
        <v>163</v>
      </c>
      <c r="B5225" s="135" t="s">
        <v>229</v>
      </c>
      <c r="C5225" s="134" t="s">
        <v>2973</v>
      </c>
      <c r="D5225" s="135">
        <v>20315</v>
      </c>
      <c r="E5225" s="135" t="s">
        <v>2325</v>
      </c>
      <c r="F5225" s="135">
        <v>1</v>
      </c>
      <c r="G5225" s="136">
        <v>112</v>
      </c>
      <c r="H5225" s="135" t="s">
        <v>3197</v>
      </c>
      <c r="I5225" s="135">
        <v>175</v>
      </c>
      <c r="J5225" s="135" t="s">
        <v>2843</v>
      </c>
      <c r="K5225" s="134" t="s">
        <v>2109</v>
      </c>
      <c r="L5225" s="135" t="s">
        <v>193</v>
      </c>
      <c r="M5225" s="135"/>
      <c r="N5225" s="137" t="s">
        <v>4358</v>
      </c>
      <c r="O5225" s="121"/>
    </row>
    <row r="5226" spans="1:15" x14ac:dyDescent="0.25">
      <c r="A5226" s="139">
        <v>163</v>
      </c>
      <c r="B5226" s="135" t="s">
        <v>229</v>
      </c>
      <c r="C5226" s="134" t="s">
        <v>2973</v>
      </c>
      <c r="D5226" s="135">
        <v>20316</v>
      </c>
      <c r="E5226" s="135" t="s">
        <v>2325</v>
      </c>
      <c r="F5226" s="135">
        <v>1</v>
      </c>
      <c r="G5226" s="136">
        <v>113</v>
      </c>
      <c r="H5226" s="135" t="s">
        <v>3198</v>
      </c>
      <c r="I5226" s="135">
        <v>175</v>
      </c>
      <c r="J5226" s="135" t="s">
        <v>2843</v>
      </c>
      <c r="K5226" s="134" t="s">
        <v>2109</v>
      </c>
      <c r="L5226" s="135" t="s">
        <v>193</v>
      </c>
      <c r="M5226" s="135"/>
      <c r="N5226" s="137" t="s">
        <v>4358</v>
      </c>
      <c r="O5226" s="121"/>
    </row>
    <row r="5227" spans="1:15" x14ac:dyDescent="0.25">
      <c r="A5227" s="139">
        <v>163</v>
      </c>
      <c r="B5227" s="135" t="s">
        <v>229</v>
      </c>
      <c r="C5227" s="134" t="s">
        <v>2973</v>
      </c>
      <c r="D5227" s="135">
        <v>20317</v>
      </c>
      <c r="E5227" s="135" t="s">
        <v>2325</v>
      </c>
      <c r="F5227" s="135">
        <v>1</v>
      </c>
      <c r="G5227" s="136">
        <v>114</v>
      </c>
      <c r="H5227" s="135" t="s">
        <v>3201</v>
      </c>
      <c r="I5227" s="135">
        <v>60</v>
      </c>
      <c r="J5227" s="135" t="s">
        <v>2843</v>
      </c>
      <c r="K5227" s="134" t="s">
        <v>2109</v>
      </c>
      <c r="L5227" s="135" t="s">
        <v>193</v>
      </c>
      <c r="M5227" s="135"/>
      <c r="N5227" s="137" t="s">
        <v>4363</v>
      </c>
      <c r="O5227" s="121"/>
    </row>
    <row r="5228" spans="1:15" x14ac:dyDescent="0.25">
      <c r="A5228" s="139">
        <v>163</v>
      </c>
      <c r="B5228" s="135" t="s">
        <v>229</v>
      </c>
      <c r="C5228" s="134" t="s">
        <v>2973</v>
      </c>
      <c r="D5228" s="135">
        <v>20318</v>
      </c>
      <c r="E5228" s="135" t="s">
        <v>2325</v>
      </c>
      <c r="F5228" s="135">
        <v>1</v>
      </c>
      <c r="G5228" s="136">
        <v>115</v>
      </c>
      <c r="H5228" s="135" t="s">
        <v>3202</v>
      </c>
      <c r="I5228" s="135">
        <v>117</v>
      </c>
      <c r="J5228" s="135" t="s">
        <v>2843</v>
      </c>
      <c r="K5228" s="135" t="s">
        <v>2106</v>
      </c>
      <c r="L5228" s="135" t="s">
        <v>193</v>
      </c>
      <c r="M5228" s="135"/>
      <c r="N5228" s="137" t="s">
        <v>4358</v>
      </c>
      <c r="O5228" s="121"/>
    </row>
    <row r="5229" spans="1:15" x14ac:dyDescent="0.25">
      <c r="A5229" s="139">
        <v>163</v>
      </c>
      <c r="B5229" s="135" t="s">
        <v>229</v>
      </c>
      <c r="C5229" s="134" t="s">
        <v>2973</v>
      </c>
      <c r="D5229" s="135">
        <v>20319</v>
      </c>
      <c r="E5229" s="135" t="s">
        <v>2325</v>
      </c>
      <c r="F5229" s="135">
        <v>1</v>
      </c>
      <c r="G5229" s="136">
        <v>121</v>
      </c>
      <c r="H5229" s="135" t="s">
        <v>3206</v>
      </c>
      <c r="I5229" s="135">
        <v>113</v>
      </c>
      <c r="J5229" s="135" t="s">
        <v>2843</v>
      </c>
      <c r="K5229" s="134" t="s">
        <v>2152</v>
      </c>
      <c r="L5229" s="135" t="s">
        <v>193</v>
      </c>
      <c r="M5229" s="135"/>
      <c r="N5229" s="137" t="s">
        <v>4364</v>
      </c>
      <c r="O5229" s="121"/>
    </row>
    <row r="5230" spans="1:15" x14ac:dyDescent="0.25">
      <c r="A5230" s="139">
        <v>163</v>
      </c>
      <c r="B5230" s="135" t="s">
        <v>229</v>
      </c>
      <c r="C5230" s="134" t="s">
        <v>2973</v>
      </c>
      <c r="D5230" s="135">
        <v>20320</v>
      </c>
      <c r="E5230" s="135" t="s">
        <v>2325</v>
      </c>
      <c r="F5230" s="135">
        <v>1</v>
      </c>
      <c r="G5230" s="136" t="s">
        <v>4365</v>
      </c>
      <c r="H5230" s="135" t="s">
        <v>4366</v>
      </c>
      <c r="I5230" s="135">
        <v>37</v>
      </c>
      <c r="J5230" s="135" t="s">
        <v>2843</v>
      </c>
      <c r="K5230" s="134" t="s">
        <v>2113</v>
      </c>
      <c r="L5230" s="135" t="s">
        <v>194</v>
      </c>
      <c r="M5230" s="135"/>
      <c r="N5230" s="137" t="s">
        <v>4358</v>
      </c>
      <c r="O5230" s="121"/>
    </row>
    <row r="5231" spans="1:15" x14ac:dyDescent="0.25">
      <c r="A5231" s="139">
        <v>163</v>
      </c>
      <c r="B5231" s="135" t="s">
        <v>229</v>
      </c>
      <c r="C5231" s="134" t="s">
        <v>2973</v>
      </c>
      <c r="D5231" s="135">
        <v>20321</v>
      </c>
      <c r="E5231" s="135" t="s">
        <v>2325</v>
      </c>
      <c r="F5231" s="135">
        <v>1</v>
      </c>
      <c r="G5231" s="136">
        <v>122</v>
      </c>
      <c r="H5231" s="135" t="s">
        <v>3208</v>
      </c>
      <c r="I5231" s="135">
        <v>744</v>
      </c>
      <c r="J5231" s="135" t="s">
        <v>2843</v>
      </c>
      <c r="K5231" s="134" t="s">
        <v>2156</v>
      </c>
      <c r="L5231" s="135" t="s">
        <v>193</v>
      </c>
      <c r="M5231" s="135"/>
      <c r="N5231" s="137" t="s">
        <v>4367</v>
      </c>
      <c r="O5231" s="121"/>
    </row>
    <row r="5232" spans="1:15" x14ac:dyDescent="0.25">
      <c r="A5232" s="139">
        <v>163</v>
      </c>
      <c r="B5232" s="135" t="s">
        <v>229</v>
      </c>
      <c r="C5232" s="134" t="s">
        <v>2973</v>
      </c>
      <c r="D5232" s="135">
        <v>20322</v>
      </c>
      <c r="E5232" s="135" t="s">
        <v>682</v>
      </c>
      <c r="F5232" s="135">
        <v>1</v>
      </c>
      <c r="G5232" s="136">
        <v>101</v>
      </c>
      <c r="H5232" s="135" t="s">
        <v>2512</v>
      </c>
      <c r="I5232" s="135">
        <v>1251</v>
      </c>
      <c r="J5232" s="135" t="s">
        <v>2843</v>
      </c>
      <c r="K5232" s="134" t="s">
        <v>2116</v>
      </c>
      <c r="L5232" s="135" t="s">
        <v>2117</v>
      </c>
      <c r="M5232" s="135"/>
      <c r="N5232" s="137" t="s">
        <v>4368</v>
      </c>
      <c r="O5232" s="121"/>
    </row>
    <row r="5233" spans="1:15" x14ac:dyDescent="0.25">
      <c r="A5233" s="139">
        <v>163</v>
      </c>
      <c r="B5233" s="135" t="s">
        <v>229</v>
      </c>
      <c r="C5233" s="134" t="s">
        <v>2973</v>
      </c>
      <c r="D5233" s="135">
        <v>20323</v>
      </c>
      <c r="E5233" s="135" t="s">
        <v>682</v>
      </c>
      <c r="F5233" s="135">
        <v>1</v>
      </c>
      <c r="G5233" s="136" t="s">
        <v>432</v>
      </c>
      <c r="H5233" s="135" t="s">
        <v>2514</v>
      </c>
      <c r="I5233" s="135">
        <v>56</v>
      </c>
      <c r="J5233" s="135" t="s">
        <v>2843</v>
      </c>
      <c r="K5233" s="134" t="s">
        <v>2109</v>
      </c>
      <c r="L5233" s="135" t="s">
        <v>193</v>
      </c>
      <c r="M5233" s="135"/>
      <c r="N5233" s="137" t="s">
        <v>4369</v>
      </c>
      <c r="O5233" s="121"/>
    </row>
    <row r="5234" spans="1:15" x14ac:dyDescent="0.25">
      <c r="A5234" s="139">
        <v>163</v>
      </c>
      <c r="B5234" s="135" t="s">
        <v>229</v>
      </c>
      <c r="C5234" s="134" t="s">
        <v>2973</v>
      </c>
      <c r="D5234" s="135">
        <v>20324</v>
      </c>
      <c r="E5234" s="135" t="s">
        <v>682</v>
      </c>
      <c r="F5234" s="135">
        <v>1</v>
      </c>
      <c r="G5234" s="136">
        <v>102</v>
      </c>
      <c r="H5234" s="135" t="s">
        <v>2515</v>
      </c>
      <c r="I5234" s="135">
        <v>1251</v>
      </c>
      <c r="J5234" s="135" t="s">
        <v>2843</v>
      </c>
      <c r="K5234" s="134" t="s">
        <v>2116</v>
      </c>
      <c r="L5234" s="135" t="s">
        <v>2117</v>
      </c>
      <c r="M5234" s="135"/>
      <c r="N5234" s="137" t="s">
        <v>4370</v>
      </c>
      <c r="O5234" s="121"/>
    </row>
    <row r="5235" spans="1:15" x14ac:dyDescent="0.25">
      <c r="A5235" s="139">
        <v>163</v>
      </c>
      <c r="B5235" s="135" t="s">
        <v>229</v>
      </c>
      <c r="C5235" s="134" t="s">
        <v>2973</v>
      </c>
      <c r="D5235" s="135">
        <v>20325</v>
      </c>
      <c r="E5235" s="135" t="s">
        <v>682</v>
      </c>
      <c r="F5235" s="135">
        <v>1</v>
      </c>
      <c r="G5235" s="136" t="s">
        <v>428</v>
      </c>
      <c r="H5235" s="135" t="s">
        <v>2513</v>
      </c>
      <c r="I5235" s="135">
        <v>56</v>
      </c>
      <c r="J5235" s="135" t="s">
        <v>2843</v>
      </c>
      <c r="K5235" s="134" t="s">
        <v>2109</v>
      </c>
      <c r="L5235" s="135" t="s">
        <v>193</v>
      </c>
      <c r="M5235" s="135"/>
      <c r="N5235" s="137" t="s">
        <v>4371</v>
      </c>
      <c r="O5235" s="121"/>
    </row>
    <row r="5236" spans="1:15" x14ac:dyDescent="0.25">
      <c r="A5236" s="139">
        <v>163</v>
      </c>
      <c r="B5236" s="135" t="s">
        <v>229</v>
      </c>
      <c r="C5236" s="134" t="s">
        <v>2973</v>
      </c>
      <c r="D5236" s="135">
        <v>20326</v>
      </c>
      <c r="E5236" s="135" t="s">
        <v>2335</v>
      </c>
      <c r="F5236" s="135">
        <v>1</v>
      </c>
      <c r="G5236" s="136">
        <v>101</v>
      </c>
      <c r="H5236" s="135" t="s">
        <v>4372</v>
      </c>
      <c r="I5236" s="135">
        <v>1251</v>
      </c>
      <c r="J5236" s="135" t="s">
        <v>2843</v>
      </c>
      <c r="K5236" s="134" t="s">
        <v>2116</v>
      </c>
      <c r="L5236" s="135" t="s">
        <v>2117</v>
      </c>
      <c r="M5236" s="135"/>
      <c r="N5236" s="137" t="s">
        <v>4373</v>
      </c>
      <c r="O5236" s="121"/>
    </row>
    <row r="5237" spans="1:15" x14ac:dyDescent="0.25">
      <c r="A5237" s="139">
        <v>163</v>
      </c>
      <c r="B5237" s="135" t="s">
        <v>229</v>
      </c>
      <c r="C5237" s="134" t="s">
        <v>2973</v>
      </c>
      <c r="D5237" s="135">
        <v>20327</v>
      </c>
      <c r="E5237" s="135" t="s">
        <v>2335</v>
      </c>
      <c r="F5237" s="135">
        <v>1</v>
      </c>
      <c r="G5237" s="136" t="s">
        <v>432</v>
      </c>
      <c r="H5237" s="135" t="s">
        <v>3384</v>
      </c>
      <c r="I5237" s="135">
        <v>56</v>
      </c>
      <c r="J5237" s="135" t="s">
        <v>2843</v>
      </c>
      <c r="K5237" s="134" t="s">
        <v>2109</v>
      </c>
      <c r="L5237" s="135" t="s">
        <v>193</v>
      </c>
      <c r="M5237" s="135"/>
      <c r="N5237" s="137" t="s">
        <v>4374</v>
      </c>
      <c r="O5237" s="121"/>
    </row>
    <row r="5238" spans="1:15" x14ac:dyDescent="0.25">
      <c r="A5238" s="139">
        <v>163</v>
      </c>
      <c r="B5238" s="135" t="s">
        <v>229</v>
      </c>
      <c r="C5238" s="134" t="s">
        <v>2973</v>
      </c>
      <c r="D5238" s="135">
        <v>20328</v>
      </c>
      <c r="E5238" s="135" t="s">
        <v>2335</v>
      </c>
      <c r="F5238" s="135">
        <v>1</v>
      </c>
      <c r="G5238" s="136">
        <v>102</v>
      </c>
      <c r="H5238" s="135" t="s">
        <v>2580</v>
      </c>
      <c r="I5238" s="135">
        <v>1251</v>
      </c>
      <c r="J5238" s="135" t="s">
        <v>2843</v>
      </c>
      <c r="K5238" s="134" t="s">
        <v>2116</v>
      </c>
      <c r="L5238" s="135" t="s">
        <v>2117</v>
      </c>
      <c r="M5238" s="135"/>
      <c r="N5238" s="137" t="s">
        <v>4375</v>
      </c>
      <c r="O5238" s="121"/>
    </row>
    <row r="5239" spans="1:15" x14ac:dyDescent="0.25">
      <c r="A5239" s="139">
        <v>163</v>
      </c>
      <c r="B5239" s="135" t="s">
        <v>229</v>
      </c>
      <c r="C5239" s="134" t="s">
        <v>2973</v>
      </c>
      <c r="D5239" s="135">
        <v>20329</v>
      </c>
      <c r="E5239" s="135" t="s">
        <v>2335</v>
      </c>
      <c r="F5239" s="135">
        <v>1</v>
      </c>
      <c r="G5239" s="136" t="s">
        <v>428</v>
      </c>
      <c r="H5239" s="135" t="s">
        <v>2581</v>
      </c>
      <c r="I5239" s="135">
        <v>56</v>
      </c>
      <c r="J5239" s="135" t="s">
        <v>2843</v>
      </c>
      <c r="K5239" s="135" t="s">
        <v>2109</v>
      </c>
      <c r="L5239" s="135" t="s">
        <v>193</v>
      </c>
      <c r="M5239" s="135"/>
      <c r="N5239" s="137" t="s">
        <v>4376</v>
      </c>
      <c r="O5239" s="121"/>
    </row>
    <row r="5240" spans="1:15" x14ac:dyDescent="0.25">
      <c r="A5240" s="139">
        <v>163</v>
      </c>
      <c r="B5240" s="135" t="s">
        <v>229</v>
      </c>
      <c r="C5240" s="134" t="s">
        <v>2973</v>
      </c>
      <c r="D5240" s="135">
        <v>20330</v>
      </c>
      <c r="E5240" s="135" t="s">
        <v>2335</v>
      </c>
      <c r="F5240" s="135">
        <v>1</v>
      </c>
      <c r="G5240" s="136">
        <v>103</v>
      </c>
      <c r="H5240" s="135" t="s">
        <v>4377</v>
      </c>
      <c r="I5240" s="135">
        <v>156</v>
      </c>
      <c r="J5240" s="135" t="s">
        <v>2843</v>
      </c>
      <c r="K5240" s="135" t="s">
        <v>2152</v>
      </c>
      <c r="L5240" s="135" t="s">
        <v>193</v>
      </c>
      <c r="M5240" s="135"/>
      <c r="N5240" s="137" t="s">
        <v>4378</v>
      </c>
      <c r="O5240" s="121"/>
    </row>
    <row r="5241" spans="1:15" x14ac:dyDescent="0.25">
      <c r="A5241" s="139">
        <v>163</v>
      </c>
      <c r="B5241" s="135" t="s">
        <v>229</v>
      </c>
      <c r="C5241" s="134" t="s">
        <v>2973</v>
      </c>
      <c r="D5241" s="135">
        <v>20331</v>
      </c>
      <c r="E5241" s="135" t="s">
        <v>2335</v>
      </c>
      <c r="F5241" s="135">
        <v>1</v>
      </c>
      <c r="G5241" s="136">
        <v>104</v>
      </c>
      <c r="H5241" s="135" t="s">
        <v>2583</v>
      </c>
      <c r="I5241" s="135">
        <v>141</v>
      </c>
      <c r="J5241" s="135" t="s">
        <v>2843</v>
      </c>
      <c r="K5241" s="135" t="s">
        <v>2156</v>
      </c>
      <c r="L5241" s="135" t="s">
        <v>193</v>
      </c>
      <c r="M5241" s="135"/>
      <c r="N5241" s="137" t="s">
        <v>4379</v>
      </c>
      <c r="O5241" s="121"/>
    </row>
    <row r="5242" spans="1:15" x14ac:dyDescent="0.25">
      <c r="A5242" s="139">
        <v>165</v>
      </c>
      <c r="B5242" s="135" t="s">
        <v>278</v>
      </c>
      <c r="C5242" s="134" t="s">
        <v>2102</v>
      </c>
      <c r="D5242" s="135">
        <v>6452</v>
      </c>
      <c r="E5242" s="135" t="s">
        <v>2103</v>
      </c>
      <c r="F5242" s="135">
        <v>1</v>
      </c>
      <c r="G5242" s="136">
        <v>101</v>
      </c>
      <c r="H5242" s="135" t="s">
        <v>2982</v>
      </c>
      <c r="I5242" s="135">
        <v>327</v>
      </c>
      <c r="J5242" s="135" t="s">
        <v>2112</v>
      </c>
      <c r="K5242" s="135" t="s">
        <v>2113</v>
      </c>
      <c r="L5242" s="135" t="s">
        <v>194</v>
      </c>
      <c r="M5242" s="135"/>
      <c r="N5242" s="137"/>
      <c r="O5242" s="121"/>
    </row>
    <row r="5243" spans="1:15" x14ac:dyDescent="0.25">
      <c r="A5243" s="139">
        <v>165</v>
      </c>
      <c r="B5243" s="135" t="s">
        <v>278</v>
      </c>
      <c r="C5243" s="134" t="s">
        <v>2102</v>
      </c>
      <c r="D5243" s="135">
        <v>6453</v>
      </c>
      <c r="E5243" s="135" t="s">
        <v>2103</v>
      </c>
      <c r="F5243" s="135">
        <v>1</v>
      </c>
      <c r="G5243" s="136">
        <v>102</v>
      </c>
      <c r="H5243" s="135" t="s">
        <v>2983</v>
      </c>
      <c r="I5243" s="135">
        <v>170</v>
      </c>
      <c r="J5243" s="135" t="s">
        <v>2112</v>
      </c>
      <c r="K5243" s="135" t="s">
        <v>2113</v>
      </c>
      <c r="L5243" s="135" t="s">
        <v>194</v>
      </c>
      <c r="M5243" s="135"/>
      <c r="N5243" s="137"/>
      <c r="O5243" s="121"/>
    </row>
    <row r="5244" spans="1:15" x14ac:dyDescent="0.25">
      <c r="A5244" s="139">
        <v>165</v>
      </c>
      <c r="B5244" s="135" t="s">
        <v>278</v>
      </c>
      <c r="C5244" s="134" t="s">
        <v>2102</v>
      </c>
      <c r="D5244" s="135">
        <v>6454</v>
      </c>
      <c r="E5244" s="135" t="s">
        <v>2103</v>
      </c>
      <c r="F5244" s="135">
        <v>1</v>
      </c>
      <c r="G5244" s="136">
        <v>103</v>
      </c>
      <c r="H5244" s="135" t="s">
        <v>2984</v>
      </c>
      <c r="I5244" s="135">
        <v>50</v>
      </c>
      <c r="J5244" s="135" t="s">
        <v>2108</v>
      </c>
      <c r="K5244" s="135" t="s">
        <v>2109</v>
      </c>
      <c r="L5244" s="135" t="s">
        <v>193</v>
      </c>
      <c r="M5244" s="135"/>
      <c r="N5244" s="137"/>
      <c r="O5244" s="121"/>
    </row>
    <row r="5245" spans="1:15" x14ac:dyDescent="0.25">
      <c r="A5245" s="139">
        <v>165</v>
      </c>
      <c r="B5245" s="135" t="s">
        <v>278</v>
      </c>
      <c r="C5245" s="134" t="s">
        <v>2102</v>
      </c>
      <c r="D5245" s="135">
        <v>6455</v>
      </c>
      <c r="E5245" s="135" t="s">
        <v>2103</v>
      </c>
      <c r="F5245" s="135">
        <v>1</v>
      </c>
      <c r="G5245" s="136">
        <v>104</v>
      </c>
      <c r="H5245" s="135" t="s">
        <v>2985</v>
      </c>
      <c r="I5245" s="135">
        <v>118</v>
      </c>
      <c r="J5245" s="135" t="s">
        <v>2112</v>
      </c>
      <c r="K5245" s="135" t="s">
        <v>2113</v>
      </c>
      <c r="L5245" s="135" t="s">
        <v>194</v>
      </c>
      <c r="M5245" s="135"/>
      <c r="N5245" s="137"/>
      <c r="O5245" s="121"/>
    </row>
    <row r="5246" spans="1:15" x14ac:dyDescent="0.25">
      <c r="A5246" s="139">
        <v>165</v>
      </c>
      <c r="B5246" s="135" t="s">
        <v>278</v>
      </c>
      <c r="C5246" s="134" t="s">
        <v>2102</v>
      </c>
      <c r="D5246" s="135">
        <v>6456</v>
      </c>
      <c r="E5246" s="135" t="s">
        <v>2103</v>
      </c>
      <c r="F5246" s="135">
        <v>1</v>
      </c>
      <c r="G5246" s="136">
        <v>105</v>
      </c>
      <c r="H5246" s="135" t="s">
        <v>2986</v>
      </c>
      <c r="I5246" s="135">
        <v>1020</v>
      </c>
      <c r="J5246" s="135" t="s">
        <v>2112</v>
      </c>
      <c r="K5246" s="135" t="s">
        <v>2113</v>
      </c>
      <c r="L5246" s="135" t="s">
        <v>194</v>
      </c>
      <c r="M5246" s="135"/>
      <c r="N5246" s="137"/>
      <c r="O5246" s="121"/>
    </row>
    <row r="5247" spans="1:15" x14ac:dyDescent="0.25">
      <c r="A5247" s="139">
        <v>165</v>
      </c>
      <c r="B5247" s="135" t="s">
        <v>278</v>
      </c>
      <c r="C5247" s="134" t="s">
        <v>2102</v>
      </c>
      <c r="D5247" s="135">
        <v>6457</v>
      </c>
      <c r="E5247" s="135" t="s">
        <v>2103</v>
      </c>
      <c r="F5247" s="135">
        <v>1</v>
      </c>
      <c r="G5247" s="136">
        <v>106</v>
      </c>
      <c r="H5247" s="135" t="s">
        <v>2987</v>
      </c>
      <c r="I5247" s="135">
        <v>348</v>
      </c>
      <c r="J5247" s="135" t="s">
        <v>2112</v>
      </c>
      <c r="K5247" s="135" t="s">
        <v>2113</v>
      </c>
      <c r="L5247" s="135" t="s">
        <v>194</v>
      </c>
      <c r="M5247" s="135"/>
      <c r="N5247" s="137"/>
      <c r="O5247" s="121"/>
    </row>
    <row r="5248" spans="1:15" x14ac:dyDescent="0.25">
      <c r="A5248" s="139">
        <v>165</v>
      </c>
      <c r="B5248" s="135" t="s">
        <v>278</v>
      </c>
      <c r="C5248" s="134" t="s">
        <v>2102</v>
      </c>
      <c r="D5248" s="135">
        <v>6458</v>
      </c>
      <c r="E5248" s="135" t="s">
        <v>2103</v>
      </c>
      <c r="F5248" s="135">
        <v>1</v>
      </c>
      <c r="G5248" s="136">
        <v>107</v>
      </c>
      <c r="H5248" s="135" t="s">
        <v>2988</v>
      </c>
      <c r="I5248" s="135">
        <v>206</v>
      </c>
      <c r="J5248" s="135" t="s">
        <v>2112</v>
      </c>
      <c r="K5248" s="135" t="s">
        <v>2113</v>
      </c>
      <c r="L5248" s="135" t="s">
        <v>194</v>
      </c>
      <c r="M5248" s="135"/>
      <c r="N5248" s="137"/>
      <c r="O5248" s="121"/>
    </row>
    <row r="5249" spans="1:15" x14ac:dyDescent="0.25">
      <c r="A5249" s="139">
        <v>165</v>
      </c>
      <c r="B5249" s="135" t="s">
        <v>278</v>
      </c>
      <c r="C5249" s="134" t="s">
        <v>2102</v>
      </c>
      <c r="D5249" s="135">
        <v>6459</v>
      </c>
      <c r="E5249" s="135" t="s">
        <v>2103</v>
      </c>
      <c r="F5249" s="135">
        <v>1</v>
      </c>
      <c r="G5249" s="136">
        <v>108</v>
      </c>
      <c r="H5249" s="135" t="s">
        <v>2989</v>
      </c>
      <c r="I5249" s="135">
        <v>206</v>
      </c>
      <c r="J5249" s="135" t="s">
        <v>2112</v>
      </c>
      <c r="K5249" s="135" t="s">
        <v>2113</v>
      </c>
      <c r="L5249" s="135" t="s">
        <v>194</v>
      </c>
      <c r="M5249" s="135"/>
      <c r="N5249" s="137"/>
      <c r="O5249" s="121"/>
    </row>
    <row r="5250" spans="1:15" x14ac:dyDescent="0.25">
      <c r="A5250" s="139">
        <v>165</v>
      </c>
      <c r="B5250" s="135" t="s">
        <v>278</v>
      </c>
      <c r="C5250" s="134" t="s">
        <v>2102</v>
      </c>
      <c r="D5250" s="135">
        <v>6460</v>
      </c>
      <c r="E5250" s="135" t="s">
        <v>2103</v>
      </c>
      <c r="F5250" s="135">
        <v>1</v>
      </c>
      <c r="G5250" s="136">
        <v>109</v>
      </c>
      <c r="H5250" s="135" t="s">
        <v>2991</v>
      </c>
      <c r="I5250" s="135">
        <v>445</v>
      </c>
      <c r="J5250" s="135" t="s">
        <v>2112</v>
      </c>
      <c r="K5250" s="135" t="s">
        <v>2113</v>
      </c>
      <c r="L5250" s="135" t="s">
        <v>194</v>
      </c>
      <c r="M5250" s="135"/>
      <c r="N5250" s="137"/>
      <c r="O5250" s="121"/>
    </row>
    <row r="5251" spans="1:15" x14ac:dyDescent="0.25">
      <c r="A5251" s="139">
        <v>165</v>
      </c>
      <c r="B5251" s="135" t="s">
        <v>278</v>
      </c>
      <c r="C5251" s="134" t="s">
        <v>2102</v>
      </c>
      <c r="D5251" s="135">
        <v>6461</v>
      </c>
      <c r="E5251" s="135" t="s">
        <v>2103</v>
      </c>
      <c r="F5251" s="135">
        <v>1</v>
      </c>
      <c r="G5251" s="136">
        <v>110</v>
      </c>
      <c r="H5251" s="135" t="s">
        <v>2992</v>
      </c>
      <c r="I5251" s="135">
        <v>50</v>
      </c>
      <c r="J5251" s="135" t="s">
        <v>2108</v>
      </c>
      <c r="K5251" s="135" t="s">
        <v>2109</v>
      </c>
      <c r="L5251" s="135" t="s">
        <v>193</v>
      </c>
      <c r="M5251" s="135"/>
      <c r="N5251" s="137"/>
      <c r="O5251" s="121"/>
    </row>
    <row r="5252" spans="1:15" x14ac:dyDescent="0.25">
      <c r="A5252" s="139">
        <v>165</v>
      </c>
      <c r="B5252" s="135" t="s">
        <v>278</v>
      </c>
      <c r="C5252" s="134" t="s">
        <v>2102</v>
      </c>
      <c r="D5252" s="135">
        <v>6462</v>
      </c>
      <c r="E5252" s="135" t="s">
        <v>2103</v>
      </c>
      <c r="F5252" s="135">
        <v>1</v>
      </c>
      <c r="G5252" s="136">
        <v>111</v>
      </c>
      <c r="H5252" s="135" t="s">
        <v>2993</v>
      </c>
      <c r="I5252" s="135">
        <v>50</v>
      </c>
      <c r="J5252" s="135" t="s">
        <v>2108</v>
      </c>
      <c r="K5252" s="135" t="s">
        <v>2109</v>
      </c>
      <c r="L5252" s="135" t="s">
        <v>193</v>
      </c>
      <c r="M5252" s="135"/>
      <c r="N5252" s="137"/>
      <c r="O5252" s="121"/>
    </row>
    <row r="5253" spans="1:15" x14ac:dyDescent="0.25">
      <c r="A5253" s="139">
        <v>165</v>
      </c>
      <c r="B5253" s="135" t="s">
        <v>278</v>
      </c>
      <c r="C5253" s="134" t="s">
        <v>2102</v>
      </c>
      <c r="D5253" s="135">
        <v>6463</v>
      </c>
      <c r="E5253" s="135" t="s">
        <v>2103</v>
      </c>
      <c r="F5253" s="135">
        <v>1</v>
      </c>
      <c r="G5253" s="136">
        <v>112</v>
      </c>
      <c r="H5253" s="135" t="s">
        <v>2994</v>
      </c>
      <c r="I5253" s="135">
        <v>18</v>
      </c>
      <c r="J5253" s="135" t="s">
        <v>2151</v>
      </c>
      <c r="K5253" s="135" t="s">
        <v>2152</v>
      </c>
      <c r="L5253" s="135" t="s">
        <v>193</v>
      </c>
      <c r="M5253" s="135"/>
      <c r="N5253" s="137"/>
      <c r="O5253" s="121"/>
    </row>
    <row r="5254" spans="1:15" x14ac:dyDescent="0.25">
      <c r="A5254" s="139">
        <v>165</v>
      </c>
      <c r="B5254" s="135" t="s">
        <v>278</v>
      </c>
      <c r="C5254" s="134" t="s">
        <v>2102</v>
      </c>
      <c r="D5254" s="135">
        <v>6464</v>
      </c>
      <c r="E5254" s="135" t="s">
        <v>2103</v>
      </c>
      <c r="F5254" s="135">
        <v>1</v>
      </c>
      <c r="G5254" s="136">
        <v>113</v>
      </c>
      <c r="H5254" s="135" t="s">
        <v>2845</v>
      </c>
      <c r="I5254" s="135">
        <v>33</v>
      </c>
      <c r="J5254" s="135" t="s">
        <v>2151</v>
      </c>
      <c r="K5254" s="135" t="s">
        <v>2152</v>
      </c>
      <c r="L5254" s="135" t="s">
        <v>193</v>
      </c>
      <c r="M5254" s="135"/>
      <c r="N5254" s="137"/>
      <c r="O5254" s="121"/>
    </row>
    <row r="5255" spans="1:15" x14ac:dyDescent="0.25">
      <c r="A5255" s="139">
        <v>165</v>
      </c>
      <c r="B5255" s="135" t="s">
        <v>278</v>
      </c>
      <c r="C5255" s="134" t="s">
        <v>2102</v>
      </c>
      <c r="D5255" s="135">
        <v>6465</v>
      </c>
      <c r="E5255" s="135" t="s">
        <v>2103</v>
      </c>
      <c r="F5255" s="135">
        <v>1</v>
      </c>
      <c r="G5255" s="136">
        <v>114</v>
      </c>
      <c r="H5255" s="135" t="s">
        <v>2846</v>
      </c>
      <c r="I5255" s="135">
        <v>431</v>
      </c>
      <c r="J5255" s="135" t="s">
        <v>2151</v>
      </c>
      <c r="K5255" s="135" t="s">
        <v>2152</v>
      </c>
      <c r="L5255" s="135" t="s">
        <v>193</v>
      </c>
      <c r="M5255" s="135"/>
      <c r="N5255" s="137"/>
      <c r="O5255" s="121"/>
    </row>
    <row r="5256" spans="1:15" x14ac:dyDescent="0.25">
      <c r="A5256" s="139">
        <v>165</v>
      </c>
      <c r="B5256" s="135" t="s">
        <v>278</v>
      </c>
      <c r="C5256" s="134" t="s">
        <v>2102</v>
      </c>
      <c r="D5256" s="135">
        <v>6466</v>
      </c>
      <c r="E5256" s="135" t="s">
        <v>2103</v>
      </c>
      <c r="F5256" s="135">
        <v>1</v>
      </c>
      <c r="G5256" s="136">
        <v>115</v>
      </c>
      <c r="H5256" s="135" t="s">
        <v>2847</v>
      </c>
      <c r="I5256" s="135">
        <v>242</v>
      </c>
      <c r="J5256" s="135" t="s">
        <v>2105</v>
      </c>
      <c r="K5256" s="135" t="s">
        <v>2106</v>
      </c>
      <c r="L5256" s="135" t="s">
        <v>193</v>
      </c>
      <c r="M5256" s="135"/>
      <c r="N5256" s="137"/>
      <c r="O5256" s="121"/>
    </row>
    <row r="5257" spans="1:15" x14ac:dyDescent="0.25">
      <c r="A5257" s="139">
        <v>165</v>
      </c>
      <c r="B5257" s="135" t="s">
        <v>278</v>
      </c>
      <c r="C5257" s="134" t="s">
        <v>2102</v>
      </c>
      <c r="D5257" s="135">
        <v>6467</v>
      </c>
      <c r="E5257" s="135" t="s">
        <v>2103</v>
      </c>
      <c r="F5257" s="135">
        <v>1</v>
      </c>
      <c r="G5257" s="136">
        <v>116</v>
      </c>
      <c r="H5257" s="135" t="s">
        <v>2848</v>
      </c>
      <c r="I5257" s="135">
        <v>351</v>
      </c>
      <c r="J5257" s="135" t="s">
        <v>2112</v>
      </c>
      <c r="K5257" s="135" t="s">
        <v>2113</v>
      </c>
      <c r="L5257" s="135" t="s">
        <v>194</v>
      </c>
      <c r="M5257" s="135"/>
      <c r="N5257" s="137"/>
      <c r="O5257" s="121"/>
    </row>
    <row r="5258" spans="1:15" x14ac:dyDescent="0.25">
      <c r="A5258" s="139">
        <v>165</v>
      </c>
      <c r="B5258" s="135" t="s">
        <v>278</v>
      </c>
      <c r="C5258" s="134" t="s">
        <v>2102</v>
      </c>
      <c r="D5258" s="135">
        <v>6468</v>
      </c>
      <c r="E5258" s="135" t="s">
        <v>2103</v>
      </c>
      <c r="F5258" s="135">
        <v>1</v>
      </c>
      <c r="G5258" s="136">
        <v>117</v>
      </c>
      <c r="H5258" s="135" t="s">
        <v>2849</v>
      </c>
      <c r="I5258" s="135">
        <v>68</v>
      </c>
      <c r="J5258" s="135" t="s">
        <v>2155</v>
      </c>
      <c r="K5258" s="135" t="s">
        <v>2156</v>
      </c>
      <c r="L5258" s="135" t="s">
        <v>193</v>
      </c>
      <c r="M5258" s="135"/>
      <c r="N5258" s="137"/>
      <c r="O5258" s="121"/>
    </row>
    <row r="5259" spans="1:15" x14ac:dyDescent="0.25">
      <c r="A5259" s="139">
        <v>165</v>
      </c>
      <c r="B5259" s="135" t="s">
        <v>278</v>
      </c>
      <c r="C5259" s="134" t="s">
        <v>2102</v>
      </c>
      <c r="D5259" s="135">
        <v>6469</v>
      </c>
      <c r="E5259" s="135" t="s">
        <v>2103</v>
      </c>
      <c r="F5259" s="135">
        <v>1</v>
      </c>
      <c r="G5259" s="136">
        <v>118</v>
      </c>
      <c r="H5259" s="135" t="s">
        <v>2850</v>
      </c>
      <c r="I5259" s="135">
        <v>68</v>
      </c>
      <c r="J5259" s="135" t="s">
        <v>2155</v>
      </c>
      <c r="K5259" s="135" t="s">
        <v>2156</v>
      </c>
      <c r="L5259" s="135" t="s">
        <v>193</v>
      </c>
      <c r="M5259" s="135"/>
      <c r="N5259" s="137"/>
      <c r="O5259" s="121"/>
    </row>
    <row r="5260" spans="1:15" x14ac:dyDescent="0.25">
      <c r="A5260" s="139">
        <v>165</v>
      </c>
      <c r="B5260" s="135" t="s">
        <v>278</v>
      </c>
      <c r="C5260" s="134" t="s">
        <v>2102</v>
      </c>
      <c r="D5260" s="135">
        <v>6470</v>
      </c>
      <c r="E5260" s="135" t="s">
        <v>2103</v>
      </c>
      <c r="F5260" s="135">
        <v>1</v>
      </c>
      <c r="G5260" s="136">
        <v>119</v>
      </c>
      <c r="H5260" s="135" t="s">
        <v>2851</v>
      </c>
      <c r="I5260" s="135">
        <v>20</v>
      </c>
      <c r="J5260" s="135" t="s">
        <v>2151</v>
      </c>
      <c r="K5260" s="135" t="s">
        <v>2152</v>
      </c>
      <c r="L5260" s="135" t="s">
        <v>193</v>
      </c>
      <c r="M5260" s="135"/>
      <c r="N5260" s="137"/>
      <c r="O5260" s="121"/>
    </row>
    <row r="5261" spans="1:15" x14ac:dyDescent="0.25">
      <c r="A5261" s="139">
        <v>165</v>
      </c>
      <c r="B5261" s="135" t="s">
        <v>278</v>
      </c>
      <c r="C5261" s="134" t="s">
        <v>2102</v>
      </c>
      <c r="D5261" s="135">
        <v>6471</v>
      </c>
      <c r="E5261" s="135" t="s">
        <v>2103</v>
      </c>
      <c r="F5261" s="135">
        <v>1</v>
      </c>
      <c r="G5261" s="136">
        <v>120</v>
      </c>
      <c r="H5261" s="135" t="s">
        <v>2852</v>
      </c>
      <c r="I5261" s="135">
        <v>245</v>
      </c>
      <c r="J5261" s="135" t="s">
        <v>2115</v>
      </c>
      <c r="K5261" s="135" t="s">
        <v>2129</v>
      </c>
      <c r="L5261" s="135" t="s">
        <v>194</v>
      </c>
      <c r="M5261" s="135"/>
      <c r="N5261" s="137"/>
      <c r="O5261" s="121"/>
    </row>
    <row r="5262" spans="1:15" x14ac:dyDescent="0.25">
      <c r="A5262" s="139">
        <v>165</v>
      </c>
      <c r="B5262" s="135" t="s">
        <v>278</v>
      </c>
      <c r="C5262" s="134" t="s">
        <v>2102</v>
      </c>
      <c r="D5262" s="135">
        <v>6472</v>
      </c>
      <c r="E5262" s="135" t="s">
        <v>2103</v>
      </c>
      <c r="F5262" s="135">
        <v>1</v>
      </c>
      <c r="G5262" s="136">
        <v>121</v>
      </c>
      <c r="H5262" s="135" t="s">
        <v>2853</v>
      </c>
      <c r="I5262" s="135">
        <v>10</v>
      </c>
      <c r="J5262" s="135" t="s">
        <v>2155</v>
      </c>
      <c r="K5262" s="135" t="s">
        <v>2156</v>
      </c>
      <c r="L5262" s="135" t="s">
        <v>193</v>
      </c>
      <c r="M5262" s="135"/>
      <c r="N5262" s="137"/>
      <c r="O5262" s="121"/>
    </row>
    <row r="5263" spans="1:15" x14ac:dyDescent="0.25">
      <c r="A5263" s="139">
        <v>165</v>
      </c>
      <c r="B5263" s="135" t="s">
        <v>278</v>
      </c>
      <c r="C5263" s="134" t="s">
        <v>2102</v>
      </c>
      <c r="D5263" s="135">
        <v>6473</v>
      </c>
      <c r="E5263" s="135" t="s">
        <v>2289</v>
      </c>
      <c r="F5263" s="135">
        <v>1</v>
      </c>
      <c r="G5263" s="136">
        <v>101</v>
      </c>
      <c r="H5263" s="135" t="s">
        <v>3123</v>
      </c>
      <c r="I5263" s="135">
        <v>996</v>
      </c>
      <c r="J5263" s="135" t="s">
        <v>2115</v>
      </c>
      <c r="K5263" s="135" t="s">
        <v>2116</v>
      </c>
      <c r="L5263" s="135" t="s">
        <v>2117</v>
      </c>
      <c r="M5263" s="135"/>
      <c r="N5263" s="137"/>
      <c r="O5263" s="121"/>
    </row>
    <row r="5264" spans="1:15" x14ac:dyDescent="0.25">
      <c r="A5264" s="139">
        <v>165</v>
      </c>
      <c r="B5264" s="135" t="s">
        <v>278</v>
      </c>
      <c r="C5264" s="134" t="s">
        <v>2102</v>
      </c>
      <c r="D5264" s="135">
        <v>6474</v>
      </c>
      <c r="E5264" s="135" t="s">
        <v>2289</v>
      </c>
      <c r="F5264" s="135">
        <v>1</v>
      </c>
      <c r="G5264" s="136">
        <v>102</v>
      </c>
      <c r="H5264" s="135" t="s">
        <v>3336</v>
      </c>
      <c r="I5264" s="135">
        <v>946</v>
      </c>
      <c r="J5264" s="135" t="s">
        <v>2112</v>
      </c>
      <c r="K5264" s="135" t="s">
        <v>2113</v>
      </c>
      <c r="L5264" s="135" t="s">
        <v>194</v>
      </c>
      <c r="M5264" s="135"/>
      <c r="N5264" s="137"/>
      <c r="O5264" s="121"/>
    </row>
    <row r="5265" spans="1:15" x14ac:dyDescent="0.25">
      <c r="A5265" s="139">
        <v>165</v>
      </c>
      <c r="B5265" s="135" t="s">
        <v>278</v>
      </c>
      <c r="C5265" s="134" t="s">
        <v>2102</v>
      </c>
      <c r="D5265" s="135">
        <v>6475</v>
      </c>
      <c r="E5265" s="135" t="s">
        <v>2289</v>
      </c>
      <c r="F5265" s="135">
        <v>1</v>
      </c>
      <c r="G5265" s="136">
        <v>103</v>
      </c>
      <c r="H5265" s="135" t="s">
        <v>3337</v>
      </c>
      <c r="I5265" s="135">
        <v>50</v>
      </c>
      <c r="J5265" s="135" t="s">
        <v>2108</v>
      </c>
      <c r="K5265" s="135" t="s">
        <v>2109</v>
      </c>
      <c r="L5265" s="135" t="s">
        <v>193</v>
      </c>
      <c r="M5265" s="135"/>
      <c r="N5265" s="137"/>
      <c r="O5265" s="121"/>
    </row>
    <row r="5266" spans="1:15" x14ac:dyDescent="0.25">
      <c r="A5266" s="139">
        <v>165</v>
      </c>
      <c r="B5266" s="135" t="s">
        <v>278</v>
      </c>
      <c r="C5266" s="134" t="s">
        <v>2102</v>
      </c>
      <c r="D5266" s="135">
        <v>6476</v>
      </c>
      <c r="E5266" s="135" t="s">
        <v>2289</v>
      </c>
      <c r="F5266" s="135">
        <v>1</v>
      </c>
      <c r="G5266" s="136">
        <v>104</v>
      </c>
      <c r="H5266" s="135" t="s">
        <v>3125</v>
      </c>
      <c r="I5266" s="135">
        <v>84</v>
      </c>
      <c r="J5266" s="135" t="s">
        <v>2151</v>
      </c>
      <c r="K5266" s="135" t="s">
        <v>2152</v>
      </c>
      <c r="L5266" s="135" t="s">
        <v>193</v>
      </c>
      <c r="M5266" s="135"/>
      <c r="N5266" s="137"/>
      <c r="O5266" s="121"/>
    </row>
    <row r="5267" spans="1:15" x14ac:dyDescent="0.25">
      <c r="A5267" s="139">
        <v>165</v>
      </c>
      <c r="B5267" s="135" t="s">
        <v>278</v>
      </c>
      <c r="C5267" s="134" t="s">
        <v>2102</v>
      </c>
      <c r="D5267" s="135">
        <v>6477</v>
      </c>
      <c r="E5267" s="135" t="s">
        <v>2289</v>
      </c>
      <c r="F5267" s="135">
        <v>1</v>
      </c>
      <c r="G5267" s="136">
        <v>105</v>
      </c>
      <c r="H5267" s="135" t="s">
        <v>3126</v>
      </c>
      <c r="I5267" s="135">
        <v>23</v>
      </c>
      <c r="J5267" s="135" t="s">
        <v>2155</v>
      </c>
      <c r="K5267" s="135" t="s">
        <v>2156</v>
      </c>
      <c r="L5267" s="135" t="s">
        <v>193</v>
      </c>
      <c r="M5267" s="135"/>
      <c r="N5267" s="137"/>
      <c r="O5267" s="121"/>
    </row>
    <row r="5268" spans="1:15" x14ac:dyDescent="0.25">
      <c r="A5268" s="139">
        <v>165</v>
      </c>
      <c r="B5268" s="135" t="s">
        <v>278</v>
      </c>
      <c r="C5268" s="134" t="s">
        <v>2102</v>
      </c>
      <c r="D5268" s="135">
        <v>6478</v>
      </c>
      <c r="E5268" s="135" t="s">
        <v>2289</v>
      </c>
      <c r="F5268" s="135">
        <v>1</v>
      </c>
      <c r="G5268" s="136">
        <v>107</v>
      </c>
      <c r="H5268" s="135" t="s">
        <v>3130</v>
      </c>
      <c r="I5268" s="135">
        <v>128</v>
      </c>
      <c r="J5268" s="135" t="s">
        <v>2283</v>
      </c>
      <c r="K5268" s="135" t="s">
        <v>2284</v>
      </c>
      <c r="L5268" s="135" t="s">
        <v>194</v>
      </c>
      <c r="M5268" s="135"/>
      <c r="N5268" s="137"/>
      <c r="O5268" s="121"/>
    </row>
    <row r="5269" spans="1:15" x14ac:dyDescent="0.25">
      <c r="A5269" s="139">
        <v>165</v>
      </c>
      <c r="B5269" s="135" t="s">
        <v>278</v>
      </c>
      <c r="C5269" s="134" t="s">
        <v>2102</v>
      </c>
      <c r="D5269" s="135">
        <v>6479</v>
      </c>
      <c r="E5269" s="135" t="s">
        <v>2289</v>
      </c>
      <c r="F5269" s="135">
        <v>1</v>
      </c>
      <c r="G5269" s="136">
        <v>108</v>
      </c>
      <c r="H5269" s="135" t="s">
        <v>3131</v>
      </c>
      <c r="I5269" s="135">
        <v>20</v>
      </c>
      <c r="J5269" s="135" t="s">
        <v>2151</v>
      </c>
      <c r="K5269" s="135" t="s">
        <v>2152</v>
      </c>
      <c r="L5269" s="135" t="s">
        <v>193</v>
      </c>
      <c r="M5269" s="135"/>
      <c r="N5269" s="137"/>
      <c r="O5269" s="121"/>
    </row>
    <row r="5270" spans="1:15" x14ac:dyDescent="0.25">
      <c r="A5270" s="139">
        <v>165</v>
      </c>
      <c r="B5270" s="135" t="s">
        <v>278</v>
      </c>
      <c r="C5270" s="134" t="s">
        <v>2102</v>
      </c>
      <c r="D5270" s="135">
        <v>6480</v>
      </c>
      <c r="E5270" s="135" t="s">
        <v>2289</v>
      </c>
      <c r="F5270" s="135">
        <v>1</v>
      </c>
      <c r="G5270" s="136">
        <v>109</v>
      </c>
      <c r="H5270" s="135" t="s">
        <v>3338</v>
      </c>
      <c r="I5270" s="135">
        <v>36</v>
      </c>
      <c r="J5270" s="135" t="s">
        <v>2151</v>
      </c>
      <c r="K5270" s="135" t="s">
        <v>2152</v>
      </c>
      <c r="L5270" s="135" t="s">
        <v>193</v>
      </c>
      <c r="M5270" s="135"/>
      <c r="N5270" s="137"/>
      <c r="O5270" s="121"/>
    </row>
    <row r="5271" spans="1:15" x14ac:dyDescent="0.25">
      <c r="A5271" s="139">
        <v>165</v>
      </c>
      <c r="B5271" s="135" t="s">
        <v>278</v>
      </c>
      <c r="C5271" s="134" t="s">
        <v>2102</v>
      </c>
      <c r="D5271" s="135">
        <v>6481</v>
      </c>
      <c r="E5271" s="135" t="s">
        <v>2289</v>
      </c>
      <c r="F5271" s="135">
        <v>1</v>
      </c>
      <c r="G5271" s="136">
        <v>110</v>
      </c>
      <c r="H5271" s="135" t="s">
        <v>3132</v>
      </c>
      <c r="I5271" s="135">
        <v>28</v>
      </c>
      <c r="J5271" s="135" t="s">
        <v>2155</v>
      </c>
      <c r="K5271" s="135" t="s">
        <v>2156</v>
      </c>
      <c r="L5271" s="135" t="s">
        <v>193</v>
      </c>
      <c r="M5271" s="135"/>
      <c r="N5271" s="137"/>
      <c r="O5271" s="121"/>
    </row>
    <row r="5272" spans="1:15" x14ac:dyDescent="0.25">
      <c r="A5272" s="139">
        <v>165</v>
      </c>
      <c r="B5272" s="135" t="s">
        <v>278</v>
      </c>
      <c r="C5272" s="134" t="s">
        <v>2102</v>
      </c>
      <c r="D5272" s="135">
        <v>6482</v>
      </c>
      <c r="E5272" s="135" t="s">
        <v>2289</v>
      </c>
      <c r="F5272" s="135">
        <v>1</v>
      </c>
      <c r="G5272" s="136">
        <v>111</v>
      </c>
      <c r="H5272" s="135" t="s">
        <v>3339</v>
      </c>
      <c r="I5272" s="135">
        <v>48</v>
      </c>
      <c r="J5272" s="135" t="s">
        <v>2151</v>
      </c>
      <c r="K5272" s="135" t="s">
        <v>2152</v>
      </c>
      <c r="L5272" s="135" t="s">
        <v>193</v>
      </c>
      <c r="M5272" s="135"/>
      <c r="N5272" s="137"/>
      <c r="O5272" s="121"/>
    </row>
    <row r="5273" spans="1:15" x14ac:dyDescent="0.25">
      <c r="A5273" s="139">
        <v>165</v>
      </c>
      <c r="B5273" s="135" t="s">
        <v>278</v>
      </c>
      <c r="C5273" s="134" t="s">
        <v>2102</v>
      </c>
      <c r="D5273" s="135">
        <v>6483</v>
      </c>
      <c r="E5273" s="135" t="s">
        <v>2289</v>
      </c>
      <c r="F5273" s="135">
        <v>1</v>
      </c>
      <c r="G5273" s="136">
        <v>112</v>
      </c>
      <c r="H5273" s="135" t="s">
        <v>3134</v>
      </c>
      <c r="I5273" s="135">
        <v>26</v>
      </c>
      <c r="J5273" s="135" t="s">
        <v>2151</v>
      </c>
      <c r="K5273" s="135" t="s">
        <v>2152</v>
      </c>
      <c r="L5273" s="135" t="s">
        <v>193</v>
      </c>
      <c r="M5273" s="135"/>
      <c r="N5273" s="137"/>
      <c r="O5273" s="121"/>
    </row>
    <row r="5274" spans="1:15" x14ac:dyDescent="0.25">
      <c r="A5274" s="139">
        <v>165</v>
      </c>
      <c r="B5274" s="135" t="s">
        <v>278</v>
      </c>
      <c r="C5274" s="134" t="s">
        <v>2102</v>
      </c>
      <c r="D5274" s="135">
        <v>6484</v>
      </c>
      <c r="E5274" s="135" t="s">
        <v>2289</v>
      </c>
      <c r="F5274" s="135">
        <v>1</v>
      </c>
      <c r="G5274" s="136">
        <v>113</v>
      </c>
      <c r="H5274" s="135" t="s">
        <v>3136</v>
      </c>
      <c r="I5274" s="135">
        <v>21</v>
      </c>
      <c r="J5274" s="135" t="s">
        <v>2155</v>
      </c>
      <c r="K5274" s="135" t="s">
        <v>2156</v>
      </c>
      <c r="L5274" s="135" t="s">
        <v>193</v>
      </c>
      <c r="M5274" s="135"/>
      <c r="N5274" s="137"/>
      <c r="O5274" s="121"/>
    </row>
    <row r="5275" spans="1:15" x14ac:dyDescent="0.25">
      <c r="A5275" s="139">
        <v>165</v>
      </c>
      <c r="B5275" s="135" t="s">
        <v>278</v>
      </c>
      <c r="C5275" s="134" t="s">
        <v>2102</v>
      </c>
      <c r="D5275" s="135">
        <v>6485</v>
      </c>
      <c r="E5275" s="135" t="s">
        <v>2289</v>
      </c>
      <c r="F5275" s="135">
        <v>1</v>
      </c>
      <c r="G5275" s="136">
        <v>114</v>
      </c>
      <c r="H5275" s="135" t="s">
        <v>3340</v>
      </c>
      <c r="I5275" s="135">
        <v>77</v>
      </c>
      <c r="J5275" s="135" t="s">
        <v>2155</v>
      </c>
      <c r="K5275" s="135" t="s">
        <v>2156</v>
      </c>
      <c r="L5275" s="135" t="s">
        <v>193</v>
      </c>
      <c r="M5275" s="135"/>
      <c r="N5275" s="137"/>
      <c r="O5275" s="121"/>
    </row>
    <row r="5276" spans="1:15" x14ac:dyDescent="0.25">
      <c r="A5276" s="139">
        <v>165</v>
      </c>
      <c r="B5276" s="135" t="s">
        <v>278</v>
      </c>
      <c r="C5276" s="134" t="s">
        <v>2102</v>
      </c>
      <c r="D5276" s="135">
        <v>6486</v>
      </c>
      <c r="E5276" s="135" t="s">
        <v>2289</v>
      </c>
      <c r="F5276" s="135">
        <v>1</v>
      </c>
      <c r="G5276" s="136">
        <v>115</v>
      </c>
      <c r="H5276" s="135" t="s">
        <v>3341</v>
      </c>
      <c r="I5276" s="135">
        <v>46</v>
      </c>
      <c r="J5276" s="135" t="s">
        <v>2155</v>
      </c>
      <c r="K5276" s="135" t="s">
        <v>2156</v>
      </c>
      <c r="L5276" s="135" t="s">
        <v>193</v>
      </c>
      <c r="M5276" s="135"/>
      <c r="N5276" s="137"/>
      <c r="O5276" s="121"/>
    </row>
    <row r="5277" spans="1:15" x14ac:dyDescent="0.25">
      <c r="A5277" s="139">
        <v>165</v>
      </c>
      <c r="B5277" s="135" t="s">
        <v>278</v>
      </c>
      <c r="C5277" s="134" t="s">
        <v>2102</v>
      </c>
      <c r="D5277" s="135">
        <v>6487</v>
      </c>
      <c r="E5277" s="135" t="s">
        <v>2289</v>
      </c>
      <c r="F5277" s="135">
        <v>1</v>
      </c>
      <c r="G5277" s="136">
        <v>116</v>
      </c>
      <c r="H5277" s="135" t="s">
        <v>3138</v>
      </c>
      <c r="I5277" s="135">
        <v>42</v>
      </c>
      <c r="J5277" s="135" t="s">
        <v>2105</v>
      </c>
      <c r="K5277" s="135" t="s">
        <v>2106</v>
      </c>
      <c r="L5277" s="135" t="s">
        <v>193</v>
      </c>
      <c r="M5277" s="135"/>
      <c r="N5277" s="137"/>
      <c r="O5277" s="121"/>
    </row>
    <row r="5278" spans="1:15" x14ac:dyDescent="0.25">
      <c r="A5278" s="139">
        <v>165</v>
      </c>
      <c r="B5278" s="135" t="s">
        <v>278</v>
      </c>
      <c r="C5278" s="134" t="s">
        <v>2102</v>
      </c>
      <c r="D5278" s="135">
        <v>6488</v>
      </c>
      <c r="E5278" s="135" t="s">
        <v>2289</v>
      </c>
      <c r="F5278" s="135">
        <v>1</v>
      </c>
      <c r="G5278" s="136">
        <v>117</v>
      </c>
      <c r="H5278" s="135" t="s">
        <v>3139</v>
      </c>
      <c r="I5278" s="135">
        <v>40</v>
      </c>
      <c r="J5278" s="135" t="s">
        <v>2155</v>
      </c>
      <c r="K5278" s="135" t="s">
        <v>2156</v>
      </c>
      <c r="L5278" s="135" t="s">
        <v>193</v>
      </c>
      <c r="M5278" s="135"/>
      <c r="N5278" s="137"/>
      <c r="O5278" s="121"/>
    </row>
    <row r="5279" spans="1:15" x14ac:dyDescent="0.25">
      <c r="A5279" s="139">
        <v>165</v>
      </c>
      <c r="B5279" s="135" t="s">
        <v>278</v>
      </c>
      <c r="C5279" s="134" t="s">
        <v>2102</v>
      </c>
      <c r="D5279" s="135">
        <v>6489</v>
      </c>
      <c r="E5279" s="135" t="s">
        <v>2289</v>
      </c>
      <c r="F5279" s="135">
        <v>1</v>
      </c>
      <c r="G5279" s="136">
        <v>119</v>
      </c>
      <c r="H5279" s="135" t="s">
        <v>3141</v>
      </c>
      <c r="I5279" s="135">
        <v>50</v>
      </c>
      <c r="J5279" s="135" t="s">
        <v>2108</v>
      </c>
      <c r="K5279" s="135" t="s">
        <v>2109</v>
      </c>
      <c r="L5279" s="135" t="s">
        <v>193</v>
      </c>
      <c r="M5279" s="135"/>
      <c r="N5279" s="137"/>
      <c r="O5279" s="121"/>
    </row>
    <row r="5280" spans="1:15" x14ac:dyDescent="0.25">
      <c r="A5280" s="139">
        <v>165</v>
      </c>
      <c r="B5280" s="135" t="s">
        <v>278</v>
      </c>
      <c r="C5280" s="134" t="s">
        <v>2102</v>
      </c>
      <c r="D5280" s="135">
        <v>6490</v>
      </c>
      <c r="E5280" s="135" t="s">
        <v>2289</v>
      </c>
      <c r="F5280" s="135">
        <v>1</v>
      </c>
      <c r="G5280" s="136">
        <v>120</v>
      </c>
      <c r="H5280" s="135" t="s">
        <v>3142</v>
      </c>
      <c r="I5280" s="135">
        <v>140</v>
      </c>
      <c r="J5280" s="135" t="s">
        <v>2108</v>
      </c>
      <c r="K5280" s="135" t="s">
        <v>2109</v>
      </c>
      <c r="L5280" s="135" t="s">
        <v>193</v>
      </c>
      <c r="M5280" s="135"/>
      <c r="N5280" s="137"/>
      <c r="O5280" s="121"/>
    </row>
    <row r="5281" spans="1:15" x14ac:dyDescent="0.25">
      <c r="A5281" s="139">
        <v>165</v>
      </c>
      <c r="B5281" s="135" t="s">
        <v>278</v>
      </c>
      <c r="C5281" s="134" t="s">
        <v>2102</v>
      </c>
      <c r="D5281" s="135">
        <v>6491</v>
      </c>
      <c r="E5281" s="135" t="s">
        <v>2289</v>
      </c>
      <c r="F5281" s="135">
        <v>1</v>
      </c>
      <c r="G5281" s="136">
        <v>121</v>
      </c>
      <c r="H5281" s="135" t="s">
        <v>4380</v>
      </c>
      <c r="I5281" s="135">
        <v>216</v>
      </c>
      <c r="J5281" s="135" t="s">
        <v>2108</v>
      </c>
      <c r="K5281" s="135" t="s">
        <v>2109</v>
      </c>
      <c r="L5281" s="135" t="s">
        <v>193</v>
      </c>
      <c r="M5281" s="135"/>
      <c r="N5281" s="137"/>
      <c r="O5281" s="121"/>
    </row>
    <row r="5282" spans="1:15" x14ac:dyDescent="0.25">
      <c r="A5282" s="139">
        <v>165</v>
      </c>
      <c r="B5282" s="135" t="s">
        <v>278</v>
      </c>
      <c r="C5282" s="134" t="s">
        <v>2102</v>
      </c>
      <c r="D5282" s="135">
        <v>6492</v>
      </c>
      <c r="E5282" s="135" t="s">
        <v>2289</v>
      </c>
      <c r="F5282" s="135">
        <v>1</v>
      </c>
      <c r="G5282" s="136">
        <v>122</v>
      </c>
      <c r="H5282" s="135" t="s">
        <v>3143</v>
      </c>
      <c r="I5282" s="135">
        <v>2678</v>
      </c>
      <c r="J5282" s="135" t="s">
        <v>2105</v>
      </c>
      <c r="K5282" s="135" t="s">
        <v>2106</v>
      </c>
      <c r="L5282" s="135" t="s">
        <v>193</v>
      </c>
      <c r="M5282" s="135"/>
      <c r="N5282" s="137"/>
      <c r="O5282" s="121"/>
    </row>
    <row r="5283" spans="1:15" x14ac:dyDescent="0.25">
      <c r="A5283" s="139">
        <v>165</v>
      </c>
      <c r="B5283" s="135" t="s">
        <v>278</v>
      </c>
      <c r="C5283" s="134" t="s">
        <v>2102</v>
      </c>
      <c r="D5283" s="135">
        <v>6493</v>
      </c>
      <c r="E5283" s="135" t="s">
        <v>2289</v>
      </c>
      <c r="F5283" s="135">
        <v>1</v>
      </c>
      <c r="G5283" s="136">
        <v>123</v>
      </c>
      <c r="H5283" s="135" t="s">
        <v>3144</v>
      </c>
      <c r="I5283" s="135">
        <v>944</v>
      </c>
      <c r="J5283" s="135" t="s">
        <v>2115</v>
      </c>
      <c r="K5283" s="135" t="s">
        <v>2116</v>
      </c>
      <c r="L5283" s="135" t="s">
        <v>2117</v>
      </c>
      <c r="M5283" s="135"/>
      <c r="N5283" s="137"/>
      <c r="O5283" s="121"/>
    </row>
    <row r="5284" spans="1:15" x14ac:dyDescent="0.25">
      <c r="A5284" s="139">
        <v>165</v>
      </c>
      <c r="B5284" s="135" t="s">
        <v>278</v>
      </c>
      <c r="C5284" s="134" t="s">
        <v>2102</v>
      </c>
      <c r="D5284" s="135">
        <v>6494</v>
      </c>
      <c r="E5284" s="135" t="s">
        <v>2289</v>
      </c>
      <c r="F5284" s="135">
        <v>1</v>
      </c>
      <c r="G5284" s="136">
        <v>124</v>
      </c>
      <c r="H5284" s="135" t="s">
        <v>4381</v>
      </c>
      <c r="I5284" s="135">
        <v>107</v>
      </c>
      <c r="J5284" s="135" t="s">
        <v>2151</v>
      </c>
      <c r="K5284" s="135" t="s">
        <v>2152</v>
      </c>
      <c r="L5284" s="135" t="s">
        <v>193</v>
      </c>
      <c r="M5284" s="135"/>
      <c r="N5284" s="137"/>
      <c r="O5284" s="121"/>
    </row>
    <row r="5285" spans="1:15" x14ac:dyDescent="0.25">
      <c r="A5285" s="139">
        <v>165</v>
      </c>
      <c r="B5285" s="135" t="s">
        <v>278</v>
      </c>
      <c r="C5285" s="134" t="s">
        <v>2102</v>
      </c>
      <c r="D5285" s="135">
        <v>6495</v>
      </c>
      <c r="E5285" s="135" t="s">
        <v>2289</v>
      </c>
      <c r="F5285" s="135">
        <v>1</v>
      </c>
      <c r="G5285" s="136">
        <v>125</v>
      </c>
      <c r="H5285" s="135" t="s">
        <v>3145</v>
      </c>
      <c r="I5285" s="135">
        <v>36</v>
      </c>
      <c r="J5285" s="135" t="s">
        <v>2155</v>
      </c>
      <c r="K5285" s="135" t="s">
        <v>2156</v>
      </c>
      <c r="L5285" s="135" t="s">
        <v>193</v>
      </c>
      <c r="M5285" s="135"/>
      <c r="N5285" s="137"/>
      <c r="O5285" s="121"/>
    </row>
    <row r="5286" spans="1:15" x14ac:dyDescent="0.25">
      <c r="A5286" s="139">
        <v>165</v>
      </c>
      <c r="B5286" s="135" t="s">
        <v>278</v>
      </c>
      <c r="C5286" s="134" t="s">
        <v>2102</v>
      </c>
      <c r="D5286" s="135">
        <v>6496</v>
      </c>
      <c r="E5286" s="135" t="s">
        <v>2289</v>
      </c>
      <c r="F5286" s="135">
        <v>1</v>
      </c>
      <c r="G5286" s="136">
        <v>126</v>
      </c>
      <c r="H5286" s="135" t="s">
        <v>3146</v>
      </c>
      <c r="I5286" s="135">
        <v>944</v>
      </c>
      <c r="J5286" s="135" t="s">
        <v>2115</v>
      </c>
      <c r="K5286" s="135" t="s">
        <v>2116</v>
      </c>
      <c r="L5286" s="135" t="s">
        <v>2117</v>
      </c>
      <c r="M5286" s="135"/>
      <c r="N5286" s="137"/>
      <c r="O5286" s="121"/>
    </row>
    <row r="5287" spans="1:15" x14ac:dyDescent="0.25">
      <c r="A5287" s="139">
        <v>165</v>
      </c>
      <c r="B5287" s="135" t="s">
        <v>278</v>
      </c>
      <c r="C5287" s="134" t="s">
        <v>2102</v>
      </c>
      <c r="D5287" s="135">
        <v>6497</v>
      </c>
      <c r="E5287" s="135" t="s">
        <v>2289</v>
      </c>
      <c r="F5287" s="135">
        <v>1</v>
      </c>
      <c r="G5287" s="136">
        <v>127</v>
      </c>
      <c r="H5287" s="135" t="s">
        <v>3147</v>
      </c>
      <c r="I5287" s="135">
        <v>944</v>
      </c>
      <c r="J5287" s="135" t="s">
        <v>2115</v>
      </c>
      <c r="K5287" s="135" t="s">
        <v>2116</v>
      </c>
      <c r="L5287" s="135" t="s">
        <v>2117</v>
      </c>
      <c r="M5287" s="135"/>
      <c r="N5287" s="137"/>
      <c r="O5287" s="121"/>
    </row>
    <row r="5288" spans="1:15" x14ac:dyDescent="0.25">
      <c r="A5288" s="139">
        <v>165</v>
      </c>
      <c r="B5288" s="135" t="s">
        <v>278</v>
      </c>
      <c r="C5288" s="134" t="s">
        <v>2102</v>
      </c>
      <c r="D5288" s="135">
        <v>6498</v>
      </c>
      <c r="E5288" s="135" t="s">
        <v>2289</v>
      </c>
      <c r="F5288" s="135">
        <v>1</v>
      </c>
      <c r="G5288" s="136">
        <v>128</v>
      </c>
      <c r="H5288" s="135" t="s">
        <v>4382</v>
      </c>
      <c r="I5288" s="135">
        <v>107</v>
      </c>
      <c r="J5288" s="135" t="s">
        <v>2151</v>
      </c>
      <c r="K5288" s="135" t="s">
        <v>2152</v>
      </c>
      <c r="L5288" s="135" t="s">
        <v>193</v>
      </c>
      <c r="M5288" s="135"/>
      <c r="N5288" s="137"/>
      <c r="O5288" s="121"/>
    </row>
    <row r="5289" spans="1:15" x14ac:dyDescent="0.25">
      <c r="A5289" s="139">
        <v>165</v>
      </c>
      <c r="B5289" s="135" t="s">
        <v>278</v>
      </c>
      <c r="C5289" s="134" t="s">
        <v>2102</v>
      </c>
      <c r="D5289" s="135">
        <v>6499</v>
      </c>
      <c r="E5289" s="135" t="s">
        <v>2289</v>
      </c>
      <c r="F5289" s="135">
        <v>1</v>
      </c>
      <c r="G5289" s="136">
        <v>129</v>
      </c>
      <c r="H5289" s="135" t="s">
        <v>4383</v>
      </c>
      <c r="I5289" s="135">
        <v>36</v>
      </c>
      <c r="J5289" s="135" t="s">
        <v>2155</v>
      </c>
      <c r="K5289" s="135" t="s">
        <v>2156</v>
      </c>
      <c r="L5289" s="135" t="s">
        <v>193</v>
      </c>
      <c r="M5289" s="135"/>
      <c r="N5289" s="137"/>
      <c r="O5289" s="121"/>
    </row>
    <row r="5290" spans="1:15" x14ac:dyDescent="0.25">
      <c r="A5290" s="139">
        <v>165</v>
      </c>
      <c r="B5290" s="135" t="s">
        <v>278</v>
      </c>
      <c r="C5290" s="134" t="s">
        <v>2102</v>
      </c>
      <c r="D5290" s="135">
        <v>6500</v>
      </c>
      <c r="E5290" s="135" t="s">
        <v>2289</v>
      </c>
      <c r="F5290" s="135">
        <v>1</v>
      </c>
      <c r="G5290" s="136">
        <v>130</v>
      </c>
      <c r="H5290" s="135" t="s">
        <v>4384</v>
      </c>
      <c r="I5290" s="135">
        <v>944</v>
      </c>
      <c r="J5290" s="135" t="s">
        <v>2115</v>
      </c>
      <c r="K5290" s="135" t="s">
        <v>2116</v>
      </c>
      <c r="L5290" s="135" t="s">
        <v>2117</v>
      </c>
      <c r="M5290" s="135"/>
      <c r="N5290" s="137"/>
      <c r="O5290" s="121"/>
    </row>
    <row r="5291" spans="1:15" x14ac:dyDescent="0.25">
      <c r="A5291" s="139">
        <v>165</v>
      </c>
      <c r="B5291" s="135" t="s">
        <v>278</v>
      </c>
      <c r="C5291" s="134" t="s">
        <v>2102</v>
      </c>
      <c r="D5291" s="135">
        <v>6501</v>
      </c>
      <c r="E5291" s="135" t="s">
        <v>2289</v>
      </c>
      <c r="F5291" s="135">
        <v>1</v>
      </c>
      <c r="G5291" s="136">
        <v>131</v>
      </c>
      <c r="H5291" s="135" t="s">
        <v>3148</v>
      </c>
      <c r="I5291" s="135">
        <v>1386</v>
      </c>
      <c r="J5291" s="135" t="s">
        <v>2115</v>
      </c>
      <c r="K5291" s="135" t="s">
        <v>2116</v>
      </c>
      <c r="L5291" s="135" t="s">
        <v>2117</v>
      </c>
      <c r="M5291" s="135"/>
      <c r="N5291" s="137"/>
      <c r="O5291" s="121"/>
    </row>
    <row r="5292" spans="1:15" x14ac:dyDescent="0.25">
      <c r="A5292" s="139">
        <v>165</v>
      </c>
      <c r="B5292" s="135" t="s">
        <v>278</v>
      </c>
      <c r="C5292" s="134" t="s">
        <v>2102</v>
      </c>
      <c r="D5292" s="135">
        <v>6502</v>
      </c>
      <c r="E5292" s="135" t="s">
        <v>2289</v>
      </c>
      <c r="F5292" s="135">
        <v>1</v>
      </c>
      <c r="G5292" s="136">
        <v>132</v>
      </c>
      <c r="H5292" s="135" t="s">
        <v>4385</v>
      </c>
      <c r="I5292" s="135">
        <v>18</v>
      </c>
      <c r="J5292" s="135" t="s">
        <v>2155</v>
      </c>
      <c r="K5292" s="135" t="s">
        <v>2156</v>
      </c>
      <c r="L5292" s="135" t="s">
        <v>193</v>
      </c>
      <c r="M5292" s="135"/>
      <c r="N5292" s="137"/>
      <c r="O5292" s="121"/>
    </row>
    <row r="5293" spans="1:15" x14ac:dyDescent="0.25">
      <c r="A5293" s="139">
        <v>165</v>
      </c>
      <c r="B5293" s="135" t="s">
        <v>278</v>
      </c>
      <c r="C5293" s="134" t="s">
        <v>2102</v>
      </c>
      <c r="D5293" s="135">
        <v>6503</v>
      </c>
      <c r="E5293" s="135" t="s">
        <v>2289</v>
      </c>
      <c r="F5293" s="135">
        <v>1</v>
      </c>
      <c r="G5293" s="136">
        <v>133</v>
      </c>
      <c r="H5293" s="135" t="s">
        <v>4006</v>
      </c>
      <c r="I5293" s="135">
        <v>45</v>
      </c>
      <c r="J5293" s="135" t="s">
        <v>2108</v>
      </c>
      <c r="K5293" s="135" t="s">
        <v>2109</v>
      </c>
      <c r="L5293" s="135" t="s">
        <v>193</v>
      </c>
      <c r="M5293" s="135"/>
      <c r="N5293" s="137"/>
      <c r="O5293" s="121"/>
    </row>
    <row r="5294" spans="1:15" x14ac:dyDescent="0.25">
      <c r="A5294" s="139">
        <v>165</v>
      </c>
      <c r="B5294" s="135" t="s">
        <v>278</v>
      </c>
      <c r="C5294" s="134" t="s">
        <v>2102</v>
      </c>
      <c r="D5294" s="135">
        <v>6504</v>
      </c>
      <c r="E5294" s="135" t="s">
        <v>2289</v>
      </c>
      <c r="F5294" s="135">
        <v>1</v>
      </c>
      <c r="G5294" s="136">
        <v>134</v>
      </c>
      <c r="H5294" s="135" t="s">
        <v>4386</v>
      </c>
      <c r="I5294" s="135">
        <v>45</v>
      </c>
      <c r="J5294" s="135" t="s">
        <v>2108</v>
      </c>
      <c r="K5294" s="135" t="s">
        <v>2109</v>
      </c>
      <c r="L5294" s="135" t="s">
        <v>193</v>
      </c>
      <c r="M5294" s="135"/>
      <c r="N5294" s="137"/>
      <c r="O5294" s="121"/>
    </row>
    <row r="5295" spans="1:15" x14ac:dyDescent="0.25">
      <c r="A5295" s="139">
        <v>165</v>
      </c>
      <c r="B5295" s="135" t="s">
        <v>278</v>
      </c>
      <c r="C5295" s="134" t="s">
        <v>2102</v>
      </c>
      <c r="D5295" s="135">
        <v>6505</v>
      </c>
      <c r="E5295" s="135" t="s">
        <v>2289</v>
      </c>
      <c r="F5295" s="135">
        <v>1</v>
      </c>
      <c r="G5295" s="136">
        <v>135</v>
      </c>
      <c r="H5295" s="135" t="s">
        <v>4387</v>
      </c>
      <c r="I5295" s="135">
        <v>45</v>
      </c>
      <c r="J5295" s="135" t="s">
        <v>2155</v>
      </c>
      <c r="K5295" s="135" t="s">
        <v>2156</v>
      </c>
      <c r="L5295" s="135" t="s">
        <v>193</v>
      </c>
      <c r="M5295" s="135"/>
      <c r="N5295" s="137"/>
      <c r="O5295" s="121"/>
    </row>
    <row r="5296" spans="1:15" x14ac:dyDescent="0.25">
      <c r="A5296" s="139">
        <v>165</v>
      </c>
      <c r="B5296" s="135" t="s">
        <v>278</v>
      </c>
      <c r="C5296" s="134" t="s">
        <v>2102</v>
      </c>
      <c r="D5296" s="135">
        <v>6506</v>
      </c>
      <c r="E5296" s="135" t="s">
        <v>2289</v>
      </c>
      <c r="F5296" s="135">
        <v>1</v>
      </c>
      <c r="G5296" s="136">
        <v>136</v>
      </c>
      <c r="H5296" s="135" t="s">
        <v>4388</v>
      </c>
      <c r="I5296" s="135">
        <v>45</v>
      </c>
      <c r="J5296" s="135" t="s">
        <v>2151</v>
      </c>
      <c r="K5296" s="135" t="s">
        <v>2152</v>
      </c>
      <c r="L5296" s="135" t="s">
        <v>193</v>
      </c>
      <c r="M5296" s="135"/>
      <c r="N5296" s="137"/>
      <c r="O5296" s="121"/>
    </row>
    <row r="5297" spans="1:15" x14ac:dyDescent="0.25">
      <c r="A5297" s="139">
        <v>165</v>
      </c>
      <c r="B5297" s="135" t="s">
        <v>278</v>
      </c>
      <c r="C5297" s="134" t="s">
        <v>2102</v>
      </c>
      <c r="D5297" s="135">
        <v>6507</v>
      </c>
      <c r="E5297" s="135" t="s">
        <v>2289</v>
      </c>
      <c r="F5297" s="135">
        <v>1</v>
      </c>
      <c r="G5297" s="136">
        <v>137</v>
      </c>
      <c r="H5297" s="135" t="s">
        <v>4389</v>
      </c>
      <c r="I5297" s="135">
        <v>45</v>
      </c>
      <c r="J5297" s="135" t="s">
        <v>2108</v>
      </c>
      <c r="K5297" s="135" t="s">
        <v>2109</v>
      </c>
      <c r="L5297" s="135" t="s">
        <v>193</v>
      </c>
      <c r="M5297" s="135"/>
      <c r="N5297" s="137"/>
      <c r="O5297" s="121"/>
    </row>
    <row r="5298" spans="1:15" x14ac:dyDescent="0.25">
      <c r="A5298" s="139">
        <v>165</v>
      </c>
      <c r="B5298" s="135" t="s">
        <v>278</v>
      </c>
      <c r="C5298" s="134" t="s">
        <v>2102</v>
      </c>
      <c r="D5298" s="135">
        <v>6508</v>
      </c>
      <c r="E5298" s="135" t="s">
        <v>2289</v>
      </c>
      <c r="F5298" s="135">
        <v>1</v>
      </c>
      <c r="G5298" s="136">
        <v>138</v>
      </c>
      <c r="H5298" s="135" t="s">
        <v>4390</v>
      </c>
      <c r="I5298" s="135">
        <v>45</v>
      </c>
      <c r="J5298" s="135" t="s">
        <v>2108</v>
      </c>
      <c r="K5298" s="135" t="s">
        <v>2109</v>
      </c>
      <c r="L5298" s="135" t="s">
        <v>193</v>
      </c>
      <c r="M5298" s="134"/>
      <c r="N5298" s="137"/>
      <c r="O5298" s="121"/>
    </row>
    <row r="5299" spans="1:15" x14ac:dyDescent="0.25">
      <c r="A5299" s="139">
        <v>165</v>
      </c>
      <c r="B5299" s="135" t="s">
        <v>278</v>
      </c>
      <c r="C5299" s="134" t="s">
        <v>2102</v>
      </c>
      <c r="D5299" s="135">
        <v>6509</v>
      </c>
      <c r="E5299" s="135" t="s">
        <v>2289</v>
      </c>
      <c r="F5299" s="135">
        <v>1</v>
      </c>
      <c r="G5299" s="136">
        <v>139</v>
      </c>
      <c r="H5299" s="135" t="s">
        <v>4391</v>
      </c>
      <c r="I5299" s="135">
        <v>130</v>
      </c>
      <c r="J5299" s="135" t="s">
        <v>2151</v>
      </c>
      <c r="K5299" s="135" t="s">
        <v>2152</v>
      </c>
      <c r="L5299" s="135" t="s">
        <v>193</v>
      </c>
      <c r="M5299" s="134"/>
      <c r="N5299" s="137"/>
      <c r="O5299" s="121"/>
    </row>
    <row r="5300" spans="1:15" x14ac:dyDescent="0.25">
      <c r="A5300" s="139">
        <v>165</v>
      </c>
      <c r="B5300" s="135" t="s">
        <v>278</v>
      </c>
      <c r="C5300" s="134" t="s">
        <v>2102</v>
      </c>
      <c r="D5300" s="135">
        <v>6510</v>
      </c>
      <c r="E5300" s="135" t="s">
        <v>2289</v>
      </c>
      <c r="F5300" s="135">
        <v>1</v>
      </c>
      <c r="G5300" s="136">
        <v>140</v>
      </c>
      <c r="H5300" s="135" t="s">
        <v>3150</v>
      </c>
      <c r="I5300" s="135">
        <v>1386</v>
      </c>
      <c r="J5300" s="135" t="s">
        <v>2115</v>
      </c>
      <c r="K5300" s="135" t="s">
        <v>2116</v>
      </c>
      <c r="L5300" s="135" t="s">
        <v>2117</v>
      </c>
      <c r="M5300" s="134"/>
      <c r="N5300" s="137"/>
      <c r="O5300" s="121"/>
    </row>
    <row r="5301" spans="1:15" x14ac:dyDescent="0.25">
      <c r="A5301" s="139">
        <v>165</v>
      </c>
      <c r="B5301" s="135" t="s">
        <v>278</v>
      </c>
      <c r="C5301" s="134" t="s">
        <v>2102</v>
      </c>
      <c r="D5301" s="135">
        <v>6511</v>
      </c>
      <c r="E5301" s="135" t="s">
        <v>2289</v>
      </c>
      <c r="F5301" s="135">
        <v>1</v>
      </c>
      <c r="G5301" s="136">
        <v>141</v>
      </c>
      <c r="H5301" s="135" t="s">
        <v>3151</v>
      </c>
      <c r="I5301" s="135">
        <v>18</v>
      </c>
      <c r="J5301" s="135" t="s">
        <v>2155</v>
      </c>
      <c r="K5301" s="135" t="s">
        <v>2156</v>
      </c>
      <c r="L5301" s="135" t="s">
        <v>193</v>
      </c>
      <c r="M5301" s="134"/>
      <c r="N5301" s="137"/>
      <c r="O5301" s="121"/>
    </row>
    <row r="5302" spans="1:15" x14ac:dyDescent="0.25">
      <c r="A5302" s="139">
        <v>165</v>
      </c>
      <c r="B5302" s="135" t="s">
        <v>278</v>
      </c>
      <c r="C5302" s="134" t="s">
        <v>2102</v>
      </c>
      <c r="D5302" s="135">
        <v>6512</v>
      </c>
      <c r="E5302" s="135" t="s">
        <v>2289</v>
      </c>
      <c r="F5302" s="135">
        <v>2</v>
      </c>
      <c r="G5302" s="136">
        <v>201</v>
      </c>
      <c r="H5302" s="135" t="s">
        <v>3176</v>
      </c>
      <c r="I5302" s="135">
        <v>894</v>
      </c>
      <c r="J5302" s="135" t="s">
        <v>2115</v>
      </c>
      <c r="K5302" s="135" t="s">
        <v>2116</v>
      </c>
      <c r="L5302" s="135" t="s">
        <v>2117</v>
      </c>
      <c r="M5302" s="134"/>
      <c r="N5302" s="137"/>
      <c r="O5302" s="121"/>
    </row>
    <row r="5303" spans="1:15" x14ac:dyDescent="0.25">
      <c r="A5303" s="139">
        <v>165</v>
      </c>
      <c r="B5303" s="135" t="s">
        <v>278</v>
      </c>
      <c r="C5303" s="134" t="s">
        <v>2102</v>
      </c>
      <c r="D5303" s="135">
        <v>6513</v>
      </c>
      <c r="E5303" s="135" t="s">
        <v>2289</v>
      </c>
      <c r="F5303" s="135">
        <v>2</v>
      </c>
      <c r="G5303" s="136">
        <v>202</v>
      </c>
      <c r="H5303" s="135" t="s">
        <v>4346</v>
      </c>
      <c r="I5303" s="135">
        <v>22</v>
      </c>
      <c r="J5303" s="135" t="s">
        <v>2155</v>
      </c>
      <c r="K5303" s="135" t="s">
        <v>2156</v>
      </c>
      <c r="L5303" s="135" t="s">
        <v>193</v>
      </c>
      <c r="M5303" s="134"/>
      <c r="N5303" s="137"/>
      <c r="O5303" s="121"/>
    </row>
    <row r="5304" spans="1:15" x14ac:dyDescent="0.25">
      <c r="A5304" s="139">
        <v>165</v>
      </c>
      <c r="B5304" s="135" t="s">
        <v>278</v>
      </c>
      <c r="C5304" s="134" t="s">
        <v>2102</v>
      </c>
      <c r="D5304" s="135">
        <v>6514</v>
      </c>
      <c r="E5304" s="135" t="s">
        <v>2289</v>
      </c>
      <c r="F5304" s="135">
        <v>2</v>
      </c>
      <c r="G5304" s="136">
        <v>203</v>
      </c>
      <c r="H5304" s="135" t="s">
        <v>4347</v>
      </c>
      <c r="I5304" s="135">
        <v>132</v>
      </c>
      <c r="J5304" s="135" t="s">
        <v>2151</v>
      </c>
      <c r="K5304" s="135" t="s">
        <v>2152</v>
      </c>
      <c r="L5304" s="135" t="s">
        <v>193</v>
      </c>
      <c r="M5304" s="134"/>
      <c r="N5304" s="137"/>
      <c r="O5304" s="121"/>
    </row>
    <row r="5305" spans="1:15" x14ac:dyDescent="0.25">
      <c r="A5305" s="139">
        <v>165</v>
      </c>
      <c r="B5305" s="135" t="s">
        <v>278</v>
      </c>
      <c r="C5305" s="134" t="s">
        <v>2102</v>
      </c>
      <c r="D5305" s="135">
        <v>6515</v>
      </c>
      <c r="E5305" s="135" t="s">
        <v>2289</v>
      </c>
      <c r="F5305" s="135">
        <v>2</v>
      </c>
      <c r="G5305" s="136">
        <v>204</v>
      </c>
      <c r="H5305" s="135" t="s">
        <v>4348</v>
      </c>
      <c r="I5305" s="135">
        <v>166</v>
      </c>
      <c r="J5305" s="135" t="s">
        <v>2112</v>
      </c>
      <c r="K5305" s="135" t="s">
        <v>2113</v>
      </c>
      <c r="L5305" s="135" t="s">
        <v>194</v>
      </c>
      <c r="M5305" s="134"/>
      <c r="N5305" s="137"/>
      <c r="O5305" s="121"/>
    </row>
    <row r="5306" spans="1:15" x14ac:dyDescent="0.25">
      <c r="A5306" s="139">
        <v>165</v>
      </c>
      <c r="B5306" s="135" t="s">
        <v>278</v>
      </c>
      <c r="C5306" s="134" t="s">
        <v>2102</v>
      </c>
      <c r="D5306" s="135">
        <v>6516</v>
      </c>
      <c r="E5306" s="135" t="s">
        <v>2289</v>
      </c>
      <c r="F5306" s="135">
        <v>2</v>
      </c>
      <c r="G5306" s="136">
        <v>206</v>
      </c>
      <c r="H5306" s="135" t="s">
        <v>4350</v>
      </c>
      <c r="I5306" s="135">
        <v>46</v>
      </c>
      <c r="J5306" s="135" t="s">
        <v>2155</v>
      </c>
      <c r="K5306" s="135" t="s">
        <v>2156</v>
      </c>
      <c r="L5306" s="135" t="s">
        <v>193</v>
      </c>
      <c r="M5306" s="134"/>
      <c r="N5306" s="137"/>
      <c r="O5306" s="121"/>
    </row>
    <row r="5307" spans="1:15" x14ac:dyDescent="0.25">
      <c r="A5307" s="139">
        <v>165</v>
      </c>
      <c r="B5307" s="135" t="s">
        <v>278</v>
      </c>
      <c r="C5307" s="134" t="s">
        <v>2102</v>
      </c>
      <c r="D5307" s="135">
        <v>6517</v>
      </c>
      <c r="E5307" s="135" t="s">
        <v>2289</v>
      </c>
      <c r="F5307" s="135">
        <v>2</v>
      </c>
      <c r="G5307" s="136">
        <v>207</v>
      </c>
      <c r="H5307" s="135" t="s">
        <v>4351</v>
      </c>
      <c r="I5307" s="135">
        <v>75</v>
      </c>
      <c r="J5307" s="135" t="s">
        <v>2155</v>
      </c>
      <c r="K5307" s="135" t="s">
        <v>2156</v>
      </c>
      <c r="L5307" s="135" t="s">
        <v>193</v>
      </c>
      <c r="M5307" s="134"/>
      <c r="N5307" s="137"/>
      <c r="O5307" s="121"/>
    </row>
    <row r="5308" spans="1:15" x14ac:dyDescent="0.25">
      <c r="A5308" s="139">
        <v>165</v>
      </c>
      <c r="B5308" s="135" t="s">
        <v>278</v>
      </c>
      <c r="C5308" s="134" t="s">
        <v>2102</v>
      </c>
      <c r="D5308" s="135">
        <v>6518</v>
      </c>
      <c r="E5308" s="135" t="s">
        <v>2289</v>
      </c>
      <c r="F5308" s="135">
        <v>2</v>
      </c>
      <c r="G5308" s="136">
        <v>208</v>
      </c>
      <c r="H5308" s="135" t="s">
        <v>4352</v>
      </c>
      <c r="I5308" s="135">
        <v>40</v>
      </c>
      <c r="J5308" s="135" t="s">
        <v>2105</v>
      </c>
      <c r="K5308" s="135" t="s">
        <v>2106</v>
      </c>
      <c r="L5308" s="135" t="s">
        <v>193</v>
      </c>
      <c r="M5308" s="134"/>
      <c r="N5308" s="137"/>
      <c r="O5308" s="121"/>
    </row>
    <row r="5309" spans="1:15" x14ac:dyDescent="0.25">
      <c r="A5309" s="139">
        <v>165</v>
      </c>
      <c r="B5309" s="135" t="s">
        <v>278</v>
      </c>
      <c r="C5309" s="134" t="s">
        <v>2102</v>
      </c>
      <c r="D5309" s="135">
        <v>6519</v>
      </c>
      <c r="E5309" s="135" t="s">
        <v>2289</v>
      </c>
      <c r="F5309" s="135">
        <v>2</v>
      </c>
      <c r="G5309" s="136">
        <v>209</v>
      </c>
      <c r="H5309" s="135" t="s">
        <v>4353</v>
      </c>
      <c r="I5309" s="135">
        <v>144</v>
      </c>
      <c r="J5309" s="135" t="s">
        <v>2105</v>
      </c>
      <c r="K5309" s="135" t="s">
        <v>2106</v>
      </c>
      <c r="L5309" s="135" t="s">
        <v>193</v>
      </c>
      <c r="M5309" s="134"/>
      <c r="N5309" s="137"/>
      <c r="O5309" s="121"/>
    </row>
    <row r="5310" spans="1:15" x14ac:dyDescent="0.25">
      <c r="A5310" s="139">
        <v>165</v>
      </c>
      <c r="B5310" s="135" t="s">
        <v>278</v>
      </c>
      <c r="C5310" s="134" t="s">
        <v>2102</v>
      </c>
      <c r="D5310" s="135">
        <v>6520</v>
      </c>
      <c r="E5310" s="135" t="s">
        <v>2289</v>
      </c>
      <c r="F5310" s="135">
        <v>2</v>
      </c>
      <c r="G5310" s="136">
        <v>210</v>
      </c>
      <c r="H5310" s="135" t="s">
        <v>4354</v>
      </c>
      <c r="I5310" s="135">
        <v>1520</v>
      </c>
      <c r="J5310" s="135" t="s">
        <v>2105</v>
      </c>
      <c r="K5310" s="135" t="s">
        <v>2106</v>
      </c>
      <c r="L5310" s="135" t="s">
        <v>193</v>
      </c>
      <c r="M5310" s="134"/>
      <c r="N5310" s="137"/>
      <c r="O5310" s="121"/>
    </row>
    <row r="5311" spans="1:15" x14ac:dyDescent="0.25">
      <c r="A5311" s="139">
        <v>165</v>
      </c>
      <c r="B5311" s="135" t="s">
        <v>278</v>
      </c>
      <c r="C5311" s="134" t="s">
        <v>2102</v>
      </c>
      <c r="D5311" s="135">
        <v>6521</v>
      </c>
      <c r="E5311" s="135" t="s">
        <v>2289</v>
      </c>
      <c r="F5311" s="135">
        <v>2</v>
      </c>
      <c r="G5311" s="136">
        <v>211</v>
      </c>
      <c r="H5311" s="135" t="s">
        <v>4355</v>
      </c>
      <c r="I5311" s="135">
        <v>140</v>
      </c>
      <c r="J5311" s="135" t="s">
        <v>2108</v>
      </c>
      <c r="K5311" s="135" t="s">
        <v>2109</v>
      </c>
      <c r="L5311" s="135" t="s">
        <v>193</v>
      </c>
      <c r="M5311" s="134"/>
      <c r="N5311" s="137"/>
      <c r="O5311" s="121"/>
    </row>
    <row r="5312" spans="1:15" x14ac:dyDescent="0.25">
      <c r="A5312" s="139">
        <v>165</v>
      </c>
      <c r="B5312" s="135" t="s">
        <v>278</v>
      </c>
      <c r="C5312" s="134" t="s">
        <v>2102</v>
      </c>
      <c r="D5312" s="135">
        <v>6522</v>
      </c>
      <c r="E5312" s="135" t="s">
        <v>2289</v>
      </c>
      <c r="F5312" s="135">
        <v>2</v>
      </c>
      <c r="G5312" s="136">
        <v>212</v>
      </c>
      <c r="H5312" s="135" t="s">
        <v>4392</v>
      </c>
      <c r="I5312" s="135">
        <v>49</v>
      </c>
      <c r="J5312" s="135" t="s">
        <v>2108</v>
      </c>
      <c r="K5312" s="135" t="s">
        <v>2109</v>
      </c>
      <c r="L5312" s="135" t="s">
        <v>193</v>
      </c>
      <c r="M5312" s="134"/>
      <c r="N5312" s="137"/>
      <c r="O5312" s="121"/>
    </row>
    <row r="5313" spans="1:15" x14ac:dyDescent="0.25">
      <c r="A5313" s="139">
        <v>165</v>
      </c>
      <c r="B5313" s="135" t="s">
        <v>278</v>
      </c>
      <c r="C5313" s="134" t="s">
        <v>2102</v>
      </c>
      <c r="D5313" s="135">
        <v>6523</v>
      </c>
      <c r="E5313" s="135" t="s">
        <v>2289</v>
      </c>
      <c r="F5313" s="135">
        <v>2</v>
      </c>
      <c r="G5313" s="136">
        <v>213</v>
      </c>
      <c r="H5313" s="135" t="s">
        <v>3177</v>
      </c>
      <c r="I5313" s="135">
        <v>26</v>
      </c>
      <c r="J5313" s="135" t="s">
        <v>2155</v>
      </c>
      <c r="K5313" s="135" t="s">
        <v>2156</v>
      </c>
      <c r="L5313" s="135" t="s">
        <v>193</v>
      </c>
      <c r="M5313" s="134"/>
      <c r="N5313" s="137"/>
      <c r="O5313" s="121"/>
    </row>
    <row r="5314" spans="1:15" x14ac:dyDescent="0.25">
      <c r="A5314" s="139">
        <v>165</v>
      </c>
      <c r="B5314" s="135" t="s">
        <v>278</v>
      </c>
      <c r="C5314" s="134" t="s">
        <v>2102</v>
      </c>
      <c r="D5314" s="135">
        <v>6524</v>
      </c>
      <c r="E5314" s="135" t="s">
        <v>2289</v>
      </c>
      <c r="F5314" s="135">
        <v>2</v>
      </c>
      <c r="G5314" s="136">
        <v>214</v>
      </c>
      <c r="H5314" s="135" t="s">
        <v>4393</v>
      </c>
      <c r="I5314" s="135">
        <v>205</v>
      </c>
      <c r="J5314" s="135" t="s">
        <v>2108</v>
      </c>
      <c r="K5314" s="135" t="s">
        <v>2109</v>
      </c>
      <c r="L5314" s="135" t="s">
        <v>193</v>
      </c>
      <c r="M5314" s="134"/>
      <c r="N5314" s="137"/>
      <c r="O5314" s="121"/>
    </row>
    <row r="5315" spans="1:15" x14ac:dyDescent="0.25">
      <c r="A5315" s="139">
        <v>165</v>
      </c>
      <c r="B5315" s="135" t="s">
        <v>278</v>
      </c>
      <c r="C5315" s="134" t="s">
        <v>2102</v>
      </c>
      <c r="D5315" s="135">
        <v>6525</v>
      </c>
      <c r="E5315" s="135" t="s">
        <v>2289</v>
      </c>
      <c r="F5315" s="135">
        <v>2</v>
      </c>
      <c r="G5315" s="136">
        <v>215</v>
      </c>
      <c r="H5315" s="135" t="s">
        <v>4394</v>
      </c>
      <c r="I5315" s="135">
        <v>950</v>
      </c>
      <c r="J5315" s="135" t="s">
        <v>2115</v>
      </c>
      <c r="K5315" s="135" t="s">
        <v>2116</v>
      </c>
      <c r="L5315" s="135" t="s">
        <v>2117</v>
      </c>
      <c r="M5315" s="134"/>
      <c r="N5315" s="137"/>
      <c r="O5315" s="121"/>
    </row>
    <row r="5316" spans="1:15" x14ac:dyDescent="0.25">
      <c r="A5316" s="139">
        <v>165</v>
      </c>
      <c r="B5316" s="135" t="s">
        <v>278</v>
      </c>
      <c r="C5316" s="134" t="s">
        <v>2102</v>
      </c>
      <c r="D5316" s="135">
        <v>6526</v>
      </c>
      <c r="E5316" s="135" t="s">
        <v>2289</v>
      </c>
      <c r="F5316" s="135">
        <v>2</v>
      </c>
      <c r="G5316" s="136">
        <v>216</v>
      </c>
      <c r="H5316" s="135" t="s">
        <v>4395</v>
      </c>
      <c r="I5316" s="135">
        <v>108</v>
      </c>
      <c r="J5316" s="135" t="s">
        <v>2151</v>
      </c>
      <c r="K5316" s="135" t="s">
        <v>2152</v>
      </c>
      <c r="L5316" s="135" t="s">
        <v>193</v>
      </c>
      <c r="M5316" s="134"/>
      <c r="N5316" s="137"/>
      <c r="O5316" s="121"/>
    </row>
    <row r="5317" spans="1:15" x14ac:dyDescent="0.25">
      <c r="A5317" s="139">
        <v>165</v>
      </c>
      <c r="B5317" s="135" t="s">
        <v>278</v>
      </c>
      <c r="C5317" s="134" t="s">
        <v>2102</v>
      </c>
      <c r="D5317" s="135">
        <v>6527</v>
      </c>
      <c r="E5317" s="135" t="s">
        <v>2289</v>
      </c>
      <c r="F5317" s="135">
        <v>2</v>
      </c>
      <c r="G5317" s="136">
        <v>217</v>
      </c>
      <c r="H5317" s="135" t="s">
        <v>4396</v>
      </c>
      <c r="I5317" s="135">
        <v>38</v>
      </c>
      <c r="J5317" s="135" t="s">
        <v>2155</v>
      </c>
      <c r="K5317" s="135" t="s">
        <v>2156</v>
      </c>
      <c r="L5317" s="135" t="s">
        <v>193</v>
      </c>
      <c r="M5317" s="134"/>
      <c r="N5317" s="137"/>
      <c r="O5317" s="121"/>
    </row>
    <row r="5318" spans="1:15" x14ac:dyDescent="0.25">
      <c r="A5318" s="139">
        <v>165</v>
      </c>
      <c r="B5318" s="135" t="s">
        <v>278</v>
      </c>
      <c r="C5318" s="134" t="s">
        <v>2102</v>
      </c>
      <c r="D5318" s="135">
        <v>6528</v>
      </c>
      <c r="E5318" s="135" t="s">
        <v>2289</v>
      </c>
      <c r="F5318" s="135">
        <v>2</v>
      </c>
      <c r="G5318" s="136">
        <v>218</v>
      </c>
      <c r="H5318" s="135" t="s">
        <v>4356</v>
      </c>
      <c r="I5318" s="135">
        <v>950</v>
      </c>
      <c r="J5318" s="135" t="s">
        <v>2115</v>
      </c>
      <c r="K5318" s="135" t="s">
        <v>2116</v>
      </c>
      <c r="L5318" s="135" t="s">
        <v>2117</v>
      </c>
      <c r="M5318" s="134"/>
      <c r="N5318" s="137"/>
      <c r="O5318" s="121"/>
    </row>
    <row r="5319" spans="1:15" x14ac:dyDescent="0.25">
      <c r="A5319" s="139">
        <v>165</v>
      </c>
      <c r="B5319" s="135" t="s">
        <v>278</v>
      </c>
      <c r="C5319" s="134" t="s">
        <v>2102</v>
      </c>
      <c r="D5319" s="135">
        <v>6529</v>
      </c>
      <c r="E5319" s="135" t="s">
        <v>2289</v>
      </c>
      <c r="F5319" s="135">
        <v>2</v>
      </c>
      <c r="G5319" s="136">
        <v>219</v>
      </c>
      <c r="H5319" s="135" t="s">
        <v>4397</v>
      </c>
      <c r="I5319" s="135">
        <v>950</v>
      </c>
      <c r="J5319" s="135" t="s">
        <v>2115</v>
      </c>
      <c r="K5319" s="135" t="s">
        <v>2116</v>
      </c>
      <c r="L5319" s="135" t="s">
        <v>2117</v>
      </c>
      <c r="M5319" s="134"/>
      <c r="N5319" s="137"/>
      <c r="O5319" s="121"/>
    </row>
    <row r="5320" spans="1:15" x14ac:dyDescent="0.25">
      <c r="A5320" s="139">
        <v>165</v>
      </c>
      <c r="B5320" s="135" t="s">
        <v>278</v>
      </c>
      <c r="C5320" s="134" t="s">
        <v>2102</v>
      </c>
      <c r="D5320" s="135">
        <v>6530</v>
      </c>
      <c r="E5320" s="135" t="s">
        <v>2289</v>
      </c>
      <c r="F5320" s="135">
        <v>2</v>
      </c>
      <c r="G5320" s="136">
        <v>220</v>
      </c>
      <c r="H5320" s="135" t="s">
        <v>4398</v>
      </c>
      <c r="I5320" s="135">
        <v>108</v>
      </c>
      <c r="J5320" s="135" t="s">
        <v>2151</v>
      </c>
      <c r="K5320" s="135" t="s">
        <v>2152</v>
      </c>
      <c r="L5320" s="135" t="s">
        <v>193</v>
      </c>
      <c r="M5320" s="134"/>
      <c r="N5320" s="137"/>
      <c r="O5320" s="121"/>
    </row>
    <row r="5321" spans="1:15" x14ac:dyDescent="0.25">
      <c r="A5321" s="139">
        <v>165</v>
      </c>
      <c r="B5321" s="135" t="s">
        <v>278</v>
      </c>
      <c r="C5321" s="134" t="s">
        <v>2102</v>
      </c>
      <c r="D5321" s="135">
        <v>6531</v>
      </c>
      <c r="E5321" s="135" t="s">
        <v>2289</v>
      </c>
      <c r="F5321" s="135">
        <v>2</v>
      </c>
      <c r="G5321" s="136">
        <v>221</v>
      </c>
      <c r="H5321" s="135" t="s">
        <v>4399</v>
      </c>
      <c r="I5321" s="135">
        <v>38</v>
      </c>
      <c r="J5321" s="135" t="s">
        <v>2155</v>
      </c>
      <c r="K5321" s="135" t="s">
        <v>2156</v>
      </c>
      <c r="L5321" s="135" t="s">
        <v>193</v>
      </c>
      <c r="M5321" s="134"/>
      <c r="N5321" s="137"/>
      <c r="O5321" s="121"/>
    </row>
    <row r="5322" spans="1:15" x14ac:dyDescent="0.25">
      <c r="A5322" s="139">
        <v>165</v>
      </c>
      <c r="B5322" s="135" t="s">
        <v>278</v>
      </c>
      <c r="C5322" s="134" t="s">
        <v>2102</v>
      </c>
      <c r="D5322" s="135">
        <v>6532</v>
      </c>
      <c r="E5322" s="135" t="s">
        <v>2289</v>
      </c>
      <c r="F5322" s="135">
        <v>2</v>
      </c>
      <c r="G5322" s="136">
        <v>222</v>
      </c>
      <c r="H5322" s="135" t="s">
        <v>4400</v>
      </c>
      <c r="I5322" s="135">
        <v>950</v>
      </c>
      <c r="J5322" s="135" t="s">
        <v>2115</v>
      </c>
      <c r="K5322" s="135" t="s">
        <v>2116</v>
      </c>
      <c r="L5322" s="135" t="s">
        <v>2117</v>
      </c>
      <c r="M5322" s="134"/>
      <c r="N5322" s="137"/>
      <c r="O5322" s="121"/>
    </row>
    <row r="5323" spans="1:15" x14ac:dyDescent="0.25">
      <c r="A5323" s="139">
        <v>165</v>
      </c>
      <c r="B5323" s="135" t="s">
        <v>278</v>
      </c>
      <c r="C5323" s="134" t="s">
        <v>2102</v>
      </c>
      <c r="D5323" s="135">
        <v>6533</v>
      </c>
      <c r="E5323" s="135" t="s">
        <v>2289</v>
      </c>
      <c r="F5323" s="135">
        <v>2</v>
      </c>
      <c r="G5323" s="136">
        <v>223</v>
      </c>
      <c r="H5323" s="135" t="s">
        <v>4401</v>
      </c>
      <c r="I5323" s="135">
        <v>960</v>
      </c>
      <c r="J5323" s="135" t="s">
        <v>2115</v>
      </c>
      <c r="K5323" s="135" t="s">
        <v>2116</v>
      </c>
      <c r="L5323" s="135" t="s">
        <v>2117</v>
      </c>
      <c r="M5323" s="134"/>
      <c r="N5323" s="137"/>
      <c r="O5323" s="121"/>
    </row>
    <row r="5324" spans="1:15" x14ac:dyDescent="0.25">
      <c r="A5324" s="139">
        <v>165</v>
      </c>
      <c r="B5324" s="135" t="s">
        <v>278</v>
      </c>
      <c r="C5324" s="134" t="s">
        <v>2102</v>
      </c>
      <c r="D5324" s="135">
        <v>6534</v>
      </c>
      <c r="E5324" s="135" t="s">
        <v>2289</v>
      </c>
      <c r="F5324" s="135">
        <v>2</v>
      </c>
      <c r="G5324" s="136">
        <v>224</v>
      </c>
      <c r="H5324" s="135" t="s">
        <v>4402</v>
      </c>
      <c r="I5324" s="135">
        <v>166</v>
      </c>
      <c r="J5324" s="135" t="s">
        <v>2151</v>
      </c>
      <c r="K5324" s="135" t="s">
        <v>2152</v>
      </c>
      <c r="L5324" s="135" t="s">
        <v>193</v>
      </c>
      <c r="M5324" s="134"/>
      <c r="N5324" s="137"/>
      <c r="O5324" s="121"/>
    </row>
    <row r="5325" spans="1:15" x14ac:dyDescent="0.25">
      <c r="A5325" s="139">
        <v>165</v>
      </c>
      <c r="B5325" s="135" t="s">
        <v>278</v>
      </c>
      <c r="C5325" s="134" t="s">
        <v>2102</v>
      </c>
      <c r="D5325" s="135">
        <v>6535</v>
      </c>
      <c r="E5325" s="135" t="s">
        <v>2289</v>
      </c>
      <c r="F5325" s="135">
        <v>2</v>
      </c>
      <c r="G5325" s="136">
        <v>225</v>
      </c>
      <c r="H5325" s="135" t="s">
        <v>4403</v>
      </c>
      <c r="I5325" s="135">
        <v>60</v>
      </c>
      <c r="J5325" s="135" t="s">
        <v>2155</v>
      </c>
      <c r="K5325" s="135" t="s">
        <v>2156</v>
      </c>
      <c r="L5325" s="135" t="s">
        <v>193</v>
      </c>
      <c r="M5325" s="134"/>
      <c r="N5325" s="137"/>
      <c r="O5325" s="121"/>
    </row>
    <row r="5326" spans="1:15" s="144" customFormat="1" x14ac:dyDescent="0.25">
      <c r="A5326" s="139">
        <v>165</v>
      </c>
      <c r="B5326" s="135" t="s">
        <v>278</v>
      </c>
      <c r="C5326" s="134" t="s">
        <v>2102</v>
      </c>
      <c r="D5326" s="135">
        <v>6536</v>
      </c>
      <c r="E5326" s="135" t="s">
        <v>2289</v>
      </c>
      <c r="F5326" s="135">
        <v>2</v>
      </c>
      <c r="G5326" s="136">
        <v>226</v>
      </c>
      <c r="H5326" s="135" t="s">
        <v>4404</v>
      </c>
      <c r="I5326" s="135">
        <v>960</v>
      </c>
      <c r="J5326" s="135" t="s">
        <v>2115</v>
      </c>
      <c r="K5326" s="135" t="s">
        <v>2116</v>
      </c>
      <c r="L5326" s="135" t="s">
        <v>2117</v>
      </c>
      <c r="M5326" s="134"/>
      <c r="N5326" s="137"/>
      <c r="O5326" s="121"/>
    </row>
    <row r="5327" spans="1:15" s="144" customFormat="1" x14ac:dyDescent="0.25">
      <c r="A5327" s="139">
        <v>165</v>
      </c>
      <c r="B5327" s="135" t="s">
        <v>278</v>
      </c>
      <c r="C5327" s="134" t="s">
        <v>2102</v>
      </c>
      <c r="D5327" s="135">
        <v>6537</v>
      </c>
      <c r="E5327" s="135" t="s">
        <v>2325</v>
      </c>
      <c r="F5327" s="135">
        <v>1</v>
      </c>
      <c r="G5327" s="136">
        <v>101</v>
      </c>
      <c r="H5327" s="135" t="s">
        <v>3193</v>
      </c>
      <c r="I5327" s="135">
        <v>1004</v>
      </c>
      <c r="J5327" s="135" t="s">
        <v>2115</v>
      </c>
      <c r="K5327" s="135" t="s">
        <v>2116</v>
      </c>
      <c r="L5327" s="135" t="s">
        <v>2117</v>
      </c>
      <c r="M5327" s="134"/>
      <c r="N5327" s="137"/>
      <c r="O5327" s="121"/>
    </row>
    <row r="5328" spans="1:15" s="144" customFormat="1" x14ac:dyDescent="0.25">
      <c r="A5328" s="139">
        <v>165</v>
      </c>
      <c r="B5328" s="135" t="s">
        <v>278</v>
      </c>
      <c r="C5328" s="134" t="s">
        <v>2102</v>
      </c>
      <c r="D5328" s="135">
        <v>6538</v>
      </c>
      <c r="E5328" s="135" t="s">
        <v>2325</v>
      </c>
      <c r="F5328" s="135">
        <v>1</v>
      </c>
      <c r="G5328" s="136">
        <v>102</v>
      </c>
      <c r="H5328" s="135" t="s">
        <v>3536</v>
      </c>
      <c r="I5328" s="135">
        <v>894</v>
      </c>
      <c r="J5328" s="135" t="s">
        <v>2112</v>
      </c>
      <c r="K5328" s="135" t="s">
        <v>2113</v>
      </c>
      <c r="L5328" s="135" t="s">
        <v>194</v>
      </c>
      <c r="M5328" s="134"/>
      <c r="N5328" s="137"/>
      <c r="O5328" s="121"/>
    </row>
    <row r="5329" spans="1:15" s="144" customFormat="1" x14ac:dyDescent="0.25">
      <c r="A5329" s="139">
        <v>165</v>
      </c>
      <c r="B5329" s="135" t="s">
        <v>278</v>
      </c>
      <c r="C5329" s="134" t="s">
        <v>2102</v>
      </c>
      <c r="D5329" s="135">
        <v>6539</v>
      </c>
      <c r="E5329" s="135" t="s">
        <v>2325</v>
      </c>
      <c r="F5329" s="135">
        <v>1</v>
      </c>
      <c r="G5329" s="136">
        <v>103</v>
      </c>
      <c r="H5329" s="135" t="s">
        <v>3537</v>
      </c>
      <c r="I5329" s="135">
        <v>50</v>
      </c>
      <c r="J5329" s="135" t="s">
        <v>2108</v>
      </c>
      <c r="K5329" s="135" t="s">
        <v>2109</v>
      </c>
      <c r="L5329" s="135" t="s">
        <v>193</v>
      </c>
      <c r="M5329" s="134"/>
      <c r="N5329" s="137"/>
      <c r="O5329" s="121"/>
    </row>
    <row r="5330" spans="1:15" s="144" customFormat="1" x14ac:dyDescent="0.25">
      <c r="A5330" s="139">
        <v>165</v>
      </c>
      <c r="B5330" s="135" t="s">
        <v>278</v>
      </c>
      <c r="C5330" s="134" t="s">
        <v>2102</v>
      </c>
      <c r="D5330" s="135">
        <v>6540</v>
      </c>
      <c r="E5330" s="135" t="s">
        <v>2325</v>
      </c>
      <c r="F5330" s="135">
        <v>1</v>
      </c>
      <c r="G5330" s="136">
        <v>104</v>
      </c>
      <c r="H5330" s="135" t="s">
        <v>3538</v>
      </c>
      <c r="I5330" s="135">
        <v>84</v>
      </c>
      <c r="J5330" s="135" t="s">
        <v>2151</v>
      </c>
      <c r="K5330" s="135" t="s">
        <v>2152</v>
      </c>
      <c r="L5330" s="135" t="s">
        <v>193</v>
      </c>
      <c r="M5330" s="134"/>
      <c r="N5330" s="137"/>
      <c r="O5330" s="121"/>
    </row>
    <row r="5331" spans="1:15" s="144" customFormat="1" x14ac:dyDescent="0.25">
      <c r="A5331" s="139">
        <v>165</v>
      </c>
      <c r="B5331" s="135" t="s">
        <v>278</v>
      </c>
      <c r="C5331" s="134" t="s">
        <v>2102</v>
      </c>
      <c r="D5331" s="135">
        <v>6541</v>
      </c>
      <c r="E5331" s="135" t="s">
        <v>2325</v>
      </c>
      <c r="F5331" s="135">
        <v>1</v>
      </c>
      <c r="G5331" s="136">
        <v>105</v>
      </c>
      <c r="H5331" s="135" t="s">
        <v>3367</v>
      </c>
      <c r="I5331" s="135">
        <v>28</v>
      </c>
      <c r="J5331" s="135" t="s">
        <v>2440</v>
      </c>
      <c r="K5331" s="135" t="s">
        <v>2441</v>
      </c>
      <c r="L5331" s="135" t="s">
        <v>193</v>
      </c>
      <c r="M5331" s="134"/>
      <c r="N5331" s="137"/>
      <c r="O5331" s="121"/>
    </row>
    <row r="5332" spans="1:15" s="144" customFormat="1" x14ac:dyDescent="0.25">
      <c r="A5332" s="139">
        <v>165</v>
      </c>
      <c r="B5332" s="135" t="s">
        <v>278</v>
      </c>
      <c r="C5332" s="134" t="s">
        <v>2102</v>
      </c>
      <c r="D5332" s="135">
        <v>6542</v>
      </c>
      <c r="E5332" s="135" t="s">
        <v>2325</v>
      </c>
      <c r="F5332" s="135">
        <v>1</v>
      </c>
      <c r="G5332" s="136">
        <v>107</v>
      </c>
      <c r="H5332" s="135" t="s">
        <v>3369</v>
      </c>
      <c r="I5332" s="135">
        <v>126</v>
      </c>
      <c r="J5332" s="135" t="s">
        <v>2283</v>
      </c>
      <c r="K5332" s="135" t="s">
        <v>2284</v>
      </c>
      <c r="L5332" s="135" t="s">
        <v>194</v>
      </c>
      <c r="M5332" s="134"/>
      <c r="N5332" s="137"/>
      <c r="O5332" s="121"/>
    </row>
    <row r="5333" spans="1:15" s="144" customFormat="1" x14ac:dyDescent="0.25">
      <c r="A5333" s="139">
        <v>165</v>
      </c>
      <c r="B5333" s="135" t="s">
        <v>278</v>
      </c>
      <c r="C5333" s="134" t="s">
        <v>2102</v>
      </c>
      <c r="D5333" s="135">
        <v>6543</v>
      </c>
      <c r="E5333" s="135" t="s">
        <v>2325</v>
      </c>
      <c r="F5333" s="135">
        <v>1</v>
      </c>
      <c r="G5333" s="136">
        <v>108</v>
      </c>
      <c r="H5333" s="135" t="s">
        <v>3370</v>
      </c>
      <c r="I5333" s="135">
        <v>22</v>
      </c>
      <c r="J5333" s="135" t="s">
        <v>2151</v>
      </c>
      <c r="K5333" s="135" t="s">
        <v>2152</v>
      </c>
      <c r="L5333" s="135" t="s">
        <v>193</v>
      </c>
      <c r="M5333" s="134"/>
      <c r="N5333" s="137"/>
      <c r="O5333" s="121"/>
    </row>
    <row r="5334" spans="1:15" x14ac:dyDescent="0.25">
      <c r="A5334" s="139">
        <v>165</v>
      </c>
      <c r="B5334" s="135" t="s">
        <v>278</v>
      </c>
      <c r="C5334" s="134" t="s">
        <v>2102</v>
      </c>
      <c r="D5334" s="135">
        <v>6544</v>
      </c>
      <c r="E5334" s="135" t="s">
        <v>2325</v>
      </c>
      <c r="F5334" s="135">
        <v>1</v>
      </c>
      <c r="G5334" s="136">
        <v>109</v>
      </c>
      <c r="H5334" s="135" t="s">
        <v>3371</v>
      </c>
      <c r="I5334" s="135">
        <v>36</v>
      </c>
      <c r="J5334" s="135" t="s">
        <v>2151</v>
      </c>
      <c r="K5334" s="135" t="s">
        <v>2152</v>
      </c>
      <c r="L5334" s="135" t="s">
        <v>193</v>
      </c>
      <c r="M5334" s="134"/>
      <c r="N5334" s="137"/>
      <c r="O5334" s="121"/>
    </row>
    <row r="5335" spans="1:15" x14ac:dyDescent="0.25">
      <c r="A5335" s="139">
        <v>165</v>
      </c>
      <c r="B5335" s="135" t="s">
        <v>278</v>
      </c>
      <c r="C5335" s="134" t="s">
        <v>2102</v>
      </c>
      <c r="D5335" s="135">
        <v>6545</v>
      </c>
      <c r="E5335" s="135" t="s">
        <v>2325</v>
      </c>
      <c r="F5335" s="135">
        <v>1</v>
      </c>
      <c r="G5335" s="136">
        <v>110</v>
      </c>
      <c r="H5335" s="135" t="s">
        <v>3195</v>
      </c>
      <c r="I5335" s="135">
        <v>26</v>
      </c>
      <c r="J5335" s="135" t="s">
        <v>2155</v>
      </c>
      <c r="K5335" s="135" t="s">
        <v>2156</v>
      </c>
      <c r="L5335" s="135" t="s">
        <v>193</v>
      </c>
      <c r="M5335" s="134"/>
      <c r="N5335" s="137"/>
      <c r="O5335" s="121"/>
    </row>
    <row r="5336" spans="1:15" x14ac:dyDescent="0.25">
      <c r="A5336" s="139">
        <v>165</v>
      </c>
      <c r="B5336" s="135" t="s">
        <v>278</v>
      </c>
      <c r="C5336" s="134" t="s">
        <v>2102</v>
      </c>
      <c r="D5336" s="135">
        <v>6546</v>
      </c>
      <c r="E5336" s="135" t="s">
        <v>2325</v>
      </c>
      <c r="F5336" s="135">
        <v>1</v>
      </c>
      <c r="G5336" s="136">
        <v>111</v>
      </c>
      <c r="H5336" s="135" t="s">
        <v>3372</v>
      </c>
      <c r="I5336" s="135">
        <v>48</v>
      </c>
      <c r="J5336" s="135" t="s">
        <v>2151</v>
      </c>
      <c r="K5336" s="135" t="s">
        <v>2152</v>
      </c>
      <c r="L5336" s="135" t="s">
        <v>193</v>
      </c>
      <c r="M5336" s="134"/>
      <c r="N5336" s="137"/>
      <c r="O5336" s="121"/>
    </row>
    <row r="5337" spans="1:15" x14ac:dyDescent="0.25">
      <c r="A5337" s="139">
        <v>165</v>
      </c>
      <c r="B5337" s="135" t="s">
        <v>278</v>
      </c>
      <c r="C5337" s="134" t="s">
        <v>2102</v>
      </c>
      <c r="D5337" s="135">
        <v>6547</v>
      </c>
      <c r="E5337" s="135" t="s">
        <v>2325</v>
      </c>
      <c r="F5337" s="135">
        <v>1</v>
      </c>
      <c r="G5337" s="136">
        <v>112</v>
      </c>
      <c r="H5337" s="135" t="s">
        <v>3197</v>
      </c>
      <c r="I5337" s="135">
        <v>0</v>
      </c>
      <c r="J5337" s="135" t="s">
        <v>2151</v>
      </c>
      <c r="K5337" s="135" t="s">
        <v>2152</v>
      </c>
      <c r="L5337" s="135" t="s">
        <v>193</v>
      </c>
      <c r="M5337" s="134"/>
      <c r="N5337" s="137"/>
      <c r="O5337" s="121"/>
    </row>
    <row r="5338" spans="1:15" x14ac:dyDescent="0.25">
      <c r="A5338" s="139">
        <v>165</v>
      </c>
      <c r="B5338" s="135" t="s">
        <v>278</v>
      </c>
      <c r="C5338" s="134" t="s">
        <v>2102</v>
      </c>
      <c r="D5338" s="135">
        <v>6548</v>
      </c>
      <c r="E5338" s="135" t="s">
        <v>2325</v>
      </c>
      <c r="F5338" s="135">
        <v>1</v>
      </c>
      <c r="G5338" s="136">
        <v>113</v>
      </c>
      <c r="H5338" s="135" t="s">
        <v>3198</v>
      </c>
      <c r="I5338" s="135">
        <v>20</v>
      </c>
      <c r="J5338" s="135" t="s">
        <v>2155</v>
      </c>
      <c r="K5338" s="135" t="s">
        <v>2156</v>
      </c>
      <c r="L5338" s="135" t="s">
        <v>193</v>
      </c>
      <c r="M5338" s="134"/>
      <c r="N5338" s="137"/>
      <c r="O5338" s="121"/>
    </row>
    <row r="5339" spans="1:15" x14ac:dyDescent="0.25">
      <c r="A5339" s="139">
        <v>165</v>
      </c>
      <c r="B5339" s="135" t="s">
        <v>278</v>
      </c>
      <c r="C5339" s="134" t="s">
        <v>2102</v>
      </c>
      <c r="D5339" s="135">
        <v>6549</v>
      </c>
      <c r="E5339" s="135" t="s">
        <v>2325</v>
      </c>
      <c r="F5339" s="135">
        <v>1</v>
      </c>
      <c r="G5339" s="136">
        <v>114</v>
      </c>
      <c r="H5339" s="135" t="s">
        <v>3201</v>
      </c>
      <c r="I5339" s="135">
        <v>75</v>
      </c>
      <c r="J5339" s="135" t="s">
        <v>2155</v>
      </c>
      <c r="K5339" s="135" t="s">
        <v>2156</v>
      </c>
      <c r="L5339" s="135" t="s">
        <v>193</v>
      </c>
      <c r="M5339" s="134"/>
      <c r="N5339" s="137"/>
      <c r="O5339" s="121"/>
    </row>
    <row r="5340" spans="1:15" x14ac:dyDescent="0.25">
      <c r="A5340" s="139">
        <v>165</v>
      </c>
      <c r="B5340" s="135" t="s">
        <v>278</v>
      </c>
      <c r="C5340" s="134" t="s">
        <v>2102</v>
      </c>
      <c r="D5340" s="135">
        <v>6550</v>
      </c>
      <c r="E5340" s="135" t="s">
        <v>2325</v>
      </c>
      <c r="F5340" s="135">
        <v>1</v>
      </c>
      <c r="G5340" s="136">
        <v>115</v>
      </c>
      <c r="H5340" s="135" t="s">
        <v>3202</v>
      </c>
      <c r="I5340" s="135">
        <v>40</v>
      </c>
      <c r="J5340" s="135" t="s">
        <v>2155</v>
      </c>
      <c r="K5340" s="135" t="s">
        <v>2156</v>
      </c>
      <c r="L5340" s="135" t="s">
        <v>193</v>
      </c>
      <c r="M5340" s="134"/>
      <c r="N5340" s="137"/>
      <c r="O5340" s="121"/>
    </row>
    <row r="5341" spans="1:15" x14ac:dyDescent="0.25">
      <c r="A5341" s="139">
        <v>165</v>
      </c>
      <c r="B5341" s="135" t="s">
        <v>278</v>
      </c>
      <c r="C5341" s="134" t="s">
        <v>2102</v>
      </c>
      <c r="D5341" s="135">
        <v>6551</v>
      </c>
      <c r="E5341" s="135" t="s">
        <v>2325</v>
      </c>
      <c r="F5341" s="135">
        <v>1</v>
      </c>
      <c r="G5341" s="136">
        <v>116</v>
      </c>
      <c r="H5341" s="135" t="s">
        <v>3203</v>
      </c>
      <c r="I5341" s="135">
        <v>46</v>
      </c>
      <c r="J5341" s="135" t="s">
        <v>2105</v>
      </c>
      <c r="K5341" s="135" t="s">
        <v>2106</v>
      </c>
      <c r="L5341" s="135" t="s">
        <v>193</v>
      </c>
      <c r="M5341" s="134"/>
      <c r="N5341" s="137"/>
      <c r="O5341" s="121"/>
    </row>
    <row r="5342" spans="1:15" x14ac:dyDescent="0.25">
      <c r="A5342" s="139">
        <v>165</v>
      </c>
      <c r="B5342" s="135" t="s">
        <v>278</v>
      </c>
      <c r="C5342" s="134" t="s">
        <v>2102</v>
      </c>
      <c r="D5342" s="135">
        <v>6552</v>
      </c>
      <c r="E5342" s="135" t="s">
        <v>2325</v>
      </c>
      <c r="F5342" s="135">
        <v>1</v>
      </c>
      <c r="G5342" s="136">
        <v>117</v>
      </c>
      <c r="H5342" s="135" t="s">
        <v>3204</v>
      </c>
      <c r="I5342" s="135">
        <v>41</v>
      </c>
      <c r="J5342" s="135" t="s">
        <v>2155</v>
      </c>
      <c r="K5342" s="135" t="s">
        <v>2156</v>
      </c>
      <c r="L5342" s="135" t="s">
        <v>193</v>
      </c>
      <c r="M5342" s="134"/>
      <c r="N5342" s="137"/>
      <c r="O5342" s="121"/>
    </row>
    <row r="5343" spans="1:15" x14ac:dyDescent="0.25">
      <c r="A5343" s="139">
        <v>165</v>
      </c>
      <c r="B5343" s="135" t="s">
        <v>278</v>
      </c>
      <c r="C5343" s="134" t="s">
        <v>2102</v>
      </c>
      <c r="D5343" s="135">
        <v>6553</v>
      </c>
      <c r="E5343" s="135" t="s">
        <v>2325</v>
      </c>
      <c r="F5343" s="135">
        <v>1</v>
      </c>
      <c r="G5343" s="136">
        <v>119</v>
      </c>
      <c r="H5343" s="135" t="s">
        <v>3205</v>
      </c>
      <c r="I5343" s="135">
        <v>50</v>
      </c>
      <c r="J5343" s="135" t="s">
        <v>2108</v>
      </c>
      <c r="K5343" s="135" t="s">
        <v>2109</v>
      </c>
      <c r="L5343" s="135" t="s">
        <v>193</v>
      </c>
      <c r="M5343" s="134"/>
      <c r="N5343" s="137"/>
      <c r="O5343" s="121"/>
    </row>
    <row r="5344" spans="1:15" x14ac:dyDescent="0.25">
      <c r="A5344" s="139">
        <v>165</v>
      </c>
      <c r="B5344" s="135" t="s">
        <v>278</v>
      </c>
      <c r="C5344" s="134" t="s">
        <v>2102</v>
      </c>
      <c r="D5344" s="135">
        <v>6554</v>
      </c>
      <c r="E5344" s="135" t="s">
        <v>2325</v>
      </c>
      <c r="F5344" s="135">
        <v>1</v>
      </c>
      <c r="G5344" s="136">
        <v>120</v>
      </c>
      <c r="H5344" s="135" t="s">
        <v>3540</v>
      </c>
      <c r="I5344" s="135">
        <v>144</v>
      </c>
      <c r="J5344" s="135" t="s">
        <v>2108</v>
      </c>
      <c r="K5344" s="135" t="s">
        <v>2109</v>
      </c>
      <c r="L5344" s="135" t="s">
        <v>193</v>
      </c>
      <c r="M5344" s="134"/>
      <c r="N5344" s="137"/>
      <c r="O5344" s="121"/>
    </row>
    <row r="5345" spans="1:15" x14ac:dyDescent="0.25">
      <c r="A5345" s="139">
        <v>165</v>
      </c>
      <c r="B5345" s="135" t="s">
        <v>278</v>
      </c>
      <c r="C5345" s="134" t="s">
        <v>2102</v>
      </c>
      <c r="D5345" s="135">
        <v>6555</v>
      </c>
      <c r="E5345" s="135" t="s">
        <v>2325</v>
      </c>
      <c r="F5345" s="135">
        <v>1</v>
      </c>
      <c r="G5345" s="136">
        <v>121</v>
      </c>
      <c r="H5345" s="135" t="s">
        <v>3206</v>
      </c>
      <c r="I5345" s="135">
        <v>214</v>
      </c>
      <c r="J5345" s="135" t="s">
        <v>2108</v>
      </c>
      <c r="K5345" s="135" t="s">
        <v>2109</v>
      </c>
      <c r="L5345" s="135" t="s">
        <v>193</v>
      </c>
      <c r="M5345" s="134"/>
      <c r="N5345" s="137"/>
      <c r="O5345" s="121"/>
    </row>
    <row r="5346" spans="1:15" x14ac:dyDescent="0.25">
      <c r="A5346" s="139">
        <v>165</v>
      </c>
      <c r="B5346" s="135" t="s">
        <v>278</v>
      </c>
      <c r="C5346" s="134" t="s">
        <v>2102</v>
      </c>
      <c r="D5346" s="135">
        <v>6556</v>
      </c>
      <c r="E5346" s="135" t="s">
        <v>2325</v>
      </c>
      <c r="F5346" s="135">
        <v>1</v>
      </c>
      <c r="G5346" s="136">
        <v>122</v>
      </c>
      <c r="H5346" s="135" t="s">
        <v>3208</v>
      </c>
      <c r="I5346" s="135">
        <v>3035</v>
      </c>
      <c r="J5346" s="135" t="s">
        <v>2105</v>
      </c>
      <c r="K5346" s="135" t="s">
        <v>2106</v>
      </c>
      <c r="L5346" s="135" t="s">
        <v>193</v>
      </c>
      <c r="M5346" s="134"/>
      <c r="N5346" s="137"/>
      <c r="O5346" s="121"/>
    </row>
    <row r="5347" spans="1:15" x14ac:dyDescent="0.25">
      <c r="A5347" s="139">
        <v>165</v>
      </c>
      <c r="B5347" s="135" t="s">
        <v>278</v>
      </c>
      <c r="C5347" s="134" t="s">
        <v>2102</v>
      </c>
      <c r="D5347" s="135">
        <v>6557</v>
      </c>
      <c r="E5347" s="135" t="s">
        <v>2325</v>
      </c>
      <c r="F5347" s="135">
        <v>1</v>
      </c>
      <c r="G5347" s="136">
        <v>123</v>
      </c>
      <c r="H5347" s="135" t="s">
        <v>3541</v>
      </c>
      <c r="I5347" s="135">
        <v>952</v>
      </c>
      <c r="J5347" s="135" t="s">
        <v>2115</v>
      </c>
      <c r="K5347" s="135" t="s">
        <v>2116</v>
      </c>
      <c r="L5347" s="135" t="s">
        <v>2117</v>
      </c>
      <c r="M5347" s="134"/>
      <c r="N5347" s="137"/>
      <c r="O5347" s="121"/>
    </row>
    <row r="5348" spans="1:15" x14ac:dyDescent="0.25">
      <c r="A5348" s="139">
        <v>165</v>
      </c>
      <c r="B5348" s="135" t="s">
        <v>278</v>
      </c>
      <c r="C5348" s="134" t="s">
        <v>2102</v>
      </c>
      <c r="D5348" s="135">
        <v>6558</v>
      </c>
      <c r="E5348" s="135" t="s">
        <v>2325</v>
      </c>
      <c r="F5348" s="135">
        <v>1</v>
      </c>
      <c r="G5348" s="136">
        <v>124</v>
      </c>
      <c r="H5348" s="135" t="s">
        <v>3542</v>
      </c>
      <c r="I5348" s="135">
        <v>105</v>
      </c>
      <c r="J5348" s="135" t="s">
        <v>2151</v>
      </c>
      <c r="K5348" s="135" t="s">
        <v>2152</v>
      </c>
      <c r="L5348" s="135" t="s">
        <v>193</v>
      </c>
      <c r="M5348" s="134"/>
      <c r="N5348" s="137"/>
      <c r="O5348" s="121"/>
    </row>
    <row r="5349" spans="1:15" x14ac:dyDescent="0.25">
      <c r="A5349" s="139">
        <v>165</v>
      </c>
      <c r="B5349" s="135" t="s">
        <v>278</v>
      </c>
      <c r="C5349" s="134" t="s">
        <v>2102</v>
      </c>
      <c r="D5349" s="135">
        <v>6559</v>
      </c>
      <c r="E5349" s="135" t="s">
        <v>2325</v>
      </c>
      <c r="F5349" s="135">
        <v>1</v>
      </c>
      <c r="G5349" s="136">
        <v>125</v>
      </c>
      <c r="H5349" s="135" t="s">
        <v>3543</v>
      </c>
      <c r="I5349" s="135">
        <v>39</v>
      </c>
      <c r="J5349" s="135" t="s">
        <v>2155</v>
      </c>
      <c r="K5349" s="135" t="s">
        <v>2156</v>
      </c>
      <c r="L5349" s="135" t="s">
        <v>193</v>
      </c>
      <c r="M5349" s="134"/>
      <c r="N5349" s="137"/>
      <c r="O5349" s="121"/>
    </row>
    <row r="5350" spans="1:15" x14ac:dyDescent="0.25">
      <c r="A5350" s="139">
        <v>165</v>
      </c>
      <c r="B5350" s="135" t="s">
        <v>278</v>
      </c>
      <c r="C5350" s="134" t="s">
        <v>2102</v>
      </c>
      <c r="D5350" s="135">
        <v>6560</v>
      </c>
      <c r="E5350" s="135" t="s">
        <v>2325</v>
      </c>
      <c r="F5350" s="135">
        <v>1</v>
      </c>
      <c r="G5350" s="136">
        <v>126</v>
      </c>
      <c r="H5350" s="135" t="s">
        <v>3544</v>
      </c>
      <c r="I5350" s="135">
        <v>952</v>
      </c>
      <c r="J5350" s="135" t="s">
        <v>2115</v>
      </c>
      <c r="K5350" s="135" t="s">
        <v>2116</v>
      </c>
      <c r="L5350" s="135" t="s">
        <v>2117</v>
      </c>
      <c r="M5350" s="134"/>
      <c r="N5350" s="137"/>
      <c r="O5350" s="121"/>
    </row>
    <row r="5351" spans="1:15" x14ac:dyDescent="0.25">
      <c r="A5351" s="139">
        <v>165</v>
      </c>
      <c r="B5351" s="135" t="s">
        <v>278</v>
      </c>
      <c r="C5351" s="134" t="s">
        <v>2102</v>
      </c>
      <c r="D5351" s="135">
        <v>6561</v>
      </c>
      <c r="E5351" s="135" t="s">
        <v>2325</v>
      </c>
      <c r="F5351" s="135">
        <v>1</v>
      </c>
      <c r="G5351" s="136">
        <v>127</v>
      </c>
      <c r="H5351" s="135" t="s">
        <v>3545</v>
      </c>
      <c r="I5351" s="135">
        <v>952</v>
      </c>
      <c r="J5351" s="135" t="s">
        <v>2115</v>
      </c>
      <c r="K5351" s="135" t="s">
        <v>2116</v>
      </c>
      <c r="L5351" s="135" t="s">
        <v>2117</v>
      </c>
      <c r="M5351" s="134"/>
      <c r="N5351" s="137"/>
      <c r="O5351" s="121"/>
    </row>
    <row r="5352" spans="1:15" x14ac:dyDescent="0.25">
      <c r="A5352" s="139">
        <v>165</v>
      </c>
      <c r="B5352" s="135" t="s">
        <v>278</v>
      </c>
      <c r="C5352" s="134" t="s">
        <v>2102</v>
      </c>
      <c r="D5352" s="135">
        <v>6562</v>
      </c>
      <c r="E5352" s="135" t="s">
        <v>2325</v>
      </c>
      <c r="F5352" s="135">
        <v>1</v>
      </c>
      <c r="G5352" s="136">
        <v>128</v>
      </c>
      <c r="H5352" s="135" t="s">
        <v>3546</v>
      </c>
      <c r="I5352" s="135">
        <v>105</v>
      </c>
      <c r="J5352" s="135" t="s">
        <v>2151</v>
      </c>
      <c r="K5352" s="135" t="s">
        <v>2152</v>
      </c>
      <c r="L5352" s="135" t="s">
        <v>193</v>
      </c>
      <c r="M5352" s="134"/>
      <c r="N5352" s="137"/>
      <c r="O5352" s="121"/>
    </row>
    <row r="5353" spans="1:15" x14ac:dyDescent="0.25">
      <c r="A5353" s="139">
        <v>165</v>
      </c>
      <c r="B5353" s="135" t="s">
        <v>278</v>
      </c>
      <c r="C5353" s="134" t="s">
        <v>2102</v>
      </c>
      <c r="D5353" s="135">
        <v>6563</v>
      </c>
      <c r="E5353" s="135" t="s">
        <v>2325</v>
      </c>
      <c r="F5353" s="135">
        <v>1</v>
      </c>
      <c r="G5353" s="136">
        <v>129</v>
      </c>
      <c r="H5353" s="135" t="s">
        <v>3547</v>
      </c>
      <c r="I5353" s="135">
        <v>39</v>
      </c>
      <c r="J5353" s="135" t="s">
        <v>2155</v>
      </c>
      <c r="K5353" s="135" t="s">
        <v>2156</v>
      </c>
      <c r="L5353" s="135" t="s">
        <v>193</v>
      </c>
      <c r="M5353" s="134"/>
      <c r="N5353" s="145"/>
      <c r="O5353" s="121"/>
    </row>
    <row r="5354" spans="1:15" x14ac:dyDescent="0.25">
      <c r="A5354" s="139">
        <v>165</v>
      </c>
      <c r="B5354" s="135" t="s">
        <v>278</v>
      </c>
      <c r="C5354" s="134" t="s">
        <v>2102</v>
      </c>
      <c r="D5354" s="135">
        <v>6564</v>
      </c>
      <c r="E5354" s="135" t="s">
        <v>2325</v>
      </c>
      <c r="F5354" s="135">
        <v>1</v>
      </c>
      <c r="G5354" s="136">
        <v>130</v>
      </c>
      <c r="H5354" s="135" t="s">
        <v>3209</v>
      </c>
      <c r="I5354" s="135">
        <v>952</v>
      </c>
      <c r="J5354" s="135" t="s">
        <v>2115</v>
      </c>
      <c r="K5354" s="135" t="s">
        <v>2116</v>
      </c>
      <c r="L5354" s="135" t="s">
        <v>2117</v>
      </c>
      <c r="M5354" s="134"/>
      <c r="N5354" s="145"/>
      <c r="O5354" s="121"/>
    </row>
    <row r="5355" spans="1:15" x14ac:dyDescent="0.25">
      <c r="A5355" s="139">
        <v>165</v>
      </c>
      <c r="B5355" s="135" t="s">
        <v>278</v>
      </c>
      <c r="C5355" s="134" t="s">
        <v>2102</v>
      </c>
      <c r="D5355" s="135">
        <v>6565</v>
      </c>
      <c r="E5355" s="135" t="s">
        <v>2325</v>
      </c>
      <c r="F5355" s="135">
        <v>1</v>
      </c>
      <c r="G5355" s="136">
        <v>131</v>
      </c>
      <c r="H5355" s="135" t="s">
        <v>3210</v>
      </c>
      <c r="I5355" s="135">
        <v>1370</v>
      </c>
      <c r="J5355" s="135" t="s">
        <v>2115</v>
      </c>
      <c r="K5355" s="135" t="s">
        <v>2116</v>
      </c>
      <c r="L5355" s="135" t="s">
        <v>2117</v>
      </c>
      <c r="M5355" s="134"/>
      <c r="N5355" s="145"/>
      <c r="O5355" s="121"/>
    </row>
    <row r="5356" spans="1:15" x14ac:dyDescent="0.25">
      <c r="A5356" s="139">
        <v>165</v>
      </c>
      <c r="B5356" s="135" t="s">
        <v>278</v>
      </c>
      <c r="C5356" s="134" t="s">
        <v>2102</v>
      </c>
      <c r="D5356" s="135">
        <v>6566</v>
      </c>
      <c r="E5356" s="135" t="s">
        <v>2325</v>
      </c>
      <c r="F5356" s="135">
        <v>1</v>
      </c>
      <c r="G5356" s="136">
        <v>132</v>
      </c>
      <c r="H5356" s="135" t="s">
        <v>3211</v>
      </c>
      <c r="I5356" s="135">
        <v>20</v>
      </c>
      <c r="J5356" s="135" t="s">
        <v>2155</v>
      </c>
      <c r="K5356" s="135" t="s">
        <v>2156</v>
      </c>
      <c r="L5356" s="135" t="s">
        <v>193</v>
      </c>
      <c r="M5356" s="134"/>
      <c r="N5356" s="145"/>
      <c r="O5356" s="121"/>
    </row>
    <row r="5357" spans="1:15" x14ac:dyDescent="0.25">
      <c r="A5357" s="139">
        <v>165</v>
      </c>
      <c r="B5357" s="135" t="s">
        <v>278</v>
      </c>
      <c r="C5357" s="134" t="s">
        <v>2102</v>
      </c>
      <c r="D5357" s="135">
        <v>6567</v>
      </c>
      <c r="E5357" s="135" t="s">
        <v>2325</v>
      </c>
      <c r="F5357" s="135">
        <v>1</v>
      </c>
      <c r="G5357" s="136">
        <v>133</v>
      </c>
      <c r="H5357" s="135" t="s">
        <v>3212</v>
      </c>
      <c r="I5357" s="135">
        <v>45</v>
      </c>
      <c r="J5357" s="135" t="s">
        <v>2108</v>
      </c>
      <c r="K5357" s="135" t="s">
        <v>2109</v>
      </c>
      <c r="L5357" s="135" t="s">
        <v>193</v>
      </c>
      <c r="M5357" s="134"/>
      <c r="N5357" s="145"/>
      <c r="O5357" s="121"/>
    </row>
    <row r="5358" spans="1:15" x14ac:dyDescent="0.25">
      <c r="A5358" s="139">
        <v>165</v>
      </c>
      <c r="B5358" s="135" t="s">
        <v>278</v>
      </c>
      <c r="C5358" s="134" t="s">
        <v>2102</v>
      </c>
      <c r="D5358" s="135">
        <v>6568</v>
      </c>
      <c r="E5358" s="135" t="s">
        <v>2325</v>
      </c>
      <c r="F5358" s="135">
        <v>1</v>
      </c>
      <c r="G5358" s="136">
        <v>134</v>
      </c>
      <c r="H5358" s="135" t="s">
        <v>3213</v>
      </c>
      <c r="I5358" s="135">
        <v>45</v>
      </c>
      <c r="J5358" s="135" t="s">
        <v>2108</v>
      </c>
      <c r="K5358" s="135" t="s">
        <v>2109</v>
      </c>
      <c r="L5358" s="135" t="s">
        <v>193</v>
      </c>
      <c r="M5358" s="134"/>
      <c r="N5358" s="145"/>
      <c r="O5358" s="121"/>
    </row>
    <row r="5359" spans="1:15" x14ac:dyDescent="0.25">
      <c r="A5359" s="139">
        <v>165</v>
      </c>
      <c r="B5359" s="135" t="s">
        <v>278</v>
      </c>
      <c r="C5359" s="134" t="s">
        <v>2102</v>
      </c>
      <c r="D5359" s="135">
        <v>6569</v>
      </c>
      <c r="E5359" s="135" t="s">
        <v>2325</v>
      </c>
      <c r="F5359" s="135">
        <v>1</v>
      </c>
      <c r="G5359" s="136">
        <v>135</v>
      </c>
      <c r="H5359" s="135" t="s">
        <v>3214</v>
      </c>
      <c r="I5359" s="135">
        <v>45</v>
      </c>
      <c r="J5359" s="135" t="s">
        <v>2155</v>
      </c>
      <c r="K5359" s="135" t="s">
        <v>2156</v>
      </c>
      <c r="L5359" s="135" t="s">
        <v>193</v>
      </c>
      <c r="M5359" s="134"/>
      <c r="N5359" s="145"/>
      <c r="O5359" s="121"/>
    </row>
    <row r="5360" spans="1:15" x14ac:dyDescent="0.25">
      <c r="A5360" s="139">
        <v>165</v>
      </c>
      <c r="B5360" s="135" t="s">
        <v>278</v>
      </c>
      <c r="C5360" s="134" t="s">
        <v>2102</v>
      </c>
      <c r="D5360" s="135">
        <v>6570</v>
      </c>
      <c r="E5360" s="135" t="s">
        <v>2325</v>
      </c>
      <c r="F5360" s="135">
        <v>1</v>
      </c>
      <c r="G5360" s="136">
        <v>136</v>
      </c>
      <c r="H5360" s="135" t="s">
        <v>3215</v>
      </c>
      <c r="I5360" s="135">
        <v>45</v>
      </c>
      <c r="J5360" s="135" t="s">
        <v>2151</v>
      </c>
      <c r="K5360" s="135" t="s">
        <v>2152</v>
      </c>
      <c r="L5360" s="135" t="s">
        <v>193</v>
      </c>
      <c r="M5360" s="134"/>
      <c r="N5360" s="145"/>
      <c r="O5360" s="121"/>
    </row>
    <row r="5361" spans="1:15" x14ac:dyDescent="0.25">
      <c r="A5361" s="139">
        <v>165</v>
      </c>
      <c r="B5361" s="135" t="s">
        <v>278</v>
      </c>
      <c r="C5361" s="134" t="s">
        <v>2102</v>
      </c>
      <c r="D5361" s="135">
        <v>6571</v>
      </c>
      <c r="E5361" s="135" t="s">
        <v>2325</v>
      </c>
      <c r="F5361" s="146">
        <v>1</v>
      </c>
      <c r="G5361" s="147">
        <v>137</v>
      </c>
      <c r="H5361" s="135" t="s">
        <v>3216</v>
      </c>
      <c r="I5361" s="146">
        <v>45</v>
      </c>
      <c r="J5361" s="134" t="s">
        <v>2108</v>
      </c>
      <c r="K5361" s="135" t="s">
        <v>2109</v>
      </c>
      <c r="L5361" s="135" t="s">
        <v>193</v>
      </c>
      <c r="M5361" s="134"/>
      <c r="N5361" s="143"/>
      <c r="O5361" s="121"/>
    </row>
    <row r="5362" spans="1:15" x14ac:dyDescent="0.25">
      <c r="A5362" s="139">
        <v>165</v>
      </c>
      <c r="B5362" s="135" t="s">
        <v>278</v>
      </c>
      <c r="C5362" s="134" t="s">
        <v>2102</v>
      </c>
      <c r="D5362" s="135">
        <v>6572</v>
      </c>
      <c r="E5362" s="135" t="s">
        <v>2325</v>
      </c>
      <c r="F5362" s="146">
        <v>1</v>
      </c>
      <c r="G5362" s="147">
        <v>138</v>
      </c>
      <c r="H5362" s="135" t="s">
        <v>4405</v>
      </c>
      <c r="I5362" s="146">
        <v>45</v>
      </c>
      <c r="J5362" s="134" t="s">
        <v>2108</v>
      </c>
      <c r="K5362" s="135" t="s">
        <v>2109</v>
      </c>
      <c r="L5362" s="135" t="s">
        <v>193</v>
      </c>
      <c r="M5362" s="134"/>
      <c r="N5362" s="143"/>
      <c r="O5362" s="121"/>
    </row>
    <row r="5363" spans="1:15" x14ac:dyDescent="0.25">
      <c r="A5363" s="139">
        <v>165</v>
      </c>
      <c r="B5363" s="135" t="s">
        <v>278</v>
      </c>
      <c r="C5363" s="134" t="s">
        <v>2102</v>
      </c>
      <c r="D5363" s="135">
        <v>6573</v>
      </c>
      <c r="E5363" s="135" t="s">
        <v>2325</v>
      </c>
      <c r="F5363" s="146">
        <v>1</v>
      </c>
      <c r="G5363" s="147">
        <v>139</v>
      </c>
      <c r="H5363" s="135" t="s">
        <v>4406</v>
      </c>
      <c r="I5363" s="146">
        <v>132</v>
      </c>
      <c r="J5363" s="134" t="s">
        <v>2151</v>
      </c>
      <c r="K5363" s="135" t="s">
        <v>2152</v>
      </c>
      <c r="L5363" s="135" t="s">
        <v>193</v>
      </c>
      <c r="M5363" s="134"/>
      <c r="N5363" s="143"/>
      <c r="O5363" s="121"/>
    </row>
    <row r="5364" spans="1:15" x14ac:dyDescent="0.25">
      <c r="A5364" s="139">
        <v>165</v>
      </c>
      <c r="B5364" s="135" t="s">
        <v>278</v>
      </c>
      <c r="C5364" s="134" t="s">
        <v>2102</v>
      </c>
      <c r="D5364" s="135">
        <v>6574</v>
      </c>
      <c r="E5364" s="135" t="s">
        <v>2325</v>
      </c>
      <c r="F5364" s="146">
        <v>1</v>
      </c>
      <c r="G5364" s="147">
        <v>140</v>
      </c>
      <c r="H5364" s="135" t="s">
        <v>4407</v>
      </c>
      <c r="I5364" s="146">
        <v>1370</v>
      </c>
      <c r="J5364" s="134" t="s">
        <v>2115</v>
      </c>
      <c r="K5364" s="135" t="s">
        <v>2116</v>
      </c>
      <c r="L5364" s="135" t="s">
        <v>2117</v>
      </c>
      <c r="M5364" s="134"/>
      <c r="N5364" s="143"/>
      <c r="O5364" s="121"/>
    </row>
    <row r="5365" spans="1:15" x14ac:dyDescent="0.25">
      <c r="A5365" s="139">
        <v>165</v>
      </c>
      <c r="B5365" s="135" t="s">
        <v>278</v>
      </c>
      <c r="C5365" s="134" t="s">
        <v>2102</v>
      </c>
      <c r="D5365" s="135">
        <v>6575</v>
      </c>
      <c r="E5365" s="135" t="s">
        <v>2325</v>
      </c>
      <c r="F5365" s="146">
        <v>1</v>
      </c>
      <c r="G5365" s="147">
        <v>141</v>
      </c>
      <c r="H5365" s="135" t="s">
        <v>4408</v>
      </c>
      <c r="I5365" s="146">
        <v>20</v>
      </c>
      <c r="J5365" s="134" t="s">
        <v>2155</v>
      </c>
      <c r="K5365" s="135" t="s">
        <v>2156</v>
      </c>
      <c r="L5365" s="135" t="s">
        <v>193</v>
      </c>
      <c r="M5365" s="134"/>
      <c r="N5365" s="143"/>
      <c r="O5365" s="121"/>
    </row>
    <row r="5366" spans="1:15" x14ac:dyDescent="0.25">
      <c r="A5366" s="139">
        <v>165</v>
      </c>
      <c r="B5366" s="135" t="s">
        <v>278</v>
      </c>
      <c r="C5366" s="134" t="s">
        <v>2102</v>
      </c>
      <c r="D5366" s="135">
        <v>6576</v>
      </c>
      <c r="E5366" s="135" t="s">
        <v>2325</v>
      </c>
      <c r="F5366" s="146">
        <v>2</v>
      </c>
      <c r="G5366" s="147">
        <v>201</v>
      </c>
      <c r="H5366" s="135" t="s">
        <v>3223</v>
      </c>
      <c r="I5366" s="146">
        <v>900</v>
      </c>
      <c r="J5366" s="134" t="s">
        <v>2138</v>
      </c>
      <c r="K5366" s="135" t="s">
        <v>2139</v>
      </c>
      <c r="L5366" s="135" t="s">
        <v>194</v>
      </c>
      <c r="M5366" s="134"/>
      <c r="N5366" s="143"/>
      <c r="O5366" s="121"/>
    </row>
    <row r="5367" spans="1:15" x14ac:dyDescent="0.25">
      <c r="A5367" s="139">
        <v>165</v>
      </c>
      <c r="B5367" s="135" t="s">
        <v>278</v>
      </c>
      <c r="C5367" s="134" t="s">
        <v>2102</v>
      </c>
      <c r="D5367" s="135">
        <v>6577</v>
      </c>
      <c r="E5367" s="135" t="s">
        <v>2325</v>
      </c>
      <c r="F5367" s="146">
        <v>2</v>
      </c>
      <c r="G5367" s="147">
        <v>202</v>
      </c>
      <c r="H5367" s="135" t="s">
        <v>3224</v>
      </c>
      <c r="I5367" s="146">
        <v>22</v>
      </c>
      <c r="J5367" s="134" t="s">
        <v>2155</v>
      </c>
      <c r="K5367" s="135" t="s">
        <v>2156</v>
      </c>
      <c r="L5367" s="135" t="s">
        <v>193</v>
      </c>
      <c r="M5367" s="134"/>
      <c r="N5367" s="143"/>
      <c r="O5367" s="121"/>
    </row>
    <row r="5368" spans="1:15" x14ac:dyDescent="0.25">
      <c r="A5368" s="139">
        <v>165</v>
      </c>
      <c r="B5368" s="135" t="s">
        <v>278</v>
      </c>
      <c r="C5368" s="134" t="s">
        <v>2102</v>
      </c>
      <c r="D5368" s="135">
        <v>6578</v>
      </c>
      <c r="E5368" s="135" t="s">
        <v>2325</v>
      </c>
      <c r="F5368" s="146">
        <v>2</v>
      </c>
      <c r="G5368" s="147">
        <v>203</v>
      </c>
      <c r="H5368" s="135" t="s">
        <v>3225</v>
      </c>
      <c r="I5368" s="146">
        <v>132</v>
      </c>
      <c r="J5368" s="134" t="s">
        <v>2112</v>
      </c>
      <c r="K5368" s="135" t="s">
        <v>2113</v>
      </c>
      <c r="L5368" s="135" t="s">
        <v>194</v>
      </c>
      <c r="M5368" s="134"/>
      <c r="N5368" s="143"/>
      <c r="O5368" s="121"/>
    </row>
    <row r="5369" spans="1:15" x14ac:dyDescent="0.25">
      <c r="A5369" s="139">
        <v>165</v>
      </c>
      <c r="B5369" s="135" t="s">
        <v>278</v>
      </c>
      <c r="C5369" s="134" t="s">
        <v>2102</v>
      </c>
      <c r="D5369" s="135">
        <v>6579</v>
      </c>
      <c r="E5369" s="135" t="s">
        <v>2325</v>
      </c>
      <c r="F5369" s="135">
        <v>2</v>
      </c>
      <c r="G5369" s="136">
        <v>204</v>
      </c>
      <c r="H5369" s="135" t="s">
        <v>3226</v>
      </c>
      <c r="I5369" s="135">
        <v>165</v>
      </c>
      <c r="J5369" s="135" t="s">
        <v>2151</v>
      </c>
      <c r="K5369" s="135" t="s">
        <v>2152</v>
      </c>
      <c r="L5369" s="135" t="s">
        <v>193</v>
      </c>
      <c r="M5369" s="135"/>
      <c r="N5369" s="137"/>
      <c r="O5369" s="121"/>
    </row>
    <row r="5370" spans="1:15" x14ac:dyDescent="0.25">
      <c r="A5370" s="139">
        <v>165</v>
      </c>
      <c r="B5370" s="135" t="s">
        <v>278</v>
      </c>
      <c r="C5370" s="134" t="s">
        <v>2102</v>
      </c>
      <c r="D5370" s="135">
        <v>6580</v>
      </c>
      <c r="E5370" s="135" t="s">
        <v>2325</v>
      </c>
      <c r="F5370" s="135">
        <v>2</v>
      </c>
      <c r="G5370" s="136">
        <v>206</v>
      </c>
      <c r="H5370" s="135" t="s">
        <v>3228</v>
      </c>
      <c r="I5370" s="135">
        <v>46</v>
      </c>
      <c r="J5370" s="135" t="s">
        <v>2155</v>
      </c>
      <c r="K5370" s="135" t="s">
        <v>2156</v>
      </c>
      <c r="L5370" s="135" t="s">
        <v>193</v>
      </c>
      <c r="M5370" s="135"/>
      <c r="N5370" s="137"/>
      <c r="O5370" s="121"/>
    </row>
    <row r="5371" spans="1:15" x14ac:dyDescent="0.25">
      <c r="A5371" s="139">
        <v>165</v>
      </c>
      <c r="B5371" s="135" t="s">
        <v>278</v>
      </c>
      <c r="C5371" s="134" t="s">
        <v>2102</v>
      </c>
      <c r="D5371" s="135">
        <v>6581</v>
      </c>
      <c r="E5371" s="135" t="s">
        <v>2325</v>
      </c>
      <c r="F5371" s="135">
        <v>2</v>
      </c>
      <c r="G5371" s="136">
        <v>207</v>
      </c>
      <c r="H5371" s="135" t="s">
        <v>3229</v>
      </c>
      <c r="I5371" s="135">
        <v>76</v>
      </c>
      <c r="J5371" s="135" t="s">
        <v>2155</v>
      </c>
      <c r="K5371" s="135" t="s">
        <v>2156</v>
      </c>
      <c r="L5371" s="135" t="s">
        <v>193</v>
      </c>
      <c r="M5371" s="135"/>
      <c r="N5371" s="137"/>
      <c r="O5371" s="121"/>
    </row>
    <row r="5372" spans="1:15" x14ac:dyDescent="0.25">
      <c r="A5372" s="139">
        <v>165</v>
      </c>
      <c r="B5372" s="135" t="s">
        <v>278</v>
      </c>
      <c r="C5372" s="134" t="s">
        <v>2102</v>
      </c>
      <c r="D5372" s="135">
        <v>6582</v>
      </c>
      <c r="E5372" s="135" t="s">
        <v>2325</v>
      </c>
      <c r="F5372" s="135">
        <v>2</v>
      </c>
      <c r="G5372" s="136">
        <v>208</v>
      </c>
      <c r="H5372" s="135" t="s">
        <v>3230</v>
      </c>
      <c r="I5372" s="135">
        <v>40</v>
      </c>
      <c r="J5372" s="135" t="s">
        <v>2105</v>
      </c>
      <c r="K5372" s="135" t="s">
        <v>2106</v>
      </c>
      <c r="L5372" s="135" t="s">
        <v>193</v>
      </c>
      <c r="M5372" s="135"/>
      <c r="N5372" s="137"/>
      <c r="O5372" s="121"/>
    </row>
    <row r="5373" spans="1:15" x14ac:dyDescent="0.25">
      <c r="A5373" s="139">
        <v>165</v>
      </c>
      <c r="B5373" s="135" t="s">
        <v>278</v>
      </c>
      <c r="C5373" s="134" t="s">
        <v>2102</v>
      </c>
      <c r="D5373" s="135">
        <v>6583</v>
      </c>
      <c r="E5373" s="135" t="s">
        <v>2325</v>
      </c>
      <c r="F5373" s="135">
        <v>2</v>
      </c>
      <c r="G5373" s="136">
        <v>210</v>
      </c>
      <c r="H5373" s="135" t="s">
        <v>3231</v>
      </c>
      <c r="I5373" s="135">
        <v>1694</v>
      </c>
      <c r="J5373" s="135" t="s">
        <v>2105</v>
      </c>
      <c r="K5373" s="135" t="s">
        <v>2106</v>
      </c>
      <c r="L5373" s="135" t="s">
        <v>193</v>
      </c>
      <c r="M5373" s="135"/>
      <c r="N5373" s="137"/>
      <c r="O5373" s="121"/>
    </row>
    <row r="5374" spans="1:15" x14ac:dyDescent="0.25">
      <c r="A5374" s="139">
        <v>165</v>
      </c>
      <c r="B5374" s="135" t="s">
        <v>278</v>
      </c>
      <c r="C5374" s="134" t="s">
        <v>2102</v>
      </c>
      <c r="D5374" s="135">
        <v>6584</v>
      </c>
      <c r="E5374" s="135" t="s">
        <v>2325</v>
      </c>
      <c r="F5374" s="135">
        <v>2</v>
      </c>
      <c r="G5374" s="136">
        <v>211</v>
      </c>
      <c r="H5374" s="135" t="s">
        <v>3232</v>
      </c>
      <c r="I5374" s="135">
        <v>144</v>
      </c>
      <c r="J5374" s="135" t="s">
        <v>2108</v>
      </c>
      <c r="K5374" s="135" t="s">
        <v>2109</v>
      </c>
      <c r="L5374" s="135" t="s">
        <v>193</v>
      </c>
      <c r="M5374" s="135"/>
      <c r="N5374" s="137"/>
      <c r="O5374" s="121"/>
    </row>
    <row r="5375" spans="1:15" x14ac:dyDescent="0.25">
      <c r="A5375" s="139">
        <v>165</v>
      </c>
      <c r="B5375" s="135" t="s">
        <v>278</v>
      </c>
      <c r="C5375" s="134" t="s">
        <v>2102</v>
      </c>
      <c r="D5375" s="135">
        <v>6585</v>
      </c>
      <c r="E5375" s="135" t="s">
        <v>2325</v>
      </c>
      <c r="F5375" s="135">
        <v>2</v>
      </c>
      <c r="G5375" s="136">
        <v>212</v>
      </c>
      <c r="H5375" s="135" t="s">
        <v>4409</v>
      </c>
      <c r="I5375" s="135">
        <v>50</v>
      </c>
      <c r="J5375" s="135" t="s">
        <v>2108</v>
      </c>
      <c r="K5375" s="135" t="s">
        <v>2109</v>
      </c>
      <c r="L5375" s="135" t="s">
        <v>193</v>
      </c>
      <c r="M5375" s="135"/>
      <c r="N5375" s="137"/>
      <c r="O5375" s="121"/>
    </row>
    <row r="5376" spans="1:15" x14ac:dyDescent="0.25">
      <c r="A5376" s="139">
        <v>165</v>
      </c>
      <c r="B5376" s="135" t="s">
        <v>278</v>
      </c>
      <c r="C5376" s="134" t="s">
        <v>2102</v>
      </c>
      <c r="D5376" s="135">
        <v>6586</v>
      </c>
      <c r="E5376" s="135" t="s">
        <v>2325</v>
      </c>
      <c r="F5376" s="135">
        <v>2</v>
      </c>
      <c r="G5376" s="136">
        <v>213</v>
      </c>
      <c r="H5376" s="135" t="s">
        <v>4410</v>
      </c>
      <c r="I5376" s="135">
        <v>26</v>
      </c>
      <c r="J5376" s="135" t="s">
        <v>2155</v>
      </c>
      <c r="K5376" s="135" t="s">
        <v>2156</v>
      </c>
      <c r="L5376" s="135" t="s">
        <v>193</v>
      </c>
      <c r="M5376" s="135"/>
      <c r="N5376" s="137"/>
      <c r="O5376" s="121"/>
    </row>
    <row r="5377" spans="1:15" x14ac:dyDescent="0.25">
      <c r="A5377" s="139">
        <v>165</v>
      </c>
      <c r="B5377" s="135" t="s">
        <v>278</v>
      </c>
      <c r="C5377" s="134" t="s">
        <v>2102</v>
      </c>
      <c r="D5377" s="135">
        <v>6587</v>
      </c>
      <c r="E5377" s="135" t="s">
        <v>2325</v>
      </c>
      <c r="F5377" s="135">
        <v>2</v>
      </c>
      <c r="G5377" s="136">
        <v>214</v>
      </c>
      <c r="H5377" s="135" t="s">
        <v>3236</v>
      </c>
      <c r="I5377" s="135">
        <v>208</v>
      </c>
      <c r="J5377" s="135" t="s">
        <v>2108</v>
      </c>
      <c r="K5377" s="135" t="s">
        <v>2109</v>
      </c>
      <c r="L5377" s="135" t="s">
        <v>193</v>
      </c>
      <c r="M5377" s="135"/>
      <c r="N5377" s="137"/>
      <c r="O5377" s="121"/>
    </row>
    <row r="5378" spans="1:15" x14ac:dyDescent="0.25">
      <c r="A5378" s="139">
        <v>165</v>
      </c>
      <c r="B5378" s="135" t="s">
        <v>278</v>
      </c>
      <c r="C5378" s="134" t="s">
        <v>2102</v>
      </c>
      <c r="D5378" s="135">
        <v>6588</v>
      </c>
      <c r="E5378" s="135" t="s">
        <v>2325</v>
      </c>
      <c r="F5378" s="135">
        <v>2</v>
      </c>
      <c r="G5378" s="136">
        <v>215</v>
      </c>
      <c r="H5378" s="135" t="s">
        <v>3238</v>
      </c>
      <c r="I5378" s="135">
        <v>950</v>
      </c>
      <c r="J5378" s="135" t="s">
        <v>2115</v>
      </c>
      <c r="K5378" s="135" t="s">
        <v>2116</v>
      </c>
      <c r="L5378" s="135" t="s">
        <v>2117</v>
      </c>
      <c r="M5378" s="135"/>
      <c r="N5378" s="137"/>
      <c r="O5378" s="121"/>
    </row>
    <row r="5379" spans="1:15" x14ac:dyDescent="0.25">
      <c r="A5379" s="139">
        <v>165</v>
      </c>
      <c r="B5379" s="135" t="s">
        <v>278</v>
      </c>
      <c r="C5379" s="134" t="s">
        <v>2102</v>
      </c>
      <c r="D5379" s="135">
        <v>6589</v>
      </c>
      <c r="E5379" s="135" t="s">
        <v>2325</v>
      </c>
      <c r="F5379" s="135">
        <v>2</v>
      </c>
      <c r="G5379" s="136">
        <v>216</v>
      </c>
      <c r="H5379" s="135" t="s">
        <v>3239</v>
      </c>
      <c r="I5379" s="135">
        <v>108</v>
      </c>
      <c r="J5379" s="135" t="s">
        <v>2151</v>
      </c>
      <c r="K5379" s="135" t="s">
        <v>2152</v>
      </c>
      <c r="L5379" s="135" t="s">
        <v>193</v>
      </c>
      <c r="M5379" s="135"/>
      <c r="N5379" s="137"/>
      <c r="O5379" s="121"/>
    </row>
    <row r="5380" spans="1:15" x14ac:dyDescent="0.25">
      <c r="A5380" s="139">
        <v>165</v>
      </c>
      <c r="B5380" s="135" t="s">
        <v>278</v>
      </c>
      <c r="C5380" s="134" t="s">
        <v>2102</v>
      </c>
      <c r="D5380" s="135">
        <v>6590</v>
      </c>
      <c r="E5380" s="135" t="s">
        <v>2325</v>
      </c>
      <c r="F5380" s="135">
        <v>2</v>
      </c>
      <c r="G5380" s="136">
        <v>217</v>
      </c>
      <c r="H5380" s="135" t="s">
        <v>3240</v>
      </c>
      <c r="I5380" s="135">
        <v>36</v>
      </c>
      <c r="J5380" s="135" t="s">
        <v>2155</v>
      </c>
      <c r="K5380" s="135" t="s">
        <v>2156</v>
      </c>
      <c r="L5380" s="135" t="s">
        <v>193</v>
      </c>
      <c r="M5380" s="135"/>
      <c r="N5380" s="137"/>
      <c r="O5380" s="121"/>
    </row>
    <row r="5381" spans="1:15" x14ac:dyDescent="0.25">
      <c r="A5381" s="139">
        <v>165</v>
      </c>
      <c r="B5381" s="135" t="s">
        <v>278</v>
      </c>
      <c r="C5381" s="134" t="s">
        <v>2102</v>
      </c>
      <c r="D5381" s="135">
        <v>6591</v>
      </c>
      <c r="E5381" s="135" t="s">
        <v>2325</v>
      </c>
      <c r="F5381" s="135">
        <v>2</v>
      </c>
      <c r="G5381" s="136">
        <v>218</v>
      </c>
      <c r="H5381" s="135" t="s">
        <v>3241</v>
      </c>
      <c r="I5381" s="135">
        <v>950</v>
      </c>
      <c r="J5381" s="135" t="s">
        <v>2115</v>
      </c>
      <c r="K5381" s="135" t="s">
        <v>2116</v>
      </c>
      <c r="L5381" s="135" t="s">
        <v>2117</v>
      </c>
      <c r="M5381" s="135"/>
      <c r="N5381" s="137"/>
      <c r="O5381" s="121"/>
    </row>
    <row r="5382" spans="1:15" x14ac:dyDescent="0.25">
      <c r="A5382" s="139">
        <v>165</v>
      </c>
      <c r="B5382" s="135" t="s">
        <v>278</v>
      </c>
      <c r="C5382" s="134" t="s">
        <v>2102</v>
      </c>
      <c r="D5382" s="135">
        <v>6592</v>
      </c>
      <c r="E5382" s="135" t="s">
        <v>2325</v>
      </c>
      <c r="F5382" s="135">
        <v>2</v>
      </c>
      <c r="G5382" s="136">
        <v>219</v>
      </c>
      <c r="H5382" s="135" t="s">
        <v>4411</v>
      </c>
      <c r="I5382" s="135">
        <v>950</v>
      </c>
      <c r="J5382" s="135" t="s">
        <v>2115</v>
      </c>
      <c r="K5382" s="135" t="s">
        <v>2116</v>
      </c>
      <c r="L5382" s="135" t="s">
        <v>2117</v>
      </c>
      <c r="M5382" s="135"/>
      <c r="N5382" s="137"/>
      <c r="O5382" s="121"/>
    </row>
    <row r="5383" spans="1:15" x14ac:dyDescent="0.25">
      <c r="A5383" s="139">
        <v>165</v>
      </c>
      <c r="B5383" s="135" t="s">
        <v>278</v>
      </c>
      <c r="C5383" s="134" t="s">
        <v>2102</v>
      </c>
      <c r="D5383" s="135">
        <v>6593</v>
      </c>
      <c r="E5383" s="135" t="s">
        <v>2325</v>
      </c>
      <c r="F5383" s="135">
        <v>2</v>
      </c>
      <c r="G5383" s="136">
        <v>220</v>
      </c>
      <c r="H5383" s="135" t="s">
        <v>3242</v>
      </c>
      <c r="I5383" s="135">
        <v>108</v>
      </c>
      <c r="J5383" s="135" t="s">
        <v>2151</v>
      </c>
      <c r="K5383" s="135" t="s">
        <v>2152</v>
      </c>
      <c r="L5383" s="135" t="s">
        <v>193</v>
      </c>
      <c r="M5383" s="135"/>
      <c r="N5383" s="137"/>
      <c r="O5383" s="121"/>
    </row>
    <row r="5384" spans="1:15" x14ac:dyDescent="0.25">
      <c r="A5384" s="139">
        <v>165</v>
      </c>
      <c r="B5384" s="135" t="s">
        <v>278</v>
      </c>
      <c r="C5384" s="134" t="s">
        <v>2102</v>
      </c>
      <c r="D5384" s="135">
        <v>6594</v>
      </c>
      <c r="E5384" s="135" t="s">
        <v>2325</v>
      </c>
      <c r="F5384" s="135">
        <v>2</v>
      </c>
      <c r="G5384" s="136">
        <v>221</v>
      </c>
      <c r="H5384" s="135" t="s">
        <v>3244</v>
      </c>
      <c r="I5384" s="135">
        <v>36</v>
      </c>
      <c r="J5384" s="135" t="s">
        <v>2155</v>
      </c>
      <c r="K5384" s="135" t="s">
        <v>2156</v>
      </c>
      <c r="L5384" s="135" t="s">
        <v>193</v>
      </c>
      <c r="M5384" s="135"/>
      <c r="N5384" s="137"/>
      <c r="O5384" s="121"/>
    </row>
    <row r="5385" spans="1:15" x14ac:dyDescent="0.25">
      <c r="A5385" s="139">
        <v>165</v>
      </c>
      <c r="B5385" s="135" t="s">
        <v>278</v>
      </c>
      <c r="C5385" s="134" t="s">
        <v>2102</v>
      </c>
      <c r="D5385" s="135">
        <v>6595</v>
      </c>
      <c r="E5385" s="135" t="s">
        <v>2325</v>
      </c>
      <c r="F5385" s="135">
        <v>2</v>
      </c>
      <c r="G5385" s="136">
        <v>222</v>
      </c>
      <c r="H5385" s="135" t="s">
        <v>4412</v>
      </c>
      <c r="I5385" s="135">
        <v>950</v>
      </c>
      <c r="J5385" s="135" t="s">
        <v>2115</v>
      </c>
      <c r="K5385" s="135" t="s">
        <v>2116</v>
      </c>
      <c r="L5385" s="135" t="s">
        <v>2117</v>
      </c>
      <c r="M5385" s="135"/>
      <c r="N5385" s="137"/>
      <c r="O5385" s="121"/>
    </row>
    <row r="5386" spans="1:15" x14ac:dyDescent="0.25">
      <c r="A5386" s="139">
        <v>165</v>
      </c>
      <c r="B5386" s="135" t="s">
        <v>278</v>
      </c>
      <c r="C5386" s="134" t="s">
        <v>2102</v>
      </c>
      <c r="D5386" s="135">
        <v>6596</v>
      </c>
      <c r="E5386" s="135" t="s">
        <v>2325</v>
      </c>
      <c r="F5386" s="135">
        <v>2</v>
      </c>
      <c r="G5386" s="136">
        <v>223</v>
      </c>
      <c r="H5386" s="135" t="s">
        <v>3245</v>
      </c>
      <c r="I5386" s="135">
        <v>954</v>
      </c>
      <c r="J5386" s="135" t="s">
        <v>2115</v>
      </c>
      <c r="K5386" s="135" t="s">
        <v>2116</v>
      </c>
      <c r="L5386" s="135" t="s">
        <v>2117</v>
      </c>
      <c r="M5386" s="135"/>
      <c r="N5386" s="137"/>
      <c r="O5386" s="121"/>
    </row>
    <row r="5387" spans="1:15" x14ac:dyDescent="0.25">
      <c r="A5387" s="139">
        <v>165</v>
      </c>
      <c r="B5387" s="135" t="s">
        <v>278</v>
      </c>
      <c r="C5387" s="134" t="s">
        <v>2102</v>
      </c>
      <c r="D5387" s="135">
        <v>6597</v>
      </c>
      <c r="E5387" s="135" t="s">
        <v>2325</v>
      </c>
      <c r="F5387" s="135">
        <v>2</v>
      </c>
      <c r="G5387" s="136">
        <v>224</v>
      </c>
      <c r="H5387" s="135" t="s">
        <v>4413</v>
      </c>
      <c r="I5387" s="135">
        <v>165</v>
      </c>
      <c r="J5387" s="135" t="s">
        <v>2151</v>
      </c>
      <c r="K5387" s="135" t="s">
        <v>2152</v>
      </c>
      <c r="L5387" s="135" t="s">
        <v>193</v>
      </c>
      <c r="M5387" s="135"/>
      <c r="N5387" s="137"/>
      <c r="O5387" s="121"/>
    </row>
    <row r="5388" spans="1:15" x14ac:dyDescent="0.25">
      <c r="A5388" s="139">
        <v>165</v>
      </c>
      <c r="B5388" s="135" t="s">
        <v>278</v>
      </c>
      <c r="C5388" s="134" t="s">
        <v>2102</v>
      </c>
      <c r="D5388" s="135">
        <v>6598</v>
      </c>
      <c r="E5388" s="135" t="s">
        <v>2325</v>
      </c>
      <c r="F5388" s="135">
        <v>2</v>
      </c>
      <c r="G5388" s="136">
        <v>225</v>
      </c>
      <c r="H5388" s="135" t="s">
        <v>4414</v>
      </c>
      <c r="I5388" s="135">
        <v>60</v>
      </c>
      <c r="J5388" s="135" t="s">
        <v>2155</v>
      </c>
      <c r="K5388" s="135" t="s">
        <v>2156</v>
      </c>
      <c r="L5388" s="135" t="s">
        <v>193</v>
      </c>
      <c r="M5388" s="135"/>
      <c r="N5388" s="137"/>
      <c r="O5388" s="121"/>
    </row>
    <row r="5389" spans="1:15" x14ac:dyDescent="0.25">
      <c r="A5389" s="139">
        <v>165</v>
      </c>
      <c r="B5389" s="135" t="s">
        <v>278</v>
      </c>
      <c r="C5389" s="134" t="s">
        <v>2102</v>
      </c>
      <c r="D5389" s="135">
        <v>6599</v>
      </c>
      <c r="E5389" s="135" t="s">
        <v>2325</v>
      </c>
      <c r="F5389" s="135">
        <v>2</v>
      </c>
      <c r="G5389" s="140">
        <v>226</v>
      </c>
      <c r="H5389" s="135" t="s">
        <v>4415</v>
      </c>
      <c r="I5389" s="135">
        <v>954</v>
      </c>
      <c r="J5389" s="135" t="s">
        <v>2115</v>
      </c>
      <c r="K5389" s="135" t="s">
        <v>2116</v>
      </c>
      <c r="L5389" s="135" t="s">
        <v>2117</v>
      </c>
      <c r="M5389" s="135"/>
      <c r="N5389" s="137"/>
      <c r="O5389" s="121"/>
    </row>
    <row r="5390" spans="1:15" x14ac:dyDescent="0.25">
      <c r="A5390" s="139">
        <v>165</v>
      </c>
      <c r="B5390" s="135" t="s">
        <v>278</v>
      </c>
      <c r="C5390" s="134" t="s">
        <v>2102</v>
      </c>
      <c r="D5390" s="135">
        <v>6600</v>
      </c>
      <c r="E5390" s="135" t="s">
        <v>682</v>
      </c>
      <c r="F5390" s="135">
        <v>1</v>
      </c>
      <c r="G5390" s="136">
        <v>1</v>
      </c>
      <c r="H5390" s="135" t="s">
        <v>2329</v>
      </c>
      <c r="I5390" s="135">
        <v>748</v>
      </c>
      <c r="J5390" s="135" t="s">
        <v>2112</v>
      </c>
      <c r="K5390" s="135" t="s">
        <v>2113</v>
      </c>
      <c r="L5390" s="135" t="s">
        <v>194</v>
      </c>
      <c r="M5390" s="135"/>
      <c r="N5390" s="137"/>
      <c r="O5390" s="121"/>
    </row>
    <row r="5391" spans="1:15" x14ac:dyDescent="0.25">
      <c r="A5391" s="139">
        <v>165</v>
      </c>
      <c r="B5391" s="135" t="s">
        <v>278</v>
      </c>
      <c r="C5391" s="134" t="s">
        <v>2102</v>
      </c>
      <c r="D5391" s="135">
        <v>6601</v>
      </c>
      <c r="E5391" s="135" t="s">
        <v>682</v>
      </c>
      <c r="F5391" s="135">
        <v>1</v>
      </c>
      <c r="G5391" s="136">
        <v>2</v>
      </c>
      <c r="H5391" s="135" t="s">
        <v>2330</v>
      </c>
      <c r="I5391" s="135">
        <v>121</v>
      </c>
      <c r="J5391" s="135" t="s">
        <v>2112</v>
      </c>
      <c r="K5391" s="135" t="s">
        <v>2113</v>
      </c>
      <c r="L5391" s="135" t="s">
        <v>194</v>
      </c>
      <c r="M5391" s="135"/>
      <c r="N5391" s="137"/>
      <c r="O5391" s="121"/>
    </row>
    <row r="5392" spans="1:15" x14ac:dyDescent="0.25">
      <c r="A5392" s="139">
        <v>165</v>
      </c>
      <c r="B5392" s="135" t="s">
        <v>278</v>
      </c>
      <c r="C5392" s="134" t="s">
        <v>2102</v>
      </c>
      <c r="D5392" s="135">
        <v>6602</v>
      </c>
      <c r="E5392" s="135" t="s">
        <v>682</v>
      </c>
      <c r="F5392" s="135">
        <v>1</v>
      </c>
      <c r="G5392" s="136">
        <v>3</v>
      </c>
      <c r="H5392" s="135" t="s">
        <v>2331</v>
      </c>
      <c r="I5392" s="135">
        <v>46</v>
      </c>
      <c r="J5392" s="135" t="s">
        <v>2108</v>
      </c>
      <c r="K5392" s="135" t="s">
        <v>2109</v>
      </c>
      <c r="L5392" s="135" t="s">
        <v>193</v>
      </c>
      <c r="M5392" s="135"/>
      <c r="N5392" s="137"/>
      <c r="O5392" s="121"/>
    </row>
    <row r="5393" spans="1:15" x14ac:dyDescent="0.25">
      <c r="A5393" s="139">
        <v>165</v>
      </c>
      <c r="B5393" s="135" t="s">
        <v>278</v>
      </c>
      <c r="C5393" s="134" t="s">
        <v>2102</v>
      </c>
      <c r="D5393" s="135">
        <v>6603</v>
      </c>
      <c r="E5393" s="135" t="s">
        <v>682</v>
      </c>
      <c r="F5393" s="135">
        <v>1</v>
      </c>
      <c r="G5393" s="136">
        <v>4</v>
      </c>
      <c r="H5393" s="135" t="s">
        <v>2332</v>
      </c>
      <c r="I5393" s="135">
        <v>46</v>
      </c>
      <c r="J5393" s="135" t="s">
        <v>2108</v>
      </c>
      <c r="K5393" s="135" t="s">
        <v>2109</v>
      </c>
      <c r="L5393" s="135" t="s">
        <v>193</v>
      </c>
      <c r="M5393" s="135"/>
      <c r="N5393" s="137"/>
      <c r="O5393" s="121"/>
    </row>
    <row r="5394" spans="1:15" x14ac:dyDescent="0.25">
      <c r="A5394" s="139">
        <v>165</v>
      </c>
      <c r="B5394" s="135" t="s">
        <v>278</v>
      </c>
      <c r="C5394" s="134" t="s">
        <v>2102</v>
      </c>
      <c r="D5394" s="135">
        <v>6604</v>
      </c>
      <c r="E5394" s="135" t="s">
        <v>2335</v>
      </c>
      <c r="F5394" s="135">
        <v>1</v>
      </c>
      <c r="G5394" s="136">
        <v>101</v>
      </c>
      <c r="H5394" s="135" t="s">
        <v>4372</v>
      </c>
      <c r="I5394" s="135">
        <v>310</v>
      </c>
      <c r="J5394" s="135" t="s">
        <v>2105</v>
      </c>
      <c r="K5394" s="135" t="s">
        <v>2106</v>
      </c>
      <c r="L5394" s="135" t="s">
        <v>193</v>
      </c>
      <c r="M5394" s="135"/>
      <c r="N5394" s="137"/>
      <c r="O5394" s="121"/>
    </row>
    <row r="5395" spans="1:15" x14ac:dyDescent="0.25">
      <c r="A5395" s="139">
        <v>165</v>
      </c>
      <c r="B5395" s="135" t="s">
        <v>278</v>
      </c>
      <c r="C5395" s="134" t="s">
        <v>2102</v>
      </c>
      <c r="D5395" s="135">
        <v>6605</v>
      </c>
      <c r="E5395" s="135" t="s">
        <v>2335</v>
      </c>
      <c r="F5395" s="135">
        <v>1</v>
      </c>
      <c r="G5395" s="136">
        <v>102</v>
      </c>
      <c r="H5395" s="135" t="s">
        <v>2580</v>
      </c>
      <c r="I5395" s="135">
        <v>210</v>
      </c>
      <c r="J5395" s="135" t="s">
        <v>2112</v>
      </c>
      <c r="K5395" s="135" t="s">
        <v>2113</v>
      </c>
      <c r="L5395" s="135" t="s">
        <v>194</v>
      </c>
      <c r="M5395" s="135"/>
      <c r="N5395" s="137"/>
      <c r="O5395" s="121"/>
    </row>
    <row r="5396" spans="1:15" x14ac:dyDescent="0.25">
      <c r="A5396" s="139">
        <v>165</v>
      </c>
      <c r="B5396" s="135" t="s">
        <v>278</v>
      </c>
      <c r="C5396" s="134" t="s">
        <v>2102</v>
      </c>
      <c r="D5396" s="135">
        <v>6606</v>
      </c>
      <c r="E5396" s="135" t="s">
        <v>2335</v>
      </c>
      <c r="F5396" s="135">
        <v>1</v>
      </c>
      <c r="G5396" s="136">
        <v>103</v>
      </c>
      <c r="H5396" s="135" t="s">
        <v>4377</v>
      </c>
      <c r="I5396" s="135">
        <v>50</v>
      </c>
      <c r="J5396" s="135" t="s">
        <v>2108</v>
      </c>
      <c r="K5396" s="135" t="s">
        <v>2109</v>
      </c>
      <c r="L5396" s="135" t="s">
        <v>193</v>
      </c>
      <c r="M5396" s="135"/>
      <c r="N5396" s="137"/>
      <c r="O5396" s="121"/>
    </row>
    <row r="5397" spans="1:15" x14ac:dyDescent="0.25">
      <c r="A5397" s="139">
        <v>165</v>
      </c>
      <c r="B5397" s="135" t="s">
        <v>278</v>
      </c>
      <c r="C5397" s="134" t="s">
        <v>2102</v>
      </c>
      <c r="D5397" s="135">
        <v>6607</v>
      </c>
      <c r="E5397" s="135" t="s">
        <v>2335</v>
      </c>
      <c r="F5397" s="135">
        <v>1</v>
      </c>
      <c r="G5397" s="136">
        <v>104</v>
      </c>
      <c r="H5397" s="135" t="s">
        <v>2583</v>
      </c>
      <c r="I5397" s="135">
        <v>70</v>
      </c>
      <c r="J5397" s="135" t="s">
        <v>2138</v>
      </c>
      <c r="K5397" s="135" t="s">
        <v>2139</v>
      </c>
      <c r="L5397" s="135" t="s">
        <v>194</v>
      </c>
      <c r="M5397" s="135"/>
      <c r="N5397" s="137"/>
      <c r="O5397" s="121"/>
    </row>
    <row r="5398" spans="1:15" x14ac:dyDescent="0.25">
      <c r="A5398" s="139">
        <v>165</v>
      </c>
      <c r="B5398" s="135" t="s">
        <v>278</v>
      </c>
      <c r="C5398" s="134" t="s">
        <v>2102</v>
      </c>
      <c r="D5398" s="135">
        <v>6608</v>
      </c>
      <c r="E5398" s="135" t="s">
        <v>2335</v>
      </c>
      <c r="F5398" s="135">
        <v>1</v>
      </c>
      <c r="G5398" s="136">
        <v>105</v>
      </c>
      <c r="H5398" s="135" t="s">
        <v>2584</v>
      </c>
      <c r="I5398" s="135">
        <v>77</v>
      </c>
      <c r="J5398" s="135" t="s">
        <v>2155</v>
      </c>
      <c r="K5398" s="135" t="s">
        <v>2156</v>
      </c>
      <c r="L5398" s="135" t="s">
        <v>193</v>
      </c>
      <c r="M5398" s="135"/>
      <c r="N5398" s="137"/>
      <c r="O5398" s="121"/>
    </row>
    <row r="5399" spans="1:15" x14ac:dyDescent="0.25">
      <c r="A5399" s="139">
        <v>165</v>
      </c>
      <c r="B5399" s="135" t="s">
        <v>278</v>
      </c>
      <c r="C5399" s="134" t="s">
        <v>2102</v>
      </c>
      <c r="D5399" s="135">
        <v>6609</v>
      </c>
      <c r="E5399" s="135" t="s">
        <v>2335</v>
      </c>
      <c r="F5399" s="135">
        <v>1</v>
      </c>
      <c r="G5399" s="136">
        <v>106</v>
      </c>
      <c r="H5399" s="135" t="s">
        <v>2585</v>
      </c>
      <c r="I5399" s="135">
        <v>115</v>
      </c>
      <c r="J5399" s="135" t="s">
        <v>2138</v>
      </c>
      <c r="K5399" s="135" t="s">
        <v>2139</v>
      </c>
      <c r="L5399" s="135" t="s">
        <v>194</v>
      </c>
      <c r="M5399" s="135"/>
      <c r="N5399" s="137"/>
      <c r="O5399" s="121"/>
    </row>
    <row r="5400" spans="1:15" x14ac:dyDescent="0.25">
      <c r="A5400" s="139">
        <v>165</v>
      </c>
      <c r="B5400" s="135" t="s">
        <v>278</v>
      </c>
      <c r="C5400" s="134" t="s">
        <v>2102</v>
      </c>
      <c r="D5400" s="135">
        <v>6610</v>
      </c>
      <c r="E5400" s="135" t="s">
        <v>2335</v>
      </c>
      <c r="F5400" s="135">
        <v>1</v>
      </c>
      <c r="G5400" s="136">
        <v>107</v>
      </c>
      <c r="H5400" s="135" t="s">
        <v>2586</v>
      </c>
      <c r="I5400" s="135">
        <v>130</v>
      </c>
      <c r="J5400" s="135" t="s">
        <v>2112</v>
      </c>
      <c r="K5400" s="135" t="s">
        <v>2113</v>
      </c>
      <c r="L5400" s="135" t="s">
        <v>194</v>
      </c>
      <c r="M5400" s="135"/>
      <c r="N5400" s="137"/>
      <c r="O5400" s="121"/>
    </row>
    <row r="5401" spans="1:15" x14ac:dyDescent="0.25">
      <c r="A5401" s="139">
        <v>165</v>
      </c>
      <c r="B5401" s="135" t="s">
        <v>278</v>
      </c>
      <c r="C5401" s="134" t="s">
        <v>2102</v>
      </c>
      <c r="D5401" s="135">
        <v>6611</v>
      </c>
      <c r="E5401" s="135" t="s">
        <v>2335</v>
      </c>
      <c r="F5401" s="135">
        <v>1</v>
      </c>
      <c r="G5401" s="136">
        <v>108</v>
      </c>
      <c r="H5401" s="135" t="s">
        <v>2587</v>
      </c>
      <c r="I5401" s="135">
        <v>115</v>
      </c>
      <c r="J5401" s="135" t="s">
        <v>2151</v>
      </c>
      <c r="K5401" s="135" t="s">
        <v>2152</v>
      </c>
      <c r="L5401" s="135" t="s">
        <v>193</v>
      </c>
      <c r="M5401" s="135"/>
      <c r="N5401" s="137"/>
      <c r="O5401" s="121"/>
    </row>
    <row r="5402" spans="1:15" x14ac:dyDescent="0.25">
      <c r="A5402" s="139">
        <v>165</v>
      </c>
      <c r="B5402" s="135" t="s">
        <v>278</v>
      </c>
      <c r="C5402" s="134" t="s">
        <v>2102</v>
      </c>
      <c r="D5402" s="135">
        <v>6612</v>
      </c>
      <c r="E5402" s="135" t="s">
        <v>2335</v>
      </c>
      <c r="F5402" s="135">
        <v>1</v>
      </c>
      <c r="G5402" s="136">
        <v>109</v>
      </c>
      <c r="H5402" s="135" t="s">
        <v>2590</v>
      </c>
      <c r="I5402" s="135">
        <v>34</v>
      </c>
      <c r="J5402" s="135" t="s">
        <v>2155</v>
      </c>
      <c r="K5402" s="135" t="s">
        <v>2156</v>
      </c>
      <c r="L5402" s="135" t="s">
        <v>193</v>
      </c>
      <c r="M5402" s="135"/>
      <c r="N5402" s="137"/>
      <c r="O5402" s="121"/>
    </row>
    <row r="5403" spans="1:15" x14ac:dyDescent="0.25">
      <c r="A5403" s="139">
        <v>165</v>
      </c>
      <c r="B5403" s="135" t="s">
        <v>278</v>
      </c>
      <c r="C5403" s="134" t="s">
        <v>2102</v>
      </c>
      <c r="D5403" s="135">
        <v>6613</v>
      </c>
      <c r="E5403" s="135" t="s">
        <v>2335</v>
      </c>
      <c r="F5403" s="135">
        <v>1</v>
      </c>
      <c r="G5403" s="136">
        <v>110</v>
      </c>
      <c r="H5403" s="135" t="s">
        <v>2591</v>
      </c>
      <c r="I5403" s="135">
        <v>953</v>
      </c>
      <c r="J5403" s="135" t="s">
        <v>2115</v>
      </c>
      <c r="K5403" s="135" t="s">
        <v>2116</v>
      </c>
      <c r="L5403" s="135" t="s">
        <v>2117</v>
      </c>
      <c r="M5403" s="135" t="s">
        <v>725</v>
      </c>
      <c r="N5403" s="137"/>
      <c r="O5403" s="121"/>
    </row>
    <row r="5404" spans="1:15" x14ac:dyDescent="0.25">
      <c r="A5404" s="139">
        <v>165</v>
      </c>
      <c r="B5404" s="135" t="s">
        <v>278</v>
      </c>
      <c r="C5404" s="134" t="s">
        <v>2102</v>
      </c>
      <c r="D5404" s="135">
        <v>6614</v>
      </c>
      <c r="E5404" s="135" t="s">
        <v>2335</v>
      </c>
      <c r="F5404" s="135">
        <v>1</v>
      </c>
      <c r="G5404" s="136">
        <v>111</v>
      </c>
      <c r="H5404" s="135" t="s">
        <v>2594</v>
      </c>
      <c r="I5404" s="135">
        <v>52</v>
      </c>
      <c r="J5404" s="135" t="s">
        <v>2151</v>
      </c>
      <c r="K5404" s="135" t="s">
        <v>2152</v>
      </c>
      <c r="L5404" s="135" t="s">
        <v>193</v>
      </c>
      <c r="M5404" s="135"/>
      <c r="N5404" s="137"/>
      <c r="O5404" s="121"/>
    </row>
    <row r="5405" spans="1:15" x14ac:dyDescent="0.25">
      <c r="A5405" s="139">
        <v>165</v>
      </c>
      <c r="B5405" s="135" t="s">
        <v>278</v>
      </c>
      <c r="C5405" s="134" t="s">
        <v>2102</v>
      </c>
      <c r="D5405" s="135">
        <v>6615</v>
      </c>
      <c r="E5405" s="135" t="s">
        <v>2335</v>
      </c>
      <c r="F5405" s="135">
        <v>1</v>
      </c>
      <c r="G5405" s="136">
        <v>112</v>
      </c>
      <c r="H5405" s="135" t="s">
        <v>2599</v>
      </c>
      <c r="I5405" s="135">
        <v>104</v>
      </c>
      <c r="J5405" s="135" t="s">
        <v>2108</v>
      </c>
      <c r="K5405" s="135" t="s">
        <v>2109</v>
      </c>
      <c r="L5405" s="135" t="s">
        <v>193</v>
      </c>
      <c r="M5405" s="135"/>
      <c r="N5405" s="137"/>
      <c r="O5405" s="121"/>
    </row>
    <row r="5406" spans="1:15" x14ac:dyDescent="0.25">
      <c r="A5406" s="139">
        <v>165</v>
      </c>
      <c r="B5406" s="135" t="s">
        <v>278</v>
      </c>
      <c r="C5406" s="134" t="s">
        <v>2102</v>
      </c>
      <c r="D5406" s="135">
        <v>6616</v>
      </c>
      <c r="E5406" s="135" t="s">
        <v>2335</v>
      </c>
      <c r="F5406" s="135">
        <v>1</v>
      </c>
      <c r="G5406" s="136" t="s">
        <v>2600</v>
      </c>
      <c r="H5406" s="135" t="s">
        <v>2601</v>
      </c>
      <c r="I5406" s="135">
        <v>24</v>
      </c>
      <c r="J5406" s="135" t="s">
        <v>2105</v>
      </c>
      <c r="K5406" s="135" t="s">
        <v>2106</v>
      </c>
      <c r="L5406" s="135" t="s">
        <v>193</v>
      </c>
      <c r="M5406" s="135"/>
      <c r="N5406" s="137"/>
      <c r="O5406" s="121"/>
    </row>
    <row r="5407" spans="1:15" x14ac:dyDescent="0.25">
      <c r="A5407" s="139">
        <v>165</v>
      </c>
      <c r="B5407" s="135" t="s">
        <v>278</v>
      </c>
      <c r="C5407" s="134" t="s">
        <v>2102</v>
      </c>
      <c r="D5407" s="135">
        <v>6617</v>
      </c>
      <c r="E5407" s="135" t="s">
        <v>2335</v>
      </c>
      <c r="F5407" s="135">
        <v>1</v>
      </c>
      <c r="G5407" s="136">
        <v>113</v>
      </c>
      <c r="H5407" s="135" t="s">
        <v>2602</v>
      </c>
      <c r="I5407" s="135">
        <v>115</v>
      </c>
      <c r="J5407" s="135" t="s">
        <v>2108</v>
      </c>
      <c r="K5407" s="135" t="s">
        <v>2109</v>
      </c>
      <c r="L5407" s="135" t="s">
        <v>193</v>
      </c>
      <c r="M5407" s="135"/>
      <c r="N5407" s="137"/>
      <c r="O5407" s="121"/>
    </row>
    <row r="5408" spans="1:15" x14ac:dyDescent="0.25">
      <c r="A5408" s="139">
        <v>165</v>
      </c>
      <c r="B5408" s="135" t="s">
        <v>278</v>
      </c>
      <c r="C5408" s="134" t="s">
        <v>2102</v>
      </c>
      <c r="D5408" s="135">
        <v>6618</v>
      </c>
      <c r="E5408" s="135" t="s">
        <v>2335</v>
      </c>
      <c r="F5408" s="135">
        <v>1</v>
      </c>
      <c r="G5408" s="136" t="s">
        <v>4416</v>
      </c>
      <c r="H5408" s="135" t="s">
        <v>4417</v>
      </c>
      <c r="I5408" s="135">
        <v>24</v>
      </c>
      <c r="J5408" s="135" t="s">
        <v>2105</v>
      </c>
      <c r="K5408" s="135" t="s">
        <v>2106</v>
      </c>
      <c r="L5408" s="135" t="s">
        <v>193</v>
      </c>
      <c r="M5408" s="135"/>
      <c r="N5408" s="137"/>
      <c r="O5408" s="121"/>
    </row>
    <row r="5409" spans="1:15" x14ac:dyDescent="0.25">
      <c r="A5409" s="139">
        <v>165</v>
      </c>
      <c r="B5409" s="135" t="s">
        <v>278</v>
      </c>
      <c r="C5409" s="134" t="s">
        <v>2102</v>
      </c>
      <c r="D5409" s="135">
        <v>6619</v>
      </c>
      <c r="E5409" s="135" t="s">
        <v>2335</v>
      </c>
      <c r="F5409" s="135">
        <v>1</v>
      </c>
      <c r="G5409" s="136">
        <v>114</v>
      </c>
      <c r="H5409" s="135" t="s">
        <v>2603</v>
      </c>
      <c r="I5409" s="135">
        <v>115</v>
      </c>
      <c r="J5409" s="135" t="s">
        <v>2108</v>
      </c>
      <c r="K5409" s="135" t="s">
        <v>2109</v>
      </c>
      <c r="L5409" s="135" t="s">
        <v>193</v>
      </c>
      <c r="M5409" s="135"/>
      <c r="N5409" s="137"/>
      <c r="O5409" s="121"/>
    </row>
    <row r="5410" spans="1:15" x14ac:dyDescent="0.25">
      <c r="A5410" s="139">
        <v>165</v>
      </c>
      <c r="B5410" s="135" t="s">
        <v>278</v>
      </c>
      <c r="C5410" s="134" t="s">
        <v>2102</v>
      </c>
      <c r="D5410" s="135">
        <v>6620</v>
      </c>
      <c r="E5410" s="135" t="s">
        <v>2335</v>
      </c>
      <c r="F5410" s="135">
        <v>1</v>
      </c>
      <c r="G5410" s="136">
        <v>115</v>
      </c>
      <c r="H5410" s="135" t="s">
        <v>2604</v>
      </c>
      <c r="I5410" s="135">
        <v>104</v>
      </c>
      <c r="J5410" s="135" t="s">
        <v>2108</v>
      </c>
      <c r="K5410" s="135" t="s">
        <v>2109</v>
      </c>
      <c r="L5410" s="135" t="s">
        <v>193</v>
      </c>
      <c r="M5410" s="135"/>
      <c r="N5410" s="137"/>
      <c r="O5410" s="121"/>
    </row>
    <row r="5411" spans="1:15" x14ac:dyDescent="0.25">
      <c r="A5411" s="139">
        <v>165</v>
      </c>
      <c r="B5411" s="135" t="s">
        <v>278</v>
      </c>
      <c r="C5411" s="134" t="s">
        <v>2102</v>
      </c>
      <c r="D5411" s="135">
        <v>6621</v>
      </c>
      <c r="E5411" s="135" t="s">
        <v>2335</v>
      </c>
      <c r="F5411" s="135">
        <v>1</v>
      </c>
      <c r="G5411" s="136">
        <v>116</v>
      </c>
      <c r="H5411" s="135" t="s">
        <v>2605</v>
      </c>
      <c r="I5411" s="135">
        <v>52</v>
      </c>
      <c r="J5411" s="135" t="s">
        <v>2151</v>
      </c>
      <c r="K5411" s="135" t="s">
        <v>2152</v>
      </c>
      <c r="L5411" s="135" t="s">
        <v>193</v>
      </c>
      <c r="M5411" s="135"/>
      <c r="N5411" s="137"/>
      <c r="O5411" s="121"/>
    </row>
    <row r="5412" spans="1:15" x14ac:dyDescent="0.25">
      <c r="A5412" s="139">
        <v>165</v>
      </c>
      <c r="B5412" s="135" t="s">
        <v>278</v>
      </c>
      <c r="C5412" s="134" t="s">
        <v>2102</v>
      </c>
      <c r="D5412" s="135">
        <v>6622</v>
      </c>
      <c r="E5412" s="135" t="s">
        <v>2335</v>
      </c>
      <c r="F5412" s="135">
        <v>1</v>
      </c>
      <c r="G5412" s="136">
        <v>117</v>
      </c>
      <c r="H5412" s="135" t="s">
        <v>2606</v>
      </c>
      <c r="I5412" s="135">
        <v>953</v>
      </c>
      <c r="J5412" s="135" t="s">
        <v>2115</v>
      </c>
      <c r="K5412" s="135" t="s">
        <v>2116</v>
      </c>
      <c r="L5412" s="135" t="s">
        <v>2117</v>
      </c>
      <c r="M5412" s="135" t="s">
        <v>725</v>
      </c>
      <c r="N5412" s="137"/>
      <c r="O5412" s="121"/>
    </row>
    <row r="5413" spans="1:15" x14ac:dyDescent="0.25">
      <c r="A5413" s="139">
        <v>165</v>
      </c>
      <c r="B5413" s="135" t="s">
        <v>278</v>
      </c>
      <c r="C5413" s="134" t="s">
        <v>2102</v>
      </c>
      <c r="D5413" s="135">
        <v>6623</v>
      </c>
      <c r="E5413" s="135" t="s">
        <v>2335</v>
      </c>
      <c r="F5413" s="135">
        <v>1</v>
      </c>
      <c r="G5413" s="136">
        <v>118</v>
      </c>
      <c r="H5413" s="135" t="s">
        <v>2609</v>
      </c>
      <c r="I5413" s="135">
        <v>56</v>
      </c>
      <c r="J5413" s="135" t="s">
        <v>2155</v>
      </c>
      <c r="K5413" s="135" t="s">
        <v>2156</v>
      </c>
      <c r="L5413" s="135" t="s">
        <v>193</v>
      </c>
      <c r="M5413" s="135"/>
      <c r="N5413" s="137"/>
      <c r="O5413" s="121"/>
    </row>
    <row r="5414" spans="1:15" x14ac:dyDescent="0.25">
      <c r="A5414" s="139">
        <v>165</v>
      </c>
      <c r="B5414" s="135" t="s">
        <v>278</v>
      </c>
      <c r="C5414" s="134" t="s">
        <v>2102</v>
      </c>
      <c r="D5414" s="135">
        <v>6624</v>
      </c>
      <c r="E5414" s="135" t="s">
        <v>2335</v>
      </c>
      <c r="F5414" s="135">
        <v>1</v>
      </c>
      <c r="G5414" s="136">
        <v>119</v>
      </c>
      <c r="H5414" s="135" t="s">
        <v>2610</v>
      </c>
      <c r="I5414" s="135">
        <v>42</v>
      </c>
      <c r="J5414" s="135" t="s">
        <v>2151</v>
      </c>
      <c r="K5414" s="135" t="s">
        <v>2152</v>
      </c>
      <c r="L5414" s="135" t="s">
        <v>193</v>
      </c>
      <c r="M5414" s="135"/>
      <c r="N5414" s="137"/>
      <c r="O5414" s="121"/>
    </row>
    <row r="5415" spans="1:15" x14ac:dyDescent="0.25">
      <c r="A5415" s="139">
        <v>165</v>
      </c>
      <c r="B5415" s="135" t="s">
        <v>278</v>
      </c>
      <c r="C5415" s="134" t="s">
        <v>2102</v>
      </c>
      <c r="D5415" s="135">
        <v>6625</v>
      </c>
      <c r="E5415" s="135" t="s">
        <v>2335</v>
      </c>
      <c r="F5415" s="135">
        <v>1</v>
      </c>
      <c r="G5415" s="136">
        <v>120</v>
      </c>
      <c r="H5415" s="135" t="s">
        <v>2611</v>
      </c>
      <c r="I5415" s="135">
        <v>60</v>
      </c>
      <c r="J5415" s="135" t="s">
        <v>2151</v>
      </c>
      <c r="K5415" s="135" t="s">
        <v>2152</v>
      </c>
      <c r="L5415" s="135" t="s">
        <v>193</v>
      </c>
      <c r="M5415" s="135"/>
      <c r="N5415" s="137"/>
      <c r="O5415" s="121"/>
    </row>
    <row r="5416" spans="1:15" x14ac:dyDescent="0.25">
      <c r="A5416" s="139">
        <v>165</v>
      </c>
      <c r="B5416" s="135" t="s">
        <v>278</v>
      </c>
      <c r="C5416" s="134" t="s">
        <v>2102</v>
      </c>
      <c r="D5416" s="135">
        <v>6626</v>
      </c>
      <c r="E5416" s="135" t="s">
        <v>2335</v>
      </c>
      <c r="F5416" s="135">
        <v>1</v>
      </c>
      <c r="G5416" s="136">
        <v>121</v>
      </c>
      <c r="H5416" s="135" t="s">
        <v>2614</v>
      </c>
      <c r="I5416" s="135">
        <v>60</v>
      </c>
      <c r="J5416" s="135" t="s">
        <v>2151</v>
      </c>
      <c r="K5416" s="135" t="s">
        <v>2152</v>
      </c>
      <c r="L5416" s="135" t="s">
        <v>193</v>
      </c>
      <c r="M5416" s="135"/>
      <c r="N5416" s="137"/>
      <c r="O5416" s="121"/>
    </row>
    <row r="5417" spans="1:15" x14ac:dyDescent="0.25">
      <c r="A5417" s="139">
        <v>165</v>
      </c>
      <c r="B5417" s="135" t="s">
        <v>278</v>
      </c>
      <c r="C5417" s="134" t="s">
        <v>2102</v>
      </c>
      <c r="D5417" s="135">
        <v>6627</v>
      </c>
      <c r="E5417" s="135" t="s">
        <v>2335</v>
      </c>
      <c r="F5417" s="135">
        <v>1</v>
      </c>
      <c r="G5417" s="136">
        <v>122</v>
      </c>
      <c r="H5417" s="135" t="s">
        <v>2615</v>
      </c>
      <c r="I5417" s="135">
        <v>1320</v>
      </c>
      <c r="J5417" s="135" t="s">
        <v>2167</v>
      </c>
      <c r="K5417" s="135" t="s">
        <v>2168</v>
      </c>
      <c r="L5417" s="135" t="s">
        <v>189</v>
      </c>
      <c r="M5417" s="135"/>
      <c r="N5417" s="137"/>
      <c r="O5417" s="121"/>
    </row>
    <row r="5418" spans="1:15" x14ac:dyDescent="0.25">
      <c r="A5418" s="139">
        <v>165</v>
      </c>
      <c r="B5418" s="135" t="s">
        <v>278</v>
      </c>
      <c r="C5418" s="134" t="s">
        <v>2102</v>
      </c>
      <c r="D5418" s="135">
        <v>6628</v>
      </c>
      <c r="E5418" s="135" t="s">
        <v>2335</v>
      </c>
      <c r="F5418" s="135">
        <v>1</v>
      </c>
      <c r="G5418" s="136">
        <v>123</v>
      </c>
      <c r="H5418" s="135" t="s">
        <v>2618</v>
      </c>
      <c r="I5418" s="135">
        <v>42</v>
      </c>
      <c r="J5418" s="135" t="s">
        <v>2155</v>
      </c>
      <c r="K5418" s="135" t="s">
        <v>2156</v>
      </c>
      <c r="L5418" s="135" t="s">
        <v>193</v>
      </c>
      <c r="M5418" s="135"/>
      <c r="N5418" s="137"/>
      <c r="O5418" s="121"/>
    </row>
    <row r="5419" spans="1:15" x14ac:dyDescent="0.25">
      <c r="A5419" s="139">
        <v>165</v>
      </c>
      <c r="B5419" s="135" t="s">
        <v>278</v>
      </c>
      <c r="C5419" s="134" t="s">
        <v>2102</v>
      </c>
      <c r="D5419" s="135">
        <v>6629</v>
      </c>
      <c r="E5419" s="135" t="s">
        <v>2833</v>
      </c>
      <c r="F5419" s="135">
        <v>1</v>
      </c>
      <c r="G5419" s="136">
        <v>101</v>
      </c>
      <c r="H5419" s="135" t="s">
        <v>4418</v>
      </c>
      <c r="I5419" s="135">
        <v>1080</v>
      </c>
      <c r="J5419" s="135" t="s">
        <v>2105</v>
      </c>
      <c r="K5419" s="135" t="s">
        <v>2106</v>
      </c>
      <c r="L5419" s="135" t="s">
        <v>193</v>
      </c>
      <c r="M5419" s="135"/>
      <c r="N5419" s="137"/>
      <c r="O5419" s="121"/>
    </row>
    <row r="5420" spans="1:15" x14ac:dyDescent="0.25">
      <c r="A5420" s="139">
        <v>165</v>
      </c>
      <c r="B5420" s="135" t="s">
        <v>278</v>
      </c>
      <c r="C5420" s="134" t="s">
        <v>2102</v>
      </c>
      <c r="D5420" s="135">
        <v>6630</v>
      </c>
      <c r="E5420" s="135" t="s">
        <v>2833</v>
      </c>
      <c r="F5420" s="135">
        <v>1</v>
      </c>
      <c r="G5420" s="136">
        <v>102</v>
      </c>
      <c r="H5420" s="135" t="s">
        <v>4419</v>
      </c>
      <c r="I5420" s="135">
        <v>226</v>
      </c>
      <c r="J5420" s="135" t="s">
        <v>2108</v>
      </c>
      <c r="K5420" s="135" t="s">
        <v>2109</v>
      </c>
      <c r="L5420" s="135" t="s">
        <v>193</v>
      </c>
      <c r="M5420" s="135"/>
      <c r="N5420" s="137"/>
      <c r="O5420" s="121"/>
    </row>
    <row r="5421" spans="1:15" x14ac:dyDescent="0.25">
      <c r="A5421" s="139">
        <v>165</v>
      </c>
      <c r="B5421" s="135" t="s">
        <v>278</v>
      </c>
      <c r="C5421" s="134" t="s">
        <v>2102</v>
      </c>
      <c r="D5421" s="135">
        <v>6631</v>
      </c>
      <c r="E5421" s="135" t="s">
        <v>2833</v>
      </c>
      <c r="F5421" s="135">
        <v>1</v>
      </c>
      <c r="G5421" s="136">
        <v>103</v>
      </c>
      <c r="H5421" s="135" t="s">
        <v>4420</v>
      </c>
      <c r="I5421" s="135">
        <v>226</v>
      </c>
      <c r="J5421" s="135" t="s">
        <v>2108</v>
      </c>
      <c r="K5421" s="135" t="s">
        <v>2109</v>
      </c>
      <c r="L5421" s="135" t="s">
        <v>193</v>
      </c>
      <c r="M5421" s="135"/>
      <c r="N5421" s="137"/>
      <c r="O5421" s="121"/>
    </row>
    <row r="5422" spans="1:15" x14ac:dyDescent="0.25">
      <c r="A5422" s="139">
        <v>165</v>
      </c>
      <c r="B5422" s="135" t="s">
        <v>278</v>
      </c>
      <c r="C5422" s="134" t="s">
        <v>2102</v>
      </c>
      <c r="D5422" s="135">
        <v>6632</v>
      </c>
      <c r="E5422" s="135" t="s">
        <v>2833</v>
      </c>
      <c r="F5422" s="135">
        <v>1</v>
      </c>
      <c r="G5422" s="136">
        <v>104</v>
      </c>
      <c r="H5422" s="135" t="s">
        <v>4421</v>
      </c>
      <c r="I5422" s="135">
        <v>612</v>
      </c>
      <c r="J5422" s="135" t="s">
        <v>2155</v>
      </c>
      <c r="K5422" s="135" t="s">
        <v>2156</v>
      </c>
      <c r="L5422" s="135" t="s">
        <v>193</v>
      </c>
      <c r="M5422" s="135"/>
      <c r="N5422" s="137"/>
      <c r="O5422" s="121"/>
    </row>
    <row r="5423" spans="1:15" x14ac:dyDescent="0.25">
      <c r="A5423" s="139">
        <v>165</v>
      </c>
      <c r="B5423" s="135" t="s">
        <v>278</v>
      </c>
      <c r="C5423" s="134" t="s">
        <v>2102</v>
      </c>
      <c r="D5423" s="135">
        <v>6633</v>
      </c>
      <c r="E5423" s="135" t="s">
        <v>2833</v>
      </c>
      <c r="F5423" s="135">
        <v>1</v>
      </c>
      <c r="G5423" s="136">
        <v>105</v>
      </c>
      <c r="H5423" s="135" t="s">
        <v>4422</v>
      </c>
      <c r="I5423" s="135">
        <v>2820</v>
      </c>
      <c r="J5423" s="135" t="s">
        <v>2167</v>
      </c>
      <c r="K5423" s="135" t="s">
        <v>2168</v>
      </c>
      <c r="L5423" s="135" t="s">
        <v>189</v>
      </c>
      <c r="M5423" s="135"/>
      <c r="N5423" s="137"/>
      <c r="O5423" s="121"/>
    </row>
    <row r="5424" spans="1:15" x14ac:dyDescent="0.25">
      <c r="A5424" s="139">
        <v>165</v>
      </c>
      <c r="B5424" s="135" t="s">
        <v>278</v>
      </c>
      <c r="C5424" s="134" t="s">
        <v>2102</v>
      </c>
      <c r="D5424" s="135">
        <v>6634</v>
      </c>
      <c r="E5424" s="135" t="s">
        <v>2833</v>
      </c>
      <c r="F5424" s="135">
        <v>1</v>
      </c>
      <c r="G5424" s="136">
        <v>106</v>
      </c>
      <c r="H5424" s="135" t="s">
        <v>4423</v>
      </c>
      <c r="I5424" s="135">
        <v>1012</v>
      </c>
      <c r="J5424" s="135" t="s">
        <v>2167</v>
      </c>
      <c r="K5424" s="135" t="s">
        <v>2168</v>
      </c>
      <c r="L5424" s="135" t="s">
        <v>189</v>
      </c>
      <c r="M5424" s="135"/>
      <c r="N5424" s="137"/>
      <c r="O5424" s="121"/>
    </row>
    <row r="5425" spans="1:15" x14ac:dyDescent="0.25">
      <c r="A5425" s="139">
        <v>165</v>
      </c>
      <c r="B5425" s="135" t="s">
        <v>278</v>
      </c>
      <c r="C5425" s="134" t="s">
        <v>2102</v>
      </c>
      <c r="D5425" s="135">
        <v>6635</v>
      </c>
      <c r="E5425" s="135" t="s">
        <v>2833</v>
      </c>
      <c r="F5425" s="135">
        <v>1</v>
      </c>
      <c r="G5425" s="136">
        <v>107</v>
      </c>
      <c r="H5425" s="135" t="s">
        <v>4424</v>
      </c>
      <c r="I5425" s="135">
        <v>196</v>
      </c>
      <c r="J5425" s="135" t="s">
        <v>2151</v>
      </c>
      <c r="K5425" s="135" t="s">
        <v>2152</v>
      </c>
      <c r="L5425" s="135" t="s">
        <v>193</v>
      </c>
      <c r="M5425" s="135"/>
      <c r="N5425" s="137"/>
      <c r="O5425" s="121"/>
    </row>
    <row r="5426" spans="1:15" x14ac:dyDescent="0.25">
      <c r="A5426" s="139">
        <v>165</v>
      </c>
      <c r="B5426" s="135" t="s">
        <v>278</v>
      </c>
      <c r="C5426" s="134" t="s">
        <v>2102</v>
      </c>
      <c r="D5426" s="135">
        <v>6636</v>
      </c>
      <c r="E5426" s="135" t="s">
        <v>2833</v>
      </c>
      <c r="F5426" s="135">
        <v>1</v>
      </c>
      <c r="G5426" s="136">
        <v>109</v>
      </c>
      <c r="H5426" s="135" t="s">
        <v>4425</v>
      </c>
      <c r="I5426" s="135">
        <v>53</v>
      </c>
      <c r="J5426" s="135" t="s">
        <v>2108</v>
      </c>
      <c r="K5426" s="135" t="s">
        <v>2109</v>
      </c>
      <c r="L5426" s="135" t="s">
        <v>193</v>
      </c>
      <c r="M5426" s="135"/>
      <c r="N5426" s="137"/>
      <c r="O5426" s="121"/>
    </row>
    <row r="5427" spans="1:15" x14ac:dyDescent="0.25">
      <c r="A5427" s="139">
        <v>165</v>
      </c>
      <c r="B5427" s="135" t="s">
        <v>278</v>
      </c>
      <c r="C5427" s="134" t="s">
        <v>2102</v>
      </c>
      <c r="D5427" s="135">
        <v>6637</v>
      </c>
      <c r="E5427" s="135" t="s">
        <v>2833</v>
      </c>
      <c r="F5427" s="135">
        <v>1</v>
      </c>
      <c r="G5427" s="136">
        <v>110</v>
      </c>
      <c r="H5427" s="135" t="s">
        <v>4426</v>
      </c>
      <c r="I5427" s="135">
        <v>38</v>
      </c>
      <c r="J5427" s="135" t="s">
        <v>2536</v>
      </c>
      <c r="K5427" s="135" t="s">
        <v>2544</v>
      </c>
      <c r="L5427" s="135" t="s">
        <v>193</v>
      </c>
      <c r="M5427" s="135"/>
      <c r="N5427" s="137"/>
      <c r="O5427" s="121"/>
    </row>
    <row r="5428" spans="1:15" x14ac:dyDescent="0.25">
      <c r="A5428" s="139">
        <v>165</v>
      </c>
      <c r="B5428" s="135" t="s">
        <v>278</v>
      </c>
      <c r="C5428" s="134" t="s">
        <v>2102</v>
      </c>
      <c r="D5428" s="135">
        <v>6638</v>
      </c>
      <c r="E5428" s="135" t="s">
        <v>2833</v>
      </c>
      <c r="F5428" s="135">
        <v>1</v>
      </c>
      <c r="G5428" s="136">
        <v>111</v>
      </c>
      <c r="H5428" s="135" t="s">
        <v>4427</v>
      </c>
      <c r="I5428" s="135">
        <v>198</v>
      </c>
      <c r="J5428" s="135" t="s">
        <v>2155</v>
      </c>
      <c r="K5428" s="135" t="s">
        <v>2156</v>
      </c>
      <c r="L5428" s="135" t="s">
        <v>193</v>
      </c>
      <c r="M5428" s="135"/>
      <c r="N5428" s="137"/>
      <c r="O5428" s="121"/>
    </row>
    <row r="5429" spans="1:15" x14ac:dyDescent="0.25">
      <c r="A5429" s="139">
        <v>165</v>
      </c>
      <c r="B5429" s="135" t="s">
        <v>278</v>
      </c>
      <c r="C5429" s="134" t="s">
        <v>2102</v>
      </c>
      <c r="D5429" s="135">
        <v>6639</v>
      </c>
      <c r="E5429" s="135" t="s">
        <v>2833</v>
      </c>
      <c r="F5429" s="135">
        <v>1</v>
      </c>
      <c r="G5429" s="136">
        <v>112</v>
      </c>
      <c r="H5429" s="135" t="s">
        <v>4428</v>
      </c>
      <c r="I5429" s="135">
        <v>124</v>
      </c>
      <c r="J5429" s="135" t="s">
        <v>2155</v>
      </c>
      <c r="K5429" s="135" t="s">
        <v>2156</v>
      </c>
      <c r="L5429" s="135" t="s">
        <v>193</v>
      </c>
      <c r="M5429" s="135"/>
      <c r="N5429" s="137"/>
      <c r="O5429" s="121"/>
    </row>
    <row r="5430" spans="1:15" x14ac:dyDescent="0.25">
      <c r="A5430" s="139">
        <v>165</v>
      </c>
      <c r="B5430" s="135" t="s">
        <v>278</v>
      </c>
      <c r="C5430" s="134" t="s">
        <v>2102</v>
      </c>
      <c r="D5430" s="135">
        <v>6640</v>
      </c>
      <c r="E5430" s="135" t="s">
        <v>2833</v>
      </c>
      <c r="F5430" s="135">
        <v>1</v>
      </c>
      <c r="G5430" s="136">
        <v>113</v>
      </c>
      <c r="H5430" s="135" t="s">
        <v>4429</v>
      </c>
      <c r="I5430" s="135">
        <v>144</v>
      </c>
      <c r="J5430" s="135" t="s">
        <v>2155</v>
      </c>
      <c r="K5430" s="135" t="s">
        <v>2156</v>
      </c>
      <c r="L5430" s="135" t="s">
        <v>193</v>
      </c>
      <c r="M5430" s="135"/>
      <c r="N5430" s="137"/>
      <c r="O5430" s="121"/>
    </row>
    <row r="5431" spans="1:15" x14ac:dyDescent="0.25">
      <c r="A5431" s="139">
        <v>165</v>
      </c>
      <c r="B5431" s="135" t="s">
        <v>278</v>
      </c>
      <c r="C5431" s="134" t="s">
        <v>2102</v>
      </c>
      <c r="D5431" s="135">
        <v>6641</v>
      </c>
      <c r="E5431" s="135" t="s">
        <v>2833</v>
      </c>
      <c r="F5431" s="135">
        <v>1</v>
      </c>
      <c r="G5431" s="136">
        <v>114</v>
      </c>
      <c r="H5431" s="135" t="s">
        <v>4430</v>
      </c>
      <c r="I5431" s="135">
        <v>540</v>
      </c>
      <c r="J5431" s="135" t="s">
        <v>2151</v>
      </c>
      <c r="K5431" s="135" t="s">
        <v>2152</v>
      </c>
      <c r="L5431" s="135" t="s">
        <v>193</v>
      </c>
      <c r="M5431" s="135"/>
      <c r="N5431" s="137"/>
      <c r="O5431" s="121"/>
    </row>
    <row r="5432" spans="1:15" x14ac:dyDescent="0.25">
      <c r="A5432" s="139">
        <v>165</v>
      </c>
      <c r="B5432" s="135" t="s">
        <v>278</v>
      </c>
      <c r="C5432" s="134" t="s">
        <v>2102</v>
      </c>
      <c r="D5432" s="135">
        <v>6642</v>
      </c>
      <c r="E5432" s="135" t="s">
        <v>2833</v>
      </c>
      <c r="F5432" s="135">
        <v>1</v>
      </c>
      <c r="G5432" s="136">
        <v>115</v>
      </c>
      <c r="H5432" s="135" t="s">
        <v>4431</v>
      </c>
      <c r="I5432" s="135">
        <v>1076</v>
      </c>
      <c r="J5432" s="135" t="s">
        <v>2167</v>
      </c>
      <c r="K5432" s="135" t="s">
        <v>2168</v>
      </c>
      <c r="L5432" s="135" t="s">
        <v>189</v>
      </c>
      <c r="M5432" s="135"/>
      <c r="N5432" s="137"/>
      <c r="O5432" s="121"/>
    </row>
    <row r="5433" spans="1:15" x14ac:dyDescent="0.25">
      <c r="A5433" s="139">
        <v>165</v>
      </c>
      <c r="B5433" s="135" t="s">
        <v>278</v>
      </c>
      <c r="C5433" s="134" t="s">
        <v>2102</v>
      </c>
      <c r="D5433" s="135">
        <v>6643</v>
      </c>
      <c r="E5433" s="135" t="s">
        <v>2833</v>
      </c>
      <c r="F5433" s="135">
        <v>1</v>
      </c>
      <c r="G5433" s="136">
        <v>116</v>
      </c>
      <c r="H5433" s="135" t="s">
        <v>4432</v>
      </c>
      <c r="I5433" s="135">
        <v>788</v>
      </c>
      <c r="J5433" s="135" t="s">
        <v>2115</v>
      </c>
      <c r="K5433" s="135" t="s">
        <v>2116</v>
      </c>
      <c r="L5433" s="135" t="s">
        <v>2117</v>
      </c>
      <c r="M5433" s="135"/>
      <c r="N5433" s="137"/>
      <c r="O5433" s="121"/>
    </row>
    <row r="5434" spans="1:15" x14ac:dyDescent="0.25">
      <c r="A5434" s="139">
        <v>165</v>
      </c>
      <c r="B5434" s="135" t="s">
        <v>278</v>
      </c>
      <c r="C5434" s="134" t="s">
        <v>2102</v>
      </c>
      <c r="D5434" s="135">
        <v>6644</v>
      </c>
      <c r="E5434" s="135" t="s">
        <v>2833</v>
      </c>
      <c r="F5434" s="135">
        <v>1</v>
      </c>
      <c r="G5434" s="136">
        <v>117</v>
      </c>
      <c r="H5434" s="135" t="s">
        <v>4433</v>
      </c>
      <c r="I5434" s="135">
        <v>105</v>
      </c>
      <c r="J5434" s="135" t="s">
        <v>2112</v>
      </c>
      <c r="K5434" s="135" t="s">
        <v>2113</v>
      </c>
      <c r="L5434" s="135" t="s">
        <v>194</v>
      </c>
      <c r="M5434" s="135"/>
      <c r="N5434" s="137"/>
      <c r="O5434" s="121"/>
    </row>
    <row r="5435" spans="1:15" x14ac:dyDescent="0.25">
      <c r="A5435" s="139">
        <v>165</v>
      </c>
      <c r="B5435" s="135" t="s">
        <v>278</v>
      </c>
      <c r="C5435" s="134" t="s">
        <v>2102</v>
      </c>
      <c r="D5435" s="135">
        <v>6645</v>
      </c>
      <c r="E5435" s="135" t="s">
        <v>2833</v>
      </c>
      <c r="F5435" s="135">
        <v>1</v>
      </c>
      <c r="G5435" s="136">
        <v>118</v>
      </c>
      <c r="H5435" s="135" t="s">
        <v>4434</v>
      </c>
      <c r="I5435" s="135">
        <v>19</v>
      </c>
      <c r="J5435" s="135" t="s">
        <v>2155</v>
      </c>
      <c r="K5435" s="135" t="s">
        <v>2156</v>
      </c>
      <c r="L5435" s="135" t="s">
        <v>193</v>
      </c>
      <c r="M5435" s="135"/>
      <c r="N5435" s="137"/>
      <c r="O5435" s="121"/>
    </row>
    <row r="5436" spans="1:15" x14ac:dyDescent="0.25">
      <c r="A5436" s="139">
        <v>165</v>
      </c>
      <c r="B5436" s="135" t="s">
        <v>278</v>
      </c>
      <c r="C5436" s="134" t="s">
        <v>2102</v>
      </c>
      <c r="D5436" s="135">
        <v>6646</v>
      </c>
      <c r="E5436" s="135" t="s">
        <v>2833</v>
      </c>
      <c r="F5436" s="135">
        <v>1</v>
      </c>
      <c r="G5436" s="136">
        <v>119</v>
      </c>
      <c r="H5436" s="135" t="s">
        <v>4435</v>
      </c>
      <c r="I5436" s="135">
        <v>245</v>
      </c>
      <c r="J5436" s="135" t="s">
        <v>2105</v>
      </c>
      <c r="K5436" s="135" t="s">
        <v>2106</v>
      </c>
      <c r="L5436" s="135" t="s">
        <v>193</v>
      </c>
      <c r="M5436" s="135"/>
      <c r="N5436" s="137"/>
      <c r="O5436" s="121"/>
    </row>
    <row r="5437" spans="1:15" x14ac:dyDescent="0.25">
      <c r="A5437" s="139">
        <v>165</v>
      </c>
      <c r="B5437" s="135" t="s">
        <v>278</v>
      </c>
      <c r="C5437" s="134" t="s">
        <v>2102</v>
      </c>
      <c r="D5437" s="135">
        <v>6647</v>
      </c>
      <c r="E5437" s="135" t="s">
        <v>2833</v>
      </c>
      <c r="F5437" s="135">
        <v>1</v>
      </c>
      <c r="G5437" s="136">
        <v>120</v>
      </c>
      <c r="H5437" s="135" t="s">
        <v>4436</v>
      </c>
      <c r="I5437" s="135">
        <v>124</v>
      </c>
      <c r="J5437" s="135" t="s">
        <v>2105</v>
      </c>
      <c r="K5437" s="135" t="s">
        <v>2106</v>
      </c>
      <c r="L5437" s="135" t="s">
        <v>193</v>
      </c>
      <c r="M5437" s="135"/>
      <c r="N5437" s="137"/>
      <c r="O5437" s="121"/>
    </row>
    <row r="5438" spans="1:15" x14ac:dyDescent="0.25">
      <c r="A5438" s="139">
        <v>165</v>
      </c>
      <c r="B5438" s="135" t="s">
        <v>278</v>
      </c>
      <c r="C5438" s="134" t="s">
        <v>2102</v>
      </c>
      <c r="D5438" s="135">
        <v>6648</v>
      </c>
      <c r="E5438" s="135" t="s">
        <v>2833</v>
      </c>
      <c r="F5438" s="135">
        <v>1</v>
      </c>
      <c r="G5438" s="136">
        <v>121</v>
      </c>
      <c r="H5438" s="135" t="s">
        <v>4437</v>
      </c>
      <c r="I5438" s="135">
        <v>25</v>
      </c>
      <c r="J5438" s="135" t="s">
        <v>2155</v>
      </c>
      <c r="K5438" s="135" t="s">
        <v>2156</v>
      </c>
      <c r="L5438" s="135" t="s">
        <v>193</v>
      </c>
      <c r="M5438" s="135"/>
      <c r="N5438" s="137"/>
      <c r="O5438" s="121"/>
    </row>
    <row r="5439" spans="1:15" x14ac:dyDescent="0.25">
      <c r="A5439" s="139">
        <v>165</v>
      </c>
      <c r="B5439" s="135" t="s">
        <v>278</v>
      </c>
      <c r="C5439" s="134" t="s">
        <v>2102</v>
      </c>
      <c r="D5439" s="135">
        <v>6649</v>
      </c>
      <c r="E5439" s="135" t="s">
        <v>2833</v>
      </c>
      <c r="F5439" s="135">
        <v>1</v>
      </c>
      <c r="G5439" s="136">
        <v>122</v>
      </c>
      <c r="H5439" s="135" t="s">
        <v>4438</v>
      </c>
      <c r="I5439" s="135">
        <v>12</v>
      </c>
      <c r="J5439" s="135" t="s">
        <v>2155</v>
      </c>
      <c r="K5439" s="135" t="s">
        <v>2156</v>
      </c>
      <c r="L5439" s="135" t="s">
        <v>193</v>
      </c>
      <c r="M5439" s="135"/>
      <c r="N5439" s="137"/>
      <c r="O5439" s="121"/>
    </row>
    <row r="5440" spans="1:15" x14ac:dyDescent="0.25">
      <c r="A5440" s="139">
        <v>166</v>
      </c>
      <c r="B5440" s="135" t="s">
        <v>280</v>
      </c>
      <c r="C5440" s="134" t="s">
        <v>2102</v>
      </c>
      <c r="D5440" s="135">
        <v>6650</v>
      </c>
      <c r="E5440" s="135" t="s">
        <v>2103</v>
      </c>
      <c r="F5440" s="135">
        <v>1</v>
      </c>
      <c r="G5440" s="136">
        <v>1</v>
      </c>
      <c r="H5440" s="135" t="s">
        <v>2104</v>
      </c>
      <c r="I5440" s="135">
        <v>83</v>
      </c>
      <c r="J5440" s="135" t="s">
        <v>2151</v>
      </c>
      <c r="K5440" s="135" t="s">
        <v>2152</v>
      </c>
      <c r="L5440" s="135" t="s">
        <v>193</v>
      </c>
      <c r="M5440" s="135"/>
      <c r="N5440" s="137"/>
      <c r="O5440" s="121"/>
    </row>
    <row r="5441" spans="1:15" x14ac:dyDescent="0.25">
      <c r="A5441" s="139">
        <v>166</v>
      </c>
      <c r="B5441" s="135" t="s">
        <v>280</v>
      </c>
      <c r="C5441" s="134" t="s">
        <v>2102</v>
      </c>
      <c r="D5441" s="135">
        <v>6651</v>
      </c>
      <c r="E5441" s="135" t="s">
        <v>2103</v>
      </c>
      <c r="F5441" s="135">
        <v>1</v>
      </c>
      <c r="G5441" s="136">
        <v>2</v>
      </c>
      <c r="H5441" s="135" t="s">
        <v>2107</v>
      </c>
      <c r="I5441" s="135">
        <v>112</v>
      </c>
      <c r="J5441" s="135" t="s">
        <v>2155</v>
      </c>
      <c r="K5441" s="135" t="s">
        <v>2156</v>
      </c>
      <c r="L5441" s="135" t="s">
        <v>193</v>
      </c>
      <c r="M5441" s="135"/>
      <c r="N5441" s="137"/>
      <c r="O5441" s="121"/>
    </row>
    <row r="5442" spans="1:15" x14ac:dyDescent="0.25">
      <c r="A5442" s="139">
        <v>166</v>
      </c>
      <c r="B5442" s="135" t="s">
        <v>280</v>
      </c>
      <c r="C5442" s="134" t="s">
        <v>2102</v>
      </c>
      <c r="D5442" s="135">
        <v>6652</v>
      </c>
      <c r="E5442" s="135" t="s">
        <v>2103</v>
      </c>
      <c r="F5442" s="135">
        <v>1</v>
      </c>
      <c r="G5442" s="136">
        <v>3</v>
      </c>
      <c r="H5442" s="135" t="s">
        <v>2110</v>
      </c>
      <c r="I5442" s="135">
        <v>184</v>
      </c>
      <c r="J5442" s="135" t="s">
        <v>2151</v>
      </c>
      <c r="K5442" s="135" t="s">
        <v>2152</v>
      </c>
      <c r="L5442" s="135" t="s">
        <v>193</v>
      </c>
      <c r="M5442" s="135"/>
      <c r="N5442" s="137"/>
      <c r="O5442" s="121"/>
    </row>
    <row r="5443" spans="1:15" x14ac:dyDescent="0.25">
      <c r="A5443" s="139">
        <v>166</v>
      </c>
      <c r="B5443" s="135" t="s">
        <v>280</v>
      </c>
      <c r="C5443" s="134" t="s">
        <v>2102</v>
      </c>
      <c r="D5443" s="135">
        <v>6653</v>
      </c>
      <c r="E5443" s="135" t="s">
        <v>2103</v>
      </c>
      <c r="F5443" s="135">
        <v>1</v>
      </c>
      <c r="G5443" s="136">
        <v>4</v>
      </c>
      <c r="H5443" s="135" t="s">
        <v>2111</v>
      </c>
      <c r="I5443" s="135">
        <v>73</v>
      </c>
      <c r="J5443" s="135" t="s">
        <v>2155</v>
      </c>
      <c r="K5443" s="135" t="s">
        <v>2156</v>
      </c>
      <c r="L5443" s="135" t="s">
        <v>193</v>
      </c>
      <c r="M5443" s="134"/>
      <c r="N5443" s="137"/>
      <c r="O5443" s="121"/>
    </row>
    <row r="5444" spans="1:15" x14ac:dyDescent="0.25">
      <c r="A5444" s="139">
        <v>166</v>
      </c>
      <c r="B5444" s="135" t="s">
        <v>280</v>
      </c>
      <c r="C5444" s="134" t="s">
        <v>2102</v>
      </c>
      <c r="D5444" s="135">
        <v>6654</v>
      </c>
      <c r="E5444" s="135" t="s">
        <v>2103</v>
      </c>
      <c r="F5444" s="135">
        <v>1</v>
      </c>
      <c r="G5444" s="136">
        <v>5</v>
      </c>
      <c r="H5444" s="135" t="s">
        <v>2114</v>
      </c>
      <c r="I5444" s="135">
        <v>63</v>
      </c>
      <c r="J5444" s="135" t="s">
        <v>2108</v>
      </c>
      <c r="K5444" s="135" t="s">
        <v>2109</v>
      </c>
      <c r="L5444" s="135" t="s">
        <v>193</v>
      </c>
      <c r="M5444" s="134"/>
      <c r="N5444" s="137"/>
      <c r="O5444" s="121"/>
    </row>
    <row r="5445" spans="1:15" x14ac:dyDescent="0.25">
      <c r="A5445" s="139">
        <v>166</v>
      </c>
      <c r="B5445" s="135" t="s">
        <v>280</v>
      </c>
      <c r="C5445" s="134" t="s">
        <v>2102</v>
      </c>
      <c r="D5445" s="135">
        <v>6655</v>
      </c>
      <c r="E5445" s="135" t="s">
        <v>2103</v>
      </c>
      <c r="F5445" s="135">
        <v>1</v>
      </c>
      <c r="G5445" s="136">
        <v>6</v>
      </c>
      <c r="H5445" s="135" t="s">
        <v>2118</v>
      </c>
      <c r="I5445" s="135">
        <v>63</v>
      </c>
      <c r="J5445" s="135" t="s">
        <v>2108</v>
      </c>
      <c r="K5445" s="135" t="s">
        <v>2109</v>
      </c>
      <c r="L5445" s="135" t="s">
        <v>193</v>
      </c>
      <c r="M5445" s="134"/>
      <c r="N5445" s="137"/>
      <c r="O5445" s="121"/>
    </row>
    <row r="5446" spans="1:15" x14ac:dyDescent="0.25">
      <c r="A5446" s="139">
        <v>166</v>
      </c>
      <c r="B5446" s="135" t="s">
        <v>280</v>
      </c>
      <c r="C5446" s="134" t="s">
        <v>2102</v>
      </c>
      <c r="D5446" s="135">
        <v>6656</v>
      </c>
      <c r="E5446" s="135" t="s">
        <v>2103</v>
      </c>
      <c r="F5446" s="135">
        <v>1</v>
      </c>
      <c r="G5446" s="136">
        <v>7</v>
      </c>
      <c r="H5446" s="135" t="s">
        <v>2119</v>
      </c>
      <c r="I5446" s="135">
        <v>368</v>
      </c>
      <c r="J5446" s="135" t="s">
        <v>2115</v>
      </c>
      <c r="K5446" s="135" t="s">
        <v>2129</v>
      </c>
      <c r="L5446" s="135" t="s">
        <v>194</v>
      </c>
      <c r="M5446" s="134"/>
      <c r="N5446" s="137"/>
      <c r="O5446" s="121"/>
    </row>
    <row r="5447" spans="1:15" x14ac:dyDescent="0.25">
      <c r="A5447" s="139">
        <v>166</v>
      </c>
      <c r="B5447" s="135" t="s">
        <v>280</v>
      </c>
      <c r="C5447" s="134" t="s">
        <v>2102</v>
      </c>
      <c r="D5447" s="135">
        <v>6657</v>
      </c>
      <c r="E5447" s="135" t="s">
        <v>2103</v>
      </c>
      <c r="F5447" s="135">
        <v>1</v>
      </c>
      <c r="G5447" s="136">
        <v>8</v>
      </c>
      <c r="H5447" s="135" t="s">
        <v>2120</v>
      </c>
      <c r="I5447" s="135">
        <v>46</v>
      </c>
      <c r="J5447" s="135" t="s">
        <v>2151</v>
      </c>
      <c r="K5447" s="135" t="s">
        <v>2152</v>
      </c>
      <c r="L5447" s="135" t="s">
        <v>193</v>
      </c>
      <c r="M5447" s="134"/>
      <c r="N5447" s="137"/>
      <c r="O5447" s="121"/>
    </row>
    <row r="5448" spans="1:15" x14ac:dyDescent="0.25">
      <c r="A5448" s="139">
        <v>166</v>
      </c>
      <c r="B5448" s="135" t="s">
        <v>280</v>
      </c>
      <c r="C5448" s="134" t="s">
        <v>2102</v>
      </c>
      <c r="D5448" s="135">
        <v>6658</v>
      </c>
      <c r="E5448" s="135" t="s">
        <v>2103</v>
      </c>
      <c r="F5448" s="135">
        <v>1</v>
      </c>
      <c r="G5448" s="136">
        <v>9</v>
      </c>
      <c r="H5448" s="135" t="s">
        <v>2121</v>
      </c>
      <c r="I5448" s="135">
        <v>41</v>
      </c>
      <c r="J5448" s="135" t="s">
        <v>2105</v>
      </c>
      <c r="K5448" s="135" t="s">
        <v>2106</v>
      </c>
      <c r="L5448" s="135" t="s">
        <v>193</v>
      </c>
      <c r="M5448" s="134"/>
      <c r="N5448" s="137"/>
      <c r="O5448" s="121"/>
    </row>
    <row r="5449" spans="1:15" x14ac:dyDescent="0.25">
      <c r="A5449" s="139">
        <v>166</v>
      </c>
      <c r="B5449" s="135" t="s">
        <v>280</v>
      </c>
      <c r="C5449" s="134" t="s">
        <v>2102</v>
      </c>
      <c r="D5449" s="135">
        <v>6659</v>
      </c>
      <c r="E5449" s="135" t="s">
        <v>2103</v>
      </c>
      <c r="F5449" s="135">
        <v>1</v>
      </c>
      <c r="G5449" s="136">
        <v>10</v>
      </c>
      <c r="H5449" s="135" t="s">
        <v>2122</v>
      </c>
      <c r="I5449" s="135">
        <v>853</v>
      </c>
      <c r="J5449" s="135" t="s">
        <v>2167</v>
      </c>
      <c r="K5449" s="135" t="s">
        <v>2168</v>
      </c>
      <c r="L5449" s="135" t="s">
        <v>189</v>
      </c>
      <c r="M5449" s="134"/>
      <c r="N5449" s="137"/>
      <c r="O5449" s="121"/>
    </row>
    <row r="5450" spans="1:15" x14ac:dyDescent="0.25">
      <c r="A5450" s="139">
        <v>166</v>
      </c>
      <c r="B5450" s="135" t="s">
        <v>280</v>
      </c>
      <c r="C5450" s="134" t="s">
        <v>2102</v>
      </c>
      <c r="D5450" s="135">
        <v>6660</v>
      </c>
      <c r="E5450" s="135" t="s">
        <v>2103</v>
      </c>
      <c r="F5450" s="135">
        <v>1</v>
      </c>
      <c r="G5450" s="136">
        <v>11</v>
      </c>
      <c r="H5450" s="135" t="s">
        <v>2123</v>
      </c>
      <c r="I5450" s="135">
        <v>64</v>
      </c>
      <c r="J5450" s="135" t="s">
        <v>2105</v>
      </c>
      <c r="K5450" s="135" t="s">
        <v>2106</v>
      </c>
      <c r="L5450" s="135" t="s">
        <v>193</v>
      </c>
      <c r="M5450" s="134"/>
      <c r="N5450" s="137"/>
      <c r="O5450" s="121"/>
    </row>
    <row r="5451" spans="1:15" x14ac:dyDescent="0.25">
      <c r="A5451" s="139">
        <v>166</v>
      </c>
      <c r="B5451" s="135" t="s">
        <v>280</v>
      </c>
      <c r="C5451" s="134" t="s">
        <v>2102</v>
      </c>
      <c r="D5451" s="135">
        <v>6661</v>
      </c>
      <c r="E5451" s="135" t="s">
        <v>2103</v>
      </c>
      <c r="F5451" s="135">
        <v>1</v>
      </c>
      <c r="G5451" s="136">
        <v>12</v>
      </c>
      <c r="H5451" s="135" t="s">
        <v>2126</v>
      </c>
      <c r="I5451" s="135">
        <v>29</v>
      </c>
      <c r="J5451" s="135" t="s">
        <v>2155</v>
      </c>
      <c r="K5451" s="135" t="s">
        <v>2156</v>
      </c>
      <c r="L5451" s="135" t="s">
        <v>193</v>
      </c>
      <c r="M5451" s="134"/>
      <c r="N5451" s="137"/>
      <c r="O5451" s="121"/>
    </row>
    <row r="5452" spans="1:15" x14ac:dyDescent="0.25">
      <c r="A5452" s="139">
        <v>166</v>
      </c>
      <c r="B5452" s="135" t="s">
        <v>280</v>
      </c>
      <c r="C5452" s="134" t="s">
        <v>2102</v>
      </c>
      <c r="D5452" s="135">
        <v>6662</v>
      </c>
      <c r="E5452" s="135" t="s">
        <v>2103</v>
      </c>
      <c r="F5452" s="135">
        <v>1</v>
      </c>
      <c r="G5452" s="136">
        <v>13</v>
      </c>
      <c r="H5452" s="135" t="s">
        <v>2127</v>
      </c>
      <c r="I5452" s="135">
        <v>57</v>
      </c>
      <c r="J5452" s="135" t="s">
        <v>2108</v>
      </c>
      <c r="K5452" s="135" t="s">
        <v>2109</v>
      </c>
      <c r="L5452" s="135" t="s">
        <v>193</v>
      </c>
      <c r="M5452" s="134"/>
      <c r="N5452" s="137"/>
      <c r="O5452" s="121"/>
    </row>
    <row r="5453" spans="1:15" x14ac:dyDescent="0.25">
      <c r="A5453" s="139">
        <v>166</v>
      </c>
      <c r="B5453" s="135" t="s">
        <v>280</v>
      </c>
      <c r="C5453" s="134" t="s">
        <v>2102</v>
      </c>
      <c r="D5453" s="135">
        <v>6663</v>
      </c>
      <c r="E5453" s="135" t="s">
        <v>2103</v>
      </c>
      <c r="F5453" s="135">
        <v>1</v>
      </c>
      <c r="G5453" s="136">
        <v>14</v>
      </c>
      <c r="H5453" s="135" t="s">
        <v>2128</v>
      </c>
      <c r="I5453" s="135">
        <v>158</v>
      </c>
      <c r="J5453" s="135" t="s">
        <v>2151</v>
      </c>
      <c r="K5453" s="135" t="s">
        <v>2152</v>
      </c>
      <c r="L5453" s="135" t="s">
        <v>193</v>
      </c>
      <c r="M5453" s="134"/>
      <c r="N5453" s="137"/>
      <c r="O5453" s="121"/>
    </row>
    <row r="5454" spans="1:15" x14ac:dyDescent="0.25">
      <c r="A5454" s="139">
        <v>166</v>
      </c>
      <c r="B5454" s="135" t="s">
        <v>280</v>
      </c>
      <c r="C5454" s="134" t="s">
        <v>2102</v>
      </c>
      <c r="D5454" s="135">
        <v>6664</v>
      </c>
      <c r="E5454" s="135" t="s">
        <v>2103</v>
      </c>
      <c r="F5454" s="135">
        <v>1</v>
      </c>
      <c r="G5454" s="136">
        <v>15</v>
      </c>
      <c r="H5454" s="135" t="s">
        <v>2130</v>
      </c>
      <c r="I5454" s="135">
        <v>3097</v>
      </c>
      <c r="J5454" s="135" t="s">
        <v>2167</v>
      </c>
      <c r="K5454" s="135" t="s">
        <v>2168</v>
      </c>
      <c r="L5454" s="135" t="s">
        <v>189</v>
      </c>
      <c r="M5454" s="134"/>
      <c r="N5454" s="137"/>
      <c r="O5454" s="121"/>
    </row>
    <row r="5455" spans="1:15" x14ac:dyDescent="0.25">
      <c r="A5455" s="139">
        <v>166</v>
      </c>
      <c r="B5455" s="135" t="s">
        <v>280</v>
      </c>
      <c r="C5455" s="134" t="s">
        <v>2102</v>
      </c>
      <c r="D5455" s="135">
        <v>6665</v>
      </c>
      <c r="E5455" s="135" t="s">
        <v>2103</v>
      </c>
      <c r="F5455" s="135">
        <v>1</v>
      </c>
      <c r="G5455" s="136">
        <v>16</v>
      </c>
      <c r="H5455" s="135" t="s">
        <v>2131</v>
      </c>
      <c r="I5455" s="135">
        <v>11</v>
      </c>
      <c r="J5455" s="135" t="s">
        <v>2155</v>
      </c>
      <c r="K5455" s="135" t="s">
        <v>2156</v>
      </c>
      <c r="L5455" s="135" t="s">
        <v>193</v>
      </c>
      <c r="M5455" s="134"/>
      <c r="N5455" s="137"/>
      <c r="O5455" s="121"/>
    </row>
    <row r="5456" spans="1:15" x14ac:dyDescent="0.25">
      <c r="A5456" s="139">
        <v>166</v>
      </c>
      <c r="B5456" s="135" t="s">
        <v>280</v>
      </c>
      <c r="C5456" s="134" t="s">
        <v>2102</v>
      </c>
      <c r="D5456" s="135">
        <v>6666</v>
      </c>
      <c r="E5456" s="135" t="s">
        <v>2103</v>
      </c>
      <c r="F5456" s="135">
        <v>1</v>
      </c>
      <c r="G5456" s="136">
        <v>17</v>
      </c>
      <c r="H5456" s="135" t="s">
        <v>2132</v>
      </c>
      <c r="I5456" s="135">
        <v>96</v>
      </c>
      <c r="J5456" s="135" t="s">
        <v>2105</v>
      </c>
      <c r="K5456" s="135" t="s">
        <v>2106</v>
      </c>
      <c r="L5456" s="135" t="s">
        <v>193</v>
      </c>
      <c r="M5456" s="134"/>
      <c r="N5456" s="137"/>
      <c r="O5456" s="121"/>
    </row>
    <row r="5457" spans="1:15" x14ac:dyDescent="0.25">
      <c r="A5457" s="139">
        <v>166</v>
      </c>
      <c r="B5457" s="135" t="s">
        <v>280</v>
      </c>
      <c r="C5457" s="134" t="s">
        <v>2102</v>
      </c>
      <c r="D5457" s="135">
        <v>6667</v>
      </c>
      <c r="E5457" s="135" t="s">
        <v>2103</v>
      </c>
      <c r="F5457" s="135">
        <v>1</v>
      </c>
      <c r="G5457" s="136">
        <v>18</v>
      </c>
      <c r="H5457" s="135" t="s">
        <v>2133</v>
      </c>
      <c r="I5457" s="135">
        <v>662</v>
      </c>
      <c r="J5457" s="135" t="s">
        <v>2155</v>
      </c>
      <c r="K5457" s="135" t="s">
        <v>2156</v>
      </c>
      <c r="L5457" s="135" t="s">
        <v>193</v>
      </c>
      <c r="M5457" s="134"/>
      <c r="N5457" s="137"/>
      <c r="O5457" s="121"/>
    </row>
    <row r="5458" spans="1:15" x14ac:dyDescent="0.25">
      <c r="A5458" s="139">
        <v>166</v>
      </c>
      <c r="B5458" s="135" t="s">
        <v>280</v>
      </c>
      <c r="C5458" s="134" t="s">
        <v>2102</v>
      </c>
      <c r="D5458" s="135">
        <v>6668</v>
      </c>
      <c r="E5458" s="135" t="s">
        <v>2103</v>
      </c>
      <c r="F5458" s="135">
        <v>1</v>
      </c>
      <c r="G5458" s="136">
        <v>19</v>
      </c>
      <c r="H5458" s="135" t="s">
        <v>2134</v>
      </c>
      <c r="I5458" s="135">
        <v>424</v>
      </c>
      <c r="J5458" s="135" t="s">
        <v>2138</v>
      </c>
      <c r="K5458" s="135" t="s">
        <v>2139</v>
      </c>
      <c r="L5458" s="135" t="s">
        <v>194</v>
      </c>
      <c r="M5458" s="134"/>
      <c r="N5458" s="137"/>
      <c r="O5458" s="121"/>
    </row>
    <row r="5459" spans="1:15" x14ac:dyDescent="0.25">
      <c r="A5459" s="139">
        <v>166</v>
      </c>
      <c r="B5459" s="135" t="s">
        <v>280</v>
      </c>
      <c r="C5459" s="134" t="s">
        <v>2102</v>
      </c>
      <c r="D5459" s="135">
        <v>6669</v>
      </c>
      <c r="E5459" s="135" t="s">
        <v>2103</v>
      </c>
      <c r="F5459" s="135">
        <v>1</v>
      </c>
      <c r="G5459" s="136">
        <v>20</v>
      </c>
      <c r="H5459" s="135" t="s">
        <v>2135</v>
      </c>
      <c r="I5459" s="135">
        <v>69</v>
      </c>
      <c r="J5459" s="135" t="s">
        <v>2108</v>
      </c>
      <c r="K5459" s="135" t="s">
        <v>2109</v>
      </c>
      <c r="L5459" s="135" t="s">
        <v>193</v>
      </c>
      <c r="M5459" s="134"/>
      <c r="N5459" s="137"/>
      <c r="O5459" s="121"/>
    </row>
    <row r="5460" spans="1:15" x14ac:dyDescent="0.25">
      <c r="A5460" s="139">
        <v>166</v>
      </c>
      <c r="B5460" s="135" t="s">
        <v>280</v>
      </c>
      <c r="C5460" s="134" t="s">
        <v>2102</v>
      </c>
      <c r="D5460" s="135">
        <v>6670</v>
      </c>
      <c r="E5460" s="135" t="s">
        <v>2103</v>
      </c>
      <c r="F5460" s="135">
        <v>1</v>
      </c>
      <c r="G5460" s="136">
        <v>21</v>
      </c>
      <c r="H5460" s="135" t="s">
        <v>2136</v>
      </c>
      <c r="I5460" s="135">
        <v>53</v>
      </c>
      <c r="J5460" s="135" t="s">
        <v>2138</v>
      </c>
      <c r="K5460" s="135" t="s">
        <v>2139</v>
      </c>
      <c r="L5460" s="135" t="s">
        <v>194</v>
      </c>
      <c r="M5460" s="134"/>
      <c r="N5460" s="137"/>
      <c r="O5460" s="121"/>
    </row>
    <row r="5461" spans="1:15" x14ac:dyDescent="0.25">
      <c r="A5461" s="139">
        <v>166</v>
      </c>
      <c r="B5461" s="135" t="s">
        <v>280</v>
      </c>
      <c r="C5461" s="134" t="s">
        <v>2102</v>
      </c>
      <c r="D5461" s="135">
        <v>6671</v>
      </c>
      <c r="E5461" s="135" t="s">
        <v>2103</v>
      </c>
      <c r="F5461" s="135">
        <v>1</v>
      </c>
      <c r="G5461" s="136">
        <v>22</v>
      </c>
      <c r="H5461" s="135" t="s">
        <v>2137</v>
      </c>
      <c r="I5461" s="135">
        <v>35</v>
      </c>
      <c r="J5461" s="135" t="s">
        <v>2155</v>
      </c>
      <c r="K5461" s="135" t="s">
        <v>2156</v>
      </c>
      <c r="L5461" s="135" t="s">
        <v>193</v>
      </c>
      <c r="M5461" s="134"/>
      <c r="N5461" s="137"/>
      <c r="O5461" s="121"/>
    </row>
    <row r="5462" spans="1:15" x14ac:dyDescent="0.25">
      <c r="A5462" s="139">
        <v>166</v>
      </c>
      <c r="B5462" s="135" t="s">
        <v>280</v>
      </c>
      <c r="C5462" s="134" t="s">
        <v>2102</v>
      </c>
      <c r="D5462" s="135">
        <v>6672</v>
      </c>
      <c r="E5462" s="135" t="s">
        <v>2103</v>
      </c>
      <c r="F5462" s="135">
        <v>1</v>
      </c>
      <c r="G5462" s="136">
        <v>23</v>
      </c>
      <c r="H5462" s="135" t="s">
        <v>2140</v>
      </c>
      <c r="I5462" s="135">
        <v>45</v>
      </c>
      <c r="J5462" s="135" t="s">
        <v>2108</v>
      </c>
      <c r="K5462" s="135" t="s">
        <v>2109</v>
      </c>
      <c r="L5462" s="135" t="s">
        <v>193</v>
      </c>
      <c r="M5462" s="134"/>
      <c r="N5462" s="137"/>
      <c r="O5462" s="121"/>
    </row>
    <row r="5463" spans="1:15" x14ac:dyDescent="0.25">
      <c r="A5463" s="139">
        <v>166</v>
      </c>
      <c r="B5463" s="135" t="s">
        <v>280</v>
      </c>
      <c r="C5463" s="134" t="s">
        <v>2102</v>
      </c>
      <c r="D5463" s="135">
        <v>6673</v>
      </c>
      <c r="E5463" s="135" t="s">
        <v>2103</v>
      </c>
      <c r="F5463" s="135">
        <v>1</v>
      </c>
      <c r="G5463" s="136">
        <v>24</v>
      </c>
      <c r="H5463" s="135" t="s">
        <v>2141</v>
      </c>
      <c r="I5463" s="135">
        <v>70</v>
      </c>
      <c r="J5463" s="135" t="s">
        <v>2105</v>
      </c>
      <c r="K5463" s="135" t="s">
        <v>2106</v>
      </c>
      <c r="L5463" s="135" t="s">
        <v>193</v>
      </c>
      <c r="M5463" s="134"/>
      <c r="N5463" s="137"/>
      <c r="O5463" s="121"/>
    </row>
    <row r="5464" spans="1:15" x14ac:dyDescent="0.25">
      <c r="A5464" s="139">
        <v>166</v>
      </c>
      <c r="B5464" s="135" t="s">
        <v>280</v>
      </c>
      <c r="C5464" s="134" t="s">
        <v>2102</v>
      </c>
      <c r="D5464" s="135">
        <v>6674</v>
      </c>
      <c r="E5464" s="135" t="s">
        <v>2103</v>
      </c>
      <c r="F5464" s="135">
        <v>1</v>
      </c>
      <c r="G5464" s="136">
        <v>25</v>
      </c>
      <c r="H5464" s="135" t="s">
        <v>2142</v>
      </c>
      <c r="I5464" s="135">
        <v>13</v>
      </c>
      <c r="J5464" s="135" t="s">
        <v>2151</v>
      </c>
      <c r="K5464" s="135" t="s">
        <v>2152</v>
      </c>
      <c r="L5464" s="135" t="s">
        <v>193</v>
      </c>
      <c r="M5464" s="134"/>
      <c r="N5464" s="137"/>
      <c r="O5464" s="121"/>
    </row>
    <row r="5465" spans="1:15" x14ac:dyDescent="0.25">
      <c r="A5465" s="139">
        <v>166</v>
      </c>
      <c r="B5465" s="135" t="s">
        <v>280</v>
      </c>
      <c r="C5465" s="134" t="s">
        <v>2102</v>
      </c>
      <c r="D5465" s="135">
        <v>6675</v>
      </c>
      <c r="E5465" s="135" t="s">
        <v>2103</v>
      </c>
      <c r="F5465" s="135">
        <v>1</v>
      </c>
      <c r="G5465" s="148">
        <v>26</v>
      </c>
      <c r="H5465" s="135" t="s">
        <v>2143</v>
      </c>
      <c r="I5465" s="135">
        <v>40</v>
      </c>
      <c r="J5465" s="135" t="s">
        <v>2151</v>
      </c>
      <c r="K5465" s="135" t="s">
        <v>2152</v>
      </c>
      <c r="L5465" s="135" t="s">
        <v>193</v>
      </c>
      <c r="M5465" s="134"/>
      <c r="N5465" s="137"/>
      <c r="O5465" s="121"/>
    </row>
    <row r="5466" spans="1:15" x14ac:dyDescent="0.25">
      <c r="A5466" s="139">
        <v>166</v>
      </c>
      <c r="B5466" s="135" t="s">
        <v>280</v>
      </c>
      <c r="C5466" s="134" t="s">
        <v>2102</v>
      </c>
      <c r="D5466" s="135">
        <v>6676</v>
      </c>
      <c r="E5466" s="135" t="s">
        <v>2103</v>
      </c>
      <c r="F5466" s="135">
        <v>1</v>
      </c>
      <c r="G5466" s="136">
        <v>27</v>
      </c>
      <c r="H5466" s="135" t="s">
        <v>2144</v>
      </c>
      <c r="I5466" s="135">
        <v>64</v>
      </c>
      <c r="J5466" s="135" t="s">
        <v>2151</v>
      </c>
      <c r="K5466" s="135" t="s">
        <v>2152</v>
      </c>
      <c r="L5466" s="135" t="s">
        <v>193</v>
      </c>
      <c r="M5466" s="134"/>
      <c r="N5466" s="137"/>
      <c r="O5466" s="121"/>
    </row>
    <row r="5467" spans="1:15" x14ac:dyDescent="0.25">
      <c r="A5467" s="139">
        <v>166</v>
      </c>
      <c r="B5467" s="135" t="s">
        <v>280</v>
      </c>
      <c r="C5467" s="134" t="s">
        <v>2102</v>
      </c>
      <c r="D5467" s="135">
        <v>6677</v>
      </c>
      <c r="E5467" s="135" t="s">
        <v>2103</v>
      </c>
      <c r="F5467" s="135">
        <v>1</v>
      </c>
      <c r="G5467" s="136">
        <v>28</v>
      </c>
      <c r="H5467" s="135" t="s">
        <v>2145</v>
      </c>
      <c r="I5467" s="135">
        <v>517</v>
      </c>
      <c r="J5467" s="135" t="s">
        <v>2105</v>
      </c>
      <c r="K5467" s="135" t="s">
        <v>2106</v>
      </c>
      <c r="L5467" s="135" t="s">
        <v>193</v>
      </c>
      <c r="M5467" s="134"/>
      <c r="N5467" s="137"/>
      <c r="O5467" s="121"/>
    </row>
    <row r="5468" spans="1:15" x14ac:dyDescent="0.25">
      <c r="A5468" s="139">
        <v>166</v>
      </c>
      <c r="B5468" s="135" t="s">
        <v>280</v>
      </c>
      <c r="C5468" s="134" t="s">
        <v>2102</v>
      </c>
      <c r="D5468" s="135">
        <v>6678</v>
      </c>
      <c r="E5468" s="135" t="s">
        <v>2103</v>
      </c>
      <c r="F5468" s="135">
        <v>1</v>
      </c>
      <c r="G5468" s="136">
        <v>29</v>
      </c>
      <c r="H5468" s="135" t="s">
        <v>2146</v>
      </c>
      <c r="I5468" s="135">
        <v>14</v>
      </c>
      <c r="J5468" s="135" t="s">
        <v>2105</v>
      </c>
      <c r="K5468" s="135" t="s">
        <v>2106</v>
      </c>
      <c r="L5468" s="135" t="s">
        <v>193</v>
      </c>
      <c r="M5468" s="134"/>
      <c r="N5468" s="137"/>
      <c r="O5468" s="121"/>
    </row>
    <row r="5469" spans="1:15" x14ac:dyDescent="0.25">
      <c r="A5469" s="139">
        <v>166</v>
      </c>
      <c r="B5469" s="135" t="s">
        <v>280</v>
      </c>
      <c r="C5469" s="134" t="s">
        <v>2102</v>
      </c>
      <c r="D5469" s="135">
        <v>6679</v>
      </c>
      <c r="E5469" s="135" t="s">
        <v>2103</v>
      </c>
      <c r="F5469" s="135">
        <v>1</v>
      </c>
      <c r="G5469" s="136">
        <v>30</v>
      </c>
      <c r="H5469" s="135" t="s">
        <v>2147</v>
      </c>
      <c r="I5469" s="135">
        <v>14</v>
      </c>
      <c r="J5469" s="135" t="s">
        <v>2105</v>
      </c>
      <c r="K5469" s="135" t="s">
        <v>2106</v>
      </c>
      <c r="L5469" s="135" t="s">
        <v>193</v>
      </c>
      <c r="M5469" s="134"/>
      <c r="N5469" s="137"/>
      <c r="O5469" s="121"/>
    </row>
    <row r="5470" spans="1:15" x14ac:dyDescent="0.25">
      <c r="A5470" s="139">
        <v>166</v>
      </c>
      <c r="B5470" s="135" t="s">
        <v>280</v>
      </c>
      <c r="C5470" s="134" t="s">
        <v>2102</v>
      </c>
      <c r="D5470" s="135">
        <v>6680</v>
      </c>
      <c r="E5470" s="135" t="s">
        <v>2289</v>
      </c>
      <c r="F5470" s="135">
        <v>1</v>
      </c>
      <c r="G5470" s="136">
        <v>1</v>
      </c>
      <c r="H5470" s="135" t="s">
        <v>2290</v>
      </c>
      <c r="I5470" s="135">
        <v>1216</v>
      </c>
      <c r="J5470" s="135" t="s">
        <v>2115</v>
      </c>
      <c r="K5470" s="135" t="s">
        <v>2116</v>
      </c>
      <c r="L5470" s="135" t="s">
        <v>2117</v>
      </c>
      <c r="M5470" s="134"/>
      <c r="N5470" s="137"/>
      <c r="O5470" s="121"/>
    </row>
    <row r="5471" spans="1:15" x14ac:dyDescent="0.25">
      <c r="A5471" s="139">
        <v>166</v>
      </c>
      <c r="B5471" s="135" t="s">
        <v>280</v>
      </c>
      <c r="C5471" s="134" t="s">
        <v>2102</v>
      </c>
      <c r="D5471" s="135">
        <v>6681</v>
      </c>
      <c r="E5471" s="135" t="s">
        <v>2289</v>
      </c>
      <c r="F5471" s="135">
        <v>1</v>
      </c>
      <c r="G5471" s="136">
        <v>2</v>
      </c>
      <c r="H5471" s="135" t="s">
        <v>2291</v>
      </c>
      <c r="I5471" s="135">
        <v>47</v>
      </c>
      <c r="J5471" s="135" t="s">
        <v>2108</v>
      </c>
      <c r="K5471" s="135" t="s">
        <v>2109</v>
      </c>
      <c r="L5471" s="135" t="s">
        <v>193</v>
      </c>
      <c r="M5471" s="134"/>
      <c r="N5471" s="137"/>
      <c r="O5471" s="121"/>
    </row>
    <row r="5472" spans="1:15" x14ac:dyDescent="0.25">
      <c r="A5472" s="139">
        <v>166</v>
      </c>
      <c r="B5472" s="135" t="s">
        <v>280</v>
      </c>
      <c r="C5472" s="134" t="s">
        <v>2102</v>
      </c>
      <c r="D5472" s="135">
        <v>6682</v>
      </c>
      <c r="E5472" s="135" t="s">
        <v>2289</v>
      </c>
      <c r="F5472" s="135">
        <v>1</v>
      </c>
      <c r="G5472" s="136">
        <v>3</v>
      </c>
      <c r="H5472" s="135" t="s">
        <v>2292</v>
      </c>
      <c r="I5472" s="135">
        <v>23</v>
      </c>
      <c r="J5472" s="135" t="s">
        <v>2151</v>
      </c>
      <c r="K5472" s="135" t="s">
        <v>2152</v>
      </c>
      <c r="L5472" s="135" t="s">
        <v>193</v>
      </c>
      <c r="M5472" s="134"/>
      <c r="N5472" s="137"/>
      <c r="O5472" s="121"/>
    </row>
    <row r="5473" spans="1:15" x14ac:dyDescent="0.25">
      <c r="A5473" s="139">
        <v>166</v>
      </c>
      <c r="B5473" s="135" t="s">
        <v>280</v>
      </c>
      <c r="C5473" s="134" t="s">
        <v>2102</v>
      </c>
      <c r="D5473" s="135">
        <v>6683</v>
      </c>
      <c r="E5473" s="135" t="s">
        <v>2289</v>
      </c>
      <c r="F5473" s="135">
        <v>1</v>
      </c>
      <c r="G5473" s="136">
        <v>4</v>
      </c>
      <c r="H5473" s="135" t="s">
        <v>2293</v>
      </c>
      <c r="I5473" s="135">
        <v>41</v>
      </c>
      <c r="J5473" s="135" t="s">
        <v>2105</v>
      </c>
      <c r="K5473" s="135" t="s">
        <v>2106</v>
      </c>
      <c r="L5473" s="135" t="s">
        <v>193</v>
      </c>
      <c r="M5473" s="135"/>
      <c r="N5473" s="137"/>
      <c r="O5473" s="121"/>
    </row>
    <row r="5474" spans="1:15" x14ac:dyDescent="0.25">
      <c r="A5474" s="139">
        <v>166</v>
      </c>
      <c r="B5474" s="135" t="s">
        <v>280</v>
      </c>
      <c r="C5474" s="134" t="s">
        <v>2102</v>
      </c>
      <c r="D5474" s="135">
        <v>6684</v>
      </c>
      <c r="E5474" s="135" t="s">
        <v>2289</v>
      </c>
      <c r="F5474" s="135">
        <v>1</v>
      </c>
      <c r="G5474" s="136">
        <v>5</v>
      </c>
      <c r="H5474" s="135" t="s">
        <v>2294</v>
      </c>
      <c r="I5474" s="135">
        <v>908</v>
      </c>
      <c r="J5474" s="135" t="s">
        <v>2115</v>
      </c>
      <c r="K5474" s="135" t="s">
        <v>2116</v>
      </c>
      <c r="L5474" s="135" t="s">
        <v>2117</v>
      </c>
      <c r="M5474" s="135"/>
      <c r="N5474" s="137"/>
      <c r="O5474" s="121"/>
    </row>
    <row r="5475" spans="1:15" x14ac:dyDescent="0.25">
      <c r="A5475" s="139">
        <v>166</v>
      </c>
      <c r="B5475" s="135" t="s">
        <v>280</v>
      </c>
      <c r="C5475" s="134" t="s">
        <v>2102</v>
      </c>
      <c r="D5475" s="135">
        <v>6685</v>
      </c>
      <c r="E5475" s="135" t="s">
        <v>2289</v>
      </c>
      <c r="F5475" s="135">
        <v>1</v>
      </c>
      <c r="G5475" s="136">
        <v>6</v>
      </c>
      <c r="H5475" s="135" t="s">
        <v>2295</v>
      </c>
      <c r="I5475" s="135">
        <v>908</v>
      </c>
      <c r="J5475" s="135" t="s">
        <v>2115</v>
      </c>
      <c r="K5475" s="135" t="s">
        <v>2116</v>
      </c>
      <c r="L5475" s="135" t="s">
        <v>2117</v>
      </c>
      <c r="M5475" s="135"/>
      <c r="N5475" s="137"/>
      <c r="O5475" s="121"/>
    </row>
    <row r="5476" spans="1:15" x14ac:dyDescent="0.25">
      <c r="A5476" s="139">
        <v>166</v>
      </c>
      <c r="B5476" s="135" t="s">
        <v>280</v>
      </c>
      <c r="C5476" s="134" t="s">
        <v>2102</v>
      </c>
      <c r="D5476" s="135">
        <v>6686</v>
      </c>
      <c r="E5476" s="135" t="s">
        <v>2289</v>
      </c>
      <c r="F5476" s="135">
        <v>1</v>
      </c>
      <c r="G5476" s="136">
        <v>7</v>
      </c>
      <c r="H5476" s="135" t="s">
        <v>2296</v>
      </c>
      <c r="I5476" s="135">
        <v>256</v>
      </c>
      <c r="J5476" s="135" t="s">
        <v>2108</v>
      </c>
      <c r="K5476" s="135" t="s">
        <v>2109</v>
      </c>
      <c r="L5476" s="135" t="s">
        <v>193</v>
      </c>
      <c r="M5476" s="135"/>
      <c r="N5476" s="137"/>
      <c r="O5476" s="121"/>
    </row>
    <row r="5477" spans="1:15" x14ac:dyDescent="0.25">
      <c r="A5477" s="139">
        <v>166</v>
      </c>
      <c r="B5477" s="135" t="s">
        <v>280</v>
      </c>
      <c r="C5477" s="134" t="s">
        <v>2102</v>
      </c>
      <c r="D5477" s="135">
        <v>6687</v>
      </c>
      <c r="E5477" s="135" t="s">
        <v>2289</v>
      </c>
      <c r="F5477" s="135">
        <v>1</v>
      </c>
      <c r="G5477" s="140">
        <v>8</v>
      </c>
      <c r="H5477" s="135" t="s">
        <v>2297</v>
      </c>
      <c r="I5477" s="135">
        <v>256</v>
      </c>
      <c r="J5477" s="135" t="s">
        <v>2108</v>
      </c>
      <c r="K5477" s="135" t="s">
        <v>2109</v>
      </c>
      <c r="L5477" s="135" t="s">
        <v>193</v>
      </c>
      <c r="M5477" s="135"/>
      <c r="N5477" s="137"/>
      <c r="O5477" s="121"/>
    </row>
    <row r="5478" spans="1:15" x14ac:dyDescent="0.25">
      <c r="A5478" s="139">
        <v>166</v>
      </c>
      <c r="B5478" s="135" t="s">
        <v>280</v>
      </c>
      <c r="C5478" s="134" t="s">
        <v>2102</v>
      </c>
      <c r="D5478" s="135">
        <v>6688</v>
      </c>
      <c r="E5478" s="135" t="s">
        <v>2289</v>
      </c>
      <c r="F5478" s="135">
        <v>1</v>
      </c>
      <c r="G5478" s="140">
        <v>9</v>
      </c>
      <c r="H5478" s="135" t="s">
        <v>2298</v>
      </c>
      <c r="I5478" s="135">
        <v>28</v>
      </c>
      <c r="J5478" s="135" t="s">
        <v>2155</v>
      </c>
      <c r="K5478" s="135" t="s">
        <v>2156</v>
      </c>
      <c r="L5478" s="135" t="s">
        <v>193</v>
      </c>
      <c r="M5478" s="135"/>
      <c r="N5478" s="137"/>
      <c r="O5478" s="121"/>
    </row>
    <row r="5479" spans="1:15" x14ac:dyDescent="0.25">
      <c r="A5479" s="139">
        <v>166</v>
      </c>
      <c r="B5479" s="135" t="s">
        <v>280</v>
      </c>
      <c r="C5479" s="134" t="s">
        <v>2102</v>
      </c>
      <c r="D5479" s="135">
        <v>6689</v>
      </c>
      <c r="E5479" s="135" t="s">
        <v>2289</v>
      </c>
      <c r="F5479" s="135">
        <v>1</v>
      </c>
      <c r="G5479" s="136">
        <v>10</v>
      </c>
      <c r="H5479" s="135" t="s">
        <v>2299</v>
      </c>
      <c r="I5479" s="135">
        <v>106</v>
      </c>
      <c r="J5479" s="135" t="s">
        <v>2108</v>
      </c>
      <c r="K5479" s="135" t="s">
        <v>2109</v>
      </c>
      <c r="L5479" s="135" t="s">
        <v>193</v>
      </c>
      <c r="M5479" s="135"/>
      <c r="N5479" s="137"/>
      <c r="O5479" s="121"/>
    </row>
    <row r="5480" spans="1:15" x14ac:dyDescent="0.25">
      <c r="A5480" s="139">
        <v>166</v>
      </c>
      <c r="B5480" s="135" t="s">
        <v>280</v>
      </c>
      <c r="C5480" s="134" t="s">
        <v>2102</v>
      </c>
      <c r="D5480" s="135">
        <v>6690</v>
      </c>
      <c r="E5480" s="135" t="s">
        <v>2289</v>
      </c>
      <c r="F5480" s="135">
        <v>1</v>
      </c>
      <c r="G5480" s="136">
        <v>11</v>
      </c>
      <c r="H5480" s="135" t="s">
        <v>2300</v>
      </c>
      <c r="I5480" s="135">
        <v>104</v>
      </c>
      <c r="J5480" s="135" t="s">
        <v>2108</v>
      </c>
      <c r="K5480" s="135" t="s">
        <v>2109</v>
      </c>
      <c r="L5480" s="135" t="s">
        <v>193</v>
      </c>
      <c r="M5480" s="135"/>
      <c r="N5480" s="137"/>
      <c r="O5480" s="121"/>
    </row>
    <row r="5481" spans="1:15" x14ac:dyDescent="0.25">
      <c r="A5481" s="139">
        <v>166</v>
      </c>
      <c r="B5481" s="135" t="s">
        <v>280</v>
      </c>
      <c r="C5481" s="134" t="s">
        <v>2102</v>
      </c>
      <c r="D5481" s="135">
        <v>6691</v>
      </c>
      <c r="E5481" s="135" t="s">
        <v>2289</v>
      </c>
      <c r="F5481" s="135">
        <v>1</v>
      </c>
      <c r="G5481" s="136">
        <v>12</v>
      </c>
      <c r="H5481" s="135" t="s">
        <v>2301</v>
      </c>
      <c r="I5481" s="135">
        <v>76</v>
      </c>
      <c r="J5481" s="135" t="s">
        <v>2105</v>
      </c>
      <c r="K5481" s="135" t="s">
        <v>2106</v>
      </c>
      <c r="L5481" s="135" t="s">
        <v>193</v>
      </c>
      <c r="M5481" s="135"/>
      <c r="N5481" s="137"/>
      <c r="O5481" s="121"/>
    </row>
    <row r="5482" spans="1:15" x14ac:dyDescent="0.25">
      <c r="A5482" s="139">
        <v>166</v>
      </c>
      <c r="B5482" s="135" t="s">
        <v>280</v>
      </c>
      <c r="C5482" s="134" t="s">
        <v>2102</v>
      </c>
      <c r="D5482" s="135">
        <v>6692</v>
      </c>
      <c r="E5482" s="135" t="s">
        <v>2289</v>
      </c>
      <c r="F5482" s="135">
        <v>1</v>
      </c>
      <c r="G5482" s="136">
        <v>13</v>
      </c>
      <c r="H5482" s="135" t="s">
        <v>2302</v>
      </c>
      <c r="I5482" s="135">
        <v>228</v>
      </c>
      <c r="J5482" s="135" t="s">
        <v>2112</v>
      </c>
      <c r="K5482" s="135" t="s">
        <v>2113</v>
      </c>
      <c r="L5482" s="135" t="s">
        <v>194</v>
      </c>
      <c r="M5482" s="135"/>
      <c r="N5482" s="137"/>
      <c r="O5482" s="121"/>
    </row>
    <row r="5483" spans="1:15" x14ac:dyDescent="0.25">
      <c r="A5483" s="139">
        <v>166</v>
      </c>
      <c r="B5483" s="135" t="s">
        <v>280</v>
      </c>
      <c r="C5483" s="134" t="s">
        <v>2102</v>
      </c>
      <c r="D5483" s="135">
        <v>6693</v>
      </c>
      <c r="E5483" s="135" t="s">
        <v>2289</v>
      </c>
      <c r="F5483" s="135">
        <v>1</v>
      </c>
      <c r="G5483" s="136">
        <v>14</v>
      </c>
      <c r="H5483" s="135" t="s">
        <v>2303</v>
      </c>
      <c r="I5483" s="135">
        <v>168</v>
      </c>
      <c r="J5483" s="135" t="s">
        <v>2112</v>
      </c>
      <c r="K5483" s="135" t="s">
        <v>2113</v>
      </c>
      <c r="L5483" s="135" t="s">
        <v>194</v>
      </c>
      <c r="M5483" s="135"/>
      <c r="N5483" s="137"/>
      <c r="O5483" s="121"/>
    </row>
    <row r="5484" spans="1:15" x14ac:dyDescent="0.25">
      <c r="A5484" s="139">
        <v>166</v>
      </c>
      <c r="B5484" s="135" t="s">
        <v>280</v>
      </c>
      <c r="C5484" s="134" t="s">
        <v>2102</v>
      </c>
      <c r="D5484" s="135">
        <v>6694</v>
      </c>
      <c r="E5484" s="135" t="s">
        <v>2289</v>
      </c>
      <c r="F5484" s="135">
        <v>1</v>
      </c>
      <c r="G5484" s="136">
        <v>15</v>
      </c>
      <c r="H5484" s="135" t="s">
        <v>2304</v>
      </c>
      <c r="I5484" s="135">
        <v>134</v>
      </c>
      <c r="J5484" s="135" t="s">
        <v>2112</v>
      </c>
      <c r="K5484" s="135" t="s">
        <v>2113</v>
      </c>
      <c r="L5484" s="135" t="s">
        <v>194</v>
      </c>
      <c r="M5484" s="135"/>
      <c r="N5484" s="137"/>
      <c r="O5484" s="121"/>
    </row>
    <row r="5485" spans="1:15" x14ac:dyDescent="0.25">
      <c r="A5485" s="139">
        <v>166</v>
      </c>
      <c r="B5485" s="135" t="s">
        <v>280</v>
      </c>
      <c r="C5485" s="134" t="s">
        <v>2102</v>
      </c>
      <c r="D5485" s="135">
        <v>6695</v>
      </c>
      <c r="E5485" s="135" t="s">
        <v>2289</v>
      </c>
      <c r="F5485" s="135">
        <v>1</v>
      </c>
      <c r="G5485" s="136">
        <v>16</v>
      </c>
      <c r="H5485" s="135" t="s">
        <v>2305</v>
      </c>
      <c r="I5485" s="135">
        <v>372</v>
      </c>
      <c r="J5485" s="135" t="s">
        <v>2151</v>
      </c>
      <c r="K5485" s="135" t="s">
        <v>2152</v>
      </c>
      <c r="L5485" s="135" t="s">
        <v>193</v>
      </c>
      <c r="M5485" s="135"/>
      <c r="N5485" s="137"/>
      <c r="O5485" s="121"/>
    </row>
    <row r="5486" spans="1:15" x14ac:dyDescent="0.25">
      <c r="A5486" s="139">
        <v>166</v>
      </c>
      <c r="B5486" s="135" t="s">
        <v>280</v>
      </c>
      <c r="C5486" s="134" t="s">
        <v>2102</v>
      </c>
      <c r="D5486" s="135">
        <v>6696</v>
      </c>
      <c r="E5486" s="135" t="s">
        <v>2289</v>
      </c>
      <c r="F5486" s="135">
        <v>1</v>
      </c>
      <c r="G5486" s="136">
        <v>17</v>
      </c>
      <c r="H5486" s="135" t="s">
        <v>2306</v>
      </c>
      <c r="I5486" s="135">
        <v>445</v>
      </c>
      <c r="J5486" s="135" t="s">
        <v>2112</v>
      </c>
      <c r="K5486" s="135" t="s">
        <v>2113</v>
      </c>
      <c r="L5486" s="135" t="s">
        <v>194</v>
      </c>
      <c r="M5486" s="135"/>
      <c r="N5486" s="137"/>
      <c r="O5486" s="121"/>
    </row>
    <row r="5487" spans="1:15" x14ac:dyDescent="0.25">
      <c r="A5487" s="139">
        <v>166</v>
      </c>
      <c r="B5487" s="135" t="s">
        <v>280</v>
      </c>
      <c r="C5487" s="134" t="s">
        <v>2102</v>
      </c>
      <c r="D5487" s="135">
        <v>6697</v>
      </c>
      <c r="E5487" s="135" t="s">
        <v>2289</v>
      </c>
      <c r="F5487" s="135">
        <v>1</v>
      </c>
      <c r="G5487" s="136">
        <v>18</v>
      </c>
      <c r="H5487" s="135" t="s">
        <v>2307</v>
      </c>
      <c r="I5487" s="135">
        <v>11</v>
      </c>
      <c r="J5487" s="135" t="s">
        <v>2151</v>
      </c>
      <c r="K5487" s="135" t="s">
        <v>2152</v>
      </c>
      <c r="L5487" s="135" t="s">
        <v>193</v>
      </c>
      <c r="M5487" s="135"/>
      <c r="N5487" s="137"/>
      <c r="O5487" s="121"/>
    </row>
    <row r="5488" spans="1:15" x14ac:dyDescent="0.25">
      <c r="A5488" s="139">
        <v>166</v>
      </c>
      <c r="B5488" s="135" t="s">
        <v>280</v>
      </c>
      <c r="C5488" s="134" t="s">
        <v>2102</v>
      </c>
      <c r="D5488" s="135">
        <v>6698</v>
      </c>
      <c r="E5488" s="135" t="s">
        <v>2289</v>
      </c>
      <c r="F5488" s="135">
        <v>1</v>
      </c>
      <c r="G5488" s="136">
        <v>19</v>
      </c>
      <c r="H5488" s="135" t="s">
        <v>2308</v>
      </c>
      <c r="I5488" s="135">
        <v>12</v>
      </c>
      <c r="J5488" s="135" t="s">
        <v>2151</v>
      </c>
      <c r="K5488" s="135" t="s">
        <v>2152</v>
      </c>
      <c r="L5488" s="135" t="s">
        <v>193</v>
      </c>
      <c r="M5488" s="135"/>
      <c r="N5488" s="137"/>
      <c r="O5488" s="121"/>
    </row>
    <row r="5489" spans="1:15" x14ac:dyDescent="0.25">
      <c r="A5489" s="139">
        <v>166</v>
      </c>
      <c r="B5489" s="135" t="s">
        <v>280</v>
      </c>
      <c r="C5489" s="134" t="s">
        <v>2102</v>
      </c>
      <c r="D5489" s="135">
        <v>6699</v>
      </c>
      <c r="E5489" s="135" t="s">
        <v>2289</v>
      </c>
      <c r="F5489" s="135">
        <v>1</v>
      </c>
      <c r="G5489" s="136">
        <v>20</v>
      </c>
      <c r="H5489" s="135" t="s">
        <v>2309</v>
      </c>
      <c r="I5489" s="135">
        <v>189</v>
      </c>
      <c r="J5489" s="135" t="s">
        <v>2112</v>
      </c>
      <c r="K5489" s="135" t="s">
        <v>2113</v>
      </c>
      <c r="L5489" s="135" t="s">
        <v>194</v>
      </c>
      <c r="M5489" s="135"/>
      <c r="N5489" s="137"/>
      <c r="O5489" s="121"/>
    </row>
    <row r="5490" spans="1:15" x14ac:dyDescent="0.25">
      <c r="A5490" s="139">
        <v>166</v>
      </c>
      <c r="B5490" s="135" t="s">
        <v>280</v>
      </c>
      <c r="C5490" s="134" t="s">
        <v>2102</v>
      </c>
      <c r="D5490" s="135">
        <v>6700</v>
      </c>
      <c r="E5490" s="135" t="s">
        <v>2289</v>
      </c>
      <c r="F5490" s="135">
        <v>1</v>
      </c>
      <c r="G5490" s="136">
        <v>21</v>
      </c>
      <c r="H5490" s="135" t="s">
        <v>2310</v>
      </c>
      <c r="I5490" s="135">
        <v>190</v>
      </c>
      <c r="J5490" s="135" t="s">
        <v>2112</v>
      </c>
      <c r="K5490" s="135" t="s">
        <v>2113</v>
      </c>
      <c r="L5490" s="135" t="s">
        <v>194</v>
      </c>
      <c r="M5490" s="135"/>
      <c r="N5490" s="137"/>
      <c r="O5490" s="121"/>
    </row>
    <row r="5491" spans="1:15" x14ac:dyDescent="0.25">
      <c r="A5491" s="139">
        <v>166</v>
      </c>
      <c r="B5491" s="135" t="s">
        <v>280</v>
      </c>
      <c r="C5491" s="134" t="s">
        <v>2102</v>
      </c>
      <c r="D5491" s="135">
        <v>6701</v>
      </c>
      <c r="E5491" s="135" t="s">
        <v>2289</v>
      </c>
      <c r="F5491" s="135">
        <v>1</v>
      </c>
      <c r="G5491" s="136">
        <v>22</v>
      </c>
      <c r="H5491" s="135" t="s">
        <v>2311</v>
      </c>
      <c r="I5491" s="135">
        <v>908</v>
      </c>
      <c r="J5491" s="135" t="s">
        <v>2115</v>
      </c>
      <c r="K5491" s="135" t="s">
        <v>2116</v>
      </c>
      <c r="L5491" s="135" t="s">
        <v>2117</v>
      </c>
      <c r="M5491" s="135"/>
      <c r="N5491" s="137"/>
      <c r="O5491" s="121"/>
    </row>
    <row r="5492" spans="1:15" x14ac:dyDescent="0.25">
      <c r="A5492" s="139">
        <v>166</v>
      </c>
      <c r="B5492" s="135" t="s">
        <v>280</v>
      </c>
      <c r="C5492" s="134" t="s">
        <v>2102</v>
      </c>
      <c r="D5492" s="135">
        <v>6702</v>
      </c>
      <c r="E5492" s="135" t="s">
        <v>2289</v>
      </c>
      <c r="F5492" s="135">
        <v>1</v>
      </c>
      <c r="G5492" s="136">
        <v>23</v>
      </c>
      <c r="H5492" s="135" t="s">
        <v>2312</v>
      </c>
      <c r="I5492" s="135">
        <v>901</v>
      </c>
      <c r="J5492" s="135" t="s">
        <v>2115</v>
      </c>
      <c r="K5492" s="135" t="s">
        <v>2116</v>
      </c>
      <c r="L5492" s="135" t="s">
        <v>2117</v>
      </c>
      <c r="M5492" s="135"/>
      <c r="N5492" s="137"/>
      <c r="O5492" s="121"/>
    </row>
    <row r="5493" spans="1:15" x14ac:dyDescent="0.25">
      <c r="A5493" s="139">
        <v>166</v>
      </c>
      <c r="B5493" s="135" t="s">
        <v>280</v>
      </c>
      <c r="C5493" s="134" t="s">
        <v>2102</v>
      </c>
      <c r="D5493" s="135">
        <v>6703</v>
      </c>
      <c r="E5493" s="135" t="s">
        <v>2289</v>
      </c>
      <c r="F5493" s="135">
        <v>1</v>
      </c>
      <c r="G5493" s="136">
        <v>24</v>
      </c>
      <c r="H5493" s="135" t="s">
        <v>2314</v>
      </c>
      <c r="I5493" s="135">
        <v>908</v>
      </c>
      <c r="J5493" s="135" t="s">
        <v>2115</v>
      </c>
      <c r="K5493" s="135" t="s">
        <v>2116</v>
      </c>
      <c r="L5493" s="135" t="s">
        <v>2117</v>
      </c>
      <c r="M5493" s="135"/>
      <c r="N5493" s="137"/>
      <c r="O5493" s="121"/>
    </row>
    <row r="5494" spans="1:15" x14ac:dyDescent="0.25">
      <c r="A5494" s="139">
        <v>166</v>
      </c>
      <c r="B5494" s="135" t="s">
        <v>280</v>
      </c>
      <c r="C5494" s="134" t="s">
        <v>2102</v>
      </c>
      <c r="D5494" s="135">
        <v>6704</v>
      </c>
      <c r="E5494" s="135" t="s">
        <v>2289</v>
      </c>
      <c r="F5494" s="135">
        <v>1</v>
      </c>
      <c r="G5494" s="136">
        <v>25</v>
      </c>
      <c r="H5494" s="135" t="s">
        <v>2315</v>
      </c>
      <c r="I5494" s="135">
        <v>908</v>
      </c>
      <c r="J5494" s="135" t="s">
        <v>2115</v>
      </c>
      <c r="K5494" s="135" t="s">
        <v>2116</v>
      </c>
      <c r="L5494" s="135" t="s">
        <v>2117</v>
      </c>
      <c r="M5494" s="135"/>
      <c r="N5494" s="137"/>
      <c r="O5494" s="121"/>
    </row>
    <row r="5495" spans="1:15" x14ac:dyDescent="0.25">
      <c r="A5495" s="139">
        <v>166</v>
      </c>
      <c r="B5495" s="135" t="s">
        <v>280</v>
      </c>
      <c r="C5495" s="134" t="s">
        <v>2102</v>
      </c>
      <c r="D5495" s="135">
        <v>6705</v>
      </c>
      <c r="E5495" s="135" t="s">
        <v>2289</v>
      </c>
      <c r="F5495" s="135">
        <v>1</v>
      </c>
      <c r="G5495" s="136">
        <v>26</v>
      </c>
      <c r="H5495" s="135" t="s">
        <v>2316</v>
      </c>
      <c r="I5495" s="135">
        <v>908</v>
      </c>
      <c r="J5495" s="135" t="s">
        <v>2115</v>
      </c>
      <c r="K5495" s="135" t="s">
        <v>2116</v>
      </c>
      <c r="L5495" s="135" t="s">
        <v>2117</v>
      </c>
      <c r="M5495" s="135"/>
      <c r="N5495" s="137"/>
      <c r="O5495" s="121"/>
    </row>
    <row r="5496" spans="1:15" x14ac:dyDescent="0.25">
      <c r="A5496" s="139">
        <v>166</v>
      </c>
      <c r="B5496" s="135" t="s">
        <v>280</v>
      </c>
      <c r="C5496" s="134" t="s">
        <v>2102</v>
      </c>
      <c r="D5496" s="135">
        <v>6706</v>
      </c>
      <c r="E5496" s="135" t="s">
        <v>2289</v>
      </c>
      <c r="F5496" s="135">
        <v>1</v>
      </c>
      <c r="G5496" s="136">
        <v>27</v>
      </c>
      <c r="H5496" s="135" t="s">
        <v>2318</v>
      </c>
      <c r="I5496" s="135">
        <v>908</v>
      </c>
      <c r="J5496" s="135" t="s">
        <v>2115</v>
      </c>
      <c r="K5496" s="135" t="s">
        <v>2116</v>
      </c>
      <c r="L5496" s="135" t="s">
        <v>2117</v>
      </c>
      <c r="M5496" s="135"/>
      <c r="N5496" s="137"/>
      <c r="O5496" s="121"/>
    </row>
    <row r="5497" spans="1:15" x14ac:dyDescent="0.25">
      <c r="A5497" s="139">
        <v>166</v>
      </c>
      <c r="B5497" s="135" t="s">
        <v>280</v>
      </c>
      <c r="C5497" s="134" t="s">
        <v>2102</v>
      </c>
      <c r="D5497" s="135">
        <v>6707</v>
      </c>
      <c r="E5497" s="135" t="s">
        <v>2289</v>
      </c>
      <c r="F5497" s="135">
        <v>1</v>
      </c>
      <c r="G5497" s="136">
        <v>28</v>
      </c>
      <c r="H5497" s="135" t="s">
        <v>2319</v>
      </c>
      <c r="I5497" s="135">
        <v>140</v>
      </c>
      <c r="J5497" s="135" t="s">
        <v>2155</v>
      </c>
      <c r="K5497" s="135" t="s">
        <v>2156</v>
      </c>
      <c r="L5497" s="135" t="s">
        <v>193</v>
      </c>
      <c r="M5497" s="135"/>
      <c r="N5497" s="137"/>
      <c r="O5497" s="121"/>
    </row>
    <row r="5498" spans="1:15" x14ac:dyDescent="0.25">
      <c r="A5498" s="139">
        <v>166</v>
      </c>
      <c r="B5498" s="135" t="s">
        <v>280</v>
      </c>
      <c r="C5498" s="134" t="s">
        <v>2102</v>
      </c>
      <c r="D5498" s="135">
        <v>6708</v>
      </c>
      <c r="E5498" s="135" t="s">
        <v>2289</v>
      </c>
      <c r="F5498" s="135">
        <v>1</v>
      </c>
      <c r="G5498" s="136">
        <v>29</v>
      </c>
      <c r="H5498" s="135" t="s">
        <v>2321</v>
      </c>
      <c r="I5498" s="135">
        <v>133</v>
      </c>
      <c r="J5498" s="135" t="s">
        <v>2151</v>
      </c>
      <c r="K5498" s="135" t="s">
        <v>2152</v>
      </c>
      <c r="L5498" s="135" t="s">
        <v>193</v>
      </c>
      <c r="M5498" s="135"/>
      <c r="N5498" s="137"/>
      <c r="O5498" s="121"/>
    </row>
    <row r="5499" spans="1:15" x14ac:dyDescent="0.25">
      <c r="A5499" s="139">
        <v>166</v>
      </c>
      <c r="B5499" s="135" t="s">
        <v>280</v>
      </c>
      <c r="C5499" s="134" t="s">
        <v>2102</v>
      </c>
      <c r="D5499" s="135">
        <v>6709</v>
      </c>
      <c r="E5499" s="135" t="s">
        <v>2289</v>
      </c>
      <c r="F5499" s="135">
        <v>1</v>
      </c>
      <c r="G5499" s="136">
        <v>30</v>
      </c>
      <c r="H5499" s="135" t="s">
        <v>2322</v>
      </c>
      <c r="I5499" s="135">
        <v>1760</v>
      </c>
      <c r="J5499" s="135" t="s">
        <v>2105</v>
      </c>
      <c r="K5499" s="135" t="s">
        <v>2106</v>
      </c>
      <c r="L5499" s="135" t="s">
        <v>193</v>
      </c>
      <c r="M5499" s="135"/>
      <c r="N5499" s="137"/>
      <c r="O5499" s="121"/>
    </row>
    <row r="5500" spans="1:15" x14ac:dyDescent="0.25">
      <c r="A5500" s="139">
        <v>166</v>
      </c>
      <c r="B5500" s="135" t="s">
        <v>280</v>
      </c>
      <c r="C5500" s="134" t="s">
        <v>2102</v>
      </c>
      <c r="D5500" s="135">
        <v>6710</v>
      </c>
      <c r="E5500" s="135" t="s">
        <v>2289</v>
      </c>
      <c r="F5500" s="135">
        <v>1</v>
      </c>
      <c r="G5500" s="136">
        <v>31</v>
      </c>
      <c r="H5500" s="135" t="s">
        <v>2323</v>
      </c>
      <c r="I5500" s="135">
        <v>41</v>
      </c>
      <c r="J5500" s="135" t="s">
        <v>2105</v>
      </c>
      <c r="K5500" s="135" t="s">
        <v>2106</v>
      </c>
      <c r="L5500" s="135" t="s">
        <v>193</v>
      </c>
      <c r="M5500" s="135"/>
      <c r="N5500" s="137"/>
      <c r="O5500" s="121"/>
    </row>
    <row r="5501" spans="1:15" x14ac:dyDescent="0.25">
      <c r="A5501" s="139">
        <v>166</v>
      </c>
      <c r="B5501" s="135" t="s">
        <v>280</v>
      </c>
      <c r="C5501" s="134" t="s">
        <v>2102</v>
      </c>
      <c r="D5501" s="135">
        <v>6711</v>
      </c>
      <c r="E5501" s="135" t="s">
        <v>2325</v>
      </c>
      <c r="F5501" s="135">
        <v>1</v>
      </c>
      <c r="G5501" s="136">
        <v>1</v>
      </c>
      <c r="H5501" s="135" t="s">
        <v>2326</v>
      </c>
      <c r="I5501" s="135">
        <v>908</v>
      </c>
      <c r="J5501" s="135" t="s">
        <v>2115</v>
      </c>
      <c r="K5501" s="135" t="s">
        <v>2116</v>
      </c>
      <c r="L5501" s="135" t="s">
        <v>2117</v>
      </c>
      <c r="M5501" s="135"/>
      <c r="N5501" s="137"/>
      <c r="O5501" s="121"/>
    </row>
    <row r="5502" spans="1:15" x14ac:dyDescent="0.25">
      <c r="A5502" s="139">
        <v>166</v>
      </c>
      <c r="B5502" s="135" t="s">
        <v>280</v>
      </c>
      <c r="C5502" s="134" t="s">
        <v>2102</v>
      </c>
      <c r="D5502" s="135">
        <v>6712</v>
      </c>
      <c r="E5502" s="135" t="s">
        <v>2325</v>
      </c>
      <c r="F5502" s="135">
        <v>1</v>
      </c>
      <c r="G5502" s="136">
        <v>2</v>
      </c>
      <c r="H5502" s="135" t="s">
        <v>2327</v>
      </c>
      <c r="I5502" s="135">
        <v>908</v>
      </c>
      <c r="J5502" s="135" t="s">
        <v>2115</v>
      </c>
      <c r="K5502" s="135" t="s">
        <v>2116</v>
      </c>
      <c r="L5502" s="135" t="s">
        <v>2117</v>
      </c>
      <c r="M5502" s="135"/>
      <c r="N5502" s="137"/>
      <c r="O5502" s="121"/>
    </row>
    <row r="5503" spans="1:15" x14ac:dyDescent="0.25">
      <c r="A5503" s="139">
        <v>166</v>
      </c>
      <c r="B5503" s="135" t="s">
        <v>280</v>
      </c>
      <c r="C5503" s="134" t="s">
        <v>2102</v>
      </c>
      <c r="D5503" s="135">
        <v>6713</v>
      </c>
      <c r="E5503" s="135" t="s">
        <v>2325</v>
      </c>
      <c r="F5503" s="135">
        <v>1</v>
      </c>
      <c r="G5503" s="136">
        <v>3</v>
      </c>
      <c r="H5503" s="135" t="s">
        <v>2328</v>
      </c>
      <c r="I5503" s="135">
        <v>908</v>
      </c>
      <c r="J5503" s="135" t="s">
        <v>2115</v>
      </c>
      <c r="K5503" s="135" t="s">
        <v>2116</v>
      </c>
      <c r="L5503" s="135" t="s">
        <v>2117</v>
      </c>
      <c r="M5503" s="135"/>
      <c r="N5503" s="137"/>
      <c r="O5503" s="121"/>
    </row>
    <row r="5504" spans="1:15" x14ac:dyDescent="0.25">
      <c r="A5504" s="139">
        <v>166</v>
      </c>
      <c r="B5504" s="135" t="s">
        <v>280</v>
      </c>
      <c r="C5504" s="134" t="s">
        <v>2102</v>
      </c>
      <c r="D5504" s="135">
        <v>6714</v>
      </c>
      <c r="E5504" s="135" t="s">
        <v>2325</v>
      </c>
      <c r="F5504" s="135">
        <v>1</v>
      </c>
      <c r="G5504" s="136">
        <v>4</v>
      </c>
      <c r="H5504" s="135" t="s">
        <v>2384</v>
      </c>
      <c r="I5504" s="135">
        <v>908</v>
      </c>
      <c r="J5504" s="135" t="s">
        <v>2115</v>
      </c>
      <c r="K5504" s="135" t="s">
        <v>2116</v>
      </c>
      <c r="L5504" s="135" t="s">
        <v>2117</v>
      </c>
      <c r="M5504" s="135"/>
      <c r="N5504" s="137"/>
      <c r="O5504" s="121"/>
    </row>
    <row r="5505" spans="1:15" x14ac:dyDescent="0.25">
      <c r="A5505" s="139">
        <v>166</v>
      </c>
      <c r="B5505" s="135" t="s">
        <v>280</v>
      </c>
      <c r="C5505" s="134" t="s">
        <v>2102</v>
      </c>
      <c r="D5505" s="135">
        <v>6715</v>
      </c>
      <c r="E5505" s="135" t="s">
        <v>2325</v>
      </c>
      <c r="F5505" s="135">
        <v>1</v>
      </c>
      <c r="G5505" s="136">
        <v>5</v>
      </c>
      <c r="H5505" s="135" t="s">
        <v>2385</v>
      </c>
      <c r="I5505" s="135">
        <v>908</v>
      </c>
      <c r="J5505" s="135" t="s">
        <v>2115</v>
      </c>
      <c r="K5505" s="135" t="s">
        <v>2116</v>
      </c>
      <c r="L5505" s="135" t="s">
        <v>2117</v>
      </c>
      <c r="M5505" s="135"/>
      <c r="N5505" s="137"/>
      <c r="O5505" s="121"/>
    </row>
    <row r="5506" spans="1:15" x14ac:dyDescent="0.25">
      <c r="A5506" s="139">
        <v>166</v>
      </c>
      <c r="B5506" s="135" t="s">
        <v>280</v>
      </c>
      <c r="C5506" s="134" t="s">
        <v>2102</v>
      </c>
      <c r="D5506" s="135">
        <v>6716</v>
      </c>
      <c r="E5506" s="135" t="s">
        <v>2325</v>
      </c>
      <c r="F5506" s="135">
        <v>1</v>
      </c>
      <c r="G5506" s="136">
        <v>6</v>
      </c>
      <c r="H5506" s="135" t="s">
        <v>2386</v>
      </c>
      <c r="I5506" s="135">
        <v>902</v>
      </c>
      <c r="J5506" s="135" t="s">
        <v>2115</v>
      </c>
      <c r="K5506" s="135" t="s">
        <v>2116</v>
      </c>
      <c r="L5506" s="135" t="s">
        <v>2117</v>
      </c>
      <c r="M5506" s="135"/>
      <c r="N5506" s="137"/>
      <c r="O5506" s="121"/>
    </row>
    <row r="5507" spans="1:15" x14ac:dyDescent="0.25">
      <c r="A5507" s="139">
        <v>166</v>
      </c>
      <c r="B5507" s="135" t="s">
        <v>280</v>
      </c>
      <c r="C5507" s="134" t="s">
        <v>2102</v>
      </c>
      <c r="D5507" s="135">
        <v>6717</v>
      </c>
      <c r="E5507" s="135" t="s">
        <v>2325</v>
      </c>
      <c r="F5507" s="135">
        <v>1</v>
      </c>
      <c r="G5507" s="136">
        <v>7</v>
      </c>
      <c r="H5507" s="135" t="s">
        <v>2387</v>
      </c>
      <c r="I5507" s="135">
        <v>908</v>
      </c>
      <c r="J5507" s="135" t="s">
        <v>2115</v>
      </c>
      <c r="K5507" s="135" t="s">
        <v>2116</v>
      </c>
      <c r="L5507" s="135" t="s">
        <v>2117</v>
      </c>
      <c r="M5507" s="135"/>
      <c r="N5507" s="137"/>
      <c r="O5507" s="121"/>
    </row>
    <row r="5508" spans="1:15" x14ac:dyDescent="0.25">
      <c r="A5508" s="139">
        <v>166</v>
      </c>
      <c r="B5508" s="135" t="s">
        <v>280</v>
      </c>
      <c r="C5508" s="134" t="s">
        <v>2102</v>
      </c>
      <c r="D5508" s="135">
        <v>6718</v>
      </c>
      <c r="E5508" s="135" t="s">
        <v>2325</v>
      </c>
      <c r="F5508" s="135">
        <v>1</v>
      </c>
      <c r="G5508" s="136">
        <v>8</v>
      </c>
      <c r="H5508" s="135" t="s">
        <v>2388</v>
      </c>
      <c r="I5508" s="135">
        <v>908</v>
      </c>
      <c r="J5508" s="135" t="s">
        <v>2115</v>
      </c>
      <c r="K5508" s="135" t="s">
        <v>2116</v>
      </c>
      <c r="L5508" s="135" t="s">
        <v>2117</v>
      </c>
      <c r="M5508" s="135"/>
      <c r="N5508" s="137"/>
      <c r="O5508" s="121"/>
    </row>
    <row r="5509" spans="1:15" x14ac:dyDescent="0.25">
      <c r="A5509" s="139">
        <v>166</v>
      </c>
      <c r="B5509" s="135" t="s">
        <v>280</v>
      </c>
      <c r="C5509" s="134" t="s">
        <v>2102</v>
      </c>
      <c r="D5509" s="135">
        <v>6719</v>
      </c>
      <c r="E5509" s="135" t="s">
        <v>2325</v>
      </c>
      <c r="F5509" s="135">
        <v>1</v>
      </c>
      <c r="G5509" s="136">
        <v>9</v>
      </c>
      <c r="H5509" s="135" t="s">
        <v>2389</v>
      </c>
      <c r="I5509" s="135">
        <v>908</v>
      </c>
      <c r="J5509" s="135" t="s">
        <v>2115</v>
      </c>
      <c r="K5509" s="135" t="s">
        <v>2116</v>
      </c>
      <c r="L5509" s="135" t="s">
        <v>2117</v>
      </c>
      <c r="M5509" s="135"/>
      <c r="N5509" s="137"/>
      <c r="O5509" s="121"/>
    </row>
    <row r="5510" spans="1:15" x14ac:dyDescent="0.25">
      <c r="A5510" s="139">
        <v>166</v>
      </c>
      <c r="B5510" s="135" t="s">
        <v>280</v>
      </c>
      <c r="C5510" s="134" t="s">
        <v>2102</v>
      </c>
      <c r="D5510" s="135">
        <v>6720</v>
      </c>
      <c r="E5510" s="135" t="s">
        <v>2325</v>
      </c>
      <c r="F5510" s="135">
        <v>1</v>
      </c>
      <c r="G5510" s="136">
        <v>10</v>
      </c>
      <c r="H5510" s="135" t="s">
        <v>2390</v>
      </c>
      <c r="I5510" s="135">
        <v>908</v>
      </c>
      <c r="J5510" s="135" t="s">
        <v>2124</v>
      </c>
      <c r="K5510" s="135" t="s">
        <v>2125</v>
      </c>
      <c r="L5510" s="135" t="s">
        <v>192</v>
      </c>
      <c r="M5510" s="135"/>
      <c r="N5510" s="137"/>
      <c r="O5510" s="121"/>
    </row>
    <row r="5511" spans="1:15" x14ac:dyDescent="0.25">
      <c r="A5511" s="139">
        <v>166</v>
      </c>
      <c r="B5511" s="135" t="s">
        <v>280</v>
      </c>
      <c r="C5511" s="134" t="s">
        <v>2102</v>
      </c>
      <c r="D5511" s="135">
        <v>6721</v>
      </c>
      <c r="E5511" s="135" t="s">
        <v>2325</v>
      </c>
      <c r="F5511" s="135">
        <v>1</v>
      </c>
      <c r="G5511" s="136">
        <v>11</v>
      </c>
      <c r="H5511" s="135" t="s">
        <v>2391</v>
      </c>
      <c r="I5511" s="135">
        <v>132</v>
      </c>
      <c r="J5511" s="135" t="s">
        <v>2155</v>
      </c>
      <c r="K5511" s="135" t="s">
        <v>2156</v>
      </c>
      <c r="L5511" s="135" t="s">
        <v>193</v>
      </c>
      <c r="M5511" s="135"/>
      <c r="N5511" s="137"/>
      <c r="O5511" s="121"/>
    </row>
    <row r="5512" spans="1:15" x14ac:dyDescent="0.25">
      <c r="A5512" s="139">
        <v>166</v>
      </c>
      <c r="B5512" s="135" t="s">
        <v>280</v>
      </c>
      <c r="C5512" s="134" t="s">
        <v>2102</v>
      </c>
      <c r="D5512" s="135">
        <v>6722</v>
      </c>
      <c r="E5512" s="135" t="s">
        <v>2325</v>
      </c>
      <c r="F5512" s="135">
        <v>1</v>
      </c>
      <c r="G5512" s="136">
        <v>12</v>
      </c>
      <c r="H5512" s="135" t="s">
        <v>2392</v>
      </c>
      <c r="I5512" s="135">
        <v>125</v>
      </c>
      <c r="J5512" s="135" t="s">
        <v>2155</v>
      </c>
      <c r="K5512" s="135" t="s">
        <v>2156</v>
      </c>
      <c r="L5512" s="135" t="s">
        <v>193</v>
      </c>
      <c r="M5512" s="135"/>
      <c r="N5512" s="137"/>
      <c r="O5512" s="121"/>
    </row>
    <row r="5513" spans="1:15" x14ac:dyDescent="0.25">
      <c r="A5513" s="139">
        <v>166</v>
      </c>
      <c r="B5513" s="135" t="s">
        <v>280</v>
      </c>
      <c r="C5513" s="134" t="s">
        <v>2102</v>
      </c>
      <c r="D5513" s="135">
        <v>6723</v>
      </c>
      <c r="E5513" s="135" t="s">
        <v>2325</v>
      </c>
      <c r="F5513" s="135">
        <v>1</v>
      </c>
      <c r="G5513" s="136">
        <v>13</v>
      </c>
      <c r="H5513" s="135" t="s">
        <v>2393</v>
      </c>
      <c r="I5513" s="135">
        <v>461</v>
      </c>
      <c r="J5513" s="135" t="s">
        <v>2151</v>
      </c>
      <c r="K5513" s="135" t="s">
        <v>2152</v>
      </c>
      <c r="L5513" s="135" t="s">
        <v>193</v>
      </c>
      <c r="M5513" s="135"/>
      <c r="N5513" s="137"/>
      <c r="O5513" s="121"/>
    </row>
    <row r="5514" spans="1:15" x14ac:dyDescent="0.25">
      <c r="A5514" s="139">
        <v>166</v>
      </c>
      <c r="B5514" s="135" t="s">
        <v>280</v>
      </c>
      <c r="C5514" s="134" t="s">
        <v>2102</v>
      </c>
      <c r="D5514" s="135">
        <v>6724</v>
      </c>
      <c r="E5514" s="135" t="s">
        <v>2325</v>
      </c>
      <c r="F5514" s="135">
        <v>1</v>
      </c>
      <c r="G5514" s="136">
        <v>14</v>
      </c>
      <c r="H5514" s="135" t="s">
        <v>2394</v>
      </c>
      <c r="I5514" s="135">
        <v>313</v>
      </c>
      <c r="J5514" s="135" t="s">
        <v>2108</v>
      </c>
      <c r="K5514" s="135" t="s">
        <v>2109</v>
      </c>
      <c r="L5514" s="135" t="s">
        <v>193</v>
      </c>
      <c r="M5514" s="135"/>
      <c r="N5514" s="137"/>
      <c r="O5514" s="121"/>
    </row>
    <row r="5515" spans="1:15" x14ac:dyDescent="0.25">
      <c r="A5515" s="139">
        <v>166</v>
      </c>
      <c r="B5515" s="135" t="s">
        <v>280</v>
      </c>
      <c r="C5515" s="134" t="s">
        <v>2102</v>
      </c>
      <c r="D5515" s="135">
        <v>6725</v>
      </c>
      <c r="E5515" s="135" t="s">
        <v>2325</v>
      </c>
      <c r="F5515" s="135">
        <v>1</v>
      </c>
      <c r="G5515" s="136">
        <v>15</v>
      </c>
      <c r="H5515" s="135" t="s">
        <v>2395</v>
      </c>
      <c r="I5515" s="135">
        <v>234</v>
      </c>
      <c r="J5515" s="135" t="s">
        <v>2155</v>
      </c>
      <c r="K5515" s="135" t="s">
        <v>2156</v>
      </c>
      <c r="L5515" s="135" t="s">
        <v>193</v>
      </c>
      <c r="M5515" s="135"/>
      <c r="N5515" s="137"/>
      <c r="O5515" s="121"/>
    </row>
    <row r="5516" spans="1:15" x14ac:dyDescent="0.25">
      <c r="A5516" s="139">
        <v>166</v>
      </c>
      <c r="B5516" s="135" t="s">
        <v>280</v>
      </c>
      <c r="C5516" s="134" t="s">
        <v>2102</v>
      </c>
      <c r="D5516" s="135">
        <v>6726</v>
      </c>
      <c r="E5516" s="135" t="s">
        <v>2325</v>
      </c>
      <c r="F5516" s="135">
        <v>1</v>
      </c>
      <c r="G5516" s="136">
        <v>16</v>
      </c>
      <c r="H5516" s="135" t="s">
        <v>2396</v>
      </c>
      <c r="I5516" s="135">
        <v>282</v>
      </c>
      <c r="J5516" s="135" t="s">
        <v>2108</v>
      </c>
      <c r="K5516" s="135" t="s">
        <v>2109</v>
      </c>
      <c r="L5516" s="135" t="s">
        <v>193</v>
      </c>
      <c r="M5516" s="135"/>
      <c r="N5516" s="137"/>
      <c r="O5516" s="121"/>
    </row>
    <row r="5517" spans="1:15" x14ac:dyDescent="0.25">
      <c r="A5517" s="139">
        <v>166</v>
      </c>
      <c r="B5517" s="135" t="s">
        <v>280</v>
      </c>
      <c r="C5517" s="134" t="s">
        <v>2102</v>
      </c>
      <c r="D5517" s="135">
        <v>6727</v>
      </c>
      <c r="E5517" s="135" t="s">
        <v>2325</v>
      </c>
      <c r="F5517" s="135">
        <v>1</v>
      </c>
      <c r="G5517" s="136">
        <v>17</v>
      </c>
      <c r="H5517" s="135" t="s">
        <v>2397</v>
      </c>
      <c r="I5517" s="135">
        <v>735</v>
      </c>
      <c r="J5517" s="135" t="s">
        <v>2105</v>
      </c>
      <c r="K5517" s="135" t="s">
        <v>2106</v>
      </c>
      <c r="L5517" s="135" t="s">
        <v>193</v>
      </c>
      <c r="M5517" s="135"/>
      <c r="N5517" s="137"/>
      <c r="O5517" s="121"/>
    </row>
    <row r="5518" spans="1:15" x14ac:dyDescent="0.25">
      <c r="A5518" s="139">
        <v>166</v>
      </c>
      <c r="B5518" s="135" t="s">
        <v>280</v>
      </c>
      <c r="C5518" s="134" t="s">
        <v>2102</v>
      </c>
      <c r="D5518" s="135">
        <v>6728</v>
      </c>
      <c r="E5518" s="135" t="s">
        <v>2325</v>
      </c>
      <c r="F5518" s="135">
        <v>1</v>
      </c>
      <c r="G5518" s="136">
        <v>18</v>
      </c>
      <c r="H5518" s="135" t="s">
        <v>2398</v>
      </c>
      <c r="I5518" s="135">
        <v>43</v>
      </c>
      <c r="J5518" s="135" t="s">
        <v>2105</v>
      </c>
      <c r="K5518" s="135" t="s">
        <v>2106</v>
      </c>
      <c r="L5518" s="135" t="s">
        <v>193</v>
      </c>
      <c r="M5518" s="135"/>
      <c r="N5518" s="137"/>
      <c r="O5518" s="121"/>
    </row>
    <row r="5519" spans="1:15" x14ac:dyDescent="0.25">
      <c r="A5519" s="139">
        <v>166</v>
      </c>
      <c r="B5519" s="135" t="s">
        <v>280</v>
      </c>
      <c r="C5519" s="134" t="s">
        <v>2102</v>
      </c>
      <c r="D5519" s="135">
        <v>6729</v>
      </c>
      <c r="E5519" s="135" t="s">
        <v>2325</v>
      </c>
      <c r="F5519" s="135">
        <v>1</v>
      </c>
      <c r="G5519" s="136">
        <v>19</v>
      </c>
      <c r="H5519" s="135" t="s">
        <v>2399</v>
      </c>
      <c r="I5519" s="135">
        <v>31</v>
      </c>
      <c r="J5519" s="135" t="s">
        <v>2105</v>
      </c>
      <c r="K5519" s="135" t="s">
        <v>2106</v>
      </c>
      <c r="L5519" s="135" t="s">
        <v>193</v>
      </c>
      <c r="M5519" s="135"/>
      <c r="N5519" s="137"/>
      <c r="O5519" s="121"/>
    </row>
    <row r="5520" spans="1:15" x14ac:dyDescent="0.25">
      <c r="A5520" s="139">
        <v>166</v>
      </c>
      <c r="B5520" s="135" t="s">
        <v>280</v>
      </c>
      <c r="C5520" s="134" t="s">
        <v>2102</v>
      </c>
      <c r="D5520" s="135">
        <v>6730</v>
      </c>
      <c r="E5520" s="135" t="s">
        <v>2427</v>
      </c>
      <c r="F5520" s="135">
        <v>1</v>
      </c>
      <c r="G5520" s="136">
        <v>1</v>
      </c>
      <c r="H5520" s="135" t="s">
        <v>2428</v>
      </c>
      <c r="I5520" s="135">
        <v>897</v>
      </c>
      <c r="J5520" s="135" t="s">
        <v>2115</v>
      </c>
      <c r="K5520" s="135" t="s">
        <v>2116</v>
      </c>
      <c r="L5520" s="135" t="s">
        <v>2117</v>
      </c>
      <c r="M5520" s="135" t="s">
        <v>725</v>
      </c>
      <c r="N5520" s="137"/>
      <c r="O5520" s="121"/>
    </row>
    <row r="5521" spans="1:15" x14ac:dyDescent="0.25">
      <c r="A5521" s="139">
        <v>166</v>
      </c>
      <c r="B5521" s="135" t="s">
        <v>280</v>
      </c>
      <c r="C5521" s="134" t="s">
        <v>2102</v>
      </c>
      <c r="D5521" s="135">
        <v>6731</v>
      </c>
      <c r="E5521" s="135" t="s">
        <v>2429</v>
      </c>
      <c r="F5521" s="135">
        <v>1</v>
      </c>
      <c r="G5521" s="136">
        <v>1</v>
      </c>
      <c r="H5521" s="135" t="s">
        <v>2430</v>
      </c>
      <c r="I5521" s="135">
        <v>897</v>
      </c>
      <c r="J5521" s="135" t="s">
        <v>2115</v>
      </c>
      <c r="K5521" s="135" t="s">
        <v>2116</v>
      </c>
      <c r="L5521" s="135" t="s">
        <v>2117</v>
      </c>
      <c r="M5521" s="135"/>
      <c r="N5521" s="137"/>
      <c r="O5521" s="121"/>
    </row>
    <row r="5522" spans="1:15" x14ac:dyDescent="0.25">
      <c r="A5522" s="139">
        <v>166</v>
      </c>
      <c r="B5522" s="135" t="s">
        <v>280</v>
      </c>
      <c r="C5522" s="134" t="s">
        <v>2102</v>
      </c>
      <c r="D5522" s="135">
        <v>6732</v>
      </c>
      <c r="E5522" s="135" t="s">
        <v>2431</v>
      </c>
      <c r="F5522" s="135">
        <v>1</v>
      </c>
      <c r="G5522" s="136">
        <v>1</v>
      </c>
      <c r="H5522" s="135" t="s">
        <v>2432</v>
      </c>
      <c r="I5522" s="135">
        <v>897</v>
      </c>
      <c r="J5522" s="135" t="s">
        <v>2115</v>
      </c>
      <c r="K5522" s="135" t="s">
        <v>2116</v>
      </c>
      <c r="L5522" s="135" t="s">
        <v>2117</v>
      </c>
      <c r="M5522" s="135"/>
      <c r="N5522" s="137"/>
      <c r="O5522" s="121"/>
    </row>
    <row r="5523" spans="1:15" x14ac:dyDescent="0.25">
      <c r="A5523" s="139">
        <v>166</v>
      </c>
      <c r="B5523" s="135" t="s">
        <v>280</v>
      </c>
      <c r="C5523" s="134" t="s">
        <v>2102</v>
      </c>
      <c r="D5523" s="135">
        <v>6733</v>
      </c>
      <c r="E5523" s="135" t="s">
        <v>2433</v>
      </c>
      <c r="F5523" s="135">
        <v>1</v>
      </c>
      <c r="G5523" s="136">
        <v>1</v>
      </c>
      <c r="H5523" s="135" t="s">
        <v>2434</v>
      </c>
      <c r="I5523" s="135">
        <v>571</v>
      </c>
      <c r="J5523" s="135" t="s">
        <v>2115</v>
      </c>
      <c r="K5523" s="135" t="s">
        <v>2129</v>
      </c>
      <c r="L5523" s="135" t="s">
        <v>194</v>
      </c>
      <c r="M5523" s="135"/>
      <c r="N5523" s="137"/>
      <c r="O5523" s="121"/>
    </row>
    <row r="5524" spans="1:15" x14ac:dyDescent="0.25">
      <c r="A5524" s="139">
        <v>166</v>
      </c>
      <c r="B5524" s="135" t="s">
        <v>280</v>
      </c>
      <c r="C5524" s="134" t="s">
        <v>2102</v>
      </c>
      <c r="D5524" s="135">
        <v>6734</v>
      </c>
      <c r="E5524" s="135" t="s">
        <v>2433</v>
      </c>
      <c r="F5524" s="135">
        <v>1</v>
      </c>
      <c r="G5524" s="136">
        <v>2</v>
      </c>
      <c r="H5524" s="135" t="s">
        <v>4439</v>
      </c>
      <c r="I5524" s="135">
        <v>49</v>
      </c>
      <c r="J5524" s="135" t="s">
        <v>2112</v>
      </c>
      <c r="K5524" s="135" t="s">
        <v>2113</v>
      </c>
      <c r="L5524" s="135" t="s">
        <v>194</v>
      </c>
      <c r="M5524" s="135"/>
      <c r="N5524" s="137"/>
      <c r="O5524" s="121"/>
    </row>
    <row r="5525" spans="1:15" x14ac:dyDescent="0.25">
      <c r="A5525" s="139">
        <v>166</v>
      </c>
      <c r="B5525" s="135" t="s">
        <v>280</v>
      </c>
      <c r="C5525" s="134" t="s">
        <v>2102</v>
      </c>
      <c r="D5525" s="135">
        <v>6735</v>
      </c>
      <c r="E5525" s="135" t="s">
        <v>2433</v>
      </c>
      <c r="F5525" s="135">
        <v>1</v>
      </c>
      <c r="G5525" s="136">
        <v>3</v>
      </c>
      <c r="H5525" s="135" t="s">
        <v>4440</v>
      </c>
      <c r="I5525" s="135">
        <v>20</v>
      </c>
      <c r="J5525" s="135" t="s">
        <v>2108</v>
      </c>
      <c r="K5525" s="135" t="s">
        <v>2109</v>
      </c>
      <c r="L5525" s="135" t="s">
        <v>193</v>
      </c>
      <c r="M5525" s="135"/>
      <c r="N5525" s="137"/>
      <c r="O5525" s="121"/>
    </row>
    <row r="5526" spans="1:15" x14ac:dyDescent="0.25">
      <c r="A5526" s="139">
        <v>166</v>
      </c>
      <c r="B5526" s="135" t="s">
        <v>280</v>
      </c>
      <c r="C5526" s="134" t="s">
        <v>2102</v>
      </c>
      <c r="D5526" s="135">
        <v>6736</v>
      </c>
      <c r="E5526" s="135" t="s">
        <v>2433</v>
      </c>
      <c r="F5526" s="135">
        <v>1</v>
      </c>
      <c r="G5526" s="136">
        <v>4</v>
      </c>
      <c r="H5526" s="135" t="s">
        <v>4441</v>
      </c>
      <c r="I5526" s="135">
        <v>20</v>
      </c>
      <c r="J5526" s="135" t="s">
        <v>2108</v>
      </c>
      <c r="K5526" s="135" t="s">
        <v>2109</v>
      </c>
      <c r="L5526" s="135" t="s">
        <v>193</v>
      </c>
      <c r="M5526" s="135"/>
      <c r="N5526" s="137"/>
      <c r="O5526" s="121"/>
    </row>
    <row r="5527" spans="1:15" x14ac:dyDescent="0.25">
      <c r="A5527" s="139">
        <v>166</v>
      </c>
      <c r="B5527" s="135" t="s">
        <v>280</v>
      </c>
      <c r="C5527" s="134" t="s">
        <v>2102</v>
      </c>
      <c r="D5527" s="135">
        <v>6737</v>
      </c>
      <c r="E5527" s="135" t="s">
        <v>2435</v>
      </c>
      <c r="F5527" s="135">
        <v>1</v>
      </c>
      <c r="G5527" s="136">
        <v>1</v>
      </c>
      <c r="H5527" s="135" t="s">
        <v>2436</v>
      </c>
      <c r="I5527" s="135">
        <v>897</v>
      </c>
      <c r="J5527" s="135" t="s">
        <v>2115</v>
      </c>
      <c r="K5527" s="135" t="s">
        <v>2116</v>
      </c>
      <c r="L5527" s="135" t="s">
        <v>2117</v>
      </c>
      <c r="M5527" s="135"/>
      <c r="N5527" s="137"/>
      <c r="O5527" s="121"/>
    </row>
    <row r="5528" spans="1:15" x14ac:dyDescent="0.25">
      <c r="A5528" s="139">
        <v>168</v>
      </c>
      <c r="B5528" s="135" t="s">
        <v>282</v>
      </c>
      <c r="C5528" s="134" t="s">
        <v>2102</v>
      </c>
      <c r="D5528" s="135">
        <v>6738</v>
      </c>
      <c r="E5528" s="135" t="s">
        <v>2103</v>
      </c>
      <c r="F5528" s="135">
        <v>1</v>
      </c>
      <c r="G5528" s="136">
        <v>1</v>
      </c>
      <c r="H5528" s="135" t="s">
        <v>2104</v>
      </c>
      <c r="I5528" s="135">
        <v>868</v>
      </c>
      <c r="J5528" s="135" t="s">
        <v>2115</v>
      </c>
      <c r="K5528" s="135" t="s">
        <v>2116</v>
      </c>
      <c r="L5528" s="135" t="s">
        <v>2117</v>
      </c>
      <c r="M5528" s="135"/>
      <c r="N5528" s="137"/>
      <c r="O5528" s="121"/>
    </row>
    <row r="5529" spans="1:15" x14ac:dyDescent="0.25">
      <c r="A5529" s="139">
        <v>168</v>
      </c>
      <c r="B5529" s="135" t="s">
        <v>282</v>
      </c>
      <c r="C5529" s="134" t="s">
        <v>2102</v>
      </c>
      <c r="D5529" s="135">
        <v>6739</v>
      </c>
      <c r="E5529" s="135" t="s">
        <v>2103</v>
      </c>
      <c r="F5529" s="135">
        <v>1</v>
      </c>
      <c r="G5529" s="136">
        <v>2</v>
      </c>
      <c r="H5529" s="135" t="s">
        <v>2107</v>
      </c>
      <c r="I5529" s="135">
        <v>840</v>
      </c>
      <c r="J5529" s="135" t="s">
        <v>2115</v>
      </c>
      <c r="K5529" s="135" t="s">
        <v>2116</v>
      </c>
      <c r="L5529" s="135" t="s">
        <v>2117</v>
      </c>
      <c r="M5529" s="135"/>
      <c r="N5529" s="137"/>
      <c r="O5529" s="121"/>
    </row>
    <row r="5530" spans="1:15" x14ac:dyDescent="0.25">
      <c r="A5530" s="139">
        <v>168</v>
      </c>
      <c r="B5530" s="135" t="s">
        <v>282</v>
      </c>
      <c r="C5530" s="134" t="s">
        <v>2102</v>
      </c>
      <c r="D5530" s="135">
        <v>6740</v>
      </c>
      <c r="E5530" s="135" t="s">
        <v>2103</v>
      </c>
      <c r="F5530" s="135">
        <v>1</v>
      </c>
      <c r="G5530" s="136">
        <v>3</v>
      </c>
      <c r="H5530" s="135" t="s">
        <v>2110</v>
      </c>
      <c r="I5530" s="135">
        <v>840</v>
      </c>
      <c r="J5530" s="135" t="s">
        <v>2115</v>
      </c>
      <c r="K5530" s="135" t="s">
        <v>2116</v>
      </c>
      <c r="L5530" s="135" t="s">
        <v>2117</v>
      </c>
      <c r="M5530" s="135"/>
      <c r="N5530" s="137"/>
      <c r="O5530" s="121"/>
    </row>
    <row r="5531" spans="1:15" x14ac:dyDescent="0.25">
      <c r="A5531" s="139">
        <v>168</v>
      </c>
      <c r="B5531" s="135" t="s">
        <v>282</v>
      </c>
      <c r="C5531" s="134" t="s">
        <v>2102</v>
      </c>
      <c r="D5531" s="135">
        <v>6741</v>
      </c>
      <c r="E5531" s="135" t="s">
        <v>2103</v>
      </c>
      <c r="F5531" s="135">
        <v>1</v>
      </c>
      <c r="G5531" s="136">
        <v>4</v>
      </c>
      <c r="H5531" s="135" t="s">
        <v>2111</v>
      </c>
      <c r="I5531" s="135">
        <v>840</v>
      </c>
      <c r="J5531" s="135" t="s">
        <v>2115</v>
      </c>
      <c r="K5531" s="135" t="s">
        <v>2116</v>
      </c>
      <c r="L5531" s="135" t="s">
        <v>2117</v>
      </c>
      <c r="M5531" s="135"/>
      <c r="N5531" s="137"/>
      <c r="O5531" s="121"/>
    </row>
    <row r="5532" spans="1:15" x14ac:dyDescent="0.25">
      <c r="A5532" s="139">
        <v>168</v>
      </c>
      <c r="B5532" s="135" t="s">
        <v>282</v>
      </c>
      <c r="C5532" s="134" t="s">
        <v>2102</v>
      </c>
      <c r="D5532" s="135">
        <v>6742</v>
      </c>
      <c r="E5532" s="135" t="s">
        <v>2103</v>
      </c>
      <c r="F5532" s="135">
        <v>1</v>
      </c>
      <c r="G5532" s="136">
        <v>5</v>
      </c>
      <c r="H5532" s="135" t="s">
        <v>2114</v>
      </c>
      <c r="I5532" s="135">
        <v>840</v>
      </c>
      <c r="J5532" s="135" t="s">
        <v>2115</v>
      </c>
      <c r="K5532" s="135" t="s">
        <v>2116</v>
      </c>
      <c r="L5532" s="135" t="s">
        <v>2117</v>
      </c>
      <c r="M5532" s="135"/>
      <c r="N5532" s="137"/>
      <c r="O5532" s="121"/>
    </row>
    <row r="5533" spans="1:15" x14ac:dyDescent="0.25">
      <c r="A5533" s="139">
        <v>168</v>
      </c>
      <c r="B5533" s="135" t="s">
        <v>282</v>
      </c>
      <c r="C5533" s="134" t="s">
        <v>2102</v>
      </c>
      <c r="D5533" s="135">
        <v>6743</v>
      </c>
      <c r="E5533" s="135" t="s">
        <v>2103</v>
      </c>
      <c r="F5533" s="135">
        <v>1</v>
      </c>
      <c r="G5533" s="136">
        <v>6</v>
      </c>
      <c r="H5533" s="135" t="s">
        <v>2118</v>
      </c>
      <c r="I5533" s="135">
        <v>840</v>
      </c>
      <c r="J5533" s="135" t="s">
        <v>2115</v>
      </c>
      <c r="K5533" s="135" t="s">
        <v>2116</v>
      </c>
      <c r="L5533" s="135" t="s">
        <v>2117</v>
      </c>
      <c r="M5533" s="135"/>
      <c r="N5533" s="137"/>
      <c r="O5533" s="121"/>
    </row>
    <row r="5534" spans="1:15" x14ac:dyDescent="0.25">
      <c r="A5534" s="139">
        <v>168</v>
      </c>
      <c r="B5534" s="135" t="s">
        <v>282</v>
      </c>
      <c r="C5534" s="134" t="s">
        <v>2102</v>
      </c>
      <c r="D5534" s="135">
        <v>6744</v>
      </c>
      <c r="E5534" s="135" t="s">
        <v>2103</v>
      </c>
      <c r="F5534" s="135">
        <v>1</v>
      </c>
      <c r="G5534" s="136">
        <v>7</v>
      </c>
      <c r="H5534" s="135" t="s">
        <v>2119</v>
      </c>
      <c r="I5534" s="135">
        <v>840</v>
      </c>
      <c r="J5534" s="135" t="s">
        <v>2115</v>
      </c>
      <c r="K5534" s="135" t="s">
        <v>2116</v>
      </c>
      <c r="L5534" s="135" t="s">
        <v>2117</v>
      </c>
      <c r="M5534" s="135"/>
      <c r="N5534" s="137"/>
      <c r="O5534" s="121"/>
    </row>
    <row r="5535" spans="1:15" x14ac:dyDescent="0.25">
      <c r="A5535" s="139">
        <v>168</v>
      </c>
      <c r="B5535" s="135" t="s">
        <v>282</v>
      </c>
      <c r="C5535" s="134" t="s">
        <v>2102</v>
      </c>
      <c r="D5535" s="135">
        <v>6745</v>
      </c>
      <c r="E5535" s="135" t="s">
        <v>2103</v>
      </c>
      <c r="F5535" s="135">
        <v>1</v>
      </c>
      <c r="G5535" s="136">
        <v>8</v>
      </c>
      <c r="H5535" s="135" t="s">
        <v>2120</v>
      </c>
      <c r="I5535" s="135">
        <v>840</v>
      </c>
      <c r="J5535" s="135" t="s">
        <v>2115</v>
      </c>
      <c r="K5535" s="135" t="s">
        <v>2116</v>
      </c>
      <c r="L5535" s="135" t="s">
        <v>2117</v>
      </c>
      <c r="M5535" s="135"/>
      <c r="N5535" s="137"/>
      <c r="O5535" s="121"/>
    </row>
    <row r="5536" spans="1:15" x14ac:dyDescent="0.25">
      <c r="A5536" s="139">
        <v>168</v>
      </c>
      <c r="B5536" s="135" t="s">
        <v>282</v>
      </c>
      <c r="C5536" s="134" t="s">
        <v>2102</v>
      </c>
      <c r="D5536" s="135">
        <v>6746</v>
      </c>
      <c r="E5536" s="135" t="s">
        <v>2103</v>
      </c>
      <c r="F5536" s="135">
        <v>1</v>
      </c>
      <c r="G5536" s="136">
        <v>9</v>
      </c>
      <c r="H5536" s="135" t="s">
        <v>2121</v>
      </c>
      <c r="I5536" s="135">
        <v>840</v>
      </c>
      <c r="J5536" s="135" t="s">
        <v>2115</v>
      </c>
      <c r="K5536" s="135" t="s">
        <v>2116</v>
      </c>
      <c r="L5536" s="135" t="s">
        <v>2117</v>
      </c>
      <c r="M5536" s="135"/>
      <c r="N5536" s="137"/>
      <c r="O5536" s="121"/>
    </row>
    <row r="5537" spans="1:15" x14ac:dyDescent="0.25">
      <c r="A5537" s="139">
        <v>168</v>
      </c>
      <c r="B5537" s="135" t="s">
        <v>282</v>
      </c>
      <c r="C5537" s="134" t="s">
        <v>2102</v>
      </c>
      <c r="D5537" s="135">
        <v>6747</v>
      </c>
      <c r="E5537" s="135" t="s">
        <v>2103</v>
      </c>
      <c r="F5537" s="135">
        <v>1</v>
      </c>
      <c r="G5537" s="136">
        <v>10</v>
      </c>
      <c r="H5537" s="135" t="s">
        <v>2122</v>
      </c>
      <c r="I5537" s="135">
        <v>840</v>
      </c>
      <c r="J5537" s="135" t="s">
        <v>2124</v>
      </c>
      <c r="K5537" s="135" t="s">
        <v>2125</v>
      </c>
      <c r="L5537" s="135" t="s">
        <v>192</v>
      </c>
      <c r="M5537" s="135"/>
      <c r="N5537" s="137"/>
      <c r="O5537" s="121"/>
    </row>
    <row r="5538" spans="1:15" x14ac:dyDescent="0.25">
      <c r="A5538" s="139">
        <v>168</v>
      </c>
      <c r="B5538" s="135" t="s">
        <v>282</v>
      </c>
      <c r="C5538" s="134" t="s">
        <v>2102</v>
      </c>
      <c r="D5538" s="135">
        <v>6748</v>
      </c>
      <c r="E5538" s="135" t="s">
        <v>2103</v>
      </c>
      <c r="F5538" s="135">
        <v>1</v>
      </c>
      <c r="G5538" s="136">
        <v>11</v>
      </c>
      <c r="H5538" s="135" t="s">
        <v>2123</v>
      </c>
      <c r="I5538" s="135">
        <v>840</v>
      </c>
      <c r="J5538" s="135" t="s">
        <v>2115</v>
      </c>
      <c r="K5538" s="135" t="s">
        <v>2116</v>
      </c>
      <c r="L5538" s="135" t="s">
        <v>2117</v>
      </c>
      <c r="M5538" s="135"/>
      <c r="N5538" s="137"/>
      <c r="O5538" s="121"/>
    </row>
    <row r="5539" spans="1:15" x14ac:dyDescent="0.25">
      <c r="A5539" s="139">
        <v>168</v>
      </c>
      <c r="B5539" s="135" t="s">
        <v>282</v>
      </c>
      <c r="C5539" s="134" t="s">
        <v>2102</v>
      </c>
      <c r="D5539" s="135">
        <v>6749</v>
      </c>
      <c r="E5539" s="135" t="s">
        <v>2103</v>
      </c>
      <c r="F5539" s="135">
        <v>1</v>
      </c>
      <c r="G5539" s="136">
        <v>12</v>
      </c>
      <c r="H5539" s="135" t="s">
        <v>2126</v>
      </c>
      <c r="I5539" s="135">
        <v>840</v>
      </c>
      <c r="J5539" s="135" t="s">
        <v>2115</v>
      </c>
      <c r="K5539" s="135" t="s">
        <v>2116</v>
      </c>
      <c r="L5539" s="135" t="s">
        <v>2117</v>
      </c>
      <c r="M5539" s="135"/>
      <c r="N5539" s="137"/>
      <c r="O5539" s="121"/>
    </row>
    <row r="5540" spans="1:15" x14ac:dyDescent="0.25">
      <c r="A5540" s="139">
        <v>168</v>
      </c>
      <c r="B5540" s="135" t="s">
        <v>282</v>
      </c>
      <c r="C5540" s="134" t="s">
        <v>2102</v>
      </c>
      <c r="D5540" s="135">
        <v>6750</v>
      </c>
      <c r="E5540" s="135" t="s">
        <v>2103</v>
      </c>
      <c r="F5540" s="135">
        <v>1</v>
      </c>
      <c r="G5540" s="140">
        <v>13</v>
      </c>
      <c r="H5540" s="135" t="s">
        <v>2127</v>
      </c>
      <c r="I5540" s="135">
        <v>230</v>
      </c>
      <c r="J5540" s="135" t="s">
        <v>2108</v>
      </c>
      <c r="K5540" s="135" t="s">
        <v>2109</v>
      </c>
      <c r="L5540" s="135" t="s">
        <v>193</v>
      </c>
      <c r="M5540" s="135"/>
      <c r="N5540" s="137"/>
      <c r="O5540" s="121"/>
    </row>
    <row r="5541" spans="1:15" x14ac:dyDescent="0.25">
      <c r="A5541" s="139">
        <v>168</v>
      </c>
      <c r="B5541" s="135" t="s">
        <v>282</v>
      </c>
      <c r="C5541" s="134" t="s">
        <v>2102</v>
      </c>
      <c r="D5541" s="135">
        <v>6751</v>
      </c>
      <c r="E5541" s="135" t="s">
        <v>2103</v>
      </c>
      <c r="F5541" s="135">
        <v>1</v>
      </c>
      <c r="G5541" s="140">
        <v>14</v>
      </c>
      <c r="H5541" s="135" t="s">
        <v>2128</v>
      </c>
      <c r="I5541" s="135">
        <v>230</v>
      </c>
      <c r="J5541" s="135" t="s">
        <v>2108</v>
      </c>
      <c r="K5541" s="135" t="s">
        <v>2109</v>
      </c>
      <c r="L5541" s="135" t="s">
        <v>193</v>
      </c>
      <c r="M5541" s="135"/>
      <c r="N5541" s="137"/>
      <c r="O5541" s="121"/>
    </row>
    <row r="5542" spans="1:15" x14ac:dyDescent="0.25">
      <c r="A5542" s="139">
        <v>168</v>
      </c>
      <c r="B5542" s="135" t="s">
        <v>282</v>
      </c>
      <c r="C5542" s="134" t="s">
        <v>2102</v>
      </c>
      <c r="D5542" s="135">
        <v>6752</v>
      </c>
      <c r="E5542" s="135" t="s">
        <v>2103</v>
      </c>
      <c r="F5542" s="135">
        <v>1</v>
      </c>
      <c r="G5542" s="136">
        <v>15</v>
      </c>
      <c r="H5542" s="135" t="s">
        <v>2130</v>
      </c>
      <c r="I5542" s="135">
        <v>25</v>
      </c>
      <c r="J5542" s="135" t="s">
        <v>2155</v>
      </c>
      <c r="K5542" s="135" t="s">
        <v>2156</v>
      </c>
      <c r="L5542" s="135" t="s">
        <v>193</v>
      </c>
      <c r="M5542" s="135"/>
      <c r="N5542" s="137"/>
      <c r="O5542" s="121"/>
    </row>
    <row r="5543" spans="1:15" x14ac:dyDescent="0.25">
      <c r="A5543" s="139">
        <v>168</v>
      </c>
      <c r="B5543" s="135" t="s">
        <v>282</v>
      </c>
      <c r="C5543" s="134" t="s">
        <v>2102</v>
      </c>
      <c r="D5543" s="135">
        <v>6753</v>
      </c>
      <c r="E5543" s="135" t="s">
        <v>2103</v>
      </c>
      <c r="F5543" s="135">
        <v>1</v>
      </c>
      <c r="G5543" s="136">
        <v>17</v>
      </c>
      <c r="H5543" s="135" t="s">
        <v>2132</v>
      </c>
      <c r="I5543" s="135">
        <v>448</v>
      </c>
      <c r="J5543" s="135" t="s">
        <v>2155</v>
      </c>
      <c r="K5543" s="135" t="s">
        <v>2156</v>
      </c>
      <c r="L5543" s="135" t="s">
        <v>193</v>
      </c>
      <c r="M5543" s="135"/>
      <c r="N5543" s="137"/>
      <c r="O5543" s="121"/>
    </row>
    <row r="5544" spans="1:15" x14ac:dyDescent="0.25">
      <c r="A5544" s="139">
        <v>168</v>
      </c>
      <c r="B5544" s="135" t="s">
        <v>282</v>
      </c>
      <c r="C5544" s="134" t="s">
        <v>2102</v>
      </c>
      <c r="D5544" s="135">
        <v>6754</v>
      </c>
      <c r="E5544" s="135" t="s">
        <v>2103</v>
      </c>
      <c r="F5544" s="135">
        <v>1</v>
      </c>
      <c r="G5544" s="136">
        <v>18</v>
      </c>
      <c r="H5544" s="135" t="s">
        <v>2133</v>
      </c>
      <c r="I5544" s="135">
        <v>230</v>
      </c>
      <c r="J5544" s="135" t="s">
        <v>2105</v>
      </c>
      <c r="K5544" s="135" t="s">
        <v>2106</v>
      </c>
      <c r="L5544" s="135" t="s">
        <v>193</v>
      </c>
      <c r="M5544" s="135"/>
      <c r="N5544" s="137"/>
      <c r="O5544" s="121"/>
    </row>
    <row r="5545" spans="1:15" x14ac:dyDescent="0.25">
      <c r="A5545" s="139">
        <v>168</v>
      </c>
      <c r="B5545" s="135" t="s">
        <v>282</v>
      </c>
      <c r="C5545" s="134" t="s">
        <v>2102</v>
      </c>
      <c r="D5545" s="135">
        <v>6755</v>
      </c>
      <c r="E5545" s="135" t="s">
        <v>2103</v>
      </c>
      <c r="F5545" s="135">
        <v>1</v>
      </c>
      <c r="G5545" s="136">
        <v>19</v>
      </c>
      <c r="H5545" s="135" t="s">
        <v>2134</v>
      </c>
      <c r="I5545" s="135">
        <v>2280</v>
      </c>
      <c r="J5545" s="135" t="s">
        <v>2105</v>
      </c>
      <c r="K5545" s="135" t="s">
        <v>2106</v>
      </c>
      <c r="L5545" s="135" t="s">
        <v>193</v>
      </c>
      <c r="M5545" s="135"/>
      <c r="N5545" s="143"/>
      <c r="O5545" s="121"/>
    </row>
    <row r="5546" spans="1:15" x14ac:dyDescent="0.25">
      <c r="A5546" s="139">
        <v>168</v>
      </c>
      <c r="B5546" s="135" t="s">
        <v>282</v>
      </c>
      <c r="C5546" s="134" t="s">
        <v>2102</v>
      </c>
      <c r="D5546" s="135">
        <v>6756</v>
      </c>
      <c r="E5546" s="135" t="s">
        <v>2103</v>
      </c>
      <c r="F5546" s="135">
        <v>1</v>
      </c>
      <c r="G5546" s="136">
        <v>20</v>
      </c>
      <c r="H5546" s="135" t="s">
        <v>2135</v>
      </c>
      <c r="I5546" s="135">
        <v>216</v>
      </c>
      <c r="J5546" s="135" t="s">
        <v>2105</v>
      </c>
      <c r="K5546" s="135" t="s">
        <v>2106</v>
      </c>
      <c r="L5546" s="135" t="s">
        <v>193</v>
      </c>
      <c r="M5546" s="135"/>
      <c r="N5546" s="143"/>
      <c r="O5546" s="121"/>
    </row>
    <row r="5547" spans="1:15" x14ac:dyDescent="0.25">
      <c r="A5547" s="139">
        <v>168</v>
      </c>
      <c r="B5547" s="135" t="s">
        <v>282</v>
      </c>
      <c r="C5547" s="134" t="s">
        <v>2102</v>
      </c>
      <c r="D5547" s="135">
        <v>6757</v>
      </c>
      <c r="E5547" s="135" t="s">
        <v>2103</v>
      </c>
      <c r="F5547" s="135">
        <v>1</v>
      </c>
      <c r="G5547" s="136">
        <v>21</v>
      </c>
      <c r="H5547" s="135" t="s">
        <v>2136</v>
      </c>
      <c r="I5547" s="135">
        <v>625</v>
      </c>
      <c r="J5547" s="135" t="s">
        <v>2155</v>
      </c>
      <c r="K5547" s="135" t="s">
        <v>2156</v>
      </c>
      <c r="L5547" s="135" t="s">
        <v>193</v>
      </c>
      <c r="M5547" s="135"/>
      <c r="N5547" s="143"/>
      <c r="O5547" s="121"/>
    </row>
    <row r="5548" spans="1:15" x14ac:dyDescent="0.25">
      <c r="A5548" s="139">
        <v>168</v>
      </c>
      <c r="B5548" s="135" t="s">
        <v>282</v>
      </c>
      <c r="C5548" s="134" t="s">
        <v>2102</v>
      </c>
      <c r="D5548" s="135">
        <v>6758</v>
      </c>
      <c r="E5548" s="135" t="s">
        <v>2103</v>
      </c>
      <c r="F5548" s="135">
        <v>1</v>
      </c>
      <c r="G5548" s="136">
        <v>22</v>
      </c>
      <c r="H5548" s="135" t="s">
        <v>2137</v>
      </c>
      <c r="I5548" s="135">
        <v>96</v>
      </c>
      <c r="J5548" s="135" t="s">
        <v>2112</v>
      </c>
      <c r="K5548" s="135" t="s">
        <v>2113</v>
      </c>
      <c r="L5548" s="135" t="s">
        <v>194</v>
      </c>
      <c r="M5548" s="135"/>
      <c r="N5548" s="137"/>
      <c r="O5548" s="121"/>
    </row>
    <row r="5549" spans="1:15" x14ac:dyDescent="0.25">
      <c r="A5549" s="139">
        <v>168</v>
      </c>
      <c r="B5549" s="135" t="s">
        <v>282</v>
      </c>
      <c r="C5549" s="134" t="s">
        <v>2102</v>
      </c>
      <c r="D5549" s="135">
        <v>6759</v>
      </c>
      <c r="E5549" s="135" t="s">
        <v>2103</v>
      </c>
      <c r="F5549" s="135">
        <v>1</v>
      </c>
      <c r="G5549" s="136">
        <v>23</v>
      </c>
      <c r="H5549" s="135" t="s">
        <v>2140</v>
      </c>
      <c r="I5549" s="135">
        <v>260</v>
      </c>
      <c r="J5549" s="135" t="s">
        <v>2112</v>
      </c>
      <c r="K5549" s="135" t="s">
        <v>2113</v>
      </c>
      <c r="L5549" s="135" t="s">
        <v>194</v>
      </c>
      <c r="M5549" s="135"/>
      <c r="N5549" s="137"/>
      <c r="O5549" s="121"/>
    </row>
    <row r="5550" spans="1:15" x14ac:dyDescent="0.25">
      <c r="A5550" s="139">
        <v>168</v>
      </c>
      <c r="B5550" s="135" t="s">
        <v>282</v>
      </c>
      <c r="C5550" s="134" t="s">
        <v>2102</v>
      </c>
      <c r="D5550" s="135">
        <v>6760</v>
      </c>
      <c r="E5550" s="135" t="s">
        <v>2103</v>
      </c>
      <c r="F5550" s="135">
        <v>1</v>
      </c>
      <c r="G5550" s="136">
        <v>25</v>
      </c>
      <c r="H5550" s="135" t="s">
        <v>2142</v>
      </c>
      <c r="I5550" s="135">
        <v>42</v>
      </c>
      <c r="J5550" s="135" t="s">
        <v>2112</v>
      </c>
      <c r="K5550" s="135" t="s">
        <v>2113</v>
      </c>
      <c r="L5550" s="135" t="s">
        <v>194</v>
      </c>
      <c r="M5550" s="135"/>
      <c r="N5550" s="137"/>
      <c r="O5550" s="121"/>
    </row>
    <row r="5551" spans="1:15" x14ac:dyDescent="0.25">
      <c r="A5551" s="139">
        <v>168</v>
      </c>
      <c r="B5551" s="135" t="s">
        <v>282</v>
      </c>
      <c r="C5551" s="134" t="s">
        <v>2102</v>
      </c>
      <c r="D5551" s="135">
        <v>6761</v>
      </c>
      <c r="E5551" s="135" t="s">
        <v>2103</v>
      </c>
      <c r="F5551" s="135">
        <v>1</v>
      </c>
      <c r="G5551" s="136">
        <v>26</v>
      </c>
      <c r="H5551" s="135" t="s">
        <v>2143</v>
      </c>
      <c r="I5551" s="135">
        <v>42</v>
      </c>
      <c r="J5551" s="135" t="s">
        <v>2108</v>
      </c>
      <c r="K5551" s="135" t="s">
        <v>2109</v>
      </c>
      <c r="L5551" s="135" t="s">
        <v>193</v>
      </c>
      <c r="M5551" s="135"/>
      <c r="N5551" s="137"/>
      <c r="O5551" s="121"/>
    </row>
    <row r="5552" spans="1:15" x14ac:dyDescent="0.25">
      <c r="A5552" s="139">
        <v>168</v>
      </c>
      <c r="B5552" s="135" t="s">
        <v>282</v>
      </c>
      <c r="C5552" s="134" t="s">
        <v>2102</v>
      </c>
      <c r="D5552" s="135">
        <v>6762</v>
      </c>
      <c r="E5552" s="135" t="s">
        <v>2103</v>
      </c>
      <c r="F5552" s="135">
        <v>1</v>
      </c>
      <c r="G5552" s="136">
        <v>27</v>
      </c>
      <c r="H5552" s="135" t="s">
        <v>2144</v>
      </c>
      <c r="I5552" s="135">
        <v>48</v>
      </c>
      <c r="J5552" s="135" t="s">
        <v>2108</v>
      </c>
      <c r="K5552" s="135" t="s">
        <v>2109</v>
      </c>
      <c r="L5552" s="135" t="s">
        <v>193</v>
      </c>
      <c r="M5552" s="135"/>
      <c r="N5552" s="137"/>
      <c r="O5552" s="121"/>
    </row>
    <row r="5553" spans="1:15" x14ac:dyDescent="0.25">
      <c r="A5553" s="139">
        <v>168</v>
      </c>
      <c r="B5553" s="135" t="s">
        <v>282</v>
      </c>
      <c r="C5553" s="134" t="s">
        <v>2102</v>
      </c>
      <c r="D5553" s="135">
        <v>6763</v>
      </c>
      <c r="E5553" s="135" t="s">
        <v>2103</v>
      </c>
      <c r="F5553" s="135">
        <v>1</v>
      </c>
      <c r="G5553" s="136">
        <v>28</v>
      </c>
      <c r="H5553" s="135" t="s">
        <v>2145</v>
      </c>
      <c r="I5553" s="135">
        <v>132</v>
      </c>
      <c r="J5553" s="135" t="s">
        <v>2108</v>
      </c>
      <c r="K5553" s="135" t="s">
        <v>2109</v>
      </c>
      <c r="L5553" s="135" t="s">
        <v>193</v>
      </c>
      <c r="M5553" s="135"/>
      <c r="N5553" s="137"/>
      <c r="O5553" s="121"/>
    </row>
    <row r="5554" spans="1:15" x14ac:dyDescent="0.25">
      <c r="A5554" s="139">
        <v>168</v>
      </c>
      <c r="B5554" s="135" t="s">
        <v>282</v>
      </c>
      <c r="C5554" s="134" t="s">
        <v>2102</v>
      </c>
      <c r="D5554" s="135">
        <v>6764</v>
      </c>
      <c r="E5554" s="135" t="s">
        <v>2103</v>
      </c>
      <c r="F5554" s="135">
        <v>1</v>
      </c>
      <c r="G5554" s="136">
        <v>30</v>
      </c>
      <c r="H5554" s="135" t="s">
        <v>2147</v>
      </c>
      <c r="I5554" s="135">
        <v>756</v>
      </c>
      <c r="J5554" s="135" t="s">
        <v>2105</v>
      </c>
      <c r="K5554" s="135" t="s">
        <v>2106</v>
      </c>
      <c r="L5554" s="135" t="s">
        <v>193</v>
      </c>
      <c r="M5554" s="135"/>
      <c r="N5554" s="137"/>
      <c r="O5554" s="121"/>
    </row>
    <row r="5555" spans="1:15" x14ac:dyDescent="0.25">
      <c r="A5555" s="139">
        <v>168</v>
      </c>
      <c r="B5555" s="135" t="s">
        <v>282</v>
      </c>
      <c r="C5555" s="134" t="s">
        <v>2102</v>
      </c>
      <c r="D5555" s="135">
        <v>6765</v>
      </c>
      <c r="E5555" s="135" t="s">
        <v>2103</v>
      </c>
      <c r="F5555" s="135">
        <v>1</v>
      </c>
      <c r="G5555" s="136">
        <v>31</v>
      </c>
      <c r="H5555" s="135" t="s">
        <v>2148</v>
      </c>
      <c r="I5555" s="135">
        <v>117</v>
      </c>
      <c r="J5555" s="135" t="s">
        <v>2112</v>
      </c>
      <c r="K5555" s="135" t="s">
        <v>2113</v>
      </c>
      <c r="L5555" s="135" t="s">
        <v>194</v>
      </c>
      <c r="M5555" s="135"/>
      <c r="N5555" s="137"/>
      <c r="O5555" s="121"/>
    </row>
    <row r="5556" spans="1:15" x14ac:dyDescent="0.25">
      <c r="A5556" s="139">
        <v>168</v>
      </c>
      <c r="B5556" s="135" t="s">
        <v>282</v>
      </c>
      <c r="C5556" s="134" t="s">
        <v>2102</v>
      </c>
      <c r="D5556" s="135">
        <v>6766</v>
      </c>
      <c r="E5556" s="135" t="s">
        <v>2103</v>
      </c>
      <c r="F5556" s="135">
        <v>1</v>
      </c>
      <c r="G5556" s="136">
        <v>32</v>
      </c>
      <c r="H5556" s="135" t="s">
        <v>2149</v>
      </c>
      <c r="I5556" s="135">
        <v>224</v>
      </c>
      <c r="J5556" s="135" t="s">
        <v>2112</v>
      </c>
      <c r="K5556" s="135" t="s">
        <v>2113</v>
      </c>
      <c r="L5556" s="135" t="s">
        <v>194</v>
      </c>
      <c r="M5556" s="135"/>
      <c r="N5556" s="137"/>
      <c r="O5556" s="121"/>
    </row>
    <row r="5557" spans="1:15" x14ac:dyDescent="0.25">
      <c r="A5557" s="139">
        <v>168</v>
      </c>
      <c r="B5557" s="135" t="s">
        <v>282</v>
      </c>
      <c r="C5557" s="134" t="s">
        <v>2102</v>
      </c>
      <c r="D5557" s="135">
        <v>6767</v>
      </c>
      <c r="E5557" s="135" t="s">
        <v>2103</v>
      </c>
      <c r="F5557" s="135">
        <v>1</v>
      </c>
      <c r="G5557" s="136">
        <v>33</v>
      </c>
      <c r="H5557" s="135" t="s">
        <v>2150</v>
      </c>
      <c r="I5557" s="135">
        <v>320</v>
      </c>
      <c r="J5557" s="135" t="s">
        <v>2112</v>
      </c>
      <c r="K5557" s="135" t="s">
        <v>2113</v>
      </c>
      <c r="L5557" s="135" t="s">
        <v>194</v>
      </c>
      <c r="M5557" s="135"/>
      <c r="N5557" s="137"/>
      <c r="O5557" s="121"/>
    </row>
    <row r="5558" spans="1:15" x14ac:dyDescent="0.25">
      <c r="A5558" s="139">
        <v>168</v>
      </c>
      <c r="B5558" s="135" t="s">
        <v>282</v>
      </c>
      <c r="C5558" s="134" t="s">
        <v>2102</v>
      </c>
      <c r="D5558" s="135">
        <v>6768</v>
      </c>
      <c r="E5558" s="135" t="s">
        <v>2103</v>
      </c>
      <c r="F5558" s="135">
        <v>1</v>
      </c>
      <c r="G5558" s="136">
        <v>34</v>
      </c>
      <c r="H5558" s="135" t="s">
        <v>2153</v>
      </c>
      <c r="I5558" s="135">
        <v>136</v>
      </c>
      <c r="J5558" s="135" t="s">
        <v>2112</v>
      </c>
      <c r="K5558" s="135" t="s">
        <v>2113</v>
      </c>
      <c r="L5558" s="135" t="s">
        <v>194</v>
      </c>
      <c r="M5558" s="135"/>
      <c r="N5558" s="137"/>
      <c r="O5558" s="121"/>
    </row>
    <row r="5559" spans="1:15" x14ac:dyDescent="0.25">
      <c r="A5559" s="139">
        <v>168</v>
      </c>
      <c r="B5559" s="135" t="s">
        <v>282</v>
      </c>
      <c r="C5559" s="134" t="s">
        <v>2102</v>
      </c>
      <c r="D5559" s="135">
        <v>6769</v>
      </c>
      <c r="E5559" s="135" t="s">
        <v>2103</v>
      </c>
      <c r="F5559" s="135">
        <v>1</v>
      </c>
      <c r="G5559" s="136">
        <v>35</v>
      </c>
      <c r="H5559" s="135" t="s">
        <v>2154</v>
      </c>
      <c r="I5559" s="135">
        <v>420</v>
      </c>
      <c r="J5559" s="135" t="s">
        <v>2151</v>
      </c>
      <c r="K5559" s="135" t="s">
        <v>2152</v>
      </c>
      <c r="L5559" s="135" t="s">
        <v>193</v>
      </c>
      <c r="M5559" s="135"/>
      <c r="N5559" s="137"/>
      <c r="O5559" s="121"/>
    </row>
    <row r="5560" spans="1:15" x14ac:dyDescent="0.25">
      <c r="A5560" s="139">
        <v>168</v>
      </c>
      <c r="B5560" s="135" t="s">
        <v>282</v>
      </c>
      <c r="C5560" s="134" t="s">
        <v>2102</v>
      </c>
      <c r="D5560" s="135">
        <v>6770</v>
      </c>
      <c r="E5560" s="135" t="s">
        <v>2103</v>
      </c>
      <c r="F5560" s="135">
        <v>1</v>
      </c>
      <c r="G5560" s="136">
        <v>36</v>
      </c>
      <c r="H5560" s="135" t="s">
        <v>2157</v>
      </c>
      <c r="I5560" s="135">
        <v>154</v>
      </c>
      <c r="J5560" s="135" t="s">
        <v>2112</v>
      </c>
      <c r="K5560" s="135" t="s">
        <v>2113</v>
      </c>
      <c r="L5560" s="135" t="s">
        <v>194</v>
      </c>
      <c r="M5560" s="135"/>
      <c r="N5560" s="137"/>
      <c r="O5560" s="121"/>
    </row>
    <row r="5561" spans="1:15" x14ac:dyDescent="0.25">
      <c r="A5561" s="139">
        <v>168</v>
      </c>
      <c r="B5561" s="135" t="s">
        <v>282</v>
      </c>
      <c r="C5561" s="134" t="s">
        <v>2102</v>
      </c>
      <c r="D5561" s="135">
        <v>6771</v>
      </c>
      <c r="E5561" s="135" t="s">
        <v>2103</v>
      </c>
      <c r="F5561" s="135">
        <v>1</v>
      </c>
      <c r="G5561" s="136">
        <v>37</v>
      </c>
      <c r="H5561" s="135" t="s">
        <v>2158</v>
      </c>
      <c r="I5561" s="135">
        <v>99</v>
      </c>
      <c r="J5561" s="135" t="s">
        <v>2112</v>
      </c>
      <c r="K5561" s="135" t="s">
        <v>2113</v>
      </c>
      <c r="L5561" s="135" t="s">
        <v>194</v>
      </c>
      <c r="M5561" s="135"/>
      <c r="N5561" s="137"/>
      <c r="O5561" s="121"/>
    </row>
    <row r="5562" spans="1:15" x14ac:dyDescent="0.25">
      <c r="A5562" s="139">
        <v>168</v>
      </c>
      <c r="B5562" s="135" t="s">
        <v>282</v>
      </c>
      <c r="C5562" s="134" t="s">
        <v>2102</v>
      </c>
      <c r="D5562" s="135">
        <v>6772</v>
      </c>
      <c r="E5562" s="135" t="s">
        <v>2103</v>
      </c>
      <c r="F5562" s="135">
        <v>1</v>
      </c>
      <c r="G5562" s="136">
        <v>38</v>
      </c>
      <c r="H5562" s="135" t="s">
        <v>2159</v>
      </c>
      <c r="I5562" s="135">
        <v>1155</v>
      </c>
      <c r="J5562" s="135" t="s">
        <v>2115</v>
      </c>
      <c r="K5562" s="135" t="s">
        <v>2116</v>
      </c>
      <c r="L5562" s="135" t="s">
        <v>2117</v>
      </c>
      <c r="M5562" s="135"/>
      <c r="N5562" s="137"/>
      <c r="O5562" s="121"/>
    </row>
    <row r="5563" spans="1:15" x14ac:dyDescent="0.25">
      <c r="A5563" s="139">
        <v>168</v>
      </c>
      <c r="B5563" s="135" t="s">
        <v>282</v>
      </c>
      <c r="C5563" s="134" t="s">
        <v>2102</v>
      </c>
      <c r="D5563" s="135">
        <v>6773</v>
      </c>
      <c r="E5563" s="135" t="s">
        <v>2103</v>
      </c>
      <c r="F5563" s="135">
        <v>1</v>
      </c>
      <c r="G5563" s="136">
        <v>39</v>
      </c>
      <c r="H5563" s="135" t="s">
        <v>2160</v>
      </c>
      <c r="I5563" s="135">
        <v>42</v>
      </c>
      <c r="J5563" s="135" t="s">
        <v>2108</v>
      </c>
      <c r="K5563" s="135" t="s">
        <v>2109</v>
      </c>
      <c r="L5563" s="135" t="s">
        <v>193</v>
      </c>
      <c r="M5563" s="135"/>
      <c r="N5563" s="137"/>
      <c r="O5563" s="121"/>
    </row>
    <row r="5564" spans="1:15" x14ac:dyDescent="0.25">
      <c r="A5564" s="139">
        <v>168</v>
      </c>
      <c r="B5564" s="135" t="s">
        <v>282</v>
      </c>
      <c r="C5564" s="134" t="s">
        <v>2102</v>
      </c>
      <c r="D5564" s="135">
        <v>6774</v>
      </c>
      <c r="E5564" s="135" t="s">
        <v>2103</v>
      </c>
      <c r="F5564" s="135">
        <v>1</v>
      </c>
      <c r="G5564" s="136">
        <v>40</v>
      </c>
      <c r="H5564" s="135" t="s">
        <v>2161</v>
      </c>
      <c r="I5564" s="135">
        <v>18</v>
      </c>
      <c r="J5564" s="135" t="s">
        <v>2151</v>
      </c>
      <c r="K5564" s="135" t="s">
        <v>2152</v>
      </c>
      <c r="L5564" s="135" t="s">
        <v>193</v>
      </c>
      <c r="M5564" s="135"/>
      <c r="N5564" s="137"/>
      <c r="O5564" s="121"/>
    </row>
    <row r="5565" spans="1:15" x14ac:dyDescent="0.25">
      <c r="A5565" s="139">
        <v>168</v>
      </c>
      <c r="B5565" s="135" t="s">
        <v>282</v>
      </c>
      <c r="C5565" s="134" t="s">
        <v>2102</v>
      </c>
      <c r="D5565" s="135">
        <v>6775</v>
      </c>
      <c r="E5565" s="135" t="s">
        <v>2103</v>
      </c>
      <c r="F5565" s="135">
        <v>1</v>
      </c>
      <c r="G5565" s="136">
        <v>41</v>
      </c>
      <c r="H5565" s="135" t="s">
        <v>2162</v>
      </c>
      <c r="I5565" s="135">
        <v>590</v>
      </c>
      <c r="J5565" s="135" t="s">
        <v>2105</v>
      </c>
      <c r="K5565" s="135" t="s">
        <v>2106</v>
      </c>
      <c r="L5565" s="135" t="s">
        <v>193</v>
      </c>
      <c r="M5565" s="135"/>
      <c r="N5565" s="137"/>
      <c r="O5565" s="121"/>
    </row>
    <row r="5566" spans="1:15" x14ac:dyDescent="0.25">
      <c r="A5566" s="139">
        <v>168</v>
      </c>
      <c r="B5566" s="135" t="s">
        <v>282</v>
      </c>
      <c r="C5566" s="134" t="s">
        <v>2102</v>
      </c>
      <c r="D5566" s="135">
        <v>6776</v>
      </c>
      <c r="E5566" s="135" t="s">
        <v>2103</v>
      </c>
      <c r="F5566" s="135">
        <v>1</v>
      </c>
      <c r="G5566" s="136">
        <v>42</v>
      </c>
      <c r="H5566" s="135" t="s">
        <v>2163</v>
      </c>
      <c r="I5566" s="135">
        <v>40</v>
      </c>
      <c r="J5566" s="135" t="s">
        <v>2155</v>
      </c>
      <c r="K5566" s="135" t="s">
        <v>2156</v>
      </c>
      <c r="L5566" s="135" t="s">
        <v>193</v>
      </c>
      <c r="M5566" s="135"/>
      <c r="N5566" s="137"/>
      <c r="O5566" s="121"/>
    </row>
    <row r="5567" spans="1:15" x14ac:dyDescent="0.25">
      <c r="A5567" s="139">
        <v>168</v>
      </c>
      <c r="B5567" s="135" t="s">
        <v>282</v>
      </c>
      <c r="C5567" s="134" t="s">
        <v>2102</v>
      </c>
      <c r="D5567" s="135">
        <v>6777</v>
      </c>
      <c r="E5567" s="135" t="s">
        <v>2103</v>
      </c>
      <c r="F5567" s="135">
        <v>1</v>
      </c>
      <c r="G5567" s="136">
        <v>43</v>
      </c>
      <c r="H5567" s="135" t="s">
        <v>2164</v>
      </c>
      <c r="I5567" s="135">
        <v>80</v>
      </c>
      <c r="J5567" s="135" t="s">
        <v>2108</v>
      </c>
      <c r="K5567" s="135" t="s">
        <v>2109</v>
      </c>
      <c r="L5567" s="135" t="s">
        <v>193</v>
      </c>
      <c r="M5567" s="135"/>
      <c r="N5567" s="137"/>
      <c r="O5567" s="121"/>
    </row>
    <row r="5568" spans="1:15" x14ac:dyDescent="0.25">
      <c r="A5568" s="139">
        <v>168</v>
      </c>
      <c r="B5568" s="135" t="s">
        <v>282</v>
      </c>
      <c r="C5568" s="134" t="s">
        <v>2102</v>
      </c>
      <c r="D5568" s="135">
        <v>6778</v>
      </c>
      <c r="E5568" s="135" t="s">
        <v>2103</v>
      </c>
      <c r="F5568" s="135">
        <v>1</v>
      </c>
      <c r="G5568" s="136">
        <v>44</v>
      </c>
      <c r="H5568" s="135" t="s">
        <v>2165</v>
      </c>
      <c r="I5568" s="135">
        <v>12</v>
      </c>
      <c r="J5568" s="135" t="s">
        <v>2151</v>
      </c>
      <c r="K5568" s="135" t="s">
        <v>2152</v>
      </c>
      <c r="L5568" s="135" t="s">
        <v>193</v>
      </c>
      <c r="M5568" s="135"/>
      <c r="N5568" s="137"/>
      <c r="O5568" s="121"/>
    </row>
    <row r="5569" spans="1:15" x14ac:dyDescent="0.25">
      <c r="A5569" s="139">
        <v>168</v>
      </c>
      <c r="B5569" s="135" t="s">
        <v>282</v>
      </c>
      <c r="C5569" s="134" t="s">
        <v>2102</v>
      </c>
      <c r="D5569" s="135">
        <v>6779</v>
      </c>
      <c r="E5569" s="135" t="s">
        <v>2103</v>
      </c>
      <c r="F5569" s="135">
        <v>1</v>
      </c>
      <c r="G5569" s="136">
        <v>45</v>
      </c>
      <c r="H5569" s="135" t="s">
        <v>2166</v>
      </c>
      <c r="I5569" s="135">
        <v>441</v>
      </c>
      <c r="J5569" s="135" t="s">
        <v>2138</v>
      </c>
      <c r="K5569" s="135" t="s">
        <v>2139</v>
      </c>
      <c r="L5569" s="135" t="s">
        <v>194</v>
      </c>
      <c r="M5569" s="135"/>
      <c r="N5569" s="137"/>
      <c r="O5569" s="121"/>
    </row>
    <row r="5570" spans="1:15" x14ac:dyDescent="0.25">
      <c r="A5570" s="139">
        <v>168</v>
      </c>
      <c r="B5570" s="135" t="s">
        <v>282</v>
      </c>
      <c r="C5570" s="134" t="s">
        <v>2102</v>
      </c>
      <c r="D5570" s="135">
        <v>6780</v>
      </c>
      <c r="E5570" s="135" t="s">
        <v>2103</v>
      </c>
      <c r="F5570" s="135">
        <v>1</v>
      </c>
      <c r="G5570" s="136">
        <v>46</v>
      </c>
      <c r="H5570" s="135" t="s">
        <v>2169</v>
      </c>
      <c r="I5570" s="135">
        <v>693</v>
      </c>
      <c r="J5570" s="135" t="s">
        <v>2155</v>
      </c>
      <c r="K5570" s="135" t="s">
        <v>2156</v>
      </c>
      <c r="L5570" s="135" t="s">
        <v>193</v>
      </c>
      <c r="M5570" s="135"/>
      <c r="N5570" s="137"/>
      <c r="O5570" s="121"/>
    </row>
    <row r="5571" spans="1:15" x14ac:dyDescent="0.25">
      <c r="A5571" s="139">
        <v>168</v>
      </c>
      <c r="B5571" s="135" t="s">
        <v>282</v>
      </c>
      <c r="C5571" s="134" t="s">
        <v>2102</v>
      </c>
      <c r="D5571" s="135">
        <v>6781</v>
      </c>
      <c r="E5571" s="135" t="s">
        <v>2103</v>
      </c>
      <c r="F5571" s="135">
        <v>1</v>
      </c>
      <c r="G5571" s="136">
        <v>47</v>
      </c>
      <c r="H5571" s="135" t="s">
        <v>2170</v>
      </c>
      <c r="I5571" s="135">
        <v>2301</v>
      </c>
      <c r="J5571" s="135" t="s">
        <v>2167</v>
      </c>
      <c r="K5571" s="135" t="s">
        <v>2168</v>
      </c>
      <c r="L5571" s="135" t="s">
        <v>189</v>
      </c>
      <c r="M5571" s="135"/>
      <c r="N5571" s="137"/>
      <c r="O5571" s="121"/>
    </row>
    <row r="5572" spans="1:15" x14ac:dyDescent="0.25">
      <c r="A5572" s="139">
        <v>168</v>
      </c>
      <c r="B5572" s="135" t="s">
        <v>282</v>
      </c>
      <c r="C5572" s="134" t="s">
        <v>2102</v>
      </c>
      <c r="D5572" s="135">
        <v>6782</v>
      </c>
      <c r="E5572" s="135" t="s">
        <v>2103</v>
      </c>
      <c r="F5572" s="135">
        <v>1</v>
      </c>
      <c r="G5572" s="136">
        <v>48</v>
      </c>
      <c r="H5572" s="135" t="s">
        <v>2171</v>
      </c>
      <c r="I5572" s="135">
        <v>660</v>
      </c>
      <c r="J5572" s="135" t="s">
        <v>2167</v>
      </c>
      <c r="K5572" s="135" t="s">
        <v>2168</v>
      </c>
      <c r="L5572" s="135" t="s">
        <v>189</v>
      </c>
      <c r="M5572" s="135"/>
      <c r="N5572" s="137"/>
      <c r="O5572" s="121"/>
    </row>
    <row r="5573" spans="1:15" x14ac:dyDescent="0.25">
      <c r="A5573" s="139">
        <v>168</v>
      </c>
      <c r="B5573" s="135" t="s">
        <v>282</v>
      </c>
      <c r="C5573" s="134" t="s">
        <v>2102</v>
      </c>
      <c r="D5573" s="135">
        <v>6783</v>
      </c>
      <c r="E5573" s="135" t="s">
        <v>2103</v>
      </c>
      <c r="F5573" s="135">
        <v>1</v>
      </c>
      <c r="G5573" s="136">
        <v>49</v>
      </c>
      <c r="H5573" s="135" t="s">
        <v>2172</v>
      </c>
      <c r="I5573" s="135">
        <v>120</v>
      </c>
      <c r="J5573" s="135" t="s">
        <v>2151</v>
      </c>
      <c r="K5573" s="135" t="s">
        <v>2152</v>
      </c>
      <c r="L5573" s="135" t="s">
        <v>193</v>
      </c>
      <c r="M5573" s="135"/>
      <c r="N5573" s="137"/>
      <c r="O5573" s="121"/>
    </row>
    <row r="5574" spans="1:15" x14ac:dyDescent="0.25">
      <c r="A5574" s="139">
        <v>168</v>
      </c>
      <c r="B5574" s="135" t="s">
        <v>282</v>
      </c>
      <c r="C5574" s="134" t="s">
        <v>2102</v>
      </c>
      <c r="D5574" s="135">
        <v>6784</v>
      </c>
      <c r="E5574" s="135" t="s">
        <v>2103</v>
      </c>
      <c r="F5574" s="135">
        <v>1</v>
      </c>
      <c r="G5574" s="136">
        <v>50</v>
      </c>
      <c r="H5574" s="135" t="s">
        <v>2175</v>
      </c>
      <c r="I5574" s="135">
        <v>80</v>
      </c>
      <c r="J5574" s="135" t="s">
        <v>2151</v>
      </c>
      <c r="K5574" s="135" t="s">
        <v>2152</v>
      </c>
      <c r="L5574" s="135" t="s">
        <v>193</v>
      </c>
      <c r="M5574" s="135"/>
      <c r="N5574" s="137"/>
      <c r="O5574" s="121"/>
    </row>
    <row r="5575" spans="1:15" x14ac:dyDescent="0.25">
      <c r="A5575" s="139">
        <v>168</v>
      </c>
      <c r="B5575" s="135" t="s">
        <v>282</v>
      </c>
      <c r="C5575" s="134" t="s">
        <v>2102</v>
      </c>
      <c r="D5575" s="135">
        <v>6785</v>
      </c>
      <c r="E5575" s="135" t="s">
        <v>2103</v>
      </c>
      <c r="F5575" s="135">
        <v>1</v>
      </c>
      <c r="G5575" s="136">
        <v>51</v>
      </c>
      <c r="H5575" s="135" t="s">
        <v>2176</v>
      </c>
      <c r="I5575" s="135">
        <v>420</v>
      </c>
      <c r="J5575" s="135" t="s">
        <v>2155</v>
      </c>
      <c r="K5575" s="135" t="s">
        <v>2156</v>
      </c>
      <c r="L5575" s="135" t="s">
        <v>193</v>
      </c>
      <c r="M5575" s="135"/>
      <c r="N5575" s="137"/>
      <c r="O5575" s="121"/>
    </row>
    <row r="5576" spans="1:15" x14ac:dyDescent="0.25">
      <c r="A5576" s="139">
        <v>168</v>
      </c>
      <c r="B5576" s="135" t="s">
        <v>282</v>
      </c>
      <c r="C5576" s="134" t="s">
        <v>2102</v>
      </c>
      <c r="D5576" s="135">
        <v>6786</v>
      </c>
      <c r="E5576" s="135" t="s">
        <v>2103</v>
      </c>
      <c r="F5576" s="135">
        <v>1</v>
      </c>
      <c r="G5576" s="136" t="s">
        <v>4442</v>
      </c>
      <c r="H5576" s="135" t="s">
        <v>4443</v>
      </c>
      <c r="I5576" s="135">
        <v>70</v>
      </c>
      <c r="J5576" s="135" t="s">
        <v>2155</v>
      </c>
      <c r="K5576" s="135" t="s">
        <v>2156</v>
      </c>
      <c r="L5576" s="135" t="s">
        <v>193</v>
      </c>
      <c r="M5576" s="135"/>
      <c r="N5576" s="137"/>
      <c r="O5576" s="121"/>
    </row>
    <row r="5577" spans="1:15" x14ac:dyDescent="0.25">
      <c r="A5577" s="139">
        <v>168</v>
      </c>
      <c r="B5577" s="135" t="s">
        <v>282</v>
      </c>
      <c r="C5577" s="134" t="s">
        <v>2102</v>
      </c>
      <c r="D5577" s="135">
        <v>6787</v>
      </c>
      <c r="E5577" s="135" t="s">
        <v>2103</v>
      </c>
      <c r="F5577" s="135">
        <v>1</v>
      </c>
      <c r="G5577" s="136">
        <v>52</v>
      </c>
      <c r="H5577" s="135" t="s">
        <v>2177</v>
      </c>
      <c r="I5577" s="135">
        <v>420</v>
      </c>
      <c r="J5577" s="135" t="s">
        <v>2115</v>
      </c>
      <c r="K5577" s="135" t="s">
        <v>2129</v>
      </c>
      <c r="L5577" s="135" t="s">
        <v>194</v>
      </c>
      <c r="M5577" s="135"/>
      <c r="N5577" s="137"/>
      <c r="O5577" s="121"/>
    </row>
    <row r="5578" spans="1:15" x14ac:dyDescent="0.25">
      <c r="A5578" s="139">
        <v>168</v>
      </c>
      <c r="B5578" s="135" t="s">
        <v>282</v>
      </c>
      <c r="C5578" s="134" t="s">
        <v>2102</v>
      </c>
      <c r="D5578" s="135">
        <v>6788</v>
      </c>
      <c r="E5578" s="135" t="s">
        <v>2103</v>
      </c>
      <c r="F5578" s="135">
        <v>1</v>
      </c>
      <c r="G5578" s="136">
        <v>53</v>
      </c>
      <c r="H5578" s="135" t="s">
        <v>2178</v>
      </c>
      <c r="I5578" s="135">
        <v>140</v>
      </c>
      <c r="J5578" s="135" t="s">
        <v>2105</v>
      </c>
      <c r="K5578" s="135" t="s">
        <v>2106</v>
      </c>
      <c r="L5578" s="135" t="s">
        <v>193</v>
      </c>
      <c r="M5578" s="135"/>
      <c r="N5578" s="137"/>
      <c r="O5578" s="121"/>
    </row>
    <row r="5579" spans="1:15" x14ac:dyDescent="0.25">
      <c r="A5579" s="139">
        <v>168</v>
      </c>
      <c r="B5579" s="135" t="s">
        <v>282</v>
      </c>
      <c r="C5579" s="134" t="s">
        <v>2102</v>
      </c>
      <c r="D5579" s="135">
        <v>6789</v>
      </c>
      <c r="E5579" s="135" t="s">
        <v>2103</v>
      </c>
      <c r="F5579" s="135">
        <v>1</v>
      </c>
      <c r="G5579" s="136">
        <v>54</v>
      </c>
      <c r="H5579" s="135" t="s">
        <v>2179</v>
      </c>
      <c r="I5579" s="135">
        <v>54</v>
      </c>
      <c r="J5579" s="135" t="s">
        <v>2108</v>
      </c>
      <c r="K5579" s="135" t="s">
        <v>2109</v>
      </c>
      <c r="L5579" s="135" t="s">
        <v>193</v>
      </c>
      <c r="M5579" s="135"/>
      <c r="N5579" s="137"/>
      <c r="O5579" s="121"/>
    </row>
    <row r="5580" spans="1:15" x14ac:dyDescent="0.25">
      <c r="A5580" s="139">
        <v>168</v>
      </c>
      <c r="B5580" s="135" t="s">
        <v>282</v>
      </c>
      <c r="C5580" s="134" t="s">
        <v>2102</v>
      </c>
      <c r="D5580" s="135">
        <v>6790</v>
      </c>
      <c r="E5580" s="135" t="s">
        <v>2103</v>
      </c>
      <c r="F5580" s="135">
        <v>1</v>
      </c>
      <c r="G5580" s="136">
        <v>55</v>
      </c>
      <c r="H5580" s="135" t="s">
        <v>2180</v>
      </c>
      <c r="I5580" s="135">
        <v>30</v>
      </c>
      <c r="J5580" s="135" t="s">
        <v>2155</v>
      </c>
      <c r="K5580" s="135" t="s">
        <v>2156</v>
      </c>
      <c r="L5580" s="135" t="s">
        <v>193</v>
      </c>
      <c r="M5580" s="135"/>
      <c r="N5580" s="137"/>
      <c r="O5580" s="121"/>
    </row>
    <row r="5581" spans="1:15" x14ac:dyDescent="0.25">
      <c r="A5581" s="139">
        <v>168</v>
      </c>
      <c r="B5581" s="135" t="s">
        <v>282</v>
      </c>
      <c r="C5581" s="134" t="s">
        <v>2102</v>
      </c>
      <c r="D5581" s="135">
        <v>6791</v>
      </c>
      <c r="E5581" s="135" t="s">
        <v>2103</v>
      </c>
      <c r="F5581" s="135">
        <v>1</v>
      </c>
      <c r="G5581" s="136">
        <v>56</v>
      </c>
      <c r="H5581" s="135" t="s">
        <v>2181</v>
      </c>
      <c r="I5581" s="135">
        <v>120</v>
      </c>
      <c r="J5581" s="135" t="s">
        <v>2151</v>
      </c>
      <c r="K5581" s="135" t="s">
        <v>2152</v>
      </c>
      <c r="L5581" s="135" t="s">
        <v>193</v>
      </c>
      <c r="M5581" s="135"/>
      <c r="N5581" s="137"/>
      <c r="O5581" s="121"/>
    </row>
    <row r="5582" spans="1:15" x14ac:dyDescent="0.25">
      <c r="A5582" s="139">
        <v>168</v>
      </c>
      <c r="B5582" s="135" t="s">
        <v>282</v>
      </c>
      <c r="C5582" s="134" t="s">
        <v>2102</v>
      </c>
      <c r="D5582" s="135">
        <v>6792</v>
      </c>
      <c r="E5582" s="135" t="s">
        <v>2103</v>
      </c>
      <c r="F5582" s="135">
        <v>1</v>
      </c>
      <c r="G5582" s="136">
        <v>57</v>
      </c>
      <c r="H5582" s="135" t="s">
        <v>2827</v>
      </c>
      <c r="I5582" s="135">
        <v>80</v>
      </c>
      <c r="J5582" s="135" t="s">
        <v>2108</v>
      </c>
      <c r="K5582" s="135" t="s">
        <v>2109</v>
      </c>
      <c r="L5582" s="135" t="s">
        <v>193</v>
      </c>
      <c r="M5582" s="135"/>
      <c r="N5582" s="137"/>
      <c r="O5582" s="121"/>
    </row>
    <row r="5583" spans="1:15" x14ac:dyDescent="0.25">
      <c r="A5583" s="139">
        <v>168</v>
      </c>
      <c r="B5583" s="135" t="s">
        <v>282</v>
      </c>
      <c r="C5583" s="134" t="s">
        <v>2102</v>
      </c>
      <c r="D5583" s="135">
        <v>6793</v>
      </c>
      <c r="E5583" s="135" t="s">
        <v>2289</v>
      </c>
      <c r="F5583" s="135">
        <v>1</v>
      </c>
      <c r="G5583" s="136">
        <v>1</v>
      </c>
      <c r="H5583" s="135" t="s">
        <v>2290</v>
      </c>
      <c r="I5583" s="135">
        <v>120</v>
      </c>
      <c r="J5583" s="135" t="s">
        <v>2151</v>
      </c>
      <c r="K5583" s="135" t="s">
        <v>2152</v>
      </c>
      <c r="L5583" s="135" t="s">
        <v>193</v>
      </c>
      <c r="M5583" s="135"/>
      <c r="N5583" s="137"/>
      <c r="O5583" s="121"/>
    </row>
    <row r="5584" spans="1:15" x14ac:dyDescent="0.25">
      <c r="A5584" s="139">
        <v>168</v>
      </c>
      <c r="B5584" s="135" t="s">
        <v>282</v>
      </c>
      <c r="C5584" s="134" t="s">
        <v>2102</v>
      </c>
      <c r="D5584" s="135">
        <v>6794</v>
      </c>
      <c r="E5584" s="135" t="s">
        <v>2289</v>
      </c>
      <c r="F5584" s="135">
        <v>1</v>
      </c>
      <c r="G5584" s="136">
        <v>2</v>
      </c>
      <c r="H5584" s="135" t="s">
        <v>2291</v>
      </c>
      <c r="I5584" s="135">
        <v>60</v>
      </c>
      <c r="J5584" s="135" t="s">
        <v>2108</v>
      </c>
      <c r="K5584" s="135" t="s">
        <v>2109</v>
      </c>
      <c r="L5584" s="135" t="s">
        <v>193</v>
      </c>
      <c r="M5584" s="135"/>
      <c r="N5584" s="137"/>
      <c r="O5584" s="121"/>
    </row>
    <row r="5585" spans="1:15" x14ac:dyDescent="0.25">
      <c r="A5585" s="139">
        <v>168</v>
      </c>
      <c r="B5585" s="135" t="s">
        <v>282</v>
      </c>
      <c r="C5585" s="134" t="s">
        <v>2102</v>
      </c>
      <c r="D5585" s="135">
        <v>6795</v>
      </c>
      <c r="E5585" s="135" t="s">
        <v>2289</v>
      </c>
      <c r="F5585" s="135">
        <v>1</v>
      </c>
      <c r="G5585" s="136">
        <v>3</v>
      </c>
      <c r="H5585" s="135" t="s">
        <v>2292</v>
      </c>
      <c r="I5585" s="135">
        <v>60</v>
      </c>
      <c r="J5585" s="135" t="s">
        <v>2151</v>
      </c>
      <c r="K5585" s="135" t="s">
        <v>2152</v>
      </c>
      <c r="L5585" s="135" t="s">
        <v>193</v>
      </c>
      <c r="M5585" s="135"/>
      <c r="N5585" s="137"/>
      <c r="O5585" s="121"/>
    </row>
    <row r="5586" spans="1:15" x14ac:dyDescent="0.25">
      <c r="A5586" s="139">
        <v>168</v>
      </c>
      <c r="B5586" s="135" t="s">
        <v>282</v>
      </c>
      <c r="C5586" s="134" t="s">
        <v>2102</v>
      </c>
      <c r="D5586" s="135">
        <v>6796</v>
      </c>
      <c r="E5586" s="135" t="s">
        <v>2349</v>
      </c>
      <c r="F5586" s="135">
        <v>1</v>
      </c>
      <c r="G5586" s="136">
        <v>1</v>
      </c>
      <c r="H5586" s="135" t="s">
        <v>2350</v>
      </c>
      <c r="I5586" s="135">
        <v>506</v>
      </c>
      <c r="J5586" s="135" t="s">
        <v>2105</v>
      </c>
      <c r="K5586" s="135" t="s">
        <v>2106</v>
      </c>
      <c r="L5586" s="135" t="s">
        <v>193</v>
      </c>
      <c r="M5586" s="135" t="s">
        <v>725</v>
      </c>
      <c r="N5586" s="137" t="s">
        <v>4444</v>
      </c>
      <c r="O5586" s="121"/>
    </row>
    <row r="5587" spans="1:15" x14ac:dyDescent="0.25">
      <c r="A5587" s="139">
        <v>168</v>
      </c>
      <c r="B5587" s="135" t="s">
        <v>282</v>
      </c>
      <c r="C5587" s="134" t="s">
        <v>2102</v>
      </c>
      <c r="D5587" s="135">
        <v>6797</v>
      </c>
      <c r="E5587" s="135" t="s">
        <v>2349</v>
      </c>
      <c r="F5587" s="135">
        <v>1</v>
      </c>
      <c r="G5587" s="136">
        <v>2</v>
      </c>
      <c r="H5587" s="135" t="s">
        <v>2351</v>
      </c>
      <c r="I5587" s="135">
        <v>77</v>
      </c>
      <c r="J5587" s="135" t="s">
        <v>2151</v>
      </c>
      <c r="K5587" s="135" t="s">
        <v>2152</v>
      </c>
      <c r="L5587" s="135" t="s">
        <v>193</v>
      </c>
      <c r="M5587" s="135" t="s">
        <v>725</v>
      </c>
      <c r="N5587" s="137" t="s">
        <v>4444</v>
      </c>
      <c r="O5587" s="121"/>
    </row>
    <row r="5588" spans="1:15" x14ac:dyDescent="0.25">
      <c r="A5588" s="139">
        <v>168</v>
      </c>
      <c r="B5588" s="135" t="s">
        <v>282</v>
      </c>
      <c r="C5588" s="134" t="s">
        <v>2102</v>
      </c>
      <c r="D5588" s="135">
        <v>6798</v>
      </c>
      <c r="E5588" s="135" t="s">
        <v>2349</v>
      </c>
      <c r="F5588" s="135">
        <v>1</v>
      </c>
      <c r="G5588" s="136">
        <v>3</v>
      </c>
      <c r="H5588" s="135" t="s">
        <v>2354</v>
      </c>
      <c r="I5588" s="135">
        <v>735</v>
      </c>
      <c r="J5588" s="135" t="s">
        <v>2115</v>
      </c>
      <c r="K5588" s="135" t="s">
        <v>2116</v>
      </c>
      <c r="L5588" s="135" t="s">
        <v>2117</v>
      </c>
      <c r="M5588" s="135" t="s">
        <v>725</v>
      </c>
      <c r="N5588" s="137" t="s">
        <v>4444</v>
      </c>
      <c r="O5588" s="121"/>
    </row>
    <row r="5589" spans="1:15" x14ac:dyDescent="0.25">
      <c r="A5589" s="139">
        <v>168</v>
      </c>
      <c r="B5589" s="135" t="s">
        <v>282</v>
      </c>
      <c r="C5589" s="134" t="s">
        <v>2102</v>
      </c>
      <c r="D5589" s="135">
        <v>6799</v>
      </c>
      <c r="E5589" s="135" t="s">
        <v>2349</v>
      </c>
      <c r="F5589" s="135">
        <v>1</v>
      </c>
      <c r="G5589" s="136">
        <v>4</v>
      </c>
      <c r="H5589" s="135" t="s">
        <v>2356</v>
      </c>
      <c r="I5589" s="135">
        <v>45</v>
      </c>
      <c r="J5589" s="135" t="s">
        <v>2108</v>
      </c>
      <c r="K5589" s="135" t="s">
        <v>2109</v>
      </c>
      <c r="L5589" s="135" t="s">
        <v>193</v>
      </c>
      <c r="M5589" s="135" t="s">
        <v>725</v>
      </c>
      <c r="N5589" s="137" t="s">
        <v>4444</v>
      </c>
      <c r="O5589" s="121"/>
    </row>
    <row r="5590" spans="1:15" x14ac:dyDescent="0.25">
      <c r="A5590" s="139">
        <v>168</v>
      </c>
      <c r="B5590" s="135" t="s">
        <v>282</v>
      </c>
      <c r="C5590" s="134" t="s">
        <v>2102</v>
      </c>
      <c r="D5590" s="135">
        <v>6800</v>
      </c>
      <c r="E5590" s="135" t="s">
        <v>2349</v>
      </c>
      <c r="F5590" s="135">
        <v>1</v>
      </c>
      <c r="G5590" s="136">
        <v>5</v>
      </c>
      <c r="H5590" s="135" t="s">
        <v>2358</v>
      </c>
      <c r="I5590" s="135">
        <v>45</v>
      </c>
      <c r="J5590" s="135" t="s">
        <v>2108</v>
      </c>
      <c r="K5590" s="135" t="s">
        <v>2109</v>
      </c>
      <c r="L5590" s="135" t="s">
        <v>193</v>
      </c>
      <c r="M5590" s="135" t="s">
        <v>725</v>
      </c>
      <c r="N5590" s="137" t="s">
        <v>4444</v>
      </c>
      <c r="O5590" s="121"/>
    </row>
    <row r="5591" spans="1:15" x14ac:dyDescent="0.25">
      <c r="A5591" s="139">
        <v>168</v>
      </c>
      <c r="B5591" s="135" t="s">
        <v>282</v>
      </c>
      <c r="C5591" s="134" t="s">
        <v>2102</v>
      </c>
      <c r="D5591" s="135">
        <v>6801</v>
      </c>
      <c r="E5591" s="135" t="s">
        <v>2349</v>
      </c>
      <c r="F5591" s="135">
        <v>1</v>
      </c>
      <c r="G5591" s="136">
        <v>6</v>
      </c>
      <c r="H5591" s="135" t="s">
        <v>2359</v>
      </c>
      <c r="I5591" s="135">
        <v>45</v>
      </c>
      <c r="J5591" s="135" t="s">
        <v>2108</v>
      </c>
      <c r="K5591" s="135" t="s">
        <v>2109</v>
      </c>
      <c r="L5591" s="135" t="s">
        <v>193</v>
      </c>
      <c r="M5591" s="135" t="s">
        <v>725</v>
      </c>
      <c r="N5591" s="137" t="s">
        <v>4444</v>
      </c>
      <c r="O5591" s="121"/>
    </row>
    <row r="5592" spans="1:15" x14ac:dyDescent="0.25">
      <c r="A5592" s="139">
        <v>168</v>
      </c>
      <c r="B5592" s="135" t="s">
        <v>282</v>
      </c>
      <c r="C5592" s="134" t="s">
        <v>2102</v>
      </c>
      <c r="D5592" s="135">
        <v>6802</v>
      </c>
      <c r="E5592" s="135" t="s">
        <v>2349</v>
      </c>
      <c r="F5592" s="135">
        <v>1</v>
      </c>
      <c r="G5592" s="136">
        <v>7</v>
      </c>
      <c r="H5592" s="135" t="s">
        <v>4445</v>
      </c>
      <c r="I5592" s="135">
        <v>45</v>
      </c>
      <c r="J5592" s="135" t="s">
        <v>2151</v>
      </c>
      <c r="K5592" s="135" t="s">
        <v>2152</v>
      </c>
      <c r="L5592" s="135" t="s">
        <v>193</v>
      </c>
      <c r="M5592" s="135" t="s">
        <v>725</v>
      </c>
      <c r="N5592" s="137" t="s">
        <v>4444</v>
      </c>
      <c r="O5592" s="121"/>
    </row>
    <row r="5593" spans="1:15" x14ac:dyDescent="0.25">
      <c r="A5593" s="139">
        <v>168</v>
      </c>
      <c r="B5593" s="135" t="s">
        <v>282</v>
      </c>
      <c r="C5593" s="134" t="s">
        <v>2102</v>
      </c>
      <c r="D5593" s="135">
        <v>6803</v>
      </c>
      <c r="E5593" s="135" t="s">
        <v>2349</v>
      </c>
      <c r="F5593" s="135">
        <v>1</v>
      </c>
      <c r="G5593" s="136">
        <v>8</v>
      </c>
      <c r="H5593" s="135" t="s">
        <v>4446</v>
      </c>
      <c r="I5593" s="135">
        <v>770</v>
      </c>
      <c r="J5593" s="135" t="s">
        <v>2115</v>
      </c>
      <c r="K5593" s="135" t="s">
        <v>2116</v>
      </c>
      <c r="L5593" s="135" t="s">
        <v>2117</v>
      </c>
      <c r="M5593" s="135" t="s">
        <v>725</v>
      </c>
      <c r="N5593" s="137" t="s">
        <v>4444</v>
      </c>
      <c r="O5593" s="121"/>
    </row>
    <row r="5594" spans="1:15" x14ac:dyDescent="0.25">
      <c r="A5594" s="139">
        <v>168</v>
      </c>
      <c r="B5594" s="135" t="s">
        <v>282</v>
      </c>
      <c r="C5594" s="134" t="s">
        <v>2102</v>
      </c>
      <c r="D5594" s="135">
        <v>6804</v>
      </c>
      <c r="E5594" s="135" t="s">
        <v>2349</v>
      </c>
      <c r="F5594" s="135">
        <v>1</v>
      </c>
      <c r="G5594" s="136">
        <v>9</v>
      </c>
      <c r="H5594" s="135" t="s">
        <v>4447</v>
      </c>
      <c r="I5594" s="135">
        <v>770</v>
      </c>
      <c r="J5594" s="135" t="s">
        <v>2115</v>
      </c>
      <c r="K5594" s="135" t="s">
        <v>2116</v>
      </c>
      <c r="L5594" s="135" t="s">
        <v>2117</v>
      </c>
      <c r="M5594" s="135" t="s">
        <v>725</v>
      </c>
      <c r="N5594" s="137" t="s">
        <v>4444</v>
      </c>
      <c r="O5594" s="121"/>
    </row>
    <row r="5595" spans="1:15" x14ac:dyDescent="0.25">
      <c r="A5595" s="139">
        <v>168</v>
      </c>
      <c r="B5595" s="135" t="s">
        <v>282</v>
      </c>
      <c r="C5595" s="134" t="s">
        <v>2102</v>
      </c>
      <c r="D5595" s="135">
        <v>6805</v>
      </c>
      <c r="E5595" s="135" t="s">
        <v>2349</v>
      </c>
      <c r="F5595" s="135">
        <v>1</v>
      </c>
      <c r="G5595" s="136">
        <v>10</v>
      </c>
      <c r="H5595" s="135" t="s">
        <v>4448</v>
      </c>
      <c r="I5595" s="135">
        <v>99</v>
      </c>
      <c r="J5595" s="135" t="s">
        <v>2112</v>
      </c>
      <c r="K5595" s="135" t="s">
        <v>2113</v>
      </c>
      <c r="L5595" s="135" t="s">
        <v>194</v>
      </c>
      <c r="M5595" s="135" t="s">
        <v>725</v>
      </c>
      <c r="N5595" s="137" t="s">
        <v>4444</v>
      </c>
      <c r="O5595" s="121"/>
    </row>
    <row r="5596" spans="1:15" x14ac:dyDescent="0.25">
      <c r="A5596" s="139">
        <v>168</v>
      </c>
      <c r="B5596" s="135" t="s">
        <v>282</v>
      </c>
      <c r="C5596" s="134" t="s">
        <v>2102</v>
      </c>
      <c r="D5596" s="135">
        <v>6806</v>
      </c>
      <c r="E5596" s="135" t="s">
        <v>2349</v>
      </c>
      <c r="F5596" s="135">
        <v>1</v>
      </c>
      <c r="G5596" s="136">
        <v>11</v>
      </c>
      <c r="H5596" s="135" t="s">
        <v>4449</v>
      </c>
      <c r="I5596" s="135">
        <v>88</v>
      </c>
      <c r="J5596" s="135" t="s">
        <v>2108</v>
      </c>
      <c r="K5596" s="135" t="s">
        <v>2109</v>
      </c>
      <c r="L5596" s="135" t="s">
        <v>193</v>
      </c>
      <c r="M5596" s="135" t="s">
        <v>725</v>
      </c>
      <c r="N5596" s="137" t="s">
        <v>4444</v>
      </c>
      <c r="O5596" s="121"/>
    </row>
    <row r="5597" spans="1:15" x14ac:dyDescent="0.25">
      <c r="A5597" s="139">
        <v>168</v>
      </c>
      <c r="B5597" s="135" t="s">
        <v>282</v>
      </c>
      <c r="C5597" s="134" t="s">
        <v>2102</v>
      </c>
      <c r="D5597" s="135">
        <v>6807</v>
      </c>
      <c r="E5597" s="135" t="s">
        <v>2349</v>
      </c>
      <c r="F5597" s="135">
        <v>1</v>
      </c>
      <c r="G5597" s="136">
        <v>12</v>
      </c>
      <c r="H5597" s="135" t="s">
        <v>4450</v>
      </c>
      <c r="I5597" s="135">
        <v>0</v>
      </c>
      <c r="J5597" s="135" t="s">
        <v>2155</v>
      </c>
      <c r="K5597" s="135" t="s">
        <v>2156</v>
      </c>
      <c r="L5597" s="135" t="s">
        <v>193</v>
      </c>
      <c r="M5597" s="135" t="s">
        <v>725</v>
      </c>
      <c r="N5597" s="137" t="s">
        <v>4444</v>
      </c>
      <c r="O5597" s="121"/>
    </row>
    <row r="5598" spans="1:15" x14ac:dyDescent="0.25">
      <c r="A5598" s="139">
        <v>168</v>
      </c>
      <c r="B5598" s="135" t="s">
        <v>282</v>
      </c>
      <c r="C5598" s="134" t="s">
        <v>2102</v>
      </c>
      <c r="D5598" s="135">
        <v>6808</v>
      </c>
      <c r="E5598" s="135" t="s">
        <v>2349</v>
      </c>
      <c r="F5598" s="135">
        <v>1</v>
      </c>
      <c r="G5598" s="136">
        <v>13</v>
      </c>
      <c r="H5598" s="135" t="s">
        <v>4451</v>
      </c>
      <c r="I5598" s="135">
        <v>24</v>
      </c>
      <c r="J5598" s="135" t="s">
        <v>2108</v>
      </c>
      <c r="K5598" s="135" t="s">
        <v>2109</v>
      </c>
      <c r="L5598" s="135" t="s">
        <v>193</v>
      </c>
      <c r="M5598" s="135" t="s">
        <v>725</v>
      </c>
      <c r="N5598" s="137" t="s">
        <v>4444</v>
      </c>
      <c r="O5598" s="121"/>
    </row>
    <row r="5599" spans="1:15" x14ac:dyDescent="0.25">
      <c r="A5599" s="139">
        <v>168</v>
      </c>
      <c r="B5599" s="135" t="s">
        <v>282</v>
      </c>
      <c r="C5599" s="134" t="s">
        <v>2102</v>
      </c>
      <c r="D5599" s="135">
        <v>6809</v>
      </c>
      <c r="E5599" s="135" t="s">
        <v>2349</v>
      </c>
      <c r="F5599" s="135">
        <v>1</v>
      </c>
      <c r="G5599" s="136">
        <v>14</v>
      </c>
      <c r="H5599" s="135" t="s">
        <v>4452</v>
      </c>
      <c r="I5599" s="135">
        <v>171</v>
      </c>
      <c r="J5599" s="135" t="s">
        <v>2155</v>
      </c>
      <c r="K5599" s="135" t="s">
        <v>2156</v>
      </c>
      <c r="L5599" s="135" t="s">
        <v>193</v>
      </c>
      <c r="M5599" s="135" t="s">
        <v>725</v>
      </c>
      <c r="N5599" s="137" t="s">
        <v>4444</v>
      </c>
      <c r="O5599" s="121"/>
    </row>
    <row r="5600" spans="1:15" x14ac:dyDescent="0.25">
      <c r="A5600" s="139">
        <v>168</v>
      </c>
      <c r="B5600" s="135" t="s">
        <v>282</v>
      </c>
      <c r="C5600" s="134" t="s">
        <v>2102</v>
      </c>
      <c r="D5600" s="135">
        <v>6810</v>
      </c>
      <c r="E5600" s="135" t="s">
        <v>2349</v>
      </c>
      <c r="F5600" s="135">
        <v>1</v>
      </c>
      <c r="G5600" s="136">
        <v>15</v>
      </c>
      <c r="H5600" s="135" t="s">
        <v>4453</v>
      </c>
      <c r="I5600" s="135">
        <v>0</v>
      </c>
      <c r="J5600" s="135" t="s">
        <v>2108</v>
      </c>
      <c r="K5600" s="135" t="s">
        <v>2109</v>
      </c>
      <c r="L5600" s="135" t="s">
        <v>193</v>
      </c>
      <c r="M5600" s="135" t="s">
        <v>725</v>
      </c>
      <c r="N5600" s="137" t="s">
        <v>4444</v>
      </c>
      <c r="O5600" s="121"/>
    </row>
    <row r="5601" spans="1:15" x14ac:dyDescent="0.25">
      <c r="A5601" s="139">
        <v>168</v>
      </c>
      <c r="B5601" s="135" t="s">
        <v>282</v>
      </c>
      <c r="C5601" s="134" t="s">
        <v>2102</v>
      </c>
      <c r="D5601" s="135">
        <v>6811</v>
      </c>
      <c r="E5601" s="135" t="s">
        <v>2349</v>
      </c>
      <c r="F5601" s="135">
        <v>1</v>
      </c>
      <c r="G5601" s="136">
        <v>16</v>
      </c>
      <c r="H5601" s="135" t="s">
        <v>4454</v>
      </c>
      <c r="I5601" s="135">
        <v>100</v>
      </c>
      <c r="J5601" s="135" t="s">
        <v>2138</v>
      </c>
      <c r="K5601" s="135" t="s">
        <v>2139</v>
      </c>
      <c r="L5601" s="135" t="s">
        <v>194</v>
      </c>
      <c r="M5601" s="135" t="s">
        <v>725</v>
      </c>
      <c r="N5601" s="137" t="s">
        <v>4444</v>
      </c>
      <c r="O5601" s="121"/>
    </row>
    <row r="5602" spans="1:15" x14ac:dyDescent="0.25">
      <c r="A5602" s="139">
        <v>168</v>
      </c>
      <c r="B5602" s="135" t="s">
        <v>282</v>
      </c>
      <c r="C5602" s="134" t="s">
        <v>2102</v>
      </c>
      <c r="D5602" s="135">
        <v>6812</v>
      </c>
      <c r="E5602" s="135" t="s">
        <v>2349</v>
      </c>
      <c r="F5602" s="135">
        <v>1</v>
      </c>
      <c r="G5602" s="136">
        <v>17</v>
      </c>
      <c r="H5602" s="135" t="s">
        <v>4455</v>
      </c>
      <c r="I5602" s="135">
        <v>0</v>
      </c>
      <c r="J5602" s="135" t="s">
        <v>2151</v>
      </c>
      <c r="K5602" s="135" t="s">
        <v>2152</v>
      </c>
      <c r="L5602" s="135" t="s">
        <v>193</v>
      </c>
      <c r="M5602" s="135" t="s">
        <v>725</v>
      </c>
      <c r="N5602" s="137" t="s">
        <v>4444</v>
      </c>
      <c r="O5602" s="121"/>
    </row>
    <row r="5603" spans="1:15" x14ac:dyDescent="0.25">
      <c r="A5603" s="139">
        <v>168</v>
      </c>
      <c r="B5603" s="135" t="s">
        <v>282</v>
      </c>
      <c r="C5603" s="134" t="s">
        <v>2102</v>
      </c>
      <c r="D5603" s="135">
        <v>6813</v>
      </c>
      <c r="E5603" s="135" t="s">
        <v>2349</v>
      </c>
      <c r="F5603" s="135">
        <v>1</v>
      </c>
      <c r="G5603" s="136">
        <v>18</v>
      </c>
      <c r="H5603" s="135" t="s">
        <v>4456</v>
      </c>
      <c r="I5603" s="135">
        <v>60</v>
      </c>
      <c r="J5603" s="135" t="s">
        <v>2155</v>
      </c>
      <c r="K5603" s="135" t="s">
        <v>2156</v>
      </c>
      <c r="L5603" s="135" t="s">
        <v>193</v>
      </c>
      <c r="M5603" s="135" t="s">
        <v>725</v>
      </c>
      <c r="N5603" s="137" t="s">
        <v>4444</v>
      </c>
      <c r="O5603" s="121"/>
    </row>
    <row r="5604" spans="1:15" x14ac:dyDescent="0.25">
      <c r="A5604" s="139">
        <v>168</v>
      </c>
      <c r="B5604" s="135" t="s">
        <v>282</v>
      </c>
      <c r="C5604" s="134" t="s">
        <v>2102</v>
      </c>
      <c r="D5604" s="135">
        <v>6814</v>
      </c>
      <c r="E5604" s="135" t="s">
        <v>2349</v>
      </c>
      <c r="F5604" s="135">
        <v>1</v>
      </c>
      <c r="G5604" s="136">
        <v>19</v>
      </c>
      <c r="H5604" s="135" t="s">
        <v>4457</v>
      </c>
      <c r="I5604" s="135">
        <v>126</v>
      </c>
      <c r="J5604" s="135" t="s">
        <v>2138</v>
      </c>
      <c r="K5604" s="135" t="s">
        <v>2139</v>
      </c>
      <c r="L5604" s="135" t="s">
        <v>194</v>
      </c>
      <c r="M5604" s="135" t="s">
        <v>725</v>
      </c>
      <c r="N5604" s="137" t="s">
        <v>4444</v>
      </c>
      <c r="O5604" s="121"/>
    </row>
    <row r="5605" spans="1:15" x14ac:dyDescent="0.25">
      <c r="A5605" s="139">
        <v>168</v>
      </c>
      <c r="B5605" s="135" t="s">
        <v>282</v>
      </c>
      <c r="C5605" s="134" t="s">
        <v>2102</v>
      </c>
      <c r="D5605" s="135">
        <v>6815</v>
      </c>
      <c r="E5605" s="135" t="s">
        <v>2349</v>
      </c>
      <c r="F5605" s="135">
        <v>1</v>
      </c>
      <c r="G5605" s="136">
        <v>20</v>
      </c>
      <c r="H5605" s="135" t="s">
        <v>4458</v>
      </c>
      <c r="I5605" s="135">
        <v>63</v>
      </c>
      <c r="J5605" s="135" t="s">
        <v>2108</v>
      </c>
      <c r="K5605" s="135" t="s">
        <v>2109</v>
      </c>
      <c r="L5605" s="135" t="s">
        <v>193</v>
      </c>
      <c r="M5605" s="135" t="s">
        <v>725</v>
      </c>
      <c r="N5605" s="137" t="s">
        <v>4444</v>
      </c>
      <c r="O5605" s="121"/>
    </row>
    <row r="5606" spans="1:15" x14ac:dyDescent="0.25">
      <c r="A5606" s="139">
        <v>168</v>
      </c>
      <c r="B5606" s="135" t="s">
        <v>282</v>
      </c>
      <c r="C5606" s="134" t="s">
        <v>2102</v>
      </c>
      <c r="D5606" s="135">
        <v>6816</v>
      </c>
      <c r="E5606" s="135" t="s">
        <v>2349</v>
      </c>
      <c r="F5606" s="135">
        <v>1</v>
      </c>
      <c r="G5606" s="136">
        <v>21</v>
      </c>
      <c r="H5606" s="135" t="s">
        <v>4459</v>
      </c>
      <c r="I5606" s="135">
        <v>63</v>
      </c>
      <c r="J5606" s="135" t="s">
        <v>2112</v>
      </c>
      <c r="K5606" s="135" t="s">
        <v>2113</v>
      </c>
      <c r="L5606" s="135" t="s">
        <v>194</v>
      </c>
      <c r="M5606" s="135" t="s">
        <v>725</v>
      </c>
      <c r="N5606" s="137" t="s">
        <v>4444</v>
      </c>
      <c r="O5606" s="121"/>
    </row>
    <row r="5607" spans="1:15" x14ac:dyDescent="0.25">
      <c r="A5607" s="139">
        <v>168</v>
      </c>
      <c r="B5607" s="135" t="s">
        <v>282</v>
      </c>
      <c r="C5607" s="134" t="s">
        <v>2102</v>
      </c>
      <c r="D5607" s="135">
        <v>6817</v>
      </c>
      <c r="E5607" s="135" t="s">
        <v>2349</v>
      </c>
      <c r="F5607" s="135">
        <v>1</v>
      </c>
      <c r="G5607" s="136">
        <v>22</v>
      </c>
      <c r="H5607" s="135" t="s">
        <v>4460</v>
      </c>
      <c r="I5607" s="135">
        <v>77</v>
      </c>
      <c r="J5607" s="135" t="s">
        <v>2151</v>
      </c>
      <c r="K5607" s="135" t="s">
        <v>2152</v>
      </c>
      <c r="L5607" s="135" t="s">
        <v>193</v>
      </c>
      <c r="M5607" s="135" t="s">
        <v>725</v>
      </c>
      <c r="N5607" s="137" t="s">
        <v>4444</v>
      </c>
      <c r="O5607" s="121"/>
    </row>
    <row r="5608" spans="1:15" x14ac:dyDescent="0.25">
      <c r="A5608" s="139">
        <v>168</v>
      </c>
      <c r="B5608" s="135" t="s">
        <v>282</v>
      </c>
      <c r="C5608" s="134" t="s">
        <v>2102</v>
      </c>
      <c r="D5608" s="135">
        <v>6818</v>
      </c>
      <c r="E5608" s="135" t="s">
        <v>2349</v>
      </c>
      <c r="F5608" s="135">
        <v>1</v>
      </c>
      <c r="G5608" s="136">
        <v>23</v>
      </c>
      <c r="H5608" s="135" t="s">
        <v>4461</v>
      </c>
      <c r="I5608" s="135">
        <v>63</v>
      </c>
      <c r="J5608" s="135" t="s">
        <v>2108</v>
      </c>
      <c r="K5608" s="135" t="s">
        <v>2109</v>
      </c>
      <c r="L5608" s="135" t="s">
        <v>193</v>
      </c>
      <c r="M5608" s="135" t="s">
        <v>725</v>
      </c>
      <c r="N5608" s="137" t="s">
        <v>4444</v>
      </c>
      <c r="O5608" s="121"/>
    </row>
    <row r="5609" spans="1:15" x14ac:dyDescent="0.25">
      <c r="A5609" s="139">
        <v>168</v>
      </c>
      <c r="B5609" s="135" t="s">
        <v>282</v>
      </c>
      <c r="C5609" s="134" t="s">
        <v>2102</v>
      </c>
      <c r="D5609" s="135">
        <v>6819</v>
      </c>
      <c r="E5609" s="135" t="s">
        <v>2349</v>
      </c>
      <c r="F5609" s="135">
        <v>1</v>
      </c>
      <c r="G5609" s="136">
        <v>24</v>
      </c>
      <c r="H5609" s="135" t="s">
        <v>4462</v>
      </c>
      <c r="I5609" s="135">
        <v>847</v>
      </c>
      <c r="J5609" s="135" t="s">
        <v>2115</v>
      </c>
      <c r="K5609" s="135" t="s">
        <v>2116</v>
      </c>
      <c r="L5609" s="135" t="s">
        <v>2117</v>
      </c>
      <c r="M5609" s="135" t="s">
        <v>725</v>
      </c>
      <c r="N5609" s="137" t="s">
        <v>4444</v>
      </c>
      <c r="O5609" s="121"/>
    </row>
    <row r="5610" spans="1:15" x14ac:dyDescent="0.25">
      <c r="A5610" s="139">
        <v>168</v>
      </c>
      <c r="B5610" s="135" t="s">
        <v>282</v>
      </c>
      <c r="C5610" s="134" t="s">
        <v>2102</v>
      </c>
      <c r="D5610" s="135">
        <v>6820</v>
      </c>
      <c r="E5610" s="135" t="s">
        <v>2349</v>
      </c>
      <c r="F5610" s="135">
        <v>1</v>
      </c>
      <c r="G5610" s="136">
        <v>25</v>
      </c>
      <c r="H5610" s="135" t="s">
        <v>4463</v>
      </c>
      <c r="I5610" s="135">
        <v>81</v>
      </c>
      <c r="J5610" s="135" t="s">
        <v>2108</v>
      </c>
      <c r="K5610" s="135" t="s">
        <v>2109</v>
      </c>
      <c r="L5610" s="135" t="s">
        <v>193</v>
      </c>
      <c r="M5610" s="135" t="s">
        <v>725</v>
      </c>
      <c r="N5610" s="137" t="s">
        <v>4444</v>
      </c>
      <c r="O5610" s="121"/>
    </row>
    <row r="5611" spans="1:15" x14ac:dyDescent="0.25">
      <c r="A5611" s="139">
        <v>168</v>
      </c>
      <c r="B5611" s="135" t="s">
        <v>282</v>
      </c>
      <c r="C5611" s="134" t="s">
        <v>2102</v>
      </c>
      <c r="D5611" s="135">
        <v>6821</v>
      </c>
      <c r="E5611" s="135" t="s">
        <v>2349</v>
      </c>
      <c r="F5611" s="135">
        <v>1</v>
      </c>
      <c r="G5611" s="136">
        <v>26</v>
      </c>
      <c r="H5611" s="135" t="s">
        <v>4464</v>
      </c>
      <c r="I5611" s="135">
        <v>80</v>
      </c>
      <c r="J5611" s="135" t="s">
        <v>2151</v>
      </c>
      <c r="K5611" s="135" t="s">
        <v>2152</v>
      </c>
      <c r="L5611" s="135" t="s">
        <v>193</v>
      </c>
      <c r="M5611" s="135" t="s">
        <v>725</v>
      </c>
      <c r="N5611" s="137" t="s">
        <v>4444</v>
      </c>
      <c r="O5611" s="121"/>
    </row>
    <row r="5612" spans="1:15" x14ac:dyDescent="0.25">
      <c r="A5612" s="139">
        <v>168</v>
      </c>
      <c r="B5612" s="135" t="s">
        <v>282</v>
      </c>
      <c r="C5612" s="134" t="s">
        <v>2102</v>
      </c>
      <c r="D5612" s="135">
        <v>6822</v>
      </c>
      <c r="E5612" s="135" t="s">
        <v>2349</v>
      </c>
      <c r="F5612" s="135">
        <v>1</v>
      </c>
      <c r="G5612" s="136">
        <v>27</v>
      </c>
      <c r="H5612" s="135" t="s">
        <v>4465</v>
      </c>
      <c r="I5612" s="135">
        <v>80</v>
      </c>
      <c r="J5612" s="135" t="s">
        <v>2151</v>
      </c>
      <c r="K5612" s="135" t="s">
        <v>2152</v>
      </c>
      <c r="L5612" s="135" t="s">
        <v>193</v>
      </c>
      <c r="M5612" s="135" t="s">
        <v>725</v>
      </c>
      <c r="N5612" s="137" t="s">
        <v>4444</v>
      </c>
      <c r="O5612" s="121"/>
    </row>
    <row r="5613" spans="1:15" x14ac:dyDescent="0.25">
      <c r="A5613" s="139">
        <v>168</v>
      </c>
      <c r="B5613" s="135" t="s">
        <v>282</v>
      </c>
      <c r="C5613" s="134" t="s">
        <v>2102</v>
      </c>
      <c r="D5613" s="135">
        <v>6823</v>
      </c>
      <c r="E5613" s="135" t="s">
        <v>2349</v>
      </c>
      <c r="F5613" s="135">
        <v>1</v>
      </c>
      <c r="G5613" s="140">
        <v>28</v>
      </c>
      <c r="H5613" s="135" t="s">
        <v>4466</v>
      </c>
      <c r="I5613" s="135">
        <v>850</v>
      </c>
      <c r="J5613" s="135" t="s">
        <v>2115</v>
      </c>
      <c r="K5613" s="135" t="s">
        <v>2116</v>
      </c>
      <c r="L5613" s="135" t="s">
        <v>2117</v>
      </c>
      <c r="M5613" s="135" t="s">
        <v>725</v>
      </c>
      <c r="N5613" s="137" t="s">
        <v>4444</v>
      </c>
      <c r="O5613" s="121"/>
    </row>
    <row r="5614" spans="1:15" x14ac:dyDescent="0.25">
      <c r="A5614" s="139">
        <v>168</v>
      </c>
      <c r="B5614" s="135" t="s">
        <v>282</v>
      </c>
      <c r="C5614" s="134" t="s">
        <v>2102</v>
      </c>
      <c r="D5614" s="135">
        <v>6824</v>
      </c>
      <c r="E5614" s="135" t="s">
        <v>4284</v>
      </c>
      <c r="F5614" s="135">
        <v>1</v>
      </c>
      <c r="G5614" s="140">
        <v>1</v>
      </c>
      <c r="H5614" s="135" t="s">
        <v>4285</v>
      </c>
      <c r="I5614" s="135">
        <v>546</v>
      </c>
      <c r="J5614" s="135" t="s">
        <v>2115</v>
      </c>
      <c r="K5614" s="135" t="s">
        <v>2129</v>
      </c>
      <c r="L5614" s="135" t="s">
        <v>194</v>
      </c>
      <c r="M5614" s="135"/>
      <c r="N5614" s="137"/>
      <c r="O5614" s="121"/>
    </row>
    <row r="5615" spans="1:15" x14ac:dyDescent="0.25">
      <c r="A5615" s="139">
        <v>168</v>
      </c>
      <c r="B5615" s="135" t="s">
        <v>282</v>
      </c>
      <c r="C5615" s="134" t="s">
        <v>2102</v>
      </c>
      <c r="D5615" s="135">
        <v>6825</v>
      </c>
      <c r="E5615" s="135" t="s">
        <v>4286</v>
      </c>
      <c r="F5615" s="135">
        <v>1</v>
      </c>
      <c r="G5615" s="136">
        <v>1</v>
      </c>
      <c r="H5615" s="135" t="s">
        <v>4287</v>
      </c>
      <c r="I5615" s="135">
        <v>546</v>
      </c>
      <c r="J5615" s="135" t="s">
        <v>2115</v>
      </c>
      <c r="K5615" s="135" t="s">
        <v>2129</v>
      </c>
      <c r="L5615" s="135" t="s">
        <v>194</v>
      </c>
      <c r="M5615" s="135"/>
      <c r="N5615" s="137"/>
      <c r="O5615" s="121"/>
    </row>
    <row r="5616" spans="1:15" x14ac:dyDescent="0.25">
      <c r="A5616" s="139">
        <v>168</v>
      </c>
      <c r="B5616" s="135" t="s">
        <v>282</v>
      </c>
      <c r="C5616" s="134" t="s">
        <v>2102</v>
      </c>
      <c r="D5616" s="135">
        <v>6826</v>
      </c>
      <c r="E5616" s="135" t="s">
        <v>4467</v>
      </c>
      <c r="F5616" s="135">
        <v>1</v>
      </c>
      <c r="G5616" s="136">
        <v>1</v>
      </c>
      <c r="H5616" s="135" t="s">
        <v>4468</v>
      </c>
      <c r="I5616" s="135">
        <v>869</v>
      </c>
      <c r="J5616" s="135" t="s">
        <v>2115</v>
      </c>
      <c r="K5616" s="135" t="s">
        <v>2116</v>
      </c>
      <c r="L5616" s="135" t="s">
        <v>2117</v>
      </c>
      <c r="M5616" s="135"/>
      <c r="N5616" s="137"/>
      <c r="O5616" s="121"/>
    </row>
    <row r="5617" spans="1:15" x14ac:dyDescent="0.25">
      <c r="A5617" s="139">
        <v>168</v>
      </c>
      <c r="B5617" s="135" t="s">
        <v>282</v>
      </c>
      <c r="C5617" s="134" t="s">
        <v>2102</v>
      </c>
      <c r="D5617" s="135">
        <v>6827</v>
      </c>
      <c r="E5617" s="135" t="s">
        <v>4469</v>
      </c>
      <c r="F5617" s="135">
        <v>1</v>
      </c>
      <c r="G5617" s="136">
        <v>1</v>
      </c>
      <c r="H5617" s="135" t="s">
        <v>4470</v>
      </c>
      <c r="I5617" s="135">
        <v>869</v>
      </c>
      <c r="J5617" s="135" t="s">
        <v>2115</v>
      </c>
      <c r="K5617" s="135" t="s">
        <v>2116</v>
      </c>
      <c r="L5617" s="135" t="s">
        <v>2117</v>
      </c>
      <c r="M5617" s="135"/>
      <c r="N5617" s="137"/>
      <c r="O5617" s="121"/>
    </row>
    <row r="5618" spans="1:15" x14ac:dyDescent="0.25">
      <c r="A5618" s="139">
        <v>168</v>
      </c>
      <c r="B5618" s="135" t="s">
        <v>282</v>
      </c>
      <c r="C5618" s="134" t="s">
        <v>2102</v>
      </c>
      <c r="D5618" s="135">
        <v>6828</v>
      </c>
      <c r="E5618" s="135" t="s">
        <v>4471</v>
      </c>
      <c r="F5618" s="135">
        <v>1</v>
      </c>
      <c r="G5618" s="140">
        <v>1</v>
      </c>
      <c r="H5618" s="135" t="s">
        <v>4472</v>
      </c>
      <c r="I5618" s="135">
        <v>897</v>
      </c>
      <c r="J5618" s="135" t="s">
        <v>2115</v>
      </c>
      <c r="K5618" s="135" t="s">
        <v>2116</v>
      </c>
      <c r="L5618" s="135" t="s">
        <v>2117</v>
      </c>
      <c r="M5618" s="135"/>
      <c r="N5618" s="137"/>
      <c r="O5618" s="121"/>
    </row>
    <row r="5619" spans="1:15" x14ac:dyDescent="0.25">
      <c r="A5619" s="139">
        <v>170</v>
      </c>
      <c r="B5619" s="135" t="s">
        <v>284</v>
      </c>
      <c r="C5619" s="134" t="s">
        <v>2102</v>
      </c>
      <c r="D5619" s="135">
        <v>6829</v>
      </c>
      <c r="E5619" s="135" t="s">
        <v>2103</v>
      </c>
      <c r="F5619" s="135">
        <v>1</v>
      </c>
      <c r="G5619" s="140">
        <v>1</v>
      </c>
      <c r="H5619" s="135" t="s">
        <v>2104</v>
      </c>
      <c r="I5619" s="135">
        <v>129</v>
      </c>
      <c r="J5619" s="135" t="s">
        <v>2112</v>
      </c>
      <c r="K5619" s="135" t="s">
        <v>2113</v>
      </c>
      <c r="L5619" s="135" t="s">
        <v>194</v>
      </c>
      <c r="M5619" s="135"/>
      <c r="N5619" s="137"/>
      <c r="O5619" s="121"/>
    </row>
    <row r="5620" spans="1:15" x14ac:dyDescent="0.25">
      <c r="A5620" s="139">
        <v>170</v>
      </c>
      <c r="B5620" s="135" t="s">
        <v>284</v>
      </c>
      <c r="C5620" s="134" t="s">
        <v>2102</v>
      </c>
      <c r="D5620" s="135">
        <v>6830</v>
      </c>
      <c r="E5620" s="135" t="s">
        <v>2103</v>
      </c>
      <c r="F5620" s="135">
        <v>1</v>
      </c>
      <c r="G5620" s="136">
        <v>2</v>
      </c>
      <c r="H5620" s="135" t="s">
        <v>2107</v>
      </c>
      <c r="I5620" s="135">
        <v>112</v>
      </c>
      <c r="J5620" s="135" t="s">
        <v>2283</v>
      </c>
      <c r="K5620" s="135" t="s">
        <v>2284</v>
      </c>
      <c r="L5620" s="135" t="s">
        <v>194</v>
      </c>
      <c r="M5620" s="135"/>
      <c r="N5620" s="137"/>
      <c r="O5620" s="121"/>
    </row>
    <row r="5621" spans="1:15" x14ac:dyDescent="0.25">
      <c r="A5621" s="139">
        <v>170</v>
      </c>
      <c r="B5621" s="135" t="s">
        <v>284</v>
      </c>
      <c r="C5621" s="134" t="s">
        <v>2102</v>
      </c>
      <c r="D5621" s="135">
        <v>6831</v>
      </c>
      <c r="E5621" s="135" t="s">
        <v>2103</v>
      </c>
      <c r="F5621" s="135">
        <v>1</v>
      </c>
      <c r="G5621" s="136">
        <v>3</v>
      </c>
      <c r="H5621" s="135" t="s">
        <v>2110</v>
      </c>
      <c r="I5621" s="135">
        <v>101</v>
      </c>
      <c r="J5621" s="135" t="s">
        <v>2112</v>
      </c>
      <c r="K5621" s="135" t="s">
        <v>2113</v>
      </c>
      <c r="L5621" s="135" t="s">
        <v>194</v>
      </c>
      <c r="M5621" s="135"/>
      <c r="N5621" s="137"/>
      <c r="O5621" s="121"/>
    </row>
    <row r="5622" spans="1:15" x14ac:dyDescent="0.25">
      <c r="A5622" s="139">
        <v>170</v>
      </c>
      <c r="B5622" s="135" t="s">
        <v>284</v>
      </c>
      <c r="C5622" s="134" t="s">
        <v>2102</v>
      </c>
      <c r="D5622" s="135">
        <v>6832</v>
      </c>
      <c r="E5622" s="135" t="s">
        <v>2103</v>
      </c>
      <c r="F5622" s="135">
        <v>1</v>
      </c>
      <c r="G5622" s="136">
        <v>4</v>
      </c>
      <c r="H5622" s="135" t="s">
        <v>2111</v>
      </c>
      <c r="I5622" s="135">
        <v>260</v>
      </c>
      <c r="J5622" s="135" t="s">
        <v>2112</v>
      </c>
      <c r="K5622" s="135" t="s">
        <v>2113</v>
      </c>
      <c r="L5622" s="135" t="s">
        <v>194</v>
      </c>
      <c r="M5622" s="135"/>
      <c r="N5622" s="137"/>
      <c r="O5622" s="121"/>
    </row>
    <row r="5623" spans="1:15" x14ac:dyDescent="0.25">
      <c r="A5623" s="139">
        <v>170</v>
      </c>
      <c r="B5623" s="135" t="s">
        <v>284</v>
      </c>
      <c r="C5623" s="134" t="s">
        <v>2102</v>
      </c>
      <c r="D5623" s="135">
        <v>6833</v>
      </c>
      <c r="E5623" s="135" t="s">
        <v>2103</v>
      </c>
      <c r="F5623" s="135">
        <v>1</v>
      </c>
      <c r="G5623" s="136">
        <v>5</v>
      </c>
      <c r="H5623" s="135" t="s">
        <v>2114</v>
      </c>
      <c r="I5623" s="135">
        <v>160</v>
      </c>
      <c r="J5623" s="135" t="s">
        <v>2105</v>
      </c>
      <c r="K5623" s="135" t="s">
        <v>2106</v>
      </c>
      <c r="L5623" s="135" t="s">
        <v>193</v>
      </c>
      <c r="M5623" s="135"/>
      <c r="N5623" s="137"/>
      <c r="O5623" s="121"/>
    </row>
    <row r="5624" spans="1:15" x14ac:dyDescent="0.25">
      <c r="A5624" s="139">
        <v>170</v>
      </c>
      <c r="B5624" s="135" t="s">
        <v>284</v>
      </c>
      <c r="C5624" s="134" t="s">
        <v>2102</v>
      </c>
      <c r="D5624" s="135">
        <v>6834</v>
      </c>
      <c r="E5624" s="135" t="s">
        <v>2103</v>
      </c>
      <c r="F5624" s="135">
        <v>1</v>
      </c>
      <c r="G5624" s="136">
        <v>6</v>
      </c>
      <c r="H5624" s="135" t="s">
        <v>2118</v>
      </c>
      <c r="I5624" s="135">
        <v>75</v>
      </c>
      <c r="J5624" s="135" t="s">
        <v>2155</v>
      </c>
      <c r="K5624" s="135" t="s">
        <v>2156</v>
      </c>
      <c r="L5624" s="135" t="s">
        <v>193</v>
      </c>
      <c r="M5624" s="135"/>
      <c r="N5624" s="137"/>
      <c r="O5624" s="121"/>
    </row>
    <row r="5625" spans="1:15" x14ac:dyDescent="0.25">
      <c r="A5625" s="139">
        <v>170</v>
      </c>
      <c r="B5625" s="135" t="s">
        <v>284</v>
      </c>
      <c r="C5625" s="134" t="s">
        <v>2102</v>
      </c>
      <c r="D5625" s="135">
        <v>6835</v>
      </c>
      <c r="E5625" s="135" t="s">
        <v>2103</v>
      </c>
      <c r="F5625" s="135">
        <v>1</v>
      </c>
      <c r="G5625" s="140">
        <v>7</v>
      </c>
      <c r="H5625" s="135" t="s">
        <v>2119</v>
      </c>
      <c r="I5625" s="135">
        <v>78</v>
      </c>
      <c r="J5625" s="135" t="s">
        <v>2112</v>
      </c>
      <c r="K5625" s="135" t="s">
        <v>2113</v>
      </c>
      <c r="L5625" s="135" t="s">
        <v>194</v>
      </c>
      <c r="M5625" s="135"/>
      <c r="N5625" s="137"/>
      <c r="O5625" s="121"/>
    </row>
    <row r="5626" spans="1:15" x14ac:dyDescent="0.25">
      <c r="A5626" s="139">
        <v>170</v>
      </c>
      <c r="B5626" s="135" t="s">
        <v>284</v>
      </c>
      <c r="C5626" s="134" t="s">
        <v>2102</v>
      </c>
      <c r="D5626" s="135">
        <v>6836</v>
      </c>
      <c r="E5626" s="135" t="s">
        <v>2103</v>
      </c>
      <c r="F5626" s="135">
        <v>1</v>
      </c>
      <c r="G5626" s="140">
        <v>8</v>
      </c>
      <c r="H5626" s="135" t="s">
        <v>2120</v>
      </c>
      <c r="I5626" s="135">
        <v>92</v>
      </c>
      <c r="J5626" s="135" t="s">
        <v>2151</v>
      </c>
      <c r="K5626" s="135" t="s">
        <v>2152</v>
      </c>
      <c r="L5626" s="135" t="s">
        <v>193</v>
      </c>
      <c r="M5626" s="135"/>
      <c r="N5626" s="137"/>
      <c r="O5626" s="121"/>
    </row>
    <row r="5627" spans="1:15" x14ac:dyDescent="0.25">
      <c r="A5627" s="139">
        <v>170</v>
      </c>
      <c r="B5627" s="135" t="s">
        <v>284</v>
      </c>
      <c r="C5627" s="134" t="s">
        <v>2102</v>
      </c>
      <c r="D5627" s="135">
        <v>6837</v>
      </c>
      <c r="E5627" s="135" t="s">
        <v>2103</v>
      </c>
      <c r="F5627" s="135">
        <v>1</v>
      </c>
      <c r="G5627" s="136">
        <v>9</v>
      </c>
      <c r="H5627" s="135" t="s">
        <v>2121</v>
      </c>
      <c r="I5627" s="135">
        <v>238</v>
      </c>
      <c r="J5627" s="135" t="s">
        <v>2151</v>
      </c>
      <c r="K5627" s="135" t="s">
        <v>2152</v>
      </c>
      <c r="L5627" s="135" t="s">
        <v>193</v>
      </c>
      <c r="M5627" s="135"/>
      <c r="N5627" s="137"/>
      <c r="O5627" s="121"/>
    </row>
    <row r="5628" spans="1:15" x14ac:dyDescent="0.25">
      <c r="A5628" s="139">
        <v>170</v>
      </c>
      <c r="B5628" s="135" t="s">
        <v>284</v>
      </c>
      <c r="C5628" s="134" t="s">
        <v>2102</v>
      </c>
      <c r="D5628" s="135">
        <v>6838</v>
      </c>
      <c r="E5628" s="135" t="s">
        <v>2103</v>
      </c>
      <c r="F5628" s="135">
        <v>1</v>
      </c>
      <c r="G5628" s="136">
        <v>10</v>
      </c>
      <c r="H5628" s="135" t="s">
        <v>2122</v>
      </c>
      <c r="I5628" s="135">
        <v>58</v>
      </c>
      <c r="J5628" s="135" t="s">
        <v>2155</v>
      </c>
      <c r="K5628" s="135" t="s">
        <v>2156</v>
      </c>
      <c r="L5628" s="135" t="s">
        <v>193</v>
      </c>
      <c r="M5628" s="135"/>
      <c r="N5628" s="137"/>
      <c r="O5628" s="121"/>
    </row>
    <row r="5629" spans="1:15" x14ac:dyDescent="0.25">
      <c r="A5629" s="139">
        <v>170</v>
      </c>
      <c r="B5629" s="135" t="s">
        <v>284</v>
      </c>
      <c r="C5629" s="134" t="s">
        <v>2102</v>
      </c>
      <c r="D5629" s="135">
        <v>6839</v>
      </c>
      <c r="E5629" s="135" t="s">
        <v>2103</v>
      </c>
      <c r="F5629" s="135">
        <v>1</v>
      </c>
      <c r="G5629" s="136">
        <v>11</v>
      </c>
      <c r="H5629" s="135" t="s">
        <v>2123</v>
      </c>
      <c r="I5629" s="135">
        <v>340</v>
      </c>
      <c r="J5629" s="135" t="s">
        <v>2112</v>
      </c>
      <c r="K5629" s="135" t="s">
        <v>2113</v>
      </c>
      <c r="L5629" s="135" t="s">
        <v>194</v>
      </c>
      <c r="M5629" s="135"/>
      <c r="N5629" s="137"/>
      <c r="O5629" s="121"/>
    </row>
    <row r="5630" spans="1:15" x14ac:dyDescent="0.25">
      <c r="A5630" s="139">
        <v>170</v>
      </c>
      <c r="B5630" s="135" t="s">
        <v>284</v>
      </c>
      <c r="C5630" s="134" t="s">
        <v>2102</v>
      </c>
      <c r="D5630" s="135">
        <v>6840</v>
      </c>
      <c r="E5630" s="135" t="s">
        <v>2103</v>
      </c>
      <c r="F5630" s="135">
        <v>1</v>
      </c>
      <c r="G5630" s="136">
        <v>12</v>
      </c>
      <c r="H5630" s="135" t="s">
        <v>2126</v>
      </c>
      <c r="I5630" s="135">
        <v>80</v>
      </c>
      <c r="J5630" s="135" t="s">
        <v>2105</v>
      </c>
      <c r="K5630" s="135" t="s">
        <v>2106</v>
      </c>
      <c r="L5630" s="135" t="s">
        <v>193</v>
      </c>
      <c r="M5630" s="135"/>
      <c r="N5630" s="137"/>
      <c r="O5630" s="121"/>
    </row>
    <row r="5631" spans="1:15" x14ac:dyDescent="0.25">
      <c r="A5631" s="139">
        <v>170</v>
      </c>
      <c r="B5631" s="135" t="s">
        <v>284</v>
      </c>
      <c r="C5631" s="134" t="s">
        <v>2102</v>
      </c>
      <c r="D5631" s="135">
        <v>6841</v>
      </c>
      <c r="E5631" s="135" t="s">
        <v>2103</v>
      </c>
      <c r="F5631" s="135">
        <v>1</v>
      </c>
      <c r="G5631" s="136">
        <v>13</v>
      </c>
      <c r="H5631" s="135" t="s">
        <v>2127</v>
      </c>
      <c r="I5631" s="135">
        <v>46</v>
      </c>
      <c r="J5631" s="135" t="s">
        <v>2108</v>
      </c>
      <c r="K5631" s="135" t="s">
        <v>2109</v>
      </c>
      <c r="L5631" s="135" t="s">
        <v>193</v>
      </c>
      <c r="M5631" s="135"/>
      <c r="N5631" s="137"/>
      <c r="O5631" s="121"/>
    </row>
    <row r="5632" spans="1:15" x14ac:dyDescent="0.25">
      <c r="A5632" s="139">
        <v>170</v>
      </c>
      <c r="B5632" s="135" t="s">
        <v>284</v>
      </c>
      <c r="C5632" s="134" t="s">
        <v>2102</v>
      </c>
      <c r="D5632" s="135">
        <v>6842</v>
      </c>
      <c r="E5632" s="135" t="s">
        <v>2289</v>
      </c>
      <c r="F5632" s="135">
        <v>1</v>
      </c>
      <c r="G5632" s="136" t="s">
        <v>2467</v>
      </c>
      <c r="H5632" s="135" t="s">
        <v>2937</v>
      </c>
      <c r="I5632" s="135">
        <v>15</v>
      </c>
      <c r="J5632" s="135" t="s">
        <v>2151</v>
      </c>
      <c r="K5632" s="135" t="s">
        <v>2152</v>
      </c>
      <c r="L5632" s="135" t="s">
        <v>193</v>
      </c>
      <c r="M5632" s="135"/>
      <c r="N5632" s="137"/>
      <c r="O5632" s="121"/>
    </row>
    <row r="5633" spans="1:15" x14ac:dyDescent="0.25">
      <c r="A5633" s="139">
        <v>170</v>
      </c>
      <c r="B5633" s="135" t="s">
        <v>284</v>
      </c>
      <c r="C5633" s="134" t="s">
        <v>2102</v>
      </c>
      <c r="D5633" s="135">
        <v>6843</v>
      </c>
      <c r="E5633" s="135" t="s">
        <v>2289</v>
      </c>
      <c r="F5633" s="135">
        <v>1</v>
      </c>
      <c r="G5633" s="136">
        <v>17</v>
      </c>
      <c r="H5633" s="135" t="s">
        <v>2306</v>
      </c>
      <c r="I5633" s="135">
        <v>36</v>
      </c>
      <c r="J5633" s="135" t="s">
        <v>2151</v>
      </c>
      <c r="K5633" s="135" t="s">
        <v>2152</v>
      </c>
      <c r="L5633" s="135" t="s">
        <v>193</v>
      </c>
      <c r="M5633" s="135"/>
      <c r="N5633" s="137"/>
      <c r="O5633" s="121"/>
    </row>
    <row r="5634" spans="1:15" x14ac:dyDescent="0.25">
      <c r="A5634" s="139">
        <v>170</v>
      </c>
      <c r="B5634" s="135" t="s">
        <v>284</v>
      </c>
      <c r="C5634" s="134" t="s">
        <v>2102</v>
      </c>
      <c r="D5634" s="135">
        <v>6844</v>
      </c>
      <c r="E5634" s="135" t="s">
        <v>2289</v>
      </c>
      <c r="F5634" s="135">
        <v>1</v>
      </c>
      <c r="G5634" s="136">
        <v>18</v>
      </c>
      <c r="H5634" s="135" t="s">
        <v>2307</v>
      </c>
      <c r="I5634" s="135">
        <v>36</v>
      </c>
      <c r="J5634" s="135" t="s">
        <v>2108</v>
      </c>
      <c r="K5634" s="135" t="s">
        <v>2109</v>
      </c>
      <c r="L5634" s="135" t="s">
        <v>193</v>
      </c>
      <c r="M5634" s="135"/>
      <c r="N5634" s="137"/>
      <c r="O5634" s="121"/>
    </row>
    <row r="5635" spans="1:15" x14ac:dyDescent="0.25">
      <c r="A5635" s="139">
        <v>170</v>
      </c>
      <c r="B5635" s="135" t="s">
        <v>284</v>
      </c>
      <c r="C5635" s="134" t="s">
        <v>2102</v>
      </c>
      <c r="D5635" s="135">
        <v>6845</v>
      </c>
      <c r="E5635" s="135" t="s">
        <v>2289</v>
      </c>
      <c r="F5635" s="135">
        <v>1</v>
      </c>
      <c r="G5635" s="136">
        <v>19</v>
      </c>
      <c r="H5635" s="135" t="s">
        <v>2308</v>
      </c>
      <c r="I5635" s="135">
        <v>36</v>
      </c>
      <c r="J5635" s="135" t="s">
        <v>2108</v>
      </c>
      <c r="K5635" s="135" t="s">
        <v>2109</v>
      </c>
      <c r="L5635" s="135" t="s">
        <v>193</v>
      </c>
      <c r="M5635" s="135"/>
      <c r="N5635" s="137"/>
      <c r="O5635" s="121"/>
    </row>
    <row r="5636" spans="1:15" x14ac:dyDescent="0.25">
      <c r="A5636" s="139">
        <v>170</v>
      </c>
      <c r="B5636" s="135" t="s">
        <v>284</v>
      </c>
      <c r="C5636" s="134" t="s">
        <v>2102</v>
      </c>
      <c r="D5636" s="135">
        <v>6846</v>
      </c>
      <c r="E5636" s="135" t="s">
        <v>2289</v>
      </c>
      <c r="F5636" s="135">
        <v>1</v>
      </c>
      <c r="G5636" s="136">
        <v>20</v>
      </c>
      <c r="H5636" s="135" t="s">
        <v>2309</v>
      </c>
      <c r="I5636" s="135">
        <v>36</v>
      </c>
      <c r="J5636" s="135" t="s">
        <v>2151</v>
      </c>
      <c r="K5636" s="135" t="s">
        <v>2152</v>
      </c>
      <c r="L5636" s="135" t="s">
        <v>193</v>
      </c>
      <c r="M5636" s="135"/>
      <c r="N5636" s="137"/>
      <c r="O5636" s="121"/>
    </row>
    <row r="5637" spans="1:15" x14ac:dyDescent="0.25">
      <c r="A5637" s="139">
        <v>170</v>
      </c>
      <c r="B5637" s="135" t="s">
        <v>284</v>
      </c>
      <c r="C5637" s="134" t="s">
        <v>2102</v>
      </c>
      <c r="D5637" s="135">
        <v>6847</v>
      </c>
      <c r="E5637" s="135" t="s">
        <v>2289</v>
      </c>
      <c r="F5637" s="135">
        <v>1</v>
      </c>
      <c r="G5637" s="136">
        <v>21</v>
      </c>
      <c r="H5637" s="135" t="s">
        <v>2310</v>
      </c>
      <c r="I5637" s="135">
        <v>2014</v>
      </c>
      <c r="J5637" s="135" t="s">
        <v>2115</v>
      </c>
      <c r="K5637" s="135" t="s">
        <v>2116</v>
      </c>
      <c r="L5637" s="135" t="s">
        <v>2117</v>
      </c>
      <c r="M5637" s="135"/>
      <c r="N5637" s="137"/>
      <c r="O5637" s="121"/>
    </row>
    <row r="5638" spans="1:15" x14ac:dyDescent="0.25">
      <c r="A5638" s="139">
        <v>170</v>
      </c>
      <c r="B5638" s="135" t="s">
        <v>284</v>
      </c>
      <c r="C5638" s="134" t="s">
        <v>2102</v>
      </c>
      <c r="D5638" s="135">
        <v>6848</v>
      </c>
      <c r="E5638" s="135" t="s">
        <v>2289</v>
      </c>
      <c r="F5638" s="135">
        <v>1</v>
      </c>
      <c r="G5638" s="136">
        <v>22</v>
      </c>
      <c r="H5638" s="135" t="s">
        <v>2311</v>
      </c>
      <c r="I5638" s="135">
        <v>2151</v>
      </c>
      <c r="J5638" s="135" t="s">
        <v>2115</v>
      </c>
      <c r="K5638" s="135" t="s">
        <v>2116</v>
      </c>
      <c r="L5638" s="135" t="s">
        <v>2117</v>
      </c>
      <c r="M5638" s="135"/>
      <c r="N5638" s="137"/>
      <c r="O5638" s="121"/>
    </row>
    <row r="5639" spans="1:15" x14ac:dyDescent="0.25">
      <c r="A5639" s="139">
        <v>170</v>
      </c>
      <c r="B5639" s="135" t="s">
        <v>284</v>
      </c>
      <c r="C5639" s="134" t="s">
        <v>2102</v>
      </c>
      <c r="D5639" s="135">
        <v>6849</v>
      </c>
      <c r="E5639" s="135" t="s">
        <v>2289</v>
      </c>
      <c r="F5639" s="135">
        <v>1</v>
      </c>
      <c r="G5639" s="136">
        <v>23</v>
      </c>
      <c r="H5639" s="135" t="s">
        <v>2312</v>
      </c>
      <c r="I5639" s="135">
        <v>40</v>
      </c>
      <c r="J5639" s="135" t="s">
        <v>2108</v>
      </c>
      <c r="K5639" s="135" t="s">
        <v>2109</v>
      </c>
      <c r="L5639" s="135" t="s">
        <v>193</v>
      </c>
      <c r="M5639" s="135"/>
      <c r="N5639" s="137"/>
      <c r="O5639" s="121"/>
    </row>
    <row r="5640" spans="1:15" x14ac:dyDescent="0.25">
      <c r="A5640" s="139">
        <v>170</v>
      </c>
      <c r="B5640" s="135" t="s">
        <v>284</v>
      </c>
      <c r="C5640" s="134" t="s">
        <v>2102</v>
      </c>
      <c r="D5640" s="135">
        <v>6850</v>
      </c>
      <c r="E5640" s="135" t="s">
        <v>2289</v>
      </c>
      <c r="F5640" s="135">
        <v>1</v>
      </c>
      <c r="G5640" s="136">
        <v>24</v>
      </c>
      <c r="H5640" s="135" t="s">
        <v>2314</v>
      </c>
      <c r="I5640" s="135">
        <v>96</v>
      </c>
      <c r="J5640" s="135" t="s">
        <v>2108</v>
      </c>
      <c r="K5640" s="135" t="s">
        <v>2109</v>
      </c>
      <c r="L5640" s="135" t="s">
        <v>193</v>
      </c>
      <c r="M5640" s="135"/>
      <c r="N5640" s="137"/>
      <c r="O5640" s="121"/>
    </row>
    <row r="5641" spans="1:15" x14ac:dyDescent="0.25">
      <c r="A5641" s="139">
        <v>170</v>
      </c>
      <c r="B5641" s="135" t="s">
        <v>284</v>
      </c>
      <c r="C5641" s="134" t="s">
        <v>2102</v>
      </c>
      <c r="D5641" s="135">
        <v>6851</v>
      </c>
      <c r="E5641" s="135" t="s">
        <v>2289</v>
      </c>
      <c r="F5641" s="135">
        <v>1</v>
      </c>
      <c r="G5641" s="136">
        <v>25</v>
      </c>
      <c r="H5641" s="135" t="s">
        <v>2315</v>
      </c>
      <c r="I5641" s="135">
        <v>84</v>
      </c>
      <c r="J5641" s="135" t="s">
        <v>2155</v>
      </c>
      <c r="K5641" s="135" t="s">
        <v>2156</v>
      </c>
      <c r="L5641" s="135" t="s">
        <v>193</v>
      </c>
      <c r="M5641" s="135"/>
      <c r="N5641" s="137"/>
      <c r="O5641" s="121"/>
    </row>
    <row r="5642" spans="1:15" x14ac:dyDescent="0.25">
      <c r="A5642" s="139">
        <v>170</v>
      </c>
      <c r="B5642" s="135" t="s">
        <v>284</v>
      </c>
      <c r="C5642" s="134" t="s">
        <v>2102</v>
      </c>
      <c r="D5642" s="135">
        <v>6852</v>
      </c>
      <c r="E5642" s="135" t="s">
        <v>2289</v>
      </c>
      <c r="F5642" s="135">
        <v>1</v>
      </c>
      <c r="G5642" s="136">
        <v>26</v>
      </c>
      <c r="H5642" s="135" t="s">
        <v>2316</v>
      </c>
      <c r="I5642" s="135">
        <v>228</v>
      </c>
      <c r="J5642" s="135" t="s">
        <v>2112</v>
      </c>
      <c r="K5642" s="135" t="s">
        <v>2113</v>
      </c>
      <c r="L5642" s="135" t="s">
        <v>194</v>
      </c>
      <c r="M5642" s="135"/>
      <c r="N5642" s="137"/>
      <c r="O5642" s="121"/>
    </row>
    <row r="5643" spans="1:15" x14ac:dyDescent="0.25">
      <c r="A5643" s="139">
        <v>170</v>
      </c>
      <c r="B5643" s="135" t="s">
        <v>284</v>
      </c>
      <c r="C5643" s="134" t="s">
        <v>2102</v>
      </c>
      <c r="D5643" s="135">
        <v>6853</v>
      </c>
      <c r="E5643" s="135" t="s">
        <v>2289</v>
      </c>
      <c r="F5643" s="135">
        <v>1</v>
      </c>
      <c r="G5643" s="136">
        <v>27</v>
      </c>
      <c r="H5643" s="135" t="s">
        <v>2318</v>
      </c>
      <c r="I5643" s="135">
        <v>2574</v>
      </c>
      <c r="J5643" s="135" t="s">
        <v>2115</v>
      </c>
      <c r="K5643" s="135" t="s">
        <v>2116</v>
      </c>
      <c r="L5643" s="135" t="s">
        <v>2117</v>
      </c>
      <c r="M5643" s="135"/>
      <c r="N5643" s="137"/>
      <c r="O5643" s="121"/>
    </row>
    <row r="5644" spans="1:15" x14ac:dyDescent="0.25">
      <c r="A5644" s="139">
        <v>170</v>
      </c>
      <c r="B5644" s="135" t="s">
        <v>284</v>
      </c>
      <c r="C5644" s="134" t="s">
        <v>2102</v>
      </c>
      <c r="D5644" s="135">
        <v>6854</v>
      </c>
      <c r="E5644" s="135" t="s">
        <v>2289</v>
      </c>
      <c r="F5644" s="135">
        <v>1</v>
      </c>
      <c r="G5644" s="136" t="s">
        <v>4301</v>
      </c>
      <c r="H5644" s="135" t="s">
        <v>4473</v>
      </c>
      <c r="I5644" s="135">
        <v>316</v>
      </c>
      <c r="J5644" s="135" t="s">
        <v>2115</v>
      </c>
      <c r="K5644" s="135" t="s">
        <v>2129</v>
      </c>
      <c r="L5644" s="135" t="s">
        <v>194</v>
      </c>
      <c r="M5644" s="135"/>
      <c r="N5644" s="137"/>
      <c r="O5644" s="121"/>
    </row>
    <row r="5645" spans="1:15" x14ac:dyDescent="0.25">
      <c r="A5645" s="139">
        <v>170</v>
      </c>
      <c r="B5645" s="135" t="s">
        <v>284</v>
      </c>
      <c r="C5645" s="134" t="s">
        <v>2102</v>
      </c>
      <c r="D5645" s="135">
        <v>6855</v>
      </c>
      <c r="E5645" s="135" t="s">
        <v>2289</v>
      </c>
      <c r="F5645" s="135">
        <v>1</v>
      </c>
      <c r="G5645" s="136">
        <v>29</v>
      </c>
      <c r="H5645" s="135" t="s">
        <v>2321</v>
      </c>
      <c r="I5645" s="135">
        <v>81</v>
      </c>
      <c r="J5645" s="135" t="s">
        <v>2108</v>
      </c>
      <c r="K5645" s="135" t="s">
        <v>2109</v>
      </c>
      <c r="L5645" s="135" t="s">
        <v>193</v>
      </c>
      <c r="M5645" s="135"/>
      <c r="N5645" s="137"/>
      <c r="O5645" s="121"/>
    </row>
    <row r="5646" spans="1:15" x14ac:dyDescent="0.25">
      <c r="A5646" s="139">
        <v>170</v>
      </c>
      <c r="B5646" s="135" t="s">
        <v>284</v>
      </c>
      <c r="C5646" s="134" t="s">
        <v>2102</v>
      </c>
      <c r="D5646" s="135">
        <v>6856</v>
      </c>
      <c r="E5646" s="135" t="s">
        <v>2325</v>
      </c>
      <c r="F5646" s="135">
        <v>1</v>
      </c>
      <c r="G5646" s="136" t="s">
        <v>2465</v>
      </c>
      <c r="H5646" s="135" t="s">
        <v>2466</v>
      </c>
      <c r="I5646" s="135">
        <v>304</v>
      </c>
      <c r="J5646" s="135" t="s">
        <v>2105</v>
      </c>
      <c r="K5646" s="135" t="s">
        <v>2106</v>
      </c>
      <c r="L5646" s="135" t="s">
        <v>193</v>
      </c>
      <c r="M5646" s="135"/>
      <c r="N5646" s="137"/>
      <c r="O5646" s="121"/>
    </row>
    <row r="5647" spans="1:15" x14ac:dyDescent="0.25">
      <c r="A5647" s="139">
        <v>170</v>
      </c>
      <c r="B5647" s="135" t="s">
        <v>284</v>
      </c>
      <c r="C5647" s="134" t="s">
        <v>2102</v>
      </c>
      <c r="D5647" s="135">
        <v>6857</v>
      </c>
      <c r="E5647" s="135" t="s">
        <v>2325</v>
      </c>
      <c r="F5647" s="135">
        <v>1</v>
      </c>
      <c r="G5647" s="136" t="s">
        <v>2469</v>
      </c>
      <c r="H5647" s="135" t="s">
        <v>2470</v>
      </c>
      <c r="I5647" s="135">
        <v>78</v>
      </c>
      <c r="J5647" s="135" t="s">
        <v>2105</v>
      </c>
      <c r="K5647" s="135" t="s">
        <v>2106</v>
      </c>
      <c r="L5647" s="135" t="s">
        <v>193</v>
      </c>
      <c r="M5647" s="135"/>
      <c r="N5647" s="137"/>
      <c r="O5647" s="121"/>
    </row>
    <row r="5648" spans="1:15" x14ac:dyDescent="0.25">
      <c r="A5648" s="139">
        <v>170</v>
      </c>
      <c r="B5648" s="135" t="s">
        <v>284</v>
      </c>
      <c r="C5648" s="134" t="s">
        <v>2102</v>
      </c>
      <c r="D5648" s="135">
        <v>6858</v>
      </c>
      <c r="E5648" s="135" t="s">
        <v>2325</v>
      </c>
      <c r="F5648" s="135">
        <v>1</v>
      </c>
      <c r="G5648" s="136">
        <v>28</v>
      </c>
      <c r="H5648" s="135" t="s">
        <v>2766</v>
      </c>
      <c r="I5648" s="135">
        <v>37</v>
      </c>
      <c r="J5648" s="135" t="s">
        <v>2155</v>
      </c>
      <c r="K5648" s="135" t="s">
        <v>2156</v>
      </c>
      <c r="L5648" s="135" t="s">
        <v>193</v>
      </c>
      <c r="M5648" s="135"/>
      <c r="N5648" s="137"/>
      <c r="O5648" s="121"/>
    </row>
    <row r="5649" spans="1:15" x14ac:dyDescent="0.25">
      <c r="A5649" s="139">
        <v>170</v>
      </c>
      <c r="B5649" s="135" t="s">
        <v>284</v>
      </c>
      <c r="C5649" s="134" t="s">
        <v>2102</v>
      </c>
      <c r="D5649" s="135">
        <v>6859</v>
      </c>
      <c r="E5649" s="135" t="s">
        <v>2325</v>
      </c>
      <c r="F5649" s="135">
        <v>1</v>
      </c>
      <c r="G5649" s="136">
        <v>29</v>
      </c>
      <c r="H5649" s="135" t="s">
        <v>2405</v>
      </c>
      <c r="I5649" s="135">
        <v>42</v>
      </c>
      <c r="J5649" s="135" t="s">
        <v>2112</v>
      </c>
      <c r="K5649" s="135" t="s">
        <v>2113</v>
      </c>
      <c r="L5649" s="135" t="s">
        <v>194</v>
      </c>
      <c r="M5649" s="135"/>
      <c r="N5649" s="137"/>
      <c r="O5649" s="121"/>
    </row>
    <row r="5650" spans="1:15" x14ac:dyDescent="0.25">
      <c r="A5650" s="139">
        <v>170</v>
      </c>
      <c r="B5650" s="135" t="s">
        <v>284</v>
      </c>
      <c r="C5650" s="134" t="s">
        <v>2102</v>
      </c>
      <c r="D5650" s="135">
        <v>6860</v>
      </c>
      <c r="E5650" s="135" t="s">
        <v>2325</v>
      </c>
      <c r="F5650" s="135">
        <v>1</v>
      </c>
      <c r="G5650" s="136">
        <v>31</v>
      </c>
      <c r="H5650" s="135" t="s">
        <v>2406</v>
      </c>
      <c r="I5650" s="135">
        <v>72</v>
      </c>
      <c r="J5650" s="135" t="s">
        <v>2105</v>
      </c>
      <c r="K5650" s="135" t="s">
        <v>2106</v>
      </c>
      <c r="L5650" s="135" t="s">
        <v>193</v>
      </c>
      <c r="M5650" s="135"/>
      <c r="N5650" s="137"/>
      <c r="O5650" s="121"/>
    </row>
    <row r="5651" spans="1:15" x14ac:dyDescent="0.25">
      <c r="A5651" s="139">
        <v>170</v>
      </c>
      <c r="B5651" s="135" t="s">
        <v>284</v>
      </c>
      <c r="C5651" s="134" t="s">
        <v>2102</v>
      </c>
      <c r="D5651" s="135">
        <v>6861</v>
      </c>
      <c r="E5651" s="135" t="s">
        <v>2325</v>
      </c>
      <c r="F5651" s="135">
        <v>1</v>
      </c>
      <c r="G5651" s="136" t="s">
        <v>3292</v>
      </c>
      <c r="H5651" s="135" t="s">
        <v>4474</v>
      </c>
      <c r="I5651" s="135">
        <v>12</v>
      </c>
      <c r="J5651" s="135" t="s">
        <v>2155</v>
      </c>
      <c r="K5651" s="135" t="s">
        <v>2156</v>
      </c>
      <c r="L5651" s="135" t="s">
        <v>193</v>
      </c>
      <c r="M5651" s="135"/>
      <c r="N5651" s="137"/>
      <c r="O5651" s="121"/>
    </row>
    <row r="5652" spans="1:15" x14ac:dyDescent="0.25">
      <c r="A5652" s="139">
        <v>170</v>
      </c>
      <c r="B5652" s="135" t="s">
        <v>284</v>
      </c>
      <c r="C5652" s="134" t="s">
        <v>2102</v>
      </c>
      <c r="D5652" s="135">
        <v>6862</v>
      </c>
      <c r="E5652" s="135" t="s">
        <v>2325</v>
      </c>
      <c r="F5652" s="135">
        <v>1</v>
      </c>
      <c r="G5652" s="136">
        <v>32</v>
      </c>
      <c r="H5652" s="135" t="s">
        <v>2407</v>
      </c>
      <c r="I5652" s="135">
        <v>150</v>
      </c>
      <c r="J5652" s="135" t="s">
        <v>2151</v>
      </c>
      <c r="K5652" s="135" t="s">
        <v>2152</v>
      </c>
      <c r="L5652" s="135" t="s">
        <v>193</v>
      </c>
      <c r="M5652" s="135"/>
      <c r="N5652" s="137"/>
      <c r="O5652" s="121"/>
    </row>
    <row r="5653" spans="1:15" x14ac:dyDescent="0.25">
      <c r="A5653" s="139">
        <v>170</v>
      </c>
      <c r="B5653" s="135" t="s">
        <v>284</v>
      </c>
      <c r="C5653" s="134" t="s">
        <v>2102</v>
      </c>
      <c r="D5653" s="135">
        <v>6863</v>
      </c>
      <c r="E5653" s="135" t="s">
        <v>2325</v>
      </c>
      <c r="F5653" s="135">
        <v>1</v>
      </c>
      <c r="G5653" s="136">
        <v>33</v>
      </c>
      <c r="H5653" s="135" t="s">
        <v>2408</v>
      </c>
      <c r="I5653" s="135">
        <v>180</v>
      </c>
      <c r="J5653" s="135" t="s">
        <v>2112</v>
      </c>
      <c r="K5653" s="135" t="s">
        <v>2113</v>
      </c>
      <c r="L5653" s="135" t="s">
        <v>194</v>
      </c>
      <c r="M5653" s="135"/>
      <c r="N5653" s="137"/>
      <c r="O5653" s="121"/>
    </row>
    <row r="5654" spans="1:15" x14ac:dyDescent="0.25">
      <c r="A5654" s="139">
        <v>170</v>
      </c>
      <c r="B5654" s="135" t="s">
        <v>284</v>
      </c>
      <c r="C5654" s="134" t="s">
        <v>2102</v>
      </c>
      <c r="D5654" s="135">
        <v>6864</v>
      </c>
      <c r="E5654" s="135" t="s">
        <v>2325</v>
      </c>
      <c r="F5654" s="135">
        <v>1</v>
      </c>
      <c r="G5654" s="136">
        <v>34</v>
      </c>
      <c r="H5654" s="135" t="s">
        <v>2409</v>
      </c>
      <c r="I5654" s="135">
        <v>428</v>
      </c>
      <c r="J5654" s="135" t="s">
        <v>2155</v>
      </c>
      <c r="K5654" s="135" t="s">
        <v>2156</v>
      </c>
      <c r="L5654" s="135" t="s">
        <v>193</v>
      </c>
      <c r="M5654" s="135"/>
      <c r="N5654" s="137"/>
      <c r="O5654" s="121"/>
    </row>
    <row r="5655" spans="1:15" x14ac:dyDescent="0.25">
      <c r="A5655" s="139">
        <v>170</v>
      </c>
      <c r="B5655" s="135" t="s">
        <v>284</v>
      </c>
      <c r="C5655" s="134" t="s">
        <v>2102</v>
      </c>
      <c r="D5655" s="135">
        <v>6865</v>
      </c>
      <c r="E5655" s="135" t="s">
        <v>2325</v>
      </c>
      <c r="F5655" s="135">
        <v>1</v>
      </c>
      <c r="G5655" s="136">
        <v>35</v>
      </c>
      <c r="H5655" s="135" t="s">
        <v>2410</v>
      </c>
      <c r="I5655" s="135">
        <v>430</v>
      </c>
      <c r="J5655" s="135" t="s">
        <v>2138</v>
      </c>
      <c r="K5655" s="135" t="s">
        <v>2139</v>
      </c>
      <c r="L5655" s="135" t="s">
        <v>194</v>
      </c>
      <c r="M5655" s="135"/>
      <c r="N5655" s="137"/>
      <c r="O5655" s="121"/>
    </row>
    <row r="5656" spans="1:15" x14ac:dyDescent="0.25">
      <c r="A5656" s="139">
        <v>170</v>
      </c>
      <c r="B5656" s="135" t="s">
        <v>284</v>
      </c>
      <c r="C5656" s="134" t="s">
        <v>2102</v>
      </c>
      <c r="D5656" s="135">
        <v>6866</v>
      </c>
      <c r="E5656" s="135" t="s">
        <v>2325</v>
      </c>
      <c r="F5656" s="135">
        <v>1</v>
      </c>
      <c r="G5656" s="136">
        <v>36</v>
      </c>
      <c r="H5656" s="135" t="s">
        <v>2411</v>
      </c>
      <c r="I5656" s="135">
        <v>63</v>
      </c>
      <c r="J5656" s="135" t="s">
        <v>2108</v>
      </c>
      <c r="K5656" s="135" t="s">
        <v>2109</v>
      </c>
      <c r="L5656" s="135" t="s">
        <v>193</v>
      </c>
      <c r="M5656" s="135"/>
      <c r="N5656" s="137"/>
      <c r="O5656" s="121"/>
    </row>
    <row r="5657" spans="1:15" x14ac:dyDescent="0.25">
      <c r="A5657" s="139">
        <v>170</v>
      </c>
      <c r="B5657" s="135" t="s">
        <v>284</v>
      </c>
      <c r="C5657" s="134" t="s">
        <v>2102</v>
      </c>
      <c r="D5657" s="135">
        <v>6867</v>
      </c>
      <c r="E5657" s="135" t="s">
        <v>2325</v>
      </c>
      <c r="F5657" s="135">
        <v>1</v>
      </c>
      <c r="G5657" s="136">
        <v>37</v>
      </c>
      <c r="H5657" s="135" t="s">
        <v>2412</v>
      </c>
      <c r="I5657" s="135">
        <v>393</v>
      </c>
      <c r="J5657" s="135" t="s">
        <v>2155</v>
      </c>
      <c r="K5657" s="135" t="s">
        <v>2156</v>
      </c>
      <c r="L5657" s="135" t="s">
        <v>193</v>
      </c>
      <c r="M5657" s="135"/>
      <c r="N5657" s="137"/>
      <c r="O5657" s="121"/>
    </row>
    <row r="5658" spans="1:15" x14ac:dyDescent="0.25">
      <c r="A5658" s="139">
        <v>170</v>
      </c>
      <c r="B5658" s="135" t="s">
        <v>284</v>
      </c>
      <c r="C5658" s="134" t="s">
        <v>2102</v>
      </c>
      <c r="D5658" s="135">
        <v>6868</v>
      </c>
      <c r="E5658" s="135" t="s">
        <v>2325</v>
      </c>
      <c r="F5658" s="135">
        <v>1</v>
      </c>
      <c r="G5658" s="136">
        <v>38</v>
      </c>
      <c r="H5658" s="135" t="s">
        <v>2413</v>
      </c>
      <c r="I5658" s="135">
        <v>58</v>
      </c>
      <c r="J5658" s="135" t="s">
        <v>2108</v>
      </c>
      <c r="K5658" s="135" t="s">
        <v>2109</v>
      </c>
      <c r="L5658" s="135" t="s">
        <v>193</v>
      </c>
      <c r="M5658" s="135"/>
      <c r="N5658" s="137"/>
      <c r="O5658" s="121"/>
    </row>
    <row r="5659" spans="1:15" x14ac:dyDescent="0.25">
      <c r="A5659" s="139">
        <v>170</v>
      </c>
      <c r="B5659" s="135" t="s">
        <v>284</v>
      </c>
      <c r="C5659" s="134" t="s">
        <v>2102</v>
      </c>
      <c r="D5659" s="135">
        <v>6869</v>
      </c>
      <c r="E5659" s="135" t="s">
        <v>2325</v>
      </c>
      <c r="F5659" s="135">
        <v>1</v>
      </c>
      <c r="G5659" s="136">
        <v>40</v>
      </c>
      <c r="H5659" s="135" t="s">
        <v>2415</v>
      </c>
      <c r="I5659" s="135">
        <v>2920</v>
      </c>
      <c r="J5659" s="135" t="s">
        <v>2167</v>
      </c>
      <c r="K5659" s="135" t="s">
        <v>2168</v>
      </c>
      <c r="L5659" s="135" t="s">
        <v>189</v>
      </c>
      <c r="M5659" s="135"/>
      <c r="N5659" s="137"/>
      <c r="O5659" s="121"/>
    </row>
    <row r="5660" spans="1:15" x14ac:dyDescent="0.25">
      <c r="A5660" s="139">
        <v>170</v>
      </c>
      <c r="B5660" s="135" t="s">
        <v>284</v>
      </c>
      <c r="C5660" s="134" t="s">
        <v>2102</v>
      </c>
      <c r="D5660" s="135">
        <v>6870</v>
      </c>
      <c r="E5660" s="135" t="s">
        <v>2325</v>
      </c>
      <c r="F5660" s="135">
        <v>1</v>
      </c>
      <c r="G5660" s="136">
        <v>41</v>
      </c>
      <c r="H5660" s="135" t="s">
        <v>2416</v>
      </c>
      <c r="I5660" s="135">
        <v>706</v>
      </c>
      <c r="J5660" s="135" t="s">
        <v>2151</v>
      </c>
      <c r="K5660" s="135" t="s">
        <v>2152</v>
      </c>
      <c r="L5660" s="135" t="s">
        <v>193</v>
      </c>
      <c r="M5660" s="135"/>
      <c r="N5660" s="137"/>
      <c r="O5660" s="121"/>
    </row>
    <row r="5661" spans="1:15" x14ac:dyDescent="0.25">
      <c r="A5661" s="139">
        <v>170</v>
      </c>
      <c r="B5661" s="135" t="s">
        <v>284</v>
      </c>
      <c r="C5661" s="134" t="s">
        <v>2102</v>
      </c>
      <c r="D5661" s="135">
        <v>6871</v>
      </c>
      <c r="E5661" s="135" t="s">
        <v>2325</v>
      </c>
      <c r="F5661" s="135">
        <v>1</v>
      </c>
      <c r="G5661" s="136">
        <v>42</v>
      </c>
      <c r="H5661" s="135" t="s">
        <v>2417</v>
      </c>
      <c r="I5661" s="135">
        <v>78</v>
      </c>
      <c r="J5661" s="135" t="s">
        <v>2151</v>
      </c>
      <c r="K5661" s="135" t="s">
        <v>2152</v>
      </c>
      <c r="L5661" s="135" t="s">
        <v>193</v>
      </c>
      <c r="M5661" s="135"/>
      <c r="N5661" s="137"/>
      <c r="O5661" s="121"/>
    </row>
    <row r="5662" spans="1:15" x14ac:dyDescent="0.25">
      <c r="A5662" s="139">
        <v>170</v>
      </c>
      <c r="B5662" s="135" t="s">
        <v>284</v>
      </c>
      <c r="C5662" s="134" t="s">
        <v>2102</v>
      </c>
      <c r="D5662" s="135">
        <v>6872</v>
      </c>
      <c r="E5662" s="135" t="s">
        <v>2325</v>
      </c>
      <c r="F5662" s="135">
        <v>1</v>
      </c>
      <c r="G5662" s="136">
        <v>43</v>
      </c>
      <c r="H5662" s="135" t="s">
        <v>2418</v>
      </c>
      <c r="I5662" s="135">
        <v>45</v>
      </c>
      <c r="J5662" s="135" t="s">
        <v>2105</v>
      </c>
      <c r="K5662" s="135" t="s">
        <v>2106</v>
      </c>
      <c r="L5662" s="135" t="s">
        <v>193</v>
      </c>
      <c r="M5662" s="135"/>
      <c r="N5662" s="137"/>
      <c r="O5662" s="121"/>
    </row>
    <row r="5663" spans="1:15" x14ac:dyDescent="0.25">
      <c r="A5663" s="139">
        <v>170</v>
      </c>
      <c r="B5663" s="135" t="s">
        <v>284</v>
      </c>
      <c r="C5663" s="134" t="s">
        <v>2102</v>
      </c>
      <c r="D5663" s="135">
        <v>6873</v>
      </c>
      <c r="E5663" s="135" t="s">
        <v>2325</v>
      </c>
      <c r="F5663" s="135">
        <v>1</v>
      </c>
      <c r="G5663" s="136">
        <v>44</v>
      </c>
      <c r="H5663" s="135" t="s">
        <v>2419</v>
      </c>
      <c r="I5663" s="135">
        <v>38</v>
      </c>
      <c r="J5663" s="135" t="s">
        <v>2151</v>
      </c>
      <c r="K5663" s="135" t="s">
        <v>2152</v>
      </c>
      <c r="L5663" s="135" t="s">
        <v>193</v>
      </c>
      <c r="M5663" s="135"/>
      <c r="N5663" s="137"/>
      <c r="O5663" s="121"/>
    </row>
    <row r="5664" spans="1:15" x14ac:dyDescent="0.25">
      <c r="A5664" s="139">
        <v>170</v>
      </c>
      <c r="B5664" s="135" t="s">
        <v>284</v>
      </c>
      <c r="C5664" s="134" t="s">
        <v>2102</v>
      </c>
      <c r="D5664" s="135">
        <v>6874</v>
      </c>
      <c r="E5664" s="135" t="s">
        <v>682</v>
      </c>
      <c r="F5664" s="135">
        <v>1</v>
      </c>
      <c r="G5664" s="136" t="s">
        <v>2467</v>
      </c>
      <c r="H5664" s="135" t="s">
        <v>2480</v>
      </c>
      <c r="I5664" s="135">
        <v>654</v>
      </c>
      <c r="J5664" s="135" t="s">
        <v>2115</v>
      </c>
      <c r="K5664" s="135" t="s">
        <v>2116</v>
      </c>
      <c r="L5664" s="135" t="s">
        <v>2117</v>
      </c>
      <c r="M5664" s="135"/>
      <c r="N5664" s="137"/>
      <c r="O5664" s="121"/>
    </row>
    <row r="5665" spans="1:15" x14ac:dyDescent="0.25">
      <c r="A5665" s="139">
        <v>170</v>
      </c>
      <c r="B5665" s="135" t="s">
        <v>284</v>
      </c>
      <c r="C5665" s="134" t="s">
        <v>2102</v>
      </c>
      <c r="D5665" s="135">
        <v>6875</v>
      </c>
      <c r="E5665" s="135" t="s">
        <v>682</v>
      </c>
      <c r="F5665" s="135">
        <v>1</v>
      </c>
      <c r="G5665" s="136" t="s">
        <v>2465</v>
      </c>
      <c r="H5665" s="135" t="s">
        <v>2479</v>
      </c>
      <c r="I5665" s="135">
        <v>654</v>
      </c>
      <c r="J5665" s="135" t="s">
        <v>2115</v>
      </c>
      <c r="K5665" s="135" t="s">
        <v>2116</v>
      </c>
      <c r="L5665" s="135" t="s">
        <v>2117</v>
      </c>
      <c r="M5665" s="135"/>
      <c r="N5665" s="137"/>
      <c r="O5665" s="121"/>
    </row>
    <row r="5666" spans="1:15" x14ac:dyDescent="0.25">
      <c r="A5666" s="139">
        <v>170</v>
      </c>
      <c r="B5666" s="135" t="s">
        <v>284</v>
      </c>
      <c r="C5666" s="134" t="s">
        <v>2102</v>
      </c>
      <c r="D5666" s="135">
        <v>6876</v>
      </c>
      <c r="E5666" s="135" t="s">
        <v>682</v>
      </c>
      <c r="F5666" s="135">
        <v>1</v>
      </c>
      <c r="G5666" s="136" t="s">
        <v>2492</v>
      </c>
      <c r="H5666" s="135" t="s">
        <v>2493</v>
      </c>
      <c r="I5666" s="135">
        <v>500</v>
      </c>
      <c r="J5666" s="135" t="s">
        <v>2105</v>
      </c>
      <c r="K5666" s="135" t="s">
        <v>2106</v>
      </c>
      <c r="L5666" s="135" t="s">
        <v>193</v>
      </c>
      <c r="M5666" s="135"/>
      <c r="N5666" s="137"/>
      <c r="O5666" s="121"/>
    </row>
    <row r="5667" spans="1:15" x14ac:dyDescent="0.25">
      <c r="A5667" s="139">
        <v>170</v>
      </c>
      <c r="B5667" s="135" t="s">
        <v>284</v>
      </c>
      <c r="C5667" s="134" t="s">
        <v>2102</v>
      </c>
      <c r="D5667" s="135">
        <v>6877</v>
      </c>
      <c r="E5667" s="135" t="s">
        <v>682</v>
      </c>
      <c r="F5667" s="135">
        <v>1</v>
      </c>
      <c r="G5667" s="136" t="s">
        <v>4475</v>
      </c>
      <c r="H5667" s="135" t="s">
        <v>4476</v>
      </c>
      <c r="I5667" s="135">
        <v>316</v>
      </c>
      <c r="J5667" s="135" t="s">
        <v>2105</v>
      </c>
      <c r="K5667" s="135" t="s">
        <v>2106</v>
      </c>
      <c r="L5667" s="135" t="s">
        <v>193</v>
      </c>
      <c r="M5667" s="135"/>
      <c r="N5667" s="137"/>
      <c r="O5667" s="121"/>
    </row>
    <row r="5668" spans="1:15" x14ac:dyDescent="0.25">
      <c r="A5668" s="139">
        <v>170</v>
      </c>
      <c r="B5668" s="135" t="s">
        <v>284</v>
      </c>
      <c r="C5668" s="134" t="s">
        <v>2102</v>
      </c>
      <c r="D5668" s="135">
        <v>6878</v>
      </c>
      <c r="E5668" s="135" t="s">
        <v>682</v>
      </c>
      <c r="F5668" s="135">
        <v>1</v>
      </c>
      <c r="G5668" s="136">
        <v>47</v>
      </c>
      <c r="H5668" s="135" t="s">
        <v>3348</v>
      </c>
      <c r="I5668" s="135">
        <v>652</v>
      </c>
      <c r="J5668" s="135" t="s">
        <v>2115</v>
      </c>
      <c r="K5668" s="135" t="s">
        <v>2116</v>
      </c>
      <c r="L5668" s="135" t="s">
        <v>2117</v>
      </c>
      <c r="M5668" s="135"/>
      <c r="N5668" s="137"/>
      <c r="O5668" s="121"/>
    </row>
    <row r="5669" spans="1:15" x14ac:dyDescent="0.25">
      <c r="A5669" s="139">
        <v>170</v>
      </c>
      <c r="B5669" s="135" t="s">
        <v>284</v>
      </c>
      <c r="C5669" s="134" t="s">
        <v>2102</v>
      </c>
      <c r="D5669" s="135">
        <v>6879</v>
      </c>
      <c r="E5669" s="135" t="s">
        <v>682</v>
      </c>
      <c r="F5669" s="135">
        <v>1</v>
      </c>
      <c r="G5669" s="136">
        <v>48</v>
      </c>
      <c r="H5669" s="135" t="s">
        <v>4477</v>
      </c>
      <c r="I5669" s="135">
        <v>655</v>
      </c>
      <c r="J5669" s="135" t="s">
        <v>2115</v>
      </c>
      <c r="K5669" s="135" t="s">
        <v>2116</v>
      </c>
      <c r="L5669" s="135" t="s">
        <v>2117</v>
      </c>
      <c r="M5669" s="135"/>
      <c r="N5669" s="137"/>
      <c r="O5669" s="121"/>
    </row>
    <row r="5670" spans="1:15" x14ac:dyDescent="0.25">
      <c r="A5670" s="139">
        <v>170</v>
      </c>
      <c r="B5670" s="135" t="s">
        <v>284</v>
      </c>
      <c r="C5670" s="134" t="s">
        <v>2102</v>
      </c>
      <c r="D5670" s="135">
        <v>6880</v>
      </c>
      <c r="E5670" s="135" t="s">
        <v>682</v>
      </c>
      <c r="F5670" s="135">
        <v>1</v>
      </c>
      <c r="G5670" s="136">
        <v>49</v>
      </c>
      <c r="H5670" s="135" t="s">
        <v>4478</v>
      </c>
      <c r="I5670" s="135">
        <v>46</v>
      </c>
      <c r="J5670" s="135" t="s">
        <v>2112</v>
      </c>
      <c r="K5670" s="135" t="s">
        <v>2113</v>
      </c>
      <c r="L5670" s="135" t="s">
        <v>194</v>
      </c>
      <c r="M5670" s="135"/>
      <c r="N5670" s="137"/>
      <c r="O5670" s="121"/>
    </row>
    <row r="5671" spans="1:15" x14ac:dyDescent="0.25">
      <c r="A5671" s="141">
        <v>170</v>
      </c>
      <c r="B5671" s="142" t="s">
        <v>284</v>
      </c>
      <c r="C5671" s="142" t="s">
        <v>2102</v>
      </c>
      <c r="D5671" s="142">
        <v>6881</v>
      </c>
      <c r="E5671" s="134" t="s">
        <v>682</v>
      </c>
      <c r="F5671" s="135">
        <v>1</v>
      </c>
      <c r="G5671" s="136" t="s">
        <v>2173</v>
      </c>
      <c r="H5671" s="135" t="s">
        <v>4479</v>
      </c>
      <c r="I5671" s="135">
        <v>623</v>
      </c>
      <c r="J5671" s="134" t="s">
        <v>2105</v>
      </c>
      <c r="K5671" s="134" t="s">
        <v>2106</v>
      </c>
      <c r="L5671" s="135" t="s">
        <v>193</v>
      </c>
      <c r="M5671" s="135"/>
      <c r="N5671" s="137"/>
      <c r="O5671" s="121"/>
    </row>
    <row r="5672" spans="1:15" x14ac:dyDescent="0.25">
      <c r="A5672" s="141">
        <v>170</v>
      </c>
      <c r="B5672" s="142" t="s">
        <v>284</v>
      </c>
      <c r="C5672" s="142" t="s">
        <v>2102</v>
      </c>
      <c r="D5672" s="142">
        <v>6882</v>
      </c>
      <c r="E5672" s="134" t="s">
        <v>682</v>
      </c>
      <c r="F5672" s="135">
        <v>1</v>
      </c>
      <c r="G5672" s="136">
        <v>50</v>
      </c>
      <c r="H5672" s="135" t="s">
        <v>4480</v>
      </c>
      <c r="I5672" s="135">
        <v>58</v>
      </c>
      <c r="J5672" s="134" t="s">
        <v>2151</v>
      </c>
      <c r="K5672" s="134" t="s">
        <v>2152</v>
      </c>
      <c r="L5672" s="135" t="s">
        <v>193</v>
      </c>
      <c r="M5672" s="135"/>
      <c r="N5672" s="137"/>
      <c r="O5672" s="121"/>
    </row>
    <row r="5673" spans="1:15" x14ac:dyDescent="0.25">
      <c r="A5673" s="141">
        <v>170</v>
      </c>
      <c r="B5673" s="142" t="s">
        <v>284</v>
      </c>
      <c r="C5673" s="142" t="s">
        <v>2102</v>
      </c>
      <c r="D5673" s="142">
        <v>6883</v>
      </c>
      <c r="E5673" s="134" t="s">
        <v>682</v>
      </c>
      <c r="F5673" s="135">
        <v>1</v>
      </c>
      <c r="G5673" s="140">
        <v>51</v>
      </c>
      <c r="H5673" s="135" t="s">
        <v>4481</v>
      </c>
      <c r="I5673" s="135">
        <v>241</v>
      </c>
      <c r="J5673" s="134" t="s">
        <v>2105</v>
      </c>
      <c r="K5673" s="134" t="s">
        <v>2106</v>
      </c>
      <c r="L5673" s="135" t="s">
        <v>193</v>
      </c>
      <c r="M5673" s="135"/>
      <c r="N5673" s="137"/>
      <c r="O5673" s="121"/>
    </row>
    <row r="5674" spans="1:15" x14ac:dyDescent="0.25">
      <c r="A5674" s="141">
        <v>170</v>
      </c>
      <c r="B5674" s="142" t="s">
        <v>284</v>
      </c>
      <c r="C5674" s="142" t="s">
        <v>2102</v>
      </c>
      <c r="D5674" s="142">
        <v>6884</v>
      </c>
      <c r="E5674" s="134" t="s">
        <v>682</v>
      </c>
      <c r="F5674" s="135">
        <v>1</v>
      </c>
      <c r="G5674" s="140">
        <v>52</v>
      </c>
      <c r="H5674" s="135" t="s">
        <v>4482</v>
      </c>
      <c r="I5674" s="135">
        <v>93</v>
      </c>
      <c r="J5674" s="134" t="s">
        <v>2155</v>
      </c>
      <c r="K5674" s="134" t="s">
        <v>2156</v>
      </c>
      <c r="L5674" s="135" t="s">
        <v>193</v>
      </c>
      <c r="M5674" s="135"/>
      <c r="N5674" s="137"/>
      <c r="O5674" s="121"/>
    </row>
    <row r="5675" spans="1:15" x14ac:dyDescent="0.25">
      <c r="A5675" s="141">
        <v>170</v>
      </c>
      <c r="B5675" s="142" t="s">
        <v>284</v>
      </c>
      <c r="C5675" s="142" t="s">
        <v>2102</v>
      </c>
      <c r="D5675" s="142">
        <v>6885</v>
      </c>
      <c r="E5675" s="134" t="s">
        <v>682</v>
      </c>
      <c r="F5675" s="135">
        <v>1</v>
      </c>
      <c r="G5675" s="136">
        <v>53</v>
      </c>
      <c r="H5675" s="135" t="s">
        <v>4483</v>
      </c>
      <c r="I5675" s="135">
        <v>211</v>
      </c>
      <c r="J5675" s="134" t="s">
        <v>2108</v>
      </c>
      <c r="K5675" s="134" t="s">
        <v>2109</v>
      </c>
      <c r="L5675" s="135" t="s">
        <v>193</v>
      </c>
      <c r="M5675" s="135"/>
      <c r="N5675" s="137"/>
      <c r="O5675" s="121"/>
    </row>
    <row r="5676" spans="1:15" x14ac:dyDescent="0.25">
      <c r="A5676" s="141">
        <v>170</v>
      </c>
      <c r="B5676" s="142" t="s">
        <v>284</v>
      </c>
      <c r="C5676" s="142" t="s">
        <v>2102</v>
      </c>
      <c r="D5676" s="142">
        <v>6886</v>
      </c>
      <c r="E5676" s="134" t="s">
        <v>682</v>
      </c>
      <c r="F5676" s="135">
        <v>1</v>
      </c>
      <c r="G5676" s="136">
        <v>54</v>
      </c>
      <c r="H5676" s="135" t="s">
        <v>4484</v>
      </c>
      <c r="I5676" s="135">
        <v>211</v>
      </c>
      <c r="J5676" s="134" t="s">
        <v>2108</v>
      </c>
      <c r="K5676" s="134" t="s">
        <v>2109</v>
      </c>
      <c r="L5676" s="135" t="s">
        <v>193</v>
      </c>
      <c r="M5676" s="135"/>
      <c r="N5676" s="137"/>
      <c r="O5676" s="121"/>
    </row>
    <row r="5677" spans="1:15" x14ac:dyDescent="0.25">
      <c r="A5677" s="141">
        <v>170</v>
      </c>
      <c r="B5677" s="142" t="s">
        <v>284</v>
      </c>
      <c r="C5677" s="142" t="s">
        <v>2102</v>
      </c>
      <c r="D5677" s="142">
        <v>6887</v>
      </c>
      <c r="E5677" s="134" t="s">
        <v>682</v>
      </c>
      <c r="F5677" s="135">
        <v>1</v>
      </c>
      <c r="G5677" s="136">
        <v>55</v>
      </c>
      <c r="H5677" s="135" t="s">
        <v>4485</v>
      </c>
      <c r="I5677" s="135">
        <v>654</v>
      </c>
      <c r="J5677" s="134" t="s">
        <v>2115</v>
      </c>
      <c r="K5677" s="134" t="s">
        <v>2116</v>
      </c>
      <c r="L5677" s="135" t="s">
        <v>2117</v>
      </c>
      <c r="M5677" s="135"/>
      <c r="N5677" s="137"/>
      <c r="O5677" s="121"/>
    </row>
    <row r="5678" spans="1:15" x14ac:dyDescent="0.25">
      <c r="A5678" s="141">
        <v>170</v>
      </c>
      <c r="B5678" s="142" t="s">
        <v>284</v>
      </c>
      <c r="C5678" s="142" t="s">
        <v>2102</v>
      </c>
      <c r="D5678" s="142">
        <v>6888</v>
      </c>
      <c r="E5678" s="134" t="s">
        <v>682</v>
      </c>
      <c r="F5678" s="135">
        <v>1</v>
      </c>
      <c r="G5678" s="136">
        <v>56</v>
      </c>
      <c r="H5678" s="135" t="s">
        <v>4486</v>
      </c>
      <c r="I5678" s="135">
        <v>642</v>
      </c>
      <c r="J5678" s="134" t="s">
        <v>2115</v>
      </c>
      <c r="K5678" s="134" t="s">
        <v>2116</v>
      </c>
      <c r="L5678" s="135" t="s">
        <v>2117</v>
      </c>
      <c r="M5678" s="135"/>
      <c r="N5678" s="137"/>
      <c r="O5678" s="121"/>
    </row>
    <row r="5679" spans="1:15" x14ac:dyDescent="0.25">
      <c r="A5679" s="141">
        <v>170</v>
      </c>
      <c r="B5679" s="142" t="s">
        <v>284</v>
      </c>
      <c r="C5679" s="142" t="s">
        <v>2102</v>
      </c>
      <c r="D5679" s="142">
        <v>6889</v>
      </c>
      <c r="E5679" s="134" t="s">
        <v>682</v>
      </c>
      <c r="F5679" s="135">
        <v>1</v>
      </c>
      <c r="G5679" s="136">
        <v>59</v>
      </c>
      <c r="H5679" s="135" t="s">
        <v>4487</v>
      </c>
      <c r="I5679" s="135">
        <v>108</v>
      </c>
      <c r="J5679" s="134" t="s">
        <v>2155</v>
      </c>
      <c r="K5679" s="134" t="s">
        <v>2156</v>
      </c>
      <c r="L5679" s="135" t="s">
        <v>193</v>
      </c>
      <c r="M5679" s="135"/>
      <c r="N5679" s="137"/>
      <c r="O5679" s="121"/>
    </row>
    <row r="5680" spans="1:15" x14ac:dyDescent="0.25">
      <c r="A5680" s="141">
        <v>170</v>
      </c>
      <c r="B5680" s="142" t="s">
        <v>284</v>
      </c>
      <c r="C5680" s="142" t="s">
        <v>2102</v>
      </c>
      <c r="D5680" s="142">
        <v>6890</v>
      </c>
      <c r="E5680" s="134" t="s">
        <v>682</v>
      </c>
      <c r="F5680" s="135">
        <v>1</v>
      </c>
      <c r="G5680" s="136">
        <v>60</v>
      </c>
      <c r="H5680" s="135" t="s">
        <v>4488</v>
      </c>
      <c r="I5680" s="135">
        <v>46</v>
      </c>
      <c r="J5680" s="134" t="s">
        <v>2112</v>
      </c>
      <c r="K5680" s="134" t="s">
        <v>2113</v>
      </c>
      <c r="L5680" s="135" t="s">
        <v>194</v>
      </c>
      <c r="M5680" s="135"/>
      <c r="N5680" s="137"/>
      <c r="O5680" s="121"/>
    </row>
    <row r="5681" spans="1:15" x14ac:dyDescent="0.25">
      <c r="A5681" s="141">
        <v>170</v>
      </c>
      <c r="B5681" s="142" t="s">
        <v>284</v>
      </c>
      <c r="C5681" s="142" t="s">
        <v>2102</v>
      </c>
      <c r="D5681" s="142">
        <v>6891</v>
      </c>
      <c r="E5681" s="134" t="s">
        <v>682</v>
      </c>
      <c r="F5681" s="135">
        <v>1</v>
      </c>
      <c r="G5681" s="136" t="s">
        <v>2173</v>
      </c>
      <c r="H5681" s="135" t="s">
        <v>4479</v>
      </c>
      <c r="I5681" s="135">
        <v>642</v>
      </c>
      <c r="J5681" s="134" t="s">
        <v>2105</v>
      </c>
      <c r="K5681" s="134" t="s">
        <v>2106</v>
      </c>
      <c r="L5681" s="135" t="s">
        <v>193</v>
      </c>
      <c r="M5681" s="135"/>
      <c r="N5681" s="137"/>
      <c r="O5681" s="121"/>
    </row>
    <row r="5682" spans="1:15" x14ac:dyDescent="0.25">
      <c r="A5682" s="141">
        <v>170</v>
      </c>
      <c r="B5682" s="142" t="s">
        <v>284</v>
      </c>
      <c r="C5682" s="142" t="s">
        <v>2102</v>
      </c>
      <c r="D5682" s="142">
        <v>6892</v>
      </c>
      <c r="E5682" s="134" t="s">
        <v>682</v>
      </c>
      <c r="F5682" s="135">
        <v>1</v>
      </c>
      <c r="G5682" s="136" t="s">
        <v>4489</v>
      </c>
      <c r="H5682" s="135" t="s">
        <v>4490</v>
      </c>
      <c r="I5682" s="135">
        <v>1037</v>
      </c>
      <c r="J5682" s="134" t="s">
        <v>2105</v>
      </c>
      <c r="K5682" s="134" t="s">
        <v>2106</v>
      </c>
      <c r="L5682" s="135" t="s">
        <v>193</v>
      </c>
      <c r="M5682" s="135"/>
      <c r="N5682" s="137"/>
      <c r="O5682" s="121"/>
    </row>
    <row r="5683" spans="1:15" x14ac:dyDescent="0.25">
      <c r="A5683" s="141">
        <v>170</v>
      </c>
      <c r="B5683" s="142" t="s">
        <v>284</v>
      </c>
      <c r="C5683" s="142" t="s">
        <v>2102</v>
      </c>
      <c r="D5683" s="142">
        <v>6893</v>
      </c>
      <c r="E5683" s="134" t="s">
        <v>682</v>
      </c>
      <c r="F5683" s="135">
        <v>1</v>
      </c>
      <c r="G5683" s="140">
        <v>61</v>
      </c>
      <c r="H5683" s="135" t="s">
        <v>4491</v>
      </c>
      <c r="I5683" s="135">
        <v>1370</v>
      </c>
      <c r="J5683" s="134" t="s">
        <v>2124</v>
      </c>
      <c r="K5683" s="134" t="s">
        <v>2125</v>
      </c>
      <c r="L5683" s="135" t="s">
        <v>192</v>
      </c>
      <c r="M5683" s="135"/>
      <c r="N5683" s="137"/>
      <c r="O5683" s="121"/>
    </row>
    <row r="5684" spans="1:15" x14ac:dyDescent="0.25">
      <c r="A5684" s="141">
        <v>170</v>
      </c>
      <c r="B5684" s="142" t="s">
        <v>284</v>
      </c>
      <c r="C5684" s="142" t="s">
        <v>2102</v>
      </c>
      <c r="D5684" s="142">
        <v>6894</v>
      </c>
      <c r="E5684" s="134" t="s">
        <v>682</v>
      </c>
      <c r="F5684" s="135">
        <v>1</v>
      </c>
      <c r="G5684" s="136">
        <v>63</v>
      </c>
      <c r="H5684" s="135" t="s">
        <v>4492</v>
      </c>
      <c r="I5684" s="135">
        <v>136</v>
      </c>
      <c r="J5684" s="134" t="s">
        <v>2115</v>
      </c>
      <c r="K5684" s="134" t="s">
        <v>2129</v>
      </c>
      <c r="L5684" s="135" t="s">
        <v>194</v>
      </c>
      <c r="M5684" s="135"/>
      <c r="N5684" s="137"/>
      <c r="O5684" s="121"/>
    </row>
    <row r="5685" spans="1:15" x14ac:dyDescent="0.25">
      <c r="A5685" s="141">
        <v>170</v>
      </c>
      <c r="B5685" s="142" t="s">
        <v>284</v>
      </c>
      <c r="C5685" s="142" t="s">
        <v>2102</v>
      </c>
      <c r="D5685" s="142">
        <v>6895</v>
      </c>
      <c r="E5685" s="134" t="s">
        <v>682</v>
      </c>
      <c r="F5685" s="135">
        <v>1</v>
      </c>
      <c r="G5685" s="136">
        <v>64</v>
      </c>
      <c r="H5685" s="135" t="s">
        <v>4493</v>
      </c>
      <c r="I5685" s="135">
        <v>112</v>
      </c>
      <c r="J5685" s="134" t="s">
        <v>2112</v>
      </c>
      <c r="K5685" s="134" t="s">
        <v>2113</v>
      </c>
      <c r="L5685" s="135" t="s">
        <v>194</v>
      </c>
      <c r="M5685" s="135"/>
      <c r="N5685" s="137"/>
      <c r="O5685" s="121"/>
    </row>
    <row r="5686" spans="1:15" x14ac:dyDescent="0.25">
      <c r="A5686" s="141">
        <v>170</v>
      </c>
      <c r="B5686" s="142" t="s">
        <v>284</v>
      </c>
      <c r="C5686" s="142" t="s">
        <v>2102</v>
      </c>
      <c r="D5686" s="142">
        <v>6896</v>
      </c>
      <c r="E5686" s="134" t="s">
        <v>682</v>
      </c>
      <c r="F5686" s="135">
        <v>1</v>
      </c>
      <c r="G5686" s="136">
        <v>65</v>
      </c>
      <c r="H5686" s="135" t="s">
        <v>4494</v>
      </c>
      <c r="I5686" s="135">
        <v>64</v>
      </c>
      <c r="J5686" s="134" t="s">
        <v>2108</v>
      </c>
      <c r="K5686" s="134" t="s">
        <v>2109</v>
      </c>
      <c r="L5686" s="135" t="s">
        <v>193</v>
      </c>
      <c r="M5686" s="135"/>
      <c r="N5686" s="137"/>
      <c r="O5686" s="121"/>
    </row>
    <row r="5687" spans="1:15" x14ac:dyDescent="0.25">
      <c r="A5687" s="141">
        <v>170</v>
      </c>
      <c r="B5687" s="142" t="s">
        <v>284</v>
      </c>
      <c r="C5687" s="142" t="s">
        <v>2102</v>
      </c>
      <c r="D5687" s="142">
        <v>6897</v>
      </c>
      <c r="E5687" s="134" t="s">
        <v>682</v>
      </c>
      <c r="F5687" s="135">
        <v>1</v>
      </c>
      <c r="G5687" s="136">
        <v>66</v>
      </c>
      <c r="H5687" s="135" t="s">
        <v>4495</v>
      </c>
      <c r="I5687" s="135">
        <v>64</v>
      </c>
      <c r="J5687" s="134" t="s">
        <v>2108</v>
      </c>
      <c r="K5687" s="134" t="s">
        <v>2109</v>
      </c>
      <c r="L5687" s="135" t="s">
        <v>193</v>
      </c>
      <c r="M5687" s="135"/>
      <c r="N5687" s="137"/>
      <c r="O5687" s="121"/>
    </row>
    <row r="5688" spans="1:15" x14ac:dyDescent="0.25">
      <c r="A5688" s="141">
        <v>170</v>
      </c>
      <c r="B5688" s="142" t="s">
        <v>284</v>
      </c>
      <c r="C5688" s="142" t="s">
        <v>2102</v>
      </c>
      <c r="D5688" s="142">
        <v>6898</v>
      </c>
      <c r="E5688" s="134" t="s">
        <v>682</v>
      </c>
      <c r="F5688" s="135">
        <v>1</v>
      </c>
      <c r="G5688" s="136">
        <v>69</v>
      </c>
      <c r="H5688" s="135" t="s">
        <v>4496</v>
      </c>
      <c r="I5688" s="135">
        <v>94</v>
      </c>
      <c r="J5688" s="134" t="s">
        <v>2105</v>
      </c>
      <c r="K5688" s="134" t="s">
        <v>2106</v>
      </c>
      <c r="L5688" s="135" t="s">
        <v>193</v>
      </c>
      <c r="M5688" s="135"/>
      <c r="N5688" s="137"/>
      <c r="O5688" s="121"/>
    </row>
    <row r="5689" spans="1:15" x14ac:dyDescent="0.25">
      <c r="A5689" s="141">
        <v>170</v>
      </c>
      <c r="B5689" s="142" t="s">
        <v>284</v>
      </c>
      <c r="C5689" s="142" t="s">
        <v>2102</v>
      </c>
      <c r="D5689" s="142">
        <v>6899</v>
      </c>
      <c r="E5689" s="134" t="s">
        <v>682</v>
      </c>
      <c r="F5689" s="135">
        <v>1</v>
      </c>
      <c r="G5689" s="136">
        <v>70</v>
      </c>
      <c r="H5689" s="135" t="s">
        <v>4497</v>
      </c>
      <c r="I5689" s="135">
        <v>856</v>
      </c>
      <c r="J5689" s="134" t="s">
        <v>2115</v>
      </c>
      <c r="K5689" s="134" t="s">
        <v>2116</v>
      </c>
      <c r="L5689" s="135" t="s">
        <v>2117</v>
      </c>
      <c r="M5689" s="135"/>
      <c r="N5689" s="137"/>
      <c r="O5689" s="121"/>
    </row>
    <row r="5690" spans="1:15" x14ac:dyDescent="0.25">
      <c r="A5690" s="141">
        <v>170</v>
      </c>
      <c r="B5690" s="142" t="s">
        <v>284</v>
      </c>
      <c r="C5690" s="142" t="s">
        <v>2102</v>
      </c>
      <c r="D5690" s="142">
        <v>6900</v>
      </c>
      <c r="E5690" s="134" t="s">
        <v>682</v>
      </c>
      <c r="F5690" s="135">
        <v>1</v>
      </c>
      <c r="G5690" s="136">
        <v>71</v>
      </c>
      <c r="H5690" s="135" t="s">
        <v>4498</v>
      </c>
      <c r="I5690" s="135">
        <v>625</v>
      </c>
      <c r="J5690" s="134" t="s">
        <v>2115</v>
      </c>
      <c r="K5690" s="134" t="s">
        <v>2116</v>
      </c>
      <c r="L5690" s="135" t="s">
        <v>2117</v>
      </c>
      <c r="M5690" s="135"/>
      <c r="N5690" s="137"/>
      <c r="O5690" s="121"/>
    </row>
    <row r="5691" spans="1:15" x14ac:dyDescent="0.25">
      <c r="A5691" s="141">
        <v>170</v>
      </c>
      <c r="B5691" s="142" t="s">
        <v>284</v>
      </c>
      <c r="C5691" s="142" t="s">
        <v>2102</v>
      </c>
      <c r="D5691" s="142">
        <v>6901</v>
      </c>
      <c r="E5691" s="134" t="s">
        <v>682</v>
      </c>
      <c r="F5691" s="135">
        <v>1</v>
      </c>
      <c r="G5691" s="140">
        <v>75</v>
      </c>
      <c r="H5691" s="135" t="s">
        <v>4499</v>
      </c>
      <c r="I5691" s="135">
        <v>94</v>
      </c>
      <c r="J5691" s="134" t="s">
        <v>2151</v>
      </c>
      <c r="K5691" s="134" t="s">
        <v>2152</v>
      </c>
      <c r="L5691" s="135" t="s">
        <v>193</v>
      </c>
      <c r="M5691" s="135"/>
      <c r="N5691" s="137"/>
      <c r="O5691" s="121"/>
    </row>
    <row r="5692" spans="1:15" x14ac:dyDescent="0.25">
      <c r="A5692" s="141">
        <v>170</v>
      </c>
      <c r="B5692" s="142" t="s">
        <v>284</v>
      </c>
      <c r="C5692" s="142" t="s">
        <v>2102</v>
      </c>
      <c r="D5692" s="142">
        <v>6902</v>
      </c>
      <c r="E5692" s="134" t="s">
        <v>682</v>
      </c>
      <c r="F5692" s="135">
        <v>1</v>
      </c>
      <c r="G5692" s="136">
        <v>76</v>
      </c>
      <c r="H5692" s="135" t="s">
        <v>4500</v>
      </c>
      <c r="I5692" s="135">
        <v>28</v>
      </c>
      <c r="J5692" s="134" t="s">
        <v>2151</v>
      </c>
      <c r="K5692" s="134" t="s">
        <v>2152</v>
      </c>
      <c r="L5692" s="135" t="s">
        <v>193</v>
      </c>
      <c r="M5692" s="135"/>
      <c r="N5692" s="137"/>
      <c r="O5692" s="121"/>
    </row>
    <row r="5693" spans="1:15" x14ac:dyDescent="0.25">
      <c r="A5693" s="141">
        <v>170</v>
      </c>
      <c r="B5693" s="142" t="s">
        <v>284</v>
      </c>
      <c r="C5693" s="142" t="s">
        <v>2102</v>
      </c>
      <c r="D5693" s="142">
        <v>6903</v>
      </c>
      <c r="E5693" s="134" t="s">
        <v>682</v>
      </c>
      <c r="F5693" s="135">
        <v>1</v>
      </c>
      <c r="G5693" s="136" t="s">
        <v>4501</v>
      </c>
      <c r="H5693" s="135" t="s">
        <v>4502</v>
      </c>
      <c r="I5693" s="135">
        <v>59</v>
      </c>
      <c r="J5693" s="134" t="s">
        <v>2151</v>
      </c>
      <c r="K5693" s="134" t="s">
        <v>2152</v>
      </c>
      <c r="L5693" s="135" t="s">
        <v>193</v>
      </c>
      <c r="M5693" s="135"/>
      <c r="N5693" s="137"/>
      <c r="O5693" s="121"/>
    </row>
    <row r="5694" spans="1:15" x14ac:dyDescent="0.25">
      <c r="A5694" s="141">
        <v>170</v>
      </c>
      <c r="B5694" s="142" t="s">
        <v>284</v>
      </c>
      <c r="C5694" s="142" t="s">
        <v>2102</v>
      </c>
      <c r="D5694" s="142">
        <v>6904</v>
      </c>
      <c r="E5694" s="134" t="s">
        <v>682</v>
      </c>
      <c r="F5694" s="135">
        <v>1</v>
      </c>
      <c r="G5694" s="136" t="s">
        <v>4503</v>
      </c>
      <c r="H5694" s="135" t="s">
        <v>4504</v>
      </c>
      <c r="I5694" s="135">
        <v>69</v>
      </c>
      <c r="J5694" s="134" t="s">
        <v>2151</v>
      </c>
      <c r="K5694" s="134" t="s">
        <v>2152</v>
      </c>
      <c r="L5694" s="135" t="s">
        <v>193</v>
      </c>
      <c r="M5694" s="135"/>
      <c r="N5694" s="137"/>
      <c r="O5694" s="121"/>
    </row>
    <row r="5695" spans="1:15" x14ac:dyDescent="0.25">
      <c r="A5695" s="141">
        <v>170</v>
      </c>
      <c r="B5695" s="142" t="s">
        <v>284</v>
      </c>
      <c r="C5695" s="142" t="s">
        <v>2102</v>
      </c>
      <c r="D5695" s="142">
        <v>6905</v>
      </c>
      <c r="E5695" s="134" t="s">
        <v>682</v>
      </c>
      <c r="F5695" s="135">
        <v>2</v>
      </c>
      <c r="G5695" s="136" t="s">
        <v>2465</v>
      </c>
      <c r="H5695" s="135" t="s">
        <v>4505</v>
      </c>
      <c r="I5695" s="135">
        <v>372</v>
      </c>
      <c r="J5695" s="134" t="s">
        <v>2155</v>
      </c>
      <c r="K5695" s="134" t="s">
        <v>2156</v>
      </c>
      <c r="L5695" s="135" t="s">
        <v>193</v>
      </c>
      <c r="M5695" s="135"/>
      <c r="N5695" s="137"/>
      <c r="O5695" s="121"/>
    </row>
    <row r="5696" spans="1:15" x14ac:dyDescent="0.25">
      <c r="A5696" s="141">
        <v>170</v>
      </c>
      <c r="B5696" s="142" t="s">
        <v>284</v>
      </c>
      <c r="C5696" s="142" t="s">
        <v>2102</v>
      </c>
      <c r="D5696" s="142">
        <v>6906</v>
      </c>
      <c r="E5696" s="134" t="s">
        <v>682</v>
      </c>
      <c r="F5696" s="135">
        <v>2</v>
      </c>
      <c r="G5696" s="136">
        <v>80</v>
      </c>
      <c r="H5696" s="135" t="s">
        <v>4506</v>
      </c>
      <c r="I5696" s="135">
        <v>657</v>
      </c>
      <c r="J5696" s="134" t="s">
        <v>2115</v>
      </c>
      <c r="K5696" s="134" t="s">
        <v>2116</v>
      </c>
      <c r="L5696" s="135" t="s">
        <v>2117</v>
      </c>
      <c r="M5696" s="135"/>
      <c r="N5696" s="137"/>
      <c r="O5696" s="121"/>
    </row>
    <row r="5697" spans="1:15" x14ac:dyDescent="0.25">
      <c r="A5697" s="141">
        <v>170</v>
      </c>
      <c r="B5697" s="142" t="s">
        <v>284</v>
      </c>
      <c r="C5697" s="142" t="s">
        <v>2102</v>
      </c>
      <c r="D5697" s="142">
        <v>6907</v>
      </c>
      <c r="E5697" s="134" t="s">
        <v>682</v>
      </c>
      <c r="F5697" s="135">
        <v>2</v>
      </c>
      <c r="G5697" s="136" t="s">
        <v>4507</v>
      </c>
      <c r="H5697" s="135" t="s">
        <v>4508</v>
      </c>
      <c r="I5697" s="135">
        <v>642</v>
      </c>
      <c r="J5697" s="134" t="s">
        <v>2105</v>
      </c>
      <c r="K5697" s="134" t="s">
        <v>2106</v>
      </c>
      <c r="L5697" s="135" t="s">
        <v>193</v>
      </c>
      <c r="M5697" s="135"/>
      <c r="N5697" s="137"/>
      <c r="O5697" s="121"/>
    </row>
    <row r="5698" spans="1:15" x14ac:dyDescent="0.25">
      <c r="A5698" s="141">
        <v>170</v>
      </c>
      <c r="B5698" s="142" t="s">
        <v>284</v>
      </c>
      <c r="C5698" s="142" t="s">
        <v>2102</v>
      </c>
      <c r="D5698" s="142">
        <v>6908</v>
      </c>
      <c r="E5698" s="134" t="s">
        <v>682</v>
      </c>
      <c r="F5698" s="135">
        <v>2</v>
      </c>
      <c r="G5698" s="136">
        <v>81</v>
      </c>
      <c r="H5698" s="135" t="s">
        <v>4509</v>
      </c>
      <c r="I5698" s="135">
        <v>654</v>
      </c>
      <c r="J5698" s="134" t="s">
        <v>2115</v>
      </c>
      <c r="K5698" s="134" t="s">
        <v>2116</v>
      </c>
      <c r="L5698" s="135" t="s">
        <v>2117</v>
      </c>
      <c r="M5698" s="135"/>
      <c r="N5698" s="137"/>
      <c r="O5698" s="121"/>
    </row>
    <row r="5699" spans="1:15" x14ac:dyDescent="0.25">
      <c r="A5699" s="141">
        <v>170</v>
      </c>
      <c r="B5699" s="142" t="s">
        <v>284</v>
      </c>
      <c r="C5699" s="142" t="s">
        <v>2102</v>
      </c>
      <c r="D5699" s="142">
        <v>6909</v>
      </c>
      <c r="E5699" s="134" t="s">
        <v>682</v>
      </c>
      <c r="F5699" s="135">
        <v>2</v>
      </c>
      <c r="G5699" s="136">
        <v>82</v>
      </c>
      <c r="H5699" s="135" t="s">
        <v>4510</v>
      </c>
      <c r="I5699" s="135">
        <v>638</v>
      </c>
      <c r="J5699" s="134" t="s">
        <v>2115</v>
      </c>
      <c r="K5699" s="134" t="s">
        <v>2116</v>
      </c>
      <c r="L5699" s="135" t="s">
        <v>2117</v>
      </c>
      <c r="M5699" s="135"/>
      <c r="N5699" s="137"/>
      <c r="O5699" s="121"/>
    </row>
    <row r="5700" spans="1:15" x14ac:dyDescent="0.25">
      <c r="A5700" s="141">
        <v>170</v>
      </c>
      <c r="B5700" s="142" t="s">
        <v>284</v>
      </c>
      <c r="C5700" s="142" t="s">
        <v>2102</v>
      </c>
      <c r="D5700" s="142">
        <v>6910</v>
      </c>
      <c r="E5700" s="134" t="s">
        <v>682</v>
      </c>
      <c r="F5700" s="135">
        <v>2</v>
      </c>
      <c r="G5700" s="136">
        <v>83</v>
      </c>
      <c r="H5700" s="135" t="s">
        <v>4511</v>
      </c>
      <c r="I5700" s="135">
        <v>656</v>
      </c>
      <c r="J5700" s="134" t="s">
        <v>2115</v>
      </c>
      <c r="K5700" s="134" t="s">
        <v>2116</v>
      </c>
      <c r="L5700" s="135" t="s">
        <v>2117</v>
      </c>
      <c r="M5700" s="135"/>
      <c r="N5700" s="137"/>
      <c r="O5700" s="121"/>
    </row>
    <row r="5701" spans="1:15" x14ac:dyDescent="0.25">
      <c r="A5701" s="141">
        <v>170</v>
      </c>
      <c r="B5701" s="142" t="s">
        <v>284</v>
      </c>
      <c r="C5701" s="142" t="s">
        <v>2102</v>
      </c>
      <c r="D5701" s="142">
        <v>6911</v>
      </c>
      <c r="E5701" s="134" t="s">
        <v>682</v>
      </c>
      <c r="F5701" s="135">
        <v>2</v>
      </c>
      <c r="G5701" s="136">
        <v>84</v>
      </c>
      <c r="H5701" s="135" t="s">
        <v>4512</v>
      </c>
      <c r="I5701" s="135">
        <v>42</v>
      </c>
      <c r="J5701" s="134" t="s">
        <v>2112</v>
      </c>
      <c r="K5701" s="134" t="s">
        <v>2113</v>
      </c>
      <c r="L5701" s="135" t="s">
        <v>194</v>
      </c>
      <c r="M5701" s="135"/>
      <c r="N5701" s="137"/>
      <c r="O5701" s="121"/>
    </row>
    <row r="5702" spans="1:15" x14ac:dyDescent="0.25">
      <c r="A5702" s="141">
        <v>170</v>
      </c>
      <c r="B5702" s="142" t="s">
        <v>284</v>
      </c>
      <c r="C5702" s="142" t="s">
        <v>2102</v>
      </c>
      <c r="D5702" s="142">
        <v>6912</v>
      </c>
      <c r="E5702" s="134" t="s">
        <v>682</v>
      </c>
      <c r="F5702" s="135">
        <v>2</v>
      </c>
      <c r="G5702" s="136">
        <v>85</v>
      </c>
      <c r="H5702" s="135" t="s">
        <v>4513</v>
      </c>
      <c r="I5702" s="135">
        <v>274</v>
      </c>
      <c r="J5702" s="134" t="s">
        <v>2105</v>
      </c>
      <c r="K5702" s="134" t="s">
        <v>2106</v>
      </c>
      <c r="L5702" s="135" t="s">
        <v>193</v>
      </c>
      <c r="M5702" s="135"/>
      <c r="N5702" s="137"/>
      <c r="O5702" s="121"/>
    </row>
    <row r="5703" spans="1:15" x14ac:dyDescent="0.25">
      <c r="A5703" s="141">
        <v>170</v>
      </c>
      <c r="B5703" s="142" t="s">
        <v>284</v>
      </c>
      <c r="C5703" s="142" t="s">
        <v>2102</v>
      </c>
      <c r="D5703" s="142">
        <v>6913</v>
      </c>
      <c r="E5703" s="134" t="s">
        <v>682</v>
      </c>
      <c r="F5703" s="135">
        <v>2</v>
      </c>
      <c r="G5703" s="136">
        <v>86</v>
      </c>
      <c r="H5703" s="135" t="s">
        <v>4514</v>
      </c>
      <c r="I5703" s="135">
        <v>39</v>
      </c>
      <c r="J5703" s="134" t="s">
        <v>2155</v>
      </c>
      <c r="K5703" s="134" t="s">
        <v>2156</v>
      </c>
      <c r="L5703" s="135" t="s">
        <v>193</v>
      </c>
      <c r="M5703" s="135"/>
      <c r="N5703" s="137"/>
      <c r="O5703" s="121"/>
    </row>
    <row r="5704" spans="1:15" x14ac:dyDescent="0.25">
      <c r="A5704" s="141">
        <v>170</v>
      </c>
      <c r="B5704" s="142" t="s">
        <v>284</v>
      </c>
      <c r="C5704" s="142" t="s">
        <v>2102</v>
      </c>
      <c r="D5704" s="142">
        <v>6914</v>
      </c>
      <c r="E5704" s="134" t="s">
        <v>682</v>
      </c>
      <c r="F5704" s="134">
        <v>2</v>
      </c>
      <c r="G5704" s="140">
        <v>87</v>
      </c>
      <c r="H5704" s="135" t="s">
        <v>4515</v>
      </c>
      <c r="I5704" s="135">
        <v>15</v>
      </c>
      <c r="J5704" s="134" t="s">
        <v>2108</v>
      </c>
      <c r="K5704" s="149" t="s">
        <v>2109</v>
      </c>
      <c r="L5704" s="135" t="s">
        <v>193</v>
      </c>
      <c r="M5704" s="135"/>
      <c r="N5704" s="143"/>
      <c r="O5704" s="121"/>
    </row>
    <row r="5705" spans="1:15" x14ac:dyDescent="0.25">
      <c r="A5705" s="141">
        <v>170</v>
      </c>
      <c r="B5705" s="142" t="s">
        <v>284</v>
      </c>
      <c r="C5705" s="142" t="s">
        <v>2102</v>
      </c>
      <c r="D5705" s="142">
        <v>6915</v>
      </c>
      <c r="E5705" s="134" t="s">
        <v>682</v>
      </c>
      <c r="F5705" s="135">
        <v>2</v>
      </c>
      <c r="G5705" s="136">
        <v>88</v>
      </c>
      <c r="H5705" s="135" t="s">
        <v>4516</v>
      </c>
      <c r="I5705" s="135">
        <v>15</v>
      </c>
      <c r="J5705" s="134" t="s">
        <v>2108</v>
      </c>
      <c r="K5705" s="134" t="s">
        <v>2109</v>
      </c>
      <c r="L5705" s="135" t="s">
        <v>193</v>
      </c>
      <c r="M5705" s="135"/>
      <c r="N5705" s="137"/>
      <c r="O5705" s="121"/>
    </row>
    <row r="5706" spans="1:15" x14ac:dyDescent="0.25">
      <c r="A5706" s="141">
        <v>170</v>
      </c>
      <c r="B5706" s="142" t="s">
        <v>284</v>
      </c>
      <c r="C5706" s="142" t="s">
        <v>2102</v>
      </c>
      <c r="D5706" s="142">
        <v>6916</v>
      </c>
      <c r="E5706" s="134" t="s">
        <v>682</v>
      </c>
      <c r="F5706" s="135">
        <v>2</v>
      </c>
      <c r="G5706" s="136">
        <v>89</v>
      </c>
      <c r="H5706" s="135" t="s">
        <v>4517</v>
      </c>
      <c r="I5706" s="135">
        <v>172</v>
      </c>
      <c r="J5706" s="134" t="s">
        <v>2108</v>
      </c>
      <c r="K5706" s="134" t="s">
        <v>2109</v>
      </c>
      <c r="L5706" s="135" t="s">
        <v>193</v>
      </c>
      <c r="M5706" s="135"/>
      <c r="N5706" s="137"/>
      <c r="O5706" s="121"/>
    </row>
    <row r="5707" spans="1:15" x14ac:dyDescent="0.25">
      <c r="A5707" s="141">
        <v>170</v>
      </c>
      <c r="B5707" s="142" t="s">
        <v>284</v>
      </c>
      <c r="C5707" s="142" t="s">
        <v>2102</v>
      </c>
      <c r="D5707" s="142">
        <v>6917</v>
      </c>
      <c r="E5707" s="134" t="s">
        <v>682</v>
      </c>
      <c r="F5707" s="135">
        <v>2</v>
      </c>
      <c r="G5707" s="140">
        <v>90</v>
      </c>
      <c r="H5707" s="135" t="s">
        <v>4518</v>
      </c>
      <c r="I5707" s="135">
        <v>172</v>
      </c>
      <c r="J5707" s="134" t="s">
        <v>2108</v>
      </c>
      <c r="K5707" s="134" t="s">
        <v>2109</v>
      </c>
      <c r="L5707" s="135" t="s">
        <v>193</v>
      </c>
      <c r="M5707" s="135"/>
      <c r="N5707" s="137"/>
      <c r="O5707" s="121"/>
    </row>
    <row r="5708" spans="1:15" x14ac:dyDescent="0.25">
      <c r="A5708" s="141">
        <v>170</v>
      </c>
      <c r="B5708" s="142" t="s">
        <v>284</v>
      </c>
      <c r="C5708" s="142" t="s">
        <v>2102</v>
      </c>
      <c r="D5708" s="142">
        <v>6918</v>
      </c>
      <c r="E5708" s="134" t="s">
        <v>682</v>
      </c>
      <c r="F5708" s="135">
        <v>2</v>
      </c>
      <c r="G5708" s="140">
        <v>91</v>
      </c>
      <c r="H5708" s="135" t="s">
        <v>4519</v>
      </c>
      <c r="I5708" s="135">
        <v>636</v>
      </c>
      <c r="J5708" s="134" t="s">
        <v>2115</v>
      </c>
      <c r="K5708" s="134" t="s">
        <v>2116</v>
      </c>
      <c r="L5708" s="135" t="s">
        <v>2117</v>
      </c>
      <c r="M5708" s="135"/>
      <c r="N5708" s="137"/>
      <c r="O5708" s="121"/>
    </row>
    <row r="5709" spans="1:15" x14ac:dyDescent="0.25">
      <c r="A5709" s="141">
        <v>170</v>
      </c>
      <c r="B5709" s="142" t="s">
        <v>284</v>
      </c>
      <c r="C5709" s="142" t="s">
        <v>2102</v>
      </c>
      <c r="D5709" s="142">
        <v>6919</v>
      </c>
      <c r="E5709" s="134" t="s">
        <v>682</v>
      </c>
      <c r="F5709" s="135">
        <v>2</v>
      </c>
      <c r="G5709" s="136">
        <v>92</v>
      </c>
      <c r="H5709" s="135" t="s">
        <v>4520</v>
      </c>
      <c r="I5709" s="135">
        <v>652</v>
      </c>
      <c r="J5709" s="134" t="s">
        <v>2115</v>
      </c>
      <c r="K5709" s="134" t="s">
        <v>2116</v>
      </c>
      <c r="L5709" s="135" t="s">
        <v>2117</v>
      </c>
      <c r="M5709" s="135"/>
      <c r="N5709" s="137"/>
      <c r="O5709" s="121"/>
    </row>
    <row r="5710" spans="1:15" x14ac:dyDescent="0.25">
      <c r="A5710" s="141">
        <v>170</v>
      </c>
      <c r="B5710" s="142" t="s">
        <v>284</v>
      </c>
      <c r="C5710" s="142" t="s">
        <v>2102</v>
      </c>
      <c r="D5710" s="142">
        <v>6920</v>
      </c>
      <c r="E5710" s="134" t="s">
        <v>682</v>
      </c>
      <c r="F5710" s="135">
        <v>2</v>
      </c>
      <c r="G5710" s="136">
        <v>93</v>
      </c>
      <c r="H5710" s="135" t="s">
        <v>4521</v>
      </c>
      <c r="I5710" s="135">
        <v>646</v>
      </c>
      <c r="J5710" s="134" t="s">
        <v>2115</v>
      </c>
      <c r="K5710" s="134" t="s">
        <v>2116</v>
      </c>
      <c r="L5710" s="135" t="s">
        <v>2117</v>
      </c>
      <c r="M5710" s="135"/>
      <c r="N5710" s="137"/>
      <c r="O5710" s="121"/>
    </row>
    <row r="5711" spans="1:15" x14ac:dyDescent="0.25">
      <c r="A5711" s="141">
        <v>170</v>
      </c>
      <c r="B5711" s="142" t="s">
        <v>284</v>
      </c>
      <c r="C5711" s="142" t="s">
        <v>2102</v>
      </c>
      <c r="D5711" s="142">
        <v>6921</v>
      </c>
      <c r="E5711" s="134" t="s">
        <v>682</v>
      </c>
      <c r="F5711" s="135">
        <v>2</v>
      </c>
      <c r="G5711" s="136">
        <v>94</v>
      </c>
      <c r="H5711" s="135" t="s">
        <v>4522</v>
      </c>
      <c r="I5711" s="135">
        <v>648</v>
      </c>
      <c r="J5711" s="134" t="s">
        <v>2115</v>
      </c>
      <c r="K5711" s="134" t="s">
        <v>2116</v>
      </c>
      <c r="L5711" s="135" t="s">
        <v>2117</v>
      </c>
      <c r="M5711" s="135"/>
      <c r="N5711" s="137"/>
      <c r="O5711" s="121"/>
    </row>
    <row r="5712" spans="1:15" x14ac:dyDescent="0.25">
      <c r="A5712" s="141">
        <v>170</v>
      </c>
      <c r="B5712" s="142" t="s">
        <v>284</v>
      </c>
      <c r="C5712" s="142" t="s">
        <v>2102</v>
      </c>
      <c r="D5712" s="142">
        <v>6922</v>
      </c>
      <c r="E5712" s="134" t="s">
        <v>682</v>
      </c>
      <c r="F5712" s="135">
        <v>2</v>
      </c>
      <c r="G5712" s="136">
        <v>95</v>
      </c>
      <c r="H5712" s="135" t="s">
        <v>4523</v>
      </c>
      <c r="I5712" s="135">
        <v>42</v>
      </c>
      <c r="J5712" s="134" t="s">
        <v>2112</v>
      </c>
      <c r="K5712" s="134" t="s">
        <v>2113</v>
      </c>
      <c r="L5712" s="135" t="s">
        <v>194</v>
      </c>
      <c r="M5712" s="135"/>
      <c r="N5712" s="137"/>
      <c r="O5712" s="121"/>
    </row>
    <row r="5713" spans="1:15" x14ac:dyDescent="0.25">
      <c r="A5713" s="141">
        <v>170</v>
      </c>
      <c r="B5713" s="142" t="s">
        <v>284</v>
      </c>
      <c r="C5713" s="142" t="s">
        <v>2102</v>
      </c>
      <c r="D5713" s="142">
        <v>6923</v>
      </c>
      <c r="E5713" s="134" t="s">
        <v>682</v>
      </c>
      <c r="F5713" s="135">
        <v>2</v>
      </c>
      <c r="G5713" s="136" t="s">
        <v>4524</v>
      </c>
      <c r="H5713" s="135" t="s">
        <v>4525</v>
      </c>
      <c r="I5713" s="135">
        <v>642</v>
      </c>
      <c r="J5713" s="134" t="s">
        <v>2105</v>
      </c>
      <c r="K5713" s="134" t="s">
        <v>2106</v>
      </c>
      <c r="L5713" s="135" t="s">
        <v>193</v>
      </c>
      <c r="M5713" s="135"/>
      <c r="N5713" s="137"/>
      <c r="O5713" s="121"/>
    </row>
    <row r="5714" spans="1:15" x14ac:dyDescent="0.25">
      <c r="A5714" s="141">
        <v>170</v>
      </c>
      <c r="B5714" s="142" t="s">
        <v>284</v>
      </c>
      <c r="C5714" s="142" t="s">
        <v>2102</v>
      </c>
      <c r="D5714" s="142">
        <v>6924</v>
      </c>
      <c r="E5714" s="134" t="s">
        <v>2427</v>
      </c>
      <c r="F5714" s="135">
        <v>1</v>
      </c>
      <c r="G5714" s="136">
        <v>1</v>
      </c>
      <c r="H5714" s="135" t="s">
        <v>2428</v>
      </c>
      <c r="I5714" s="135">
        <v>972</v>
      </c>
      <c r="J5714" s="134" t="s">
        <v>2151</v>
      </c>
      <c r="K5714" s="134" t="s">
        <v>2152</v>
      </c>
      <c r="L5714" s="135" t="s">
        <v>193</v>
      </c>
      <c r="M5714" s="135"/>
      <c r="N5714" s="137"/>
      <c r="O5714" s="121"/>
    </row>
    <row r="5715" spans="1:15" x14ac:dyDescent="0.25">
      <c r="A5715" s="141">
        <v>170</v>
      </c>
      <c r="B5715" s="142" t="s">
        <v>284</v>
      </c>
      <c r="C5715" s="142" t="s">
        <v>2102</v>
      </c>
      <c r="D5715" s="142">
        <v>6925</v>
      </c>
      <c r="E5715" s="134" t="s">
        <v>2429</v>
      </c>
      <c r="F5715" s="135">
        <v>1</v>
      </c>
      <c r="G5715" s="136">
        <v>1</v>
      </c>
      <c r="H5715" s="135" t="s">
        <v>2430</v>
      </c>
      <c r="I5715" s="135">
        <v>972</v>
      </c>
      <c r="J5715" s="134" t="s">
        <v>2115</v>
      </c>
      <c r="K5715" s="134" t="s">
        <v>2116</v>
      </c>
      <c r="L5715" s="135" t="s">
        <v>2117</v>
      </c>
      <c r="M5715" s="135"/>
      <c r="N5715" s="137"/>
      <c r="O5715" s="121"/>
    </row>
    <row r="5716" spans="1:15" x14ac:dyDescent="0.25">
      <c r="A5716" s="141">
        <v>170</v>
      </c>
      <c r="B5716" s="142" t="s">
        <v>284</v>
      </c>
      <c r="C5716" s="142" t="s">
        <v>2102</v>
      </c>
      <c r="D5716" s="142">
        <v>6926</v>
      </c>
      <c r="E5716" s="134" t="s">
        <v>2431</v>
      </c>
      <c r="F5716" s="135">
        <v>1</v>
      </c>
      <c r="G5716" s="136">
        <v>1</v>
      </c>
      <c r="H5716" s="135" t="s">
        <v>2432</v>
      </c>
      <c r="I5716" s="135">
        <v>900</v>
      </c>
      <c r="J5716" s="134" t="s">
        <v>2115</v>
      </c>
      <c r="K5716" s="134" t="s">
        <v>2116</v>
      </c>
      <c r="L5716" s="135" t="s">
        <v>2117</v>
      </c>
      <c r="M5716" s="135"/>
      <c r="N5716" s="137"/>
      <c r="O5716" s="121"/>
    </row>
    <row r="5717" spans="1:15" x14ac:dyDescent="0.25">
      <c r="A5717" s="141">
        <v>171</v>
      </c>
      <c r="B5717" s="142" t="s">
        <v>1142</v>
      </c>
      <c r="C5717" s="142" t="s">
        <v>2102</v>
      </c>
      <c r="D5717" s="142">
        <v>6927</v>
      </c>
      <c r="E5717" s="134" t="s">
        <v>2103</v>
      </c>
      <c r="F5717" s="135">
        <v>1</v>
      </c>
      <c r="G5717" s="136">
        <v>1</v>
      </c>
      <c r="H5717" s="135" t="s">
        <v>2104</v>
      </c>
      <c r="I5717" s="135">
        <v>36</v>
      </c>
      <c r="J5717" s="134" t="s">
        <v>2151</v>
      </c>
      <c r="K5717" s="134" t="s">
        <v>2152</v>
      </c>
      <c r="L5717" s="135" t="s">
        <v>193</v>
      </c>
      <c r="M5717" s="135"/>
      <c r="N5717" s="137"/>
      <c r="O5717" s="121"/>
    </row>
    <row r="5718" spans="1:15" x14ac:dyDescent="0.25">
      <c r="A5718" s="141">
        <v>171</v>
      </c>
      <c r="B5718" s="142" t="s">
        <v>1142</v>
      </c>
      <c r="C5718" s="142" t="s">
        <v>2102</v>
      </c>
      <c r="D5718" s="142">
        <v>6928</v>
      </c>
      <c r="E5718" s="134" t="s">
        <v>2103</v>
      </c>
      <c r="F5718" s="135">
        <v>1</v>
      </c>
      <c r="G5718" s="136">
        <v>2</v>
      </c>
      <c r="H5718" s="135" t="s">
        <v>2107</v>
      </c>
      <c r="I5718" s="135">
        <v>36</v>
      </c>
      <c r="J5718" s="134" t="s">
        <v>2151</v>
      </c>
      <c r="K5718" s="134" t="s">
        <v>2152</v>
      </c>
      <c r="L5718" s="135" t="s">
        <v>193</v>
      </c>
      <c r="M5718" s="135"/>
      <c r="N5718" s="137"/>
      <c r="O5718" s="121"/>
    </row>
    <row r="5719" spans="1:15" x14ac:dyDescent="0.25">
      <c r="A5719" s="141">
        <v>171</v>
      </c>
      <c r="B5719" s="142" t="s">
        <v>1142</v>
      </c>
      <c r="C5719" s="142" t="s">
        <v>2102</v>
      </c>
      <c r="D5719" s="142">
        <v>6929</v>
      </c>
      <c r="E5719" s="134" t="s">
        <v>2103</v>
      </c>
      <c r="F5719" s="135">
        <v>1</v>
      </c>
      <c r="G5719" s="136">
        <v>3</v>
      </c>
      <c r="H5719" s="135" t="s">
        <v>2110</v>
      </c>
      <c r="I5719" s="135">
        <v>36</v>
      </c>
      <c r="J5719" s="134" t="s">
        <v>2151</v>
      </c>
      <c r="K5719" s="134" t="s">
        <v>2152</v>
      </c>
      <c r="L5719" s="135" t="s">
        <v>193</v>
      </c>
      <c r="M5719" s="135"/>
      <c r="N5719" s="137"/>
      <c r="O5719" s="121"/>
    </row>
    <row r="5720" spans="1:15" x14ac:dyDescent="0.25">
      <c r="A5720" s="141">
        <v>171</v>
      </c>
      <c r="B5720" s="142" t="s">
        <v>1142</v>
      </c>
      <c r="C5720" s="142" t="s">
        <v>2102</v>
      </c>
      <c r="D5720" s="142">
        <v>6930</v>
      </c>
      <c r="E5720" s="134" t="s">
        <v>2103</v>
      </c>
      <c r="F5720" s="135">
        <v>1</v>
      </c>
      <c r="G5720" s="140">
        <v>4</v>
      </c>
      <c r="H5720" s="135" t="s">
        <v>2111</v>
      </c>
      <c r="I5720" s="135">
        <v>36</v>
      </c>
      <c r="J5720" s="134" t="s">
        <v>2151</v>
      </c>
      <c r="K5720" s="134" t="s">
        <v>2152</v>
      </c>
      <c r="L5720" s="135" t="s">
        <v>193</v>
      </c>
      <c r="M5720" s="135"/>
      <c r="N5720" s="137"/>
      <c r="O5720" s="121"/>
    </row>
    <row r="5721" spans="1:15" x14ac:dyDescent="0.25">
      <c r="A5721" s="141">
        <v>171</v>
      </c>
      <c r="B5721" s="142" t="s">
        <v>1142</v>
      </c>
      <c r="C5721" s="142" t="s">
        <v>2102</v>
      </c>
      <c r="D5721" s="142">
        <v>6931</v>
      </c>
      <c r="E5721" s="134" t="s">
        <v>2103</v>
      </c>
      <c r="F5721" s="135">
        <v>1</v>
      </c>
      <c r="G5721" s="136">
        <v>5</v>
      </c>
      <c r="H5721" s="135" t="s">
        <v>2114</v>
      </c>
      <c r="I5721" s="135">
        <v>124</v>
      </c>
      <c r="J5721" s="134" t="s">
        <v>2105</v>
      </c>
      <c r="K5721" s="134" t="s">
        <v>2106</v>
      </c>
      <c r="L5721" s="135" t="s">
        <v>193</v>
      </c>
      <c r="M5721" s="135"/>
      <c r="N5721" s="137"/>
      <c r="O5721" s="121"/>
    </row>
    <row r="5722" spans="1:15" x14ac:dyDescent="0.25">
      <c r="A5722" s="141">
        <v>171</v>
      </c>
      <c r="B5722" s="142" t="s">
        <v>1142</v>
      </c>
      <c r="C5722" s="142" t="s">
        <v>2102</v>
      </c>
      <c r="D5722" s="142">
        <v>6932</v>
      </c>
      <c r="E5722" s="134" t="s">
        <v>2103</v>
      </c>
      <c r="F5722" s="135">
        <v>1</v>
      </c>
      <c r="G5722" s="136">
        <v>6</v>
      </c>
      <c r="H5722" s="135" t="s">
        <v>2118</v>
      </c>
      <c r="I5722" s="135">
        <v>380</v>
      </c>
      <c r="J5722" s="134" t="s">
        <v>2138</v>
      </c>
      <c r="K5722" s="134" t="s">
        <v>2139</v>
      </c>
      <c r="L5722" s="135" t="s">
        <v>194</v>
      </c>
      <c r="M5722" s="135"/>
      <c r="N5722" s="137"/>
      <c r="O5722" s="121"/>
    </row>
    <row r="5723" spans="1:15" x14ac:dyDescent="0.25">
      <c r="A5723" s="141">
        <v>171</v>
      </c>
      <c r="B5723" s="142" t="s">
        <v>1142</v>
      </c>
      <c r="C5723" s="142" t="s">
        <v>2102</v>
      </c>
      <c r="D5723" s="142">
        <v>6933</v>
      </c>
      <c r="E5723" s="134" t="s">
        <v>2103</v>
      </c>
      <c r="F5723" s="135">
        <v>1</v>
      </c>
      <c r="G5723" s="136">
        <v>7</v>
      </c>
      <c r="H5723" s="135" t="s">
        <v>2119</v>
      </c>
      <c r="I5723" s="135">
        <v>54</v>
      </c>
      <c r="J5723" s="134" t="s">
        <v>2151</v>
      </c>
      <c r="K5723" s="134" t="s">
        <v>2152</v>
      </c>
      <c r="L5723" s="135" t="s">
        <v>193</v>
      </c>
      <c r="M5723" s="135"/>
      <c r="N5723" s="137"/>
      <c r="O5723" s="121"/>
    </row>
    <row r="5724" spans="1:15" x14ac:dyDescent="0.25">
      <c r="A5724" s="141">
        <v>171</v>
      </c>
      <c r="B5724" s="142" t="s">
        <v>1142</v>
      </c>
      <c r="C5724" s="142" t="s">
        <v>2102</v>
      </c>
      <c r="D5724" s="142">
        <v>6934</v>
      </c>
      <c r="E5724" s="134" t="s">
        <v>2103</v>
      </c>
      <c r="F5724" s="135">
        <v>1</v>
      </c>
      <c r="G5724" s="136">
        <v>8</v>
      </c>
      <c r="H5724" s="135" t="s">
        <v>2120</v>
      </c>
      <c r="I5724" s="135">
        <v>189</v>
      </c>
      <c r="J5724" s="134" t="s">
        <v>2155</v>
      </c>
      <c r="K5724" s="134" t="s">
        <v>2156</v>
      </c>
      <c r="L5724" s="135" t="s">
        <v>193</v>
      </c>
      <c r="M5724" s="135"/>
      <c r="N5724" s="137"/>
      <c r="O5724" s="121"/>
    </row>
    <row r="5725" spans="1:15" x14ac:dyDescent="0.25">
      <c r="A5725" s="141">
        <v>171</v>
      </c>
      <c r="B5725" s="142" t="s">
        <v>1142</v>
      </c>
      <c r="C5725" s="142" t="s">
        <v>2102</v>
      </c>
      <c r="D5725" s="142">
        <v>6935</v>
      </c>
      <c r="E5725" s="134" t="s">
        <v>2103</v>
      </c>
      <c r="F5725" s="135">
        <v>1</v>
      </c>
      <c r="G5725" s="140">
        <v>9</v>
      </c>
      <c r="H5725" s="135" t="s">
        <v>2121</v>
      </c>
      <c r="I5725" s="135">
        <v>270</v>
      </c>
      <c r="J5725" s="134" t="s">
        <v>2105</v>
      </c>
      <c r="K5725" s="134" t="s">
        <v>2106</v>
      </c>
      <c r="L5725" s="135" t="s">
        <v>193</v>
      </c>
      <c r="M5725" s="135"/>
      <c r="N5725" s="137"/>
      <c r="O5725" s="121"/>
    </row>
    <row r="5726" spans="1:15" x14ac:dyDescent="0.25">
      <c r="A5726" s="141">
        <v>171</v>
      </c>
      <c r="B5726" s="142" t="s">
        <v>1142</v>
      </c>
      <c r="C5726" s="142" t="s">
        <v>2102</v>
      </c>
      <c r="D5726" s="142">
        <v>6936</v>
      </c>
      <c r="E5726" s="134" t="s">
        <v>2103</v>
      </c>
      <c r="F5726" s="135">
        <v>1</v>
      </c>
      <c r="G5726" s="140">
        <v>10</v>
      </c>
      <c r="H5726" s="135" t="s">
        <v>2122</v>
      </c>
      <c r="I5726" s="135">
        <v>2747</v>
      </c>
      <c r="J5726" s="134" t="s">
        <v>2167</v>
      </c>
      <c r="K5726" s="134" t="s">
        <v>2168</v>
      </c>
      <c r="L5726" s="135" t="s">
        <v>189</v>
      </c>
      <c r="M5726" s="135"/>
      <c r="N5726" s="137"/>
      <c r="O5726" s="121"/>
    </row>
    <row r="5727" spans="1:15" x14ac:dyDescent="0.25">
      <c r="A5727" s="141">
        <v>171</v>
      </c>
      <c r="B5727" s="142" t="s">
        <v>1142</v>
      </c>
      <c r="C5727" s="142" t="s">
        <v>2102</v>
      </c>
      <c r="D5727" s="142">
        <v>6937</v>
      </c>
      <c r="E5727" s="134" t="s">
        <v>2103</v>
      </c>
      <c r="F5727" s="135">
        <v>1</v>
      </c>
      <c r="G5727" s="140">
        <v>11</v>
      </c>
      <c r="H5727" s="135" t="s">
        <v>2123</v>
      </c>
      <c r="I5727" s="135">
        <v>353</v>
      </c>
      <c r="J5727" s="134" t="s">
        <v>2115</v>
      </c>
      <c r="K5727" s="134" t="s">
        <v>2129</v>
      </c>
      <c r="L5727" s="135" t="s">
        <v>194</v>
      </c>
      <c r="M5727" s="135"/>
      <c r="N5727" s="137"/>
      <c r="O5727" s="121"/>
    </row>
    <row r="5728" spans="1:15" x14ac:dyDescent="0.25">
      <c r="A5728" s="141">
        <v>171</v>
      </c>
      <c r="B5728" s="142" t="s">
        <v>1142</v>
      </c>
      <c r="C5728" s="142" t="s">
        <v>2102</v>
      </c>
      <c r="D5728" s="142">
        <v>6938</v>
      </c>
      <c r="E5728" s="134" t="s">
        <v>2103</v>
      </c>
      <c r="F5728" s="135">
        <v>1</v>
      </c>
      <c r="G5728" s="136">
        <v>12</v>
      </c>
      <c r="H5728" s="135" t="s">
        <v>2126</v>
      </c>
      <c r="I5728" s="135">
        <v>1360</v>
      </c>
      <c r="J5728" s="134" t="s">
        <v>2105</v>
      </c>
      <c r="K5728" s="134" t="s">
        <v>2106</v>
      </c>
      <c r="L5728" s="135" t="s">
        <v>193</v>
      </c>
      <c r="M5728" s="135"/>
      <c r="N5728" s="137"/>
      <c r="O5728" s="121"/>
    </row>
    <row r="5729" spans="1:15" x14ac:dyDescent="0.25">
      <c r="A5729" s="141">
        <v>171</v>
      </c>
      <c r="B5729" s="142" t="s">
        <v>1142</v>
      </c>
      <c r="C5729" s="142" t="s">
        <v>2102</v>
      </c>
      <c r="D5729" s="142">
        <v>6939</v>
      </c>
      <c r="E5729" s="134" t="s">
        <v>2103</v>
      </c>
      <c r="F5729" s="135">
        <v>1</v>
      </c>
      <c r="G5729" s="136">
        <v>13</v>
      </c>
      <c r="H5729" s="135" t="s">
        <v>2127</v>
      </c>
      <c r="I5729" s="135">
        <v>72</v>
      </c>
      <c r="J5729" s="134" t="s">
        <v>2155</v>
      </c>
      <c r="K5729" s="134" t="s">
        <v>2156</v>
      </c>
      <c r="L5729" s="135" t="s">
        <v>193</v>
      </c>
      <c r="M5729" s="135"/>
      <c r="N5729" s="137"/>
      <c r="O5729" s="121"/>
    </row>
    <row r="5730" spans="1:15" x14ac:dyDescent="0.25">
      <c r="A5730" s="141">
        <v>171</v>
      </c>
      <c r="B5730" s="142" t="s">
        <v>1142</v>
      </c>
      <c r="C5730" s="142" t="s">
        <v>2102</v>
      </c>
      <c r="D5730" s="142">
        <v>6940</v>
      </c>
      <c r="E5730" s="134" t="s">
        <v>2103</v>
      </c>
      <c r="F5730" s="135">
        <v>1</v>
      </c>
      <c r="G5730" s="136">
        <v>14</v>
      </c>
      <c r="H5730" s="135" t="s">
        <v>2128</v>
      </c>
      <c r="I5730" s="135">
        <v>180</v>
      </c>
      <c r="J5730" s="134" t="s">
        <v>2151</v>
      </c>
      <c r="K5730" s="134" t="s">
        <v>2152</v>
      </c>
      <c r="L5730" s="135" t="s">
        <v>193</v>
      </c>
      <c r="M5730" s="135"/>
      <c r="N5730" s="137"/>
      <c r="O5730" s="121"/>
    </row>
    <row r="5731" spans="1:15" x14ac:dyDescent="0.25">
      <c r="A5731" s="141">
        <v>171</v>
      </c>
      <c r="B5731" s="142" t="s">
        <v>1142</v>
      </c>
      <c r="C5731" s="142" t="s">
        <v>2102</v>
      </c>
      <c r="D5731" s="142">
        <v>6941</v>
      </c>
      <c r="E5731" s="134" t="s">
        <v>2103</v>
      </c>
      <c r="F5731" s="135">
        <v>1</v>
      </c>
      <c r="G5731" s="136">
        <v>15</v>
      </c>
      <c r="H5731" s="135" t="s">
        <v>2130</v>
      </c>
      <c r="I5731" s="135">
        <v>24</v>
      </c>
      <c r="J5731" s="134" t="s">
        <v>2155</v>
      </c>
      <c r="K5731" s="134" t="s">
        <v>2156</v>
      </c>
      <c r="L5731" s="135" t="s">
        <v>193</v>
      </c>
      <c r="M5731" s="135"/>
      <c r="N5731" s="137"/>
      <c r="O5731" s="121"/>
    </row>
    <row r="5732" spans="1:15" x14ac:dyDescent="0.25">
      <c r="A5732" s="141">
        <v>171</v>
      </c>
      <c r="B5732" s="142" t="s">
        <v>1142</v>
      </c>
      <c r="C5732" s="142" t="s">
        <v>2102</v>
      </c>
      <c r="D5732" s="142">
        <v>6942</v>
      </c>
      <c r="E5732" s="134" t="s">
        <v>2103</v>
      </c>
      <c r="F5732" s="135">
        <v>1</v>
      </c>
      <c r="G5732" s="136">
        <v>16</v>
      </c>
      <c r="H5732" s="135" t="s">
        <v>2131</v>
      </c>
      <c r="I5732" s="135">
        <v>112</v>
      </c>
      <c r="J5732" s="134" t="s">
        <v>2108</v>
      </c>
      <c r="K5732" s="134" t="s">
        <v>2109</v>
      </c>
      <c r="L5732" s="135" t="s">
        <v>193</v>
      </c>
      <c r="M5732" s="135"/>
      <c r="N5732" s="137"/>
      <c r="O5732" s="121"/>
    </row>
    <row r="5733" spans="1:15" x14ac:dyDescent="0.25">
      <c r="A5733" s="141">
        <v>171</v>
      </c>
      <c r="B5733" s="142" t="s">
        <v>1142</v>
      </c>
      <c r="C5733" s="142" t="s">
        <v>2102</v>
      </c>
      <c r="D5733" s="142">
        <v>6943</v>
      </c>
      <c r="E5733" s="134" t="s">
        <v>2103</v>
      </c>
      <c r="F5733" s="135">
        <v>1</v>
      </c>
      <c r="G5733" s="136">
        <v>17</v>
      </c>
      <c r="H5733" s="135" t="s">
        <v>2132</v>
      </c>
      <c r="I5733" s="135">
        <v>78</v>
      </c>
      <c r="J5733" s="134" t="s">
        <v>2108</v>
      </c>
      <c r="K5733" s="134" t="s">
        <v>2109</v>
      </c>
      <c r="L5733" s="135" t="s">
        <v>193</v>
      </c>
      <c r="M5733" s="135"/>
      <c r="N5733" s="137"/>
      <c r="O5733" s="121"/>
    </row>
    <row r="5734" spans="1:15" x14ac:dyDescent="0.25">
      <c r="A5734" s="141">
        <v>171</v>
      </c>
      <c r="B5734" s="142" t="s">
        <v>1142</v>
      </c>
      <c r="C5734" s="142" t="s">
        <v>2102</v>
      </c>
      <c r="D5734" s="142">
        <v>6944</v>
      </c>
      <c r="E5734" s="134" t="s">
        <v>2289</v>
      </c>
      <c r="F5734" s="135">
        <v>1</v>
      </c>
      <c r="G5734" s="136">
        <v>1</v>
      </c>
      <c r="H5734" s="135" t="s">
        <v>2290</v>
      </c>
      <c r="I5734" s="135">
        <v>405</v>
      </c>
      <c r="J5734" s="134" t="s">
        <v>2115</v>
      </c>
      <c r="K5734" s="134" t="s">
        <v>2129</v>
      </c>
      <c r="L5734" s="135" t="s">
        <v>194</v>
      </c>
      <c r="M5734" s="135"/>
      <c r="N5734" s="137"/>
      <c r="O5734" s="121"/>
    </row>
    <row r="5735" spans="1:15" x14ac:dyDescent="0.25">
      <c r="A5735" s="141">
        <v>171</v>
      </c>
      <c r="B5735" s="142" t="s">
        <v>1142</v>
      </c>
      <c r="C5735" s="142" t="s">
        <v>2102</v>
      </c>
      <c r="D5735" s="142">
        <v>6945</v>
      </c>
      <c r="E5735" s="134" t="s">
        <v>2289</v>
      </c>
      <c r="F5735" s="135">
        <v>1</v>
      </c>
      <c r="G5735" s="136">
        <v>2</v>
      </c>
      <c r="H5735" s="135" t="s">
        <v>2291</v>
      </c>
      <c r="I5735" s="135">
        <v>810</v>
      </c>
      <c r="J5735" s="134" t="s">
        <v>2115</v>
      </c>
      <c r="K5735" s="134" t="s">
        <v>2116</v>
      </c>
      <c r="L5735" s="135" t="s">
        <v>2117</v>
      </c>
      <c r="M5735" s="135"/>
      <c r="N5735" s="137"/>
      <c r="O5735" s="121"/>
    </row>
    <row r="5736" spans="1:15" x14ac:dyDescent="0.25">
      <c r="A5736" s="141">
        <v>171</v>
      </c>
      <c r="B5736" s="142" t="s">
        <v>1142</v>
      </c>
      <c r="C5736" s="142" t="s">
        <v>2102</v>
      </c>
      <c r="D5736" s="142">
        <v>6946</v>
      </c>
      <c r="E5736" s="134" t="s">
        <v>2289</v>
      </c>
      <c r="F5736" s="135">
        <v>1</v>
      </c>
      <c r="G5736" s="140">
        <v>3</v>
      </c>
      <c r="H5736" s="135" t="s">
        <v>2292</v>
      </c>
      <c r="I5736" s="135">
        <v>810</v>
      </c>
      <c r="J5736" s="134" t="s">
        <v>2115</v>
      </c>
      <c r="K5736" s="134" t="s">
        <v>2116</v>
      </c>
      <c r="L5736" s="135" t="s">
        <v>2117</v>
      </c>
      <c r="M5736" s="135"/>
      <c r="N5736" s="137"/>
      <c r="O5736" s="121"/>
    </row>
    <row r="5737" spans="1:15" x14ac:dyDescent="0.25">
      <c r="A5737" s="141">
        <v>171</v>
      </c>
      <c r="B5737" s="142" t="s">
        <v>1142</v>
      </c>
      <c r="C5737" s="142" t="s">
        <v>2102</v>
      </c>
      <c r="D5737" s="142">
        <v>6947</v>
      </c>
      <c r="E5737" s="134" t="s">
        <v>2289</v>
      </c>
      <c r="F5737" s="135">
        <v>1</v>
      </c>
      <c r="G5737" s="136">
        <v>4</v>
      </c>
      <c r="H5737" s="135" t="s">
        <v>2293</v>
      </c>
      <c r="I5737" s="135">
        <v>810</v>
      </c>
      <c r="J5737" s="134" t="s">
        <v>2115</v>
      </c>
      <c r="K5737" s="134" t="s">
        <v>2116</v>
      </c>
      <c r="L5737" s="135" t="s">
        <v>2117</v>
      </c>
      <c r="M5737" s="135"/>
      <c r="N5737" s="137"/>
      <c r="O5737" s="121"/>
    </row>
    <row r="5738" spans="1:15" x14ac:dyDescent="0.25">
      <c r="A5738" s="141">
        <v>171</v>
      </c>
      <c r="B5738" s="142" t="s">
        <v>1142</v>
      </c>
      <c r="C5738" s="142" t="s">
        <v>2102</v>
      </c>
      <c r="D5738" s="142">
        <v>6948</v>
      </c>
      <c r="E5738" s="134" t="s">
        <v>2289</v>
      </c>
      <c r="F5738" s="135">
        <v>1</v>
      </c>
      <c r="G5738" s="136">
        <v>5</v>
      </c>
      <c r="H5738" s="135" t="s">
        <v>2294</v>
      </c>
      <c r="I5738" s="135">
        <v>810</v>
      </c>
      <c r="J5738" s="134" t="s">
        <v>2115</v>
      </c>
      <c r="K5738" s="134" t="s">
        <v>2116</v>
      </c>
      <c r="L5738" s="135" t="s">
        <v>2117</v>
      </c>
      <c r="M5738" s="135"/>
      <c r="N5738" s="137"/>
      <c r="O5738" s="121"/>
    </row>
    <row r="5739" spans="1:15" x14ac:dyDescent="0.25">
      <c r="A5739" s="141">
        <v>171</v>
      </c>
      <c r="B5739" s="142" t="s">
        <v>1142</v>
      </c>
      <c r="C5739" s="142" t="s">
        <v>2102</v>
      </c>
      <c r="D5739" s="142">
        <v>6949</v>
      </c>
      <c r="E5739" s="134" t="s">
        <v>2289</v>
      </c>
      <c r="F5739" s="135">
        <v>1</v>
      </c>
      <c r="G5739" s="136">
        <v>6</v>
      </c>
      <c r="H5739" s="135" t="s">
        <v>2295</v>
      </c>
      <c r="I5739" s="135">
        <v>810</v>
      </c>
      <c r="J5739" s="134" t="s">
        <v>2115</v>
      </c>
      <c r="K5739" s="134" t="s">
        <v>2116</v>
      </c>
      <c r="L5739" s="135" t="s">
        <v>2117</v>
      </c>
      <c r="M5739" s="135"/>
      <c r="N5739" s="137"/>
      <c r="O5739" s="121"/>
    </row>
    <row r="5740" spans="1:15" x14ac:dyDescent="0.25">
      <c r="A5740" s="141">
        <v>171</v>
      </c>
      <c r="B5740" s="142" t="s">
        <v>1142</v>
      </c>
      <c r="C5740" s="142" t="s">
        <v>2102</v>
      </c>
      <c r="D5740" s="142">
        <v>6950</v>
      </c>
      <c r="E5740" s="134" t="s">
        <v>2289</v>
      </c>
      <c r="F5740" s="135">
        <v>1</v>
      </c>
      <c r="G5740" s="136">
        <v>7</v>
      </c>
      <c r="H5740" s="135" t="s">
        <v>2296</v>
      </c>
      <c r="I5740" s="135">
        <v>810</v>
      </c>
      <c r="J5740" s="134" t="s">
        <v>2115</v>
      </c>
      <c r="K5740" s="134" t="s">
        <v>2116</v>
      </c>
      <c r="L5740" s="135" t="s">
        <v>2117</v>
      </c>
      <c r="M5740" s="135"/>
      <c r="N5740" s="137"/>
      <c r="O5740" s="121"/>
    </row>
    <row r="5741" spans="1:15" x14ac:dyDescent="0.25">
      <c r="A5741" s="141">
        <v>171</v>
      </c>
      <c r="B5741" s="142" t="s">
        <v>1142</v>
      </c>
      <c r="C5741" s="142" t="s">
        <v>2102</v>
      </c>
      <c r="D5741" s="142">
        <v>6951</v>
      </c>
      <c r="E5741" s="134" t="s">
        <v>2289</v>
      </c>
      <c r="F5741" s="135">
        <v>1</v>
      </c>
      <c r="G5741" s="136">
        <v>8</v>
      </c>
      <c r="H5741" s="135" t="s">
        <v>2297</v>
      </c>
      <c r="I5741" s="135">
        <v>32</v>
      </c>
      <c r="J5741" s="134" t="s">
        <v>2155</v>
      </c>
      <c r="K5741" s="134" t="s">
        <v>2156</v>
      </c>
      <c r="L5741" s="135" t="s">
        <v>193</v>
      </c>
      <c r="M5741" s="135"/>
      <c r="N5741" s="137"/>
      <c r="O5741" s="121"/>
    </row>
    <row r="5742" spans="1:15" x14ac:dyDescent="0.25">
      <c r="A5742" s="141">
        <v>171</v>
      </c>
      <c r="B5742" s="142" t="s">
        <v>1142</v>
      </c>
      <c r="C5742" s="142" t="s">
        <v>2102</v>
      </c>
      <c r="D5742" s="142">
        <v>6952</v>
      </c>
      <c r="E5742" s="134" t="s">
        <v>2289</v>
      </c>
      <c r="F5742" s="135">
        <v>1</v>
      </c>
      <c r="G5742" s="136">
        <v>9</v>
      </c>
      <c r="H5742" s="135" t="s">
        <v>2298</v>
      </c>
      <c r="I5742" s="135">
        <v>900</v>
      </c>
      <c r="J5742" s="134" t="s">
        <v>2105</v>
      </c>
      <c r="K5742" s="134" t="s">
        <v>2106</v>
      </c>
      <c r="L5742" s="135" t="s">
        <v>193</v>
      </c>
      <c r="M5742" s="135"/>
      <c r="N5742" s="137"/>
      <c r="O5742" s="121"/>
    </row>
    <row r="5743" spans="1:15" x14ac:dyDescent="0.25">
      <c r="A5743" s="141">
        <v>171</v>
      </c>
      <c r="B5743" s="142" t="s">
        <v>1142</v>
      </c>
      <c r="C5743" s="142" t="s">
        <v>2102</v>
      </c>
      <c r="D5743" s="142">
        <v>6953</v>
      </c>
      <c r="E5743" s="134" t="s">
        <v>2289</v>
      </c>
      <c r="F5743" s="135">
        <v>1</v>
      </c>
      <c r="G5743" s="136">
        <v>10</v>
      </c>
      <c r="H5743" s="135" t="s">
        <v>2299</v>
      </c>
      <c r="I5743" s="135">
        <v>270</v>
      </c>
      <c r="J5743" s="134" t="s">
        <v>2155</v>
      </c>
      <c r="K5743" s="134" t="s">
        <v>2156</v>
      </c>
      <c r="L5743" s="135" t="s">
        <v>193</v>
      </c>
      <c r="M5743" s="135"/>
      <c r="N5743" s="137"/>
      <c r="O5743" s="121"/>
    </row>
    <row r="5744" spans="1:15" x14ac:dyDescent="0.25">
      <c r="A5744" s="141">
        <v>171</v>
      </c>
      <c r="B5744" s="142" t="s">
        <v>1142</v>
      </c>
      <c r="C5744" s="142" t="s">
        <v>2102</v>
      </c>
      <c r="D5744" s="142">
        <v>6954</v>
      </c>
      <c r="E5744" s="134" t="s">
        <v>2289</v>
      </c>
      <c r="F5744" s="135">
        <v>1</v>
      </c>
      <c r="G5744" s="140">
        <v>11</v>
      </c>
      <c r="H5744" s="135" t="s">
        <v>2300</v>
      </c>
      <c r="I5744" s="135">
        <v>200</v>
      </c>
      <c r="J5744" s="134" t="s">
        <v>2155</v>
      </c>
      <c r="K5744" s="134" t="s">
        <v>2156</v>
      </c>
      <c r="L5744" s="135" t="s">
        <v>193</v>
      </c>
      <c r="M5744" s="135"/>
      <c r="N5744" s="137"/>
      <c r="O5744" s="121"/>
    </row>
    <row r="5745" spans="1:15" x14ac:dyDescent="0.25">
      <c r="A5745" s="141">
        <v>171</v>
      </c>
      <c r="B5745" s="142" t="s">
        <v>1142</v>
      </c>
      <c r="C5745" s="142" t="s">
        <v>2102</v>
      </c>
      <c r="D5745" s="142">
        <v>6955</v>
      </c>
      <c r="E5745" s="134" t="s">
        <v>2289</v>
      </c>
      <c r="F5745" s="135">
        <v>1</v>
      </c>
      <c r="G5745" s="136" t="s">
        <v>2700</v>
      </c>
      <c r="H5745" s="135" t="s">
        <v>4526</v>
      </c>
      <c r="I5745" s="135">
        <v>1011</v>
      </c>
      <c r="J5745" s="134" t="s">
        <v>2115</v>
      </c>
      <c r="K5745" s="134" t="s">
        <v>2116</v>
      </c>
      <c r="L5745" s="135" t="s">
        <v>2117</v>
      </c>
      <c r="M5745" s="135"/>
      <c r="N5745" s="143"/>
      <c r="O5745" s="121"/>
    </row>
    <row r="5746" spans="1:15" x14ac:dyDescent="0.25">
      <c r="A5746" s="141">
        <v>171</v>
      </c>
      <c r="B5746" s="142" t="s">
        <v>1142</v>
      </c>
      <c r="C5746" s="142" t="s">
        <v>2102</v>
      </c>
      <c r="D5746" s="142">
        <v>6956</v>
      </c>
      <c r="E5746" s="134" t="s">
        <v>2289</v>
      </c>
      <c r="F5746" s="135">
        <v>1</v>
      </c>
      <c r="G5746" s="136" t="s">
        <v>2702</v>
      </c>
      <c r="H5746" s="135" t="s">
        <v>4527</v>
      </c>
      <c r="I5746" s="135">
        <v>23</v>
      </c>
      <c r="J5746" s="134" t="s">
        <v>2151</v>
      </c>
      <c r="K5746" s="134" t="s">
        <v>2152</v>
      </c>
      <c r="L5746" s="135" t="s">
        <v>193</v>
      </c>
      <c r="M5746" s="135"/>
      <c r="N5746" s="143"/>
      <c r="O5746" s="121"/>
    </row>
    <row r="5747" spans="1:15" x14ac:dyDescent="0.25">
      <c r="A5747" s="141">
        <v>171</v>
      </c>
      <c r="B5747" s="142" t="s">
        <v>1142</v>
      </c>
      <c r="C5747" s="142" t="s">
        <v>2102</v>
      </c>
      <c r="D5747" s="142">
        <v>6957</v>
      </c>
      <c r="E5747" s="134" t="s">
        <v>2289</v>
      </c>
      <c r="F5747" s="135">
        <v>1</v>
      </c>
      <c r="G5747" s="136" t="s">
        <v>4528</v>
      </c>
      <c r="H5747" s="135" t="s">
        <v>4529</v>
      </c>
      <c r="I5747" s="135">
        <v>46</v>
      </c>
      <c r="J5747" s="134" t="s">
        <v>2108</v>
      </c>
      <c r="K5747" s="134" t="s">
        <v>2109</v>
      </c>
      <c r="L5747" s="135" t="s">
        <v>193</v>
      </c>
      <c r="M5747" s="135"/>
      <c r="N5747" s="143"/>
      <c r="O5747" s="121"/>
    </row>
    <row r="5748" spans="1:15" x14ac:dyDescent="0.25">
      <c r="A5748" s="141">
        <v>171</v>
      </c>
      <c r="B5748" s="142" t="s">
        <v>1142</v>
      </c>
      <c r="C5748" s="142" t="s">
        <v>2102</v>
      </c>
      <c r="D5748" s="142">
        <v>6958</v>
      </c>
      <c r="E5748" s="134" t="s">
        <v>2289</v>
      </c>
      <c r="F5748" s="135">
        <v>1</v>
      </c>
      <c r="G5748" s="136">
        <v>13</v>
      </c>
      <c r="H5748" s="135" t="s">
        <v>2302</v>
      </c>
      <c r="I5748" s="135">
        <v>810</v>
      </c>
      <c r="J5748" s="134" t="s">
        <v>2124</v>
      </c>
      <c r="K5748" s="134" t="s">
        <v>2125</v>
      </c>
      <c r="L5748" s="135" t="s">
        <v>192</v>
      </c>
      <c r="M5748" s="135"/>
      <c r="N5748" s="143"/>
      <c r="O5748" s="121"/>
    </row>
    <row r="5749" spans="1:15" x14ac:dyDescent="0.25">
      <c r="A5749" s="141">
        <v>171</v>
      </c>
      <c r="B5749" s="142" t="s">
        <v>1142</v>
      </c>
      <c r="C5749" s="142" t="s">
        <v>2102</v>
      </c>
      <c r="D5749" s="142">
        <v>6959</v>
      </c>
      <c r="E5749" s="134" t="s">
        <v>2289</v>
      </c>
      <c r="F5749" s="135">
        <v>1</v>
      </c>
      <c r="G5749" s="136">
        <v>14</v>
      </c>
      <c r="H5749" s="135" t="s">
        <v>2303</v>
      </c>
      <c r="I5749" s="135">
        <v>88</v>
      </c>
      <c r="J5749" s="134" t="s">
        <v>2108</v>
      </c>
      <c r="K5749" s="134" t="s">
        <v>2109</v>
      </c>
      <c r="L5749" s="135" t="s">
        <v>193</v>
      </c>
      <c r="M5749" s="135"/>
      <c r="N5749" s="143"/>
      <c r="O5749" s="121"/>
    </row>
    <row r="5750" spans="1:15" x14ac:dyDescent="0.25">
      <c r="A5750" s="141">
        <v>171</v>
      </c>
      <c r="B5750" s="142" t="s">
        <v>1142</v>
      </c>
      <c r="C5750" s="142" t="s">
        <v>2102</v>
      </c>
      <c r="D5750" s="142">
        <v>6960</v>
      </c>
      <c r="E5750" s="134" t="s">
        <v>2289</v>
      </c>
      <c r="F5750" s="135">
        <v>1</v>
      </c>
      <c r="G5750" s="136">
        <v>15</v>
      </c>
      <c r="H5750" s="135" t="s">
        <v>2304</v>
      </c>
      <c r="I5750" s="135">
        <v>150</v>
      </c>
      <c r="J5750" s="134" t="s">
        <v>2155</v>
      </c>
      <c r="K5750" s="134" t="s">
        <v>2156</v>
      </c>
      <c r="L5750" s="135" t="s">
        <v>193</v>
      </c>
      <c r="M5750" s="135"/>
      <c r="N5750" s="143"/>
      <c r="O5750" s="121"/>
    </row>
    <row r="5751" spans="1:15" x14ac:dyDescent="0.25">
      <c r="A5751" s="141">
        <v>171</v>
      </c>
      <c r="B5751" s="142" t="s">
        <v>1142</v>
      </c>
      <c r="C5751" s="142" t="s">
        <v>2102</v>
      </c>
      <c r="D5751" s="142">
        <v>6961</v>
      </c>
      <c r="E5751" s="134" t="s">
        <v>2289</v>
      </c>
      <c r="F5751" s="135">
        <v>1</v>
      </c>
      <c r="G5751" s="136">
        <v>16</v>
      </c>
      <c r="H5751" s="135" t="s">
        <v>2305</v>
      </c>
      <c r="I5751" s="135">
        <v>405</v>
      </c>
      <c r="J5751" s="134" t="s">
        <v>2112</v>
      </c>
      <c r="K5751" s="134" t="s">
        <v>2113</v>
      </c>
      <c r="L5751" s="135" t="s">
        <v>194</v>
      </c>
      <c r="M5751" s="135"/>
      <c r="N5751" s="143"/>
      <c r="O5751" s="121"/>
    </row>
    <row r="5752" spans="1:15" x14ac:dyDescent="0.25">
      <c r="A5752" s="141">
        <v>171</v>
      </c>
      <c r="B5752" s="142" t="s">
        <v>1142</v>
      </c>
      <c r="C5752" s="142" t="s">
        <v>2102</v>
      </c>
      <c r="D5752" s="142">
        <v>6962</v>
      </c>
      <c r="E5752" s="134" t="s">
        <v>2289</v>
      </c>
      <c r="F5752" s="135">
        <v>1</v>
      </c>
      <c r="G5752" s="136">
        <v>17</v>
      </c>
      <c r="H5752" s="135" t="s">
        <v>2306</v>
      </c>
      <c r="I5752" s="135">
        <v>216</v>
      </c>
      <c r="J5752" s="134" t="s">
        <v>2112</v>
      </c>
      <c r="K5752" s="134" t="s">
        <v>2113</v>
      </c>
      <c r="L5752" s="135" t="s">
        <v>194</v>
      </c>
      <c r="M5752" s="135"/>
      <c r="N5752" s="143"/>
      <c r="O5752" s="121"/>
    </row>
    <row r="5753" spans="1:15" x14ac:dyDescent="0.25">
      <c r="A5753" s="141">
        <v>171</v>
      </c>
      <c r="B5753" s="142" t="s">
        <v>1142</v>
      </c>
      <c r="C5753" s="142" t="s">
        <v>2102</v>
      </c>
      <c r="D5753" s="142">
        <v>6963</v>
      </c>
      <c r="E5753" s="134" t="s">
        <v>2289</v>
      </c>
      <c r="F5753" s="135">
        <v>1</v>
      </c>
      <c r="G5753" s="136">
        <v>18</v>
      </c>
      <c r="H5753" s="135" t="s">
        <v>2307</v>
      </c>
      <c r="I5753" s="135">
        <v>324</v>
      </c>
      <c r="J5753" s="134" t="s">
        <v>2112</v>
      </c>
      <c r="K5753" s="134" t="s">
        <v>2113</v>
      </c>
      <c r="L5753" s="135" t="s">
        <v>194</v>
      </c>
      <c r="M5753" s="135"/>
      <c r="N5753" s="143"/>
      <c r="O5753" s="121"/>
    </row>
    <row r="5754" spans="1:15" x14ac:dyDescent="0.25">
      <c r="A5754" s="141">
        <v>171</v>
      </c>
      <c r="B5754" s="142" t="s">
        <v>1142</v>
      </c>
      <c r="C5754" s="142" t="s">
        <v>2102</v>
      </c>
      <c r="D5754" s="142">
        <v>6964</v>
      </c>
      <c r="E5754" s="134" t="s">
        <v>2289</v>
      </c>
      <c r="F5754" s="135">
        <v>1</v>
      </c>
      <c r="G5754" s="136">
        <v>19</v>
      </c>
      <c r="H5754" s="135" t="s">
        <v>2308</v>
      </c>
      <c r="I5754" s="135">
        <v>465</v>
      </c>
      <c r="J5754" s="134" t="s">
        <v>2115</v>
      </c>
      <c r="K5754" s="134" t="s">
        <v>2129</v>
      </c>
      <c r="L5754" s="135" t="s">
        <v>194</v>
      </c>
      <c r="M5754" s="135"/>
      <c r="N5754" s="143"/>
      <c r="O5754" s="121"/>
    </row>
    <row r="5755" spans="1:15" x14ac:dyDescent="0.25">
      <c r="A5755" s="141">
        <v>171</v>
      </c>
      <c r="B5755" s="142" t="s">
        <v>1142</v>
      </c>
      <c r="C5755" s="142" t="s">
        <v>2102</v>
      </c>
      <c r="D5755" s="142">
        <v>6965</v>
      </c>
      <c r="E5755" s="134" t="s">
        <v>2289</v>
      </c>
      <c r="F5755" s="135">
        <v>1</v>
      </c>
      <c r="G5755" s="136">
        <v>20</v>
      </c>
      <c r="H5755" s="135" t="s">
        <v>2309</v>
      </c>
      <c r="I5755" s="135">
        <v>324</v>
      </c>
      <c r="J5755" s="134" t="s">
        <v>2108</v>
      </c>
      <c r="K5755" s="134" t="s">
        <v>2109</v>
      </c>
      <c r="L5755" s="135" t="s">
        <v>193</v>
      </c>
      <c r="M5755" s="135"/>
      <c r="N5755" s="143"/>
      <c r="O5755" s="121"/>
    </row>
    <row r="5756" spans="1:15" x14ac:dyDescent="0.25">
      <c r="A5756" s="141">
        <v>171</v>
      </c>
      <c r="B5756" s="142" t="s">
        <v>1142</v>
      </c>
      <c r="C5756" s="142" t="s">
        <v>2102</v>
      </c>
      <c r="D5756" s="142">
        <v>6966</v>
      </c>
      <c r="E5756" s="134" t="s">
        <v>2289</v>
      </c>
      <c r="F5756" s="135">
        <v>1</v>
      </c>
      <c r="G5756" s="136">
        <v>21</v>
      </c>
      <c r="H5756" s="135" t="s">
        <v>2310</v>
      </c>
      <c r="I5756" s="135">
        <v>351</v>
      </c>
      <c r="J5756" s="134" t="s">
        <v>2108</v>
      </c>
      <c r="K5756" s="134" t="s">
        <v>2109</v>
      </c>
      <c r="L5756" s="135" t="s">
        <v>193</v>
      </c>
      <c r="M5756" s="135"/>
      <c r="N5756" s="143"/>
      <c r="O5756" s="121"/>
    </row>
    <row r="5757" spans="1:15" x14ac:dyDescent="0.25">
      <c r="A5757" s="141">
        <v>171</v>
      </c>
      <c r="B5757" s="142" t="s">
        <v>1142</v>
      </c>
      <c r="C5757" s="142" t="s">
        <v>2102</v>
      </c>
      <c r="D5757" s="142">
        <v>6967</v>
      </c>
      <c r="E5757" s="134" t="s">
        <v>2289</v>
      </c>
      <c r="F5757" s="135">
        <v>1</v>
      </c>
      <c r="G5757" s="136">
        <v>22</v>
      </c>
      <c r="H5757" s="135" t="s">
        <v>2311</v>
      </c>
      <c r="I5757" s="135">
        <v>120</v>
      </c>
      <c r="J5757" s="134" t="s">
        <v>2138</v>
      </c>
      <c r="K5757" s="134" t="s">
        <v>2139</v>
      </c>
      <c r="L5757" s="135" t="s">
        <v>194</v>
      </c>
      <c r="M5757" s="135"/>
      <c r="N5757" s="143"/>
      <c r="O5757" s="121"/>
    </row>
    <row r="5758" spans="1:15" x14ac:dyDescent="0.25">
      <c r="A5758" s="141">
        <v>171</v>
      </c>
      <c r="B5758" s="142" t="s">
        <v>1142</v>
      </c>
      <c r="C5758" s="142" t="s">
        <v>2102</v>
      </c>
      <c r="D5758" s="142">
        <v>6968</v>
      </c>
      <c r="E5758" s="134" t="s">
        <v>2289</v>
      </c>
      <c r="F5758" s="135">
        <v>1</v>
      </c>
      <c r="G5758" s="136">
        <v>23</v>
      </c>
      <c r="H5758" s="135" t="s">
        <v>2312</v>
      </c>
      <c r="I5758" s="135">
        <v>132</v>
      </c>
      <c r="J5758" s="134" t="s">
        <v>2151</v>
      </c>
      <c r="K5758" s="134" t="s">
        <v>2152</v>
      </c>
      <c r="L5758" s="135" t="s">
        <v>193</v>
      </c>
      <c r="M5758" s="135"/>
      <c r="N5758" s="143"/>
      <c r="O5758" s="121"/>
    </row>
    <row r="5759" spans="1:15" x14ac:dyDescent="0.25">
      <c r="A5759" s="141">
        <v>171</v>
      </c>
      <c r="B5759" s="142" t="s">
        <v>1142</v>
      </c>
      <c r="C5759" s="142" t="s">
        <v>2102</v>
      </c>
      <c r="D5759" s="142">
        <v>6969</v>
      </c>
      <c r="E5759" s="134" t="s">
        <v>2289</v>
      </c>
      <c r="F5759" s="135">
        <v>1</v>
      </c>
      <c r="G5759" s="136">
        <v>24</v>
      </c>
      <c r="H5759" s="135" t="s">
        <v>2314</v>
      </c>
      <c r="I5759" s="135">
        <v>112</v>
      </c>
      <c r="J5759" s="134" t="s">
        <v>2108</v>
      </c>
      <c r="K5759" s="134" t="s">
        <v>2109</v>
      </c>
      <c r="L5759" s="135" t="s">
        <v>193</v>
      </c>
      <c r="M5759" s="135"/>
      <c r="N5759" s="143"/>
      <c r="O5759" s="121"/>
    </row>
    <row r="5760" spans="1:15" x14ac:dyDescent="0.25">
      <c r="A5760" s="141">
        <v>171</v>
      </c>
      <c r="B5760" s="142" t="s">
        <v>1142</v>
      </c>
      <c r="C5760" s="142" t="s">
        <v>2102</v>
      </c>
      <c r="D5760" s="142">
        <v>6970</v>
      </c>
      <c r="E5760" s="134" t="s">
        <v>2289</v>
      </c>
      <c r="F5760" s="135">
        <v>1</v>
      </c>
      <c r="G5760" s="136">
        <v>25</v>
      </c>
      <c r="H5760" s="135" t="s">
        <v>2315</v>
      </c>
      <c r="I5760" s="135">
        <v>64</v>
      </c>
      <c r="J5760" s="134" t="s">
        <v>2112</v>
      </c>
      <c r="K5760" s="134" t="s">
        <v>2113</v>
      </c>
      <c r="L5760" s="135" t="s">
        <v>194</v>
      </c>
      <c r="M5760" s="135"/>
      <c r="N5760" s="143"/>
      <c r="O5760" s="121"/>
    </row>
    <row r="5761" spans="1:15" x14ac:dyDescent="0.25">
      <c r="A5761" s="141">
        <v>171</v>
      </c>
      <c r="B5761" s="142" t="s">
        <v>1142</v>
      </c>
      <c r="C5761" s="142" t="s">
        <v>2102</v>
      </c>
      <c r="D5761" s="142">
        <v>6971</v>
      </c>
      <c r="E5761" s="134" t="s">
        <v>2289</v>
      </c>
      <c r="F5761" s="135">
        <v>1</v>
      </c>
      <c r="G5761" s="136">
        <v>26</v>
      </c>
      <c r="H5761" s="135" t="s">
        <v>2316</v>
      </c>
      <c r="I5761" s="135">
        <v>36</v>
      </c>
      <c r="J5761" s="134" t="s">
        <v>2151</v>
      </c>
      <c r="K5761" s="134" t="s">
        <v>2152</v>
      </c>
      <c r="L5761" s="135" t="s">
        <v>193</v>
      </c>
      <c r="M5761" s="135"/>
      <c r="N5761" s="143"/>
      <c r="O5761" s="121"/>
    </row>
    <row r="5762" spans="1:15" x14ac:dyDescent="0.25">
      <c r="A5762" s="141">
        <v>171</v>
      </c>
      <c r="B5762" s="142" t="s">
        <v>1142</v>
      </c>
      <c r="C5762" s="142" t="s">
        <v>2102</v>
      </c>
      <c r="D5762" s="142">
        <v>6972</v>
      </c>
      <c r="E5762" s="134" t="s">
        <v>2289</v>
      </c>
      <c r="F5762" s="135">
        <v>1</v>
      </c>
      <c r="G5762" s="136">
        <v>27</v>
      </c>
      <c r="H5762" s="135" t="s">
        <v>2318</v>
      </c>
      <c r="I5762" s="135">
        <v>1500</v>
      </c>
      <c r="J5762" s="134" t="s">
        <v>2105</v>
      </c>
      <c r="K5762" s="134" t="s">
        <v>2106</v>
      </c>
      <c r="L5762" s="135" t="s">
        <v>193</v>
      </c>
      <c r="M5762" s="135"/>
      <c r="N5762" s="143"/>
      <c r="O5762" s="121"/>
    </row>
    <row r="5763" spans="1:15" x14ac:dyDescent="0.25">
      <c r="A5763" s="141">
        <v>171</v>
      </c>
      <c r="B5763" s="142" t="s">
        <v>1142</v>
      </c>
      <c r="C5763" s="142" t="s">
        <v>2102</v>
      </c>
      <c r="D5763" s="142">
        <v>6973</v>
      </c>
      <c r="E5763" s="134" t="s">
        <v>2289</v>
      </c>
      <c r="F5763" s="135">
        <v>1</v>
      </c>
      <c r="G5763" s="140">
        <v>28</v>
      </c>
      <c r="H5763" s="135" t="s">
        <v>2319</v>
      </c>
      <c r="I5763" s="135">
        <v>70</v>
      </c>
      <c r="J5763" s="134" t="s">
        <v>2155</v>
      </c>
      <c r="K5763" s="134" t="s">
        <v>2156</v>
      </c>
      <c r="L5763" s="135" t="s">
        <v>193</v>
      </c>
      <c r="M5763" s="135"/>
      <c r="N5763" s="143"/>
      <c r="O5763" s="121"/>
    </row>
    <row r="5764" spans="1:15" x14ac:dyDescent="0.25">
      <c r="A5764" s="141">
        <v>171</v>
      </c>
      <c r="B5764" s="142" t="s">
        <v>1142</v>
      </c>
      <c r="C5764" s="142" t="s">
        <v>2102</v>
      </c>
      <c r="D5764" s="142">
        <v>6974</v>
      </c>
      <c r="E5764" s="134" t="s">
        <v>2442</v>
      </c>
      <c r="F5764" s="135">
        <v>1</v>
      </c>
      <c r="G5764" s="136">
        <v>1</v>
      </c>
      <c r="H5764" s="135" t="s">
        <v>2443</v>
      </c>
      <c r="I5764" s="135">
        <v>866</v>
      </c>
      <c r="J5764" s="134" t="s">
        <v>2115</v>
      </c>
      <c r="K5764" s="134" t="s">
        <v>2116</v>
      </c>
      <c r="L5764" s="135" t="s">
        <v>2117</v>
      </c>
      <c r="M5764" s="135"/>
      <c r="N5764" s="143"/>
      <c r="O5764" s="121"/>
    </row>
    <row r="5765" spans="1:15" x14ac:dyDescent="0.25">
      <c r="A5765" s="141">
        <v>171</v>
      </c>
      <c r="B5765" s="142" t="s">
        <v>1142</v>
      </c>
      <c r="C5765" s="142" t="s">
        <v>2102</v>
      </c>
      <c r="D5765" s="142">
        <v>6975</v>
      </c>
      <c r="E5765" s="134" t="s">
        <v>2446</v>
      </c>
      <c r="F5765" s="135">
        <v>1</v>
      </c>
      <c r="G5765" s="136">
        <v>1</v>
      </c>
      <c r="H5765" s="135" t="s">
        <v>2447</v>
      </c>
      <c r="I5765" s="135">
        <v>886</v>
      </c>
      <c r="J5765" s="134" t="s">
        <v>2115</v>
      </c>
      <c r="K5765" s="134" t="s">
        <v>2116</v>
      </c>
      <c r="L5765" s="135" t="s">
        <v>2117</v>
      </c>
      <c r="M5765" s="135"/>
      <c r="N5765" s="143"/>
      <c r="O5765" s="121"/>
    </row>
    <row r="5766" spans="1:15" x14ac:dyDescent="0.25">
      <c r="A5766" s="141">
        <v>171</v>
      </c>
      <c r="B5766" s="142" t="s">
        <v>1142</v>
      </c>
      <c r="C5766" s="142" t="s">
        <v>2102</v>
      </c>
      <c r="D5766" s="142">
        <v>6976</v>
      </c>
      <c r="E5766" s="134" t="s">
        <v>2450</v>
      </c>
      <c r="F5766" s="135">
        <v>1</v>
      </c>
      <c r="G5766" s="136">
        <v>1</v>
      </c>
      <c r="H5766" s="135" t="s">
        <v>2451</v>
      </c>
      <c r="I5766" s="135">
        <v>960</v>
      </c>
      <c r="J5766" s="134" t="s">
        <v>2115</v>
      </c>
      <c r="K5766" s="134" t="s">
        <v>2116</v>
      </c>
      <c r="L5766" s="135" t="s">
        <v>2117</v>
      </c>
      <c r="M5766" s="135"/>
      <c r="N5766" s="143"/>
      <c r="O5766" s="121"/>
    </row>
    <row r="5767" spans="1:15" x14ac:dyDescent="0.25">
      <c r="A5767" s="141">
        <v>171</v>
      </c>
      <c r="B5767" s="142" t="s">
        <v>1142</v>
      </c>
      <c r="C5767" s="142" t="s">
        <v>2102</v>
      </c>
      <c r="D5767" s="142">
        <v>6977</v>
      </c>
      <c r="E5767" s="134" t="s">
        <v>2452</v>
      </c>
      <c r="F5767" s="135">
        <v>1</v>
      </c>
      <c r="G5767" s="136">
        <v>1</v>
      </c>
      <c r="H5767" s="135" t="s">
        <v>2453</v>
      </c>
      <c r="I5767" s="135">
        <v>864</v>
      </c>
      <c r="J5767" s="134" t="s">
        <v>2115</v>
      </c>
      <c r="K5767" s="134" t="s">
        <v>2116</v>
      </c>
      <c r="L5767" s="135" t="s">
        <v>2117</v>
      </c>
      <c r="M5767" s="135"/>
      <c r="N5767" s="143"/>
      <c r="O5767" s="121"/>
    </row>
    <row r="5768" spans="1:15" x14ac:dyDescent="0.25">
      <c r="A5768" s="139">
        <v>173</v>
      </c>
      <c r="B5768" s="135" t="s">
        <v>1570</v>
      </c>
      <c r="C5768" s="134" t="s">
        <v>2102</v>
      </c>
      <c r="D5768" s="135">
        <v>10156</v>
      </c>
      <c r="E5768" s="135" t="s">
        <v>2349</v>
      </c>
      <c r="F5768" s="135">
        <v>1</v>
      </c>
      <c r="G5768" s="136" t="s">
        <v>4088</v>
      </c>
      <c r="H5768" s="135" t="s">
        <v>4530</v>
      </c>
      <c r="I5768" s="135">
        <v>78</v>
      </c>
      <c r="J5768" s="135" t="s">
        <v>2112</v>
      </c>
      <c r="K5768" s="135" t="s">
        <v>2113</v>
      </c>
      <c r="L5768" s="135" t="s">
        <v>194</v>
      </c>
      <c r="M5768" s="135"/>
      <c r="N5768" s="137"/>
      <c r="O5768" s="121"/>
    </row>
    <row r="5769" spans="1:15" x14ac:dyDescent="0.25">
      <c r="A5769" s="139">
        <v>173</v>
      </c>
      <c r="B5769" s="135" t="s">
        <v>1570</v>
      </c>
      <c r="C5769" s="134" t="s">
        <v>2102</v>
      </c>
      <c r="D5769" s="135">
        <v>10157</v>
      </c>
      <c r="E5769" s="135" t="s">
        <v>2349</v>
      </c>
      <c r="F5769" s="135">
        <v>1</v>
      </c>
      <c r="G5769" s="136" t="s">
        <v>4090</v>
      </c>
      <c r="H5769" s="135" t="s">
        <v>4531</v>
      </c>
      <c r="I5769" s="135">
        <v>166</v>
      </c>
      <c r="J5769" s="135" t="s">
        <v>2108</v>
      </c>
      <c r="K5769" s="135" t="s">
        <v>2109</v>
      </c>
      <c r="L5769" s="135" t="s">
        <v>193</v>
      </c>
      <c r="M5769" s="135"/>
      <c r="N5769" s="137"/>
      <c r="O5769" s="121"/>
    </row>
    <row r="5770" spans="1:15" x14ac:dyDescent="0.25">
      <c r="A5770" s="139">
        <v>173</v>
      </c>
      <c r="B5770" s="135" t="s">
        <v>1570</v>
      </c>
      <c r="C5770" s="134" t="s">
        <v>2102</v>
      </c>
      <c r="D5770" s="135">
        <v>10158</v>
      </c>
      <c r="E5770" s="135" t="s">
        <v>2349</v>
      </c>
      <c r="F5770" s="135">
        <v>1</v>
      </c>
      <c r="G5770" s="136" t="s">
        <v>4092</v>
      </c>
      <c r="H5770" s="135" t="s">
        <v>4532</v>
      </c>
      <c r="I5770" s="135">
        <v>166</v>
      </c>
      <c r="J5770" s="135" t="s">
        <v>2108</v>
      </c>
      <c r="K5770" s="135" t="s">
        <v>2109</v>
      </c>
      <c r="L5770" s="135" t="s">
        <v>193</v>
      </c>
      <c r="M5770" s="135"/>
      <c r="N5770" s="137"/>
      <c r="O5770" s="121"/>
    </row>
    <row r="5771" spans="1:15" x14ac:dyDescent="0.25">
      <c r="A5771" s="139">
        <v>173</v>
      </c>
      <c r="B5771" s="135" t="s">
        <v>1570</v>
      </c>
      <c r="C5771" s="134" t="s">
        <v>2102</v>
      </c>
      <c r="D5771" s="135">
        <v>10159</v>
      </c>
      <c r="E5771" s="135" t="s">
        <v>2349</v>
      </c>
      <c r="F5771" s="135">
        <v>1</v>
      </c>
      <c r="G5771" s="140" t="s">
        <v>4094</v>
      </c>
      <c r="H5771" s="135" t="s">
        <v>4533</v>
      </c>
      <c r="I5771" s="135">
        <v>104</v>
      </c>
      <c r="J5771" s="135" t="s">
        <v>2151</v>
      </c>
      <c r="K5771" s="135" t="s">
        <v>2152</v>
      </c>
      <c r="L5771" s="135" t="s">
        <v>193</v>
      </c>
      <c r="M5771" s="135"/>
      <c r="N5771" s="137"/>
      <c r="O5771" s="121"/>
    </row>
    <row r="5772" spans="1:15" x14ac:dyDescent="0.25">
      <c r="A5772" s="139">
        <v>173</v>
      </c>
      <c r="B5772" s="135" t="s">
        <v>1570</v>
      </c>
      <c r="C5772" s="134" t="s">
        <v>2102</v>
      </c>
      <c r="D5772" s="135">
        <v>10160</v>
      </c>
      <c r="E5772" s="135" t="s">
        <v>2349</v>
      </c>
      <c r="F5772" s="135">
        <v>1</v>
      </c>
      <c r="G5772" s="140" t="s">
        <v>4096</v>
      </c>
      <c r="H5772" s="135" t="s">
        <v>4534</v>
      </c>
      <c r="I5772" s="135">
        <v>93</v>
      </c>
      <c r="J5772" s="135" t="s">
        <v>2151</v>
      </c>
      <c r="K5772" s="135" t="s">
        <v>2152</v>
      </c>
      <c r="L5772" s="135" t="s">
        <v>193</v>
      </c>
      <c r="M5772" s="135"/>
      <c r="N5772" s="137"/>
      <c r="O5772" s="121"/>
    </row>
    <row r="5773" spans="1:15" x14ac:dyDescent="0.25">
      <c r="A5773" s="139">
        <v>173</v>
      </c>
      <c r="B5773" s="135" t="s">
        <v>1570</v>
      </c>
      <c r="C5773" s="134" t="s">
        <v>2102</v>
      </c>
      <c r="D5773" s="135">
        <v>10161</v>
      </c>
      <c r="E5773" s="135" t="s">
        <v>2349</v>
      </c>
      <c r="F5773" s="135">
        <v>1</v>
      </c>
      <c r="G5773" s="140" t="s">
        <v>4475</v>
      </c>
      <c r="H5773" s="135" t="s">
        <v>4535</v>
      </c>
      <c r="I5773" s="135">
        <v>244</v>
      </c>
      <c r="J5773" s="135" t="s">
        <v>2105</v>
      </c>
      <c r="K5773" s="135" t="s">
        <v>2106</v>
      </c>
      <c r="L5773" s="135" t="s">
        <v>193</v>
      </c>
      <c r="M5773" s="135"/>
      <c r="N5773" s="137"/>
      <c r="O5773" s="121"/>
    </row>
    <row r="5774" spans="1:15" x14ac:dyDescent="0.25">
      <c r="A5774" s="139">
        <v>173</v>
      </c>
      <c r="B5774" s="135" t="s">
        <v>1570</v>
      </c>
      <c r="C5774" s="134" t="s">
        <v>2102</v>
      </c>
      <c r="D5774" s="135">
        <v>10162</v>
      </c>
      <c r="E5774" s="135" t="s">
        <v>2349</v>
      </c>
      <c r="F5774" s="135">
        <v>1</v>
      </c>
      <c r="G5774" s="140" t="s">
        <v>4098</v>
      </c>
      <c r="H5774" s="135" t="s">
        <v>4536</v>
      </c>
      <c r="I5774" s="135">
        <v>10</v>
      </c>
      <c r="J5774" s="135" t="s">
        <v>2155</v>
      </c>
      <c r="K5774" s="135" t="s">
        <v>2156</v>
      </c>
      <c r="L5774" s="135" t="s">
        <v>193</v>
      </c>
      <c r="M5774" s="135"/>
      <c r="N5774" s="137"/>
      <c r="O5774" s="121"/>
    </row>
    <row r="5775" spans="1:15" x14ac:dyDescent="0.25">
      <c r="A5775" s="139">
        <v>173</v>
      </c>
      <c r="B5775" s="135" t="s">
        <v>1570</v>
      </c>
      <c r="C5775" s="134" t="s">
        <v>2102</v>
      </c>
      <c r="D5775" s="135">
        <v>10163</v>
      </c>
      <c r="E5775" s="135" t="s">
        <v>2349</v>
      </c>
      <c r="F5775" s="135">
        <v>1</v>
      </c>
      <c r="G5775" s="140" t="s">
        <v>4100</v>
      </c>
      <c r="H5775" s="135" t="s">
        <v>4537</v>
      </c>
      <c r="I5775" s="135">
        <v>2831</v>
      </c>
      <c r="J5775" s="135" t="s">
        <v>2538</v>
      </c>
      <c r="K5775" s="135" t="s">
        <v>2539</v>
      </c>
      <c r="L5775" s="135" t="s">
        <v>191</v>
      </c>
      <c r="M5775" s="135"/>
      <c r="N5775" s="137"/>
      <c r="O5775" s="121"/>
    </row>
    <row r="5776" spans="1:15" x14ac:dyDescent="0.25">
      <c r="A5776" s="139">
        <v>173</v>
      </c>
      <c r="B5776" s="135" t="s">
        <v>1570</v>
      </c>
      <c r="C5776" s="134" t="s">
        <v>2102</v>
      </c>
      <c r="D5776" s="135">
        <v>10164</v>
      </c>
      <c r="E5776" s="135" t="s">
        <v>2427</v>
      </c>
      <c r="F5776" s="135">
        <v>1</v>
      </c>
      <c r="G5776" s="140" t="s">
        <v>4108</v>
      </c>
      <c r="H5776" s="135" t="s">
        <v>4538</v>
      </c>
      <c r="I5776" s="135">
        <v>208</v>
      </c>
      <c r="J5776" s="135" t="s">
        <v>2112</v>
      </c>
      <c r="K5776" s="135" t="s">
        <v>2113</v>
      </c>
      <c r="L5776" s="135" t="s">
        <v>194</v>
      </c>
      <c r="M5776" s="135"/>
      <c r="N5776" s="137"/>
      <c r="O5776" s="121"/>
    </row>
    <row r="5777" spans="1:15" x14ac:dyDescent="0.25">
      <c r="A5777" s="139">
        <v>173</v>
      </c>
      <c r="B5777" s="135" t="s">
        <v>1570</v>
      </c>
      <c r="C5777" s="134" t="s">
        <v>2102</v>
      </c>
      <c r="D5777" s="135">
        <v>10165</v>
      </c>
      <c r="E5777" s="135" t="s">
        <v>2427</v>
      </c>
      <c r="F5777" s="135">
        <v>1</v>
      </c>
      <c r="G5777" s="136" t="s">
        <v>4110</v>
      </c>
      <c r="H5777" s="135" t="s">
        <v>4539</v>
      </c>
      <c r="I5777" s="135">
        <v>194</v>
      </c>
      <c r="J5777" s="135" t="s">
        <v>2112</v>
      </c>
      <c r="K5777" s="135" t="s">
        <v>2113</v>
      </c>
      <c r="L5777" s="135" t="s">
        <v>194</v>
      </c>
      <c r="M5777" s="135"/>
      <c r="N5777" s="137"/>
      <c r="O5777" s="121"/>
    </row>
    <row r="5778" spans="1:15" x14ac:dyDescent="0.25">
      <c r="A5778" s="139">
        <v>173</v>
      </c>
      <c r="B5778" s="135" t="s">
        <v>1570</v>
      </c>
      <c r="C5778" s="134" t="s">
        <v>2102</v>
      </c>
      <c r="D5778" s="135">
        <v>10166</v>
      </c>
      <c r="E5778" s="135" t="s">
        <v>2427</v>
      </c>
      <c r="F5778" s="135">
        <v>1</v>
      </c>
      <c r="G5778" s="140" t="s">
        <v>4112</v>
      </c>
      <c r="H5778" s="135" t="s">
        <v>4540</v>
      </c>
      <c r="I5778" s="135">
        <v>304</v>
      </c>
      <c r="J5778" s="135" t="s">
        <v>2112</v>
      </c>
      <c r="K5778" s="135" t="s">
        <v>2113</v>
      </c>
      <c r="L5778" s="135" t="s">
        <v>194</v>
      </c>
      <c r="M5778" s="135"/>
      <c r="N5778" s="137"/>
      <c r="O5778" s="121"/>
    </row>
    <row r="5779" spans="1:15" x14ac:dyDescent="0.25">
      <c r="A5779" s="139">
        <v>173</v>
      </c>
      <c r="B5779" s="135" t="s">
        <v>1570</v>
      </c>
      <c r="C5779" s="134" t="s">
        <v>2102</v>
      </c>
      <c r="D5779" s="135">
        <v>10167</v>
      </c>
      <c r="E5779" s="135" t="s">
        <v>2427</v>
      </c>
      <c r="F5779" s="135">
        <v>1</v>
      </c>
      <c r="G5779" s="140" t="s">
        <v>4114</v>
      </c>
      <c r="H5779" s="135" t="s">
        <v>4541</v>
      </c>
      <c r="I5779" s="135">
        <v>75</v>
      </c>
      <c r="J5779" s="135" t="s">
        <v>2105</v>
      </c>
      <c r="K5779" s="135" t="s">
        <v>2106</v>
      </c>
      <c r="L5779" s="135" t="s">
        <v>193</v>
      </c>
      <c r="M5779" s="135"/>
      <c r="N5779" s="137"/>
      <c r="O5779" s="121"/>
    </row>
    <row r="5780" spans="1:15" x14ac:dyDescent="0.25">
      <c r="A5780" s="139">
        <v>173</v>
      </c>
      <c r="B5780" s="135" t="s">
        <v>1570</v>
      </c>
      <c r="C5780" s="134" t="s">
        <v>2102</v>
      </c>
      <c r="D5780" s="135">
        <v>10168</v>
      </c>
      <c r="E5780" s="135" t="s">
        <v>4542</v>
      </c>
      <c r="F5780" s="135">
        <v>1</v>
      </c>
      <c r="G5780" s="136">
        <v>16</v>
      </c>
      <c r="H5780" s="135" t="s">
        <v>4543</v>
      </c>
      <c r="I5780" s="135">
        <v>780</v>
      </c>
      <c r="J5780" s="135" t="s">
        <v>2115</v>
      </c>
      <c r="K5780" s="135" t="s">
        <v>2116</v>
      </c>
      <c r="L5780" s="135" t="s">
        <v>2117</v>
      </c>
      <c r="M5780" s="135"/>
      <c r="N5780" s="137"/>
      <c r="O5780" s="121"/>
    </row>
    <row r="5781" spans="1:15" x14ac:dyDescent="0.25">
      <c r="A5781" s="139">
        <v>173</v>
      </c>
      <c r="B5781" s="135" t="s">
        <v>1570</v>
      </c>
      <c r="C5781" s="134" t="s">
        <v>2102</v>
      </c>
      <c r="D5781" s="135">
        <v>10169</v>
      </c>
      <c r="E5781" s="135" t="s">
        <v>4542</v>
      </c>
      <c r="F5781" s="135">
        <v>1</v>
      </c>
      <c r="G5781" s="136" t="s">
        <v>2256</v>
      </c>
      <c r="H5781" s="135" t="s">
        <v>4544</v>
      </c>
      <c r="I5781" s="135">
        <v>32</v>
      </c>
      <c r="J5781" s="135" t="s">
        <v>2151</v>
      </c>
      <c r="K5781" s="135" t="s">
        <v>2152</v>
      </c>
      <c r="L5781" s="135" t="s">
        <v>193</v>
      </c>
      <c r="M5781" s="135"/>
      <c r="N5781" s="137"/>
      <c r="O5781" s="121"/>
    </row>
    <row r="5782" spans="1:15" x14ac:dyDescent="0.25">
      <c r="A5782" s="139">
        <v>173</v>
      </c>
      <c r="B5782" s="135" t="s">
        <v>1570</v>
      </c>
      <c r="C5782" s="134" t="s">
        <v>2102</v>
      </c>
      <c r="D5782" s="135">
        <v>10170</v>
      </c>
      <c r="E5782" s="135" t="s">
        <v>4545</v>
      </c>
      <c r="F5782" s="135">
        <v>1</v>
      </c>
      <c r="G5782" s="140" t="s">
        <v>2467</v>
      </c>
      <c r="H5782" s="135" t="s">
        <v>4546</v>
      </c>
      <c r="I5782" s="135">
        <v>628</v>
      </c>
      <c r="J5782" s="135" t="s">
        <v>2115</v>
      </c>
      <c r="K5782" s="135" t="s">
        <v>2116</v>
      </c>
      <c r="L5782" s="135" t="s">
        <v>2117</v>
      </c>
      <c r="M5782" s="135"/>
      <c r="N5782" s="137"/>
      <c r="O5782" s="121"/>
    </row>
    <row r="5783" spans="1:15" x14ac:dyDescent="0.25">
      <c r="A5783" s="139">
        <v>173</v>
      </c>
      <c r="B5783" s="135" t="s">
        <v>1570</v>
      </c>
      <c r="C5783" s="134" t="s">
        <v>2102</v>
      </c>
      <c r="D5783" s="135">
        <v>10171</v>
      </c>
      <c r="E5783" s="135" t="s">
        <v>4545</v>
      </c>
      <c r="F5783" s="135">
        <v>1</v>
      </c>
      <c r="G5783" s="136" t="s">
        <v>4547</v>
      </c>
      <c r="H5783" s="135" t="s">
        <v>4548</v>
      </c>
      <c r="I5783" s="135">
        <v>118</v>
      </c>
      <c r="J5783" s="135" t="s">
        <v>2151</v>
      </c>
      <c r="K5783" s="135" t="s">
        <v>2152</v>
      </c>
      <c r="L5783" s="135" t="s">
        <v>193</v>
      </c>
      <c r="M5783" s="135"/>
      <c r="N5783" s="137"/>
      <c r="O5783" s="121"/>
    </row>
    <row r="5784" spans="1:15" x14ac:dyDescent="0.25">
      <c r="A5784" s="139">
        <v>173</v>
      </c>
      <c r="B5784" s="135" t="s">
        <v>1570</v>
      </c>
      <c r="C5784" s="134" t="s">
        <v>2102</v>
      </c>
      <c r="D5784" s="135">
        <v>10172</v>
      </c>
      <c r="E5784" s="135" t="s">
        <v>4545</v>
      </c>
      <c r="F5784" s="135">
        <v>1</v>
      </c>
      <c r="G5784" s="136" t="s">
        <v>4549</v>
      </c>
      <c r="H5784" s="135" t="s">
        <v>4550</v>
      </c>
      <c r="I5784" s="135">
        <v>50</v>
      </c>
      <c r="J5784" s="135" t="s">
        <v>2108</v>
      </c>
      <c r="K5784" s="135" t="s">
        <v>2109</v>
      </c>
      <c r="L5784" s="135" t="s">
        <v>193</v>
      </c>
      <c r="M5784" s="135"/>
      <c r="N5784" s="137"/>
      <c r="O5784" s="121"/>
    </row>
    <row r="5785" spans="1:15" x14ac:dyDescent="0.25">
      <c r="A5785" s="139">
        <v>173</v>
      </c>
      <c r="B5785" s="135" t="s">
        <v>1570</v>
      </c>
      <c r="C5785" s="134" t="s">
        <v>2102</v>
      </c>
      <c r="D5785" s="135">
        <v>10173</v>
      </c>
      <c r="E5785" s="135" t="s">
        <v>4551</v>
      </c>
      <c r="F5785" s="135">
        <v>1</v>
      </c>
      <c r="G5785" s="136">
        <v>11</v>
      </c>
      <c r="H5785" s="135" t="s">
        <v>4552</v>
      </c>
      <c r="I5785" s="135">
        <v>780</v>
      </c>
      <c r="J5785" s="135" t="s">
        <v>2115</v>
      </c>
      <c r="K5785" s="135" t="s">
        <v>2116</v>
      </c>
      <c r="L5785" s="135" t="s">
        <v>2117</v>
      </c>
      <c r="M5785" s="135"/>
      <c r="N5785" s="137"/>
      <c r="O5785" s="121"/>
    </row>
    <row r="5786" spans="1:15" x14ac:dyDescent="0.25">
      <c r="A5786" s="139">
        <v>173</v>
      </c>
      <c r="B5786" s="135" t="s">
        <v>1570</v>
      </c>
      <c r="C5786" s="134" t="s">
        <v>2102</v>
      </c>
      <c r="D5786" s="135">
        <v>10174</v>
      </c>
      <c r="E5786" s="135" t="s">
        <v>4551</v>
      </c>
      <c r="F5786" s="135">
        <v>1</v>
      </c>
      <c r="G5786" s="140" t="s">
        <v>2697</v>
      </c>
      <c r="H5786" s="135" t="s">
        <v>4553</v>
      </c>
      <c r="I5786" s="135">
        <v>32</v>
      </c>
      <c r="J5786" s="135" t="s">
        <v>2108</v>
      </c>
      <c r="K5786" s="135" t="s">
        <v>2109</v>
      </c>
      <c r="L5786" s="135" t="s">
        <v>193</v>
      </c>
      <c r="M5786" s="135"/>
      <c r="N5786" s="137"/>
      <c r="O5786" s="121"/>
    </row>
    <row r="5787" spans="1:15" x14ac:dyDescent="0.25">
      <c r="A5787" s="139">
        <v>173</v>
      </c>
      <c r="B5787" s="135" t="s">
        <v>1570</v>
      </c>
      <c r="C5787" s="134" t="s">
        <v>2102</v>
      </c>
      <c r="D5787" s="135">
        <v>10175</v>
      </c>
      <c r="E5787" s="135" t="s">
        <v>4554</v>
      </c>
      <c r="F5787" s="135">
        <v>1</v>
      </c>
      <c r="G5787" s="140">
        <v>12</v>
      </c>
      <c r="H5787" s="135" t="s">
        <v>4555</v>
      </c>
      <c r="I5787" s="135">
        <v>780</v>
      </c>
      <c r="J5787" s="135" t="s">
        <v>2115</v>
      </c>
      <c r="K5787" s="135" t="s">
        <v>2116</v>
      </c>
      <c r="L5787" s="135" t="s">
        <v>2117</v>
      </c>
      <c r="M5787" s="135"/>
      <c r="N5787" s="137"/>
      <c r="O5787" s="121"/>
    </row>
    <row r="5788" spans="1:15" x14ac:dyDescent="0.25">
      <c r="A5788" s="139">
        <v>173</v>
      </c>
      <c r="B5788" s="135" t="s">
        <v>1570</v>
      </c>
      <c r="C5788" s="134" t="s">
        <v>2102</v>
      </c>
      <c r="D5788" s="135">
        <v>10176</v>
      </c>
      <c r="E5788" s="135" t="s">
        <v>4554</v>
      </c>
      <c r="F5788" s="135">
        <v>1</v>
      </c>
      <c r="G5788" s="140" t="s">
        <v>2700</v>
      </c>
      <c r="H5788" s="135" t="s">
        <v>4556</v>
      </c>
      <c r="I5788" s="135">
        <v>32</v>
      </c>
      <c r="J5788" s="135" t="s">
        <v>2108</v>
      </c>
      <c r="K5788" s="135" t="s">
        <v>2109</v>
      </c>
      <c r="L5788" s="135" t="s">
        <v>193</v>
      </c>
      <c r="M5788" s="135"/>
      <c r="N5788" s="137"/>
      <c r="O5788" s="121"/>
    </row>
    <row r="5789" spans="1:15" x14ac:dyDescent="0.25">
      <c r="A5789" s="139">
        <v>173</v>
      </c>
      <c r="B5789" s="135" t="s">
        <v>1570</v>
      </c>
      <c r="C5789" s="134" t="s">
        <v>2102</v>
      </c>
      <c r="D5789" s="135">
        <v>10177</v>
      </c>
      <c r="E5789" s="135" t="s">
        <v>4557</v>
      </c>
      <c r="F5789" s="135">
        <v>1</v>
      </c>
      <c r="G5789" s="140">
        <v>13</v>
      </c>
      <c r="H5789" s="135" t="s">
        <v>4558</v>
      </c>
      <c r="I5789" s="135">
        <v>780</v>
      </c>
      <c r="J5789" s="135" t="s">
        <v>2115</v>
      </c>
      <c r="K5789" s="135" t="s">
        <v>2116</v>
      </c>
      <c r="L5789" s="135" t="s">
        <v>2117</v>
      </c>
      <c r="M5789" s="135"/>
      <c r="N5789" s="137"/>
      <c r="O5789" s="121"/>
    </row>
    <row r="5790" spans="1:15" x14ac:dyDescent="0.25">
      <c r="A5790" s="139">
        <v>173</v>
      </c>
      <c r="B5790" s="135" t="s">
        <v>1570</v>
      </c>
      <c r="C5790" s="134" t="s">
        <v>2102</v>
      </c>
      <c r="D5790" s="135">
        <v>10178</v>
      </c>
      <c r="E5790" s="135" t="s">
        <v>4557</v>
      </c>
      <c r="F5790" s="135">
        <v>1</v>
      </c>
      <c r="G5790" s="140" t="s">
        <v>2545</v>
      </c>
      <c r="H5790" s="135" t="s">
        <v>4559</v>
      </c>
      <c r="I5790" s="135">
        <v>32</v>
      </c>
      <c r="J5790" s="135" t="s">
        <v>2108</v>
      </c>
      <c r="K5790" s="135" t="s">
        <v>2109</v>
      </c>
      <c r="L5790" s="135" t="s">
        <v>193</v>
      </c>
      <c r="M5790" s="135"/>
      <c r="N5790" s="137"/>
      <c r="O5790" s="121"/>
    </row>
    <row r="5791" spans="1:15" x14ac:dyDescent="0.25">
      <c r="A5791" s="139">
        <v>173</v>
      </c>
      <c r="B5791" s="135" t="s">
        <v>1570</v>
      </c>
      <c r="C5791" s="134" t="s">
        <v>2102</v>
      </c>
      <c r="D5791" s="135">
        <v>10179</v>
      </c>
      <c r="E5791" s="135" t="s">
        <v>4560</v>
      </c>
      <c r="F5791" s="135">
        <v>1</v>
      </c>
      <c r="G5791" s="140">
        <v>7</v>
      </c>
      <c r="H5791" s="135" t="s">
        <v>4561</v>
      </c>
      <c r="I5791" s="135">
        <v>780</v>
      </c>
      <c r="J5791" s="135" t="s">
        <v>2115</v>
      </c>
      <c r="K5791" s="135" t="s">
        <v>2116</v>
      </c>
      <c r="L5791" s="135" t="s">
        <v>2117</v>
      </c>
      <c r="M5791" s="135"/>
      <c r="N5791" s="137"/>
      <c r="O5791" s="121"/>
    </row>
    <row r="5792" spans="1:15" x14ac:dyDescent="0.25">
      <c r="A5792" s="139">
        <v>173</v>
      </c>
      <c r="B5792" s="135" t="s">
        <v>1570</v>
      </c>
      <c r="C5792" s="134" t="s">
        <v>2102</v>
      </c>
      <c r="D5792" s="135">
        <v>10180</v>
      </c>
      <c r="E5792" s="135" t="s">
        <v>4560</v>
      </c>
      <c r="F5792" s="135">
        <v>1</v>
      </c>
      <c r="G5792" s="140" t="s">
        <v>3682</v>
      </c>
      <c r="H5792" s="135" t="s">
        <v>4562</v>
      </c>
      <c r="I5792" s="135">
        <v>32</v>
      </c>
      <c r="J5792" s="135" t="s">
        <v>2108</v>
      </c>
      <c r="K5792" s="135" t="s">
        <v>2109</v>
      </c>
      <c r="L5792" s="135" t="s">
        <v>193</v>
      </c>
      <c r="M5792" s="135"/>
      <c r="N5792" s="137"/>
      <c r="O5792" s="121"/>
    </row>
    <row r="5793" spans="1:15" x14ac:dyDescent="0.25">
      <c r="A5793" s="139">
        <v>173</v>
      </c>
      <c r="B5793" s="135" t="s">
        <v>1570</v>
      </c>
      <c r="C5793" s="134" t="s">
        <v>2102</v>
      </c>
      <c r="D5793" s="135">
        <v>10181</v>
      </c>
      <c r="E5793" s="135" t="s">
        <v>4563</v>
      </c>
      <c r="F5793" s="135">
        <v>1</v>
      </c>
      <c r="G5793" s="140">
        <v>8</v>
      </c>
      <c r="H5793" s="135" t="s">
        <v>4564</v>
      </c>
      <c r="I5793" s="135">
        <v>780</v>
      </c>
      <c r="J5793" s="135" t="s">
        <v>2115</v>
      </c>
      <c r="K5793" s="135" t="s">
        <v>2116</v>
      </c>
      <c r="L5793" s="135" t="s">
        <v>2117</v>
      </c>
      <c r="M5793" s="135"/>
      <c r="N5793" s="137"/>
      <c r="O5793" s="121"/>
    </row>
    <row r="5794" spans="1:15" x14ac:dyDescent="0.25">
      <c r="A5794" s="139">
        <v>173</v>
      </c>
      <c r="B5794" s="135" t="s">
        <v>1570</v>
      </c>
      <c r="C5794" s="134" t="s">
        <v>2102</v>
      </c>
      <c r="D5794" s="135">
        <v>10182</v>
      </c>
      <c r="E5794" s="135" t="s">
        <v>4563</v>
      </c>
      <c r="F5794" s="135">
        <v>1</v>
      </c>
      <c r="G5794" s="140" t="s">
        <v>3054</v>
      </c>
      <c r="H5794" s="135" t="s">
        <v>4565</v>
      </c>
      <c r="I5794" s="135">
        <v>32</v>
      </c>
      <c r="J5794" s="135" t="s">
        <v>2108</v>
      </c>
      <c r="K5794" s="135" t="s">
        <v>2109</v>
      </c>
      <c r="L5794" s="135" t="s">
        <v>193</v>
      </c>
      <c r="M5794" s="135"/>
      <c r="N5794" s="137"/>
      <c r="O5794" s="121"/>
    </row>
    <row r="5795" spans="1:15" x14ac:dyDescent="0.25">
      <c r="A5795" s="139">
        <v>173</v>
      </c>
      <c r="B5795" s="135" t="s">
        <v>1570</v>
      </c>
      <c r="C5795" s="134" t="s">
        <v>2102</v>
      </c>
      <c r="D5795" s="135">
        <v>10183</v>
      </c>
      <c r="E5795" s="135" t="s">
        <v>4566</v>
      </c>
      <c r="F5795" s="135">
        <v>1</v>
      </c>
      <c r="G5795" s="140">
        <v>9</v>
      </c>
      <c r="H5795" s="135" t="s">
        <v>4567</v>
      </c>
      <c r="I5795" s="135">
        <v>780</v>
      </c>
      <c r="J5795" s="135" t="s">
        <v>2115</v>
      </c>
      <c r="K5795" s="135" t="s">
        <v>2116</v>
      </c>
      <c r="L5795" s="135" t="s">
        <v>2117</v>
      </c>
      <c r="M5795" s="135"/>
      <c r="N5795" s="137"/>
      <c r="O5795" s="121"/>
    </row>
    <row r="5796" spans="1:15" x14ac:dyDescent="0.25">
      <c r="A5796" s="139">
        <v>173</v>
      </c>
      <c r="B5796" s="135" t="s">
        <v>1570</v>
      </c>
      <c r="C5796" s="134" t="s">
        <v>2102</v>
      </c>
      <c r="D5796" s="135">
        <v>10184</v>
      </c>
      <c r="E5796" s="135" t="s">
        <v>4566</v>
      </c>
      <c r="F5796" s="135">
        <v>1</v>
      </c>
      <c r="G5796" s="140" t="s">
        <v>2551</v>
      </c>
      <c r="H5796" s="135" t="s">
        <v>4568</v>
      </c>
      <c r="I5796" s="135">
        <v>32</v>
      </c>
      <c r="J5796" s="135" t="s">
        <v>2108</v>
      </c>
      <c r="K5796" s="135" t="s">
        <v>2109</v>
      </c>
      <c r="L5796" s="135" t="s">
        <v>193</v>
      </c>
      <c r="M5796" s="135"/>
      <c r="N5796" s="137"/>
      <c r="O5796" s="121"/>
    </row>
    <row r="5797" spans="1:15" x14ac:dyDescent="0.25">
      <c r="A5797" s="139">
        <v>173</v>
      </c>
      <c r="B5797" s="135" t="s">
        <v>1570</v>
      </c>
      <c r="C5797" s="134" t="s">
        <v>2102</v>
      </c>
      <c r="D5797" s="135">
        <v>10185</v>
      </c>
      <c r="E5797" s="135" t="s">
        <v>4569</v>
      </c>
      <c r="F5797" s="135">
        <v>1</v>
      </c>
      <c r="G5797" s="140" t="s">
        <v>4288</v>
      </c>
      <c r="H5797" s="135" t="s">
        <v>4570</v>
      </c>
      <c r="I5797" s="135">
        <v>32</v>
      </c>
      <c r="J5797" s="135" t="s">
        <v>2108</v>
      </c>
      <c r="K5797" s="135" t="s">
        <v>2109</v>
      </c>
      <c r="L5797" s="135" t="s">
        <v>193</v>
      </c>
      <c r="M5797" s="135"/>
      <c r="N5797" s="137"/>
      <c r="O5797" s="121"/>
    </row>
    <row r="5798" spans="1:15" x14ac:dyDescent="0.25">
      <c r="A5798" s="139">
        <v>173</v>
      </c>
      <c r="B5798" s="135" t="s">
        <v>1570</v>
      </c>
      <c r="C5798" s="134" t="s">
        <v>2102</v>
      </c>
      <c r="D5798" s="135">
        <v>10186</v>
      </c>
      <c r="E5798" s="135" t="s">
        <v>4569</v>
      </c>
      <c r="F5798" s="135">
        <v>1</v>
      </c>
      <c r="G5798" s="140">
        <v>10</v>
      </c>
      <c r="H5798" s="135" t="s">
        <v>4571</v>
      </c>
      <c r="I5798" s="135">
        <v>780</v>
      </c>
      <c r="J5798" s="135" t="s">
        <v>2115</v>
      </c>
      <c r="K5798" s="135" t="s">
        <v>2116</v>
      </c>
      <c r="L5798" s="135" t="s">
        <v>2117</v>
      </c>
      <c r="M5798" s="135"/>
      <c r="N5798" s="137"/>
      <c r="O5798" s="121"/>
    </row>
    <row r="5799" spans="1:15" x14ac:dyDescent="0.25">
      <c r="A5799" s="139">
        <v>173</v>
      </c>
      <c r="B5799" s="135" t="s">
        <v>1570</v>
      </c>
      <c r="C5799" s="134" t="s">
        <v>2102</v>
      </c>
      <c r="D5799" s="135">
        <v>10187</v>
      </c>
      <c r="E5799" s="135" t="s">
        <v>4572</v>
      </c>
      <c r="F5799" s="135">
        <v>1</v>
      </c>
      <c r="G5799" s="140" t="s">
        <v>2469</v>
      </c>
      <c r="H5799" s="135" t="s">
        <v>4573</v>
      </c>
      <c r="I5799" s="135">
        <v>192</v>
      </c>
      <c r="J5799" s="135" t="s">
        <v>2112</v>
      </c>
      <c r="K5799" s="135" t="s">
        <v>2113</v>
      </c>
      <c r="L5799" s="135" t="s">
        <v>194</v>
      </c>
      <c r="M5799" s="135"/>
      <c r="N5799" s="137"/>
      <c r="O5799" s="121"/>
    </row>
    <row r="5800" spans="1:15" x14ac:dyDescent="0.25">
      <c r="A5800" s="139">
        <v>173</v>
      </c>
      <c r="B5800" s="135" t="s">
        <v>1570</v>
      </c>
      <c r="C5800" s="134" t="s">
        <v>2102</v>
      </c>
      <c r="D5800" s="135">
        <v>10188</v>
      </c>
      <c r="E5800" s="135" t="s">
        <v>4572</v>
      </c>
      <c r="F5800" s="135">
        <v>1</v>
      </c>
      <c r="G5800" s="140" t="s">
        <v>2471</v>
      </c>
      <c r="H5800" s="135" t="s">
        <v>4574</v>
      </c>
      <c r="I5800" s="135">
        <v>67</v>
      </c>
      <c r="J5800" s="135" t="s">
        <v>2105</v>
      </c>
      <c r="K5800" s="135" t="s">
        <v>2106</v>
      </c>
      <c r="L5800" s="135" t="s">
        <v>193</v>
      </c>
      <c r="M5800" s="135"/>
      <c r="N5800" s="137"/>
      <c r="O5800" s="121"/>
    </row>
    <row r="5801" spans="1:15" x14ac:dyDescent="0.25">
      <c r="A5801" s="139">
        <v>173</v>
      </c>
      <c r="B5801" s="135" t="s">
        <v>1570</v>
      </c>
      <c r="C5801" s="134" t="s">
        <v>2102</v>
      </c>
      <c r="D5801" s="135">
        <v>10189</v>
      </c>
      <c r="E5801" s="135" t="s">
        <v>4572</v>
      </c>
      <c r="F5801" s="135">
        <v>1</v>
      </c>
      <c r="G5801" s="136" t="s">
        <v>2475</v>
      </c>
      <c r="H5801" s="135" t="s">
        <v>4575</v>
      </c>
      <c r="I5801" s="135">
        <v>83</v>
      </c>
      <c r="J5801" s="135" t="s">
        <v>2155</v>
      </c>
      <c r="K5801" s="135" t="s">
        <v>2156</v>
      </c>
      <c r="L5801" s="135" t="s">
        <v>193</v>
      </c>
      <c r="M5801" s="135"/>
      <c r="N5801" s="137"/>
      <c r="O5801" s="121"/>
    </row>
    <row r="5802" spans="1:15" x14ac:dyDescent="0.25">
      <c r="A5802" s="139">
        <v>173</v>
      </c>
      <c r="B5802" s="135" t="s">
        <v>1570</v>
      </c>
      <c r="C5802" s="134" t="s">
        <v>2102</v>
      </c>
      <c r="D5802" s="135">
        <v>10190</v>
      </c>
      <c r="E5802" s="135" t="s">
        <v>4572</v>
      </c>
      <c r="F5802" s="135">
        <v>1</v>
      </c>
      <c r="G5802" s="136" t="s">
        <v>2473</v>
      </c>
      <c r="H5802" s="135" t="s">
        <v>4576</v>
      </c>
      <c r="I5802" s="135">
        <v>45</v>
      </c>
      <c r="J5802" s="135" t="s">
        <v>2108</v>
      </c>
      <c r="K5802" s="135" t="s">
        <v>2109</v>
      </c>
      <c r="L5802" s="135" t="s">
        <v>193</v>
      </c>
      <c r="M5802" s="135"/>
      <c r="N5802" s="137"/>
      <c r="O5802" s="121"/>
    </row>
    <row r="5803" spans="1:15" x14ac:dyDescent="0.25">
      <c r="A5803" s="139">
        <v>173</v>
      </c>
      <c r="B5803" s="135" t="s">
        <v>1570</v>
      </c>
      <c r="C5803" s="134" t="s">
        <v>2102</v>
      </c>
      <c r="D5803" s="135">
        <v>10191</v>
      </c>
      <c r="E5803" s="135" t="s">
        <v>4572</v>
      </c>
      <c r="F5803" s="135">
        <v>1</v>
      </c>
      <c r="G5803" s="136" t="s">
        <v>2477</v>
      </c>
      <c r="H5803" s="135" t="s">
        <v>4577</v>
      </c>
      <c r="I5803" s="135">
        <v>45</v>
      </c>
      <c r="J5803" s="135" t="s">
        <v>2155</v>
      </c>
      <c r="K5803" s="135" t="s">
        <v>2156</v>
      </c>
      <c r="L5803" s="135" t="s">
        <v>193</v>
      </c>
      <c r="M5803" s="135"/>
      <c r="N5803" s="137"/>
      <c r="O5803" s="121"/>
    </row>
    <row r="5804" spans="1:15" x14ac:dyDescent="0.25">
      <c r="A5804" s="139">
        <v>173</v>
      </c>
      <c r="B5804" s="135" t="s">
        <v>1570</v>
      </c>
      <c r="C5804" s="134" t="s">
        <v>2102</v>
      </c>
      <c r="D5804" s="135">
        <v>10192</v>
      </c>
      <c r="E5804" s="135" t="s">
        <v>4572</v>
      </c>
      <c r="F5804" s="135">
        <v>1</v>
      </c>
      <c r="G5804" s="136" t="s">
        <v>2486</v>
      </c>
      <c r="H5804" s="135" t="s">
        <v>4578</v>
      </c>
      <c r="I5804" s="135">
        <v>244</v>
      </c>
      <c r="J5804" s="135" t="s">
        <v>2151</v>
      </c>
      <c r="K5804" s="135" t="s">
        <v>2152</v>
      </c>
      <c r="L5804" s="135" t="s">
        <v>193</v>
      </c>
      <c r="M5804" s="135"/>
      <c r="N5804" s="137"/>
      <c r="O5804" s="121"/>
    </row>
    <row r="5805" spans="1:15" x14ac:dyDescent="0.25">
      <c r="A5805" s="139">
        <v>173</v>
      </c>
      <c r="B5805" s="135" t="s">
        <v>1570</v>
      </c>
      <c r="C5805" s="134" t="s">
        <v>2102</v>
      </c>
      <c r="D5805" s="135">
        <v>10193</v>
      </c>
      <c r="E5805" s="135" t="s">
        <v>4572</v>
      </c>
      <c r="F5805" s="135">
        <v>1</v>
      </c>
      <c r="G5805" s="136" t="s">
        <v>2488</v>
      </c>
      <c r="H5805" s="135" t="s">
        <v>4579</v>
      </c>
      <c r="I5805" s="135">
        <v>34</v>
      </c>
      <c r="J5805" s="135" t="s">
        <v>2108</v>
      </c>
      <c r="K5805" s="135" t="s">
        <v>2109</v>
      </c>
      <c r="L5805" s="135" t="s">
        <v>193</v>
      </c>
      <c r="M5805" s="135"/>
      <c r="N5805" s="137"/>
      <c r="O5805" s="121"/>
    </row>
    <row r="5806" spans="1:15" x14ac:dyDescent="0.25">
      <c r="A5806" s="139">
        <v>173</v>
      </c>
      <c r="B5806" s="135" t="s">
        <v>1570</v>
      </c>
      <c r="C5806" s="134" t="s">
        <v>2102</v>
      </c>
      <c r="D5806" s="135">
        <v>10194</v>
      </c>
      <c r="E5806" s="135" t="s">
        <v>4572</v>
      </c>
      <c r="F5806" s="135">
        <v>1</v>
      </c>
      <c r="G5806" s="136" t="s">
        <v>2490</v>
      </c>
      <c r="H5806" s="135" t="s">
        <v>4580</v>
      </c>
      <c r="I5806" s="135">
        <v>66</v>
      </c>
      <c r="J5806" s="135" t="s">
        <v>2108</v>
      </c>
      <c r="K5806" s="135" t="s">
        <v>2109</v>
      </c>
      <c r="L5806" s="135" t="s">
        <v>193</v>
      </c>
      <c r="M5806" s="135"/>
      <c r="N5806" s="137"/>
      <c r="O5806" s="121"/>
    </row>
    <row r="5807" spans="1:15" x14ac:dyDescent="0.25">
      <c r="A5807" s="139">
        <v>173</v>
      </c>
      <c r="B5807" s="135" t="s">
        <v>1570</v>
      </c>
      <c r="C5807" s="134" t="s">
        <v>2102</v>
      </c>
      <c r="D5807" s="135">
        <v>10195</v>
      </c>
      <c r="E5807" s="135" t="s">
        <v>2429</v>
      </c>
      <c r="F5807" s="135">
        <v>1</v>
      </c>
      <c r="G5807" s="136">
        <v>17</v>
      </c>
      <c r="H5807" s="135" t="s">
        <v>4581</v>
      </c>
      <c r="I5807" s="135">
        <v>678</v>
      </c>
      <c r="J5807" s="135" t="s">
        <v>2115</v>
      </c>
      <c r="K5807" s="135" t="s">
        <v>2116</v>
      </c>
      <c r="L5807" s="135" t="s">
        <v>2117</v>
      </c>
      <c r="M5807" s="135"/>
      <c r="N5807" s="137"/>
      <c r="O5807" s="121"/>
    </row>
    <row r="5808" spans="1:15" x14ac:dyDescent="0.25">
      <c r="A5808" s="139">
        <v>173</v>
      </c>
      <c r="B5808" s="135" t="s">
        <v>1570</v>
      </c>
      <c r="C5808" s="134" t="s">
        <v>2102</v>
      </c>
      <c r="D5808" s="135">
        <v>10196</v>
      </c>
      <c r="E5808" s="135" t="s">
        <v>2429</v>
      </c>
      <c r="F5808" s="135">
        <v>1</v>
      </c>
      <c r="G5808" s="136" t="s">
        <v>4582</v>
      </c>
      <c r="H5808" s="135" t="s">
        <v>4583</v>
      </c>
      <c r="I5808" s="135">
        <v>37</v>
      </c>
      <c r="J5808" s="135" t="s">
        <v>2151</v>
      </c>
      <c r="K5808" s="135" t="s">
        <v>2152</v>
      </c>
      <c r="L5808" s="135" t="s">
        <v>193</v>
      </c>
      <c r="M5808" s="135"/>
      <c r="N5808" s="137"/>
      <c r="O5808" s="121"/>
    </row>
    <row r="5809" spans="1:15" x14ac:dyDescent="0.25">
      <c r="A5809" s="139">
        <v>173</v>
      </c>
      <c r="B5809" s="135" t="s">
        <v>1570</v>
      </c>
      <c r="C5809" s="134" t="s">
        <v>2102</v>
      </c>
      <c r="D5809" s="135">
        <v>10197</v>
      </c>
      <c r="E5809" s="135" t="s">
        <v>4584</v>
      </c>
      <c r="F5809" s="135">
        <v>1</v>
      </c>
      <c r="G5809" s="136" t="s">
        <v>2492</v>
      </c>
      <c r="H5809" s="135" t="s">
        <v>4585</v>
      </c>
      <c r="I5809" s="135">
        <v>358</v>
      </c>
      <c r="J5809" s="135" t="s">
        <v>2283</v>
      </c>
      <c r="K5809" s="135" t="s">
        <v>2284</v>
      </c>
      <c r="L5809" s="135" t="s">
        <v>194</v>
      </c>
      <c r="M5809" s="135"/>
      <c r="N5809" s="137"/>
      <c r="O5809" s="121"/>
    </row>
    <row r="5810" spans="1:15" x14ac:dyDescent="0.25">
      <c r="A5810" s="139">
        <v>173</v>
      </c>
      <c r="B5810" s="135" t="s">
        <v>1570</v>
      </c>
      <c r="C5810" s="134" t="s">
        <v>2102</v>
      </c>
      <c r="D5810" s="135">
        <v>10198</v>
      </c>
      <c r="E5810" s="135" t="s">
        <v>4584</v>
      </c>
      <c r="F5810" s="135">
        <v>1</v>
      </c>
      <c r="G5810" s="136" t="s">
        <v>2494</v>
      </c>
      <c r="H5810" s="135" t="s">
        <v>4586</v>
      </c>
      <c r="I5810" s="135">
        <v>307</v>
      </c>
      <c r="J5810" s="135" t="s">
        <v>2151</v>
      </c>
      <c r="K5810" s="135" t="s">
        <v>2152</v>
      </c>
      <c r="L5810" s="135" t="s">
        <v>193</v>
      </c>
      <c r="M5810" s="135"/>
      <c r="N5810" s="137"/>
      <c r="O5810" s="121"/>
    </row>
    <row r="5811" spans="1:15" x14ac:dyDescent="0.25">
      <c r="A5811" s="139">
        <v>173</v>
      </c>
      <c r="B5811" s="135" t="s">
        <v>1570</v>
      </c>
      <c r="C5811" s="134" t="s">
        <v>2102</v>
      </c>
      <c r="D5811" s="135">
        <v>10199</v>
      </c>
      <c r="E5811" s="135" t="s">
        <v>4584</v>
      </c>
      <c r="F5811" s="135">
        <v>1</v>
      </c>
      <c r="G5811" s="136" t="s">
        <v>2496</v>
      </c>
      <c r="H5811" s="135" t="s">
        <v>4587</v>
      </c>
      <c r="I5811" s="135">
        <v>92</v>
      </c>
      <c r="J5811" s="135" t="s">
        <v>2151</v>
      </c>
      <c r="K5811" s="134" t="s">
        <v>2152</v>
      </c>
      <c r="L5811" s="135" t="s">
        <v>193</v>
      </c>
      <c r="M5811" s="135"/>
      <c r="N5811" s="137"/>
      <c r="O5811" s="121"/>
    </row>
    <row r="5812" spans="1:15" x14ac:dyDescent="0.25">
      <c r="A5812" s="139">
        <v>173</v>
      </c>
      <c r="B5812" s="135" t="s">
        <v>1570</v>
      </c>
      <c r="C5812" s="134" t="s">
        <v>2102</v>
      </c>
      <c r="D5812" s="135">
        <v>10200</v>
      </c>
      <c r="E5812" s="135" t="s">
        <v>4584</v>
      </c>
      <c r="F5812" s="135">
        <v>1</v>
      </c>
      <c r="G5812" s="136" t="s">
        <v>2498</v>
      </c>
      <c r="H5812" s="135" t="s">
        <v>4588</v>
      </c>
      <c r="I5812" s="135">
        <v>18</v>
      </c>
      <c r="J5812" s="135" t="s">
        <v>2151</v>
      </c>
      <c r="K5812" s="135" t="s">
        <v>2152</v>
      </c>
      <c r="L5812" s="135" t="s">
        <v>193</v>
      </c>
      <c r="M5812" s="135"/>
      <c r="N5812" s="137"/>
      <c r="O5812" s="121"/>
    </row>
    <row r="5813" spans="1:15" x14ac:dyDescent="0.25">
      <c r="A5813" s="139">
        <v>173</v>
      </c>
      <c r="B5813" s="135" t="s">
        <v>1570</v>
      </c>
      <c r="C5813" s="134" t="s">
        <v>2102</v>
      </c>
      <c r="D5813" s="135">
        <v>10201</v>
      </c>
      <c r="E5813" s="135" t="s">
        <v>4584</v>
      </c>
      <c r="F5813" s="135">
        <v>1</v>
      </c>
      <c r="G5813" s="136" t="s">
        <v>2500</v>
      </c>
      <c r="H5813" s="135" t="s">
        <v>4589</v>
      </c>
      <c r="I5813" s="135">
        <v>25</v>
      </c>
      <c r="J5813" s="135" t="s">
        <v>2108</v>
      </c>
      <c r="K5813" s="135" t="s">
        <v>2109</v>
      </c>
      <c r="L5813" s="135" t="s">
        <v>193</v>
      </c>
      <c r="M5813" s="135"/>
      <c r="N5813" s="137"/>
      <c r="O5813" s="121"/>
    </row>
    <row r="5814" spans="1:15" x14ac:dyDescent="0.25">
      <c r="A5814" s="139">
        <v>173</v>
      </c>
      <c r="B5814" s="135" t="s">
        <v>1570</v>
      </c>
      <c r="C5814" s="134" t="s">
        <v>2102</v>
      </c>
      <c r="D5814" s="135">
        <v>10202</v>
      </c>
      <c r="E5814" s="135" t="s">
        <v>4590</v>
      </c>
      <c r="F5814" s="135">
        <v>1</v>
      </c>
      <c r="G5814" s="136" t="s">
        <v>2502</v>
      </c>
      <c r="H5814" s="135" t="s">
        <v>4591</v>
      </c>
      <c r="I5814" s="135">
        <v>119</v>
      </c>
      <c r="J5814" s="135" t="s">
        <v>2151</v>
      </c>
      <c r="K5814" s="135" t="s">
        <v>2152</v>
      </c>
      <c r="L5814" s="135" t="s">
        <v>193</v>
      </c>
      <c r="M5814" s="135"/>
      <c r="N5814" s="137"/>
      <c r="O5814" s="121"/>
    </row>
    <row r="5815" spans="1:15" x14ac:dyDescent="0.25">
      <c r="A5815" s="139">
        <v>173</v>
      </c>
      <c r="B5815" s="135" t="s">
        <v>1570</v>
      </c>
      <c r="C5815" s="134" t="s">
        <v>2102</v>
      </c>
      <c r="D5815" s="135">
        <v>10203</v>
      </c>
      <c r="E5815" s="135" t="s">
        <v>4590</v>
      </c>
      <c r="F5815" s="135">
        <v>1</v>
      </c>
      <c r="G5815" s="136" t="s">
        <v>2504</v>
      </c>
      <c r="H5815" s="135" t="s">
        <v>4592</v>
      </c>
      <c r="I5815" s="135">
        <v>228</v>
      </c>
      <c r="J5815" s="135" t="s">
        <v>2112</v>
      </c>
      <c r="K5815" s="135" t="s">
        <v>2113</v>
      </c>
      <c r="L5815" s="135" t="s">
        <v>194</v>
      </c>
      <c r="M5815" s="135"/>
      <c r="N5815" s="137"/>
      <c r="O5815" s="121"/>
    </row>
    <row r="5816" spans="1:15" x14ac:dyDescent="0.25">
      <c r="A5816" s="139">
        <v>173</v>
      </c>
      <c r="B5816" s="135" t="s">
        <v>1570</v>
      </c>
      <c r="C5816" s="134" t="s">
        <v>2102</v>
      </c>
      <c r="D5816" s="135">
        <v>10204</v>
      </c>
      <c r="E5816" s="135" t="s">
        <v>4590</v>
      </c>
      <c r="F5816" s="135">
        <v>1</v>
      </c>
      <c r="G5816" s="136" t="s">
        <v>2506</v>
      </c>
      <c r="H5816" s="135" t="s">
        <v>4593</v>
      </c>
      <c r="I5816" s="135">
        <v>140</v>
      </c>
      <c r="J5816" s="135" t="s">
        <v>2105</v>
      </c>
      <c r="K5816" s="135" t="s">
        <v>2106</v>
      </c>
      <c r="L5816" s="135" t="s">
        <v>193</v>
      </c>
      <c r="M5816" s="135"/>
      <c r="N5816" s="137"/>
      <c r="O5816" s="121"/>
    </row>
    <row r="5817" spans="1:15" x14ac:dyDescent="0.25">
      <c r="A5817" s="139">
        <v>173</v>
      </c>
      <c r="B5817" s="135" t="s">
        <v>1570</v>
      </c>
      <c r="C5817" s="134" t="s">
        <v>2102</v>
      </c>
      <c r="D5817" s="135">
        <v>10205</v>
      </c>
      <c r="E5817" s="135" t="s">
        <v>4590</v>
      </c>
      <c r="F5817" s="135">
        <v>1</v>
      </c>
      <c r="G5817" s="136" t="s">
        <v>2508</v>
      </c>
      <c r="H5817" s="135" t="s">
        <v>4594</v>
      </c>
      <c r="I5817" s="135">
        <v>156</v>
      </c>
      <c r="J5817" s="135" t="s">
        <v>2112</v>
      </c>
      <c r="K5817" s="135" t="s">
        <v>2113</v>
      </c>
      <c r="L5817" s="135" t="s">
        <v>194</v>
      </c>
      <c r="M5817" s="135"/>
      <c r="N5817" s="137"/>
      <c r="O5817" s="121"/>
    </row>
    <row r="5818" spans="1:15" x14ac:dyDescent="0.25">
      <c r="A5818" s="139">
        <v>173</v>
      </c>
      <c r="B5818" s="135" t="s">
        <v>1570</v>
      </c>
      <c r="C5818" s="134" t="s">
        <v>2102</v>
      </c>
      <c r="D5818" s="135">
        <v>10206</v>
      </c>
      <c r="E5818" s="135" t="s">
        <v>4590</v>
      </c>
      <c r="F5818" s="135">
        <v>1</v>
      </c>
      <c r="G5818" s="136" t="s">
        <v>2510</v>
      </c>
      <c r="H5818" s="135" t="s">
        <v>4595</v>
      </c>
      <c r="I5818" s="135">
        <v>102</v>
      </c>
      <c r="J5818" s="135" t="s">
        <v>2151</v>
      </c>
      <c r="K5818" s="135" t="s">
        <v>2152</v>
      </c>
      <c r="L5818" s="135" t="s">
        <v>193</v>
      </c>
      <c r="M5818" s="135"/>
      <c r="N5818" s="137"/>
      <c r="O5818" s="121"/>
    </row>
    <row r="5819" spans="1:15" x14ac:dyDescent="0.25">
      <c r="A5819" s="139">
        <v>173</v>
      </c>
      <c r="B5819" s="135" t="s">
        <v>1570</v>
      </c>
      <c r="C5819" s="134" t="s">
        <v>2102</v>
      </c>
      <c r="D5819" s="135">
        <v>10207</v>
      </c>
      <c r="E5819" s="135" t="s">
        <v>3626</v>
      </c>
      <c r="F5819" s="135">
        <v>1</v>
      </c>
      <c r="G5819" s="136">
        <v>4</v>
      </c>
      <c r="H5819" s="135" t="s">
        <v>3627</v>
      </c>
      <c r="I5819" s="135">
        <v>650</v>
      </c>
      <c r="J5819" s="135" t="s">
        <v>2115</v>
      </c>
      <c r="K5819" s="135" t="s">
        <v>2116</v>
      </c>
      <c r="L5819" s="135" t="s">
        <v>2117</v>
      </c>
      <c r="M5819" s="135"/>
      <c r="N5819" s="137"/>
      <c r="O5819" s="121"/>
    </row>
    <row r="5820" spans="1:15" x14ac:dyDescent="0.25">
      <c r="A5820" s="139">
        <v>173</v>
      </c>
      <c r="B5820" s="135" t="s">
        <v>1570</v>
      </c>
      <c r="C5820" s="134" t="s">
        <v>2102</v>
      </c>
      <c r="D5820" s="135">
        <v>10208</v>
      </c>
      <c r="E5820" s="135" t="s">
        <v>3626</v>
      </c>
      <c r="F5820" s="135">
        <v>1</v>
      </c>
      <c r="G5820" s="136" t="s">
        <v>2341</v>
      </c>
      <c r="H5820" s="135" t="s">
        <v>4596</v>
      </c>
      <c r="I5820" s="135">
        <v>30</v>
      </c>
      <c r="J5820" s="135" t="s">
        <v>2108</v>
      </c>
      <c r="K5820" s="135" t="s">
        <v>2109</v>
      </c>
      <c r="L5820" s="135" t="s">
        <v>193</v>
      </c>
      <c r="M5820" s="135"/>
      <c r="N5820" s="137"/>
      <c r="O5820" s="121"/>
    </row>
    <row r="5821" spans="1:15" x14ac:dyDescent="0.25">
      <c r="A5821" s="139">
        <v>173</v>
      </c>
      <c r="B5821" s="135" t="s">
        <v>1570</v>
      </c>
      <c r="C5821" s="134" t="s">
        <v>2102</v>
      </c>
      <c r="D5821" s="135">
        <v>10209</v>
      </c>
      <c r="E5821" s="135" t="s">
        <v>3628</v>
      </c>
      <c r="F5821" s="135">
        <v>1</v>
      </c>
      <c r="G5821" s="140">
        <v>5</v>
      </c>
      <c r="H5821" s="135" t="s">
        <v>3629</v>
      </c>
      <c r="I5821" s="135">
        <v>668</v>
      </c>
      <c r="J5821" s="135" t="s">
        <v>2115</v>
      </c>
      <c r="K5821" s="135" t="s">
        <v>2116</v>
      </c>
      <c r="L5821" s="135" t="s">
        <v>2117</v>
      </c>
      <c r="M5821" s="135"/>
      <c r="N5821" s="137"/>
      <c r="O5821" s="121"/>
    </row>
    <row r="5822" spans="1:15" x14ac:dyDescent="0.25">
      <c r="A5822" s="139">
        <v>173</v>
      </c>
      <c r="B5822" s="135" t="s">
        <v>1570</v>
      </c>
      <c r="C5822" s="134" t="s">
        <v>2102</v>
      </c>
      <c r="D5822" s="135">
        <v>10210</v>
      </c>
      <c r="E5822" s="135" t="s">
        <v>3628</v>
      </c>
      <c r="F5822" s="135">
        <v>1</v>
      </c>
      <c r="G5822" s="140" t="s">
        <v>1419</v>
      </c>
      <c r="H5822" s="135" t="s">
        <v>4597</v>
      </c>
      <c r="I5822" s="135">
        <v>116</v>
      </c>
      <c r="J5822" s="135" t="s">
        <v>2108</v>
      </c>
      <c r="K5822" s="135" t="s">
        <v>2109</v>
      </c>
      <c r="L5822" s="135" t="s">
        <v>193</v>
      </c>
      <c r="M5822" s="135"/>
      <c r="N5822" s="137"/>
      <c r="O5822" s="121"/>
    </row>
    <row r="5823" spans="1:15" x14ac:dyDescent="0.25">
      <c r="A5823" s="139">
        <v>173</v>
      </c>
      <c r="B5823" s="135" t="s">
        <v>1570</v>
      </c>
      <c r="C5823" s="134" t="s">
        <v>2102</v>
      </c>
      <c r="D5823" s="135">
        <v>10211</v>
      </c>
      <c r="E5823" s="135" t="s">
        <v>3630</v>
      </c>
      <c r="F5823" s="135">
        <v>1</v>
      </c>
      <c r="G5823" s="136">
        <v>6</v>
      </c>
      <c r="H5823" s="135" t="s">
        <v>3631</v>
      </c>
      <c r="I5823" s="135">
        <v>600</v>
      </c>
      <c r="J5823" s="135" t="s">
        <v>2115</v>
      </c>
      <c r="K5823" s="135" t="s">
        <v>2116</v>
      </c>
      <c r="L5823" s="135" t="s">
        <v>2117</v>
      </c>
      <c r="M5823" s="135"/>
      <c r="N5823" s="137"/>
      <c r="O5823" s="121"/>
    </row>
    <row r="5824" spans="1:15" x14ac:dyDescent="0.25">
      <c r="A5824" s="139">
        <v>173</v>
      </c>
      <c r="B5824" s="135" t="s">
        <v>1570</v>
      </c>
      <c r="C5824" s="134" t="s">
        <v>2102</v>
      </c>
      <c r="D5824" s="135">
        <v>10212</v>
      </c>
      <c r="E5824" s="135" t="s">
        <v>3630</v>
      </c>
      <c r="F5824" s="135">
        <v>1</v>
      </c>
      <c r="G5824" s="136" t="s">
        <v>2769</v>
      </c>
      <c r="H5824" s="135" t="s">
        <v>4598</v>
      </c>
      <c r="I5824" s="135">
        <v>56</v>
      </c>
      <c r="J5824" s="135" t="s">
        <v>2108</v>
      </c>
      <c r="K5824" s="135" t="s">
        <v>2109</v>
      </c>
      <c r="L5824" s="135" t="s">
        <v>193</v>
      </c>
      <c r="M5824" s="135"/>
      <c r="N5824" s="137"/>
      <c r="O5824" s="121"/>
    </row>
    <row r="5825" spans="1:15" x14ac:dyDescent="0.25">
      <c r="A5825" s="139">
        <v>173</v>
      </c>
      <c r="B5825" s="135" t="s">
        <v>1570</v>
      </c>
      <c r="C5825" s="134" t="s">
        <v>2102</v>
      </c>
      <c r="D5825" s="135">
        <v>10213</v>
      </c>
      <c r="E5825" s="135" t="s">
        <v>4599</v>
      </c>
      <c r="F5825" s="135">
        <v>1</v>
      </c>
      <c r="G5825" s="136" t="s">
        <v>4106</v>
      </c>
      <c r="H5825" s="135" t="s">
        <v>4600</v>
      </c>
      <c r="I5825" s="135">
        <v>1692</v>
      </c>
      <c r="J5825" s="135" t="s">
        <v>2167</v>
      </c>
      <c r="K5825" s="135" t="s">
        <v>2168</v>
      </c>
      <c r="L5825" s="135" t="s">
        <v>189</v>
      </c>
      <c r="M5825" s="135"/>
      <c r="N5825" s="137"/>
      <c r="O5825" s="121"/>
    </row>
    <row r="5826" spans="1:15" x14ac:dyDescent="0.25">
      <c r="A5826" s="139">
        <v>173</v>
      </c>
      <c r="B5826" s="135" t="s">
        <v>1570</v>
      </c>
      <c r="C5826" s="134" t="s">
        <v>2102</v>
      </c>
      <c r="D5826" s="135">
        <v>10214</v>
      </c>
      <c r="E5826" s="135" t="s">
        <v>4601</v>
      </c>
      <c r="F5826" s="135">
        <v>1</v>
      </c>
      <c r="G5826" s="136" t="s">
        <v>2716</v>
      </c>
      <c r="H5826" s="135" t="s">
        <v>4602</v>
      </c>
      <c r="I5826" s="135">
        <v>42</v>
      </c>
      <c r="J5826" s="135" t="s">
        <v>2108</v>
      </c>
      <c r="K5826" s="135" t="s">
        <v>2109</v>
      </c>
      <c r="L5826" s="135" t="s">
        <v>193</v>
      </c>
      <c r="M5826" s="135"/>
      <c r="N5826" s="137"/>
      <c r="O5826" s="121"/>
    </row>
    <row r="5827" spans="1:15" x14ac:dyDescent="0.25">
      <c r="A5827" s="139">
        <v>173</v>
      </c>
      <c r="B5827" s="135" t="s">
        <v>1570</v>
      </c>
      <c r="C5827" s="134" t="s">
        <v>2102</v>
      </c>
      <c r="D5827" s="135">
        <v>10215</v>
      </c>
      <c r="E5827" s="135" t="s">
        <v>4601</v>
      </c>
      <c r="F5827" s="135">
        <v>1</v>
      </c>
      <c r="G5827" s="136">
        <v>1</v>
      </c>
      <c r="H5827" s="135" t="s">
        <v>4603</v>
      </c>
      <c r="I5827" s="135">
        <v>770</v>
      </c>
      <c r="J5827" s="135" t="s">
        <v>2112</v>
      </c>
      <c r="K5827" s="135" t="s">
        <v>2113</v>
      </c>
      <c r="L5827" s="135" t="s">
        <v>194</v>
      </c>
      <c r="M5827" s="135"/>
      <c r="N5827" s="137"/>
      <c r="O5827" s="121"/>
    </row>
    <row r="5828" spans="1:15" x14ac:dyDescent="0.25">
      <c r="A5828" s="139">
        <v>173</v>
      </c>
      <c r="B5828" s="135" t="s">
        <v>1570</v>
      </c>
      <c r="C5828" s="134" t="s">
        <v>2102</v>
      </c>
      <c r="D5828" s="135">
        <v>10216</v>
      </c>
      <c r="E5828" s="135" t="s">
        <v>4601</v>
      </c>
      <c r="F5828" s="135">
        <v>1</v>
      </c>
      <c r="G5828" s="140" t="s">
        <v>2718</v>
      </c>
      <c r="H5828" s="135" t="s">
        <v>4604</v>
      </c>
      <c r="I5828" s="135">
        <v>105</v>
      </c>
      <c r="J5828" s="135" t="s">
        <v>2151</v>
      </c>
      <c r="K5828" s="135" t="s">
        <v>2152</v>
      </c>
      <c r="L5828" s="135" t="s">
        <v>193</v>
      </c>
      <c r="M5828" s="135"/>
      <c r="N5828" s="137"/>
      <c r="O5828" s="121"/>
    </row>
    <row r="5829" spans="1:15" x14ac:dyDescent="0.25">
      <c r="A5829" s="139">
        <v>173</v>
      </c>
      <c r="B5829" s="135" t="s">
        <v>1570</v>
      </c>
      <c r="C5829" s="134" t="s">
        <v>2102</v>
      </c>
      <c r="D5829" s="135">
        <v>10217</v>
      </c>
      <c r="E5829" s="135" t="s">
        <v>4601</v>
      </c>
      <c r="F5829" s="135">
        <v>1</v>
      </c>
      <c r="G5829" s="140" t="s">
        <v>4102</v>
      </c>
      <c r="H5829" s="135" t="s">
        <v>4605</v>
      </c>
      <c r="I5829" s="135">
        <v>156</v>
      </c>
      <c r="J5829" s="135" t="s">
        <v>2112</v>
      </c>
      <c r="K5829" s="135" t="s">
        <v>2113</v>
      </c>
      <c r="L5829" s="135" t="s">
        <v>194</v>
      </c>
      <c r="M5829" s="135"/>
      <c r="N5829" s="137"/>
      <c r="O5829" s="121"/>
    </row>
    <row r="5830" spans="1:15" x14ac:dyDescent="0.25">
      <c r="A5830" s="139">
        <v>173</v>
      </c>
      <c r="B5830" s="135" t="s">
        <v>1570</v>
      </c>
      <c r="C5830" s="134" t="s">
        <v>2102</v>
      </c>
      <c r="D5830" s="135">
        <v>10218</v>
      </c>
      <c r="E5830" s="135" t="s">
        <v>4601</v>
      </c>
      <c r="F5830" s="135">
        <v>1</v>
      </c>
      <c r="G5830" s="140" t="s">
        <v>4104</v>
      </c>
      <c r="H5830" s="135" t="s">
        <v>4606</v>
      </c>
      <c r="I5830" s="135">
        <v>115</v>
      </c>
      <c r="J5830" s="135" t="s">
        <v>2112</v>
      </c>
      <c r="K5830" s="135" t="s">
        <v>2113</v>
      </c>
      <c r="L5830" s="135" t="s">
        <v>194</v>
      </c>
      <c r="M5830" s="135"/>
      <c r="N5830" s="137"/>
      <c r="O5830" s="121"/>
    </row>
    <row r="5831" spans="1:15" x14ac:dyDescent="0.25">
      <c r="A5831" s="139">
        <v>173</v>
      </c>
      <c r="B5831" s="135" t="s">
        <v>1570</v>
      </c>
      <c r="C5831" s="134" t="s">
        <v>2102</v>
      </c>
      <c r="D5831" s="135">
        <v>10219</v>
      </c>
      <c r="E5831" s="135" t="s">
        <v>4607</v>
      </c>
      <c r="F5831" s="135">
        <v>1</v>
      </c>
      <c r="G5831" s="140">
        <v>2</v>
      </c>
      <c r="H5831" s="135" t="s">
        <v>4608</v>
      </c>
      <c r="I5831" s="135">
        <v>770</v>
      </c>
      <c r="J5831" s="135" t="s">
        <v>2115</v>
      </c>
      <c r="K5831" s="135" t="s">
        <v>2116</v>
      </c>
      <c r="L5831" s="135" t="s">
        <v>2117</v>
      </c>
      <c r="M5831" s="135"/>
      <c r="N5831" s="137"/>
      <c r="O5831" s="121"/>
    </row>
    <row r="5832" spans="1:15" x14ac:dyDescent="0.25">
      <c r="A5832" s="139">
        <v>173</v>
      </c>
      <c r="B5832" s="135" t="s">
        <v>1570</v>
      </c>
      <c r="C5832" s="134" t="s">
        <v>2102</v>
      </c>
      <c r="D5832" s="135">
        <v>10220</v>
      </c>
      <c r="E5832" s="135" t="s">
        <v>4607</v>
      </c>
      <c r="F5832" s="135">
        <v>1</v>
      </c>
      <c r="G5832" s="140" t="s">
        <v>2352</v>
      </c>
      <c r="H5832" s="135" t="s">
        <v>4609</v>
      </c>
      <c r="I5832" s="135">
        <v>42</v>
      </c>
      <c r="J5832" s="135" t="s">
        <v>2108</v>
      </c>
      <c r="K5832" s="135" t="s">
        <v>2109</v>
      </c>
      <c r="L5832" s="135" t="s">
        <v>193</v>
      </c>
      <c r="M5832" s="135"/>
      <c r="N5832" s="137"/>
      <c r="O5832" s="121"/>
    </row>
    <row r="5833" spans="1:15" x14ac:dyDescent="0.25">
      <c r="A5833" s="139">
        <v>173</v>
      </c>
      <c r="B5833" s="135" t="s">
        <v>1570</v>
      </c>
      <c r="C5833" s="134" t="s">
        <v>2102</v>
      </c>
      <c r="D5833" s="135">
        <v>10221</v>
      </c>
      <c r="E5833" s="135" t="s">
        <v>4610</v>
      </c>
      <c r="F5833" s="135">
        <v>1</v>
      </c>
      <c r="G5833" s="140">
        <v>3</v>
      </c>
      <c r="H5833" s="135" t="s">
        <v>4611</v>
      </c>
      <c r="I5833" s="135">
        <v>762</v>
      </c>
      <c r="J5833" s="135" t="s">
        <v>2115</v>
      </c>
      <c r="K5833" s="135" t="s">
        <v>2116</v>
      </c>
      <c r="L5833" s="135" t="s">
        <v>2117</v>
      </c>
      <c r="M5833" s="135"/>
      <c r="N5833" s="137"/>
      <c r="O5833" s="121"/>
    </row>
    <row r="5834" spans="1:15" x14ac:dyDescent="0.25">
      <c r="A5834" s="139">
        <v>173</v>
      </c>
      <c r="B5834" s="135" t="s">
        <v>1570</v>
      </c>
      <c r="C5834" s="134" t="s">
        <v>2102</v>
      </c>
      <c r="D5834" s="135">
        <v>10222</v>
      </c>
      <c r="E5834" s="135" t="s">
        <v>4610</v>
      </c>
      <c r="F5834" s="135">
        <v>1</v>
      </c>
      <c r="G5834" s="140" t="s">
        <v>2188</v>
      </c>
      <c r="H5834" s="135" t="s">
        <v>4612</v>
      </c>
      <c r="I5834" s="135">
        <v>49</v>
      </c>
      <c r="J5834" s="135" t="s">
        <v>2108</v>
      </c>
      <c r="K5834" s="135" t="s">
        <v>2109</v>
      </c>
      <c r="L5834" s="135" t="s">
        <v>193</v>
      </c>
      <c r="M5834" s="135"/>
      <c r="N5834" s="137"/>
      <c r="O5834" s="121"/>
    </row>
    <row r="5835" spans="1:15" x14ac:dyDescent="0.25">
      <c r="A5835" s="139">
        <v>173</v>
      </c>
      <c r="B5835" s="135" t="s">
        <v>1570</v>
      </c>
      <c r="C5835" s="134" t="s">
        <v>2102</v>
      </c>
      <c r="D5835" s="135">
        <v>10223</v>
      </c>
      <c r="E5835" s="135" t="s">
        <v>2431</v>
      </c>
      <c r="F5835" s="135">
        <v>1</v>
      </c>
      <c r="G5835" s="136" t="s">
        <v>4114</v>
      </c>
      <c r="H5835" s="135" t="s">
        <v>4613</v>
      </c>
      <c r="I5835" s="135">
        <v>212</v>
      </c>
      <c r="J5835" s="135" t="s">
        <v>2108</v>
      </c>
      <c r="K5835" s="135" t="s">
        <v>2109</v>
      </c>
      <c r="L5835" s="135" t="s">
        <v>193</v>
      </c>
      <c r="M5835" s="135"/>
      <c r="N5835" s="137"/>
      <c r="O5835" s="121"/>
    </row>
    <row r="5836" spans="1:15" x14ac:dyDescent="0.25">
      <c r="A5836" s="139">
        <v>173</v>
      </c>
      <c r="B5836" s="135" t="s">
        <v>1570</v>
      </c>
      <c r="C5836" s="134" t="s">
        <v>2102</v>
      </c>
      <c r="D5836" s="135">
        <v>10224</v>
      </c>
      <c r="E5836" s="135" t="s">
        <v>2431</v>
      </c>
      <c r="F5836" s="135">
        <v>1</v>
      </c>
      <c r="G5836" s="136" t="s">
        <v>4116</v>
      </c>
      <c r="H5836" s="135" t="s">
        <v>4614</v>
      </c>
      <c r="I5836" s="135">
        <v>212</v>
      </c>
      <c r="J5836" s="135" t="s">
        <v>2108</v>
      </c>
      <c r="K5836" s="135" t="s">
        <v>2109</v>
      </c>
      <c r="L5836" s="135" t="s">
        <v>193</v>
      </c>
      <c r="M5836" s="135"/>
      <c r="N5836" s="137"/>
      <c r="O5836" s="121"/>
    </row>
    <row r="5837" spans="1:15" x14ac:dyDescent="0.25">
      <c r="A5837" s="139">
        <v>173</v>
      </c>
      <c r="B5837" s="135" t="s">
        <v>1570</v>
      </c>
      <c r="C5837" s="134" t="s">
        <v>2102</v>
      </c>
      <c r="D5837" s="135">
        <v>10225</v>
      </c>
      <c r="E5837" s="135" t="s">
        <v>4615</v>
      </c>
      <c r="F5837" s="135">
        <v>1</v>
      </c>
      <c r="G5837" s="136" t="s">
        <v>2465</v>
      </c>
      <c r="H5837" s="135" t="s">
        <v>4616</v>
      </c>
      <c r="I5837" s="135">
        <v>820</v>
      </c>
      <c r="J5837" s="135" t="s">
        <v>2155</v>
      </c>
      <c r="K5837" s="135" t="s">
        <v>2156</v>
      </c>
      <c r="L5837" s="135" t="s">
        <v>193</v>
      </c>
      <c r="M5837" s="135"/>
      <c r="N5837" s="137"/>
      <c r="O5837" s="121"/>
    </row>
    <row r="5838" spans="1:15" x14ac:dyDescent="0.25">
      <c r="A5838" s="139">
        <v>173</v>
      </c>
      <c r="B5838" s="135" t="s">
        <v>1570</v>
      </c>
      <c r="C5838" s="134" t="s">
        <v>2102</v>
      </c>
      <c r="D5838" s="135">
        <v>10226</v>
      </c>
      <c r="E5838" s="135" t="s">
        <v>4617</v>
      </c>
      <c r="F5838" s="135">
        <v>1</v>
      </c>
      <c r="G5838" s="136">
        <v>18</v>
      </c>
      <c r="H5838" s="135" t="s">
        <v>4618</v>
      </c>
      <c r="I5838" s="135">
        <v>864</v>
      </c>
      <c r="J5838" s="135" t="s">
        <v>2202</v>
      </c>
      <c r="K5838" s="135" t="s">
        <v>2203</v>
      </c>
      <c r="L5838" s="135" t="s">
        <v>190</v>
      </c>
      <c r="M5838" s="135"/>
      <c r="N5838" s="137"/>
      <c r="O5838" s="121"/>
    </row>
    <row r="5839" spans="1:15" x14ac:dyDescent="0.25">
      <c r="A5839" s="139">
        <v>173</v>
      </c>
      <c r="B5839" s="135" t="s">
        <v>1570</v>
      </c>
      <c r="C5839" s="134" t="s">
        <v>2102</v>
      </c>
      <c r="D5839" s="135">
        <v>10227</v>
      </c>
      <c r="E5839" s="135" t="s">
        <v>4617</v>
      </c>
      <c r="F5839" s="135">
        <v>1</v>
      </c>
      <c r="G5839" s="140" t="s">
        <v>4619</v>
      </c>
      <c r="H5839" s="135" t="s">
        <v>4620</v>
      </c>
      <c r="I5839" s="135">
        <v>36</v>
      </c>
      <c r="J5839" s="135" t="s">
        <v>2108</v>
      </c>
      <c r="K5839" s="135" t="s">
        <v>2109</v>
      </c>
      <c r="L5839" s="135" t="s">
        <v>193</v>
      </c>
      <c r="M5839" s="135"/>
      <c r="N5839" s="137"/>
      <c r="O5839" s="121"/>
    </row>
    <row r="5840" spans="1:15" x14ac:dyDescent="0.25">
      <c r="A5840" s="139">
        <v>173</v>
      </c>
      <c r="B5840" s="135" t="s">
        <v>1570</v>
      </c>
      <c r="C5840" s="134" t="s">
        <v>2102</v>
      </c>
      <c r="D5840" s="135">
        <v>10228</v>
      </c>
      <c r="E5840" s="135" t="s">
        <v>4621</v>
      </c>
      <c r="F5840" s="135">
        <v>1</v>
      </c>
      <c r="G5840" s="136" t="s">
        <v>2276</v>
      </c>
      <c r="H5840" s="135" t="s">
        <v>4622</v>
      </c>
      <c r="I5840" s="135">
        <v>42</v>
      </c>
      <c r="J5840" s="135" t="s">
        <v>2151</v>
      </c>
      <c r="K5840" s="135" t="s">
        <v>2152</v>
      </c>
      <c r="L5840" s="135" t="s">
        <v>193</v>
      </c>
      <c r="M5840" s="135"/>
      <c r="N5840" s="137"/>
      <c r="O5840" s="121"/>
    </row>
    <row r="5841" spans="1:15" x14ac:dyDescent="0.25">
      <c r="A5841" s="139">
        <v>173</v>
      </c>
      <c r="B5841" s="135" t="s">
        <v>1570</v>
      </c>
      <c r="C5841" s="134" t="s">
        <v>2102</v>
      </c>
      <c r="D5841" s="135">
        <v>10229</v>
      </c>
      <c r="E5841" s="135" t="s">
        <v>4621</v>
      </c>
      <c r="F5841" s="135">
        <v>1</v>
      </c>
      <c r="G5841" s="136">
        <v>19</v>
      </c>
      <c r="H5841" s="135" t="s">
        <v>4623</v>
      </c>
      <c r="I5841" s="135">
        <v>718</v>
      </c>
      <c r="J5841" s="135" t="s">
        <v>2115</v>
      </c>
      <c r="K5841" s="135" t="s">
        <v>2116</v>
      </c>
      <c r="L5841" s="135" t="s">
        <v>2117</v>
      </c>
      <c r="M5841" s="135"/>
      <c r="N5841" s="137"/>
      <c r="O5841" s="121"/>
    </row>
    <row r="5842" spans="1:15" x14ac:dyDescent="0.25">
      <c r="A5842" s="139">
        <v>173</v>
      </c>
      <c r="B5842" s="135" t="s">
        <v>1570</v>
      </c>
      <c r="C5842" s="134" t="s">
        <v>2102</v>
      </c>
      <c r="D5842" s="135">
        <v>10230</v>
      </c>
      <c r="E5842" s="135" t="s">
        <v>4624</v>
      </c>
      <c r="F5842" s="135">
        <v>1</v>
      </c>
      <c r="G5842" s="136">
        <v>20</v>
      </c>
      <c r="H5842" s="135" t="s">
        <v>4625</v>
      </c>
      <c r="I5842" s="135">
        <v>864</v>
      </c>
      <c r="J5842" s="135" t="s">
        <v>2138</v>
      </c>
      <c r="K5842" s="135" t="s">
        <v>2139</v>
      </c>
      <c r="L5842" s="135" t="s">
        <v>194</v>
      </c>
      <c r="M5842" s="135"/>
      <c r="N5842" s="137"/>
      <c r="O5842" s="121"/>
    </row>
    <row r="5843" spans="1:15" x14ac:dyDescent="0.25">
      <c r="A5843" s="139">
        <v>173</v>
      </c>
      <c r="B5843" s="135" t="s">
        <v>1570</v>
      </c>
      <c r="C5843" s="134" t="s">
        <v>2102</v>
      </c>
      <c r="D5843" s="135">
        <v>10231</v>
      </c>
      <c r="E5843" s="135" t="s">
        <v>4624</v>
      </c>
      <c r="F5843" s="135">
        <v>1</v>
      </c>
      <c r="G5843" s="136" t="s">
        <v>3736</v>
      </c>
      <c r="H5843" s="135" t="s">
        <v>4626</v>
      </c>
      <c r="I5843" s="135">
        <v>36</v>
      </c>
      <c r="J5843" s="135" t="s">
        <v>2108</v>
      </c>
      <c r="K5843" s="135" t="s">
        <v>2109</v>
      </c>
      <c r="L5843" s="135" t="s">
        <v>193</v>
      </c>
      <c r="M5843" s="135"/>
      <c r="N5843" s="137"/>
      <c r="O5843" s="121"/>
    </row>
    <row r="5844" spans="1:15" x14ac:dyDescent="0.25">
      <c r="A5844" s="139">
        <v>173</v>
      </c>
      <c r="B5844" s="135" t="s">
        <v>1570</v>
      </c>
      <c r="C5844" s="134" t="s">
        <v>2102</v>
      </c>
      <c r="D5844" s="135">
        <v>10232</v>
      </c>
      <c r="E5844" s="135" t="s">
        <v>4627</v>
      </c>
      <c r="F5844" s="135">
        <v>1</v>
      </c>
      <c r="G5844" s="136">
        <v>14</v>
      </c>
      <c r="H5844" s="135" t="s">
        <v>4628</v>
      </c>
      <c r="I5844" s="135">
        <v>730</v>
      </c>
      <c r="J5844" s="135" t="s">
        <v>2115</v>
      </c>
      <c r="K5844" s="135" t="s">
        <v>2116</v>
      </c>
      <c r="L5844" s="135" t="s">
        <v>2117</v>
      </c>
      <c r="M5844" s="135"/>
      <c r="N5844" s="137"/>
      <c r="O5844" s="121"/>
    </row>
    <row r="5845" spans="1:15" x14ac:dyDescent="0.25">
      <c r="A5845" s="139">
        <v>173</v>
      </c>
      <c r="B5845" s="135" t="s">
        <v>1570</v>
      </c>
      <c r="C5845" s="134" t="s">
        <v>2102</v>
      </c>
      <c r="D5845" s="135">
        <v>10233</v>
      </c>
      <c r="E5845" s="135" t="s">
        <v>4627</v>
      </c>
      <c r="F5845" s="135">
        <v>1</v>
      </c>
      <c r="G5845" s="136" t="s">
        <v>2706</v>
      </c>
      <c r="H5845" s="135" t="s">
        <v>4629</v>
      </c>
      <c r="I5845" s="135">
        <v>36</v>
      </c>
      <c r="J5845" s="135" t="s">
        <v>2151</v>
      </c>
      <c r="K5845" s="135" t="s">
        <v>2152</v>
      </c>
      <c r="L5845" s="135" t="s">
        <v>193</v>
      </c>
      <c r="M5845" s="135"/>
      <c r="N5845" s="137"/>
      <c r="O5845" s="121"/>
    </row>
    <row r="5846" spans="1:15" x14ac:dyDescent="0.25">
      <c r="A5846" s="139">
        <v>173</v>
      </c>
      <c r="B5846" s="135" t="s">
        <v>1570</v>
      </c>
      <c r="C5846" s="134" t="s">
        <v>2102</v>
      </c>
      <c r="D5846" s="135">
        <v>10234</v>
      </c>
      <c r="E5846" s="135" t="s">
        <v>4630</v>
      </c>
      <c r="F5846" s="135">
        <v>1</v>
      </c>
      <c r="G5846" s="136">
        <v>15</v>
      </c>
      <c r="H5846" s="135" t="s">
        <v>4631</v>
      </c>
      <c r="I5846" s="135">
        <v>780</v>
      </c>
      <c r="J5846" s="135" t="s">
        <v>2115</v>
      </c>
      <c r="K5846" s="135" t="s">
        <v>2116</v>
      </c>
      <c r="L5846" s="135" t="s">
        <v>2117</v>
      </c>
      <c r="M5846" s="135"/>
      <c r="N5846" s="137"/>
      <c r="O5846" s="121"/>
    </row>
    <row r="5847" spans="1:15" x14ac:dyDescent="0.25">
      <c r="A5847" s="139">
        <v>173</v>
      </c>
      <c r="B5847" s="135" t="s">
        <v>1570</v>
      </c>
      <c r="C5847" s="134" t="s">
        <v>2102</v>
      </c>
      <c r="D5847" s="135">
        <v>10235</v>
      </c>
      <c r="E5847" s="135" t="s">
        <v>4630</v>
      </c>
      <c r="F5847" s="135">
        <v>1</v>
      </c>
      <c r="G5847" s="136" t="s">
        <v>2531</v>
      </c>
      <c r="H5847" s="135" t="s">
        <v>4632</v>
      </c>
      <c r="I5847" s="135">
        <v>32</v>
      </c>
      <c r="J5847" s="135" t="s">
        <v>2108</v>
      </c>
      <c r="K5847" s="135" t="s">
        <v>2109</v>
      </c>
      <c r="L5847" s="135" t="s">
        <v>193</v>
      </c>
      <c r="M5847" s="135"/>
      <c r="N5847" s="137"/>
      <c r="O5847" s="121"/>
    </row>
    <row r="5848" spans="1:15" x14ac:dyDescent="0.25">
      <c r="A5848" s="141">
        <v>174</v>
      </c>
      <c r="B5848" s="142" t="s">
        <v>337</v>
      </c>
      <c r="C5848" s="142" t="s">
        <v>2102</v>
      </c>
      <c r="D5848" s="142">
        <v>6978</v>
      </c>
      <c r="E5848" s="134" t="s">
        <v>2103</v>
      </c>
      <c r="F5848" s="135">
        <v>1</v>
      </c>
      <c r="G5848" s="136">
        <v>1</v>
      </c>
      <c r="H5848" s="135" t="s">
        <v>2104</v>
      </c>
      <c r="I5848" s="135">
        <v>2400</v>
      </c>
      <c r="J5848" s="134" t="s">
        <v>2167</v>
      </c>
      <c r="K5848" s="134" t="s">
        <v>2168</v>
      </c>
      <c r="L5848" s="135" t="s">
        <v>189</v>
      </c>
      <c r="M5848" s="135" t="s">
        <v>1</v>
      </c>
      <c r="N5848" s="143"/>
      <c r="O5848" s="121"/>
    </row>
    <row r="5849" spans="1:15" x14ac:dyDescent="0.25">
      <c r="A5849" s="141">
        <v>174</v>
      </c>
      <c r="B5849" s="142" t="s">
        <v>337</v>
      </c>
      <c r="C5849" s="142" t="s">
        <v>2102</v>
      </c>
      <c r="D5849" s="142">
        <v>6979</v>
      </c>
      <c r="E5849" s="134" t="s">
        <v>2103</v>
      </c>
      <c r="F5849" s="135">
        <v>1</v>
      </c>
      <c r="G5849" s="136">
        <v>2</v>
      </c>
      <c r="H5849" s="135" t="s">
        <v>2107</v>
      </c>
      <c r="I5849" s="135">
        <v>800</v>
      </c>
      <c r="J5849" s="134" t="s">
        <v>2167</v>
      </c>
      <c r="K5849" s="134" t="s">
        <v>2168</v>
      </c>
      <c r="L5849" s="135" t="s">
        <v>189</v>
      </c>
      <c r="M5849" s="135" t="s">
        <v>1</v>
      </c>
      <c r="N5849" s="143"/>
      <c r="O5849" s="121"/>
    </row>
    <row r="5850" spans="1:15" x14ac:dyDescent="0.25">
      <c r="A5850" s="141">
        <v>174</v>
      </c>
      <c r="B5850" s="142" t="s">
        <v>337</v>
      </c>
      <c r="C5850" s="142" t="s">
        <v>2102</v>
      </c>
      <c r="D5850" s="142">
        <v>6980</v>
      </c>
      <c r="E5850" s="134" t="s">
        <v>2103</v>
      </c>
      <c r="F5850" s="135">
        <v>1</v>
      </c>
      <c r="G5850" s="136">
        <v>3</v>
      </c>
      <c r="H5850" s="135" t="s">
        <v>2110</v>
      </c>
      <c r="I5850" s="135">
        <v>830</v>
      </c>
      <c r="J5850" s="134" t="s">
        <v>2105</v>
      </c>
      <c r="K5850" s="134" t="s">
        <v>2106</v>
      </c>
      <c r="L5850" s="135" t="s">
        <v>193</v>
      </c>
      <c r="M5850" s="135" t="s">
        <v>1</v>
      </c>
      <c r="N5850" s="143"/>
      <c r="O5850" s="121"/>
    </row>
    <row r="5851" spans="1:15" x14ac:dyDescent="0.25">
      <c r="A5851" s="141">
        <v>174</v>
      </c>
      <c r="B5851" s="142" t="s">
        <v>337</v>
      </c>
      <c r="C5851" s="142" t="s">
        <v>2102</v>
      </c>
      <c r="D5851" s="142">
        <v>6981</v>
      </c>
      <c r="E5851" s="134" t="s">
        <v>2103</v>
      </c>
      <c r="F5851" s="135">
        <v>1</v>
      </c>
      <c r="G5851" s="136">
        <v>4</v>
      </c>
      <c r="H5851" s="135" t="s">
        <v>2111</v>
      </c>
      <c r="I5851" s="135">
        <v>300</v>
      </c>
      <c r="J5851" s="134" t="s">
        <v>2155</v>
      </c>
      <c r="K5851" s="134" t="s">
        <v>2156</v>
      </c>
      <c r="L5851" s="135" t="s">
        <v>193</v>
      </c>
      <c r="M5851" s="135" t="s">
        <v>1</v>
      </c>
      <c r="N5851" s="143"/>
      <c r="O5851" s="121"/>
    </row>
    <row r="5852" spans="1:15" x14ac:dyDescent="0.25">
      <c r="A5852" s="141">
        <v>174</v>
      </c>
      <c r="B5852" s="142" t="s">
        <v>337</v>
      </c>
      <c r="C5852" s="142" t="s">
        <v>2102</v>
      </c>
      <c r="D5852" s="142">
        <v>6982</v>
      </c>
      <c r="E5852" s="134" t="s">
        <v>2103</v>
      </c>
      <c r="F5852" s="135">
        <v>1</v>
      </c>
      <c r="G5852" s="136">
        <v>5</v>
      </c>
      <c r="H5852" s="135" t="s">
        <v>2114</v>
      </c>
      <c r="I5852" s="135">
        <v>375</v>
      </c>
      <c r="J5852" s="134" t="s">
        <v>2115</v>
      </c>
      <c r="K5852" s="134" t="s">
        <v>2129</v>
      </c>
      <c r="L5852" s="135" t="s">
        <v>194</v>
      </c>
      <c r="M5852" s="135" t="s">
        <v>1</v>
      </c>
      <c r="N5852" s="143"/>
      <c r="O5852" s="121"/>
    </row>
    <row r="5853" spans="1:15" x14ac:dyDescent="0.25">
      <c r="A5853" s="141">
        <v>174</v>
      </c>
      <c r="B5853" s="142" t="s">
        <v>337</v>
      </c>
      <c r="C5853" s="142" t="s">
        <v>2102</v>
      </c>
      <c r="D5853" s="142">
        <v>6983</v>
      </c>
      <c r="E5853" s="134" t="s">
        <v>2103</v>
      </c>
      <c r="F5853" s="135">
        <v>1</v>
      </c>
      <c r="G5853" s="136">
        <v>6</v>
      </c>
      <c r="H5853" s="135" t="s">
        <v>2118</v>
      </c>
      <c r="I5853" s="135">
        <v>75</v>
      </c>
      <c r="J5853" s="134" t="s">
        <v>2151</v>
      </c>
      <c r="K5853" s="134" t="s">
        <v>2152</v>
      </c>
      <c r="L5853" s="135" t="s">
        <v>193</v>
      </c>
      <c r="M5853" s="135" t="s">
        <v>1</v>
      </c>
      <c r="N5853" s="143"/>
      <c r="O5853" s="121"/>
    </row>
    <row r="5854" spans="1:15" x14ac:dyDescent="0.25">
      <c r="A5854" s="141">
        <v>174</v>
      </c>
      <c r="B5854" s="142" t="s">
        <v>337</v>
      </c>
      <c r="C5854" s="142" t="s">
        <v>2102</v>
      </c>
      <c r="D5854" s="142">
        <v>6984</v>
      </c>
      <c r="E5854" s="134" t="s">
        <v>2103</v>
      </c>
      <c r="F5854" s="135">
        <v>1</v>
      </c>
      <c r="G5854" s="136">
        <v>7</v>
      </c>
      <c r="H5854" s="135" t="s">
        <v>2119</v>
      </c>
      <c r="I5854" s="135">
        <v>56</v>
      </c>
      <c r="J5854" s="134" t="s">
        <v>2151</v>
      </c>
      <c r="K5854" s="134" t="s">
        <v>2152</v>
      </c>
      <c r="L5854" s="135" t="s">
        <v>193</v>
      </c>
      <c r="M5854" s="135" t="s">
        <v>1</v>
      </c>
      <c r="N5854" s="143"/>
      <c r="O5854" s="121"/>
    </row>
    <row r="5855" spans="1:15" x14ac:dyDescent="0.25">
      <c r="A5855" s="141">
        <v>174</v>
      </c>
      <c r="B5855" s="142" t="s">
        <v>337</v>
      </c>
      <c r="C5855" s="142" t="s">
        <v>2102</v>
      </c>
      <c r="D5855" s="142">
        <v>6985</v>
      </c>
      <c r="E5855" s="134" t="s">
        <v>2103</v>
      </c>
      <c r="F5855" s="135">
        <v>1</v>
      </c>
      <c r="G5855" s="136">
        <v>8</v>
      </c>
      <c r="H5855" s="135" t="s">
        <v>2120</v>
      </c>
      <c r="I5855" s="135">
        <v>270</v>
      </c>
      <c r="J5855" s="134" t="s">
        <v>2115</v>
      </c>
      <c r="K5855" s="134" t="s">
        <v>2129</v>
      </c>
      <c r="L5855" s="135" t="s">
        <v>194</v>
      </c>
      <c r="M5855" s="135" t="s">
        <v>1</v>
      </c>
      <c r="N5855" s="143"/>
      <c r="O5855" s="121"/>
    </row>
    <row r="5856" spans="1:15" x14ac:dyDescent="0.25">
      <c r="A5856" s="141">
        <v>174</v>
      </c>
      <c r="B5856" s="142" t="s">
        <v>337</v>
      </c>
      <c r="C5856" s="142" t="s">
        <v>2102</v>
      </c>
      <c r="D5856" s="142">
        <v>6986</v>
      </c>
      <c r="E5856" s="134" t="s">
        <v>2103</v>
      </c>
      <c r="F5856" s="135">
        <v>1</v>
      </c>
      <c r="G5856" s="140">
        <v>9</v>
      </c>
      <c r="H5856" s="135" t="s">
        <v>2121</v>
      </c>
      <c r="I5856" s="135">
        <v>128</v>
      </c>
      <c r="J5856" s="134" t="s">
        <v>2108</v>
      </c>
      <c r="K5856" s="134" t="s">
        <v>2109</v>
      </c>
      <c r="L5856" s="135" t="s">
        <v>193</v>
      </c>
      <c r="M5856" s="135" t="s">
        <v>1</v>
      </c>
      <c r="N5856" s="143"/>
      <c r="O5856" s="121"/>
    </row>
    <row r="5857" spans="1:15" x14ac:dyDescent="0.25">
      <c r="A5857" s="141">
        <v>174</v>
      </c>
      <c r="B5857" s="142" t="s">
        <v>337</v>
      </c>
      <c r="C5857" s="142" t="s">
        <v>2102</v>
      </c>
      <c r="D5857" s="142">
        <v>6987</v>
      </c>
      <c r="E5857" s="142" t="s">
        <v>2103</v>
      </c>
      <c r="F5857" s="135">
        <v>1</v>
      </c>
      <c r="G5857" s="136">
        <v>10</v>
      </c>
      <c r="H5857" s="135" t="s">
        <v>2122</v>
      </c>
      <c r="I5857" s="135">
        <v>128</v>
      </c>
      <c r="J5857" s="134" t="s">
        <v>2108</v>
      </c>
      <c r="K5857" s="134" t="s">
        <v>2109</v>
      </c>
      <c r="L5857" s="135" t="s">
        <v>193</v>
      </c>
      <c r="M5857" s="134" t="s">
        <v>1</v>
      </c>
      <c r="N5857" s="137"/>
      <c r="O5857" s="121"/>
    </row>
    <row r="5858" spans="1:15" x14ac:dyDescent="0.25">
      <c r="A5858" s="141">
        <v>174</v>
      </c>
      <c r="B5858" s="142" t="s">
        <v>337</v>
      </c>
      <c r="C5858" s="142" t="s">
        <v>2102</v>
      </c>
      <c r="D5858" s="142">
        <v>6988</v>
      </c>
      <c r="E5858" s="142" t="s">
        <v>2103</v>
      </c>
      <c r="F5858" s="135">
        <v>1</v>
      </c>
      <c r="G5858" s="136">
        <v>12</v>
      </c>
      <c r="H5858" s="135" t="s">
        <v>2126</v>
      </c>
      <c r="I5858" s="135">
        <v>90</v>
      </c>
      <c r="J5858" s="134" t="s">
        <v>2151</v>
      </c>
      <c r="K5858" s="134" t="s">
        <v>2152</v>
      </c>
      <c r="L5858" s="135" t="s">
        <v>193</v>
      </c>
      <c r="M5858" s="134" t="s">
        <v>1</v>
      </c>
      <c r="N5858" s="137"/>
      <c r="O5858" s="121"/>
    </row>
    <row r="5859" spans="1:15" x14ac:dyDescent="0.25">
      <c r="A5859" s="141">
        <v>174</v>
      </c>
      <c r="B5859" s="142" t="s">
        <v>337</v>
      </c>
      <c r="C5859" s="142" t="s">
        <v>2102</v>
      </c>
      <c r="D5859" s="142">
        <v>6989</v>
      </c>
      <c r="E5859" s="142" t="s">
        <v>2103</v>
      </c>
      <c r="F5859" s="135">
        <v>1</v>
      </c>
      <c r="G5859" s="136">
        <v>13</v>
      </c>
      <c r="H5859" s="135" t="s">
        <v>2127</v>
      </c>
      <c r="I5859" s="135">
        <v>50</v>
      </c>
      <c r="J5859" s="134" t="s">
        <v>2155</v>
      </c>
      <c r="K5859" s="134" t="s">
        <v>2156</v>
      </c>
      <c r="L5859" s="135" t="s">
        <v>193</v>
      </c>
      <c r="M5859" s="134" t="s">
        <v>1</v>
      </c>
      <c r="N5859" s="137"/>
      <c r="O5859" s="121"/>
    </row>
    <row r="5860" spans="1:15" x14ac:dyDescent="0.25">
      <c r="A5860" s="141">
        <v>174</v>
      </c>
      <c r="B5860" s="142" t="s">
        <v>337</v>
      </c>
      <c r="C5860" s="142" t="s">
        <v>2102</v>
      </c>
      <c r="D5860" s="142">
        <v>6990</v>
      </c>
      <c r="E5860" s="142" t="s">
        <v>2103</v>
      </c>
      <c r="F5860" s="135">
        <v>1</v>
      </c>
      <c r="G5860" s="136">
        <v>14</v>
      </c>
      <c r="H5860" s="135" t="s">
        <v>2128</v>
      </c>
      <c r="I5860" s="135">
        <v>160</v>
      </c>
      <c r="J5860" s="134" t="s">
        <v>2151</v>
      </c>
      <c r="K5860" s="134" t="s">
        <v>2152</v>
      </c>
      <c r="L5860" s="135" t="s">
        <v>193</v>
      </c>
      <c r="M5860" s="134" t="s">
        <v>1</v>
      </c>
      <c r="N5860" s="137"/>
      <c r="O5860" s="121"/>
    </row>
    <row r="5861" spans="1:15" x14ac:dyDescent="0.25">
      <c r="A5861" s="141">
        <v>174</v>
      </c>
      <c r="B5861" s="142" t="s">
        <v>337</v>
      </c>
      <c r="C5861" s="142" t="s">
        <v>2102</v>
      </c>
      <c r="D5861" s="142">
        <v>6991</v>
      </c>
      <c r="E5861" s="142" t="s">
        <v>2103</v>
      </c>
      <c r="F5861" s="135">
        <v>1</v>
      </c>
      <c r="G5861" s="136">
        <v>15</v>
      </c>
      <c r="H5861" s="135" t="s">
        <v>2130</v>
      </c>
      <c r="I5861" s="135">
        <v>70</v>
      </c>
      <c r="J5861" s="134" t="s">
        <v>2108</v>
      </c>
      <c r="K5861" s="134" t="s">
        <v>2109</v>
      </c>
      <c r="L5861" s="135" t="s">
        <v>193</v>
      </c>
      <c r="M5861" s="134" t="s">
        <v>1</v>
      </c>
      <c r="N5861" s="137"/>
      <c r="O5861" s="121"/>
    </row>
    <row r="5862" spans="1:15" x14ac:dyDescent="0.25">
      <c r="A5862" s="141">
        <v>174</v>
      </c>
      <c r="B5862" s="142" t="s">
        <v>337</v>
      </c>
      <c r="C5862" s="142" t="s">
        <v>2102</v>
      </c>
      <c r="D5862" s="142">
        <v>6992</v>
      </c>
      <c r="E5862" s="142" t="s">
        <v>2103</v>
      </c>
      <c r="F5862" s="135">
        <v>1</v>
      </c>
      <c r="G5862" s="136">
        <v>16</v>
      </c>
      <c r="H5862" s="135" t="s">
        <v>2131</v>
      </c>
      <c r="I5862" s="135">
        <v>210</v>
      </c>
      <c r="J5862" s="134" t="s">
        <v>2105</v>
      </c>
      <c r="K5862" s="134" t="s">
        <v>2106</v>
      </c>
      <c r="L5862" s="135" t="s">
        <v>193</v>
      </c>
      <c r="M5862" s="134" t="s">
        <v>1</v>
      </c>
      <c r="N5862" s="137"/>
      <c r="O5862" s="121"/>
    </row>
    <row r="5863" spans="1:15" x14ac:dyDescent="0.25">
      <c r="A5863" s="141">
        <v>174</v>
      </c>
      <c r="B5863" s="142" t="s">
        <v>337</v>
      </c>
      <c r="C5863" s="142" t="s">
        <v>2102</v>
      </c>
      <c r="D5863" s="142">
        <v>6993</v>
      </c>
      <c r="E5863" s="142" t="s">
        <v>2103</v>
      </c>
      <c r="F5863" s="135">
        <v>1</v>
      </c>
      <c r="G5863" s="136">
        <v>17</v>
      </c>
      <c r="H5863" s="135" t="s">
        <v>2132</v>
      </c>
      <c r="I5863" s="135">
        <v>220</v>
      </c>
      <c r="J5863" s="134" t="s">
        <v>2151</v>
      </c>
      <c r="K5863" s="134" t="s">
        <v>2152</v>
      </c>
      <c r="L5863" s="135" t="s">
        <v>193</v>
      </c>
      <c r="M5863" s="134" t="s">
        <v>1</v>
      </c>
      <c r="N5863" s="137"/>
      <c r="O5863" s="121"/>
    </row>
    <row r="5864" spans="1:15" x14ac:dyDescent="0.25">
      <c r="A5864" s="141">
        <v>174</v>
      </c>
      <c r="B5864" s="142" t="s">
        <v>337</v>
      </c>
      <c r="C5864" s="142" t="s">
        <v>2102</v>
      </c>
      <c r="D5864" s="142">
        <v>6994</v>
      </c>
      <c r="E5864" s="142" t="s">
        <v>2103</v>
      </c>
      <c r="F5864" s="135">
        <v>1</v>
      </c>
      <c r="G5864" s="136">
        <v>18</v>
      </c>
      <c r="H5864" s="135" t="s">
        <v>2133</v>
      </c>
      <c r="I5864" s="135">
        <v>72</v>
      </c>
      <c r="J5864" s="134" t="s">
        <v>2155</v>
      </c>
      <c r="K5864" s="134" t="s">
        <v>2156</v>
      </c>
      <c r="L5864" s="135" t="s">
        <v>193</v>
      </c>
      <c r="M5864" s="134" t="s">
        <v>1</v>
      </c>
      <c r="N5864" s="137"/>
      <c r="O5864" s="121"/>
    </row>
    <row r="5865" spans="1:15" x14ac:dyDescent="0.25">
      <c r="A5865" s="141">
        <v>174</v>
      </c>
      <c r="B5865" s="142" t="s">
        <v>337</v>
      </c>
      <c r="C5865" s="142" t="s">
        <v>2102</v>
      </c>
      <c r="D5865" s="142">
        <v>6995</v>
      </c>
      <c r="E5865" s="142" t="s">
        <v>2103</v>
      </c>
      <c r="F5865" s="135">
        <v>1</v>
      </c>
      <c r="G5865" s="136">
        <v>19</v>
      </c>
      <c r="H5865" s="135" t="s">
        <v>2134</v>
      </c>
      <c r="I5865" s="135">
        <v>96</v>
      </c>
      <c r="J5865" s="134" t="s">
        <v>2155</v>
      </c>
      <c r="K5865" s="134" t="s">
        <v>2156</v>
      </c>
      <c r="L5865" s="135" t="s">
        <v>193</v>
      </c>
      <c r="M5865" s="134" t="s">
        <v>1</v>
      </c>
      <c r="N5865" s="137"/>
      <c r="O5865" s="121"/>
    </row>
    <row r="5866" spans="1:15" x14ac:dyDescent="0.25">
      <c r="A5866" s="141">
        <v>174</v>
      </c>
      <c r="B5866" s="142" t="s">
        <v>337</v>
      </c>
      <c r="C5866" s="142" t="s">
        <v>2102</v>
      </c>
      <c r="D5866" s="142">
        <v>6996</v>
      </c>
      <c r="E5866" s="142" t="s">
        <v>2103</v>
      </c>
      <c r="F5866" s="135">
        <v>1</v>
      </c>
      <c r="G5866" s="136">
        <v>20</v>
      </c>
      <c r="H5866" s="135" t="s">
        <v>2135</v>
      </c>
      <c r="I5866" s="135">
        <v>690</v>
      </c>
      <c r="J5866" s="134" t="s">
        <v>2155</v>
      </c>
      <c r="K5866" s="134" t="s">
        <v>2156</v>
      </c>
      <c r="L5866" s="135" t="s">
        <v>193</v>
      </c>
      <c r="M5866" s="134" t="s">
        <v>1</v>
      </c>
      <c r="N5866" s="137"/>
      <c r="O5866" s="121"/>
    </row>
    <row r="5867" spans="1:15" x14ac:dyDescent="0.25">
      <c r="A5867" s="141">
        <v>174</v>
      </c>
      <c r="B5867" s="142" t="s">
        <v>337</v>
      </c>
      <c r="C5867" s="142" t="s">
        <v>2102</v>
      </c>
      <c r="D5867" s="142">
        <v>6997</v>
      </c>
      <c r="E5867" s="142" t="s">
        <v>2103</v>
      </c>
      <c r="F5867" s="135">
        <v>1</v>
      </c>
      <c r="G5867" s="136">
        <v>21</v>
      </c>
      <c r="H5867" s="135" t="s">
        <v>2136</v>
      </c>
      <c r="I5867" s="135">
        <v>598</v>
      </c>
      <c r="J5867" s="134" t="s">
        <v>2138</v>
      </c>
      <c r="K5867" s="134" t="s">
        <v>2139</v>
      </c>
      <c r="L5867" s="135" t="s">
        <v>194</v>
      </c>
      <c r="M5867" s="134" t="s">
        <v>1</v>
      </c>
      <c r="N5867" s="137"/>
      <c r="O5867" s="121"/>
    </row>
    <row r="5868" spans="1:15" x14ac:dyDescent="0.25">
      <c r="A5868" s="141">
        <v>174</v>
      </c>
      <c r="B5868" s="142" t="s">
        <v>337</v>
      </c>
      <c r="C5868" s="142" t="s">
        <v>2102</v>
      </c>
      <c r="D5868" s="142">
        <v>6998</v>
      </c>
      <c r="E5868" s="142" t="s">
        <v>2103</v>
      </c>
      <c r="F5868" s="135">
        <v>1</v>
      </c>
      <c r="G5868" s="136">
        <v>22</v>
      </c>
      <c r="H5868" s="135" t="s">
        <v>2137</v>
      </c>
      <c r="I5868" s="135">
        <v>168</v>
      </c>
      <c r="J5868" s="134" t="s">
        <v>2105</v>
      </c>
      <c r="K5868" s="134" t="s">
        <v>2106</v>
      </c>
      <c r="L5868" s="135" t="s">
        <v>193</v>
      </c>
      <c r="M5868" s="134" t="s">
        <v>1</v>
      </c>
      <c r="N5868" s="137"/>
      <c r="O5868" s="121"/>
    </row>
    <row r="5869" spans="1:15" x14ac:dyDescent="0.25">
      <c r="A5869" s="141">
        <v>174</v>
      </c>
      <c r="B5869" s="142" t="s">
        <v>337</v>
      </c>
      <c r="C5869" s="142" t="s">
        <v>2102</v>
      </c>
      <c r="D5869" s="142">
        <v>6999</v>
      </c>
      <c r="E5869" s="142" t="s">
        <v>2103</v>
      </c>
      <c r="F5869" s="135">
        <v>1</v>
      </c>
      <c r="G5869" s="136">
        <v>23</v>
      </c>
      <c r="H5869" s="135" t="s">
        <v>2140</v>
      </c>
      <c r="I5869" s="135">
        <v>12</v>
      </c>
      <c r="J5869" s="134" t="s">
        <v>2151</v>
      </c>
      <c r="K5869" s="134" t="s">
        <v>2152</v>
      </c>
      <c r="L5869" s="135" t="s">
        <v>193</v>
      </c>
      <c r="M5869" s="134" t="s">
        <v>1</v>
      </c>
      <c r="N5869" s="137"/>
      <c r="O5869" s="121"/>
    </row>
    <row r="5870" spans="1:15" x14ac:dyDescent="0.25">
      <c r="A5870" s="141">
        <v>174</v>
      </c>
      <c r="B5870" s="142" t="s">
        <v>337</v>
      </c>
      <c r="C5870" s="142" t="s">
        <v>2102</v>
      </c>
      <c r="D5870" s="142">
        <v>7000</v>
      </c>
      <c r="E5870" s="142" t="s">
        <v>2103</v>
      </c>
      <c r="F5870" s="135">
        <v>1</v>
      </c>
      <c r="G5870" s="136">
        <v>24</v>
      </c>
      <c r="H5870" s="135" t="s">
        <v>2141</v>
      </c>
      <c r="I5870" s="135">
        <v>1020</v>
      </c>
      <c r="J5870" s="134" t="s">
        <v>2105</v>
      </c>
      <c r="K5870" s="134" t="s">
        <v>2106</v>
      </c>
      <c r="L5870" s="135" t="s">
        <v>193</v>
      </c>
      <c r="M5870" s="134" t="s">
        <v>1</v>
      </c>
      <c r="N5870" s="137"/>
      <c r="O5870" s="121"/>
    </row>
    <row r="5871" spans="1:15" x14ac:dyDescent="0.25">
      <c r="A5871" s="141">
        <v>174</v>
      </c>
      <c r="B5871" s="142" t="s">
        <v>337</v>
      </c>
      <c r="C5871" s="142" t="s">
        <v>2102</v>
      </c>
      <c r="D5871" s="142">
        <v>7001</v>
      </c>
      <c r="E5871" s="142" t="s">
        <v>2103</v>
      </c>
      <c r="F5871" s="135">
        <v>1</v>
      </c>
      <c r="G5871" s="136">
        <v>25</v>
      </c>
      <c r="H5871" s="135" t="s">
        <v>2142</v>
      </c>
      <c r="I5871" s="135">
        <v>14</v>
      </c>
      <c r="J5871" s="134" t="s">
        <v>2151</v>
      </c>
      <c r="K5871" s="134" t="s">
        <v>2152</v>
      </c>
      <c r="L5871" s="135" t="s">
        <v>193</v>
      </c>
      <c r="M5871" s="134" t="s">
        <v>1</v>
      </c>
      <c r="N5871" s="137"/>
      <c r="O5871" s="121"/>
    </row>
    <row r="5872" spans="1:15" x14ac:dyDescent="0.25">
      <c r="A5872" s="141">
        <v>174</v>
      </c>
      <c r="B5872" s="142" t="s">
        <v>337</v>
      </c>
      <c r="C5872" s="142" t="s">
        <v>2102</v>
      </c>
      <c r="D5872" s="142">
        <v>7002</v>
      </c>
      <c r="E5872" s="142" t="s">
        <v>2103</v>
      </c>
      <c r="F5872" s="135">
        <v>1</v>
      </c>
      <c r="G5872" s="136">
        <v>26</v>
      </c>
      <c r="H5872" s="135" t="s">
        <v>2143</v>
      </c>
      <c r="I5872" s="135">
        <v>32</v>
      </c>
      <c r="J5872" s="134" t="s">
        <v>2155</v>
      </c>
      <c r="K5872" s="134" t="s">
        <v>2156</v>
      </c>
      <c r="L5872" s="135" t="s">
        <v>193</v>
      </c>
      <c r="M5872" s="134" t="s">
        <v>1</v>
      </c>
      <c r="N5872" s="137"/>
      <c r="O5872" s="121"/>
    </row>
    <row r="5873" spans="1:15" x14ac:dyDescent="0.25">
      <c r="A5873" s="141">
        <v>174</v>
      </c>
      <c r="B5873" s="142" t="s">
        <v>337</v>
      </c>
      <c r="C5873" s="142" t="s">
        <v>2102</v>
      </c>
      <c r="D5873" s="142">
        <v>7003</v>
      </c>
      <c r="E5873" s="142" t="s">
        <v>2103</v>
      </c>
      <c r="F5873" s="135">
        <v>1</v>
      </c>
      <c r="G5873" s="136">
        <v>27</v>
      </c>
      <c r="H5873" s="135" t="s">
        <v>2144</v>
      </c>
      <c r="I5873" s="135">
        <v>150</v>
      </c>
      <c r="J5873" s="134" t="s">
        <v>2112</v>
      </c>
      <c r="K5873" s="134" t="s">
        <v>2113</v>
      </c>
      <c r="L5873" s="135" t="s">
        <v>194</v>
      </c>
      <c r="M5873" s="134" t="s">
        <v>1</v>
      </c>
      <c r="N5873" s="137"/>
      <c r="O5873" s="121"/>
    </row>
    <row r="5874" spans="1:15" x14ac:dyDescent="0.25">
      <c r="A5874" s="141">
        <v>174</v>
      </c>
      <c r="B5874" s="142" t="s">
        <v>337</v>
      </c>
      <c r="C5874" s="142" t="s">
        <v>2102</v>
      </c>
      <c r="D5874" s="142">
        <v>7004</v>
      </c>
      <c r="E5874" s="142" t="s">
        <v>2103</v>
      </c>
      <c r="F5874" s="135">
        <v>1</v>
      </c>
      <c r="G5874" s="136">
        <v>28</v>
      </c>
      <c r="H5874" s="135" t="s">
        <v>2145</v>
      </c>
      <c r="I5874" s="135">
        <v>192</v>
      </c>
      <c r="J5874" s="134" t="s">
        <v>2112</v>
      </c>
      <c r="K5874" s="134" t="s">
        <v>2113</v>
      </c>
      <c r="L5874" s="135" t="s">
        <v>194</v>
      </c>
      <c r="M5874" s="134" t="s">
        <v>1</v>
      </c>
      <c r="N5874" s="137"/>
      <c r="O5874" s="121"/>
    </row>
    <row r="5875" spans="1:15" x14ac:dyDescent="0.25">
      <c r="A5875" s="141">
        <v>174</v>
      </c>
      <c r="B5875" s="142" t="s">
        <v>337</v>
      </c>
      <c r="C5875" s="142" t="s">
        <v>2102</v>
      </c>
      <c r="D5875" s="142">
        <v>7005</v>
      </c>
      <c r="E5875" s="142" t="s">
        <v>2103</v>
      </c>
      <c r="F5875" s="135">
        <v>1</v>
      </c>
      <c r="G5875" s="136">
        <v>29</v>
      </c>
      <c r="H5875" s="135" t="s">
        <v>2146</v>
      </c>
      <c r="I5875" s="135">
        <v>48</v>
      </c>
      <c r="J5875" s="134" t="s">
        <v>2151</v>
      </c>
      <c r="K5875" s="134" t="s">
        <v>2152</v>
      </c>
      <c r="L5875" s="135" t="s">
        <v>193</v>
      </c>
      <c r="M5875" s="134" t="s">
        <v>1</v>
      </c>
      <c r="N5875" s="137"/>
      <c r="O5875" s="121"/>
    </row>
    <row r="5876" spans="1:15" x14ac:dyDescent="0.25">
      <c r="A5876" s="141">
        <v>174</v>
      </c>
      <c r="B5876" s="142" t="s">
        <v>337</v>
      </c>
      <c r="C5876" s="142" t="s">
        <v>2102</v>
      </c>
      <c r="D5876" s="142">
        <v>7006</v>
      </c>
      <c r="E5876" s="142" t="s">
        <v>2103</v>
      </c>
      <c r="F5876" s="135">
        <v>1</v>
      </c>
      <c r="G5876" s="136">
        <v>30</v>
      </c>
      <c r="H5876" s="135" t="s">
        <v>2147</v>
      </c>
      <c r="I5876" s="135">
        <v>240</v>
      </c>
      <c r="J5876" s="134" t="s">
        <v>2112</v>
      </c>
      <c r="K5876" s="134" t="s">
        <v>2113</v>
      </c>
      <c r="L5876" s="135" t="s">
        <v>194</v>
      </c>
      <c r="M5876" s="134" t="s">
        <v>1</v>
      </c>
      <c r="N5876" s="137"/>
      <c r="O5876" s="121"/>
    </row>
    <row r="5877" spans="1:15" x14ac:dyDescent="0.25">
      <c r="A5877" s="141">
        <v>174</v>
      </c>
      <c r="B5877" s="142" t="s">
        <v>337</v>
      </c>
      <c r="C5877" s="142" t="s">
        <v>2102</v>
      </c>
      <c r="D5877" s="142">
        <v>7007</v>
      </c>
      <c r="E5877" s="142" t="s">
        <v>2103</v>
      </c>
      <c r="F5877" s="135">
        <v>1</v>
      </c>
      <c r="G5877" s="136">
        <v>31</v>
      </c>
      <c r="H5877" s="135" t="s">
        <v>2148</v>
      </c>
      <c r="I5877" s="135">
        <v>180</v>
      </c>
      <c r="J5877" s="134" t="s">
        <v>2112</v>
      </c>
      <c r="K5877" s="134" t="s">
        <v>2113</v>
      </c>
      <c r="L5877" s="135" t="s">
        <v>194</v>
      </c>
      <c r="M5877" s="134" t="s">
        <v>1</v>
      </c>
      <c r="N5877" s="137"/>
      <c r="O5877" s="121"/>
    </row>
    <row r="5878" spans="1:15" x14ac:dyDescent="0.25">
      <c r="A5878" s="141">
        <v>174</v>
      </c>
      <c r="B5878" s="142" t="s">
        <v>337</v>
      </c>
      <c r="C5878" s="142" t="s">
        <v>2102</v>
      </c>
      <c r="D5878" s="142">
        <v>7008</v>
      </c>
      <c r="E5878" s="142" t="s">
        <v>2103</v>
      </c>
      <c r="F5878" s="135">
        <v>1</v>
      </c>
      <c r="G5878" s="136">
        <v>32</v>
      </c>
      <c r="H5878" s="135" t="s">
        <v>2149</v>
      </c>
      <c r="I5878" s="135">
        <v>420</v>
      </c>
      <c r="J5878" s="134" t="s">
        <v>2151</v>
      </c>
      <c r="K5878" s="134" t="s">
        <v>2152</v>
      </c>
      <c r="L5878" s="135" t="s">
        <v>193</v>
      </c>
      <c r="M5878" s="134" t="s">
        <v>1</v>
      </c>
      <c r="N5878" s="137"/>
      <c r="O5878" s="121"/>
    </row>
    <row r="5879" spans="1:15" x14ac:dyDescent="0.25">
      <c r="A5879" s="141">
        <v>174</v>
      </c>
      <c r="B5879" s="142" t="s">
        <v>337</v>
      </c>
      <c r="C5879" s="142" t="s">
        <v>2102</v>
      </c>
      <c r="D5879" s="142">
        <v>7009</v>
      </c>
      <c r="E5879" s="142" t="s">
        <v>2103</v>
      </c>
      <c r="F5879" s="135">
        <v>1</v>
      </c>
      <c r="G5879" s="136">
        <v>33</v>
      </c>
      <c r="H5879" s="135" t="s">
        <v>2150</v>
      </c>
      <c r="I5879" s="135">
        <v>192</v>
      </c>
      <c r="J5879" s="134" t="s">
        <v>2112</v>
      </c>
      <c r="K5879" s="134" t="s">
        <v>2113</v>
      </c>
      <c r="L5879" s="135" t="s">
        <v>194</v>
      </c>
      <c r="M5879" s="134" t="s">
        <v>1</v>
      </c>
      <c r="N5879" s="137"/>
      <c r="O5879" s="121"/>
    </row>
    <row r="5880" spans="1:15" x14ac:dyDescent="0.25">
      <c r="A5880" s="141">
        <v>174</v>
      </c>
      <c r="B5880" s="142" t="s">
        <v>337</v>
      </c>
      <c r="C5880" s="142" t="s">
        <v>2102</v>
      </c>
      <c r="D5880" s="142">
        <v>7010</v>
      </c>
      <c r="E5880" s="142" t="s">
        <v>2103</v>
      </c>
      <c r="F5880" s="135">
        <v>1</v>
      </c>
      <c r="G5880" s="136">
        <v>34</v>
      </c>
      <c r="H5880" s="135" t="s">
        <v>2153</v>
      </c>
      <c r="I5880" s="135">
        <v>120</v>
      </c>
      <c r="J5880" s="134" t="s">
        <v>2112</v>
      </c>
      <c r="K5880" s="134" t="s">
        <v>2113</v>
      </c>
      <c r="L5880" s="135" t="s">
        <v>194</v>
      </c>
      <c r="M5880" s="134" t="s">
        <v>1</v>
      </c>
      <c r="N5880" s="137"/>
      <c r="O5880" s="121"/>
    </row>
    <row r="5881" spans="1:15" x14ac:dyDescent="0.25">
      <c r="A5881" s="141">
        <v>174</v>
      </c>
      <c r="B5881" s="142" t="s">
        <v>337</v>
      </c>
      <c r="C5881" s="142" t="s">
        <v>2102</v>
      </c>
      <c r="D5881" s="142">
        <v>7011</v>
      </c>
      <c r="E5881" s="142" t="s">
        <v>2103</v>
      </c>
      <c r="F5881" s="135">
        <v>1</v>
      </c>
      <c r="G5881" s="136">
        <v>35</v>
      </c>
      <c r="H5881" s="135" t="s">
        <v>2154</v>
      </c>
      <c r="I5881" s="135">
        <v>1020</v>
      </c>
      <c r="J5881" s="134" t="s">
        <v>2105</v>
      </c>
      <c r="K5881" s="134" t="s">
        <v>2106</v>
      </c>
      <c r="L5881" s="135" t="s">
        <v>193</v>
      </c>
      <c r="M5881" s="134" t="s">
        <v>1</v>
      </c>
      <c r="N5881" s="137"/>
      <c r="O5881" s="121"/>
    </row>
    <row r="5882" spans="1:15" x14ac:dyDescent="0.25">
      <c r="A5882" s="141">
        <v>174</v>
      </c>
      <c r="B5882" s="142" t="s">
        <v>337</v>
      </c>
      <c r="C5882" s="142" t="s">
        <v>2102</v>
      </c>
      <c r="D5882" s="142">
        <v>7012</v>
      </c>
      <c r="E5882" s="142" t="s">
        <v>2103</v>
      </c>
      <c r="F5882" s="135">
        <v>1</v>
      </c>
      <c r="G5882" s="136">
        <v>36</v>
      </c>
      <c r="H5882" s="135" t="s">
        <v>2157</v>
      </c>
      <c r="I5882" s="135">
        <v>840</v>
      </c>
      <c r="J5882" s="134" t="s">
        <v>2115</v>
      </c>
      <c r="K5882" s="134" t="s">
        <v>2116</v>
      </c>
      <c r="L5882" s="135" t="s">
        <v>2117</v>
      </c>
      <c r="M5882" s="134" t="s">
        <v>1</v>
      </c>
      <c r="N5882" s="137"/>
      <c r="O5882" s="121"/>
    </row>
    <row r="5883" spans="1:15" x14ac:dyDescent="0.25">
      <c r="A5883" s="141">
        <v>174</v>
      </c>
      <c r="B5883" s="142" t="s">
        <v>337</v>
      </c>
      <c r="C5883" s="142" t="s">
        <v>2102</v>
      </c>
      <c r="D5883" s="142">
        <v>7013</v>
      </c>
      <c r="E5883" s="142" t="s">
        <v>2103</v>
      </c>
      <c r="F5883" s="135">
        <v>1</v>
      </c>
      <c r="G5883" s="136">
        <v>37</v>
      </c>
      <c r="H5883" s="135" t="s">
        <v>2158</v>
      </c>
      <c r="I5883" s="135">
        <v>480</v>
      </c>
      <c r="J5883" s="134" t="s">
        <v>2151</v>
      </c>
      <c r="K5883" s="134" t="s">
        <v>2152</v>
      </c>
      <c r="L5883" s="135" t="s">
        <v>193</v>
      </c>
      <c r="M5883" s="134" t="s">
        <v>1</v>
      </c>
      <c r="N5883" s="137"/>
      <c r="O5883" s="121"/>
    </row>
    <row r="5884" spans="1:15" x14ac:dyDescent="0.25">
      <c r="A5884" s="141">
        <v>174</v>
      </c>
      <c r="B5884" s="142" t="s">
        <v>337</v>
      </c>
      <c r="C5884" s="142" t="s">
        <v>2102</v>
      </c>
      <c r="D5884" s="142">
        <v>7014</v>
      </c>
      <c r="E5884" s="142" t="s">
        <v>2103</v>
      </c>
      <c r="F5884" s="135">
        <v>1</v>
      </c>
      <c r="G5884" s="136">
        <v>38</v>
      </c>
      <c r="H5884" s="135" t="s">
        <v>2159</v>
      </c>
      <c r="I5884" s="135">
        <v>960</v>
      </c>
      <c r="J5884" s="134" t="s">
        <v>2124</v>
      </c>
      <c r="K5884" s="134" t="s">
        <v>2125</v>
      </c>
      <c r="L5884" s="135" t="s">
        <v>192</v>
      </c>
      <c r="M5884" s="134" t="s">
        <v>1</v>
      </c>
      <c r="N5884" s="143"/>
      <c r="O5884" s="121"/>
    </row>
    <row r="5885" spans="1:15" x14ac:dyDescent="0.25">
      <c r="A5885" s="139">
        <v>174</v>
      </c>
      <c r="B5885" s="135" t="s">
        <v>337</v>
      </c>
      <c r="C5885" s="134" t="s">
        <v>2102</v>
      </c>
      <c r="D5885" s="135">
        <v>7015</v>
      </c>
      <c r="E5885" s="135" t="s">
        <v>2103</v>
      </c>
      <c r="F5885" s="135">
        <v>1</v>
      </c>
      <c r="G5885" s="136">
        <v>39</v>
      </c>
      <c r="H5885" s="135" t="s">
        <v>2160</v>
      </c>
      <c r="I5885" s="135">
        <v>840</v>
      </c>
      <c r="J5885" s="135" t="s">
        <v>2115</v>
      </c>
      <c r="K5885" s="135" t="s">
        <v>2116</v>
      </c>
      <c r="L5885" s="135" t="s">
        <v>2117</v>
      </c>
      <c r="M5885" s="135" t="s">
        <v>1</v>
      </c>
      <c r="N5885" s="137"/>
      <c r="O5885" s="121"/>
    </row>
    <row r="5886" spans="1:15" x14ac:dyDescent="0.25">
      <c r="A5886" s="139">
        <v>174</v>
      </c>
      <c r="B5886" s="135" t="s">
        <v>337</v>
      </c>
      <c r="C5886" s="134" t="s">
        <v>2102</v>
      </c>
      <c r="D5886" s="135">
        <v>7016</v>
      </c>
      <c r="E5886" s="135" t="s">
        <v>2103</v>
      </c>
      <c r="F5886" s="135">
        <v>1</v>
      </c>
      <c r="G5886" s="136">
        <v>40</v>
      </c>
      <c r="H5886" s="135" t="s">
        <v>2161</v>
      </c>
      <c r="I5886" s="135">
        <v>960</v>
      </c>
      <c r="J5886" s="135" t="s">
        <v>2115</v>
      </c>
      <c r="K5886" s="135" t="s">
        <v>2116</v>
      </c>
      <c r="L5886" s="135" t="s">
        <v>2117</v>
      </c>
      <c r="M5886" s="135" t="s">
        <v>1</v>
      </c>
      <c r="N5886" s="137"/>
      <c r="O5886" s="121"/>
    </row>
    <row r="5887" spans="1:15" x14ac:dyDescent="0.25">
      <c r="A5887" s="139">
        <v>174</v>
      </c>
      <c r="B5887" s="135" t="s">
        <v>337</v>
      </c>
      <c r="C5887" s="134" t="s">
        <v>2102</v>
      </c>
      <c r="D5887" s="135">
        <v>7017</v>
      </c>
      <c r="E5887" s="135" t="s">
        <v>2103</v>
      </c>
      <c r="F5887" s="135">
        <v>1</v>
      </c>
      <c r="G5887" s="136">
        <v>41</v>
      </c>
      <c r="H5887" s="135" t="s">
        <v>2162</v>
      </c>
      <c r="I5887" s="135">
        <v>210</v>
      </c>
      <c r="J5887" s="135" t="s">
        <v>2155</v>
      </c>
      <c r="K5887" s="135" t="s">
        <v>2156</v>
      </c>
      <c r="L5887" s="135" t="s">
        <v>193</v>
      </c>
      <c r="M5887" s="135" t="s">
        <v>1</v>
      </c>
      <c r="N5887" s="137"/>
      <c r="O5887" s="121"/>
    </row>
    <row r="5888" spans="1:15" x14ac:dyDescent="0.25">
      <c r="A5888" s="139">
        <v>174</v>
      </c>
      <c r="B5888" s="135" t="s">
        <v>337</v>
      </c>
      <c r="C5888" s="134" t="s">
        <v>2102</v>
      </c>
      <c r="D5888" s="135">
        <v>7018</v>
      </c>
      <c r="E5888" s="135" t="s">
        <v>2103</v>
      </c>
      <c r="F5888" s="135">
        <v>1</v>
      </c>
      <c r="G5888" s="136">
        <v>42</v>
      </c>
      <c r="H5888" s="135" t="s">
        <v>2163</v>
      </c>
      <c r="I5888" s="135">
        <v>100</v>
      </c>
      <c r="J5888" s="135" t="s">
        <v>2108</v>
      </c>
      <c r="K5888" s="135" t="s">
        <v>2109</v>
      </c>
      <c r="L5888" s="135" t="s">
        <v>193</v>
      </c>
      <c r="M5888" s="135" t="s">
        <v>1</v>
      </c>
      <c r="N5888" s="137"/>
      <c r="O5888" s="121"/>
    </row>
    <row r="5889" spans="1:15" x14ac:dyDescent="0.25">
      <c r="A5889" s="139">
        <v>174</v>
      </c>
      <c r="B5889" s="135" t="s">
        <v>337</v>
      </c>
      <c r="C5889" s="134" t="s">
        <v>2102</v>
      </c>
      <c r="D5889" s="135">
        <v>7019</v>
      </c>
      <c r="E5889" s="135" t="s">
        <v>2103</v>
      </c>
      <c r="F5889" s="135">
        <v>1</v>
      </c>
      <c r="G5889" s="136">
        <v>43</v>
      </c>
      <c r="H5889" s="135" t="s">
        <v>2164</v>
      </c>
      <c r="I5889" s="135">
        <v>960</v>
      </c>
      <c r="J5889" s="135" t="s">
        <v>2115</v>
      </c>
      <c r="K5889" s="135" t="s">
        <v>2116</v>
      </c>
      <c r="L5889" s="135" t="s">
        <v>2117</v>
      </c>
      <c r="M5889" s="135" t="s">
        <v>1</v>
      </c>
      <c r="N5889" s="137"/>
      <c r="O5889" s="121"/>
    </row>
    <row r="5890" spans="1:15" x14ac:dyDescent="0.25">
      <c r="A5890" s="139">
        <v>174</v>
      </c>
      <c r="B5890" s="135" t="s">
        <v>337</v>
      </c>
      <c r="C5890" s="134" t="s">
        <v>2102</v>
      </c>
      <c r="D5890" s="135">
        <v>7020</v>
      </c>
      <c r="E5890" s="135" t="s">
        <v>2103</v>
      </c>
      <c r="F5890" s="135">
        <v>1</v>
      </c>
      <c r="G5890" s="136">
        <v>44</v>
      </c>
      <c r="H5890" s="135" t="s">
        <v>2165</v>
      </c>
      <c r="I5890" s="135">
        <v>1140</v>
      </c>
      <c r="J5890" s="135" t="s">
        <v>2115</v>
      </c>
      <c r="K5890" s="135" t="s">
        <v>2116</v>
      </c>
      <c r="L5890" s="135" t="s">
        <v>2117</v>
      </c>
      <c r="M5890" s="135" t="s">
        <v>1</v>
      </c>
      <c r="N5890" s="137"/>
      <c r="O5890" s="121"/>
    </row>
    <row r="5891" spans="1:15" x14ac:dyDescent="0.25">
      <c r="A5891" s="139">
        <v>174</v>
      </c>
      <c r="B5891" s="135" t="s">
        <v>337</v>
      </c>
      <c r="C5891" s="134" t="s">
        <v>2102</v>
      </c>
      <c r="D5891" s="135">
        <v>7021</v>
      </c>
      <c r="E5891" s="135" t="s">
        <v>2103</v>
      </c>
      <c r="F5891" s="135">
        <v>1</v>
      </c>
      <c r="G5891" s="136">
        <v>45</v>
      </c>
      <c r="H5891" s="135" t="s">
        <v>2166</v>
      </c>
      <c r="I5891" s="135">
        <v>960</v>
      </c>
      <c r="J5891" s="135" t="s">
        <v>2115</v>
      </c>
      <c r="K5891" s="135" t="s">
        <v>2116</v>
      </c>
      <c r="L5891" s="135" t="s">
        <v>2117</v>
      </c>
      <c r="M5891" s="135" t="s">
        <v>1</v>
      </c>
      <c r="N5891" s="137"/>
      <c r="O5891" s="121"/>
    </row>
    <row r="5892" spans="1:15" x14ac:dyDescent="0.25">
      <c r="A5892" s="139">
        <v>174</v>
      </c>
      <c r="B5892" s="135" t="s">
        <v>337</v>
      </c>
      <c r="C5892" s="134" t="s">
        <v>2102</v>
      </c>
      <c r="D5892" s="135">
        <v>7022</v>
      </c>
      <c r="E5892" s="135" t="s">
        <v>2103</v>
      </c>
      <c r="F5892" s="135">
        <v>1</v>
      </c>
      <c r="G5892" s="136">
        <v>46</v>
      </c>
      <c r="H5892" s="135" t="s">
        <v>2169</v>
      </c>
      <c r="I5892" s="135">
        <v>840</v>
      </c>
      <c r="J5892" s="135" t="s">
        <v>2115</v>
      </c>
      <c r="K5892" s="135" t="s">
        <v>2116</v>
      </c>
      <c r="L5892" s="135" t="s">
        <v>2117</v>
      </c>
      <c r="M5892" s="135" t="s">
        <v>1</v>
      </c>
      <c r="N5892" s="137"/>
      <c r="O5892" s="121"/>
    </row>
    <row r="5893" spans="1:15" x14ac:dyDescent="0.25">
      <c r="A5893" s="139">
        <v>174</v>
      </c>
      <c r="B5893" s="135" t="s">
        <v>337</v>
      </c>
      <c r="C5893" s="134" t="s">
        <v>2102</v>
      </c>
      <c r="D5893" s="135">
        <v>7023</v>
      </c>
      <c r="E5893" s="135" t="s">
        <v>2103</v>
      </c>
      <c r="F5893" s="135">
        <v>1</v>
      </c>
      <c r="G5893" s="136">
        <v>47</v>
      </c>
      <c r="H5893" s="135" t="s">
        <v>2170</v>
      </c>
      <c r="I5893" s="135">
        <v>960</v>
      </c>
      <c r="J5893" s="135" t="s">
        <v>2115</v>
      </c>
      <c r="K5893" s="135" t="s">
        <v>2116</v>
      </c>
      <c r="L5893" s="135" t="s">
        <v>2117</v>
      </c>
      <c r="M5893" s="135" t="s">
        <v>1</v>
      </c>
      <c r="N5893" s="137"/>
      <c r="O5893" s="121"/>
    </row>
    <row r="5894" spans="1:15" x14ac:dyDescent="0.25">
      <c r="A5894" s="139">
        <v>174</v>
      </c>
      <c r="B5894" s="135" t="s">
        <v>337</v>
      </c>
      <c r="C5894" s="134" t="s">
        <v>2102</v>
      </c>
      <c r="D5894" s="135">
        <v>7024</v>
      </c>
      <c r="E5894" s="135" t="s">
        <v>2103</v>
      </c>
      <c r="F5894" s="135">
        <v>1</v>
      </c>
      <c r="G5894" s="136">
        <v>48</v>
      </c>
      <c r="H5894" s="135" t="s">
        <v>2171</v>
      </c>
      <c r="I5894" s="135">
        <v>840</v>
      </c>
      <c r="J5894" s="135" t="s">
        <v>2115</v>
      </c>
      <c r="K5894" s="135" t="s">
        <v>2116</v>
      </c>
      <c r="L5894" s="135" t="s">
        <v>2117</v>
      </c>
      <c r="M5894" s="135" t="s">
        <v>1</v>
      </c>
      <c r="N5894" s="137"/>
      <c r="O5894" s="121"/>
    </row>
    <row r="5895" spans="1:15" x14ac:dyDescent="0.25">
      <c r="A5895" s="139">
        <v>174</v>
      </c>
      <c r="B5895" s="135" t="s">
        <v>337</v>
      </c>
      <c r="C5895" s="134" t="s">
        <v>2102</v>
      </c>
      <c r="D5895" s="135">
        <v>7025</v>
      </c>
      <c r="E5895" s="135" t="s">
        <v>2103</v>
      </c>
      <c r="F5895" s="135">
        <v>1</v>
      </c>
      <c r="G5895" s="136">
        <v>49</v>
      </c>
      <c r="H5895" s="135" t="s">
        <v>2172</v>
      </c>
      <c r="I5895" s="135">
        <v>960</v>
      </c>
      <c r="J5895" s="135" t="s">
        <v>2115</v>
      </c>
      <c r="K5895" s="135" t="s">
        <v>2116</v>
      </c>
      <c r="L5895" s="135" t="s">
        <v>2117</v>
      </c>
      <c r="M5895" s="135" t="s">
        <v>1</v>
      </c>
      <c r="N5895" s="137"/>
      <c r="O5895" s="121"/>
    </row>
    <row r="5896" spans="1:15" x14ac:dyDescent="0.25">
      <c r="A5896" s="139">
        <v>174</v>
      </c>
      <c r="B5896" s="135" t="s">
        <v>337</v>
      </c>
      <c r="C5896" s="134" t="s">
        <v>2102</v>
      </c>
      <c r="D5896" s="135">
        <v>7026</v>
      </c>
      <c r="E5896" s="135" t="s">
        <v>2103</v>
      </c>
      <c r="F5896" s="135">
        <v>1</v>
      </c>
      <c r="G5896" s="136">
        <v>50</v>
      </c>
      <c r="H5896" s="135" t="s">
        <v>2175</v>
      </c>
      <c r="I5896" s="135">
        <v>10</v>
      </c>
      <c r="J5896" s="135" t="s">
        <v>2108</v>
      </c>
      <c r="K5896" s="135" t="s">
        <v>2109</v>
      </c>
      <c r="L5896" s="135" t="s">
        <v>193</v>
      </c>
      <c r="M5896" s="135" t="s">
        <v>1</v>
      </c>
      <c r="N5896" s="137"/>
      <c r="O5896" s="121"/>
    </row>
    <row r="5897" spans="1:15" x14ac:dyDescent="0.25">
      <c r="A5897" s="139">
        <v>174</v>
      </c>
      <c r="B5897" s="135" t="s">
        <v>337</v>
      </c>
      <c r="C5897" s="134" t="s">
        <v>2102</v>
      </c>
      <c r="D5897" s="135">
        <v>7027</v>
      </c>
      <c r="E5897" s="135" t="s">
        <v>2103</v>
      </c>
      <c r="F5897" s="135">
        <v>1</v>
      </c>
      <c r="G5897" s="136">
        <v>51</v>
      </c>
      <c r="H5897" s="135" t="s">
        <v>2176</v>
      </c>
      <c r="I5897" s="135">
        <v>14</v>
      </c>
      <c r="J5897" s="135" t="s">
        <v>2151</v>
      </c>
      <c r="K5897" s="135" t="s">
        <v>2152</v>
      </c>
      <c r="L5897" s="135" t="s">
        <v>193</v>
      </c>
      <c r="M5897" s="135" t="s">
        <v>1</v>
      </c>
      <c r="N5897" s="137"/>
      <c r="O5897" s="121"/>
    </row>
    <row r="5898" spans="1:15" x14ac:dyDescent="0.25">
      <c r="A5898" s="139">
        <v>174</v>
      </c>
      <c r="B5898" s="135" t="s">
        <v>337</v>
      </c>
      <c r="C5898" s="134" t="s">
        <v>2102</v>
      </c>
      <c r="D5898" s="135">
        <v>7028</v>
      </c>
      <c r="E5898" s="135" t="s">
        <v>2103</v>
      </c>
      <c r="F5898" s="135">
        <v>1</v>
      </c>
      <c r="G5898" s="136">
        <v>52</v>
      </c>
      <c r="H5898" s="135" t="s">
        <v>2177</v>
      </c>
      <c r="I5898" s="135">
        <v>1120</v>
      </c>
      <c r="J5898" s="135" t="s">
        <v>2115</v>
      </c>
      <c r="K5898" s="135" t="s">
        <v>2116</v>
      </c>
      <c r="L5898" s="135" t="s">
        <v>2117</v>
      </c>
      <c r="M5898" s="135" t="s">
        <v>1</v>
      </c>
      <c r="N5898" s="137"/>
      <c r="O5898" s="121"/>
    </row>
    <row r="5899" spans="1:15" x14ac:dyDescent="0.25">
      <c r="A5899" s="139">
        <v>174</v>
      </c>
      <c r="B5899" s="135" t="s">
        <v>337</v>
      </c>
      <c r="C5899" s="134" t="s">
        <v>2102</v>
      </c>
      <c r="D5899" s="135">
        <v>7029</v>
      </c>
      <c r="E5899" s="135" t="s">
        <v>2103</v>
      </c>
      <c r="F5899" s="135">
        <v>1</v>
      </c>
      <c r="G5899" s="136">
        <v>53</v>
      </c>
      <c r="H5899" s="135" t="s">
        <v>2178</v>
      </c>
      <c r="I5899" s="135">
        <v>960</v>
      </c>
      <c r="J5899" s="135" t="s">
        <v>2115</v>
      </c>
      <c r="K5899" s="135" t="s">
        <v>2116</v>
      </c>
      <c r="L5899" s="135" t="s">
        <v>2117</v>
      </c>
      <c r="M5899" s="135" t="s">
        <v>1</v>
      </c>
      <c r="N5899" s="137"/>
      <c r="O5899" s="121"/>
    </row>
    <row r="5900" spans="1:15" x14ac:dyDescent="0.25">
      <c r="A5900" s="139">
        <v>174</v>
      </c>
      <c r="B5900" s="135" t="s">
        <v>337</v>
      </c>
      <c r="C5900" s="134" t="s">
        <v>2102</v>
      </c>
      <c r="D5900" s="135">
        <v>7030</v>
      </c>
      <c r="E5900" s="135" t="s">
        <v>2103</v>
      </c>
      <c r="F5900" s="135">
        <v>1</v>
      </c>
      <c r="G5900" s="136">
        <v>54</v>
      </c>
      <c r="H5900" s="135" t="s">
        <v>2179</v>
      </c>
      <c r="I5900" s="135">
        <v>384</v>
      </c>
      <c r="J5900" s="135" t="s">
        <v>2108</v>
      </c>
      <c r="K5900" s="135" t="s">
        <v>2109</v>
      </c>
      <c r="L5900" s="135" t="s">
        <v>193</v>
      </c>
      <c r="M5900" s="135" t="s">
        <v>1</v>
      </c>
      <c r="N5900" s="137"/>
      <c r="O5900" s="121"/>
    </row>
    <row r="5901" spans="1:15" x14ac:dyDescent="0.25">
      <c r="A5901" s="139">
        <v>174</v>
      </c>
      <c r="B5901" s="135" t="s">
        <v>337</v>
      </c>
      <c r="C5901" s="134" t="s">
        <v>2102</v>
      </c>
      <c r="D5901" s="135">
        <v>7031</v>
      </c>
      <c r="E5901" s="135" t="s">
        <v>2103</v>
      </c>
      <c r="F5901" s="135">
        <v>1</v>
      </c>
      <c r="G5901" s="136">
        <v>55</v>
      </c>
      <c r="H5901" s="135" t="s">
        <v>2180</v>
      </c>
      <c r="I5901" s="135">
        <v>384</v>
      </c>
      <c r="J5901" s="135" t="s">
        <v>2108</v>
      </c>
      <c r="K5901" s="135" t="s">
        <v>2109</v>
      </c>
      <c r="L5901" s="135" t="s">
        <v>193</v>
      </c>
      <c r="M5901" s="135" t="s">
        <v>1</v>
      </c>
      <c r="N5901" s="137"/>
      <c r="O5901" s="121"/>
    </row>
    <row r="5902" spans="1:15" x14ac:dyDescent="0.25">
      <c r="A5902" s="139">
        <v>174</v>
      </c>
      <c r="B5902" s="135" t="s">
        <v>337</v>
      </c>
      <c r="C5902" s="134" t="s">
        <v>2102</v>
      </c>
      <c r="D5902" s="135">
        <v>7032</v>
      </c>
      <c r="E5902" s="135" t="s">
        <v>2103</v>
      </c>
      <c r="F5902" s="135">
        <v>1</v>
      </c>
      <c r="G5902" s="136">
        <v>56</v>
      </c>
      <c r="H5902" s="135" t="s">
        <v>2181</v>
      </c>
      <c r="I5902" s="135">
        <v>40</v>
      </c>
      <c r="J5902" s="135" t="s">
        <v>2155</v>
      </c>
      <c r="K5902" s="135" t="s">
        <v>2156</v>
      </c>
      <c r="L5902" s="135" t="s">
        <v>193</v>
      </c>
      <c r="M5902" s="135" t="s">
        <v>1</v>
      </c>
      <c r="N5902" s="137"/>
      <c r="O5902" s="121"/>
    </row>
    <row r="5903" spans="1:15" x14ac:dyDescent="0.25">
      <c r="A5903" s="139">
        <v>174</v>
      </c>
      <c r="B5903" s="135" t="s">
        <v>337</v>
      </c>
      <c r="C5903" s="134" t="s">
        <v>2102</v>
      </c>
      <c r="D5903" s="135">
        <v>7033</v>
      </c>
      <c r="E5903" s="135" t="s">
        <v>2103</v>
      </c>
      <c r="F5903" s="135">
        <v>1</v>
      </c>
      <c r="G5903" s="136">
        <v>57</v>
      </c>
      <c r="H5903" s="135" t="s">
        <v>2827</v>
      </c>
      <c r="I5903" s="135">
        <v>2040</v>
      </c>
      <c r="J5903" s="135" t="s">
        <v>2105</v>
      </c>
      <c r="K5903" s="135" t="s">
        <v>2106</v>
      </c>
      <c r="L5903" s="135" t="s">
        <v>193</v>
      </c>
      <c r="M5903" s="135" t="s">
        <v>1</v>
      </c>
      <c r="N5903" s="137"/>
      <c r="O5903" s="121"/>
    </row>
    <row r="5904" spans="1:15" x14ac:dyDescent="0.25">
      <c r="A5904" s="139">
        <v>182</v>
      </c>
      <c r="B5904" s="135" t="s">
        <v>296</v>
      </c>
      <c r="C5904" s="134" t="s">
        <v>2102</v>
      </c>
      <c r="D5904" s="135">
        <v>7065</v>
      </c>
      <c r="E5904" s="135" t="s">
        <v>2335</v>
      </c>
      <c r="F5904" s="135">
        <v>1</v>
      </c>
      <c r="G5904" s="136">
        <v>1</v>
      </c>
      <c r="H5904" s="135" t="s">
        <v>2336</v>
      </c>
      <c r="I5904" s="135">
        <v>195</v>
      </c>
      <c r="J5904" s="135" t="s">
        <v>2151</v>
      </c>
      <c r="K5904" s="135" t="s">
        <v>2152</v>
      </c>
      <c r="L5904" s="135" t="s">
        <v>193</v>
      </c>
      <c r="M5904" s="135"/>
      <c r="N5904" s="137"/>
      <c r="O5904" s="121"/>
    </row>
    <row r="5905" spans="1:15" x14ac:dyDescent="0.25">
      <c r="A5905" s="139">
        <v>182</v>
      </c>
      <c r="B5905" s="135" t="s">
        <v>296</v>
      </c>
      <c r="C5905" s="134" t="s">
        <v>2102</v>
      </c>
      <c r="D5905" s="135">
        <v>7066</v>
      </c>
      <c r="E5905" s="135" t="s">
        <v>2335</v>
      </c>
      <c r="F5905" s="135">
        <v>1</v>
      </c>
      <c r="G5905" s="136">
        <v>2</v>
      </c>
      <c r="H5905" s="135" t="s">
        <v>2337</v>
      </c>
      <c r="I5905" s="135">
        <v>110</v>
      </c>
      <c r="J5905" s="135" t="s">
        <v>2151</v>
      </c>
      <c r="K5905" s="135" t="s">
        <v>2152</v>
      </c>
      <c r="L5905" s="135" t="s">
        <v>193</v>
      </c>
      <c r="M5905" s="135"/>
      <c r="N5905" s="137"/>
      <c r="O5905" s="121"/>
    </row>
    <row r="5906" spans="1:15" x14ac:dyDescent="0.25">
      <c r="A5906" s="139">
        <v>182</v>
      </c>
      <c r="B5906" s="135" t="s">
        <v>296</v>
      </c>
      <c r="C5906" s="134" t="s">
        <v>2102</v>
      </c>
      <c r="D5906" s="135">
        <v>7067</v>
      </c>
      <c r="E5906" s="135" t="s">
        <v>2335</v>
      </c>
      <c r="F5906" s="135">
        <v>1</v>
      </c>
      <c r="G5906" s="136">
        <v>4</v>
      </c>
      <c r="H5906" s="135" t="s">
        <v>2339</v>
      </c>
      <c r="I5906" s="135">
        <v>195</v>
      </c>
      <c r="J5906" s="135" t="s">
        <v>2112</v>
      </c>
      <c r="K5906" s="135" t="s">
        <v>2113</v>
      </c>
      <c r="L5906" s="135" t="s">
        <v>194</v>
      </c>
      <c r="M5906" s="135"/>
      <c r="N5906" s="137"/>
      <c r="O5906" s="121"/>
    </row>
    <row r="5907" spans="1:15" x14ac:dyDescent="0.25">
      <c r="A5907" s="139">
        <v>182</v>
      </c>
      <c r="B5907" s="135" t="s">
        <v>296</v>
      </c>
      <c r="C5907" s="134" t="s">
        <v>2102</v>
      </c>
      <c r="D5907" s="135">
        <v>7068</v>
      </c>
      <c r="E5907" s="135" t="s">
        <v>2335</v>
      </c>
      <c r="F5907" s="135">
        <v>1</v>
      </c>
      <c r="G5907" s="136">
        <v>5</v>
      </c>
      <c r="H5907" s="135" t="s">
        <v>2343</v>
      </c>
      <c r="I5907" s="135">
        <v>81</v>
      </c>
      <c r="J5907" s="135" t="s">
        <v>2112</v>
      </c>
      <c r="K5907" s="135" t="s">
        <v>2113</v>
      </c>
      <c r="L5907" s="135" t="s">
        <v>194</v>
      </c>
      <c r="M5907" s="135"/>
      <c r="N5907" s="137"/>
      <c r="O5907" s="121"/>
    </row>
    <row r="5908" spans="1:15" x14ac:dyDescent="0.25">
      <c r="A5908" s="139">
        <v>182</v>
      </c>
      <c r="B5908" s="135" t="s">
        <v>296</v>
      </c>
      <c r="C5908" s="134" t="s">
        <v>2102</v>
      </c>
      <c r="D5908" s="135">
        <v>7069</v>
      </c>
      <c r="E5908" s="135" t="s">
        <v>2335</v>
      </c>
      <c r="F5908" s="135">
        <v>1</v>
      </c>
      <c r="G5908" s="136">
        <v>6</v>
      </c>
      <c r="H5908" s="135" t="s">
        <v>2344</v>
      </c>
      <c r="I5908" s="135">
        <v>209</v>
      </c>
      <c r="J5908" s="135" t="s">
        <v>2112</v>
      </c>
      <c r="K5908" s="135" t="s">
        <v>2113</v>
      </c>
      <c r="L5908" s="135" t="s">
        <v>194</v>
      </c>
      <c r="M5908" s="135"/>
      <c r="N5908" s="137"/>
      <c r="O5908" s="121"/>
    </row>
    <row r="5909" spans="1:15" x14ac:dyDescent="0.25">
      <c r="A5909" s="139">
        <v>182</v>
      </c>
      <c r="B5909" s="135" t="s">
        <v>296</v>
      </c>
      <c r="C5909" s="134" t="s">
        <v>2102</v>
      </c>
      <c r="D5909" s="135">
        <v>7070</v>
      </c>
      <c r="E5909" s="135" t="s">
        <v>2335</v>
      </c>
      <c r="F5909" s="135">
        <v>1</v>
      </c>
      <c r="G5909" s="136">
        <v>7</v>
      </c>
      <c r="H5909" s="135" t="s">
        <v>2345</v>
      </c>
      <c r="I5909" s="135">
        <v>418</v>
      </c>
      <c r="J5909" s="135" t="s">
        <v>2112</v>
      </c>
      <c r="K5909" s="135" t="s">
        <v>2113</v>
      </c>
      <c r="L5909" s="135" t="s">
        <v>194</v>
      </c>
      <c r="M5909" s="135"/>
      <c r="N5909" s="137"/>
      <c r="O5909" s="121"/>
    </row>
    <row r="5910" spans="1:15" x14ac:dyDescent="0.25">
      <c r="A5910" s="139">
        <v>182</v>
      </c>
      <c r="B5910" s="135" t="s">
        <v>296</v>
      </c>
      <c r="C5910" s="134" t="s">
        <v>2102</v>
      </c>
      <c r="D5910" s="135">
        <v>7071</v>
      </c>
      <c r="E5910" s="135" t="s">
        <v>2335</v>
      </c>
      <c r="F5910" s="135">
        <v>1</v>
      </c>
      <c r="G5910" s="136">
        <v>8</v>
      </c>
      <c r="H5910" s="135" t="s">
        <v>2346</v>
      </c>
      <c r="I5910" s="135">
        <v>112</v>
      </c>
      <c r="J5910" s="135" t="s">
        <v>2105</v>
      </c>
      <c r="K5910" s="135" t="s">
        <v>2106</v>
      </c>
      <c r="L5910" s="135" t="s">
        <v>193</v>
      </c>
      <c r="M5910" s="135"/>
      <c r="N5910" s="137"/>
      <c r="O5910" s="121"/>
    </row>
    <row r="5911" spans="1:15" x14ac:dyDescent="0.25">
      <c r="A5911" s="139">
        <v>182</v>
      </c>
      <c r="B5911" s="135" t="s">
        <v>296</v>
      </c>
      <c r="C5911" s="134" t="s">
        <v>2102</v>
      </c>
      <c r="D5911" s="135">
        <v>7072</v>
      </c>
      <c r="E5911" s="135" t="s">
        <v>2335</v>
      </c>
      <c r="F5911" s="135">
        <v>1</v>
      </c>
      <c r="G5911" s="136">
        <v>9</v>
      </c>
      <c r="H5911" s="135" t="s">
        <v>2347</v>
      </c>
      <c r="I5911" s="135">
        <v>60</v>
      </c>
      <c r="J5911" s="135" t="s">
        <v>2108</v>
      </c>
      <c r="K5911" s="135" t="s">
        <v>2109</v>
      </c>
      <c r="L5911" s="135" t="s">
        <v>193</v>
      </c>
      <c r="M5911" s="135"/>
      <c r="N5911" s="137"/>
      <c r="O5911" s="121"/>
    </row>
    <row r="5912" spans="1:15" x14ac:dyDescent="0.25">
      <c r="A5912" s="139">
        <v>182</v>
      </c>
      <c r="B5912" s="135" t="s">
        <v>296</v>
      </c>
      <c r="C5912" s="134" t="s">
        <v>2102</v>
      </c>
      <c r="D5912" s="135">
        <v>7073</v>
      </c>
      <c r="E5912" s="135" t="s">
        <v>2335</v>
      </c>
      <c r="F5912" s="135">
        <v>1</v>
      </c>
      <c r="G5912" s="136">
        <v>10</v>
      </c>
      <c r="H5912" s="135" t="s">
        <v>2348</v>
      </c>
      <c r="I5912" s="135">
        <v>48</v>
      </c>
      <c r="J5912" s="135" t="s">
        <v>2108</v>
      </c>
      <c r="K5912" s="135" t="s">
        <v>2109</v>
      </c>
      <c r="L5912" s="135" t="s">
        <v>193</v>
      </c>
      <c r="M5912" s="135"/>
      <c r="N5912" s="137"/>
      <c r="O5912" s="121"/>
    </row>
    <row r="5913" spans="1:15" x14ac:dyDescent="0.25">
      <c r="A5913" s="139">
        <v>182</v>
      </c>
      <c r="B5913" s="135" t="s">
        <v>296</v>
      </c>
      <c r="C5913" s="134" t="s">
        <v>2102</v>
      </c>
      <c r="D5913" s="135">
        <v>7074</v>
      </c>
      <c r="E5913" s="135" t="s">
        <v>2335</v>
      </c>
      <c r="F5913" s="135">
        <v>1</v>
      </c>
      <c r="G5913" s="136">
        <v>11</v>
      </c>
      <c r="H5913" s="135" t="s">
        <v>3689</v>
      </c>
      <c r="I5913" s="135">
        <v>100</v>
      </c>
      <c r="J5913" s="135" t="s">
        <v>2112</v>
      </c>
      <c r="K5913" s="135" t="s">
        <v>2113</v>
      </c>
      <c r="L5913" s="135" t="s">
        <v>194</v>
      </c>
      <c r="M5913" s="135"/>
      <c r="N5913" s="137"/>
      <c r="O5913" s="121"/>
    </row>
    <row r="5914" spans="1:15" x14ac:dyDescent="0.25">
      <c r="A5914" s="139">
        <v>182</v>
      </c>
      <c r="B5914" s="135" t="s">
        <v>296</v>
      </c>
      <c r="C5914" s="134" t="s">
        <v>2102</v>
      </c>
      <c r="D5914" s="135">
        <v>7075</v>
      </c>
      <c r="E5914" s="135" t="s">
        <v>2335</v>
      </c>
      <c r="F5914" s="135">
        <v>1</v>
      </c>
      <c r="G5914" s="136">
        <v>12</v>
      </c>
      <c r="H5914" s="135" t="s">
        <v>3690</v>
      </c>
      <c r="I5914" s="135">
        <v>120</v>
      </c>
      <c r="J5914" s="135" t="s">
        <v>2112</v>
      </c>
      <c r="K5914" s="135" t="s">
        <v>2113</v>
      </c>
      <c r="L5914" s="135" t="s">
        <v>194</v>
      </c>
      <c r="M5914" s="135"/>
      <c r="N5914" s="137"/>
      <c r="O5914" s="121"/>
    </row>
    <row r="5915" spans="1:15" x14ac:dyDescent="0.25">
      <c r="A5915" s="139">
        <v>182</v>
      </c>
      <c r="B5915" s="135" t="s">
        <v>296</v>
      </c>
      <c r="C5915" s="134" t="s">
        <v>2102</v>
      </c>
      <c r="D5915" s="135">
        <v>7076</v>
      </c>
      <c r="E5915" s="135" t="s">
        <v>2335</v>
      </c>
      <c r="F5915" s="135">
        <v>1</v>
      </c>
      <c r="G5915" s="136">
        <v>13</v>
      </c>
      <c r="H5915" s="135" t="s">
        <v>3691</v>
      </c>
      <c r="I5915" s="135">
        <v>450</v>
      </c>
      <c r="J5915" s="135" t="s">
        <v>2138</v>
      </c>
      <c r="K5915" s="135" t="s">
        <v>2139</v>
      </c>
      <c r="L5915" s="135" t="s">
        <v>194</v>
      </c>
      <c r="M5915" s="135"/>
      <c r="N5915" s="137"/>
      <c r="O5915" s="121"/>
    </row>
    <row r="5916" spans="1:15" x14ac:dyDescent="0.25">
      <c r="A5916" s="139">
        <v>182</v>
      </c>
      <c r="B5916" s="135" t="s">
        <v>296</v>
      </c>
      <c r="C5916" s="134" t="s">
        <v>2102</v>
      </c>
      <c r="D5916" s="135">
        <v>7077</v>
      </c>
      <c r="E5916" s="135" t="s">
        <v>2335</v>
      </c>
      <c r="F5916" s="135">
        <v>1</v>
      </c>
      <c r="G5916" s="136">
        <v>14</v>
      </c>
      <c r="H5916" s="135" t="s">
        <v>4633</v>
      </c>
      <c r="I5916" s="135">
        <v>84</v>
      </c>
      <c r="J5916" s="135" t="s">
        <v>2155</v>
      </c>
      <c r="K5916" s="135" t="s">
        <v>2156</v>
      </c>
      <c r="L5916" s="135" t="s">
        <v>193</v>
      </c>
      <c r="M5916" s="135"/>
      <c r="N5916" s="137"/>
      <c r="O5916" s="121"/>
    </row>
    <row r="5917" spans="1:15" x14ac:dyDescent="0.25">
      <c r="A5917" s="139">
        <v>182</v>
      </c>
      <c r="B5917" s="135" t="s">
        <v>296</v>
      </c>
      <c r="C5917" s="134" t="s">
        <v>2102</v>
      </c>
      <c r="D5917" s="135">
        <v>7078</v>
      </c>
      <c r="E5917" s="135" t="s">
        <v>2335</v>
      </c>
      <c r="F5917" s="135">
        <v>1</v>
      </c>
      <c r="G5917" s="136">
        <v>15</v>
      </c>
      <c r="H5917" s="135" t="s">
        <v>4634</v>
      </c>
      <c r="I5917" s="135">
        <v>1540</v>
      </c>
      <c r="J5917" s="135" t="s">
        <v>2115</v>
      </c>
      <c r="K5917" s="135" t="s">
        <v>2116</v>
      </c>
      <c r="L5917" s="135" t="s">
        <v>2117</v>
      </c>
      <c r="M5917" s="135"/>
      <c r="N5917" s="137"/>
      <c r="O5917" s="121"/>
    </row>
    <row r="5918" spans="1:15" x14ac:dyDescent="0.25">
      <c r="A5918" s="139">
        <v>182</v>
      </c>
      <c r="B5918" s="135" t="s">
        <v>296</v>
      </c>
      <c r="C5918" s="134" t="s">
        <v>2102</v>
      </c>
      <c r="D5918" s="135">
        <v>7079</v>
      </c>
      <c r="E5918" s="135" t="s">
        <v>2335</v>
      </c>
      <c r="F5918" s="135">
        <v>1</v>
      </c>
      <c r="G5918" s="136">
        <v>16</v>
      </c>
      <c r="H5918" s="135" t="s">
        <v>4635</v>
      </c>
      <c r="I5918" s="135">
        <v>135</v>
      </c>
      <c r="J5918" s="135" t="s">
        <v>2151</v>
      </c>
      <c r="K5918" s="135" t="s">
        <v>2152</v>
      </c>
      <c r="L5918" s="135" t="s">
        <v>193</v>
      </c>
      <c r="M5918" s="135"/>
      <c r="N5918" s="137"/>
      <c r="O5918" s="121"/>
    </row>
    <row r="5919" spans="1:15" x14ac:dyDescent="0.25">
      <c r="A5919" s="139">
        <v>182</v>
      </c>
      <c r="B5919" s="135" t="s">
        <v>296</v>
      </c>
      <c r="C5919" s="134" t="s">
        <v>2102</v>
      </c>
      <c r="D5919" s="135">
        <v>7080</v>
      </c>
      <c r="E5919" s="135" t="s">
        <v>2335</v>
      </c>
      <c r="F5919" s="135">
        <v>1</v>
      </c>
      <c r="G5919" s="136">
        <v>17</v>
      </c>
      <c r="H5919" s="135" t="s">
        <v>4636</v>
      </c>
      <c r="I5919" s="135">
        <v>135</v>
      </c>
      <c r="J5919" s="135" t="s">
        <v>2151</v>
      </c>
      <c r="K5919" s="135" t="s">
        <v>2152</v>
      </c>
      <c r="L5919" s="135" t="s">
        <v>193</v>
      </c>
      <c r="M5919" s="135"/>
      <c r="N5919" s="137"/>
      <c r="O5919" s="121"/>
    </row>
    <row r="5920" spans="1:15" x14ac:dyDescent="0.25">
      <c r="A5920" s="139">
        <v>182</v>
      </c>
      <c r="B5920" s="135" t="s">
        <v>296</v>
      </c>
      <c r="C5920" s="134" t="s">
        <v>2102</v>
      </c>
      <c r="D5920" s="135">
        <v>7081</v>
      </c>
      <c r="E5920" s="135" t="s">
        <v>2335</v>
      </c>
      <c r="F5920" s="135">
        <v>1</v>
      </c>
      <c r="G5920" s="136">
        <v>18</v>
      </c>
      <c r="H5920" s="135" t="s">
        <v>4637</v>
      </c>
      <c r="I5920" s="135">
        <v>187</v>
      </c>
      <c r="J5920" s="135" t="s">
        <v>2151</v>
      </c>
      <c r="K5920" s="135" t="s">
        <v>2152</v>
      </c>
      <c r="L5920" s="135" t="s">
        <v>193</v>
      </c>
      <c r="M5920" s="135"/>
      <c r="N5920" s="137"/>
      <c r="O5920" s="121"/>
    </row>
    <row r="5921" spans="1:15" x14ac:dyDescent="0.25">
      <c r="A5921" s="139">
        <v>182</v>
      </c>
      <c r="B5921" s="135" t="s">
        <v>296</v>
      </c>
      <c r="C5921" s="134" t="s">
        <v>2102</v>
      </c>
      <c r="D5921" s="135">
        <v>7082</v>
      </c>
      <c r="E5921" s="135" t="s">
        <v>2335</v>
      </c>
      <c r="F5921" s="135">
        <v>1</v>
      </c>
      <c r="G5921" s="136">
        <v>19</v>
      </c>
      <c r="H5921" s="135" t="s">
        <v>4638</v>
      </c>
      <c r="I5921" s="135">
        <v>24</v>
      </c>
      <c r="J5921" s="135" t="s">
        <v>2151</v>
      </c>
      <c r="K5921" s="135" t="s">
        <v>2152</v>
      </c>
      <c r="L5921" s="135" t="s">
        <v>193</v>
      </c>
      <c r="M5921" s="135"/>
      <c r="N5921" s="137"/>
      <c r="O5921" s="121"/>
    </row>
    <row r="5922" spans="1:15" x14ac:dyDescent="0.25">
      <c r="A5922" s="139">
        <v>182</v>
      </c>
      <c r="B5922" s="135" t="s">
        <v>296</v>
      </c>
      <c r="C5922" s="134" t="s">
        <v>2102</v>
      </c>
      <c r="D5922" s="135">
        <v>7083</v>
      </c>
      <c r="E5922" s="135" t="s">
        <v>2335</v>
      </c>
      <c r="F5922" s="135">
        <v>1</v>
      </c>
      <c r="G5922" s="136">
        <v>20</v>
      </c>
      <c r="H5922" s="135" t="s">
        <v>4639</v>
      </c>
      <c r="I5922" s="135">
        <v>57</v>
      </c>
      <c r="J5922" s="135" t="s">
        <v>2542</v>
      </c>
      <c r="K5922" s="135" t="s">
        <v>2543</v>
      </c>
      <c r="L5922" s="135" t="s">
        <v>194</v>
      </c>
      <c r="M5922" s="135"/>
      <c r="N5922" s="137"/>
      <c r="O5922" s="121"/>
    </row>
    <row r="5923" spans="1:15" x14ac:dyDescent="0.25">
      <c r="A5923" s="139">
        <v>182</v>
      </c>
      <c r="B5923" s="135" t="s">
        <v>296</v>
      </c>
      <c r="C5923" s="134" t="s">
        <v>2102</v>
      </c>
      <c r="D5923" s="135">
        <v>7084</v>
      </c>
      <c r="E5923" s="135" t="s">
        <v>2289</v>
      </c>
      <c r="F5923" s="135">
        <v>1</v>
      </c>
      <c r="G5923" s="136" t="s">
        <v>2718</v>
      </c>
      <c r="H5923" s="135" t="s">
        <v>4305</v>
      </c>
      <c r="I5923" s="135">
        <v>1379</v>
      </c>
      <c r="J5923" s="135" t="s">
        <v>2115</v>
      </c>
      <c r="K5923" s="135" t="s">
        <v>2116</v>
      </c>
      <c r="L5923" s="135" t="s">
        <v>2117</v>
      </c>
      <c r="M5923" s="135"/>
      <c r="N5923" s="137"/>
      <c r="O5923" s="121"/>
    </row>
    <row r="5924" spans="1:15" x14ac:dyDescent="0.25">
      <c r="A5924" s="139">
        <v>182</v>
      </c>
      <c r="B5924" s="135" t="s">
        <v>296</v>
      </c>
      <c r="C5924" s="134" t="s">
        <v>2102</v>
      </c>
      <c r="D5924" s="135">
        <v>7085</v>
      </c>
      <c r="E5924" s="135" t="s">
        <v>2289</v>
      </c>
      <c r="F5924" s="135">
        <v>1</v>
      </c>
      <c r="G5924" s="136" t="s">
        <v>2720</v>
      </c>
      <c r="H5924" s="135" t="s">
        <v>4306</v>
      </c>
      <c r="I5924" s="135">
        <v>1379</v>
      </c>
      <c r="J5924" s="135" t="s">
        <v>2115</v>
      </c>
      <c r="K5924" s="135" t="s">
        <v>2116</v>
      </c>
      <c r="L5924" s="135" t="s">
        <v>2117</v>
      </c>
      <c r="M5924" s="135"/>
      <c r="N5924" s="137"/>
      <c r="O5924" s="121"/>
    </row>
    <row r="5925" spans="1:15" x14ac:dyDescent="0.25">
      <c r="A5925" s="139">
        <v>182</v>
      </c>
      <c r="B5925" s="135" t="s">
        <v>296</v>
      </c>
      <c r="C5925" s="134" t="s">
        <v>2102</v>
      </c>
      <c r="D5925" s="135">
        <v>7086</v>
      </c>
      <c r="E5925" s="135" t="s">
        <v>2289</v>
      </c>
      <c r="F5925" s="135">
        <v>1</v>
      </c>
      <c r="G5925" s="136" t="s">
        <v>2713</v>
      </c>
      <c r="H5925" s="135" t="s">
        <v>4640</v>
      </c>
      <c r="I5925" s="135">
        <v>1379</v>
      </c>
      <c r="J5925" s="135" t="s">
        <v>2115</v>
      </c>
      <c r="K5925" s="135" t="s">
        <v>2116</v>
      </c>
      <c r="L5925" s="135" t="s">
        <v>2117</v>
      </c>
      <c r="M5925" s="135"/>
      <c r="N5925" s="137"/>
      <c r="O5925" s="121"/>
    </row>
    <row r="5926" spans="1:15" x14ac:dyDescent="0.25">
      <c r="A5926" s="139">
        <v>182</v>
      </c>
      <c r="B5926" s="135" t="s">
        <v>296</v>
      </c>
      <c r="C5926" s="134" t="s">
        <v>2102</v>
      </c>
      <c r="D5926" s="135">
        <v>7087</v>
      </c>
      <c r="E5926" s="135" t="s">
        <v>2289</v>
      </c>
      <c r="F5926" s="135">
        <v>1</v>
      </c>
      <c r="G5926" s="136" t="s">
        <v>2716</v>
      </c>
      <c r="H5926" s="135" t="s">
        <v>4641</v>
      </c>
      <c r="I5926" s="135">
        <v>1379</v>
      </c>
      <c r="J5926" s="135" t="s">
        <v>2115</v>
      </c>
      <c r="K5926" s="135" t="s">
        <v>2116</v>
      </c>
      <c r="L5926" s="135" t="s">
        <v>2117</v>
      </c>
      <c r="M5926" s="135"/>
      <c r="N5926" s="137"/>
      <c r="O5926" s="121"/>
    </row>
    <row r="5927" spans="1:15" x14ac:dyDescent="0.25">
      <c r="A5927" s="139">
        <v>182</v>
      </c>
      <c r="B5927" s="135" t="s">
        <v>296</v>
      </c>
      <c r="C5927" s="134" t="s">
        <v>2102</v>
      </c>
      <c r="D5927" s="135">
        <v>7088</v>
      </c>
      <c r="E5927" s="135" t="s">
        <v>2289</v>
      </c>
      <c r="F5927" s="135">
        <v>1</v>
      </c>
      <c r="G5927" s="136" t="s">
        <v>4642</v>
      </c>
      <c r="H5927" s="135" t="s">
        <v>4643</v>
      </c>
      <c r="I5927" s="135">
        <v>1379</v>
      </c>
      <c r="J5927" s="135" t="s">
        <v>2115</v>
      </c>
      <c r="K5927" s="135" t="s">
        <v>2116</v>
      </c>
      <c r="L5927" s="135" t="s">
        <v>2117</v>
      </c>
      <c r="M5927" s="135"/>
      <c r="N5927" s="137"/>
      <c r="O5927" s="121"/>
    </row>
    <row r="5928" spans="1:15" x14ac:dyDescent="0.25">
      <c r="A5928" s="139">
        <v>182</v>
      </c>
      <c r="B5928" s="135" t="s">
        <v>296</v>
      </c>
      <c r="C5928" s="134" t="s">
        <v>2102</v>
      </c>
      <c r="D5928" s="135">
        <v>7089</v>
      </c>
      <c r="E5928" s="135" t="s">
        <v>2289</v>
      </c>
      <c r="F5928" s="135">
        <v>1</v>
      </c>
      <c r="G5928" s="136" t="s">
        <v>2352</v>
      </c>
      <c r="H5928" s="135" t="s">
        <v>4644</v>
      </c>
      <c r="I5928" s="135">
        <v>1379</v>
      </c>
      <c r="J5928" s="135" t="s">
        <v>2115</v>
      </c>
      <c r="K5928" s="135" t="s">
        <v>2116</v>
      </c>
      <c r="L5928" s="135" t="s">
        <v>2117</v>
      </c>
      <c r="M5928" s="135"/>
      <c r="N5928" s="137"/>
      <c r="O5928" s="121"/>
    </row>
    <row r="5929" spans="1:15" x14ac:dyDescent="0.25">
      <c r="A5929" s="139">
        <v>182</v>
      </c>
      <c r="B5929" s="135" t="s">
        <v>296</v>
      </c>
      <c r="C5929" s="134" t="s">
        <v>2102</v>
      </c>
      <c r="D5929" s="135">
        <v>7090</v>
      </c>
      <c r="E5929" s="135" t="s">
        <v>2289</v>
      </c>
      <c r="F5929" s="135">
        <v>1</v>
      </c>
      <c r="G5929" s="136" t="s">
        <v>3079</v>
      </c>
      <c r="H5929" s="135" t="s">
        <v>4645</v>
      </c>
      <c r="I5929" s="135">
        <v>1379</v>
      </c>
      <c r="J5929" s="135" t="s">
        <v>2115</v>
      </c>
      <c r="K5929" s="135" t="s">
        <v>2116</v>
      </c>
      <c r="L5929" s="135" t="s">
        <v>2117</v>
      </c>
      <c r="M5929" s="135"/>
      <c r="N5929" s="137"/>
      <c r="O5929" s="121"/>
    </row>
    <row r="5930" spans="1:15" x14ac:dyDescent="0.25">
      <c r="A5930" s="139">
        <v>182</v>
      </c>
      <c r="B5930" s="135" t="s">
        <v>296</v>
      </c>
      <c r="C5930" s="134" t="s">
        <v>2102</v>
      </c>
      <c r="D5930" s="135">
        <v>7091</v>
      </c>
      <c r="E5930" s="135" t="s">
        <v>2289</v>
      </c>
      <c r="F5930" s="135">
        <v>1</v>
      </c>
      <c r="G5930" s="136" t="s">
        <v>4646</v>
      </c>
      <c r="H5930" s="135" t="s">
        <v>4647</v>
      </c>
      <c r="I5930" s="135">
        <v>1379</v>
      </c>
      <c r="J5930" s="135" t="s">
        <v>2115</v>
      </c>
      <c r="K5930" s="135" t="s">
        <v>2116</v>
      </c>
      <c r="L5930" s="135" t="s">
        <v>2117</v>
      </c>
      <c r="M5930" s="135"/>
      <c r="N5930" s="137"/>
      <c r="O5930" s="121"/>
    </row>
    <row r="5931" spans="1:15" x14ac:dyDescent="0.25">
      <c r="A5931" s="139">
        <v>182</v>
      </c>
      <c r="B5931" s="135" t="s">
        <v>296</v>
      </c>
      <c r="C5931" s="134" t="s">
        <v>2102</v>
      </c>
      <c r="D5931" s="135">
        <v>7092</v>
      </c>
      <c r="E5931" s="135" t="s">
        <v>2289</v>
      </c>
      <c r="F5931" s="135">
        <v>1</v>
      </c>
      <c r="G5931" s="136">
        <v>3</v>
      </c>
      <c r="H5931" s="135" t="s">
        <v>2292</v>
      </c>
      <c r="I5931" s="135">
        <v>187</v>
      </c>
      <c r="J5931" s="135" t="s">
        <v>2151</v>
      </c>
      <c r="K5931" s="135" t="s">
        <v>2152</v>
      </c>
      <c r="L5931" s="135" t="s">
        <v>193</v>
      </c>
      <c r="M5931" s="135"/>
      <c r="N5931" s="137"/>
      <c r="O5931" s="121"/>
    </row>
    <row r="5932" spans="1:15" x14ac:dyDescent="0.25">
      <c r="A5932" s="139">
        <v>182</v>
      </c>
      <c r="B5932" s="135" t="s">
        <v>296</v>
      </c>
      <c r="C5932" s="134" t="s">
        <v>2102</v>
      </c>
      <c r="D5932" s="135">
        <v>7093</v>
      </c>
      <c r="E5932" s="135" t="s">
        <v>2289</v>
      </c>
      <c r="F5932" s="135">
        <v>1</v>
      </c>
      <c r="G5932" s="136">
        <v>4</v>
      </c>
      <c r="H5932" s="135" t="s">
        <v>2293</v>
      </c>
      <c r="I5932" s="135">
        <v>187</v>
      </c>
      <c r="J5932" s="135" t="s">
        <v>2151</v>
      </c>
      <c r="K5932" s="135" t="s">
        <v>2152</v>
      </c>
      <c r="L5932" s="135" t="s">
        <v>193</v>
      </c>
      <c r="M5932" s="135"/>
      <c r="N5932" s="137"/>
      <c r="O5932" s="121"/>
    </row>
    <row r="5933" spans="1:15" x14ac:dyDescent="0.25">
      <c r="A5933" s="139">
        <v>182</v>
      </c>
      <c r="B5933" s="135" t="s">
        <v>296</v>
      </c>
      <c r="C5933" s="134" t="s">
        <v>2102</v>
      </c>
      <c r="D5933" s="135">
        <v>7094</v>
      </c>
      <c r="E5933" s="135" t="s">
        <v>2289</v>
      </c>
      <c r="F5933" s="135">
        <v>1</v>
      </c>
      <c r="G5933" s="136">
        <v>5</v>
      </c>
      <c r="H5933" s="135" t="s">
        <v>2294</v>
      </c>
      <c r="I5933" s="135">
        <v>187</v>
      </c>
      <c r="J5933" s="135" t="s">
        <v>2151</v>
      </c>
      <c r="K5933" s="135" t="s">
        <v>2152</v>
      </c>
      <c r="L5933" s="135" t="s">
        <v>193</v>
      </c>
      <c r="M5933" s="135"/>
      <c r="N5933" s="137"/>
      <c r="O5933" s="121"/>
    </row>
    <row r="5934" spans="1:15" x14ac:dyDescent="0.25">
      <c r="A5934" s="139">
        <v>182</v>
      </c>
      <c r="B5934" s="135" t="s">
        <v>296</v>
      </c>
      <c r="C5934" s="134" t="s">
        <v>2102</v>
      </c>
      <c r="D5934" s="135">
        <v>7095</v>
      </c>
      <c r="E5934" s="135" t="s">
        <v>2289</v>
      </c>
      <c r="F5934" s="135">
        <v>1</v>
      </c>
      <c r="G5934" s="136">
        <v>6</v>
      </c>
      <c r="H5934" s="135" t="s">
        <v>2295</v>
      </c>
      <c r="I5934" s="135">
        <v>187</v>
      </c>
      <c r="J5934" s="135" t="s">
        <v>2151</v>
      </c>
      <c r="K5934" s="135" t="s">
        <v>2152</v>
      </c>
      <c r="L5934" s="135" t="s">
        <v>193</v>
      </c>
      <c r="M5934" s="135"/>
      <c r="N5934" s="137"/>
      <c r="O5934" s="121"/>
    </row>
    <row r="5935" spans="1:15" x14ac:dyDescent="0.25">
      <c r="A5935" s="139">
        <v>182</v>
      </c>
      <c r="B5935" s="135" t="s">
        <v>296</v>
      </c>
      <c r="C5935" s="134" t="s">
        <v>2102</v>
      </c>
      <c r="D5935" s="135">
        <v>7096</v>
      </c>
      <c r="E5935" s="135" t="s">
        <v>2289</v>
      </c>
      <c r="F5935" s="135">
        <v>1</v>
      </c>
      <c r="G5935" s="136">
        <v>7</v>
      </c>
      <c r="H5935" s="135" t="s">
        <v>2296</v>
      </c>
      <c r="I5935" s="135">
        <v>161</v>
      </c>
      <c r="J5935" s="135" t="s">
        <v>2112</v>
      </c>
      <c r="K5935" s="135" t="s">
        <v>2113</v>
      </c>
      <c r="L5935" s="135" t="s">
        <v>194</v>
      </c>
      <c r="M5935" s="135"/>
      <c r="N5935" s="137"/>
      <c r="O5935" s="121"/>
    </row>
    <row r="5936" spans="1:15" x14ac:dyDescent="0.25">
      <c r="A5936" s="139">
        <v>182</v>
      </c>
      <c r="B5936" s="135" t="s">
        <v>296</v>
      </c>
      <c r="C5936" s="134" t="s">
        <v>2102</v>
      </c>
      <c r="D5936" s="135">
        <v>7097</v>
      </c>
      <c r="E5936" s="135" t="s">
        <v>2289</v>
      </c>
      <c r="F5936" s="135">
        <v>1</v>
      </c>
      <c r="G5936" s="136">
        <v>8</v>
      </c>
      <c r="H5936" s="135" t="s">
        <v>2297</v>
      </c>
      <c r="I5936" s="135">
        <v>161</v>
      </c>
      <c r="J5936" s="135" t="s">
        <v>2151</v>
      </c>
      <c r="K5936" s="135" t="s">
        <v>2152</v>
      </c>
      <c r="L5936" s="135" t="s">
        <v>193</v>
      </c>
      <c r="M5936" s="135"/>
      <c r="N5936" s="137"/>
      <c r="O5936" s="121"/>
    </row>
    <row r="5937" spans="1:15" x14ac:dyDescent="0.25">
      <c r="A5937" s="139">
        <v>182</v>
      </c>
      <c r="B5937" s="135" t="s">
        <v>296</v>
      </c>
      <c r="C5937" s="134" t="s">
        <v>2102</v>
      </c>
      <c r="D5937" s="135">
        <v>7098</v>
      </c>
      <c r="E5937" s="135" t="s">
        <v>2289</v>
      </c>
      <c r="F5937" s="135">
        <v>1</v>
      </c>
      <c r="G5937" s="136">
        <v>9</v>
      </c>
      <c r="H5937" s="135" t="s">
        <v>2298</v>
      </c>
      <c r="I5937" s="135">
        <v>187</v>
      </c>
      <c r="J5937" s="135" t="s">
        <v>2112</v>
      </c>
      <c r="K5937" s="135" t="s">
        <v>2113</v>
      </c>
      <c r="L5937" s="135" t="s">
        <v>194</v>
      </c>
      <c r="M5937" s="135"/>
      <c r="N5937" s="137"/>
      <c r="O5937" s="121"/>
    </row>
    <row r="5938" spans="1:15" x14ac:dyDescent="0.25">
      <c r="A5938" s="139">
        <v>182</v>
      </c>
      <c r="B5938" s="135" t="s">
        <v>296</v>
      </c>
      <c r="C5938" s="134" t="s">
        <v>2102</v>
      </c>
      <c r="D5938" s="135">
        <v>7099</v>
      </c>
      <c r="E5938" s="135" t="s">
        <v>2289</v>
      </c>
      <c r="F5938" s="135">
        <v>1</v>
      </c>
      <c r="G5938" s="136">
        <v>10</v>
      </c>
      <c r="H5938" s="135" t="s">
        <v>2299</v>
      </c>
      <c r="I5938" s="135">
        <v>187</v>
      </c>
      <c r="J5938" s="135" t="s">
        <v>2112</v>
      </c>
      <c r="K5938" s="135" t="s">
        <v>2113</v>
      </c>
      <c r="L5938" s="135" t="s">
        <v>194</v>
      </c>
      <c r="M5938" s="135"/>
      <c r="N5938" s="137"/>
      <c r="O5938" s="121"/>
    </row>
    <row r="5939" spans="1:15" x14ac:dyDescent="0.25">
      <c r="A5939" s="139">
        <v>182</v>
      </c>
      <c r="B5939" s="135" t="s">
        <v>296</v>
      </c>
      <c r="C5939" s="134" t="s">
        <v>2102</v>
      </c>
      <c r="D5939" s="135">
        <v>7100</v>
      </c>
      <c r="E5939" s="135" t="s">
        <v>2289</v>
      </c>
      <c r="F5939" s="135">
        <v>1</v>
      </c>
      <c r="G5939" s="136">
        <v>11</v>
      </c>
      <c r="H5939" s="135" t="s">
        <v>2300</v>
      </c>
      <c r="I5939" s="135">
        <v>2760</v>
      </c>
      <c r="J5939" s="135" t="s">
        <v>2105</v>
      </c>
      <c r="K5939" s="135" t="s">
        <v>2106</v>
      </c>
      <c r="L5939" s="135" t="s">
        <v>193</v>
      </c>
      <c r="M5939" s="135"/>
      <c r="N5939" s="137"/>
      <c r="O5939" s="121"/>
    </row>
    <row r="5940" spans="1:15" x14ac:dyDescent="0.25">
      <c r="A5940" s="139">
        <v>182</v>
      </c>
      <c r="B5940" s="135" t="s">
        <v>296</v>
      </c>
      <c r="C5940" s="134" t="s">
        <v>2102</v>
      </c>
      <c r="D5940" s="135">
        <v>7101</v>
      </c>
      <c r="E5940" s="135" t="s">
        <v>2289</v>
      </c>
      <c r="F5940" s="135">
        <v>1</v>
      </c>
      <c r="G5940" s="136">
        <v>12</v>
      </c>
      <c r="H5940" s="135" t="s">
        <v>2301</v>
      </c>
      <c r="I5940" s="135">
        <v>150</v>
      </c>
      <c r="J5940" s="135" t="s">
        <v>2108</v>
      </c>
      <c r="K5940" s="135" t="s">
        <v>2109</v>
      </c>
      <c r="L5940" s="135" t="s">
        <v>193</v>
      </c>
      <c r="M5940" s="135"/>
      <c r="N5940" s="137"/>
      <c r="O5940" s="121"/>
    </row>
    <row r="5941" spans="1:15" x14ac:dyDescent="0.25">
      <c r="A5941" s="139">
        <v>182</v>
      </c>
      <c r="B5941" s="135" t="s">
        <v>296</v>
      </c>
      <c r="C5941" s="134" t="s">
        <v>2102</v>
      </c>
      <c r="D5941" s="135">
        <v>7102</v>
      </c>
      <c r="E5941" s="135" t="s">
        <v>2289</v>
      </c>
      <c r="F5941" s="135">
        <v>1</v>
      </c>
      <c r="G5941" s="136">
        <v>13</v>
      </c>
      <c r="H5941" s="135" t="s">
        <v>2302</v>
      </c>
      <c r="I5941" s="135">
        <v>150</v>
      </c>
      <c r="J5941" s="135" t="s">
        <v>2108</v>
      </c>
      <c r="K5941" s="135" t="s">
        <v>2109</v>
      </c>
      <c r="L5941" s="135" t="s">
        <v>193</v>
      </c>
      <c r="M5941" s="135"/>
      <c r="N5941" s="137"/>
      <c r="O5941" s="121"/>
    </row>
    <row r="5942" spans="1:15" x14ac:dyDescent="0.25">
      <c r="A5942" s="139">
        <v>182</v>
      </c>
      <c r="B5942" s="135" t="s">
        <v>296</v>
      </c>
      <c r="C5942" s="134" t="s">
        <v>2102</v>
      </c>
      <c r="D5942" s="135">
        <v>7103</v>
      </c>
      <c r="E5942" s="135" t="s">
        <v>2289</v>
      </c>
      <c r="F5942" s="135">
        <v>1</v>
      </c>
      <c r="G5942" s="136">
        <v>14</v>
      </c>
      <c r="H5942" s="135" t="s">
        <v>2303</v>
      </c>
      <c r="I5942" s="135">
        <v>63</v>
      </c>
      <c r="J5942" s="135" t="s">
        <v>2108</v>
      </c>
      <c r="K5942" s="135" t="s">
        <v>2109</v>
      </c>
      <c r="L5942" s="135" t="s">
        <v>193</v>
      </c>
      <c r="M5942" s="135"/>
      <c r="N5942" s="137"/>
      <c r="O5942" s="121"/>
    </row>
    <row r="5943" spans="1:15" x14ac:dyDescent="0.25">
      <c r="A5943" s="139">
        <v>182</v>
      </c>
      <c r="B5943" s="135" t="s">
        <v>296</v>
      </c>
      <c r="C5943" s="134" t="s">
        <v>2102</v>
      </c>
      <c r="D5943" s="135">
        <v>7104</v>
      </c>
      <c r="E5943" s="135" t="s">
        <v>2289</v>
      </c>
      <c r="F5943" s="135">
        <v>1</v>
      </c>
      <c r="G5943" s="136">
        <v>15</v>
      </c>
      <c r="H5943" s="135" t="s">
        <v>2304</v>
      </c>
      <c r="I5943" s="135">
        <v>63</v>
      </c>
      <c r="J5943" s="135" t="s">
        <v>2105</v>
      </c>
      <c r="K5943" s="135" t="s">
        <v>2106</v>
      </c>
      <c r="L5943" s="135" t="s">
        <v>193</v>
      </c>
      <c r="M5943" s="135"/>
      <c r="N5943" s="137"/>
      <c r="O5943" s="121"/>
    </row>
    <row r="5944" spans="1:15" x14ac:dyDescent="0.25">
      <c r="A5944" s="139">
        <v>182</v>
      </c>
      <c r="B5944" s="135" t="s">
        <v>296</v>
      </c>
      <c r="C5944" s="134" t="s">
        <v>2102</v>
      </c>
      <c r="D5944" s="135">
        <v>7105</v>
      </c>
      <c r="E5944" s="135" t="s">
        <v>2289</v>
      </c>
      <c r="F5944" s="135">
        <v>1</v>
      </c>
      <c r="G5944" s="136">
        <v>16</v>
      </c>
      <c r="H5944" s="135" t="s">
        <v>2305</v>
      </c>
      <c r="I5944" s="135">
        <v>40</v>
      </c>
      <c r="J5944" s="135" t="s">
        <v>2151</v>
      </c>
      <c r="K5944" s="135" t="s">
        <v>2152</v>
      </c>
      <c r="L5944" s="135" t="s">
        <v>193</v>
      </c>
      <c r="M5944" s="135"/>
      <c r="N5944" s="137"/>
      <c r="O5944" s="121"/>
    </row>
    <row r="5945" spans="1:15" x14ac:dyDescent="0.25">
      <c r="A5945" s="139">
        <v>182</v>
      </c>
      <c r="B5945" s="135" t="s">
        <v>296</v>
      </c>
      <c r="C5945" s="134" t="s">
        <v>2102</v>
      </c>
      <c r="D5945" s="135">
        <v>7106</v>
      </c>
      <c r="E5945" s="135" t="s">
        <v>2289</v>
      </c>
      <c r="F5945" s="135">
        <v>1</v>
      </c>
      <c r="G5945" s="136">
        <v>17</v>
      </c>
      <c r="H5945" s="135" t="s">
        <v>2306</v>
      </c>
      <c r="I5945" s="135">
        <v>40</v>
      </c>
      <c r="J5945" s="135" t="s">
        <v>2151</v>
      </c>
      <c r="K5945" s="135" t="s">
        <v>2152</v>
      </c>
      <c r="L5945" s="135" t="s">
        <v>193</v>
      </c>
      <c r="M5945" s="135"/>
      <c r="N5945" s="137"/>
      <c r="O5945" s="121"/>
    </row>
    <row r="5946" spans="1:15" x14ac:dyDescent="0.25">
      <c r="A5946" s="139">
        <v>182</v>
      </c>
      <c r="B5946" s="135" t="s">
        <v>296</v>
      </c>
      <c r="C5946" s="134" t="s">
        <v>2102</v>
      </c>
      <c r="D5946" s="135">
        <v>7107</v>
      </c>
      <c r="E5946" s="135" t="s">
        <v>2289</v>
      </c>
      <c r="F5946" s="135">
        <v>1</v>
      </c>
      <c r="G5946" s="136" t="s">
        <v>4648</v>
      </c>
      <c r="H5946" s="135" t="s">
        <v>4649</v>
      </c>
      <c r="I5946" s="135">
        <v>63</v>
      </c>
      <c r="J5946" s="135" t="s">
        <v>2155</v>
      </c>
      <c r="K5946" s="135" t="s">
        <v>2156</v>
      </c>
      <c r="L5946" s="135" t="s">
        <v>193</v>
      </c>
      <c r="M5946" s="135"/>
      <c r="N5946" s="137"/>
      <c r="O5946" s="121"/>
    </row>
    <row r="5947" spans="1:15" x14ac:dyDescent="0.25">
      <c r="A5947" s="139">
        <v>182</v>
      </c>
      <c r="B5947" s="135" t="s">
        <v>296</v>
      </c>
      <c r="C5947" s="134" t="s">
        <v>2102</v>
      </c>
      <c r="D5947" s="135">
        <v>7108</v>
      </c>
      <c r="E5947" s="135" t="s">
        <v>2289</v>
      </c>
      <c r="F5947" s="135">
        <v>1</v>
      </c>
      <c r="G5947" s="136" t="s">
        <v>4582</v>
      </c>
      <c r="H5947" s="135" t="s">
        <v>4650</v>
      </c>
      <c r="I5947" s="135">
        <v>25</v>
      </c>
      <c r="J5947" s="135" t="s">
        <v>2151</v>
      </c>
      <c r="K5947" s="135" t="s">
        <v>2152</v>
      </c>
      <c r="L5947" s="135" t="s">
        <v>193</v>
      </c>
      <c r="M5947" s="135"/>
      <c r="N5947" s="137"/>
      <c r="O5947" s="121"/>
    </row>
    <row r="5948" spans="1:15" x14ac:dyDescent="0.25">
      <c r="A5948" s="139">
        <v>182</v>
      </c>
      <c r="B5948" s="135" t="s">
        <v>296</v>
      </c>
      <c r="C5948" s="134" t="s">
        <v>2102</v>
      </c>
      <c r="D5948" s="135">
        <v>7109</v>
      </c>
      <c r="E5948" s="135" t="s">
        <v>2289</v>
      </c>
      <c r="F5948" s="135">
        <v>1</v>
      </c>
      <c r="G5948" s="136">
        <v>18</v>
      </c>
      <c r="H5948" s="135" t="s">
        <v>2307</v>
      </c>
      <c r="I5948" s="135">
        <v>385</v>
      </c>
      <c r="J5948" s="135" t="s">
        <v>2105</v>
      </c>
      <c r="K5948" s="135" t="s">
        <v>2106</v>
      </c>
      <c r="L5948" s="135" t="s">
        <v>193</v>
      </c>
      <c r="M5948" s="135"/>
      <c r="N5948" s="137"/>
      <c r="O5948" s="121"/>
    </row>
    <row r="5949" spans="1:15" x14ac:dyDescent="0.25">
      <c r="A5949" s="139">
        <v>182</v>
      </c>
      <c r="B5949" s="135" t="s">
        <v>296</v>
      </c>
      <c r="C5949" s="134" t="s">
        <v>2102</v>
      </c>
      <c r="D5949" s="135">
        <v>7110</v>
      </c>
      <c r="E5949" s="135" t="s">
        <v>2103</v>
      </c>
      <c r="F5949" s="135">
        <v>1</v>
      </c>
      <c r="G5949" s="136" t="s">
        <v>2718</v>
      </c>
      <c r="H5949" s="135" t="s">
        <v>4651</v>
      </c>
      <c r="I5949" s="135">
        <v>1379</v>
      </c>
      <c r="J5949" s="135" t="s">
        <v>2115</v>
      </c>
      <c r="K5949" s="135" t="s">
        <v>2116</v>
      </c>
      <c r="L5949" s="135" t="s">
        <v>2117</v>
      </c>
      <c r="M5949" s="135"/>
      <c r="N5949" s="137"/>
      <c r="O5949" s="121"/>
    </row>
    <row r="5950" spans="1:15" x14ac:dyDescent="0.25">
      <c r="A5950" s="139">
        <v>182</v>
      </c>
      <c r="B5950" s="135" t="s">
        <v>296</v>
      </c>
      <c r="C5950" s="134" t="s">
        <v>2102</v>
      </c>
      <c r="D5950" s="135">
        <v>7111</v>
      </c>
      <c r="E5950" s="135" t="s">
        <v>2103</v>
      </c>
      <c r="F5950" s="135">
        <v>1</v>
      </c>
      <c r="G5950" s="136" t="s">
        <v>2713</v>
      </c>
      <c r="H5950" s="135" t="s">
        <v>4652</v>
      </c>
      <c r="I5950" s="135">
        <v>1379</v>
      </c>
      <c r="J5950" s="135" t="s">
        <v>2115</v>
      </c>
      <c r="K5950" s="135" t="s">
        <v>2116</v>
      </c>
      <c r="L5950" s="135" t="s">
        <v>2117</v>
      </c>
      <c r="M5950" s="135"/>
      <c r="N5950" s="137"/>
      <c r="O5950" s="121"/>
    </row>
    <row r="5951" spans="1:15" x14ac:dyDescent="0.25">
      <c r="A5951" s="139">
        <v>182</v>
      </c>
      <c r="B5951" s="135" t="s">
        <v>296</v>
      </c>
      <c r="C5951" s="134" t="s">
        <v>2102</v>
      </c>
      <c r="D5951" s="135">
        <v>7112</v>
      </c>
      <c r="E5951" s="135" t="s">
        <v>2103</v>
      </c>
      <c r="F5951" s="135">
        <v>1</v>
      </c>
      <c r="G5951" s="136" t="s">
        <v>2716</v>
      </c>
      <c r="H5951" s="135" t="s">
        <v>4653</v>
      </c>
      <c r="I5951" s="135">
        <v>1379</v>
      </c>
      <c r="J5951" s="135" t="s">
        <v>2115</v>
      </c>
      <c r="K5951" s="135" t="s">
        <v>2116</v>
      </c>
      <c r="L5951" s="135" t="s">
        <v>2117</v>
      </c>
      <c r="M5951" s="135"/>
      <c r="N5951" s="137"/>
      <c r="O5951" s="121"/>
    </row>
    <row r="5952" spans="1:15" x14ac:dyDescent="0.25">
      <c r="A5952" s="139">
        <v>182</v>
      </c>
      <c r="B5952" s="135" t="s">
        <v>296</v>
      </c>
      <c r="C5952" s="134" t="s">
        <v>2102</v>
      </c>
      <c r="D5952" s="135">
        <v>7113</v>
      </c>
      <c r="E5952" s="135" t="s">
        <v>2103</v>
      </c>
      <c r="F5952" s="135">
        <v>1</v>
      </c>
      <c r="G5952" s="136" t="s">
        <v>2720</v>
      </c>
      <c r="H5952" s="135" t="s">
        <v>4654</v>
      </c>
      <c r="I5952" s="135">
        <v>1379</v>
      </c>
      <c r="J5952" s="135" t="s">
        <v>2115</v>
      </c>
      <c r="K5952" s="135" t="s">
        <v>2116</v>
      </c>
      <c r="L5952" s="135" t="s">
        <v>2117</v>
      </c>
      <c r="M5952" s="135"/>
      <c r="N5952" s="137"/>
      <c r="O5952" s="121"/>
    </row>
    <row r="5953" spans="1:15" x14ac:dyDescent="0.25">
      <c r="A5953" s="139">
        <v>182</v>
      </c>
      <c r="B5953" s="135" t="s">
        <v>296</v>
      </c>
      <c r="C5953" s="134" t="s">
        <v>2102</v>
      </c>
      <c r="D5953" s="135">
        <v>7114</v>
      </c>
      <c r="E5953" s="135" t="s">
        <v>2103</v>
      </c>
      <c r="F5953" s="135">
        <v>1</v>
      </c>
      <c r="G5953" s="136" t="s">
        <v>2352</v>
      </c>
      <c r="H5953" s="135" t="s">
        <v>4655</v>
      </c>
      <c r="I5953" s="135">
        <v>1379</v>
      </c>
      <c r="J5953" s="135" t="s">
        <v>2115</v>
      </c>
      <c r="K5953" s="135" t="s">
        <v>2116</v>
      </c>
      <c r="L5953" s="135" t="s">
        <v>2117</v>
      </c>
      <c r="M5953" s="135"/>
      <c r="N5953" s="137"/>
      <c r="O5953" s="121"/>
    </row>
    <row r="5954" spans="1:15" x14ac:dyDescent="0.25">
      <c r="A5954" s="139">
        <v>182</v>
      </c>
      <c r="B5954" s="135" t="s">
        <v>296</v>
      </c>
      <c r="C5954" s="134" t="s">
        <v>2102</v>
      </c>
      <c r="D5954" s="135">
        <v>7115</v>
      </c>
      <c r="E5954" s="135" t="s">
        <v>2103</v>
      </c>
      <c r="F5954" s="135">
        <v>1</v>
      </c>
      <c r="G5954" s="136" t="s">
        <v>3079</v>
      </c>
      <c r="H5954" s="135" t="s">
        <v>4656</v>
      </c>
      <c r="I5954" s="135">
        <v>1379</v>
      </c>
      <c r="J5954" s="135" t="s">
        <v>2115</v>
      </c>
      <c r="K5954" s="135" t="s">
        <v>2116</v>
      </c>
      <c r="L5954" s="135" t="s">
        <v>2117</v>
      </c>
      <c r="M5954" s="135"/>
      <c r="N5954" s="137"/>
      <c r="O5954" s="121"/>
    </row>
    <row r="5955" spans="1:15" x14ac:dyDescent="0.25">
      <c r="A5955" s="139">
        <v>182</v>
      </c>
      <c r="B5955" s="135" t="s">
        <v>296</v>
      </c>
      <c r="C5955" s="134" t="s">
        <v>2102</v>
      </c>
      <c r="D5955" s="135">
        <v>7116</v>
      </c>
      <c r="E5955" s="135" t="s">
        <v>2103</v>
      </c>
      <c r="F5955" s="135">
        <v>1</v>
      </c>
      <c r="G5955" s="136" t="s">
        <v>4646</v>
      </c>
      <c r="H5955" s="135" t="s">
        <v>4657</v>
      </c>
      <c r="I5955" s="135">
        <v>1379</v>
      </c>
      <c r="J5955" s="135" t="s">
        <v>2115</v>
      </c>
      <c r="K5955" s="135" t="s">
        <v>2116</v>
      </c>
      <c r="L5955" s="135" t="s">
        <v>2117</v>
      </c>
      <c r="M5955" s="135"/>
      <c r="N5955" s="137"/>
      <c r="O5955" s="121"/>
    </row>
    <row r="5956" spans="1:15" x14ac:dyDescent="0.25">
      <c r="A5956" s="139">
        <v>182</v>
      </c>
      <c r="B5956" s="135" t="s">
        <v>296</v>
      </c>
      <c r="C5956" s="134" t="s">
        <v>2102</v>
      </c>
      <c r="D5956" s="135">
        <v>7117</v>
      </c>
      <c r="E5956" s="135" t="s">
        <v>2103</v>
      </c>
      <c r="F5956" s="135">
        <v>1</v>
      </c>
      <c r="G5956" s="136" t="s">
        <v>4642</v>
      </c>
      <c r="H5956" s="135" t="s">
        <v>4658</v>
      </c>
      <c r="I5956" s="135">
        <v>1379</v>
      </c>
      <c r="J5956" s="135" t="s">
        <v>2115</v>
      </c>
      <c r="K5956" s="135" t="s">
        <v>2116</v>
      </c>
      <c r="L5956" s="135" t="s">
        <v>2117</v>
      </c>
      <c r="M5956" s="135"/>
      <c r="N5956" s="137"/>
      <c r="O5956" s="121"/>
    </row>
    <row r="5957" spans="1:15" x14ac:dyDescent="0.25">
      <c r="A5957" s="139">
        <v>182</v>
      </c>
      <c r="B5957" s="135" t="s">
        <v>296</v>
      </c>
      <c r="C5957" s="134" t="s">
        <v>2102</v>
      </c>
      <c r="D5957" s="135">
        <v>7118</v>
      </c>
      <c r="E5957" s="135" t="s">
        <v>2103</v>
      </c>
      <c r="F5957" s="135">
        <v>1</v>
      </c>
      <c r="G5957" s="136">
        <v>3</v>
      </c>
      <c r="H5957" s="135" t="s">
        <v>2110</v>
      </c>
      <c r="I5957" s="135">
        <v>187</v>
      </c>
      <c r="J5957" s="135" t="s">
        <v>2151</v>
      </c>
      <c r="K5957" s="135" t="s">
        <v>2152</v>
      </c>
      <c r="L5957" s="135" t="s">
        <v>193</v>
      </c>
      <c r="M5957" s="135"/>
      <c r="N5957" s="137"/>
      <c r="O5957" s="121"/>
    </row>
    <row r="5958" spans="1:15" x14ac:dyDescent="0.25">
      <c r="A5958" s="139">
        <v>182</v>
      </c>
      <c r="B5958" s="135" t="s">
        <v>296</v>
      </c>
      <c r="C5958" s="134" t="s">
        <v>2102</v>
      </c>
      <c r="D5958" s="135">
        <v>7119</v>
      </c>
      <c r="E5958" s="135" t="s">
        <v>2103</v>
      </c>
      <c r="F5958" s="135">
        <v>1</v>
      </c>
      <c r="G5958" s="136">
        <v>4</v>
      </c>
      <c r="H5958" s="135" t="s">
        <v>2111</v>
      </c>
      <c r="I5958" s="135">
        <v>187</v>
      </c>
      <c r="J5958" s="135" t="s">
        <v>2151</v>
      </c>
      <c r="K5958" s="135" t="s">
        <v>2152</v>
      </c>
      <c r="L5958" s="135" t="s">
        <v>193</v>
      </c>
      <c r="M5958" s="135"/>
      <c r="N5958" s="137"/>
      <c r="O5958" s="121"/>
    </row>
    <row r="5959" spans="1:15" x14ac:dyDescent="0.25">
      <c r="A5959" s="139">
        <v>182</v>
      </c>
      <c r="B5959" s="135" t="s">
        <v>296</v>
      </c>
      <c r="C5959" s="134" t="s">
        <v>2102</v>
      </c>
      <c r="D5959" s="135">
        <v>7120</v>
      </c>
      <c r="E5959" s="135" t="s">
        <v>2103</v>
      </c>
      <c r="F5959" s="135">
        <v>1</v>
      </c>
      <c r="G5959" s="136">
        <v>5</v>
      </c>
      <c r="H5959" s="135" t="s">
        <v>2114</v>
      </c>
      <c r="I5959" s="135">
        <v>187</v>
      </c>
      <c r="J5959" s="135" t="s">
        <v>2151</v>
      </c>
      <c r="K5959" s="135" t="s">
        <v>2152</v>
      </c>
      <c r="L5959" s="135" t="s">
        <v>193</v>
      </c>
      <c r="M5959" s="135"/>
      <c r="N5959" s="137"/>
      <c r="O5959" s="121"/>
    </row>
    <row r="5960" spans="1:15" x14ac:dyDescent="0.25">
      <c r="A5960" s="139">
        <v>182</v>
      </c>
      <c r="B5960" s="135" t="s">
        <v>296</v>
      </c>
      <c r="C5960" s="134" t="s">
        <v>2102</v>
      </c>
      <c r="D5960" s="135">
        <v>7121</v>
      </c>
      <c r="E5960" s="135" t="s">
        <v>2103</v>
      </c>
      <c r="F5960" s="135">
        <v>1</v>
      </c>
      <c r="G5960" s="136">
        <v>6</v>
      </c>
      <c r="H5960" s="135" t="s">
        <v>2118</v>
      </c>
      <c r="I5960" s="135">
        <v>187</v>
      </c>
      <c r="J5960" s="135" t="s">
        <v>2151</v>
      </c>
      <c r="K5960" s="135" t="s">
        <v>2152</v>
      </c>
      <c r="L5960" s="135" t="s">
        <v>193</v>
      </c>
      <c r="M5960" s="135"/>
      <c r="N5960" s="137"/>
      <c r="O5960" s="121"/>
    </row>
    <row r="5961" spans="1:15" x14ac:dyDescent="0.25">
      <c r="A5961" s="139">
        <v>182</v>
      </c>
      <c r="B5961" s="135" t="s">
        <v>296</v>
      </c>
      <c r="C5961" s="134" t="s">
        <v>2102</v>
      </c>
      <c r="D5961" s="135">
        <v>7122</v>
      </c>
      <c r="E5961" s="135" t="s">
        <v>2103</v>
      </c>
      <c r="F5961" s="135">
        <v>1</v>
      </c>
      <c r="G5961" s="136">
        <v>7</v>
      </c>
      <c r="H5961" s="135" t="s">
        <v>2119</v>
      </c>
      <c r="I5961" s="135">
        <v>161</v>
      </c>
      <c r="J5961" s="135" t="s">
        <v>2112</v>
      </c>
      <c r="K5961" s="135" t="s">
        <v>2113</v>
      </c>
      <c r="L5961" s="135" t="s">
        <v>194</v>
      </c>
      <c r="M5961" s="135"/>
      <c r="N5961" s="137"/>
      <c r="O5961" s="121"/>
    </row>
    <row r="5962" spans="1:15" x14ac:dyDescent="0.25">
      <c r="A5962" s="139">
        <v>182</v>
      </c>
      <c r="B5962" s="135" t="s">
        <v>296</v>
      </c>
      <c r="C5962" s="134" t="s">
        <v>2102</v>
      </c>
      <c r="D5962" s="135">
        <v>7123</v>
      </c>
      <c r="E5962" s="135" t="s">
        <v>2103</v>
      </c>
      <c r="F5962" s="135">
        <v>1</v>
      </c>
      <c r="G5962" s="136">
        <v>8</v>
      </c>
      <c r="H5962" s="135" t="s">
        <v>2120</v>
      </c>
      <c r="I5962" s="135">
        <v>161</v>
      </c>
      <c r="J5962" s="135" t="s">
        <v>2112</v>
      </c>
      <c r="K5962" s="135" t="s">
        <v>2113</v>
      </c>
      <c r="L5962" s="135" t="s">
        <v>194</v>
      </c>
      <c r="M5962" s="135"/>
      <c r="N5962" s="137"/>
      <c r="O5962" s="121"/>
    </row>
    <row r="5963" spans="1:15" x14ac:dyDescent="0.25">
      <c r="A5963" s="139">
        <v>182</v>
      </c>
      <c r="B5963" s="135" t="s">
        <v>296</v>
      </c>
      <c r="C5963" s="134" t="s">
        <v>2102</v>
      </c>
      <c r="D5963" s="135">
        <v>7124</v>
      </c>
      <c r="E5963" s="135" t="s">
        <v>2103</v>
      </c>
      <c r="F5963" s="135">
        <v>1</v>
      </c>
      <c r="G5963" s="136">
        <v>9</v>
      </c>
      <c r="H5963" s="135" t="s">
        <v>2121</v>
      </c>
      <c r="I5963" s="135">
        <v>187</v>
      </c>
      <c r="J5963" s="135" t="s">
        <v>2151</v>
      </c>
      <c r="K5963" s="135" t="s">
        <v>2152</v>
      </c>
      <c r="L5963" s="135" t="s">
        <v>193</v>
      </c>
      <c r="M5963" s="135"/>
      <c r="N5963" s="137"/>
      <c r="O5963" s="121"/>
    </row>
    <row r="5964" spans="1:15" x14ac:dyDescent="0.25">
      <c r="A5964" s="139">
        <v>182</v>
      </c>
      <c r="B5964" s="135" t="s">
        <v>296</v>
      </c>
      <c r="C5964" s="134" t="s">
        <v>2102</v>
      </c>
      <c r="D5964" s="135">
        <v>7125</v>
      </c>
      <c r="E5964" s="135" t="s">
        <v>2103</v>
      </c>
      <c r="F5964" s="135">
        <v>1</v>
      </c>
      <c r="G5964" s="136">
        <v>10</v>
      </c>
      <c r="H5964" s="135" t="s">
        <v>2122</v>
      </c>
      <c r="I5964" s="135">
        <v>187</v>
      </c>
      <c r="J5964" s="135" t="s">
        <v>2112</v>
      </c>
      <c r="K5964" s="135" t="s">
        <v>2113</v>
      </c>
      <c r="L5964" s="135" t="s">
        <v>194</v>
      </c>
      <c r="M5964" s="135"/>
      <c r="N5964" s="137"/>
      <c r="O5964" s="121"/>
    </row>
    <row r="5965" spans="1:15" x14ac:dyDescent="0.25">
      <c r="A5965" s="139">
        <v>182</v>
      </c>
      <c r="B5965" s="135" t="s">
        <v>296</v>
      </c>
      <c r="C5965" s="134" t="s">
        <v>2102</v>
      </c>
      <c r="D5965" s="135">
        <v>7126</v>
      </c>
      <c r="E5965" s="135" t="s">
        <v>2103</v>
      </c>
      <c r="F5965" s="135">
        <v>1</v>
      </c>
      <c r="G5965" s="136">
        <v>11</v>
      </c>
      <c r="H5965" s="135" t="s">
        <v>2123</v>
      </c>
      <c r="I5965" s="135">
        <v>2760</v>
      </c>
      <c r="J5965" s="135" t="s">
        <v>2105</v>
      </c>
      <c r="K5965" s="135" t="s">
        <v>2106</v>
      </c>
      <c r="L5965" s="135" t="s">
        <v>193</v>
      </c>
      <c r="M5965" s="135"/>
      <c r="N5965" s="137"/>
      <c r="O5965" s="121"/>
    </row>
    <row r="5966" spans="1:15" x14ac:dyDescent="0.25">
      <c r="A5966" s="139">
        <v>182</v>
      </c>
      <c r="B5966" s="135" t="s">
        <v>296</v>
      </c>
      <c r="C5966" s="134" t="s">
        <v>2102</v>
      </c>
      <c r="D5966" s="135">
        <v>7127</v>
      </c>
      <c r="E5966" s="135" t="s">
        <v>2103</v>
      </c>
      <c r="F5966" s="135">
        <v>1</v>
      </c>
      <c r="G5966" s="136">
        <v>12</v>
      </c>
      <c r="H5966" s="135" t="s">
        <v>2126</v>
      </c>
      <c r="I5966" s="135">
        <v>150</v>
      </c>
      <c r="J5966" s="135" t="s">
        <v>2108</v>
      </c>
      <c r="K5966" s="135" t="s">
        <v>2109</v>
      </c>
      <c r="L5966" s="135" t="s">
        <v>193</v>
      </c>
      <c r="M5966" s="135"/>
      <c r="N5966" s="137"/>
      <c r="O5966" s="121"/>
    </row>
    <row r="5967" spans="1:15" x14ac:dyDescent="0.25">
      <c r="A5967" s="139">
        <v>182</v>
      </c>
      <c r="B5967" s="135" t="s">
        <v>296</v>
      </c>
      <c r="C5967" s="134" t="s">
        <v>2102</v>
      </c>
      <c r="D5967" s="135">
        <v>7128</v>
      </c>
      <c r="E5967" s="135" t="s">
        <v>2103</v>
      </c>
      <c r="F5967" s="135">
        <v>1</v>
      </c>
      <c r="G5967" s="136">
        <v>13</v>
      </c>
      <c r="H5967" s="135" t="s">
        <v>2127</v>
      </c>
      <c r="I5967" s="135">
        <v>150</v>
      </c>
      <c r="J5967" s="135" t="s">
        <v>2108</v>
      </c>
      <c r="K5967" s="135" t="s">
        <v>2109</v>
      </c>
      <c r="L5967" s="135" t="s">
        <v>193</v>
      </c>
      <c r="M5967" s="135"/>
      <c r="N5967" s="137"/>
      <c r="O5967" s="121"/>
    </row>
    <row r="5968" spans="1:15" x14ac:dyDescent="0.25">
      <c r="A5968" s="139">
        <v>182</v>
      </c>
      <c r="B5968" s="135" t="s">
        <v>296</v>
      </c>
      <c r="C5968" s="134" t="s">
        <v>2102</v>
      </c>
      <c r="D5968" s="135">
        <v>7129</v>
      </c>
      <c r="E5968" s="135" t="s">
        <v>2103</v>
      </c>
      <c r="F5968" s="135">
        <v>1</v>
      </c>
      <c r="G5968" s="136">
        <v>14</v>
      </c>
      <c r="H5968" s="135" t="s">
        <v>2128</v>
      </c>
      <c r="I5968" s="135">
        <v>63</v>
      </c>
      <c r="J5968" s="135" t="s">
        <v>2108</v>
      </c>
      <c r="K5968" s="135" t="s">
        <v>2109</v>
      </c>
      <c r="L5968" s="135" t="s">
        <v>193</v>
      </c>
      <c r="M5968" s="135"/>
      <c r="N5968" s="137"/>
      <c r="O5968" s="121"/>
    </row>
    <row r="5969" spans="1:15" x14ac:dyDescent="0.25">
      <c r="A5969" s="139">
        <v>182</v>
      </c>
      <c r="B5969" s="135" t="s">
        <v>296</v>
      </c>
      <c r="C5969" s="134" t="s">
        <v>2102</v>
      </c>
      <c r="D5969" s="135">
        <v>7130</v>
      </c>
      <c r="E5969" s="135" t="s">
        <v>2103</v>
      </c>
      <c r="F5969" s="135">
        <v>1</v>
      </c>
      <c r="G5969" s="136">
        <v>15</v>
      </c>
      <c r="H5969" s="135" t="s">
        <v>2130</v>
      </c>
      <c r="I5969" s="135">
        <v>63</v>
      </c>
      <c r="J5969" s="135" t="s">
        <v>2155</v>
      </c>
      <c r="K5969" s="135" t="s">
        <v>2156</v>
      </c>
      <c r="L5969" s="135" t="s">
        <v>193</v>
      </c>
      <c r="M5969" s="135"/>
      <c r="N5969" s="137"/>
      <c r="O5969" s="121"/>
    </row>
    <row r="5970" spans="1:15" x14ac:dyDescent="0.25">
      <c r="A5970" s="139">
        <v>182</v>
      </c>
      <c r="B5970" s="135" t="s">
        <v>296</v>
      </c>
      <c r="C5970" s="134" t="s">
        <v>2102</v>
      </c>
      <c r="D5970" s="135">
        <v>7131</v>
      </c>
      <c r="E5970" s="135" t="s">
        <v>2103</v>
      </c>
      <c r="F5970" s="135">
        <v>1</v>
      </c>
      <c r="G5970" s="136">
        <v>16</v>
      </c>
      <c r="H5970" s="135" t="s">
        <v>2131</v>
      </c>
      <c r="I5970" s="135">
        <v>40</v>
      </c>
      <c r="J5970" s="135" t="s">
        <v>2151</v>
      </c>
      <c r="K5970" s="135" t="s">
        <v>2152</v>
      </c>
      <c r="L5970" s="135" t="s">
        <v>193</v>
      </c>
      <c r="M5970" s="135"/>
      <c r="N5970" s="137"/>
      <c r="O5970" s="121"/>
    </row>
    <row r="5971" spans="1:15" x14ac:dyDescent="0.25">
      <c r="A5971" s="139">
        <v>182</v>
      </c>
      <c r="B5971" s="135" t="s">
        <v>296</v>
      </c>
      <c r="C5971" s="134" t="s">
        <v>2102</v>
      </c>
      <c r="D5971" s="135">
        <v>7132</v>
      </c>
      <c r="E5971" s="135" t="s">
        <v>2103</v>
      </c>
      <c r="F5971" s="135">
        <v>1</v>
      </c>
      <c r="G5971" s="136">
        <v>17</v>
      </c>
      <c r="H5971" s="135" t="s">
        <v>2132</v>
      </c>
      <c r="I5971" s="135">
        <v>33</v>
      </c>
      <c r="J5971" s="135" t="s">
        <v>2155</v>
      </c>
      <c r="K5971" s="135" t="s">
        <v>2156</v>
      </c>
      <c r="L5971" s="135" t="s">
        <v>193</v>
      </c>
      <c r="M5971" s="135"/>
      <c r="N5971" s="137"/>
      <c r="O5971" s="121"/>
    </row>
    <row r="5972" spans="1:15" x14ac:dyDescent="0.25">
      <c r="A5972" s="139">
        <v>182</v>
      </c>
      <c r="B5972" s="135" t="s">
        <v>296</v>
      </c>
      <c r="C5972" s="134" t="s">
        <v>2102</v>
      </c>
      <c r="D5972" s="135">
        <v>7133</v>
      </c>
      <c r="E5972" s="135" t="s">
        <v>2103</v>
      </c>
      <c r="F5972" s="135">
        <v>1</v>
      </c>
      <c r="G5972" s="136" t="s">
        <v>4582</v>
      </c>
      <c r="H5972" s="135" t="s">
        <v>4659</v>
      </c>
      <c r="I5972" s="135">
        <v>33</v>
      </c>
      <c r="J5972" s="135" t="s">
        <v>2151</v>
      </c>
      <c r="K5972" s="135" t="s">
        <v>2152</v>
      </c>
      <c r="L5972" s="135" t="s">
        <v>193</v>
      </c>
      <c r="M5972" s="135"/>
      <c r="N5972" s="137"/>
      <c r="O5972" s="121"/>
    </row>
    <row r="5973" spans="1:15" x14ac:dyDescent="0.25">
      <c r="A5973" s="139">
        <v>182</v>
      </c>
      <c r="B5973" s="135" t="s">
        <v>296</v>
      </c>
      <c r="C5973" s="134" t="s">
        <v>2102</v>
      </c>
      <c r="D5973" s="135">
        <v>7134</v>
      </c>
      <c r="E5973" s="135" t="s">
        <v>2103</v>
      </c>
      <c r="F5973" s="135">
        <v>1</v>
      </c>
      <c r="G5973" s="136">
        <v>18</v>
      </c>
      <c r="H5973" s="135" t="s">
        <v>2133</v>
      </c>
      <c r="I5973" s="135">
        <v>385</v>
      </c>
      <c r="J5973" s="135" t="s">
        <v>2105</v>
      </c>
      <c r="K5973" s="135" t="s">
        <v>2106</v>
      </c>
      <c r="L5973" s="135" t="s">
        <v>193</v>
      </c>
      <c r="M5973" s="135"/>
      <c r="N5973" s="137"/>
      <c r="O5973" s="121"/>
    </row>
    <row r="5974" spans="1:15" x14ac:dyDescent="0.25">
      <c r="A5974" s="139">
        <v>182</v>
      </c>
      <c r="B5974" s="135" t="s">
        <v>296</v>
      </c>
      <c r="C5974" s="134" t="s">
        <v>2102</v>
      </c>
      <c r="D5974" s="135">
        <v>7135</v>
      </c>
      <c r="E5974" s="135" t="s">
        <v>2325</v>
      </c>
      <c r="F5974" s="135">
        <v>1</v>
      </c>
      <c r="G5974" s="136">
        <v>1</v>
      </c>
      <c r="H5974" s="135" t="s">
        <v>2326</v>
      </c>
      <c r="I5974" s="135">
        <v>1731</v>
      </c>
      <c r="J5974" s="135" t="s">
        <v>2115</v>
      </c>
      <c r="K5974" s="135" t="s">
        <v>2116</v>
      </c>
      <c r="L5974" s="135" t="s">
        <v>2117</v>
      </c>
      <c r="M5974" s="135"/>
      <c r="N5974" s="137"/>
      <c r="O5974" s="121"/>
    </row>
    <row r="5975" spans="1:15" x14ac:dyDescent="0.25">
      <c r="A5975" s="139">
        <v>182</v>
      </c>
      <c r="B5975" s="135" t="s">
        <v>296</v>
      </c>
      <c r="C5975" s="134" t="s">
        <v>2102</v>
      </c>
      <c r="D5975" s="135">
        <v>7136</v>
      </c>
      <c r="E5975" s="135" t="s">
        <v>2325</v>
      </c>
      <c r="F5975" s="135">
        <v>1</v>
      </c>
      <c r="G5975" s="136">
        <v>2</v>
      </c>
      <c r="H5975" s="135" t="s">
        <v>2327</v>
      </c>
      <c r="I5975" s="135">
        <v>1731</v>
      </c>
      <c r="J5975" s="135" t="s">
        <v>2115</v>
      </c>
      <c r="K5975" s="135" t="s">
        <v>2116</v>
      </c>
      <c r="L5975" s="135" t="s">
        <v>2117</v>
      </c>
      <c r="M5975" s="135"/>
      <c r="N5975" s="137"/>
      <c r="O5975" s="121"/>
    </row>
    <row r="5976" spans="1:15" x14ac:dyDescent="0.25">
      <c r="A5976" s="139">
        <v>182</v>
      </c>
      <c r="B5976" s="135" t="s">
        <v>296</v>
      </c>
      <c r="C5976" s="134" t="s">
        <v>2102</v>
      </c>
      <c r="D5976" s="135">
        <v>7137</v>
      </c>
      <c r="E5976" s="135" t="s">
        <v>2325</v>
      </c>
      <c r="F5976" s="135">
        <v>1</v>
      </c>
      <c r="G5976" s="136">
        <v>3</v>
      </c>
      <c r="H5976" s="135" t="s">
        <v>2328</v>
      </c>
      <c r="I5976" s="135">
        <v>1731</v>
      </c>
      <c r="J5976" s="135" t="s">
        <v>2115</v>
      </c>
      <c r="K5976" s="135" t="s">
        <v>2116</v>
      </c>
      <c r="L5976" s="135" t="s">
        <v>2117</v>
      </c>
      <c r="M5976" s="135"/>
      <c r="N5976" s="137"/>
      <c r="O5976" s="121"/>
    </row>
    <row r="5977" spans="1:15" x14ac:dyDescent="0.25">
      <c r="A5977" s="139">
        <v>182</v>
      </c>
      <c r="B5977" s="135" t="s">
        <v>296</v>
      </c>
      <c r="C5977" s="134" t="s">
        <v>2102</v>
      </c>
      <c r="D5977" s="135">
        <v>7138</v>
      </c>
      <c r="E5977" s="135" t="s">
        <v>2325</v>
      </c>
      <c r="F5977" s="135">
        <v>1</v>
      </c>
      <c r="G5977" s="136">
        <v>4</v>
      </c>
      <c r="H5977" s="135" t="s">
        <v>2384</v>
      </c>
      <c r="I5977" s="135">
        <v>1731</v>
      </c>
      <c r="J5977" s="135" t="s">
        <v>2115</v>
      </c>
      <c r="K5977" s="135" t="s">
        <v>2116</v>
      </c>
      <c r="L5977" s="135" t="s">
        <v>2117</v>
      </c>
      <c r="M5977" s="135"/>
      <c r="N5977" s="137"/>
      <c r="O5977" s="121"/>
    </row>
    <row r="5978" spans="1:15" x14ac:dyDescent="0.25">
      <c r="A5978" s="139">
        <v>182</v>
      </c>
      <c r="B5978" s="135" t="s">
        <v>296</v>
      </c>
      <c r="C5978" s="134" t="s">
        <v>2102</v>
      </c>
      <c r="D5978" s="135">
        <v>7139</v>
      </c>
      <c r="E5978" s="135" t="s">
        <v>2325</v>
      </c>
      <c r="F5978" s="135">
        <v>1</v>
      </c>
      <c r="G5978" s="136">
        <v>5</v>
      </c>
      <c r="H5978" s="135" t="s">
        <v>2385</v>
      </c>
      <c r="I5978" s="135">
        <v>660</v>
      </c>
      <c r="J5978" s="135" t="s">
        <v>2115</v>
      </c>
      <c r="K5978" s="135" t="s">
        <v>2116</v>
      </c>
      <c r="L5978" s="135" t="s">
        <v>2117</v>
      </c>
      <c r="M5978" s="135"/>
      <c r="N5978" s="137"/>
      <c r="O5978" s="121"/>
    </row>
    <row r="5979" spans="1:15" x14ac:dyDescent="0.25">
      <c r="A5979" s="139">
        <v>182</v>
      </c>
      <c r="B5979" s="135" t="s">
        <v>296</v>
      </c>
      <c r="C5979" s="134" t="s">
        <v>2102</v>
      </c>
      <c r="D5979" s="135">
        <v>7140</v>
      </c>
      <c r="E5979" s="135" t="s">
        <v>2325</v>
      </c>
      <c r="F5979" s="135">
        <v>1</v>
      </c>
      <c r="G5979" s="136">
        <v>6</v>
      </c>
      <c r="H5979" s="135" t="s">
        <v>2386</v>
      </c>
      <c r="I5979" s="135">
        <v>72</v>
      </c>
      <c r="J5979" s="135" t="s">
        <v>2155</v>
      </c>
      <c r="K5979" s="135" t="s">
        <v>2156</v>
      </c>
      <c r="L5979" s="135" t="s">
        <v>193</v>
      </c>
      <c r="M5979" s="135"/>
      <c r="N5979" s="137"/>
      <c r="O5979" s="121"/>
    </row>
    <row r="5980" spans="1:15" x14ac:dyDescent="0.25">
      <c r="A5980" s="139">
        <v>182</v>
      </c>
      <c r="B5980" s="135" t="s">
        <v>296</v>
      </c>
      <c r="C5980" s="134" t="s">
        <v>2102</v>
      </c>
      <c r="D5980" s="135">
        <v>7141</v>
      </c>
      <c r="E5980" s="135" t="s">
        <v>2325</v>
      </c>
      <c r="F5980" s="135">
        <v>1</v>
      </c>
      <c r="G5980" s="136">
        <v>7</v>
      </c>
      <c r="H5980" s="135" t="s">
        <v>2387</v>
      </c>
      <c r="I5980" s="135">
        <v>64</v>
      </c>
      <c r="J5980" s="135" t="s">
        <v>2151</v>
      </c>
      <c r="K5980" s="135" t="s">
        <v>2152</v>
      </c>
      <c r="L5980" s="135" t="s">
        <v>193</v>
      </c>
      <c r="M5980" s="135"/>
      <c r="N5980" s="137"/>
      <c r="O5980" s="121"/>
    </row>
    <row r="5981" spans="1:15" x14ac:dyDescent="0.25">
      <c r="A5981" s="139">
        <v>182</v>
      </c>
      <c r="B5981" s="135" t="s">
        <v>296</v>
      </c>
      <c r="C5981" s="134" t="s">
        <v>2102</v>
      </c>
      <c r="D5981" s="135">
        <v>7142</v>
      </c>
      <c r="E5981" s="135" t="s">
        <v>2325</v>
      </c>
      <c r="F5981" s="135">
        <v>1</v>
      </c>
      <c r="G5981" s="136">
        <v>8</v>
      </c>
      <c r="H5981" s="135" t="s">
        <v>2388</v>
      </c>
      <c r="I5981" s="135">
        <v>434</v>
      </c>
      <c r="J5981" s="135" t="s">
        <v>2105</v>
      </c>
      <c r="K5981" s="135" t="s">
        <v>2106</v>
      </c>
      <c r="L5981" s="135" t="s">
        <v>193</v>
      </c>
      <c r="M5981" s="135"/>
      <c r="N5981" s="137"/>
      <c r="O5981" s="121"/>
    </row>
    <row r="5982" spans="1:15" x14ac:dyDescent="0.25">
      <c r="A5982" s="139">
        <v>182</v>
      </c>
      <c r="B5982" s="135" t="s">
        <v>296</v>
      </c>
      <c r="C5982" s="134" t="s">
        <v>2102</v>
      </c>
      <c r="D5982" s="135">
        <v>7143</v>
      </c>
      <c r="E5982" s="135" t="s">
        <v>2325</v>
      </c>
      <c r="F5982" s="135">
        <v>1</v>
      </c>
      <c r="G5982" s="136">
        <v>9</v>
      </c>
      <c r="H5982" s="135" t="s">
        <v>2389</v>
      </c>
      <c r="I5982" s="135">
        <v>50</v>
      </c>
      <c r="J5982" s="135" t="s">
        <v>2155</v>
      </c>
      <c r="K5982" s="135" t="s">
        <v>2156</v>
      </c>
      <c r="L5982" s="135" t="s">
        <v>193</v>
      </c>
      <c r="M5982" s="135"/>
      <c r="N5982" s="137"/>
      <c r="O5982" s="121"/>
    </row>
    <row r="5983" spans="1:15" x14ac:dyDescent="0.25">
      <c r="A5983" s="139">
        <v>182</v>
      </c>
      <c r="B5983" s="135" t="s">
        <v>296</v>
      </c>
      <c r="C5983" s="134" t="s">
        <v>2102</v>
      </c>
      <c r="D5983" s="135">
        <v>7144</v>
      </c>
      <c r="E5983" s="135" t="s">
        <v>2325</v>
      </c>
      <c r="F5983" s="135">
        <v>1</v>
      </c>
      <c r="G5983" s="136">
        <v>10</v>
      </c>
      <c r="H5983" s="135" t="s">
        <v>2390</v>
      </c>
      <c r="I5983" s="135">
        <v>50</v>
      </c>
      <c r="J5983" s="135" t="s">
        <v>2151</v>
      </c>
      <c r="K5983" s="135" t="s">
        <v>2152</v>
      </c>
      <c r="L5983" s="135" t="s">
        <v>193</v>
      </c>
      <c r="M5983" s="135"/>
      <c r="N5983" s="137"/>
      <c r="O5983" s="121"/>
    </row>
    <row r="5984" spans="1:15" x14ac:dyDescent="0.25">
      <c r="A5984" s="139">
        <v>182</v>
      </c>
      <c r="B5984" s="135" t="s">
        <v>296</v>
      </c>
      <c r="C5984" s="134" t="s">
        <v>2102</v>
      </c>
      <c r="D5984" s="135">
        <v>7145</v>
      </c>
      <c r="E5984" s="135" t="s">
        <v>2325</v>
      </c>
      <c r="F5984" s="135">
        <v>1</v>
      </c>
      <c r="G5984" s="136">
        <v>11</v>
      </c>
      <c r="H5984" s="135" t="s">
        <v>2391</v>
      </c>
      <c r="I5984" s="135">
        <v>50</v>
      </c>
      <c r="J5984" s="135" t="s">
        <v>2108</v>
      </c>
      <c r="K5984" s="135" t="s">
        <v>2109</v>
      </c>
      <c r="L5984" s="135" t="s">
        <v>193</v>
      </c>
      <c r="M5984" s="135"/>
      <c r="N5984" s="137"/>
      <c r="O5984" s="121"/>
    </row>
    <row r="5985" spans="1:15" x14ac:dyDescent="0.25">
      <c r="A5985" s="139">
        <v>182</v>
      </c>
      <c r="B5985" s="135" t="s">
        <v>296</v>
      </c>
      <c r="C5985" s="134" t="s">
        <v>2102</v>
      </c>
      <c r="D5985" s="135">
        <v>7146</v>
      </c>
      <c r="E5985" s="135" t="s">
        <v>2325</v>
      </c>
      <c r="F5985" s="135">
        <v>1</v>
      </c>
      <c r="G5985" s="136">
        <v>12</v>
      </c>
      <c r="H5985" s="135" t="s">
        <v>2392</v>
      </c>
      <c r="I5985" s="135">
        <v>50</v>
      </c>
      <c r="J5985" s="135" t="s">
        <v>2108</v>
      </c>
      <c r="K5985" s="135" t="s">
        <v>2109</v>
      </c>
      <c r="L5985" s="135" t="s">
        <v>193</v>
      </c>
      <c r="M5985" s="135"/>
      <c r="N5985" s="137"/>
      <c r="O5985" s="121"/>
    </row>
    <row r="5986" spans="1:15" x14ac:dyDescent="0.25">
      <c r="A5986" s="139">
        <v>182</v>
      </c>
      <c r="B5986" s="135" t="s">
        <v>296</v>
      </c>
      <c r="C5986" s="134" t="s">
        <v>2102</v>
      </c>
      <c r="D5986" s="135">
        <v>7147</v>
      </c>
      <c r="E5986" s="135" t="s">
        <v>2325</v>
      </c>
      <c r="F5986" s="135">
        <v>1</v>
      </c>
      <c r="G5986" s="136">
        <v>13</v>
      </c>
      <c r="H5986" s="135" t="s">
        <v>2393</v>
      </c>
      <c r="I5986" s="135">
        <v>50</v>
      </c>
      <c r="J5986" s="135" t="s">
        <v>2151</v>
      </c>
      <c r="K5986" s="135" t="s">
        <v>2152</v>
      </c>
      <c r="L5986" s="135" t="s">
        <v>193</v>
      </c>
      <c r="M5986" s="135"/>
      <c r="N5986" s="137"/>
      <c r="O5986" s="121"/>
    </row>
    <row r="5987" spans="1:15" x14ac:dyDescent="0.25">
      <c r="A5987" s="139">
        <v>182</v>
      </c>
      <c r="B5987" s="135" t="s">
        <v>296</v>
      </c>
      <c r="C5987" s="134" t="s">
        <v>2102</v>
      </c>
      <c r="D5987" s="135">
        <v>7148</v>
      </c>
      <c r="E5987" s="135" t="s">
        <v>2325</v>
      </c>
      <c r="F5987" s="135">
        <v>1</v>
      </c>
      <c r="G5987" s="136">
        <v>14</v>
      </c>
      <c r="H5987" s="135" t="s">
        <v>2394</v>
      </c>
      <c r="I5987" s="135">
        <v>50</v>
      </c>
      <c r="J5987" s="135" t="s">
        <v>2155</v>
      </c>
      <c r="K5987" s="135" t="s">
        <v>2156</v>
      </c>
      <c r="L5987" s="135" t="s">
        <v>193</v>
      </c>
      <c r="M5987" s="135"/>
      <c r="N5987" s="137"/>
      <c r="O5987" s="121"/>
    </row>
    <row r="5988" spans="1:15" x14ac:dyDescent="0.25">
      <c r="A5988" s="139">
        <v>182</v>
      </c>
      <c r="B5988" s="135" t="s">
        <v>296</v>
      </c>
      <c r="C5988" s="134" t="s">
        <v>2102</v>
      </c>
      <c r="D5988" s="135">
        <v>7149</v>
      </c>
      <c r="E5988" s="135" t="s">
        <v>682</v>
      </c>
      <c r="F5988" s="135">
        <v>1</v>
      </c>
      <c r="G5988" s="136">
        <v>1</v>
      </c>
      <c r="H5988" s="135" t="s">
        <v>2329</v>
      </c>
      <c r="I5988" s="135">
        <v>3116</v>
      </c>
      <c r="J5988" s="135" t="s">
        <v>2167</v>
      </c>
      <c r="K5988" s="135" t="s">
        <v>2168</v>
      </c>
      <c r="L5988" s="135" t="s">
        <v>189</v>
      </c>
      <c r="M5988" s="135"/>
      <c r="N5988" s="137"/>
      <c r="O5988" s="121"/>
    </row>
    <row r="5989" spans="1:15" x14ac:dyDescent="0.25">
      <c r="A5989" s="139">
        <v>182</v>
      </c>
      <c r="B5989" s="135" t="s">
        <v>296</v>
      </c>
      <c r="C5989" s="134" t="s">
        <v>2102</v>
      </c>
      <c r="D5989" s="135">
        <v>7150</v>
      </c>
      <c r="E5989" s="135" t="s">
        <v>682</v>
      </c>
      <c r="F5989" s="135">
        <v>1</v>
      </c>
      <c r="G5989" s="136">
        <v>2</v>
      </c>
      <c r="H5989" s="135" t="s">
        <v>2330</v>
      </c>
      <c r="I5989" s="135">
        <v>1813</v>
      </c>
      <c r="J5989" s="135" t="s">
        <v>2167</v>
      </c>
      <c r="K5989" s="135" t="s">
        <v>2168</v>
      </c>
      <c r="L5989" s="135" t="s">
        <v>189</v>
      </c>
      <c r="M5989" s="135"/>
      <c r="N5989" s="137"/>
      <c r="O5989" s="121"/>
    </row>
    <row r="5990" spans="1:15" x14ac:dyDescent="0.25">
      <c r="A5990" s="139">
        <v>182</v>
      </c>
      <c r="B5990" s="135" t="s">
        <v>296</v>
      </c>
      <c r="C5990" s="134" t="s">
        <v>2102</v>
      </c>
      <c r="D5990" s="135">
        <v>7151</v>
      </c>
      <c r="E5990" s="135" t="s">
        <v>682</v>
      </c>
      <c r="F5990" s="135">
        <v>1</v>
      </c>
      <c r="G5990" s="136">
        <v>3</v>
      </c>
      <c r="H5990" s="135" t="s">
        <v>2331</v>
      </c>
      <c r="I5990" s="135">
        <v>810</v>
      </c>
      <c r="J5990" s="135" t="s">
        <v>2138</v>
      </c>
      <c r="K5990" s="135" t="s">
        <v>2139</v>
      </c>
      <c r="L5990" s="135" t="s">
        <v>194</v>
      </c>
      <c r="M5990" s="135"/>
      <c r="N5990" s="137"/>
      <c r="O5990" s="121"/>
    </row>
    <row r="5991" spans="1:15" x14ac:dyDescent="0.25">
      <c r="A5991" s="139">
        <v>182</v>
      </c>
      <c r="B5991" s="135" t="s">
        <v>296</v>
      </c>
      <c r="C5991" s="134" t="s">
        <v>2102</v>
      </c>
      <c r="D5991" s="135">
        <v>7152</v>
      </c>
      <c r="E5991" s="135" t="s">
        <v>682</v>
      </c>
      <c r="F5991" s="135">
        <v>1</v>
      </c>
      <c r="G5991" s="136">
        <v>4</v>
      </c>
      <c r="H5991" s="135" t="s">
        <v>2332</v>
      </c>
      <c r="I5991" s="135">
        <v>729</v>
      </c>
      <c r="J5991" s="135" t="s">
        <v>2155</v>
      </c>
      <c r="K5991" s="135" t="s">
        <v>2156</v>
      </c>
      <c r="L5991" s="135" t="s">
        <v>193</v>
      </c>
      <c r="M5991" s="135"/>
      <c r="N5991" s="137"/>
      <c r="O5991" s="121"/>
    </row>
    <row r="5992" spans="1:15" x14ac:dyDescent="0.25">
      <c r="A5992" s="139">
        <v>182</v>
      </c>
      <c r="B5992" s="135" t="s">
        <v>296</v>
      </c>
      <c r="C5992" s="134" t="s">
        <v>2102</v>
      </c>
      <c r="D5992" s="135">
        <v>7153</v>
      </c>
      <c r="E5992" s="135" t="s">
        <v>682</v>
      </c>
      <c r="F5992" s="135">
        <v>1</v>
      </c>
      <c r="G5992" s="136">
        <v>5</v>
      </c>
      <c r="H5992" s="135" t="s">
        <v>2333</v>
      </c>
      <c r="I5992" s="135">
        <v>315</v>
      </c>
      <c r="J5992" s="135" t="s">
        <v>2155</v>
      </c>
      <c r="K5992" s="135" t="s">
        <v>2156</v>
      </c>
      <c r="L5992" s="135" t="s">
        <v>193</v>
      </c>
      <c r="M5992" s="135"/>
      <c r="N5992" s="137"/>
      <c r="O5992" s="121"/>
    </row>
    <row r="5993" spans="1:15" x14ac:dyDescent="0.25">
      <c r="A5993" s="139">
        <v>182</v>
      </c>
      <c r="B5993" s="135" t="s">
        <v>296</v>
      </c>
      <c r="C5993" s="134" t="s">
        <v>2102</v>
      </c>
      <c r="D5993" s="135">
        <v>7154</v>
      </c>
      <c r="E5993" s="135" t="s">
        <v>682</v>
      </c>
      <c r="F5993" s="135">
        <v>1</v>
      </c>
      <c r="G5993" s="136">
        <v>6</v>
      </c>
      <c r="H5993" s="135" t="s">
        <v>2334</v>
      </c>
      <c r="I5993" s="135">
        <v>68</v>
      </c>
      <c r="J5993" s="135" t="s">
        <v>2151</v>
      </c>
      <c r="K5993" s="135" t="s">
        <v>2152</v>
      </c>
      <c r="L5993" s="135" t="s">
        <v>193</v>
      </c>
      <c r="M5993" s="135"/>
      <c r="N5993" s="137"/>
      <c r="O5993" s="121"/>
    </row>
    <row r="5994" spans="1:15" x14ac:dyDescent="0.25">
      <c r="A5994" s="139">
        <v>182</v>
      </c>
      <c r="B5994" s="135" t="s">
        <v>296</v>
      </c>
      <c r="C5994" s="134" t="s">
        <v>2102</v>
      </c>
      <c r="D5994" s="135">
        <v>7155</v>
      </c>
      <c r="E5994" s="135" t="s">
        <v>682</v>
      </c>
      <c r="F5994" s="135">
        <v>1</v>
      </c>
      <c r="G5994" s="136">
        <v>8</v>
      </c>
      <c r="H5994" s="135" t="s">
        <v>2556</v>
      </c>
      <c r="I5994" s="135">
        <v>40</v>
      </c>
      <c r="J5994" s="135" t="s">
        <v>2108</v>
      </c>
      <c r="K5994" s="135" t="s">
        <v>2109</v>
      </c>
      <c r="L5994" s="135" t="s">
        <v>193</v>
      </c>
      <c r="M5994" s="135"/>
      <c r="N5994" s="137"/>
      <c r="O5994" s="121"/>
    </row>
    <row r="5995" spans="1:15" x14ac:dyDescent="0.25">
      <c r="A5995" s="139">
        <v>182</v>
      </c>
      <c r="B5995" s="135" t="s">
        <v>296</v>
      </c>
      <c r="C5995" s="134" t="s">
        <v>2102</v>
      </c>
      <c r="D5995" s="135">
        <v>7156</v>
      </c>
      <c r="E5995" s="135" t="s">
        <v>682</v>
      </c>
      <c r="F5995" s="135">
        <v>1</v>
      </c>
      <c r="G5995" s="136">
        <v>9</v>
      </c>
      <c r="H5995" s="135" t="s">
        <v>2557</v>
      </c>
      <c r="I5995" s="135">
        <v>39</v>
      </c>
      <c r="J5995" s="135" t="s">
        <v>2536</v>
      </c>
      <c r="K5995" s="135" t="s">
        <v>2544</v>
      </c>
      <c r="L5995" s="135" t="s">
        <v>193</v>
      </c>
      <c r="M5995" s="135"/>
      <c r="N5995" s="137"/>
      <c r="O5995" s="121"/>
    </row>
    <row r="5996" spans="1:15" x14ac:dyDescent="0.25">
      <c r="A5996" s="139">
        <v>182</v>
      </c>
      <c r="B5996" s="135" t="s">
        <v>296</v>
      </c>
      <c r="C5996" s="134" t="s">
        <v>2102</v>
      </c>
      <c r="D5996" s="135">
        <v>7157</v>
      </c>
      <c r="E5996" s="135" t="s">
        <v>682</v>
      </c>
      <c r="F5996" s="135">
        <v>1</v>
      </c>
      <c r="G5996" s="136" t="s">
        <v>2551</v>
      </c>
      <c r="H5996" s="135" t="s">
        <v>4660</v>
      </c>
      <c r="I5996" s="135">
        <v>6</v>
      </c>
      <c r="J5996" s="135" t="s">
        <v>2151</v>
      </c>
      <c r="K5996" s="135" t="s">
        <v>2152</v>
      </c>
      <c r="L5996" s="135" t="s">
        <v>193</v>
      </c>
      <c r="M5996" s="135"/>
      <c r="N5996" s="137"/>
      <c r="O5996" s="121"/>
    </row>
    <row r="5997" spans="1:15" x14ac:dyDescent="0.25">
      <c r="A5997" s="139">
        <v>182</v>
      </c>
      <c r="B5997" s="135" t="s">
        <v>296</v>
      </c>
      <c r="C5997" s="134" t="s">
        <v>2102</v>
      </c>
      <c r="D5997" s="135">
        <v>7158</v>
      </c>
      <c r="E5997" s="135" t="s">
        <v>682</v>
      </c>
      <c r="F5997" s="135">
        <v>1</v>
      </c>
      <c r="G5997" s="136">
        <v>10</v>
      </c>
      <c r="H5997" s="135" t="s">
        <v>2558</v>
      </c>
      <c r="I5997" s="135">
        <v>115</v>
      </c>
      <c r="J5997" s="135" t="s">
        <v>2155</v>
      </c>
      <c r="K5997" s="135" t="s">
        <v>2156</v>
      </c>
      <c r="L5997" s="135" t="s">
        <v>193</v>
      </c>
      <c r="M5997" s="135"/>
      <c r="N5997" s="137"/>
      <c r="O5997" s="121"/>
    </row>
    <row r="5998" spans="1:15" x14ac:dyDescent="0.25">
      <c r="A5998" s="139">
        <v>182</v>
      </c>
      <c r="B5998" s="135" t="s">
        <v>296</v>
      </c>
      <c r="C5998" s="134" t="s">
        <v>2102</v>
      </c>
      <c r="D5998" s="135">
        <v>7159</v>
      </c>
      <c r="E5998" s="135" t="s">
        <v>682</v>
      </c>
      <c r="F5998" s="135">
        <v>1</v>
      </c>
      <c r="G5998" s="136">
        <v>11</v>
      </c>
      <c r="H5998" s="135" t="s">
        <v>2559</v>
      </c>
      <c r="I5998" s="135">
        <v>108</v>
      </c>
      <c r="J5998" s="135" t="s">
        <v>2151</v>
      </c>
      <c r="K5998" s="135" t="s">
        <v>2152</v>
      </c>
      <c r="L5998" s="135" t="s">
        <v>193</v>
      </c>
      <c r="M5998" s="135"/>
      <c r="N5998" s="137"/>
      <c r="O5998" s="121"/>
    </row>
    <row r="5999" spans="1:15" x14ac:dyDescent="0.25">
      <c r="A5999" s="139">
        <v>182</v>
      </c>
      <c r="B5999" s="135" t="s">
        <v>296</v>
      </c>
      <c r="C5999" s="134" t="s">
        <v>2102</v>
      </c>
      <c r="D5999" s="135">
        <v>7160</v>
      </c>
      <c r="E5999" s="135" t="s">
        <v>682</v>
      </c>
      <c r="F5999" s="135">
        <v>1</v>
      </c>
      <c r="G5999" s="136">
        <v>12</v>
      </c>
      <c r="H5999" s="135" t="s">
        <v>2560</v>
      </c>
      <c r="I5999" s="135">
        <v>117</v>
      </c>
      <c r="J5999" s="135" t="s">
        <v>2112</v>
      </c>
      <c r="K5999" s="135" t="s">
        <v>2113</v>
      </c>
      <c r="L5999" s="135" t="s">
        <v>194</v>
      </c>
      <c r="M5999" s="135"/>
      <c r="N5999" s="137"/>
      <c r="O5999" s="121"/>
    </row>
    <row r="6000" spans="1:15" x14ac:dyDescent="0.25">
      <c r="A6000" s="139">
        <v>182</v>
      </c>
      <c r="B6000" s="135" t="s">
        <v>296</v>
      </c>
      <c r="C6000" s="134" t="s">
        <v>2102</v>
      </c>
      <c r="D6000" s="135">
        <v>7161</v>
      </c>
      <c r="E6000" s="135" t="s">
        <v>682</v>
      </c>
      <c r="F6000" s="135">
        <v>1</v>
      </c>
      <c r="G6000" s="136" t="s">
        <v>2545</v>
      </c>
      <c r="H6000" s="135" t="s">
        <v>4661</v>
      </c>
      <c r="I6000" s="135">
        <v>117</v>
      </c>
      <c r="J6000" s="135" t="s">
        <v>2151</v>
      </c>
      <c r="K6000" s="135" t="s">
        <v>2152</v>
      </c>
      <c r="L6000" s="135" t="s">
        <v>193</v>
      </c>
      <c r="M6000" s="135"/>
      <c r="N6000" s="137"/>
      <c r="O6000" s="121"/>
    </row>
    <row r="6001" spans="1:15" x14ac:dyDescent="0.25">
      <c r="A6001" s="139">
        <v>182</v>
      </c>
      <c r="B6001" s="135" t="s">
        <v>296</v>
      </c>
      <c r="C6001" s="134" t="s">
        <v>2102</v>
      </c>
      <c r="D6001" s="135">
        <v>7162</v>
      </c>
      <c r="E6001" s="135" t="s">
        <v>682</v>
      </c>
      <c r="F6001" s="135">
        <v>1</v>
      </c>
      <c r="G6001" s="136" t="s">
        <v>4662</v>
      </c>
      <c r="H6001" s="135" t="s">
        <v>4663</v>
      </c>
      <c r="I6001" s="135">
        <v>117</v>
      </c>
      <c r="J6001" s="135" t="s">
        <v>2155</v>
      </c>
      <c r="K6001" s="135" t="s">
        <v>2156</v>
      </c>
      <c r="L6001" s="135" t="s">
        <v>193</v>
      </c>
      <c r="M6001" s="135"/>
      <c r="N6001" s="137"/>
      <c r="O6001" s="121"/>
    </row>
    <row r="6002" spans="1:15" x14ac:dyDescent="0.25">
      <c r="A6002" s="139">
        <v>182</v>
      </c>
      <c r="B6002" s="135" t="s">
        <v>296</v>
      </c>
      <c r="C6002" s="134" t="s">
        <v>2102</v>
      </c>
      <c r="D6002" s="135">
        <v>7163</v>
      </c>
      <c r="E6002" s="135" t="s">
        <v>682</v>
      </c>
      <c r="F6002" s="135">
        <v>1</v>
      </c>
      <c r="G6002" s="136">
        <v>14</v>
      </c>
      <c r="H6002" s="135" t="s">
        <v>2561</v>
      </c>
      <c r="I6002" s="135">
        <v>156</v>
      </c>
      <c r="J6002" s="135" t="s">
        <v>2440</v>
      </c>
      <c r="K6002" s="135" t="s">
        <v>2441</v>
      </c>
      <c r="L6002" s="135" t="s">
        <v>193</v>
      </c>
      <c r="M6002" s="135"/>
      <c r="N6002" s="137"/>
      <c r="O6002" s="121"/>
    </row>
    <row r="6003" spans="1:15" x14ac:dyDescent="0.25">
      <c r="A6003" s="139">
        <v>182</v>
      </c>
      <c r="B6003" s="135" t="s">
        <v>296</v>
      </c>
      <c r="C6003" s="134" t="s">
        <v>2102</v>
      </c>
      <c r="D6003" s="135">
        <v>7164</v>
      </c>
      <c r="E6003" s="135" t="s">
        <v>682</v>
      </c>
      <c r="F6003" s="135">
        <v>1</v>
      </c>
      <c r="G6003" s="136">
        <v>15</v>
      </c>
      <c r="H6003" s="135" t="s">
        <v>2562</v>
      </c>
      <c r="I6003" s="135">
        <v>192</v>
      </c>
      <c r="J6003" s="135" t="s">
        <v>2115</v>
      </c>
      <c r="K6003" s="135" t="s">
        <v>2129</v>
      </c>
      <c r="L6003" s="135" t="s">
        <v>194</v>
      </c>
      <c r="M6003" s="135"/>
      <c r="N6003" s="137"/>
      <c r="O6003" s="121"/>
    </row>
    <row r="6004" spans="1:15" x14ac:dyDescent="0.25">
      <c r="A6004" s="139">
        <v>182</v>
      </c>
      <c r="B6004" s="135" t="s">
        <v>296</v>
      </c>
      <c r="C6004" s="134" t="s">
        <v>2102</v>
      </c>
      <c r="D6004" s="135">
        <v>7165</v>
      </c>
      <c r="E6004" s="135" t="s">
        <v>682</v>
      </c>
      <c r="F6004" s="135">
        <v>1</v>
      </c>
      <c r="G6004" s="136">
        <v>16</v>
      </c>
      <c r="H6004" s="135" t="s">
        <v>2563</v>
      </c>
      <c r="I6004" s="135">
        <v>48</v>
      </c>
      <c r="J6004" s="135" t="s">
        <v>2151</v>
      </c>
      <c r="K6004" s="135" t="s">
        <v>2152</v>
      </c>
      <c r="L6004" s="135" t="s">
        <v>193</v>
      </c>
      <c r="M6004" s="135"/>
      <c r="N6004" s="137"/>
      <c r="O6004" s="121"/>
    </row>
    <row r="6005" spans="1:15" x14ac:dyDescent="0.25">
      <c r="A6005" s="139">
        <v>182</v>
      </c>
      <c r="B6005" s="135" t="s">
        <v>296</v>
      </c>
      <c r="C6005" s="134" t="s">
        <v>2102</v>
      </c>
      <c r="D6005" s="135">
        <v>7166</v>
      </c>
      <c r="E6005" s="135" t="s">
        <v>682</v>
      </c>
      <c r="F6005" s="135">
        <v>1</v>
      </c>
      <c r="G6005" s="136">
        <v>17</v>
      </c>
      <c r="H6005" s="135" t="s">
        <v>2564</v>
      </c>
      <c r="I6005" s="135">
        <v>1053</v>
      </c>
      <c r="J6005" s="135" t="s">
        <v>2115</v>
      </c>
      <c r="K6005" s="135" t="s">
        <v>2116</v>
      </c>
      <c r="L6005" s="135" t="s">
        <v>2117</v>
      </c>
      <c r="M6005" s="135"/>
      <c r="N6005" s="137"/>
      <c r="O6005" s="121"/>
    </row>
    <row r="6006" spans="1:15" x14ac:dyDescent="0.25">
      <c r="A6006" s="139">
        <v>182</v>
      </c>
      <c r="B6006" s="135" t="s">
        <v>296</v>
      </c>
      <c r="C6006" s="134" t="s">
        <v>2102</v>
      </c>
      <c r="D6006" s="135">
        <v>7167</v>
      </c>
      <c r="E6006" s="135" t="s">
        <v>682</v>
      </c>
      <c r="F6006" s="135">
        <v>1</v>
      </c>
      <c r="G6006" s="136">
        <v>18</v>
      </c>
      <c r="H6006" s="135" t="s">
        <v>2565</v>
      </c>
      <c r="I6006" s="135">
        <v>182</v>
      </c>
      <c r="J6006" s="135" t="s">
        <v>2108</v>
      </c>
      <c r="K6006" s="135" t="s">
        <v>2109</v>
      </c>
      <c r="L6006" s="135" t="s">
        <v>193</v>
      </c>
      <c r="M6006" s="135"/>
      <c r="N6006" s="137"/>
      <c r="O6006" s="121"/>
    </row>
    <row r="6007" spans="1:15" x14ac:dyDescent="0.25">
      <c r="A6007" s="139">
        <v>182</v>
      </c>
      <c r="B6007" s="135" t="s">
        <v>296</v>
      </c>
      <c r="C6007" s="134" t="s">
        <v>2102</v>
      </c>
      <c r="D6007" s="135">
        <v>7168</v>
      </c>
      <c r="E6007" s="135" t="s">
        <v>682</v>
      </c>
      <c r="F6007" s="135">
        <v>1</v>
      </c>
      <c r="G6007" s="136">
        <v>19</v>
      </c>
      <c r="H6007" s="135" t="s">
        <v>2797</v>
      </c>
      <c r="I6007" s="135">
        <v>169</v>
      </c>
      <c r="J6007" s="135" t="s">
        <v>2108</v>
      </c>
      <c r="K6007" s="135" t="s">
        <v>2109</v>
      </c>
      <c r="L6007" s="135" t="s">
        <v>193</v>
      </c>
      <c r="M6007" s="135"/>
      <c r="N6007" s="137"/>
      <c r="O6007" s="121"/>
    </row>
    <row r="6008" spans="1:15" x14ac:dyDescent="0.25">
      <c r="A6008" s="139">
        <v>182</v>
      </c>
      <c r="B6008" s="135" t="s">
        <v>296</v>
      </c>
      <c r="C6008" s="134" t="s">
        <v>2102</v>
      </c>
      <c r="D6008" s="135">
        <v>7169</v>
      </c>
      <c r="E6008" s="135" t="s">
        <v>682</v>
      </c>
      <c r="F6008" s="135">
        <v>1</v>
      </c>
      <c r="G6008" s="136">
        <v>20</v>
      </c>
      <c r="H6008" s="135" t="s">
        <v>2566</v>
      </c>
      <c r="I6008" s="135">
        <v>702</v>
      </c>
      <c r="J6008" s="135" t="s">
        <v>2115</v>
      </c>
      <c r="K6008" s="135" t="s">
        <v>2116</v>
      </c>
      <c r="L6008" s="135" t="s">
        <v>2117</v>
      </c>
      <c r="M6008" s="135"/>
      <c r="N6008" s="137"/>
      <c r="O6008" s="121"/>
    </row>
    <row r="6009" spans="1:15" x14ac:dyDescent="0.25">
      <c r="A6009" s="139">
        <v>182</v>
      </c>
      <c r="B6009" s="135" t="s">
        <v>296</v>
      </c>
      <c r="C6009" s="134" t="s">
        <v>2102</v>
      </c>
      <c r="D6009" s="135">
        <v>7170</v>
      </c>
      <c r="E6009" s="135" t="s">
        <v>682</v>
      </c>
      <c r="F6009" s="135">
        <v>1</v>
      </c>
      <c r="G6009" s="136">
        <v>21</v>
      </c>
      <c r="H6009" s="135" t="s">
        <v>2567</v>
      </c>
      <c r="I6009" s="135">
        <v>216</v>
      </c>
      <c r="J6009" s="135" t="s">
        <v>2105</v>
      </c>
      <c r="K6009" s="135" t="s">
        <v>2106</v>
      </c>
      <c r="L6009" s="135" t="s">
        <v>193</v>
      </c>
      <c r="M6009" s="135"/>
      <c r="N6009" s="137"/>
      <c r="O6009" s="121"/>
    </row>
    <row r="6010" spans="1:15" x14ac:dyDescent="0.25">
      <c r="A6010" s="139">
        <v>182</v>
      </c>
      <c r="B6010" s="135" t="s">
        <v>4664</v>
      </c>
      <c r="C6010" s="134" t="s">
        <v>2102</v>
      </c>
      <c r="D6010" s="135">
        <v>12943</v>
      </c>
      <c r="E6010" s="135" t="s">
        <v>2427</v>
      </c>
      <c r="F6010" s="135">
        <v>1</v>
      </c>
      <c r="G6010" s="136">
        <v>1</v>
      </c>
      <c r="H6010" s="135" t="s">
        <v>2428</v>
      </c>
      <c r="I6010" s="135">
        <v>870</v>
      </c>
      <c r="J6010" s="135" t="s">
        <v>2115</v>
      </c>
      <c r="K6010" s="135" t="s">
        <v>2116</v>
      </c>
      <c r="L6010" s="135" t="s">
        <v>2117</v>
      </c>
      <c r="M6010" s="135" t="s">
        <v>439</v>
      </c>
      <c r="N6010" s="137"/>
      <c r="O6010" s="121"/>
    </row>
    <row r="6011" spans="1:15" x14ac:dyDescent="0.25">
      <c r="A6011" s="139">
        <v>182</v>
      </c>
      <c r="B6011" s="135" t="s">
        <v>4664</v>
      </c>
      <c r="C6011" s="134" t="s">
        <v>2102</v>
      </c>
      <c r="D6011" s="135">
        <v>12944</v>
      </c>
      <c r="E6011" s="135" t="s">
        <v>2427</v>
      </c>
      <c r="F6011" s="135">
        <v>1</v>
      </c>
      <c r="G6011" s="136">
        <v>2</v>
      </c>
      <c r="H6011" s="135" t="s">
        <v>3901</v>
      </c>
      <c r="I6011" s="135">
        <v>50</v>
      </c>
      <c r="J6011" s="135" t="s">
        <v>2108</v>
      </c>
      <c r="K6011" s="135" t="s">
        <v>2109</v>
      </c>
      <c r="L6011" s="135" t="s">
        <v>193</v>
      </c>
      <c r="M6011" s="135" t="s">
        <v>439</v>
      </c>
      <c r="N6011" s="137"/>
      <c r="O6011" s="121"/>
    </row>
    <row r="6012" spans="1:15" x14ac:dyDescent="0.25">
      <c r="A6012" s="139">
        <v>182</v>
      </c>
      <c r="B6012" s="135" t="s">
        <v>4664</v>
      </c>
      <c r="C6012" s="134" t="s">
        <v>2102</v>
      </c>
      <c r="D6012" s="135">
        <v>12945</v>
      </c>
      <c r="E6012" s="135" t="s">
        <v>2429</v>
      </c>
      <c r="F6012" s="135">
        <v>1</v>
      </c>
      <c r="G6012" s="140">
        <v>3</v>
      </c>
      <c r="H6012" s="135" t="s">
        <v>4308</v>
      </c>
      <c r="I6012" s="135">
        <v>870</v>
      </c>
      <c r="J6012" s="135" t="s">
        <v>2115</v>
      </c>
      <c r="K6012" s="135" t="s">
        <v>2116</v>
      </c>
      <c r="L6012" s="135" t="s">
        <v>2117</v>
      </c>
      <c r="M6012" s="135" t="s">
        <v>439</v>
      </c>
      <c r="N6012" s="137"/>
      <c r="O6012" s="121"/>
    </row>
    <row r="6013" spans="1:15" x14ac:dyDescent="0.25">
      <c r="A6013" s="139">
        <v>182</v>
      </c>
      <c r="B6013" s="135" t="s">
        <v>4664</v>
      </c>
      <c r="C6013" s="134" t="s">
        <v>2102</v>
      </c>
      <c r="D6013" s="135">
        <v>12946</v>
      </c>
      <c r="E6013" s="135" t="s">
        <v>2429</v>
      </c>
      <c r="F6013" s="135">
        <v>1</v>
      </c>
      <c r="G6013" s="136">
        <v>4</v>
      </c>
      <c r="H6013" s="135" t="s">
        <v>3988</v>
      </c>
      <c r="I6013" s="135">
        <v>50</v>
      </c>
      <c r="J6013" s="135" t="s">
        <v>2108</v>
      </c>
      <c r="K6013" s="135" t="s">
        <v>2109</v>
      </c>
      <c r="L6013" s="135" t="s">
        <v>193</v>
      </c>
      <c r="M6013" s="135" t="s">
        <v>439</v>
      </c>
      <c r="N6013" s="137"/>
      <c r="O6013" s="121"/>
    </row>
    <row r="6014" spans="1:15" x14ac:dyDescent="0.25">
      <c r="A6014" s="139">
        <v>182</v>
      </c>
      <c r="B6014" s="135" t="s">
        <v>4664</v>
      </c>
      <c r="C6014" s="134" t="s">
        <v>2102</v>
      </c>
      <c r="D6014" s="135">
        <v>12947</v>
      </c>
      <c r="E6014" s="135" t="s">
        <v>2431</v>
      </c>
      <c r="F6014" s="135">
        <v>1</v>
      </c>
      <c r="G6014" s="136">
        <v>5</v>
      </c>
      <c r="H6014" s="135" t="s">
        <v>4665</v>
      </c>
      <c r="I6014" s="135">
        <v>110</v>
      </c>
      <c r="J6014" s="135" t="s">
        <v>2112</v>
      </c>
      <c r="K6014" s="135" t="s">
        <v>2113</v>
      </c>
      <c r="L6014" s="135" t="s">
        <v>194</v>
      </c>
      <c r="M6014" s="135" t="s">
        <v>439</v>
      </c>
      <c r="N6014" s="137"/>
      <c r="O6014" s="121"/>
    </row>
    <row r="6015" spans="1:15" x14ac:dyDescent="0.25">
      <c r="A6015" s="139">
        <v>182</v>
      </c>
      <c r="B6015" s="135" t="s">
        <v>4664</v>
      </c>
      <c r="C6015" s="134" t="s">
        <v>2102</v>
      </c>
      <c r="D6015" s="135">
        <v>12948</v>
      </c>
      <c r="E6015" s="135" t="s">
        <v>2431</v>
      </c>
      <c r="F6015" s="135">
        <v>1</v>
      </c>
      <c r="G6015" s="136">
        <v>6</v>
      </c>
      <c r="H6015" s="135" t="s">
        <v>4666</v>
      </c>
      <c r="I6015" s="135">
        <v>138</v>
      </c>
      <c r="J6015" s="135" t="s">
        <v>2155</v>
      </c>
      <c r="K6015" s="135" t="s">
        <v>2156</v>
      </c>
      <c r="L6015" s="135" t="s">
        <v>193</v>
      </c>
      <c r="M6015" s="135" t="s">
        <v>439</v>
      </c>
      <c r="N6015" s="137"/>
      <c r="O6015" s="121"/>
    </row>
    <row r="6016" spans="1:15" x14ac:dyDescent="0.25">
      <c r="A6016" s="139">
        <v>182</v>
      </c>
      <c r="B6016" s="135" t="s">
        <v>4664</v>
      </c>
      <c r="C6016" s="134" t="s">
        <v>2102</v>
      </c>
      <c r="D6016" s="135">
        <v>12949</v>
      </c>
      <c r="E6016" s="135" t="s">
        <v>2431</v>
      </c>
      <c r="F6016" s="135">
        <v>1</v>
      </c>
      <c r="G6016" s="136">
        <v>7</v>
      </c>
      <c r="H6016" s="135" t="s">
        <v>3990</v>
      </c>
      <c r="I6016" s="135">
        <v>99</v>
      </c>
      <c r="J6016" s="135" t="s">
        <v>2112</v>
      </c>
      <c r="K6016" s="135" t="s">
        <v>2113</v>
      </c>
      <c r="L6016" s="135" t="s">
        <v>194</v>
      </c>
      <c r="M6016" s="135" t="s">
        <v>439</v>
      </c>
      <c r="N6016" s="137"/>
      <c r="O6016" s="121"/>
    </row>
    <row r="6017" spans="1:15" x14ac:dyDescent="0.25">
      <c r="A6017" s="139">
        <v>182</v>
      </c>
      <c r="B6017" s="135" t="s">
        <v>4664</v>
      </c>
      <c r="C6017" s="134" t="s">
        <v>2102</v>
      </c>
      <c r="D6017" s="135">
        <v>12950</v>
      </c>
      <c r="E6017" s="135" t="s">
        <v>2431</v>
      </c>
      <c r="F6017" s="135">
        <v>1</v>
      </c>
      <c r="G6017" s="136">
        <v>8</v>
      </c>
      <c r="H6017" s="135" t="s">
        <v>3991</v>
      </c>
      <c r="I6017" s="135">
        <v>16</v>
      </c>
      <c r="J6017" s="135" t="s">
        <v>2155</v>
      </c>
      <c r="K6017" s="135" t="s">
        <v>2156</v>
      </c>
      <c r="L6017" s="135" t="s">
        <v>193</v>
      </c>
      <c r="M6017" s="135" t="s">
        <v>439</v>
      </c>
      <c r="N6017" s="137"/>
      <c r="O6017" s="121"/>
    </row>
    <row r="6018" spans="1:15" x14ac:dyDescent="0.25">
      <c r="A6018" s="139">
        <v>182</v>
      </c>
      <c r="B6018" s="135" t="s">
        <v>4664</v>
      </c>
      <c r="C6018" s="134" t="s">
        <v>2102</v>
      </c>
      <c r="D6018" s="135">
        <v>12951</v>
      </c>
      <c r="E6018" s="135" t="s">
        <v>2431</v>
      </c>
      <c r="F6018" s="135">
        <v>1</v>
      </c>
      <c r="G6018" s="136">
        <v>9</v>
      </c>
      <c r="H6018" s="135" t="s">
        <v>3992</v>
      </c>
      <c r="I6018" s="135">
        <v>63</v>
      </c>
      <c r="J6018" s="135" t="s">
        <v>2108</v>
      </c>
      <c r="K6018" s="135" t="s">
        <v>2109</v>
      </c>
      <c r="L6018" s="135" t="s">
        <v>193</v>
      </c>
      <c r="M6018" s="135" t="s">
        <v>439</v>
      </c>
      <c r="N6018" s="137"/>
      <c r="O6018" s="121"/>
    </row>
    <row r="6019" spans="1:15" x14ac:dyDescent="0.25">
      <c r="A6019" s="139">
        <v>182</v>
      </c>
      <c r="B6019" s="135" t="s">
        <v>4664</v>
      </c>
      <c r="C6019" s="134" t="s">
        <v>2102</v>
      </c>
      <c r="D6019" s="135">
        <v>12952</v>
      </c>
      <c r="E6019" s="135" t="s">
        <v>2431</v>
      </c>
      <c r="F6019" s="135">
        <v>1</v>
      </c>
      <c r="G6019" s="136">
        <v>10</v>
      </c>
      <c r="H6019" s="135" t="s">
        <v>3993</v>
      </c>
      <c r="I6019" s="135">
        <v>56</v>
      </c>
      <c r="J6019" s="135" t="s">
        <v>2108</v>
      </c>
      <c r="K6019" s="135" t="s">
        <v>2109</v>
      </c>
      <c r="L6019" s="135" t="s">
        <v>193</v>
      </c>
      <c r="M6019" s="135" t="s">
        <v>439</v>
      </c>
      <c r="N6019" s="137"/>
      <c r="O6019" s="121"/>
    </row>
    <row r="6020" spans="1:15" x14ac:dyDescent="0.25">
      <c r="A6020" s="139">
        <v>182</v>
      </c>
      <c r="B6020" s="135" t="s">
        <v>4664</v>
      </c>
      <c r="C6020" s="134" t="s">
        <v>2102</v>
      </c>
      <c r="D6020" s="135">
        <v>12953</v>
      </c>
      <c r="E6020" s="135" t="s">
        <v>2431</v>
      </c>
      <c r="F6020" s="135">
        <v>1</v>
      </c>
      <c r="G6020" s="136">
        <v>11</v>
      </c>
      <c r="H6020" s="135" t="s">
        <v>3994</v>
      </c>
      <c r="I6020" s="135">
        <v>49</v>
      </c>
      <c r="J6020" s="135" t="s">
        <v>2151</v>
      </c>
      <c r="K6020" s="134" t="s">
        <v>2152</v>
      </c>
      <c r="L6020" s="135" t="s">
        <v>193</v>
      </c>
      <c r="M6020" s="135" t="s">
        <v>439</v>
      </c>
      <c r="N6020" s="137"/>
      <c r="O6020" s="121"/>
    </row>
    <row r="6021" spans="1:15" x14ac:dyDescent="0.25">
      <c r="A6021" s="139">
        <v>182</v>
      </c>
      <c r="B6021" s="135" t="s">
        <v>4664</v>
      </c>
      <c r="C6021" s="134" t="s">
        <v>2102</v>
      </c>
      <c r="D6021" s="135">
        <v>12954</v>
      </c>
      <c r="E6021" s="135" t="s">
        <v>2431</v>
      </c>
      <c r="F6021" s="135">
        <v>1</v>
      </c>
      <c r="G6021" s="136">
        <v>12</v>
      </c>
      <c r="H6021" s="135" t="s">
        <v>4309</v>
      </c>
      <c r="I6021" s="135">
        <v>61</v>
      </c>
      <c r="J6021" s="135" t="s">
        <v>2108</v>
      </c>
      <c r="K6021" s="135" t="s">
        <v>2109</v>
      </c>
      <c r="L6021" s="135" t="s">
        <v>193</v>
      </c>
      <c r="M6021" s="135" t="s">
        <v>439</v>
      </c>
      <c r="N6021" s="137"/>
      <c r="O6021" s="121"/>
    </row>
    <row r="6022" spans="1:15" x14ac:dyDescent="0.25">
      <c r="A6022" s="139">
        <v>182</v>
      </c>
      <c r="B6022" s="135" t="s">
        <v>4664</v>
      </c>
      <c r="C6022" s="134" t="s">
        <v>2102</v>
      </c>
      <c r="D6022" s="135">
        <v>12955</v>
      </c>
      <c r="E6022" s="135" t="s">
        <v>2431</v>
      </c>
      <c r="F6022" s="135">
        <v>1</v>
      </c>
      <c r="G6022" s="136">
        <v>13</v>
      </c>
      <c r="H6022" s="135" t="s">
        <v>4154</v>
      </c>
      <c r="I6022" s="135">
        <v>61</v>
      </c>
      <c r="J6022" s="135" t="s">
        <v>2108</v>
      </c>
      <c r="K6022" s="135" t="s">
        <v>2109</v>
      </c>
      <c r="L6022" s="135" t="s">
        <v>193</v>
      </c>
      <c r="M6022" s="135" t="s">
        <v>439</v>
      </c>
      <c r="N6022" s="137"/>
      <c r="O6022" s="121"/>
    </row>
    <row r="6023" spans="1:15" x14ac:dyDescent="0.25">
      <c r="A6023" s="139">
        <v>182</v>
      </c>
      <c r="B6023" s="135" t="s">
        <v>4664</v>
      </c>
      <c r="C6023" s="134" t="s">
        <v>2102</v>
      </c>
      <c r="D6023" s="135">
        <v>12956</v>
      </c>
      <c r="E6023" s="135" t="s">
        <v>2433</v>
      </c>
      <c r="F6023" s="135">
        <v>1</v>
      </c>
      <c r="G6023" s="136">
        <v>14</v>
      </c>
      <c r="H6023" s="135" t="s">
        <v>3997</v>
      </c>
      <c r="I6023" s="135">
        <v>1783</v>
      </c>
      <c r="J6023" s="135" t="s">
        <v>2115</v>
      </c>
      <c r="K6023" s="134" t="s">
        <v>2116</v>
      </c>
      <c r="L6023" s="135" t="s">
        <v>2117</v>
      </c>
      <c r="M6023" s="135" t="s">
        <v>439</v>
      </c>
      <c r="N6023" s="137"/>
      <c r="O6023" s="121"/>
    </row>
    <row r="6024" spans="1:15" x14ac:dyDescent="0.25">
      <c r="A6024" s="139">
        <v>185</v>
      </c>
      <c r="B6024" s="135" t="s">
        <v>333</v>
      </c>
      <c r="C6024" s="134" t="s">
        <v>2102</v>
      </c>
      <c r="D6024" s="135">
        <v>7303</v>
      </c>
      <c r="E6024" s="135" t="s">
        <v>2103</v>
      </c>
      <c r="F6024" s="135">
        <v>1</v>
      </c>
      <c r="G6024" s="136">
        <v>100</v>
      </c>
      <c r="H6024" s="135" t="s">
        <v>2981</v>
      </c>
      <c r="I6024" s="135">
        <v>1078</v>
      </c>
      <c r="J6024" s="135" t="s">
        <v>2115</v>
      </c>
      <c r="K6024" s="135" t="s">
        <v>2116</v>
      </c>
      <c r="L6024" s="135" t="s">
        <v>2117</v>
      </c>
      <c r="M6024" s="135" t="s">
        <v>1</v>
      </c>
      <c r="N6024" s="137"/>
      <c r="O6024" s="121"/>
    </row>
    <row r="6025" spans="1:15" x14ac:dyDescent="0.25">
      <c r="A6025" s="139">
        <v>185</v>
      </c>
      <c r="B6025" s="135" t="s">
        <v>333</v>
      </c>
      <c r="C6025" s="134" t="s">
        <v>2102</v>
      </c>
      <c r="D6025" s="135">
        <v>7304</v>
      </c>
      <c r="E6025" s="135" t="s">
        <v>2103</v>
      </c>
      <c r="F6025" s="135">
        <v>1</v>
      </c>
      <c r="G6025" s="136">
        <v>101</v>
      </c>
      <c r="H6025" s="135" t="s">
        <v>2982</v>
      </c>
      <c r="I6025" s="135">
        <v>1144</v>
      </c>
      <c r="J6025" s="135" t="s">
        <v>2115</v>
      </c>
      <c r="K6025" s="135" t="s">
        <v>2116</v>
      </c>
      <c r="L6025" s="135" t="s">
        <v>2117</v>
      </c>
      <c r="M6025" s="135" t="s">
        <v>1</v>
      </c>
      <c r="N6025" s="137"/>
      <c r="O6025" s="121"/>
    </row>
    <row r="6026" spans="1:15" x14ac:dyDescent="0.25">
      <c r="A6026" s="139">
        <v>185</v>
      </c>
      <c r="B6026" s="135" t="s">
        <v>333</v>
      </c>
      <c r="C6026" s="134" t="s">
        <v>2102</v>
      </c>
      <c r="D6026" s="135">
        <v>7305</v>
      </c>
      <c r="E6026" s="135" t="s">
        <v>2103</v>
      </c>
      <c r="F6026" s="135">
        <v>1</v>
      </c>
      <c r="G6026" s="136">
        <v>102</v>
      </c>
      <c r="H6026" s="135" t="s">
        <v>2983</v>
      </c>
      <c r="I6026" s="135">
        <v>148</v>
      </c>
      <c r="J6026" s="135" t="s">
        <v>2108</v>
      </c>
      <c r="K6026" s="135" t="s">
        <v>2109</v>
      </c>
      <c r="L6026" s="135" t="s">
        <v>193</v>
      </c>
      <c r="M6026" s="135" t="s">
        <v>1</v>
      </c>
      <c r="N6026" s="137"/>
      <c r="O6026" s="121"/>
    </row>
    <row r="6027" spans="1:15" x14ac:dyDescent="0.25">
      <c r="A6027" s="139">
        <v>185</v>
      </c>
      <c r="B6027" s="135" t="s">
        <v>333</v>
      </c>
      <c r="C6027" s="134" t="s">
        <v>2102</v>
      </c>
      <c r="D6027" s="135">
        <v>7306</v>
      </c>
      <c r="E6027" s="135" t="s">
        <v>2103</v>
      </c>
      <c r="F6027" s="135">
        <v>1</v>
      </c>
      <c r="G6027" s="136">
        <v>103</v>
      </c>
      <c r="H6027" s="135" t="s">
        <v>2984</v>
      </c>
      <c r="I6027" s="135">
        <v>148</v>
      </c>
      <c r="J6027" s="135" t="s">
        <v>2108</v>
      </c>
      <c r="K6027" s="135" t="s">
        <v>2109</v>
      </c>
      <c r="L6027" s="135" t="s">
        <v>193</v>
      </c>
      <c r="M6027" s="135" t="s">
        <v>1</v>
      </c>
      <c r="N6027" s="137"/>
      <c r="O6027" s="121"/>
    </row>
    <row r="6028" spans="1:15" x14ac:dyDescent="0.25">
      <c r="A6028" s="139">
        <v>185</v>
      </c>
      <c r="B6028" s="135" t="s">
        <v>333</v>
      </c>
      <c r="C6028" s="134" t="s">
        <v>2102</v>
      </c>
      <c r="D6028" s="135">
        <v>7307</v>
      </c>
      <c r="E6028" s="135" t="s">
        <v>2103</v>
      </c>
      <c r="F6028" s="135">
        <v>1</v>
      </c>
      <c r="G6028" s="136">
        <v>104</v>
      </c>
      <c r="H6028" s="135" t="s">
        <v>2985</v>
      </c>
      <c r="I6028" s="135">
        <v>812</v>
      </c>
      <c r="J6028" s="135" t="s">
        <v>2115</v>
      </c>
      <c r="K6028" s="135" t="s">
        <v>2116</v>
      </c>
      <c r="L6028" s="135" t="s">
        <v>2117</v>
      </c>
      <c r="M6028" s="135" t="s">
        <v>1</v>
      </c>
      <c r="N6028" s="137"/>
      <c r="O6028" s="121"/>
    </row>
    <row r="6029" spans="1:15" x14ac:dyDescent="0.25">
      <c r="A6029" s="139">
        <v>185</v>
      </c>
      <c r="B6029" s="135" t="s">
        <v>333</v>
      </c>
      <c r="C6029" s="134" t="s">
        <v>2102</v>
      </c>
      <c r="D6029" s="135">
        <v>7308</v>
      </c>
      <c r="E6029" s="135" t="s">
        <v>2103</v>
      </c>
      <c r="F6029" s="135">
        <v>1</v>
      </c>
      <c r="G6029" s="136">
        <v>105</v>
      </c>
      <c r="H6029" s="135" t="s">
        <v>2986</v>
      </c>
      <c r="I6029" s="135">
        <v>812</v>
      </c>
      <c r="J6029" s="135" t="s">
        <v>2115</v>
      </c>
      <c r="K6029" s="135" t="s">
        <v>2116</v>
      </c>
      <c r="L6029" s="135" t="s">
        <v>2117</v>
      </c>
      <c r="M6029" s="135" t="s">
        <v>1</v>
      </c>
      <c r="N6029" s="137"/>
      <c r="O6029" s="121"/>
    </row>
    <row r="6030" spans="1:15" x14ac:dyDescent="0.25">
      <c r="A6030" s="139">
        <v>185</v>
      </c>
      <c r="B6030" s="135" t="s">
        <v>333</v>
      </c>
      <c r="C6030" s="134" t="s">
        <v>2102</v>
      </c>
      <c r="D6030" s="135">
        <v>7309</v>
      </c>
      <c r="E6030" s="135" t="s">
        <v>2103</v>
      </c>
      <c r="F6030" s="135">
        <v>1</v>
      </c>
      <c r="G6030" s="136">
        <v>106</v>
      </c>
      <c r="H6030" s="135" t="s">
        <v>2987</v>
      </c>
      <c r="I6030" s="135">
        <v>848</v>
      </c>
      <c r="J6030" s="135" t="s">
        <v>2115</v>
      </c>
      <c r="K6030" s="135" t="s">
        <v>2116</v>
      </c>
      <c r="L6030" s="135" t="s">
        <v>2117</v>
      </c>
      <c r="M6030" s="135" t="s">
        <v>1</v>
      </c>
      <c r="N6030" s="137"/>
      <c r="O6030" s="121"/>
    </row>
    <row r="6031" spans="1:15" x14ac:dyDescent="0.25">
      <c r="A6031" s="139">
        <v>185</v>
      </c>
      <c r="B6031" s="135" t="s">
        <v>333</v>
      </c>
      <c r="C6031" s="134" t="s">
        <v>2102</v>
      </c>
      <c r="D6031" s="135">
        <v>7310</v>
      </c>
      <c r="E6031" s="135" t="s">
        <v>2103</v>
      </c>
      <c r="F6031" s="135">
        <v>1</v>
      </c>
      <c r="G6031" s="136">
        <v>107</v>
      </c>
      <c r="H6031" s="135" t="s">
        <v>2988</v>
      </c>
      <c r="I6031" s="135">
        <v>848</v>
      </c>
      <c r="J6031" s="135" t="s">
        <v>2115</v>
      </c>
      <c r="K6031" s="135" t="s">
        <v>2116</v>
      </c>
      <c r="L6031" s="135" t="s">
        <v>2117</v>
      </c>
      <c r="M6031" s="135" t="s">
        <v>1</v>
      </c>
      <c r="N6031" s="137"/>
      <c r="O6031" s="121"/>
    </row>
    <row r="6032" spans="1:15" x14ac:dyDescent="0.25">
      <c r="A6032" s="139">
        <v>185</v>
      </c>
      <c r="B6032" s="135" t="s">
        <v>333</v>
      </c>
      <c r="C6032" s="134" t="s">
        <v>2102</v>
      </c>
      <c r="D6032" s="135">
        <v>7311</v>
      </c>
      <c r="E6032" s="135" t="s">
        <v>2103</v>
      </c>
      <c r="F6032" s="135">
        <v>1</v>
      </c>
      <c r="G6032" s="136">
        <v>108</v>
      </c>
      <c r="H6032" s="135" t="s">
        <v>2989</v>
      </c>
      <c r="I6032" s="135">
        <v>848</v>
      </c>
      <c r="J6032" s="135" t="s">
        <v>2115</v>
      </c>
      <c r="K6032" s="135" t="s">
        <v>2116</v>
      </c>
      <c r="L6032" s="135" t="s">
        <v>2117</v>
      </c>
      <c r="M6032" s="135" t="s">
        <v>1</v>
      </c>
      <c r="N6032" s="137"/>
      <c r="O6032" s="121"/>
    </row>
    <row r="6033" spans="1:15" x14ac:dyDescent="0.25">
      <c r="A6033" s="139">
        <v>185</v>
      </c>
      <c r="B6033" s="135" t="s">
        <v>333</v>
      </c>
      <c r="C6033" s="134" t="s">
        <v>2102</v>
      </c>
      <c r="D6033" s="135">
        <v>7312</v>
      </c>
      <c r="E6033" s="135" t="s">
        <v>2103</v>
      </c>
      <c r="F6033" s="135">
        <v>1</v>
      </c>
      <c r="G6033" s="136">
        <v>109</v>
      </c>
      <c r="H6033" s="135" t="s">
        <v>2991</v>
      </c>
      <c r="I6033" s="135">
        <v>848</v>
      </c>
      <c r="J6033" s="135" t="s">
        <v>2115</v>
      </c>
      <c r="K6033" s="135" t="s">
        <v>2116</v>
      </c>
      <c r="L6033" s="135" t="s">
        <v>2117</v>
      </c>
      <c r="M6033" s="135" t="s">
        <v>1</v>
      </c>
      <c r="N6033" s="137"/>
      <c r="O6033" s="121"/>
    </row>
    <row r="6034" spans="1:15" x14ac:dyDescent="0.25">
      <c r="A6034" s="139">
        <v>185</v>
      </c>
      <c r="B6034" s="135" t="s">
        <v>333</v>
      </c>
      <c r="C6034" s="134" t="s">
        <v>2102</v>
      </c>
      <c r="D6034" s="135">
        <v>7313</v>
      </c>
      <c r="E6034" s="135" t="s">
        <v>2103</v>
      </c>
      <c r="F6034" s="135">
        <v>1</v>
      </c>
      <c r="G6034" s="136">
        <v>110</v>
      </c>
      <c r="H6034" s="135" t="s">
        <v>2992</v>
      </c>
      <c r="I6034" s="135">
        <v>808</v>
      </c>
      <c r="J6034" s="135" t="s">
        <v>2115</v>
      </c>
      <c r="K6034" s="135" t="s">
        <v>2116</v>
      </c>
      <c r="L6034" s="135" t="s">
        <v>2117</v>
      </c>
      <c r="M6034" s="135" t="s">
        <v>1</v>
      </c>
      <c r="N6034" s="137"/>
      <c r="O6034" s="121"/>
    </row>
    <row r="6035" spans="1:15" x14ac:dyDescent="0.25">
      <c r="A6035" s="139">
        <v>185</v>
      </c>
      <c r="B6035" s="135" t="s">
        <v>333</v>
      </c>
      <c r="C6035" s="134" t="s">
        <v>2102</v>
      </c>
      <c r="D6035" s="135">
        <v>7314</v>
      </c>
      <c r="E6035" s="135" t="s">
        <v>2103</v>
      </c>
      <c r="F6035" s="135">
        <v>1</v>
      </c>
      <c r="G6035" s="136">
        <v>111</v>
      </c>
      <c r="H6035" s="135" t="s">
        <v>2993</v>
      </c>
      <c r="I6035" s="135">
        <v>808</v>
      </c>
      <c r="J6035" s="135" t="s">
        <v>2115</v>
      </c>
      <c r="K6035" s="135" t="s">
        <v>2116</v>
      </c>
      <c r="L6035" s="135" t="s">
        <v>2117</v>
      </c>
      <c r="M6035" s="135" t="s">
        <v>1</v>
      </c>
      <c r="N6035" s="137"/>
      <c r="O6035" s="121"/>
    </row>
    <row r="6036" spans="1:15" x14ac:dyDescent="0.25">
      <c r="A6036" s="139">
        <v>185</v>
      </c>
      <c r="B6036" s="135" t="s">
        <v>333</v>
      </c>
      <c r="C6036" s="134" t="s">
        <v>2102</v>
      </c>
      <c r="D6036" s="135">
        <v>7315</v>
      </c>
      <c r="E6036" s="135" t="s">
        <v>2103</v>
      </c>
      <c r="F6036" s="135">
        <v>1</v>
      </c>
      <c r="G6036" s="136">
        <v>112</v>
      </c>
      <c r="H6036" s="135" t="s">
        <v>2994</v>
      </c>
      <c r="I6036" s="135">
        <v>246</v>
      </c>
      <c r="J6036" s="135" t="s">
        <v>2108</v>
      </c>
      <c r="K6036" s="135" t="s">
        <v>2109</v>
      </c>
      <c r="L6036" s="135" t="s">
        <v>193</v>
      </c>
      <c r="M6036" s="135" t="s">
        <v>1</v>
      </c>
      <c r="N6036" s="137"/>
      <c r="O6036" s="121"/>
    </row>
    <row r="6037" spans="1:15" x14ac:dyDescent="0.25">
      <c r="A6037" s="139">
        <v>185</v>
      </c>
      <c r="B6037" s="135" t="s">
        <v>333</v>
      </c>
      <c r="C6037" s="134" t="s">
        <v>2102</v>
      </c>
      <c r="D6037" s="135">
        <v>7316</v>
      </c>
      <c r="E6037" s="135" t="s">
        <v>2103</v>
      </c>
      <c r="F6037" s="135">
        <v>1</v>
      </c>
      <c r="G6037" s="136">
        <v>113</v>
      </c>
      <c r="H6037" s="135" t="s">
        <v>2845</v>
      </c>
      <c r="I6037" s="135">
        <v>246</v>
      </c>
      <c r="J6037" s="135" t="s">
        <v>2108</v>
      </c>
      <c r="K6037" s="135" t="s">
        <v>2109</v>
      </c>
      <c r="L6037" s="135" t="s">
        <v>193</v>
      </c>
      <c r="M6037" s="135" t="s">
        <v>1</v>
      </c>
      <c r="N6037" s="137"/>
      <c r="O6037" s="121"/>
    </row>
    <row r="6038" spans="1:15" x14ac:dyDescent="0.25">
      <c r="A6038" s="139">
        <v>185</v>
      </c>
      <c r="B6038" s="135" t="s">
        <v>333</v>
      </c>
      <c r="C6038" s="134" t="s">
        <v>2102</v>
      </c>
      <c r="D6038" s="135">
        <v>7317</v>
      </c>
      <c r="E6038" s="135" t="s">
        <v>2103</v>
      </c>
      <c r="F6038" s="135">
        <v>1</v>
      </c>
      <c r="G6038" s="136">
        <v>117</v>
      </c>
      <c r="H6038" s="135" t="s">
        <v>2849</v>
      </c>
      <c r="I6038" s="135">
        <v>1040</v>
      </c>
      <c r="J6038" s="135" t="s">
        <v>2115</v>
      </c>
      <c r="K6038" s="135" t="s">
        <v>2116</v>
      </c>
      <c r="L6038" s="135" t="s">
        <v>2117</v>
      </c>
      <c r="M6038" s="135" t="s">
        <v>1</v>
      </c>
      <c r="N6038" s="137"/>
      <c r="O6038" s="121"/>
    </row>
    <row r="6039" spans="1:15" x14ac:dyDescent="0.25">
      <c r="A6039" s="139">
        <v>185</v>
      </c>
      <c r="B6039" s="135" t="s">
        <v>333</v>
      </c>
      <c r="C6039" s="134" t="s">
        <v>2102</v>
      </c>
      <c r="D6039" s="135">
        <v>7318</v>
      </c>
      <c r="E6039" s="135" t="s">
        <v>2103</v>
      </c>
      <c r="F6039" s="135">
        <v>1</v>
      </c>
      <c r="G6039" s="136">
        <v>118</v>
      </c>
      <c r="H6039" s="135" t="s">
        <v>2850</v>
      </c>
      <c r="I6039" s="135">
        <v>100</v>
      </c>
      <c r="J6039" s="135" t="s">
        <v>2151</v>
      </c>
      <c r="K6039" s="135" t="s">
        <v>2152</v>
      </c>
      <c r="L6039" s="135" t="s">
        <v>193</v>
      </c>
      <c r="M6039" s="135" t="s">
        <v>1</v>
      </c>
      <c r="N6039" s="137"/>
      <c r="O6039" s="121"/>
    </row>
    <row r="6040" spans="1:15" x14ac:dyDescent="0.25">
      <c r="A6040" s="139">
        <v>185</v>
      </c>
      <c r="B6040" s="135" t="s">
        <v>333</v>
      </c>
      <c r="C6040" s="134" t="s">
        <v>2102</v>
      </c>
      <c r="D6040" s="135">
        <v>7319</v>
      </c>
      <c r="E6040" s="135" t="s">
        <v>2103</v>
      </c>
      <c r="F6040" s="135">
        <v>1</v>
      </c>
      <c r="G6040" s="136">
        <v>119</v>
      </c>
      <c r="H6040" s="135" t="s">
        <v>2851</v>
      </c>
      <c r="I6040" s="135">
        <v>231</v>
      </c>
      <c r="J6040" s="135" t="s">
        <v>2151</v>
      </c>
      <c r="K6040" s="135" t="s">
        <v>2152</v>
      </c>
      <c r="L6040" s="135" t="s">
        <v>193</v>
      </c>
      <c r="M6040" s="135" t="s">
        <v>1</v>
      </c>
      <c r="N6040" s="137"/>
      <c r="O6040" s="121"/>
    </row>
    <row r="6041" spans="1:15" x14ac:dyDescent="0.25">
      <c r="A6041" s="139">
        <v>185</v>
      </c>
      <c r="B6041" s="135" t="s">
        <v>333</v>
      </c>
      <c r="C6041" s="134" t="s">
        <v>2102</v>
      </c>
      <c r="D6041" s="135">
        <v>7320</v>
      </c>
      <c r="E6041" s="135" t="s">
        <v>2103</v>
      </c>
      <c r="F6041" s="135">
        <v>1</v>
      </c>
      <c r="G6041" s="136">
        <v>120</v>
      </c>
      <c r="H6041" s="135" t="s">
        <v>2852</v>
      </c>
      <c r="I6041" s="135">
        <v>70</v>
      </c>
      <c r="J6041" s="135" t="s">
        <v>2151</v>
      </c>
      <c r="K6041" s="135" t="s">
        <v>2152</v>
      </c>
      <c r="L6041" s="135" t="s">
        <v>193</v>
      </c>
      <c r="M6041" s="135" t="s">
        <v>1</v>
      </c>
      <c r="N6041" s="137"/>
      <c r="O6041" s="121"/>
    </row>
    <row r="6042" spans="1:15" x14ac:dyDescent="0.25">
      <c r="A6042" s="139">
        <v>185</v>
      </c>
      <c r="B6042" s="135" t="s">
        <v>333</v>
      </c>
      <c r="C6042" s="134" t="s">
        <v>2102</v>
      </c>
      <c r="D6042" s="135">
        <v>7321</v>
      </c>
      <c r="E6042" s="135" t="s">
        <v>2103</v>
      </c>
      <c r="F6042" s="135">
        <v>1</v>
      </c>
      <c r="G6042" s="136">
        <v>121</v>
      </c>
      <c r="H6042" s="135" t="s">
        <v>2853</v>
      </c>
      <c r="I6042" s="135">
        <v>73</v>
      </c>
      <c r="J6042" s="135" t="s">
        <v>2155</v>
      </c>
      <c r="K6042" s="135" t="s">
        <v>2156</v>
      </c>
      <c r="L6042" s="135" t="s">
        <v>193</v>
      </c>
      <c r="M6042" s="135" t="s">
        <v>1</v>
      </c>
      <c r="N6042" s="137"/>
      <c r="O6042" s="121"/>
    </row>
    <row r="6043" spans="1:15" x14ac:dyDescent="0.25">
      <c r="A6043" s="139">
        <v>185</v>
      </c>
      <c r="B6043" s="135" t="s">
        <v>333</v>
      </c>
      <c r="C6043" s="134" t="s">
        <v>2102</v>
      </c>
      <c r="D6043" s="135">
        <v>7322</v>
      </c>
      <c r="E6043" s="135" t="s">
        <v>2103</v>
      </c>
      <c r="F6043" s="135">
        <v>1</v>
      </c>
      <c r="G6043" s="136">
        <v>122</v>
      </c>
      <c r="H6043" s="135" t="s">
        <v>2854</v>
      </c>
      <c r="I6043" s="135">
        <v>1873</v>
      </c>
      <c r="J6043" s="135" t="s">
        <v>2115</v>
      </c>
      <c r="K6043" s="135" t="s">
        <v>2116</v>
      </c>
      <c r="L6043" s="135" t="s">
        <v>2117</v>
      </c>
      <c r="M6043" s="135" t="s">
        <v>1</v>
      </c>
      <c r="N6043" s="137"/>
      <c r="O6043" s="121"/>
    </row>
    <row r="6044" spans="1:15" x14ac:dyDescent="0.25">
      <c r="A6044" s="139">
        <v>185</v>
      </c>
      <c r="B6044" s="135" t="s">
        <v>333</v>
      </c>
      <c r="C6044" s="134" t="s">
        <v>2102</v>
      </c>
      <c r="D6044" s="135">
        <v>7323</v>
      </c>
      <c r="E6044" s="135" t="s">
        <v>2103</v>
      </c>
      <c r="F6044" s="135">
        <v>1</v>
      </c>
      <c r="G6044" s="136">
        <v>123</v>
      </c>
      <c r="H6044" s="135" t="s">
        <v>2855</v>
      </c>
      <c r="I6044" s="135">
        <v>123</v>
      </c>
      <c r="J6044" s="135" t="s">
        <v>2151</v>
      </c>
      <c r="K6044" s="135" t="s">
        <v>2152</v>
      </c>
      <c r="L6044" s="135" t="s">
        <v>193</v>
      </c>
      <c r="M6044" s="135" t="s">
        <v>1</v>
      </c>
      <c r="N6044" s="137"/>
      <c r="O6044" s="121"/>
    </row>
    <row r="6045" spans="1:15" x14ac:dyDescent="0.25">
      <c r="A6045" s="139">
        <v>185</v>
      </c>
      <c r="B6045" s="135" t="s">
        <v>333</v>
      </c>
      <c r="C6045" s="134" t="s">
        <v>2102</v>
      </c>
      <c r="D6045" s="135">
        <v>7324</v>
      </c>
      <c r="E6045" s="135" t="s">
        <v>2103</v>
      </c>
      <c r="F6045" s="135">
        <v>1</v>
      </c>
      <c r="G6045" s="136">
        <v>124</v>
      </c>
      <c r="H6045" s="135" t="s">
        <v>2856</v>
      </c>
      <c r="I6045" s="135">
        <v>360</v>
      </c>
      <c r="J6045" s="135" t="s">
        <v>2155</v>
      </c>
      <c r="K6045" s="135" t="s">
        <v>2156</v>
      </c>
      <c r="L6045" s="135" t="s">
        <v>193</v>
      </c>
      <c r="M6045" s="135" t="s">
        <v>1</v>
      </c>
      <c r="N6045" s="137"/>
      <c r="O6045" s="121"/>
    </row>
    <row r="6046" spans="1:15" x14ac:dyDescent="0.25">
      <c r="A6046" s="139">
        <v>185</v>
      </c>
      <c r="B6046" s="135" t="s">
        <v>333</v>
      </c>
      <c r="C6046" s="134" t="s">
        <v>2102</v>
      </c>
      <c r="D6046" s="135">
        <v>7325</v>
      </c>
      <c r="E6046" s="135" t="s">
        <v>2103</v>
      </c>
      <c r="F6046" s="135">
        <v>1</v>
      </c>
      <c r="G6046" s="136">
        <v>125</v>
      </c>
      <c r="H6046" s="135" t="s">
        <v>2861</v>
      </c>
      <c r="I6046" s="135">
        <v>4620</v>
      </c>
      <c r="J6046" s="135" t="s">
        <v>2167</v>
      </c>
      <c r="K6046" s="135" t="s">
        <v>2168</v>
      </c>
      <c r="L6046" s="135" t="s">
        <v>189</v>
      </c>
      <c r="M6046" s="135" t="s">
        <v>1</v>
      </c>
      <c r="N6046" s="137"/>
      <c r="O6046" s="121"/>
    </row>
    <row r="6047" spans="1:15" x14ac:dyDescent="0.25">
      <c r="A6047" s="139">
        <v>185</v>
      </c>
      <c r="B6047" s="135" t="s">
        <v>333</v>
      </c>
      <c r="C6047" s="134" t="s">
        <v>2102</v>
      </c>
      <c r="D6047" s="135">
        <v>7326</v>
      </c>
      <c r="E6047" s="135" t="s">
        <v>2103</v>
      </c>
      <c r="F6047" s="135">
        <v>1</v>
      </c>
      <c r="G6047" s="136">
        <v>126</v>
      </c>
      <c r="H6047" s="135" t="s">
        <v>2862</v>
      </c>
      <c r="I6047" s="135">
        <v>140</v>
      </c>
      <c r="J6047" s="135" t="s">
        <v>2151</v>
      </c>
      <c r="K6047" s="135" t="s">
        <v>2152</v>
      </c>
      <c r="L6047" s="135" t="s">
        <v>193</v>
      </c>
      <c r="M6047" s="135" t="s">
        <v>1</v>
      </c>
      <c r="N6047" s="137"/>
      <c r="O6047" s="121"/>
    </row>
    <row r="6048" spans="1:15" x14ac:dyDescent="0.25">
      <c r="A6048" s="139">
        <v>185</v>
      </c>
      <c r="B6048" s="135" t="s">
        <v>333</v>
      </c>
      <c r="C6048" s="134" t="s">
        <v>2102</v>
      </c>
      <c r="D6048" s="135">
        <v>7327</v>
      </c>
      <c r="E6048" s="135" t="s">
        <v>2103</v>
      </c>
      <c r="F6048" s="135">
        <v>1</v>
      </c>
      <c r="G6048" s="136">
        <v>127</v>
      </c>
      <c r="H6048" s="135" t="s">
        <v>2863</v>
      </c>
      <c r="I6048" s="135">
        <v>477</v>
      </c>
      <c r="J6048" s="135" t="s">
        <v>2155</v>
      </c>
      <c r="K6048" s="135" t="s">
        <v>2156</v>
      </c>
      <c r="L6048" s="135" t="s">
        <v>193</v>
      </c>
      <c r="M6048" s="135" t="s">
        <v>1</v>
      </c>
      <c r="N6048" s="137"/>
      <c r="O6048" s="121"/>
    </row>
    <row r="6049" spans="1:15" x14ac:dyDescent="0.25">
      <c r="A6049" s="139">
        <v>185</v>
      </c>
      <c r="B6049" s="135" t="s">
        <v>333</v>
      </c>
      <c r="C6049" s="134" t="s">
        <v>2102</v>
      </c>
      <c r="D6049" s="135">
        <v>7328</v>
      </c>
      <c r="E6049" s="135" t="s">
        <v>2103</v>
      </c>
      <c r="F6049" s="135">
        <v>1</v>
      </c>
      <c r="G6049" s="136">
        <v>128</v>
      </c>
      <c r="H6049" s="135" t="s">
        <v>2864</v>
      </c>
      <c r="I6049" s="135">
        <v>80</v>
      </c>
      <c r="J6049" s="135" t="s">
        <v>2151</v>
      </c>
      <c r="K6049" s="135" t="s">
        <v>2152</v>
      </c>
      <c r="L6049" s="135" t="s">
        <v>193</v>
      </c>
      <c r="M6049" s="135" t="s">
        <v>1</v>
      </c>
      <c r="N6049" s="137"/>
      <c r="O6049" s="121"/>
    </row>
    <row r="6050" spans="1:15" x14ac:dyDescent="0.25">
      <c r="A6050" s="139">
        <v>185</v>
      </c>
      <c r="B6050" s="135" t="s">
        <v>333</v>
      </c>
      <c r="C6050" s="134" t="s">
        <v>2102</v>
      </c>
      <c r="D6050" s="135">
        <v>7329</v>
      </c>
      <c r="E6050" s="135" t="s">
        <v>2103</v>
      </c>
      <c r="F6050" s="135">
        <v>1</v>
      </c>
      <c r="G6050" s="136">
        <v>129</v>
      </c>
      <c r="H6050" s="135" t="s">
        <v>2865</v>
      </c>
      <c r="I6050" s="135">
        <v>52</v>
      </c>
      <c r="J6050" s="135" t="s">
        <v>2108</v>
      </c>
      <c r="K6050" s="135" t="s">
        <v>2109</v>
      </c>
      <c r="L6050" s="135" t="s">
        <v>193</v>
      </c>
      <c r="M6050" s="135" t="s">
        <v>1</v>
      </c>
      <c r="N6050" s="137"/>
      <c r="O6050" s="121"/>
    </row>
    <row r="6051" spans="1:15" x14ac:dyDescent="0.25">
      <c r="A6051" s="139">
        <v>185</v>
      </c>
      <c r="B6051" s="135" t="s">
        <v>333</v>
      </c>
      <c r="C6051" s="134" t="s">
        <v>2102</v>
      </c>
      <c r="D6051" s="135">
        <v>7330</v>
      </c>
      <c r="E6051" s="135" t="s">
        <v>2103</v>
      </c>
      <c r="F6051" s="135">
        <v>1</v>
      </c>
      <c r="G6051" s="136">
        <v>130</v>
      </c>
      <c r="H6051" s="135" t="s">
        <v>2996</v>
      </c>
      <c r="I6051" s="135">
        <v>194</v>
      </c>
      <c r="J6051" s="135" t="s">
        <v>2155</v>
      </c>
      <c r="K6051" s="135" t="s">
        <v>2156</v>
      </c>
      <c r="L6051" s="135" t="s">
        <v>193</v>
      </c>
      <c r="M6051" s="135" t="s">
        <v>1</v>
      </c>
      <c r="N6051" s="137"/>
      <c r="O6051" s="121"/>
    </row>
    <row r="6052" spans="1:15" x14ac:dyDescent="0.25">
      <c r="A6052" s="139">
        <v>185</v>
      </c>
      <c r="B6052" s="135" t="s">
        <v>333</v>
      </c>
      <c r="C6052" s="134" t="s">
        <v>2102</v>
      </c>
      <c r="D6052" s="135">
        <v>7331</v>
      </c>
      <c r="E6052" s="135" t="s">
        <v>2103</v>
      </c>
      <c r="F6052" s="135">
        <v>1</v>
      </c>
      <c r="G6052" s="136">
        <v>131</v>
      </c>
      <c r="H6052" s="135" t="s">
        <v>2997</v>
      </c>
      <c r="I6052" s="135">
        <v>74</v>
      </c>
      <c r="J6052" s="135" t="s">
        <v>2112</v>
      </c>
      <c r="K6052" s="135" t="s">
        <v>2113</v>
      </c>
      <c r="L6052" s="135" t="s">
        <v>194</v>
      </c>
      <c r="M6052" s="135" t="s">
        <v>1</v>
      </c>
      <c r="N6052" s="137"/>
      <c r="O6052" s="121"/>
    </row>
    <row r="6053" spans="1:15" x14ac:dyDescent="0.25">
      <c r="A6053" s="139">
        <v>185</v>
      </c>
      <c r="B6053" s="135" t="s">
        <v>333</v>
      </c>
      <c r="C6053" s="134" t="s">
        <v>2102</v>
      </c>
      <c r="D6053" s="135">
        <v>7332</v>
      </c>
      <c r="E6053" s="135" t="s">
        <v>2103</v>
      </c>
      <c r="F6053" s="135">
        <v>1</v>
      </c>
      <c r="G6053" s="136">
        <v>134</v>
      </c>
      <c r="H6053" s="135" t="s">
        <v>2872</v>
      </c>
      <c r="I6053" s="135">
        <v>565</v>
      </c>
      <c r="J6053" s="135" t="s">
        <v>2112</v>
      </c>
      <c r="K6053" s="135" t="s">
        <v>2113</v>
      </c>
      <c r="L6053" s="135" t="s">
        <v>194</v>
      </c>
      <c r="M6053" s="135" t="s">
        <v>1</v>
      </c>
      <c r="N6053" s="137"/>
      <c r="O6053" s="121"/>
    </row>
    <row r="6054" spans="1:15" x14ac:dyDescent="0.25">
      <c r="A6054" s="139">
        <v>185</v>
      </c>
      <c r="B6054" s="135" t="s">
        <v>333</v>
      </c>
      <c r="C6054" s="134" t="s">
        <v>2102</v>
      </c>
      <c r="D6054" s="135">
        <v>7333</v>
      </c>
      <c r="E6054" s="135" t="s">
        <v>2103</v>
      </c>
      <c r="F6054" s="135">
        <v>1</v>
      </c>
      <c r="G6054" s="136">
        <v>135</v>
      </c>
      <c r="H6054" s="135" t="s">
        <v>2873</v>
      </c>
      <c r="I6054" s="135">
        <v>104</v>
      </c>
      <c r="J6054" s="135" t="s">
        <v>2155</v>
      </c>
      <c r="K6054" s="135" t="s">
        <v>2156</v>
      </c>
      <c r="L6054" s="135" t="s">
        <v>193</v>
      </c>
      <c r="M6054" s="135" t="s">
        <v>1</v>
      </c>
      <c r="N6054" s="137"/>
      <c r="O6054" s="121"/>
    </row>
    <row r="6055" spans="1:15" x14ac:dyDescent="0.25">
      <c r="A6055" s="139">
        <v>185</v>
      </c>
      <c r="B6055" s="135" t="s">
        <v>333</v>
      </c>
      <c r="C6055" s="134" t="s">
        <v>2102</v>
      </c>
      <c r="D6055" s="135">
        <v>7334</v>
      </c>
      <c r="E6055" s="135" t="s">
        <v>2103</v>
      </c>
      <c r="F6055" s="135">
        <v>1</v>
      </c>
      <c r="G6055" s="136">
        <v>136</v>
      </c>
      <c r="H6055" s="135" t="s">
        <v>2874</v>
      </c>
      <c r="I6055" s="135">
        <v>132</v>
      </c>
      <c r="J6055" s="135" t="s">
        <v>2112</v>
      </c>
      <c r="K6055" s="135" t="s">
        <v>2113</v>
      </c>
      <c r="L6055" s="135" t="s">
        <v>194</v>
      </c>
      <c r="M6055" s="135" t="s">
        <v>1</v>
      </c>
      <c r="N6055" s="137"/>
      <c r="O6055" s="121"/>
    </row>
    <row r="6056" spans="1:15" x14ac:dyDescent="0.25">
      <c r="A6056" s="139">
        <v>185</v>
      </c>
      <c r="B6056" s="135" t="s">
        <v>333</v>
      </c>
      <c r="C6056" s="134" t="s">
        <v>2102</v>
      </c>
      <c r="D6056" s="135">
        <v>7335</v>
      </c>
      <c r="E6056" s="135" t="s">
        <v>2103</v>
      </c>
      <c r="F6056" s="135">
        <v>1</v>
      </c>
      <c r="G6056" s="136">
        <v>137</v>
      </c>
      <c r="H6056" s="135" t="s">
        <v>2875</v>
      </c>
      <c r="I6056" s="135">
        <v>224</v>
      </c>
      <c r="J6056" s="135" t="s">
        <v>2112</v>
      </c>
      <c r="K6056" s="135" t="s">
        <v>2113</v>
      </c>
      <c r="L6056" s="135" t="s">
        <v>194</v>
      </c>
      <c r="M6056" s="135" t="s">
        <v>1</v>
      </c>
      <c r="N6056" s="137"/>
      <c r="O6056" s="121"/>
    </row>
    <row r="6057" spans="1:15" x14ac:dyDescent="0.25">
      <c r="A6057" s="139">
        <v>185</v>
      </c>
      <c r="B6057" s="135" t="s">
        <v>333</v>
      </c>
      <c r="C6057" s="134" t="s">
        <v>2102</v>
      </c>
      <c r="D6057" s="135">
        <v>7336</v>
      </c>
      <c r="E6057" s="135" t="s">
        <v>2103</v>
      </c>
      <c r="F6057" s="135">
        <v>1</v>
      </c>
      <c r="G6057" s="136">
        <v>138</v>
      </c>
      <c r="H6057" s="135" t="s">
        <v>2880</v>
      </c>
      <c r="I6057" s="135">
        <v>200</v>
      </c>
      <c r="J6057" s="135" t="s">
        <v>2112</v>
      </c>
      <c r="K6057" s="135" t="s">
        <v>2113</v>
      </c>
      <c r="L6057" s="135" t="s">
        <v>194</v>
      </c>
      <c r="M6057" s="135" t="s">
        <v>1</v>
      </c>
      <c r="N6057" s="137"/>
      <c r="O6057" s="121"/>
    </row>
    <row r="6058" spans="1:15" x14ac:dyDescent="0.25">
      <c r="A6058" s="139">
        <v>185</v>
      </c>
      <c r="B6058" s="135" t="s">
        <v>333</v>
      </c>
      <c r="C6058" s="134" t="s">
        <v>2102</v>
      </c>
      <c r="D6058" s="135">
        <v>7337</v>
      </c>
      <c r="E6058" s="135" t="s">
        <v>2103</v>
      </c>
      <c r="F6058" s="135">
        <v>1</v>
      </c>
      <c r="G6058" s="136">
        <v>139</v>
      </c>
      <c r="H6058" s="135" t="s">
        <v>2881</v>
      </c>
      <c r="I6058" s="135">
        <v>160</v>
      </c>
      <c r="J6058" s="135" t="s">
        <v>2112</v>
      </c>
      <c r="K6058" s="135" t="s">
        <v>2113</v>
      </c>
      <c r="L6058" s="135" t="s">
        <v>194</v>
      </c>
      <c r="M6058" s="135" t="s">
        <v>1</v>
      </c>
      <c r="N6058" s="137"/>
      <c r="O6058" s="121"/>
    </row>
    <row r="6059" spans="1:15" x14ac:dyDescent="0.25">
      <c r="A6059" s="139">
        <v>185</v>
      </c>
      <c r="B6059" s="135" t="s">
        <v>333</v>
      </c>
      <c r="C6059" s="134" t="s">
        <v>2102</v>
      </c>
      <c r="D6059" s="135">
        <v>7338</v>
      </c>
      <c r="E6059" s="135" t="s">
        <v>2103</v>
      </c>
      <c r="F6059" s="135">
        <v>1</v>
      </c>
      <c r="G6059" s="136">
        <v>140</v>
      </c>
      <c r="H6059" s="135" t="s">
        <v>2882</v>
      </c>
      <c r="I6059" s="135">
        <v>186</v>
      </c>
      <c r="J6059" s="135" t="s">
        <v>2283</v>
      </c>
      <c r="K6059" s="135" t="s">
        <v>2284</v>
      </c>
      <c r="L6059" s="135" t="s">
        <v>194</v>
      </c>
      <c r="M6059" s="135" t="s">
        <v>1</v>
      </c>
      <c r="N6059" s="137"/>
      <c r="O6059" s="121"/>
    </row>
    <row r="6060" spans="1:15" x14ac:dyDescent="0.25">
      <c r="A6060" s="139">
        <v>185</v>
      </c>
      <c r="B6060" s="135" t="s">
        <v>333</v>
      </c>
      <c r="C6060" s="134" t="s">
        <v>2102</v>
      </c>
      <c r="D6060" s="135">
        <v>7339</v>
      </c>
      <c r="E6060" s="135" t="s">
        <v>2103</v>
      </c>
      <c r="F6060" s="135">
        <v>1</v>
      </c>
      <c r="G6060" s="136">
        <v>141</v>
      </c>
      <c r="H6060" s="135" t="s">
        <v>2883</v>
      </c>
      <c r="I6060" s="135">
        <v>16</v>
      </c>
      <c r="J6060" s="135" t="s">
        <v>2151</v>
      </c>
      <c r="K6060" s="135" t="s">
        <v>2152</v>
      </c>
      <c r="L6060" s="135" t="s">
        <v>193</v>
      </c>
      <c r="M6060" s="135" t="s">
        <v>1</v>
      </c>
      <c r="N6060" s="137"/>
      <c r="O6060" s="121"/>
    </row>
    <row r="6061" spans="1:15" x14ac:dyDescent="0.25">
      <c r="A6061" s="139">
        <v>185</v>
      </c>
      <c r="B6061" s="135" t="s">
        <v>333</v>
      </c>
      <c r="C6061" s="134" t="s">
        <v>2102</v>
      </c>
      <c r="D6061" s="135">
        <v>7340</v>
      </c>
      <c r="E6061" s="135" t="s">
        <v>2103</v>
      </c>
      <c r="F6061" s="135">
        <v>1</v>
      </c>
      <c r="G6061" s="136">
        <v>142</v>
      </c>
      <c r="H6061" s="135" t="s">
        <v>2884</v>
      </c>
      <c r="I6061" s="135">
        <v>62</v>
      </c>
      <c r="J6061" s="135" t="s">
        <v>2108</v>
      </c>
      <c r="K6061" s="135" t="s">
        <v>2109</v>
      </c>
      <c r="L6061" s="135" t="s">
        <v>193</v>
      </c>
      <c r="M6061" s="135" t="s">
        <v>1</v>
      </c>
      <c r="N6061" s="137"/>
      <c r="O6061" s="121"/>
    </row>
    <row r="6062" spans="1:15" x14ac:dyDescent="0.25">
      <c r="A6062" s="139">
        <v>185</v>
      </c>
      <c r="B6062" s="135" t="s">
        <v>333</v>
      </c>
      <c r="C6062" s="134" t="s">
        <v>2102</v>
      </c>
      <c r="D6062" s="135">
        <v>7341</v>
      </c>
      <c r="E6062" s="135" t="s">
        <v>2103</v>
      </c>
      <c r="F6062" s="135">
        <v>1</v>
      </c>
      <c r="G6062" s="136">
        <v>143</v>
      </c>
      <c r="H6062" s="135" t="s">
        <v>2885</v>
      </c>
      <c r="I6062" s="135">
        <v>62</v>
      </c>
      <c r="J6062" s="135" t="s">
        <v>2108</v>
      </c>
      <c r="K6062" s="135" t="s">
        <v>2109</v>
      </c>
      <c r="L6062" s="135" t="s">
        <v>193</v>
      </c>
      <c r="M6062" s="135" t="s">
        <v>1</v>
      </c>
      <c r="N6062" s="137"/>
      <c r="O6062" s="121"/>
    </row>
    <row r="6063" spans="1:15" x14ac:dyDescent="0.25">
      <c r="A6063" s="139">
        <v>185</v>
      </c>
      <c r="B6063" s="135" t="s">
        <v>333</v>
      </c>
      <c r="C6063" s="134" t="s">
        <v>2102</v>
      </c>
      <c r="D6063" s="135">
        <v>7342</v>
      </c>
      <c r="E6063" s="135" t="s">
        <v>2103</v>
      </c>
      <c r="F6063" s="135">
        <v>1</v>
      </c>
      <c r="G6063" s="140">
        <v>144</v>
      </c>
      <c r="H6063" s="135" t="s">
        <v>2998</v>
      </c>
      <c r="I6063" s="135">
        <v>78</v>
      </c>
      <c r="J6063" s="135" t="s">
        <v>2155</v>
      </c>
      <c r="K6063" s="135" t="s">
        <v>2156</v>
      </c>
      <c r="L6063" s="135" t="s">
        <v>193</v>
      </c>
      <c r="M6063" s="135" t="s">
        <v>1</v>
      </c>
      <c r="N6063" s="137"/>
      <c r="O6063" s="121"/>
    </row>
    <row r="6064" spans="1:15" x14ac:dyDescent="0.25">
      <c r="A6064" s="139">
        <v>185</v>
      </c>
      <c r="B6064" s="135" t="s">
        <v>333</v>
      </c>
      <c r="C6064" s="134" t="s">
        <v>2102</v>
      </c>
      <c r="D6064" s="135">
        <v>7343</v>
      </c>
      <c r="E6064" s="135" t="s">
        <v>2103</v>
      </c>
      <c r="F6064" s="135">
        <v>1</v>
      </c>
      <c r="G6064" s="136">
        <v>147</v>
      </c>
      <c r="H6064" s="135" t="s">
        <v>3001</v>
      </c>
      <c r="I6064" s="135">
        <v>48</v>
      </c>
      <c r="J6064" s="135" t="s">
        <v>2155</v>
      </c>
      <c r="K6064" s="135" t="s">
        <v>2156</v>
      </c>
      <c r="L6064" s="135" t="s">
        <v>193</v>
      </c>
      <c r="M6064" s="135" t="s">
        <v>1</v>
      </c>
      <c r="N6064" s="137"/>
      <c r="O6064" s="121"/>
    </row>
    <row r="6065" spans="1:15" x14ac:dyDescent="0.25">
      <c r="A6065" s="139">
        <v>185</v>
      </c>
      <c r="B6065" s="135" t="s">
        <v>333</v>
      </c>
      <c r="C6065" s="134" t="s">
        <v>2102</v>
      </c>
      <c r="D6065" s="135">
        <v>7344</v>
      </c>
      <c r="E6065" s="135" t="s">
        <v>2103</v>
      </c>
      <c r="F6065" s="135">
        <v>1</v>
      </c>
      <c r="G6065" s="140">
        <v>148</v>
      </c>
      <c r="H6065" s="135" t="s">
        <v>3002</v>
      </c>
      <c r="I6065" s="135">
        <v>142</v>
      </c>
      <c r="J6065" s="135" t="s">
        <v>2108</v>
      </c>
      <c r="K6065" s="135" t="s">
        <v>2109</v>
      </c>
      <c r="L6065" s="135" t="s">
        <v>193</v>
      </c>
      <c r="M6065" s="135" t="s">
        <v>1</v>
      </c>
      <c r="N6065" s="137"/>
      <c r="O6065" s="121"/>
    </row>
    <row r="6066" spans="1:15" x14ac:dyDescent="0.25">
      <c r="A6066" s="139">
        <v>185</v>
      </c>
      <c r="B6066" s="135" t="s">
        <v>333</v>
      </c>
      <c r="C6066" s="134" t="s">
        <v>2102</v>
      </c>
      <c r="D6066" s="135">
        <v>7345</v>
      </c>
      <c r="E6066" s="135" t="s">
        <v>2103</v>
      </c>
      <c r="F6066" s="135">
        <v>1</v>
      </c>
      <c r="G6066" s="136">
        <v>149</v>
      </c>
      <c r="H6066" s="135" t="s">
        <v>3003</v>
      </c>
      <c r="I6066" s="135">
        <v>142</v>
      </c>
      <c r="J6066" s="135" t="s">
        <v>2108</v>
      </c>
      <c r="K6066" s="135" t="s">
        <v>2109</v>
      </c>
      <c r="L6066" s="135" t="s">
        <v>193</v>
      </c>
      <c r="M6066" s="135" t="s">
        <v>1</v>
      </c>
      <c r="N6066" s="137"/>
      <c r="O6066" s="121"/>
    </row>
    <row r="6067" spans="1:15" x14ac:dyDescent="0.25">
      <c r="A6067" s="139">
        <v>185</v>
      </c>
      <c r="B6067" s="135" t="s">
        <v>333</v>
      </c>
      <c r="C6067" s="134" t="s">
        <v>2102</v>
      </c>
      <c r="D6067" s="135">
        <v>7346</v>
      </c>
      <c r="E6067" s="135" t="s">
        <v>2103</v>
      </c>
      <c r="F6067" s="135">
        <v>1</v>
      </c>
      <c r="G6067" s="136">
        <v>150</v>
      </c>
      <c r="H6067" s="135" t="s">
        <v>3004</v>
      </c>
      <c r="I6067" s="135">
        <v>212</v>
      </c>
      <c r="J6067" s="135" t="s">
        <v>2151</v>
      </c>
      <c r="K6067" s="135" t="s">
        <v>2152</v>
      </c>
      <c r="L6067" s="135" t="s">
        <v>193</v>
      </c>
      <c r="M6067" s="135" t="s">
        <v>1</v>
      </c>
      <c r="N6067" s="137"/>
      <c r="O6067" s="121"/>
    </row>
    <row r="6068" spans="1:15" x14ac:dyDescent="0.25">
      <c r="A6068" s="139">
        <v>185</v>
      </c>
      <c r="B6068" s="135" t="s">
        <v>333</v>
      </c>
      <c r="C6068" s="134" t="s">
        <v>2102</v>
      </c>
      <c r="D6068" s="135">
        <v>7347</v>
      </c>
      <c r="E6068" s="135" t="s">
        <v>2103</v>
      </c>
      <c r="F6068" s="135">
        <v>1</v>
      </c>
      <c r="G6068" s="136">
        <v>151</v>
      </c>
      <c r="H6068" s="135" t="s">
        <v>3005</v>
      </c>
      <c r="I6068" s="135">
        <v>212</v>
      </c>
      <c r="J6068" s="135" t="s">
        <v>2151</v>
      </c>
      <c r="K6068" s="135" t="s">
        <v>2152</v>
      </c>
      <c r="L6068" s="135" t="s">
        <v>193</v>
      </c>
      <c r="M6068" s="135" t="s">
        <v>1</v>
      </c>
      <c r="N6068" s="137"/>
      <c r="O6068" s="121"/>
    </row>
    <row r="6069" spans="1:15" x14ac:dyDescent="0.25">
      <c r="A6069" s="139">
        <v>185</v>
      </c>
      <c r="B6069" s="135" t="s">
        <v>333</v>
      </c>
      <c r="C6069" s="134" t="s">
        <v>2102</v>
      </c>
      <c r="D6069" s="135">
        <v>7348</v>
      </c>
      <c r="E6069" s="135" t="s">
        <v>2103</v>
      </c>
      <c r="F6069" s="135">
        <v>2</v>
      </c>
      <c r="G6069" s="136">
        <v>200</v>
      </c>
      <c r="H6069" s="135" t="s">
        <v>3029</v>
      </c>
      <c r="I6069" s="135">
        <v>970</v>
      </c>
      <c r="J6069" s="135" t="s">
        <v>2115</v>
      </c>
      <c r="K6069" s="135" t="s">
        <v>2116</v>
      </c>
      <c r="L6069" s="135" t="s">
        <v>2117</v>
      </c>
      <c r="M6069" s="135" t="s">
        <v>1</v>
      </c>
      <c r="N6069" s="137"/>
      <c r="O6069" s="121"/>
    </row>
    <row r="6070" spans="1:15" x14ac:dyDescent="0.25">
      <c r="A6070" s="139">
        <v>185</v>
      </c>
      <c r="B6070" s="135" t="s">
        <v>333</v>
      </c>
      <c r="C6070" s="134" t="s">
        <v>2102</v>
      </c>
      <c r="D6070" s="135">
        <v>7349</v>
      </c>
      <c r="E6070" s="135" t="s">
        <v>2103</v>
      </c>
      <c r="F6070" s="135">
        <v>2</v>
      </c>
      <c r="G6070" s="136">
        <v>201</v>
      </c>
      <c r="H6070" s="135" t="s">
        <v>3030</v>
      </c>
      <c r="I6070" s="135">
        <v>970</v>
      </c>
      <c r="J6070" s="135" t="s">
        <v>2115</v>
      </c>
      <c r="K6070" s="135" t="s">
        <v>2116</v>
      </c>
      <c r="L6070" s="135" t="s">
        <v>2117</v>
      </c>
      <c r="M6070" s="135" t="s">
        <v>1</v>
      </c>
      <c r="N6070" s="137"/>
      <c r="O6070" s="121"/>
    </row>
    <row r="6071" spans="1:15" x14ac:dyDescent="0.25">
      <c r="A6071" s="139">
        <v>185</v>
      </c>
      <c r="B6071" s="135" t="s">
        <v>333</v>
      </c>
      <c r="C6071" s="134" t="s">
        <v>2102</v>
      </c>
      <c r="D6071" s="135">
        <v>7350</v>
      </c>
      <c r="E6071" s="135" t="s">
        <v>2103</v>
      </c>
      <c r="F6071" s="135">
        <v>2</v>
      </c>
      <c r="G6071" s="136">
        <v>202</v>
      </c>
      <c r="H6071" s="135" t="s">
        <v>3031</v>
      </c>
      <c r="I6071" s="135">
        <v>970</v>
      </c>
      <c r="J6071" s="135" t="s">
        <v>2115</v>
      </c>
      <c r="K6071" s="135" t="s">
        <v>2116</v>
      </c>
      <c r="L6071" s="135" t="s">
        <v>2117</v>
      </c>
      <c r="M6071" s="135" t="s">
        <v>1</v>
      </c>
      <c r="N6071" s="137"/>
      <c r="O6071" s="121"/>
    </row>
    <row r="6072" spans="1:15" x14ac:dyDescent="0.25">
      <c r="A6072" s="139">
        <v>185</v>
      </c>
      <c r="B6072" s="135" t="s">
        <v>333</v>
      </c>
      <c r="C6072" s="134" t="s">
        <v>2102</v>
      </c>
      <c r="D6072" s="135">
        <v>7351</v>
      </c>
      <c r="E6072" s="135" t="s">
        <v>2103</v>
      </c>
      <c r="F6072" s="135">
        <v>2</v>
      </c>
      <c r="G6072" s="136">
        <v>203</v>
      </c>
      <c r="H6072" s="135" t="s">
        <v>3032</v>
      </c>
      <c r="I6072" s="135">
        <v>970</v>
      </c>
      <c r="J6072" s="135" t="s">
        <v>2115</v>
      </c>
      <c r="K6072" s="135" t="s">
        <v>2116</v>
      </c>
      <c r="L6072" s="135" t="s">
        <v>2117</v>
      </c>
      <c r="M6072" s="135" t="s">
        <v>1</v>
      </c>
      <c r="N6072" s="137"/>
      <c r="O6072" s="121"/>
    </row>
    <row r="6073" spans="1:15" x14ac:dyDescent="0.25">
      <c r="A6073" s="139">
        <v>185</v>
      </c>
      <c r="B6073" s="135" t="s">
        <v>333</v>
      </c>
      <c r="C6073" s="134" t="s">
        <v>2102</v>
      </c>
      <c r="D6073" s="135">
        <v>7352</v>
      </c>
      <c r="E6073" s="135" t="s">
        <v>2103</v>
      </c>
      <c r="F6073" s="135">
        <v>2</v>
      </c>
      <c r="G6073" s="136">
        <v>204</v>
      </c>
      <c r="H6073" s="135" t="s">
        <v>3033</v>
      </c>
      <c r="I6073" s="135">
        <v>970</v>
      </c>
      <c r="J6073" s="135" t="s">
        <v>2115</v>
      </c>
      <c r="K6073" s="135" t="s">
        <v>2116</v>
      </c>
      <c r="L6073" s="135" t="s">
        <v>2117</v>
      </c>
      <c r="M6073" s="135" t="s">
        <v>1</v>
      </c>
      <c r="N6073" s="137"/>
      <c r="O6073" s="121"/>
    </row>
    <row r="6074" spans="1:15" x14ac:dyDescent="0.25">
      <c r="A6074" s="139">
        <v>185</v>
      </c>
      <c r="B6074" s="135" t="s">
        <v>333</v>
      </c>
      <c r="C6074" s="134" t="s">
        <v>2102</v>
      </c>
      <c r="D6074" s="135">
        <v>7353</v>
      </c>
      <c r="E6074" s="135" t="s">
        <v>2103</v>
      </c>
      <c r="F6074" s="135">
        <v>2</v>
      </c>
      <c r="G6074" s="136">
        <v>205</v>
      </c>
      <c r="H6074" s="135" t="s">
        <v>3034</v>
      </c>
      <c r="I6074" s="135">
        <v>970</v>
      </c>
      <c r="J6074" s="135" t="s">
        <v>2115</v>
      </c>
      <c r="K6074" s="135" t="s">
        <v>2116</v>
      </c>
      <c r="L6074" s="135" t="s">
        <v>2117</v>
      </c>
      <c r="M6074" s="135" t="s">
        <v>1</v>
      </c>
      <c r="N6074" s="137"/>
      <c r="O6074" s="121"/>
    </row>
    <row r="6075" spans="1:15" x14ac:dyDescent="0.25">
      <c r="A6075" s="139">
        <v>185</v>
      </c>
      <c r="B6075" s="135" t="s">
        <v>333</v>
      </c>
      <c r="C6075" s="134" t="s">
        <v>2102</v>
      </c>
      <c r="D6075" s="135">
        <v>7354</v>
      </c>
      <c r="E6075" s="135" t="s">
        <v>2103</v>
      </c>
      <c r="F6075" s="135">
        <v>2</v>
      </c>
      <c r="G6075" s="136">
        <v>206</v>
      </c>
      <c r="H6075" s="135" t="s">
        <v>3959</v>
      </c>
      <c r="I6075" s="135">
        <v>970</v>
      </c>
      <c r="J6075" s="135" t="s">
        <v>2115</v>
      </c>
      <c r="K6075" s="135" t="s">
        <v>2116</v>
      </c>
      <c r="L6075" s="135" t="s">
        <v>2117</v>
      </c>
      <c r="M6075" s="135" t="s">
        <v>1</v>
      </c>
      <c r="N6075" s="137"/>
      <c r="O6075" s="121"/>
    </row>
    <row r="6076" spans="1:15" x14ac:dyDescent="0.25">
      <c r="A6076" s="139">
        <v>185</v>
      </c>
      <c r="B6076" s="135" t="s">
        <v>333</v>
      </c>
      <c r="C6076" s="134" t="s">
        <v>2102</v>
      </c>
      <c r="D6076" s="135">
        <v>7355</v>
      </c>
      <c r="E6076" s="135" t="s">
        <v>2103</v>
      </c>
      <c r="F6076" s="135">
        <v>2</v>
      </c>
      <c r="G6076" s="136">
        <v>207</v>
      </c>
      <c r="H6076" s="135" t="s">
        <v>3035</v>
      </c>
      <c r="I6076" s="135">
        <v>970</v>
      </c>
      <c r="J6076" s="135" t="s">
        <v>2115</v>
      </c>
      <c r="K6076" s="135" t="s">
        <v>2116</v>
      </c>
      <c r="L6076" s="135" t="s">
        <v>2117</v>
      </c>
      <c r="M6076" s="135" t="s">
        <v>1</v>
      </c>
      <c r="N6076" s="137"/>
      <c r="O6076" s="121"/>
    </row>
    <row r="6077" spans="1:15" x14ac:dyDescent="0.25">
      <c r="A6077" s="139">
        <v>185</v>
      </c>
      <c r="B6077" s="135" t="s">
        <v>333</v>
      </c>
      <c r="C6077" s="134" t="s">
        <v>2102</v>
      </c>
      <c r="D6077" s="135">
        <v>7356</v>
      </c>
      <c r="E6077" s="135" t="s">
        <v>2103</v>
      </c>
      <c r="F6077" s="135">
        <v>2</v>
      </c>
      <c r="G6077" s="136">
        <v>210</v>
      </c>
      <c r="H6077" s="135" t="s">
        <v>3038</v>
      </c>
      <c r="I6077" s="135">
        <v>432</v>
      </c>
      <c r="J6077" s="135" t="s">
        <v>2115</v>
      </c>
      <c r="K6077" s="135" t="s">
        <v>2129</v>
      </c>
      <c r="L6077" s="135" t="s">
        <v>194</v>
      </c>
      <c r="M6077" s="135" t="s">
        <v>1</v>
      </c>
      <c r="N6077" s="137"/>
      <c r="O6077" s="121"/>
    </row>
    <row r="6078" spans="1:15" x14ac:dyDescent="0.25">
      <c r="A6078" s="139">
        <v>185</v>
      </c>
      <c r="B6078" s="135" t="s">
        <v>333</v>
      </c>
      <c r="C6078" s="134" t="s">
        <v>2102</v>
      </c>
      <c r="D6078" s="135">
        <v>7357</v>
      </c>
      <c r="E6078" s="135" t="s">
        <v>2103</v>
      </c>
      <c r="F6078" s="135">
        <v>2</v>
      </c>
      <c r="G6078" s="136">
        <v>211</v>
      </c>
      <c r="H6078" s="135" t="s">
        <v>3041</v>
      </c>
      <c r="I6078" s="135">
        <v>174</v>
      </c>
      <c r="J6078" s="135" t="s">
        <v>2112</v>
      </c>
      <c r="K6078" s="135" t="s">
        <v>2113</v>
      </c>
      <c r="L6078" s="135" t="s">
        <v>194</v>
      </c>
      <c r="M6078" s="135" t="s">
        <v>1</v>
      </c>
      <c r="N6078" s="137"/>
      <c r="O6078" s="121"/>
    </row>
    <row r="6079" spans="1:15" x14ac:dyDescent="0.25">
      <c r="A6079" s="139">
        <v>185</v>
      </c>
      <c r="B6079" s="135" t="s">
        <v>333</v>
      </c>
      <c r="C6079" s="134" t="s">
        <v>2102</v>
      </c>
      <c r="D6079" s="135">
        <v>7358</v>
      </c>
      <c r="E6079" s="135" t="s">
        <v>2103</v>
      </c>
      <c r="F6079" s="135">
        <v>2</v>
      </c>
      <c r="G6079" s="136">
        <v>212</v>
      </c>
      <c r="H6079" s="135" t="s">
        <v>3042</v>
      </c>
      <c r="I6079" s="135">
        <v>181</v>
      </c>
      <c r="J6079" s="135" t="s">
        <v>2112</v>
      </c>
      <c r="K6079" s="135" t="s">
        <v>2113</v>
      </c>
      <c r="L6079" s="135" t="s">
        <v>194</v>
      </c>
      <c r="M6079" s="135" t="s">
        <v>1</v>
      </c>
      <c r="N6079" s="137"/>
      <c r="O6079" s="121"/>
    </row>
    <row r="6080" spans="1:15" x14ac:dyDescent="0.25">
      <c r="A6080" s="139">
        <v>185</v>
      </c>
      <c r="B6080" s="135" t="s">
        <v>333</v>
      </c>
      <c r="C6080" s="134" t="s">
        <v>2102</v>
      </c>
      <c r="D6080" s="135">
        <v>7359</v>
      </c>
      <c r="E6080" s="135" t="s">
        <v>2103</v>
      </c>
      <c r="F6080" s="135">
        <v>2</v>
      </c>
      <c r="G6080" s="136">
        <v>213</v>
      </c>
      <c r="H6080" s="135" t="s">
        <v>3043</v>
      </c>
      <c r="I6080" s="135">
        <v>998</v>
      </c>
      <c r="J6080" s="135" t="s">
        <v>2115</v>
      </c>
      <c r="K6080" s="135" t="s">
        <v>2116</v>
      </c>
      <c r="L6080" s="135" t="s">
        <v>2117</v>
      </c>
      <c r="M6080" s="135" t="s">
        <v>1</v>
      </c>
      <c r="N6080" s="137"/>
      <c r="O6080" s="121"/>
    </row>
    <row r="6081" spans="1:15" x14ac:dyDescent="0.25">
      <c r="A6081" s="139">
        <v>185</v>
      </c>
      <c r="B6081" s="135" t="s">
        <v>333</v>
      </c>
      <c r="C6081" s="134" t="s">
        <v>2102</v>
      </c>
      <c r="D6081" s="135">
        <v>7360</v>
      </c>
      <c r="E6081" s="135" t="s">
        <v>2103</v>
      </c>
      <c r="F6081" s="135">
        <v>2</v>
      </c>
      <c r="G6081" s="136">
        <v>214</v>
      </c>
      <c r="H6081" s="135" t="s">
        <v>3044</v>
      </c>
      <c r="I6081" s="135">
        <v>310</v>
      </c>
      <c r="J6081" s="135" t="s">
        <v>2112</v>
      </c>
      <c r="K6081" s="135" t="s">
        <v>2113</v>
      </c>
      <c r="L6081" s="135" t="s">
        <v>194</v>
      </c>
      <c r="M6081" s="135" t="s">
        <v>1</v>
      </c>
      <c r="N6081" s="137"/>
      <c r="O6081" s="121"/>
    </row>
    <row r="6082" spans="1:15" x14ac:dyDescent="0.25">
      <c r="A6082" s="139">
        <v>185</v>
      </c>
      <c r="B6082" s="135" t="s">
        <v>333</v>
      </c>
      <c r="C6082" s="134" t="s">
        <v>2102</v>
      </c>
      <c r="D6082" s="135">
        <v>7361</v>
      </c>
      <c r="E6082" s="135" t="s">
        <v>2103</v>
      </c>
      <c r="F6082" s="135">
        <v>2</v>
      </c>
      <c r="G6082" s="136">
        <v>215</v>
      </c>
      <c r="H6082" s="135" t="s">
        <v>3045</v>
      </c>
      <c r="I6082" s="135">
        <v>72</v>
      </c>
      <c r="J6082" s="135" t="s">
        <v>2108</v>
      </c>
      <c r="K6082" s="135" t="s">
        <v>2109</v>
      </c>
      <c r="L6082" s="135" t="s">
        <v>193</v>
      </c>
      <c r="M6082" s="135" t="s">
        <v>1</v>
      </c>
      <c r="N6082" s="137"/>
      <c r="O6082" s="121"/>
    </row>
    <row r="6083" spans="1:15" x14ac:dyDescent="0.25">
      <c r="A6083" s="139">
        <v>185</v>
      </c>
      <c r="B6083" s="135" t="s">
        <v>333</v>
      </c>
      <c r="C6083" s="134" t="s">
        <v>2102</v>
      </c>
      <c r="D6083" s="135">
        <v>7362</v>
      </c>
      <c r="E6083" s="135" t="s">
        <v>2103</v>
      </c>
      <c r="F6083" s="135">
        <v>2</v>
      </c>
      <c r="G6083" s="136">
        <v>216</v>
      </c>
      <c r="H6083" s="135" t="s">
        <v>3046</v>
      </c>
      <c r="I6083" s="135">
        <v>72</v>
      </c>
      <c r="J6083" s="135" t="s">
        <v>2108</v>
      </c>
      <c r="K6083" s="135" t="s">
        <v>2109</v>
      </c>
      <c r="L6083" s="135" t="s">
        <v>193</v>
      </c>
      <c r="M6083" s="135" t="s">
        <v>1</v>
      </c>
      <c r="N6083" s="137"/>
      <c r="O6083" s="121"/>
    </row>
    <row r="6084" spans="1:15" x14ac:dyDescent="0.25">
      <c r="A6084" s="139">
        <v>185</v>
      </c>
      <c r="B6084" s="135" t="s">
        <v>333</v>
      </c>
      <c r="C6084" s="134" t="s">
        <v>2102</v>
      </c>
      <c r="D6084" s="135">
        <v>7363</v>
      </c>
      <c r="E6084" s="135" t="s">
        <v>2103</v>
      </c>
      <c r="F6084" s="135">
        <v>2</v>
      </c>
      <c r="G6084" s="136">
        <v>217</v>
      </c>
      <c r="H6084" s="135" t="s">
        <v>3047</v>
      </c>
      <c r="I6084" s="135">
        <v>45</v>
      </c>
      <c r="J6084" s="135" t="s">
        <v>2155</v>
      </c>
      <c r="K6084" s="134" t="s">
        <v>2156</v>
      </c>
      <c r="L6084" s="135" t="s">
        <v>193</v>
      </c>
      <c r="M6084" s="135" t="s">
        <v>1</v>
      </c>
      <c r="N6084" s="137"/>
      <c r="O6084" s="121"/>
    </row>
    <row r="6085" spans="1:15" x14ac:dyDescent="0.25">
      <c r="A6085" s="139">
        <v>185</v>
      </c>
      <c r="B6085" s="135" t="s">
        <v>333</v>
      </c>
      <c r="C6085" s="134" t="s">
        <v>2102</v>
      </c>
      <c r="D6085" s="135">
        <v>7364</v>
      </c>
      <c r="E6085" s="135" t="s">
        <v>2103</v>
      </c>
      <c r="F6085" s="135">
        <v>2</v>
      </c>
      <c r="G6085" s="136">
        <v>218</v>
      </c>
      <c r="H6085" s="135" t="s">
        <v>3048</v>
      </c>
      <c r="I6085" s="135">
        <v>188</v>
      </c>
      <c r="J6085" s="135" t="s">
        <v>2108</v>
      </c>
      <c r="K6085" s="135" t="s">
        <v>2109</v>
      </c>
      <c r="L6085" s="135" t="s">
        <v>193</v>
      </c>
      <c r="M6085" s="135" t="s">
        <v>1</v>
      </c>
      <c r="N6085" s="137"/>
      <c r="O6085" s="121"/>
    </row>
    <row r="6086" spans="1:15" x14ac:dyDescent="0.25">
      <c r="A6086" s="139">
        <v>185</v>
      </c>
      <c r="B6086" s="135" t="s">
        <v>333</v>
      </c>
      <c r="C6086" s="134" t="s">
        <v>2102</v>
      </c>
      <c r="D6086" s="135">
        <v>7365</v>
      </c>
      <c r="E6086" s="135" t="s">
        <v>2103</v>
      </c>
      <c r="F6086" s="135">
        <v>2</v>
      </c>
      <c r="G6086" s="136">
        <v>219</v>
      </c>
      <c r="H6086" s="135" t="s">
        <v>3049</v>
      </c>
      <c r="I6086" s="135">
        <v>188</v>
      </c>
      <c r="J6086" s="135" t="s">
        <v>2108</v>
      </c>
      <c r="K6086" s="135" t="s">
        <v>2109</v>
      </c>
      <c r="L6086" s="135" t="s">
        <v>193</v>
      </c>
      <c r="M6086" s="135" t="s">
        <v>1</v>
      </c>
      <c r="N6086" s="137"/>
      <c r="O6086" s="121"/>
    </row>
    <row r="6087" spans="1:15" x14ac:dyDescent="0.25">
      <c r="A6087" s="139">
        <v>185</v>
      </c>
      <c r="B6087" s="135" t="s">
        <v>333</v>
      </c>
      <c r="C6087" s="134" t="s">
        <v>2102</v>
      </c>
      <c r="D6087" s="135">
        <v>7366</v>
      </c>
      <c r="E6087" s="135" t="s">
        <v>2103</v>
      </c>
      <c r="F6087" s="135">
        <v>2</v>
      </c>
      <c r="G6087" s="136">
        <v>220</v>
      </c>
      <c r="H6087" s="135" t="s">
        <v>3050</v>
      </c>
      <c r="I6087" s="135">
        <v>230</v>
      </c>
      <c r="J6087" s="135" t="s">
        <v>2151</v>
      </c>
      <c r="K6087" s="135" t="s">
        <v>2152</v>
      </c>
      <c r="L6087" s="135" t="s">
        <v>193</v>
      </c>
      <c r="M6087" s="135" t="s">
        <v>1</v>
      </c>
      <c r="N6087" s="137"/>
      <c r="O6087" s="121"/>
    </row>
    <row r="6088" spans="1:15" x14ac:dyDescent="0.25">
      <c r="A6088" s="139">
        <v>185</v>
      </c>
      <c r="B6088" s="135" t="s">
        <v>333</v>
      </c>
      <c r="C6088" s="134" t="s">
        <v>2102</v>
      </c>
      <c r="D6088" s="135">
        <v>7367</v>
      </c>
      <c r="E6088" s="135" t="s">
        <v>2103</v>
      </c>
      <c r="F6088" s="135">
        <v>2</v>
      </c>
      <c r="G6088" s="136">
        <v>221</v>
      </c>
      <c r="H6088" s="135" t="s">
        <v>3051</v>
      </c>
      <c r="I6088" s="135">
        <v>2090</v>
      </c>
      <c r="J6088" s="135" t="s">
        <v>2124</v>
      </c>
      <c r="K6088" s="135" t="s">
        <v>2125</v>
      </c>
      <c r="L6088" s="135" t="s">
        <v>192</v>
      </c>
      <c r="M6088" s="135" t="s">
        <v>1</v>
      </c>
      <c r="N6088" s="137"/>
      <c r="O6088" s="121"/>
    </row>
    <row r="6089" spans="1:15" x14ac:dyDescent="0.25">
      <c r="A6089" s="139">
        <v>185</v>
      </c>
      <c r="B6089" s="135" t="s">
        <v>333</v>
      </c>
      <c r="C6089" s="134" t="s">
        <v>2102</v>
      </c>
      <c r="D6089" s="135">
        <v>7368</v>
      </c>
      <c r="E6089" s="135" t="s">
        <v>2103</v>
      </c>
      <c r="F6089" s="135">
        <v>2</v>
      </c>
      <c r="G6089" s="136">
        <v>222</v>
      </c>
      <c r="H6089" s="135" t="s">
        <v>3052</v>
      </c>
      <c r="I6089" s="135">
        <v>155</v>
      </c>
      <c r="J6089" s="135" t="s">
        <v>2151</v>
      </c>
      <c r="K6089" s="135" t="s">
        <v>2152</v>
      </c>
      <c r="L6089" s="135" t="s">
        <v>193</v>
      </c>
      <c r="M6089" s="135" t="s">
        <v>1</v>
      </c>
      <c r="N6089" s="137"/>
      <c r="O6089" s="121"/>
    </row>
    <row r="6090" spans="1:15" x14ac:dyDescent="0.25">
      <c r="A6090" s="139">
        <v>185</v>
      </c>
      <c r="B6090" s="135" t="s">
        <v>333</v>
      </c>
      <c r="C6090" s="134" t="s">
        <v>2102</v>
      </c>
      <c r="D6090" s="135">
        <v>7369</v>
      </c>
      <c r="E6090" s="135" t="s">
        <v>2103</v>
      </c>
      <c r="F6090" s="135">
        <v>2</v>
      </c>
      <c r="G6090" s="136">
        <v>223</v>
      </c>
      <c r="H6090" s="135" t="s">
        <v>3039</v>
      </c>
      <c r="I6090" s="135">
        <v>355</v>
      </c>
      <c r="J6090" s="135" t="s">
        <v>2112</v>
      </c>
      <c r="K6090" s="135" t="s">
        <v>2113</v>
      </c>
      <c r="L6090" s="135" t="s">
        <v>194</v>
      </c>
      <c r="M6090" s="135" t="s">
        <v>1</v>
      </c>
      <c r="N6090" s="137"/>
      <c r="O6090" s="121"/>
    </row>
    <row r="6091" spans="1:15" x14ac:dyDescent="0.25">
      <c r="A6091" s="139">
        <v>185</v>
      </c>
      <c r="B6091" s="135" t="s">
        <v>333</v>
      </c>
      <c r="C6091" s="134" t="s">
        <v>2102</v>
      </c>
      <c r="D6091" s="135">
        <v>7370</v>
      </c>
      <c r="E6091" s="135" t="s">
        <v>2103</v>
      </c>
      <c r="F6091" s="135">
        <v>2</v>
      </c>
      <c r="G6091" s="136">
        <v>225</v>
      </c>
      <c r="H6091" s="135" t="s">
        <v>3107</v>
      </c>
      <c r="I6091" s="135">
        <v>136</v>
      </c>
      <c r="J6091" s="135" t="s">
        <v>2151</v>
      </c>
      <c r="K6091" s="135" t="s">
        <v>2152</v>
      </c>
      <c r="L6091" s="135" t="s">
        <v>193</v>
      </c>
      <c r="M6091" s="135" t="s">
        <v>1</v>
      </c>
      <c r="N6091" s="137"/>
      <c r="O6091" s="121"/>
    </row>
    <row r="6092" spans="1:15" x14ac:dyDescent="0.25">
      <c r="A6092" s="139">
        <v>185</v>
      </c>
      <c r="B6092" s="135" t="s">
        <v>333</v>
      </c>
      <c r="C6092" s="134" t="s">
        <v>2102</v>
      </c>
      <c r="D6092" s="135">
        <v>7371</v>
      </c>
      <c r="E6092" s="135" t="s">
        <v>2103</v>
      </c>
      <c r="F6092" s="135">
        <v>2</v>
      </c>
      <c r="G6092" s="136">
        <v>229</v>
      </c>
      <c r="H6092" s="135" t="s">
        <v>3111</v>
      </c>
      <c r="I6092" s="135">
        <v>246</v>
      </c>
      <c r="J6092" s="135" t="s">
        <v>2108</v>
      </c>
      <c r="K6092" s="135" t="s">
        <v>2109</v>
      </c>
      <c r="L6092" s="135" t="s">
        <v>193</v>
      </c>
      <c r="M6092" s="135" t="s">
        <v>1</v>
      </c>
      <c r="N6092" s="137"/>
      <c r="O6092" s="121"/>
    </row>
    <row r="6093" spans="1:15" x14ac:dyDescent="0.25">
      <c r="A6093" s="139">
        <v>185</v>
      </c>
      <c r="B6093" s="135" t="s">
        <v>333</v>
      </c>
      <c r="C6093" s="134" t="s">
        <v>2102</v>
      </c>
      <c r="D6093" s="135">
        <v>7372</v>
      </c>
      <c r="E6093" s="135" t="s">
        <v>2103</v>
      </c>
      <c r="F6093" s="135">
        <v>2</v>
      </c>
      <c r="G6093" s="136">
        <v>230</v>
      </c>
      <c r="H6093" s="135" t="s">
        <v>3962</v>
      </c>
      <c r="I6093" s="135">
        <v>246</v>
      </c>
      <c r="J6093" s="135" t="s">
        <v>2108</v>
      </c>
      <c r="K6093" s="135" t="s">
        <v>2109</v>
      </c>
      <c r="L6093" s="135" t="s">
        <v>193</v>
      </c>
      <c r="M6093" s="135" t="s">
        <v>1</v>
      </c>
      <c r="N6093" s="137"/>
      <c r="O6093" s="121"/>
    </row>
    <row r="6094" spans="1:15" x14ac:dyDescent="0.25">
      <c r="A6094" s="139">
        <v>185</v>
      </c>
      <c r="B6094" s="135" t="s">
        <v>333</v>
      </c>
      <c r="C6094" s="134" t="s">
        <v>2102</v>
      </c>
      <c r="D6094" s="135">
        <v>7373</v>
      </c>
      <c r="E6094" s="135" t="s">
        <v>2103</v>
      </c>
      <c r="F6094" s="135">
        <v>2</v>
      </c>
      <c r="G6094" s="136">
        <v>232</v>
      </c>
      <c r="H6094" s="135" t="s">
        <v>3964</v>
      </c>
      <c r="I6094" s="135">
        <v>740</v>
      </c>
      <c r="J6094" s="135" t="s">
        <v>2115</v>
      </c>
      <c r="K6094" s="135" t="s">
        <v>2116</v>
      </c>
      <c r="L6094" s="135" t="s">
        <v>2117</v>
      </c>
      <c r="M6094" s="135" t="s">
        <v>1</v>
      </c>
      <c r="N6094" s="137"/>
      <c r="O6094" s="121"/>
    </row>
    <row r="6095" spans="1:15" x14ac:dyDescent="0.25">
      <c r="A6095" s="139">
        <v>185</v>
      </c>
      <c r="B6095" s="135" t="s">
        <v>333</v>
      </c>
      <c r="C6095" s="134" t="s">
        <v>2102</v>
      </c>
      <c r="D6095" s="135">
        <v>7374</v>
      </c>
      <c r="E6095" s="135" t="s">
        <v>2103</v>
      </c>
      <c r="F6095" s="135">
        <v>2</v>
      </c>
      <c r="G6095" s="136">
        <v>233</v>
      </c>
      <c r="H6095" s="135" t="s">
        <v>3112</v>
      </c>
      <c r="I6095" s="135">
        <v>898</v>
      </c>
      <c r="J6095" s="135" t="s">
        <v>2115</v>
      </c>
      <c r="K6095" s="135" t="s">
        <v>2116</v>
      </c>
      <c r="L6095" s="135" t="s">
        <v>2117</v>
      </c>
      <c r="M6095" s="135" t="s">
        <v>1</v>
      </c>
      <c r="N6095" s="137"/>
      <c r="O6095" s="121"/>
    </row>
    <row r="6096" spans="1:15" x14ac:dyDescent="0.25">
      <c r="A6096" s="139">
        <v>185</v>
      </c>
      <c r="B6096" s="135" t="s">
        <v>333</v>
      </c>
      <c r="C6096" s="134" t="s">
        <v>2102</v>
      </c>
      <c r="D6096" s="135">
        <v>7375</v>
      </c>
      <c r="E6096" s="135" t="s">
        <v>2103</v>
      </c>
      <c r="F6096" s="135">
        <v>2</v>
      </c>
      <c r="G6096" s="136">
        <v>234</v>
      </c>
      <c r="H6096" s="135" t="s">
        <v>3113</v>
      </c>
      <c r="I6096" s="135">
        <v>134</v>
      </c>
      <c r="J6096" s="135" t="s">
        <v>2112</v>
      </c>
      <c r="K6096" s="135" t="s">
        <v>2113</v>
      </c>
      <c r="L6096" s="135" t="s">
        <v>194</v>
      </c>
      <c r="M6096" s="135" t="s">
        <v>1</v>
      </c>
      <c r="N6096" s="137"/>
      <c r="O6096" s="121"/>
    </row>
    <row r="6097" spans="1:15" x14ac:dyDescent="0.25">
      <c r="A6097" s="139">
        <v>185</v>
      </c>
      <c r="B6097" s="135" t="s">
        <v>333</v>
      </c>
      <c r="C6097" s="134" t="s">
        <v>2102</v>
      </c>
      <c r="D6097" s="135">
        <v>7376</v>
      </c>
      <c r="E6097" s="135" t="s">
        <v>2103</v>
      </c>
      <c r="F6097" s="135">
        <v>2</v>
      </c>
      <c r="G6097" s="136">
        <v>235</v>
      </c>
      <c r="H6097" s="135" t="s">
        <v>3114</v>
      </c>
      <c r="I6097" s="135">
        <v>124</v>
      </c>
      <c r="J6097" s="135" t="s">
        <v>2112</v>
      </c>
      <c r="K6097" s="135" t="s">
        <v>2113</v>
      </c>
      <c r="L6097" s="135" t="s">
        <v>194</v>
      </c>
      <c r="M6097" s="135" t="s">
        <v>1</v>
      </c>
      <c r="N6097" s="137"/>
      <c r="O6097" s="121"/>
    </row>
    <row r="6098" spans="1:15" x14ac:dyDescent="0.25">
      <c r="A6098" s="139">
        <v>186</v>
      </c>
      <c r="B6098" s="135" t="s">
        <v>300</v>
      </c>
      <c r="C6098" s="134" t="s">
        <v>2102</v>
      </c>
      <c r="D6098" s="135">
        <v>7377</v>
      </c>
      <c r="E6098" s="135" t="s">
        <v>2103</v>
      </c>
      <c r="F6098" s="135">
        <v>1</v>
      </c>
      <c r="G6098" s="136">
        <v>1</v>
      </c>
      <c r="H6098" s="135" t="s">
        <v>2104</v>
      </c>
      <c r="I6098" s="135">
        <v>70</v>
      </c>
      <c r="J6098" s="135" t="s">
        <v>2155</v>
      </c>
      <c r="K6098" s="135" t="s">
        <v>2156</v>
      </c>
      <c r="L6098" s="135" t="s">
        <v>193</v>
      </c>
      <c r="M6098" s="135" t="s">
        <v>725</v>
      </c>
      <c r="N6098" s="137"/>
      <c r="O6098" s="121"/>
    </row>
    <row r="6099" spans="1:15" x14ac:dyDescent="0.25">
      <c r="A6099" s="139">
        <v>186</v>
      </c>
      <c r="B6099" s="135" t="s">
        <v>300</v>
      </c>
      <c r="C6099" s="134" t="s">
        <v>2102</v>
      </c>
      <c r="D6099" s="135">
        <v>7378</v>
      </c>
      <c r="E6099" s="135" t="s">
        <v>2103</v>
      </c>
      <c r="F6099" s="135">
        <v>1</v>
      </c>
      <c r="G6099" s="136">
        <v>2</v>
      </c>
      <c r="H6099" s="135" t="s">
        <v>2107</v>
      </c>
      <c r="I6099" s="135">
        <v>52</v>
      </c>
      <c r="J6099" s="135" t="s">
        <v>2108</v>
      </c>
      <c r="K6099" s="135" t="s">
        <v>2109</v>
      </c>
      <c r="L6099" s="135" t="s">
        <v>193</v>
      </c>
      <c r="M6099" s="135" t="s">
        <v>725</v>
      </c>
      <c r="N6099" s="137"/>
      <c r="O6099" s="121"/>
    </row>
    <row r="6100" spans="1:15" x14ac:dyDescent="0.25">
      <c r="A6100" s="139">
        <v>186</v>
      </c>
      <c r="B6100" s="135" t="s">
        <v>300</v>
      </c>
      <c r="C6100" s="134" t="s">
        <v>2102</v>
      </c>
      <c r="D6100" s="135">
        <v>7379</v>
      </c>
      <c r="E6100" s="135" t="s">
        <v>2103</v>
      </c>
      <c r="F6100" s="135">
        <v>1</v>
      </c>
      <c r="G6100" s="136">
        <v>3</v>
      </c>
      <c r="H6100" s="135" t="s">
        <v>2110</v>
      </c>
      <c r="I6100" s="135">
        <v>227</v>
      </c>
      <c r="J6100" s="135" t="s">
        <v>2155</v>
      </c>
      <c r="K6100" s="135" t="s">
        <v>2156</v>
      </c>
      <c r="L6100" s="135" t="s">
        <v>193</v>
      </c>
      <c r="M6100" s="135" t="s">
        <v>725</v>
      </c>
      <c r="N6100" s="137"/>
      <c r="O6100" s="121"/>
    </row>
    <row r="6101" spans="1:15" x14ac:dyDescent="0.25">
      <c r="A6101" s="139">
        <v>186</v>
      </c>
      <c r="B6101" s="135" t="s">
        <v>300</v>
      </c>
      <c r="C6101" s="134" t="s">
        <v>2102</v>
      </c>
      <c r="D6101" s="135">
        <v>7380</v>
      </c>
      <c r="E6101" s="135" t="s">
        <v>2103</v>
      </c>
      <c r="F6101" s="135">
        <v>1</v>
      </c>
      <c r="G6101" s="136">
        <v>4</v>
      </c>
      <c r="H6101" s="135" t="s">
        <v>2111</v>
      </c>
      <c r="I6101" s="135">
        <v>87</v>
      </c>
      <c r="J6101" s="135" t="s">
        <v>2108</v>
      </c>
      <c r="K6101" s="135" t="s">
        <v>2109</v>
      </c>
      <c r="L6101" s="135" t="s">
        <v>193</v>
      </c>
      <c r="M6101" s="135" t="s">
        <v>725</v>
      </c>
      <c r="N6101" s="137"/>
      <c r="O6101" s="121"/>
    </row>
    <row r="6102" spans="1:15" x14ac:dyDescent="0.25">
      <c r="A6102" s="139">
        <v>186</v>
      </c>
      <c r="B6102" s="135" t="s">
        <v>300</v>
      </c>
      <c r="C6102" s="134" t="s">
        <v>2102</v>
      </c>
      <c r="D6102" s="135">
        <v>7381</v>
      </c>
      <c r="E6102" s="135" t="s">
        <v>2103</v>
      </c>
      <c r="F6102" s="135">
        <v>1</v>
      </c>
      <c r="G6102" s="136">
        <v>5</v>
      </c>
      <c r="H6102" s="135" t="s">
        <v>2114</v>
      </c>
      <c r="I6102" s="135">
        <v>75</v>
      </c>
      <c r="J6102" s="135" t="s">
        <v>2151</v>
      </c>
      <c r="K6102" s="135" t="s">
        <v>2152</v>
      </c>
      <c r="L6102" s="135" t="s">
        <v>193</v>
      </c>
      <c r="M6102" s="135" t="s">
        <v>725</v>
      </c>
      <c r="N6102" s="137"/>
      <c r="O6102" s="121"/>
    </row>
    <row r="6103" spans="1:15" x14ac:dyDescent="0.25">
      <c r="A6103" s="139">
        <v>186</v>
      </c>
      <c r="B6103" s="135" t="s">
        <v>300</v>
      </c>
      <c r="C6103" s="134" t="s">
        <v>2102</v>
      </c>
      <c r="D6103" s="135">
        <v>7382</v>
      </c>
      <c r="E6103" s="135" t="s">
        <v>2103</v>
      </c>
      <c r="F6103" s="135">
        <v>1</v>
      </c>
      <c r="G6103" s="136">
        <v>6</v>
      </c>
      <c r="H6103" s="135" t="s">
        <v>2118</v>
      </c>
      <c r="I6103" s="135">
        <v>50</v>
      </c>
      <c r="J6103" s="135" t="s">
        <v>2155</v>
      </c>
      <c r="K6103" s="135" t="s">
        <v>2156</v>
      </c>
      <c r="L6103" s="135" t="s">
        <v>193</v>
      </c>
      <c r="M6103" s="135" t="s">
        <v>725</v>
      </c>
      <c r="N6103" s="137"/>
      <c r="O6103" s="121"/>
    </row>
    <row r="6104" spans="1:15" x14ac:dyDescent="0.25">
      <c r="A6104" s="139">
        <v>186</v>
      </c>
      <c r="B6104" s="135" t="s">
        <v>300</v>
      </c>
      <c r="C6104" s="134" t="s">
        <v>2102</v>
      </c>
      <c r="D6104" s="135">
        <v>7383</v>
      </c>
      <c r="E6104" s="135" t="s">
        <v>2103</v>
      </c>
      <c r="F6104" s="135">
        <v>1</v>
      </c>
      <c r="G6104" s="136">
        <v>7</v>
      </c>
      <c r="H6104" s="135" t="s">
        <v>2119</v>
      </c>
      <c r="I6104" s="135">
        <v>83</v>
      </c>
      <c r="J6104" s="135" t="s">
        <v>2151</v>
      </c>
      <c r="K6104" s="135" t="s">
        <v>2152</v>
      </c>
      <c r="L6104" s="135" t="s">
        <v>193</v>
      </c>
      <c r="M6104" s="135" t="s">
        <v>725</v>
      </c>
      <c r="N6104" s="137"/>
      <c r="O6104" s="121"/>
    </row>
    <row r="6105" spans="1:15" x14ac:dyDescent="0.25">
      <c r="A6105" s="139">
        <v>186</v>
      </c>
      <c r="B6105" s="135" t="s">
        <v>300</v>
      </c>
      <c r="C6105" s="134" t="s">
        <v>2102</v>
      </c>
      <c r="D6105" s="135">
        <v>7384</v>
      </c>
      <c r="E6105" s="135" t="s">
        <v>2103</v>
      </c>
      <c r="F6105" s="135">
        <v>1</v>
      </c>
      <c r="G6105" s="136">
        <v>8</v>
      </c>
      <c r="H6105" s="135" t="s">
        <v>2120</v>
      </c>
      <c r="I6105" s="135">
        <v>84</v>
      </c>
      <c r="J6105" s="135" t="s">
        <v>2112</v>
      </c>
      <c r="K6105" s="135" t="s">
        <v>2113</v>
      </c>
      <c r="L6105" s="135" t="s">
        <v>194</v>
      </c>
      <c r="M6105" s="135" t="s">
        <v>725</v>
      </c>
      <c r="N6105" s="137"/>
      <c r="O6105" s="121"/>
    </row>
    <row r="6106" spans="1:15" x14ac:dyDescent="0.25">
      <c r="A6106" s="139">
        <v>186</v>
      </c>
      <c r="B6106" s="135" t="s">
        <v>300</v>
      </c>
      <c r="C6106" s="134" t="s">
        <v>2102</v>
      </c>
      <c r="D6106" s="135">
        <v>7385</v>
      </c>
      <c r="E6106" s="135" t="s">
        <v>2103</v>
      </c>
      <c r="F6106" s="135">
        <v>1</v>
      </c>
      <c r="G6106" s="136">
        <v>9</v>
      </c>
      <c r="H6106" s="135" t="s">
        <v>2121</v>
      </c>
      <c r="I6106" s="135">
        <v>156</v>
      </c>
      <c r="J6106" s="135" t="s">
        <v>2151</v>
      </c>
      <c r="K6106" s="135" t="s">
        <v>2152</v>
      </c>
      <c r="L6106" s="135" t="s">
        <v>193</v>
      </c>
      <c r="M6106" s="135" t="s">
        <v>725</v>
      </c>
      <c r="N6106" s="137"/>
      <c r="O6106" s="121"/>
    </row>
    <row r="6107" spans="1:15" x14ac:dyDescent="0.25">
      <c r="A6107" s="139">
        <v>186</v>
      </c>
      <c r="B6107" s="135" t="s">
        <v>300</v>
      </c>
      <c r="C6107" s="134" t="s">
        <v>2102</v>
      </c>
      <c r="D6107" s="135">
        <v>7386</v>
      </c>
      <c r="E6107" s="135" t="s">
        <v>2103</v>
      </c>
      <c r="F6107" s="135">
        <v>1</v>
      </c>
      <c r="G6107" s="136">
        <v>10</v>
      </c>
      <c r="H6107" s="135" t="s">
        <v>2122</v>
      </c>
      <c r="I6107" s="135">
        <v>155</v>
      </c>
      <c r="J6107" s="135" t="s">
        <v>2138</v>
      </c>
      <c r="K6107" s="135" t="s">
        <v>2139</v>
      </c>
      <c r="L6107" s="135" t="s">
        <v>194</v>
      </c>
      <c r="M6107" s="135" t="s">
        <v>725</v>
      </c>
      <c r="N6107" s="137"/>
      <c r="O6107" s="121"/>
    </row>
    <row r="6108" spans="1:15" x14ac:dyDescent="0.25">
      <c r="A6108" s="139">
        <v>186</v>
      </c>
      <c r="B6108" s="135" t="s">
        <v>300</v>
      </c>
      <c r="C6108" s="134" t="s">
        <v>2102</v>
      </c>
      <c r="D6108" s="135">
        <v>7387</v>
      </c>
      <c r="E6108" s="135" t="s">
        <v>2103</v>
      </c>
      <c r="F6108" s="135">
        <v>1</v>
      </c>
      <c r="G6108" s="136">
        <v>11</v>
      </c>
      <c r="H6108" s="135" t="s">
        <v>2123</v>
      </c>
      <c r="I6108" s="135">
        <v>50</v>
      </c>
      <c r="J6108" s="135" t="s">
        <v>2108</v>
      </c>
      <c r="K6108" s="135" t="s">
        <v>2109</v>
      </c>
      <c r="L6108" s="135" t="s">
        <v>193</v>
      </c>
      <c r="M6108" s="135" t="s">
        <v>725</v>
      </c>
      <c r="N6108" s="137"/>
      <c r="O6108" s="121"/>
    </row>
    <row r="6109" spans="1:15" x14ac:dyDescent="0.25">
      <c r="A6109" s="139">
        <v>186</v>
      </c>
      <c r="B6109" s="135" t="s">
        <v>300</v>
      </c>
      <c r="C6109" s="134" t="s">
        <v>2102</v>
      </c>
      <c r="D6109" s="135">
        <v>7388</v>
      </c>
      <c r="E6109" s="135" t="s">
        <v>2103</v>
      </c>
      <c r="F6109" s="135">
        <v>1</v>
      </c>
      <c r="G6109" s="136">
        <v>12</v>
      </c>
      <c r="H6109" s="135" t="s">
        <v>2126</v>
      </c>
      <c r="I6109" s="135">
        <v>120</v>
      </c>
      <c r="J6109" s="135" t="s">
        <v>2112</v>
      </c>
      <c r="K6109" s="135" t="s">
        <v>2113</v>
      </c>
      <c r="L6109" s="135" t="s">
        <v>194</v>
      </c>
      <c r="M6109" s="135" t="s">
        <v>725</v>
      </c>
      <c r="N6109" s="137"/>
      <c r="O6109" s="121"/>
    </row>
    <row r="6110" spans="1:15" x14ac:dyDescent="0.25">
      <c r="A6110" s="139">
        <v>186</v>
      </c>
      <c r="B6110" s="135" t="s">
        <v>300</v>
      </c>
      <c r="C6110" s="134" t="s">
        <v>2102</v>
      </c>
      <c r="D6110" s="135">
        <v>7389</v>
      </c>
      <c r="E6110" s="135" t="s">
        <v>2103</v>
      </c>
      <c r="F6110" s="135">
        <v>1</v>
      </c>
      <c r="G6110" s="136">
        <v>13</v>
      </c>
      <c r="H6110" s="135" t="s">
        <v>2127</v>
      </c>
      <c r="I6110" s="135">
        <v>107</v>
      </c>
      <c r="J6110" s="135" t="s">
        <v>2112</v>
      </c>
      <c r="K6110" s="135" t="s">
        <v>2113</v>
      </c>
      <c r="L6110" s="135" t="s">
        <v>194</v>
      </c>
      <c r="M6110" s="135" t="s">
        <v>725</v>
      </c>
      <c r="N6110" s="137"/>
      <c r="O6110" s="121"/>
    </row>
    <row r="6111" spans="1:15" x14ac:dyDescent="0.25">
      <c r="A6111" s="139">
        <v>186</v>
      </c>
      <c r="B6111" s="135" t="s">
        <v>300</v>
      </c>
      <c r="C6111" s="134" t="s">
        <v>2102</v>
      </c>
      <c r="D6111" s="135">
        <v>7390</v>
      </c>
      <c r="E6111" s="135" t="s">
        <v>2103</v>
      </c>
      <c r="F6111" s="135">
        <v>1</v>
      </c>
      <c r="G6111" s="136">
        <v>14</v>
      </c>
      <c r="H6111" s="135" t="s">
        <v>2128</v>
      </c>
      <c r="I6111" s="135">
        <v>140</v>
      </c>
      <c r="J6111" s="135" t="s">
        <v>2105</v>
      </c>
      <c r="K6111" s="135" t="s">
        <v>2106</v>
      </c>
      <c r="L6111" s="135" t="s">
        <v>193</v>
      </c>
      <c r="M6111" s="135" t="s">
        <v>725</v>
      </c>
      <c r="N6111" s="137"/>
      <c r="O6111" s="121"/>
    </row>
    <row r="6112" spans="1:15" x14ac:dyDescent="0.25">
      <c r="A6112" s="139">
        <v>186</v>
      </c>
      <c r="B6112" s="135" t="s">
        <v>300</v>
      </c>
      <c r="C6112" s="134" t="s">
        <v>2102</v>
      </c>
      <c r="D6112" s="135">
        <v>7391</v>
      </c>
      <c r="E6112" s="135" t="s">
        <v>2103</v>
      </c>
      <c r="F6112" s="135">
        <v>1</v>
      </c>
      <c r="G6112" s="136">
        <v>15</v>
      </c>
      <c r="H6112" s="135" t="s">
        <v>2130</v>
      </c>
      <c r="I6112" s="135">
        <v>1333</v>
      </c>
      <c r="J6112" s="135" t="s">
        <v>2105</v>
      </c>
      <c r="K6112" s="135" t="s">
        <v>2106</v>
      </c>
      <c r="L6112" s="135" t="s">
        <v>193</v>
      </c>
      <c r="M6112" s="135" t="s">
        <v>725</v>
      </c>
      <c r="N6112" s="137"/>
      <c r="O6112" s="121"/>
    </row>
    <row r="6113" spans="1:15" x14ac:dyDescent="0.25">
      <c r="A6113" s="139">
        <v>186</v>
      </c>
      <c r="B6113" s="135" t="s">
        <v>300</v>
      </c>
      <c r="C6113" s="134" t="s">
        <v>2102</v>
      </c>
      <c r="D6113" s="135">
        <v>7392</v>
      </c>
      <c r="E6113" s="135" t="s">
        <v>2103</v>
      </c>
      <c r="F6113" s="135">
        <v>1</v>
      </c>
      <c r="G6113" s="136">
        <v>16</v>
      </c>
      <c r="H6113" s="135" t="s">
        <v>2131</v>
      </c>
      <c r="I6113" s="135">
        <v>76</v>
      </c>
      <c r="J6113" s="135" t="s">
        <v>2151</v>
      </c>
      <c r="K6113" s="135" t="s">
        <v>2152</v>
      </c>
      <c r="L6113" s="135" t="s">
        <v>193</v>
      </c>
      <c r="M6113" s="135" t="s">
        <v>725</v>
      </c>
      <c r="N6113" s="137"/>
      <c r="O6113" s="121"/>
    </row>
    <row r="6114" spans="1:15" x14ac:dyDescent="0.25">
      <c r="A6114" s="139">
        <v>186</v>
      </c>
      <c r="B6114" s="135" t="s">
        <v>300</v>
      </c>
      <c r="C6114" s="134" t="s">
        <v>2102</v>
      </c>
      <c r="D6114" s="135">
        <v>7393</v>
      </c>
      <c r="E6114" s="135" t="s">
        <v>2103</v>
      </c>
      <c r="F6114" s="135">
        <v>1</v>
      </c>
      <c r="G6114" s="136">
        <v>17</v>
      </c>
      <c r="H6114" s="135" t="s">
        <v>2132</v>
      </c>
      <c r="I6114" s="135">
        <v>76</v>
      </c>
      <c r="J6114" s="135" t="s">
        <v>2151</v>
      </c>
      <c r="K6114" s="135" t="s">
        <v>2152</v>
      </c>
      <c r="L6114" s="135" t="s">
        <v>193</v>
      </c>
      <c r="M6114" s="135" t="s">
        <v>725</v>
      </c>
      <c r="N6114" s="137"/>
      <c r="O6114" s="121"/>
    </row>
    <row r="6115" spans="1:15" x14ac:dyDescent="0.25">
      <c r="A6115" s="139">
        <v>186</v>
      </c>
      <c r="B6115" s="135" t="s">
        <v>300</v>
      </c>
      <c r="C6115" s="134" t="s">
        <v>2102</v>
      </c>
      <c r="D6115" s="135">
        <v>7394</v>
      </c>
      <c r="E6115" s="135" t="s">
        <v>2103</v>
      </c>
      <c r="F6115" s="135">
        <v>1</v>
      </c>
      <c r="G6115" s="136">
        <v>18</v>
      </c>
      <c r="H6115" s="135" t="s">
        <v>2133</v>
      </c>
      <c r="I6115" s="135">
        <v>88</v>
      </c>
      <c r="J6115" s="135" t="s">
        <v>2108</v>
      </c>
      <c r="K6115" s="135" t="s">
        <v>2109</v>
      </c>
      <c r="L6115" s="135" t="s">
        <v>193</v>
      </c>
      <c r="M6115" s="135" t="s">
        <v>725</v>
      </c>
      <c r="N6115" s="137"/>
      <c r="O6115" s="121"/>
    </row>
    <row r="6116" spans="1:15" x14ac:dyDescent="0.25">
      <c r="A6116" s="139">
        <v>186</v>
      </c>
      <c r="B6116" s="135" t="s">
        <v>300</v>
      </c>
      <c r="C6116" s="134" t="s">
        <v>2102</v>
      </c>
      <c r="D6116" s="135">
        <v>7395</v>
      </c>
      <c r="E6116" s="135" t="s">
        <v>2103</v>
      </c>
      <c r="F6116" s="135">
        <v>1</v>
      </c>
      <c r="G6116" s="136">
        <v>19</v>
      </c>
      <c r="H6116" s="135" t="s">
        <v>2134</v>
      </c>
      <c r="I6116" s="135">
        <v>88</v>
      </c>
      <c r="J6116" s="135" t="s">
        <v>2108</v>
      </c>
      <c r="K6116" s="135" t="s">
        <v>2109</v>
      </c>
      <c r="L6116" s="135" t="s">
        <v>193</v>
      </c>
      <c r="M6116" s="135" t="s">
        <v>725</v>
      </c>
      <c r="N6116" s="137"/>
      <c r="O6116" s="121"/>
    </row>
    <row r="6117" spans="1:15" x14ac:dyDescent="0.25">
      <c r="A6117" s="139">
        <v>186</v>
      </c>
      <c r="B6117" s="135" t="s">
        <v>300</v>
      </c>
      <c r="C6117" s="134" t="s">
        <v>2102</v>
      </c>
      <c r="D6117" s="135">
        <v>7396</v>
      </c>
      <c r="E6117" s="135" t="s">
        <v>2103</v>
      </c>
      <c r="F6117" s="135">
        <v>1</v>
      </c>
      <c r="G6117" s="136">
        <v>21</v>
      </c>
      <c r="H6117" s="135" t="s">
        <v>2136</v>
      </c>
      <c r="I6117" s="135">
        <v>134</v>
      </c>
      <c r="J6117" s="135" t="s">
        <v>2151</v>
      </c>
      <c r="K6117" s="135" t="s">
        <v>2152</v>
      </c>
      <c r="L6117" s="135" t="s">
        <v>193</v>
      </c>
      <c r="M6117" s="135" t="s">
        <v>725</v>
      </c>
      <c r="N6117" s="137"/>
      <c r="O6117" s="121"/>
    </row>
    <row r="6118" spans="1:15" x14ac:dyDescent="0.25">
      <c r="A6118" s="139">
        <v>186</v>
      </c>
      <c r="B6118" s="135" t="s">
        <v>300</v>
      </c>
      <c r="C6118" s="134" t="s">
        <v>2102</v>
      </c>
      <c r="D6118" s="135">
        <v>7397</v>
      </c>
      <c r="E6118" s="135" t="s">
        <v>2103</v>
      </c>
      <c r="F6118" s="135">
        <v>1</v>
      </c>
      <c r="G6118" s="136">
        <v>22</v>
      </c>
      <c r="H6118" s="135" t="s">
        <v>2137</v>
      </c>
      <c r="I6118" s="135">
        <v>154</v>
      </c>
      <c r="J6118" s="135" t="s">
        <v>2155</v>
      </c>
      <c r="K6118" s="135" t="s">
        <v>2156</v>
      </c>
      <c r="L6118" s="135" t="s">
        <v>193</v>
      </c>
      <c r="M6118" s="135" t="s">
        <v>725</v>
      </c>
      <c r="N6118" s="137"/>
      <c r="O6118" s="121"/>
    </row>
    <row r="6119" spans="1:15" x14ac:dyDescent="0.25">
      <c r="A6119" s="139">
        <v>186</v>
      </c>
      <c r="B6119" s="135" t="s">
        <v>300</v>
      </c>
      <c r="C6119" s="134" t="s">
        <v>2102</v>
      </c>
      <c r="D6119" s="135">
        <v>7398</v>
      </c>
      <c r="E6119" s="135" t="s">
        <v>2103</v>
      </c>
      <c r="F6119" s="135">
        <v>1</v>
      </c>
      <c r="G6119" s="136">
        <v>23</v>
      </c>
      <c r="H6119" s="135" t="s">
        <v>2140</v>
      </c>
      <c r="I6119" s="135">
        <v>200</v>
      </c>
      <c r="J6119" s="135" t="s">
        <v>2108</v>
      </c>
      <c r="K6119" s="135" t="s">
        <v>2109</v>
      </c>
      <c r="L6119" s="135" t="s">
        <v>193</v>
      </c>
      <c r="M6119" s="135" t="s">
        <v>725</v>
      </c>
      <c r="N6119" s="137"/>
      <c r="O6119" s="121"/>
    </row>
    <row r="6120" spans="1:15" x14ac:dyDescent="0.25">
      <c r="A6120" s="139">
        <v>186</v>
      </c>
      <c r="B6120" s="135" t="s">
        <v>300</v>
      </c>
      <c r="C6120" s="134" t="s">
        <v>2102</v>
      </c>
      <c r="D6120" s="135">
        <v>7399</v>
      </c>
      <c r="E6120" s="135" t="s">
        <v>2103</v>
      </c>
      <c r="F6120" s="135">
        <v>1</v>
      </c>
      <c r="G6120" s="136">
        <v>24</v>
      </c>
      <c r="H6120" s="135" t="s">
        <v>2141</v>
      </c>
      <c r="I6120" s="135">
        <v>200</v>
      </c>
      <c r="J6120" s="135" t="s">
        <v>2108</v>
      </c>
      <c r="K6120" s="135" t="s">
        <v>2109</v>
      </c>
      <c r="L6120" s="135" t="s">
        <v>193</v>
      </c>
      <c r="M6120" s="135" t="s">
        <v>725</v>
      </c>
      <c r="N6120" s="137"/>
      <c r="O6120" s="121"/>
    </row>
    <row r="6121" spans="1:15" x14ac:dyDescent="0.25">
      <c r="A6121" s="139">
        <v>186</v>
      </c>
      <c r="B6121" s="135" t="s">
        <v>300</v>
      </c>
      <c r="C6121" s="134" t="s">
        <v>2102</v>
      </c>
      <c r="D6121" s="135">
        <v>7400</v>
      </c>
      <c r="E6121" s="135" t="s">
        <v>2103</v>
      </c>
      <c r="F6121" s="135">
        <v>1</v>
      </c>
      <c r="G6121" s="136">
        <v>25</v>
      </c>
      <c r="H6121" s="135" t="s">
        <v>2142</v>
      </c>
      <c r="I6121" s="135">
        <v>70</v>
      </c>
      <c r="J6121" s="135" t="s">
        <v>2151</v>
      </c>
      <c r="K6121" s="135" t="s">
        <v>2152</v>
      </c>
      <c r="L6121" s="135" t="s">
        <v>193</v>
      </c>
      <c r="M6121" s="135" t="s">
        <v>725</v>
      </c>
      <c r="N6121" s="137"/>
      <c r="O6121" s="121"/>
    </row>
    <row r="6122" spans="1:15" x14ac:dyDescent="0.25">
      <c r="A6122" s="139">
        <v>186</v>
      </c>
      <c r="B6122" s="135" t="s">
        <v>300</v>
      </c>
      <c r="C6122" s="134" t="s">
        <v>2102</v>
      </c>
      <c r="D6122" s="135">
        <v>7401</v>
      </c>
      <c r="E6122" s="135" t="s">
        <v>2103</v>
      </c>
      <c r="F6122" s="135">
        <v>1</v>
      </c>
      <c r="G6122" s="136">
        <v>111</v>
      </c>
      <c r="H6122" s="135" t="s">
        <v>2993</v>
      </c>
      <c r="I6122" s="135">
        <v>988</v>
      </c>
      <c r="J6122" s="135" t="s">
        <v>2115</v>
      </c>
      <c r="K6122" s="135" t="s">
        <v>2116</v>
      </c>
      <c r="L6122" s="135" t="s">
        <v>2117</v>
      </c>
      <c r="M6122" s="135" t="s">
        <v>725</v>
      </c>
      <c r="N6122" s="137"/>
      <c r="O6122" s="121"/>
    </row>
    <row r="6123" spans="1:15" x14ac:dyDescent="0.25">
      <c r="A6123" s="139">
        <v>186</v>
      </c>
      <c r="B6123" s="135" t="s">
        <v>300</v>
      </c>
      <c r="C6123" s="134" t="s">
        <v>2102</v>
      </c>
      <c r="D6123" s="135">
        <v>7402</v>
      </c>
      <c r="E6123" s="135" t="s">
        <v>2103</v>
      </c>
      <c r="F6123" s="135">
        <v>1</v>
      </c>
      <c r="G6123" s="136">
        <v>115</v>
      </c>
      <c r="H6123" s="135" t="s">
        <v>2847</v>
      </c>
      <c r="I6123" s="135">
        <v>988</v>
      </c>
      <c r="J6123" s="135" t="s">
        <v>2115</v>
      </c>
      <c r="K6123" s="135" t="s">
        <v>2116</v>
      </c>
      <c r="L6123" s="135" t="s">
        <v>2117</v>
      </c>
      <c r="M6123" s="135" t="s">
        <v>725</v>
      </c>
      <c r="N6123" s="137"/>
      <c r="O6123" s="121"/>
    </row>
    <row r="6124" spans="1:15" x14ac:dyDescent="0.25">
      <c r="A6124" s="139">
        <v>186</v>
      </c>
      <c r="B6124" s="135" t="s">
        <v>300</v>
      </c>
      <c r="C6124" s="134" t="s">
        <v>2102</v>
      </c>
      <c r="D6124" s="135">
        <v>7403</v>
      </c>
      <c r="E6124" s="135" t="s">
        <v>2103</v>
      </c>
      <c r="F6124" s="135">
        <v>1</v>
      </c>
      <c r="G6124" s="136">
        <v>116</v>
      </c>
      <c r="H6124" s="135" t="s">
        <v>2848</v>
      </c>
      <c r="I6124" s="135">
        <v>988</v>
      </c>
      <c r="J6124" s="135" t="s">
        <v>2115</v>
      </c>
      <c r="K6124" s="135" t="s">
        <v>2116</v>
      </c>
      <c r="L6124" s="135" t="s">
        <v>2117</v>
      </c>
      <c r="M6124" s="135" t="s">
        <v>725</v>
      </c>
      <c r="N6124" s="137"/>
      <c r="O6124" s="121"/>
    </row>
    <row r="6125" spans="1:15" x14ac:dyDescent="0.25">
      <c r="A6125" s="139">
        <v>186</v>
      </c>
      <c r="B6125" s="135" t="s">
        <v>300</v>
      </c>
      <c r="C6125" s="134" t="s">
        <v>2102</v>
      </c>
      <c r="D6125" s="135">
        <v>7404</v>
      </c>
      <c r="E6125" s="135" t="s">
        <v>2289</v>
      </c>
      <c r="F6125" s="135">
        <v>1</v>
      </c>
      <c r="G6125" s="136">
        <v>1</v>
      </c>
      <c r="H6125" s="135" t="s">
        <v>2290</v>
      </c>
      <c r="I6125" s="135">
        <v>230</v>
      </c>
      <c r="J6125" s="135" t="s">
        <v>2112</v>
      </c>
      <c r="K6125" s="135" t="s">
        <v>2113</v>
      </c>
      <c r="L6125" s="135" t="s">
        <v>194</v>
      </c>
      <c r="M6125" s="135"/>
      <c r="N6125" s="137"/>
      <c r="O6125" s="121"/>
    </row>
    <row r="6126" spans="1:15" x14ac:dyDescent="0.25">
      <c r="A6126" s="139">
        <v>186</v>
      </c>
      <c r="B6126" s="135" t="s">
        <v>300</v>
      </c>
      <c r="C6126" s="134" t="s">
        <v>2102</v>
      </c>
      <c r="D6126" s="135">
        <v>7405</v>
      </c>
      <c r="E6126" s="135" t="s">
        <v>2289</v>
      </c>
      <c r="F6126" s="135">
        <v>1</v>
      </c>
      <c r="G6126" s="136">
        <v>2</v>
      </c>
      <c r="H6126" s="135" t="s">
        <v>2291</v>
      </c>
      <c r="I6126" s="135">
        <v>48</v>
      </c>
      <c r="J6126" s="135" t="s">
        <v>2108</v>
      </c>
      <c r="K6126" s="135" t="s">
        <v>2109</v>
      </c>
      <c r="L6126" s="135" t="s">
        <v>193</v>
      </c>
      <c r="M6126" s="135"/>
      <c r="N6126" s="137"/>
      <c r="O6126" s="121"/>
    </row>
    <row r="6127" spans="1:15" x14ac:dyDescent="0.25">
      <c r="A6127" s="139">
        <v>186</v>
      </c>
      <c r="B6127" s="135" t="s">
        <v>300</v>
      </c>
      <c r="C6127" s="134" t="s">
        <v>2102</v>
      </c>
      <c r="D6127" s="135">
        <v>7406</v>
      </c>
      <c r="E6127" s="135" t="s">
        <v>2289</v>
      </c>
      <c r="F6127" s="135">
        <v>1</v>
      </c>
      <c r="G6127" s="136">
        <v>3</v>
      </c>
      <c r="H6127" s="135" t="s">
        <v>2292</v>
      </c>
      <c r="I6127" s="135">
        <v>74</v>
      </c>
      <c r="J6127" s="135" t="s">
        <v>2151</v>
      </c>
      <c r="K6127" s="135" t="s">
        <v>2152</v>
      </c>
      <c r="L6127" s="135" t="s">
        <v>193</v>
      </c>
      <c r="M6127" s="135"/>
      <c r="N6127" s="137"/>
      <c r="O6127" s="121"/>
    </row>
    <row r="6128" spans="1:15" x14ac:dyDescent="0.25">
      <c r="A6128" s="139">
        <v>186</v>
      </c>
      <c r="B6128" s="135" t="s">
        <v>300</v>
      </c>
      <c r="C6128" s="134" t="s">
        <v>2102</v>
      </c>
      <c r="D6128" s="135">
        <v>7407</v>
      </c>
      <c r="E6128" s="135" t="s">
        <v>2289</v>
      </c>
      <c r="F6128" s="135">
        <v>1</v>
      </c>
      <c r="G6128" s="136">
        <v>4</v>
      </c>
      <c r="H6128" s="135" t="s">
        <v>2293</v>
      </c>
      <c r="I6128" s="135">
        <v>56</v>
      </c>
      <c r="J6128" s="135" t="s">
        <v>2112</v>
      </c>
      <c r="K6128" s="135" t="s">
        <v>2113</v>
      </c>
      <c r="L6128" s="135" t="s">
        <v>194</v>
      </c>
      <c r="M6128" s="135"/>
      <c r="N6128" s="137"/>
      <c r="O6128" s="121"/>
    </row>
    <row r="6129" spans="1:15" x14ac:dyDescent="0.25">
      <c r="A6129" s="139">
        <v>186</v>
      </c>
      <c r="B6129" s="135" t="s">
        <v>300</v>
      </c>
      <c r="C6129" s="134" t="s">
        <v>2102</v>
      </c>
      <c r="D6129" s="135">
        <v>7408</v>
      </c>
      <c r="E6129" s="135" t="s">
        <v>2289</v>
      </c>
      <c r="F6129" s="135">
        <v>1</v>
      </c>
      <c r="G6129" s="136">
        <v>5</v>
      </c>
      <c r="H6129" s="135" t="s">
        <v>2294</v>
      </c>
      <c r="I6129" s="135">
        <v>757</v>
      </c>
      <c r="J6129" s="135" t="s">
        <v>2155</v>
      </c>
      <c r="K6129" s="135" t="s">
        <v>2156</v>
      </c>
      <c r="L6129" s="135" t="s">
        <v>193</v>
      </c>
      <c r="M6129" s="135"/>
      <c r="N6129" s="137"/>
      <c r="O6129" s="121"/>
    </row>
    <row r="6130" spans="1:15" x14ac:dyDescent="0.25">
      <c r="A6130" s="139">
        <v>186</v>
      </c>
      <c r="B6130" s="135" t="s">
        <v>300</v>
      </c>
      <c r="C6130" s="134" t="s">
        <v>2102</v>
      </c>
      <c r="D6130" s="135">
        <v>7409</v>
      </c>
      <c r="E6130" s="135" t="s">
        <v>2289</v>
      </c>
      <c r="F6130" s="135">
        <v>1</v>
      </c>
      <c r="G6130" s="136">
        <v>6</v>
      </c>
      <c r="H6130" s="135" t="s">
        <v>2295</v>
      </c>
      <c r="I6130" s="135">
        <v>60</v>
      </c>
      <c r="J6130" s="135" t="s">
        <v>2155</v>
      </c>
      <c r="K6130" s="135" t="s">
        <v>2156</v>
      </c>
      <c r="L6130" s="135" t="s">
        <v>193</v>
      </c>
      <c r="M6130" s="135"/>
      <c r="N6130" s="137"/>
      <c r="O6130" s="121"/>
    </row>
    <row r="6131" spans="1:15" x14ac:dyDescent="0.25">
      <c r="A6131" s="139">
        <v>186</v>
      </c>
      <c r="B6131" s="135" t="s">
        <v>300</v>
      </c>
      <c r="C6131" s="134" t="s">
        <v>2102</v>
      </c>
      <c r="D6131" s="135">
        <v>7410</v>
      </c>
      <c r="E6131" s="135" t="s">
        <v>2289</v>
      </c>
      <c r="F6131" s="135">
        <v>1</v>
      </c>
      <c r="G6131" s="136">
        <v>7</v>
      </c>
      <c r="H6131" s="135" t="s">
        <v>2296</v>
      </c>
      <c r="I6131" s="135">
        <v>115</v>
      </c>
      <c r="J6131" s="135" t="s">
        <v>2155</v>
      </c>
      <c r="K6131" s="135" t="s">
        <v>2156</v>
      </c>
      <c r="L6131" s="135" t="s">
        <v>193</v>
      </c>
      <c r="M6131" s="135"/>
      <c r="N6131" s="137"/>
      <c r="O6131" s="121"/>
    </row>
    <row r="6132" spans="1:15" x14ac:dyDescent="0.25">
      <c r="A6132" s="139">
        <v>186</v>
      </c>
      <c r="B6132" s="135" t="s">
        <v>300</v>
      </c>
      <c r="C6132" s="134" t="s">
        <v>2102</v>
      </c>
      <c r="D6132" s="135">
        <v>7411</v>
      </c>
      <c r="E6132" s="135" t="s">
        <v>2289</v>
      </c>
      <c r="F6132" s="135">
        <v>1</v>
      </c>
      <c r="G6132" s="136">
        <v>8</v>
      </c>
      <c r="H6132" s="135" t="s">
        <v>2297</v>
      </c>
      <c r="I6132" s="135">
        <v>48</v>
      </c>
      <c r="J6132" s="135" t="s">
        <v>2155</v>
      </c>
      <c r="K6132" s="135" t="s">
        <v>2156</v>
      </c>
      <c r="L6132" s="135" t="s">
        <v>193</v>
      </c>
      <c r="M6132" s="135"/>
      <c r="N6132" s="137"/>
      <c r="O6132" s="121"/>
    </row>
    <row r="6133" spans="1:15" x14ac:dyDescent="0.25">
      <c r="A6133" s="139">
        <v>186</v>
      </c>
      <c r="B6133" s="135" t="s">
        <v>300</v>
      </c>
      <c r="C6133" s="134" t="s">
        <v>2102</v>
      </c>
      <c r="D6133" s="135">
        <v>7412</v>
      </c>
      <c r="E6133" s="135" t="s">
        <v>2289</v>
      </c>
      <c r="F6133" s="135">
        <v>1</v>
      </c>
      <c r="G6133" s="136">
        <v>9</v>
      </c>
      <c r="H6133" s="135" t="s">
        <v>2298</v>
      </c>
      <c r="I6133" s="135">
        <v>206</v>
      </c>
      <c r="J6133" s="135" t="s">
        <v>2151</v>
      </c>
      <c r="K6133" s="135" t="s">
        <v>2152</v>
      </c>
      <c r="L6133" s="135" t="s">
        <v>193</v>
      </c>
      <c r="M6133" s="135"/>
      <c r="N6133" s="137"/>
      <c r="O6133" s="121"/>
    </row>
    <row r="6134" spans="1:15" x14ac:dyDescent="0.25">
      <c r="A6134" s="139">
        <v>186</v>
      </c>
      <c r="B6134" s="135" t="s">
        <v>300</v>
      </c>
      <c r="C6134" s="134" t="s">
        <v>2102</v>
      </c>
      <c r="D6134" s="135">
        <v>7413</v>
      </c>
      <c r="E6134" s="135" t="s">
        <v>2289</v>
      </c>
      <c r="F6134" s="135">
        <v>1</v>
      </c>
      <c r="G6134" s="136">
        <v>10</v>
      </c>
      <c r="H6134" s="135" t="s">
        <v>2299</v>
      </c>
      <c r="I6134" s="135">
        <v>3550</v>
      </c>
      <c r="J6134" s="135" t="s">
        <v>2202</v>
      </c>
      <c r="K6134" s="135" t="s">
        <v>2203</v>
      </c>
      <c r="L6134" s="135" t="s">
        <v>190</v>
      </c>
      <c r="M6134" s="135"/>
      <c r="N6134" s="137"/>
      <c r="O6134" s="121"/>
    </row>
    <row r="6135" spans="1:15" x14ac:dyDescent="0.25">
      <c r="A6135" s="139">
        <v>186</v>
      </c>
      <c r="B6135" s="135" t="s">
        <v>300</v>
      </c>
      <c r="C6135" s="134" t="s">
        <v>2102</v>
      </c>
      <c r="D6135" s="135">
        <v>7414</v>
      </c>
      <c r="E6135" s="135" t="s">
        <v>2289</v>
      </c>
      <c r="F6135" s="135">
        <v>1</v>
      </c>
      <c r="G6135" s="136">
        <v>11</v>
      </c>
      <c r="H6135" s="135" t="s">
        <v>2300</v>
      </c>
      <c r="I6135" s="135">
        <v>368</v>
      </c>
      <c r="J6135" s="135" t="s">
        <v>2138</v>
      </c>
      <c r="K6135" s="135" t="s">
        <v>2139</v>
      </c>
      <c r="L6135" s="135" t="s">
        <v>194</v>
      </c>
      <c r="M6135" s="135"/>
      <c r="N6135" s="137"/>
      <c r="O6135" s="121"/>
    </row>
    <row r="6136" spans="1:15" x14ac:dyDescent="0.25">
      <c r="A6136" s="139">
        <v>186</v>
      </c>
      <c r="B6136" s="135" t="s">
        <v>300</v>
      </c>
      <c r="C6136" s="134" t="s">
        <v>2102</v>
      </c>
      <c r="D6136" s="135">
        <v>7415</v>
      </c>
      <c r="E6136" s="135" t="s">
        <v>2289</v>
      </c>
      <c r="F6136" s="135">
        <v>1</v>
      </c>
      <c r="G6136" s="136">
        <v>12</v>
      </c>
      <c r="H6136" s="135" t="s">
        <v>2301</v>
      </c>
      <c r="I6136" s="135">
        <v>120</v>
      </c>
      <c r="J6136" s="135" t="s">
        <v>2108</v>
      </c>
      <c r="K6136" s="135" t="s">
        <v>2109</v>
      </c>
      <c r="L6136" s="135" t="s">
        <v>193</v>
      </c>
      <c r="M6136" s="135"/>
      <c r="N6136" s="137"/>
      <c r="O6136" s="121"/>
    </row>
    <row r="6137" spans="1:15" x14ac:dyDescent="0.25">
      <c r="A6137" s="139">
        <v>186</v>
      </c>
      <c r="B6137" s="135" t="s">
        <v>300</v>
      </c>
      <c r="C6137" s="134" t="s">
        <v>2102</v>
      </c>
      <c r="D6137" s="135">
        <v>7416</v>
      </c>
      <c r="E6137" s="135" t="s">
        <v>2289</v>
      </c>
      <c r="F6137" s="135">
        <v>1</v>
      </c>
      <c r="G6137" s="136">
        <v>13</v>
      </c>
      <c r="H6137" s="135" t="s">
        <v>2302</v>
      </c>
      <c r="I6137" s="135">
        <v>25</v>
      </c>
      <c r="J6137" s="135" t="s">
        <v>2155</v>
      </c>
      <c r="K6137" s="135" t="s">
        <v>2156</v>
      </c>
      <c r="L6137" s="135" t="s">
        <v>193</v>
      </c>
      <c r="M6137" s="135"/>
      <c r="N6137" s="137"/>
      <c r="O6137" s="121"/>
    </row>
    <row r="6138" spans="1:15" x14ac:dyDescent="0.25">
      <c r="A6138" s="139">
        <v>186</v>
      </c>
      <c r="B6138" s="135" t="s">
        <v>300</v>
      </c>
      <c r="C6138" s="134" t="s">
        <v>2102</v>
      </c>
      <c r="D6138" s="135">
        <v>7417</v>
      </c>
      <c r="E6138" s="135" t="s">
        <v>2289</v>
      </c>
      <c r="F6138" s="135">
        <v>1</v>
      </c>
      <c r="G6138" s="136">
        <v>14</v>
      </c>
      <c r="H6138" s="135" t="s">
        <v>2303</v>
      </c>
      <c r="I6138" s="135">
        <v>120</v>
      </c>
      <c r="J6138" s="135" t="s">
        <v>2108</v>
      </c>
      <c r="K6138" s="135" t="s">
        <v>2109</v>
      </c>
      <c r="L6138" s="135" t="s">
        <v>193</v>
      </c>
      <c r="M6138" s="135"/>
      <c r="N6138" s="137"/>
      <c r="O6138" s="121"/>
    </row>
    <row r="6139" spans="1:15" x14ac:dyDescent="0.25">
      <c r="A6139" s="139">
        <v>186</v>
      </c>
      <c r="B6139" s="135" t="s">
        <v>300</v>
      </c>
      <c r="C6139" s="134" t="s">
        <v>2102</v>
      </c>
      <c r="D6139" s="135">
        <v>7418</v>
      </c>
      <c r="E6139" s="135" t="s">
        <v>2289</v>
      </c>
      <c r="F6139" s="135">
        <v>1</v>
      </c>
      <c r="G6139" s="136">
        <v>15</v>
      </c>
      <c r="H6139" s="135" t="s">
        <v>2304</v>
      </c>
      <c r="I6139" s="135">
        <v>450</v>
      </c>
      <c r="J6139" s="135" t="s">
        <v>2138</v>
      </c>
      <c r="K6139" s="135" t="s">
        <v>2139</v>
      </c>
      <c r="L6139" s="135" t="s">
        <v>194</v>
      </c>
      <c r="M6139" s="135"/>
      <c r="N6139" s="137"/>
      <c r="O6139" s="121"/>
    </row>
    <row r="6140" spans="1:15" x14ac:dyDescent="0.25">
      <c r="A6140" s="139">
        <v>186</v>
      </c>
      <c r="B6140" s="135" t="s">
        <v>300</v>
      </c>
      <c r="C6140" s="134" t="s">
        <v>2102</v>
      </c>
      <c r="D6140" s="135">
        <v>7419</v>
      </c>
      <c r="E6140" s="135" t="s">
        <v>2289</v>
      </c>
      <c r="F6140" s="135">
        <v>1</v>
      </c>
      <c r="G6140" s="136" t="s">
        <v>432</v>
      </c>
      <c r="H6140" s="135" t="s">
        <v>4667</v>
      </c>
      <c r="I6140" s="135">
        <v>123</v>
      </c>
      <c r="J6140" s="135" t="s">
        <v>2112</v>
      </c>
      <c r="K6140" s="135" t="s">
        <v>2113</v>
      </c>
      <c r="L6140" s="135" t="s">
        <v>194</v>
      </c>
      <c r="M6140" s="135"/>
      <c r="N6140" s="137"/>
      <c r="O6140" s="121"/>
    </row>
    <row r="6141" spans="1:15" x14ac:dyDescent="0.25">
      <c r="A6141" s="139">
        <v>186</v>
      </c>
      <c r="B6141" s="135" t="s">
        <v>300</v>
      </c>
      <c r="C6141" s="134" t="s">
        <v>2102</v>
      </c>
      <c r="D6141" s="135">
        <v>7420</v>
      </c>
      <c r="E6141" s="135" t="s">
        <v>2289</v>
      </c>
      <c r="F6141" s="135">
        <v>1</v>
      </c>
      <c r="G6141" s="136" t="s">
        <v>3387</v>
      </c>
      <c r="H6141" s="135" t="s">
        <v>4668</v>
      </c>
      <c r="I6141" s="135">
        <v>126</v>
      </c>
      <c r="J6141" s="135" t="s">
        <v>2112</v>
      </c>
      <c r="K6141" s="135" t="s">
        <v>2113</v>
      </c>
      <c r="L6141" s="135" t="s">
        <v>194</v>
      </c>
      <c r="M6141" s="135"/>
      <c r="N6141" s="137"/>
      <c r="O6141" s="121"/>
    </row>
    <row r="6142" spans="1:15" x14ac:dyDescent="0.25">
      <c r="A6142" s="139">
        <v>186</v>
      </c>
      <c r="B6142" s="135" t="s">
        <v>300</v>
      </c>
      <c r="C6142" s="134" t="s">
        <v>2102</v>
      </c>
      <c r="D6142" s="135">
        <v>7421</v>
      </c>
      <c r="E6142" s="135" t="s">
        <v>2289</v>
      </c>
      <c r="F6142" s="135">
        <v>1</v>
      </c>
      <c r="G6142" s="136" t="s">
        <v>3385</v>
      </c>
      <c r="H6142" s="135" t="s">
        <v>4669</v>
      </c>
      <c r="I6142" s="135">
        <v>51</v>
      </c>
      <c r="J6142" s="135" t="s">
        <v>2108</v>
      </c>
      <c r="K6142" s="135" t="s">
        <v>2109</v>
      </c>
      <c r="L6142" s="135" t="s">
        <v>193</v>
      </c>
      <c r="M6142" s="135"/>
      <c r="N6142" s="137"/>
      <c r="O6142" s="121"/>
    </row>
    <row r="6143" spans="1:15" x14ac:dyDescent="0.25">
      <c r="A6143" s="139">
        <v>186</v>
      </c>
      <c r="B6143" s="135" t="s">
        <v>300</v>
      </c>
      <c r="C6143" s="134" t="s">
        <v>2102</v>
      </c>
      <c r="D6143" s="135">
        <v>7422</v>
      </c>
      <c r="E6143" s="135" t="s">
        <v>2289</v>
      </c>
      <c r="F6143" s="135">
        <v>1</v>
      </c>
      <c r="G6143" s="136">
        <v>101</v>
      </c>
      <c r="H6143" s="135" t="s">
        <v>3123</v>
      </c>
      <c r="I6143" s="135">
        <v>296</v>
      </c>
      <c r="J6143" s="135" t="s">
        <v>2112</v>
      </c>
      <c r="K6143" s="135" t="s">
        <v>2113</v>
      </c>
      <c r="L6143" s="135" t="s">
        <v>194</v>
      </c>
      <c r="M6143" s="135"/>
      <c r="N6143" s="137"/>
      <c r="O6143" s="121"/>
    </row>
    <row r="6144" spans="1:15" x14ac:dyDescent="0.25">
      <c r="A6144" s="139">
        <v>186</v>
      </c>
      <c r="B6144" s="135" t="s">
        <v>300</v>
      </c>
      <c r="C6144" s="134" t="s">
        <v>2102</v>
      </c>
      <c r="D6144" s="135">
        <v>7423</v>
      </c>
      <c r="E6144" s="135" t="s">
        <v>2289</v>
      </c>
      <c r="F6144" s="135">
        <v>1</v>
      </c>
      <c r="G6144" s="136" t="s">
        <v>428</v>
      </c>
      <c r="H6144" s="135" t="s">
        <v>4670</v>
      </c>
      <c r="I6144" s="135">
        <v>50</v>
      </c>
      <c r="J6144" s="135" t="s">
        <v>2108</v>
      </c>
      <c r="K6144" s="135" t="s">
        <v>2109</v>
      </c>
      <c r="L6144" s="135" t="s">
        <v>193</v>
      </c>
      <c r="M6144" s="135"/>
      <c r="N6144" s="137"/>
      <c r="O6144" s="121"/>
    </row>
    <row r="6145" spans="1:15" x14ac:dyDescent="0.25">
      <c r="A6145" s="139">
        <v>186</v>
      </c>
      <c r="B6145" s="135" t="s">
        <v>300</v>
      </c>
      <c r="C6145" s="134" t="s">
        <v>2102</v>
      </c>
      <c r="D6145" s="135">
        <v>7424</v>
      </c>
      <c r="E6145" s="135" t="s">
        <v>2289</v>
      </c>
      <c r="F6145" s="135">
        <v>1</v>
      </c>
      <c r="G6145" s="136">
        <v>102</v>
      </c>
      <c r="H6145" s="135" t="s">
        <v>3336</v>
      </c>
      <c r="I6145" s="135">
        <v>976</v>
      </c>
      <c r="J6145" s="135" t="s">
        <v>2115</v>
      </c>
      <c r="K6145" s="135" t="s">
        <v>2116</v>
      </c>
      <c r="L6145" s="135" t="s">
        <v>2117</v>
      </c>
      <c r="M6145" s="135"/>
      <c r="N6145" s="137"/>
      <c r="O6145" s="121"/>
    </row>
    <row r="6146" spans="1:15" x14ac:dyDescent="0.25">
      <c r="A6146" s="139">
        <v>186</v>
      </c>
      <c r="B6146" s="135" t="s">
        <v>300</v>
      </c>
      <c r="C6146" s="134" t="s">
        <v>2102</v>
      </c>
      <c r="D6146" s="135">
        <v>7425</v>
      </c>
      <c r="E6146" s="135" t="s">
        <v>2289</v>
      </c>
      <c r="F6146" s="135">
        <v>1</v>
      </c>
      <c r="G6146" s="136" t="s">
        <v>433</v>
      </c>
      <c r="H6146" s="135" t="s">
        <v>4671</v>
      </c>
      <c r="I6146" s="135">
        <v>250</v>
      </c>
      <c r="J6146" s="135" t="s">
        <v>2112</v>
      </c>
      <c r="K6146" s="135" t="s">
        <v>2113</v>
      </c>
      <c r="L6146" s="135" t="s">
        <v>194</v>
      </c>
      <c r="M6146" s="135"/>
      <c r="N6146" s="137"/>
      <c r="O6146" s="121"/>
    </row>
    <row r="6147" spans="1:15" x14ac:dyDescent="0.25">
      <c r="A6147" s="139">
        <v>186</v>
      </c>
      <c r="B6147" s="135" t="s">
        <v>300</v>
      </c>
      <c r="C6147" s="134" t="s">
        <v>2102</v>
      </c>
      <c r="D6147" s="135">
        <v>7426</v>
      </c>
      <c r="E6147" s="135" t="s">
        <v>2289</v>
      </c>
      <c r="F6147" s="135">
        <v>1</v>
      </c>
      <c r="G6147" s="136">
        <v>103</v>
      </c>
      <c r="H6147" s="135" t="s">
        <v>3337</v>
      </c>
      <c r="I6147" s="135">
        <v>988</v>
      </c>
      <c r="J6147" s="135" t="s">
        <v>2115</v>
      </c>
      <c r="K6147" s="135" t="s">
        <v>2116</v>
      </c>
      <c r="L6147" s="135" t="s">
        <v>2117</v>
      </c>
      <c r="M6147" s="135"/>
      <c r="N6147" s="137"/>
      <c r="O6147" s="121"/>
    </row>
    <row r="6148" spans="1:15" x14ac:dyDescent="0.25">
      <c r="A6148" s="139">
        <v>186</v>
      </c>
      <c r="B6148" s="135" t="s">
        <v>300</v>
      </c>
      <c r="C6148" s="134" t="s">
        <v>2102</v>
      </c>
      <c r="D6148" s="135">
        <v>7427</v>
      </c>
      <c r="E6148" s="135" t="s">
        <v>2289</v>
      </c>
      <c r="F6148" s="135">
        <v>1</v>
      </c>
      <c r="G6148" s="136" t="s">
        <v>430</v>
      </c>
      <c r="H6148" s="135" t="s">
        <v>4672</v>
      </c>
      <c r="I6148" s="135">
        <v>51</v>
      </c>
      <c r="J6148" s="135" t="s">
        <v>2108</v>
      </c>
      <c r="K6148" s="135" t="s">
        <v>2109</v>
      </c>
      <c r="L6148" s="135" t="s">
        <v>193</v>
      </c>
      <c r="M6148" s="135"/>
      <c r="N6148" s="137"/>
      <c r="O6148" s="121"/>
    </row>
    <row r="6149" spans="1:15" x14ac:dyDescent="0.25">
      <c r="A6149" s="139">
        <v>186</v>
      </c>
      <c r="B6149" s="135" t="s">
        <v>300</v>
      </c>
      <c r="C6149" s="134" t="s">
        <v>2102</v>
      </c>
      <c r="D6149" s="135">
        <v>7428</v>
      </c>
      <c r="E6149" s="135" t="s">
        <v>2289</v>
      </c>
      <c r="F6149" s="135">
        <v>1</v>
      </c>
      <c r="G6149" s="136" t="s">
        <v>3357</v>
      </c>
      <c r="H6149" s="135" t="s">
        <v>4673</v>
      </c>
      <c r="I6149" s="135">
        <v>122</v>
      </c>
      <c r="J6149" s="135" t="s">
        <v>2151</v>
      </c>
      <c r="K6149" s="135" t="s">
        <v>2152</v>
      </c>
      <c r="L6149" s="135" t="s">
        <v>193</v>
      </c>
      <c r="M6149" s="135"/>
      <c r="N6149" s="137"/>
      <c r="O6149" s="121"/>
    </row>
    <row r="6150" spans="1:15" x14ac:dyDescent="0.25">
      <c r="A6150" s="139">
        <v>186</v>
      </c>
      <c r="B6150" s="135" t="s">
        <v>300</v>
      </c>
      <c r="C6150" s="134" t="s">
        <v>2102</v>
      </c>
      <c r="D6150" s="135">
        <v>7429</v>
      </c>
      <c r="E6150" s="135" t="s">
        <v>2289</v>
      </c>
      <c r="F6150" s="135">
        <v>1</v>
      </c>
      <c r="G6150" s="136">
        <v>104</v>
      </c>
      <c r="H6150" s="135" t="s">
        <v>3125</v>
      </c>
      <c r="I6150" s="135">
        <v>988</v>
      </c>
      <c r="J6150" s="135" t="s">
        <v>2115</v>
      </c>
      <c r="K6150" s="135" t="s">
        <v>2116</v>
      </c>
      <c r="L6150" s="135" t="s">
        <v>2117</v>
      </c>
      <c r="M6150" s="135"/>
      <c r="N6150" s="137"/>
      <c r="O6150" s="121"/>
    </row>
    <row r="6151" spans="1:15" x14ac:dyDescent="0.25">
      <c r="A6151" s="139">
        <v>186</v>
      </c>
      <c r="B6151" s="135" t="s">
        <v>300</v>
      </c>
      <c r="C6151" s="134" t="s">
        <v>2102</v>
      </c>
      <c r="D6151" s="135">
        <v>7430</v>
      </c>
      <c r="E6151" s="135" t="s">
        <v>2289</v>
      </c>
      <c r="F6151" s="135">
        <v>1</v>
      </c>
      <c r="G6151" s="136" t="s">
        <v>2517</v>
      </c>
      <c r="H6151" s="135" t="s">
        <v>4674</v>
      </c>
      <c r="I6151" s="135">
        <v>51</v>
      </c>
      <c r="J6151" s="135" t="s">
        <v>2108</v>
      </c>
      <c r="K6151" s="135" t="s">
        <v>2109</v>
      </c>
      <c r="L6151" s="135" t="s">
        <v>193</v>
      </c>
      <c r="M6151" s="135"/>
      <c r="N6151" s="137"/>
      <c r="O6151" s="121"/>
    </row>
    <row r="6152" spans="1:15" x14ac:dyDescent="0.25">
      <c r="A6152" s="139">
        <v>186</v>
      </c>
      <c r="B6152" s="135" t="s">
        <v>300</v>
      </c>
      <c r="C6152" s="134" t="s">
        <v>2102</v>
      </c>
      <c r="D6152" s="135">
        <v>7431</v>
      </c>
      <c r="E6152" s="135" t="s">
        <v>2289</v>
      </c>
      <c r="F6152" s="135">
        <v>1</v>
      </c>
      <c r="G6152" s="136" t="s">
        <v>4675</v>
      </c>
      <c r="H6152" s="135" t="s">
        <v>4676</v>
      </c>
      <c r="I6152" s="135">
        <v>51</v>
      </c>
      <c r="J6152" s="135" t="s">
        <v>2108</v>
      </c>
      <c r="K6152" s="135" t="s">
        <v>2109</v>
      </c>
      <c r="L6152" s="135" t="s">
        <v>193</v>
      </c>
      <c r="M6152" s="135"/>
      <c r="N6152" s="137"/>
      <c r="O6152" s="121"/>
    </row>
    <row r="6153" spans="1:15" x14ac:dyDescent="0.25">
      <c r="A6153" s="139">
        <v>186</v>
      </c>
      <c r="B6153" s="135" t="s">
        <v>300</v>
      </c>
      <c r="C6153" s="134" t="s">
        <v>2102</v>
      </c>
      <c r="D6153" s="135">
        <v>7432</v>
      </c>
      <c r="E6153" s="135" t="s">
        <v>2289</v>
      </c>
      <c r="F6153" s="135">
        <v>1</v>
      </c>
      <c r="G6153" s="136" t="s">
        <v>4677</v>
      </c>
      <c r="H6153" s="135" t="s">
        <v>4678</v>
      </c>
      <c r="I6153" s="135">
        <v>246</v>
      </c>
      <c r="J6153" s="135" t="s">
        <v>2112</v>
      </c>
      <c r="K6153" s="135" t="s">
        <v>2113</v>
      </c>
      <c r="L6153" s="135" t="s">
        <v>194</v>
      </c>
      <c r="M6153" s="135"/>
      <c r="N6153" s="137"/>
      <c r="O6153" s="121"/>
    </row>
    <row r="6154" spans="1:15" x14ac:dyDescent="0.25">
      <c r="A6154" s="139">
        <v>186</v>
      </c>
      <c r="B6154" s="135" t="s">
        <v>300</v>
      </c>
      <c r="C6154" s="134" t="s">
        <v>2102</v>
      </c>
      <c r="D6154" s="135">
        <v>7433</v>
      </c>
      <c r="E6154" s="135" t="s">
        <v>2289</v>
      </c>
      <c r="F6154" s="135">
        <v>1</v>
      </c>
      <c r="G6154" s="136">
        <v>105</v>
      </c>
      <c r="H6154" s="135" t="s">
        <v>3126</v>
      </c>
      <c r="I6154" s="135">
        <v>988</v>
      </c>
      <c r="J6154" s="135" t="s">
        <v>2115</v>
      </c>
      <c r="K6154" s="135" t="s">
        <v>2116</v>
      </c>
      <c r="L6154" s="135" t="s">
        <v>2117</v>
      </c>
      <c r="M6154" s="135"/>
      <c r="N6154" s="137"/>
      <c r="O6154" s="121"/>
    </row>
    <row r="6155" spans="1:15" x14ac:dyDescent="0.25">
      <c r="A6155" s="139">
        <v>186</v>
      </c>
      <c r="B6155" s="135" t="s">
        <v>300</v>
      </c>
      <c r="C6155" s="134" t="s">
        <v>2102</v>
      </c>
      <c r="D6155" s="135">
        <v>7434</v>
      </c>
      <c r="E6155" s="135" t="s">
        <v>2289</v>
      </c>
      <c r="F6155" s="135">
        <v>1</v>
      </c>
      <c r="G6155" s="136">
        <v>106</v>
      </c>
      <c r="H6155" s="135" t="s">
        <v>3128</v>
      </c>
      <c r="I6155" s="135">
        <v>988</v>
      </c>
      <c r="J6155" s="135" t="s">
        <v>2115</v>
      </c>
      <c r="K6155" s="135" t="s">
        <v>2116</v>
      </c>
      <c r="L6155" s="135" t="s">
        <v>2117</v>
      </c>
      <c r="M6155" s="135"/>
      <c r="N6155" s="137"/>
      <c r="O6155" s="121"/>
    </row>
    <row r="6156" spans="1:15" x14ac:dyDescent="0.25">
      <c r="A6156" s="139">
        <v>186</v>
      </c>
      <c r="B6156" s="135" t="s">
        <v>300</v>
      </c>
      <c r="C6156" s="134" t="s">
        <v>2102</v>
      </c>
      <c r="D6156" s="135">
        <v>7435</v>
      </c>
      <c r="E6156" s="135" t="s">
        <v>2289</v>
      </c>
      <c r="F6156" s="135">
        <v>1</v>
      </c>
      <c r="G6156" s="136" t="s">
        <v>4679</v>
      </c>
      <c r="H6156" s="135" t="s">
        <v>4680</v>
      </c>
      <c r="I6156" s="135">
        <v>51</v>
      </c>
      <c r="J6156" s="135" t="s">
        <v>2108</v>
      </c>
      <c r="K6156" s="135" t="s">
        <v>2109</v>
      </c>
      <c r="L6156" s="135" t="s">
        <v>193</v>
      </c>
      <c r="M6156" s="135"/>
      <c r="N6156" s="137"/>
      <c r="O6156" s="121"/>
    </row>
    <row r="6157" spans="1:15" x14ac:dyDescent="0.25">
      <c r="A6157" s="139">
        <v>186</v>
      </c>
      <c r="B6157" s="135" t="s">
        <v>300</v>
      </c>
      <c r="C6157" s="134" t="s">
        <v>2102</v>
      </c>
      <c r="D6157" s="135">
        <v>7436</v>
      </c>
      <c r="E6157" s="135" t="s">
        <v>2289</v>
      </c>
      <c r="F6157" s="135">
        <v>1</v>
      </c>
      <c r="G6157" s="136" t="s">
        <v>4681</v>
      </c>
      <c r="H6157" s="135" t="s">
        <v>4682</v>
      </c>
      <c r="I6157" s="135">
        <v>247</v>
      </c>
      <c r="J6157" s="135" t="s">
        <v>2112</v>
      </c>
      <c r="K6157" s="135" t="s">
        <v>2113</v>
      </c>
      <c r="L6157" s="135" t="s">
        <v>194</v>
      </c>
      <c r="M6157" s="135"/>
      <c r="N6157" s="137"/>
      <c r="O6157" s="121"/>
    </row>
    <row r="6158" spans="1:15" x14ac:dyDescent="0.25">
      <c r="A6158" s="139">
        <v>186</v>
      </c>
      <c r="B6158" s="135" t="s">
        <v>300</v>
      </c>
      <c r="C6158" s="134" t="s">
        <v>2102</v>
      </c>
      <c r="D6158" s="135">
        <v>7437</v>
      </c>
      <c r="E6158" s="135" t="s">
        <v>2289</v>
      </c>
      <c r="F6158" s="135">
        <v>1</v>
      </c>
      <c r="G6158" s="136" t="s">
        <v>4683</v>
      </c>
      <c r="H6158" s="135" t="s">
        <v>4684</v>
      </c>
      <c r="I6158" s="135">
        <v>51</v>
      </c>
      <c r="J6158" s="135" t="s">
        <v>2108</v>
      </c>
      <c r="K6158" s="135" t="s">
        <v>2109</v>
      </c>
      <c r="L6158" s="135" t="s">
        <v>193</v>
      </c>
      <c r="M6158" s="135"/>
      <c r="N6158" s="137"/>
      <c r="O6158" s="121"/>
    </row>
    <row r="6159" spans="1:15" x14ac:dyDescent="0.25">
      <c r="A6159" s="139">
        <v>186</v>
      </c>
      <c r="B6159" s="135" t="s">
        <v>300</v>
      </c>
      <c r="C6159" s="134" t="s">
        <v>2102</v>
      </c>
      <c r="D6159" s="135">
        <v>7438</v>
      </c>
      <c r="E6159" s="135" t="s">
        <v>2289</v>
      </c>
      <c r="F6159" s="135">
        <v>1</v>
      </c>
      <c r="G6159" s="136">
        <v>107</v>
      </c>
      <c r="H6159" s="135" t="s">
        <v>3130</v>
      </c>
      <c r="I6159" s="135">
        <v>988</v>
      </c>
      <c r="J6159" s="135" t="s">
        <v>2115</v>
      </c>
      <c r="K6159" s="135" t="s">
        <v>2116</v>
      </c>
      <c r="L6159" s="135" t="s">
        <v>2117</v>
      </c>
      <c r="M6159" s="135"/>
      <c r="N6159" s="137"/>
      <c r="O6159" s="121"/>
    </row>
    <row r="6160" spans="1:15" x14ac:dyDescent="0.25">
      <c r="A6160" s="139">
        <v>186</v>
      </c>
      <c r="B6160" s="135" t="s">
        <v>300</v>
      </c>
      <c r="C6160" s="134" t="s">
        <v>2102</v>
      </c>
      <c r="D6160" s="135">
        <v>7439</v>
      </c>
      <c r="E6160" s="135" t="s">
        <v>2289</v>
      </c>
      <c r="F6160" s="135">
        <v>1</v>
      </c>
      <c r="G6160" s="136">
        <v>108</v>
      </c>
      <c r="H6160" s="135" t="s">
        <v>3131</v>
      </c>
      <c r="I6160" s="135">
        <v>988</v>
      </c>
      <c r="J6160" s="135" t="s">
        <v>2115</v>
      </c>
      <c r="K6160" s="135" t="s">
        <v>2116</v>
      </c>
      <c r="L6160" s="135" t="s">
        <v>2117</v>
      </c>
      <c r="M6160" s="135"/>
      <c r="N6160" s="137"/>
      <c r="O6160" s="121"/>
    </row>
    <row r="6161" spans="1:15" x14ac:dyDescent="0.25">
      <c r="A6161" s="139">
        <v>186</v>
      </c>
      <c r="B6161" s="135" t="s">
        <v>300</v>
      </c>
      <c r="C6161" s="134" t="s">
        <v>2102</v>
      </c>
      <c r="D6161" s="135">
        <v>7440</v>
      </c>
      <c r="E6161" s="135" t="s">
        <v>2289</v>
      </c>
      <c r="F6161" s="135">
        <v>1</v>
      </c>
      <c r="G6161" s="136" t="s">
        <v>1351</v>
      </c>
      <c r="H6161" s="135" t="s">
        <v>4685</v>
      </c>
      <c r="I6161" s="135">
        <v>51</v>
      </c>
      <c r="J6161" s="135" t="s">
        <v>2108</v>
      </c>
      <c r="K6161" s="135" t="s">
        <v>2109</v>
      </c>
      <c r="L6161" s="135" t="s">
        <v>193</v>
      </c>
      <c r="M6161" s="135"/>
      <c r="N6161" s="137"/>
      <c r="O6161" s="121"/>
    </row>
    <row r="6162" spans="1:15" x14ac:dyDescent="0.25">
      <c r="A6162" s="139">
        <v>186</v>
      </c>
      <c r="B6162" s="135" t="s">
        <v>300</v>
      </c>
      <c r="C6162" s="134" t="s">
        <v>2102</v>
      </c>
      <c r="D6162" s="135">
        <v>7441</v>
      </c>
      <c r="E6162" s="135" t="s">
        <v>2289</v>
      </c>
      <c r="F6162" s="135">
        <v>1</v>
      </c>
      <c r="G6162" s="136">
        <v>109</v>
      </c>
      <c r="H6162" s="135" t="s">
        <v>3338</v>
      </c>
      <c r="I6162" s="135">
        <v>988</v>
      </c>
      <c r="J6162" s="135" t="s">
        <v>2115</v>
      </c>
      <c r="K6162" s="135" t="s">
        <v>2116</v>
      </c>
      <c r="L6162" s="135" t="s">
        <v>2117</v>
      </c>
      <c r="M6162" s="135"/>
      <c r="N6162" s="137"/>
      <c r="O6162" s="121"/>
    </row>
    <row r="6163" spans="1:15" x14ac:dyDescent="0.25">
      <c r="A6163" s="139">
        <v>186</v>
      </c>
      <c r="B6163" s="135" t="s">
        <v>300</v>
      </c>
      <c r="C6163" s="134" t="s">
        <v>2102</v>
      </c>
      <c r="D6163" s="135">
        <v>7442</v>
      </c>
      <c r="E6163" s="135" t="s">
        <v>2289</v>
      </c>
      <c r="F6163" s="135">
        <v>2</v>
      </c>
      <c r="G6163" s="136">
        <v>201</v>
      </c>
      <c r="H6163" s="135" t="s">
        <v>3176</v>
      </c>
      <c r="I6163" s="135">
        <v>884</v>
      </c>
      <c r="J6163" s="135" t="s">
        <v>2115</v>
      </c>
      <c r="K6163" s="135" t="s">
        <v>2116</v>
      </c>
      <c r="L6163" s="135" t="s">
        <v>2117</v>
      </c>
      <c r="M6163" s="135"/>
      <c r="N6163" s="137"/>
      <c r="O6163" s="121"/>
    </row>
    <row r="6164" spans="1:15" x14ac:dyDescent="0.25">
      <c r="A6164" s="139">
        <v>186</v>
      </c>
      <c r="B6164" s="135" t="s">
        <v>300</v>
      </c>
      <c r="C6164" s="134" t="s">
        <v>2102</v>
      </c>
      <c r="D6164" s="135">
        <v>7443</v>
      </c>
      <c r="E6164" s="135" t="s">
        <v>2289</v>
      </c>
      <c r="F6164" s="135">
        <v>2</v>
      </c>
      <c r="G6164" s="136" t="s">
        <v>2629</v>
      </c>
      <c r="H6164" s="135" t="s">
        <v>4686</v>
      </c>
      <c r="I6164" s="135">
        <v>51</v>
      </c>
      <c r="J6164" s="135" t="s">
        <v>2108</v>
      </c>
      <c r="K6164" s="135" t="s">
        <v>2109</v>
      </c>
      <c r="L6164" s="135" t="s">
        <v>193</v>
      </c>
      <c r="M6164" s="135"/>
      <c r="N6164" s="137"/>
      <c r="O6164" s="121"/>
    </row>
    <row r="6165" spans="1:15" x14ac:dyDescent="0.25">
      <c r="A6165" s="139">
        <v>186</v>
      </c>
      <c r="B6165" s="135" t="s">
        <v>300</v>
      </c>
      <c r="C6165" s="134" t="s">
        <v>2102</v>
      </c>
      <c r="D6165" s="135">
        <v>7444</v>
      </c>
      <c r="E6165" s="135" t="s">
        <v>2289</v>
      </c>
      <c r="F6165" s="135">
        <v>2</v>
      </c>
      <c r="G6165" s="136" t="s">
        <v>4687</v>
      </c>
      <c r="H6165" s="135" t="s">
        <v>4688</v>
      </c>
      <c r="I6165" s="135">
        <v>128</v>
      </c>
      <c r="J6165" s="135" t="s">
        <v>2112</v>
      </c>
      <c r="K6165" s="135" t="s">
        <v>2113</v>
      </c>
      <c r="L6165" s="135" t="s">
        <v>194</v>
      </c>
      <c r="M6165" s="135"/>
      <c r="N6165" s="137"/>
      <c r="O6165" s="121"/>
    </row>
    <row r="6166" spans="1:15" x14ac:dyDescent="0.25">
      <c r="A6166" s="139">
        <v>186</v>
      </c>
      <c r="B6166" s="135" t="s">
        <v>300</v>
      </c>
      <c r="C6166" s="134" t="s">
        <v>2102</v>
      </c>
      <c r="D6166" s="135">
        <v>7445</v>
      </c>
      <c r="E6166" s="135" t="s">
        <v>2289</v>
      </c>
      <c r="F6166" s="135">
        <v>2</v>
      </c>
      <c r="G6166" s="136">
        <v>202</v>
      </c>
      <c r="H6166" s="135" t="s">
        <v>4346</v>
      </c>
      <c r="I6166" s="135">
        <v>884</v>
      </c>
      <c r="J6166" s="135" t="s">
        <v>2115</v>
      </c>
      <c r="K6166" s="135" t="s">
        <v>2116</v>
      </c>
      <c r="L6166" s="135" t="s">
        <v>2117</v>
      </c>
      <c r="M6166" s="135"/>
      <c r="N6166" s="137"/>
      <c r="O6166" s="121"/>
    </row>
    <row r="6167" spans="1:15" x14ac:dyDescent="0.25">
      <c r="A6167" s="139">
        <v>186</v>
      </c>
      <c r="B6167" s="135" t="s">
        <v>300</v>
      </c>
      <c r="C6167" s="134" t="s">
        <v>2102</v>
      </c>
      <c r="D6167" s="135">
        <v>7446</v>
      </c>
      <c r="E6167" s="135" t="s">
        <v>2289</v>
      </c>
      <c r="F6167" s="135">
        <v>2</v>
      </c>
      <c r="G6167" s="136" t="s">
        <v>4689</v>
      </c>
      <c r="H6167" s="135" t="s">
        <v>4690</v>
      </c>
      <c r="I6167" s="135">
        <v>51</v>
      </c>
      <c r="J6167" s="135" t="s">
        <v>2108</v>
      </c>
      <c r="K6167" s="135" t="s">
        <v>2109</v>
      </c>
      <c r="L6167" s="135" t="s">
        <v>193</v>
      </c>
      <c r="M6167" s="135"/>
      <c r="N6167" s="137"/>
      <c r="O6167" s="121"/>
    </row>
    <row r="6168" spans="1:15" x14ac:dyDescent="0.25">
      <c r="A6168" s="139">
        <v>186</v>
      </c>
      <c r="B6168" s="135" t="s">
        <v>300</v>
      </c>
      <c r="C6168" s="134" t="s">
        <v>2102</v>
      </c>
      <c r="D6168" s="135">
        <v>7447</v>
      </c>
      <c r="E6168" s="135" t="s">
        <v>2289</v>
      </c>
      <c r="F6168" s="135">
        <v>2</v>
      </c>
      <c r="G6168" s="136">
        <v>203</v>
      </c>
      <c r="H6168" s="135" t="s">
        <v>4347</v>
      </c>
      <c r="I6168" s="135">
        <v>884</v>
      </c>
      <c r="J6168" s="135" t="s">
        <v>2115</v>
      </c>
      <c r="K6168" s="135" t="s">
        <v>2116</v>
      </c>
      <c r="L6168" s="135" t="s">
        <v>2117</v>
      </c>
      <c r="M6168" s="135"/>
      <c r="N6168" s="137"/>
      <c r="O6168" s="121"/>
    </row>
    <row r="6169" spans="1:15" x14ac:dyDescent="0.25">
      <c r="A6169" s="139">
        <v>186</v>
      </c>
      <c r="B6169" s="135" t="s">
        <v>300</v>
      </c>
      <c r="C6169" s="134" t="s">
        <v>2102</v>
      </c>
      <c r="D6169" s="135">
        <v>7448</v>
      </c>
      <c r="E6169" s="135" t="s">
        <v>2289</v>
      </c>
      <c r="F6169" s="135">
        <v>2</v>
      </c>
      <c r="G6169" s="136" t="s">
        <v>3532</v>
      </c>
      <c r="H6169" s="135" t="s">
        <v>4691</v>
      </c>
      <c r="I6169" s="135">
        <v>51</v>
      </c>
      <c r="J6169" s="135" t="s">
        <v>2108</v>
      </c>
      <c r="K6169" s="135" t="s">
        <v>2109</v>
      </c>
      <c r="L6169" s="135" t="s">
        <v>193</v>
      </c>
      <c r="M6169" s="135"/>
      <c r="N6169" s="137"/>
      <c r="O6169" s="121"/>
    </row>
    <row r="6170" spans="1:15" x14ac:dyDescent="0.25">
      <c r="A6170" s="139">
        <v>186</v>
      </c>
      <c r="B6170" s="135" t="s">
        <v>300</v>
      </c>
      <c r="C6170" s="134" t="s">
        <v>2102</v>
      </c>
      <c r="D6170" s="135">
        <v>7449</v>
      </c>
      <c r="E6170" s="135" t="s">
        <v>2289</v>
      </c>
      <c r="F6170" s="135">
        <v>2</v>
      </c>
      <c r="G6170" s="136" t="s">
        <v>4692</v>
      </c>
      <c r="H6170" s="135" t="s">
        <v>4693</v>
      </c>
      <c r="I6170" s="135">
        <v>104</v>
      </c>
      <c r="J6170" s="135" t="s">
        <v>2151</v>
      </c>
      <c r="K6170" s="135" t="s">
        <v>2152</v>
      </c>
      <c r="L6170" s="135" t="s">
        <v>193</v>
      </c>
      <c r="M6170" s="135"/>
      <c r="N6170" s="137"/>
      <c r="O6170" s="121"/>
    </row>
    <row r="6171" spans="1:15" x14ac:dyDescent="0.25">
      <c r="A6171" s="139">
        <v>186</v>
      </c>
      <c r="B6171" s="135" t="s">
        <v>300</v>
      </c>
      <c r="C6171" s="134" t="s">
        <v>2102</v>
      </c>
      <c r="D6171" s="135">
        <v>7450</v>
      </c>
      <c r="E6171" s="135" t="s">
        <v>2289</v>
      </c>
      <c r="F6171" s="135">
        <v>2</v>
      </c>
      <c r="G6171" s="136">
        <v>205</v>
      </c>
      <c r="H6171" s="135" t="s">
        <v>4349</v>
      </c>
      <c r="I6171" s="135">
        <v>884</v>
      </c>
      <c r="J6171" s="135" t="s">
        <v>2115</v>
      </c>
      <c r="K6171" s="135" t="s">
        <v>2116</v>
      </c>
      <c r="L6171" s="135" t="s">
        <v>2117</v>
      </c>
      <c r="M6171" s="135"/>
      <c r="N6171" s="137"/>
      <c r="O6171" s="121"/>
    </row>
    <row r="6172" spans="1:15" x14ac:dyDescent="0.25">
      <c r="A6172" s="139">
        <v>186</v>
      </c>
      <c r="B6172" s="135" t="s">
        <v>300</v>
      </c>
      <c r="C6172" s="134" t="s">
        <v>2102</v>
      </c>
      <c r="D6172" s="135">
        <v>7451</v>
      </c>
      <c r="E6172" s="135" t="s">
        <v>2289</v>
      </c>
      <c r="F6172" s="135">
        <v>2</v>
      </c>
      <c r="G6172" s="136" t="s">
        <v>2636</v>
      </c>
      <c r="H6172" s="135" t="s">
        <v>4694</v>
      </c>
      <c r="I6172" s="135">
        <v>51</v>
      </c>
      <c r="J6172" s="135" t="s">
        <v>2108</v>
      </c>
      <c r="K6172" s="135" t="s">
        <v>2109</v>
      </c>
      <c r="L6172" s="135" t="s">
        <v>193</v>
      </c>
      <c r="M6172" s="135"/>
      <c r="N6172" s="137"/>
      <c r="O6172" s="121"/>
    </row>
    <row r="6173" spans="1:15" x14ac:dyDescent="0.25">
      <c r="A6173" s="139">
        <v>186</v>
      </c>
      <c r="B6173" s="135" t="s">
        <v>300</v>
      </c>
      <c r="C6173" s="134" t="s">
        <v>2102</v>
      </c>
      <c r="D6173" s="135">
        <v>7452</v>
      </c>
      <c r="E6173" s="135" t="s">
        <v>2289</v>
      </c>
      <c r="F6173" s="135">
        <v>2</v>
      </c>
      <c r="G6173" s="136" t="s">
        <v>4695</v>
      </c>
      <c r="H6173" s="135" t="s">
        <v>4696</v>
      </c>
      <c r="I6173" s="135">
        <v>72</v>
      </c>
      <c r="J6173" s="135" t="s">
        <v>2155</v>
      </c>
      <c r="K6173" s="135" t="s">
        <v>2156</v>
      </c>
      <c r="L6173" s="135" t="s">
        <v>193</v>
      </c>
      <c r="M6173" s="135"/>
      <c r="N6173" s="137"/>
      <c r="O6173" s="121"/>
    </row>
    <row r="6174" spans="1:15" x14ac:dyDescent="0.25">
      <c r="A6174" s="139">
        <v>186</v>
      </c>
      <c r="B6174" s="135" t="s">
        <v>300</v>
      </c>
      <c r="C6174" s="134" t="s">
        <v>2102</v>
      </c>
      <c r="D6174" s="135">
        <v>7453</v>
      </c>
      <c r="E6174" s="135" t="s">
        <v>2289</v>
      </c>
      <c r="F6174" s="135">
        <v>2</v>
      </c>
      <c r="G6174" s="136" t="s">
        <v>4697</v>
      </c>
      <c r="H6174" s="135" t="s">
        <v>4698</v>
      </c>
      <c r="I6174" s="135">
        <v>93</v>
      </c>
      <c r="J6174" s="135" t="s">
        <v>2155</v>
      </c>
      <c r="K6174" s="135" t="s">
        <v>2156</v>
      </c>
      <c r="L6174" s="135" t="s">
        <v>193</v>
      </c>
      <c r="M6174" s="135"/>
      <c r="N6174" s="137"/>
      <c r="O6174" s="121"/>
    </row>
    <row r="6175" spans="1:15" x14ac:dyDescent="0.25">
      <c r="A6175" s="139">
        <v>186</v>
      </c>
      <c r="B6175" s="135" t="s">
        <v>300</v>
      </c>
      <c r="C6175" s="134" t="s">
        <v>2102</v>
      </c>
      <c r="D6175" s="135">
        <v>7454</v>
      </c>
      <c r="E6175" s="135" t="s">
        <v>2289</v>
      </c>
      <c r="F6175" s="135">
        <v>2</v>
      </c>
      <c r="G6175" s="136">
        <v>207</v>
      </c>
      <c r="H6175" s="135" t="s">
        <v>4351</v>
      </c>
      <c r="I6175" s="135">
        <v>884</v>
      </c>
      <c r="J6175" s="135" t="s">
        <v>2115</v>
      </c>
      <c r="K6175" s="135" t="s">
        <v>2116</v>
      </c>
      <c r="L6175" s="135" t="s">
        <v>2117</v>
      </c>
      <c r="M6175" s="135"/>
      <c r="N6175" s="137"/>
      <c r="O6175" s="121"/>
    </row>
    <row r="6176" spans="1:15" x14ac:dyDescent="0.25">
      <c r="A6176" s="139">
        <v>186</v>
      </c>
      <c r="B6176" s="135" t="s">
        <v>300</v>
      </c>
      <c r="C6176" s="134" t="s">
        <v>2102</v>
      </c>
      <c r="D6176" s="135">
        <v>7455</v>
      </c>
      <c r="E6176" s="135" t="s">
        <v>2289</v>
      </c>
      <c r="F6176" s="135">
        <v>2</v>
      </c>
      <c r="G6176" s="136" t="s">
        <v>1060</v>
      </c>
      <c r="H6176" s="135" t="s">
        <v>4699</v>
      </c>
      <c r="I6176" s="135">
        <v>51</v>
      </c>
      <c r="J6176" s="135" t="s">
        <v>2108</v>
      </c>
      <c r="K6176" s="135" t="s">
        <v>2109</v>
      </c>
      <c r="L6176" s="135" t="s">
        <v>193</v>
      </c>
      <c r="M6176" s="135"/>
      <c r="N6176" s="137"/>
      <c r="O6176" s="121"/>
    </row>
    <row r="6177" spans="1:15" x14ac:dyDescent="0.25">
      <c r="A6177" s="139">
        <v>186</v>
      </c>
      <c r="B6177" s="135" t="s">
        <v>300</v>
      </c>
      <c r="C6177" s="134" t="s">
        <v>2102</v>
      </c>
      <c r="D6177" s="135">
        <v>7456</v>
      </c>
      <c r="E6177" s="135" t="s">
        <v>2289</v>
      </c>
      <c r="F6177" s="135">
        <v>2</v>
      </c>
      <c r="G6177" s="136">
        <v>208</v>
      </c>
      <c r="H6177" s="135" t="s">
        <v>4352</v>
      </c>
      <c r="I6177" s="135">
        <v>884</v>
      </c>
      <c r="J6177" s="135" t="s">
        <v>2115</v>
      </c>
      <c r="K6177" s="135" t="s">
        <v>2116</v>
      </c>
      <c r="L6177" s="135" t="s">
        <v>2117</v>
      </c>
      <c r="M6177" s="135"/>
      <c r="N6177" s="137"/>
      <c r="O6177" s="121"/>
    </row>
    <row r="6178" spans="1:15" x14ac:dyDescent="0.25">
      <c r="A6178" s="139">
        <v>186</v>
      </c>
      <c r="B6178" s="135" t="s">
        <v>300</v>
      </c>
      <c r="C6178" s="134" t="s">
        <v>2102</v>
      </c>
      <c r="D6178" s="135">
        <v>7457</v>
      </c>
      <c r="E6178" s="135" t="s">
        <v>2289</v>
      </c>
      <c r="F6178" s="135">
        <v>2</v>
      </c>
      <c r="G6178" s="136" t="s">
        <v>2644</v>
      </c>
      <c r="H6178" s="135" t="s">
        <v>4700</v>
      </c>
      <c r="I6178" s="135">
        <v>51</v>
      </c>
      <c r="J6178" s="135" t="s">
        <v>2108</v>
      </c>
      <c r="K6178" s="135" t="s">
        <v>2109</v>
      </c>
      <c r="L6178" s="135" t="s">
        <v>193</v>
      </c>
      <c r="M6178" s="135"/>
      <c r="N6178" s="137"/>
      <c r="O6178" s="121"/>
    </row>
    <row r="6179" spans="1:15" x14ac:dyDescent="0.25">
      <c r="A6179" s="139">
        <v>186</v>
      </c>
      <c r="B6179" s="135" t="s">
        <v>300</v>
      </c>
      <c r="C6179" s="134" t="s">
        <v>2102</v>
      </c>
      <c r="D6179" s="135">
        <v>7458</v>
      </c>
      <c r="E6179" s="135" t="s">
        <v>2289</v>
      </c>
      <c r="F6179" s="135">
        <v>2</v>
      </c>
      <c r="G6179" s="136" t="s">
        <v>4701</v>
      </c>
      <c r="H6179" s="135" t="s">
        <v>4702</v>
      </c>
      <c r="I6179" s="135">
        <v>120</v>
      </c>
      <c r="J6179" s="135" t="s">
        <v>2151</v>
      </c>
      <c r="K6179" s="135" t="s">
        <v>2152</v>
      </c>
      <c r="L6179" s="135" t="s">
        <v>193</v>
      </c>
      <c r="M6179" s="135"/>
      <c r="N6179" s="137"/>
      <c r="O6179" s="121"/>
    </row>
    <row r="6180" spans="1:15" x14ac:dyDescent="0.25">
      <c r="A6180" s="139">
        <v>186</v>
      </c>
      <c r="B6180" s="135" t="s">
        <v>300</v>
      </c>
      <c r="C6180" s="134" t="s">
        <v>2102</v>
      </c>
      <c r="D6180" s="135">
        <v>7459</v>
      </c>
      <c r="E6180" s="135" t="s">
        <v>2289</v>
      </c>
      <c r="F6180" s="135">
        <v>2</v>
      </c>
      <c r="G6180" s="136" t="s">
        <v>4703</v>
      </c>
      <c r="H6180" s="135" t="s">
        <v>4704</v>
      </c>
      <c r="I6180" s="135">
        <v>250</v>
      </c>
      <c r="J6180" s="135" t="s">
        <v>2112</v>
      </c>
      <c r="K6180" s="135" t="s">
        <v>2113</v>
      </c>
      <c r="L6180" s="135" t="s">
        <v>194</v>
      </c>
      <c r="M6180" s="135"/>
      <c r="N6180" s="137"/>
      <c r="O6180" s="121"/>
    </row>
    <row r="6181" spans="1:15" x14ac:dyDescent="0.25">
      <c r="A6181" s="139">
        <v>186</v>
      </c>
      <c r="B6181" s="135" t="s">
        <v>300</v>
      </c>
      <c r="C6181" s="134" t="s">
        <v>2102</v>
      </c>
      <c r="D6181" s="135">
        <v>7460</v>
      </c>
      <c r="E6181" s="135" t="s">
        <v>2289</v>
      </c>
      <c r="F6181" s="135">
        <v>2</v>
      </c>
      <c r="G6181" s="136" t="s">
        <v>4705</v>
      </c>
      <c r="H6181" s="135" t="s">
        <v>4706</v>
      </c>
      <c r="I6181" s="135">
        <v>250</v>
      </c>
      <c r="J6181" s="135" t="s">
        <v>2112</v>
      </c>
      <c r="K6181" s="135" t="s">
        <v>2113</v>
      </c>
      <c r="L6181" s="135" t="s">
        <v>194</v>
      </c>
      <c r="M6181" s="135"/>
      <c r="N6181" s="137"/>
      <c r="O6181" s="121"/>
    </row>
    <row r="6182" spans="1:15" x14ac:dyDescent="0.25">
      <c r="A6182" s="139">
        <v>186</v>
      </c>
      <c r="B6182" s="135" t="s">
        <v>300</v>
      </c>
      <c r="C6182" s="134" t="s">
        <v>2102</v>
      </c>
      <c r="D6182" s="135">
        <v>7461</v>
      </c>
      <c r="E6182" s="135" t="s">
        <v>2325</v>
      </c>
      <c r="F6182" s="135">
        <v>1</v>
      </c>
      <c r="G6182" s="136">
        <v>1</v>
      </c>
      <c r="H6182" s="135" t="s">
        <v>2326</v>
      </c>
      <c r="I6182" s="135">
        <v>101</v>
      </c>
      <c r="J6182" s="135" t="s">
        <v>2108</v>
      </c>
      <c r="K6182" s="135" t="s">
        <v>2109</v>
      </c>
      <c r="L6182" s="135" t="s">
        <v>193</v>
      </c>
      <c r="M6182" s="135"/>
      <c r="N6182" s="137"/>
      <c r="O6182" s="121"/>
    </row>
    <row r="6183" spans="1:15" x14ac:dyDescent="0.25">
      <c r="A6183" s="139">
        <v>186</v>
      </c>
      <c r="B6183" s="135" t="s">
        <v>300</v>
      </c>
      <c r="C6183" s="134" t="s">
        <v>2102</v>
      </c>
      <c r="D6183" s="135">
        <v>7462</v>
      </c>
      <c r="E6183" s="135" t="s">
        <v>2325</v>
      </c>
      <c r="F6183" s="135">
        <v>1</v>
      </c>
      <c r="G6183" s="136">
        <v>2</v>
      </c>
      <c r="H6183" s="135" t="s">
        <v>2327</v>
      </c>
      <c r="I6183" s="135">
        <v>90</v>
      </c>
      <c r="J6183" s="135" t="s">
        <v>2155</v>
      </c>
      <c r="K6183" s="135" t="s">
        <v>2156</v>
      </c>
      <c r="L6183" s="135" t="s">
        <v>193</v>
      </c>
      <c r="M6183" s="135"/>
      <c r="N6183" s="137"/>
      <c r="O6183" s="121"/>
    </row>
    <row r="6184" spans="1:15" x14ac:dyDescent="0.25">
      <c r="A6184" s="139">
        <v>186</v>
      </c>
      <c r="B6184" s="135" t="s">
        <v>300</v>
      </c>
      <c r="C6184" s="134" t="s">
        <v>2102</v>
      </c>
      <c r="D6184" s="135">
        <v>7463</v>
      </c>
      <c r="E6184" s="135" t="s">
        <v>2325</v>
      </c>
      <c r="F6184" s="135">
        <v>1</v>
      </c>
      <c r="G6184" s="136">
        <v>3</v>
      </c>
      <c r="H6184" s="135" t="s">
        <v>2328</v>
      </c>
      <c r="I6184" s="135">
        <v>58</v>
      </c>
      <c r="J6184" s="135" t="s">
        <v>2155</v>
      </c>
      <c r="K6184" s="135" t="s">
        <v>2156</v>
      </c>
      <c r="L6184" s="135" t="s">
        <v>193</v>
      </c>
      <c r="M6184" s="135"/>
      <c r="N6184" s="137"/>
      <c r="O6184" s="121"/>
    </row>
    <row r="6185" spans="1:15" x14ac:dyDescent="0.25">
      <c r="A6185" s="139">
        <v>186</v>
      </c>
      <c r="B6185" s="135" t="s">
        <v>300</v>
      </c>
      <c r="C6185" s="134" t="s">
        <v>2102</v>
      </c>
      <c r="D6185" s="135">
        <v>7464</v>
      </c>
      <c r="E6185" s="135" t="s">
        <v>2325</v>
      </c>
      <c r="F6185" s="135">
        <v>1</v>
      </c>
      <c r="G6185" s="136">
        <v>4</v>
      </c>
      <c r="H6185" s="135" t="s">
        <v>2384</v>
      </c>
      <c r="I6185" s="135">
        <v>518</v>
      </c>
      <c r="J6185" s="135" t="s">
        <v>2112</v>
      </c>
      <c r="K6185" s="135" t="s">
        <v>2113</v>
      </c>
      <c r="L6185" s="135" t="s">
        <v>194</v>
      </c>
      <c r="M6185" s="135"/>
      <c r="N6185" s="137"/>
      <c r="O6185" s="121"/>
    </row>
    <row r="6186" spans="1:15" x14ac:dyDescent="0.25">
      <c r="A6186" s="139">
        <v>186</v>
      </c>
      <c r="B6186" s="135" t="s">
        <v>300</v>
      </c>
      <c r="C6186" s="134" t="s">
        <v>2102</v>
      </c>
      <c r="D6186" s="135">
        <v>7465</v>
      </c>
      <c r="E6186" s="135" t="s">
        <v>2325</v>
      </c>
      <c r="F6186" s="135">
        <v>1</v>
      </c>
      <c r="G6186" s="136">
        <v>5</v>
      </c>
      <c r="H6186" s="135" t="s">
        <v>2385</v>
      </c>
      <c r="I6186" s="135">
        <v>148</v>
      </c>
      <c r="J6186" s="135" t="s">
        <v>2112</v>
      </c>
      <c r="K6186" s="135" t="s">
        <v>2113</v>
      </c>
      <c r="L6186" s="135" t="s">
        <v>194</v>
      </c>
      <c r="M6186" s="135"/>
      <c r="N6186" s="137"/>
      <c r="O6186" s="121"/>
    </row>
    <row r="6187" spans="1:15" x14ac:dyDescent="0.25">
      <c r="A6187" s="139">
        <v>186</v>
      </c>
      <c r="B6187" s="135" t="s">
        <v>300</v>
      </c>
      <c r="C6187" s="134" t="s">
        <v>2102</v>
      </c>
      <c r="D6187" s="135">
        <v>7466</v>
      </c>
      <c r="E6187" s="135" t="s">
        <v>2325</v>
      </c>
      <c r="F6187" s="135">
        <v>1</v>
      </c>
      <c r="G6187" s="136">
        <v>6</v>
      </c>
      <c r="H6187" s="135" t="s">
        <v>2386</v>
      </c>
      <c r="I6187" s="135">
        <v>48</v>
      </c>
      <c r="J6187" s="135" t="s">
        <v>2151</v>
      </c>
      <c r="K6187" s="135" t="s">
        <v>2152</v>
      </c>
      <c r="L6187" s="135" t="s">
        <v>193</v>
      </c>
      <c r="M6187" s="135"/>
      <c r="N6187" s="137"/>
      <c r="O6187" s="121"/>
    </row>
    <row r="6188" spans="1:15" x14ac:dyDescent="0.25">
      <c r="A6188" s="139">
        <v>186</v>
      </c>
      <c r="B6188" s="135" t="s">
        <v>300</v>
      </c>
      <c r="C6188" s="134" t="s">
        <v>2102</v>
      </c>
      <c r="D6188" s="135">
        <v>7467</v>
      </c>
      <c r="E6188" s="135" t="s">
        <v>2325</v>
      </c>
      <c r="F6188" s="135">
        <v>1</v>
      </c>
      <c r="G6188" s="136">
        <v>7</v>
      </c>
      <c r="H6188" s="135" t="s">
        <v>2387</v>
      </c>
      <c r="I6188" s="135">
        <v>178</v>
      </c>
      <c r="J6188" s="135" t="s">
        <v>2112</v>
      </c>
      <c r="K6188" s="135" t="s">
        <v>2113</v>
      </c>
      <c r="L6188" s="135" t="s">
        <v>194</v>
      </c>
      <c r="M6188" s="135"/>
      <c r="N6188" s="137"/>
      <c r="O6188" s="121"/>
    </row>
    <row r="6189" spans="1:15" x14ac:dyDescent="0.25">
      <c r="A6189" s="139">
        <v>186</v>
      </c>
      <c r="B6189" s="135" t="s">
        <v>300</v>
      </c>
      <c r="C6189" s="134" t="s">
        <v>2102</v>
      </c>
      <c r="D6189" s="135">
        <v>7468</v>
      </c>
      <c r="E6189" s="135" t="s">
        <v>2325</v>
      </c>
      <c r="F6189" s="135">
        <v>1</v>
      </c>
      <c r="G6189" s="136">
        <v>8</v>
      </c>
      <c r="H6189" s="135" t="s">
        <v>2388</v>
      </c>
      <c r="I6189" s="135">
        <v>260</v>
      </c>
      <c r="J6189" s="135" t="s">
        <v>2151</v>
      </c>
      <c r="K6189" s="135" t="s">
        <v>2152</v>
      </c>
      <c r="L6189" s="135" t="s">
        <v>193</v>
      </c>
      <c r="M6189" s="135"/>
      <c r="N6189" s="137"/>
      <c r="O6189" s="121"/>
    </row>
    <row r="6190" spans="1:15" x14ac:dyDescent="0.25">
      <c r="A6190" s="139">
        <v>186</v>
      </c>
      <c r="B6190" s="135" t="s">
        <v>300</v>
      </c>
      <c r="C6190" s="134" t="s">
        <v>2102</v>
      </c>
      <c r="D6190" s="135">
        <v>7469</v>
      </c>
      <c r="E6190" s="135" t="s">
        <v>2325</v>
      </c>
      <c r="F6190" s="135">
        <v>1</v>
      </c>
      <c r="G6190" s="136">
        <v>9</v>
      </c>
      <c r="H6190" s="135" t="s">
        <v>2389</v>
      </c>
      <c r="I6190" s="135">
        <v>172</v>
      </c>
      <c r="J6190" s="135" t="s">
        <v>2112</v>
      </c>
      <c r="K6190" s="135" t="s">
        <v>2113</v>
      </c>
      <c r="L6190" s="135" t="s">
        <v>194</v>
      </c>
      <c r="M6190" s="135"/>
      <c r="N6190" s="137"/>
      <c r="O6190" s="121"/>
    </row>
    <row r="6191" spans="1:15" x14ac:dyDescent="0.25">
      <c r="A6191" s="139">
        <v>186</v>
      </c>
      <c r="B6191" s="135" t="s">
        <v>300</v>
      </c>
      <c r="C6191" s="134" t="s">
        <v>2102</v>
      </c>
      <c r="D6191" s="135">
        <v>7470</v>
      </c>
      <c r="E6191" s="135" t="s">
        <v>2325</v>
      </c>
      <c r="F6191" s="135">
        <v>1</v>
      </c>
      <c r="G6191" s="136">
        <v>10</v>
      </c>
      <c r="H6191" s="135" t="s">
        <v>2390</v>
      </c>
      <c r="I6191" s="135">
        <v>202</v>
      </c>
      <c r="J6191" s="135" t="s">
        <v>2112</v>
      </c>
      <c r="K6191" s="135" t="s">
        <v>2113</v>
      </c>
      <c r="L6191" s="135" t="s">
        <v>194</v>
      </c>
      <c r="M6191" s="135"/>
      <c r="N6191" s="137"/>
      <c r="O6191" s="121"/>
    </row>
    <row r="6192" spans="1:15" x14ac:dyDescent="0.25">
      <c r="A6192" s="139">
        <v>186</v>
      </c>
      <c r="B6192" s="135" t="s">
        <v>300</v>
      </c>
      <c r="C6192" s="134" t="s">
        <v>2102</v>
      </c>
      <c r="D6192" s="135">
        <v>7471</v>
      </c>
      <c r="E6192" s="135" t="s">
        <v>2325</v>
      </c>
      <c r="F6192" s="135">
        <v>1</v>
      </c>
      <c r="G6192" s="136">
        <v>11</v>
      </c>
      <c r="H6192" s="135" t="s">
        <v>2391</v>
      </c>
      <c r="I6192" s="135">
        <v>52</v>
      </c>
      <c r="J6192" s="135" t="s">
        <v>2108</v>
      </c>
      <c r="K6192" s="135" t="s">
        <v>2109</v>
      </c>
      <c r="L6192" s="135" t="s">
        <v>193</v>
      </c>
      <c r="M6192" s="135"/>
      <c r="N6192" s="137"/>
      <c r="O6192" s="121"/>
    </row>
    <row r="6193" spans="1:15" x14ac:dyDescent="0.25">
      <c r="A6193" s="139">
        <v>186</v>
      </c>
      <c r="B6193" s="135" t="s">
        <v>300</v>
      </c>
      <c r="C6193" s="134" t="s">
        <v>2102</v>
      </c>
      <c r="D6193" s="135">
        <v>7472</v>
      </c>
      <c r="E6193" s="135" t="s">
        <v>2325</v>
      </c>
      <c r="F6193" s="135">
        <v>1</v>
      </c>
      <c r="G6193" s="136">
        <v>12</v>
      </c>
      <c r="H6193" s="135" t="s">
        <v>2392</v>
      </c>
      <c r="I6193" s="135">
        <v>32</v>
      </c>
      <c r="J6193" s="135" t="s">
        <v>2151</v>
      </c>
      <c r="K6193" s="135" t="s">
        <v>2152</v>
      </c>
      <c r="L6193" s="135" t="s">
        <v>193</v>
      </c>
      <c r="M6193" s="135"/>
      <c r="N6193" s="137"/>
      <c r="O6193" s="121"/>
    </row>
    <row r="6194" spans="1:15" x14ac:dyDescent="0.25">
      <c r="A6194" s="139">
        <v>186</v>
      </c>
      <c r="B6194" s="135" t="s">
        <v>300</v>
      </c>
      <c r="C6194" s="134" t="s">
        <v>2102</v>
      </c>
      <c r="D6194" s="135">
        <v>7473</v>
      </c>
      <c r="E6194" s="135" t="s">
        <v>2325</v>
      </c>
      <c r="F6194" s="135">
        <v>1</v>
      </c>
      <c r="G6194" s="136">
        <v>13</v>
      </c>
      <c r="H6194" s="135" t="s">
        <v>2393</v>
      </c>
      <c r="I6194" s="135">
        <v>298</v>
      </c>
      <c r="J6194" s="135" t="s">
        <v>2283</v>
      </c>
      <c r="K6194" s="135" t="s">
        <v>2284</v>
      </c>
      <c r="L6194" s="135" t="s">
        <v>194</v>
      </c>
      <c r="M6194" s="135"/>
      <c r="N6194" s="137"/>
      <c r="O6194" s="121"/>
    </row>
    <row r="6195" spans="1:15" x14ac:dyDescent="0.25">
      <c r="A6195" s="139">
        <v>186</v>
      </c>
      <c r="B6195" s="135" t="s">
        <v>300</v>
      </c>
      <c r="C6195" s="134" t="s">
        <v>2102</v>
      </c>
      <c r="D6195" s="135">
        <v>7474</v>
      </c>
      <c r="E6195" s="135" t="s">
        <v>2325</v>
      </c>
      <c r="F6195" s="135">
        <v>1</v>
      </c>
      <c r="G6195" s="136">
        <v>14</v>
      </c>
      <c r="H6195" s="135" t="s">
        <v>2394</v>
      </c>
      <c r="I6195" s="135">
        <v>51</v>
      </c>
      <c r="J6195" s="135" t="s">
        <v>2108</v>
      </c>
      <c r="K6195" s="135" t="s">
        <v>2109</v>
      </c>
      <c r="L6195" s="135" t="s">
        <v>193</v>
      </c>
      <c r="M6195" s="135"/>
      <c r="N6195" s="137"/>
      <c r="O6195" s="121"/>
    </row>
    <row r="6196" spans="1:15" x14ac:dyDescent="0.25">
      <c r="A6196" s="139">
        <v>186</v>
      </c>
      <c r="B6196" s="135" t="s">
        <v>300</v>
      </c>
      <c r="C6196" s="134" t="s">
        <v>2102</v>
      </c>
      <c r="D6196" s="135">
        <v>7475</v>
      </c>
      <c r="E6196" s="135" t="s">
        <v>2325</v>
      </c>
      <c r="F6196" s="135">
        <v>1</v>
      </c>
      <c r="G6196" s="136">
        <v>15</v>
      </c>
      <c r="H6196" s="135" t="s">
        <v>2395</v>
      </c>
      <c r="I6196" s="135">
        <v>51</v>
      </c>
      <c r="J6196" s="135" t="s">
        <v>2108</v>
      </c>
      <c r="K6196" s="135" t="s">
        <v>2109</v>
      </c>
      <c r="L6196" s="135" t="s">
        <v>193</v>
      </c>
      <c r="M6196" s="135"/>
      <c r="N6196" s="137"/>
      <c r="O6196" s="121"/>
    </row>
    <row r="6197" spans="1:15" x14ac:dyDescent="0.25">
      <c r="A6197" s="139">
        <v>186</v>
      </c>
      <c r="B6197" s="135" t="s">
        <v>300</v>
      </c>
      <c r="C6197" s="134" t="s">
        <v>2102</v>
      </c>
      <c r="D6197" s="135">
        <v>7476</v>
      </c>
      <c r="E6197" s="135" t="s">
        <v>2325</v>
      </c>
      <c r="F6197" s="135">
        <v>1</v>
      </c>
      <c r="G6197" s="136">
        <v>16</v>
      </c>
      <c r="H6197" s="135" t="s">
        <v>2396</v>
      </c>
      <c r="I6197" s="135">
        <v>38</v>
      </c>
      <c r="J6197" s="135" t="s">
        <v>2155</v>
      </c>
      <c r="K6197" s="135" t="s">
        <v>2156</v>
      </c>
      <c r="L6197" s="135" t="s">
        <v>193</v>
      </c>
      <c r="M6197" s="135"/>
      <c r="N6197" s="137"/>
      <c r="O6197" s="121"/>
    </row>
    <row r="6198" spans="1:15" x14ac:dyDescent="0.25">
      <c r="A6198" s="139">
        <v>186</v>
      </c>
      <c r="B6198" s="135" t="s">
        <v>300</v>
      </c>
      <c r="C6198" s="134" t="s">
        <v>2102</v>
      </c>
      <c r="D6198" s="135">
        <v>7477</v>
      </c>
      <c r="E6198" s="135" t="s">
        <v>2325</v>
      </c>
      <c r="F6198" s="135">
        <v>1</v>
      </c>
      <c r="G6198" s="136">
        <v>17</v>
      </c>
      <c r="H6198" s="135" t="s">
        <v>2397</v>
      </c>
      <c r="I6198" s="135">
        <v>616</v>
      </c>
      <c r="J6198" s="135" t="s">
        <v>2124</v>
      </c>
      <c r="K6198" s="135" t="s">
        <v>2125</v>
      </c>
      <c r="L6198" s="135" t="s">
        <v>192</v>
      </c>
      <c r="M6198" s="135"/>
      <c r="N6198" s="137"/>
      <c r="O6198" s="121"/>
    </row>
    <row r="6199" spans="1:15" x14ac:dyDescent="0.25">
      <c r="A6199" s="139">
        <v>186</v>
      </c>
      <c r="B6199" s="135" t="s">
        <v>300</v>
      </c>
      <c r="C6199" s="134" t="s">
        <v>2102</v>
      </c>
      <c r="D6199" s="135">
        <v>7478</v>
      </c>
      <c r="E6199" s="135" t="s">
        <v>2325</v>
      </c>
      <c r="F6199" s="135">
        <v>1</v>
      </c>
      <c r="G6199" s="136">
        <v>18</v>
      </c>
      <c r="H6199" s="135" t="s">
        <v>2398</v>
      </c>
      <c r="I6199" s="135">
        <v>126</v>
      </c>
      <c r="J6199" s="135" t="s">
        <v>2112</v>
      </c>
      <c r="K6199" s="135" t="s">
        <v>2113</v>
      </c>
      <c r="L6199" s="135" t="s">
        <v>194</v>
      </c>
      <c r="M6199" s="135"/>
      <c r="N6199" s="137"/>
      <c r="O6199" s="121"/>
    </row>
    <row r="6200" spans="1:15" x14ac:dyDescent="0.25">
      <c r="A6200" s="139">
        <v>186</v>
      </c>
      <c r="B6200" s="135" t="s">
        <v>300</v>
      </c>
      <c r="C6200" s="134" t="s">
        <v>2102</v>
      </c>
      <c r="D6200" s="135">
        <v>7479</v>
      </c>
      <c r="E6200" s="135" t="s">
        <v>2325</v>
      </c>
      <c r="F6200" s="135">
        <v>1</v>
      </c>
      <c r="G6200" s="136">
        <v>19</v>
      </c>
      <c r="H6200" s="135" t="s">
        <v>2399</v>
      </c>
      <c r="I6200" s="135">
        <v>51</v>
      </c>
      <c r="J6200" s="135" t="s">
        <v>2108</v>
      </c>
      <c r="K6200" s="135" t="s">
        <v>2109</v>
      </c>
      <c r="L6200" s="135" t="s">
        <v>193</v>
      </c>
      <c r="M6200" s="135"/>
      <c r="N6200" s="137"/>
      <c r="O6200" s="121"/>
    </row>
    <row r="6201" spans="1:15" x14ac:dyDescent="0.25">
      <c r="A6201" s="139">
        <v>186</v>
      </c>
      <c r="B6201" s="135" t="s">
        <v>300</v>
      </c>
      <c r="C6201" s="134" t="s">
        <v>2102</v>
      </c>
      <c r="D6201" s="135">
        <v>7480</v>
      </c>
      <c r="E6201" s="135" t="s">
        <v>2325</v>
      </c>
      <c r="F6201" s="135">
        <v>1</v>
      </c>
      <c r="G6201" s="136">
        <v>20</v>
      </c>
      <c r="H6201" s="135" t="s">
        <v>2400</v>
      </c>
      <c r="I6201" s="135">
        <v>101</v>
      </c>
      <c r="J6201" s="135" t="s">
        <v>2151</v>
      </c>
      <c r="K6201" s="135" t="s">
        <v>2152</v>
      </c>
      <c r="L6201" s="135" t="s">
        <v>193</v>
      </c>
      <c r="M6201" s="135"/>
      <c r="N6201" s="137"/>
      <c r="O6201" s="121"/>
    </row>
    <row r="6202" spans="1:15" x14ac:dyDescent="0.25">
      <c r="A6202" s="139">
        <v>186</v>
      </c>
      <c r="B6202" s="135" t="s">
        <v>300</v>
      </c>
      <c r="C6202" s="134" t="s">
        <v>2102</v>
      </c>
      <c r="D6202" s="135">
        <v>7481</v>
      </c>
      <c r="E6202" s="135" t="s">
        <v>2325</v>
      </c>
      <c r="F6202" s="135">
        <v>1</v>
      </c>
      <c r="G6202" s="136">
        <v>21</v>
      </c>
      <c r="H6202" s="135" t="s">
        <v>4018</v>
      </c>
      <c r="I6202" s="135">
        <v>106</v>
      </c>
      <c r="J6202" s="135" t="s">
        <v>2151</v>
      </c>
      <c r="K6202" s="135" t="s">
        <v>2152</v>
      </c>
      <c r="L6202" s="135" t="s">
        <v>193</v>
      </c>
      <c r="M6202" s="135"/>
      <c r="N6202" s="137"/>
      <c r="O6202" s="121"/>
    </row>
    <row r="6203" spans="1:15" x14ac:dyDescent="0.25">
      <c r="A6203" s="139">
        <v>186</v>
      </c>
      <c r="B6203" s="135" t="s">
        <v>300</v>
      </c>
      <c r="C6203" s="134" t="s">
        <v>2102</v>
      </c>
      <c r="D6203" s="135">
        <v>7482</v>
      </c>
      <c r="E6203" s="135" t="s">
        <v>2325</v>
      </c>
      <c r="F6203" s="135">
        <v>1</v>
      </c>
      <c r="G6203" s="136">
        <v>22</v>
      </c>
      <c r="H6203" s="135" t="s">
        <v>2764</v>
      </c>
      <c r="I6203" s="135">
        <v>790</v>
      </c>
      <c r="J6203" s="135" t="s">
        <v>2124</v>
      </c>
      <c r="K6203" s="135" t="s">
        <v>2125</v>
      </c>
      <c r="L6203" s="135" t="s">
        <v>192</v>
      </c>
      <c r="M6203" s="135"/>
      <c r="N6203" s="137"/>
      <c r="O6203" s="121"/>
    </row>
    <row r="6204" spans="1:15" x14ac:dyDescent="0.25">
      <c r="A6204" s="139">
        <v>186</v>
      </c>
      <c r="B6204" s="135" t="s">
        <v>300</v>
      </c>
      <c r="C6204" s="134" t="s">
        <v>2102</v>
      </c>
      <c r="D6204" s="135">
        <v>7483</v>
      </c>
      <c r="E6204" s="135" t="s">
        <v>2325</v>
      </c>
      <c r="F6204" s="135">
        <v>1</v>
      </c>
      <c r="G6204" s="136">
        <v>23</v>
      </c>
      <c r="H6204" s="135" t="s">
        <v>2401</v>
      </c>
      <c r="I6204" s="135">
        <v>1004</v>
      </c>
      <c r="J6204" s="135" t="s">
        <v>2124</v>
      </c>
      <c r="K6204" s="135" t="s">
        <v>2125</v>
      </c>
      <c r="L6204" s="135" t="s">
        <v>192</v>
      </c>
      <c r="M6204" s="135"/>
      <c r="N6204" s="137"/>
      <c r="O6204" s="121"/>
    </row>
    <row r="6205" spans="1:15" x14ac:dyDescent="0.25">
      <c r="A6205" s="139">
        <v>186</v>
      </c>
      <c r="B6205" s="135" t="s">
        <v>300</v>
      </c>
      <c r="C6205" s="134" t="s">
        <v>2102</v>
      </c>
      <c r="D6205" s="135">
        <v>7484</v>
      </c>
      <c r="E6205" s="135" t="s">
        <v>2325</v>
      </c>
      <c r="F6205" s="135">
        <v>1</v>
      </c>
      <c r="G6205" s="136">
        <v>24</v>
      </c>
      <c r="H6205" s="135" t="s">
        <v>2402</v>
      </c>
      <c r="I6205" s="135">
        <v>51</v>
      </c>
      <c r="J6205" s="135" t="s">
        <v>2108</v>
      </c>
      <c r="K6205" s="135" t="s">
        <v>2109</v>
      </c>
      <c r="L6205" s="135" t="s">
        <v>193</v>
      </c>
      <c r="M6205" s="135"/>
      <c r="N6205" s="137"/>
      <c r="O6205" s="121"/>
    </row>
    <row r="6206" spans="1:15" x14ac:dyDescent="0.25">
      <c r="A6206" s="139">
        <v>186</v>
      </c>
      <c r="B6206" s="135" t="s">
        <v>300</v>
      </c>
      <c r="C6206" s="134" t="s">
        <v>2102</v>
      </c>
      <c r="D6206" s="135">
        <v>7485</v>
      </c>
      <c r="E6206" s="135" t="s">
        <v>2325</v>
      </c>
      <c r="F6206" s="135">
        <v>1</v>
      </c>
      <c r="G6206" s="136">
        <v>25</v>
      </c>
      <c r="H6206" s="135" t="s">
        <v>2403</v>
      </c>
      <c r="I6206" s="135">
        <v>51</v>
      </c>
      <c r="J6206" s="135" t="s">
        <v>2108</v>
      </c>
      <c r="K6206" s="135" t="s">
        <v>2109</v>
      </c>
      <c r="L6206" s="135" t="s">
        <v>193</v>
      </c>
      <c r="M6206" s="135"/>
      <c r="N6206" s="137"/>
      <c r="O6206" s="121"/>
    </row>
    <row r="6207" spans="1:15" x14ac:dyDescent="0.25">
      <c r="A6207" s="139">
        <v>186</v>
      </c>
      <c r="B6207" s="135" t="s">
        <v>300</v>
      </c>
      <c r="C6207" s="134" t="s">
        <v>2102</v>
      </c>
      <c r="D6207" s="135">
        <v>7486</v>
      </c>
      <c r="E6207" s="135" t="s">
        <v>2325</v>
      </c>
      <c r="F6207" s="135">
        <v>1</v>
      </c>
      <c r="G6207" s="136">
        <v>26</v>
      </c>
      <c r="H6207" s="135" t="s">
        <v>2404</v>
      </c>
      <c r="I6207" s="135">
        <v>51</v>
      </c>
      <c r="J6207" s="135" t="s">
        <v>2108</v>
      </c>
      <c r="K6207" s="135" t="s">
        <v>2109</v>
      </c>
      <c r="L6207" s="135" t="s">
        <v>193</v>
      </c>
      <c r="M6207" s="135"/>
      <c r="N6207" s="137"/>
      <c r="O6207" s="121"/>
    </row>
    <row r="6208" spans="1:15" x14ac:dyDescent="0.25">
      <c r="A6208" s="139">
        <v>186</v>
      </c>
      <c r="B6208" s="135" t="s">
        <v>300</v>
      </c>
      <c r="C6208" s="134" t="s">
        <v>2102</v>
      </c>
      <c r="D6208" s="135">
        <v>7487</v>
      </c>
      <c r="E6208" s="135" t="s">
        <v>2325</v>
      </c>
      <c r="F6208" s="135">
        <v>1</v>
      </c>
      <c r="G6208" s="136">
        <v>27</v>
      </c>
      <c r="H6208" s="135" t="s">
        <v>2765</v>
      </c>
      <c r="I6208" s="135">
        <v>51</v>
      </c>
      <c r="J6208" s="135" t="s">
        <v>2108</v>
      </c>
      <c r="K6208" s="135" t="s">
        <v>2109</v>
      </c>
      <c r="L6208" s="135" t="s">
        <v>193</v>
      </c>
      <c r="M6208" s="135"/>
      <c r="N6208" s="137"/>
      <c r="O6208" s="121"/>
    </row>
    <row r="6209" spans="1:15" x14ac:dyDescent="0.25">
      <c r="A6209" s="139">
        <v>186</v>
      </c>
      <c r="B6209" s="135" t="s">
        <v>300</v>
      </c>
      <c r="C6209" s="134" t="s">
        <v>2102</v>
      </c>
      <c r="D6209" s="135">
        <v>7488</v>
      </c>
      <c r="E6209" s="135" t="s">
        <v>2325</v>
      </c>
      <c r="F6209" s="135">
        <v>1</v>
      </c>
      <c r="G6209" s="136">
        <v>28</v>
      </c>
      <c r="H6209" s="135" t="s">
        <v>2766</v>
      </c>
      <c r="I6209" s="135">
        <v>51</v>
      </c>
      <c r="J6209" s="135" t="s">
        <v>2108</v>
      </c>
      <c r="K6209" s="135" t="s">
        <v>2109</v>
      </c>
      <c r="L6209" s="135" t="s">
        <v>193</v>
      </c>
      <c r="M6209" s="135"/>
      <c r="N6209" s="137"/>
      <c r="O6209" s="121"/>
    </row>
    <row r="6210" spans="1:15" x14ac:dyDescent="0.25">
      <c r="A6210" s="139">
        <v>186</v>
      </c>
      <c r="B6210" s="135" t="s">
        <v>300</v>
      </c>
      <c r="C6210" s="134" t="s">
        <v>2102</v>
      </c>
      <c r="D6210" s="135">
        <v>7489</v>
      </c>
      <c r="E6210" s="135" t="s">
        <v>2325</v>
      </c>
      <c r="F6210" s="135">
        <v>1</v>
      </c>
      <c r="G6210" s="136">
        <v>29</v>
      </c>
      <c r="H6210" s="135" t="s">
        <v>2405</v>
      </c>
      <c r="I6210" s="135">
        <v>51</v>
      </c>
      <c r="J6210" s="135" t="s">
        <v>2108</v>
      </c>
      <c r="K6210" s="135" t="s">
        <v>2109</v>
      </c>
      <c r="L6210" s="135" t="s">
        <v>193</v>
      </c>
      <c r="M6210" s="135"/>
      <c r="N6210" s="137"/>
      <c r="O6210" s="121"/>
    </row>
    <row r="6211" spans="1:15" x14ac:dyDescent="0.25">
      <c r="A6211" s="139">
        <v>186</v>
      </c>
      <c r="B6211" s="135" t="s">
        <v>300</v>
      </c>
      <c r="C6211" s="134" t="s">
        <v>2102</v>
      </c>
      <c r="D6211" s="135">
        <v>7490</v>
      </c>
      <c r="E6211" s="135" t="s">
        <v>2325</v>
      </c>
      <c r="F6211" s="135">
        <v>1</v>
      </c>
      <c r="G6211" s="136">
        <v>30</v>
      </c>
      <c r="H6211" s="135" t="s">
        <v>2767</v>
      </c>
      <c r="I6211" s="135">
        <v>51</v>
      </c>
      <c r="J6211" s="135" t="s">
        <v>2108</v>
      </c>
      <c r="K6211" s="135" t="s">
        <v>2109</v>
      </c>
      <c r="L6211" s="135" t="s">
        <v>193</v>
      </c>
      <c r="M6211" s="135"/>
      <c r="N6211" s="137"/>
      <c r="O6211" s="121"/>
    </row>
    <row r="6212" spans="1:15" x14ac:dyDescent="0.25">
      <c r="A6212" s="139">
        <v>186</v>
      </c>
      <c r="B6212" s="135" t="s">
        <v>300</v>
      </c>
      <c r="C6212" s="134" t="s">
        <v>2102</v>
      </c>
      <c r="D6212" s="135">
        <v>7491</v>
      </c>
      <c r="E6212" s="135" t="s">
        <v>2325</v>
      </c>
      <c r="F6212" s="135">
        <v>1</v>
      </c>
      <c r="G6212" s="136">
        <v>31</v>
      </c>
      <c r="H6212" s="135" t="s">
        <v>2406</v>
      </c>
      <c r="I6212" s="135">
        <v>51</v>
      </c>
      <c r="J6212" s="135" t="s">
        <v>2108</v>
      </c>
      <c r="K6212" s="135" t="s">
        <v>2109</v>
      </c>
      <c r="L6212" s="135" t="s">
        <v>193</v>
      </c>
      <c r="M6212" s="135"/>
      <c r="N6212" s="137"/>
      <c r="O6212" s="121"/>
    </row>
    <row r="6213" spans="1:15" x14ac:dyDescent="0.25">
      <c r="A6213" s="139">
        <v>186</v>
      </c>
      <c r="B6213" s="135" t="s">
        <v>300</v>
      </c>
      <c r="C6213" s="134" t="s">
        <v>2102</v>
      </c>
      <c r="D6213" s="135">
        <v>7492</v>
      </c>
      <c r="E6213" s="135" t="s">
        <v>2325</v>
      </c>
      <c r="F6213" s="135">
        <v>1</v>
      </c>
      <c r="G6213" s="136">
        <v>117</v>
      </c>
      <c r="H6213" s="135" t="s">
        <v>3204</v>
      </c>
      <c r="I6213" s="135">
        <v>974</v>
      </c>
      <c r="J6213" s="135" t="s">
        <v>2115</v>
      </c>
      <c r="K6213" s="135" t="s">
        <v>2116</v>
      </c>
      <c r="L6213" s="135" t="s">
        <v>2117</v>
      </c>
      <c r="M6213" s="135"/>
      <c r="N6213" s="137"/>
      <c r="O6213" s="121"/>
    </row>
    <row r="6214" spans="1:15" x14ac:dyDescent="0.25">
      <c r="A6214" s="139">
        <v>186</v>
      </c>
      <c r="B6214" s="135" t="s">
        <v>300</v>
      </c>
      <c r="C6214" s="134" t="s">
        <v>2102</v>
      </c>
      <c r="D6214" s="135">
        <v>7493</v>
      </c>
      <c r="E6214" s="135" t="s">
        <v>2325</v>
      </c>
      <c r="F6214" s="135">
        <v>1</v>
      </c>
      <c r="G6214" s="136">
        <v>118</v>
      </c>
      <c r="H6214" s="135" t="s">
        <v>3539</v>
      </c>
      <c r="I6214" s="135">
        <v>974</v>
      </c>
      <c r="J6214" s="135" t="s">
        <v>2115</v>
      </c>
      <c r="K6214" s="135" t="s">
        <v>2116</v>
      </c>
      <c r="L6214" s="135" t="s">
        <v>2117</v>
      </c>
      <c r="M6214" s="135"/>
      <c r="N6214" s="137"/>
      <c r="O6214" s="121"/>
    </row>
    <row r="6215" spans="1:15" x14ac:dyDescent="0.25">
      <c r="A6215" s="139">
        <v>186</v>
      </c>
      <c r="B6215" s="135" t="s">
        <v>300</v>
      </c>
      <c r="C6215" s="134" t="s">
        <v>2102</v>
      </c>
      <c r="D6215" s="135">
        <v>7494</v>
      </c>
      <c r="E6215" s="135" t="s">
        <v>2325</v>
      </c>
      <c r="F6215" s="135">
        <v>1</v>
      </c>
      <c r="G6215" s="136">
        <v>119</v>
      </c>
      <c r="H6215" s="135" t="s">
        <v>3205</v>
      </c>
      <c r="I6215" s="135">
        <v>974</v>
      </c>
      <c r="J6215" s="135" t="s">
        <v>2115</v>
      </c>
      <c r="K6215" s="135" t="s">
        <v>2116</v>
      </c>
      <c r="L6215" s="135" t="s">
        <v>2117</v>
      </c>
      <c r="M6215" s="135"/>
      <c r="N6215" s="137"/>
      <c r="O6215" s="121"/>
    </row>
    <row r="6216" spans="1:15" x14ac:dyDescent="0.25">
      <c r="A6216" s="139">
        <v>186</v>
      </c>
      <c r="B6216" s="135" t="s">
        <v>300</v>
      </c>
      <c r="C6216" s="134" t="s">
        <v>2102</v>
      </c>
      <c r="D6216" s="135">
        <v>7495</v>
      </c>
      <c r="E6216" s="135" t="s">
        <v>2325</v>
      </c>
      <c r="F6216" s="135">
        <v>1</v>
      </c>
      <c r="G6216" s="136">
        <v>120</v>
      </c>
      <c r="H6216" s="135" t="s">
        <v>3540</v>
      </c>
      <c r="I6216" s="135">
        <v>974</v>
      </c>
      <c r="J6216" s="135" t="s">
        <v>2115</v>
      </c>
      <c r="K6216" s="135" t="s">
        <v>2116</v>
      </c>
      <c r="L6216" s="135" t="s">
        <v>2117</v>
      </c>
      <c r="M6216" s="135"/>
      <c r="N6216" s="137"/>
      <c r="O6216" s="121"/>
    </row>
    <row r="6217" spans="1:15" x14ac:dyDescent="0.25">
      <c r="A6217" s="139">
        <v>186</v>
      </c>
      <c r="B6217" s="135" t="s">
        <v>300</v>
      </c>
      <c r="C6217" s="134" t="s">
        <v>2102</v>
      </c>
      <c r="D6217" s="135">
        <v>7496</v>
      </c>
      <c r="E6217" s="135" t="s">
        <v>2325</v>
      </c>
      <c r="F6217" s="135">
        <v>1</v>
      </c>
      <c r="G6217" s="136">
        <v>121</v>
      </c>
      <c r="H6217" s="135" t="s">
        <v>3206</v>
      </c>
      <c r="I6217" s="135">
        <v>974</v>
      </c>
      <c r="J6217" s="135" t="s">
        <v>2112</v>
      </c>
      <c r="K6217" s="135" t="s">
        <v>2113</v>
      </c>
      <c r="L6217" s="135" t="s">
        <v>194</v>
      </c>
      <c r="M6217" s="135"/>
      <c r="N6217" s="137"/>
      <c r="O6217" s="121"/>
    </row>
    <row r="6218" spans="1:15" x14ac:dyDescent="0.25">
      <c r="A6218" s="139">
        <v>186</v>
      </c>
      <c r="B6218" s="135" t="s">
        <v>300</v>
      </c>
      <c r="C6218" s="134" t="s">
        <v>2102</v>
      </c>
      <c r="D6218" s="135">
        <v>7497</v>
      </c>
      <c r="E6218" s="135" t="s">
        <v>2325</v>
      </c>
      <c r="F6218" s="135">
        <v>1</v>
      </c>
      <c r="G6218" s="136">
        <v>122</v>
      </c>
      <c r="H6218" s="135" t="s">
        <v>3208</v>
      </c>
      <c r="I6218" s="135">
        <v>974</v>
      </c>
      <c r="J6218" s="135" t="s">
        <v>2115</v>
      </c>
      <c r="K6218" s="135" t="s">
        <v>2116</v>
      </c>
      <c r="L6218" s="135" t="s">
        <v>2117</v>
      </c>
      <c r="M6218" s="135"/>
      <c r="N6218" s="137"/>
      <c r="O6218" s="121"/>
    </row>
    <row r="6219" spans="1:15" x14ac:dyDescent="0.25">
      <c r="A6219" s="139">
        <v>186</v>
      </c>
      <c r="B6219" s="135" t="s">
        <v>300</v>
      </c>
      <c r="C6219" s="134" t="s">
        <v>2102</v>
      </c>
      <c r="D6219" s="135">
        <v>7498</v>
      </c>
      <c r="E6219" s="135" t="s">
        <v>2325</v>
      </c>
      <c r="F6219" s="135">
        <v>1</v>
      </c>
      <c r="G6219" s="136">
        <v>123</v>
      </c>
      <c r="H6219" s="135" t="s">
        <v>3541</v>
      </c>
      <c r="I6219" s="135">
        <v>974</v>
      </c>
      <c r="J6219" s="135" t="s">
        <v>2112</v>
      </c>
      <c r="K6219" s="135" t="s">
        <v>2113</v>
      </c>
      <c r="L6219" s="135" t="s">
        <v>194</v>
      </c>
      <c r="M6219" s="135"/>
      <c r="N6219" s="137"/>
      <c r="O6219" s="121"/>
    </row>
    <row r="6220" spans="1:15" x14ac:dyDescent="0.25">
      <c r="A6220" s="139">
        <v>186</v>
      </c>
      <c r="B6220" s="135" t="s">
        <v>300</v>
      </c>
      <c r="C6220" s="134" t="s">
        <v>2102</v>
      </c>
      <c r="D6220" s="135">
        <v>7499</v>
      </c>
      <c r="E6220" s="135" t="s">
        <v>2325</v>
      </c>
      <c r="F6220" s="135">
        <v>1</v>
      </c>
      <c r="G6220" s="136">
        <v>124</v>
      </c>
      <c r="H6220" s="135" t="s">
        <v>3542</v>
      </c>
      <c r="I6220" s="135">
        <v>974</v>
      </c>
      <c r="J6220" s="135" t="s">
        <v>2115</v>
      </c>
      <c r="K6220" s="135" t="s">
        <v>2116</v>
      </c>
      <c r="L6220" s="135" t="s">
        <v>2117</v>
      </c>
      <c r="M6220" s="135"/>
      <c r="N6220" s="137"/>
      <c r="O6220" s="121"/>
    </row>
    <row r="6221" spans="1:15" x14ac:dyDescent="0.25">
      <c r="A6221" s="139">
        <v>186</v>
      </c>
      <c r="B6221" s="135" t="s">
        <v>300</v>
      </c>
      <c r="C6221" s="134" t="s">
        <v>2102</v>
      </c>
      <c r="D6221" s="135">
        <v>7500</v>
      </c>
      <c r="E6221" s="135" t="s">
        <v>2325</v>
      </c>
      <c r="F6221" s="135">
        <v>1</v>
      </c>
      <c r="G6221" s="136" t="s">
        <v>4707</v>
      </c>
      <c r="H6221" s="135" t="s">
        <v>4708</v>
      </c>
      <c r="I6221" s="135">
        <v>243</v>
      </c>
      <c r="J6221" s="135" t="s">
        <v>2112</v>
      </c>
      <c r="K6221" s="135" t="s">
        <v>2113</v>
      </c>
      <c r="L6221" s="135" t="s">
        <v>194</v>
      </c>
      <c r="M6221" s="135"/>
      <c r="N6221" s="137"/>
      <c r="O6221" s="121"/>
    </row>
    <row r="6222" spans="1:15" x14ac:dyDescent="0.25">
      <c r="A6222" s="139">
        <v>186</v>
      </c>
      <c r="B6222" s="135" t="s">
        <v>300</v>
      </c>
      <c r="C6222" s="134" t="s">
        <v>2102</v>
      </c>
      <c r="D6222" s="135">
        <v>7501</v>
      </c>
      <c r="E6222" s="135" t="s">
        <v>2325</v>
      </c>
      <c r="F6222" s="135">
        <v>1</v>
      </c>
      <c r="G6222" s="136" t="s">
        <v>4709</v>
      </c>
      <c r="H6222" s="135" t="s">
        <v>4710</v>
      </c>
      <c r="I6222" s="135">
        <v>243</v>
      </c>
      <c r="J6222" s="135" t="s">
        <v>2112</v>
      </c>
      <c r="K6222" s="135" t="s">
        <v>2113</v>
      </c>
      <c r="L6222" s="135" t="s">
        <v>194</v>
      </c>
      <c r="M6222" s="135"/>
      <c r="N6222" s="137"/>
      <c r="O6222" s="121"/>
    </row>
    <row r="6223" spans="1:15" x14ac:dyDescent="0.25">
      <c r="A6223" s="139">
        <v>186</v>
      </c>
      <c r="B6223" s="135" t="s">
        <v>300</v>
      </c>
      <c r="C6223" s="134" t="s">
        <v>2102</v>
      </c>
      <c r="D6223" s="135">
        <v>7502</v>
      </c>
      <c r="E6223" s="135" t="s">
        <v>2325</v>
      </c>
      <c r="F6223" s="135">
        <v>1</v>
      </c>
      <c r="G6223" s="136" t="s">
        <v>4711</v>
      </c>
      <c r="H6223" s="135" t="s">
        <v>4712</v>
      </c>
      <c r="I6223" s="135">
        <v>243</v>
      </c>
      <c r="J6223" s="135" t="s">
        <v>2112</v>
      </c>
      <c r="K6223" s="135" t="s">
        <v>2113</v>
      </c>
      <c r="L6223" s="135" t="s">
        <v>194</v>
      </c>
      <c r="M6223" s="135"/>
      <c r="N6223" s="137"/>
      <c r="O6223" s="121"/>
    </row>
    <row r="6224" spans="1:15" x14ac:dyDescent="0.25">
      <c r="A6224" s="139">
        <v>186</v>
      </c>
      <c r="B6224" s="135" t="s">
        <v>300</v>
      </c>
      <c r="C6224" s="134" t="s">
        <v>2102</v>
      </c>
      <c r="D6224" s="135">
        <v>7503</v>
      </c>
      <c r="E6224" s="135" t="s">
        <v>2325</v>
      </c>
      <c r="F6224" s="135">
        <v>1</v>
      </c>
      <c r="G6224" s="136" t="s">
        <v>4713</v>
      </c>
      <c r="H6224" s="135" t="s">
        <v>4714</v>
      </c>
      <c r="I6224" s="135">
        <v>243</v>
      </c>
      <c r="J6224" s="135" t="s">
        <v>2151</v>
      </c>
      <c r="K6224" s="135" t="s">
        <v>2152</v>
      </c>
      <c r="L6224" s="135" t="s">
        <v>193</v>
      </c>
      <c r="M6224" s="135"/>
      <c r="N6224" s="137"/>
      <c r="O6224" s="121"/>
    </row>
    <row r="6225" spans="1:15" x14ac:dyDescent="0.25">
      <c r="A6225" s="139">
        <v>186</v>
      </c>
      <c r="B6225" s="135" t="s">
        <v>300</v>
      </c>
      <c r="C6225" s="134" t="s">
        <v>2102</v>
      </c>
      <c r="D6225" s="135">
        <v>7504</v>
      </c>
      <c r="E6225" s="135" t="s">
        <v>2325</v>
      </c>
      <c r="F6225" s="135">
        <v>2</v>
      </c>
      <c r="G6225" s="136">
        <v>2</v>
      </c>
      <c r="H6225" s="135" t="s">
        <v>2421</v>
      </c>
      <c r="I6225" s="135">
        <v>46</v>
      </c>
      <c r="J6225" s="135" t="s">
        <v>2108</v>
      </c>
      <c r="K6225" s="135" t="s">
        <v>2109</v>
      </c>
      <c r="L6225" s="135" t="s">
        <v>193</v>
      </c>
      <c r="M6225" s="135"/>
      <c r="N6225" s="137"/>
      <c r="O6225" s="121"/>
    </row>
    <row r="6226" spans="1:15" x14ac:dyDescent="0.25">
      <c r="A6226" s="139">
        <v>186</v>
      </c>
      <c r="B6226" s="135" t="s">
        <v>300</v>
      </c>
      <c r="C6226" s="134" t="s">
        <v>2102</v>
      </c>
      <c r="D6226" s="135">
        <v>7505</v>
      </c>
      <c r="E6226" s="135" t="s">
        <v>2325</v>
      </c>
      <c r="F6226" s="135">
        <v>2</v>
      </c>
      <c r="G6226" s="136">
        <v>3</v>
      </c>
      <c r="H6226" s="135" t="s">
        <v>2422</v>
      </c>
      <c r="I6226" s="135">
        <v>46</v>
      </c>
      <c r="J6226" s="135" t="s">
        <v>2108</v>
      </c>
      <c r="K6226" s="135" t="s">
        <v>2109</v>
      </c>
      <c r="L6226" s="135" t="s">
        <v>193</v>
      </c>
      <c r="M6226" s="135"/>
      <c r="N6226" s="137"/>
      <c r="O6226" s="121"/>
    </row>
    <row r="6227" spans="1:15" x14ac:dyDescent="0.25">
      <c r="A6227" s="139">
        <v>186</v>
      </c>
      <c r="B6227" s="135" t="s">
        <v>300</v>
      </c>
      <c r="C6227" s="134" t="s">
        <v>2102</v>
      </c>
      <c r="D6227" s="135">
        <v>7506</v>
      </c>
      <c r="E6227" s="135" t="s">
        <v>2325</v>
      </c>
      <c r="F6227" s="135">
        <v>2</v>
      </c>
      <c r="G6227" s="136">
        <v>4</v>
      </c>
      <c r="H6227" s="135" t="s">
        <v>2778</v>
      </c>
      <c r="I6227" s="135">
        <v>1238</v>
      </c>
      <c r="J6227" s="135" t="s">
        <v>2115</v>
      </c>
      <c r="K6227" s="135" t="s">
        <v>2116</v>
      </c>
      <c r="L6227" s="135" t="s">
        <v>2117</v>
      </c>
      <c r="M6227" s="135"/>
      <c r="N6227" s="137"/>
      <c r="O6227" s="121"/>
    </row>
    <row r="6228" spans="1:15" x14ac:dyDescent="0.25">
      <c r="A6228" s="139">
        <v>186</v>
      </c>
      <c r="B6228" s="135" t="s">
        <v>300</v>
      </c>
      <c r="C6228" s="134" t="s">
        <v>2102</v>
      </c>
      <c r="D6228" s="135">
        <v>7507</v>
      </c>
      <c r="E6228" s="135" t="s">
        <v>2325</v>
      </c>
      <c r="F6228" s="135">
        <v>2</v>
      </c>
      <c r="G6228" s="136">
        <v>5</v>
      </c>
      <c r="H6228" s="135" t="s">
        <v>2423</v>
      </c>
      <c r="I6228" s="135">
        <v>54</v>
      </c>
      <c r="J6228" s="135" t="s">
        <v>2151</v>
      </c>
      <c r="K6228" s="135" t="s">
        <v>2152</v>
      </c>
      <c r="L6228" s="135" t="s">
        <v>193</v>
      </c>
      <c r="M6228" s="135"/>
      <c r="N6228" s="137"/>
      <c r="O6228" s="121"/>
    </row>
    <row r="6229" spans="1:15" x14ac:dyDescent="0.25">
      <c r="A6229" s="139">
        <v>186</v>
      </c>
      <c r="B6229" s="135" t="s">
        <v>300</v>
      </c>
      <c r="C6229" s="134" t="s">
        <v>2102</v>
      </c>
      <c r="D6229" s="135">
        <v>7508</v>
      </c>
      <c r="E6229" s="135" t="s">
        <v>2325</v>
      </c>
      <c r="F6229" s="135">
        <v>2</v>
      </c>
      <c r="G6229" s="136">
        <v>6</v>
      </c>
      <c r="H6229" s="135" t="s">
        <v>2779</v>
      </c>
      <c r="I6229" s="135">
        <v>174</v>
      </c>
      <c r="J6229" s="135" t="s">
        <v>2155</v>
      </c>
      <c r="K6229" s="135" t="s">
        <v>2156</v>
      </c>
      <c r="L6229" s="135" t="s">
        <v>193</v>
      </c>
      <c r="M6229" s="135"/>
      <c r="N6229" s="137"/>
      <c r="O6229" s="121"/>
    </row>
    <row r="6230" spans="1:15" x14ac:dyDescent="0.25">
      <c r="A6230" s="139">
        <v>186</v>
      </c>
      <c r="B6230" s="135" t="s">
        <v>300</v>
      </c>
      <c r="C6230" s="134" t="s">
        <v>2102</v>
      </c>
      <c r="D6230" s="135">
        <v>7509</v>
      </c>
      <c r="E6230" s="135" t="s">
        <v>2325</v>
      </c>
      <c r="F6230" s="135">
        <v>2</v>
      </c>
      <c r="G6230" s="136">
        <v>7</v>
      </c>
      <c r="H6230" s="135" t="s">
        <v>2424</v>
      </c>
      <c r="I6230" s="135">
        <v>171</v>
      </c>
      <c r="J6230" s="135" t="s">
        <v>2155</v>
      </c>
      <c r="K6230" s="135" t="s">
        <v>2156</v>
      </c>
      <c r="L6230" s="135" t="s">
        <v>193</v>
      </c>
      <c r="M6230" s="135"/>
      <c r="N6230" s="137"/>
      <c r="O6230" s="121"/>
    </row>
    <row r="6231" spans="1:15" x14ac:dyDescent="0.25">
      <c r="A6231" s="139">
        <v>186</v>
      </c>
      <c r="B6231" s="135" t="s">
        <v>300</v>
      </c>
      <c r="C6231" s="134" t="s">
        <v>2102</v>
      </c>
      <c r="D6231" s="135">
        <v>7510</v>
      </c>
      <c r="E6231" s="135" t="s">
        <v>2325</v>
      </c>
      <c r="F6231" s="135">
        <v>2</v>
      </c>
      <c r="G6231" s="136">
        <v>8</v>
      </c>
      <c r="H6231" s="135" t="s">
        <v>2425</v>
      </c>
      <c r="I6231" s="135">
        <v>49</v>
      </c>
      <c r="J6231" s="135" t="s">
        <v>2151</v>
      </c>
      <c r="K6231" s="135" t="s">
        <v>2152</v>
      </c>
      <c r="L6231" s="135" t="s">
        <v>193</v>
      </c>
      <c r="M6231" s="135"/>
      <c r="N6231" s="137"/>
      <c r="O6231" s="121"/>
    </row>
    <row r="6232" spans="1:15" x14ac:dyDescent="0.25">
      <c r="A6232" s="139">
        <v>186</v>
      </c>
      <c r="B6232" s="135" t="s">
        <v>300</v>
      </c>
      <c r="C6232" s="134" t="s">
        <v>2102</v>
      </c>
      <c r="D6232" s="135">
        <v>7511</v>
      </c>
      <c r="E6232" s="135" t="s">
        <v>2325</v>
      </c>
      <c r="F6232" s="135">
        <v>2</v>
      </c>
      <c r="G6232" s="136">
        <v>9</v>
      </c>
      <c r="H6232" s="135" t="s">
        <v>2426</v>
      </c>
      <c r="I6232" s="135">
        <v>51</v>
      </c>
      <c r="J6232" s="135" t="s">
        <v>2108</v>
      </c>
      <c r="K6232" s="135" t="s">
        <v>2109</v>
      </c>
      <c r="L6232" s="135" t="s">
        <v>193</v>
      </c>
      <c r="M6232" s="135"/>
      <c r="N6232" s="137"/>
      <c r="O6232" s="121"/>
    </row>
    <row r="6233" spans="1:15" x14ac:dyDescent="0.25">
      <c r="A6233" s="139">
        <v>186</v>
      </c>
      <c r="B6233" s="135" t="s">
        <v>300</v>
      </c>
      <c r="C6233" s="134" t="s">
        <v>2102</v>
      </c>
      <c r="D6233" s="135">
        <v>7512</v>
      </c>
      <c r="E6233" s="135" t="s">
        <v>2325</v>
      </c>
      <c r="F6233" s="135">
        <v>2</v>
      </c>
      <c r="G6233" s="140">
        <v>10</v>
      </c>
      <c r="H6233" s="135" t="s">
        <v>2780</v>
      </c>
      <c r="I6233" s="135">
        <v>4850</v>
      </c>
      <c r="J6233" s="135" t="s">
        <v>2105</v>
      </c>
      <c r="K6233" s="135" t="s">
        <v>2106</v>
      </c>
      <c r="L6233" s="135" t="s">
        <v>193</v>
      </c>
      <c r="M6233" s="135"/>
      <c r="N6233" s="137"/>
      <c r="O6233" s="121"/>
    </row>
    <row r="6234" spans="1:15" x14ac:dyDescent="0.25">
      <c r="A6234" s="139">
        <v>186</v>
      </c>
      <c r="B6234" s="135" t="s">
        <v>300</v>
      </c>
      <c r="C6234" s="134" t="s">
        <v>2102</v>
      </c>
      <c r="D6234" s="135">
        <v>7513</v>
      </c>
      <c r="E6234" s="135" t="s">
        <v>2325</v>
      </c>
      <c r="F6234" s="135">
        <v>2</v>
      </c>
      <c r="G6234" s="136">
        <v>11</v>
      </c>
      <c r="H6234" s="135" t="s">
        <v>2781</v>
      </c>
      <c r="I6234" s="135">
        <v>51</v>
      </c>
      <c r="J6234" s="135" t="s">
        <v>2108</v>
      </c>
      <c r="K6234" s="135" t="s">
        <v>2109</v>
      </c>
      <c r="L6234" s="135" t="s">
        <v>193</v>
      </c>
      <c r="M6234" s="135"/>
      <c r="N6234" s="137"/>
      <c r="O6234" s="121"/>
    </row>
    <row r="6235" spans="1:15" x14ac:dyDescent="0.25">
      <c r="A6235" s="139">
        <v>186</v>
      </c>
      <c r="B6235" s="135" t="s">
        <v>300</v>
      </c>
      <c r="C6235" s="134" t="s">
        <v>2102</v>
      </c>
      <c r="D6235" s="135">
        <v>7514</v>
      </c>
      <c r="E6235" s="135" t="s">
        <v>2325</v>
      </c>
      <c r="F6235" s="135">
        <v>2</v>
      </c>
      <c r="G6235" s="136">
        <v>12</v>
      </c>
      <c r="H6235" s="135" t="s">
        <v>2782</v>
      </c>
      <c r="I6235" s="135">
        <v>72</v>
      </c>
      <c r="J6235" s="135" t="s">
        <v>2155</v>
      </c>
      <c r="K6235" s="135" t="s">
        <v>2156</v>
      </c>
      <c r="L6235" s="135" t="s">
        <v>193</v>
      </c>
      <c r="M6235" s="135"/>
      <c r="N6235" s="137"/>
      <c r="O6235" s="121"/>
    </row>
    <row r="6236" spans="1:15" x14ac:dyDescent="0.25">
      <c r="A6236" s="139">
        <v>186</v>
      </c>
      <c r="B6236" s="135" t="s">
        <v>300</v>
      </c>
      <c r="C6236" s="134" t="s">
        <v>2102</v>
      </c>
      <c r="D6236" s="135">
        <v>7515</v>
      </c>
      <c r="E6236" s="135" t="s">
        <v>2325</v>
      </c>
      <c r="F6236" s="135">
        <v>2</v>
      </c>
      <c r="G6236" s="136">
        <v>13</v>
      </c>
      <c r="H6236" s="135" t="s">
        <v>2783</v>
      </c>
      <c r="I6236" s="135">
        <v>51</v>
      </c>
      <c r="J6236" s="135" t="s">
        <v>2108</v>
      </c>
      <c r="K6236" s="135" t="s">
        <v>2109</v>
      </c>
      <c r="L6236" s="135" t="s">
        <v>193</v>
      </c>
      <c r="M6236" s="135"/>
      <c r="N6236" s="137"/>
      <c r="O6236" s="121"/>
    </row>
    <row r="6237" spans="1:15" x14ac:dyDescent="0.25">
      <c r="A6237" s="139">
        <v>186</v>
      </c>
      <c r="B6237" s="135" t="s">
        <v>300</v>
      </c>
      <c r="C6237" s="134" t="s">
        <v>2102</v>
      </c>
      <c r="D6237" s="135">
        <v>7516</v>
      </c>
      <c r="E6237" s="135" t="s">
        <v>2325</v>
      </c>
      <c r="F6237" s="135">
        <v>2</v>
      </c>
      <c r="G6237" s="136">
        <v>14</v>
      </c>
      <c r="H6237" s="135" t="s">
        <v>2784</v>
      </c>
      <c r="I6237" s="135">
        <v>94</v>
      </c>
      <c r="J6237" s="135" t="s">
        <v>2155</v>
      </c>
      <c r="K6237" s="135" t="s">
        <v>2156</v>
      </c>
      <c r="L6237" s="135" t="s">
        <v>193</v>
      </c>
      <c r="M6237" s="135"/>
      <c r="N6237" s="137"/>
      <c r="O6237" s="121"/>
    </row>
    <row r="6238" spans="1:15" x14ac:dyDescent="0.25">
      <c r="A6238" s="139">
        <v>186</v>
      </c>
      <c r="B6238" s="135" t="s">
        <v>300</v>
      </c>
      <c r="C6238" s="134" t="s">
        <v>2102</v>
      </c>
      <c r="D6238" s="135">
        <v>7517</v>
      </c>
      <c r="E6238" s="135" t="s">
        <v>2325</v>
      </c>
      <c r="F6238" s="135">
        <v>2</v>
      </c>
      <c r="G6238" s="136">
        <v>17</v>
      </c>
      <c r="H6238" s="135" t="s">
        <v>2787</v>
      </c>
      <c r="I6238" s="135">
        <v>130</v>
      </c>
      <c r="J6238" s="135" t="s">
        <v>2151</v>
      </c>
      <c r="K6238" s="135" t="s">
        <v>2152</v>
      </c>
      <c r="L6238" s="135" t="s">
        <v>193</v>
      </c>
      <c r="M6238" s="135"/>
      <c r="N6238" s="137"/>
      <c r="O6238" s="121"/>
    </row>
    <row r="6239" spans="1:15" x14ac:dyDescent="0.25">
      <c r="A6239" s="139">
        <v>186</v>
      </c>
      <c r="B6239" s="135" t="s">
        <v>300</v>
      </c>
      <c r="C6239" s="134" t="s">
        <v>2102</v>
      </c>
      <c r="D6239" s="135">
        <v>7518</v>
      </c>
      <c r="E6239" s="135" t="s">
        <v>2325</v>
      </c>
      <c r="F6239" s="135">
        <v>2</v>
      </c>
      <c r="G6239" s="136">
        <v>18</v>
      </c>
      <c r="H6239" s="135" t="s">
        <v>2788</v>
      </c>
      <c r="I6239" s="135">
        <v>32</v>
      </c>
      <c r="J6239" s="135" t="s">
        <v>2155</v>
      </c>
      <c r="K6239" s="135" t="s">
        <v>2156</v>
      </c>
      <c r="L6239" s="135" t="s">
        <v>193</v>
      </c>
      <c r="M6239" s="135"/>
      <c r="N6239" s="137"/>
      <c r="O6239" s="121"/>
    </row>
    <row r="6240" spans="1:15" x14ac:dyDescent="0.25">
      <c r="A6240" s="139">
        <v>186</v>
      </c>
      <c r="B6240" s="135" t="s">
        <v>300</v>
      </c>
      <c r="C6240" s="134" t="s">
        <v>2102</v>
      </c>
      <c r="D6240" s="135">
        <v>7519</v>
      </c>
      <c r="E6240" s="135" t="s">
        <v>2325</v>
      </c>
      <c r="F6240" s="135">
        <v>2</v>
      </c>
      <c r="G6240" s="136">
        <v>19</v>
      </c>
      <c r="H6240" s="135" t="s">
        <v>2790</v>
      </c>
      <c r="I6240" s="135">
        <v>51</v>
      </c>
      <c r="J6240" s="135" t="s">
        <v>2108</v>
      </c>
      <c r="K6240" s="135" t="s">
        <v>2109</v>
      </c>
      <c r="L6240" s="135" t="s">
        <v>193</v>
      </c>
      <c r="M6240" s="135"/>
      <c r="N6240" s="137"/>
      <c r="O6240" s="121"/>
    </row>
    <row r="6241" spans="1:15" x14ac:dyDescent="0.25">
      <c r="A6241" s="139">
        <v>186</v>
      </c>
      <c r="B6241" s="135" t="s">
        <v>300</v>
      </c>
      <c r="C6241" s="134" t="s">
        <v>2102</v>
      </c>
      <c r="D6241" s="135">
        <v>7520</v>
      </c>
      <c r="E6241" s="135" t="s">
        <v>2325</v>
      </c>
      <c r="F6241" s="135">
        <v>2</v>
      </c>
      <c r="G6241" s="136">
        <v>20</v>
      </c>
      <c r="H6241" s="135" t="s">
        <v>2792</v>
      </c>
      <c r="I6241" s="135">
        <v>51</v>
      </c>
      <c r="J6241" s="135" t="s">
        <v>2108</v>
      </c>
      <c r="K6241" s="135" t="s">
        <v>2109</v>
      </c>
      <c r="L6241" s="135" t="s">
        <v>193</v>
      </c>
      <c r="M6241" s="135"/>
      <c r="N6241" s="137"/>
      <c r="O6241" s="121"/>
    </row>
    <row r="6242" spans="1:15" x14ac:dyDescent="0.25">
      <c r="A6242" s="139">
        <v>186</v>
      </c>
      <c r="B6242" s="135" t="s">
        <v>300</v>
      </c>
      <c r="C6242" s="134" t="s">
        <v>2102</v>
      </c>
      <c r="D6242" s="135">
        <v>7521</v>
      </c>
      <c r="E6242" s="135" t="s">
        <v>2325</v>
      </c>
      <c r="F6242" s="135">
        <v>2</v>
      </c>
      <c r="G6242" s="136">
        <v>21</v>
      </c>
      <c r="H6242" s="135" t="s">
        <v>2794</v>
      </c>
      <c r="I6242" s="135">
        <v>51</v>
      </c>
      <c r="J6242" s="135" t="s">
        <v>2108</v>
      </c>
      <c r="K6242" s="135" t="s">
        <v>2109</v>
      </c>
      <c r="L6242" s="135" t="s">
        <v>193</v>
      </c>
      <c r="M6242" s="135"/>
      <c r="N6242" s="137"/>
      <c r="O6242" s="121"/>
    </row>
    <row r="6243" spans="1:15" x14ac:dyDescent="0.25">
      <c r="A6243" s="139">
        <v>186</v>
      </c>
      <c r="B6243" s="135" t="s">
        <v>300</v>
      </c>
      <c r="C6243" s="134" t="s">
        <v>2102</v>
      </c>
      <c r="D6243" s="135">
        <v>7522</v>
      </c>
      <c r="E6243" s="135" t="s">
        <v>2325</v>
      </c>
      <c r="F6243" s="135">
        <v>2</v>
      </c>
      <c r="G6243" s="136">
        <v>206</v>
      </c>
      <c r="H6243" s="135" t="s">
        <v>3228</v>
      </c>
      <c r="I6243" s="135">
        <v>1120</v>
      </c>
      <c r="J6243" s="135" t="s">
        <v>2115</v>
      </c>
      <c r="K6243" s="135" t="s">
        <v>2116</v>
      </c>
      <c r="L6243" s="135" t="s">
        <v>2117</v>
      </c>
      <c r="M6243" s="135"/>
      <c r="N6243" s="137"/>
      <c r="O6243" s="121"/>
    </row>
    <row r="6244" spans="1:15" x14ac:dyDescent="0.25">
      <c r="A6244" s="139">
        <v>186</v>
      </c>
      <c r="B6244" s="135" t="s">
        <v>300</v>
      </c>
      <c r="C6244" s="134" t="s">
        <v>2102</v>
      </c>
      <c r="D6244" s="135">
        <v>7523</v>
      </c>
      <c r="E6244" s="135" t="s">
        <v>2325</v>
      </c>
      <c r="F6244" s="135">
        <v>2</v>
      </c>
      <c r="G6244" s="136">
        <v>217</v>
      </c>
      <c r="H6244" s="135" t="s">
        <v>3240</v>
      </c>
      <c r="I6244" s="135">
        <v>954</v>
      </c>
      <c r="J6244" s="135" t="s">
        <v>2115</v>
      </c>
      <c r="K6244" s="135" t="s">
        <v>2116</v>
      </c>
      <c r="L6244" s="135" t="s">
        <v>2117</v>
      </c>
      <c r="M6244" s="135"/>
      <c r="N6244" s="137"/>
      <c r="O6244" s="121"/>
    </row>
    <row r="6245" spans="1:15" x14ac:dyDescent="0.25">
      <c r="A6245" s="139">
        <v>186</v>
      </c>
      <c r="B6245" s="135" t="s">
        <v>300</v>
      </c>
      <c r="C6245" s="134" t="s">
        <v>2102</v>
      </c>
      <c r="D6245" s="135">
        <v>7524</v>
      </c>
      <c r="E6245" s="135" t="s">
        <v>2325</v>
      </c>
      <c r="F6245" s="135">
        <v>2</v>
      </c>
      <c r="G6245" s="136">
        <v>218</v>
      </c>
      <c r="H6245" s="135" t="s">
        <v>3241</v>
      </c>
      <c r="I6245" s="135">
        <v>954</v>
      </c>
      <c r="J6245" s="135" t="s">
        <v>2115</v>
      </c>
      <c r="K6245" s="135" t="s">
        <v>2116</v>
      </c>
      <c r="L6245" s="135" t="s">
        <v>2117</v>
      </c>
      <c r="M6245" s="135"/>
      <c r="N6245" s="137"/>
      <c r="O6245" s="121"/>
    </row>
    <row r="6246" spans="1:15" x14ac:dyDescent="0.25">
      <c r="A6246" s="139">
        <v>186</v>
      </c>
      <c r="B6246" s="135" t="s">
        <v>300</v>
      </c>
      <c r="C6246" s="134" t="s">
        <v>2102</v>
      </c>
      <c r="D6246" s="135">
        <v>7525</v>
      </c>
      <c r="E6246" s="135" t="s">
        <v>2325</v>
      </c>
      <c r="F6246" s="135">
        <v>2</v>
      </c>
      <c r="G6246" s="136" t="s">
        <v>4715</v>
      </c>
      <c r="H6246" s="135" t="s">
        <v>4716</v>
      </c>
      <c r="I6246" s="135">
        <v>123</v>
      </c>
      <c r="J6246" s="135" t="s">
        <v>2151</v>
      </c>
      <c r="K6246" s="135" t="s">
        <v>2152</v>
      </c>
      <c r="L6246" s="135" t="s">
        <v>193</v>
      </c>
      <c r="M6246" s="135"/>
      <c r="N6246" s="137"/>
      <c r="O6246" s="121"/>
    </row>
    <row r="6247" spans="1:15" x14ac:dyDescent="0.25">
      <c r="A6247" s="139">
        <v>186</v>
      </c>
      <c r="B6247" s="135" t="s">
        <v>300</v>
      </c>
      <c r="C6247" s="134" t="s">
        <v>2102</v>
      </c>
      <c r="D6247" s="135">
        <v>7526</v>
      </c>
      <c r="E6247" s="135" t="s">
        <v>2325</v>
      </c>
      <c r="F6247" s="135">
        <v>2</v>
      </c>
      <c r="G6247" s="136">
        <v>219</v>
      </c>
      <c r="H6247" s="135" t="s">
        <v>4411</v>
      </c>
      <c r="I6247" s="135">
        <v>954</v>
      </c>
      <c r="J6247" s="135" t="s">
        <v>2115</v>
      </c>
      <c r="K6247" s="135" t="s">
        <v>2116</v>
      </c>
      <c r="L6247" s="135" t="s">
        <v>2117</v>
      </c>
      <c r="M6247" s="135"/>
      <c r="N6247" s="137"/>
      <c r="O6247" s="121"/>
    </row>
    <row r="6248" spans="1:15" x14ac:dyDescent="0.25">
      <c r="A6248" s="139">
        <v>186</v>
      </c>
      <c r="B6248" s="135" t="s">
        <v>300</v>
      </c>
      <c r="C6248" s="134" t="s">
        <v>2102</v>
      </c>
      <c r="D6248" s="135">
        <v>7527</v>
      </c>
      <c r="E6248" s="135" t="s">
        <v>2325</v>
      </c>
      <c r="F6248" s="135">
        <v>2</v>
      </c>
      <c r="G6248" s="136">
        <v>221</v>
      </c>
      <c r="H6248" s="135" t="s">
        <v>3244</v>
      </c>
      <c r="I6248" s="135">
        <v>954</v>
      </c>
      <c r="J6248" s="135" t="s">
        <v>2115</v>
      </c>
      <c r="K6248" s="135" t="s">
        <v>2116</v>
      </c>
      <c r="L6248" s="135" t="s">
        <v>2117</v>
      </c>
      <c r="M6248" s="135"/>
      <c r="N6248" s="137"/>
      <c r="O6248" s="121"/>
    </row>
    <row r="6249" spans="1:15" x14ac:dyDescent="0.25">
      <c r="A6249" s="139">
        <v>186</v>
      </c>
      <c r="B6249" s="135" t="s">
        <v>300</v>
      </c>
      <c r="C6249" s="134" t="s">
        <v>2102</v>
      </c>
      <c r="D6249" s="135">
        <v>7528</v>
      </c>
      <c r="E6249" s="135" t="s">
        <v>2325</v>
      </c>
      <c r="F6249" s="135">
        <v>2</v>
      </c>
      <c r="G6249" s="136">
        <v>223</v>
      </c>
      <c r="H6249" s="135" t="s">
        <v>3245</v>
      </c>
      <c r="I6249" s="135">
        <v>954</v>
      </c>
      <c r="J6249" s="135" t="s">
        <v>2115</v>
      </c>
      <c r="K6249" s="135" t="s">
        <v>2116</v>
      </c>
      <c r="L6249" s="135" t="s">
        <v>2117</v>
      </c>
      <c r="M6249" s="135"/>
      <c r="N6249" s="137"/>
      <c r="O6249" s="121"/>
    </row>
    <row r="6250" spans="1:15" x14ac:dyDescent="0.25">
      <c r="A6250" s="139">
        <v>186</v>
      </c>
      <c r="B6250" s="135" t="s">
        <v>300</v>
      </c>
      <c r="C6250" s="134" t="s">
        <v>2102</v>
      </c>
      <c r="D6250" s="135">
        <v>7529</v>
      </c>
      <c r="E6250" s="135" t="s">
        <v>2325</v>
      </c>
      <c r="F6250" s="135">
        <v>2</v>
      </c>
      <c r="G6250" s="136">
        <v>224</v>
      </c>
      <c r="H6250" s="135" t="s">
        <v>4413</v>
      </c>
      <c r="I6250" s="135">
        <v>954</v>
      </c>
      <c r="J6250" s="135" t="s">
        <v>2115</v>
      </c>
      <c r="K6250" s="135" t="s">
        <v>2116</v>
      </c>
      <c r="L6250" s="135" t="s">
        <v>2117</v>
      </c>
      <c r="M6250" s="135"/>
      <c r="N6250" s="137"/>
      <c r="O6250" s="121"/>
    </row>
    <row r="6251" spans="1:15" x14ac:dyDescent="0.25">
      <c r="A6251" s="139">
        <v>186</v>
      </c>
      <c r="B6251" s="135" t="s">
        <v>300</v>
      </c>
      <c r="C6251" s="134" t="s">
        <v>2102</v>
      </c>
      <c r="D6251" s="135">
        <v>7530</v>
      </c>
      <c r="E6251" s="135" t="s">
        <v>2325</v>
      </c>
      <c r="F6251" s="135">
        <v>2</v>
      </c>
      <c r="G6251" s="136" t="s">
        <v>4717</v>
      </c>
      <c r="H6251" s="135" t="s">
        <v>4718</v>
      </c>
      <c r="I6251" s="135">
        <v>121</v>
      </c>
      <c r="J6251" s="135" t="s">
        <v>2112</v>
      </c>
      <c r="K6251" s="135" t="s">
        <v>2113</v>
      </c>
      <c r="L6251" s="135" t="s">
        <v>194</v>
      </c>
      <c r="M6251" s="135"/>
      <c r="N6251" s="137"/>
      <c r="O6251" s="121"/>
    </row>
    <row r="6252" spans="1:15" x14ac:dyDescent="0.25">
      <c r="A6252" s="139">
        <v>186</v>
      </c>
      <c r="B6252" s="135" t="s">
        <v>300</v>
      </c>
      <c r="C6252" s="134" t="s">
        <v>2102</v>
      </c>
      <c r="D6252" s="135">
        <v>7531</v>
      </c>
      <c r="E6252" s="135" t="s">
        <v>2325</v>
      </c>
      <c r="F6252" s="135">
        <v>2</v>
      </c>
      <c r="G6252" s="136" t="s">
        <v>4719</v>
      </c>
      <c r="H6252" s="135" t="s">
        <v>4720</v>
      </c>
      <c r="I6252" s="135">
        <v>246</v>
      </c>
      <c r="J6252" s="135" t="s">
        <v>2151</v>
      </c>
      <c r="K6252" s="135" t="s">
        <v>2152</v>
      </c>
      <c r="L6252" s="135" t="s">
        <v>193</v>
      </c>
      <c r="M6252" s="135"/>
      <c r="N6252" s="137"/>
      <c r="O6252" s="121"/>
    </row>
    <row r="6253" spans="1:15" x14ac:dyDescent="0.25">
      <c r="A6253" s="139">
        <v>186</v>
      </c>
      <c r="B6253" s="135" t="s">
        <v>300</v>
      </c>
      <c r="C6253" s="134" t="s">
        <v>2102</v>
      </c>
      <c r="D6253" s="135">
        <v>7532</v>
      </c>
      <c r="E6253" s="135" t="s">
        <v>2325</v>
      </c>
      <c r="F6253" s="135">
        <v>2</v>
      </c>
      <c r="G6253" s="136" t="s">
        <v>4721</v>
      </c>
      <c r="H6253" s="135" t="s">
        <v>4722</v>
      </c>
      <c r="I6253" s="135">
        <v>246</v>
      </c>
      <c r="J6253" s="135" t="s">
        <v>2151</v>
      </c>
      <c r="K6253" s="135" t="s">
        <v>2152</v>
      </c>
      <c r="L6253" s="135" t="s">
        <v>193</v>
      </c>
      <c r="M6253" s="135"/>
      <c r="N6253" s="137"/>
      <c r="O6253" s="121"/>
    </row>
    <row r="6254" spans="1:15" x14ac:dyDescent="0.25">
      <c r="A6254" s="139">
        <v>186</v>
      </c>
      <c r="B6254" s="135" t="s">
        <v>300</v>
      </c>
      <c r="C6254" s="134" t="s">
        <v>2102</v>
      </c>
      <c r="D6254" s="135">
        <v>7533</v>
      </c>
      <c r="E6254" s="135" t="s">
        <v>682</v>
      </c>
      <c r="F6254" s="135">
        <v>1</v>
      </c>
      <c r="G6254" s="136">
        <v>1</v>
      </c>
      <c r="H6254" s="135" t="s">
        <v>2329</v>
      </c>
      <c r="I6254" s="135">
        <v>157</v>
      </c>
      <c r="J6254" s="135" t="s">
        <v>2108</v>
      </c>
      <c r="K6254" s="135" t="s">
        <v>2109</v>
      </c>
      <c r="L6254" s="135" t="s">
        <v>193</v>
      </c>
      <c r="M6254" s="135"/>
      <c r="N6254" s="137"/>
      <c r="O6254" s="121"/>
    </row>
    <row r="6255" spans="1:15" x14ac:dyDescent="0.25">
      <c r="A6255" s="139">
        <v>186</v>
      </c>
      <c r="B6255" s="135" t="s">
        <v>300</v>
      </c>
      <c r="C6255" s="134" t="s">
        <v>2102</v>
      </c>
      <c r="D6255" s="135">
        <v>7534</v>
      </c>
      <c r="E6255" s="135" t="s">
        <v>682</v>
      </c>
      <c r="F6255" s="135">
        <v>1</v>
      </c>
      <c r="G6255" s="136">
        <v>2</v>
      </c>
      <c r="H6255" s="135" t="s">
        <v>2330</v>
      </c>
      <c r="I6255" s="135">
        <v>163</v>
      </c>
      <c r="J6255" s="135" t="s">
        <v>2108</v>
      </c>
      <c r="K6255" s="135" t="s">
        <v>2109</v>
      </c>
      <c r="L6255" s="135" t="s">
        <v>193</v>
      </c>
      <c r="M6255" s="135"/>
      <c r="N6255" s="137"/>
      <c r="O6255" s="121"/>
    </row>
    <row r="6256" spans="1:15" x14ac:dyDescent="0.25">
      <c r="A6256" s="139">
        <v>186</v>
      </c>
      <c r="B6256" s="135" t="s">
        <v>300</v>
      </c>
      <c r="C6256" s="134" t="s">
        <v>2102</v>
      </c>
      <c r="D6256" s="135">
        <v>7535</v>
      </c>
      <c r="E6256" s="135" t="s">
        <v>682</v>
      </c>
      <c r="F6256" s="135">
        <v>1</v>
      </c>
      <c r="G6256" s="136">
        <v>3</v>
      </c>
      <c r="H6256" s="135" t="s">
        <v>2331</v>
      </c>
      <c r="I6256" s="135">
        <v>55</v>
      </c>
      <c r="J6256" s="135" t="s">
        <v>2108</v>
      </c>
      <c r="K6256" s="135" t="s">
        <v>2109</v>
      </c>
      <c r="L6256" s="135" t="s">
        <v>193</v>
      </c>
      <c r="M6256" s="135"/>
      <c r="N6256" s="137"/>
      <c r="O6256" s="121"/>
    </row>
    <row r="6257" spans="1:15" x14ac:dyDescent="0.25">
      <c r="A6257" s="139">
        <v>186</v>
      </c>
      <c r="B6257" s="135" t="s">
        <v>300</v>
      </c>
      <c r="C6257" s="134" t="s">
        <v>2102</v>
      </c>
      <c r="D6257" s="135">
        <v>7536</v>
      </c>
      <c r="E6257" s="135" t="s">
        <v>682</v>
      </c>
      <c r="F6257" s="135">
        <v>1</v>
      </c>
      <c r="G6257" s="136">
        <v>4</v>
      </c>
      <c r="H6257" s="135" t="s">
        <v>2332</v>
      </c>
      <c r="I6257" s="135">
        <v>55</v>
      </c>
      <c r="J6257" s="135" t="s">
        <v>2108</v>
      </c>
      <c r="K6257" s="135" t="s">
        <v>2109</v>
      </c>
      <c r="L6257" s="135" t="s">
        <v>193</v>
      </c>
      <c r="M6257" s="135"/>
      <c r="N6257" s="137"/>
      <c r="O6257" s="121"/>
    </row>
    <row r="6258" spans="1:15" x14ac:dyDescent="0.25">
      <c r="A6258" s="139">
        <v>186</v>
      </c>
      <c r="B6258" s="135" t="s">
        <v>300</v>
      </c>
      <c r="C6258" s="134" t="s">
        <v>2102</v>
      </c>
      <c r="D6258" s="135">
        <v>7537</v>
      </c>
      <c r="E6258" s="135" t="s">
        <v>682</v>
      </c>
      <c r="F6258" s="135">
        <v>1</v>
      </c>
      <c r="G6258" s="136">
        <v>5</v>
      </c>
      <c r="H6258" s="135" t="s">
        <v>2333</v>
      </c>
      <c r="I6258" s="135">
        <v>516</v>
      </c>
      <c r="J6258" s="135" t="s">
        <v>2115</v>
      </c>
      <c r="K6258" s="135" t="s">
        <v>2129</v>
      </c>
      <c r="L6258" s="135" t="s">
        <v>194</v>
      </c>
      <c r="M6258" s="135"/>
      <c r="N6258" s="137"/>
      <c r="O6258" s="121"/>
    </row>
    <row r="6259" spans="1:15" x14ac:dyDescent="0.25">
      <c r="A6259" s="139">
        <v>186</v>
      </c>
      <c r="B6259" s="135" t="s">
        <v>300</v>
      </c>
      <c r="C6259" s="134" t="s">
        <v>2102</v>
      </c>
      <c r="D6259" s="135">
        <v>7538</v>
      </c>
      <c r="E6259" s="135" t="s">
        <v>682</v>
      </c>
      <c r="F6259" s="135">
        <v>1</v>
      </c>
      <c r="G6259" s="136">
        <v>6</v>
      </c>
      <c r="H6259" s="135" t="s">
        <v>2334</v>
      </c>
      <c r="I6259" s="135">
        <v>204</v>
      </c>
      <c r="J6259" s="135" t="s">
        <v>2155</v>
      </c>
      <c r="K6259" s="135" t="s">
        <v>2156</v>
      </c>
      <c r="L6259" s="135" t="s">
        <v>193</v>
      </c>
      <c r="M6259" s="135"/>
      <c r="N6259" s="137"/>
      <c r="O6259" s="121"/>
    </row>
    <row r="6260" spans="1:15" x14ac:dyDescent="0.25">
      <c r="A6260" s="139">
        <v>186</v>
      </c>
      <c r="B6260" s="135" t="s">
        <v>300</v>
      </c>
      <c r="C6260" s="134" t="s">
        <v>2102</v>
      </c>
      <c r="D6260" s="135">
        <v>7539</v>
      </c>
      <c r="E6260" s="135" t="s">
        <v>682</v>
      </c>
      <c r="F6260" s="135">
        <v>1</v>
      </c>
      <c r="G6260" s="136">
        <v>7</v>
      </c>
      <c r="H6260" s="135" t="s">
        <v>2555</v>
      </c>
      <c r="I6260" s="135">
        <v>50</v>
      </c>
      <c r="J6260" s="135" t="s">
        <v>2155</v>
      </c>
      <c r="K6260" s="135" t="s">
        <v>2156</v>
      </c>
      <c r="L6260" s="135" t="s">
        <v>193</v>
      </c>
      <c r="M6260" s="135"/>
      <c r="N6260" s="137"/>
      <c r="O6260" s="121"/>
    </row>
    <row r="6261" spans="1:15" x14ac:dyDescent="0.25">
      <c r="A6261" s="139">
        <v>186</v>
      </c>
      <c r="B6261" s="135" t="s">
        <v>300</v>
      </c>
      <c r="C6261" s="134" t="s">
        <v>2102</v>
      </c>
      <c r="D6261" s="135">
        <v>7540</v>
      </c>
      <c r="E6261" s="135" t="s">
        <v>682</v>
      </c>
      <c r="F6261" s="135">
        <v>1</v>
      </c>
      <c r="G6261" s="136">
        <v>8</v>
      </c>
      <c r="H6261" s="135" t="s">
        <v>2556</v>
      </c>
      <c r="I6261" s="135">
        <v>124</v>
      </c>
      <c r="J6261" s="135" t="s">
        <v>2155</v>
      </c>
      <c r="K6261" s="135" t="s">
        <v>2156</v>
      </c>
      <c r="L6261" s="135" t="s">
        <v>193</v>
      </c>
      <c r="M6261" s="135"/>
      <c r="N6261" s="137"/>
      <c r="O6261" s="121"/>
    </row>
    <row r="6262" spans="1:15" x14ac:dyDescent="0.25">
      <c r="A6262" s="139">
        <v>186</v>
      </c>
      <c r="B6262" s="135" t="s">
        <v>300</v>
      </c>
      <c r="C6262" s="134" t="s">
        <v>2102</v>
      </c>
      <c r="D6262" s="135">
        <v>7541</v>
      </c>
      <c r="E6262" s="135" t="s">
        <v>682</v>
      </c>
      <c r="F6262" s="135">
        <v>1</v>
      </c>
      <c r="G6262" s="136">
        <v>9</v>
      </c>
      <c r="H6262" s="135" t="s">
        <v>2557</v>
      </c>
      <c r="I6262" s="135">
        <v>65</v>
      </c>
      <c r="J6262" s="135" t="s">
        <v>2155</v>
      </c>
      <c r="K6262" s="135" t="s">
        <v>2156</v>
      </c>
      <c r="L6262" s="135" t="s">
        <v>193</v>
      </c>
      <c r="M6262" s="135"/>
      <c r="N6262" s="137"/>
      <c r="O6262" s="121"/>
    </row>
    <row r="6263" spans="1:15" x14ac:dyDescent="0.25">
      <c r="A6263" s="139">
        <v>186</v>
      </c>
      <c r="B6263" s="135" t="s">
        <v>300</v>
      </c>
      <c r="C6263" s="134" t="s">
        <v>2102</v>
      </c>
      <c r="D6263" s="135">
        <v>7542</v>
      </c>
      <c r="E6263" s="135" t="s">
        <v>682</v>
      </c>
      <c r="F6263" s="135">
        <v>1</v>
      </c>
      <c r="G6263" s="136">
        <v>10</v>
      </c>
      <c r="H6263" s="135" t="s">
        <v>2558</v>
      </c>
      <c r="I6263" s="135">
        <v>98</v>
      </c>
      <c r="J6263" s="135" t="s">
        <v>2151</v>
      </c>
      <c r="K6263" s="135" t="s">
        <v>2152</v>
      </c>
      <c r="L6263" s="135" t="s">
        <v>193</v>
      </c>
      <c r="M6263" s="135"/>
      <c r="N6263" s="137"/>
      <c r="O6263" s="121"/>
    </row>
    <row r="6264" spans="1:15" x14ac:dyDescent="0.25">
      <c r="A6264" s="139">
        <v>186</v>
      </c>
      <c r="B6264" s="135" t="s">
        <v>300</v>
      </c>
      <c r="C6264" s="134" t="s">
        <v>2102</v>
      </c>
      <c r="D6264" s="135">
        <v>7543</v>
      </c>
      <c r="E6264" s="135" t="s">
        <v>682</v>
      </c>
      <c r="F6264" s="135">
        <v>1</v>
      </c>
      <c r="G6264" s="136">
        <v>11</v>
      </c>
      <c r="H6264" s="135" t="s">
        <v>2559</v>
      </c>
      <c r="I6264" s="135">
        <v>84</v>
      </c>
      <c r="J6264" s="135" t="s">
        <v>2155</v>
      </c>
      <c r="K6264" s="135" t="s">
        <v>2156</v>
      </c>
      <c r="L6264" s="135" t="s">
        <v>193</v>
      </c>
      <c r="M6264" s="135"/>
      <c r="N6264" s="137"/>
      <c r="O6264" s="121"/>
    </row>
    <row r="6265" spans="1:15" x14ac:dyDescent="0.25">
      <c r="A6265" s="139">
        <v>186</v>
      </c>
      <c r="B6265" s="135" t="s">
        <v>300</v>
      </c>
      <c r="C6265" s="134" t="s">
        <v>2102</v>
      </c>
      <c r="D6265" s="135">
        <v>7544</v>
      </c>
      <c r="E6265" s="135" t="s">
        <v>682</v>
      </c>
      <c r="F6265" s="135">
        <v>1</v>
      </c>
      <c r="G6265" s="136">
        <v>12</v>
      </c>
      <c r="H6265" s="135" t="s">
        <v>2560</v>
      </c>
      <c r="I6265" s="135">
        <v>318</v>
      </c>
      <c r="J6265" s="135" t="s">
        <v>2115</v>
      </c>
      <c r="K6265" s="135" t="s">
        <v>2129</v>
      </c>
      <c r="L6265" s="135" t="s">
        <v>194</v>
      </c>
      <c r="M6265" s="135"/>
      <c r="N6265" s="137"/>
      <c r="O6265" s="121"/>
    </row>
    <row r="6266" spans="1:15" x14ac:dyDescent="0.25">
      <c r="A6266" s="139">
        <v>186</v>
      </c>
      <c r="B6266" s="135" t="s">
        <v>300</v>
      </c>
      <c r="C6266" s="134" t="s">
        <v>2102</v>
      </c>
      <c r="D6266" s="135">
        <v>7545</v>
      </c>
      <c r="E6266" s="135" t="s">
        <v>682</v>
      </c>
      <c r="F6266" s="135">
        <v>1</v>
      </c>
      <c r="G6266" s="136">
        <v>13</v>
      </c>
      <c r="H6266" s="135" t="s">
        <v>2796</v>
      </c>
      <c r="I6266" s="135">
        <v>964</v>
      </c>
      <c r="J6266" s="135" t="s">
        <v>2167</v>
      </c>
      <c r="K6266" s="135" t="s">
        <v>2168</v>
      </c>
      <c r="L6266" s="135" t="s">
        <v>189</v>
      </c>
      <c r="M6266" s="135"/>
      <c r="N6266" s="137"/>
      <c r="O6266" s="121"/>
    </row>
    <row r="6267" spans="1:15" x14ac:dyDescent="0.25">
      <c r="A6267" s="139">
        <v>186</v>
      </c>
      <c r="B6267" s="135" t="s">
        <v>300</v>
      </c>
      <c r="C6267" s="134" t="s">
        <v>2102</v>
      </c>
      <c r="D6267" s="135">
        <v>7546</v>
      </c>
      <c r="E6267" s="135" t="s">
        <v>682</v>
      </c>
      <c r="F6267" s="135">
        <v>1</v>
      </c>
      <c r="G6267" s="136">
        <v>14</v>
      </c>
      <c r="H6267" s="135" t="s">
        <v>2561</v>
      </c>
      <c r="I6267" s="135">
        <v>29</v>
      </c>
      <c r="J6267" s="135" t="s">
        <v>2155</v>
      </c>
      <c r="K6267" s="135" t="s">
        <v>2156</v>
      </c>
      <c r="L6267" s="135" t="s">
        <v>193</v>
      </c>
      <c r="M6267" s="135"/>
      <c r="N6267" s="137"/>
      <c r="O6267" s="121"/>
    </row>
    <row r="6268" spans="1:15" x14ac:dyDescent="0.25">
      <c r="A6268" s="139">
        <v>186</v>
      </c>
      <c r="B6268" s="135" t="s">
        <v>300</v>
      </c>
      <c r="C6268" s="134" t="s">
        <v>2102</v>
      </c>
      <c r="D6268" s="135">
        <v>7547</v>
      </c>
      <c r="E6268" s="135" t="s">
        <v>682</v>
      </c>
      <c r="F6268" s="135">
        <v>1</v>
      </c>
      <c r="G6268" s="136">
        <v>15</v>
      </c>
      <c r="H6268" s="135" t="s">
        <v>2562</v>
      </c>
      <c r="I6268" s="135">
        <v>246</v>
      </c>
      <c r="J6268" s="135" t="s">
        <v>2151</v>
      </c>
      <c r="K6268" s="135" t="s">
        <v>2152</v>
      </c>
      <c r="L6268" s="135" t="s">
        <v>193</v>
      </c>
      <c r="M6268" s="135"/>
      <c r="N6268" s="137"/>
      <c r="O6268" s="121"/>
    </row>
    <row r="6269" spans="1:15" x14ac:dyDescent="0.25">
      <c r="A6269" s="139">
        <v>186</v>
      </c>
      <c r="B6269" s="135" t="s">
        <v>300</v>
      </c>
      <c r="C6269" s="134" t="s">
        <v>2102</v>
      </c>
      <c r="D6269" s="135">
        <v>7548</v>
      </c>
      <c r="E6269" s="135" t="s">
        <v>682</v>
      </c>
      <c r="F6269" s="135">
        <v>1</v>
      </c>
      <c r="G6269" s="136">
        <v>16</v>
      </c>
      <c r="H6269" s="135" t="s">
        <v>2563</v>
      </c>
      <c r="I6269" s="135">
        <v>938</v>
      </c>
      <c r="J6269" s="135" t="s">
        <v>2115</v>
      </c>
      <c r="K6269" s="135" t="s">
        <v>2116</v>
      </c>
      <c r="L6269" s="135" t="s">
        <v>2117</v>
      </c>
      <c r="M6269" s="135"/>
      <c r="N6269" s="137"/>
      <c r="O6269" s="121"/>
    </row>
    <row r="6270" spans="1:15" x14ac:dyDescent="0.25">
      <c r="A6270" s="139">
        <v>186</v>
      </c>
      <c r="B6270" s="135" t="s">
        <v>300</v>
      </c>
      <c r="C6270" s="134" t="s">
        <v>2102</v>
      </c>
      <c r="D6270" s="135">
        <v>7549</v>
      </c>
      <c r="E6270" s="135" t="s">
        <v>682</v>
      </c>
      <c r="F6270" s="135">
        <v>1</v>
      </c>
      <c r="G6270" s="136">
        <v>17</v>
      </c>
      <c r="H6270" s="135" t="s">
        <v>2564</v>
      </c>
      <c r="I6270" s="135">
        <v>96</v>
      </c>
      <c r="J6270" s="135" t="s">
        <v>2112</v>
      </c>
      <c r="K6270" s="135" t="s">
        <v>2113</v>
      </c>
      <c r="L6270" s="135" t="s">
        <v>194</v>
      </c>
      <c r="M6270" s="135"/>
      <c r="N6270" s="137"/>
      <c r="O6270" s="121"/>
    </row>
    <row r="6271" spans="1:15" x14ac:dyDescent="0.25">
      <c r="A6271" s="139">
        <v>186</v>
      </c>
      <c r="B6271" s="135" t="s">
        <v>300</v>
      </c>
      <c r="C6271" s="134" t="s">
        <v>2102</v>
      </c>
      <c r="D6271" s="135">
        <v>7550</v>
      </c>
      <c r="E6271" s="135" t="s">
        <v>682</v>
      </c>
      <c r="F6271" s="135">
        <v>1</v>
      </c>
      <c r="G6271" s="136">
        <v>18</v>
      </c>
      <c r="H6271" s="135" t="s">
        <v>2565</v>
      </c>
      <c r="I6271" s="135">
        <v>7876</v>
      </c>
      <c r="J6271" s="135" t="s">
        <v>2538</v>
      </c>
      <c r="K6271" s="135" t="s">
        <v>2539</v>
      </c>
      <c r="L6271" s="135" t="s">
        <v>191</v>
      </c>
      <c r="M6271" s="135"/>
      <c r="N6271" s="137"/>
      <c r="O6271" s="121"/>
    </row>
    <row r="6272" spans="1:15" x14ac:dyDescent="0.25">
      <c r="A6272" s="139">
        <v>186</v>
      </c>
      <c r="B6272" s="135" t="s">
        <v>300</v>
      </c>
      <c r="C6272" s="134" t="s">
        <v>2102</v>
      </c>
      <c r="D6272" s="135">
        <v>7551</v>
      </c>
      <c r="E6272" s="135" t="s">
        <v>682</v>
      </c>
      <c r="F6272" s="135">
        <v>1</v>
      </c>
      <c r="G6272" s="136">
        <v>19</v>
      </c>
      <c r="H6272" s="135" t="s">
        <v>2797</v>
      </c>
      <c r="I6272" s="135">
        <v>168</v>
      </c>
      <c r="J6272" s="135" t="s">
        <v>2151</v>
      </c>
      <c r="K6272" s="135" t="s">
        <v>2152</v>
      </c>
      <c r="L6272" s="135" t="s">
        <v>193</v>
      </c>
      <c r="M6272" s="135"/>
      <c r="N6272" s="137"/>
      <c r="O6272" s="121"/>
    </row>
    <row r="6273" spans="1:15" x14ac:dyDescent="0.25">
      <c r="A6273" s="139">
        <v>186</v>
      </c>
      <c r="B6273" s="135" t="s">
        <v>300</v>
      </c>
      <c r="C6273" s="134" t="s">
        <v>2102</v>
      </c>
      <c r="D6273" s="135">
        <v>7552</v>
      </c>
      <c r="E6273" s="135" t="s">
        <v>682</v>
      </c>
      <c r="F6273" s="135">
        <v>1</v>
      </c>
      <c r="G6273" s="136">
        <v>20</v>
      </c>
      <c r="H6273" s="135" t="s">
        <v>2566</v>
      </c>
      <c r="I6273" s="135">
        <v>85</v>
      </c>
      <c r="J6273" s="135" t="s">
        <v>2151</v>
      </c>
      <c r="K6273" s="135" t="s">
        <v>2152</v>
      </c>
      <c r="L6273" s="135" t="s">
        <v>193</v>
      </c>
      <c r="M6273" s="135"/>
      <c r="N6273" s="137"/>
      <c r="O6273" s="121"/>
    </row>
    <row r="6274" spans="1:15" x14ac:dyDescent="0.25">
      <c r="A6274" s="139">
        <v>186</v>
      </c>
      <c r="B6274" s="135" t="s">
        <v>300</v>
      </c>
      <c r="C6274" s="134" t="s">
        <v>2102</v>
      </c>
      <c r="D6274" s="135">
        <v>7553</v>
      </c>
      <c r="E6274" s="135" t="s">
        <v>2335</v>
      </c>
      <c r="F6274" s="135">
        <v>1</v>
      </c>
      <c r="G6274" s="136">
        <v>1</v>
      </c>
      <c r="H6274" s="135" t="s">
        <v>2336</v>
      </c>
      <c r="I6274" s="135">
        <v>233</v>
      </c>
      <c r="J6274" s="135" t="s">
        <v>2151</v>
      </c>
      <c r="K6274" s="135" t="s">
        <v>2152</v>
      </c>
      <c r="L6274" s="135" t="s">
        <v>193</v>
      </c>
      <c r="M6274" s="135"/>
      <c r="N6274" s="137"/>
      <c r="O6274" s="121"/>
    </row>
    <row r="6275" spans="1:15" x14ac:dyDescent="0.25">
      <c r="A6275" s="139">
        <v>186</v>
      </c>
      <c r="B6275" s="135" t="s">
        <v>300</v>
      </c>
      <c r="C6275" s="134" t="s">
        <v>2102</v>
      </c>
      <c r="D6275" s="135">
        <v>7554</v>
      </c>
      <c r="E6275" s="135" t="s">
        <v>2335</v>
      </c>
      <c r="F6275" s="135">
        <v>1</v>
      </c>
      <c r="G6275" s="136">
        <v>2</v>
      </c>
      <c r="H6275" s="135" t="s">
        <v>2337</v>
      </c>
      <c r="I6275" s="135">
        <v>146</v>
      </c>
      <c r="J6275" s="135" t="s">
        <v>2108</v>
      </c>
      <c r="K6275" s="135" t="s">
        <v>2109</v>
      </c>
      <c r="L6275" s="135" t="s">
        <v>193</v>
      </c>
      <c r="M6275" s="135"/>
      <c r="N6275" s="137"/>
      <c r="O6275" s="121"/>
    </row>
    <row r="6276" spans="1:15" x14ac:dyDescent="0.25">
      <c r="A6276" s="139">
        <v>186</v>
      </c>
      <c r="B6276" s="135" t="s">
        <v>300</v>
      </c>
      <c r="C6276" s="134" t="s">
        <v>2102</v>
      </c>
      <c r="D6276" s="135">
        <v>7555</v>
      </c>
      <c r="E6276" s="135" t="s">
        <v>2335</v>
      </c>
      <c r="F6276" s="135">
        <v>1</v>
      </c>
      <c r="G6276" s="136">
        <v>4</v>
      </c>
      <c r="H6276" s="135" t="s">
        <v>2339</v>
      </c>
      <c r="I6276" s="135">
        <v>60</v>
      </c>
      <c r="J6276" s="135" t="s">
        <v>2151</v>
      </c>
      <c r="K6276" s="135" t="s">
        <v>2152</v>
      </c>
      <c r="L6276" s="135" t="s">
        <v>193</v>
      </c>
      <c r="M6276" s="135"/>
      <c r="N6276" s="137"/>
      <c r="O6276" s="121"/>
    </row>
    <row r="6277" spans="1:15" x14ac:dyDescent="0.25">
      <c r="A6277" s="139">
        <v>186</v>
      </c>
      <c r="B6277" s="135" t="s">
        <v>300</v>
      </c>
      <c r="C6277" s="134" t="s">
        <v>2102</v>
      </c>
      <c r="D6277" s="135">
        <v>7556</v>
      </c>
      <c r="E6277" s="135" t="s">
        <v>2335</v>
      </c>
      <c r="F6277" s="135">
        <v>1</v>
      </c>
      <c r="G6277" s="136">
        <v>5</v>
      </c>
      <c r="H6277" s="135" t="s">
        <v>2343</v>
      </c>
      <c r="I6277" s="135">
        <v>46</v>
      </c>
      <c r="J6277" s="135" t="s">
        <v>2155</v>
      </c>
      <c r="K6277" s="135" t="s">
        <v>2156</v>
      </c>
      <c r="L6277" s="135" t="s">
        <v>193</v>
      </c>
      <c r="M6277" s="135"/>
      <c r="N6277" s="137"/>
      <c r="O6277" s="121"/>
    </row>
    <row r="6278" spans="1:15" x14ac:dyDescent="0.25">
      <c r="A6278" s="139">
        <v>186</v>
      </c>
      <c r="B6278" s="135" t="s">
        <v>300</v>
      </c>
      <c r="C6278" s="134" t="s">
        <v>2102</v>
      </c>
      <c r="D6278" s="135">
        <v>7557</v>
      </c>
      <c r="E6278" s="135" t="s">
        <v>2335</v>
      </c>
      <c r="F6278" s="135">
        <v>1</v>
      </c>
      <c r="G6278" s="136">
        <v>6</v>
      </c>
      <c r="H6278" s="135" t="s">
        <v>2344</v>
      </c>
      <c r="I6278" s="135">
        <v>146</v>
      </c>
      <c r="J6278" s="135" t="s">
        <v>2108</v>
      </c>
      <c r="K6278" s="135" t="s">
        <v>2109</v>
      </c>
      <c r="L6278" s="135" t="s">
        <v>193</v>
      </c>
      <c r="M6278" s="135"/>
      <c r="N6278" s="137"/>
      <c r="O6278" s="121"/>
    </row>
    <row r="6279" spans="1:15" x14ac:dyDescent="0.25">
      <c r="A6279" s="139">
        <v>186</v>
      </c>
      <c r="B6279" s="135" t="s">
        <v>300</v>
      </c>
      <c r="C6279" s="134" t="s">
        <v>2102</v>
      </c>
      <c r="D6279" s="135">
        <v>7558</v>
      </c>
      <c r="E6279" s="135" t="s">
        <v>2335</v>
      </c>
      <c r="F6279" s="135">
        <v>1</v>
      </c>
      <c r="G6279" s="136">
        <v>8</v>
      </c>
      <c r="H6279" s="135" t="s">
        <v>2346</v>
      </c>
      <c r="I6279" s="135">
        <v>69</v>
      </c>
      <c r="J6279" s="135" t="s">
        <v>2151</v>
      </c>
      <c r="K6279" s="135" t="s">
        <v>2152</v>
      </c>
      <c r="L6279" s="135" t="s">
        <v>193</v>
      </c>
      <c r="M6279" s="135"/>
      <c r="N6279" s="137"/>
      <c r="O6279" s="121"/>
    </row>
    <row r="6280" spans="1:15" x14ac:dyDescent="0.25">
      <c r="A6280" s="139">
        <v>186</v>
      </c>
      <c r="B6280" s="135" t="s">
        <v>300</v>
      </c>
      <c r="C6280" s="134" t="s">
        <v>2102</v>
      </c>
      <c r="D6280" s="135">
        <v>7559</v>
      </c>
      <c r="E6280" s="135" t="s">
        <v>2335</v>
      </c>
      <c r="F6280" s="135">
        <v>1</v>
      </c>
      <c r="G6280" s="136">
        <v>9</v>
      </c>
      <c r="H6280" s="135" t="s">
        <v>2347</v>
      </c>
      <c r="I6280" s="135">
        <v>69</v>
      </c>
      <c r="J6280" s="135" t="s">
        <v>2155</v>
      </c>
      <c r="K6280" s="135" t="s">
        <v>2156</v>
      </c>
      <c r="L6280" s="135" t="s">
        <v>193</v>
      </c>
      <c r="M6280" s="135"/>
      <c r="N6280" s="137"/>
      <c r="O6280" s="121"/>
    </row>
    <row r="6281" spans="1:15" x14ac:dyDescent="0.25">
      <c r="A6281" s="139">
        <v>186</v>
      </c>
      <c r="B6281" s="135" t="s">
        <v>300</v>
      </c>
      <c r="C6281" s="134" t="s">
        <v>2102</v>
      </c>
      <c r="D6281" s="135">
        <v>7560</v>
      </c>
      <c r="E6281" s="135" t="s">
        <v>2335</v>
      </c>
      <c r="F6281" s="135">
        <v>1</v>
      </c>
      <c r="G6281" s="136">
        <v>10</v>
      </c>
      <c r="H6281" s="135" t="s">
        <v>2348</v>
      </c>
      <c r="I6281" s="135">
        <v>84</v>
      </c>
      <c r="J6281" s="135" t="s">
        <v>2155</v>
      </c>
      <c r="K6281" s="135" t="s">
        <v>2156</v>
      </c>
      <c r="L6281" s="135" t="s">
        <v>193</v>
      </c>
      <c r="M6281" s="135"/>
      <c r="N6281" s="137"/>
      <c r="O6281" s="121"/>
    </row>
    <row r="6282" spans="1:15" x14ac:dyDescent="0.25">
      <c r="A6282" s="139">
        <v>186</v>
      </c>
      <c r="B6282" s="135" t="s">
        <v>300</v>
      </c>
      <c r="C6282" s="134" t="s">
        <v>2102</v>
      </c>
      <c r="D6282" s="135">
        <v>7561</v>
      </c>
      <c r="E6282" s="135" t="s">
        <v>2335</v>
      </c>
      <c r="F6282" s="135">
        <v>1</v>
      </c>
      <c r="G6282" s="136">
        <v>11</v>
      </c>
      <c r="H6282" s="135" t="s">
        <v>3689</v>
      </c>
      <c r="I6282" s="135">
        <v>72</v>
      </c>
      <c r="J6282" s="135" t="s">
        <v>2151</v>
      </c>
      <c r="K6282" s="135" t="s">
        <v>2152</v>
      </c>
      <c r="L6282" s="135" t="s">
        <v>193</v>
      </c>
      <c r="M6282" s="135"/>
      <c r="N6282" s="137"/>
      <c r="O6282" s="121"/>
    </row>
    <row r="6283" spans="1:15" x14ac:dyDescent="0.25">
      <c r="A6283" s="139">
        <v>186</v>
      </c>
      <c r="B6283" s="135" t="s">
        <v>300</v>
      </c>
      <c r="C6283" s="134" t="s">
        <v>2102</v>
      </c>
      <c r="D6283" s="135">
        <v>7562</v>
      </c>
      <c r="E6283" s="135" t="s">
        <v>2335</v>
      </c>
      <c r="F6283" s="135">
        <v>1</v>
      </c>
      <c r="G6283" s="136">
        <v>12</v>
      </c>
      <c r="H6283" s="135" t="s">
        <v>3690</v>
      </c>
      <c r="I6283" s="135">
        <v>148</v>
      </c>
      <c r="J6283" s="135" t="s">
        <v>2108</v>
      </c>
      <c r="K6283" s="135" t="s">
        <v>2109</v>
      </c>
      <c r="L6283" s="135" t="s">
        <v>193</v>
      </c>
      <c r="M6283" s="135"/>
      <c r="N6283" s="137"/>
      <c r="O6283" s="121"/>
    </row>
    <row r="6284" spans="1:15" x14ac:dyDescent="0.25">
      <c r="A6284" s="139">
        <v>186</v>
      </c>
      <c r="B6284" s="135" t="s">
        <v>300</v>
      </c>
      <c r="C6284" s="134" t="s">
        <v>2102</v>
      </c>
      <c r="D6284" s="135">
        <v>7563</v>
      </c>
      <c r="E6284" s="135" t="s">
        <v>2335</v>
      </c>
      <c r="F6284" s="135">
        <v>1</v>
      </c>
      <c r="G6284" s="136">
        <v>13</v>
      </c>
      <c r="H6284" s="135" t="s">
        <v>3691</v>
      </c>
      <c r="I6284" s="135">
        <v>148</v>
      </c>
      <c r="J6284" s="135" t="s">
        <v>2108</v>
      </c>
      <c r="K6284" s="135" t="s">
        <v>2109</v>
      </c>
      <c r="L6284" s="135" t="s">
        <v>193</v>
      </c>
      <c r="M6284" s="135"/>
      <c r="N6284" s="137"/>
      <c r="O6284" s="121"/>
    </row>
    <row r="6285" spans="1:15" x14ac:dyDescent="0.25">
      <c r="A6285" s="139">
        <v>186</v>
      </c>
      <c r="B6285" s="135" t="s">
        <v>300</v>
      </c>
      <c r="C6285" s="134" t="s">
        <v>2102</v>
      </c>
      <c r="D6285" s="135">
        <v>7564</v>
      </c>
      <c r="E6285" s="135" t="s">
        <v>2335</v>
      </c>
      <c r="F6285" s="135">
        <v>1</v>
      </c>
      <c r="G6285" s="136">
        <v>14</v>
      </c>
      <c r="H6285" s="135" t="s">
        <v>4633</v>
      </c>
      <c r="I6285" s="135">
        <v>66</v>
      </c>
      <c r="J6285" s="135" t="s">
        <v>2151</v>
      </c>
      <c r="K6285" s="135" t="s">
        <v>2152</v>
      </c>
      <c r="L6285" s="135" t="s">
        <v>193</v>
      </c>
      <c r="M6285" s="135"/>
      <c r="N6285" s="137"/>
      <c r="O6285" s="121"/>
    </row>
    <row r="6286" spans="1:15" x14ac:dyDescent="0.25">
      <c r="A6286" s="139">
        <v>186</v>
      </c>
      <c r="B6286" s="135" t="s">
        <v>300</v>
      </c>
      <c r="C6286" s="134" t="s">
        <v>2102</v>
      </c>
      <c r="D6286" s="135">
        <v>7565</v>
      </c>
      <c r="E6286" s="135" t="s">
        <v>2335</v>
      </c>
      <c r="F6286" s="135">
        <v>1</v>
      </c>
      <c r="G6286" s="136">
        <v>101</v>
      </c>
      <c r="H6286" s="135" t="s">
        <v>4372</v>
      </c>
      <c r="I6286" s="135">
        <v>1324</v>
      </c>
      <c r="J6286" s="135" t="s">
        <v>2115</v>
      </c>
      <c r="K6286" s="135" t="s">
        <v>2116</v>
      </c>
      <c r="L6286" s="135" t="s">
        <v>2117</v>
      </c>
      <c r="M6286" s="135"/>
      <c r="N6286" s="137"/>
      <c r="O6286" s="121"/>
    </row>
    <row r="6287" spans="1:15" x14ac:dyDescent="0.25">
      <c r="A6287" s="139">
        <v>186</v>
      </c>
      <c r="B6287" s="135" t="s">
        <v>300</v>
      </c>
      <c r="C6287" s="134" t="s">
        <v>2102</v>
      </c>
      <c r="D6287" s="135">
        <v>7566</v>
      </c>
      <c r="E6287" s="135" t="s">
        <v>2335</v>
      </c>
      <c r="F6287" s="135">
        <v>1</v>
      </c>
      <c r="G6287" s="136">
        <v>104</v>
      </c>
      <c r="H6287" s="135" t="s">
        <v>2583</v>
      </c>
      <c r="I6287" s="135">
        <v>1324</v>
      </c>
      <c r="J6287" s="135" t="s">
        <v>2115</v>
      </c>
      <c r="K6287" s="135" t="s">
        <v>2116</v>
      </c>
      <c r="L6287" s="135" t="s">
        <v>2117</v>
      </c>
      <c r="M6287" s="135"/>
      <c r="N6287" s="137"/>
      <c r="O6287" s="121"/>
    </row>
    <row r="6288" spans="1:15" x14ac:dyDescent="0.25">
      <c r="A6288" s="139">
        <v>186</v>
      </c>
      <c r="B6288" s="135" t="s">
        <v>300</v>
      </c>
      <c r="C6288" s="134" t="s">
        <v>2102</v>
      </c>
      <c r="D6288" s="135">
        <v>7567</v>
      </c>
      <c r="E6288" s="135" t="s">
        <v>2335</v>
      </c>
      <c r="F6288" s="135">
        <v>1</v>
      </c>
      <c r="G6288" s="136">
        <v>106</v>
      </c>
      <c r="H6288" s="135" t="s">
        <v>2585</v>
      </c>
      <c r="I6288" s="135">
        <v>1324</v>
      </c>
      <c r="J6288" s="135" t="s">
        <v>2115</v>
      </c>
      <c r="K6288" s="135" t="s">
        <v>2116</v>
      </c>
      <c r="L6288" s="135" t="s">
        <v>2117</v>
      </c>
      <c r="M6288" s="135"/>
      <c r="N6288" s="137"/>
      <c r="O6288" s="121"/>
    </row>
    <row r="6289" spans="1:15" x14ac:dyDescent="0.25">
      <c r="A6289" s="139">
        <v>186</v>
      </c>
      <c r="B6289" s="135" t="s">
        <v>300</v>
      </c>
      <c r="C6289" s="134" t="s">
        <v>2102</v>
      </c>
      <c r="D6289" s="135">
        <v>7568</v>
      </c>
      <c r="E6289" s="135" t="s">
        <v>2335</v>
      </c>
      <c r="F6289" s="135">
        <v>1</v>
      </c>
      <c r="G6289" s="140">
        <v>107</v>
      </c>
      <c r="H6289" s="135" t="s">
        <v>2586</v>
      </c>
      <c r="I6289" s="135">
        <v>1324</v>
      </c>
      <c r="J6289" s="135" t="s">
        <v>2115</v>
      </c>
      <c r="K6289" s="135" t="s">
        <v>2116</v>
      </c>
      <c r="L6289" s="135" t="s">
        <v>2117</v>
      </c>
      <c r="M6289" s="135"/>
      <c r="N6289" s="137"/>
      <c r="O6289" s="121"/>
    </row>
    <row r="6290" spans="1:15" x14ac:dyDescent="0.25">
      <c r="A6290" s="139">
        <v>201</v>
      </c>
      <c r="B6290" s="135" t="s">
        <v>307</v>
      </c>
      <c r="C6290" s="134" t="s">
        <v>2102</v>
      </c>
      <c r="D6290" s="135">
        <v>7569</v>
      </c>
      <c r="E6290" s="135" t="s">
        <v>2103</v>
      </c>
      <c r="F6290" s="135">
        <v>1</v>
      </c>
      <c r="G6290" s="136">
        <v>1</v>
      </c>
      <c r="H6290" s="135" t="s">
        <v>2104</v>
      </c>
      <c r="I6290" s="135">
        <v>1000</v>
      </c>
      <c r="J6290" s="135" t="s">
        <v>2115</v>
      </c>
      <c r="K6290" s="135" t="s">
        <v>2116</v>
      </c>
      <c r="L6290" s="135" t="s">
        <v>2117</v>
      </c>
      <c r="M6290" s="135"/>
      <c r="N6290" s="137"/>
      <c r="O6290" s="121"/>
    </row>
    <row r="6291" spans="1:15" x14ac:dyDescent="0.25">
      <c r="A6291" s="139">
        <v>201</v>
      </c>
      <c r="B6291" s="135" t="s">
        <v>307</v>
      </c>
      <c r="C6291" s="134" t="s">
        <v>2102</v>
      </c>
      <c r="D6291" s="135">
        <v>7570</v>
      </c>
      <c r="E6291" s="135" t="s">
        <v>2103</v>
      </c>
      <c r="F6291" s="135">
        <v>1</v>
      </c>
      <c r="G6291" s="136" t="s">
        <v>2465</v>
      </c>
      <c r="H6291" s="135" t="s">
        <v>2760</v>
      </c>
      <c r="I6291" s="135">
        <v>598</v>
      </c>
      <c r="J6291" s="135" t="s">
        <v>2105</v>
      </c>
      <c r="K6291" s="135" t="s">
        <v>2106</v>
      </c>
      <c r="L6291" s="135" t="s">
        <v>193</v>
      </c>
      <c r="M6291" s="135"/>
      <c r="N6291" s="137"/>
      <c r="O6291" s="121"/>
    </row>
    <row r="6292" spans="1:15" x14ac:dyDescent="0.25">
      <c r="A6292" s="139">
        <v>201</v>
      </c>
      <c r="B6292" s="135" t="s">
        <v>307</v>
      </c>
      <c r="C6292" s="134" t="s">
        <v>2102</v>
      </c>
      <c r="D6292" s="135">
        <v>7571</v>
      </c>
      <c r="E6292" s="135" t="s">
        <v>2103</v>
      </c>
      <c r="F6292" s="135">
        <v>1</v>
      </c>
      <c r="G6292" s="136">
        <v>2</v>
      </c>
      <c r="H6292" s="135" t="s">
        <v>2107</v>
      </c>
      <c r="I6292" s="135">
        <v>729</v>
      </c>
      <c r="J6292" s="135" t="s">
        <v>2115</v>
      </c>
      <c r="K6292" s="135" t="s">
        <v>2116</v>
      </c>
      <c r="L6292" s="135" t="s">
        <v>2117</v>
      </c>
      <c r="M6292" s="135"/>
      <c r="N6292" s="137"/>
      <c r="O6292" s="121"/>
    </row>
    <row r="6293" spans="1:15" x14ac:dyDescent="0.25">
      <c r="A6293" s="139">
        <v>201</v>
      </c>
      <c r="B6293" s="135" t="s">
        <v>307</v>
      </c>
      <c r="C6293" s="134" t="s">
        <v>2102</v>
      </c>
      <c r="D6293" s="135">
        <v>7572</v>
      </c>
      <c r="E6293" s="135" t="s">
        <v>2103</v>
      </c>
      <c r="F6293" s="135">
        <v>1</v>
      </c>
      <c r="G6293" s="136">
        <v>3</v>
      </c>
      <c r="H6293" s="135" t="s">
        <v>2110</v>
      </c>
      <c r="I6293" s="135">
        <v>729</v>
      </c>
      <c r="J6293" s="135" t="s">
        <v>2115</v>
      </c>
      <c r="K6293" s="135" t="s">
        <v>2116</v>
      </c>
      <c r="L6293" s="135" t="s">
        <v>2117</v>
      </c>
      <c r="M6293" s="135"/>
      <c r="N6293" s="137"/>
      <c r="O6293" s="121"/>
    </row>
    <row r="6294" spans="1:15" x14ac:dyDescent="0.25">
      <c r="A6294" s="139">
        <v>201</v>
      </c>
      <c r="B6294" s="135" t="s">
        <v>307</v>
      </c>
      <c r="C6294" s="134" t="s">
        <v>2102</v>
      </c>
      <c r="D6294" s="135">
        <v>7573</v>
      </c>
      <c r="E6294" s="135" t="s">
        <v>2103</v>
      </c>
      <c r="F6294" s="135">
        <v>1</v>
      </c>
      <c r="G6294" s="136" t="s">
        <v>2469</v>
      </c>
      <c r="H6294" s="135" t="s">
        <v>2762</v>
      </c>
      <c r="I6294" s="135">
        <v>25</v>
      </c>
      <c r="J6294" s="135" t="s">
        <v>2108</v>
      </c>
      <c r="K6294" s="135" t="s">
        <v>2109</v>
      </c>
      <c r="L6294" s="135" t="s">
        <v>193</v>
      </c>
      <c r="M6294" s="135"/>
      <c r="N6294" s="137"/>
      <c r="O6294" s="121"/>
    </row>
    <row r="6295" spans="1:15" x14ac:dyDescent="0.25">
      <c r="A6295" s="139">
        <v>201</v>
      </c>
      <c r="B6295" s="135" t="s">
        <v>307</v>
      </c>
      <c r="C6295" s="134" t="s">
        <v>2102</v>
      </c>
      <c r="D6295" s="135">
        <v>7574</v>
      </c>
      <c r="E6295" s="135" t="s">
        <v>2103</v>
      </c>
      <c r="F6295" s="135">
        <v>1</v>
      </c>
      <c r="G6295" s="136">
        <v>4</v>
      </c>
      <c r="H6295" s="135" t="s">
        <v>2111</v>
      </c>
      <c r="I6295" s="135">
        <v>729</v>
      </c>
      <c r="J6295" s="135" t="s">
        <v>2115</v>
      </c>
      <c r="K6295" s="135" t="s">
        <v>2116</v>
      </c>
      <c r="L6295" s="135" t="s">
        <v>2117</v>
      </c>
      <c r="M6295" s="135"/>
      <c r="N6295" s="137"/>
      <c r="O6295" s="121"/>
    </row>
    <row r="6296" spans="1:15" x14ac:dyDescent="0.25">
      <c r="A6296" s="139">
        <v>201</v>
      </c>
      <c r="B6296" s="135" t="s">
        <v>307</v>
      </c>
      <c r="C6296" s="134" t="s">
        <v>2102</v>
      </c>
      <c r="D6296" s="135">
        <v>7575</v>
      </c>
      <c r="E6296" s="135" t="s">
        <v>2103</v>
      </c>
      <c r="F6296" s="135">
        <v>1</v>
      </c>
      <c r="G6296" s="136" t="s">
        <v>2471</v>
      </c>
      <c r="H6296" s="135" t="s">
        <v>2763</v>
      </c>
      <c r="I6296" s="135">
        <v>25</v>
      </c>
      <c r="J6296" s="135" t="s">
        <v>2108</v>
      </c>
      <c r="K6296" s="135" t="s">
        <v>2109</v>
      </c>
      <c r="L6296" s="135" t="s">
        <v>193</v>
      </c>
      <c r="M6296" s="135"/>
      <c r="N6296" s="137"/>
      <c r="O6296" s="121"/>
    </row>
    <row r="6297" spans="1:15" x14ac:dyDescent="0.25">
      <c r="A6297" s="139">
        <v>201</v>
      </c>
      <c r="B6297" s="135" t="s">
        <v>307</v>
      </c>
      <c r="C6297" s="134" t="s">
        <v>2102</v>
      </c>
      <c r="D6297" s="135">
        <v>7576</v>
      </c>
      <c r="E6297" s="135" t="s">
        <v>2103</v>
      </c>
      <c r="F6297" s="135">
        <v>1</v>
      </c>
      <c r="G6297" s="136">
        <v>5</v>
      </c>
      <c r="H6297" s="135" t="s">
        <v>2114</v>
      </c>
      <c r="I6297" s="135">
        <v>899</v>
      </c>
      <c r="J6297" s="135" t="s">
        <v>2115</v>
      </c>
      <c r="K6297" s="135" t="s">
        <v>2116</v>
      </c>
      <c r="L6297" s="135" t="s">
        <v>2117</v>
      </c>
      <c r="M6297" s="135"/>
      <c r="N6297" s="137"/>
      <c r="O6297" s="121"/>
    </row>
    <row r="6298" spans="1:15" x14ac:dyDescent="0.25">
      <c r="A6298" s="139">
        <v>201</v>
      </c>
      <c r="B6298" s="135" t="s">
        <v>307</v>
      </c>
      <c r="C6298" s="134" t="s">
        <v>2102</v>
      </c>
      <c r="D6298" s="135">
        <v>7577</v>
      </c>
      <c r="E6298" s="135" t="s">
        <v>2103</v>
      </c>
      <c r="F6298" s="135">
        <v>1</v>
      </c>
      <c r="G6298" s="136" t="s">
        <v>2475</v>
      </c>
      <c r="H6298" s="135" t="s">
        <v>4072</v>
      </c>
      <c r="I6298" s="135">
        <v>300</v>
      </c>
      <c r="J6298" s="135" t="s">
        <v>2151</v>
      </c>
      <c r="K6298" s="135" t="s">
        <v>2152</v>
      </c>
      <c r="L6298" s="135" t="s">
        <v>193</v>
      </c>
      <c r="M6298" s="135"/>
      <c r="N6298" s="137"/>
      <c r="O6298" s="121"/>
    </row>
    <row r="6299" spans="1:15" x14ac:dyDescent="0.25">
      <c r="A6299" s="139">
        <v>201</v>
      </c>
      <c r="B6299" s="135" t="s">
        <v>307</v>
      </c>
      <c r="C6299" s="134" t="s">
        <v>2102</v>
      </c>
      <c r="D6299" s="135">
        <v>7578</v>
      </c>
      <c r="E6299" s="135" t="s">
        <v>2103</v>
      </c>
      <c r="F6299" s="135">
        <v>1</v>
      </c>
      <c r="G6299" s="136">
        <v>6</v>
      </c>
      <c r="H6299" s="135" t="s">
        <v>2118</v>
      </c>
      <c r="I6299" s="135">
        <v>713</v>
      </c>
      <c r="J6299" s="135" t="s">
        <v>2115</v>
      </c>
      <c r="K6299" s="135" t="s">
        <v>2116</v>
      </c>
      <c r="L6299" s="135" t="s">
        <v>2117</v>
      </c>
      <c r="M6299" s="135"/>
      <c r="N6299" s="137"/>
      <c r="O6299" s="121"/>
    </row>
    <row r="6300" spans="1:15" x14ac:dyDescent="0.25">
      <c r="A6300" s="139">
        <v>201</v>
      </c>
      <c r="B6300" s="135" t="s">
        <v>307</v>
      </c>
      <c r="C6300" s="134" t="s">
        <v>2102</v>
      </c>
      <c r="D6300" s="135">
        <v>7579</v>
      </c>
      <c r="E6300" s="135" t="s">
        <v>2103</v>
      </c>
      <c r="F6300" s="135">
        <v>1</v>
      </c>
      <c r="G6300" s="136" t="s">
        <v>2473</v>
      </c>
      <c r="H6300" s="135" t="s">
        <v>4076</v>
      </c>
      <c r="I6300" s="135">
        <v>156</v>
      </c>
      <c r="J6300" s="135" t="s">
        <v>2112</v>
      </c>
      <c r="K6300" s="135" t="s">
        <v>2113</v>
      </c>
      <c r="L6300" s="135" t="s">
        <v>194</v>
      </c>
      <c r="M6300" s="135"/>
      <c r="N6300" s="137"/>
      <c r="O6300" s="121"/>
    </row>
    <row r="6301" spans="1:15" x14ac:dyDescent="0.25">
      <c r="A6301" s="139">
        <v>201</v>
      </c>
      <c r="B6301" s="135" t="s">
        <v>307</v>
      </c>
      <c r="C6301" s="134" t="s">
        <v>2102</v>
      </c>
      <c r="D6301" s="135">
        <v>7580</v>
      </c>
      <c r="E6301" s="135" t="s">
        <v>2103</v>
      </c>
      <c r="F6301" s="135">
        <v>1</v>
      </c>
      <c r="G6301" s="140">
        <v>7</v>
      </c>
      <c r="H6301" s="135" t="s">
        <v>2119</v>
      </c>
      <c r="I6301" s="135">
        <v>713</v>
      </c>
      <c r="J6301" s="135" t="s">
        <v>2115</v>
      </c>
      <c r="K6301" s="135" t="s">
        <v>2116</v>
      </c>
      <c r="L6301" s="135" t="s">
        <v>2117</v>
      </c>
      <c r="M6301" s="135"/>
      <c r="N6301" s="137"/>
      <c r="O6301" s="121"/>
    </row>
    <row r="6302" spans="1:15" x14ac:dyDescent="0.25">
      <c r="A6302" s="139">
        <v>201</v>
      </c>
      <c r="B6302" s="135" t="s">
        <v>307</v>
      </c>
      <c r="C6302" s="134" t="s">
        <v>2102</v>
      </c>
      <c r="D6302" s="135">
        <v>7581</v>
      </c>
      <c r="E6302" s="135" t="s">
        <v>2103</v>
      </c>
      <c r="F6302" s="135">
        <v>1</v>
      </c>
      <c r="G6302" s="136" t="s">
        <v>2477</v>
      </c>
      <c r="H6302" s="135" t="s">
        <v>4077</v>
      </c>
      <c r="I6302" s="135">
        <v>156</v>
      </c>
      <c r="J6302" s="135" t="s">
        <v>2112</v>
      </c>
      <c r="K6302" s="135" t="s">
        <v>2113</v>
      </c>
      <c r="L6302" s="135" t="s">
        <v>194</v>
      </c>
      <c r="M6302" s="135"/>
      <c r="N6302" s="137"/>
      <c r="O6302" s="121"/>
    </row>
    <row r="6303" spans="1:15" x14ac:dyDescent="0.25">
      <c r="A6303" s="139">
        <v>201</v>
      </c>
      <c r="B6303" s="135" t="s">
        <v>307</v>
      </c>
      <c r="C6303" s="134" t="s">
        <v>2102</v>
      </c>
      <c r="D6303" s="135">
        <v>7582</v>
      </c>
      <c r="E6303" s="135" t="s">
        <v>2103</v>
      </c>
      <c r="F6303" s="135">
        <v>1</v>
      </c>
      <c r="G6303" s="140">
        <v>8</v>
      </c>
      <c r="H6303" s="135" t="s">
        <v>2120</v>
      </c>
      <c r="I6303" s="135">
        <v>740</v>
      </c>
      <c r="J6303" s="135" t="s">
        <v>2115</v>
      </c>
      <c r="K6303" s="135" t="s">
        <v>2116</v>
      </c>
      <c r="L6303" s="135" t="s">
        <v>2117</v>
      </c>
      <c r="M6303" s="135"/>
      <c r="N6303" s="137"/>
      <c r="O6303" s="121"/>
    </row>
    <row r="6304" spans="1:15" x14ac:dyDescent="0.25">
      <c r="A6304" s="139">
        <v>201</v>
      </c>
      <c r="B6304" s="135" t="s">
        <v>307</v>
      </c>
      <c r="C6304" s="134" t="s">
        <v>2102</v>
      </c>
      <c r="D6304" s="135">
        <v>7583</v>
      </c>
      <c r="E6304" s="135" t="s">
        <v>2103</v>
      </c>
      <c r="F6304" s="135">
        <v>1</v>
      </c>
      <c r="G6304" s="140" t="s">
        <v>2486</v>
      </c>
      <c r="H6304" s="135" t="s">
        <v>4078</v>
      </c>
      <c r="I6304" s="135">
        <v>156</v>
      </c>
      <c r="J6304" s="135" t="s">
        <v>2155</v>
      </c>
      <c r="K6304" s="135" t="s">
        <v>2156</v>
      </c>
      <c r="L6304" s="135" t="s">
        <v>193</v>
      </c>
      <c r="M6304" s="135"/>
      <c r="N6304" s="137"/>
      <c r="O6304" s="121"/>
    </row>
    <row r="6305" spans="1:15" x14ac:dyDescent="0.25">
      <c r="A6305" s="139">
        <v>201</v>
      </c>
      <c r="B6305" s="135" t="s">
        <v>307</v>
      </c>
      <c r="C6305" s="134" t="s">
        <v>2102</v>
      </c>
      <c r="D6305" s="135">
        <v>7584</v>
      </c>
      <c r="E6305" s="135" t="s">
        <v>2103</v>
      </c>
      <c r="F6305" s="135">
        <v>1</v>
      </c>
      <c r="G6305" s="136">
        <v>9</v>
      </c>
      <c r="H6305" s="135" t="s">
        <v>2121</v>
      </c>
      <c r="I6305" s="135">
        <v>713</v>
      </c>
      <c r="J6305" s="135" t="s">
        <v>2115</v>
      </c>
      <c r="K6305" s="135" t="s">
        <v>2116</v>
      </c>
      <c r="L6305" s="135" t="s">
        <v>2117</v>
      </c>
      <c r="M6305" s="135"/>
      <c r="N6305" s="137"/>
      <c r="O6305" s="121"/>
    </row>
    <row r="6306" spans="1:15" x14ac:dyDescent="0.25">
      <c r="A6306" s="139">
        <v>201</v>
      </c>
      <c r="B6306" s="135" t="s">
        <v>307</v>
      </c>
      <c r="C6306" s="134" t="s">
        <v>2102</v>
      </c>
      <c r="D6306" s="135">
        <v>7585</v>
      </c>
      <c r="E6306" s="135" t="s">
        <v>2103</v>
      </c>
      <c r="F6306" s="135">
        <v>1</v>
      </c>
      <c r="G6306" s="136" t="s">
        <v>2488</v>
      </c>
      <c r="H6306" s="135" t="s">
        <v>3323</v>
      </c>
      <c r="I6306" s="135">
        <v>1203</v>
      </c>
      <c r="J6306" s="135" t="s">
        <v>2124</v>
      </c>
      <c r="K6306" s="135" t="s">
        <v>2125</v>
      </c>
      <c r="L6306" s="135" t="s">
        <v>192</v>
      </c>
      <c r="M6306" s="135"/>
      <c r="N6306" s="137"/>
      <c r="O6306" s="121"/>
    </row>
    <row r="6307" spans="1:15" x14ac:dyDescent="0.25">
      <c r="A6307" s="139">
        <v>201</v>
      </c>
      <c r="B6307" s="135" t="s">
        <v>307</v>
      </c>
      <c r="C6307" s="134" t="s">
        <v>2102</v>
      </c>
      <c r="D6307" s="135">
        <v>7586</v>
      </c>
      <c r="E6307" s="135" t="s">
        <v>2103</v>
      </c>
      <c r="F6307" s="135">
        <v>1</v>
      </c>
      <c r="G6307" s="136">
        <v>10</v>
      </c>
      <c r="H6307" s="135" t="s">
        <v>2122</v>
      </c>
      <c r="I6307" s="135">
        <v>713</v>
      </c>
      <c r="J6307" s="135" t="s">
        <v>2115</v>
      </c>
      <c r="K6307" s="135" t="s">
        <v>2116</v>
      </c>
      <c r="L6307" s="135" t="s">
        <v>2117</v>
      </c>
      <c r="M6307" s="135"/>
      <c r="N6307" s="137"/>
      <c r="O6307" s="121"/>
    </row>
    <row r="6308" spans="1:15" x14ac:dyDescent="0.25">
      <c r="A6308" s="139">
        <v>201</v>
      </c>
      <c r="B6308" s="135" t="s">
        <v>307</v>
      </c>
      <c r="C6308" s="134" t="s">
        <v>2102</v>
      </c>
      <c r="D6308" s="135">
        <v>7587</v>
      </c>
      <c r="E6308" s="135" t="s">
        <v>2103</v>
      </c>
      <c r="F6308" s="135">
        <v>1</v>
      </c>
      <c r="G6308" s="140" t="s">
        <v>2490</v>
      </c>
      <c r="H6308" s="135" t="s">
        <v>3324</v>
      </c>
      <c r="I6308" s="135">
        <v>1440</v>
      </c>
      <c r="J6308" s="135" t="s">
        <v>2115</v>
      </c>
      <c r="K6308" s="135" t="s">
        <v>2168</v>
      </c>
      <c r="L6308" s="135" t="s">
        <v>189</v>
      </c>
      <c r="M6308" s="135"/>
      <c r="N6308" s="137" t="s">
        <v>4723</v>
      </c>
      <c r="O6308" s="121"/>
    </row>
    <row r="6309" spans="1:15" x14ac:dyDescent="0.25">
      <c r="A6309" s="139">
        <v>201</v>
      </c>
      <c r="B6309" s="135" t="s">
        <v>307</v>
      </c>
      <c r="C6309" s="134" t="s">
        <v>2102</v>
      </c>
      <c r="D6309" s="135">
        <v>7588</v>
      </c>
      <c r="E6309" s="135" t="s">
        <v>2103</v>
      </c>
      <c r="F6309" s="135">
        <v>1</v>
      </c>
      <c r="G6309" s="136" t="s">
        <v>2492</v>
      </c>
      <c r="H6309" s="135" t="s">
        <v>3325</v>
      </c>
      <c r="I6309" s="135">
        <v>80</v>
      </c>
      <c r="J6309" s="135" t="s">
        <v>2155</v>
      </c>
      <c r="K6309" s="135" t="s">
        <v>2156</v>
      </c>
      <c r="L6309" s="135" t="s">
        <v>193</v>
      </c>
      <c r="M6309" s="135"/>
      <c r="N6309" s="137"/>
      <c r="O6309" s="121"/>
    </row>
    <row r="6310" spans="1:15" x14ac:dyDescent="0.25">
      <c r="A6310" s="139">
        <v>201</v>
      </c>
      <c r="B6310" s="135" t="s">
        <v>307</v>
      </c>
      <c r="C6310" s="134" t="s">
        <v>2102</v>
      </c>
      <c r="D6310" s="135">
        <v>7589</v>
      </c>
      <c r="E6310" s="135" t="s">
        <v>2103</v>
      </c>
      <c r="F6310" s="135">
        <v>1</v>
      </c>
      <c r="G6310" s="136" t="s">
        <v>2494</v>
      </c>
      <c r="H6310" s="135" t="s">
        <v>3326</v>
      </c>
      <c r="I6310" s="135">
        <v>150</v>
      </c>
      <c r="J6310" s="135" t="s">
        <v>2108</v>
      </c>
      <c r="K6310" s="135" t="s">
        <v>2109</v>
      </c>
      <c r="L6310" s="135" t="s">
        <v>193</v>
      </c>
      <c r="M6310" s="135"/>
      <c r="N6310" s="137"/>
      <c r="O6310" s="121"/>
    </row>
    <row r="6311" spans="1:15" x14ac:dyDescent="0.25">
      <c r="A6311" s="139">
        <v>201</v>
      </c>
      <c r="B6311" s="135" t="s">
        <v>307</v>
      </c>
      <c r="C6311" s="134" t="s">
        <v>2102</v>
      </c>
      <c r="D6311" s="135">
        <v>7590</v>
      </c>
      <c r="E6311" s="135" t="s">
        <v>2103</v>
      </c>
      <c r="F6311" s="135">
        <v>1</v>
      </c>
      <c r="G6311" s="136" t="s">
        <v>2496</v>
      </c>
      <c r="H6311" s="135" t="s">
        <v>3327</v>
      </c>
      <c r="I6311" s="135">
        <v>150</v>
      </c>
      <c r="J6311" s="135" t="s">
        <v>2108</v>
      </c>
      <c r="K6311" s="135" t="s">
        <v>2109</v>
      </c>
      <c r="L6311" s="135" t="s">
        <v>193</v>
      </c>
      <c r="M6311" s="135"/>
      <c r="N6311" s="137"/>
      <c r="O6311" s="121"/>
    </row>
    <row r="6312" spans="1:15" x14ac:dyDescent="0.25">
      <c r="A6312" s="139">
        <v>201</v>
      </c>
      <c r="B6312" s="135" t="s">
        <v>307</v>
      </c>
      <c r="C6312" s="134" t="s">
        <v>2102</v>
      </c>
      <c r="D6312" s="135">
        <v>7591</v>
      </c>
      <c r="E6312" s="135" t="s">
        <v>2103</v>
      </c>
      <c r="F6312" s="135">
        <v>1</v>
      </c>
      <c r="G6312" s="136" t="s">
        <v>2498</v>
      </c>
      <c r="H6312" s="135" t="s">
        <v>4079</v>
      </c>
      <c r="I6312" s="135">
        <v>135</v>
      </c>
      <c r="J6312" s="135" t="s">
        <v>2155</v>
      </c>
      <c r="K6312" s="135" t="s">
        <v>2156</v>
      </c>
      <c r="L6312" s="135" t="s">
        <v>193</v>
      </c>
      <c r="M6312" s="135"/>
      <c r="N6312" s="137"/>
      <c r="O6312" s="121"/>
    </row>
    <row r="6313" spans="1:15" x14ac:dyDescent="0.25">
      <c r="A6313" s="139">
        <v>201</v>
      </c>
      <c r="B6313" s="135" t="s">
        <v>307</v>
      </c>
      <c r="C6313" s="134" t="s">
        <v>2102</v>
      </c>
      <c r="D6313" s="135">
        <v>7592</v>
      </c>
      <c r="E6313" s="135" t="s">
        <v>2103</v>
      </c>
      <c r="F6313" s="135">
        <v>1</v>
      </c>
      <c r="G6313" s="136" t="s">
        <v>2500</v>
      </c>
      <c r="H6313" s="135" t="s">
        <v>4080</v>
      </c>
      <c r="I6313" s="135">
        <v>120</v>
      </c>
      <c r="J6313" s="135" t="s">
        <v>2112</v>
      </c>
      <c r="K6313" s="135" t="s">
        <v>2113</v>
      </c>
      <c r="L6313" s="135" t="s">
        <v>194</v>
      </c>
      <c r="M6313" s="135"/>
      <c r="N6313" s="137"/>
      <c r="O6313" s="121"/>
    </row>
    <row r="6314" spans="1:15" x14ac:dyDescent="0.25">
      <c r="A6314" s="139">
        <v>201</v>
      </c>
      <c r="B6314" s="135" t="s">
        <v>307</v>
      </c>
      <c r="C6314" s="134" t="s">
        <v>2102</v>
      </c>
      <c r="D6314" s="135">
        <v>7593</v>
      </c>
      <c r="E6314" s="135" t="s">
        <v>2103</v>
      </c>
      <c r="F6314" s="135">
        <v>1</v>
      </c>
      <c r="G6314" s="136" t="s">
        <v>2502</v>
      </c>
      <c r="H6314" s="135" t="s">
        <v>4081</v>
      </c>
      <c r="I6314" s="135">
        <v>24</v>
      </c>
      <c r="J6314" s="135" t="s">
        <v>2108</v>
      </c>
      <c r="K6314" s="135" t="s">
        <v>2109</v>
      </c>
      <c r="L6314" s="135" t="s">
        <v>193</v>
      </c>
      <c r="M6314" s="135"/>
      <c r="N6314" s="137"/>
      <c r="O6314" s="121"/>
    </row>
    <row r="6315" spans="1:15" x14ac:dyDescent="0.25">
      <c r="A6315" s="139">
        <v>201</v>
      </c>
      <c r="B6315" s="135" t="s">
        <v>307</v>
      </c>
      <c r="C6315" s="134" t="s">
        <v>2102</v>
      </c>
      <c r="D6315" s="135">
        <v>7594</v>
      </c>
      <c r="E6315" s="135" t="s">
        <v>2103</v>
      </c>
      <c r="F6315" s="135">
        <v>1</v>
      </c>
      <c r="G6315" s="136" t="s">
        <v>2504</v>
      </c>
      <c r="H6315" s="135" t="s">
        <v>4082</v>
      </c>
      <c r="I6315" s="135">
        <v>120</v>
      </c>
      <c r="J6315" s="135" t="s">
        <v>2112</v>
      </c>
      <c r="K6315" s="135" t="s">
        <v>2113</v>
      </c>
      <c r="L6315" s="135" t="s">
        <v>194</v>
      </c>
      <c r="M6315" s="135"/>
      <c r="N6315" s="137"/>
      <c r="O6315" s="121"/>
    </row>
    <row r="6316" spans="1:15" x14ac:dyDescent="0.25">
      <c r="A6316" s="139">
        <v>201</v>
      </c>
      <c r="B6316" s="135" t="s">
        <v>307</v>
      </c>
      <c r="C6316" s="134" t="s">
        <v>2102</v>
      </c>
      <c r="D6316" s="135">
        <v>7595</v>
      </c>
      <c r="E6316" s="135" t="s">
        <v>2103</v>
      </c>
      <c r="F6316" s="135">
        <v>1</v>
      </c>
      <c r="G6316" s="136" t="s">
        <v>2506</v>
      </c>
      <c r="H6316" s="135" t="s">
        <v>4083</v>
      </c>
      <c r="I6316" s="135">
        <v>120</v>
      </c>
      <c r="J6316" s="135" t="s">
        <v>2112</v>
      </c>
      <c r="K6316" s="135" t="s">
        <v>2113</v>
      </c>
      <c r="L6316" s="135" t="s">
        <v>194</v>
      </c>
      <c r="M6316" s="135"/>
      <c r="N6316" s="137"/>
      <c r="O6316" s="121"/>
    </row>
    <row r="6317" spans="1:15" x14ac:dyDescent="0.25">
      <c r="A6317" s="139">
        <v>201</v>
      </c>
      <c r="B6317" s="135" t="s">
        <v>307</v>
      </c>
      <c r="C6317" s="134" t="s">
        <v>2102</v>
      </c>
      <c r="D6317" s="135">
        <v>7596</v>
      </c>
      <c r="E6317" s="135" t="s">
        <v>2103</v>
      </c>
      <c r="F6317" s="135">
        <v>1</v>
      </c>
      <c r="G6317" s="136" t="s">
        <v>2508</v>
      </c>
      <c r="H6317" s="135" t="s">
        <v>4084</v>
      </c>
      <c r="I6317" s="135">
        <v>100</v>
      </c>
      <c r="J6317" s="135" t="s">
        <v>2112</v>
      </c>
      <c r="K6317" s="135" t="s">
        <v>2113</v>
      </c>
      <c r="L6317" s="135" t="s">
        <v>194</v>
      </c>
      <c r="M6317" s="135"/>
      <c r="N6317" s="137"/>
      <c r="O6317" s="121"/>
    </row>
    <row r="6318" spans="1:15" x14ac:dyDescent="0.25">
      <c r="A6318" s="139">
        <v>201</v>
      </c>
      <c r="B6318" s="135" t="s">
        <v>307</v>
      </c>
      <c r="C6318" s="134" t="s">
        <v>2102</v>
      </c>
      <c r="D6318" s="135">
        <v>7597</v>
      </c>
      <c r="E6318" s="135" t="s">
        <v>2103</v>
      </c>
      <c r="F6318" s="135">
        <v>1</v>
      </c>
      <c r="G6318" s="136" t="s">
        <v>2510</v>
      </c>
      <c r="H6318" s="135" t="s">
        <v>4085</v>
      </c>
      <c r="I6318" s="135">
        <v>100</v>
      </c>
      <c r="J6318" s="135" t="s">
        <v>2112</v>
      </c>
      <c r="K6318" s="135" t="s">
        <v>2113</v>
      </c>
      <c r="L6318" s="135" t="s">
        <v>194</v>
      </c>
      <c r="M6318" s="135"/>
      <c r="N6318" s="137"/>
      <c r="O6318" s="121"/>
    </row>
    <row r="6319" spans="1:15" x14ac:dyDescent="0.25">
      <c r="A6319" s="139">
        <v>201</v>
      </c>
      <c r="B6319" s="135" t="s">
        <v>307</v>
      </c>
      <c r="C6319" s="134" t="s">
        <v>2102</v>
      </c>
      <c r="D6319" s="135">
        <v>7598</v>
      </c>
      <c r="E6319" s="135" t="s">
        <v>2103</v>
      </c>
      <c r="F6319" s="135">
        <v>1</v>
      </c>
      <c r="G6319" s="136" t="s">
        <v>4088</v>
      </c>
      <c r="H6319" s="135" t="s">
        <v>4089</v>
      </c>
      <c r="I6319" s="135">
        <v>150</v>
      </c>
      <c r="J6319" s="135" t="s">
        <v>2283</v>
      </c>
      <c r="K6319" s="135" t="s">
        <v>2284</v>
      </c>
      <c r="L6319" s="135" t="s">
        <v>194</v>
      </c>
      <c r="M6319" s="135"/>
      <c r="N6319" s="137"/>
      <c r="O6319" s="121"/>
    </row>
    <row r="6320" spans="1:15" x14ac:dyDescent="0.25">
      <c r="A6320" s="139">
        <v>201</v>
      </c>
      <c r="B6320" s="135" t="s">
        <v>307</v>
      </c>
      <c r="C6320" s="134" t="s">
        <v>2102</v>
      </c>
      <c r="D6320" s="135">
        <v>7599</v>
      </c>
      <c r="E6320" s="135" t="s">
        <v>2103</v>
      </c>
      <c r="F6320" s="135">
        <v>1</v>
      </c>
      <c r="G6320" s="136" t="s">
        <v>4090</v>
      </c>
      <c r="H6320" s="135" t="s">
        <v>4091</v>
      </c>
      <c r="I6320" s="135">
        <v>150</v>
      </c>
      <c r="J6320" s="135" t="s">
        <v>2112</v>
      </c>
      <c r="K6320" s="135" t="s">
        <v>2113</v>
      </c>
      <c r="L6320" s="135" t="s">
        <v>194</v>
      </c>
      <c r="M6320" s="135"/>
      <c r="N6320" s="137"/>
      <c r="O6320" s="121"/>
    </row>
    <row r="6321" spans="1:15" x14ac:dyDescent="0.25">
      <c r="A6321" s="139">
        <v>201</v>
      </c>
      <c r="B6321" s="135" t="s">
        <v>307</v>
      </c>
      <c r="C6321" s="134" t="s">
        <v>2102</v>
      </c>
      <c r="D6321" s="135">
        <v>7600</v>
      </c>
      <c r="E6321" s="135" t="s">
        <v>2103</v>
      </c>
      <c r="F6321" s="135">
        <v>1</v>
      </c>
      <c r="G6321" s="140" t="s">
        <v>4092</v>
      </c>
      <c r="H6321" s="135" t="s">
        <v>4093</v>
      </c>
      <c r="I6321" s="135">
        <v>150</v>
      </c>
      <c r="J6321" s="135" t="s">
        <v>2112</v>
      </c>
      <c r="K6321" s="135" t="s">
        <v>2113</v>
      </c>
      <c r="L6321" s="135" t="s">
        <v>194</v>
      </c>
      <c r="M6321" s="135"/>
      <c r="N6321" s="137"/>
      <c r="O6321" s="121"/>
    </row>
    <row r="6322" spans="1:15" x14ac:dyDescent="0.25">
      <c r="A6322" s="139">
        <v>201</v>
      </c>
      <c r="B6322" s="135" t="s">
        <v>307</v>
      </c>
      <c r="C6322" s="134" t="s">
        <v>2102</v>
      </c>
      <c r="D6322" s="135">
        <v>7601</v>
      </c>
      <c r="E6322" s="135" t="s">
        <v>2103</v>
      </c>
      <c r="F6322" s="135">
        <v>1</v>
      </c>
      <c r="G6322" s="140" t="s">
        <v>4094</v>
      </c>
      <c r="H6322" s="135" t="s">
        <v>4095</v>
      </c>
      <c r="I6322" s="135">
        <v>228</v>
      </c>
      <c r="J6322" s="135" t="s">
        <v>2112</v>
      </c>
      <c r="K6322" s="135" t="s">
        <v>2113</v>
      </c>
      <c r="L6322" s="135" t="s">
        <v>194</v>
      </c>
      <c r="M6322" s="135"/>
      <c r="N6322" s="137"/>
      <c r="O6322" s="121"/>
    </row>
    <row r="6323" spans="1:15" x14ac:dyDescent="0.25">
      <c r="A6323" s="139">
        <v>201</v>
      </c>
      <c r="B6323" s="135" t="s">
        <v>307</v>
      </c>
      <c r="C6323" s="134" t="s">
        <v>2102</v>
      </c>
      <c r="D6323" s="135">
        <v>7602</v>
      </c>
      <c r="E6323" s="135" t="s">
        <v>2103</v>
      </c>
      <c r="F6323" s="135">
        <v>1</v>
      </c>
      <c r="G6323" s="140" t="s">
        <v>4096</v>
      </c>
      <c r="H6323" s="135" t="s">
        <v>4097</v>
      </c>
      <c r="I6323" s="135">
        <v>12</v>
      </c>
      <c r="J6323" s="135" t="s">
        <v>2151</v>
      </c>
      <c r="K6323" s="135" t="s">
        <v>2152</v>
      </c>
      <c r="L6323" s="135" t="s">
        <v>193</v>
      </c>
      <c r="M6323" s="135"/>
      <c r="N6323" s="137"/>
      <c r="O6323" s="121"/>
    </row>
    <row r="6324" spans="1:15" x14ac:dyDescent="0.25">
      <c r="A6324" s="139">
        <v>201</v>
      </c>
      <c r="B6324" s="135" t="s">
        <v>307</v>
      </c>
      <c r="C6324" s="134" t="s">
        <v>2102</v>
      </c>
      <c r="D6324" s="135">
        <v>7603</v>
      </c>
      <c r="E6324" s="135" t="s">
        <v>2103</v>
      </c>
      <c r="F6324" s="135">
        <v>1</v>
      </c>
      <c r="G6324" s="140" t="s">
        <v>4475</v>
      </c>
      <c r="H6324" s="135" t="s">
        <v>4724</v>
      </c>
      <c r="I6324" s="135">
        <v>405</v>
      </c>
      <c r="J6324" s="135" t="s">
        <v>2112</v>
      </c>
      <c r="K6324" s="135" t="s">
        <v>2113</v>
      </c>
      <c r="L6324" s="135" t="s">
        <v>194</v>
      </c>
      <c r="M6324" s="135"/>
      <c r="N6324" s="137"/>
      <c r="O6324" s="121"/>
    </row>
    <row r="6325" spans="1:15" x14ac:dyDescent="0.25">
      <c r="A6325" s="139">
        <v>201</v>
      </c>
      <c r="B6325" s="135" t="s">
        <v>307</v>
      </c>
      <c r="C6325" s="134" t="s">
        <v>2102</v>
      </c>
      <c r="D6325" s="135">
        <v>7604</v>
      </c>
      <c r="E6325" s="135" t="s">
        <v>2289</v>
      </c>
      <c r="F6325" s="135">
        <v>1</v>
      </c>
      <c r="G6325" s="136" t="s">
        <v>2465</v>
      </c>
      <c r="H6325" s="135" t="s">
        <v>4027</v>
      </c>
      <c r="I6325" s="135">
        <v>190</v>
      </c>
      <c r="J6325" s="135" t="s">
        <v>2108</v>
      </c>
      <c r="K6325" s="135" t="s">
        <v>2109</v>
      </c>
      <c r="L6325" s="135" t="s">
        <v>193</v>
      </c>
      <c r="M6325" s="135"/>
      <c r="N6325" s="137"/>
      <c r="O6325" s="121"/>
    </row>
    <row r="6326" spans="1:15" x14ac:dyDescent="0.25">
      <c r="A6326" s="139">
        <v>201</v>
      </c>
      <c r="B6326" s="135" t="s">
        <v>307</v>
      </c>
      <c r="C6326" s="134" t="s">
        <v>2102</v>
      </c>
      <c r="D6326" s="135">
        <v>7605</v>
      </c>
      <c r="E6326" s="135" t="s">
        <v>2289</v>
      </c>
      <c r="F6326" s="135">
        <v>1</v>
      </c>
      <c r="G6326" s="136">
        <v>1</v>
      </c>
      <c r="H6326" s="135" t="s">
        <v>2290</v>
      </c>
      <c r="I6326" s="135">
        <v>950</v>
      </c>
      <c r="J6326" s="135" t="s">
        <v>2115</v>
      </c>
      <c r="K6326" s="135" t="s">
        <v>2116</v>
      </c>
      <c r="L6326" s="135" t="s">
        <v>2117</v>
      </c>
      <c r="M6326" s="135"/>
      <c r="N6326" s="137"/>
      <c r="O6326" s="121"/>
    </row>
    <row r="6327" spans="1:15" x14ac:dyDescent="0.25">
      <c r="A6327" s="139">
        <v>201</v>
      </c>
      <c r="B6327" s="135" t="s">
        <v>307</v>
      </c>
      <c r="C6327" s="134" t="s">
        <v>2102</v>
      </c>
      <c r="D6327" s="135">
        <v>7606</v>
      </c>
      <c r="E6327" s="135" t="s">
        <v>2289</v>
      </c>
      <c r="F6327" s="135">
        <v>1</v>
      </c>
      <c r="G6327" s="136" t="s">
        <v>2467</v>
      </c>
      <c r="H6327" s="135" t="s">
        <v>2937</v>
      </c>
      <c r="I6327" s="135">
        <v>276</v>
      </c>
      <c r="J6327" s="135" t="s">
        <v>2108</v>
      </c>
      <c r="K6327" s="135" t="s">
        <v>2109</v>
      </c>
      <c r="L6327" s="135" t="s">
        <v>193</v>
      </c>
      <c r="M6327" s="135"/>
      <c r="N6327" s="137"/>
      <c r="O6327" s="121"/>
    </row>
    <row r="6328" spans="1:15" x14ac:dyDescent="0.25">
      <c r="A6328" s="139">
        <v>201</v>
      </c>
      <c r="B6328" s="135" t="s">
        <v>307</v>
      </c>
      <c r="C6328" s="134" t="s">
        <v>2102</v>
      </c>
      <c r="D6328" s="135">
        <v>7607</v>
      </c>
      <c r="E6328" s="135" t="s">
        <v>2289</v>
      </c>
      <c r="F6328" s="135">
        <v>1</v>
      </c>
      <c r="G6328" s="140">
        <v>2</v>
      </c>
      <c r="H6328" s="135" t="s">
        <v>2291</v>
      </c>
      <c r="I6328" s="135">
        <v>220</v>
      </c>
      <c r="J6328" s="135" t="s">
        <v>2105</v>
      </c>
      <c r="K6328" s="135" t="s">
        <v>2106</v>
      </c>
      <c r="L6328" s="135" t="s">
        <v>193</v>
      </c>
      <c r="M6328" s="135"/>
      <c r="N6328" s="137"/>
      <c r="O6328" s="121"/>
    </row>
    <row r="6329" spans="1:15" x14ac:dyDescent="0.25">
      <c r="A6329" s="139">
        <v>201</v>
      </c>
      <c r="B6329" s="135" t="s">
        <v>307</v>
      </c>
      <c r="C6329" s="134" t="s">
        <v>2102</v>
      </c>
      <c r="D6329" s="135">
        <v>7608</v>
      </c>
      <c r="E6329" s="135" t="s">
        <v>2289</v>
      </c>
      <c r="F6329" s="135">
        <v>1</v>
      </c>
      <c r="G6329" s="136" t="s">
        <v>2469</v>
      </c>
      <c r="H6329" s="135" t="s">
        <v>2938</v>
      </c>
      <c r="I6329" s="135">
        <v>72</v>
      </c>
      <c r="J6329" s="135" t="s">
        <v>2108</v>
      </c>
      <c r="K6329" s="135" t="s">
        <v>2109</v>
      </c>
      <c r="L6329" s="135" t="s">
        <v>193</v>
      </c>
      <c r="M6329" s="135"/>
      <c r="N6329" s="137"/>
      <c r="O6329" s="121"/>
    </row>
    <row r="6330" spans="1:15" x14ac:dyDescent="0.25">
      <c r="A6330" s="139">
        <v>201</v>
      </c>
      <c r="B6330" s="135" t="s">
        <v>307</v>
      </c>
      <c r="C6330" s="134" t="s">
        <v>2102</v>
      </c>
      <c r="D6330" s="135">
        <v>7609</v>
      </c>
      <c r="E6330" s="135" t="s">
        <v>2289</v>
      </c>
      <c r="F6330" s="135">
        <v>1</v>
      </c>
      <c r="G6330" s="136">
        <v>3</v>
      </c>
      <c r="H6330" s="135" t="s">
        <v>2292</v>
      </c>
      <c r="I6330" s="135">
        <v>16</v>
      </c>
      <c r="J6330" s="135" t="s">
        <v>2151</v>
      </c>
      <c r="K6330" s="135" t="s">
        <v>2152</v>
      </c>
      <c r="L6330" s="135" t="s">
        <v>193</v>
      </c>
      <c r="M6330" s="135"/>
      <c r="N6330" s="137"/>
      <c r="O6330" s="121"/>
    </row>
    <row r="6331" spans="1:15" x14ac:dyDescent="0.25">
      <c r="A6331" s="139">
        <v>201</v>
      </c>
      <c r="B6331" s="135" t="s">
        <v>307</v>
      </c>
      <c r="C6331" s="134" t="s">
        <v>2102</v>
      </c>
      <c r="D6331" s="135">
        <v>7610</v>
      </c>
      <c r="E6331" s="135" t="s">
        <v>2289</v>
      </c>
      <c r="F6331" s="135">
        <v>1</v>
      </c>
      <c r="G6331" s="136" t="s">
        <v>2471</v>
      </c>
      <c r="H6331" s="135" t="s">
        <v>4028</v>
      </c>
      <c r="I6331" s="135">
        <v>72</v>
      </c>
      <c r="J6331" s="135" t="s">
        <v>2108</v>
      </c>
      <c r="K6331" s="135" t="s">
        <v>2109</v>
      </c>
      <c r="L6331" s="135" t="s">
        <v>193</v>
      </c>
      <c r="M6331" s="135"/>
      <c r="N6331" s="137"/>
      <c r="O6331" s="121"/>
    </row>
    <row r="6332" spans="1:15" x14ac:dyDescent="0.25">
      <c r="A6332" s="139">
        <v>201</v>
      </c>
      <c r="B6332" s="135" t="s">
        <v>307</v>
      </c>
      <c r="C6332" s="134" t="s">
        <v>2102</v>
      </c>
      <c r="D6332" s="135">
        <v>7611</v>
      </c>
      <c r="E6332" s="135" t="s">
        <v>2289</v>
      </c>
      <c r="F6332" s="135">
        <v>1</v>
      </c>
      <c r="G6332" s="136">
        <v>4</v>
      </c>
      <c r="H6332" s="135" t="s">
        <v>2293</v>
      </c>
      <c r="I6332" s="135">
        <v>32</v>
      </c>
      <c r="J6332" s="135" t="s">
        <v>2155</v>
      </c>
      <c r="K6332" s="135" t="s">
        <v>2156</v>
      </c>
      <c r="L6332" s="135" t="s">
        <v>193</v>
      </c>
      <c r="M6332" s="135"/>
      <c r="N6332" s="137"/>
      <c r="O6332" s="121"/>
    </row>
    <row r="6333" spans="1:15" x14ac:dyDescent="0.25">
      <c r="A6333" s="139">
        <v>201</v>
      </c>
      <c r="B6333" s="135" t="s">
        <v>307</v>
      </c>
      <c r="C6333" s="134" t="s">
        <v>2102</v>
      </c>
      <c r="D6333" s="135">
        <v>7612</v>
      </c>
      <c r="E6333" s="135" t="s">
        <v>2289</v>
      </c>
      <c r="F6333" s="135">
        <v>1</v>
      </c>
      <c r="G6333" s="136" t="s">
        <v>2475</v>
      </c>
      <c r="H6333" s="135" t="s">
        <v>4725</v>
      </c>
      <c r="I6333" s="135">
        <v>48</v>
      </c>
      <c r="J6333" s="135" t="s">
        <v>2155</v>
      </c>
      <c r="K6333" s="135" t="s">
        <v>2156</v>
      </c>
      <c r="L6333" s="135" t="s">
        <v>193</v>
      </c>
      <c r="M6333" s="135"/>
      <c r="N6333" s="137"/>
      <c r="O6333" s="121"/>
    </row>
    <row r="6334" spans="1:15" x14ac:dyDescent="0.25">
      <c r="A6334" s="139">
        <v>201</v>
      </c>
      <c r="B6334" s="135" t="s">
        <v>307</v>
      </c>
      <c r="C6334" s="134" t="s">
        <v>2102</v>
      </c>
      <c r="D6334" s="135">
        <v>7613</v>
      </c>
      <c r="E6334" s="135" t="s">
        <v>2289</v>
      </c>
      <c r="F6334" s="135">
        <v>1</v>
      </c>
      <c r="G6334" s="136">
        <v>5</v>
      </c>
      <c r="H6334" s="135" t="s">
        <v>2294</v>
      </c>
      <c r="I6334" s="135">
        <v>126</v>
      </c>
      <c r="J6334" s="135" t="s">
        <v>2112</v>
      </c>
      <c r="K6334" s="135" t="s">
        <v>2113</v>
      </c>
      <c r="L6334" s="135" t="s">
        <v>194</v>
      </c>
      <c r="M6334" s="135"/>
      <c r="N6334" s="137"/>
      <c r="O6334" s="121"/>
    </row>
    <row r="6335" spans="1:15" x14ac:dyDescent="0.25">
      <c r="A6335" s="139">
        <v>201</v>
      </c>
      <c r="B6335" s="135" t="s">
        <v>307</v>
      </c>
      <c r="C6335" s="134" t="s">
        <v>2102</v>
      </c>
      <c r="D6335" s="135">
        <v>7614</v>
      </c>
      <c r="E6335" s="135" t="s">
        <v>2289</v>
      </c>
      <c r="F6335" s="135">
        <v>1</v>
      </c>
      <c r="G6335" s="136" t="s">
        <v>2473</v>
      </c>
      <c r="H6335" s="135" t="s">
        <v>4726</v>
      </c>
      <c r="I6335" s="135">
        <v>75</v>
      </c>
      <c r="J6335" s="135" t="s">
        <v>2155</v>
      </c>
      <c r="K6335" s="135" t="s">
        <v>2156</v>
      </c>
      <c r="L6335" s="135" t="s">
        <v>193</v>
      </c>
      <c r="M6335" s="135"/>
      <c r="N6335" s="137"/>
      <c r="O6335" s="121"/>
    </row>
    <row r="6336" spans="1:15" x14ac:dyDescent="0.25">
      <c r="A6336" s="139">
        <v>201</v>
      </c>
      <c r="B6336" s="135" t="s">
        <v>307</v>
      </c>
      <c r="C6336" s="134" t="s">
        <v>2102</v>
      </c>
      <c r="D6336" s="135">
        <v>7615</v>
      </c>
      <c r="E6336" s="135" t="s">
        <v>2289</v>
      </c>
      <c r="F6336" s="135">
        <v>1</v>
      </c>
      <c r="G6336" s="136">
        <v>6</v>
      </c>
      <c r="H6336" s="135" t="s">
        <v>2295</v>
      </c>
      <c r="I6336" s="135">
        <v>182</v>
      </c>
      <c r="J6336" s="135" t="s">
        <v>2151</v>
      </c>
      <c r="K6336" s="135" t="s">
        <v>2152</v>
      </c>
      <c r="L6336" s="135" t="s">
        <v>193</v>
      </c>
      <c r="M6336" s="135"/>
      <c r="N6336" s="137"/>
      <c r="O6336" s="121"/>
    </row>
    <row r="6337" spans="1:15" x14ac:dyDescent="0.25">
      <c r="A6337" s="139">
        <v>201</v>
      </c>
      <c r="B6337" s="135" t="s">
        <v>307</v>
      </c>
      <c r="C6337" s="134" t="s">
        <v>2102</v>
      </c>
      <c r="D6337" s="135">
        <v>7616</v>
      </c>
      <c r="E6337" s="135" t="s">
        <v>2289</v>
      </c>
      <c r="F6337" s="135">
        <v>1</v>
      </c>
      <c r="G6337" s="136">
        <v>7</v>
      </c>
      <c r="H6337" s="135" t="s">
        <v>2296</v>
      </c>
      <c r="I6337" s="135">
        <v>1120</v>
      </c>
      <c r="J6337" s="135" t="s">
        <v>2115</v>
      </c>
      <c r="K6337" s="135" t="s">
        <v>2116</v>
      </c>
      <c r="L6337" s="135" t="s">
        <v>2117</v>
      </c>
      <c r="M6337" s="135"/>
      <c r="N6337" s="137"/>
      <c r="O6337" s="121"/>
    </row>
    <row r="6338" spans="1:15" x14ac:dyDescent="0.25">
      <c r="A6338" s="139">
        <v>201</v>
      </c>
      <c r="B6338" s="135" t="s">
        <v>307</v>
      </c>
      <c r="C6338" s="134" t="s">
        <v>2102</v>
      </c>
      <c r="D6338" s="135">
        <v>7617</v>
      </c>
      <c r="E6338" s="135" t="s">
        <v>2289</v>
      </c>
      <c r="F6338" s="135">
        <v>1</v>
      </c>
      <c r="G6338" s="140">
        <v>8</v>
      </c>
      <c r="H6338" s="135" t="s">
        <v>2297</v>
      </c>
      <c r="I6338" s="135">
        <v>128</v>
      </c>
      <c r="J6338" s="135" t="s">
        <v>2283</v>
      </c>
      <c r="K6338" s="135" t="s">
        <v>2284</v>
      </c>
      <c r="L6338" s="135" t="s">
        <v>194</v>
      </c>
      <c r="M6338" s="135"/>
      <c r="N6338" s="137"/>
      <c r="O6338" s="121"/>
    </row>
    <row r="6339" spans="1:15" x14ac:dyDescent="0.25">
      <c r="A6339" s="139">
        <v>201</v>
      </c>
      <c r="B6339" s="135" t="s">
        <v>307</v>
      </c>
      <c r="C6339" s="134" t="s">
        <v>2102</v>
      </c>
      <c r="D6339" s="135">
        <v>7618</v>
      </c>
      <c r="E6339" s="135" t="s">
        <v>2289</v>
      </c>
      <c r="F6339" s="135">
        <v>1</v>
      </c>
      <c r="G6339" s="140">
        <v>9</v>
      </c>
      <c r="H6339" s="135" t="s">
        <v>2298</v>
      </c>
      <c r="I6339" s="135">
        <v>220</v>
      </c>
      <c r="J6339" s="135" t="s">
        <v>2105</v>
      </c>
      <c r="K6339" s="135" t="s">
        <v>2106</v>
      </c>
      <c r="L6339" s="135" t="s">
        <v>193</v>
      </c>
      <c r="M6339" s="135"/>
      <c r="N6339" s="137"/>
      <c r="O6339" s="121"/>
    </row>
    <row r="6340" spans="1:15" x14ac:dyDescent="0.25">
      <c r="A6340" s="139">
        <v>201</v>
      </c>
      <c r="B6340" s="135" t="s">
        <v>307</v>
      </c>
      <c r="C6340" s="134" t="s">
        <v>2102</v>
      </c>
      <c r="D6340" s="135">
        <v>7619</v>
      </c>
      <c r="E6340" s="135" t="s">
        <v>2289</v>
      </c>
      <c r="F6340" s="135">
        <v>1</v>
      </c>
      <c r="G6340" s="136">
        <v>10</v>
      </c>
      <c r="H6340" s="135" t="s">
        <v>2299</v>
      </c>
      <c r="I6340" s="135">
        <v>80</v>
      </c>
      <c r="J6340" s="135" t="s">
        <v>2151</v>
      </c>
      <c r="K6340" s="135" t="s">
        <v>2152</v>
      </c>
      <c r="L6340" s="135" t="s">
        <v>193</v>
      </c>
      <c r="M6340" s="135"/>
      <c r="N6340" s="137"/>
      <c r="O6340" s="121"/>
    </row>
    <row r="6341" spans="1:15" x14ac:dyDescent="0.25">
      <c r="A6341" s="139">
        <v>201</v>
      </c>
      <c r="B6341" s="135" t="s">
        <v>307</v>
      </c>
      <c r="C6341" s="134" t="s">
        <v>2102</v>
      </c>
      <c r="D6341" s="135">
        <v>7620</v>
      </c>
      <c r="E6341" s="135" t="s">
        <v>2289</v>
      </c>
      <c r="F6341" s="135">
        <v>1</v>
      </c>
      <c r="G6341" s="136">
        <v>11</v>
      </c>
      <c r="H6341" s="135" t="s">
        <v>2300</v>
      </c>
      <c r="I6341" s="135">
        <v>80</v>
      </c>
      <c r="J6341" s="135" t="s">
        <v>2112</v>
      </c>
      <c r="K6341" s="135" t="s">
        <v>2113</v>
      </c>
      <c r="L6341" s="135" t="s">
        <v>194</v>
      </c>
      <c r="M6341" s="135"/>
      <c r="N6341" s="137"/>
      <c r="O6341" s="121"/>
    </row>
    <row r="6342" spans="1:15" x14ac:dyDescent="0.25">
      <c r="A6342" s="139">
        <v>201</v>
      </c>
      <c r="B6342" s="135" t="s">
        <v>307</v>
      </c>
      <c r="C6342" s="134" t="s">
        <v>2102</v>
      </c>
      <c r="D6342" s="135">
        <v>7621</v>
      </c>
      <c r="E6342" s="135" t="s">
        <v>2289</v>
      </c>
      <c r="F6342" s="135">
        <v>1</v>
      </c>
      <c r="G6342" s="136">
        <v>12</v>
      </c>
      <c r="H6342" s="135" t="s">
        <v>2301</v>
      </c>
      <c r="I6342" s="135">
        <v>80</v>
      </c>
      <c r="J6342" s="135" t="s">
        <v>2112</v>
      </c>
      <c r="K6342" s="135" t="s">
        <v>2113</v>
      </c>
      <c r="L6342" s="135" t="s">
        <v>194</v>
      </c>
      <c r="M6342" s="135"/>
      <c r="N6342" s="137"/>
      <c r="O6342" s="121"/>
    </row>
    <row r="6343" spans="1:15" x14ac:dyDescent="0.25">
      <c r="A6343" s="139">
        <v>201</v>
      </c>
      <c r="B6343" s="135" t="s">
        <v>307</v>
      </c>
      <c r="C6343" s="134" t="s">
        <v>2102</v>
      </c>
      <c r="D6343" s="135">
        <v>7622</v>
      </c>
      <c r="E6343" s="135" t="s">
        <v>2289</v>
      </c>
      <c r="F6343" s="135">
        <v>1</v>
      </c>
      <c r="G6343" s="136">
        <v>13</v>
      </c>
      <c r="H6343" s="135" t="s">
        <v>2302</v>
      </c>
      <c r="I6343" s="135">
        <v>80</v>
      </c>
      <c r="J6343" s="135" t="s">
        <v>2112</v>
      </c>
      <c r="K6343" s="135" t="s">
        <v>2113</v>
      </c>
      <c r="L6343" s="135" t="s">
        <v>194</v>
      </c>
      <c r="M6343" s="135"/>
      <c r="N6343" s="137"/>
      <c r="O6343" s="121"/>
    </row>
    <row r="6344" spans="1:15" x14ac:dyDescent="0.25">
      <c r="A6344" s="139">
        <v>201</v>
      </c>
      <c r="B6344" s="135" t="s">
        <v>307</v>
      </c>
      <c r="C6344" s="134" t="s">
        <v>2102</v>
      </c>
      <c r="D6344" s="135">
        <v>7623</v>
      </c>
      <c r="E6344" s="135" t="s">
        <v>2289</v>
      </c>
      <c r="F6344" s="135">
        <v>1</v>
      </c>
      <c r="G6344" s="136">
        <v>14</v>
      </c>
      <c r="H6344" s="135" t="s">
        <v>2303</v>
      </c>
      <c r="I6344" s="135">
        <v>850</v>
      </c>
      <c r="J6344" s="135" t="s">
        <v>2115</v>
      </c>
      <c r="K6344" s="135" t="s">
        <v>2116</v>
      </c>
      <c r="L6344" s="135" t="s">
        <v>2117</v>
      </c>
      <c r="M6344" s="135"/>
      <c r="N6344" s="137"/>
      <c r="O6344" s="121"/>
    </row>
    <row r="6345" spans="1:15" x14ac:dyDescent="0.25">
      <c r="A6345" s="139">
        <v>201</v>
      </c>
      <c r="B6345" s="135" t="s">
        <v>307</v>
      </c>
      <c r="C6345" s="134" t="s">
        <v>2102</v>
      </c>
      <c r="D6345" s="135">
        <v>7624</v>
      </c>
      <c r="E6345" s="135" t="s">
        <v>2289</v>
      </c>
      <c r="F6345" s="135">
        <v>1</v>
      </c>
      <c r="G6345" s="136">
        <v>15</v>
      </c>
      <c r="H6345" s="135" t="s">
        <v>2304</v>
      </c>
      <c r="I6345" s="135">
        <v>850</v>
      </c>
      <c r="J6345" s="135" t="s">
        <v>2115</v>
      </c>
      <c r="K6345" s="135" t="s">
        <v>2116</v>
      </c>
      <c r="L6345" s="135" t="s">
        <v>2117</v>
      </c>
      <c r="M6345" s="135"/>
      <c r="N6345" s="137"/>
      <c r="O6345" s="121"/>
    </row>
    <row r="6346" spans="1:15" x14ac:dyDescent="0.25">
      <c r="A6346" s="139">
        <v>201</v>
      </c>
      <c r="B6346" s="135" t="s">
        <v>307</v>
      </c>
      <c r="C6346" s="134" t="s">
        <v>2102</v>
      </c>
      <c r="D6346" s="135">
        <v>7625</v>
      </c>
      <c r="E6346" s="135" t="s">
        <v>2289</v>
      </c>
      <c r="F6346" s="135">
        <v>1</v>
      </c>
      <c r="G6346" s="136" t="s">
        <v>2256</v>
      </c>
      <c r="H6346" s="135" t="s">
        <v>4727</v>
      </c>
      <c r="I6346" s="135">
        <v>840</v>
      </c>
      <c r="J6346" s="135" t="s">
        <v>2115</v>
      </c>
      <c r="K6346" s="135" t="s">
        <v>2116</v>
      </c>
      <c r="L6346" s="135" t="s">
        <v>2117</v>
      </c>
      <c r="M6346" s="135"/>
      <c r="N6346" s="137"/>
      <c r="O6346" s="121"/>
    </row>
    <row r="6347" spans="1:15" x14ac:dyDescent="0.25">
      <c r="A6347" s="139">
        <v>201</v>
      </c>
      <c r="B6347" s="135" t="s">
        <v>307</v>
      </c>
      <c r="C6347" s="134" t="s">
        <v>2102</v>
      </c>
      <c r="D6347" s="135">
        <v>7626</v>
      </c>
      <c r="E6347" s="135" t="s">
        <v>2289</v>
      </c>
      <c r="F6347" s="135">
        <v>1</v>
      </c>
      <c r="G6347" s="136" t="s">
        <v>2742</v>
      </c>
      <c r="H6347" s="135" t="s">
        <v>4728</v>
      </c>
      <c r="I6347" s="135">
        <v>664</v>
      </c>
      <c r="J6347" s="135" t="s">
        <v>2112</v>
      </c>
      <c r="K6347" s="135" t="s">
        <v>2113</v>
      </c>
      <c r="L6347" s="135" t="s">
        <v>194</v>
      </c>
      <c r="M6347" s="135"/>
      <c r="N6347" s="137"/>
      <c r="O6347" s="121"/>
    </row>
    <row r="6348" spans="1:15" x14ac:dyDescent="0.25">
      <c r="A6348" s="139">
        <v>201</v>
      </c>
      <c r="B6348" s="135" t="s">
        <v>307</v>
      </c>
      <c r="C6348" s="134" t="s">
        <v>2102</v>
      </c>
      <c r="D6348" s="135">
        <v>7627</v>
      </c>
      <c r="E6348" s="135" t="s">
        <v>2289</v>
      </c>
      <c r="F6348" s="135">
        <v>1</v>
      </c>
      <c r="G6348" s="136">
        <v>17</v>
      </c>
      <c r="H6348" s="135" t="s">
        <v>2306</v>
      </c>
      <c r="I6348" s="135">
        <v>925</v>
      </c>
      <c r="J6348" s="135" t="s">
        <v>2115</v>
      </c>
      <c r="K6348" s="135" t="s">
        <v>2116</v>
      </c>
      <c r="L6348" s="135" t="s">
        <v>2117</v>
      </c>
      <c r="M6348" s="135"/>
      <c r="N6348" s="137"/>
      <c r="O6348" s="121"/>
    </row>
    <row r="6349" spans="1:15" x14ac:dyDescent="0.25">
      <c r="A6349" s="139">
        <v>201</v>
      </c>
      <c r="B6349" s="135" t="s">
        <v>307</v>
      </c>
      <c r="C6349" s="134" t="s">
        <v>2102</v>
      </c>
      <c r="D6349" s="135">
        <v>7628</v>
      </c>
      <c r="E6349" s="135" t="s">
        <v>2289</v>
      </c>
      <c r="F6349" s="135">
        <v>1</v>
      </c>
      <c r="G6349" s="136">
        <v>18</v>
      </c>
      <c r="H6349" s="135" t="s">
        <v>2307</v>
      </c>
      <c r="I6349" s="135">
        <v>1350</v>
      </c>
      <c r="J6349" s="135" t="s">
        <v>2115</v>
      </c>
      <c r="K6349" s="135" t="s">
        <v>2116</v>
      </c>
      <c r="L6349" s="135" t="s">
        <v>2117</v>
      </c>
      <c r="M6349" s="135"/>
      <c r="N6349" s="137"/>
      <c r="O6349" s="121"/>
    </row>
    <row r="6350" spans="1:15" x14ac:dyDescent="0.25">
      <c r="A6350" s="139">
        <v>201</v>
      </c>
      <c r="B6350" s="135" t="s">
        <v>307</v>
      </c>
      <c r="C6350" s="134" t="s">
        <v>2102</v>
      </c>
      <c r="D6350" s="135">
        <v>7629</v>
      </c>
      <c r="E6350" s="135" t="s">
        <v>2289</v>
      </c>
      <c r="F6350" s="135">
        <v>1</v>
      </c>
      <c r="G6350" s="140">
        <v>19</v>
      </c>
      <c r="H6350" s="135" t="s">
        <v>2308</v>
      </c>
      <c r="I6350" s="135">
        <v>850</v>
      </c>
      <c r="J6350" s="135" t="s">
        <v>2115</v>
      </c>
      <c r="K6350" s="135" t="s">
        <v>2116</v>
      </c>
      <c r="L6350" s="135" t="s">
        <v>2117</v>
      </c>
      <c r="M6350" s="135"/>
      <c r="N6350" s="137"/>
      <c r="O6350" s="121"/>
    </row>
    <row r="6351" spans="1:15" x14ac:dyDescent="0.25">
      <c r="A6351" s="139">
        <v>201</v>
      </c>
      <c r="B6351" s="135" t="s">
        <v>307</v>
      </c>
      <c r="C6351" s="134" t="s">
        <v>2102</v>
      </c>
      <c r="D6351" s="135">
        <v>7630</v>
      </c>
      <c r="E6351" s="135" t="s">
        <v>2325</v>
      </c>
      <c r="F6351" s="135">
        <v>1</v>
      </c>
      <c r="G6351" s="140" t="s">
        <v>2465</v>
      </c>
      <c r="H6351" s="135" t="s">
        <v>2466</v>
      </c>
      <c r="I6351" s="135">
        <v>63</v>
      </c>
      <c r="J6351" s="135" t="s">
        <v>2151</v>
      </c>
      <c r="K6351" s="135" t="s">
        <v>2152</v>
      </c>
      <c r="L6351" s="135" t="s">
        <v>193</v>
      </c>
      <c r="M6351" s="135"/>
      <c r="N6351" s="137"/>
      <c r="O6351" s="121"/>
    </row>
    <row r="6352" spans="1:15" x14ac:dyDescent="0.25">
      <c r="A6352" s="139">
        <v>201</v>
      </c>
      <c r="B6352" s="135" t="s">
        <v>307</v>
      </c>
      <c r="C6352" s="134" t="s">
        <v>2102</v>
      </c>
      <c r="D6352" s="135">
        <v>7631</v>
      </c>
      <c r="E6352" s="135" t="s">
        <v>2325</v>
      </c>
      <c r="F6352" s="135">
        <v>1</v>
      </c>
      <c r="G6352" s="140" t="s">
        <v>2467</v>
      </c>
      <c r="H6352" s="135" t="s">
        <v>2468</v>
      </c>
      <c r="I6352" s="135">
        <v>70</v>
      </c>
      <c r="J6352" s="135" t="s">
        <v>2151</v>
      </c>
      <c r="K6352" s="135" t="s">
        <v>2152</v>
      </c>
      <c r="L6352" s="135" t="s">
        <v>193</v>
      </c>
      <c r="M6352" s="135"/>
      <c r="N6352" s="137"/>
      <c r="O6352" s="121"/>
    </row>
    <row r="6353" spans="1:15" x14ac:dyDescent="0.25">
      <c r="A6353" s="139">
        <v>201</v>
      </c>
      <c r="B6353" s="135" t="s">
        <v>307</v>
      </c>
      <c r="C6353" s="134" t="s">
        <v>2102</v>
      </c>
      <c r="D6353" s="135">
        <v>7632</v>
      </c>
      <c r="E6353" s="135" t="s">
        <v>2325</v>
      </c>
      <c r="F6353" s="135">
        <v>1</v>
      </c>
      <c r="G6353" s="136" t="s">
        <v>2469</v>
      </c>
      <c r="H6353" s="135" t="s">
        <v>2470</v>
      </c>
      <c r="I6353" s="135">
        <v>144</v>
      </c>
      <c r="J6353" s="135" t="s">
        <v>2151</v>
      </c>
      <c r="K6353" s="135" t="s">
        <v>2152</v>
      </c>
      <c r="L6353" s="135" t="s">
        <v>193</v>
      </c>
      <c r="M6353" s="135"/>
      <c r="N6353" s="137"/>
      <c r="O6353" s="121"/>
    </row>
    <row r="6354" spans="1:15" x14ac:dyDescent="0.25">
      <c r="A6354" s="139">
        <v>201</v>
      </c>
      <c r="B6354" s="135" t="s">
        <v>307</v>
      </c>
      <c r="C6354" s="134" t="s">
        <v>2102</v>
      </c>
      <c r="D6354" s="135">
        <v>7633</v>
      </c>
      <c r="E6354" s="135" t="s">
        <v>2325</v>
      </c>
      <c r="F6354" s="135">
        <v>1</v>
      </c>
      <c r="G6354" s="140" t="s">
        <v>2471</v>
      </c>
      <c r="H6354" s="135" t="s">
        <v>2472</v>
      </c>
      <c r="I6354" s="135">
        <v>104</v>
      </c>
      <c r="J6354" s="135" t="s">
        <v>2105</v>
      </c>
      <c r="K6354" s="135" t="s">
        <v>2106</v>
      </c>
      <c r="L6354" s="135" t="s">
        <v>193</v>
      </c>
      <c r="M6354" s="135"/>
      <c r="N6354" s="137"/>
      <c r="O6354" s="121"/>
    </row>
    <row r="6355" spans="1:15" x14ac:dyDescent="0.25">
      <c r="A6355" s="139">
        <v>201</v>
      </c>
      <c r="B6355" s="135" t="s">
        <v>307</v>
      </c>
      <c r="C6355" s="134" t="s">
        <v>2102</v>
      </c>
      <c r="D6355" s="135">
        <v>7634</v>
      </c>
      <c r="E6355" s="135" t="s">
        <v>2325</v>
      </c>
      <c r="F6355" s="135">
        <v>1</v>
      </c>
      <c r="G6355" s="136" t="s">
        <v>2475</v>
      </c>
      <c r="H6355" s="135" t="s">
        <v>2476</v>
      </c>
      <c r="I6355" s="135">
        <v>104</v>
      </c>
      <c r="J6355" s="135" t="s">
        <v>2151</v>
      </c>
      <c r="K6355" s="135" t="s">
        <v>2152</v>
      </c>
      <c r="L6355" s="135" t="s">
        <v>193</v>
      </c>
      <c r="M6355" s="135"/>
      <c r="N6355" s="137"/>
      <c r="O6355" s="121"/>
    </row>
    <row r="6356" spans="1:15" x14ac:dyDescent="0.25">
      <c r="A6356" s="139">
        <v>201</v>
      </c>
      <c r="B6356" s="135" t="s">
        <v>307</v>
      </c>
      <c r="C6356" s="134" t="s">
        <v>2102</v>
      </c>
      <c r="D6356" s="135">
        <v>7635</v>
      </c>
      <c r="E6356" s="135" t="s">
        <v>2325</v>
      </c>
      <c r="F6356" s="135">
        <v>1</v>
      </c>
      <c r="G6356" s="136" t="s">
        <v>2473</v>
      </c>
      <c r="H6356" s="135" t="s">
        <v>2474</v>
      </c>
      <c r="I6356" s="135">
        <v>60</v>
      </c>
      <c r="J6356" s="135" t="s">
        <v>2108</v>
      </c>
      <c r="K6356" s="135" t="s">
        <v>2109</v>
      </c>
      <c r="L6356" s="135" t="s">
        <v>193</v>
      </c>
      <c r="M6356" s="135"/>
      <c r="N6356" s="137"/>
      <c r="O6356" s="121"/>
    </row>
    <row r="6357" spans="1:15" x14ac:dyDescent="0.25">
      <c r="A6357" s="139">
        <v>201</v>
      </c>
      <c r="B6357" s="135" t="s">
        <v>307</v>
      </c>
      <c r="C6357" s="134" t="s">
        <v>2102</v>
      </c>
      <c r="D6357" s="135">
        <v>7636</v>
      </c>
      <c r="E6357" s="135" t="s">
        <v>2325</v>
      </c>
      <c r="F6357" s="135">
        <v>1</v>
      </c>
      <c r="G6357" s="136" t="s">
        <v>2477</v>
      </c>
      <c r="H6357" s="135" t="s">
        <v>2478</v>
      </c>
      <c r="I6357" s="135">
        <v>60</v>
      </c>
      <c r="J6357" s="135" t="s">
        <v>2108</v>
      </c>
      <c r="K6357" s="135" t="s">
        <v>2109</v>
      </c>
      <c r="L6357" s="135" t="s">
        <v>193</v>
      </c>
      <c r="M6357" s="135"/>
      <c r="N6357" s="137"/>
      <c r="O6357" s="121"/>
    </row>
    <row r="6358" spans="1:15" x14ac:dyDescent="0.25">
      <c r="A6358" s="139">
        <v>201</v>
      </c>
      <c r="B6358" s="135" t="s">
        <v>307</v>
      </c>
      <c r="C6358" s="134" t="s">
        <v>2102</v>
      </c>
      <c r="D6358" s="135">
        <v>7637</v>
      </c>
      <c r="E6358" s="135" t="s">
        <v>2325</v>
      </c>
      <c r="F6358" s="135">
        <v>1</v>
      </c>
      <c r="G6358" s="136" t="s">
        <v>2486</v>
      </c>
      <c r="H6358" s="135" t="s">
        <v>4729</v>
      </c>
      <c r="I6358" s="135">
        <v>60</v>
      </c>
      <c r="J6358" s="135" t="s">
        <v>2151</v>
      </c>
      <c r="K6358" s="135" t="s">
        <v>2152</v>
      </c>
      <c r="L6358" s="135" t="s">
        <v>193</v>
      </c>
      <c r="M6358" s="135"/>
      <c r="N6358" s="137"/>
      <c r="O6358" s="121"/>
    </row>
    <row r="6359" spans="1:15" x14ac:dyDescent="0.25">
      <c r="A6359" s="139">
        <v>201</v>
      </c>
      <c r="B6359" s="135" t="s">
        <v>307</v>
      </c>
      <c r="C6359" s="134" t="s">
        <v>2102</v>
      </c>
      <c r="D6359" s="135">
        <v>7638</v>
      </c>
      <c r="E6359" s="135" t="s">
        <v>2325</v>
      </c>
      <c r="F6359" s="135">
        <v>1</v>
      </c>
      <c r="G6359" s="136" t="s">
        <v>2488</v>
      </c>
      <c r="H6359" s="135" t="s">
        <v>4730</v>
      </c>
      <c r="I6359" s="135">
        <v>60</v>
      </c>
      <c r="J6359" s="135" t="s">
        <v>2151</v>
      </c>
      <c r="K6359" s="135" t="s">
        <v>2152</v>
      </c>
      <c r="L6359" s="135" t="s">
        <v>193</v>
      </c>
      <c r="M6359" s="135"/>
      <c r="N6359" s="137"/>
      <c r="O6359" s="121"/>
    </row>
    <row r="6360" spans="1:15" x14ac:dyDescent="0.25">
      <c r="A6360" s="139">
        <v>201</v>
      </c>
      <c r="B6360" s="135" t="s">
        <v>307</v>
      </c>
      <c r="C6360" s="134" t="s">
        <v>2102</v>
      </c>
      <c r="D6360" s="135">
        <v>7639</v>
      </c>
      <c r="E6360" s="135" t="s">
        <v>2325</v>
      </c>
      <c r="F6360" s="135">
        <v>1</v>
      </c>
      <c r="G6360" s="136" t="s">
        <v>2490</v>
      </c>
      <c r="H6360" s="135" t="s">
        <v>4731</v>
      </c>
      <c r="I6360" s="135">
        <v>120</v>
      </c>
      <c r="J6360" s="135" t="s">
        <v>2151</v>
      </c>
      <c r="K6360" s="135" t="s">
        <v>2152</v>
      </c>
      <c r="L6360" s="135" t="s">
        <v>193</v>
      </c>
      <c r="M6360" s="135"/>
      <c r="N6360" s="137"/>
      <c r="O6360" s="121"/>
    </row>
    <row r="6361" spans="1:15" x14ac:dyDescent="0.25">
      <c r="A6361" s="139">
        <v>201</v>
      </c>
      <c r="B6361" s="135" t="s">
        <v>307</v>
      </c>
      <c r="C6361" s="134" t="s">
        <v>2102</v>
      </c>
      <c r="D6361" s="135">
        <v>7640</v>
      </c>
      <c r="E6361" s="135" t="s">
        <v>2325</v>
      </c>
      <c r="F6361" s="135">
        <v>1</v>
      </c>
      <c r="G6361" s="136" t="s">
        <v>2492</v>
      </c>
      <c r="H6361" s="135" t="s">
        <v>4732</v>
      </c>
      <c r="I6361" s="135">
        <v>120</v>
      </c>
      <c r="J6361" s="135" t="s">
        <v>2151</v>
      </c>
      <c r="K6361" s="135" t="s">
        <v>2152</v>
      </c>
      <c r="L6361" s="135" t="s">
        <v>193</v>
      </c>
      <c r="M6361" s="135"/>
      <c r="N6361" s="137"/>
      <c r="O6361" s="121"/>
    </row>
    <row r="6362" spans="1:15" x14ac:dyDescent="0.25">
      <c r="A6362" s="139">
        <v>201</v>
      </c>
      <c r="B6362" s="135" t="s">
        <v>307</v>
      </c>
      <c r="C6362" s="134" t="s">
        <v>2102</v>
      </c>
      <c r="D6362" s="135">
        <v>7641</v>
      </c>
      <c r="E6362" s="135" t="s">
        <v>2325</v>
      </c>
      <c r="F6362" s="135">
        <v>1</v>
      </c>
      <c r="G6362" s="136" t="s">
        <v>2494</v>
      </c>
      <c r="H6362" s="135" t="s">
        <v>4733</v>
      </c>
      <c r="I6362" s="135">
        <v>91</v>
      </c>
      <c r="J6362" s="135" t="s">
        <v>2151</v>
      </c>
      <c r="K6362" s="135" t="s">
        <v>2152</v>
      </c>
      <c r="L6362" s="135" t="s">
        <v>193</v>
      </c>
      <c r="M6362" s="135"/>
      <c r="N6362" s="137"/>
      <c r="O6362" s="121"/>
    </row>
    <row r="6363" spans="1:15" x14ac:dyDescent="0.25">
      <c r="A6363" s="139">
        <v>201</v>
      </c>
      <c r="B6363" s="135" t="s">
        <v>307</v>
      </c>
      <c r="C6363" s="134" t="s">
        <v>2102</v>
      </c>
      <c r="D6363" s="135">
        <v>7642</v>
      </c>
      <c r="E6363" s="135" t="s">
        <v>2325</v>
      </c>
      <c r="F6363" s="135">
        <v>1</v>
      </c>
      <c r="G6363" s="136" t="s">
        <v>4734</v>
      </c>
      <c r="H6363" s="135" t="s">
        <v>4735</v>
      </c>
      <c r="I6363" s="135">
        <v>960</v>
      </c>
      <c r="J6363" s="135" t="s">
        <v>2115</v>
      </c>
      <c r="K6363" s="135" t="s">
        <v>2116</v>
      </c>
      <c r="L6363" s="135" t="s">
        <v>2117</v>
      </c>
      <c r="M6363" s="135"/>
      <c r="N6363" s="137"/>
      <c r="O6363" s="121"/>
    </row>
    <row r="6364" spans="1:15" x14ac:dyDescent="0.25">
      <c r="A6364" s="139">
        <v>201</v>
      </c>
      <c r="B6364" s="135" t="s">
        <v>307</v>
      </c>
      <c r="C6364" s="134" t="s">
        <v>2102</v>
      </c>
      <c r="D6364" s="135">
        <v>7643</v>
      </c>
      <c r="E6364" s="135" t="s">
        <v>2325</v>
      </c>
      <c r="F6364" s="135">
        <v>1</v>
      </c>
      <c r="G6364" s="136" t="s">
        <v>4736</v>
      </c>
      <c r="H6364" s="135" t="s">
        <v>4737</v>
      </c>
      <c r="I6364" s="135">
        <v>960</v>
      </c>
      <c r="J6364" s="135" t="s">
        <v>2115</v>
      </c>
      <c r="K6364" s="135" t="s">
        <v>2116</v>
      </c>
      <c r="L6364" s="135" t="s">
        <v>2117</v>
      </c>
      <c r="M6364" s="135"/>
      <c r="N6364" s="137"/>
      <c r="O6364" s="121"/>
    </row>
    <row r="6365" spans="1:15" x14ac:dyDescent="0.25">
      <c r="A6365" s="139">
        <v>201</v>
      </c>
      <c r="B6365" s="135" t="s">
        <v>307</v>
      </c>
      <c r="C6365" s="134" t="s">
        <v>2102</v>
      </c>
      <c r="D6365" s="135">
        <v>7644</v>
      </c>
      <c r="E6365" s="135" t="s">
        <v>2325</v>
      </c>
      <c r="F6365" s="135">
        <v>1</v>
      </c>
      <c r="G6365" s="136" t="s">
        <v>3917</v>
      </c>
      <c r="H6365" s="135" t="s">
        <v>4738</v>
      </c>
      <c r="I6365" s="135">
        <v>960</v>
      </c>
      <c r="J6365" s="135" t="s">
        <v>2115</v>
      </c>
      <c r="K6365" s="135" t="s">
        <v>2116</v>
      </c>
      <c r="L6365" s="135" t="s">
        <v>2117</v>
      </c>
      <c r="M6365" s="135"/>
      <c r="N6365" s="137"/>
      <c r="O6365" s="121"/>
    </row>
    <row r="6366" spans="1:15" x14ac:dyDescent="0.25">
      <c r="A6366" s="139">
        <v>201</v>
      </c>
      <c r="B6366" s="135" t="s">
        <v>307</v>
      </c>
      <c r="C6366" s="134" t="s">
        <v>2102</v>
      </c>
      <c r="D6366" s="135">
        <v>7645</v>
      </c>
      <c r="E6366" s="135" t="s">
        <v>2325</v>
      </c>
      <c r="F6366" s="135">
        <v>1</v>
      </c>
      <c r="G6366" s="136" t="s">
        <v>4739</v>
      </c>
      <c r="H6366" s="135" t="s">
        <v>4740</v>
      </c>
      <c r="I6366" s="135">
        <v>960</v>
      </c>
      <c r="J6366" s="135" t="s">
        <v>2151</v>
      </c>
      <c r="K6366" s="135" t="s">
        <v>2152</v>
      </c>
      <c r="L6366" s="135" t="s">
        <v>193</v>
      </c>
      <c r="M6366" s="135"/>
      <c r="N6366" s="137"/>
      <c r="O6366" s="121"/>
    </row>
    <row r="6367" spans="1:15" x14ac:dyDescent="0.25">
      <c r="A6367" s="139">
        <v>201</v>
      </c>
      <c r="B6367" s="135" t="s">
        <v>307</v>
      </c>
      <c r="C6367" s="134" t="s">
        <v>2102</v>
      </c>
      <c r="D6367" s="135">
        <v>7646</v>
      </c>
      <c r="E6367" s="135" t="s">
        <v>2325</v>
      </c>
      <c r="F6367" s="135">
        <v>1</v>
      </c>
      <c r="G6367" s="136">
        <v>42</v>
      </c>
      <c r="H6367" s="135" t="s">
        <v>2417</v>
      </c>
      <c r="I6367" s="135">
        <v>1680</v>
      </c>
      <c r="J6367" s="135" t="s">
        <v>2115</v>
      </c>
      <c r="K6367" s="135" t="s">
        <v>2116</v>
      </c>
      <c r="L6367" s="135" t="s">
        <v>2117</v>
      </c>
      <c r="M6367" s="135"/>
      <c r="N6367" s="137"/>
      <c r="O6367" s="121"/>
    </row>
    <row r="6368" spans="1:15" x14ac:dyDescent="0.25">
      <c r="A6368" s="139">
        <v>201</v>
      </c>
      <c r="B6368" s="135" t="s">
        <v>307</v>
      </c>
      <c r="C6368" s="134" t="s">
        <v>2102</v>
      </c>
      <c r="D6368" s="135">
        <v>7647</v>
      </c>
      <c r="E6368" s="135" t="s">
        <v>682</v>
      </c>
      <c r="F6368" s="135">
        <v>1</v>
      </c>
      <c r="G6368" s="136" t="s">
        <v>2465</v>
      </c>
      <c r="H6368" s="135" t="s">
        <v>2479</v>
      </c>
      <c r="I6368" s="135">
        <v>60</v>
      </c>
      <c r="J6368" s="135" t="s">
        <v>2108</v>
      </c>
      <c r="K6368" s="135" t="s">
        <v>2109</v>
      </c>
      <c r="L6368" s="135" t="s">
        <v>193</v>
      </c>
      <c r="M6368" s="135"/>
      <c r="N6368" s="137"/>
      <c r="O6368" s="121"/>
    </row>
    <row r="6369" spans="1:15" x14ac:dyDescent="0.25">
      <c r="A6369" s="139">
        <v>201</v>
      </c>
      <c r="B6369" s="135" t="s">
        <v>307</v>
      </c>
      <c r="C6369" s="134" t="s">
        <v>2102</v>
      </c>
      <c r="D6369" s="135">
        <v>7648</v>
      </c>
      <c r="E6369" s="135" t="s">
        <v>682</v>
      </c>
      <c r="F6369" s="135">
        <v>1</v>
      </c>
      <c r="G6369" s="136">
        <v>31</v>
      </c>
      <c r="H6369" s="135" t="s">
        <v>4741</v>
      </c>
      <c r="I6369" s="135">
        <v>120</v>
      </c>
      <c r="J6369" s="135" t="s">
        <v>2112</v>
      </c>
      <c r="K6369" s="135" t="s">
        <v>2113</v>
      </c>
      <c r="L6369" s="135" t="s">
        <v>194</v>
      </c>
      <c r="M6369" s="135"/>
      <c r="N6369" s="137"/>
      <c r="O6369" s="121"/>
    </row>
    <row r="6370" spans="1:15" x14ac:dyDescent="0.25">
      <c r="A6370" s="139">
        <v>201</v>
      </c>
      <c r="B6370" s="135" t="s">
        <v>307</v>
      </c>
      <c r="C6370" s="134" t="s">
        <v>2102</v>
      </c>
      <c r="D6370" s="135">
        <v>7649</v>
      </c>
      <c r="E6370" s="135" t="s">
        <v>682</v>
      </c>
      <c r="F6370" s="135">
        <v>1</v>
      </c>
      <c r="G6370" s="140">
        <v>32</v>
      </c>
      <c r="H6370" s="135" t="s">
        <v>4742</v>
      </c>
      <c r="I6370" s="135">
        <v>425</v>
      </c>
      <c r="J6370" s="135" t="s">
        <v>2112</v>
      </c>
      <c r="K6370" s="135" t="s">
        <v>2113</v>
      </c>
      <c r="L6370" s="135" t="s">
        <v>194</v>
      </c>
      <c r="M6370" s="135"/>
      <c r="N6370" s="137"/>
      <c r="O6370" s="121"/>
    </row>
    <row r="6371" spans="1:15" x14ac:dyDescent="0.25">
      <c r="A6371" s="139">
        <v>201</v>
      </c>
      <c r="B6371" s="135" t="s">
        <v>307</v>
      </c>
      <c r="C6371" s="134" t="s">
        <v>2102</v>
      </c>
      <c r="D6371" s="135">
        <v>7650</v>
      </c>
      <c r="E6371" s="135" t="s">
        <v>682</v>
      </c>
      <c r="F6371" s="135">
        <v>1</v>
      </c>
      <c r="G6371" s="136">
        <v>33</v>
      </c>
      <c r="H6371" s="135" t="s">
        <v>4743</v>
      </c>
      <c r="I6371" s="135">
        <v>165</v>
      </c>
      <c r="J6371" s="135" t="s">
        <v>2151</v>
      </c>
      <c r="K6371" s="135" t="s">
        <v>2152</v>
      </c>
      <c r="L6371" s="135" t="s">
        <v>193</v>
      </c>
      <c r="M6371" s="135"/>
      <c r="N6371" s="137"/>
      <c r="O6371" s="121"/>
    </row>
    <row r="6372" spans="1:15" x14ac:dyDescent="0.25">
      <c r="A6372" s="139">
        <v>201</v>
      </c>
      <c r="B6372" s="135" t="s">
        <v>307</v>
      </c>
      <c r="C6372" s="134" t="s">
        <v>2102</v>
      </c>
      <c r="D6372" s="135">
        <v>7651</v>
      </c>
      <c r="E6372" s="135" t="s">
        <v>682</v>
      </c>
      <c r="F6372" s="135">
        <v>1</v>
      </c>
      <c r="G6372" s="136">
        <v>34</v>
      </c>
      <c r="H6372" s="135" t="s">
        <v>4744</v>
      </c>
      <c r="I6372" s="135">
        <v>88</v>
      </c>
      <c r="J6372" s="135" t="s">
        <v>2112</v>
      </c>
      <c r="K6372" s="135" t="s">
        <v>2113</v>
      </c>
      <c r="L6372" s="135" t="s">
        <v>194</v>
      </c>
      <c r="M6372" s="135"/>
      <c r="N6372" s="137"/>
      <c r="O6372" s="121"/>
    </row>
    <row r="6373" spans="1:15" x14ac:dyDescent="0.25">
      <c r="A6373" s="139">
        <v>201</v>
      </c>
      <c r="B6373" s="135" t="s">
        <v>307</v>
      </c>
      <c r="C6373" s="134" t="s">
        <v>2102</v>
      </c>
      <c r="D6373" s="135">
        <v>7652</v>
      </c>
      <c r="E6373" s="135" t="s">
        <v>682</v>
      </c>
      <c r="F6373" s="135">
        <v>1</v>
      </c>
      <c r="G6373" s="136">
        <v>35</v>
      </c>
      <c r="H6373" s="135" t="s">
        <v>4745</v>
      </c>
      <c r="I6373" s="135">
        <v>120</v>
      </c>
      <c r="J6373" s="135" t="s">
        <v>2112</v>
      </c>
      <c r="K6373" s="135" t="s">
        <v>2113</v>
      </c>
      <c r="L6373" s="135" t="s">
        <v>194</v>
      </c>
      <c r="M6373" s="135"/>
      <c r="N6373" s="137"/>
      <c r="O6373" s="121"/>
    </row>
    <row r="6374" spans="1:15" x14ac:dyDescent="0.25">
      <c r="A6374" s="139">
        <v>201</v>
      </c>
      <c r="B6374" s="135" t="s">
        <v>307</v>
      </c>
      <c r="C6374" s="134" t="s">
        <v>2102</v>
      </c>
      <c r="D6374" s="135">
        <v>7653</v>
      </c>
      <c r="E6374" s="135" t="s">
        <v>682</v>
      </c>
      <c r="F6374" s="135">
        <v>1</v>
      </c>
      <c r="G6374" s="136">
        <v>36</v>
      </c>
      <c r="H6374" s="135" t="s">
        <v>4746</v>
      </c>
      <c r="I6374" s="135">
        <v>1920</v>
      </c>
      <c r="J6374" s="135" t="s">
        <v>2202</v>
      </c>
      <c r="K6374" s="135" t="s">
        <v>2203</v>
      </c>
      <c r="L6374" s="135" t="s">
        <v>190</v>
      </c>
      <c r="M6374" s="135"/>
      <c r="N6374" s="137"/>
      <c r="O6374" s="121"/>
    </row>
    <row r="6375" spans="1:15" x14ac:dyDescent="0.25">
      <c r="A6375" s="139">
        <v>201</v>
      </c>
      <c r="B6375" s="135" t="s">
        <v>307</v>
      </c>
      <c r="C6375" s="134" t="s">
        <v>2102</v>
      </c>
      <c r="D6375" s="135">
        <v>7654</v>
      </c>
      <c r="E6375" s="135" t="s">
        <v>682</v>
      </c>
      <c r="F6375" s="135">
        <v>1</v>
      </c>
      <c r="G6375" s="136">
        <v>37</v>
      </c>
      <c r="H6375" s="135" t="s">
        <v>4747</v>
      </c>
      <c r="I6375" s="135">
        <v>480</v>
      </c>
      <c r="J6375" s="135" t="s">
        <v>2138</v>
      </c>
      <c r="K6375" s="135" t="s">
        <v>2139</v>
      </c>
      <c r="L6375" s="135" t="s">
        <v>194</v>
      </c>
      <c r="M6375" s="135"/>
      <c r="N6375" s="137"/>
      <c r="O6375" s="121"/>
    </row>
    <row r="6376" spans="1:15" x14ac:dyDescent="0.25">
      <c r="A6376" s="139">
        <v>201</v>
      </c>
      <c r="B6376" s="135" t="s">
        <v>307</v>
      </c>
      <c r="C6376" s="134" t="s">
        <v>2102</v>
      </c>
      <c r="D6376" s="135">
        <v>7655</v>
      </c>
      <c r="E6376" s="135" t="s">
        <v>682</v>
      </c>
      <c r="F6376" s="135">
        <v>1</v>
      </c>
      <c r="G6376" s="136">
        <v>38</v>
      </c>
      <c r="H6376" s="135" t="s">
        <v>4748</v>
      </c>
      <c r="I6376" s="135">
        <v>512</v>
      </c>
      <c r="J6376" s="135" t="s">
        <v>2155</v>
      </c>
      <c r="K6376" s="135" t="s">
        <v>2156</v>
      </c>
      <c r="L6376" s="135" t="s">
        <v>193</v>
      </c>
      <c r="M6376" s="135"/>
      <c r="N6376" s="137"/>
      <c r="O6376" s="121"/>
    </row>
    <row r="6377" spans="1:15" x14ac:dyDescent="0.25">
      <c r="A6377" s="139">
        <v>201</v>
      </c>
      <c r="B6377" s="135" t="s">
        <v>307</v>
      </c>
      <c r="C6377" s="134" t="s">
        <v>2102</v>
      </c>
      <c r="D6377" s="135">
        <v>7656</v>
      </c>
      <c r="E6377" s="135" t="s">
        <v>682</v>
      </c>
      <c r="F6377" s="135">
        <v>1</v>
      </c>
      <c r="G6377" s="136" t="s">
        <v>2281</v>
      </c>
      <c r="H6377" s="135" t="s">
        <v>4749</v>
      </c>
      <c r="I6377" s="135">
        <v>96</v>
      </c>
      <c r="J6377" s="135" t="s">
        <v>2112</v>
      </c>
      <c r="K6377" s="135" t="s">
        <v>2113</v>
      </c>
      <c r="L6377" s="135" t="s">
        <v>194</v>
      </c>
      <c r="M6377" s="135"/>
      <c r="N6377" s="137"/>
      <c r="O6377" s="121"/>
    </row>
    <row r="6378" spans="1:15" x14ac:dyDescent="0.25">
      <c r="A6378" s="139">
        <v>201</v>
      </c>
      <c r="B6378" s="135" t="s">
        <v>307</v>
      </c>
      <c r="C6378" s="134" t="s">
        <v>2102</v>
      </c>
      <c r="D6378" s="135">
        <v>7657</v>
      </c>
      <c r="E6378" s="135" t="s">
        <v>682</v>
      </c>
      <c r="F6378" s="135">
        <v>1</v>
      </c>
      <c r="G6378" s="136" t="s">
        <v>2285</v>
      </c>
      <c r="H6378" s="135" t="s">
        <v>4750</v>
      </c>
      <c r="I6378" s="135">
        <v>117</v>
      </c>
      <c r="J6378" s="135" t="s">
        <v>2151</v>
      </c>
      <c r="K6378" s="135" t="s">
        <v>2152</v>
      </c>
      <c r="L6378" s="135" t="s">
        <v>193</v>
      </c>
      <c r="M6378" s="135"/>
      <c r="N6378" s="137"/>
      <c r="O6378" s="121"/>
    </row>
    <row r="6379" spans="1:15" x14ac:dyDescent="0.25">
      <c r="A6379" s="139">
        <v>201</v>
      </c>
      <c r="B6379" s="135" t="s">
        <v>307</v>
      </c>
      <c r="C6379" s="134" t="s">
        <v>2102</v>
      </c>
      <c r="D6379" s="135">
        <v>7658</v>
      </c>
      <c r="E6379" s="135" t="s">
        <v>2335</v>
      </c>
      <c r="F6379" s="135">
        <v>1</v>
      </c>
      <c r="G6379" s="136" t="s">
        <v>2465</v>
      </c>
      <c r="H6379" s="135" t="s">
        <v>4751</v>
      </c>
      <c r="I6379" s="135">
        <v>40</v>
      </c>
      <c r="J6379" s="135" t="s">
        <v>2155</v>
      </c>
      <c r="K6379" s="135" t="s">
        <v>2156</v>
      </c>
      <c r="L6379" s="135" t="s">
        <v>193</v>
      </c>
      <c r="M6379" s="135"/>
      <c r="N6379" s="137"/>
      <c r="O6379" s="121"/>
    </row>
    <row r="6380" spans="1:15" x14ac:dyDescent="0.25">
      <c r="A6380" s="139">
        <v>201</v>
      </c>
      <c r="B6380" s="135" t="s">
        <v>307</v>
      </c>
      <c r="C6380" s="134" t="s">
        <v>2102</v>
      </c>
      <c r="D6380" s="135">
        <v>7659</v>
      </c>
      <c r="E6380" s="135" t="s">
        <v>2335</v>
      </c>
      <c r="F6380" s="135">
        <v>1</v>
      </c>
      <c r="G6380" s="136" t="s">
        <v>2467</v>
      </c>
      <c r="H6380" s="135" t="s">
        <v>4752</v>
      </c>
      <c r="I6380" s="135">
        <v>64</v>
      </c>
      <c r="J6380" s="135" t="s">
        <v>2105</v>
      </c>
      <c r="K6380" s="135" t="s">
        <v>2106</v>
      </c>
      <c r="L6380" s="135" t="s">
        <v>193</v>
      </c>
      <c r="M6380" s="135"/>
      <c r="N6380" s="137"/>
      <c r="O6380" s="121"/>
    </row>
    <row r="6381" spans="1:15" x14ac:dyDescent="0.25">
      <c r="A6381" s="139">
        <v>201</v>
      </c>
      <c r="B6381" s="135" t="s">
        <v>307</v>
      </c>
      <c r="C6381" s="134" t="s">
        <v>2102</v>
      </c>
      <c r="D6381" s="135">
        <v>7660</v>
      </c>
      <c r="E6381" s="135" t="s">
        <v>2335</v>
      </c>
      <c r="F6381" s="135">
        <v>1</v>
      </c>
      <c r="G6381" s="136">
        <v>50</v>
      </c>
      <c r="H6381" s="135" t="s">
        <v>4753</v>
      </c>
      <c r="I6381" s="135">
        <v>876</v>
      </c>
      <c r="J6381" s="135" t="s">
        <v>2536</v>
      </c>
      <c r="K6381" s="135" t="s">
        <v>2537</v>
      </c>
      <c r="L6381" s="135" t="s">
        <v>191</v>
      </c>
      <c r="M6381" s="135"/>
      <c r="N6381" s="137"/>
      <c r="O6381" s="121"/>
    </row>
    <row r="6382" spans="1:15" x14ac:dyDescent="0.25">
      <c r="A6382" s="139">
        <v>201</v>
      </c>
      <c r="B6382" s="135" t="s">
        <v>307</v>
      </c>
      <c r="C6382" s="134" t="s">
        <v>2102</v>
      </c>
      <c r="D6382" s="135">
        <v>7661</v>
      </c>
      <c r="E6382" s="135" t="s">
        <v>2335</v>
      </c>
      <c r="F6382" s="135">
        <v>1</v>
      </c>
      <c r="G6382" s="136">
        <v>51</v>
      </c>
      <c r="H6382" s="135" t="s">
        <v>4754</v>
      </c>
      <c r="I6382" s="135">
        <v>80</v>
      </c>
      <c r="J6382" s="135" t="s">
        <v>2151</v>
      </c>
      <c r="K6382" s="135" t="s">
        <v>2152</v>
      </c>
      <c r="L6382" s="135" t="s">
        <v>193</v>
      </c>
      <c r="M6382" s="135"/>
      <c r="N6382" s="137"/>
      <c r="O6382" s="121"/>
    </row>
    <row r="6383" spans="1:15" x14ac:dyDescent="0.25">
      <c r="A6383" s="139">
        <v>201</v>
      </c>
      <c r="B6383" s="135" t="s">
        <v>307</v>
      </c>
      <c r="C6383" s="134" t="s">
        <v>2102</v>
      </c>
      <c r="D6383" s="135">
        <v>7662</v>
      </c>
      <c r="E6383" s="135" t="s">
        <v>2335</v>
      </c>
      <c r="F6383" s="135">
        <v>1</v>
      </c>
      <c r="G6383" s="136">
        <v>52</v>
      </c>
      <c r="H6383" s="135" t="s">
        <v>4755</v>
      </c>
      <c r="I6383" s="135">
        <v>88</v>
      </c>
      <c r="J6383" s="135" t="s">
        <v>2151</v>
      </c>
      <c r="K6383" s="135" t="s">
        <v>2152</v>
      </c>
      <c r="L6383" s="135" t="s">
        <v>193</v>
      </c>
      <c r="M6383" s="135"/>
      <c r="N6383" s="137"/>
      <c r="O6383" s="121"/>
    </row>
    <row r="6384" spans="1:15" x14ac:dyDescent="0.25">
      <c r="A6384" s="139">
        <v>201</v>
      </c>
      <c r="B6384" s="135" t="s">
        <v>307</v>
      </c>
      <c r="C6384" s="134" t="s">
        <v>2102</v>
      </c>
      <c r="D6384" s="135">
        <v>7663</v>
      </c>
      <c r="E6384" s="135" t="s">
        <v>2335</v>
      </c>
      <c r="F6384" s="135">
        <v>1</v>
      </c>
      <c r="G6384" s="136" t="s">
        <v>4756</v>
      </c>
      <c r="H6384" s="135" t="s">
        <v>4757</v>
      </c>
      <c r="I6384" s="135">
        <v>80</v>
      </c>
      <c r="J6384" s="135" t="s">
        <v>2108</v>
      </c>
      <c r="K6384" s="135" t="s">
        <v>2109</v>
      </c>
      <c r="L6384" s="135" t="s">
        <v>193</v>
      </c>
      <c r="M6384" s="135"/>
      <c r="N6384" s="137"/>
      <c r="O6384" s="121"/>
    </row>
    <row r="6385" spans="1:15" x14ac:dyDescent="0.25">
      <c r="A6385" s="139">
        <v>201</v>
      </c>
      <c r="B6385" s="135" t="s">
        <v>307</v>
      </c>
      <c r="C6385" s="134" t="s">
        <v>2102</v>
      </c>
      <c r="D6385" s="135">
        <v>7664</v>
      </c>
      <c r="E6385" s="135" t="s">
        <v>2335</v>
      </c>
      <c r="F6385" s="135">
        <v>1</v>
      </c>
      <c r="G6385" s="136" t="s">
        <v>4758</v>
      </c>
      <c r="H6385" s="135" t="s">
        <v>4759</v>
      </c>
      <c r="I6385" s="135">
        <v>88</v>
      </c>
      <c r="J6385" s="135" t="s">
        <v>2112</v>
      </c>
      <c r="K6385" s="135" t="s">
        <v>2113</v>
      </c>
      <c r="L6385" s="135" t="s">
        <v>194</v>
      </c>
      <c r="M6385" s="135"/>
      <c r="N6385" s="137"/>
      <c r="O6385" s="121"/>
    </row>
    <row r="6386" spans="1:15" x14ac:dyDescent="0.25">
      <c r="A6386" s="139">
        <v>201</v>
      </c>
      <c r="B6386" s="135" t="s">
        <v>307</v>
      </c>
      <c r="C6386" s="134" t="s">
        <v>2102</v>
      </c>
      <c r="D6386" s="135">
        <v>7665</v>
      </c>
      <c r="E6386" s="135" t="s">
        <v>2335</v>
      </c>
      <c r="F6386" s="135">
        <v>1</v>
      </c>
      <c r="G6386" s="136">
        <v>54</v>
      </c>
      <c r="H6386" s="135" t="s">
        <v>4760</v>
      </c>
      <c r="I6386" s="135">
        <v>196</v>
      </c>
      <c r="J6386" s="135" t="s">
        <v>2108</v>
      </c>
      <c r="K6386" s="135" t="s">
        <v>2109</v>
      </c>
      <c r="L6386" s="135" t="s">
        <v>193</v>
      </c>
      <c r="M6386" s="135"/>
      <c r="N6386" s="137"/>
      <c r="O6386" s="121"/>
    </row>
    <row r="6387" spans="1:15" x14ac:dyDescent="0.25">
      <c r="A6387" s="139">
        <v>201</v>
      </c>
      <c r="B6387" s="135" t="s">
        <v>307</v>
      </c>
      <c r="C6387" s="134" t="s">
        <v>2102</v>
      </c>
      <c r="D6387" s="135">
        <v>7666</v>
      </c>
      <c r="E6387" s="135" t="s">
        <v>2335</v>
      </c>
      <c r="F6387" s="135">
        <v>1</v>
      </c>
      <c r="G6387" s="136">
        <v>55</v>
      </c>
      <c r="H6387" s="135" t="s">
        <v>4761</v>
      </c>
      <c r="I6387" s="135">
        <v>176</v>
      </c>
      <c r="J6387" s="135" t="s">
        <v>2155</v>
      </c>
      <c r="K6387" s="135" t="s">
        <v>2156</v>
      </c>
      <c r="L6387" s="135" t="s">
        <v>193</v>
      </c>
      <c r="M6387" s="135"/>
      <c r="N6387" s="137"/>
      <c r="O6387" s="121"/>
    </row>
    <row r="6388" spans="1:15" x14ac:dyDescent="0.25">
      <c r="A6388" s="139">
        <v>201</v>
      </c>
      <c r="B6388" s="135" t="s">
        <v>307</v>
      </c>
      <c r="C6388" s="134" t="s">
        <v>2102</v>
      </c>
      <c r="D6388" s="135">
        <v>7667</v>
      </c>
      <c r="E6388" s="135" t="s">
        <v>2335</v>
      </c>
      <c r="F6388" s="135">
        <v>1</v>
      </c>
      <c r="G6388" s="136">
        <v>56</v>
      </c>
      <c r="H6388" s="135" t="s">
        <v>4762</v>
      </c>
      <c r="I6388" s="135">
        <v>3850</v>
      </c>
      <c r="J6388" s="135" t="s">
        <v>2538</v>
      </c>
      <c r="K6388" s="135" t="s">
        <v>2539</v>
      </c>
      <c r="L6388" s="135" t="s">
        <v>191</v>
      </c>
      <c r="M6388" s="135"/>
      <c r="N6388" s="137"/>
      <c r="O6388" s="121"/>
    </row>
    <row r="6389" spans="1:15" x14ac:dyDescent="0.25">
      <c r="A6389" s="139">
        <v>201</v>
      </c>
      <c r="B6389" s="135" t="s">
        <v>307</v>
      </c>
      <c r="C6389" s="134" t="s">
        <v>2102</v>
      </c>
      <c r="D6389" s="135">
        <v>7668</v>
      </c>
      <c r="E6389" s="135" t="s">
        <v>2335</v>
      </c>
      <c r="F6389" s="135">
        <v>1</v>
      </c>
      <c r="G6389" s="136">
        <v>58</v>
      </c>
      <c r="H6389" s="135" t="s">
        <v>4763</v>
      </c>
      <c r="I6389" s="135">
        <v>121</v>
      </c>
      <c r="J6389" s="135" t="s">
        <v>2151</v>
      </c>
      <c r="K6389" s="135" t="s">
        <v>2152</v>
      </c>
      <c r="L6389" s="135" t="s">
        <v>193</v>
      </c>
      <c r="M6389" s="135"/>
      <c r="N6389" s="137"/>
      <c r="O6389" s="121"/>
    </row>
    <row r="6390" spans="1:15" x14ac:dyDescent="0.25">
      <c r="A6390" s="139">
        <v>201</v>
      </c>
      <c r="B6390" s="135" t="s">
        <v>307</v>
      </c>
      <c r="C6390" s="134" t="s">
        <v>2102</v>
      </c>
      <c r="D6390" s="135">
        <v>7669</v>
      </c>
      <c r="E6390" s="135" t="s">
        <v>2335</v>
      </c>
      <c r="F6390" s="135">
        <v>1</v>
      </c>
      <c r="G6390" s="136">
        <v>59</v>
      </c>
      <c r="H6390" s="135" t="s">
        <v>4764</v>
      </c>
      <c r="I6390" s="135">
        <v>160</v>
      </c>
      <c r="J6390" s="135" t="s">
        <v>2155</v>
      </c>
      <c r="K6390" s="135" t="s">
        <v>2156</v>
      </c>
      <c r="L6390" s="135" t="s">
        <v>193</v>
      </c>
      <c r="M6390" s="135"/>
      <c r="N6390" s="137"/>
      <c r="O6390" s="121"/>
    </row>
    <row r="6391" spans="1:15" x14ac:dyDescent="0.25">
      <c r="A6391" s="139">
        <v>201</v>
      </c>
      <c r="B6391" s="135" t="s">
        <v>307</v>
      </c>
      <c r="C6391" s="134" t="s">
        <v>2102</v>
      </c>
      <c r="D6391" s="135">
        <v>7670</v>
      </c>
      <c r="E6391" s="135" t="s">
        <v>2335</v>
      </c>
      <c r="F6391" s="135">
        <v>1</v>
      </c>
      <c r="G6391" s="136">
        <v>60</v>
      </c>
      <c r="H6391" s="135" t="s">
        <v>4765</v>
      </c>
      <c r="I6391" s="135">
        <v>180</v>
      </c>
      <c r="J6391" s="135" t="s">
        <v>2108</v>
      </c>
      <c r="K6391" s="135" t="s">
        <v>2109</v>
      </c>
      <c r="L6391" s="135" t="s">
        <v>193</v>
      </c>
      <c r="M6391" s="135"/>
      <c r="N6391" s="137"/>
      <c r="O6391" s="121"/>
    </row>
    <row r="6392" spans="1:15" x14ac:dyDescent="0.25">
      <c r="A6392" s="139">
        <v>201</v>
      </c>
      <c r="B6392" s="135" t="s">
        <v>307</v>
      </c>
      <c r="C6392" s="134" t="s">
        <v>2102</v>
      </c>
      <c r="D6392" s="135">
        <v>7671</v>
      </c>
      <c r="E6392" s="135" t="s">
        <v>2335</v>
      </c>
      <c r="F6392" s="135">
        <v>1</v>
      </c>
      <c r="G6392" s="136">
        <v>61</v>
      </c>
      <c r="H6392" s="135" t="s">
        <v>4766</v>
      </c>
      <c r="I6392" s="135">
        <v>88</v>
      </c>
      <c r="J6392" s="135" t="s">
        <v>2151</v>
      </c>
      <c r="K6392" s="135" t="s">
        <v>2152</v>
      </c>
      <c r="L6392" s="135" t="s">
        <v>193</v>
      </c>
      <c r="M6392" s="135"/>
      <c r="N6392" s="137"/>
      <c r="O6392" s="121"/>
    </row>
    <row r="6393" spans="1:15" x14ac:dyDescent="0.25">
      <c r="A6393" s="139">
        <v>201</v>
      </c>
      <c r="B6393" s="135" t="s">
        <v>307</v>
      </c>
      <c r="C6393" s="134" t="s">
        <v>2102</v>
      </c>
      <c r="D6393" s="135">
        <v>7672</v>
      </c>
      <c r="E6393" s="135" t="s">
        <v>2335</v>
      </c>
      <c r="F6393" s="135">
        <v>1</v>
      </c>
      <c r="G6393" s="136">
        <v>62</v>
      </c>
      <c r="H6393" s="135" t="s">
        <v>4767</v>
      </c>
      <c r="I6393" s="135">
        <v>88</v>
      </c>
      <c r="J6393" s="135" t="s">
        <v>2112</v>
      </c>
      <c r="K6393" s="135" t="s">
        <v>2113</v>
      </c>
      <c r="L6393" s="135" t="s">
        <v>194</v>
      </c>
      <c r="M6393" s="135"/>
      <c r="N6393" s="137"/>
      <c r="O6393" s="121"/>
    </row>
    <row r="6394" spans="1:15" x14ac:dyDescent="0.25">
      <c r="A6394" s="139">
        <v>201</v>
      </c>
      <c r="B6394" s="135" t="s">
        <v>307</v>
      </c>
      <c r="C6394" s="134" t="s">
        <v>2102</v>
      </c>
      <c r="D6394" s="135">
        <v>7673</v>
      </c>
      <c r="E6394" s="135" t="s">
        <v>2335</v>
      </c>
      <c r="F6394" s="135">
        <v>1</v>
      </c>
      <c r="G6394" s="136">
        <v>63</v>
      </c>
      <c r="H6394" s="135" t="s">
        <v>4768</v>
      </c>
      <c r="I6394" s="135">
        <v>80</v>
      </c>
      <c r="J6394" s="135" t="s">
        <v>2151</v>
      </c>
      <c r="K6394" s="135" t="s">
        <v>2152</v>
      </c>
      <c r="L6394" s="135" t="s">
        <v>193</v>
      </c>
      <c r="M6394" s="135"/>
      <c r="N6394" s="137"/>
      <c r="O6394" s="121"/>
    </row>
    <row r="6395" spans="1:15" x14ac:dyDescent="0.25">
      <c r="A6395" s="139">
        <v>201</v>
      </c>
      <c r="B6395" s="135" t="s">
        <v>307</v>
      </c>
      <c r="C6395" s="134" t="s">
        <v>2102</v>
      </c>
      <c r="D6395" s="135">
        <v>7674</v>
      </c>
      <c r="E6395" s="135" t="s">
        <v>2335</v>
      </c>
      <c r="F6395" s="135">
        <v>1</v>
      </c>
      <c r="G6395" s="136">
        <v>65</v>
      </c>
      <c r="H6395" s="135" t="s">
        <v>4769</v>
      </c>
      <c r="I6395" s="135">
        <v>112</v>
      </c>
      <c r="J6395" s="135" t="s">
        <v>2108</v>
      </c>
      <c r="K6395" s="135" t="s">
        <v>2109</v>
      </c>
      <c r="L6395" s="135" t="s">
        <v>193</v>
      </c>
      <c r="M6395" s="135"/>
      <c r="N6395" s="137"/>
      <c r="O6395" s="121"/>
    </row>
    <row r="6396" spans="1:15" x14ac:dyDescent="0.25">
      <c r="A6396" s="139">
        <v>201</v>
      </c>
      <c r="B6396" s="135" t="s">
        <v>307</v>
      </c>
      <c r="C6396" s="134" t="s">
        <v>2102</v>
      </c>
      <c r="D6396" s="135">
        <v>7675</v>
      </c>
      <c r="E6396" s="135" t="s">
        <v>2335</v>
      </c>
      <c r="F6396" s="135">
        <v>1</v>
      </c>
      <c r="G6396" s="136">
        <v>66</v>
      </c>
      <c r="H6396" s="135" t="s">
        <v>4770</v>
      </c>
      <c r="I6396" s="135">
        <v>612</v>
      </c>
      <c r="J6396" s="135" t="s">
        <v>2536</v>
      </c>
      <c r="K6396" s="135" t="s">
        <v>2537</v>
      </c>
      <c r="L6396" s="135" t="s">
        <v>191</v>
      </c>
      <c r="M6396" s="135"/>
      <c r="N6396" s="137"/>
      <c r="O6396" s="121"/>
    </row>
    <row r="6397" spans="1:15" x14ac:dyDescent="0.25">
      <c r="A6397" s="139">
        <v>201</v>
      </c>
      <c r="B6397" s="135" t="s">
        <v>307</v>
      </c>
      <c r="C6397" s="134" t="s">
        <v>2102</v>
      </c>
      <c r="D6397" s="135">
        <v>7676</v>
      </c>
      <c r="E6397" s="135" t="s">
        <v>2335</v>
      </c>
      <c r="F6397" s="135">
        <v>1</v>
      </c>
      <c r="G6397" s="136">
        <v>67</v>
      </c>
      <c r="H6397" s="135" t="s">
        <v>4771</v>
      </c>
      <c r="I6397" s="135">
        <v>432</v>
      </c>
      <c r="J6397" s="135" t="s">
        <v>2536</v>
      </c>
      <c r="K6397" s="135" t="s">
        <v>2537</v>
      </c>
      <c r="L6397" s="135" t="s">
        <v>191</v>
      </c>
      <c r="M6397" s="135"/>
      <c r="N6397" s="137"/>
      <c r="O6397" s="121"/>
    </row>
    <row r="6398" spans="1:15" x14ac:dyDescent="0.25">
      <c r="A6398" s="139">
        <v>201</v>
      </c>
      <c r="B6398" s="135" t="s">
        <v>307</v>
      </c>
      <c r="C6398" s="134" t="s">
        <v>2102</v>
      </c>
      <c r="D6398" s="135">
        <v>7677</v>
      </c>
      <c r="E6398" s="135" t="s">
        <v>2427</v>
      </c>
      <c r="F6398" s="135">
        <v>1</v>
      </c>
      <c r="G6398" s="136">
        <v>1</v>
      </c>
      <c r="H6398" s="135" t="s">
        <v>2428</v>
      </c>
      <c r="I6398" s="135">
        <v>792</v>
      </c>
      <c r="J6398" s="135" t="s">
        <v>2115</v>
      </c>
      <c r="K6398" s="135" t="s">
        <v>2116</v>
      </c>
      <c r="L6398" s="135" t="s">
        <v>2117</v>
      </c>
      <c r="M6398" s="135"/>
      <c r="N6398" s="137"/>
      <c r="O6398" s="121"/>
    </row>
    <row r="6399" spans="1:15" x14ac:dyDescent="0.25">
      <c r="A6399" s="139">
        <v>201</v>
      </c>
      <c r="B6399" s="135" t="s">
        <v>307</v>
      </c>
      <c r="C6399" s="134" t="s">
        <v>2102</v>
      </c>
      <c r="D6399" s="135">
        <v>7678</v>
      </c>
      <c r="E6399" s="135" t="s">
        <v>2429</v>
      </c>
      <c r="F6399" s="135">
        <v>1</v>
      </c>
      <c r="G6399" s="136">
        <v>1</v>
      </c>
      <c r="H6399" s="135" t="s">
        <v>2430</v>
      </c>
      <c r="I6399" s="135">
        <v>576</v>
      </c>
      <c r="J6399" s="135" t="s">
        <v>2115</v>
      </c>
      <c r="K6399" s="135" t="s">
        <v>2129</v>
      </c>
      <c r="L6399" s="135" t="s">
        <v>194</v>
      </c>
      <c r="M6399" s="135"/>
      <c r="N6399" s="137"/>
      <c r="O6399" s="121"/>
    </row>
    <row r="6400" spans="1:15" x14ac:dyDescent="0.25">
      <c r="A6400" s="139">
        <v>201</v>
      </c>
      <c r="B6400" s="135" t="s">
        <v>307</v>
      </c>
      <c r="C6400" s="134" t="s">
        <v>2102</v>
      </c>
      <c r="D6400" s="135">
        <v>7679</v>
      </c>
      <c r="E6400" s="135" t="s">
        <v>2429</v>
      </c>
      <c r="F6400" s="135">
        <v>1</v>
      </c>
      <c r="G6400" s="136">
        <v>2</v>
      </c>
      <c r="H6400" s="135" t="s">
        <v>4255</v>
      </c>
      <c r="I6400" s="135">
        <v>256</v>
      </c>
      <c r="J6400" s="135" t="s">
        <v>2112</v>
      </c>
      <c r="K6400" s="135" t="s">
        <v>2113</v>
      </c>
      <c r="L6400" s="135" t="s">
        <v>194</v>
      </c>
      <c r="M6400" s="135"/>
      <c r="N6400" s="137"/>
      <c r="O6400" s="121"/>
    </row>
    <row r="6401" spans="1:15" x14ac:dyDescent="0.25">
      <c r="A6401" s="139">
        <v>201</v>
      </c>
      <c r="B6401" s="135" t="s">
        <v>307</v>
      </c>
      <c r="C6401" s="134" t="s">
        <v>2102</v>
      </c>
      <c r="D6401" s="135">
        <v>7680</v>
      </c>
      <c r="E6401" s="135" t="s">
        <v>2429</v>
      </c>
      <c r="F6401" s="135">
        <v>1</v>
      </c>
      <c r="G6401" s="136">
        <v>3</v>
      </c>
      <c r="H6401" s="135" t="s">
        <v>4308</v>
      </c>
      <c r="I6401" s="135">
        <v>96</v>
      </c>
      <c r="J6401" s="135" t="s">
        <v>2155</v>
      </c>
      <c r="K6401" s="135" t="s">
        <v>2156</v>
      </c>
      <c r="L6401" s="135" t="s">
        <v>193</v>
      </c>
      <c r="M6401" s="135"/>
      <c r="N6401" s="137"/>
      <c r="O6401" s="121"/>
    </row>
    <row r="6402" spans="1:15" x14ac:dyDescent="0.25">
      <c r="A6402" s="139">
        <v>201</v>
      </c>
      <c r="B6402" s="135" t="s">
        <v>307</v>
      </c>
      <c r="C6402" s="134" t="s">
        <v>2102</v>
      </c>
      <c r="D6402" s="135">
        <v>7681</v>
      </c>
      <c r="E6402" s="135" t="s">
        <v>2429</v>
      </c>
      <c r="F6402" s="135">
        <v>1</v>
      </c>
      <c r="G6402" s="140">
        <v>4</v>
      </c>
      <c r="H6402" s="135" t="s">
        <v>3988</v>
      </c>
      <c r="I6402" s="135">
        <v>112</v>
      </c>
      <c r="J6402" s="135" t="s">
        <v>2108</v>
      </c>
      <c r="K6402" s="135" t="s">
        <v>2109</v>
      </c>
      <c r="L6402" s="135" t="s">
        <v>193</v>
      </c>
      <c r="M6402" s="135"/>
      <c r="N6402" s="137"/>
      <c r="O6402" s="121"/>
    </row>
    <row r="6403" spans="1:15" x14ac:dyDescent="0.25">
      <c r="A6403" s="139">
        <v>201</v>
      </c>
      <c r="B6403" s="135" t="s">
        <v>307</v>
      </c>
      <c r="C6403" s="134" t="s">
        <v>2102</v>
      </c>
      <c r="D6403" s="135">
        <v>7682</v>
      </c>
      <c r="E6403" s="135" t="s">
        <v>2429</v>
      </c>
      <c r="F6403" s="135">
        <v>1</v>
      </c>
      <c r="G6403" s="140">
        <v>5</v>
      </c>
      <c r="H6403" s="135" t="s">
        <v>4146</v>
      </c>
      <c r="I6403" s="135">
        <v>112</v>
      </c>
      <c r="J6403" s="135" t="s">
        <v>2108</v>
      </c>
      <c r="K6403" s="135" t="s">
        <v>2109</v>
      </c>
      <c r="L6403" s="135" t="s">
        <v>193</v>
      </c>
      <c r="M6403" s="135"/>
      <c r="N6403" s="137"/>
      <c r="O6403" s="121"/>
    </row>
    <row r="6404" spans="1:15" x14ac:dyDescent="0.25">
      <c r="A6404" s="139">
        <v>201</v>
      </c>
      <c r="B6404" s="135" t="s">
        <v>307</v>
      </c>
      <c r="C6404" s="134" t="s">
        <v>2102</v>
      </c>
      <c r="D6404" s="135">
        <v>7683</v>
      </c>
      <c r="E6404" s="135" t="s">
        <v>2429</v>
      </c>
      <c r="F6404" s="135">
        <v>1</v>
      </c>
      <c r="G6404" s="140">
        <v>6</v>
      </c>
      <c r="H6404" s="135" t="s">
        <v>3989</v>
      </c>
      <c r="I6404" s="135">
        <v>360</v>
      </c>
      <c r="J6404" s="135" t="s">
        <v>2155</v>
      </c>
      <c r="K6404" s="135" t="s">
        <v>2156</v>
      </c>
      <c r="L6404" s="135" t="s">
        <v>193</v>
      </c>
      <c r="M6404" s="135"/>
      <c r="N6404" s="137"/>
      <c r="O6404" s="121"/>
    </row>
    <row r="6405" spans="1:15" x14ac:dyDescent="0.25">
      <c r="A6405" s="139">
        <v>201</v>
      </c>
      <c r="B6405" s="135" t="s">
        <v>307</v>
      </c>
      <c r="C6405" s="134" t="s">
        <v>2102</v>
      </c>
      <c r="D6405" s="135">
        <v>7684</v>
      </c>
      <c r="E6405" s="135" t="s">
        <v>2429</v>
      </c>
      <c r="F6405" s="135">
        <v>1</v>
      </c>
      <c r="G6405" s="136" t="s">
        <v>2771</v>
      </c>
      <c r="H6405" s="135" t="s">
        <v>4772</v>
      </c>
      <c r="I6405" s="135">
        <v>48</v>
      </c>
      <c r="J6405" s="135" t="s">
        <v>2151</v>
      </c>
      <c r="K6405" s="135" t="s">
        <v>2152</v>
      </c>
      <c r="L6405" s="135" t="s">
        <v>193</v>
      </c>
      <c r="M6405" s="135"/>
      <c r="N6405" s="137"/>
      <c r="O6405" s="121"/>
    </row>
    <row r="6406" spans="1:15" x14ac:dyDescent="0.25">
      <c r="A6406" s="139">
        <v>201</v>
      </c>
      <c r="B6406" s="135" t="s">
        <v>307</v>
      </c>
      <c r="C6406" s="134" t="s">
        <v>2102</v>
      </c>
      <c r="D6406" s="135">
        <v>7685</v>
      </c>
      <c r="E6406" s="135" t="s">
        <v>2429</v>
      </c>
      <c r="F6406" s="135">
        <v>1</v>
      </c>
      <c r="G6406" s="136" t="s">
        <v>2769</v>
      </c>
      <c r="H6406" s="135" t="s">
        <v>4773</v>
      </c>
      <c r="I6406" s="135">
        <v>48</v>
      </c>
      <c r="J6406" s="135" t="s">
        <v>2151</v>
      </c>
      <c r="K6406" s="135" t="s">
        <v>2152</v>
      </c>
      <c r="L6406" s="135" t="s">
        <v>193</v>
      </c>
      <c r="M6406" s="135"/>
      <c r="N6406" s="137"/>
      <c r="O6406" s="121"/>
    </row>
    <row r="6407" spans="1:15" x14ac:dyDescent="0.25">
      <c r="A6407" s="139">
        <v>201</v>
      </c>
      <c r="B6407" s="135" t="s">
        <v>307</v>
      </c>
      <c r="C6407" s="134" t="s">
        <v>2102</v>
      </c>
      <c r="D6407" s="135">
        <v>7686</v>
      </c>
      <c r="E6407" s="135" t="s">
        <v>2429</v>
      </c>
      <c r="F6407" s="135">
        <v>1</v>
      </c>
      <c r="G6407" s="136">
        <v>7</v>
      </c>
      <c r="H6407" s="135" t="s">
        <v>4147</v>
      </c>
      <c r="I6407" s="135">
        <v>42</v>
      </c>
      <c r="J6407" s="135" t="s">
        <v>2105</v>
      </c>
      <c r="K6407" s="135" t="s">
        <v>2106</v>
      </c>
      <c r="L6407" s="135" t="s">
        <v>193</v>
      </c>
      <c r="M6407" s="135"/>
      <c r="N6407" s="137"/>
      <c r="O6407" s="121"/>
    </row>
    <row r="6408" spans="1:15" x14ac:dyDescent="0.25">
      <c r="A6408" s="139">
        <v>201</v>
      </c>
      <c r="B6408" s="135" t="s">
        <v>307</v>
      </c>
      <c r="C6408" s="134" t="s">
        <v>2102</v>
      </c>
      <c r="D6408" s="135">
        <v>7687</v>
      </c>
      <c r="E6408" s="135" t="s">
        <v>2429</v>
      </c>
      <c r="F6408" s="135">
        <v>1</v>
      </c>
      <c r="G6408" s="136">
        <v>8</v>
      </c>
      <c r="H6408" s="135" t="s">
        <v>4148</v>
      </c>
      <c r="I6408" s="135">
        <v>168</v>
      </c>
      <c r="J6408" s="135" t="s">
        <v>2151</v>
      </c>
      <c r="K6408" s="135" t="s">
        <v>2152</v>
      </c>
      <c r="L6408" s="135" t="s">
        <v>193</v>
      </c>
      <c r="M6408" s="135"/>
      <c r="N6408" s="137"/>
      <c r="O6408" s="121"/>
    </row>
    <row r="6409" spans="1:15" x14ac:dyDescent="0.25">
      <c r="A6409" s="139">
        <v>201</v>
      </c>
      <c r="B6409" s="135" t="s">
        <v>307</v>
      </c>
      <c r="C6409" s="134" t="s">
        <v>2102</v>
      </c>
      <c r="D6409" s="135">
        <v>7688</v>
      </c>
      <c r="E6409" s="135" t="s">
        <v>2431</v>
      </c>
      <c r="F6409" s="135">
        <v>1</v>
      </c>
      <c r="G6409" s="136">
        <v>1</v>
      </c>
      <c r="H6409" s="135" t="s">
        <v>2432</v>
      </c>
      <c r="I6409" s="135">
        <v>1150</v>
      </c>
      <c r="J6409" s="135" t="s">
        <v>2115</v>
      </c>
      <c r="K6409" s="135" t="s">
        <v>2116</v>
      </c>
      <c r="L6409" s="135" t="s">
        <v>2117</v>
      </c>
      <c r="M6409" s="135"/>
      <c r="N6409" s="137"/>
      <c r="O6409" s="121"/>
    </row>
    <row r="6410" spans="1:15" x14ac:dyDescent="0.25">
      <c r="A6410" s="139">
        <v>201</v>
      </c>
      <c r="B6410" s="135" t="s">
        <v>307</v>
      </c>
      <c r="C6410" s="134" t="s">
        <v>2102</v>
      </c>
      <c r="D6410" s="135">
        <v>7689</v>
      </c>
      <c r="E6410" s="135" t="s">
        <v>2431</v>
      </c>
      <c r="F6410" s="135">
        <v>1</v>
      </c>
      <c r="G6410" s="136">
        <v>2</v>
      </c>
      <c r="H6410" s="135" t="s">
        <v>4774</v>
      </c>
      <c r="I6410" s="135">
        <v>165</v>
      </c>
      <c r="J6410" s="135" t="s">
        <v>2108</v>
      </c>
      <c r="K6410" s="135" t="s">
        <v>2109</v>
      </c>
      <c r="L6410" s="135" t="s">
        <v>193</v>
      </c>
      <c r="M6410" s="135"/>
      <c r="N6410" s="137"/>
      <c r="O6410" s="121"/>
    </row>
    <row r="6411" spans="1:15" x14ac:dyDescent="0.25">
      <c r="A6411" s="139">
        <v>201</v>
      </c>
      <c r="B6411" s="135" t="s">
        <v>307</v>
      </c>
      <c r="C6411" s="134" t="s">
        <v>2102</v>
      </c>
      <c r="D6411" s="135">
        <v>7690</v>
      </c>
      <c r="E6411" s="135" t="s">
        <v>2431</v>
      </c>
      <c r="F6411" s="135">
        <v>1</v>
      </c>
      <c r="G6411" s="136">
        <v>3</v>
      </c>
      <c r="H6411" s="135" t="s">
        <v>4775</v>
      </c>
      <c r="I6411" s="135">
        <v>42</v>
      </c>
      <c r="J6411" s="135" t="s">
        <v>2108</v>
      </c>
      <c r="K6411" s="135" t="s">
        <v>2109</v>
      </c>
      <c r="L6411" s="135" t="s">
        <v>193</v>
      </c>
      <c r="M6411" s="135"/>
      <c r="N6411" s="137"/>
      <c r="O6411" s="121"/>
    </row>
    <row r="6412" spans="1:15" x14ac:dyDescent="0.25">
      <c r="A6412" s="139">
        <v>201</v>
      </c>
      <c r="B6412" s="135" t="s">
        <v>307</v>
      </c>
      <c r="C6412" s="134" t="s">
        <v>2102</v>
      </c>
      <c r="D6412" s="135">
        <v>7691</v>
      </c>
      <c r="E6412" s="135" t="s">
        <v>2433</v>
      </c>
      <c r="F6412" s="135">
        <v>1</v>
      </c>
      <c r="G6412" s="136">
        <v>1</v>
      </c>
      <c r="H6412" s="135" t="s">
        <v>2434</v>
      </c>
      <c r="I6412" s="135">
        <v>209</v>
      </c>
      <c r="J6412" s="135" t="s">
        <v>2115</v>
      </c>
      <c r="K6412" s="135" t="s">
        <v>2129</v>
      </c>
      <c r="L6412" s="135" t="s">
        <v>194</v>
      </c>
      <c r="M6412" s="135"/>
      <c r="N6412" s="137"/>
      <c r="O6412" s="121"/>
    </row>
    <row r="6413" spans="1:15" x14ac:dyDescent="0.25">
      <c r="A6413" s="139">
        <v>201</v>
      </c>
      <c r="B6413" s="135" t="s">
        <v>307</v>
      </c>
      <c r="C6413" s="134" t="s">
        <v>2102</v>
      </c>
      <c r="D6413" s="135">
        <v>7692</v>
      </c>
      <c r="E6413" s="135" t="s">
        <v>2433</v>
      </c>
      <c r="F6413" s="135">
        <v>1</v>
      </c>
      <c r="G6413" s="136">
        <v>2</v>
      </c>
      <c r="H6413" s="135" t="s">
        <v>4439</v>
      </c>
      <c r="I6413" s="135">
        <v>99</v>
      </c>
      <c r="J6413" s="135" t="s">
        <v>2112</v>
      </c>
      <c r="K6413" s="135" t="s">
        <v>2113</v>
      </c>
      <c r="L6413" s="135" t="s">
        <v>194</v>
      </c>
      <c r="M6413" s="135"/>
      <c r="N6413" s="137"/>
      <c r="O6413" s="121"/>
    </row>
    <row r="6414" spans="1:15" x14ac:dyDescent="0.25">
      <c r="A6414" s="139">
        <v>201</v>
      </c>
      <c r="B6414" s="135" t="s">
        <v>307</v>
      </c>
      <c r="C6414" s="134" t="s">
        <v>2102</v>
      </c>
      <c r="D6414" s="135">
        <v>7693</v>
      </c>
      <c r="E6414" s="135" t="s">
        <v>2433</v>
      </c>
      <c r="F6414" s="135">
        <v>1</v>
      </c>
      <c r="G6414" s="136">
        <v>3</v>
      </c>
      <c r="H6414" s="135" t="s">
        <v>4440</v>
      </c>
      <c r="I6414" s="135">
        <v>99</v>
      </c>
      <c r="J6414" s="135" t="s">
        <v>2151</v>
      </c>
      <c r="K6414" s="135" t="s">
        <v>2152</v>
      </c>
      <c r="L6414" s="135" t="s">
        <v>193</v>
      </c>
      <c r="M6414" s="135"/>
      <c r="N6414" s="137"/>
      <c r="O6414" s="121"/>
    </row>
    <row r="6415" spans="1:15" x14ac:dyDescent="0.25">
      <c r="A6415" s="139">
        <v>201</v>
      </c>
      <c r="B6415" s="135" t="s">
        <v>307</v>
      </c>
      <c r="C6415" s="134" t="s">
        <v>2102</v>
      </c>
      <c r="D6415" s="135">
        <v>7694</v>
      </c>
      <c r="E6415" s="135" t="s">
        <v>2433</v>
      </c>
      <c r="F6415" s="135">
        <v>1</v>
      </c>
      <c r="G6415" s="136">
        <v>4</v>
      </c>
      <c r="H6415" s="135" t="s">
        <v>4441</v>
      </c>
      <c r="I6415" s="135">
        <v>437</v>
      </c>
      <c r="J6415" s="135" t="s">
        <v>2115</v>
      </c>
      <c r="K6415" s="135" t="s">
        <v>2129</v>
      </c>
      <c r="L6415" s="135" t="s">
        <v>194</v>
      </c>
      <c r="M6415" s="135"/>
      <c r="N6415" s="137"/>
      <c r="O6415" s="121"/>
    </row>
    <row r="6416" spans="1:15" x14ac:dyDescent="0.25">
      <c r="A6416" s="139">
        <v>201</v>
      </c>
      <c r="B6416" s="135" t="s">
        <v>307</v>
      </c>
      <c r="C6416" s="134" t="s">
        <v>2102</v>
      </c>
      <c r="D6416" s="135">
        <v>7695</v>
      </c>
      <c r="E6416" s="135" t="s">
        <v>2435</v>
      </c>
      <c r="F6416" s="135">
        <v>1</v>
      </c>
      <c r="G6416" s="136">
        <v>1</v>
      </c>
      <c r="H6416" s="135" t="s">
        <v>2436</v>
      </c>
      <c r="I6416" s="135">
        <v>897</v>
      </c>
      <c r="J6416" s="135" t="s">
        <v>2115</v>
      </c>
      <c r="K6416" s="135" t="s">
        <v>2116</v>
      </c>
      <c r="L6416" s="135" t="s">
        <v>2117</v>
      </c>
      <c r="M6416" s="135"/>
      <c r="N6416" s="137"/>
      <c r="O6416" s="121"/>
    </row>
    <row r="6417" spans="1:15" x14ac:dyDescent="0.25">
      <c r="A6417" s="139">
        <v>202</v>
      </c>
      <c r="B6417" s="135" t="s">
        <v>316</v>
      </c>
      <c r="C6417" s="134" t="s">
        <v>2102</v>
      </c>
      <c r="D6417" s="135">
        <v>7696</v>
      </c>
      <c r="E6417" s="135" t="s">
        <v>2103</v>
      </c>
      <c r="F6417" s="135">
        <v>1</v>
      </c>
      <c r="G6417" s="136">
        <v>1</v>
      </c>
      <c r="H6417" s="135" t="s">
        <v>2104</v>
      </c>
      <c r="I6417" s="135">
        <v>4172</v>
      </c>
      <c r="J6417" s="135" t="s">
        <v>2105</v>
      </c>
      <c r="K6417" s="135" t="s">
        <v>2106</v>
      </c>
      <c r="L6417" s="135" t="s">
        <v>193</v>
      </c>
      <c r="M6417" s="135"/>
      <c r="N6417" s="137"/>
      <c r="O6417" s="121"/>
    </row>
    <row r="6418" spans="1:15" x14ac:dyDescent="0.25">
      <c r="A6418" s="139">
        <v>202</v>
      </c>
      <c r="B6418" s="135" t="s">
        <v>316</v>
      </c>
      <c r="C6418" s="134" t="s">
        <v>2102</v>
      </c>
      <c r="D6418" s="135">
        <v>7697</v>
      </c>
      <c r="E6418" s="135" t="s">
        <v>2103</v>
      </c>
      <c r="F6418" s="135">
        <v>1</v>
      </c>
      <c r="G6418" s="136">
        <v>2</v>
      </c>
      <c r="H6418" s="135" t="s">
        <v>2107</v>
      </c>
      <c r="I6418" s="135">
        <v>533</v>
      </c>
      <c r="J6418" s="135" t="s">
        <v>2105</v>
      </c>
      <c r="K6418" s="135" t="s">
        <v>2106</v>
      </c>
      <c r="L6418" s="135" t="s">
        <v>193</v>
      </c>
      <c r="M6418" s="135"/>
      <c r="N6418" s="137"/>
      <c r="O6418" s="121"/>
    </row>
    <row r="6419" spans="1:15" x14ac:dyDescent="0.25">
      <c r="A6419" s="139">
        <v>202</v>
      </c>
      <c r="B6419" s="135" t="s">
        <v>316</v>
      </c>
      <c r="C6419" s="134" t="s">
        <v>2102</v>
      </c>
      <c r="D6419" s="135">
        <v>7698</v>
      </c>
      <c r="E6419" s="135" t="s">
        <v>2103</v>
      </c>
      <c r="F6419" s="135">
        <v>1</v>
      </c>
      <c r="G6419" s="136">
        <v>3</v>
      </c>
      <c r="H6419" s="135" t="s">
        <v>2110</v>
      </c>
      <c r="I6419" s="135">
        <v>252</v>
      </c>
      <c r="J6419" s="135" t="s">
        <v>2105</v>
      </c>
      <c r="K6419" s="135" t="s">
        <v>2106</v>
      </c>
      <c r="L6419" s="135" t="s">
        <v>193</v>
      </c>
      <c r="M6419" s="135"/>
      <c r="N6419" s="137"/>
      <c r="O6419" s="121"/>
    </row>
    <row r="6420" spans="1:15" x14ac:dyDescent="0.25">
      <c r="A6420" s="139">
        <v>202</v>
      </c>
      <c r="B6420" s="135" t="s">
        <v>316</v>
      </c>
      <c r="C6420" s="134" t="s">
        <v>2102</v>
      </c>
      <c r="D6420" s="135">
        <v>7699</v>
      </c>
      <c r="E6420" s="135" t="s">
        <v>2103</v>
      </c>
      <c r="F6420" s="135">
        <v>1</v>
      </c>
      <c r="G6420" s="136">
        <v>4</v>
      </c>
      <c r="H6420" s="135" t="s">
        <v>2111</v>
      </c>
      <c r="I6420" s="135">
        <v>240</v>
      </c>
      <c r="J6420" s="135" t="s">
        <v>2105</v>
      </c>
      <c r="K6420" s="135" t="s">
        <v>2106</v>
      </c>
      <c r="L6420" s="135" t="s">
        <v>193</v>
      </c>
      <c r="M6420" s="135"/>
      <c r="N6420" s="137"/>
      <c r="O6420" s="121"/>
    </row>
    <row r="6421" spans="1:15" x14ac:dyDescent="0.25">
      <c r="A6421" s="139">
        <v>202</v>
      </c>
      <c r="B6421" s="135" t="s">
        <v>316</v>
      </c>
      <c r="C6421" s="134" t="s">
        <v>2102</v>
      </c>
      <c r="D6421" s="135">
        <v>7700</v>
      </c>
      <c r="E6421" s="135" t="s">
        <v>2103</v>
      </c>
      <c r="F6421" s="135">
        <v>1</v>
      </c>
      <c r="G6421" s="136">
        <v>5</v>
      </c>
      <c r="H6421" s="135" t="s">
        <v>2114</v>
      </c>
      <c r="I6421" s="135">
        <v>240</v>
      </c>
      <c r="J6421" s="135" t="s">
        <v>2105</v>
      </c>
      <c r="K6421" s="135" t="s">
        <v>2106</v>
      </c>
      <c r="L6421" s="135" t="s">
        <v>193</v>
      </c>
      <c r="M6421" s="135"/>
      <c r="N6421" s="137"/>
      <c r="O6421" s="121"/>
    </row>
    <row r="6422" spans="1:15" x14ac:dyDescent="0.25">
      <c r="A6422" s="139">
        <v>202</v>
      </c>
      <c r="B6422" s="135" t="s">
        <v>316</v>
      </c>
      <c r="C6422" s="134" t="s">
        <v>2102</v>
      </c>
      <c r="D6422" s="135">
        <v>7701</v>
      </c>
      <c r="E6422" s="135" t="s">
        <v>2103</v>
      </c>
      <c r="F6422" s="135">
        <v>1</v>
      </c>
      <c r="G6422" s="136">
        <v>6</v>
      </c>
      <c r="H6422" s="135" t="s">
        <v>2118</v>
      </c>
      <c r="I6422" s="135">
        <v>315</v>
      </c>
      <c r="J6422" s="135" t="s">
        <v>2105</v>
      </c>
      <c r="K6422" s="135" t="s">
        <v>2106</v>
      </c>
      <c r="L6422" s="135" t="s">
        <v>193</v>
      </c>
      <c r="M6422" s="135"/>
      <c r="N6422" s="137"/>
      <c r="O6422" s="121"/>
    </row>
    <row r="6423" spans="1:15" x14ac:dyDescent="0.25">
      <c r="A6423" s="139">
        <v>202</v>
      </c>
      <c r="B6423" s="135" t="s">
        <v>316</v>
      </c>
      <c r="C6423" s="134" t="s">
        <v>2102</v>
      </c>
      <c r="D6423" s="135">
        <v>7702</v>
      </c>
      <c r="E6423" s="135" t="s">
        <v>2103</v>
      </c>
      <c r="F6423" s="135">
        <v>1</v>
      </c>
      <c r="G6423" s="136">
        <v>7</v>
      </c>
      <c r="H6423" s="135" t="s">
        <v>2119</v>
      </c>
      <c r="I6423" s="135">
        <v>630</v>
      </c>
      <c r="J6423" s="135" t="s">
        <v>2115</v>
      </c>
      <c r="K6423" s="135" t="s">
        <v>2116</v>
      </c>
      <c r="L6423" s="135" t="s">
        <v>2117</v>
      </c>
      <c r="M6423" s="135"/>
      <c r="N6423" s="137"/>
      <c r="O6423" s="121"/>
    </row>
    <row r="6424" spans="1:15" x14ac:dyDescent="0.25">
      <c r="A6424" s="139">
        <v>202</v>
      </c>
      <c r="B6424" s="135" t="s">
        <v>316</v>
      </c>
      <c r="C6424" s="134" t="s">
        <v>2102</v>
      </c>
      <c r="D6424" s="135">
        <v>7703</v>
      </c>
      <c r="E6424" s="135" t="s">
        <v>2103</v>
      </c>
      <c r="F6424" s="135">
        <v>1</v>
      </c>
      <c r="G6424" s="136">
        <v>8</v>
      </c>
      <c r="H6424" s="135" t="s">
        <v>2120</v>
      </c>
      <c r="I6424" s="135">
        <v>630</v>
      </c>
      <c r="J6424" s="135" t="s">
        <v>2115</v>
      </c>
      <c r="K6424" s="135" t="s">
        <v>2116</v>
      </c>
      <c r="L6424" s="135" t="s">
        <v>2117</v>
      </c>
      <c r="M6424" s="135"/>
      <c r="N6424" s="137"/>
      <c r="O6424" s="121"/>
    </row>
    <row r="6425" spans="1:15" x14ac:dyDescent="0.25">
      <c r="A6425" s="134">
        <v>202</v>
      </c>
      <c r="B6425" s="135" t="s">
        <v>316</v>
      </c>
      <c r="C6425" s="134" t="s">
        <v>2102</v>
      </c>
      <c r="D6425" s="135">
        <v>7704</v>
      </c>
      <c r="E6425" s="135" t="s">
        <v>2103</v>
      </c>
      <c r="F6425" s="135">
        <v>1</v>
      </c>
      <c r="G6425" s="140">
        <v>9</v>
      </c>
      <c r="H6425" s="135" t="s">
        <v>2121</v>
      </c>
      <c r="I6425" s="135">
        <v>630</v>
      </c>
      <c r="J6425" s="135" t="s">
        <v>2115</v>
      </c>
      <c r="K6425" s="135" t="s">
        <v>2116</v>
      </c>
      <c r="L6425" s="135" t="s">
        <v>2117</v>
      </c>
      <c r="M6425" s="135"/>
      <c r="N6425" s="137"/>
      <c r="O6425" s="121"/>
    </row>
    <row r="6426" spans="1:15" x14ac:dyDescent="0.25">
      <c r="A6426" s="134">
        <v>202</v>
      </c>
      <c r="B6426" s="135" t="s">
        <v>316</v>
      </c>
      <c r="C6426" s="134" t="s">
        <v>2102</v>
      </c>
      <c r="D6426" s="135">
        <v>7705</v>
      </c>
      <c r="E6426" s="135" t="s">
        <v>2103</v>
      </c>
      <c r="F6426" s="135">
        <v>1</v>
      </c>
      <c r="G6426" s="140">
        <v>10</v>
      </c>
      <c r="H6426" s="135" t="s">
        <v>2122</v>
      </c>
      <c r="I6426" s="135">
        <v>720</v>
      </c>
      <c r="J6426" s="135" t="s">
        <v>2115</v>
      </c>
      <c r="K6426" s="135" t="s">
        <v>2116</v>
      </c>
      <c r="L6426" s="135" t="s">
        <v>2117</v>
      </c>
      <c r="M6426" s="135"/>
      <c r="N6426" s="137"/>
      <c r="O6426" s="121"/>
    </row>
    <row r="6427" spans="1:15" x14ac:dyDescent="0.25">
      <c r="A6427" s="134">
        <v>202</v>
      </c>
      <c r="B6427" s="135" t="s">
        <v>316</v>
      </c>
      <c r="C6427" s="134" t="s">
        <v>2102</v>
      </c>
      <c r="D6427" s="135">
        <v>7706</v>
      </c>
      <c r="E6427" s="135" t="s">
        <v>2103</v>
      </c>
      <c r="F6427" s="135">
        <v>1</v>
      </c>
      <c r="G6427" s="140">
        <v>11</v>
      </c>
      <c r="H6427" s="135" t="s">
        <v>2123</v>
      </c>
      <c r="I6427" s="135">
        <v>720</v>
      </c>
      <c r="J6427" s="135" t="s">
        <v>2115</v>
      </c>
      <c r="K6427" s="135" t="s">
        <v>2116</v>
      </c>
      <c r="L6427" s="135" t="s">
        <v>2117</v>
      </c>
      <c r="M6427" s="135"/>
      <c r="N6427" s="137"/>
      <c r="O6427" s="121"/>
    </row>
    <row r="6428" spans="1:15" x14ac:dyDescent="0.25">
      <c r="A6428" s="134">
        <v>202</v>
      </c>
      <c r="B6428" s="135" t="s">
        <v>316</v>
      </c>
      <c r="C6428" s="134" t="s">
        <v>2102</v>
      </c>
      <c r="D6428" s="135">
        <v>7707</v>
      </c>
      <c r="E6428" s="135" t="s">
        <v>2103</v>
      </c>
      <c r="F6428" s="135">
        <v>1</v>
      </c>
      <c r="G6428" s="140">
        <v>12</v>
      </c>
      <c r="H6428" s="135" t="s">
        <v>2126</v>
      </c>
      <c r="I6428" s="135">
        <v>720</v>
      </c>
      <c r="J6428" s="135" t="s">
        <v>2115</v>
      </c>
      <c r="K6428" s="135" t="s">
        <v>2116</v>
      </c>
      <c r="L6428" s="135" t="s">
        <v>2117</v>
      </c>
      <c r="M6428" s="135"/>
      <c r="N6428" s="137"/>
      <c r="O6428" s="121"/>
    </row>
    <row r="6429" spans="1:15" x14ac:dyDescent="0.25">
      <c r="A6429" s="134">
        <v>202</v>
      </c>
      <c r="B6429" s="135" t="s">
        <v>316</v>
      </c>
      <c r="C6429" s="134" t="s">
        <v>2102</v>
      </c>
      <c r="D6429" s="135">
        <v>7708</v>
      </c>
      <c r="E6429" s="135" t="s">
        <v>2103</v>
      </c>
      <c r="F6429" s="135">
        <v>1</v>
      </c>
      <c r="G6429" s="140">
        <v>13</v>
      </c>
      <c r="H6429" s="135" t="s">
        <v>2127</v>
      </c>
      <c r="I6429" s="135">
        <v>810</v>
      </c>
      <c r="J6429" s="135" t="s">
        <v>2115</v>
      </c>
      <c r="K6429" s="135" t="s">
        <v>2116</v>
      </c>
      <c r="L6429" s="135" t="s">
        <v>2117</v>
      </c>
      <c r="M6429" s="135"/>
      <c r="N6429" s="137"/>
      <c r="O6429" s="121"/>
    </row>
    <row r="6430" spans="1:15" x14ac:dyDescent="0.25">
      <c r="A6430" s="134">
        <v>202</v>
      </c>
      <c r="B6430" s="135" t="s">
        <v>316</v>
      </c>
      <c r="C6430" s="134" t="s">
        <v>2102</v>
      </c>
      <c r="D6430" s="135">
        <v>7709</v>
      </c>
      <c r="E6430" s="135" t="s">
        <v>2103</v>
      </c>
      <c r="F6430" s="135">
        <v>1</v>
      </c>
      <c r="G6430" s="140">
        <v>14</v>
      </c>
      <c r="H6430" s="135" t="s">
        <v>2128</v>
      </c>
      <c r="I6430" s="135">
        <v>756</v>
      </c>
      <c r="J6430" s="135" t="s">
        <v>2115</v>
      </c>
      <c r="K6430" s="135" t="s">
        <v>2116</v>
      </c>
      <c r="L6430" s="135" t="s">
        <v>2117</v>
      </c>
      <c r="M6430" s="135"/>
      <c r="N6430" s="137"/>
      <c r="O6430" s="121"/>
    </row>
    <row r="6431" spans="1:15" x14ac:dyDescent="0.25">
      <c r="A6431" s="134">
        <v>202</v>
      </c>
      <c r="B6431" s="135" t="s">
        <v>316</v>
      </c>
      <c r="C6431" s="134" t="s">
        <v>2102</v>
      </c>
      <c r="D6431" s="135">
        <v>7710</v>
      </c>
      <c r="E6431" s="135" t="s">
        <v>2103</v>
      </c>
      <c r="F6431" s="135">
        <v>1</v>
      </c>
      <c r="G6431" s="140">
        <v>15</v>
      </c>
      <c r="H6431" s="135" t="s">
        <v>2130</v>
      </c>
      <c r="I6431" s="135">
        <v>837</v>
      </c>
      <c r="J6431" s="135" t="s">
        <v>2115</v>
      </c>
      <c r="K6431" s="135" t="s">
        <v>2116</v>
      </c>
      <c r="L6431" s="135" t="s">
        <v>2117</v>
      </c>
      <c r="M6431" s="135"/>
      <c r="N6431" s="137"/>
      <c r="O6431" s="121"/>
    </row>
    <row r="6432" spans="1:15" x14ac:dyDescent="0.25">
      <c r="A6432" s="134">
        <v>202</v>
      </c>
      <c r="B6432" s="135" t="s">
        <v>316</v>
      </c>
      <c r="C6432" s="134" t="s">
        <v>2102</v>
      </c>
      <c r="D6432" s="135">
        <v>7711</v>
      </c>
      <c r="E6432" s="135" t="s">
        <v>2103</v>
      </c>
      <c r="F6432" s="135">
        <v>1</v>
      </c>
      <c r="G6432" s="140">
        <v>16</v>
      </c>
      <c r="H6432" s="135" t="s">
        <v>2131</v>
      </c>
      <c r="I6432" s="135">
        <v>480</v>
      </c>
      <c r="J6432" s="135" t="s">
        <v>2112</v>
      </c>
      <c r="K6432" s="135" t="s">
        <v>2113</v>
      </c>
      <c r="L6432" s="135" t="s">
        <v>194</v>
      </c>
      <c r="M6432" s="135"/>
      <c r="N6432" s="137"/>
      <c r="O6432" s="121"/>
    </row>
    <row r="6433" spans="1:15" x14ac:dyDescent="0.25">
      <c r="A6433" s="134">
        <v>202</v>
      </c>
      <c r="B6433" s="135" t="s">
        <v>316</v>
      </c>
      <c r="C6433" s="134" t="s">
        <v>2102</v>
      </c>
      <c r="D6433" s="135">
        <v>7712</v>
      </c>
      <c r="E6433" s="135" t="s">
        <v>2103</v>
      </c>
      <c r="F6433" s="135">
        <v>1</v>
      </c>
      <c r="G6433" s="140" t="s">
        <v>2256</v>
      </c>
      <c r="H6433" s="135" t="s">
        <v>4776</v>
      </c>
      <c r="I6433" s="135">
        <v>645</v>
      </c>
      <c r="J6433" s="135" t="s">
        <v>2112</v>
      </c>
      <c r="K6433" s="135" t="s">
        <v>2113</v>
      </c>
      <c r="L6433" s="135" t="s">
        <v>194</v>
      </c>
      <c r="M6433" s="135"/>
      <c r="N6433" s="137"/>
      <c r="O6433" s="121"/>
    </row>
    <row r="6434" spans="1:15" x14ac:dyDescent="0.25">
      <c r="A6434" s="134">
        <v>202</v>
      </c>
      <c r="B6434" s="135" t="s">
        <v>316</v>
      </c>
      <c r="C6434" s="134" t="s">
        <v>2102</v>
      </c>
      <c r="D6434" s="135">
        <v>7713</v>
      </c>
      <c r="E6434" s="135" t="s">
        <v>2103</v>
      </c>
      <c r="F6434" s="135">
        <v>1</v>
      </c>
      <c r="G6434" s="140">
        <v>17</v>
      </c>
      <c r="H6434" s="135" t="s">
        <v>2132</v>
      </c>
      <c r="I6434" s="135">
        <v>864</v>
      </c>
      <c r="J6434" s="135" t="s">
        <v>2115</v>
      </c>
      <c r="K6434" s="135" t="s">
        <v>2116</v>
      </c>
      <c r="L6434" s="135" t="s">
        <v>2117</v>
      </c>
      <c r="M6434" s="135"/>
      <c r="N6434" s="137"/>
      <c r="O6434" s="121"/>
    </row>
    <row r="6435" spans="1:15" x14ac:dyDescent="0.25">
      <c r="A6435" s="134">
        <v>202</v>
      </c>
      <c r="B6435" s="135" t="s">
        <v>316</v>
      </c>
      <c r="C6435" s="134" t="s">
        <v>2102</v>
      </c>
      <c r="D6435" s="135">
        <v>7714</v>
      </c>
      <c r="E6435" s="135" t="s">
        <v>2103</v>
      </c>
      <c r="F6435" s="135">
        <v>1</v>
      </c>
      <c r="G6435" s="140">
        <v>18</v>
      </c>
      <c r="H6435" s="135" t="s">
        <v>2133</v>
      </c>
      <c r="I6435" s="135">
        <v>295</v>
      </c>
      <c r="J6435" s="135" t="s">
        <v>2112</v>
      </c>
      <c r="K6435" s="135" t="s">
        <v>2113</v>
      </c>
      <c r="L6435" s="135" t="s">
        <v>194</v>
      </c>
      <c r="M6435" s="135"/>
      <c r="N6435" s="137"/>
      <c r="O6435" s="121"/>
    </row>
    <row r="6436" spans="1:15" x14ac:dyDescent="0.25">
      <c r="A6436" s="134">
        <v>202</v>
      </c>
      <c r="B6436" s="135" t="s">
        <v>316</v>
      </c>
      <c r="C6436" s="134" t="s">
        <v>2102</v>
      </c>
      <c r="D6436" s="135">
        <v>7715</v>
      </c>
      <c r="E6436" s="135" t="s">
        <v>2103</v>
      </c>
      <c r="F6436" s="135">
        <v>1</v>
      </c>
      <c r="G6436" s="140" t="s">
        <v>4619</v>
      </c>
      <c r="H6436" s="135" t="s">
        <v>4777</v>
      </c>
      <c r="I6436" s="135">
        <v>120</v>
      </c>
      <c r="J6436" s="135" t="s">
        <v>2138</v>
      </c>
      <c r="K6436" s="135" t="s">
        <v>2139</v>
      </c>
      <c r="L6436" s="135" t="s">
        <v>194</v>
      </c>
      <c r="M6436" s="135"/>
      <c r="N6436" s="137"/>
      <c r="O6436" s="121"/>
    </row>
    <row r="6437" spans="1:15" x14ac:dyDescent="0.25">
      <c r="A6437" s="134">
        <v>202</v>
      </c>
      <c r="B6437" s="135" t="s">
        <v>316</v>
      </c>
      <c r="C6437" s="134" t="s">
        <v>2102</v>
      </c>
      <c r="D6437" s="135">
        <v>7716</v>
      </c>
      <c r="E6437" s="135" t="s">
        <v>2103</v>
      </c>
      <c r="F6437" s="135">
        <v>1</v>
      </c>
      <c r="G6437" s="136" t="s">
        <v>4778</v>
      </c>
      <c r="H6437" s="135" t="s">
        <v>4779</v>
      </c>
      <c r="I6437" s="135">
        <v>119</v>
      </c>
      <c r="J6437" s="135" t="s">
        <v>2151</v>
      </c>
      <c r="K6437" s="135" t="s">
        <v>2152</v>
      </c>
      <c r="L6437" s="135" t="s">
        <v>193</v>
      </c>
      <c r="M6437" s="135"/>
      <c r="N6437" s="137"/>
      <c r="O6437" s="121"/>
    </row>
    <row r="6438" spans="1:15" x14ac:dyDescent="0.25">
      <c r="A6438" s="134">
        <v>202</v>
      </c>
      <c r="B6438" s="135" t="s">
        <v>316</v>
      </c>
      <c r="C6438" s="134" t="s">
        <v>2102</v>
      </c>
      <c r="D6438" s="135">
        <v>7717</v>
      </c>
      <c r="E6438" s="135" t="s">
        <v>2103</v>
      </c>
      <c r="F6438" s="135">
        <v>1</v>
      </c>
      <c r="G6438" s="140" t="s">
        <v>4780</v>
      </c>
      <c r="H6438" s="135" t="s">
        <v>4781</v>
      </c>
      <c r="I6438" s="135">
        <v>84</v>
      </c>
      <c r="J6438" s="135" t="s">
        <v>2151</v>
      </c>
      <c r="K6438" s="135" t="s">
        <v>2152</v>
      </c>
      <c r="L6438" s="135" t="s">
        <v>193</v>
      </c>
      <c r="M6438" s="135"/>
      <c r="N6438" s="137"/>
      <c r="O6438" s="121"/>
    </row>
    <row r="6439" spans="1:15" x14ac:dyDescent="0.25">
      <c r="A6439" s="134">
        <v>202</v>
      </c>
      <c r="B6439" s="135" t="s">
        <v>316</v>
      </c>
      <c r="C6439" s="134" t="s">
        <v>2102</v>
      </c>
      <c r="D6439" s="135">
        <v>7718</v>
      </c>
      <c r="E6439" s="135" t="s">
        <v>2103</v>
      </c>
      <c r="F6439" s="135">
        <v>1</v>
      </c>
      <c r="G6439" s="140" t="s">
        <v>4782</v>
      </c>
      <c r="H6439" s="135" t="s">
        <v>4783</v>
      </c>
      <c r="I6439" s="135">
        <v>96</v>
      </c>
      <c r="J6439" s="135" t="s">
        <v>2112</v>
      </c>
      <c r="K6439" s="135" t="s">
        <v>2113</v>
      </c>
      <c r="L6439" s="135" t="s">
        <v>194</v>
      </c>
      <c r="M6439" s="135"/>
      <c r="N6439" s="137"/>
      <c r="O6439" s="121"/>
    </row>
    <row r="6440" spans="1:15" x14ac:dyDescent="0.25">
      <c r="A6440" s="134">
        <v>202</v>
      </c>
      <c r="B6440" s="135" t="s">
        <v>316</v>
      </c>
      <c r="C6440" s="134" t="s">
        <v>2102</v>
      </c>
      <c r="D6440" s="135">
        <v>7719</v>
      </c>
      <c r="E6440" s="135" t="s">
        <v>2103</v>
      </c>
      <c r="F6440" s="135">
        <v>1</v>
      </c>
      <c r="G6440" s="140" t="s">
        <v>4784</v>
      </c>
      <c r="H6440" s="135" t="s">
        <v>4785</v>
      </c>
      <c r="I6440" s="135">
        <v>96</v>
      </c>
      <c r="J6440" s="135" t="s">
        <v>2112</v>
      </c>
      <c r="K6440" s="135" t="s">
        <v>2113</v>
      </c>
      <c r="L6440" s="135" t="s">
        <v>194</v>
      </c>
      <c r="M6440" s="135"/>
      <c r="N6440" s="137"/>
      <c r="O6440" s="121"/>
    </row>
    <row r="6441" spans="1:15" x14ac:dyDescent="0.25">
      <c r="A6441" s="134">
        <v>202</v>
      </c>
      <c r="B6441" s="135" t="s">
        <v>316</v>
      </c>
      <c r="C6441" s="134" t="s">
        <v>2102</v>
      </c>
      <c r="D6441" s="135">
        <v>7720</v>
      </c>
      <c r="E6441" s="135" t="s">
        <v>2103</v>
      </c>
      <c r="F6441" s="135">
        <v>1</v>
      </c>
      <c r="G6441" s="140">
        <v>19</v>
      </c>
      <c r="H6441" s="135" t="s">
        <v>2134</v>
      </c>
      <c r="I6441" s="135">
        <v>149</v>
      </c>
      <c r="J6441" s="135" t="s">
        <v>2112</v>
      </c>
      <c r="K6441" s="135" t="s">
        <v>2113</v>
      </c>
      <c r="L6441" s="135" t="s">
        <v>194</v>
      </c>
      <c r="M6441" s="135"/>
      <c r="N6441" s="137"/>
      <c r="O6441" s="121"/>
    </row>
    <row r="6442" spans="1:15" x14ac:dyDescent="0.25">
      <c r="A6442" s="134">
        <v>202</v>
      </c>
      <c r="B6442" s="135" t="s">
        <v>316</v>
      </c>
      <c r="C6442" s="134" t="s">
        <v>2102</v>
      </c>
      <c r="D6442" s="135">
        <v>7721</v>
      </c>
      <c r="E6442" s="135" t="s">
        <v>2103</v>
      </c>
      <c r="F6442" s="135">
        <v>1</v>
      </c>
      <c r="G6442" s="136">
        <v>20</v>
      </c>
      <c r="H6442" s="135" t="s">
        <v>2135</v>
      </c>
      <c r="I6442" s="135">
        <v>149</v>
      </c>
      <c r="J6442" s="135" t="s">
        <v>2112</v>
      </c>
      <c r="K6442" s="135" t="s">
        <v>2113</v>
      </c>
      <c r="L6442" s="135" t="s">
        <v>194</v>
      </c>
      <c r="M6442" s="135"/>
      <c r="N6442" s="137"/>
      <c r="O6442" s="121"/>
    </row>
    <row r="6443" spans="1:15" x14ac:dyDescent="0.25">
      <c r="A6443" s="134">
        <v>202</v>
      </c>
      <c r="B6443" s="135" t="s">
        <v>316</v>
      </c>
      <c r="C6443" s="134" t="s">
        <v>2102</v>
      </c>
      <c r="D6443" s="135">
        <v>7722</v>
      </c>
      <c r="E6443" s="135" t="s">
        <v>2103</v>
      </c>
      <c r="F6443" s="135">
        <v>1</v>
      </c>
      <c r="G6443" s="140">
        <v>21</v>
      </c>
      <c r="H6443" s="135" t="s">
        <v>2136</v>
      </c>
      <c r="I6443" s="135">
        <v>187</v>
      </c>
      <c r="J6443" s="135" t="s">
        <v>2112</v>
      </c>
      <c r="K6443" s="135" t="s">
        <v>2113</v>
      </c>
      <c r="L6443" s="135" t="s">
        <v>194</v>
      </c>
      <c r="M6443" s="135"/>
      <c r="N6443" s="137"/>
      <c r="O6443" s="121"/>
    </row>
    <row r="6444" spans="1:15" x14ac:dyDescent="0.25">
      <c r="A6444" s="134">
        <v>202</v>
      </c>
      <c r="B6444" s="135" t="s">
        <v>316</v>
      </c>
      <c r="C6444" s="134" t="s">
        <v>2102</v>
      </c>
      <c r="D6444" s="135">
        <v>7723</v>
      </c>
      <c r="E6444" s="135" t="s">
        <v>2103</v>
      </c>
      <c r="F6444" s="135">
        <v>1</v>
      </c>
      <c r="G6444" s="136">
        <v>22</v>
      </c>
      <c r="H6444" s="135" t="s">
        <v>2137</v>
      </c>
      <c r="I6444" s="135">
        <v>170</v>
      </c>
      <c r="J6444" s="135" t="s">
        <v>2112</v>
      </c>
      <c r="K6444" s="135" t="s">
        <v>2113</v>
      </c>
      <c r="L6444" s="135" t="s">
        <v>194</v>
      </c>
      <c r="M6444" s="135"/>
      <c r="N6444" s="137"/>
      <c r="O6444" s="121"/>
    </row>
    <row r="6445" spans="1:15" x14ac:dyDescent="0.25">
      <c r="A6445" s="134">
        <v>202</v>
      </c>
      <c r="B6445" s="135" t="s">
        <v>316</v>
      </c>
      <c r="C6445" s="134" t="s">
        <v>2102</v>
      </c>
      <c r="D6445" s="135">
        <v>7724</v>
      </c>
      <c r="E6445" s="135" t="s">
        <v>2103</v>
      </c>
      <c r="F6445" s="135">
        <v>1</v>
      </c>
      <c r="G6445" s="140">
        <v>23</v>
      </c>
      <c r="H6445" s="135" t="s">
        <v>2140</v>
      </c>
      <c r="I6445" s="135">
        <v>187</v>
      </c>
      <c r="J6445" s="135" t="s">
        <v>2112</v>
      </c>
      <c r="K6445" s="135" t="s">
        <v>2113</v>
      </c>
      <c r="L6445" s="135" t="s">
        <v>194</v>
      </c>
      <c r="M6445" s="135"/>
      <c r="N6445" s="137"/>
      <c r="O6445" s="121"/>
    </row>
    <row r="6446" spans="1:15" x14ac:dyDescent="0.25">
      <c r="A6446" s="134">
        <v>202</v>
      </c>
      <c r="B6446" s="135" t="s">
        <v>316</v>
      </c>
      <c r="C6446" s="134" t="s">
        <v>2102</v>
      </c>
      <c r="D6446" s="135">
        <v>7725</v>
      </c>
      <c r="E6446" s="135" t="s">
        <v>2103</v>
      </c>
      <c r="F6446" s="135">
        <v>1</v>
      </c>
      <c r="G6446" s="136">
        <v>24</v>
      </c>
      <c r="H6446" s="135" t="s">
        <v>2141</v>
      </c>
      <c r="I6446" s="135">
        <v>320</v>
      </c>
      <c r="J6446" s="135" t="s">
        <v>2112</v>
      </c>
      <c r="K6446" s="135" t="s">
        <v>2113</v>
      </c>
      <c r="L6446" s="135" t="s">
        <v>194</v>
      </c>
      <c r="M6446" s="135"/>
      <c r="N6446" s="137"/>
      <c r="O6446" s="121"/>
    </row>
    <row r="6447" spans="1:15" x14ac:dyDescent="0.25">
      <c r="A6447" s="134">
        <v>202</v>
      </c>
      <c r="B6447" s="135" t="s">
        <v>316</v>
      </c>
      <c r="C6447" s="134" t="s">
        <v>2102</v>
      </c>
      <c r="D6447" s="135">
        <v>7726</v>
      </c>
      <c r="E6447" s="135" t="s">
        <v>2103</v>
      </c>
      <c r="F6447" s="135">
        <v>1</v>
      </c>
      <c r="G6447" s="140">
        <v>25</v>
      </c>
      <c r="H6447" s="135" t="s">
        <v>2142</v>
      </c>
      <c r="I6447" s="135">
        <v>536</v>
      </c>
      <c r="J6447" s="135" t="s">
        <v>2112</v>
      </c>
      <c r="K6447" s="135" t="s">
        <v>2113</v>
      </c>
      <c r="L6447" s="135" t="s">
        <v>194</v>
      </c>
      <c r="M6447" s="135"/>
      <c r="N6447" s="137"/>
      <c r="O6447" s="121"/>
    </row>
    <row r="6448" spans="1:15" x14ac:dyDescent="0.25">
      <c r="A6448" s="134">
        <v>202</v>
      </c>
      <c r="B6448" s="135" t="s">
        <v>316</v>
      </c>
      <c r="C6448" s="134" t="s">
        <v>2102</v>
      </c>
      <c r="D6448" s="135">
        <v>7727</v>
      </c>
      <c r="E6448" s="135" t="s">
        <v>2103</v>
      </c>
      <c r="F6448" s="135">
        <v>1</v>
      </c>
      <c r="G6448" s="136" t="s">
        <v>2753</v>
      </c>
      <c r="H6448" s="135" t="s">
        <v>4786</v>
      </c>
      <c r="I6448" s="135">
        <v>150</v>
      </c>
      <c r="J6448" s="135" t="s">
        <v>2112</v>
      </c>
      <c r="K6448" s="135" t="s">
        <v>2113</v>
      </c>
      <c r="L6448" s="135" t="s">
        <v>194</v>
      </c>
      <c r="M6448" s="135"/>
      <c r="N6448" s="137"/>
      <c r="O6448" s="121"/>
    </row>
    <row r="6449" spans="1:15" x14ac:dyDescent="0.25">
      <c r="A6449" s="134">
        <v>202</v>
      </c>
      <c r="B6449" s="135" t="s">
        <v>316</v>
      </c>
      <c r="C6449" s="134" t="s">
        <v>2102</v>
      </c>
      <c r="D6449" s="135">
        <v>7728</v>
      </c>
      <c r="E6449" s="135" t="s">
        <v>2103</v>
      </c>
      <c r="F6449" s="135">
        <v>1</v>
      </c>
      <c r="G6449" s="140">
        <v>26</v>
      </c>
      <c r="H6449" s="135" t="s">
        <v>2143</v>
      </c>
      <c r="I6449" s="135">
        <v>315</v>
      </c>
      <c r="J6449" s="135" t="s">
        <v>2112</v>
      </c>
      <c r="K6449" s="135" t="s">
        <v>2113</v>
      </c>
      <c r="L6449" s="135" t="s">
        <v>194</v>
      </c>
      <c r="M6449" s="135"/>
      <c r="N6449" s="137"/>
      <c r="O6449" s="121"/>
    </row>
    <row r="6450" spans="1:15" x14ac:dyDescent="0.25">
      <c r="A6450" s="134">
        <v>202</v>
      </c>
      <c r="B6450" s="135" t="s">
        <v>316</v>
      </c>
      <c r="C6450" s="134" t="s">
        <v>2102</v>
      </c>
      <c r="D6450" s="135">
        <v>7729</v>
      </c>
      <c r="E6450" s="135" t="s">
        <v>2103</v>
      </c>
      <c r="F6450" s="135">
        <v>1</v>
      </c>
      <c r="G6450" s="136">
        <v>27</v>
      </c>
      <c r="H6450" s="135" t="s">
        <v>2144</v>
      </c>
      <c r="I6450" s="135">
        <v>351</v>
      </c>
      <c r="J6450" s="135" t="s">
        <v>2112</v>
      </c>
      <c r="K6450" s="135" t="s">
        <v>2113</v>
      </c>
      <c r="L6450" s="135" t="s">
        <v>194</v>
      </c>
      <c r="M6450" s="135"/>
      <c r="N6450" s="137"/>
      <c r="O6450" s="121"/>
    </row>
    <row r="6451" spans="1:15" x14ac:dyDescent="0.25">
      <c r="A6451" s="134">
        <v>202</v>
      </c>
      <c r="B6451" s="135" t="s">
        <v>316</v>
      </c>
      <c r="C6451" s="134" t="s">
        <v>2102</v>
      </c>
      <c r="D6451" s="135">
        <v>7730</v>
      </c>
      <c r="E6451" s="135" t="s">
        <v>2103</v>
      </c>
      <c r="F6451" s="135">
        <v>1</v>
      </c>
      <c r="G6451" s="140">
        <v>28</v>
      </c>
      <c r="H6451" s="135" t="s">
        <v>2145</v>
      </c>
      <c r="I6451" s="135">
        <v>56</v>
      </c>
      <c r="J6451" s="135" t="s">
        <v>2440</v>
      </c>
      <c r="K6451" s="135" t="s">
        <v>2441</v>
      </c>
      <c r="L6451" s="135" t="s">
        <v>193</v>
      </c>
      <c r="M6451" s="135"/>
      <c r="N6451" s="137"/>
      <c r="O6451" s="121"/>
    </row>
    <row r="6452" spans="1:15" x14ac:dyDescent="0.25">
      <c r="A6452" s="134">
        <v>202</v>
      </c>
      <c r="B6452" s="135" t="s">
        <v>316</v>
      </c>
      <c r="C6452" s="134" t="s">
        <v>2102</v>
      </c>
      <c r="D6452" s="135">
        <v>7731</v>
      </c>
      <c r="E6452" s="135" t="s">
        <v>2103</v>
      </c>
      <c r="F6452" s="135">
        <v>1</v>
      </c>
      <c r="G6452" s="136" t="s">
        <v>4787</v>
      </c>
      <c r="H6452" s="135" t="s">
        <v>4788</v>
      </c>
      <c r="I6452" s="135">
        <v>84</v>
      </c>
      <c r="J6452" s="135" t="s">
        <v>2151</v>
      </c>
      <c r="K6452" s="135" t="s">
        <v>2152</v>
      </c>
      <c r="L6452" s="135" t="s">
        <v>193</v>
      </c>
      <c r="M6452" s="135"/>
      <c r="N6452" s="137"/>
      <c r="O6452" s="121"/>
    </row>
    <row r="6453" spans="1:15" x14ac:dyDescent="0.25">
      <c r="A6453" s="134">
        <v>202</v>
      </c>
      <c r="B6453" s="135" t="s">
        <v>316</v>
      </c>
      <c r="C6453" s="134" t="s">
        <v>2102</v>
      </c>
      <c r="D6453" s="135">
        <v>7732</v>
      </c>
      <c r="E6453" s="135" t="s">
        <v>2103</v>
      </c>
      <c r="F6453" s="135">
        <v>1</v>
      </c>
      <c r="G6453" s="140" t="s">
        <v>4789</v>
      </c>
      <c r="H6453" s="135" t="s">
        <v>4790</v>
      </c>
      <c r="I6453" s="135">
        <v>25</v>
      </c>
      <c r="J6453" s="135" t="s">
        <v>2155</v>
      </c>
      <c r="K6453" s="135" t="s">
        <v>2156</v>
      </c>
      <c r="L6453" s="135" t="s">
        <v>193</v>
      </c>
      <c r="M6453" s="135"/>
      <c r="N6453" s="137"/>
      <c r="O6453" s="121"/>
    </row>
    <row r="6454" spans="1:15" x14ac:dyDescent="0.25">
      <c r="A6454" s="134">
        <v>202</v>
      </c>
      <c r="B6454" s="135" t="s">
        <v>316</v>
      </c>
      <c r="C6454" s="134" t="s">
        <v>2102</v>
      </c>
      <c r="D6454" s="135">
        <v>7733</v>
      </c>
      <c r="E6454" s="135" t="s">
        <v>2103</v>
      </c>
      <c r="F6454" s="135">
        <v>1</v>
      </c>
      <c r="G6454" s="140">
        <v>29</v>
      </c>
      <c r="H6454" s="135" t="s">
        <v>2146</v>
      </c>
      <c r="I6454" s="135">
        <v>638</v>
      </c>
      <c r="J6454" s="135" t="s">
        <v>2155</v>
      </c>
      <c r="K6454" s="135" t="s">
        <v>2156</v>
      </c>
      <c r="L6454" s="135" t="s">
        <v>193</v>
      </c>
      <c r="M6454" s="135"/>
      <c r="N6454" s="137"/>
      <c r="O6454" s="121"/>
    </row>
    <row r="6455" spans="1:15" x14ac:dyDescent="0.25">
      <c r="A6455" s="134">
        <v>202</v>
      </c>
      <c r="B6455" s="135" t="s">
        <v>316</v>
      </c>
      <c r="C6455" s="134" t="s">
        <v>2102</v>
      </c>
      <c r="D6455" s="135">
        <v>7734</v>
      </c>
      <c r="E6455" s="135" t="s">
        <v>2103</v>
      </c>
      <c r="F6455" s="135">
        <v>1</v>
      </c>
      <c r="G6455" s="136">
        <v>30</v>
      </c>
      <c r="H6455" s="135" t="s">
        <v>2147</v>
      </c>
      <c r="I6455" s="135">
        <v>72</v>
      </c>
      <c r="J6455" s="135" t="s">
        <v>2155</v>
      </c>
      <c r="K6455" s="135" t="s">
        <v>2156</v>
      </c>
      <c r="L6455" s="135" t="s">
        <v>193</v>
      </c>
      <c r="M6455" s="135"/>
      <c r="N6455" s="137"/>
      <c r="O6455" s="121"/>
    </row>
    <row r="6456" spans="1:15" x14ac:dyDescent="0.25">
      <c r="A6456" s="134">
        <v>202</v>
      </c>
      <c r="B6456" s="135" t="s">
        <v>316</v>
      </c>
      <c r="C6456" s="134" t="s">
        <v>2102</v>
      </c>
      <c r="D6456" s="135">
        <v>7735</v>
      </c>
      <c r="E6456" s="135" t="s">
        <v>2103</v>
      </c>
      <c r="F6456" s="135">
        <v>1</v>
      </c>
      <c r="G6456" s="140">
        <v>31</v>
      </c>
      <c r="H6456" s="135" t="s">
        <v>2148</v>
      </c>
      <c r="I6456" s="135">
        <v>72</v>
      </c>
      <c r="J6456" s="135" t="s">
        <v>2151</v>
      </c>
      <c r="K6456" s="135" t="s">
        <v>2152</v>
      </c>
      <c r="L6456" s="135" t="s">
        <v>193</v>
      </c>
      <c r="M6456" s="135"/>
      <c r="N6456" s="137"/>
      <c r="O6456" s="121"/>
    </row>
    <row r="6457" spans="1:15" x14ac:dyDescent="0.25">
      <c r="A6457" s="134">
        <v>202</v>
      </c>
      <c r="B6457" s="135" t="s">
        <v>316</v>
      </c>
      <c r="C6457" s="134" t="s">
        <v>2102</v>
      </c>
      <c r="D6457" s="135">
        <v>7736</v>
      </c>
      <c r="E6457" s="135" t="s">
        <v>2103</v>
      </c>
      <c r="F6457" s="135">
        <v>1</v>
      </c>
      <c r="G6457" s="140">
        <v>32</v>
      </c>
      <c r="H6457" s="135" t="s">
        <v>2149</v>
      </c>
      <c r="I6457" s="135">
        <v>224</v>
      </c>
      <c r="J6457" s="135" t="s">
        <v>2155</v>
      </c>
      <c r="K6457" s="135" t="s">
        <v>2156</v>
      </c>
      <c r="L6457" s="135" t="s">
        <v>193</v>
      </c>
      <c r="M6457" s="135"/>
      <c r="N6457" s="137"/>
      <c r="O6457" s="121"/>
    </row>
    <row r="6458" spans="1:15" x14ac:dyDescent="0.25">
      <c r="A6458" s="134">
        <v>202</v>
      </c>
      <c r="B6458" s="135" t="s">
        <v>316</v>
      </c>
      <c r="C6458" s="134" t="s">
        <v>2102</v>
      </c>
      <c r="D6458" s="135">
        <v>7737</v>
      </c>
      <c r="E6458" s="135" t="s">
        <v>2103</v>
      </c>
      <c r="F6458" s="135">
        <v>1</v>
      </c>
      <c r="G6458" s="140">
        <v>33</v>
      </c>
      <c r="H6458" s="135" t="s">
        <v>2150</v>
      </c>
      <c r="I6458" s="135">
        <v>5022</v>
      </c>
      <c r="J6458" s="135" t="s">
        <v>2167</v>
      </c>
      <c r="K6458" s="135" t="s">
        <v>2168</v>
      </c>
      <c r="L6458" s="135" t="s">
        <v>189</v>
      </c>
      <c r="M6458" s="135"/>
      <c r="N6458" s="137"/>
      <c r="O6458" s="121"/>
    </row>
    <row r="6459" spans="1:15" x14ac:dyDescent="0.25">
      <c r="A6459" s="134">
        <v>202</v>
      </c>
      <c r="B6459" s="135" t="s">
        <v>316</v>
      </c>
      <c r="C6459" s="134" t="s">
        <v>2102</v>
      </c>
      <c r="D6459" s="135">
        <v>7738</v>
      </c>
      <c r="E6459" s="135" t="s">
        <v>2103</v>
      </c>
      <c r="F6459" s="135">
        <v>1</v>
      </c>
      <c r="G6459" s="140">
        <v>34</v>
      </c>
      <c r="H6459" s="135" t="s">
        <v>2153</v>
      </c>
      <c r="I6459" s="135">
        <v>1550</v>
      </c>
      <c r="J6459" s="135" t="s">
        <v>2167</v>
      </c>
      <c r="K6459" s="135" t="s">
        <v>2168</v>
      </c>
      <c r="L6459" s="135" t="s">
        <v>189</v>
      </c>
      <c r="M6459" s="135"/>
      <c r="N6459" s="137"/>
      <c r="O6459" s="121"/>
    </row>
    <row r="6460" spans="1:15" x14ac:dyDescent="0.25">
      <c r="A6460" s="134">
        <v>202</v>
      </c>
      <c r="B6460" s="135" t="s">
        <v>316</v>
      </c>
      <c r="C6460" s="134" t="s">
        <v>2102</v>
      </c>
      <c r="D6460" s="135">
        <v>7739</v>
      </c>
      <c r="E6460" s="135" t="s">
        <v>2103</v>
      </c>
      <c r="F6460" s="135">
        <v>1</v>
      </c>
      <c r="G6460" s="140">
        <v>35</v>
      </c>
      <c r="H6460" s="135" t="s">
        <v>2154</v>
      </c>
      <c r="I6460" s="135">
        <v>204</v>
      </c>
      <c r="J6460" s="135" t="s">
        <v>2155</v>
      </c>
      <c r="K6460" s="135" t="s">
        <v>2156</v>
      </c>
      <c r="L6460" s="135" t="s">
        <v>193</v>
      </c>
      <c r="M6460" s="135"/>
      <c r="N6460" s="137"/>
      <c r="O6460" s="121"/>
    </row>
    <row r="6461" spans="1:15" x14ac:dyDescent="0.25">
      <c r="A6461" s="134">
        <v>202</v>
      </c>
      <c r="B6461" s="135" t="s">
        <v>316</v>
      </c>
      <c r="C6461" s="134" t="s">
        <v>2102</v>
      </c>
      <c r="D6461" s="135">
        <v>7740</v>
      </c>
      <c r="E6461" s="135" t="s">
        <v>2103</v>
      </c>
      <c r="F6461" s="135">
        <v>1</v>
      </c>
      <c r="G6461" s="140">
        <v>36</v>
      </c>
      <c r="H6461" s="135" t="s">
        <v>2157</v>
      </c>
      <c r="I6461" s="135">
        <v>315</v>
      </c>
      <c r="J6461" s="135" t="s">
        <v>2108</v>
      </c>
      <c r="K6461" s="135" t="s">
        <v>2109</v>
      </c>
      <c r="L6461" s="135" t="s">
        <v>193</v>
      </c>
      <c r="M6461" s="135"/>
      <c r="N6461" s="137"/>
      <c r="O6461" s="121"/>
    </row>
    <row r="6462" spans="1:15" x14ac:dyDescent="0.25">
      <c r="A6462" s="134">
        <v>202</v>
      </c>
      <c r="B6462" s="135" t="s">
        <v>316</v>
      </c>
      <c r="C6462" s="134" t="s">
        <v>2102</v>
      </c>
      <c r="D6462" s="135">
        <v>7741</v>
      </c>
      <c r="E6462" s="135" t="s">
        <v>2103</v>
      </c>
      <c r="F6462" s="135">
        <v>2</v>
      </c>
      <c r="G6462" s="140">
        <v>1</v>
      </c>
      <c r="H6462" s="135" t="s">
        <v>2204</v>
      </c>
      <c r="I6462" s="135">
        <v>4172</v>
      </c>
      <c r="J6462" s="135" t="s">
        <v>2105</v>
      </c>
      <c r="K6462" s="135" t="s">
        <v>2106</v>
      </c>
      <c r="L6462" s="135" t="s">
        <v>193</v>
      </c>
      <c r="M6462" s="135"/>
      <c r="N6462" s="137"/>
      <c r="O6462" s="121"/>
    </row>
    <row r="6463" spans="1:15" x14ac:dyDescent="0.25">
      <c r="A6463" s="134">
        <v>202</v>
      </c>
      <c r="B6463" s="135" t="s">
        <v>316</v>
      </c>
      <c r="C6463" s="134" t="s">
        <v>2102</v>
      </c>
      <c r="D6463" s="135">
        <v>7742</v>
      </c>
      <c r="E6463" s="135" t="s">
        <v>2103</v>
      </c>
      <c r="F6463" s="135">
        <v>2</v>
      </c>
      <c r="G6463" s="140">
        <v>2</v>
      </c>
      <c r="H6463" s="135" t="s">
        <v>2205</v>
      </c>
      <c r="I6463" s="135">
        <v>533</v>
      </c>
      <c r="J6463" s="135" t="s">
        <v>2105</v>
      </c>
      <c r="K6463" s="135" t="s">
        <v>2106</v>
      </c>
      <c r="L6463" s="135" t="s">
        <v>193</v>
      </c>
      <c r="M6463" s="135"/>
      <c r="N6463" s="137"/>
      <c r="O6463" s="121"/>
    </row>
    <row r="6464" spans="1:15" x14ac:dyDescent="0.25">
      <c r="A6464" s="134">
        <v>202</v>
      </c>
      <c r="B6464" s="135" t="s">
        <v>316</v>
      </c>
      <c r="C6464" s="134" t="s">
        <v>2102</v>
      </c>
      <c r="D6464" s="135">
        <v>7743</v>
      </c>
      <c r="E6464" s="135" t="s">
        <v>2103</v>
      </c>
      <c r="F6464" s="135">
        <v>2</v>
      </c>
      <c r="G6464" s="136">
        <v>3</v>
      </c>
      <c r="H6464" s="135" t="s">
        <v>2438</v>
      </c>
      <c r="I6464" s="135">
        <v>252</v>
      </c>
      <c r="J6464" s="135" t="s">
        <v>2105</v>
      </c>
      <c r="K6464" s="135" t="s">
        <v>2106</v>
      </c>
      <c r="L6464" s="135" t="s">
        <v>193</v>
      </c>
      <c r="M6464" s="135"/>
      <c r="N6464" s="137"/>
      <c r="O6464" s="121"/>
    </row>
    <row r="6465" spans="1:15" x14ac:dyDescent="0.25">
      <c r="A6465" s="134">
        <v>202</v>
      </c>
      <c r="B6465" s="135" t="s">
        <v>316</v>
      </c>
      <c r="C6465" s="134" t="s">
        <v>2102</v>
      </c>
      <c r="D6465" s="135">
        <v>7744</v>
      </c>
      <c r="E6465" s="135" t="s">
        <v>2103</v>
      </c>
      <c r="F6465" s="135">
        <v>2</v>
      </c>
      <c r="G6465" s="140">
        <v>4</v>
      </c>
      <c r="H6465" s="135" t="s">
        <v>2439</v>
      </c>
      <c r="I6465" s="135">
        <v>240</v>
      </c>
      <c r="J6465" s="135" t="s">
        <v>2105</v>
      </c>
      <c r="K6465" s="135" t="s">
        <v>2106</v>
      </c>
      <c r="L6465" s="135" t="s">
        <v>193</v>
      </c>
      <c r="M6465" s="135"/>
      <c r="N6465" s="137"/>
      <c r="O6465" s="121"/>
    </row>
    <row r="6466" spans="1:15" x14ac:dyDescent="0.25">
      <c r="A6466" s="134">
        <v>202</v>
      </c>
      <c r="B6466" s="135" t="s">
        <v>316</v>
      </c>
      <c r="C6466" s="134" t="s">
        <v>2102</v>
      </c>
      <c r="D6466" s="135">
        <v>7745</v>
      </c>
      <c r="E6466" s="135" t="s">
        <v>2103</v>
      </c>
      <c r="F6466" s="135">
        <v>2</v>
      </c>
      <c r="G6466" s="140">
        <v>5</v>
      </c>
      <c r="H6466" s="135" t="s">
        <v>2206</v>
      </c>
      <c r="I6466" s="135">
        <v>240</v>
      </c>
      <c r="J6466" s="135" t="s">
        <v>2105</v>
      </c>
      <c r="K6466" s="135" t="s">
        <v>2106</v>
      </c>
      <c r="L6466" s="135" t="s">
        <v>193</v>
      </c>
      <c r="M6466" s="135"/>
      <c r="N6466" s="137"/>
      <c r="O6466" s="121"/>
    </row>
    <row r="6467" spans="1:15" x14ac:dyDescent="0.25">
      <c r="A6467" s="134">
        <v>202</v>
      </c>
      <c r="B6467" s="135" t="s">
        <v>316</v>
      </c>
      <c r="C6467" s="134" t="s">
        <v>2102</v>
      </c>
      <c r="D6467" s="135">
        <v>7746</v>
      </c>
      <c r="E6467" s="135" t="s">
        <v>2103</v>
      </c>
      <c r="F6467" s="135">
        <v>2</v>
      </c>
      <c r="G6467" s="140">
        <v>6</v>
      </c>
      <c r="H6467" s="135" t="s">
        <v>2207</v>
      </c>
      <c r="I6467" s="135">
        <v>462</v>
      </c>
      <c r="J6467" s="135" t="s">
        <v>2108</v>
      </c>
      <c r="K6467" s="135" t="s">
        <v>2109</v>
      </c>
      <c r="L6467" s="135" t="s">
        <v>193</v>
      </c>
      <c r="M6467" s="135"/>
      <c r="N6467" s="137"/>
      <c r="O6467" s="121"/>
    </row>
    <row r="6468" spans="1:15" x14ac:dyDescent="0.25">
      <c r="A6468" s="134">
        <v>202</v>
      </c>
      <c r="B6468" s="135" t="s">
        <v>316</v>
      </c>
      <c r="C6468" s="134" t="s">
        <v>2102</v>
      </c>
      <c r="D6468" s="135">
        <v>7747</v>
      </c>
      <c r="E6468" s="135" t="s">
        <v>2103</v>
      </c>
      <c r="F6468" s="135">
        <v>2</v>
      </c>
      <c r="G6468" s="140">
        <v>7</v>
      </c>
      <c r="H6468" s="135" t="s">
        <v>2208</v>
      </c>
      <c r="I6468" s="135">
        <v>630</v>
      </c>
      <c r="J6468" s="135" t="s">
        <v>2115</v>
      </c>
      <c r="K6468" s="135" t="s">
        <v>2116</v>
      </c>
      <c r="L6468" s="135" t="s">
        <v>2117</v>
      </c>
      <c r="M6468" s="135"/>
      <c r="N6468" s="137"/>
      <c r="O6468" s="121"/>
    </row>
    <row r="6469" spans="1:15" x14ac:dyDescent="0.25">
      <c r="A6469" s="134">
        <v>202</v>
      </c>
      <c r="B6469" s="135" t="s">
        <v>316</v>
      </c>
      <c r="C6469" s="134" t="s">
        <v>2102</v>
      </c>
      <c r="D6469" s="135">
        <v>7748</v>
      </c>
      <c r="E6469" s="135" t="s">
        <v>2103</v>
      </c>
      <c r="F6469" s="135">
        <v>2</v>
      </c>
      <c r="G6469" s="140">
        <v>8</v>
      </c>
      <c r="H6469" s="135" t="s">
        <v>2209</v>
      </c>
      <c r="I6469" s="135">
        <v>630</v>
      </c>
      <c r="J6469" s="135" t="s">
        <v>2115</v>
      </c>
      <c r="K6469" s="135" t="s">
        <v>2116</v>
      </c>
      <c r="L6469" s="135" t="s">
        <v>2117</v>
      </c>
      <c r="M6469" s="135"/>
      <c r="N6469" s="137"/>
      <c r="O6469" s="121"/>
    </row>
    <row r="6470" spans="1:15" x14ac:dyDescent="0.25">
      <c r="A6470" s="134">
        <v>202</v>
      </c>
      <c r="B6470" s="135" t="s">
        <v>316</v>
      </c>
      <c r="C6470" s="134" t="s">
        <v>2102</v>
      </c>
      <c r="D6470" s="135">
        <v>7749</v>
      </c>
      <c r="E6470" s="135" t="s">
        <v>2103</v>
      </c>
      <c r="F6470" s="135">
        <v>2</v>
      </c>
      <c r="G6470" s="140">
        <v>9</v>
      </c>
      <c r="H6470" s="135" t="s">
        <v>2210</v>
      </c>
      <c r="I6470" s="135">
        <v>630</v>
      </c>
      <c r="J6470" s="135" t="s">
        <v>2115</v>
      </c>
      <c r="K6470" s="135" t="s">
        <v>2116</v>
      </c>
      <c r="L6470" s="135" t="s">
        <v>2117</v>
      </c>
      <c r="M6470" s="135"/>
      <c r="N6470" s="137"/>
      <c r="O6470" s="121"/>
    </row>
    <row r="6471" spans="1:15" x14ac:dyDescent="0.25">
      <c r="A6471" s="134">
        <v>202</v>
      </c>
      <c r="B6471" s="135" t="s">
        <v>316</v>
      </c>
      <c r="C6471" s="134" t="s">
        <v>2102</v>
      </c>
      <c r="D6471" s="135">
        <v>7750</v>
      </c>
      <c r="E6471" s="135" t="s">
        <v>2103</v>
      </c>
      <c r="F6471" s="135">
        <v>2</v>
      </c>
      <c r="G6471" s="140">
        <v>10</v>
      </c>
      <c r="H6471" s="135" t="s">
        <v>2211</v>
      </c>
      <c r="I6471" s="135">
        <v>720</v>
      </c>
      <c r="J6471" s="135" t="s">
        <v>2115</v>
      </c>
      <c r="K6471" s="135" t="s">
        <v>2116</v>
      </c>
      <c r="L6471" s="135" t="s">
        <v>2117</v>
      </c>
      <c r="M6471" s="135"/>
      <c r="N6471" s="137"/>
      <c r="O6471" s="121"/>
    </row>
    <row r="6472" spans="1:15" x14ac:dyDescent="0.25">
      <c r="A6472" s="134">
        <v>202</v>
      </c>
      <c r="B6472" s="135" t="s">
        <v>316</v>
      </c>
      <c r="C6472" s="134" t="s">
        <v>2102</v>
      </c>
      <c r="D6472" s="135">
        <v>7751</v>
      </c>
      <c r="E6472" s="135" t="s">
        <v>2103</v>
      </c>
      <c r="F6472" s="135">
        <v>2</v>
      </c>
      <c r="G6472" s="140">
        <v>11</v>
      </c>
      <c r="H6472" s="135" t="s">
        <v>2212</v>
      </c>
      <c r="I6472" s="135">
        <v>720</v>
      </c>
      <c r="J6472" s="135" t="s">
        <v>2115</v>
      </c>
      <c r="K6472" s="135" t="s">
        <v>2116</v>
      </c>
      <c r="L6472" s="135" t="s">
        <v>2117</v>
      </c>
      <c r="M6472" s="135"/>
      <c r="N6472" s="137"/>
      <c r="O6472" s="121"/>
    </row>
    <row r="6473" spans="1:15" x14ac:dyDescent="0.25">
      <c r="A6473" s="134">
        <v>202</v>
      </c>
      <c r="B6473" s="135" t="s">
        <v>316</v>
      </c>
      <c r="C6473" s="134" t="s">
        <v>2102</v>
      </c>
      <c r="D6473" s="135">
        <v>7752</v>
      </c>
      <c r="E6473" s="135" t="s">
        <v>2103</v>
      </c>
      <c r="F6473" s="135">
        <v>2</v>
      </c>
      <c r="G6473" s="140">
        <v>12</v>
      </c>
      <c r="H6473" s="135" t="s">
        <v>2213</v>
      </c>
      <c r="I6473" s="135">
        <v>720</v>
      </c>
      <c r="J6473" s="135" t="s">
        <v>2115</v>
      </c>
      <c r="K6473" s="135" t="s">
        <v>2116</v>
      </c>
      <c r="L6473" s="135" t="s">
        <v>2117</v>
      </c>
      <c r="M6473" s="135"/>
      <c r="N6473" s="137"/>
      <c r="O6473" s="121"/>
    </row>
    <row r="6474" spans="1:15" x14ac:dyDescent="0.25">
      <c r="A6474" s="134">
        <v>202</v>
      </c>
      <c r="B6474" s="135" t="s">
        <v>316</v>
      </c>
      <c r="C6474" s="134" t="s">
        <v>2102</v>
      </c>
      <c r="D6474" s="135">
        <v>7753</v>
      </c>
      <c r="E6474" s="135" t="s">
        <v>2103</v>
      </c>
      <c r="F6474" s="135">
        <v>2</v>
      </c>
      <c r="G6474" s="140">
        <v>13</v>
      </c>
      <c r="H6474" s="135" t="s">
        <v>2214</v>
      </c>
      <c r="I6474" s="135">
        <v>810</v>
      </c>
      <c r="J6474" s="135" t="s">
        <v>2115</v>
      </c>
      <c r="K6474" s="135" t="s">
        <v>2116</v>
      </c>
      <c r="L6474" s="135" t="s">
        <v>2117</v>
      </c>
      <c r="M6474" s="135"/>
      <c r="N6474" s="137"/>
      <c r="O6474" s="121"/>
    </row>
    <row r="6475" spans="1:15" x14ac:dyDescent="0.25">
      <c r="A6475" s="134">
        <v>202</v>
      </c>
      <c r="B6475" s="135" t="s">
        <v>316</v>
      </c>
      <c r="C6475" s="134" t="s">
        <v>2102</v>
      </c>
      <c r="D6475" s="135">
        <v>7754</v>
      </c>
      <c r="E6475" s="135" t="s">
        <v>2103</v>
      </c>
      <c r="F6475" s="135">
        <v>2</v>
      </c>
      <c r="G6475" s="140" t="s">
        <v>2545</v>
      </c>
      <c r="H6475" s="135" t="s">
        <v>4791</v>
      </c>
      <c r="I6475" s="135">
        <v>288</v>
      </c>
      <c r="J6475" s="135" t="s">
        <v>2151</v>
      </c>
      <c r="K6475" s="135" t="s">
        <v>2152</v>
      </c>
      <c r="L6475" s="135" t="s">
        <v>193</v>
      </c>
      <c r="M6475" s="135"/>
      <c r="N6475" s="137"/>
      <c r="O6475" s="121"/>
    </row>
    <row r="6476" spans="1:15" x14ac:dyDescent="0.25">
      <c r="A6476" s="134">
        <v>202</v>
      </c>
      <c r="B6476" s="135" t="s">
        <v>316</v>
      </c>
      <c r="C6476" s="134" t="s">
        <v>2102</v>
      </c>
      <c r="D6476" s="135">
        <v>7755</v>
      </c>
      <c r="E6476" s="135" t="s">
        <v>2103</v>
      </c>
      <c r="F6476" s="135">
        <v>2</v>
      </c>
      <c r="G6476" s="136" t="s">
        <v>4662</v>
      </c>
      <c r="H6476" s="135" t="s">
        <v>4792</v>
      </c>
      <c r="I6476" s="135">
        <v>99</v>
      </c>
      <c r="J6476" s="135" t="s">
        <v>2151</v>
      </c>
      <c r="K6476" s="135" t="s">
        <v>2152</v>
      </c>
      <c r="L6476" s="135" t="s">
        <v>193</v>
      </c>
      <c r="M6476" s="135"/>
      <c r="N6476" s="137"/>
      <c r="O6476" s="121"/>
    </row>
    <row r="6477" spans="1:15" x14ac:dyDescent="0.25">
      <c r="A6477" s="134">
        <v>202</v>
      </c>
      <c r="B6477" s="135" t="s">
        <v>316</v>
      </c>
      <c r="C6477" s="134" t="s">
        <v>2102</v>
      </c>
      <c r="D6477" s="135">
        <v>7756</v>
      </c>
      <c r="E6477" s="135" t="s">
        <v>2103</v>
      </c>
      <c r="F6477" s="135">
        <v>2</v>
      </c>
      <c r="G6477" s="140" t="s">
        <v>4793</v>
      </c>
      <c r="H6477" s="135" t="s">
        <v>4794</v>
      </c>
      <c r="I6477" s="135">
        <v>99</v>
      </c>
      <c r="J6477" s="135" t="s">
        <v>2151</v>
      </c>
      <c r="K6477" s="135" t="s">
        <v>2152</v>
      </c>
      <c r="L6477" s="135" t="s">
        <v>193</v>
      </c>
      <c r="M6477" s="135"/>
      <c r="N6477" s="137"/>
      <c r="O6477" s="121"/>
    </row>
    <row r="6478" spans="1:15" x14ac:dyDescent="0.25">
      <c r="A6478" s="134">
        <v>202</v>
      </c>
      <c r="B6478" s="135" t="s">
        <v>316</v>
      </c>
      <c r="C6478" s="134" t="s">
        <v>2102</v>
      </c>
      <c r="D6478" s="135">
        <v>7757</v>
      </c>
      <c r="E6478" s="135" t="s">
        <v>2103</v>
      </c>
      <c r="F6478" s="135">
        <v>2</v>
      </c>
      <c r="G6478" s="136">
        <v>14</v>
      </c>
      <c r="H6478" s="135" t="s">
        <v>2215</v>
      </c>
      <c r="I6478" s="135">
        <v>1080</v>
      </c>
      <c r="J6478" s="135" t="s">
        <v>2115</v>
      </c>
      <c r="K6478" s="135" t="s">
        <v>2116</v>
      </c>
      <c r="L6478" s="135" t="s">
        <v>2117</v>
      </c>
      <c r="M6478" s="135"/>
      <c r="N6478" s="137"/>
      <c r="O6478" s="121"/>
    </row>
    <row r="6479" spans="1:15" x14ac:dyDescent="0.25">
      <c r="A6479" s="134">
        <v>202</v>
      </c>
      <c r="B6479" s="135" t="s">
        <v>316</v>
      </c>
      <c r="C6479" s="134" t="s">
        <v>2102</v>
      </c>
      <c r="D6479" s="135">
        <v>7758</v>
      </c>
      <c r="E6479" s="135" t="s">
        <v>2103</v>
      </c>
      <c r="F6479" s="135">
        <v>2</v>
      </c>
      <c r="G6479" s="140">
        <v>15</v>
      </c>
      <c r="H6479" s="135" t="s">
        <v>2216</v>
      </c>
      <c r="I6479" s="135">
        <v>1080</v>
      </c>
      <c r="J6479" s="135" t="s">
        <v>2115</v>
      </c>
      <c r="K6479" s="135" t="s">
        <v>2116</v>
      </c>
      <c r="L6479" s="135" t="s">
        <v>2117</v>
      </c>
      <c r="M6479" s="135"/>
      <c r="N6479" s="137"/>
      <c r="O6479" s="121"/>
    </row>
    <row r="6480" spans="1:15" x14ac:dyDescent="0.25">
      <c r="A6480" s="134">
        <v>202</v>
      </c>
      <c r="B6480" s="135" t="s">
        <v>316</v>
      </c>
      <c r="C6480" s="134" t="s">
        <v>2102</v>
      </c>
      <c r="D6480" s="135">
        <v>7759</v>
      </c>
      <c r="E6480" s="135" t="s">
        <v>2103</v>
      </c>
      <c r="F6480" s="135">
        <v>2</v>
      </c>
      <c r="G6480" s="136">
        <v>16</v>
      </c>
      <c r="H6480" s="135" t="s">
        <v>2217</v>
      </c>
      <c r="I6480" s="135">
        <v>1290</v>
      </c>
      <c r="J6480" s="135" t="s">
        <v>2112</v>
      </c>
      <c r="K6480" s="135" t="s">
        <v>2113</v>
      </c>
      <c r="L6480" s="135" t="s">
        <v>194</v>
      </c>
      <c r="M6480" s="135"/>
      <c r="N6480" s="137"/>
      <c r="O6480" s="121"/>
    </row>
    <row r="6481" spans="1:15" x14ac:dyDescent="0.25">
      <c r="A6481" s="134">
        <v>202</v>
      </c>
      <c r="B6481" s="135" t="s">
        <v>316</v>
      </c>
      <c r="C6481" s="134" t="s">
        <v>2102</v>
      </c>
      <c r="D6481" s="135">
        <v>7760</v>
      </c>
      <c r="E6481" s="135" t="s">
        <v>2103</v>
      </c>
      <c r="F6481" s="135">
        <v>2</v>
      </c>
      <c r="G6481" s="140">
        <v>17</v>
      </c>
      <c r="H6481" s="135" t="s">
        <v>2218</v>
      </c>
      <c r="I6481" s="135">
        <v>1755</v>
      </c>
      <c r="J6481" s="135" t="s">
        <v>2115</v>
      </c>
      <c r="K6481" s="135" t="s">
        <v>2116</v>
      </c>
      <c r="L6481" s="135" t="s">
        <v>2117</v>
      </c>
      <c r="M6481" s="135"/>
      <c r="N6481" s="137"/>
      <c r="O6481" s="121"/>
    </row>
    <row r="6482" spans="1:15" x14ac:dyDescent="0.25">
      <c r="A6482" s="134">
        <v>202</v>
      </c>
      <c r="B6482" s="135" t="s">
        <v>316</v>
      </c>
      <c r="C6482" s="134" t="s">
        <v>2102</v>
      </c>
      <c r="D6482" s="135">
        <v>7761</v>
      </c>
      <c r="E6482" s="135" t="s">
        <v>2103</v>
      </c>
      <c r="F6482" s="135">
        <v>2</v>
      </c>
      <c r="G6482" s="140">
        <v>18</v>
      </c>
      <c r="H6482" s="135" t="s">
        <v>2219</v>
      </c>
      <c r="I6482" s="135">
        <v>675</v>
      </c>
      <c r="J6482" s="135" t="s">
        <v>2115</v>
      </c>
      <c r="K6482" s="135" t="s">
        <v>2116</v>
      </c>
      <c r="L6482" s="135" t="s">
        <v>2117</v>
      </c>
      <c r="M6482" s="135"/>
      <c r="N6482" s="137"/>
      <c r="O6482" s="121"/>
    </row>
    <row r="6483" spans="1:15" x14ac:dyDescent="0.25">
      <c r="A6483" s="134">
        <v>202</v>
      </c>
      <c r="B6483" s="135" t="s">
        <v>316</v>
      </c>
      <c r="C6483" s="134" t="s">
        <v>2102</v>
      </c>
      <c r="D6483" s="135">
        <v>7762</v>
      </c>
      <c r="E6483" s="135" t="s">
        <v>2103</v>
      </c>
      <c r="F6483" s="135">
        <v>2</v>
      </c>
      <c r="G6483" s="140">
        <v>19</v>
      </c>
      <c r="H6483" s="135" t="s">
        <v>2220</v>
      </c>
      <c r="I6483" s="135">
        <v>405</v>
      </c>
      <c r="J6483" s="135" t="s">
        <v>2108</v>
      </c>
      <c r="K6483" s="135" t="s">
        <v>2109</v>
      </c>
      <c r="L6483" s="135" t="s">
        <v>193</v>
      </c>
      <c r="M6483" s="135"/>
      <c r="N6483" s="137"/>
      <c r="O6483" s="121"/>
    </row>
    <row r="6484" spans="1:15" x14ac:dyDescent="0.25">
      <c r="A6484" s="134">
        <v>202</v>
      </c>
      <c r="B6484" s="135" t="s">
        <v>316</v>
      </c>
      <c r="C6484" s="134" t="s">
        <v>2102</v>
      </c>
      <c r="D6484" s="135">
        <v>7763</v>
      </c>
      <c r="E6484" s="135" t="s">
        <v>2103</v>
      </c>
      <c r="F6484" s="135">
        <v>2</v>
      </c>
      <c r="G6484" s="136">
        <v>22</v>
      </c>
      <c r="H6484" s="135" t="s">
        <v>2222</v>
      </c>
      <c r="I6484" s="135">
        <v>1364</v>
      </c>
      <c r="J6484" s="135" t="s">
        <v>2167</v>
      </c>
      <c r="K6484" s="135" t="s">
        <v>2168</v>
      </c>
      <c r="L6484" s="135" t="s">
        <v>189</v>
      </c>
      <c r="M6484" s="135"/>
      <c r="N6484" s="137"/>
      <c r="O6484" s="121"/>
    </row>
    <row r="6485" spans="1:15" x14ac:dyDescent="0.25">
      <c r="A6485" s="134">
        <v>202</v>
      </c>
      <c r="B6485" s="135" t="s">
        <v>316</v>
      </c>
      <c r="C6485" s="134" t="s">
        <v>2102</v>
      </c>
      <c r="D6485" s="135">
        <v>7764</v>
      </c>
      <c r="E6485" s="135" t="s">
        <v>2103</v>
      </c>
      <c r="F6485" s="135">
        <v>2</v>
      </c>
      <c r="G6485" s="140">
        <v>23</v>
      </c>
      <c r="H6485" s="135" t="s">
        <v>2223</v>
      </c>
      <c r="I6485" s="135">
        <v>130</v>
      </c>
      <c r="J6485" s="135" t="s">
        <v>2155</v>
      </c>
      <c r="K6485" s="135" t="s">
        <v>2156</v>
      </c>
      <c r="L6485" s="135" t="s">
        <v>193</v>
      </c>
      <c r="M6485" s="135"/>
      <c r="N6485" s="137"/>
      <c r="O6485" s="121"/>
    </row>
    <row r="6486" spans="1:15" x14ac:dyDescent="0.25">
      <c r="A6486" s="134">
        <v>202</v>
      </c>
      <c r="B6486" s="135" t="s">
        <v>316</v>
      </c>
      <c r="C6486" s="134" t="s">
        <v>2102</v>
      </c>
      <c r="D6486" s="135">
        <v>7765</v>
      </c>
      <c r="E6486" s="135" t="s">
        <v>2103</v>
      </c>
      <c r="F6486" s="135">
        <v>2</v>
      </c>
      <c r="G6486" s="140">
        <v>24</v>
      </c>
      <c r="H6486" s="135" t="s">
        <v>2540</v>
      </c>
      <c r="I6486" s="135">
        <v>200</v>
      </c>
      <c r="J6486" s="135" t="s">
        <v>2151</v>
      </c>
      <c r="K6486" s="135" t="s">
        <v>2152</v>
      </c>
      <c r="L6486" s="135" t="s">
        <v>193</v>
      </c>
      <c r="M6486" s="135"/>
      <c r="N6486" s="137"/>
      <c r="O6486" s="121"/>
    </row>
    <row r="6487" spans="1:15" x14ac:dyDescent="0.25">
      <c r="A6487" s="134">
        <v>202</v>
      </c>
      <c r="B6487" s="135" t="s">
        <v>316</v>
      </c>
      <c r="C6487" s="134" t="s">
        <v>2102</v>
      </c>
      <c r="D6487" s="135">
        <v>7766</v>
      </c>
      <c r="E6487" s="135" t="s">
        <v>2103</v>
      </c>
      <c r="F6487" s="135">
        <v>2</v>
      </c>
      <c r="G6487" s="140">
        <v>25</v>
      </c>
      <c r="H6487" s="135" t="s">
        <v>2230</v>
      </c>
      <c r="I6487" s="135">
        <v>130</v>
      </c>
      <c r="J6487" s="135" t="s">
        <v>2151</v>
      </c>
      <c r="K6487" s="135" t="s">
        <v>2152</v>
      </c>
      <c r="L6487" s="135" t="s">
        <v>193</v>
      </c>
      <c r="M6487" s="135"/>
      <c r="N6487" s="137"/>
      <c r="O6487" s="121"/>
    </row>
    <row r="6488" spans="1:15" x14ac:dyDescent="0.25">
      <c r="A6488" s="134">
        <v>202</v>
      </c>
      <c r="B6488" s="135" t="s">
        <v>316</v>
      </c>
      <c r="C6488" s="134" t="s">
        <v>2102</v>
      </c>
      <c r="D6488" s="135">
        <v>7767</v>
      </c>
      <c r="E6488" s="135" t="s">
        <v>2103</v>
      </c>
      <c r="F6488" s="135">
        <v>2</v>
      </c>
      <c r="G6488" s="136">
        <v>26</v>
      </c>
      <c r="H6488" s="135" t="s">
        <v>2541</v>
      </c>
      <c r="I6488" s="135">
        <v>360</v>
      </c>
      <c r="J6488" s="135" t="s">
        <v>2112</v>
      </c>
      <c r="K6488" s="135" t="s">
        <v>2113</v>
      </c>
      <c r="L6488" s="135" t="s">
        <v>194</v>
      </c>
      <c r="M6488" s="135"/>
      <c r="N6488" s="137"/>
      <c r="O6488" s="121"/>
    </row>
    <row r="6489" spans="1:15" x14ac:dyDescent="0.25">
      <c r="A6489" s="134">
        <v>202</v>
      </c>
      <c r="B6489" s="135" t="s">
        <v>316</v>
      </c>
      <c r="C6489" s="134" t="s">
        <v>2102</v>
      </c>
      <c r="D6489" s="135">
        <v>7768</v>
      </c>
      <c r="E6489" s="135" t="s">
        <v>2103</v>
      </c>
      <c r="F6489" s="135">
        <v>2</v>
      </c>
      <c r="G6489" s="140">
        <v>27</v>
      </c>
      <c r="H6489" s="135" t="s">
        <v>2235</v>
      </c>
      <c r="I6489" s="135">
        <v>315</v>
      </c>
      <c r="J6489" s="135" t="s">
        <v>2138</v>
      </c>
      <c r="K6489" s="135" t="s">
        <v>2139</v>
      </c>
      <c r="L6489" s="135" t="s">
        <v>194</v>
      </c>
      <c r="M6489" s="135"/>
      <c r="N6489" s="137"/>
      <c r="O6489" s="121"/>
    </row>
    <row r="6490" spans="1:15" x14ac:dyDescent="0.25">
      <c r="A6490" s="134">
        <v>202</v>
      </c>
      <c r="B6490" s="135" t="s">
        <v>316</v>
      </c>
      <c r="C6490" s="134" t="s">
        <v>2102</v>
      </c>
      <c r="D6490" s="135">
        <v>7769</v>
      </c>
      <c r="E6490" s="135" t="s">
        <v>2289</v>
      </c>
      <c r="F6490" s="135">
        <v>1</v>
      </c>
      <c r="G6490" s="136">
        <v>1</v>
      </c>
      <c r="H6490" s="135" t="s">
        <v>2290</v>
      </c>
      <c r="I6490" s="135">
        <v>1166</v>
      </c>
      <c r="J6490" s="135" t="s">
        <v>2105</v>
      </c>
      <c r="K6490" s="135" t="s">
        <v>2106</v>
      </c>
      <c r="L6490" s="135" t="s">
        <v>193</v>
      </c>
      <c r="M6490" s="135"/>
      <c r="N6490" s="137"/>
      <c r="O6490" s="121"/>
    </row>
    <row r="6491" spans="1:15" x14ac:dyDescent="0.25">
      <c r="A6491" s="134">
        <v>202</v>
      </c>
      <c r="B6491" s="135" t="s">
        <v>316</v>
      </c>
      <c r="C6491" s="134" t="s">
        <v>2102</v>
      </c>
      <c r="D6491" s="135">
        <v>7770</v>
      </c>
      <c r="E6491" s="135" t="s">
        <v>2289</v>
      </c>
      <c r="F6491" s="135">
        <v>1</v>
      </c>
      <c r="G6491" s="140">
        <v>2</v>
      </c>
      <c r="H6491" s="135" t="s">
        <v>2291</v>
      </c>
      <c r="I6491" s="135">
        <v>689</v>
      </c>
      <c r="J6491" s="135" t="s">
        <v>2105</v>
      </c>
      <c r="K6491" s="135" t="s">
        <v>2106</v>
      </c>
      <c r="L6491" s="135" t="s">
        <v>193</v>
      </c>
      <c r="M6491" s="135"/>
      <c r="N6491" s="137"/>
      <c r="O6491" s="121"/>
    </row>
    <row r="6492" spans="1:15" x14ac:dyDescent="0.25">
      <c r="A6492" s="134">
        <v>202</v>
      </c>
      <c r="B6492" s="135" t="s">
        <v>316</v>
      </c>
      <c r="C6492" s="134" t="s">
        <v>2102</v>
      </c>
      <c r="D6492" s="135">
        <v>7771</v>
      </c>
      <c r="E6492" s="135" t="s">
        <v>2289</v>
      </c>
      <c r="F6492" s="135">
        <v>1</v>
      </c>
      <c r="G6492" s="140">
        <v>3</v>
      </c>
      <c r="H6492" s="135" t="s">
        <v>2292</v>
      </c>
      <c r="I6492" s="135">
        <v>1035</v>
      </c>
      <c r="J6492" s="135" t="s">
        <v>2115</v>
      </c>
      <c r="K6492" s="135" t="s">
        <v>2116</v>
      </c>
      <c r="L6492" s="135" t="s">
        <v>2117</v>
      </c>
      <c r="M6492" s="135"/>
      <c r="N6492" s="137"/>
      <c r="O6492" s="121"/>
    </row>
    <row r="6493" spans="1:15" x14ac:dyDescent="0.25">
      <c r="A6493" s="134">
        <v>202</v>
      </c>
      <c r="B6493" s="135" t="s">
        <v>316</v>
      </c>
      <c r="C6493" s="134" t="s">
        <v>2102</v>
      </c>
      <c r="D6493" s="135">
        <v>7772</v>
      </c>
      <c r="E6493" s="135" t="s">
        <v>2289</v>
      </c>
      <c r="F6493" s="135">
        <v>1</v>
      </c>
      <c r="G6493" s="140" t="s">
        <v>2188</v>
      </c>
      <c r="H6493" s="135" t="s">
        <v>2381</v>
      </c>
      <c r="I6493" s="135">
        <v>99</v>
      </c>
      <c r="J6493" s="135" t="s">
        <v>2151</v>
      </c>
      <c r="K6493" s="135" t="s">
        <v>2152</v>
      </c>
      <c r="L6493" s="135" t="s">
        <v>193</v>
      </c>
      <c r="M6493" s="135"/>
      <c r="N6493" s="137"/>
      <c r="O6493" s="121"/>
    </row>
    <row r="6494" spans="1:15" x14ac:dyDescent="0.25">
      <c r="A6494" s="134">
        <v>202</v>
      </c>
      <c r="B6494" s="135" t="s">
        <v>316</v>
      </c>
      <c r="C6494" s="134" t="s">
        <v>2102</v>
      </c>
      <c r="D6494" s="135">
        <v>7773</v>
      </c>
      <c r="E6494" s="135" t="s">
        <v>2289</v>
      </c>
      <c r="F6494" s="135">
        <v>1</v>
      </c>
      <c r="G6494" s="140" t="s">
        <v>2382</v>
      </c>
      <c r="H6494" s="135" t="s">
        <v>2383</v>
      </c>
      <c r="I6494" s="135">
        <v>936</v>
      </c>
      <c r="J6494" s="135" t="s">
        <v>2115</v>
      </c>
      <c r="K6494" s="135" t="s">
        <v>2116</v>
      </c>
      <c r="L6494" s="135" t="s">
        <v>2117</v>
      </c>
      <c r="M6494" s="135"/>
      <c r="N6494" s="137"/>
      <c r="O6494" s="121"/>
    </row>
    <row r="6495" spans="1:15" x14ac:dyDescent="0.25">
      <c r="A6495" s="134">
        <v>202</v>
      </c>
      <c r="B6495" s="135" t="s">
        <v>316</v>
      </c>
      <c r="C6495" s="134" t="s">
        <v>2102</v>
      </c>
      <c r="D6495" s="135">
        <v>7774</v>
      </c>
      <c r="E6495" s="135" t="s">
        <v>2289</v>
      </c>
      <c r="F6495" s="135">
        <v>1</v>
      </c>
      <c r="G6495" s="136" t="s">
        <v>3408</v>
      </c>
      <c r="H6495" s="135" t="s">
        <v>3896</v>
      </c>
      <c r="I6495" s="135">
        <v>99</v>
      </c>
      <c r="J6495" s="135" t="s">
        <v>2151</v>
      </c>
      <c r="K6495" s="135" t="s">
        <v>2152</v>
      </c>
      <c r="L6495" s="135" t="s">
        <v>193</v>
      </c>
      <c r="M6495" s="135"/>
      <c r="N6495" s="137"/>
      <c r="O6495" s="121"/>
    </row>
    <row r="6496" spans="1:15" x14ac:dyDescent="0.25">
      <c r="A6496" s="134">
        <v>202</v>
      </c>
      <c r="B6496" s="135" t="s">
        <v>316</v>
      </c>
      <c r="C6496" s="134" t="s">
        <v>2102</v>
      </c>
      <c r="D6496" s="135">
        <v>7775</v>
      </c>
      <c r="E6496" s="135" t="s">
        <v>2289</v>
      </c>
      <c r="F6496" s="135">
        <v>1</v>
      </c>
      <c r="G6496" s="140" t="s">
        <v>3410</v>
      </c>
      <c r="H6496" s="135" t="s">
        <v>3897</v>
      </c>
      <c r="I6496" s="135">
        <v>99</v>
      </c>
      <c r="J6496" s="135" t="s">
        <v>2112</v>
      </c>
      <c r="K6496" s="135" t="s">
        <v>2113</v>
      </c>
      <c r="L6496" s="135" t="s">
        <v>194</v>
      </c>
      <c r="M6496" s="135"/>
      <c r="N6496" s="137"/>
      <c r="O6496" s="121"/>
    </row>
    <row r="6497" spans="1:15" x14ac:dyDescent="0.25">
      <c r="A6497" s="134">
        <v>202</v>
      </c>
      <c r="B6497" s="135" t="s">
        <v>316</v>
      </c>
      <c r="C6497" s="134" t="s">
        <v>2102</v>
      </c>
      <c r="D6497" s="135">
        <v>7776</v>
      </c>
      <c r="E6497" s="135" t="s">
        <v>2289</v>
      </c>
      <c r="F6497" s="135">
        <v>1</v>
      </c>
      <c r="G6497" s="140">
        <v>4</v>
      </c>
      <c r="H6497" s="135" t="s">
        <v>2293</v>
      </c>
      <c r="I6497" s="135">
        <v>1680</v>
      </c>
      <c r="J6497" s="135" t="s">
        <v>2124</v>
      </c>
      <c r="K6497" s="135" t="s">
        <v>2125</v>
      </c>
      <c r="L6497" s="135" t="s">
        <v>192</v>
      </c>
      <c r="M6497" s="135"/>
      <c r="N6497" s="137"/>
      <c r="O6497" s="121"/>
    </row>
    <row r="6498" spans="1:15" x14ac:dyDescent="0.25">
      <c r="A6498" s="134">
        <v>202</v>
      </c>
      <c r="B6498" s="135" t="s">
        <v>316</v>
      </c>
      <c r="C6498" s="134" t="s">
        <v>2102</v>
      </c>
      <c r="D6498" s="135">
        <v>7777</v>
      </c>
      <c r="E6498" s="135" t="s">
        <v>2289</v>
      </c>
      <c r="F6498" s="135">
        <v>1</v>
      </c>
      <c r="G6498" s="136">
        <v>5</v>
      </c>
      <c r="H6498" s="135" t="s">
        <v>2294</v>
      </c>
      <c r="I6498" s="135">
        <v>871</v>
      </c>
      <c r="J6498" s="135" t="s">
        <v>2151</v>
      </c>
      <c r="K6498" s="135" t="s">
        <v>2152</v>
      </c>
      <c r="L6498" s="135" t="s">
        <v>193</v>
      </c>
      <c r="M6498" s="135"/>
      <c r="N6498" s="137"/>
      <c r="O6498" s="121"/>
    </row>
    <row r="6499" spans="1:15" x14ac:dyDescent="0.25">
      <c r="A6499" s="134">
        <v>202</v>
      </c>
      <c r="B6499" s="135" t="s">
        <v>316</v>
      </c>
      <c r="C6499" s="134" t="s">
        <v>2102</v>
      </c>
      <c r="D6499" s="135">
        <v>7778</v>
      </c>
      <c r="E6499" s="135" t="s">
        <v>2289</v>
      </c>
      <c r="F6499" s="135">
        <v>1</v>
      </c>
      <c r="G6499" s="136" t="s">
        <v>1419</v>
      </c>
      <c r="H6499" s="135" t="s">
        <v>4795</v>
      </c>
      <c r="I6499" s="135">
        <v>40</v>
      </c>
      <c r="J6499" s="135" t="s">
        <v>2112</v>
      </c>
      <c r="K6499" s="135" t="s">
        <v>2113</v>
      </c>
      <c r="L6499" s="135" t="s">
        <v>194</v>
      </c>
      <c r="M6499" s="135"/>
      <c r="N6499" s="137"/>
      <c r="O6499" s="121"/>
    </row>
    <row r="6500" spans="1:15" x14ac:dyDescent="0.25">
      <c r="A6500" s="134">
        <v>202</v>
      </c>
      <c r="B6500" s="135" t="s">
        <v>316</v>
      </c>
      <c r="C6500" s="134" t="s">
        <v>2102</v>
      </c>
      <c r="D6500" s="135">
        <v>7779</v>
      </c>
      <c r="E6500" s="135" t="s">
        <v>2289</v>
      </c>
      <c r="F6500" s="135">
        <v>1</v>
      </c>
      <c r="G6500" s="140" t="s">
        <v>3494</v>
      </c>
      <c r="H6500" s="135" t="s">
        <v>4796</v>
      </c>
      <c r="I6500" s="135">
        <v>45</v>
      </c>
      <c r="J6500" s="135" t="s">
        <v>2151</v>
      </c>
      <c r="K6500" s="135" t="s">
        <v>2152</v>
      </c>
      <c r="L6500" s="135" t="s">
        <v>193</v>
      </c>
      <c r="M6500" s="135"/>
      <c r="N6500" s="137"/>
      <c r="O6500" s="121"/>
    </row>
    <row r="6501" spans="1:15" x14ac:dyDescent="0.25">
      <c r="A6501" s="134">
        <v>202</v>
      </c>
      <c r="B6501" s="135" t="s">
        <v>316</v>
      </c>
      <c r="C6501" s="134" t="s">
        <v>2102</v>
      </c>
      <c r="D6501" s="135">
        <v>7780</v>
      </c>
      <c r="E6501" s="135" t="s">
        <v>2289</v>
      </c>
      <c r="F6501" s="135">
        <v>1</v>
      </c>
      <c r="G6501" s="136" t="s">
        <v>2653</v>
      </c>
      <c r="H6501" s="135" t="s">
        <v>4797</v>
      </c>
      <c r="I6501" s="135">
        <v>68</v>
      </c>
      <c r="J6501" s="135" t="s">
        <v>2112</v>
      </c>
      <c r="K6501" s="135" t="s">
        <v>2113</v>
      </c>
      <c r="L6501" s="135" t="s">
        <v>194</v>
      </c>
      <c r="M6501" s="135"/>
      <c r="N6501" s="137"/>
      <c r="O6501" s="121"/>
    </row>
    <row r="6502" spans="1:15" x14ac:dyDescent="0.25">
      <c r="A6502" s="134">
        <v>202</v>
      </c>
      <c r="B6502" s="135" t="s">
        <v>316</v>
      </c>
      <c r="C6502" s="134" t="s">
        <v>2102</v>
      </c>
      <c r="D6502" s="135">
        <v>7781</v>
      </c>
      <c r="E6502" s="135" t="s">
        <v>2289</v>
      </c>
      <c r="F6502" s="135">
        <v>1</v>
      </c>
      <c r="G6502" s="140" t="s">
        <v>4798</v>
      </c>
      <c r="H6502" s="135" t="s">
        <v>4799</v>
      </c>
      <c r="I6502" s="135">
        <v>68</v>
      </c>
      <c r="J6502" s="135" t="s">
        <v>2112</v>
      </c>
      <c r="K6502" s="135" t="s">
        <v>2113</v>
      </c>
      <c r="L6502" s="135" t="s">
        <v>194</v>
      </c>
      <c r="M6502" s="135"/>
      <c r="N6502" s="137"/>
      <c r="O6502" s="121"/>
    </row>
    <row r="6503" spans="1:15" x14ac:dyDescent="0.25">
      <c r="A6503" s="134">
        <v>202</v>
      </c>
      <c r="B6503" s="135" t="s">
        <v>316</v>
      </c>
      <c r="C6503" s="134" t="s">
        <v>2102</v>
      </c>
      <c r="D6503" s="135">
        <v>7782</v>
      </c>
      <c r="E6503" s="135" t="s">
        <v>2289</v>
      </c>
      <c r="F6503" s="135">
        <v>1</v>
      </c>
      <c r="G6503" s="136">
        <v>6</v>
      </c>
      <c r="H6503" s="135" t="s">
        <v>2295</v>
      </c>
      <c r="I6503" s="135">
        <v>990</v>
      </c>
      <c r="J6503" s="135" t="s">
        <v>2115</v>
      </c>
      <c r="K6503" s="135" t="s">
        <v>2116</v>
      </c>
      <c r="L6503" s="135" t="s">
        <v>2117</v>
      </c>
      <c r="M6503" s="135"/>
      <c r="N6503" s="137"/>
      <c r="O6503" s="121"/>
    </row>
    <row r="6504" spans="1:15" x14ac:dyDescent="0.25">
      <c r="A6504" s="134">
        <v>202</v>
      </c>
      <c r="B6504" s="135" t="s">
        <v>316</v>
      </c>
      <c r="C6504" s="134" t="s">
        <v>2102</v>
      </c>
      <c r="D6504" s="135">
        <v>7783</v>
      </c>
      <c r="E6504" s="135" t="s">
        <v>2289</v>
      </c>
      <c r="F6504" s="135">
        <v>1</v>
      </c>
      <c r="G6504" s="140" t="s">
        <v>2771</v>
      </c>
      <c r="H6504" s="135" t="s">
        <v>4800</v>
      </c>
      <c r="I6504" s="135">
        <v>806</v>
      </c>
      <c r="J6504" s="135" t="s">
        <v>2115</v>
      </c>
      <c r="K6504" s="135" t="s">
        <v>2116</v>
      </c>
      <c r="L6504" s="135" t="s">
        <v>2117</v>
      </c>
      <c r="M6504" s="135"/>
      <c r="N6504" s="137"/>
      <c r="O6504" s="121"/>
    </row>
    <row r="6505" spans="1:15" x14ac:dyDescent="0.25">
      <c r="A6505" s="139">
        <v>202</v>
      </c>
      <c r="B6505" s="135" t="s">
        <v>316</v>
      </c>
      <c r="C6505" s="134" t="s">
        <v>2102</v>
      </c>
      <c r="D6505" s="135">
        <v>7784</v>
      </c>
      <c r="E6505" s="135" t="s">
        <v>2289</v>
      </c>
      <c r="F6505" s="135">
        <v>1</v>
      </c>
      <c r="G6505" s="136">
        <v>7</v>
      </c>
      <c r="H6505" s="135" t="s">
        <v>2296</v>
      </c>
      <c r="I6505" s="135">
        <v>170</v>
      </c>
      <c r="J6505" s="135" t="s">
        <v>2151</v>
      </c>
      <c r="K6505" s="135" t="s">
        <v>2152</v>
      </c>
      <c r="L6505" s="135" t="s">
        <v>193</v>
      </c>
      <c r="M6505" s="134"/>
      <c r="N6505" s="137"/>
      <c r="O6505" s="121"/>
    </row>
    <row r="6506" spans="1:15" x14ac:dyDescent="0.25">
      <c r="A6506" s="139">
        <v>202</v>
      </c>
      <c r="B6506" s="135" t="s">
        <v>316</v>
      </c>
      <c r="C6506" s="134" t="s">
        <v>2102</v>
      </c>
      <c r="D6506" s="135">
        <v>7785</v>
      </c>
      <c r="E6506" s="135" t="s">
        <v>2289</v>
      </c>
      <c r="F6506" s="135">
        <v>1</v>
      </c>
      <c r="G6506" s="136">
        <v>8</v>
      </c>
      <c r="H6506" s="135" t="s">
        <v>2297</v>
      </c>
      <c r="I6506" s="135">
        <v>80</v>
      </c>
      <c r="J6506" s="135" t="s">
        <v>2151</v>
      </c>
      <c r="K6506" s="135" t="s">
        <v>2152</v>
      </c>
      <c r="L6506" s="135" t="s">
        <v>193</v>
      </c>
      <c r="M6506" s="134"/>
      <c r="N6506" s="137"/>
      <c r="O6506" s="121"/>
    </row>
    <row r="6507" spans="1:15" x14ac:dyDescent="0.25">
      <c r="A6507" s="139">
        <v>202</v>
      </c>
      <c r="B6507" s="135" t="s">
        <v>316</v>
      </c>
      <c r="C6507" s="134" t="s">
        <v>2102</v>
      </c>
      <c r="D6507" s="135">
        <v>7786</v>
      </c>
      <c r="E6507" s="135" t="s">
        <v>2289</v>
      </c>
      <c r="F6507" s="135">
        <v>1</v>
      </c>
      <c r="G6507" s="136">
        <v>9</v>
      </c>
      <c r="H6507" s="135" t="s">
        <v>2298</v>
      </c>
      <c r="I6507" s="135">
        <v>80</v>
      </c>
      <c r="J6507" s="135" t="s">
        <v>2112</v>
      </c>
      <c r="K6507" s="135" t="s">
        <v>2113</v>
      </c>
      <c r="L6507" s="135" t="s">
        <v>194</v>
      </c>
      <c r="M6507" s="134"/>
      <c r="N6507" s="137"/>
      <c r="O6507" s="121"/>
    </row>
    <row r="6508" spans="1:15" x14ac:dyDescent="0.25">
      <c r="A6508" s="139">
        <v>202</v>
      </c>
      <c r="B6508" s="135" t="s">
        <v>316</v>
      </c>
      <c r="C6508" s="134" t="s">
        <v>2102</v>
      </c>
      <c r="D6508" s="135">
        <v>7787</v>
      </c>
      <c r="E6508" s="135" t="s">
        <v>2289</v>
      </c>
      <c r="F6508" s="135">
        <v>1</v>
      </c>
      <c r="G6508" s="136">
        <v>10</v>
      </c>
      <c r="H6508" s="135" t="s">
        <v>2299</v>
      </c>
      <c r="I6508" s="135">
        <v>858</v>
      </c>
      <c r="J6508" s="135" t="s">
        <v>2115</v>
      </c>
      <c r="K6508" s="135" t="s">
        <v>2116</v>
      </c>
      <c r="L6508" s="135" t="s">
        <v>2117</v>
      </c>
      <c r="M6508" s="134"/>
      <c r="N6508" s="137"/>
      <c r="O6508" s="121"/>
    </row>
    <row r="6509" spans="1:15" x14ac:dyDescent="0.25">
      <c r="A6509" s="139">
        <v>202</v>
      </c>
      <c r="B6509" s="135" t="s">
        <v>316</v>
      </c>
      <c r="C6509" s="134" t="s">
        <v>2102</v>
      </c>
      <c r="D6509" s="135">
        <v>7788</v>
      </c>
      <c r="E6509" s="135" t="s">
        <v>2289</v>
      </c>
      <c r="F6509" s="135">
        <v>1</v>
      </c>
      <c r="G6509" s="136">
        <v>11</v>
      </c>
      <c r="H6509" s="135" t="s">
        <v>2300</v>
      </c>
      <c r="I6509" s="135">
        <v>1320</v>
      </c>
      <c r="J6509" s="135" t="s">
        <v>2115</v>
      </c>
      <c r="K6509" s="135" t="s">
        <v>2116</v>
      </c>
      <c r="L6509" s="135" t="s">
        <v>2117</v>
      </c>
      <c r="M6509" s="134"/>
      <c r="N6509" s="137"/>
      <c r="O6509" s="121"/>
    </row>
    <row r="6510" spans="1:15" x14ac:dyDescent="0.25">
      <c r="A6510" s="139">
        <v>202</v>
      </c>
      <c r="B6510" s="135" t="s">
        <v>316</v>
      </c>
      <c r="C6510" s="134" t="s">
        <v>2102</v>
      </c>
      <c r="D6510" s="135">
        <v>7789</v>
      </c>
      <c r="E6510" s="135" t="s">
        <v>2289</v>
      </c>
      <c r="F6510" s="135">
        <v>1</v>
      </c>
      <c r="G6510" s="136">
        <v>12</v>
      </c>
      <c r="H6510" s="135" t="s">
        <v>2301</v>
      </c>
      <c r="I6510" s="135">
        <v>64</v>
      </c>
      <c r="J6510" s="135" t="s">
        <v>2151</v>
      </c>
      <c r="K6510" s="135" t="s">
        <v>2152</v>
      </c>
      <c r="L6510" s="135" t="s">
        <v>193</v>
      </c>
      <c r="M6510" s="134"/>
      <c r="N6510" s="137"/>
      <c r="O6510" s="121"/>
    </row>
    <row r="6511" spans="1:15" x14ac:dyDescent="0.25">
      <c r="A6511" s="139">
        <v>202</v>
      </c>
      <c r="B6511" s="135" t="s">
        <v>316</v>
      </c>
      <c r="C6511" s="134" t="s">
        <v>2102</v>
      </c>
      <c r="D6511" s="135">
        <v>7790</v>
      </c>
      <c r="E6511" s="135" t="s">
        <v>2289</v>
      </c>
      <c r="F6511" s="135">
        <v>1</v>
      </c>
      <c r="G6511" s="136">
        <v>13</v>
      </c>
      <c r="H6511" s="135" t="s">
        <v>2302</v>
      </c>
      <c r="I6511" s="135">
        <v>56</v>
      </c>
      <c r="J6511" s="135" t="s">
        <v>2115</v>
      </c>
      <c r="K6511" s="135" t="s">
        <v>2129</v>
      </c>
      <c r="L6511" s="135" t="s">
        <v>194</v>
      </c>
      <c r="M6511" s="134"/>
      <c r="N6511" s="137"/>
      <c r="O6511" s="121"/>
    </row>
    <row r="6512" spans="1:15" x14ac:dyDescent="0.25">
      <c r="A6512" s="139">
        <v>202</v>
      </c>
      <c r="B6512" s="135" t="s">
        <v>316</v>
      </c>
      <c r="C6512" s="134" t="s">
        <v>2102</v>
      </c>
      <c r="D6512" s="135">
        <v>7791</v>
      </c>
      <c r="E6512" s="135" t="s">
        <v>2289</v>
      </c>
      <c r="F6512" s="135">
        <v>1</v>
      </c>
      <c r="G6512" s="136">
        <v>14</v>
      </c>
      <c r="H6512" s="135" t="s">
        <v>2303</v>
      </c>
      <c r="I6512" s="135">
        <v>56</v>
      </c>
      <c r="J6512" s="135" t="s">
        <v>2115</v>
      </c>
      <c r="K6512" s="135" t="s">
        <v>2129</v>
      </c>
      <c r="L6512" s="135" t="s">
        <v>194</v>
      </c>
      <c r="M6512" s="134"/>
      <c r="N6512" s="137"/>
      <c r="O6512" s="121"/>
    </row>
    <row r="6513" spans="1:15" x14ac:dyDescent="0.25">
      <c r="A6513" s="139">
        <v>202</v>
      </c>
      <c r="B6513" s="135" t="s">
        <v>316</v>
      </c>
      <c r="C6513" s="134" t="s">
        <v>2102</v>
      </c>
      <c r="D6513" s="135">
        <v>7792</v>
      </c>
      <c r="E6513" s="135" t="s">
        <v>2289</v>
      </c>
      <c r="F6513" s="135">
        <v>1</v>
      </c>
      <c r="G6513" s="136">
        <v>15</v>
      </c>
      <c r="H6513" s="135" t="s">
        <v>2304</v>
      </c>
      <c r="I6513" s="135">
        <v>64</v>
      </c>
      <c r="J6513" s="135" t="s">
        <v>2151</v>
      </c>
      <c r="K6513" s="135" t="s">
        <v>2152</v>
      </c>
      <c r="L6513" s="135" t="s">
        <v>193</v>
      </c>
      <c r="M6513" s="134"/>
      <c r="N6513" s="137"/>
      <c r="O6513" s="121"/>
    </row>
    <row r="6514" spans="1:15" x14ac:dyDescent="0.25">
      <c r="A6514" s="139">
        <v>202</v>
      </c>
      <c r="B6514" s="135" t="s">
        <v>316</v>
      </c>
      <c r="C6514" s="134" t="s">
        <v>2102</v>
      </c>
      <c r="D6514" s="135">
        <v>7793</v>
      </c>
      <c r="E6514" s="135" t="s">
        <v>2289</v>
      </c>
      <c r="F6514" s="135">
        <v>1</v>
      </c>
      <c r="G6514" s="136">
        <v>16</v>
      </c>
      <c r="H6514" s="135" t="s">
        <v>2305</v>
      </c>
      <c r="I6514" s="135">
        <v>240</v>
      </c>
      <c r="J6514" s="135" t="s">
        <v>2108</v>
      </c>
      <c r="K6514" s="135" t="s">
        <v>2109</v>
      </c>
      <c r="L6514" s="135" t="s">
        <v>193</v>
      </c>
      <c r="M6514" s="134"/>
      <c r="N6514" s="137"/>
      <c r="O6514" s="121"/>
    </row>
    <row r="6515" spans="1:15" x14ac:dyDescent="0.25">
      <c r="A6515" s="139">
        <v>202</v>
      </c>
      <c r="B6515" s="135" t="s">
        <v>316</v>
      </c>
      <c r="C6515" s="134" t="s">
        <v>2102</v>
      </c>
      <c r="D6515" s="135">
        <v>7794</v>
      </c>
      <c r="E6515" s="135" t="s">
        <v>2289</v>
      </c>
      <c r="F6515" s="135">
        <v>1</v>
      </c>
      <c r="G6515" s="136">
        <v>17</v>
      </c>
      <c r="H6515" s="135" t="s">
        <v>2306</v>
      </c>
      <c r="I6515" s="135">
        <v>180</v>
      </c>
      <c r="J6515" s="135" t="s">
        <v>2108</v>
      </c>
      <c r="K6515" s="135" t="s">
        <v>2109</v>
      </c>
      <c r="L6515" s="135" t="s">
        <v>193</v>
      </c>
      <c r="M6515" s="134"/>
      <c r="N6515" s="137"/>
      <c r="O6515" s="121"/>
    </row>
    <row r="6516" spans="1:15" x14ac:dyDescent="0.25">
      <c r="A6516" s="139">
        <v>202</v>
      </c>
      <c r="B6516" s="135" t="s">
        <v>316</v>
      </c>
      <c r="C6516" s="134" t="s">
        <v>2102</v>
      </c>
      <c r="D6516" s="135">
        <v>7795</v>
      </c>
      <c r="E6516" s="135" t="s">
        <v>2289</v>
      </c>
      <c r="F6516" s="135">
        <v>1</v>
      </c>
      <c r="G6516" s="136">
        <v>18</v>
      </c>
      <c r="H6516" s="135" t="s">
        <v>2307</v>
      </c>
      <c r="I6516" s="135">
        <v>120</v>
      </c>
      <c r="J6516" s="135" t="s">
        <v>2155</v>
      </c>
      <c r="K6516" s="135" t="s">
        <v>2156</v>
      </c>
      <c r="L6516" s="135" t="s">
        <v>193</v>
      </c>
      <c r="M6516" s="134"/>
      <c r="N6516" s="137"/>
      <c r="O6516" s="121"/>
    </row>
    <row r="6517" spans="1:15" x14ac:dyDescent="0.25">
      <c r="A6517" s="139">
        <v>202</v>
      </c>
      <c r="B6517" s="135" t="s">
        <v>316</v>
      </c>
      <c r="C6517" s="134" t="s">
        <v>2102</v>
      </c>
      <c r="D6517" s="135">
        <v>7796</v>
      </c>
      <c r="E6517" s="135" t="s">
        <v>2289</v>
      </c>
      <c r="F6517" s="135">
        <v>1</v>
      </c>
      <c r="G6517" s="136">
        <v>19</v>
      </c>
      <c r="H6517" s="135" t="s">
        <v>2308</v>
      </c>
      <c r="I6517" s="135">
        <v>798</v>
      </c>
      <c r="J6517" s="135" t="s">
        <v>2155</v>
      </c>
      <c r="K6517" s="135" t="s">
        <v>2156</v>
      </c>
      <c r="L6517" s="135" t="s">
        <v>193</v>
      </c>
      <c r="M6517" s="134"/>
      <c r="N6517" s="137"/>
      <c r="O6517" s="121"/>
    </row>
    <row r="6518" spans="1:15" x14ac:dyDescent="0.25">
      <c r="A6518" s="139">
        <v>202</v>
      </c>
      <c r="B6518" s="135" t="s">
        <v>316</v>
      </c>
      <c r="C6518" s="134" t="s">
        <v>2102</v>
      </c>
      <c r="D6518" s="135">
        <v>7797</v>
      </c>
      <c r="E6518" s="135" t="s">
        <v>2289</v>
      </c>
      <c r="F6518" s="135">
        <v>1</v>
      </c>
      <c r="G6518" s="136">
        <v>20</v>
      </c>
      <c r="H6518" s="135" t="s">
        <v>2309</v>
      </c>
      <c r="I6518" s="135">
        <v>315</v>
      </c>
      <c r="J6518" s="135" t="s">
        <v>2155</v>
      </c>
      <c r="K6518" s="135" t="s">
        <v>2156</v>
      </c>
      <c r="L6518" s="135" t="s">
        <v>193</v>
      </c>
      <c r="M6518" s="134"/>
      <c r="N6518" s="137"/>
      <c r="O6518" s="121"/>
    </row>
    <row r="6519" spans="1:15" x14ac:dyDescent="0.25">
      <c r="A6519" s="139">
        <v>202</v>
      </c>
      <c r="B6519" s="135" t="s">
        <v>316</v>
      </c>
      <c r="C6519" s="134" t="s">
        <v>2102</v>
      </c>
      <c r="D6519" s="135">
        <v>7798</v>
      </c>
      <c r="E6519" s="135" t="s">
        <v>2289</v>
      </c>
      <c r="F6519" s="135">
        <v>1</v>
      </c>
      <c r="G6519" s="136">
        <v>21</v>
      </c>
      <c r="H6519" s="135" t="s">
        <v>2310</v>
      </c>
      <c r="I6519" s="135">
        <v>598</v>
      </c>
      <c r="J6519" s="135" t="s">
        <v>2155</v>
      </c>
      <c r="K6519" s="135" t="s">
        <v>2156</v>
      </c>
      <c r="L6519" s="135" t="s">
        <v>193</v>
      </c>
      <c r="M6519" s="134"/>
      <c r="N6519" s="137"/>
      <c r="O6519" s="121"/>
    </row>
    <row r="6520" spans="1:15" x14ac:dyDescent="0.25">
      <c r="A6520" s="139">
        <v>202</v>
      </c>
      <c r="B6520" s="135" t="s">
        <v>316</v>
      </c>
      <c r="C6520" s="134" t="s">
        <v>2102</v>
      </c>
      <c r="D6520" s="135">
        <v>7799</v>
      </c>
      <c r="E6520" s="135" t="s">
        <v>2289</v>
      </c>
      <c r="F6520" s="135">
        <v>1</v>
      </c>
      <c r="G6520" s="136" t="s">
        <v>4801</v>
      </c>
      <c r="H6520" s="135" t="s">
        <v>4802</v>
      </c>
      <c r="I6520" s="135">
        <v>108</v>
      </c>
      <c r="J6520" s="135" t="s">
        <v>2155</v>
      </c>
      <c r="K6520" s="135" t="s">
        <v>2156</v>
      </c>
      <c r="L6520" s="135" t="s">
        <v>193</v>
      </c>
      <c r="M6520" s="134"/>
      <c r="N6520" s="137"/>
      <c r="O6520" s="121"/>
    </row>
    <row r="6521" spans="1:15" x14ac:dyDescent="0.25">
      <c r="A6521" s="139">
        <v>202</v>
      </c>
      <c r="B6521" s="135" t="s">
        <v>316</v>
      </c>
      <c r="C6521" s="134" t="s">
        <v>2102</v>
      </c>
      <c r="D6521" s="135">
        <v>7800</v>
      </c>
      <c r="E6521" s="135" t="s">
        <v>2289</v>
      </c>
      <c r="F6521" s="135">
        <v>1</v>
      </c>
      <c r="G6521" s="136" t="s">
        <v>4803</v>
      </c>
      <c r="H6521" s="135" t="s">
        <v>4804</v>
      </c>
      <c r="I6521" s="135">
        <v>54</v>
      </c>
      <c r="J6521" s="135" t="s">
        <v>2108</v>
      </c>
      <c r="K6521" s="135" t="s">
        <v>2109</v>
      </c>
      <c r="L6521" s="135" t="s">
        <v>193</v>
      </c>
      <c r="M6521" s="134"/>
      <c r="N6521" s="137"/>
      <c r="O6521" s="121"/>
    </row>
    <row r="6522" spans="1:15" x14ac:dyDescent="0.25">
      <c r="A6522" s="139">
        <v>202</v>
      </c>
      <c r="B6522" s="135" t="s">
        <v>316</v>
      </c>
      <c r="C6522" s="134" t="s">
        <v>2102</v>
      </c>
      <c r="D6522" s="135">
        <v>7801</v>
      </c>
      <c r="E6522" s="135" t="s">
        <v>2289</v>
      </c>
      <c r="F6522" s="135">
        <v>1</v>
      </c>
      <c r="G6522" s="136" t="s">
        <v>4805</v>
      </c>
      <c r="H6522" s="135" t="s">
        <v>4806</v>
      </c>
      <c r="I6522" s="135">
        <v>128</v>
      </c>
      <c r="J6522" s="135" t="s">
        <v>2112</v>
      </c>
      <c r="K6522" s="135" t="s">
        <v>2113</v>
      </c>
      <c r="L6522" s="135" t="s">
        <v>194</v>
      </c>
      <c r="M6522" s="134"/>
      <c r="N6522" s="137"/>
      <c r="O6522" s="121"/>
    </row>
    <row r="6523" spans="1:15" x14ac:dyDescent="0.25">
      <c r="A6523" s="139">
        <v>202</v>
      </c>
      <c r="B6523" s="135" t="s">
        <v>316</v>
      </c>
      <c r="C6523" s="134" t="s">
        <v>2102</v>
      </c>
      <c r="D6523" s="135">
        <v>7802</v>
      </c>
      <c r="E6523" s="135" t="s">
        <v>2289</v>
      </c>
      <c r="F6523" s="135">
        <v>1</v>
      </c>
      <c r="G6523" s="136" t="s">
        <v>2547</v>
      </c>
      <c r="H6523" s="135" t="s">
        <v>4807</v>
      </c>
      <c r="I6523" s="135">
        <v>150</v>
      </c>
      <c r="J6523" s="135" t="s">
        <v>2155</v>
      </c>
      <c r="K6523" s="135" t="s">
        <v>2156</v>
      </c>
      <c r="L6523" s="135" t="s">
        <v>193</v>
      </c>
      <c r="M6523" s="134"/>
      <c r="N6523" s="137"/>
      <c r="O6523" s="121"/>
    </row>
    <row r="6524" spans="1:15" x14ac:dyDescent="0.25">
      <c r="A6524" s="139">
        <v>202</v>
      </c>
      <c r="B6524" s="135" t="s">
        <v>316</v>
      </c>
      <c r="C6524" s="134" t="s">
        <v>2102</v>
      </c>
      <c r="D6524" s="135">
        <v>7803</v>
      </c>
      <c r="E6524" s="135" t="s">
        <v>2289</v>
      </c>
      <c r="F6524" s="135">
        <v>1</v>
      </c>
      <c r="G6524" s="136">
        <v>22</v>
      </c>
      <c r="H6524" s="135" t="s">
        <v>2311</v>
      </c>
      <c r="I6524" s="135">
        <v>800</v>
      </c>
      <c r="J6524" s="135" t="s">
        <v>2138</v>
      </c>
      <c r="K6524" s="135" t="s">
        <v>2139</v>
      </c>
      <c r="L6524" s="135" t="s">
        <v>194</v>
      </c>
      <c r="M6524" s="134"/>
      <c r="N6524" s="137"/>
      <c r="O6524" s="121"/>
    </row>
    <row r="6525" spans="1:15" x14ac:dyDescent="0.25">
      <c r="A6525" s="139">
        <v>202</v>
      </c>
      <c r="B6525" s="135" t="s">
        <v>316</v>
      </c>
      <c r="C6525" s="134" t="s">
        <v>2102</v>
      </c>
      <c r="D6525" s="135">
        <v>7804</v>
      </c>
      <c r="E6525" s="135" t="s">
        <v>2289</v>
      </c>
      <c r="F6525" s="135">
        <v>1</v>
      </c>
      <c r="G6525" s="136">
        <v>23</v>
      </c>
      <c r="H6525" s="135" t="s">
        <v>2312</v>
      </c>
      <c r="I6525" s="135">
        <v>85</v>
      </c>
      <c r="J6525" s="135" t="s">
        <v>2155</v>
      </c>
      <c r="K6525" s="135" t="s">
        <v>2156</v>
      </c>
      <c r="L6525" s="135" t="s">
        <v>193</v>
      </c>
      <c r="M6525" s="134"/>
      <c r="N6525" s="137"/>
      <c r="O6525" s="121"/>
    </row>
    <row r="6526" spans="1:15" x14ac:dyDescent="0.25">
      <c r="A6526" s="139">
        <v>202</v>
      </c>
      <c r="B6526" s="135" t="s">
        <v>316</v>
      </c>
      <c r="C6526" s="134" t="s">
        <v>2102</v>
      </c>
      <c r="D6526" s="135">
        <v>7805</v>
      </c>
      <c r="E6526" s="135" t="s">
        <v>2289</v>
      </c>
      <c r="F6526" s="135">
        <v>1</v>
      </c>
      <c r="G6526" s="136">
        <v>24</v>
      </c>
      <c r="H6526" s="135" t="s">
        <v>2314</v>
      </c>
      <c r="I6526" s="135">
        <v>85</v>
      </c>
      <c r="J6526" s="135" t="s">
        <v>2155</v>
      </c>
      <c r="K6526" s="135" t="s">
        <v>2156</v>
      </c>
      <c r="L6526" s="135" t="s">
        <v>193</v>
      </c>
      <c r="M6526" s="134"/>
      <c r="N6526" s="137"/>
      <c r="O6526" s="121"/>
    </row>
    <row r="6527" spans="1:15" x14ac:dyDescent="0.25">
      <c r="A6527" s="139">
        <v>202</v>
      </c>
      <c r="B6527" s="135" t="s">
        <v>316</v>
      </c>
      <c r="C6527" s="134" t="s">
        <v>2102</v>
      </c>
      <c r="D6527" s="135">
        <v>7806</v>
      </c>
      <c r="E6527" s="135" t="s">
        <v>2289</v>
      </c>
      <c r="F6527" s="135">
        <v>1</v>
      </c>
      <c r="G6527" s="136">
        <v>25</v>
      </c>
      <c r="H6527" s="135" t="s">
        <v>2315</v>
      </c>
      <c r="I6527" s="135">
        <v>204</v>
      </c>
      <c r="J6527" s="135" t="s">
        <v>2155</v>
      </c>
      <c r="K6527" s="135" t="s">
        <v>2156</v>
      </c>
      <c r="L6527" s="135" t="s">
        <v>193</v>
      </c>
      <c r="M6527" s="134"/>
      <c r="N6527" s="137"/>
      <c r="O6527" s="121"/>
    </row>
    <row r="6528" spans="1:15" x14ac:dyDescent="0.25">
      <c r="A6528" s="139">
        <v>202</v>
      </c>
      <c r="B6528" s="135" t="s">
        <v>316</v>
      </c>
      <c r="C6528" s="134" t="s">
        <v>2102</v>
      </c>
      <c r="D6528" s="135">
        <v>7807</v>
      </c>
      <c r="E6528" s="135" t="s">
        <v>2289</v>
      </c>
      <c r="F6528" s="135">
        <v>1</v>
      </c>
      <c r="G6528" s="136">
        <v>26</v>
      </c>
      <c r="H6528" s="135" t="s">
        <v>2316</v>
      </c>
      <c r="I6528" s="135">
        <v>140</v>
      </c>
      <c r="J6528" s="135" t="s">
        <v>2112</v>
      </c>
      <c r="K6528" s="135" t="s">
        <v>2113</v>
      </c>
      <c r="L6528" s="135" t="s">
        <v>194</v>
      </c>
      <c r="M6528" s="134"/>
      <c r="N6528" s="137"/>
      <c r="O6528" s="121"/>
    </row>
    <row r="6529" spans="1:15" x14ac:dyDescent="0.25">
      <c r="A6529" s="139">
        <v>202</v>
      </c>
      <c r="B6529" s="135" t="s">
        <v>316</v>
      </c>
      <c r="C6529" s="134" t="s">
        <v>2102</v>
      </c>
      <c r="D6529" s="135">
        <v>7808</v>
      </c>
      <c r="E6529" s="135" t="s">
        <v>2289</v>
      </c>
      <c r="F6529" s="135">
        <v>1</v>
      </c>
      <c r="G6529" s="136">
        <v>27</v>
      </c>
      <c r="H6529" s="135" t="s">
        <v>2318</v>
      </c>
      <c r="I6529" s="135">
        <v>35</v>
      </c>
      <c r="J6529" s="135" t="s">
        <v>2108</v>
      </c>
      <c r="K6529" s="135" t="s">
        <v>2109</v>
      </c>
      <c r="L6529" s="135" t="s">
        <v>193</v>
      </c>
      <c r="M6529" s="134"/>
      <c r="N6529" s="137"/>
      <c r="O6529" s="121"/>
    </row>
    <row r="6530" spans="1:15" x14ac:dyDescent="0.25">
      <c r="A6530" s="139">
        <v>202</v>
      </c>
      <c r="B6530" s="135" t="s">
        <v>316</v>
      </c>
      <c r="C6530" s="134" t="s">
        <v>2102</v>
      </c>
      <c r="D6530" s="135">
        <v>7809</v>
      </c>
      <c r="E6530" s="135" t="s">
        <v>2289</v>
      </c>
      <c r="F6530" s="135">
        <v>1</v>
      </c>
      <c r="G6530" s="136">
        <v>28</v>
      </c>
      <c r="H6530" s="135" t="s">
        <v>2319</v>
      </c>
      <c r="I6530" s="135">
        <v>35</v>
      </c>
      <c r="J6530" s="135" t="s">
        <v>2108</v>
      </c>
      <c r="K6530" s="135" t="s">
        <v>2109</v>
      </c>
      <c r="L6530" s="135" t="s">
        <v>193</v>
      </c>
      <c r="M6530" s="134"/>
      <c r="N6530" s="137"/>
      <c r="O6530" s="121"/>
    </row>
    <row r="6531" spans="1:15" x14ac:dyDescent="0.25">
      <c r="A6531" s="139">
        <v>202</v>
      </c>
      <c r="B6531" s="135" t="s">
        <v>316</v>
      </c>
      <c r="C6531" s="134" t="s">
        <v>2102</v>
      </c>
      <c r="D6531" s="135">
        <v>7810</v>
      </c>
      <c r="E6531" s="135" t="s">
        <v>2289</v>
      </c>
      <c r="F6531" s="135">
        <v>1</v>
      </c>
      <c r="G6531" s="136">
        <v>29</v>
      </c>
      <c r="H6531" s="135" t="s">
        <v>2321</v>
      </c>
      <c r="I6531" s="135">
        <v>2368</v>
      </c>
      <c r="J6531" s="135" t="s">
        <v>2202</v>
      </c>
      <c r="K6531" s="135" t="s">
        <v>2203</v>
      </c>
      <c r="L6531" s="135" t="s">
        <v>190</v>
      </c>
      <c r="M6531" s="134"/>
      <c r="N6531" s="137"/>
      <c r="O6531" s="121"/>
    </row>
    <row r="6532" spans="1:15" x14ac:dyDescent="0.25">
      <c r="A6532" s="139">
        <v>202</v>
      </c>
      <c r="B6532" s="135" t="s">
        <v>316</v>
      </c>
      <c r="C6532" s="134" t="s">
        <v>2102</v>
      </c>
      <c r="D6532" s="135">
        <v>7811</v>
      </c>
      <c r="E6532" s="135" t="s">
        <v>2325</v>
      </c>
      <c r="F6532" s="135">
        <v>1</v>
      </c>
      <c r="G6532" s="136">
        <v>1</v>
      </c>
      <c r="H6532" s="135" t="s">
        <v>2326</v>
      </c>
      <c r="I6532" s="135">
        <v>6440</v>
      </c>
      <c r="J6532" s="135" t="s">
        <v>2538</v>
      </c>
      <c r="K6532" s="135" t="s">
        <v>2539</v>
      </c>
      <c r="L6532" s="135" t="s">
        <v>191</v>
      </c>
      <c r="M6532" s="134"/>
      <c r="N6532" s="137"/>
      <c r="O6532" s="121"/>
    </row>
    <row r="6533" spans="1:15" x14ac:dyDescent="0.25">
      <c r="A6533" s="139">
        <v>202</v>
      </c>
      <c r="B6533" s="135" t="s">
        <v>316</v>
      </c>
      <c r="C6533" s="134" t="s">
        <v>2102</v>
      </c>
      <c r="D6533" s="135">
        <v>7812</v>
      </c>
      <c r="E6533" s="135" t="s">
        <v>2325</v>
      </c>
      <c r="F6533" s="135">
        <v>1</v>
      </c>
      <c r="G6533" s="136">
        <v>2</v>
      </c>
      <c r="H6533" s="135" t="s">
        <v>2327</v>
      </c>
      <c r="I6533" s="135">
        <v>924</v>
      </c>
      <c r="J6533" s="135" t="s">
        <v>2167</v>
      </c>
      <c r="K6533" s="135" t="s">
        <v>2168</v>
      </c>
      <c r="L6533" s="135" t="s">
        <v>189</v>
      </c>
      <c r="M6533" s="134"/>
      <c r="N6533" s="137"/>
      <c r="O6533" s="121"/>
    </row>
    <row r="6534" spans="1:15" x14ac:dyDescent="0.25">
      <c r="A6534" s="139">
        <v>202</v>
      </c>
      <c r="B6534" s="135" t="s">
        <v>316</v>
      </c>
      <c r="C6534" s="134" t="s">
        <v>2102</v>
      </c>
      <c r="D6534" s="135">
        <v>7813</v>
      </c>
      <c r="E6534" s="135" t="s">
        <v>2325</v>
      </c>
      <c r="F6534" s="135">
        <v>1</v>
      </c>
      <c r="G6534" s="136">
        <v>3</v>
      </c>
      <c r="H6534" s="135" t="s">
        <v>2328</v>
      </c>
      <c r="I6534" s="135">
        <v>126</v>
      </c>
      <c r="J6534" s="135" t="s">
        <v>2105</v>
      </c>
      <c r="K6534" s="135" t="s">
        <v>2106</v>
      </c>
      <c r="L6534" s="135" t="s">
        <v>193</v>
      </c>
      <c r="M6534" s="134"/>
      <c r="N6534" s="137"/>
      <c r="O6534" s="121"/>
    </row>
    <row r="6535" spans="1:15" x14ac:dyDescent="0.25">
      <c r="A6535" s="139">
        <v>202</v>
      </c>
      <c r="B6535" s="135" t="s">
        <v>316</v>
      </c>
      <c r="C6535" s="134" t="s">
        <v>2102</v>
      </c>
      <c r="D6535" s="135">
        <v>7814</v>
      </c>
      <c r="E6535" s="135" t="s">
        <v>2325</v>
      </c>
      <c r="F6535" s="135">
        <v>1</v>
      </c>
      <c r="G6535" s="136">
        <v>4</v>
      </c>
      <c r="H6535" s="135" t="s">
        <v>2384</v>
      </c>
      <c r="I6535" s="135">
        <v>126</v>
      </c>
      <c r="J6535" s="135" t="s">
        <v>2105</v>
      </c>
      <c r="K6535" s="135" t="s">
        <v>2106</v>
      </c>
      <c r="L6535" s="135" t="s">
        <v>193</v>
      </c>
      <c r="M6535" s="134"/>
      <c r="N6535" s="137"/>
      <c r="O6535" s="121"/>
    </row>
    <row r="6536" spans="1:15" x14ac:dyDescent="0.25">
      <c r="A6536" s="139">
        <v>202</v>
      </c>
      <c r="B6536" s="135" t="s">
        <v>316</v>
      </c>
      <c r="C6536" s="134" t="s">
        <v>2102</v>
      </c>
      <c r="D6536" s="135">
        <v>7815</v>
      </c>
      <c r="E6536" s="135" t="s">
        <v>2325</v>
      </c>
      <c r="F6536" s="135">
        <v>1</v>
      </c>
      <c r="G6536" s="136">
        <v>5</v>
      </c>
      <c r="H6536" s="135" t="s">
        <v>2385</v>
      </c>
      <c r="I6536" s="135">
        <v>136</v>
      </c>
      <c r="J6536" s="135" t="s">
        <v>2105</v>
      </c>
      <c r="K6536" s="135" t="s">
        <v>2106</v>
      </c>
      <c r="L6536" s="135" t="s">
        <v>193</v>
      </c>
      <c r="M6536" s="134"/>
      <c r="N6536" s="137"/>
      <c r="O6536" s="121"/>
    </row>
    <row r="6537" spans="1:15" x14ac:dyDescent="0.25">
      <c r="A6537" s="139">
        <v>202</v>
      </c>
      <c r="B6537" s="135" t="s">
        <v>316</v>
      </c>
      <c r="C6537" s="134" t="s">
        <v>2102</v>
      </c>
      <c r="D6537" s="135">
        <v>7816</v>
      </c>
      <c r="E6537" s="135" t="s">
        <v>2325</v>
      </c>
      <c r="F6537" s="135">
        <v>1</v>
      </c>
      <c r="G6537" s="136">
        <v>6</v>
      </c>
      <c r="H6537" s="135" t="s">
        <v>2386</v>
      </c>
      <c r="I6537" s="135">
        <v>160</v>
      </c>
      <c r="J6537" s="135" t="s">
        <v>2105</v>
      </c>
      <c r="K6537" s="135" t="s">
        <v>2106</v>
      </c>
      <c r="L6537" s="135" t="s">
        <v>193</v>
      </c>
      <c r="M6537" s="134"/>
      <c r="N6537" s="137"/>
      <c r="O6537" s="121"/>
    </row>
    <row r="6538" spans="1:15" x14ac:dyDescent="0.25">
      <c r="A6538" s="139">
        <v>202</v>
      </c>
      <c r="B6538" s="135" t="s">
        <v>316</v>
      </c>
      <c r="C6538" s="134" t="s">
        <v>2102</v>
      </c>
      <c r="D6538" s="135">
        <v>7817</v>
      </c>
      <c r="E6538" s="135" t="s">
        <v>2325</v>
      </c>
      <c r="F6538" s="135">
        <v>1</v>
      </c>
      <c r="G6538" s="136">
        <v>7</v>
      </c>
      <c r="H6538" s="135" t="s">
        <v>2387</v>
      </c>
      <c r="I6538" s="135">
        <v>240</v>
      </c>
      <c r="J6538" s="135" t="s">
        <v>2108</v>
      </c>
      <c r="K6538" s="135" t="s">
        <v>2109</v>
      </c>
      <c r="L6538" s="135" t="s">
        <v>193</v>
      </c>
      <c r="M6538" s="134"/>
      <c r="N6538" s="137"/>
      <c r="O6538" s="121"/>
    </row>
    <row r="6539" spans="1:15" x14ac:dyDescent="0.25">
      <c r="A6539" s="139">
        <v>202</v>
      </c>
      <c r="B6539" s="135" t="s">
        <v>316</v>
      </c>
      <c r="C6539" s="134" t="s">
        <v>2102</v>
      </c>
      <c r="D6539" s="135">
        <v>7818</v>
      </c>
      <c r="E6539" s="135" t="s">
        <v>2325</v>
      </c>
      <c r="F6539" s="135">
        <v>1</v>
      </c>
      <c r="G6539" s="136">
        <v>8</v>
      </c>
      <c r="H6539" s="135" t="s">
        <v>2388</v>
      </c>
      <c r="I6539" s="135">
        <v>1536</v>
      </c>
      <c r="J6539" s="135" t="s">
        <v>2536</v>
      </c>
      <c r="K6539" s="135" t="s">
        <v>2537</v>
      </c>
      <c r="L6539" s="135" t="s">
        <v>191</v>
      </c>
      <c r="M6539" s="134"/>
      <c r="N6539" s="137"/>
      <c r="O6539" s="121"/>
    </row>
    <row r="6540" spans="1:15" x14ac:dyDescent="0.25">
      <c r="A6540" s="139">
        <v>202</v>
      </c>
      <c r="B6540" s="135" t="s">
        <v>316</v>
      </c>
      <c r="C6540" s="134" t="s">
        <v>2102</v>
      </c>
      <c r="D6540" s="135">
        <v>7819</v>
      </c>
      <c r="E6540" s="135" t="s">
        <v>2325</v>
      </c>
      <c r="F6540" s="135">
        <v>1</v>
      </c>
      <c r="G6540" s="136" t="s">
        <v>3056</v>
      </c>
      <c r="H6540" s="135" t="s">
        <v>4808</v>
      </c>
      <c r="I6540" s="135">
        <v>56</v>
      </c>
      <c r="J6540" s="135" t="s">
        <v>2151</v>
      </c>
      <c r="K6540" s="135" t="s">
        <v>2152</v>
      </c>
      <c r="L6540" s="135" t="s">
        <v>193</v>
      </c>
      <c r="M6540" s="134"/>
      <c r="N6540" s="137"/>
      <c r="O6540" s="121"/>
    </row>
    <row r="6541" spans="1:15" x14ac:dyDescent="0.25">
      <c r="A6541" s="139">
        <v>202</v>
      </c>
      <c r="B6541" s="135" t="s">
        <v>316</v>
      </c>
      <c r="C6541" s="134" t="s">
        <v>2102</v>
      </c>
      <c r="D6541" s="135">
        <v>7820</v>
      </c>
      <c r="E6541" s="135" t="s">
        <v>2325</v>
      </c>
      <c r="F6541" s="135">
        <v>1</v>
      </c>
      <c r="G6541" s="136">
        <v>9</v>
      </c>
      <c r="H6541" s="135" t="s">
        <v>2389</v>
      </c>
      <c r="I6541" s="135">
        <v>1288</v>
      </c>
      <c r="J6541" s="135" t="s">
        <v>2536</v>
      </c>
      <c r="K6541" s="135" t="s">
        <v>2537</v>
      </c>
      <c r="L6541" s="135" t="s">
        <v>191</v>
      </c>
      <c r="M6541" s="134"/>
      <c r="N6541" s="137"/>
      <c r="O6541" s="121"/>
    </row>
    <row r="6542" spans="1:15" x14ac:dyDescent="0.25">
      <c r="A6542" s="139">
        <v>202</v>
      </c>
      <c r="B6542" s="135" t="s">
        <v>316</v>
      </c>
      <c r="C6542" s="134" t="s">
        <v>2102</v>
      </c>
      <c r="D6542" s="135">
        <v>7821</v>
      </c>
      <c r="E6542" s="135" t="s">
        <v>2325</v>
      </c>
      <c r="F6542" s="135">
        <v>1</v>
      </c>
      <c r="G6542" s="136">
        <v>10</v>
      </c>
      <c r="H6542" s="135" t="s">
        <v>2390</v>
      </c>
      <c r="I6542" s="135">
        <v>90</v>
      </c>
      <c r="J6542" s="135" t="s">
        <v>2108</v>
      </c>
      <c r="K6542" s="135" t="s">
        <v>2109</v>
      </c>
      <c r="L6542" s="135" t="s">
        <v>193</v>
      </c>
      <c r="M6542" s="134"/>
      <c r="N6542" s="137"/>
      <c r="O6542" s="121"/>
    </row>
    <row r="6543" spans="1:15" x14ac:dyDescent="0.25">
      <c r="A6543" s="139">
        <v>202</v>
      </c>
      <c r="B6543" s="135" t="s">
        <v>316</v>
      </c>
      <c r="C6543" s="134" t="s">
        <v>2102</v>
      </c>
      <c r="D6543" s="135">
        <v>7822</v>
      </c>
      <c r="E6543" s="135" t="s">
        <v>2325</v>
      </c>
      <c r="F6543" s="135">
        <v>1</v>
      </c>
      <c r="G6543" s="136">
        <v>11</v>
      </c>
      <c r="H6543" s="135" t="s">
        <v>2391</v>
      </c>
      <c r="I6543" s="135">
        <v>90</v>
      </c>
      <c r="J6543" s="135" t="s">
        <v>2151</v>
      </c>
      <c r="K6543" s="135" t="s">
        <v>2152</v>
      </c>
      <c r="L6543" s="135" t="s">
        <v>193</v>
      </c>
      <c r="M6543" s="134"/>
      <c r="N6543" s="137"/>
      <c r="O6543" s="121"/>
    </row>
    <row r="6544" spans="1:15" x14ac:dyDescent="0.25">
      <c r="A6544" s="139">
        <v>202</v>
      </c>
      <c r="B6544" s="135" t="s">
        <v>316</v>
      </c>
      <c r="C6544" s="134" t="s">
        <v>2102</v>
      </c>
      <c r="D6544" s="135">
        <v>7823</v>
      </c>
      <c r="E6544" s="135" t="s">
        <v>2325</v>
      </c>
      <c r="F6544" s="135">
        <v>1</v>
      </c>
      <c r="G6544" s="136">
        <v>12</v>
      </c>
      <c r="H6544" s="135" t="s">
        <v>2392</v>
      </c>
      <c r="I6544" s="135">
        <v>180</v>
      </c>
      <c r="J6544" s="135" t="s">
        <v>2151</v>
      </c>
      <c r="K6544" s="135" t="s">
        <v>2152</v>
      </c>
      <c r="L6544" s="135" t="s">
        <v>193</v>
      </c>
      <c r="M6544" s="134"/>
      <c r="N6544" s="137"/>
      <c r="O6544" s="121"/>
    </row>
    <row r="6545" spans="1:15" x14ac:dyDescent="0.25">
      <c r="A6545" s="139">
        <v>202</v>
      </c>
      <c r="B6545" s="135" t="s">
        <v>316</v>
      </c>
      <c r="C6545" s="134" t="s">
        <v>2102</v>
      </c>
      <c r="D6545" s="135">
        <v>7824</v>
      </c>
      <c r="E6545" s="135" t="s">
        <v>2325</v>
      </c>
      <c r="F6545" s="135">
        <v>1</v>
      </c>
      <c r="G6545" s="136">
        <v>13</v>
      </c>
      <c r="H6545" s="135" t="s">
        <v>2393</v>
      </c>
      <c r="I6545" s="135">
        <v>220</v>
      </c>
      <c r="J6545" s="135" t="s">
        <v>2112</v>
      </c>
      <c r="K6545" s="135" t="s">
        <v>2113</v>
      </c>
      <c r="L6545" s="135" t="s">
        <v>194</v>
      </c>
      <c r="M6545" s="134"/>
      <c r="N6545" s="137"/>
      <c r="O6545" s="121"/>
    </row>
    <row r="6546" spans="1:15" x14ac:dyDescent="0.25">
      <c r="A6546" s="139">
        <v>202</v>
      </c>
      <c r="B6546" s="135" t="s">
        <v>316</v>
      </c>
      <c r="C6546" s="134" t="s">
        <v>2102</v>
      </c>
      <c r="D6546" s="135">
        <v>7825</v>
      </c>
      <c r="E6546" s="135" t="s">
        <v>2325</v>
      </c>
      <c r="F6546" s="135">
        <v>1</v>
      </c>
      <c r="G6546" s="136">
        <v>14</v>
      </c>
      <c r="H6546" s="135" t="s">
        <v>2394</v>
      </c>
      <c r="I6546" s="135">
        <v>204</v>
      </c>
      <c r="J6546" s="135" t="s">
        <v>2155</v>
      </c>
      <c r="K6546" s="135" t="s">
        <v>2156</v>
      </c>
      <c r="L6546" s="135" t="s">
        <v>193</v>
      </c>
      <c r="M6546" s="134"/>
      <c r="N6546" s="137"/>
      <c r="O6546" s="121"/>
    </row>
    <row r="6547" spans="1:15" x14ac:dyDescent="0.25">
      <c r="A6547" s="139">
        <v>202</v>
      </c>
      <c r="B6547" s="135" t="s">
        <v>316</v>
      </c>
      <c r="C6547" s="134" t="s">
        <v>2102</v>
      </c>
      <c r="D6547" s="135">
        <v>7826</v>
      </c>
      <c r="E6547" s="135" t="s">
        <v>2325</v>
      </c>
      <c r="F6547" s="135">
        <v>1</v>
      </c>
      <c r="G6547" s="136">
        <v>15</v>
      </c>
      <c r="H6547" s="135" t="s">
        <v>2395</v>
      </c>
      <c r="I6547" s="135">
        <v>96</v>
      </c>
      <c r="J6547" s="135" t="s">
        <v>2151</v>
      </c>
      <c r="K6547" s="135" t="s">
        <v>2152</v>
      </c>
      <c r="L6547" s="135" t="s">
        <v>193</v>
      </c>
      <c r="M6547" s="134"/>
      <c r="N6547" s="137"/>
      <c r="O6547" s="121"/>
    </row>
    <row r="6548" spans="1:15" x14ac:dyDescent="0.25">
      <c r="A6548" s="139">
        <v>202</v>
      </c>
      <c r="B6548" s="135" t="s">
        <v>316</v>
      </c>
      <c r="C6548" s="134" t="s">
        <v>2102</v>
      </c>
      <c r="D6548" s="135">
        <v>7827</v>
      </c>
      <c r="E6548" s="135" t="s">
        <v>2325</v>
      </c>
      <c r="F6548" s="135">
        <v>1</v>
      </c>
      <c r="G6548" s="136">
        <v>16</v>
      </c>
      <c r="H6548" s="135" t="s">
        <v>2396</v>
      </c>
      <c r="I6548" s="135">
        <v>320</v>
      </c>
      <c r="J6548" s="135" t="s">
        <v>2151</v>
      </c>
      <c r="K6548" s="135" t="s">
        <v>2152</v>
      </c>
      <c r="L6548" s="135" t="s">
        <v>193</v>
      </c>
      <c r="M6548" s="134"/>
      <c r="N6548" s="137"/>
      <c r="O6548" s="121"/>
    </row>
    <row r="6549" spans="1:15" x14ac:dyDescent="0.25">
      <c r="A6549" s="139">
        <v>202</v>
      </c>
      <c r="B6549" s="135" t="s">
        <v>316</v>
      </c>
      <c r="C6549" s="134" t="s">
        <v>2102</v>
      </c>
      <c r="D6549" s="135">
        <v>7828</v>
      </c>
      <c r="E6549" s="135" t="s">
        <v>2325</v>
      </c>
      <c r="F6549" s="135">
        <v>1</v>
      </c>
      <c r="G6549" s="136">
        <v>17</v>
      </c>
      <c r="H6549" s="135" t="s">
        <v>2397</v>
      </c>
      <c r="I6549" s="135">
        <v>924</v>
      </c>
      <c r="J6549" s="135" t="s">
        <v>2167</v>
      </c>
      <c r="K6549" s="135" t="s">
        <v>2168</v>
      </c>
      <c r="L6549" s="135" t="s">
        <v>189</v>
      </c>
      <c r="M6549" s="134"/>
      <c r="N6549" s="137"/>
      <c r="O6549" s="121"/>
    </row>
    <row r="6550" spans="1:15" x14ac:dyDescent="0.25">
      <c r="A6550" s="139">
        <v>202</v>
      </c>
      <c r="B6550" s="135" t="s">
        <v>316</v>
      </c>
      <c r="C6550" s="134" t="s">
        <v>2102</v>
      </c>
      <c r="D6550" s="135">
        <v>7829</v>
      </c>
      <c r="E6550" s="135" t="s">
        <v>2325</v>
      </c>
      <c r="F6550" s="135">
        <v>1</v>
      </c>
      <c r="G6550" s="136">
        <v>18</v>
      </c>
      <c r="H6550" s="135" t="s">
        <v>2398</v>
      </c>
      <c r="I6550" s="135">
        <v>126</v>
      </c>
      <c r="J6550" s="135" t="s">
        <v>2105</v>
      </c>
      <c r="K6550" s="135" t="s">
        <v>2106</v>
      </c>
      <c r="L6550" s="135" t="s">
        <v>193</v>
      </c>
      <c r="M6550" s="134"/>
      <c r="N6550" s="137"/>
      <c r="O6550" s="121"/>
    </row>
    <row r="6551" spans="1:15" x14ac:dyDescent="0.25">
      <c r="A6551" s="139">
        <v>202</v>
      </c>
      <c r="B6551" s="135" t="s">
        <v>316</v>
      </c>
      <c r="C6551" s="134" t="s">
        <v>2102</v>
      </c>
      <c r="D6551" s="135">
        <v>7830</v>
      </c>
      <c r="E6551" s="135" t="s">
        <v>2325</v>
      </c>
      <c r="F6551" s="135">
        <v>1</v>
      </c>
      <c r="G6551" s="136">
        <v>19</v>
      </c>
      <c r="H6551" s="135" t="s">
        <v>2399</v>
      </c>
      <c r="I6551" s="135">
        <v>126</v>
      </c>
      <c r="J6551" s="135" t="s">
        <v>2105</v>
      </c>
      <c r="K6551" s="135" t="s">
        <v>2106</v>
      </c>
      <c r="L6551" s="135" t="s">
        <v>193</v>
      </c>
      <c r="M6551" s="134"/>
      <c r="N6551" s="137"/>
      <c r="O6551" s="121"/>
    </row>
    <row r="6552" spans="1:15" x14ac:dyDescent="0.25">
      <c r="A6552" s="139">
        <v>202</v>
      </c>
      <c r="B6552" s="135" t="s">
        <v>316</v>
      </c>
      <c r="C6552" s="134" t="s">
        <v>2102</v>
      </c>
      <c r="D6552" s="135">
        <v>7831</v>
      </c>
      <c r="E6552" s="135" t="s">
        <v>2325</v>
      </c>
      <c r="F6552" s="135">
        <v>1</v>
      </c>
      <c r="G6552" s="136">
        <v>20</v>
      </c>
      <c r="H6552" s="135" t="s">
        <v>2400</v>
      </c>
      <c r="I6552" s="135">
        <v>136</v>
      </c>
      <c r="J6552" s="135" t="s">
        <v>2105</v>
      </c>
      <c r="K6552" s="135" t="s">
        <v>2106</v>
      </c>
      <c r="L6552" s="135" t="s">
        <v>193</v>
      </c>
      <c r="M6552" s="134"/>
      <c r="N6552" s="137"/>
      <c r="O6552" s="121"/>
    </row>
    <row r="6553" spans="1:15" x14ac:dyDescent="0.25">
      <c r="A6553" s="139">
        <v>202</v>
      </c>
      <c r="B6553" s="135" t="s">
        <v>316</v>
      </c>
      <c r="C6553" s="134" t="s">
        <v>2102</v>
      </c>
      <c r="D6553" s="135">
        <v>7832</v>
      </c>
      <c r="E6553" s="135" t="s">
        <v>2325</v>
      </c>
      <c r="F6553" s="135">
        <v>1</v>
      </c>
      <c r="G6553" s="136">
        <v>21</v>
      </c>
      <c r="H6553" s="135" t="s">
        <v>4018</v>
      </c>
      <c r="I6553" s="135">
        <v>160</v>
      </c>
      <c r="J6553" s="135" t="s">
        <v>2105</v>
      </c>
      <c r="K6553" s="135" t="s">
        <v>2106</v>
      </c>
      <c r="L6553" s="135" t="s">
        <v>193</v>
      </c>
      <c r="M6553" s="134"/>
      <c r="N6553" s="137"/>
      <c r="O6553" s="121"/>
    </row>
    <row r="6554" spans="1:15" x14ac:dyDescent="0.25">
      <c r="A6554" s="139">
        <v>202</v>
      </c>
      <c r="B6554" s="135" t="s">
        <v>316</v>
      </c>
      <c r="C6554" s="134" t="s">
        <v>2102</v>
      </c>
      <c r="D6554" s="135">
        <v>7833</v>
      </c>
      <c r="E6554" s="135" t="s">
        <v>2325</v>
      </c>
      <c r="F6554" s="135">
        <v>1</v>
      </c>
      <c r="G6554" s="136">
        <v>22</v>
      </c>
      <c r="H6554" s="135" t="s">
        <v>2764</v>
      </c>
      <c r="I6554" s="135">
        <v>240</v>
      </c>
      <c r="J6554" s="135" t="s">
        <v>2108</v>
      </c>
      <c r="K6554" s="135" t="s">
        <v>2109</v>
      </c>
      <c r="L6554" s="135" t="s">
        <v>193</v>
      </c>
      <c r="M6554" s="134"/>
      <c r="N6554" s="137"/>
      <c r="O6554" s="121"/>
    </row>
    <row r="6555" spans="1:15" x14ac:dyDescent="0.25">
      <c r="A6555" s="139">
        <v>202</v>
      </c>
      <c r="B6555" s="135" t="s">
        <v>316</v>
      </c>
      <c r="C6555" s="134" t="s">
        <v>2102</v>
      </c>
      <c r="D6555" s="135">
        <v>7834</v>
      </c>
      <c r="E6555" s="135" t="s">
        <v>2325</v>
      </c>
      <c r="F6555" s="135">
        <v>1</v>
      </c>
      <c r="G6555" s="136">
        <v>23</v>
      </c>
      <c r="H6555" s="135" t="s">
        <v>2401</v>
      </c>
      <c r="I6555" s="135">
        <v>1536</v>
      </c>
      <c r="J6555" s="135" t="s">
        <v>2536</v>
      </c>
      <c r="K6555" s="135" t="s">
        <v>2537</v>
      </c>
      <c r="L6555" s="135" t="s">
        <v>191</v>
      </c>
      <c r="M6555" s="134"/>
      <c r="N6555" s="137"/>
      <c r="O6555" s="121"/>
    </row>
    <row r="6556" spans="1:15" x14ac:dyDescent="0.25">
      <c r="A6556" s="139">
        <v>202</v>
      </c>
      <c r="B6556" s="135" t="s">
        <v>316</v>
      </c>
      <c r="C6556" s="134" t="s">
        <v>2102</v>
      </c>
      <c r="D6556" s="135">
        <v>7835</v>
      </c>
      <c r="E6556" s="135" t="s">
        <v>2325</v>
      </c>
      <c r="F6556" s="135">
        <v>1</v>
      </c>
      <c r="G6556" s="136">
        <v>24</v>
      </c>
      <c r="H6556" s="135" t="s">
        <v>2402</v>
      </c>
      <c r="I6556" s="135">
        <v>1288</v>
      </c>
      <c r="J6556" s="135" t="s">
        <v>2108</v>
      </c>
      <c r="K6556" s="135" t="s">
        <v>2109</v>
      </c>
      <c r="L6556" s="135" t="s">
        <v>193</v>
      </c>
      <c r="M6556" s="134"/>
      <c r="N6556" s="137"/>
      <c r="O6556" s="121"/>
    </row>
    <row r="6557" spans="1:15" x14ac:dyDescent="0.25">
      <c r="A6557" s="139">
        <v>202</v>
      </c>
      <c r="B6557" s="135" t="s">
        <v>316</v>
      </c>
      <c r="C6557" s="134" t="s">
        <v>2102</v>
      </c>
      <c r="D6557" s="135">
        <v>7836</v>
      </c>
      <c r="E6557" s="135" t="s">
        <v>2325</v>
      </c>
      <c r="F6557" s="135">
        <v>1</v>
      </c>
      <c r="G6557" s="136" t="s">
        <v>2226</v>
      </c>
      <c r="H6557" s="135" t="s">
        <v>4021</v>
      </c>
      <c r="I6557" s="135">
        <v>54</v>
      </c>
      <c r="J6557" s="135" t="s">
        <v>2151</v>
      </c>
      <c r="K6557" s="135" t="s">
        <v>2152</v>
      </c>
      <c r="L6557" s="135" t="s">
        <v>193</v>
      </c>
      <c r="M6557" s="134"/>
      <c r="N6557" s="137"/>
      <c r="O6557" s="121"/>
    </row>
    <row r="6558" spans="1:15" x14ac:dyDescent="0.25">
      <c r="A6558" s="139">
        <v>202</v>
      </c>
      <c r="B6558" s="135" t="s">
        <v>316</v>
      </c>
      <c r="C6558" s="134" t="s">
        <v>2102</v>
      </c>
      <c r="D6558" s="135">
        <v>7837</v>
      </c>
      <c r="E6558" s="135" t="s">
        <v>2325</v>
      </c>
      <c r="F6558" s="135">
        <v>1</v>
      </c>
      <c r="G6558" s="136">
        <v>25</v>
      </c>
      <c r="H6558" s="135" t="s">
        <v>2403</v>
      </c>
      <c r="I6558" s="135">
        <v>90</v>
      </c>
      <c r="J6558" s="135" t="s">
        <v>2108</v>
      </c>
      <c r="K6558" s="135" t="s">
        <v>2109</v>
      </c>
      <c r="L6558" s="135" t="s">
        <v>193</v>
      </c>
      <c r="M6558" s="134"/>
      <c r="N6558" s="137"/>
      <c r="O6558" s="121"/>
    </row>
    <row r="6559" spans="1:15" x14ac:dyDescent="0.25">
      <c r="A6559" s="139">
        <v>202</v>
      </c>
      <c r="B6559" s="135" t="s">
        <v>316</v>
      </c>
      <c r="C6559" s="134" t="s">
        <v>2102</v>
      </c>
      <c r="D6559" s="135">
        <v>7838</v>
      </c>
      <c r="E6559" s="135" t="s">
        <v>2325</v>
      </c>
      <c r="F6559" s="135">
        <v>1</v>
      </c>
      <c r="G6559" s="136">
        <v>26</v>
      </c>
      <c r="H6559" s="135" t="s">
        <v>2404</v>
      </c>
      <c r="I6559" s="135">
        <v>90</v>
      </c>
      <c r="J6559" s="135" t="s">
        <v>2151</v>
      </c>
      <c r="K6559" s="135" t="s">
        <v>2152</v>
      </c>
      <c r="L6559" s="135" t="s">
        <v>193</v>
      </c>
      <c r="M6559" s="134"/>
      <c r="N6559" s="137"/>
      <c r="O6559" s="121"/>
    </row>
    <row r="6560" spans="1:15" x14ac:dyDescent="0.25">
      <c r="A6560" s="139">
        <v>202</v>
      </c>
      <c r="B6560" s="135" t="s">
        <v>316</v>
      </c>
      <c r="C6560" s="134" t="s">
        <v>2102</v>
      </c>
      <c r="D6560" s="135">
        <v>7839</v>
      </c>
      <c r="E6560" s="135" t="s">
        <v>2325</v>
      </c>
      <c r="F6560" s="135">
        <v>1</v>
      </c>
      <c r="G6560" s="136">
        <v>27</v>
      </c>
      <c r="H6560" s="135" t="s">
        <v>2765</v>
      </c>
      <c r="I6560" s="135">
        <v>180</v>
      </c>
      <c r="J6560" s="135" t="s">
        <v>2151</v>
      </c>
      <c r="K6560" s="135" t="s">
        <v>2152</v>
      </c>
      <c r="L6560" s="135" t="s">
        <v>193</v>
      </c>
      <c r="M6560" s="134"/>
      <c r="N6560" s="137"/>
      <c r="O6560" s="121"/>
    </row>
    <row r="6561" spans="1:15" x14ac:dyDescent="0.25">
      <c r="A6561" s="139">
        <v>202</v>
      </c>
      <c r="B6561" s="135" t="s">
        <v>316</v>
      </c>
      <c r="C6561" s="134" t="s">
        <v>2102</v>
      </c>
      <c r="D6561" s="135">
        <v>7840</v>
      </c>
      <c r="E6561" s="134" t="s">
        <v>2325</v>
      </c>
      <c r="F6561" s="135">
        <v>1</v>
      </c>
      <c r="G6561" s="136">
        <v>28</v>
      </c>
      <c r="H6561" s="135" t="s">
        <v>2766</v>
      </c>
      <c r="I6561" s="135">
        <v>220</v>
      </c>
      <c r="J6561" s="135" t="s">
        <v>2112</v>
      </c>
      <c r="K6561" s="135" t="s">
        <v>2113</v>
      </c>
      <c r="L6561" s="135" t="s">
        <v>194</v>
      </c>
      <c r="M6561" s="135"/>
      <c r="N6561" s="137"/>
      <c r="O6561" s="121"/>
    </row>
    <row r="6562" spans="1:15" x14ac:dyDescent="0.25">
      <c r="A6562" s="139">
        <v>202</v>
      </c>
      <c r="B6562" s="135" t="s">
        <v>316</v>
      </c>
      <c r="C6562" s="134" t="s">
        <v>2102</v>
      </c>
      <c r="D6562" s="135">
        <v>7841</v>
      </c>
      <c r="E6562" s="134" t="s">
        <v>2325</v>
      </c>
      <c r="F6562" s="135">
        <v>1</v>
      </c>
      <c r="G6562" s="136">
        <v>29</v>
      </c>
      <c r="H6562" s="135" t="s">
        <v>2405</v>
      </c>
      <c r="I6562" s="135">
        <v>204</v>
      </c>
      <c r="J6562" s="135" t="s">
        <v>2155</v>
      </c>
      <c r="K6562" s="135" t="s">
        <v>2156</v>
      </c>
      <c r="L6562" s="135" t="s">
        <v>193</v>
      </c>
      <c r="M6562" s="135"/>
      <c r="N6562" s="137"/>
      <c r="O6562" s="121"/>
    </row>
    <row r="6563" spans="1:15" x14ac:dyDescent="0.25">
      <c r="A6563" s="139">
        <v>202</v>
      </c>
      <c r="B6563" s="135" t="s">
        <v>316</v>
      </c>
      <c r="C6563" s="134" t="s">
        <v>2102</v>
      </c>
      <c r="D6563" s="135">
        <v>7842</v>
      </c>
      <c r="E6563" s="134" t="s">
        <v>682</v>
      </c>
      <c r="F6563" s="135">
        <v>1</v>
      </c>
      <c r="G6563" s="136">
        <v>1</v>
      </c>
      <c r="H6563" s="135" t="s">
        <v>2329</v>
      </c>
      <c r="I6563" s="135">
        <v>1200</v>
      </c>
      <c r="J6563" s="135" t="s">
        <v>2115</v>
      </c>
      <c r="K6563" s="135" t="s">
        <v>2116</v>
      </c>
      <c r="L6563" s="135" t="s">
        <v>2117</v>
      </c>
      <c r="M6563" s="135"/>
      <c r="N6563" s="137"/>
      <c r="O6563" s="121"/>
    </row>
    <row r="6564" spans="1:15" x14ac:dyDescent="0.25">
      <c r="A6564" s="139">
        <v>202</v>
      </c>
      <c r="B6564" s="135" t="s">
        <v>316</v>
      </c>
      <c r="C6564" s="134" t="s">
        <v>2102</v>
      </c>
      <c r="D6564" s="135">
        <v>7843</v>
      </c>
      <c r="E6564" s="134" t="s">
        <v>682</v>
      </c>
      <c r="F6564" s="135">
        <v>1</v>
      </c>
      <c r="G6564" s="136" t="s">
        <v>2718</v>
      </c>
      <c r="H6564" s="135" t="s">
        <v>3415</v>
      </c>
      <c r="I6564" s="135">
        <v>1200</v>
      </c>
      <c r="J6564" s="135" t="s">
        <v>2115</v>
      </c>
      <c r="K6564" s="135" t="s">
        <v>2116</v>
      </c>
      <c r="L6564" s="135" t="s">
        <v>2117</v>
      </c>
      <c r="M6564" s="135"/>
      <c r="N6564" s="137"/>
      <c r="O6564" s="121"/>
    </row>
    <row r="6565" spans="1:15" x14ac:dyDescent="0.25">
      <c r="A6565" s="139">
        <v>202</v>
      </c>
      <c r="B6565" s="135" t="s">
        <v>316</v>
      </c>
      <c r="C6565" s="134" t="s">
        <v>2102</v>
      </c>
      <c r="D6565" s="135">
        <v>7844</v>
      </c>
      <c r="E6565" s="134" t="s">
        <v>682</v>
      </c>
      <c r="F6565" s="135">
        <v>1</v>
      </c>
      <c r="G6565" s="136">
        <v>2</v>
      </c>
      <c r="H6565" s="135" t="s">
        <v>2330</v>
      </c>
      <c r="I6565" s="135">
        <v>1200</v>
      </c>
      <c r="J6565" s="135" t="s">
        <v>2112</v>
      </c>
      <c r="K6565" s="135" t="s">
        <v>2113</v>
      </c>
      <c r="L6565" s="135" t="s">
        <v>194</v>
      </c>
      <c r="M6565" s="135"/>
      <c r="N6565" s="137"/>
      <c r="O6565" s="121"/>
    </row>
    <row r="6566" spans="1:15" x14ac:dyDescent="0.25">
      <c r="A6566" s="139">
        <v>202</v>
      </c>
      <c r="B6566" s="135" t="s">
        <v>316</v>
      </c>
      <c r="C6566" s="134" t="s">
        <v>2102</v>
      </c>
      <c r="D6566" s="135">
        <v>7845</v>
      </c>
      <c r="E6566" s="134" t="s">
        <v>682</v>
      </c>
      <c r="F6566" s="135">
        <v>1</v>
      </c>
      <c r="G6566" s="136" t="s">
        <v>3079</v>
      </c>
      <c r="H6566" s="135" t="s">
        <v>4809</v>
      </c>
      <c r="I6566" s="135">
        <v>1200</v>
      </c>
      <c r="J6566" s="135" t="s">
        <v>2115</v>
      </c>
      <c r="K6566" s="135" t="s">
        <v>2116</v>
      </c>
      <c r="L6566" s="135" t="s">
        <v>2117</v>
      </c>
      <c r="M6566" s="135"/>
      <c r="N6566" s="137"/>
      <c r="O6566" s="121"/>
    </row>
    <row r="6567" spans="1:15" x14ac:dyDescent="0.25">
      <c r="A6567" s="139">
        <v>202</v>
      </c>
      <c r="B6567" s="135" t="s">
        <v>316</v>
      </c>
      <c r="C6567" s="134" t="s">
        <v>2102</v>
      </c>
      <c r="D6567" s="135">
        <v>7846</v>
      </c>
      <c r="E6567" s="134" t="s">
        <v>682</v>
      </c>
      <c r="F6567" s="135">
        <v>1</v>
      </c>
      <c r="G6567" s="136">
        <v>3</v>
      </c>
      <c r="H6567" s="135" t="s">
        <v>2331</v>
      </c>
      <c r="I6567" s="135">
        <v>104</v>
      </c>
      <c r="J6567" s="135" t="s">
        <v>2151</v>
      </c>
      <c r="K6567" s="135" t="s">
        <v>2152</v>
      </c>
      <c r="L6567" s="135" t="s">
        <v>193</v>
      </c>
      <c r="M6567" s="135"/>
      <c r="N6567" s="137"/>
      <c r="O6567" s="121"/>
    </row>
    <row r="6568" spans="1:15" x14ac:dyDescent="0.25">
      <c r="A6568" s="139">
        <v>202</v>
      </c>
      <c r="B6568" s="135" t="s">
        <v>316</v>
      </c>
      <c r="C6568" s="134" t="s">
        <v>2102</v>
      </c>
      <c r="D6568" s="135">
        <v>7847</v>
      </c>
      <c r="E6568" s="134" t="s">
        <v>682</v>
      </c>
      <c r="F6568" s="135">
        <v>1</v>
      </c>
      <c r="G6568" s="136">
        <v>4</v>
      </c>
      <c r="H6568" s="135" t="s">
        <v>2332</v>
      </c>
      <c r="I6568" s="135">
        <v>104</v>
      </c>
      <c r="J6568" s="135" t="s">
        <v>2151</v>
      </c>
      <c r="K6568" s="135" t="s">
        <v>2152</v>
      </c>
      <c r="L6568" s="135" t="s">
        <v>193</v>
      </c>
      <c r="M6568" s="135"/>
      <c r="N6568" s="137"/>
      <c r="O6568" s="121"/>
    </row>
    <row r="6569" spans="1:15" x14ac:dyDescent="0.25">
      <c r="A6569" s="139">
        <v>202</v>
      </c>
      <c r="B6569" s="135" t="s">
        <v>316</v>
      </c>
      <c r="C6569" s="134" t="s">
        <v>2102</v>
      </c>
      <c r="D6569" s="135">
        <v>7848</v>
      </c>
      <c r="E6569" s="134" t="s">
        <v>682</v>
      </c>
      <c r="F6569" s="135">
        <v>1</v>
      </c>
      <c r="G6569" s="136">
        <v>5</v>
      </c>
      <c r="H6569" s="135" t="s">
        <v>2333</v>
      </c>
      <c r="I6569" s="135">
        <v>182</v>
      </c>
      <c r="J6569" s="135" t="s">
        <v>2108</v>
      </c>
      <c r="K6569" s="135" t="s">
        <v>2109</v>
      </c>
      <c r="L6569" s="135" t="s">
        <v>193</v>
      </c>
      <c r="M6569" s="135"/>
      <c r="N6569" s="137"/>
      <c r="O6569" s="121"/>
    </row>
    <row r="6570" spans="1:15" x14ac:dyDescent="0.25">
      <c r="A6570" s="139">
        <v>202</v>
      </c>
      <c r="B6570" s="135" t="s">
        <v>316</v>
      </c>
      <c r="C6570" s="134" t="s">
        <v>2102</v>
      </c>
      <c r="D6570" s="135">
        <v>7849</v>
      </c>
      <c r="E6570" s="134" t="s">
        <v>682</v>
      </c>
      <c r="F6570" s="135">
        <v>1</v>
      </c>
      <c r="G6570" s="136">
        <v>6</v>
      </c>
      <c r="H6570" s="135" t="s">
        <v>2334</v>
      </c>
      <c r="I6570" s="135">
        <v>195</v>
      </c>
      <c r="J6570" s="135" t="s">
        <v>2151</v>
      </c>
      <c r="K6570" s="135" t="s">
        <v>2152</v>
      </c>
      <c r="L6570" s="135" t="s">
        <v>193</v>
      </c>
      <c r="M6570" s="135"/>
      <c r="N6570" s="137"/>
      <c r="O6570" s="121"/>
    </row>
    <row r="6571" spans="1:15" x14ac:dyDescent="0.25">
      <c r="A6571" s="139">
        <v>202</v>
      </c>
      <c r="B6571" s="135" t="s">
        <v>316</v>
      </c>
      <c r="C6571" s="134" t="s">
        <v>2102</v>
      </c>
      <c r="D6571" s="135">
        <v>7850</v>
      </c>
      <c r="E6571" s="134" t="s">
        <v>682</v>
      </c>
      <c r="F6571" s="135">
        <v>1</v>
      </c>
      <c r="G6571" s="136" t="s">
        <v>2771</v>
      </c>
      <c r="H6571" s="135" t="s">
        <v>4810</v>
      </c>
      <c r="I6571" s="135">
        <v>65</v>
      </c>
      <c r="J6571" s="135" t="s">
        <v>2151</v>
      </c>
      <c r="K6571" s="135" t="s">
        <v>2152</v>
      </c>
      <c r="L6571" s="135" t="s">
        <v>193</v>
      </c>
      <c r="M6571" s="135"/>
      <c r="N6571" s="137"/>
      <c r="O6571" s="121"/>
    </row>
    <row r="6572" spans="1:15" x14ac:dyDescent="0.25">
      <c r="A6572" s="139">
        <v>202</v>
      </c>
      <c r="B6572" s="135" t="s">
        <v>316</v>
      </c>
      <c r="C6572" s="134" t="s">
        <v>2102</v>
      </c>
      <c r="D6572" s="135">
        <v>7851</v>
      </c>
      <c r="E6572" s="134" t="s">
        <v>682</v>
      </c>
      <c r="F6572" s="135">
        <v>1</v>
      </c>
      <c r="G6572" s="136" t="s">
        <v>4811</v>
      </c>
      <c r="H6572" s="135" t="s">
        <v>4812</v>
      </c>
      <c r="I6572" s="135">
        <v>600</v>
      </c>
      <c r="J6572" s="135" t="s">
        <v>2151</v>
      </c>
      <c r="K6572" s="135" t="s">
        <v>2152</v>
      </c>
      <c r="L6572" s="135" t="s">
        <v>193</v>
      </c>
      <c r="M6572" s="135"/>
      <c r="N6572" s="137"/>
      <c r="O6572" s="121"/>
    </row>
    <row r="6573" spans="1:15" x14ac:dyDescent="0.25">
      <c r="A6573" s="139">
        <v>202</v>
      </c>
      <c r="B6573" s="135" t="s">
        <v>316</v>
      </c>
      <c r="C6573" s="134" t="s">
        <v>2102</v>
      </c>
      <c r="D6573" s="135">
        <v>7852</v>
      </c>
      <c r="E6573" s="134" t="s">
        <v>682</v>
      </c>
      <c r="F6573" s="135">
        <v>1</v>
      </c>
      <c r="G6573" s="136" t="s">
        <v>4813</v>
      </c>
      <c r="H6573" s="135" t="s">
        <v>4814</v>
      </c>
      <c r="I6573" s="135">
        <v>88</v>
      </c>
      <c r="J6573" s="135" t="s">
        <v>2151</v>
      </c>
      <c r="K6573" s="135" t="s">
        <v>2152</v>
      </c>
      <c r="L6573" s="135" t="s">
        <v>193</v>
      </c>
      <c r="M6573" s="135"/>
      <c r="N6573" s="137"/>
      <c r="O6573" s="121"/>
    </row>
    <row r="6574" spans="1:15" x14ac:dyDescent="0.25">
      <c r="A6574" s="139">
        <v>202</v>
      </c>
      <c r="B6574" s="135" t="s">
        <v>316</v>
      </c>
      <c r="C6574" s="134" t="s">
        <v>2102</v>
      </c>
      <c r="D6574" s="135">
        <v>7853</v>
      </c>
      <c r="E6574" s="134" t="s">
        <v>682</v>
      </c>
      <c r="F6574" s="135">
        <v>1</v>
      </c>
      <c r="G6574" s="136">
        <v>7</v>
      </c>
      <c r="H6574" s="135" t="s">
        <v>2555</v>
      </c>
      <c r="I6574" s="135">
        <v>1200</v>
      </c>
      <c r="J6574" s="135" t="s">
        <v>2115</v>
      </c>
      <c r="K6574" s="135" t="s">
        <v>2116</v>
      </c>
      <c r="L6574" s="135" t="s">
        <v>2117</v>
      </c>
      <c r="M6574" s="135"/>
      <c r="N6574" s="137"/>
      <c r="O6574" s="121"/>
    </row>
    <row r="6575" spans="1:15" x14ac:dyDescent="0.25">
      <c r="A6575" s="139">
        <v>202</v>
      </c>
      <c r="B6575" s="135" t="s">
        <v>316</v>
      </c>
      <c r="C6575" s="134" t="s">
        <v>2102</v>
      </c>
      <c r="D6575" s="135">
        <v>7854</v>
      </c>
      <c r="E6575" s="134" t="s">
        <v>682</v>
      </c>
      <c r="F6575" s="135">
        <v>1</v>
      </c>
      <c r="G6575" s="136">
        <v>8</v>
      </c>
      <c r="H6575" s="135" t="s">
        <v>2556</v>
      </c>
      <c r="I6575" s="135">
        <v>1200</v>
      </c>
      <c r="J6575" s="135" t="s">
        <v>2115</v>
      </c>
      <c r="K6575" s="135" t="s">
        <v>2116</v>
      </c>
      <c r="L6575" s="135" t="s">
        <v>2117</v>
      </c>
      <c r="M6575" s="135"/>
      <c r="N6575" s="137"/>
      <c r="O6575" s="121"/>
    </row>
    <row r="6576" spans="1:15" x14ac:dyDescent="0.25">
      <c r="A6576" s="139">
        <v>202</v>
      </c>
      <c r="B6576" s="135" t="s">
        <v>316</v>
      </c>
      <c r="C6576" s="134" t="s">
        <v>2102</v>
      </c>
      <c r="D6576" s="135">
        <v>7855</v>
      </c>
      <c r="E6576" s="134" t="s">
        <v>2335</v>
      </c>
      <c r="F6576" s="135">
        <v>1</v>
      </c>
      <c r="G6576" s="136">
        <v>1</v>
      </c>
      <c r="H6576" s="135" t="s">
        <v>2336</v>
      </c>
      <c r="I6576" s="135">
        <v>736</v>
      </c>
      <c r="J6576" s="135" t="s">
        <v>2115</v>
      </c>
      <c r="K6576" s="135" t="s">
        <v>2116</v>
      </c>
      <c r="L6576" s="135" t="s">
        <v>2117</v>
      </c>
      <c r="M6576" s="135"/>
      <c r="N6576" s="137"/>
      <c r="O6576" s="121"/>
    </row>
    <row r="6577" spans="1:15" x14ac:dyDescent="0.25">
      <c r="A6577" s="139">
        <v>202</v>
      </c>
      <c r="B6577" s="135" t="s">
        <v>316</v>
      </c>
      <c r="C6577" s="134" t="s">
        <v>2102</v>
      </c>
      <c r="D6577" s="135">
        <v>7856</v>
      </c>
      <c r="E6577" s="134" t="s">
        <v>2335</v>
      </c>
      <c r="F6577" s="135">
        <v>1</v>
      </c>
      <c r="G6577" s="136">
        <v>2</v>
      </c>
      <c r="H6577" s="135" t="s">
        <v>2337</v>
      </c>
      <c r="I6577" s="135">
        <v>161</v>
      </c>
      <c r="J6577" s="135" t="s">
        <v>2151</v>
      </c>
      <c r="K6577" s="135" t="s">
        <v>2152</v>
      </c>
      <c r="L6577" s="135" t="s">
        <v>193</v>
      </c>
      <c r="M6577" s="135"/>
      <c r="N6577" s="137"/>
      <c r="O6577" s="121"/>
    </row>
    <row r="6578" spans="1:15" x14ac:dyDescent="0.25">
      <c r="A6578" s="139">
        <v>202</v>
      </c>
      <c r="B6578" s="135" t="s">
        <v>316</v>
      </c>
      <c r="C6578" s="134" t="s">
        <v>2102</v>
      </c>
      <c r="D6578" s="135">
        <v>7857</v>
      </c>
      <c r="E6578" s="134" t="s">
        <v>2349</v>
      </c>
      <c r="F6578" s="135">
        <v>1</v>
      </c>
      <c r="G6578" s="136">
        <v>1</v>
      </c>
      <c r="H6578" s="135" t="s">
        <v>2350</v>
      </c>
      <c r="I6578" s="135">
        <v>817</v>
      </c>
      <c r="J6578" s="135" t="s">
        <v>2112</v>
      </c>
      <c r="K6578" s="135" t="s">
        <v>2113</v>
      </c>
      <c r="L6578" s="135" t="s">
        <v>194</v>
      </c>
      <c r="M6578" s="135"/>
      <c r="N6578" s="137"/>
      <c r="O6578" s="121"/>
    </row>
    <row r="6579" spans="1:15" x14ac:dyDescent="0.25">
      <c r="A6579" s="139">
        <v>202</v>
      </c>
      <c r="B6579" s="135" t="s">
        <v>316</v>
      </c>
      <c r="C6579" s="134" t="s">
        <v>2102</v>
      </c>
      <c r="D6579" s="135">
        <v>7858</v>
      </c>
      <c r="E6579" s="134" t="s">
        <v>2349</v>
      </c>
      <c r="F6579" s="135">
        <v>1</v>
      </c>
      <c r="G6579" s="136">
        <v>2</v>
      </c>
      <c r="H6579" s="135" t="s">
        <v>2351</v>
      </c>
      <c r="I6579" s="135">
        <v>80</v>
      </c>
      <c r="J6579" s="135" t="s">
        <v>2151</v>
      </c>
      <c r="K6579" s="134" t="s">
        <v>2152</v>
      </c>
      <c r="L6579" s="135" t="s">
        <v>193</v>
      </c>
      <c r="M6579" s="135"/>
      <c r="N6579" s="137"/>
      <c r="O6579" s="121"/>
    </row>
    <row r="6580" spans="1:15" x14ac:dyDescent="0.25">
      <c r="A6580" s="139">
        <v>202</v>
      </c>
      <c r="B6580" s="135" t="s">
        <v>316</v>
      </c>
      <c r="C6580" s="134" t="s">
        <v>2102</v>
      </c>
      <c r="D6580" s="135">
        <v>7859</v>
      </c>
      <c r="E6580" s="134" t="s">
        <v>2360</v>
      </c>
      <c r="F6580" s="135">
        <v>1</v>
      </c>
      <c r="G6580" s="140">
        <v>1</v>
      </c>
      <c r="H6580" s="135" t="s">
        <v>2361</v>
      </c>
      <c r="I6580" s="135">
        <v>720</v>
      </c>
      <c r="J6580" s="135" t="s">
        <v>2115</v>
      </c>
      <c r="K6580" s="135" t="s">
        <v>2116</v>
      </c>
      <c r="L6580" s="135" t="s">
        <v>2117</v>
      </c>
      <c r="M6580" s="135"/>
      <c r="N6580" s="137"/>
      <c r="O6580" s="121"/>
    </row>
    <row r="6581" spans="1:15" x14ac:dyDescent="0.25">
      <c r="A6581" s="139">
        <v>202</v>
      </c>
      <c r="B6581" s="135" t="s">
        <v>316</v>
      </c>
      <c r="C6581" s="134" t="s">
        <v>2102</v>
      </c>
      <c r="D6581" s="135">
        <v>7860</v>
      </c>
      <c r="E6581" s="134" t="s">
        <v>2805</v>
      </c>
      <c r="F6581" s="135">
        <v>1</v>
      </c>
      <c r="G6581" s="140" t="s">
        <v>2716</v>
      </c>
      <c r="H6581" s="135" t="s">
        <v>4815</v>
      </c>
      <c r="I6581" s="135">
        <v>567</v>
      </c>
      <c r="J6581" s="135" t="s">
        <v>2115</v>
      </c>
      <c r="K6581" s="135" t="s">
        <v>2129</v>
      </c>
      <c r="L6581" s="135" t="s">
        <v>194</v>
      </c>
      <c r="M6581" s="135"/>
      <c r="N6581" s="137"/>
      <c r="O6581" s="121"/>
    </row>
    <row r="6582" spans="1:15" x14ac:dyDescent="0.25">
      <c r="A6582" s="139">
        <v>202</v>
      </c>
      <c r="B6582" s="135" t="s">
        <v>316</v>
      </c>
      <c r="C6582" s="134" t="s">
        <v>2102</v>
      </c>
      <c r="D6582" s="135">
        <v>7861</v>
      </c>
      <c r="E6582" s="134" t="s">
        <v>2805</v>
      </c>
      <c r="F6582" s="135">
        <v>1</v>
      </c>
      <c r="G6582" s="140" t="s">
        <v>2352</v>
      </c>
      <c r="H6582" s="135" t="s">
        <v>4816</v>
      </c>
      <c r="I6582" s="135">
        <v>77</v>
      </c>
      <c r="J6582" s="135" t="s">
        <v>2151</v>
      </c>
      <c r="K6582" s="135" t="s">
        <v>2152</v>
      </c>
      <c r="L6582" s="135" t="s">
        <v>193</v>
      </c>
      <c r="M6582" s="135"/>
      <c r="N6582" s="137"/>
      <c r="O6582" s="121"/>
    </row>
    <row r="6583" spans="1:15" x14ac:dyDescent="0.25">
      <c r="A6583" s="139">
        <v>202</v>
      </c>
      <c r="B6583" s="135" t="s">
        <v>316</v>
      </c>
      <c r="C6583" s="134" t="s">
        <v>2102</v>
      </c>
      <c r="D6583" s="135">
        <v>7862</v>
      </c>
      <c r="E6583" s="134" t="s">
        <v>2184</v>
      </c>
      <c r="F6583" s="135">
        <v>1</v>
      </c>
      <c r="G6583" s="140">
        <v>1</v>
      </c>
      <c r="H6583" s="135" t="s">
        <v>2185</v>
      </c>
      <c r="I6583" s="135">
        <v>858</v>
      </c>
      <c r="J6583" s="135" t="s">
        <v>2115</v>
      </c>
      <c r="K6583" s="135" t="s">
        <v>2116</v>
      </c>
      <c r="L6583" s="135" t="s">
        <v>2117</v>
      </c>
      <c r="M6583" s="135"/>
      <c r="N6583" s="137"/>
      <c r="O6583" s="121"/>
    </row>
    <row r="6584" spans="1:15" x14ac:dyDescent="0.25">
      <c r="A6584" s="139">
        <v>202</v>
      </c>
      <c r="B6584" s="135" t="s">
        <v>316</v>
      </c>
      <c r="C6584" s="134" t="s">
        <v>2102</v>
      </c>
      <c r="D6584" s="135">
        <v>7863</v>
      </c>
      <c r="E6584" s="134" t="s">
        <v>3417</v>
      </c>
      <c r="F6584" s="135">
        <v>1</v>
      </c>
      <c r="G6584" s="140">
        <v>1</v>
      </c>
      <c r="H6584" s="135" t="s">
        <v>4817</v>
      </c>
      <c r="I6584" s="135">
        <v>897</v>
      </c>
      <c r="J6584" s="135" t="s">
        <v>2115</v>
      </c>
      <c r="K6584" s="135" t="s">
        <v>2116</v>
      </c>
      <c r="L6584" s="135" t="s">
        <v>2117</v>
      </c>
      <c r="M6584" s="135"/>
      <c r="N6584" s="137"/>
      <c r="O6584" s="121"/>
    </row>
    <row r="6585" spans="1:15" x14ac:dyDescent="0.25">
      <c r="A6585" s="139">
        <v>202</v>
      </c>
      <c r="B6585" s="135" t="s">
        <v>316</v>
      </c>
      <c r="C6585" s="134" t="s">
        <v>2102</v>
      </c>
      <c r="D6585" s="135">
        <v>7864</v>
      </c>
      <c r="E6585" s="134" t="s">
        <v>2833</v>
      </c>
      <c r="F6585" s="135">
        <v>1</v>
      </c>
      <c r="G6585" s="140">
        <v>1</v>
      </c>
      <c r="H6585" s="135" t="s">
        <v>2834</v>
      </c>
      <c r="I6585" s="135">
        <v>858</v>
      </c>
      <c r="J6585" s="135" t="s">
        <v>2115</v>
      </c>
      <c r="K6585" s="135" t="s">
        <v>2116</v>
      </c>
      <c r="L6585" s="135" t="s">
        <v>2117</v>
      </c>
      <c r="M6585" s="135"/>
      <c r="N6585" s="137"/>
      <c r="O6585" s="121"/>
    </row>
    <row r="6586" spans="1:15" x14ac:dyDescent="0.25">
      <c r="A6586" s="139">
        <v>202</v>
      </c>
      <c r="B6586" s="135" t="s">
        <v>316</v>
      </c>
      <c r="C6586" s="134" t="s">
        <v>2102</v>
      </c>
      <c r="D6586" s="135">
        <v>7865</v>
      </c>
      <c r="E6586" s="134" t="s">
        <v>2835</v>
      </c>
      <c r="F6586" s="135">
        <v>1</v>
      </c>
      <c r="G6586" s="140">
        <v>1</v>
      </c>
      <c r="H6586" s="135" t="s">
        <v>2836</v>
      </c>
      <c r="I6586" s="135">
        <v>68</v>
      </c>
      <c r="J6586" s="135" t="s">
        <v>2112</v>
      </c>
      <c r="K6586" s="135" t="s">
        <v>2113</v>
      </c>
      <c r="L6586" s="135" t="s">
        <v>194</v>
      </c>
      <c r="M6586" s="135"/>
      <c r="N6586" s="137"/>
      <c r="O6586" s="121"/>
    </row>
    <row r="6587" spans="1:15" x14ac:dyDescent="0.25">
      <c r="A6587" s="139">
        <v>202</v>
      </c>
      <c r="B6587" s="135" t="s">
        <v>316</v>
      </c>
      <c r="C6587" s="134" t="s">
        <v>2102</v>
      </c>
      <c r="D6587" s="135">
        <v>7866</v>
      </c>
      <c r="E6587" s="134" t="s">
        <v>2835</v>
      </c>
      <c r="F6587" s="135">
        <v>1</v>
      </c>
      <c r="G6587" s="140">
        <v>2</v>
      </c>
      <c r="H6587" s="135" t="s">
        <v>4818</v>
      </c>
      <c r="I6587" s="135">
        <v>54</v>
      </c>
      <c r="J6587" s="135" t="s">
        <v>2112</v>
      </c>
      <c r="K6587" s="135" t="s">
        <v>2113</v>
      </c>
      <c r="L6587" s="135" t="s">
        <v>194</v>
      </c>
      <c r="M6587" s="135"/>
      <c r="N6587" s="137"/>
      <c r="O6587" s="121"/>
    </row>
    <row r="6588" spans="1:15" x14ac:dyDescent="0.25">
      <c r="A6588" s="139">
        <v>202</v>
      </c>
      <c r="B6588" s="135" t="s">
        <v>316</v>
      </c>
      <c r="C6588" s="134" t="s">
        <v>2102</v>
      </c>
      <c r="D6588" s="135">
        <v>7867</v>
      </c>
      <c r="E6588" s="134" t="s">
        <v>2835</v>
      </c>
      <c r="F6588" s="135">
        <v>1</v>
      </c>
      <c r="G6588" s="136">
        <v>3</v>
      </c>
      <c r="H6588" s="135" t="s">
        <v>4819</v>
      </c>
      <c r="I6588" s="135">
        <v>57</v>
      </c>
      <c r="J6588" s="135" t="s">
        <v>2112</v>
      </c>
      <c r="K6588" s="135" t="s">
        <v>2113</v>
      </c>
      <c r="L6588" s="135" t="s">
        <v>194</v>
      </c>
      <c r="M6588" s="135"/>
      <c r="N6588" s="137"/>
      <c r="O6588" s="121"/>
    </row>
    <row r="6589" spans="1:15" x14ac:dyDescent="0.25">
      <c r="A6589" s="139">
        <v>202</v>
      </c>
      <c r="B6589" s="135" t="s">
        <v>316</v>
      </c>
      <c r="C6589" s="134" t="s">
        <v>2102</v>
      </c>
      <c r="D6589" s="135">
        <v>7868</v>
      </c>
      <c r="E6589" s="134" t="s">
        <v>2835</v>
      </c>
      <c r="F6589" s="135">
        <v>1</v>
      </c>
      <c r="G6589" s="136">
        <v>4</v>
      </c>
      <c r="H6589" s="135" t="s">
        <v>4820</v>
      </c>
      <c r="I6589" s="135">
        <v>59</v>
      </c>
      <c r="J6589" s="135" t="s">
        <v>2112</v>
      </c>
      <c r="K6589" s="135" t="s">
        <v>2113</v>
      </c>
      <c r="L6589" s="135" t="s">
        <v>194</v>
      </c>
      <c r="M6589" s="135"/>
      <c r="N6589" s="137"/>
      <c r="O6589" s="121"/>
    </row>
    <row r="6590" spans="1:15" x14ac:dyDescent="0.25">
      <c r="A6590" s="139">
        <v>202</v>
      </c>
      <c r="B6590" s="135" t="s">
        <v>316</v>
      </c>
      <c r="C6590" s="134" t="s">
        <v>2102</v>
      </c>
      <c r="D6590" s="135">
        <v>7869</v>
      </c>
      <c r="E6590" s="134" t="s">
        <v>2835</v>
      </c>
      <c r="F6590" s="135">
        <v>1</v>
      </c>
      <c r="G6590" s="136">
        <v>5</v>
      </c>
      <c r="H6590" s="135" t="s">
        <v>4821</v>
      </c>
      <c r="I6590" s="135">
        <v>56</v>
      </c>
      <c r="J6590" s="135" t="s">
        <v>2112</v>
      </c>
      <c r="K6590" s="135" t="s">
        <v>2113</v>
      </c>
      <c r="L6590" s="135" t="s">
        <v>194</v>
      </c>
      <c r="M6590" s="135"/>
      <c r="N6590" s="137"/>
      <c r="O6590" s="121"/>
    </row>
    <row r="6591" spans="1:15" x14ac:dyDescent="0.25">
      <c r="A6591" s="139">
        <v>202</v>
      </c>
      <c r="B6591" s="135" t="s">
        <v>316</v>
      </c>
      <c r="C6591" s="134" t="s">
        <v>2102</v>
      </c>
      <c r="D6591" s="135">
        <v>7870</v>
      </c>
      <c r="E6591" s="134" t="s">
        <v>2835</v>
      </c>
      <c r="F6591" s="135">
        <v>1</v>
      </c>
      <c r="G6591" s="136">
        <v>6</v>
      </c>
      <c r="H6591" s="135" t="s">
        <v>4822</v>
      </c>
      <c r="I6591" s="135">
        <v>75</v>
      </c>
      <c r="J6591" s="135" t="s">
        <v>2112</v>
      </c>
      <c r="K6591" s="135" t="s">
        <v>2113</v>
      </c>
      <c r="L6591" s="135" t="s">
        <v>194</v>
      </c>
      <c r="M6591" s="135"/>
      <c r="N6591" s="137"/>
      <c r="O6591" s="121"/>
    </row>
    <row r="6592" spans="1:15" x14ac:dyDescent="0.25">
      <c r="A6592" s="139">
        <v>202</v>
      </c>
      <c r="B6592" s="135" t="s">
        <v>316</v>
      </c>
      <c r="C6592" s="134" t="s">
        <v>2102</v>
      </c>
      <c r="D6592" s="135">
        <v>7871</v>
      </c>
      <c r="E6592" s="134" t="s">
        <v>2835</v>
      </c>
      <c r="F6592" s="135">
        <v>1</v>
      </c>
      <c r="G6592" s="136">
        <v>7</v>
      </c>
      <c r="H6592" s="135" t="s">
        <v>4823</v>
      </c>
      <c r="I6592" s="135">
        <v>42</v>
      </c>
      <c r="J6592" s="135" t="s">
        <v>2108</v>
      </c>
      <c r="K6592" s="135" t="s">
        <v>2109</v>
      </c>
      <c r="L6592" s="135" t="s">
        <v>193</v>
      </c>
      <c r="M6592" s="135"/>
      <c r="N6592" s="137"/>
      <c r="O6592" s="121"/>
    </row>
    <row r="6593" spans="1:15" x14ac:dyDescent="0.25">
      <c r="A6593" s="139">
        <v>202</v>
      </c>
      <c r="B6593" s="135" t="s">
        <v>316</v>
      </c>
      <c r="C6593" s="134" t="s">
        <v>2102</v>
      </c>
      <c r="D6593" s="135">
        <v>7872</v>
      </c>
      <c r="E6593" s="134" t="s">
        <v>2835</v>
      </c>
      <c r="F6593" s="135">
        <v>1</v>
      </c>
      <c r="G6593" s="136">
        <v>8</v>
      </c>
      <c r="H6593" s="135" t="s">
        <v>4824</v>
      </c>
      <c r="I6593" s="135">
        <v>70</v>
      </c>
      <c r="J6593" s="135" t="s">
        <v>2112</v>
      </c>
      <c r="K6593" s="135" t="s">
        <v>2113</v>
      </c>
      <c r="L6593" s="135" t="s">
        <v>194</v>
      </c>
      <c r="M6593" s="135"/>
      <c r="N6593" s="137"/>
      <c r="O6593" s="121"/>
    </row>
    <row r="6594" spans="1:15" x14ac:dyDescent="0.25">
      <c r="A6594" s="139">
        <v>202</v>
      </c>
      <c r="B6594" s="135" t="s">
        <v>316</v>
      </c>
      <c r="C6594" s="134" t="s">
        <v>2102</v>
      </c>
      <c r="D6594" s="135">
        <v>7873</v>
      </c>
      <c r="E6594" s="134" t="s">
        <v>2835</v>
      </c>
      <c r="F6594" s="135">
        <v>1</v>
      </c>
      <c r="G6594" s="136">
        <v>9</v>
      </c>
      <c r="H6594" s="135" t="s">
        <v>4825</v>
      </c>
      <c r="I6594" s="135">
        <v>85</v>
      </c>
      <c r="J6594" s="135" t="s">
        <v>2112</v>
      </c>
      <c r="K6594" s="135" t="s">
        <v>2113</v>
      </c>
      <c r="L6594" s="135" t="s">
        <v>194</v>
      </c>
      <c r="M6594" s="135"/>
      <c r="N6594" s="137"/>
      <c r="O6594" s="121"/>
    </row>
    <row r="6595" spans="1:15" x14ac:dyDescent="0.25">
      <c r="A6595" s="139">
        <v>202</v>
      </c>
      <c r="B6595" s="135" t="s">
        <v>316</v>
      </c>
      <c r="C6595" s="134" t="s">
        <v>2102</v>
      </c>
      <c r="D6595" s="135">
        <v>7874</v>
      </c>
      <c r="E6595" s="134" t="s">
        <v>2835</v>
      </c>
      <c r="F6595" s="135">
        <v>1</v>
      </c>
      <c r="G6595" s="136">
        <v>10</v>
      </c>
      <c r="H6595" s="135" t="s">
        <v>4826</v>
      </c>
      <c r="I6595" s="135">
        <v>88</v>
      </c>
      <c r="J6595" s="135" t="s">
        <v>2112</v>
      </c>
      <c r="K6595" s="135" t="s">
        <v>2113</v>
      </c>
      <c r="L6595" s="135" t="s">
        <v>194</v>
      </c>
      <c r="M6595" s="135"/>
      <c r="N6595" s="137"/>
      <c r="O6595" s="121"/>
    </row>
    <row r="6596" spans="1:15" x14ac:dyDescent="0.25">
      <c r="A6596" s="139">
        <v>202</v>
      </c>
      <c r="B6596" s="135" t="s">
        <v>316</v>
      </c>
      <c r="C6596" s="134" t="s">
        <v>2102</v>
      </c>
      <c r="D6596" s="135">
        <v>7875</v>
      </c>
      <c r="E6596" s="134" t="s">
        <v>2835</v>
      </c>
      <c r="F6596" s="135">
        <v>1</v>
      </c>
      <c r="G6596" s="136">
        <v>11</v>
      </c>
      <c r="H6596" s="135" t="s">
        <v>4827</v>
      </c>
      <c r="I6596" s="135">
        <v>71</v>
      </c>
      <c r="J6596" s="135" t="s">
        <v>2112</v>
      </c>
      <c r="K6596" s="135" t="s">
        <v>2113</v>
      </c>
      <c r="L6596" s="135" t="s">
        <v>194</v>
      </c>
      <c r="M6596" s="135"/>
      <c r="N6596" s="137"/>
      <c r="O6596" s="121"/>
    </row>
    <row r="6597" spans="1:15" x14ac:dyDescent="0.25">
      <c r="A6597" s="139">
        <v>202</v>
      </c>
      <c r="B6597" s="135" t="s">
        <v>316</v>
      </c>
      <c r="C6597" s="134" t="s">
        <v>2102</v>
      </c>
      <c r="D6597" s="135">
        <v>7876</v>
      </c>
      <c r="E6597" s="134" t="s">
        <v>2835</v>
      </c>
      <c r="F6597" s="135">
        <v>1</v>
      </c>
      <c r="G6597" s="136">
        <v>12</v>
      </c>
      <c r="H6597" s="135" t="s">
        <v>4828</v>
      </c>
      <c r="I6597" s="135">
        <v>117</v>
      </c>
      <c r="J6597" s="135" t="s">
        <v>2105</v>
      </c>
      <c r="K6597" s="135" t="s">
        <v>2106</v>
      </c>
      <c r="L6597" s="135" t="s">
        <v>193</v>
      </c>
      <c r="M6597" s="135"/>
      <c r="N6597" s="137"/>
      <c r="O6597" s="121"/>
    </row>
    <row r="6598" spans="1:15" x14ac:dyDescent="0.25">
      <c r="A6598" s="139">
        <v>202</v>
      </c>
      <c r="B6598" s="135" t="s">
        <v>316</v>
      </c>
      <c r="C6598" s="134" t="s">
        <v>2102</v>
      </c>
      <c r="D6598" s="135">
        <v>7877</v>
      </c>
      <c r="E6598" s="134" t="s">
        <v>3302</v>
      </c>
      <c r="F6598" s="135">
        <v>1</v>
      </c>
      <c r="G6598" s="136">
        <v>1</v>
      </c>
      <c r="H6598" s="135" t="s">
        <v>3303</v>
      </c>
      <c r="I6598" s="135">
        <v>143</v>
      </c>
      <c r="J6598" s="135" t="s">
        <v>2108</v>
      </c>
      <c r="K6598" s="135" t="s">
        <v>2109</v>
      </c>
      <c r="L6598" s="135" t="s">
        <v>193</v>
      </c>
      <c r="M6598" s="135"/>
      <c r="N6598" s="137"/>
      <c r="O6598" s="121"/>
    </row>
    <row r="6599" spans="1:15" x14ac:dyDescent="0.25">
      <c r="A6599" s="139">
        <v>202</v>
      </c>
      <c r="B6599" s="135" t="s">
        <v>316</v>
      </c>
      <c r="C6599" s="134" t="s">
        <v>2102</v>
      </c>
      <c r="D6599" s="135">
        <v>7878</v>
      </c>
      <c r="E6599" s="134" t="s">
        <v>3302</v>
      </c>
      <c r="F6599" s="135">
        <v>1</v>
      </c>
      <c r="G6599" s="136">
        <v>2</v>
      </c>
      <c r="H6599" s="135" t="s">
        <v>4829</v>
      </c>
      <c r="I6599" s="135">
        <v>143</v>
      </c>
      <c r="J6599" s="135" t="s">
        <v>2108</v>
      </c>
      <c r="K6599" s="135" t="s">
        <v>2109</v>
      </c>
      <c r="L6599" s="135" t="s">
        <v>193</v>
      </c>
      <c r="M6599" s="135"/>
      <c r="N6599" s="137"/>
      <c r="O6599" s="121"/>
    </row>
    <row r="6600" spans="1:15" x14ac:dyDescent="0.25">
      <c r="A6600" s="139">
        <v>202</v>
      </c>
      <c r="B6600" s="135" t="s">
        <v>316</v>
      </c>
      <c r="C6600" s="134" t="s">
        <v>2102</v>
      </c>
      <c r="D6600" s="135">
        <v>7879</v>
      </c>
      <c r="E6600" s="134" t="s">
        <v>3302</v>
      </c>
      <c r="F6600" s="135">
        <v>1</v>
      </c>
      <c r="G6600" s="136">
        <v>3</v>
      </c>
      <c r="H6600" s="135" t="s">
        <v>4830</v>
      </c>
      <c r="I6600" s="135">
        <v>143</v>
      </c>
      <c r="J6600" s="135" t="s">
        <v>2108</v>
      </c>
      <c r="K6600" s="135" t="s">
        <v>2109</v>
      </c>
      <c r="L6600" s="135" t="s">
        <v>193</v>
      </c>
      <c r="M6600" s="135"/>
      <c r="N6600" s="137"/>
      <c r="O6600" s="121"/>
    </row>
    <row r="6601" spans="1:15" x14ac:dyDescent="0.25">
      <c r="A6601" s="139">
        <v>203</v>
      </c>
      <c r="B6601" s="135" t="s">
        <v>314</v>
      </c>
      <c r="C6601" s="134" t="s">
        <v>2102</v>
      </c>
      <c r="D6601" s="135">
        <v>7880</v>
      </c>
      <c r="E6601" s="134" t="s">
        <v>2103</v>
      </c>
      <c r="F6601" s="135">
        <v>1</v>
      </c>
      <c r="G6601" s="136">
        <v>1</v>
      </c>
      <c r="H6601" s="135" t="s">
        <v>2104</v>
      </c>
      <c r="I6601" s="135">
        <v>93</v>
      </c>
      <c r="J6601" s="135" t="s">
        <v>2112</v>
      </c>
      <c r="K6601" s="135" t="s">
        <v>2113</v>
      </c>
      <c r="L6601" s="135" t="s">
        <v>194</v>
      </c>
      <c r="M6601" s="135"/>
      <c r="N6601" s="137"/>
      <c r="O6601" s="121"/>
    </row>
    <row r="6602" spans="1:15" x14ac:dyDescent="0.25">
      <c r="A6602" s="139">
        <v>203</v>
      </c>
      <c r="B6602" s="135" t="s">
        <v>314</v>
      </c>
      <c r="C6602" s="134" t="s">
        <v>2102</v>
      </c>
      <c r="D6602" s="135">
        <v>7881</v>
      </c>
      <c r="E6602" s="134" t="s">
        <v>2103</v>
      </c>
      <c r="F6602" s="135">
        <v>1</v>
      </c>
      <c r="G6602" s="136">
        <v>2</v>
      </c>
      <c r="H6602" s="135" t="s">
        <v>2107</v>
      </c>
      <c r="I6602" s="135">
        <v>84</v>
      </c>
      <c r="J6602" s="135" t="s">
        <v>2112</v>
      </c>
      <c r="K6602" s="135" t="s">
        <v>2113</v>
      </c>
      <c r="L6602" s="135" t="s">
        <v>194</v>
      </c>
      <c r="M6602" s="135"/>
      <c r="N6602" s="137"/>
      <c r="O6602" s="121"/>
    </row>
    <row r="6603" spans="1:15" x14ac:dyDescent="0.25">
      <c r="A6603" s="139">
        <v>203</v>
      </c>
      <c r="B6603" s="135" t="s">
        <v>314</v>
      </c>
      <c r="C6603" s="134" t="s">
        <v>2102</v>
      </c>
      <c r="D6603" s="135">
        <v>7882</v>
      </c>
      <c r="E6603" s="134" t="s">
        <v>2103</v>
      </c>
      <c r="F6603" s="135">
        <v>1</v>
      </c>
      <c r="G6603" s="140">
        <v>3</v>
      </c>
      <c r="H6603" s="135" t="s">
        <v>2110</v>
      </c>
      <c r="I6603" s="135">
        <v>128</v>
      </c>
      <c r="J6603" s="135" t="s">
        <v>2112</v>
      </c>
      <c r="K6603" s="135" t="s">
        <v>2113</v>
      </c>
      <c r="L6603" s="135" t="s">
        <v>194</v>
      </c>
      <c r="M6603" s="135"/>
      <c r="N6603" s="137"/>
      <c r="O6603" s="121"/>
    </row>
    <row r="6604" spans="1:15" x14ac:dyDescent="0.25">
      <c r="A6604" s="139">
        <v>203</v>
      </c>
      <c r="B6604" s="135" t="s">
        <v>314</v>
      </c>
      <c r="C6604" s="134" t="s">
        <v>2102</v>
      </c>
      <c r="D6604" s="135">
        <v>7883</v>
      </c>
      <c r="E6604" s="134" t="s">
        <v>2103</v>
      </c>
      <c r="F6604" s="135">
        <v>1</v>
      </c>
      <c r="G6604" s="140">
        <v>4</v>
      </c>
      <c r="H6604" s="135" t="s">
        <v>2111</v>
      </c>
      <c r="I6604" s="135">
        <v>99</v>
      </c>
      <c r="J6604" s="135" t="s">
        <v>2112</v>
      </c>
      <c r="K6604" s="135" t="s">
        <v>2113</v>
      </c>
      <c r="L6604" s="135" t="s">
        <v>194</v>
      </c>
      <c r="M6604" s="135"/>
      <c r="N6604" s="137"/>
      <c r="O6604" s="121"/>
    </row>
    <row r="6605" spans="1:15" x14ac:dyDescent="0.25">
      <c r="A6605" s="139">
        <v>203</v>
      </c>
      <c r="B6605" s="135" t="s">
        <v>314</v>
      </c>
      <c r="C6605" s="134" t="s">
        <v>2102</v>
      </c>
      <c r="D6605" s="135">
        <v>7884</v>
      </c>
      <c r="E6605" s="134" t="s">
        <v>2103</v>
      </c>
      <c r="F6605" s="135">
        <v>1</v>
      </c>
      <c r="G6605" s="136">
        <v>5</v>
      </c>
      <c r="H6605" s="135" t="s">
        <v>2114</v>
      </c>
      <c r="I6605" s="135">
        <v>30</v>
      </c>
      <c r="J6605" s="135" t="s">
        <v>2112</v>
      </c>
      <c r="K6605" s="135" t="s">
        <v>2113</v>
      </c>
      <c r="L6605" s="135" t="s">
        <v>194</v>
      </c>
      <c r="M6605" s="135"/>
      <c r="N6605" s="137"/>
      <c r="O6605" s="121"/>
    </row>
    <row r="6606" spans="1:15" x14ac:dyDescent="0.25">
      <c r="A6606" s="139">
        <v>203</v>
      </c>
      <c r="B6606" s="135" t="s">
        <v>314</v>
      </c>
      <c r="C6606" s="134" t="s">
        <v>2102</v>
      </c>
      <c r="D6606" s="135">
        <v>7885</v>
      </c>
      <c r="E6606" s="134" t="s">
        <v>2103</v>
      </c>
      <c r="F6606" s="135">
        <v>1</v>
      </c>
      <c r="G6606" s="140">
        <v>6</v>
      </c>
      <c r="H6606" s="135" t="s">
        <v>2118</v>
      </c>
      <c r="I6606" s="135">
        <v>19</v>
      </c>
      <c r="J6606" s="135" t="s">
        <v>2151</v>
      </c>
      <c r="K6606" s="135" t="s">
        <v>2152</v>
      </c>
      <c r="L6606" s="135" t="s">
        <v>193</v>
      </c>
      <c r="M6606" s="135"/>
      <c r="N6606" s="137"/>
      <c r="O6606" s="121"/>
    </row>
    <row r="6607" spans="1:15" x14ac:dyDescent="0.25">
      <c r="A6607" s="139">
        <v>203</v>
      </c>
      <c r="B6607" s="135" t="s">
        <v>314</v>
      </c>
      <c r="C6607" s="134" t="s">
        <v>2102</v>
      </c>
      <c r="D6607" s="135">
        <v>7886</v>
      </c>
      <c r="E6607" s="134" t="s">
        <v>2103</v>
      </c>
      <c r="F6607" s="135">
        <v>1</v>
      </c>
      <c r="G6607" s="140">
        <v>7</v>
      </c>
      <c r="H6607" s="135" t="s">
        <v>2119</v>
      </c>
      <c r="I6607" s="135">
        <v>89</v>
      </c>
      <c r="J6607" s="135" t="s">
        <v>2112</v>
      </c>
      <c r="K6607" s="135" t="s">
        <v>2113</v>
      </c>
      <c r="L6607" s="135" t="s">
        <v>194</v>
      </c>
      <c r="M6607" s="135"/>
      <c r="N6607" s="137"/>
      <c r="O6607" s="121"/>
    </row>
    <row r="6608" spans="1:15" x14ac:dyDescent="0.25">
      <c r="A6608" s="139">
        <v>203</v>
      </c>
      <c r="B6608" s="135" t="s">
        <v>314</v>
      </c>
      <c r="C6608" s="134" t="s">
        <v>2102</v>
      </c>
      <c r="D6608" s="135">
        <v>7887</v>
      </c>
      <c r="E6608" s="134" t="s">
        <v>2103</v>
      </c>
      <c r="F6608" s="135">
        <v>1</v>
      </c>
      <c r="G6608" s="140">
        <v>8</v>
      </c>
      <c r="H6608" s="135" t="s">
        <v>2120</v>
      </c>
      <c r="I6608" s="135">
        <v>89</v>
      </c>
      <c r="J6608" s="135" t="s">
        <v>2112</v>
      </c>
      <c r="K6608" s="135" t="s">
        <v>2113</v>
      </c>
      <c r="L6608" s="135" t="s">
        <v>194</v>
      </c>
      <c r="M6608" s="135"/>
      <c r="N6608" s="137"/>
      <c r="O6608" s="121"/>
    </row>
    <row r="6609" spans="1:15" x14ac:dyDescent="0.25">
      <c r="A6609" s="139">
        <v>203</v>
      </c>
      <c r="B6609" s="135" t="s">
        <v>314</v>
      </c>
      <c r="C6609" s="134" t="s">
        <v>2102</v>
      </c>
      <c r="D6609" s="135">
        <v>7888</v>
      </c>
      <c r="E6609" s="134" t="s">
        <v>2103</v>
      </c>
      <c r="F6609" s="135">
        <v>1</v>
      </c>
      <c r="G6609" s="140">
        <v>9</v>
      </c>
      <c r="H6609" s="135" t="s">
        <v>2121</v>
      </c>
      <c r="I6609" s="135">
        <v>451</v>
      </c>
      <c r="J6609" s="135" t="s">
        <v>2112</v>
      </c>
      <c r="K6609" s="135" t="s">
        <v>2113</v>
      </c>
      <c r="L6609" s="135" t="s">
        <v>194</v>
      </c>
      <c r="M6609" s="135"/>
      <c r="N6609" s="137"/>
      <c r="O6609" s="121"/>
    </row>
    <row r="6610" spans="1:15" x14ac:dyDescent="0.25">
      <c r="A6610" s="139">
        <v>203</v>
      </c>
      <c r="B6610" s="135" t="s">
        <v>314</v>
      </c>
      <c r="C6610" s="134" t="s">
        <v>2102</v>
      </c>
      <c r="D6610" s="135">
        <v>7889</v>
      </c>
      <c r="E6610" s="134" t="s">
        <v>2103</v>
      </c>
      <c r="F6610" s="135">
        <v>1</v>
      </c>
      <c r="G6610" s="140">
        <v>10</v>
      </c>
      <c r="H6610" s="135" t="s">
        <v>2122</v>
      </c>
      <c r="I6610" s="135">
        <v>110</v>
      </c>
      <c r="J6610" s="135" t="s">
        <v>2105</v>
      </c>
      <c r="K6610" s="135" t="s">
        <v>2106</v>
      </c>
      <c r="L6610" s="135" t="s">
        <v>193</v>
      </c>
      <c r="M6610" s="135"/>
      <c r="N6610" s="137"/>
      <c r="O6610" s="121"/>
    </row>
    <row r="6611" spans="1:15" x14ac:dyDescent="0.25">
      <c r="A6611" s="139">
        <v>203</v>
      </c>
      <c r="B6611" s="135" t="s">
        <v>314</v>
      </c>
      <c r="C6611" s="134" t="s">
        <v>2102</v>
      </c>
      <c r="D6611" s="135">
        <v>7890</v>
      </c>
      <c r="E6611" s="134" t="s">
        <v>2103</v>
      </c>
      <c r="F6611" s="135">
        <v>1</v>
      </c>
      <c r="G6611" s="140">
        <v>11</v>
      </c>
      <c r="H6611" s="135" t="s">
        <v>2123</v>
      </c>
      <c r="I6611" s="135">
        <v>124</v>
      </c>
      <c r="J6611" s="135" t="s">
        <v>2112</v>
      </c>
      <c r="K6611" s="135" t="s">
        <v>2113</v>
      </c>
      <c r="L6611" s="135" t="s">
        <v>194</v>
      </c>
      <c r="M6611" s="135"/>
      <c r="N6611" s="137"/>
      <c r="O6611" s="121"/>
    </row>
    <row r="6612" spans="1:15" x14ac:dyDescent="0.25">
      <c r="A6612" s="139">
        <v>203</v>
      </c>
      <c r="B6612" s="135" t="s">
        <v>314</v>
      </c>
      <c r="C6612" s="134" t="s">
        <v>2102</v>
      </c>
      <c r="D6612" s="135">
        <v>7891</v>
      </c>
      <c r="E6612" s="134" t="s">
        <v>2103</v>
      </c>
      <c r="F6612" s="135">
        <v>1</v>
      </c>
      <c r="G6612" s="140">
        <v>12</v>
      </c>
      <c r="H6612" s="135" t="s">
        <v>2126</v>
      </c>
      <c r="I6612" s="135">
        <v>2674</v>
      </c>
      <c r="J6612" s="135" t="s">
        <v>2105</v>
      </c>
      <c r="K6612" s="135" t="s">
        <v>2106</v>
      </c>
      <c r="L6612" s="135" t="s">
        <v>193</v>
      </c>
      <c r="M6612" s="135"/>
      <c r="N6612" s="137"/>
      <c r="O6612" s="121"/>
    </row>
    <row r="6613" spans="1:15" x14ac:dyDescent="0.25">
      <c r="A6613" s="139">
        <v>203</v>
      </c>
      <c r="B6613" s="135" t="s">
        <v>314</v>
      </c>
      <c r="C6613" s="134" t="s">
        <v>2102</v>
      </c>
      <c r="D6613" s="135">
        <v>7892</v>
      </c>
      <c r="E6613" s="134" t="s">
        <v>2103</v>
      </c>
      <c r="F6613" s="135">
        <v>1</v>
      </c>
      <c r="G6613" s="140">
        <v>13</v>
      </c>
      <c r="H6613" s="135" t="s">
        <v>2127</v>
      </c>
      <c r="I6613" s="135">
        <v>106</v>
      </c>
      <c r="J6613" s="135" t="s">
        <v>2112</v>
      </c>
      <c r="K6613" s="135" t="s">
        <v>2113</v>
      </c>
      <c r="L6613" s="135" t="s">
        <v>194</v>
      </c>
      <c r="M6613" s="135"/>
      <c r="N6613" s="137"/>
      <c r="O6613" s="121"/>
    </row>
    <row r="6614" spans="1:15" x14ac:dyDescent="0.25">
      <c r="A6614" s="139">
        <v>203</v>
      </c>
      <c r="B6614" s="135" t="s">
        <v>314</v>
      </c>
      <c r="C6614" s="134" t="s">
        <v>2102</v>
      </c>
      <c r="D6614" s="135">
        <v>7893</v>
      </c>
      <c r="E6614" s="134" t="s">
        <v>2103</v>
      </c>
      <c r="F6614" s="135">
        <v>1</v>
      </c>
      <c r="G6614" s="136">
        <v>14</v>
      </c>
      <c r="H6614" s="135" t="s">
        <v>2128</v>
      </c>
      <c r="I6614" s="135">
        <v>280</v>
      </c>
      <c r="J6614" s="135" t="s">
        <v>2112</v>
      </c>
      <c r="K6614" s="135" t="s">
        <v>2113</v>
      </c>
      <c r="L6614" s="135" t="s">
        <v>194</v>
      </c>
      <c r="M6614" s="135"/>
      <c r="N6614" s="137"/>
      <c r="O6614" s="121"/>
    </row>
    <row r="6615" spans="1:15" x14ac:dyDescent="0.25">
      <c r="A6615" s="139">
        <v>203</v>
      </c>
      <c r="B6615" s="135" t="s">
        <v>314</v>
      </c>
      <c r="C6615" s="134" t="s">
        <v>2102</v>
      </c>
      <c r="D6615" s="135">
        <v>7894</v>
      </c>
      <c r="E6615" s="134" t="s">
        <v>2103</v>
      </c>
      <c r="F6615" s="135">
        <v>1</v>
      </c>
      <c r="G6615" s="136">
        <v>15</v>
      </c>
      <c r="H6615" s="135" t="s">
        <v>2130</v>
      </c>
      <c r="I6615" s="135">
        <v>43</v>
      </c>
      <c r="J6615" s="135" t="s">
        <v>2105</v>
      </c>
      <c r="K6615" s="135" t="s">
        <v>2106</v>
      </c>
      <c r="L6615" s="135" t="s">
        <v>193</v>
      </c>
      <c r="M6615" s="135"/>
      <c r="N6615" s="137"/>
      <c r="O6615" s="121"/>
    </row>
    <row r="6616" spans="1:15" x14ac:dyDescent="0.25">
      <c r="A6616" s="139">
        <v>203</v>
      </c>
      <c r="B6616" s="135" t="s">
        <v>314</v>
      </c>
      <c r="C6616" s="134" t="s">
        <v>2102</v>
      </c>
      <c r="D6616" s="135">
        <v>7895</v>
      </c>
      <c r="E6616" s="134" t="s">
        <v>2103</v>
      </c>
      <c r="F6616" s="135">
        <v>1</v>
      </c>
      <c r="G6616" s="136">
        <v>16</v>
      </c>
      <c r="H6616" s="135" t="s">
        <v>2131</v>
      </c>
      <c r="I6616" s="135">
        <v>261</v>
      </c>
      <c r="J6616" s="135" t="s">
        <v>2112</v>
      </c>
      <c r="K6616" s="135" t="s">
        <v>2113</v>
      </c>
      <c r="L6616" s="135" t="s">
        <v>194</v>
      </c>
      <c r="M6616" s="135"/>
      <c r="N6616" s="137"/>
      <c r="O6616" s="121"/>
    </row>
    <row r="6617" spans="1:15" x14ac:dyDescent="0.25">
      <c r="A6617" s="139">
        <v>203</v>
      </c>
      <c r="B6617" s="135" t="s">
        <v>314</v>
      </c>
      <c r="C6617" s="134" t="s">
        <v>2102</v>
      </c>
      <c r="D6617" s="135">
        <v>7896</v>
      </c>
      <c r="E6617" s="134" t="s">
        <v>2103</v>
      </c>
      <c r="F6617" s="135">
        <v>1</v>
      </c>
      <c r="G6617" s="136">
        <v>17</v>
      </c>
      <c r="H6617" s="135" t="s">
        <v>2132</v>
      </c>
      <c r="I6617" s="135">
        <v>298</v>
      </c>
      <c r="J6617" s="135" t="s">
        <v>2112</v>
      </c>
      <c r="K6617" s="135" t="s">
        <v>2113</v>
      </c>
      <c r="L6617" s="135" t="s">
        <v>194</v>
      </c>
      <c r="M6617" s="135"/>
      <c r="N6617" s="137"/>
      <c r="O6617" s="121"/>
    </row>
    <row r="6618" spans="1:15" x14ac:dyDescent="0.25">
      <c r="A6618" s="139">
        <v>203</v>
      </c>
      <c r="B6618" s="135" t="s">
        <v>314</v>
      </c>
      <c r="C6618" s="134" t="s">
        <v>2102</v>
      </c>
      <c r="D6618" s="135">
        <v>7897</v>
      </c>
      <c r="E6618" s="134" t="s">
        <v>2103</v>
      </c>
      <c r="F6618" s="135">
        <v>1</v>
      </c>
      <c r="G6618" s="136">
        <v>18</v>
      </c>
      <c r="H6618" s="135" t="s">
        <v>2133</v>
      </c>
      <c r="I6618" s="135">
        <v>420</v>
      </c>
      <c r="J6618" s="135" t="s">
        <v>2138</v>
      </c>
      <c r="K6618" s="135" t="s">
        <v>2139</v>
      </c>
      <c r="L6618" s="135" t="s">
        <v>194</v>
      </c>
      <c r="M6618" s="135"/>
      <c r="N6618" s="137"/>
      <c r="O6618" s="121"/>
    </row>
    <row r="6619" spans="1:15" x14ac:dyDescent="0.25">
      <c r="A6619" s="139">
        <v>203</v>
      </c>
      <c r="B6619" s="135" t="s">
        <v>314</v>
      </c>
      <c r="C6619" s="134" t="s">
        <v>2102</v>
      </c>
      <c r="D6619" s="135">
        <v>7898</v>
      </c>
      <c r="E6619" s="134" t="s">
        <v>2103</v>
      </c>
      <c r="F6619" s="135">
        <v>1</v>
      </c>
      <c r="G6619" s="136">
        <v>19</v>
      </c>
      <c r="H6619" s="135" t="s">
        <v>2134</v>
      </c>
      <c r="I6619" s="135">
        <v>1474</v>
      </c>
      <c r="J6619" s="135" t="s">
        <v>2115</v>
      </c>
      <c r="K6619" s="135" t="s">
        <v>2116</v>
      </c>
      <c r="L6619" s="135" t="s">
        <v>2117</v>
      </c>
      <c r="M6619" s="135"/>
      <c r="N6619" s="137"/>
      <c r="O6619" s="121"/>
    </row>
    <row r="6620" spans="1:15" x14ac:dyDescent="0.25">
      <c r="A6620" s="139">
        <v>203</v>
      </c>
      <c r="B6620" s="135" t="s">
        <v>314</v>
      </c>
      <c r="C6620" s="134" t="s">
        <v>2102</v>
      </c>
      <c r="D6620" s="135">
        <v>7899</v>
      </c>
      <c r="E6620" s="134" t="s">
        <v>2103</v>
      </c>
      <c r="F6620" s="135">
        <v>1</v>
      </c>
      <c r="G6620" s="136">
        <v>20</v>
      </c>
      <c r="H6620" s="135" t="s">
        <v>2135</v>
      </c>
      <c r="I6620" s="135">
        <v>1470</v>
      </c>
      <c r="J6620" s="135" t="s">
        <v>2115</v>
      </c>
      <c r="K6620" s="135" t="s">
        <v>2116</v>
      </c>
      <c r="L6620" s="135" t="s">
        <v>2117</v>
      </c>
      <c r="M6620" s="135"/>
      <c r="N6620" s="137"/>
      <c r="O6620" s="121"/>
    </row>
    <row r="6621" spans="1:15" x14ac:dyDescent="0.25">
      <c r="A6621" s="139">
        <v>203</v>
      </c>
      <c r="B6621" s="135" t="s">
        <v>314</v>
      </c>
      <c r="C6621" s="134" t="s">
        <v>2102</v>
      </c>
      <c r="D6621" s="135">
        <v>7900</v>
      </c>
      <c r="E6621" s="134" t="s">
        <v>2103</v>
      </c>
      <c r="F6621" s="135">
        <v>1</v>
      </c>
      <c r="G6621" s="136">
        <v>22</v>
      </c>
      <c r="H6621" s="135" t="s">
        <v>2137</v>
      </c>
      <c r="I6621" s="135">
        <v>135</v>
      </c>
      <c r="J6621" s="135" t="s">
        <v>2151</v>
      </c>
      <c r="K6621" s="135" t="s">
        <v>2152</v>
      </c>
      <c r="L6621" s="135" t="s">
        <v>193</v>
      </c>
      <c r="M6621" s="135"/>
      <c r="N6621" s="137"/>
      <c r="O6621" s="121"/>
    </row>
    <row r="6622" spans="1:15" x14ac:dyDescent="0.25">
      <c r="A6622" s="139">
        <v>203</v>
      </c>
      <c r="B6622" s="135" t="s">
        <v>314</v>
      </c>
      <c r="C6622" s="134" t="s">
        <v>2102</v>
      </c>
      <c r="D6622" s="135">
        <v>7901</v>
      </c>
      <c r="E6622" s="134" t="s">
        <v>2103</v>
      </c>
      <c r="F6622" s="135">
        <v>1</v>
      </c>
      <c r="G6622" s="136">
        <v>23</v>
      </c>
      <c r="H6622" s="135" t="s">
        <v>2140</v>
      </c>
      <c r="I6622" s="135">
        <v>154</v>
      </c>
      <c r="J6622" s="135" t="s">
        <v>2138</v>
      </c>
      <c r="K6622" s="135" t="s">
        <v>2139</v>
      </c>
      <c r="L6622" s="135" t="s">
        <v>194</v>
      </c>
      <c r="M6622" s="135"/>
      <c r="N6622" s="137"/>
      <c r="O6622" s="121"/>
    </row>
    <row r="6623" spans="1:15" x14ac:dyDescent="0.25">
      <c r="A6623" s="139">
        <v>203</v>
      </c>
      <c r="B6623" s="135" t="s">
        <v>314</v>
      </c>
      <c r="C6623" s="134" t="s">
        <v>2102</v>
      </c>
      <c r="D6623" s="135">
        <v>7902</v>
      </c>
      <c r="E6623" s="134" t="s">
        <v>2103</v>
      </c>
      <c r="F6623" s="135">
        <v>1</v>
      </c>
      <c r="G6623" s="136">
        <v>24</v>
      </c>
      <c r="H6623" s="135" t="s">
        <v>2141</v>
      </c>
      <c r="I6623" s="135">
        <v>126</v>
      </c>
      <c r="J6623" s="135" t="s">
        <v>2112</v>
      </c>
      <c r="K6623" s="135" t="s">
        <v>2113</v>
      </c>
      <c r="L6623" s="135" t="s">
        <v>194</v>
      </c>
      <c r="M6623" s="135"/>
      <c r="N6623" s="137"/>
      <c r="O6623" s="121"/>
    </row>
    <row r="6624" spans="1:15" x14ac:dyDescent="0.25">
      <c r="A6624" s="139">
        <v>203</v>
      </c>
      <c r="B6624" s="135" t="s">
        <v>314</v>
      </c>
      <c r="C6624" s="134" t="s">
        <v>2102</v>
      </c>
      <c r="D6624" s="135">
        <v>7903</v>
      </c>
      <c r="E6624" s="134" t="s">
        <v>2103</v>
      </c>
      <c r="F6624" s="135">
        <v>1</v>
      </c>
      <c r="G6624" s="136">
        <v>25</v>
      </c>
      <c r="H6624" s="135" t="s">
        <v>2142</v>
      </c>
      <c r="I6624" s="135">
        <v>163</v>
      </c>
      <c r="J6624" s="135" t="s">
        <v>2112</v>
      </c>
      <c r="K6624" s="135" t="s">
        <v>2113</v>
      </c>
      <c r="L6624" s="135" t="s">
        <v>194</v>
      </c>
      <c r="M6624" s="135"/>
      <c r="N6624" s="137"/>
      <c r="O6624" s="121"/>
    </row>
    <row r="6625" spans="1:15" x14ac:dyDescent="0.25">
      <c r="A6625" s="139">
        <v>203</v>
      </c>
      <c r="B6625" s="135" t="s">
        <v>314</v>
      </c>
      <c r="C6625" s="134" t="s">
        <v>2102</v>
      </c>
      <c r="D6625" s="135">
        <v>7904</v>
      </c>
      <c r="E6625" s="134" t="s">
        <v>2103</v>
      </c>
      <c r="F6625" s="135">
        <v>1</v>
      </c>
      <c r="G6625" s="136">
        <v>26</v>
      </c>
      <c r="H6625" s="135" t="s">
        <v>2143</v>
      </c>
      <c r="I6625" s="135">
        <v>82</v>
      </c>
      <c r="J6625" s="135" t="s">
        <v>2112</v>
      </c>
      <c r="K6625" s="135" t="s">
        <v>2113</v>
      </c>
      <c r="L6625" s="135" t="s">
        <v>194</v>
      </c>
      <c r="M6625" s="135"/>
      <c r="N6625" s="137"/>
      <c r="O6625" s="121"/>
    </row>
    <row r="6626" spans="1:15" x14ac:dyDescent="0.25">
      <c r="A6626" s="139">
        <v>203</v>
      </c>
      <c r="B6626" s="135" t="s">
        <v>314</v>
      </c>
      <c r="C6626" s="134" t="s">
        <v>2102</v>
      </c>
      <c r="D6626" s="135">
        <v>7905</v>
      </c>
      <c r="E6626" s="134" t="s">
        <v>2103</v>
      </c>
      <c r="F6626" s="135">
        <v>1</v>
      </c>
      <c r="G6626" s="136">
        <v>27</v>
      </c>
      <c r="H6626" s="135" t="s">
        <v>2144</v>
      </c>
      <c r="I6626" s="135">
        <v>82</v>
      </c>
      <c r="J6626" s="135" t="s">
        <v>2112</v>
      </c>
      <c r="K6626" s="135" t="s">
        <v>2113</v>
      </c>
      <c r="L6626" s="135" t="s">
        <v>194</v>
      </c>
      <c r="M6626" s="135"/>
      <c r="N6626" s="137"/>
      <c r="O6626" s="121"/>
    </row>
    <row r="6627" spans="1:15" x14ac:dyDescent="0.25">
      <c r="A6627" s="139">
        <v>203</v>
      </c>
      <c r="B6627" s="135" t="s">
        <v>314</v>
      </c>
      <c r="C6627" s="134" t="s">
        <v>2102</v>
      </c>
      <c r="D6627" s="135">
        <v>7906</v>
      </c>
      <c r="E6627" s="134" t="s">
        <v>2103</v>
      </c>
      <c r="F6627" s="135">
        <v>1</v>
      </c>
      <c r="G6627" s="136">
        <v>28</v>
      </c>
      <c r="H6627" s="135" t="s">
        <v>2145</v>
      </c>
      <c r="I6627" s="135">
        <v>52</v>
      </c>
      <c r="J6627" s="135" t="s">
        <v>2105</v>
      </c>
      <c r="K6627" s="135" t="s">
        <v>2106</v>
      </c>
      <c r="L6627" s="135" t="s">
        <v>193</v>
      </c>
      <c r="M6627" s="135"/>
      <c r="N6627" s="137"/>
      <c r="O6627" s="121"/>
    </row>
    <row r="6628" spans="1:15" x14ac:dyDescent="0.25">
      <c r="A6628" s="139">
        <v>203</v>
      </c>
      <c r="B6628" s="135" t="s">
        <v>314</v>
      </c>
      <c r="C6628" s="134" t="s">
        <v>2102</v>
      </c>
      <c r="D6628" s="135">
        <v>7907</v>
      </c>
      <c r="E6628" s="134" t="s">
        <v>2103</v>
      </c>
      <c r="F6628" s="135">
        <v>1</v>
      </c>
      <c r="G6628" s="136">
        <v>29</v>
      </c>
      <c r="H6628" s="135" t="s">
        <v>2146</v>
      </c>
      <c r="I6628" s="135">
        <v>420</v>
      </c>
      <c r="J6628" s="135" t="s">
        <v>2151</v>
      </c>
      <c r="K6628" s="135" t="s">
        <v>2152</v>
      </c>
      <c r="L6628" s="135" t="s">
        <v>193</v>
      </c>
      <c r="M6628" s="135"/>
      <c r="N6628" s="137"/>
      <c r="O6628" s="121"/>
    </row>
    <row r="6629" spans="1:15" x14ac:dyDescent="0.25">
      <c r="A6629" s="139">
        <v>203</v>
      </c>
      <c r="B6629" s="135" t="s">
        <v>314</v>
      </c>
      <c r="C6629" s="134" t="s">
        <v>2102</v>
      </c>
      <c r="D6629" s="135">
        <v>7908</v>
      </c>
      <c r="E6629" s="134" t="s">
        <v>2103</v>
      </c>
      <c r="F6629" s="135">
        <v>1</v>
      </c>
      <c r="G6629" s="140">
        <v>30</v>
      </c>
      <c r="H6629" s="135" t="s">
        <v>2147</v>
      </c>
      <c r="I6629" s="135">
        <v>398</v>
      </c>
      <c r="J6629" s="135" t="s">
        <v>2112</v>
      </c>
      <c r="K6629" s="135" t="s">
        <v>2113</v>
      </c>
      <c r="L6629" s="135" t="s">
        <v>194</v>
      </c>
      <c r="M6629" s="135"/>
      <c r="N6629" s="137"/>
      <c r="O6629" s="121"/>
    </row>
    <row r="6630" spans="1:15" x14ac:dyDescent="0.25">
      <c r="A6630" s="139">
        <v>203</v>
      </c>
      <c r="B6630" s="135" t="s">
        <v>314</v>
      </c>
      <c r="C6630" s="134" t="s">
        <v>2102</v>
      </c>
      <c r="D6630" s="135">
        <v>7909</v>
      </c>
      <c r="E6630" s="134" t="s">
        <v>2103</v>
      </c>
      <c r="F6630" s="135">
        <v>1</v>
      </c>
      <c r="G6630" s="136">
        <v>31</v>
      </c>
      <c r="H6630" s="135" t="s">
        <v>2148</v>
      </c>
      <c r="I6630" s="135">
        <v>394</v>
      </c>
      <c r="J6630" s="135" t="s">
        <v>2105</v>
      </c>
      <c r="K6630" s="135" t="s">
        <v>2106</v>
      </c>
      <c r="L6630" s="135" t="s">
        <v>193</v>
      </c>
      <c r="M6630" s="135"/>
      <c r="N6630" s="137"/>
      <c r="O6630" s="121"/>
    </row>
    <row r="6631" spans="1:15" x14ac:dyDescent="0.25">
      <c r="A6631" s="139">
        <v>203</v>
      </c>
      <c r="B6631" s="135" t="s">
        <v>314</v>
      </c>
      <c r="C6631" s="134" t="s">
        <v>2102</v>
      </c>
      <c r="D6631" s="135">
        <v>7910</v>
      </c>
      <c r="E6631" s="134" t="s">
        <v>2103</v>
      </c>
      <c r="F6631" s="135">
        <v>1</v>
      </c>
      <c r="G6631" s="136">
        <v>32</v>
      </c>
      <c r="H6631" s="135" t="s">
        <v>2149</v>
      </c>
      <c r="I6631" s="135">
        <v>72</v>
      </c>
      <c r="J6631" s="135" t="s">
        <v>2155</v>
      </c>
      <c r="K6631" s="135" t="s">
        <v>2156</v>
      </c>
      <c r="L6631" s="135" t="s">
        <v>193</v>
      </c>
      <c r="M6631" s="135"/>
      <c r="N6631" s="137"/>
      <c r="O6631" s="121"/>
    </row>
    <row r="6632" spans="1:15" x14ac:dyDescent="0.25">
      <c r="A6632" s="139">
        <v>203</v>
      </c>
      <c r="B6632" s="135" t="s">
        <v>314</v>
      </c>
      <c r="C6632" s="134" t="s">
        <v>2102</v>
      </c>
      <c r="D6632" s="135">
        <v>7911</v>
      </c>
      <c r="E6632" s="134" t="s">
        <v>2103</v>
      </c>
      <c r="F6632" s="135">
        <v>1</v>
      </c>
      <c r="G6632" s="136">
        <v>33</v>
      </c>
      <c r="H6632" s="135" t="s">
        <v>2150</v>
      </c>
      <c r="I6632" s="135">
        <v>38</v>
      </c>
      <c r="J6632" s="135" t="s">
        <v>2155</v>
      </c>
      <c r="K6632" s="135" t="s">
        <v>2156</v>
      </c>
      <c r="L6632" s="135" t="s">
        <v>193</v>
      </c>
      <c r="M6632" s="135"/>
      <c r="N6632" s="137"/>
      <c r="O6632" s="121"/>
    </row>
    <row r="6633" spans="1:15" x14ac:dyDescent="0.25">
      <c r="A6633" s="139">
        <v>203</v>
      </c>
      <c r="B6633" s="135" t="s">
        <v>314</v>
      </c>
      <c r="C6633" s="134" t="s">
        <v>2102</v>
      </c>
      <c r="D6633" s="135">
        <v>7912</v>
      </c>
      <c r="E6633" s="134" t="s">
        <v>2103</v>
      </c>
      <c r="F6633" s="135">
        <v>1</v>
      </c>
      <c r="G6633" s="136">
        <v>35</v>
      </c>
      <c r="H6633" s="135" t="s">
        <v>2154</v>
      </c>
      <c r="I6633" s="135">
        <v>318</v>
      </c>
      <c r="J6633" s="135" t="s">
        <v>2138</v>
      </c>
      <c r="K6633" s="135" t="s">
        <v>2139</v>
      </c>
      <c r="L6633" s="135" t="s">
        <v>194</v>
      </c>
      <c r="M6633" s="135"/>
      <c r="N6633" s="137"/>
      <c r="O6633" s="121"/>
    </row>
    <row r="6634" spans="1:15" x14ac:dyDescent="0.25">
      <c r="A6634" s="139">
        <v>203</v>
      </c>
      <c r="B6634" s="135" t="s">
        <v>314</v>
      </c>
      <c r="C6634" s="134" t="s">
        <v>2102</v>
      </c>
      <c r="D6634" s="135">
        <v>7913</v>
      </c>
      <c r="E6634" s="134" t="s">
        <v>2103</v>
      </c>
      <c r="F6634" s="135">
        <v>1</v>
      </c>
      <c r="G6634" s="136">
        <v>36</v>
      </c>
      <c r="H6634" s="135" t="s">
        <v>2157</v>
      </c>
      <c r="I6634" s="135">
        <v>1508</v>
      </c>
      <c r="J6634" s="135" t="s">
        <v>2115</v>
      </c>
      <c r="K6634" s="135" t="s">
        <v>2116</v>
      </c>
      <c r="L6634" s="135" t="s">
        <v>2117</v>
      </c>
      <c r="M6634" s="135"/>
      <c r="N6634" s="137"/>
      <c r="O6634" s="121"/>
    </row>
    <row r="6635" spans="1:15" x14ac:dyDescent="0.25">
      <c r="A6635" s="139">
        <v>203</v>
      </c>
      <c r="B6635" s="135" t="s">
        <v>314</v>
      </c>
      <c r="C6635" s="134" t="s">
        <v>2102</v>
      </c>
      <c r="D6635" s="135">
        <v>7914</v>
      </c>
      <c r="E6635" s="134" t="s">
        <v>2103</v>
      </c>
      <c r="F6635" s="135">
        <v>1</v>
      </c>
      <c r="G6635" s="136">
        <v>37</v>
      </c>
      <c r="H6635" s="135" t="s">
        <v>2158</v>
      </c>
      <c r="I6635" s="135">
        <v>161</v>
      </c>
      <c r="J6635" s="135" t="s">
        <v>2151</v>
      </c>
      <c r="K6635" s="135" t="s">
        <v>2152</v>
      </c>
      <c r="L6635" s="135" t="s">
        <v>193</v>
      </c>
      <c r="M6635" s="135"/>
      <c r="N6635" s="137"/>
      <c r="O6635" s="121"/>
    </row>
    <row r="6636" spans="1:15" x14ac:dyDescent="0.25">
      <c r="A6636" s="139">
        <v>203</v>
      </c>
      <c r="B6636" s="135" t="s">
        <v>314</v>
      </c>
      <c r="C6636" s="134" t="s">
        <v>2102</v>
      </c>
      <c r="D6636" s="135">
        <v>7915</v>
      </c>
      <c r="E6636" s="134" t="s">
        <v>2103</v>
      </c>
      <c r="F6636" s="135">
        <v>1</v>
      </c>
      <c r="G6636" s="136">
        <v>38</v>
      </c>
      <c r="H6636" s="135" t="s">
        <v>2159</v>
      </c>
      <c r="I6636" s="135">
        <v>1562</v>
      </c>
      <c r="J6636" s="135" t="s">
        <v>2115</v>
      </c>
      <c r="K6636" s="135" t="s">
        <v>2116</v>
      </c>
      <c r="L6636" s="135" t="s">
        <v>2117</v>
      </c>
      <c r="M6636" s="135"/>
      <c r="N6636" s="137"/>
      <c r="O6636" s="121"/>
    </row>
    <row r="6637" spans="1:15" x14ac:dyDescent="0.25">
      <c r="A6637" s="139">
        <v>203</v>
      </c>
      <c r="B6637" s="135" t="s">
        <v>314</v>
      </c>
      <c r="C6637" s="134" t="s">
        <v>2102</v>
      </c>
      <c r="D6637" s="135">
        <v>7916</v>
      </c>
      <c r="E6637" s="134" t="s">
        <v>2103</v>
      </c>
      <c r="F6637" s="135">
        <v>1</v>
      </c>
      <c r="G6637" s="136">
        <v>39</v>
      </c>
      <c r="H6637" s="135" t="s">
        <v>2160</v>
      </c>
      <c r="I6637" s="135">
        <v>61</v>
      </c>
      <c r="J6637" s="135" t="s">
        <v>2105</v>
      </c>
      <c r="K6637" s="135" t="s">
        <v>2106</v>
      </c>
      <c r="L6637" s="135" t="s">
        <v>193</v>
      </c>
      <c r="M6637" s="135"/>
      <c r="N6637" s="137"/>
      <c r="O6637" s="121"/>
    </row>
    <row r="6638" spans="1:15" x14ac:dyDescent="0.25">
      <c r="A6638" s="139">
        <v>203</v>
      </c>
      <c r="B6638" s="135" t="s">
        <v>314</v>
      </c>
      <c r="C6638" s="134" t="s">
        <v>2102</v>
      </c>
      <c r="D6638" s="135">
        <v>7917</v>
      </c>
      <c r="E6638" s="134" t="s">
        <v>2103</v>
      </c>
      <c r="F6638" s="135">
        <v>1</v>
      </c>
      <c r="G6638" s="136">
        <v>40</v>
      </c>
      <c r="H6638" s="135" t="s">
        <v>2161</v>
      </c>
      <c r="I6638" s="135">
        <v>48</v>
      </c>
      <c r="J6638" s="135" t="s">
        <v>2105</v>
      </c>
      <c r="K6638" s="135" t="s">
        <v>2106</v>
      </c>
      <c r="L6638" s="135" t="s">
        <v>193</v>
      </c>
      <c r="M6638" s="135"/>
      <c r="N6638" s="137"/>
      <c r="O6638" s="121"/>
    </row>
    <row r="6639" spans="1:15" x14ac:dyDescent="0.25">
      <c r="A6639" s="139">
        <v>203</v>
      </c>
      <c r="B6639" s="135" t="s">
        <v>314</v>
      </c>
      <c r="C6639" s="134" t="s">
        <v>2102</v>
      </c>
      <c r="D6639" s="135">
        <v>7918</v>
      </c>
      <c r="E6639" s="134" t="s">
        <v>2103</v>
      </c>
      <c r="F6639" s="135">
        <v>2</v>
      </c>
      <c r="G6639" s="136">
        <v>2</v>
      </c>
      <c r="H6639" s="135" t="s">
        <v>2205</v>
      </c>
      <c r="I6639" s="135">
        <v>840</v>
      </c>
      <c r="J6639" s="135" t="s">
        <v>2115</v>
      </c>
      <c r="K6639" s="135" t="s">
        <v>2116</v>
      </c>
      <c r="L6639" s="135" t="s">
        <v>2117</v>
      </c>
      <c r="M6639" s="135"/>
      <c r="N6639" s="137"/>
      <c r="O6639" s="121"/>
    </row>
    <row r="6640" spans="1:15" x14ac:dyDescent="0.25">
      <c r="A6640" s="139">
        <v>203</v>
      </c>
      <c r="B6640" s="135" t="s">
        <v>314</v>
      </c>
      <c r="C6640" s="134" t="s">
        <v>2102</v>
      </c>
      <c r="D6640" s="135">
        <v>7919</v>
      </c>
      <c r="E6640" s="134" t="s">
        <v>2103</v>
      </c>
      <c r="F6640" s="135">
        <v>2</v>
      </c>
      <c r="G6640" s="136">
        <v>3</v>
      </c>
      <c r="H6640" s="135" t="s">
        <v>2438</v>
      </c>
      <c r="I6640" s="135">
        <v>105</v>
      </c>
      <c r="J6640" s="135" t="s">
        <v>2112</v>
      </c>
      <c r="K6640" s="135" t="s">
        <v>2113</v>
      </c>
      <c r="L6640" s="135" t="s">
        <v>194</v>
      </c>
      <c r="M6640" s="135"/>
      <c r="N6640" s="137"/>
      <c r="O6640" s="121"/>
    </row>
    <row r="6641" spans="1:15" x14ac:dyDescent="0.25">
      <c r="A6641" s="139">
        <v>203</v>
      </c>
      <c r="B6641" s="135" t="s">
        <v>314</v>
      </c>
      <c r="C6641" s="134" t="s">
        <v>2102</v>
      </c>
      <c r="D6641" s="135">
        <v>7920</v>
      </c>
      <c r="E6641" s="134" t="s">
        <v>2103</v>
      </c>
      <c r="F6641" s="135">
        <v>2</v>
      </c>
      <c r="G6641" s="136">
        <v>4</v>
      </c>
      <c r="H6641" s="135" t="s">
        <v>2439</v>
      </c>
      <c r="I6641" s="135">
        <v>110</v>
      </c>
      <c r="J6641" s="135" t="s">
        <v>2112</v>
      </c>
      <c r="K6641" s="135" t="s">
        <v>2113</v>
      </c>
      <c r="L6641" s="135" t="s">
        <v>194</v>
      </c>
      <c r="M6641" s="135"/>
      <c r="N6641" s="137"/>
      <c r="O6641" s="121"/>
    </row>
    <row r="6642" spans="1:15" x14ac:dyDescent="0.25">
      <c r="A6642" s="139">
        <v>203</v>
      </c>
      <c r="B6642" s="135" t="s">
        <v>314</v>
      </c>
      <c r="C6642" s="134" t="s">
        <v>2102</v>
      </c>
      <c r="D6642" s="135">
        <v>7921</v>
      </c>
      <c r="E6642" s="134" t="s">
        <v>2103</v>
      </c>
      <c r="F6642" s="135">
        <v>2</v>
      </c>
      <c r="G6642" s="136">
        <v>5</v>
      </c>
      <c r="H6642" s="135" t="s">
        <v>2206</v>
      </c>
      <c r="I6642" s="135">
        <v>833</v>
      </c>
      <c r="J6642" s="135" t="s">
        <v>2115</v>
      </c>
      <c r="K6642" s="135" t="s">
        <v>2116</v>
      </c>
      <c r="L6642" s="135" t="s">
        <v>2117</v>
      </c>
      <c r="M6642" s="135"/>
      <c r="N6642" s="137"/>
      <c r="O6642" s="121"/>
    </row>
    <row r="6643" spans="1:15" x14ac:dyDescent="0.25">
      <c r="A6643" s="139">
        <v>203</v>
      </c>
      <c r="B6643" s="135" t="s">
        <v>314</v>
      </c>
      <c r="C6643" s="134" t="s">
        <v>2102</v>
      </c>
      <c r="D6643" s="135">
        <v>7922</v>
      </c>
      <c r="E6643" s="134" t="s">
        <v>2103</v>
      </c>
      <c r="F6643" s="135">
        <v>2</v>
      </c>
      <c r="G6643" s="136">
        <v>6</v>
      </c>
      <c r="H6643" s="135" t="s">
        <v>2207</v>
      </c>
      <c r="I6643" s="135">
        <v>49</v>
      </c>
      <c r="J6643" s="135" t="s">
        <v>2105</v>
      </c>
      <c r="K6643" s="135" t="s">
        <v>2106</v>
      </c>
      <c r="L6643" s="135" t="s">
        <v>193</v>
      </c>
      <c r="M6643" s="135"/>
      <c r="N6643" s="137"/>
      <c r="O6643" s="121"/>
    </row>
    <row r="6644" spans="1:15" x14ac:dyDescent="0.25">
      <c r="A6644" s="139">
        <v>203</v>
      </c>
      <c r="B6644" s="135" t="s">
        <v>314</v>
      </c>
      <c r="C6644" s="134" t="s">
        <v>2102</v>
      </c>
      <c r="D6644" s="135">
        <v>7923</v>
      </c>
      <c r="E6644" s="134" t="s">
        <v>2103</v>
      </c>
      <c r="F6644" s="135">
        <v>2</v>
      </c>
      <c r="G6644" s="136">
        <v>7</v>
      </c>
      <c r="H6644" s="135" t="s">
        <v>2208</v>
      </c>
      <c r="I6644" s="135">
        <v>101</v>
      </c>
      <c r="J6644" s="135" t="s">
        <v>2108</v>
      </c>
      <c r="K6644" s="135" t="s">
        <v>2109</v>
      </c>
      <c r="L6644" s="135" t="s">
        <v>193</v>
      </c>
      <c r="M6644" s="135"/>
      <c r="N6644" s="137"/>
      <c r="O6644" s="121"/>
    </row>
    <row r="6645" spans="1:15" x14ac:dyDescent="0.25">
      <c r="A6645" s="139">
        <v>203</v>
      </c>
      <c r="B6645" s="135" t="s">
        <v>314</v>
      </c>
      <c r="C6645" s="134" t="s">
        <v>2102</v>
      </c>
      <c r="D6645" s="135">
        <v>7924</v>
      </c>
      <c r="E6645" s="134" t="s">
        <v>2103</v>
      </c>
      <c r="F6645" s="135">
        <v>2</v>
      </c>
      <c r="G6645" s="136">
        <v>8</v>
      </c>
      <c r="H6645" s="135" t="s">
        <v>2209</v>
      </c>
      <c r="I6645" s="135">
        <v>171</v>
      </c>
      <c r="J6645" s="135" t="s">
        <v>2108</v>
      </c>
      <c r="K6645" s="135" t="s">
        <v>2109</v>
      </c>
      <c r="L6645" s="135" t="s">
        <v>193</v>
      </c>
      <c r="M6645" s="135"/>
      <c r="N6645" s="137"/>
      <c r="O6645" s="121"/>
    </row>
    <row r="6646" spans="1:15" x14ac:dyDescent="0.25">
      <c r="A6646" s="139">
        <v>203</v>
      </c>
      <c r="B6646" s="135" t="s">
        <v>314</v>
      </c>
      <c r="C6646" s="134" t="s">
        <v>2102</v>
      </c>
      <c r="D6646" s="135">
        <v>7925</v>
      </c>
      <c r="E6646" s="134" t="s">
        <v>2103</v>
      </c>
      <c r="F6646" s="135">
        <v>2</v>
      </c>
      <c r="G6646" s="136">
        <v>9</v>
      </c>
      <c r="H6646" s="135" t="s">
        <v>2210</v>
      </c>
      <c r="I6646" s="135">
        <v>236</v>
      </c>
      <c r="J6646" s="135" t="s">
        <v>2112</v>
      </c>
      <c r="K6646" s="135" t="s">
        <v>2113</v>
      </c>
      <c r="L6646" s="135" t="s">
        <v>194</v>
      </c>
      <c r="M6646" s="135"/>
      <c r="N6646" s="137"/>
      <c r="O6646" s="121"/>
    </row>
    <row r="6647" spans="1:15" x14ac:dyDescent="0.25">
      <c r="A6647" s="139">
        <v>203</v>
      </c>
      <c r="B6647" s="135" t="s">
        <v>314</v>
      </c>
      <c r="C6647" s="134" t="s">
        <v>2102</v>
      </c>
      <c r="D6647" s="135">
        <v>7926</v>
      </c>
      <c r="E6647" s="134" t="s">
        <v>2103</v>
      </c>
      <c r="F6647" s="135">
        <v>2</v>
      </c>
      <c r="G6647" s="136">
        <v>10</v>
      </c>
      <c r="H6647" s="135" t="s">
        <v>2211</v>
      </c>
      <c r="I6647" s="135">
        <v>64</v>
      </c>
      <c r="J6647" s="135" t="s">
        <v>2155</v>
      </c>
      <c r="K6647" s="135" t="s">
        <v>2156</v>
      </c>
      <c r="L6647" s="135" t="s">
        <v>193</v>
      </c>
      <c r="M6647" s="135"/>
      <c r="N6647" s="137"/>
      <c r="O6647" s="121"/>
    </row>
    <row r="6648" spans="1:15" x14ac:dyDescent="0.25">
      <c r="A6648" s="139">
        <v>203</v>
      </c>
      <c r="B6648" s="135" t="s">
        <v>314</v>
      </c>
      <c r="C6648" s="134" t="s">
        <v>2102</v>
      </c>
      <c r="D6648" s="135">
        <v>7927</v>
      </c>
      <c r="E6648" s="134" t="s">
        <v>2103</v>
      </c>
      <c r="F6648" s="135">
        <v>2</v>
      </c>
      <c r="G6648" s="136">
        <v>11</v>
      </c>
      <c r="H6648" s="135" t="s">
        <v>2212</v>
      </c>
      <c r="I6648" s="135">
        <v>2147</v>
      </c>
      <c r="J6648" s="135" t="s">
        <v>2124</v>
      </c>
      <c r="K6648" s="135" t="s">
        <v>2125</v>
      </c>
      <c r="L6648" s="135" t="s">
        <v>192</v>
      </c>
      <c r="M6648" s="135"/>
      <c r="N6648" s="137"/>
      <c r="O6648" s="121"/>
    </row>
    <row r="6649" spans="1:15" x14ac:dyDescent="0.25">
      <c r="A6649" s="139">
        <v>203</v>
      </c>
      <c r="B6649" s="135" t="s">
        <v>314</v>
      </c>
      <c r="C6649" s="134" t="s">
        <v>2102</v>
      </c>
      <c r="D6649" s="135">
        <v>7928</v>
      </c>
      <c r="E6649" s="134" t="s">
        <v>2103</v>
      </c>
      <c r="F6649" s="135">
        <v>2</v>
      </c>
      <c r="G6649" s="136">
        <v>12</v>
      </c>
      <c r="H6649" s="135" t="s">
        <v>2213</v>
      </c>
      <c r="I6649" s="135">
        <v>159</v>
      </c>
      <c r="J6649" s="135" t="s">
        <v>2112</v>
      </c>
      <c r="K6649" s="135" t="s">
        <v>2113</v>
      </c>
      <c r="L6649" s="135" t="s">
        <v>194</v>
      </c>
      <c r="M6649" s="135"/>
      <c r="N6649" s="137"/>
      <c r="O6649" s="121"/>
    </row>
    <row r="6650" spans="1:15" x14ac:dyDescent="0.25">
      <c r="A6650" s="139">
        <v>203</v>
      </c>
      <c r="B6650" s="135" t="s">
        <v>314</v>
      </c>
      <c r="C6650" s="134" t="s">
        <v>2102</v>
      </c>
      <c r="D6650" s="135">
        <v>7929</v>
      </c>
      <c r="E6650" s="134" t="s">
        <v>2103</v>
      </c>
      <c r="F6650" s="135">
        <v>2</v>
      </c>
      <c r="G6650" s="136">
        <v>13</v>
      </c>
      <c r="H6650" s="135" t="s">
        <v>2214</v>
      </c>
      <c r="I6650" s="135">
        <v>925</v>
      </c>
      <c r="J6650" s="135" t="s">
        <v>2151</v>
      </c>
      <c r="K6650" s="135" t="s">
        <v>2152</v>
      </c>
      <c r="L6650" s="135" t="s">
        <v>193</v>
      </c>
      <c r="M6650" s="135"/>
      <c r="N6650" s="137"/>
      <c r="O6650" s="121"/>
    </row>
    <row r="6651" spans="1:15" x14ac:dyDescent="0.25">
      <c r="A6651" s="139">
        <v>203</v>
      </c>
      <c r="B6651" s="135" t="s">
        <v>314</v>
      </c>
      <c r="C6651" s="134" t="s">
        <v>2102</v>
      </c>
      <c r="D6651" s="135">
        <v>7930</v>
      </c>
      <c r="E6651" s="134" t="s">
        <v>2103</v>
      </c>
      <c r="F6651" s="135">
        <v>2</v>
      </c>
      <c r="G6651" s="136">
        <v>14</v>
      </c>
      <c r="H6651" s="135" t="s">
        <v>2215</v>
      </c>
      <c r="I6651" s="135">
        <v>1050</v>
      </c>
      <c r="J6651" s="135" t="s">
        <v>2115</v>
      </c>
      <c r="K6651" s="135" t="s">
        <v>2116</v>
      </c>
      <c r="L6651" s="135" t="s">
        <v>2117</v>
      </c>
      <c r="M6651" s="135"/>
      <c r="N6651" s="137"/>
      <c r="O6651" s="121"/>
    </row>
    <row r="6652" spans="1:15" x14ac:dyDescent="0.25">
      <c r="A6652" s="139">
        <v>203</v>
      </c>
      <c r="B6652" s="135" t="s">
        <v>314</v>
      </c>
      <c r="C6652" s="134" t="s">
        <v>2102</v>
      </c>
      <c r="D6652" s="135">
        <v>7931</v>
      </c>
      <c r="E6652" s="134" t="s">
        <v>2103</v>
      </c>
      <c r="F6652" s="135">
        <v>2</v>
      </c>
      <c r="G6652" s="136">
        <v>15</v>
      </c>
      <c r="H6652" s="135" t="s">
        <v>2216</v>
      </c>
      <c r="I6652" s="135">
        <v>840</v>
      </c>
      <c r="J6652" s="135" t="s">
        <v>2115</v>
      </c>
      <c r="K6652" s="134" t="s">
        <v>2116</v>
      </c>
      <c r="L6652" s="135" t="s">
        <v>2117</v>
      </c>
      <c r="M6652" s="135"/>
      <c r="N6652" s="137"/>
      <c r="O6652" s="121"/>
    </row>
    <row r="6653" spans="1:15" x14ac:dyDescent="0.25">
      <c r="A6653" s="139">
        <v>203</v>
      </c>
      <c r="B6653" s="135" t="s">
        <v>314</v>
      </c>
      <c r="C6653" s="134" t="s">
        <v>2102</v>
      </c>
      <c r="D6653" s="135">
        <v>7932</v>
      </c>
      <c r="E6653" s="134" t="s">
        <v>2103</v>
      </c>
      <c r="F6653" s="135">
        <v>2</v>
      </c>
      <c r="G6653" s="140">
        <v>16</v>
      </c>
      <c r="H6653" s="135" t="s">
        <v>2217</v>
      </c>
      <c r="I6653" s="135">
        <v>840</v>
      </c>
      <c r="J6653" s="135" t="s">
        <v>2115</v>
      </c>
      <c r="K6653" s="135" t="s">
        <v>2116</v>
      </c>
      <c r="L6653" s="135" t="s">
        <v>2117</v>
      </c>
      <c r="M6653" s="135"/>
      <c r="N6653" s="137"/>
      <c r="O6653" s="121"/>
    </row>
    <row r="6654" spans="1:15" x14ac:dyDescent="0.25">
      <c r="A6654" s="139">
        <v>203</v>
      </c>
      <c r="B6654" s="135" t="s">
        <v>314</v>
      </c>
      <c r="C6654" s="134" t="s">
        <v>2102</v>
      </c>
      <c r="D6654" s="135">
        <v>7933</v>
      </c>
      <c r="E6654" s="134" t="s">
        <v>2103</v>
      </c>
      <c r="F6654" s="135">
        <v>2</v>
      </c>
      <c r="G6654" s="136">
        <v>17</v>
      </c>
      <c r="H6654" s="135" t="s">
        <v>2218</v>
      </c>
      <c r="I6654" s="135">
        <v>2685</v>
      </c>
      <c r="J6654" s="135" t="s">
        <v>2105</v>
      </c>
      <c r="K6654" s="135" t="s">
        <v>2106</v>
      </c>
      <c r="L6654" s="135" t="s">
        <v>193</v>
      </c>
      <c r="M6654" s="135"/>
      <c r="N6654" s="137"/>
      <c r="O6654" s="121"/>
    </row>
    <row r="6655" spans="1:15" x14ac:dyDescent="0.25">
      <c r="A6655" s="139">
        <v>203</v>
      </c>
      <c r="B6655" s="135" t="s">
        <v>314</v>
      </c>
      <c r="C6655" s="134" t="s">
        <v>2102</v>
      </c>
      <c r="D6655" s="135">
        <v>7934</v>
      </c>
      <c r="E6655" s="134" t="s">
        <v>2103</v>
      </c>
      <c r="F6655" s="135">
        <v>2</v>
      </c>
      <c r="G6655" s="136">
        <v>18</v>
      </c>
      <c r="H6655" s="135" t="s">
        <v>2219</v>
      </c>
      <c r="I6655" s="135">
        <v>105</v>
      </c>
      <c r="J6655" s="135" t="s">
        <v>2112</v>
      </c>
      <c r="K6655" s="135" t="s">
        <v>2113</v>
      </c>
      <c r="L6655" s="135" t="s">
        <v>194</v>
      </c>
      <c r="M6655" s="135"/>
      <c r="N6655" s="137"/>
      <c r="O6655" s="121"/>
    </row>
    <row r="6656" spans="1:15" x14ac:dyDescent="0.25">
      <c r="A6656" s="139">
        <v>203</v>
      </c>
      <c r="B6656" s="135" t="s">
        <v>314</v>
      </c>
      <c r="C6656" s="134" t="s">
        <v>2102</v>
      </c>
      <c r="D6656" s="135">
        <v>7935</v>
      </c>
      <c r="E6656" s="134" t="s">
        <v>2103</v>
      </c>
      <c r="F6656" s="135">
        <v>2</v>
      </c>
      <c r="G6656" s="136">
        <v>19</v>
      </c>
      <c r="H6656" s="135" t="s">
        <v>2220</v>
      </c>
      <c r="I6656" s="135">
        <v>110</v>
      </c>
      <c r="J6656" s="135" t="s">
        <v>2115</v>
      </c>
      <c r="K6656" s="135" t="s">
        <v>2129</v>
      </c>
      <c r="L6656" s="135" t="s">
        <v>194</v>
      </c>
      <c r="M6656" s="135"/>
      <c r="N6656" s="137"/>
      <c r="O6656" s="121"/>
    </row>
    <row r="6657" spans="1:15" x14ac:dyDescent="0.25">
      <c r="A6657" s="139">
        <v>203</v>
      </c>
      <c r="B6657" s="135" t="s">
        <v>314</v>
      </c>
      <c r="C6657" s="134" t="s">
        <v>2102</v>
      </c>
      <c r="D6657" s="135">
        <v>7936</v>
      </c>
      <c r="E6657" s="134" t="s">
        <v>2103</v>
      </c>
      <c r="F6657" s="135">
        <v>2</v>
      </c>
      <c r="G6657" s="140">
        <v>20</v>
      </c>
      <c r="H6657" s="135" t="s">
        <v>3488</v>
      </c>
      <c r="I6657" s="135">
        <v>836</v>
      </c>
      <c r="J6657" s="135" t="s">
        <v>2115</v>
      </c>
      <c r="K6657" s="135" t="s">
        <v>2116</v>
      </c>
      <c r="L6657" s="135" t="s">
        <v>2117</v>
      </c>
      <c r="M6657" s="135"/>
      <c r="N6657" s="137"/>
      <c r="O6657" s="121"/>
    </row>
    <row r="6658" spans="1:15" x14ac:dyDescent="0.25">
      <c r="A6658" s="139">
        <v>203</v>
      </c>
      <c r="B6658" s="135" t="s">
        <v>314</v>
      </c>
      <c r="C6658" s="134" t="s">
        <v>2102</v>
      </c>
      <c r="D6658" s="135">
        <v>7937</v>
      </c>
      <c r="E6658" s="134" t="s">
        <v>2103</v>
      </c>
      <c r="F6658" s="135">
        <v>2</v>
      </c>
      <c r="G6658" s="140">
        <v>21</v>
      </c>
      <c r="H6658" s="135" t="s">
        <v>2221</v>
      </c>
      <c r="I6658" s="135">
        <v>836</v>
      </c>
      <c r="J6658" s="135" t="s">
        <v>2115</v>
      </c>
      <c r="K6658" s="135" t="s">
        <v>2116</v>
      </c>
      <c r="L6658" s="135" t="s">
        <v>2117</v>
      </c>
      <c r="M6658" s="135"/>
      <c r="N6658" s="137"/>
      <c r="O6658" s="121"/>
    </row>
    <row r="6659" spans="1:15" x14ac:dyDescent="0.25">
      <c r="A6659" s="139">
        <v>203</v>
      </c>
      <c r="B6659" s="135" t="s">
        <v>314</v>
      </c>
      <c r="C6659" s="134" t="s">
        <v>2102</v>
      </c>
      <c r="D6659" s="135">
        <v>7938</v>
      </c>
      <c r="E6659" s="134" t="s">
        <v>2103</v>
      </c>
      <c r="F6659" s="135">
        <v>2</v>
      </c>
      <c r="G6659" s="136">
        <v>22</v>
      </c>
      <c r="H6659" s="135" t="s">
        <v>2222</v>
      </c>
      <c r="I6659" s="135">
        <v>105</v>
      </c>
      <c r="J6659" s="135" t="s">
        <v>2112</v>
      </c>
      <c r="K6659" s="135" t="s">
        <v>2113</v>
      </c>
      <c r="L6659" s="135" t="s">
        <v>194</v>
      </c>
      <c r="M6659" s="135"/>
      <c r="N6659" s="137"/>
      <c r="O6659" s="121"/>
    </row>
    <row r="6660" spans="1:15" x14ac:dyDescent="0.25">
      <c r="A6660" s="139">
        <v>203</v>
      </c>
      <c r="B6660" s="135" t="s">
        <v>314</v>
      </c>
      <c r="C6660" s="134" t="s">
        <v>2102</v>
      </c>
      <c r="D6660" s="135">
        <v>7939</v>
      </c>
      <c r="E6660" s="134" t="s">
        <v>2103</v>
      </c>
      <c r="F6660" s="135">
        <v>2</v>
      </c>
      <c r="G6660" s="136">
        <v>23</v>
      </c>
      <c r="H6660" s="135" t="s">
        <v>2223</v>
      </c>
      <c r="I6660" s="135">
        <v>110</v>
      </c>
      <c r="J6660" s="135" t="s">
        <v>2151</v>
      </c>
      <c r="K6660" s="135" t="s">
        <v>2152</v>
      </c>
      <c r="L6660" s="135" t="s">
        <v>193</v>
      </c>
      <c r="M6660" s="135"/>
      <c r="N6660" s="137"/>
      <c r="O6660" s="121"/>
    </row>
    <row r="6661" spans="1:15" x14ac:dyDescent="0.25">
      <c r="A6661" s="139">
        <v>203</v>
      </c>
      <c r="B6661" s="135" t="s">
        <v>314</v>
      </c>
      <c r="C6661" s="134" t="s">
        <v>2102</v>
      </c>
      <c r="D6661" s="135">
        <v>7940</v>
      </c>
      <c r="E6661" s="134" t="s">
        <v>2103</v>
      </c>
      <c r="F6661" s="135">
        <v>2</v>
      </c>
      <c r="G6661" s="136">
        <v>24</v>
      </c>
      <c r="H6661" s="135" t="s">
        <v>2540</v>
      </c>
      <c r="I6661" s="135">
        <v>855</v>
      </c>
      <c r="J6661" s="135" t="s">
        <v>2115</v>
      </c>
      <c r="K6661" s="135" t="s">
        <v>2116</v>
      </c>
      <c r="L6661" s="135" t="s">
        <v>2117</v>
      </c>
      <c r="M6661" s="135"/>
      <c r="N6661" s="137"/>
      <c r="O6661" s="121"/>
    </row>
    <row r="6662" spans="1:15" x14ac:dyDescent="0.25">
      <c r="A6662" s="139">
        <v>203</v>
      </c>
      <c r="B6662" s="135" t="s">
        <v>314</v>
      </c>
      <c r="C6662" s="134" t="s">
        <v>2102</v>
      </c>
      <c r="D6662" s="135">
        <v>7941</v>
      </c>
      <c r="E6662" s="134" t="s">
        <v>2103</v>
      </c>
      <c r="F6662" s="135">
        <v>3</v>
      </c>
      <c r="G6662" s="136">
        <v>1</v>
      </c>
      <c r="H6662" s="135" t="s">
        <v>2535</v>
      </c>
      <c r="I6662" s="135">
        <v>413</v>
      </c>
      <c r="J6662" s="135" t="s">
        <v>2155</v>
      </c>
      <c r="K6662" s="135" t="s">
        <v>2156</v>
      </c>
      <c r="L6662" s="135" t="s">
        <v>193</v>
      </c>
      <c r="M6662" s="135"/>
      <c r="N6662" s="137"/>
      <c r="O6662" s="121"/>
    </row>
    <row r="6663" spans="1:15" x14ac:dyDescent="0.25">
      <c r="A6663" s="139">
        <v>203</v>
      </c>
      <c r="B6663" s="135" t="s">
        <v>314</v>
      </c>
      <c r="C6663" s="134" t="s">
        <v>2102</v>
      </c>
      <c r="D6663" s="135">
        <v>7942</v>
      </c>
      <c r="E6663" s="134" t="s">
        <v>2103</v>
      </c>
      <c r="F6663" s="135">
        <v>3</v>
      </c>
      <c r="G6663" s="136">
        <v>2</v>
      </c>
      <c r="H6663" s="135" t="s">
        <v>2247</v>
      </c>
      <c r="I6663" s="135">
        <v>136</v>
      </c>
      <c r="J6663" s="135" t="s">
        <v>2151</v>
      </c>
      <c r="K6663" s="135" t="s">
        <v>2152</v>
      </c>
      <c r="L6663" s="135" t="s">
        <v>193</v>
      </c>
      <c r="M6663" s="135"/>
      <c r="N6663" s="137"/>
      <c r="O6663" s="121"/>
    </row>
    <row r="6664" spans="1:15" x14ac:dyDescent="0.25">
      <c r="A6664" s="139">
        <v>203</v>
      </c>
      <c r="B6664" s="135" t="s">
        <v>314</v>
      </c>
      <c r="C6664" s="134" t="s">
        <v>2102</v>
      </c>
      <c r="D6664" s="135">
        <v>7943</v>
      </c>
      <c r="E6664" s="134" t="s">
        <v>2103</v>
      </c>
      <c r="F6664" s="135">
        <v>3</v>
      </c>
      <c r="G6664" s="136">
        <v>3</v>
      </c>
      <c r="H6664" s="135" t="s">
        <v>3498</v>
      </c>
      <c r="I6664" s="135">
        <v>188</v>
      </c>
      <c r="J6664" s="135" t="s">
        <v>2112</v>
      </c>
      <c r="K6664" s="135" t="s">
        <v>2113</v>
      </c>
      <c r="L6664" s="135" t="s">
        <v>194</v>
      </c>
      <c r="M6664" s="135"/>
      <c r="N6664" s="137"/>
      <c r="O6664" s="121"/>
    </row>
    <row r="6665" spans="1:15" x14ac:dyDescent="0.25">
      <c r="A6665" s="139">
        <v>203</v>
      </c>
      <c r="B6665" s="135" t="s">
        <v>314</v>
      </c>
      <c r="C6665" s="134" t="s">
        <v>2102</v>
      </c>
      <c r="D6665" s="135">
        <v>7944</v>
      </c>
      <c r="E6665" s="134" t="s">
        <v>2103</v>
      </c>
      <c r="F6665" s="135">
        <v>3</v>
      </c>
      <c r="G6665" s="136">
        <v>4</v>
      </c>
      <c r="H6665" s="135" t="s">
        <v>2248</v>
      </c>
      <c r="I6665" s="135">
        <v>136</v>
      </c>
      <c r="J6665" s="135" t="s">
        <v>2105</v>
      </c>
      <c r="K6665" s="135" t="s">
        <v>2106</v>
      </c>
      <c r="L6665" s="135" t="s">
        <v>193</v>
      </c>
      <c r="M6665" s="135"/>
      <c r="N6665" s="137"/>
      <c r="O6665" s="121"/>
    </row>
    <row r="6666" spans="1:15" x14ac:dyDescent="0.25">
      <c r="A6666" s="139">
        <v>203</v>
      </c>
      <c r="B6666" s="135" t="s">
        <v>314</v>
      </c>
      <c r="C6666" s="134" t="s">
        <v>2102</v>
      </c>
      <c r="D6666" s="135">
        <v>7945</v>
      </c>
      <c r="E6666" s="134" t="s">
        <v>2103</v>
      </c>
      <c r="F6666" s="135">
        <v>3</v>
      </c>
      <c r="G6666" s="136">
        <v>6</v>
      </c>
      <c r="H6666" s="135" t="s">
        <v>3501</v>
      </c>
      <c r="I6666" s="135">
        <v>60</v>
      </c>
      <c r="J6666" s="135" t="s">
        <v>2105</v>
      </c>
      <c r="K6666" s="135" t="s">
        <v>2106</v>
      </c>
      <c r="L6666" s="135" t="s">
        <v>193</v>
      </c>
      <c r="M6666" s="135"/>
      <c r="N6666" s="137"/>
      <c r="O6666" s="121"/>
    </row>
    <row r="6667" spans="1:15" x14ac:dyDescent="0.25">
      <c r="A6667" s="139">
        <v>203</v>
      </c>
      <c r="B6667" s="134" t="s">
        <v>314</v>
      </c>
      <c r="C6667" s="134" t="s">
        <v>2102</v>
      </c>
      <c r="D6667" s="135">
        <v>7946</v>
      </c>
      <c r="E6667" s="134" t="s">
        <v>2289</v>
      </c>
      <c r="F6667" s="135">
        <v>1</v>
      </c>
      <c r="G6667" s="136">
        <v>1</v>
      </c>
      <c r="H6667" s="135" t="s">
        <v>2290</v>
      </c>
      <c r="I6667" s="135">
        <v>196</v>
      </c>
      <c r="J6667" s="135" t="s">
        <v>2151</v>
      </c>
      <c r="K6667" s="135" t="s">
        <v>2152</v>
      </c>
      <c r="L6667" s="135" t="s">
        <v>193</v>
      </c>
      <c r="M6667" s="135"/>
      <c r="N6667" s="137"/>
      <c r="O6667" s="121"/>
    </row>
    <row r="6668" spans="1:15" x14ac:dyDescent="0.25">
      <c r="A6668" s="139">
        <v>203</v>
      </c>
      <c r="B6668" s="135" t="s">
        <v>314</v>
      </c>
      <c r="C6668" s="134" t="s">
        <v>2102</v>
      </c>
      <c r="D6668" s="135">
        <v>7947</v>
      </c>
      <c r="E6668" s="134" t="s">
        <v>2289</v>
      </c>
      <c r="F6668" s="135">
        <v>1</v>
      </c>
      <c r="G6668" s="136">
        <v>2</v>
      </c>
      <c r="H6668" s="135" t="s">
        <v>2291</v>
      </c>
      <c r="I6668" s="135">
        <v>112</v>
      </c>
      <c r="J6668" s="135" t="s">
        <v>2155</v>
      </c>
      <c r="K6668" s="135" t="s">
        <v>2156</v>
      </c>
      <c r="L6668" s="135" t="s">
        <v>193</v>
      </c>
      <c r="M6668" s="135"/>
      <c r="N6668" s="137"/>
      <c r="O6668" s="121"/>
    </row>
    <row r="6669" spans="1:15" x14ac:dyDescent="0.25">
      <c r="A6669" s="139">
        <v>203</v>
      </c>
      <c r="B6669" s="135" t="s">
        <v>314</v>
      </c>
      <c r="C6669" s="134" t="s">
        <v>2102</v>
      </c>
      <c r="D6669" s="135">
        <v>7948</v>
      </c>
      <c r="E6669" s="134" t="s">
        <v>2289</v>
      </c>
      <c r="F6669" s="135">
        <v>1</v>
      </c>
      <c r="G6669" s="136">
        <v>4</v>
      </c>
      <c r="H6669" s="135" t="s">
        <v>2293</v>
      </c>
      <c r="I6669" s="135">
        <v>364</v>
      </c>
      <c r="J6669" s="135" t="s">
        <v>2105</v>
      </c>
      <c r="K6669" s="135" t="s">
        <v>2106</v>
      </c>
      <c r="L6669" s="135" t="s">
        <v>193</v>
      </c>
      <c r="M6669" s="135"/>
      <c r="N6669" s="137"/>
      <c r="O6669" s="121"/>
    </row>
    <row r="6670" spans="1:15" x14ac:dyDescent="0.25">
      <c r="A6670" s="139">
        <v>203</v>
      </c>
      <c r="B6670" s="135" t="s">
        <v>314</v>
      </c>
      <c r="C6670" s="134" t="s">
        <v>2102</v>
      </c>
      <c r="D6670" s="135">
        <v>7949</v>
      </c>
      <c r="E6670" s="134" t="s">
        <v>2289</v>
      </c>
      <c r="F6670" s="135">
        <v>1</v>
      </c>
      <c r="G6670" s="136">
        <v>5</v>
      </c>
      <c r="H6670" s="135" t="s">
        <v>2294</v>
      </c>
      <c r="I6670" s="135">
        <v>56</v>
      </c>
      <c r="J6670" s="135" t="s">
        <v>2105</v>
      </c>
      <c r="K6670" s="135" t="s">
        <v>2106</v>
      </c>
      <c r="L6670" s="135" t="s">
        <v>193</v>
      </c>
      <c r="M6670" s="135"/>
      <c r="N6670" s="137"/>
      <c r="O6670" s="121"/>
    </row>
    <row r="6671" spans="1:15" x14ac:dyDescent="0.25">
      <c r="A6671" s="139">
        <v>203</v>
      </c>
      <c r="B6671" s="135" t="s">
        <v>314</v>
      </c>
      <c r="C6671" s="134" t="s">
        <v>2102</v>
      </c>
      <c r="D6671" s="135">
        <v>7950</v>
      </c>
      <c r="E6671" s="134" t="s">
        <v>2289</v>
      </c>
      <c r="F6671" s="135">
        <v>1</v>
      </c>
      <c r="G6671" s="136">
        <v>6</v>
      </c>
      <c r="H6671" s="135" t="s">
        <v>2295</v>
      </c>
      <c r="I6671" s="135">
        <v>221</v>
      </c>
      <c r="J6671" s="135" t="s">
        <v>2112</v>
      </c>
      <c r="K6671" s="135" t="s">
        <v>2113</v>
      </c>
      <c r="L6671" s="135" t="s">
        <v>194</v>
      </c>
      <c r="M6671" s="135"/>
      <c r="N6671" s="137"/>
      <c r="O6671" s="121"/>
    </row>
    <row r="6672" spans="1:15" x14ac:dyDescent="0.25">
      <c r="A6672" s="139">
        <v>203</v>
      </c>
      <c r="B6672" s="135" t="s">
        <v>314</v>
      </c>
      <c r="C6672" s="134" t="s">
        <v>2102</v>
      </c>
      <c r="D6672" s="135">
        <v>7951</v>
      </c>
      <c r="E6672" s="134" t="s">
        <v>2289</v>
      </c>
      <c r="F6672" s="135">
        <v>1</v>
      </c>
      <c r="G6672" s="136">
        <v>7</v>
      </c>
      <c r="H6672" s="135" t="s">
        <v>2296</v>
      </c>
      <c r="I6672" s="135">
        <v>127</v>
      </c>
      <c r="J6672" s="135" t="s">
        <v>2108</v>
      </c>
      <c r="K6672" s="135" t="s">
        <v>2109</v>
      </c>
      <c r="L6672" s="135" t="s">
        <v>193</v>
      </c>
      <c r="M6672" s="135"/>
      <c r="N6672" s="137"/>
      <c r="O6672" s="121"/>
    </row>
    <row r="6673" spans="1:15" x14ac:dyDescent="0.25">
      <c r="A6673" s="139">
        <v>203</v>
      </c>
      <c r="B6673" s="135" t="s">
        <v>314</v>
      </c>
      <c r="C6673" s="134" t="s">
        <v>2102</v>
      </c>
      <c r="D6673" s="135">
        <v>7952</v>
      </c>
      <c r="E6673" s="134" t="s">
        <v>2289</v>
      </c>
      <c r="F6673" s="135">
        <v>1</v>
      </c>
      <c r="G6673" s="136">
        <v>8</v>
      </c>
      <c r="H6673" s="135" t="s">
        <v>2297</v>
      </c>
      <c r="I6673" s="135">
        <v>71</v>
      </c>
      <c r="J6673" s="135" t="s">
        <v>2108</v>
      </c>
      <c r="K6673" s="135" t="s">
        <v>2109</v>
      </c>
      <c r="L6673" s="135" t="s">
        <v>193</v>
      </c>
      <c r="M6673" s="135"/>
      <c r="N6673" s="137"/>
      <c r="O6673" s="121"/>
    </row>
    <row r="6674" spans="1:15" x14ac:dyDescent="0.25">
      <c r="A6674" s="139">
        <v>203</v>
      </c>
      <c r="B6674" s="135" t="s">
        <v>314</v>
      </c>
      <c r="C6674" s="134" t="s">
        <v>2102</v>
      </c>
      <c r="D6674" s="135">
        <v>7953</v>
      </c>
      <c r="E6674" s="134" t="s">
        <v>2289</v>
      </c>
      <c r="F6674" s="135">
        <v>1</v>
      </c>
      <c r="G6674" s="136">
        <v>9</v>
      </c>
      <c r="H6674" s="135" t="s">
        <v>2298</v>
      </c>
      <c r="I6674" s="135">
        <v>356</v>
      </c>
      <c r="J6674" s="135" t="s">
        <v>2108</v>
      </c>
      <c r="K6674" s="135" t="s">
        <v>2109</v>
      </c>
      <c r="L6674" s="135" t="s">
        <v>193</v>
      </c>
      <c r="M6674" s="135"/>
      <c r="N6674" s="137"/>
      <c r="O6674" s="121"/>
    </row>
    <row r="6675" spans="1:15" x14ac:dyDescent="0.25">
      <c r="A6675" s="139">
        <v>203</v>
      </c>
      <c r="B6675" s="135" t="s">
        <v>314</v>
      </c>
      <c r="C6675" s="134" t="s">
        <v>2102</v>
      </c>
      <c r="D6675" s="135">
        <v>7954</v>
      </c>
      <c r="E6675" s="134" t="s">
        <v>2289</v>
      </c>
      <c r="F6675" s="135">
        <v>1</v>
      </c>
      <c r="G6675" s="136">
        <v>10</v>
      </c>
      <c r="H6675" s="135" t="s">
        <v>2299</v>
      </c>
      <c r="I6675" s="135">
        <v>355</v>
      </c>
      <c r="J6675" s="135" t="s">
        <v>2108</v>
      </c>
      <c r="K6675" s="135" t="s">
        <v>2109</v>
      </c>
      <c r="L6675" s="135" t="s">
        <v>193</v>
      </c>
      <c r="M6675" s="135"/>
      <c r="N6675" s="137"/>
      <c r="O6675" s="121"/>
    </row>
    <row r="6676" spans="1:15" x14ac:dyDescent="0.25">
      <c r="A6676" s="139">
        <v>203</v>
      </c>
      <c r="B6676" s="135" t="s">
        <v>314</v>
      </c>
      <c r="C6676" s="134" t="s">
        <v>2102</v>
      </c>
      <c r="D6676" s="135">
        <v>7955</v>
      </c>
      <c r="E6676" s="134" t="s">
        <v>2289</v>
      </c>
      <c r="F6676" s="135">
        <v>1</v>
      </c>
      <c r="G6676" s="136">
        <v>11</v>
      </c>
      <c r="H6676" s="135" t="s">
        <v>2300</v>
      </c>
      <c r="I6676" s="135">
        <v>840</v>
      </c>
      <c r="J6676" s="135" t="s">
        <v>2115</v>
      </c>
      <c r="K6676" s="135" t="s">
        <v>2116</v>
      </c>
      <c r="L6676" s="135" t="s">
        <v>2117</v>
      </c>
      <c r="M6676" s="135"/>
      <c r="N6676" s="137"/>
      <c r="O6676" s="121"/>
    </row>
    <row r="6677" spans="1:15" x14ac:dyDescent="0.25">
      <c r="A6677" s="139">
        <v>203</v>
      </c>
      <c r="B6677" s="135" t="s">
        <v>314</v>
      </c>
      <c r="C6677" s="134" t="s">
        <v>2102</v>
      </c>
      <c r="D6677" s="135">
        <v>7956</v>
      </c>
      <c r="E6677" s="134" t="s">
        <v>2289</v>
      </c>
      <c r="F6677" s="135">
        <v>1</v>
      </c>
      <c r="G6677" s="136">
        <v>12</v>
      </c>
      <c r="H6677" s="135" t="s">
        <v>2301</v>
      </c>
      <c r="I6677" s="135">
        <v>855</v>
      </c>
      <c r="J6677" s="135" t="s">
        <v>2115</v>
      </c>
      <c r="K6677" s="135" t="s">
        <v>2116</v>
      </c>
      <c r="L6677" s="135" t="s">
        <v>2117</v>
      </c>
      <c r="M6677" s="135"/>
      <c r="N6677" s="137"/>
      <c r="O6677" s="121"/>
    </row>
    <row r="6678" spans="1:15" x14ac:dyDescent="0.25">
      <c r="A6678" s="139">
        <v>203</v>
      </c>
      <c r="B6678" s="135" t="s">
        <v>314</v>
      </c>
      <c r="C6678" s="134" t="s">
        <v>2102</v>
      </c>
      <c r="D6678" s="135">
        <v>7957</v>
      </c>
      <c r="E6678" s="134" t="s">
        <v>2289</v>
      </c>
      <c r="F6678" s="135">
        <v>1</v>
      </c>
      <c r="G6678" s="136">
        <v>13</v>
      </c>
      <c r="H6678" s="135" t="s">
        <v>2302</v>
      </c>
      <c r="I6678" s="135">
        <v>1470</v>
      </c>
      <c r="J6678" s="135" t="s">
        <v>2115</v>
      </c>
      <c r="K6678" s="135" t="s">
        <v>2116</v>
      </c>
      <c r="L6678" s="135" t="s">
        <v>2117</v>
      </c>
      <c r="M6678" s="135"/>
      <c r="N6678" s="137"/>
      <c r="O6678" s="121"/>
    </row>
    <row r="6679" spans="1:15" x14ac:dyDescent="0.25">
      <c r="A6679" s="139">
        <v>203</v>
      </c>
      <c r="B6679" s="135" t="s">
        <v>314</v>
      </c>
      <c r="C6679" s="134" t="s">
        <v>2102</v>
      </c>
      <c r="D6679" s="135">
        <v>7958</v>
      </c>
      <c r="E6679" s="134" t="s">
        <v>2289</v>
      </c>
      <c r="F6679" s="135">
        <v>1</v>
      </c>
      <c r="G6679" s="136">
        <v>14</v>
      </c>
      <c r="H6679" s="135" t="s">
        <v>2303</v>
      </c>
      <c r="I6679" s="135">
        <v>844</v>
      </c>
      <c r="J6679" s="135" t="s">
        <v>2115</v>
      </c>
      <c r="K6679" s="135" t="s">
        <v>2116</v>
      </c>
      <c r="L6679" s="135" t="s">
        <v>2117</v>
      </c>
      <c r="M6679" s="135"/>
      <c r="N6679" s="137"/>
      <c r="O6679" s="121"/>
    </row>
    <row r="6680" spans="1:15" x14ac:dyDescent="0.25">
      <c r="A6680" s="139">
        <v>203</v>
      </c>
      <c r="B6680" s="135" t="s">
        <v>314</v>
      </c>
      <c r="C6680" s="134" t="s">
        <v>2102</v>
      </c>
      <c r="D6680" s="135">
        <v>7959</v>
      </c>
      <c r="E6680" s="134" t="s">
        <v>2289</v>
      </c>
      <c r="F6680" s="135">
        <v>1</v>
      </c>
      <c r="G6680" s="136">
        <v>16</v>
      </c>
      <c r="H6680" s="135" t="s">
        <v>2305</v>
      </c>
      <c r="I6680" s="135">
        <v>131</v>
      </c>
      <c r="J6680" s="135" t="s">
        <v>2151</v>
      </c>
      <c r="K6680" s="135" t="s">
        <v>2152</v>
      </c>
      <c r="L6680" s="135" t="s">
        <v>193</v>
      </c>
      <c r="M6680" s="135"/>
      <c r="N6680" s="137"/>
      <c r="O6680" s="121"/>
    </row>
    <row r="6681" spans="1:15" x14ac:dyDescent="0.25">
      <c r="A6681" s="139">
        <v>203</v>
      </c>
      <c r="B6681" s="135" t="s">
        <v>314</v>
      </c>
      <c r="C6681" s="134" t="s">
        <v>2102</v>
      </c>
      <c r="D6681" s="135">
        <v>7960</v>
      </c>
      <c r="E6681" s="135" t="s">
        <v>2289</v>
      </c>
      <c r="F6681" s="135">
        <v>1</v>
      </c>
      <c r="G6681" s="136">
        <v>17</v>
      </c>
      <c r="H6681" s="135" t="s">
        <v>2306</v>
      </c>
      <c r="I6681" s="135">
        <v>860</v>
      </c>
      <c r="J6681" s="135" t="s">
        <v>2115</v>
      </c>
      <c r="K6681" s="135" t="s">
        <v>2116</v>
      </c>
      <c r="L6681" s="135" t="s">
        <v>2117</v>
      </c>
      <c r="M6681" s="134"/>
      <c r="N6681" s="137"/>
      <c r="O6681" s="121"/>
    </row>
    <row r="6682" spans="1:15" x14ac:dyDescent="0.25">
      <c r="A6682" s="139">
        <v>203</v>
      </c>
      <c r="B6682" s="135" t="s">
        <v>314</v>
      </c>
      <c r="C6682" s="134" t="s">
        <v>2102</v>
      </c>
      <c r="D6682" s="135">
        <v>7961</v>
      </c>
      <c r="E6682" s="135" t="s">
        <v>2289</v>
      </c>
      <c r="F6682" s="135">
        <v>1</v>
      </c>
      <c r="G6682" s="136">
        <v>18</v>
      </c>
      <c r="H6682" s="135" t="s">
        <v>2307</v>
      </c>
      <c r="I6682" s="135">
        <v>1856</v>
      </c>
      <c r="J6682" s="135" t="s">
        <v>2105</v>
      </c>
      <c r="K6682" s="135" t="s">
        <v>2106</v>
      </c>
      <c r="L6682" s="135" t="s">
        <v>193</v>
      </c>
      <c r="M6682" s="134"/>
      <c r="N6682" s="137"/>
      <c r="O6682" s="121"/>
    </row>
    <row r="6683" spans="1:15" x14ac:dyDescent="0.25">
      <c r="A6683" s="139">
        <v>203</v>
      </c>
      <c r="B6683" s="135" t="s">
        <v>314</v>
      </c>
      <c r="C6683" s="134" t="s">
        <v>2102</v>
      </c>
      <c r="D6683" s="135">
        <v>7962</v>
      </c>
      <c r="E6683" s="135" t="s">
        <v>2289</v>
      </c>
      <c r="F6683" s="135">
        <v>1</v>
      </c>
      <c r="G6683" s="136">
        <v>19</v>
      </c>
      <c r="H6683" s="135" t="s">
        <v>2308</v>
      </c>
      <c r="I6683" s="135">
        <v>48</v>
      </c>
      <c r="J6683" s="135" t="s">
        <v>2105</v>
      </c>
      <c r="K6683" s="135" t="s">
        <v>2106</v>
      </c>
      <c r="L6683" s="135" t="s">
        <v>193</v>
      </c>
      <c r="M6683" s="134"/>
      <c r="N6683" s="137"/>
      <c r="O6683" s="121"/>
    </row>
    <row r="6684" spans="1:15" x14ac:dyDescent="0.25">
      <c r="A6684" s="139">
        <v>203</v>
      </c>
      <c r="B6684" s="135" t="s">
        <v>314</v>
      </c>
      <c r="C6684" s="134" t="s">
        <v>2102</v>
      </c>
      <c r="D6684" s="135">
        <v>7963</v>
      </c>
      <c r="E6684" s="135" t="s">
        <v>2289</v>
      </c>
      <c r="F6684" s="135">
        <v>1</v>
      </c>
      <c r="G6684" s="136">
        <v>20</v>
      </c>
      <c r="H6684" s="135" t="s">
        <v>2309</v>
      </c>
      <c r="I6684" s="135">
        <v>80</v>
      </c>
      <c r="J6684" s="135" t="s">
        <v>2155</v>
      </c>
      <c r="K6684" s="135" t="s">
        <v>2156</v>
      </c>
      <c r="L6684" s="135" t="s">
        <v>193</v>
      </c>
      <c r="M6684" s="134"/>
      <c r="N6684" s="137"/>
      <c r="O6684" s="121"/>
    </row>
    <row r="6685" spans="1:15" x14ac:dyDescent="0.25">
      <c r="A6685" s="139">
        <v>203</v>
      </c>
      <c r="B6685" s="135" t="s">
        <v>314</v>
      </c>
      <c r="C6685" s="134" t="s">
        <v>2102</v>
      </c>
      <c r="D6685" s="135">
        <v>7964</v>
      </c>
      <c r="E6685" s="135" t="s">
        <v>2289</v>
      </c>
      <c r="F6685" s="135">
        <v>2</v>
      </c>
      <c r="G6685" s="136">
        <v>2</v>
      </c>
      <c r="H6685" s="135" t="s">
        <v>3060</v>
      </c>
      <c r="I6685" s="135">
        <v>420</v>
      </c>
      <c r="J6685" s="135" t="s">
        <v>2151</v>
      </c>
      <c r="K6685" s="135" t="s">
        <v>2152</v>
      </c>
      <c r="L6685" s="135" t="s">
        <v>193</v>
      </c>
      <c r="M6685" s="134"/>
      <c r="N6685" s="137"/>
      <c r="O6685" s="121"/>
    </row>
    <row r="6686" spans="1:15" x14ac:dyDescent="0.25">
      <c r="A6686" s="139">
        <v>203</v>
      </c>
      <c r="B6686" s="135" t="s">
        <v>314</v>
      </c>
      <c r="C6686" s="134" t="s">
        <v>2102</v>
      </c>
      <c r="D6686" s="135">
        <v>7965</v>
      </c>
      <c r="E6686" s="135" t="s">
        <v>2289</v>
      </c>
      <c r="F6686" s="135">
        <v>2</v>
      </c>
      <c r="G6686" s="136">
        <v>3</v>
      </c>
      <c r="H6686" s="135" t="s">
        <v>3740</v>
      </c>
      <c r="I6686" s="135">
        <v>840</v>
      </c>
      <c r="J6686" s="135" t="s">
        <v>2115</v>
      </c>
      <c r="K6686" s="135" t="s">
        <v>2116</v>
      </c>
      <c r="L6686" s="135" t="s">
        <v>2117</v>
      </c>
      <c r="M6686" s="134"/>
      <c r="N6686" s="137"/>
      <c r="O6686" s="121"/>
    </row>
    <row r="6687" spans="1:15" x14ac:dyDescent="0.25">
      <c r="A6687" s="139">
        <v>203</v>
      </c>
      <c r="B6687" s="135" t="s">
        <v>314</v>
      </c>
      <c r="C6687" s="134" t="s">
        <v>2102</v>
      </c>
      <c r="D6687" s="135">
        <v>7966</v>
      </c>
      <c r="E6687" s="135" t="s">
        <v>2289</v>
      </c>
      <c r="F6687" s="135">
        <v>2</v>
      </c>
      <c r="G6687" s="136">
        <v>4</v>
      </c>
      <c r="H6687" s="135" t="s">
        <v>3061</v>
      </c>
      <c r="I6687" s="135">
        <v>355</v>
      </c>
      <c r="J6687" s="135" t="s">
        <v>2108</v>
      </c>
      <c r="K6687" s="135" t="s">
        <v>2109</v>
      </c>
      <c r="L6687" s="135" t="s">
        <v>193</v>
      </c>
      <c r="M6687" s="134"/>
      <c r="N6687" s="137"/>
      <c r="O6687" s="121"/>
    </row>
    <row r="6688" spans="1:15" x14ac:dyDescent="0.25">
      <c r="A6688" s="139">
        <v>203</v>
      </c>
      <c r="B6688" s="135" t="s">
        <v>314</v>
      </c>
      <c r="C6688" s="134" t="s">
        <v>2102</v>
      </c>
      <c r="D6688" s="135">
        <v>7967</v>
      </c>
      <c r="E6688" s="135" t="s">
        <v>2289</v>
      </c>
      <c r="F6688" s="135">
        <v>2</v>
      </c>
      <c r="G6688" s="136">
        <v>5</v>
      </c>
      <c r="H6688" s="135" t="s">
        <v>3062</v>
      </c>
      <c r="I6688" s="135">
        <v>355</v>
      </c>
      <c r="J6688" s="135" t="s">
        <v>2108</v>
      </c>
      <c r="K6688" s="135" t="s">
        <v>2109</v>
      </c>
      <c r="L6688" s="135" t="s">
        <v>193</v>
      </c>
      <c r="M6688" s="134"/>
      <c r="N6688" s="137"/>
      <c r="O6688" s="121"/>
    </row>
    <row r="6689" spans="1:15" x14ac:dyDescent="0.25">
      <c r="A6689" s="139">
        <v>203</v>
      </c>
      <c r="B6689" s="135" t="s">
        <v>314</v>
      </c>
      <c r="C6689" s="134" t="s">
        <v>2102</v>
      </c>
      <c r="D6689" s="135">
        <v>7968</v>
      </c>
      <c r="E6689" s="135" t="s">
        <v>2289</v>
      </c>
      <c r="F6689" s="135">
        <v>2</v>
      </c>
      <c r="G6689" s="136">
        <v>6</v>
      </c>
      <c r="H6689" s="135" t="s">
        <v>3063</v>
      </c>
      <c r="I6689" s="135">
        <v>80</v>
      </c>
      <c r="J6689" s="135" t="s">
        <v>2155</v>
      </c>
      <c r="K6689" s="135" t="s">
        <v>2156</v>
      </c>
      <c r="L6689" s="135" t="s">
        <v>193</v>
      </c>
      <c r="M6689" s="134"/>
      <c r="N6689" s="137"/>
      <c r="O6689" s="121"/>
    </row>
    <row r="6690" spans="1:15" x14ac:dyDescent="0.25">
      <c r="A6690" s="139">
        <v>203</v>
      </c>
      <c r="B6690" s="135" t="s">
        <v>314</v>
      </c>
      <c r="C6690" s="134" t="s">
        <v>2102</v>
      </c>
      <c r="D6690" s="135">
        <v>7969</v>
      </c>
      <c r="E6690" s="135" t="s">
        <v>2289</v>
      </c>
      <c r="F6690" s="135">
        <v>2</v>
      </c>
      <c r="G6690" s="136">
        <v>7</v>
      </c>
      <c r="H6690" s="135" t="s">
        <v>3064</v>
      </c>
      <c r="I6690" s="135">
        <v>1620</v>
      </c>
      <c r="J6690" s="135" t="s">
        <v>2105</v>
      </c>
      <c r="K6690" s="135" t="s">
        <v>2106</v>
      </c>
      <c r="L6690" s="135" t="s">
        <v>193</v>
      </c>
      <c r="M6690" s="134"/>
      <c r="N6690" s="137"/>
      <c r="O6690" s="121"/>
    </row>
    <row r="6691" spans="1:15" x14ac:dyDescent="0.25">
      <c r="A6691" s="139">
        <v>203</v>
      </c>
      <c r="B6691" s="135" t="s">
        <v>314</v>
      </c>
      <c r="C6691" s="134" t="s">
        <v>2102</v>
      </c>
      <c r="D6691" s="135">
        <v>7970</v>
      </c>
      <c r="E6691" s="135" t="s">
        <v>2289</v>
      </c>
      <c r="F6691" s="135">
        <v>2</v>
      </c>
      <c r="G6691" s="136">
        <v>8</v>
      </c>
      <c r="H6691" s="135" t="s">
        <v>3741</v>
      </c>
      <c r="I6691" s="135">
        <v>1050</v>
      </c>
      <c r="J6691" s="135" t="s">
        <v>2115</v>
      </c>
      <c r="K6691" s="135" t="s">
        <v>2116</v>
      </c>
      <c r="L6691" s="135" t="s">
        <v>2117</v>
      </c>
      <c r="M6691" s="134"/>
      <c r="N6691" s="137"/>
      <c r="O6691" s="121"/>
    </row>
    <row r="6692" spans="1:15" x14ac:dyDescent="0.25">
      <c r="A6692" s="139">
        <v>203</v>
      </c>
      <c r="B6692" s="135" t="s">
        <v>314</v>
      </c>
      <c r="C6692" s="134" t="s">
        <v>2102</v>
      </c>
      <c r="D6692" s="135">
        <v>7971</v>
      </c>
      <c r="E6692" s="135" t="s">
        <v>2289</v>
      </c>
      <c r="F6692" s="135">
        <v>2</v>
      </c>
      <c r="G6692" s="136">
        <v>9</v>
      </c>
      <c r="H6692" s="135" t="s">
        <v>3742</v>
      </c>
      <c r="I6692" s="135">
        <v>844</v>
      </c>
      <c r="J6692" s="135" t="s">
        <v>2115</v>
      </c>
      <c r="K6692" s="135" t="s">
        <v>2116</v>
      </c>
      <c r="L6692" s="135" t="s">
        <v>2117</v>
      </c>
      <c r="M6692" s="134"/>
      <c r="N6692" s="137"/>
      <c r="O6692" s="121"/>
    </row>
    <row r="6693" spans="1:15" x14ac:dyDescent="0.25">
      <c r="A6693" s="139">
        <v>203</v>
      </c>
      <c r="B6693" s="135" t="s">
        <v>314</v>
      </c>
      <c r="C6693" s="134" t="s">
        <v>2102</v>
      </c>
      <c r="D6693" s="135">
        <v>7972</v>
      </c>
      <c r="E6693" s="135" t="s">
        <v>2289</v>
      </c>
      <c r="F6693" s="135">
        <v>2</v>
      </c>
      <c r="G6693" s="136">
        <v>10</v>
      </c>
      <c r="H6693" s="135" t="s">
        <v>3065</v>
      </c>
      <c r="I6693" s="135">
        <v>840</v>
      </c>
      <c r="J6693" s="135" t="s">
        <v>2115</v>
      </c>
      <c r="K6693" s="135" t="s">
        <v>2116</v>
      </c>
      <c r="L6693" s="135" t="s">
        <v>2117</v>
      </c>
      <c r="M6693" s="134"/>
      <c r="N6693" s="137"/>
      <c r="O6693" s="121"/>
    </row>
    <row r="6694" spans="1:15" x14ac:dyDescent="0.25">
      <c r="A6694" s="139">
        <v>203</v>
      </c>
      <c r="B6694" s="135" t="s">
        <v>314</v>
      </c>
      <c r="C6694" s="134" t="s">
        <v>2102</v>
      </c>
      <c r="D6694" s="135">
        <v>7973</v>
      </c>
      <c r="E6694" s="135" t="s">
        <v>2289</v>
      </c>
      <c r="F6694" s="135">
        <v>2</v>
      </c>
      <c r="G6694" s="136">
        <v>12</v>
      </c>
      <c r="H6694" s="135" t="s">
        <v>3067</v>
      </c>
      <c r="I6694" s="135">
        <v>855</v>
      </c>
      <c r="J6694" s="135" t="s">
        <v>2115</v>
      </c>
      <c r="K6694" s="135" t="s">
        <v>2116</v>
      </c>
      <c r="L6694" s="135" t="s">
        <v>2117</v>
      </c>
      <c r="M6694" s="134"/>
      <c r="N6694" s="137"/>
      <c r="O6694" s="121"/>
    </row>
    <row r="6695" spans="1:15" x14ac:dyDescent="0.25">
      <c r="A6695" s="139">
        <v>203</v>
      </c>
      <c r="B6695" s="135" t="s">
        <v>314</v>
      </c>
      <c r="C6695" s="134" t="s">
        <v>2102</v>
      </c>
      <c r="D6695" s="135">
        <v>7974</v>
      </c>
      <c r="E6695" s="135" t="s">
        <v>2289</v>
      </c>
      <c r="F6695" s="135">
        <v>2</v>
      </c>
      <c r="G6695" s="136">
        <v>13</v>
      </c>
      <c r="H6695" s="135" t="s">
        <v>3068</v>
      </c>
      <c r="I6695" s="135">
        <v>860</v>
      </c>
      <c r="J6695" s="135" t="s">
        <v>2115</v>
      </c>
      <c r="K6695" s="135" t="s">
        <v>2116</v>
      </c>
      <c r="L6695" s="135" t="s">
        <v>2117</v>
      </c>
      <c r="M6695" s="134"/>
      <c r="N6695" s="137"/>
      <c r="O6695" s="121"/>
    </row>
    <row r="6696" spans="1:15" x14ac:dyDescent="0.25">
      <c r="A6696" s="139">
        <v>203</v>
      </c>
      <c r="B6696" s="135" t="s">
        <v>314</v>
      </c>
      <c r="C6696" s="134" t="s">
        <v>2102</v>
      </c>
      <c r="D6696" s="135">
        <v>7975</v>
      </c>
      <c r="E6696" s="135" t="s">
        <v>2289</v>
      </c>
      <c r="F6696" s="135">
        <v>2</v>
      </c>
      <c r="G6696" s="136">
        <v>14</v>
      </c>
      <c r="H6696" s="135" t="s">
        <v>3069</v>
      </c>
      <c r="I6696" s="135">
        <v>285</v>
      </c>
      <c r="J6696" s="135" t="s">
        <v>2112</v>
      </c>
      <c r="K6696" s="135" t="s">
        <v>2113</v>
      </c>
      <c r="L6696" s="135" t="s">
        <v>194</v>
      </c>
      <c r="M6696" s="134"/>
      <c r="N6696" s="137"/>
      <c r="O6696" s="121"/>
    </row>
    <row r="6697" spans="1:15" x14ac:dyDescent="0.25">
      <c r="A6697" s="139">
        <v>203</v>
      </c>
      <c r="B6697" s="135" t="s">
        <v>314</v>
      </c>
      <c r="C6697" s="134" t="s">
        <v>2102</v>
      </c>
      <c r="D6697" s="135">
        <v>7976</v>
      </c>
      <c r="E6697" s="135" t="s">
        <v>2325</v>
      </c>
      <c r="F6697" s="135">
        <v>1</v>
      </c>
      <c r="G6697" s="136">
        <v>1</v>
      </c>
      <c r="H6697" s="135" t="s">
        <v>2326</v>
      </c>
      <c r="I6697" s="135">
        <v>96</v>
      </c>
      <c r="J6697" s="135" t="s">
        <v>2108</v>
      </c>
      <c r="K6697" s="135" t="s">
        <v>2109</v>
      </c>
      <c r="L6697" s="135" t="s">
        <v>193</v>
      </c>
      <c r="M6697" s="134"/>
      <c r="N6697" s="137"/>
      <c r="O6697" s="121"/>
    </row>
    <row r="6698" spans="1:15" x14ac:dyDescent="0.25">
      <c r="A6698" s="139">
        <v>203</v>
      </c>
      <c r="B6698" s="135" t="s">
        <v>314</v>
      </c>
      <c r="C6698" s="134" t="s">
        <v>2102</v>
      </c>
      <c r="D6698" s="135">
        <v>7977</v>
      </c>
      <c r="E6698" s="135" t="s">
        <v>2325</v>
      </c>
      <c r="F6698" s="135">
        <v>1</v>
      </c>
      <c r="G6698" s="136">
        <v>2</v>
      </c>
      <c r="H6698" s="135" t="s">
        <v>2327</v>
      </c>
      <c r="I6698" s="135">
        <v>39</v>
      </c>
      <c r="J6698" s="135" t="s">
        <v>2155</v>
      </c>
      <c r="K6698" s="135" t="s">
        <v>2156</v>
      </c>
      <c r="L6698" s="135" t="s">
        <v>193</v>
      </c>
      <c r="M6698" s="134"/>
      <c r="N6698" s="137"/>
      <c r="O6698" s="121"/>
    </row>
    <row r="6699" spans="1:15" x14ac:dyDescent="0.25">
      <c r="A6699" s="139">
        <v>203</v>
      </c>
      <c r="B6699" s="135" t="s">
        <v>314</v>
      </c>
      <c r="C6699" s="134" t="s">
        <v>2102</v>
      </c>
      <c r="D6699" s="135">
        <v>7978</v>
      </c>
      <c r="E6699" s="135" t="s">
        <v>2325</v>
      </c>
      <c r="F6699" s="135">
        <v>1</v>
      </c>
      <c r="G6699" s="136">
        <v>4</v>
      </c>
      <c r="H6699" s="135" t="s">
        <v>2384</v>
      </c>
      <c r="I6699" s="135">
        <v>196</v>
      </c>
      <c r="J6699" s="135" t="s">
        <v>2105</v>
      </c>
      <c r="K6699" s="135" t="s">
        <v>2106</v>
      </c>
      <c r="L6699" s="135" t="s">
        <v>193</v>
      </c>
      <c r="M6699" s="134"/>
      <c r="N6699" s="137"/>
      <c r="O6699" s="121"/>
    </row>
    <row r="6700" spans="1:15" x14ac:dyDescent="0.25">
      <c r="A6700" s="139">
        <v>203</v>
      </c>
      <c r="B6700" s="135" t="s">
        <v>314</v>
      </c>
      <c r="C6700" s="134" t="s">
        <v>2102</v>
      </c>
      <c r="D6700" s="135">
        <v>7979</v>
      </c>
      <c r="E6700" s="135" t="s">
        <v>2325</v>
      </c>
      <c r="F6700" s="135">
        <v>1</v>
      </c>
      <c r="G6700" s="136">
        <v>5</v>
      </c>
      <c r="H6700" s="135" t="s">
        <v>2385</v>
      </c>
      <c r="I6700" s="135">
        <v>162</v>
      </c>
      <c r="J6700" s="135" t="s">
        <v>2108</v>
      </c>
      <c r="K6700" s="135" t="s">
        <v>2109</v>
      </c>
      <c r="L6700" s="135" t="s">
        <v>193</v>
      </c>
      <c r="M6700" s="134"/>
      <c r="N6700" s="137"/>
      <c r="O6700" s="121"/>
    </row>
    <row r="6701" spans="1:15" x14ac:dyDescent="0.25">
      <c r="A6701" s="139">
        <v>203</v>
      </c>
      <c r="B6701" s="135" t="s">
        <v>314</v>
      </c>
      <c r="C6701" s="134" t="s">
        <v>2102</v>
      </c>
      <c r="D6701" s="135">
        <v>7980</v>
      </c>
      <c r="E6701" s="135" t="s">
        <v>2325</v>
      </c>
      <c r="F6701" s="135">
        <v>1</v>
      </c>
      <c r="G6701" s="136">
        <v>6</v>
      </c>
      <c r="H6701" s="135" t="s">
        <v>2386</v>
      </c>
      <c r="I6701" s="135">
        <v>562</v>
      </c>
      <c r="J6701" s="135" t="s">
        <v>2138</v>
      </c>
      <c r="K6701" s="135" t="s">
        <v>2139</v>
      </c>
      <c r="L6701" s="135" t="s">
        <v>194</v>
      </c>
      <c r="M6701" s="134"/>
      <c r="N6701" s="137"/>
      <c r="O6701" s="121"/>
    </row>
    <row r="6702" spans="1:15" x14ac:dyDescent="0.25">
      <c r="A6702" s="139">
        <v>203</v>
      </c>
      <c r="B6702" s="135" t="s">
        <v>314</v>
      </c>
      <c r="C6702" s="134" t="s">
        <v>2102</v>
      </c>
      <c r="D6702" s="135">
        <v>7981</v>
      </c>
      <c r="E6702" s="135" t="s">
        <v>2325</v>
      </c>
      <c r="F6702" s="135">
        <v>1</v>
      </c>
      <c r="G6702" s="136">
        <v>7</v>
      </c>
      <c r="H6702" s="135" t="s">
        <v>2387</v>
      </c>
      <c r="I6702" s="135">
        <v>951</v>
      </c>
      <c r="J6702" s="135" t="s">
        <v>2155</v>
      </c>
      <c r="K6702" s="135" t="s">
        <v>2156</v>
      </c>
      <c r="L6702" s="135" t="s">
        <v>193</v>
      </c>
      <c r="M6702" s="134"/>
      <c r="N6702" s="137"/>
      <c r="O6702" s="121"/>
    </row>
    <row r="6703" spans="1:15" x14ac:dyDescent="0.25">
      <c r="A6703" s="139">
        <v>203</v>
      </c>
      <c r="B6703" s="135" t="s">
        <v>314</v>
      </c>
      <c r="C6703" s="134" t="s">
        <v>2102</v>
      </c>
      <c r="D6703" s="135">
        <v>7982</v>
      </c>
      <c r="E6703" s="135" t="s">
        <v>2325</v>
      </c>
      <c r="F6703" s="135">
        <v>1</v>
      </c>
      <c r="G6703" s="136">
        <v>8</v>
      </c>
      <c r="H6703" s="135" t="s">
        <v>2388</v>
      </c>
      <c r="I6703" s="135">
        <v>118</v>
      </c>
      <c r="J6703" s="135" t="s">
        <v>2151</v>
      </c>
      <c r="K6703" s="135" t="s">
        <v>2152</v>
      </c>
      <c r="L6703" s="135" t="s">
        <v>193</v>
      </c>
      <c r="M6703" s="134"/>
      <c r="N6703" s="137"/>
      <c r="O6703" s="121"/>
    </row>
    <row r="6704" spans="1:15" x14ac:dyDescent="0.25">
      <c r="A6704" s="139">
        <v>203</v>
      </c>
      <c r="B6704" s="135" t="s">
        <v>314</v>
      </c>
      <c r="C6704" s="134" t="s">
        <v>2102</v>
      </c>
      <c r="D6704" s="135">
        <v>7983</v>
      </c>
      <c r="E6704" s="135" t="s">
        <v>2325</v>
      </c>
      <c r="F6704" s="135">
        <v>1</v>
      </c>
      <c r="G6704" s="136">
        <v>9</v>
      </c>
      <c r="H6704" s="135" t="s">
        <v>2389</v>
      </c>
      <c r="I6704" s="135">
        <v>149</v>
      </c>
      <c r="J6704" s="135" t="s">
        <v>2155</v>
      </c>
      <c r="K6704" s="135" t="s">
        <v>2156</v>
      </c>
      <c r="L6704" s="135" t="s">
        <v>193</v>
      </c>
      <c r="M6704" s="134"/>
      <c r="N6704" s="137"/>
      <c r="O6704" s="121"/>
    </row>
    <row r="6705" spans="1:15" x14ac:dyDescent="0.25">
      <c r="A6705" s="139">
        <v>203</v>
      </c>
      <c r="B6705" s="135" t="s">
        <v>314</v>
      </c>
      <c r="C6705" s="134" t="s">
        <v>2102</v>
      </c>
      <c r="D6705" s="135">
        <v>7984</v>
      </c>
      <c r="E6705" s="135" t="s">
        <v>2325</v>
      </c>
      <c r="F6705" s="135">
        <v>1</v>
      </c>
      <c r="G6705" s="136">
        <v>10</v>
      </c>
      <c r="H6705" s="135" t="s">
        <v>2390</v>
      </c>
      <c r="I6705" s="135">
        <v>31</v>
      </c>
      <c r="J6705" s="135" t="s">
        <v>2108</v>
      </c>
      <c r="K6705" s="135" t="s">
        <v>2109</v>
      </c>
      <c r="L6705" s="135" t="s">
        <v>193</v>
      </c>
      <c r="M6705" s="134"/>
      <c r="N6705" s="137"/>
      <c r="O6705" s="121"/>
    </row>
    <row r="6706" spans="1:15" x14ac:dyDescent="0.25">
      <c r="A6706" s="139">
        <v>203</v>
      </c>
      <c r="B6706" s="135" t="s">
        <v>314</v>
      </c>
      <c r="C6706" s="134" t="s">
        <v>2102</v>
      </c>
      <c r="D6706" s="135">
        <v>7985</v>
      </c>
      <c r="E6706" s="135" t="s">
        <v>2325</v>
      </c>
      <c r="F6706" s="135">
        <v>1</v>
      </c>
      <c r="G6706" s="136">
        <v>11</v>
      </c>
      <c r="H6706" s="135" t="s">
        <v>2391</v>
      </c>
      <c r="I6706" s="135">
        <v>41</v>
      </c>
      <c r="J6706" s="135" t="s">
        <v>2536</v>
      </c>
      <c r="K6706" s="135" t="s">
        <v>2544</v>
      </c>
      <c r="L6706" s="135" t="s">
        <v>193</v>
      </c>
      <c r="M6706" s="134"/>
      <c r="N6706" s="137"/>
      <c r="O6706" s="121"/>
    </row>
    <row r="6707" spans="1:15" x14ac:dyDescent="0.25">
      <c r="A6707" s="139">
        <v>203</v>
      </c>
      <c r="B6707" s="135" t="s">
        <v>314</v>
      </c>
      <c r="C6707" s="134" t="s">
        <v>2102</v>
      </c>
      <c r="D6707" s="135">
        <v>7986</v>
      </c>
      <c r="E6707" s="135" t="s">
        <v>2325</v>
      </c>
      <c r="F6707" s="135">
        <v>1</v>
      </c>
      <c r="G6707" s="136">
        <v>12</v>
      </c>
      <c r="H6707" s="135" t="s">
        <v>2392</v>
      </c>
      <c r="I6707" s="135">
        <v>37</v>
      </c>
      <c r="J6707" s="135" t="s">
        <v>2105</v>
      </c>
      <c r="K6707" s="135" t="s">
        <v>2106</v>
      </c>
      <c r="L6707" s="135" t="s">
        <v>193</v>
      </c>
      <c r="M6707" s="134"/>
      <c r="N6707" s="137"/>
      <c r="O6707" s="121"/>
    </row>
    <row r="6708" spans="1:15" x14ac:dyDescent="0.25">
      <c r="A6708" s="139">
        <v>203</v>
      </c>
      <c r="B6708" s="135" t="s">
        <v>314</v>
      </c>
      <c r="C6708" s="134" t="s">
        <v>2102</v>
      </c>
      <c r="D6708" s="135">
        <v>7987</v>
      </c>
      <c r="E6708" s="135" t="s">
        <v>2325</v>
      </c>
      <c r="F6708" s="135">
        <v>1</v>
      </c>
      <c r="G6708" s="136">
        <v>13</v>
      </c>
      <c r="H6708" s="135" t="s">
        <v>2393</v>
      </c>
      <c r="I6708" s="135">
        <v>49</v>
      </c>
      <c r="J6708" s="135" t="s">
        <v>2151</v>
      </c>
      <c r="K6708" s="135" t="s">
        <v>2152</v>
      </c>
      <c r="L6708" s="135" t="s">
        <v>193</v>
      </c>
      <c r="M6708" s="134"/>
      <c r="N6708" s="137"/>
      <c r="O6708" s="121"/>
    </row>
    <row r="6709" spans="1:15" x14ac:dyDescent="0.25">
      <c r="A6709" s="139">
        <v>203</v>
      </c>
      <c r="B6709" s="135" t="s">
        <v>314</v>
      </c>
      <c r="C6709" s="134" t="s">
        <v>2102</v>
      </c>
      <c r="D6709" s="135">
        <v>7988</v>
      </c>
      <c r="E6709" s="135" t="s">
        <v>2325</v>
      </c>
      <c r="F6709" s="135">
        <v>1</v>
      </c>
      <c r="G6709" s="136">
        <v>14</v>
      </c>
      <c r="H6709" s="135" t="s">
        <v>2394</v>
      </c>
      <c r="I6709" s="135">
        <v>33</v>
      </c>
      <c r="J6709" s="135" t="s">
        <v>2155</v>
      </c>
      <c r="K6709" s="135" t="s">
        <v>2156</v>
      </c>
      <c r="L6709" s="135" t="s">
        <v>193</v>
      </c>
      <c r="M6709" s="134"/>
      <c r="N6709" s="137"/>
      <c r="O6709" s="121"/>
    </row>
    <row r="6710" spans="1:15" x14ac:dyDescent="0.25">
      <c r="A6710" s="139">
        <v>203</v>
      </c>
      <c r="B6710" s="135" t="s">
        <v>314</v>
      </c>
      <c r="C6710" s="134" t="s">
        <v>2102</v>
      </c>
      <c r="D6710" s="135">
        <v>7989</v>
      </c>
      <c r="E6710" s="135" t="s">
        <v>2325</v>
      </c>
      <c r="F6710" s="135">
        <v>1</v>
      </c>
      <c r="G6710" s="136">
        <v>15</v>
      </c>
      <c r="H6710" s="135" t="s">
        <v>2395</v>
      </c>
      <c r="I6710" s="135">
        <v>55</v>
      </c>
      <c r="J6710" s="135" t="s">
        <v>2155</v>
      </c>
      <c r="K6710" s="135" t="s">
        <v>2156</v>
      </c>
      <c r="L6710" s="135" t="s">
        <v>193</v>
      </c>
      <c r="M6710" s="134"/>
      <c r="N6710" s="137"/>
      <c r="O6710" s="121"/>
    </row>
    <row r="6711" spans="1:15" x14ac:dyDescent="0.25">
      <c r="A6711" s="139">
        <v>203</v>
      </c>
      <c r="B6711" s="135" t="s">
        <v>314</v>
      </c>
      <c r="C6711" s="134" t="s">
        <v>2102</v>
      </c>
      <c r="D6711" s="135">
        <v>7990</v>
      </c>
      <c r="E6711" s="135" t="s">
        <v>2325</v>
      </c>
      <c r="F6711" s="135">
        <v>1</v>
      </c>
      <c r="G6711" s="136">
        <v>16</v>
      </c>
      <c r="H6711" s="135" t="s">
        <v>2396</v>
      </c>
      <c r="I6711" s="135">
        <v>228</v>
      </c>
      <c r="J6711" s="135" t="s">
        <v>2151</v>
      </c>
      <c r="K6711" s="135" t="s">
        <v>2152</v>
      </c>
      <c r="L6711" s="135" t="s">
        <v>193</v>
      </c>
      <c r="M6711" s="134"/>
      <c r="N6711" s="137"/>
      <c r="O6711" s="121"/>
    </row>
    <row r="6712" spans="1:15" x14ac:dyDescent="0.25">
      <c r="A6712" s="139">
        <v>203</v>
      </c>
      <c r="B6712" s="135" t="s">
        <v>314</v>
      </c>
      <c r="C6712" s="134" t="s">
        <v>2102</v>
      </c>
      <c r="D6712" s="135">
        <v>7991</v>
      </c>
      <c r="E6712" s="135" t="s">
        <v>2325</v>
      </c>
      <c r="F6712" s="135">
        <v>1</v>
      </c>
      <c r="G6712" s="136">
        <v>17</v>
      </c>
      <c r="H6712" s="135" t="s">
        <v>2397</v>
      </c>
      <c r="I6712" s="135">
        <v>104</v>
      </c>
      <c r="J6712" s="135" t="s">
        <v>2105</v>
      </c>
      <c r="K6712" s="135" t="s">
        <v>2106</v>
      </c>
      <c r="L6712" s="135" t="s">
        <v>193</v>
      </c>
      <c r="M6712" s="134"/>
      <c r="N6712" s="137"/>
      <c r="O6712" s="121"/>
    </row>
    <row r="6713" spans="1:15" x14ac:dyDescent="0.25">
      <c r="A6713" s="139">
        <v>203</v>
      </c>
      <c r="B6713" s="135" t="s">
        <v>314</v>
      </c>
      <c r="C6713" s="134" t="s">
        <v>2102</v>
      </c>
      <c r="D6713" s="135">
        <v>7992</v>
      </c>
      <c r="E6713" s="135" t="s">
        <v>2325</v>
      </c>
      <c r="F6713" s="135">
        <v>1</v>
      </c>
      <c r="G6713" s="136">
        <v>18</v>
      </c>
      <c r="H6713" s="135" t="s">
        <v>2398</v>
      </c>
      <c r="I6713" s="135">
        <v>4695</v>
      </c>
      <c r="J6713" s="135" t="s">
        <v>2167</v>
      </c>
      <c r="K6713" s="135" t="s">
        <v>2168</v>
      </c>
      <c r="L6713" s="135" t="s">
        <v>189</v>
      </c>
      <c r="M6713" s="134"/>
      <c r="N6713" s="137"/>
      <c r="O6713" s="121"/>
    </row>
    <row r="6714" spans="1:15" x14ac:dyDescent="0.25">
      <c r="A6714" s="139">
        <v>203</v>
      </c>
      <c r="B6714" s="135" t="s">
        <v>314</v>
      </c>
      <c r="C6714" s="134" t="s">
        <v>2102</v>
      </c>
      <c r="D6714" s="135">
        <v>7993</v>
      </c>
      <c r="E6714" s="135" t="s">
        <v>2325</v>
      </c>
      <c r="F6714" s="135">
        <v>1</v>
      </c>
      <c r="G6714" s="136">
        <v>19</v>
      </c>
      <c r="H6714" s="135" t="s">
        <v>2399</v>
      </c>
      <c r="I6714" s="135">
        <v>1080</v>
      </c>
      <c r="J6714" s="135" t="s">
        <v>2167</v>
      </c>
      <c r="K6714" s="135" t="s">
        <v>2168</v>
      </c>
      <c r="L6714" s="135" t="s">
        <v>189</v>
      </c>
      <c r="M6714" s="134"/>
      <c r="N6714" s="137"/>
      <c r="O6714" s="121"/>
    </row>
    <row r="6715" spans="1:15" x14ac:dyDescent="0.25">
      <c r="A6715" s="139">
        <v>203</v>
      </c>
      <c r="B6715" s="135" t="s">
        <v>314</v>
      </c>
      <c r="C6715" s="134" t="s">
        <v>2102</v>
      </c>
      <c r="D6715" s="135">
        <v>7994</v>
      </c>
      <c r="E6715" s="135" t="s">
        <v>2325</v>
      </c>
      <c r="F6715" s="135">
        <v>1</v>
      </c>
      <c r="G6715" s="136">
        <v>20</v>
      </c>
      <c r="H6715" s="135" t="s">
        <v>2400</v>
      </c>
      <c r="I6715" s="135">
        <v>855</v>
      </c>
      <c r="J6715" s="135" t="s">
        <v>2115</v>
      </c>
      <c r="K6715" s="135" t="s">
        <v>2116</v>
      </c>
      <c r="L6715" s="135" t="s">
        <v>2117</v>
      </c>
      <c r="M6715" s="134"/>
      <c r="N6715" s="137"/>
      <c r="O6715" s="121"/>
    </row>
    <row r="6716" spans="1:15" x14ac:dyDescent="0.25">
      <c r="A6716" s="139">
        <v>203</v>
      </c>
      <c r="B6716" s="135" t="s">
        <v>314</v>
      </c>
      <c r="C6716" s="134" t="s">
        <v>2102</v>
      </c>
      <c r="D6716" s="135">
        <v>7995</v>
      </c>
      <c r="E6716" s="135" t="s">
        <v>2325</v>
      </c>
      <c r="F6716" s="135">
        <v>1</v>
      </c>
      <c r="G6716" s="136">
        <v>21</v>
      </c>
      <c r="H6716" s="135" t="s">
        <v>4018</v>
      </c>
      <c r="I6716" s="135">
        <v>210</v>
      </c>
      <c r="J6716" s="135" t="s">
        <v>2105</v>
      </c>
      <c r="K6716" s="135" t="s">
        <v>2106</v>
      </c>
      <c r="L6716" s="135" t="s">
        <v>193</v>
      </c>
      <c r="M6716" s="134"/>
      <c r="N6716" s="137"/>
      <c r="O6716" s="121"/>
    </row>
    <row r="6717" spans="1:15" x14ac:dyDescent="0.25">
      <c r="A6717" s="139">
        <v>203</v>
      </c>
      <c r="B6717" s="135" t="s">
        <v>314</v>
      </c>
      <c r="C6717" s="134" t="s">
        <v>2102</v>
      </c>
      <c r="D6717" s="135">
        <v>7996</v>
      </c>
      <c r="E6717" s="135" t="s">
        <v>2325</v>
      </c>
      <c r="F6717" s="135">
        <v>1</v>
      </c>
      <c r="G6717" s="136">
        <v>22</v>
      </c>
      <c r="H6717" s="135" t="s">
        <v>2764</v>
      </c>
      <c r="I6717" s="135">
        <v>1217</v>
      </c>
      <c r="J6717" s="135" t="s">
        <v>2115</v>
      </c>
      <c r="K6717" s="135" t="s">
        <v>2116</v>
      </c>
      <c r="L6717" s="135" t="s">
        <v>2117</v>
      </c>
      <c r="M6717" s="134"/>
      <c r="N6717" s="137"/>
      <c r="O6717" s="121"/>
    </row>
    <row r="6718" spans="1:15" x14ac:dyDescent="0.25">
      <c r="A6718" s="139">
        <v>203</v>
      </c>
      <c r="B6718" s="135" t="s">
        <v>314</v>
      </c>
      <c r="C6718" s="134" t="s">
        <v>2102</v>
      </c>
      <c r="D6718" s="135">
        <v>7997</v>
      </c>
      <c r="E6718" s="135" t="s">
        <v>2325</v>
      </c>
      <c r="F6718" s="135">
        <v>1</v>
      </c>
      <c r="G6718" s="136">
        <v>23</v>
      </c>
      <c r="H6718" s="135" t="s">
        <v>2401</v>
      </c>
      <c r="I6718" s="135">
        <v>197</v>
      </c>
      <c r="J6718" s="135" t="s">
        <v>2155</v>
      </c>
      <c r="K6718" s="135" t="s">
        <v>2156</v>
      </c>
      <c r="L6718" s="135" t="s">
        <v>193</v>
      </c>
      <c r="M6718" s="134"/>
      <c r="N6718" s="137"/>
      <c r="O6718" s="121"/>
    </row>
    <row r="6719" spans="1:15" x14ac:dyDescent="0.25">
      <c r="A6719" s="139">
        <v>203</v>
      </c>
      <c r="B6719" s="135" t="s">
        <v>314</v>
      </c>
      <c r="C6719" s="134" t="s">
        <v>2102</v>
      </c>
      <c r="D6719" s="135">
        <v>7998</v>
      </c>
      <c r="E6719" s="135" t="s">
        <v>2325</v>
      </c>
      <c r="F6719" s="135">
        <v>1</v>
      </c>
      <c r="G6719" s="136">
        <v>24</v>
      </c>
      <c r="H6719" s="135" t="s">
        <v>2402</v>
      </c>
      <c r="I6719" s="135">
        <v>86</v>
      </c>
      <c r="J6719" s="135" t="s">
        <v>2112</v>
      </c>
      <c r="K6719" s="135" t="s">
        <v>2113</v>
      </c>
      <c r="L6719" s="135" t="s">
        <v>194</v>
      </c>
      <c r="M6719" s="134"/>
      <c r="N6719" s="137"/>
      <c r="O6719" s="121"/>
    </row>
    <row r="6720" spans="1:15" x14ac:dyDescent="0.25">
      <c r="A6720" s="139">
        <v>203</v>
      </c>
      <c r="B6720" s="135" t="s">
        <v>314</v>
      </c>
      <c r="C6720" s="134" t="s">
        <v>2102</v>
      </c>
      <c r="D6720" s="135">
        <v>7999</v>
      </c>
      <c r="E6720" s="135" t="s">
        <v>2325</v>
      </c>
      <c r="F6720" s="135">
        <v>1</v>
      </c>
      <c r="G6720" s="136">
        <v>25</v>
      </c>
      <c r="H6720" s="135" t="s">
        <v>2403</v>
      </c>
      <c r="I6720" s="135">
        <v>1346</v>
      </c>
      <c r="J6720" s="135" t="s">
        <v>2115</v>
      </c>
      <c r="K6720" s="135" t="s">
        <v>2116</v>
      </c>
      <c r="L6720" s="135" t="s">
        <v>2117</v>
      </c>
      <c r="M6720" s="134"/>
      <c r="N6720" s="137"/>
      <c r="O6720" s="121"/>
    </row>
    <row r="6721" spans="1:15" x14ac:dyDescent="0.25">
      <c r="A6721" s="139">
        <v>203</v>
      </c>
      <c r="B6721" s="135" t="s">
        <v>314</v>
      </c>
      <c r="C6721" s="134" t="s">
        <v>2102</v>
      </c>
      <c r="D6721" s="135">
        <v>8000</v>
      </c>
      <c r="E6721" s="135" t="s">
        <v>2325</v>
      </c>
      <c r="F6721" s="135">
        <v>1</v>
      </c>
      <c r="G6721" s="136">
        <v>26</v>
      </c>
      <c r="H6721" s="135" t="s">
        <v>2404</v>
      </c>
      <c r="I6721" s="135">
        <v>70</v>
      </c>
      <c r="J6721" s="135" t="s">
        <v>2112</v>
      </c>
      <c r="K6721" s="135" t="s">
        <v>2113</v>
      </c>
      <c r="L6721" s="135" t="s">
        <v>194</v>
      </c>
      <c r="M6721" s="134"/>
      <c r="N6721" s="137"/>
      <c r="O6721" s="121"/>
    </row>
    <row r="6722" spans="1:15" x14ac:dyDescent="0.25">
      <c r="A6722" s="139">
        <v>203</v>
      </c>
      <c r="B6722" s="135" t="s">
        <v>314</v>
      </c>
      <c r="C6722" s="134" t="s">
        <v>2102</v>
      </c>
      <c r="D6722" s="135">
        <v>8001</v>
      </c>
      <c r="E6722" s="135" t="s">
        <v>2325</v>
      </c>
      <c r="F6722" s="135">
        <v>1</v>
      </c>
      <c r="G6722" s="136">
        <v>27</v>
      </c>
      <c r="H6722" s="135" t="s">
        <v>2765</v>
      </c>
      <c r="I6722" s="135">
        <v>57</v>
      </c>
      <c r="J6722" s="135" t="s">
        <v>2151</v>
      </c>
      <c r="K6722" s="135" t="s">
        <v>2152</v>
      </c>
      <c r="L6722" s="135" t="s">
        <v>193</v>
      </c>
      <c r="M6722" s="134"/>
      <c r="N6722" s="137"/>
      <c r="O6722" s="121"/>
    </row>
    <row r="6723" spans="1:15" x14ac:dyDescent="0.25">
      <c r="A6723" s="139">
        <v>203</v>
      </c>
      <c r="B6723" s="135" t="s">
        <v>314</v>
      </c>
      <c r="C6723" s="134" t="s">
        <v>2102</v>
      </c>
      <c r="D6723" s="135">
        <v>8002</v>
      </c>
      <c r="E6723" s="135" t="s">
        <v>2325</v>
      </c>
      <c r="F6723" s="135">
        <v>1</v>
      </c>
      <c r="G6723" s="136">
        <v>28</v>
      </c>
      <c r="H6723" s="135" t="s">
        <v>2766</v>
      </c>
      <c r="I6723" s="135">
        <v>61</v>
      </c>
      <c r="J6723" s="135" t="s">
        <v>2151</v>
      </c>
      <c r="K6723" s="135" t="s">
        <v>2152</v>
      </c>
      <c r="L6723" s="135" t="s">
        <v>193</v>
      </c>
      <c r="M6723" s="134"/>
      <c r="N6723" s="137"/>
      <c r="O6723" s="121"/>
    </row>
    <row r="6724" spans="1:15" x14ac:dyDescent="0.25">
      <c r="A6724" s="139">
        <v>203</v>
      </c>
      <c r="B6724" s="135" t="s">
        <v>314</v>
      </c>
      <c r="C6724" s="134" t="s">
        <v>2102</v>
      </c>
      <c r="D6724" s="135">
        <v>8003</v>
      </c>
      <c r="E6724" s="135" t="s">
        <v>2325</v>
      </c>
      <c r="F6724" s="135">
        <v>1</v>
      </c>
      <c r="G6724" s="136">
        <v>29</v>
      </c>
      <c r="H6724" s="135" t="s">
        <v>2405</v>
      </c>
      <c r="I6724" s="135">
        <v>47</v>
      </c>
      <c r="J6724" s="135" t="s">
        <v>2151</v>
      </c>
      <c r="K6724" s="135" t="s">
        <v>2152</v>
      </c>
      <c r="L6724" s="135" t="s">
        <v>193</v>
      </c>
      <c r="M6724" s="134"/>
      <c r="N6724" s="137"/>
      <c r="O6724" s="121"/>
    </row>
    <row r="6725" spans="1:15" x14ac:dyDescent="0.25">
      <c r="A6725" s="139">
        <v>203</v>
      </c>
      <c r="B6725" s="135" t="s">
        <v>314</v>
      </c>
      <c r="C6725" s="134" t="s">
        <v>2102</v>
      </c>
      <c r="D6725" s="135">
        <v>8004</v>
      </c>
      <c r="E6725" s="135" t="s">
        <v>2325</v>
      </c>
      <c r="F6725" s="135">
        <v>1</v>
      </c>
      <c r="G6725" s="136">
        <v>30</v>
      </c>
      <c r="H6725" s="135" t="s">
        <v>2767</v>
      </c>
      <c r="I6725" s="135">
        <v>77</v>
      </c>
      <c r="J6725" s="135" t="s">
        <v>2151</v>
      </c>
      <c r="K6725" s="135" t="s">
        <v>2152</v>
      </c>
      <c r="L6725" s="135" t="s">
        <v>193</v>
      </c>
      <c r="M6725" s="134"/>
      <c r="N6725" s="137"/>
      <c r="O6725" s="121"/>
    </row>
    <row r="6726" spans="1:15" x14ac:dyDescent="0.25">
      <c r="A6726" s="139">
        <v>203</v>
      </c>
      <c r="B6726" s="135" t="s">
        <v>314</v>
      </c>
      <c r="C6726" s="134" t="s">
        <v>2102</v>
      </c>
      <c r="D6726" s="135">
        <v>8005</v>
      </c>
      <c r="E6726" s="135" t="s">
        <v>2325</v>
      </c>
      <c r="F6726" s="135">
        <v>1</v>
      </c>
      <c r="G6726" s="136">
        <v>31</v>
      </c>
      <c r="H6726" s="135" t="s">
        <v>2406</v>
      </c>
      <c r="I6726" s="135">
        <v>591</v>
      </c>
      <c r="J6726" s="135" t="s">
        <v>2105</v>
      </c>
      <c r="K6726" s="135" t="s">
        <v>2106</v>
      </c>
      <c r="L6726" s="135" t="s">
        <v>193</v>
      </c>
      <c r="M6726" s="134"/>
      <c r="N6726" s="137"/>
      <c r="O6726" s="121"/>
    </row>
    <row r="6727" spans="1:15" x14ac:dyDescent="0.25">
      <c r="A6727" s="139">
        <v>203</v>
      </c>
      <c r="B6727" s="135" t="s">
        <v>314</v>
      </c>
      <c r="C6727" s="134" t="s">
        <v>2102</v>
      </c>
      <c r="D6727" s="135">
        <v>8006</v>
      </c>
      <c r="E6727" s="135" t="s">
        <v>2325</v>
      </c>
      <c r="F6727" s="135">
        <v>1</v>
      </c>
      <c r="G6727" s="136">
        <v>32</v>
      </c>
      <c r="H6727" s="135" t="s">
        <v>2407</v>
      </c>
      <c r="I6727" s="135">
        <v>57</v>
      </c>
      <c r="J6727" s="135" t="s">
        <v>2105</v>
      </c>
      <c r="K6727" s="135" t="s">
        <v>2106</v>
      </c>
      <c r="L6727" s="135" t="s">
        <v>193</v>
      </c>
      <c r="M6727" s="134"/>
      <c r="N6727" s="137"/>
      <c r="O6727" s="121"/>
    </row>
    <row r="6728" spans="1:15" x14ac:dyDescent="0.25">
      <c r="A6728" s="139">
        <v>203</v>
      </c>
      <c r="B6728" s="135" t="s">
        <v>314</v>
      </c>
      <c r="C6728" s="134" t="s">
        <v>2102</v>
      </c>
      <c r="D6728" s="135">
        <v>8007</v>
      </c>
      <c r="E6728" s="135" t="s">
        <v>2325</v>
      </c>
      <c r="F6728" s="135">
        <v>1</v>
      </c>
      <c r="G6728" s="136">
        <v>33</v>
      </c>
      <c r="H6728" s="135" t="s">
        <v>2408</v>
      </c>
      <c r="I6728" s="135">
        <v>95</v>
      </c>
      <c r="J6728" s="135" t="s">
        <v>2105</v>
      </c>
      <c r="K6728" s="135" t="s">
        <v>2106</v>
      </c>
      <c r="L6728" s="135" t="s">
        <v>193</v>
      </c>
      <c r="M6728" s="134"/>
      <c r="N6728" s="137"/>
      <c r="O6728" s="121"/>
    </row>
    <row r="6729" spans="1:15" x14ac:dyDescent="0.25">
      <c r="A6729" s="139">
        <v>203</v>
      </c>
      <c r="B6729" s="135" t="s">
        <v>314</v>
      </c>
      <c r="C6729" s="134" t="s">
        <v>2102</v>
      </c>
      <c r="D6729" s="135">
        <v>8008</v>
      </c>
      <c r="E6729" s="135" t="s">
        <v>2325</v>
      </c>
      <c r="F6729" s="135">
        <v>1</v>
      </c>
      <c r="G6729" s="136">
        <v>34</v>
      </c>
      <c r="H6729" s="135" t="s">
        <v>2409</v>
      </c>
      <c r="I6729" s="135">
        <v>95</v>
      </c>
      <c r="J6729" s="135" t="s">
        <v>2105</v>
      </c>
      <c r="K6729" s="135" t="s">
        <v>2106</v>
      </c>
      <c r="L6729" s="135" t="s">
        <v>193</v>
      </c>
      <c r="M6729" s="134"/>
      <c r="N6729" s="137"/>
      <c r="O6729" s="121"/>
    </row>
    <row r="6730" spans="1:15" x14ac:dyDescent="0.25">
      <c r="A6730" s="139">
        <v>203</v>
      </c>
      <c r="B6730" s="135" t="s">
        <v>314</v>
      </c>
      <c r="C6730" s="134" t="s">
        <v>2102</v>
      </c>
      <c r="D6730" s="135">
        <v>8009</v>
      </c>
      <c r="E6730" s="135" t="s">
        <v>2325</v>
      </c>
      <c r="F6730" s="135">
        <v>1</v>
      </c>
      <c r="G6730" s="136">
        <v>35</v>
      </c>
      <c r="H6730" s="135" t="s">
        <v>2410</v>
      </c>
      <c r="I6730" s="135">
        <v>22</v>
      </c>
      <c r="J6730" s="135" t="s">
        <v>2155</v>
      </c>
      <c r="K6730" s="135" t="s">
        <v>2156</v>
      </c>
      <c r="L6730" s="135" t="s">
        <v>193</v>
      </c>
      <c r="M6730" s="134"/>
      <c r="N6730" s="137"/>
      <c r="O6730" s="121"/>
    </row>
    <row r="6731" spans="1:15" x14ac:dyDescent="0.25">
      <c r="A6731" s="139">
        <v>203</v>
      </c>
      <c r="B6731" s="135" t="s">
        <v>314</v>
      </c>
      <c r="C6731" s="134" t="s">
        <v>2102</v>
      </c>
      <c r="D6731" s="135">
        <v>8010</v>
      </c>
      <c r="E6731" s="135" t="s">
        <v>682</v>
      </c>
      <c r="F6731" s="135">
        <v>1</v>
      </c>
      <c r="G6731" s="136">
        <v>1</v>
      </c>
      <c r="H6731" s="135" t="s">
        <v>2329</v>
      </c>
      <c r="I6731" s="135">
        <v>47</v>
      </c>
      <c r="J6731" s="135" t="s">
        <v>2151</v>
      </c>
      <c r="K6731" s="135" t="s">
        <v>2152</v>
      </c>
      <c r="L6731" s="135" t="s">
        <v>193</v>
      </c>
      <c r="M6731" s="134"/>
      <c r="N6731" s="137"/>
      <c r="O6731" s="121"/>
    </row>
    <row r="6732" spans="1:15" x14ac:dyDescent="0.25">
      <c r="A6732" s="139">
        <v>203</v>
      </c>
      <c r="B6732" s="135" t="s">
        <v>314</v>
      </c>
      <c r="C6732" s="134" t="s">
        <v>2102</v>
      </c>
      <c r="D6732" s="135">
        <v>8011</v>
      </c>
      <c r="E6732" s="135" t="s">
        <v>682</v>
      </c>
      <c r="F6732" s="135">
        <v>1</v>
      </c>
      <c r="G6732" s="136">
        <v>2</v>
      </c>
      <c r="H6732" s="135" t="s">
        <v>2330</v>
      </c>
      <c r="I6732" s="135">
        <v>227</v>
      </c>
      <c r="J6732" s="135" t="s">
        <v>2155</v>
      </c>
      <c r="K6732" s="135" t="s">
        <v>2156</v>
      </c>
      <c r="L6732" s="135" t="s">
        <v>193</v>
      </c>
      <c r="M6732" s="134"/>
      <c r="N6732" s="137"/>
      <c r="O6732" s="121"/>
    </row>
    <row r="6733" spans="1:15" x14ac:dyDescent="0.25">
      <c r="A6733" s="139">
        <v>203</v>
      </c>
      <c r="B6733" s="135" t="s">
        <v>314</v>
      </c>
      <c r="C6733" s="134" t="s">
        <v>2102</v>
      </c>
      <c r="D6733" s="135">
        <v>8012</v>
      </c>
      <c r="E6733" s="135" t="s">
        <v>2335</v>
      </c>
      <c r="F6733" s="135">
        <v>1</v>
      </c>
      <c r="G6733" s="136">
        <v>1</v>
      </c>
      <c r="H6733" s="135" t="s">
        <v>2336</v>
      </c>
      <c r="I6733" s="135">
        <v>535</v>
      </c>
      <c r="J6733" s="135" t="s">
        <v>2151</v>
      </c>
      <c r="K6733" s="135" t="s">
        <v>2152</v>
      </c>
      <c r="L6733" s="135" t="s">
        <v>193</v>
      </c>
      <c r="M6733" s="134"/>
      <c r="N6733" s="137"/>
      <c r="O6733" s="121"/>
    </row>
    <row r="6734" spans="1:15" x14ac:dyDescent="0.25">
      <c r="A6734" s="139">
        <v>203</v>
      </c>
      <c r="B6734" s="135" t="s">
        <v>314</v>
      </c>
      <c r="C6734" s="134" t="s">
        <v>2102</v>
      </c>
      <c r="D6734" s="135">
        <v>8013</v>
      </c>
      <c r="E6734" s="135" t="s">
        <v>2335</v>
      </c>
      <c r="F6734" s="135">
        <v>1</v>
      </c>
      <c r="G6734" s="136">
        <v>2</v>
      </c>
      <c r="H6734" s="135" t="s">
        <v>2337</v>
      </c>
      <c r="I6734" s="135">
        <v>43</v>
      </c>
      <c r="J6734" s="135" t="s">
        <v>2105</v>
      </c>
      <c r="K6734" s="135" t="s">
        <v>2106</v>
      </c>
      <c r="L6734" s="135" t="s">
        <v>193</v>
      </c>
      <c r="M6734" s="134"/>
      <c r="N6734" s="137"/>
      <c r="O6734" s="121"/>
    </row>
    <row r="6735" spans="1:15" x14ac:dyDescent="0.25">
      <c r="A6735" s="139">
        <v>203</v>
      </c>
      <c r="B6735" s="135" t="s">
        <v>314</v>
      </c>
      <c r="C6735" s="134" t="s">
        <v>2102</v>
      </c>
      <c r="D6735" s="135">
        <v>8014</v>
      </c>
      <c r="E6735" s="135" t="s">
        <v>2335</v>
      </c>
      <c r="F6735" s="135">
        <v>1</v>
      </c>
      <c r="G6735" s="136">
        <v>3</v>
      </c>
      <c r="H6735" s="135" t="s">
        <v>2338</v>
      </c>
      <c r="I6735" s="135">
        <v>128</v>
      </c>
      <c r="J6735" s="135" t="s">
        <v>2151</v>
      </c>
      <c r="K6735" s="135" t="s">
        <v>2152</v>
      </c>
      <c r="L6735" s="135" t="s">
        <v>193</v>
      </c>
      <c r="M6735" s="134"/>
      <c r="N6735" s="137"/>
      <c r="O6735" s="121"/>
    </row>
    <row r="6736" spans="1:15" x14ac:dyDescent="0.25">
      <c r="A6736" s="139">
        <v>203</v>
      </c>
      <c r="B6736" s="135" t="s">
        <v>314</v>
      </c>
      <c r="C6736" s="134" t="s">
        <v>2102</v>
      </c>
      <c r="D6736" s="135">
        <v>8015</v>
      </c>
      <c r="E6736" s="135" t="s">
        <v>2335</v>
      </c>
      <c r="F6736" s="135">
        <v>1</v>
      </c>
      <c r="G6736" s="136">
        <v>4</v>
      </c>
      <c r="H6736" s="135" t="s">
        <v>2339</v>
      </c>
      <c r="I6736" s="135">
        <v>801</v>
      </c>
      <c r="J6736" s="135" t="s">
        <v>2151</v>
      </c>
      <c r="K6736" s="135" t="s">
        <v>2152</v>
      </c>
      <c r="L6736" s="135" t="s">
        <v>193</v>
      </c>
      <c r="M6736" s="134"/>
      <c r="N6736" s="137"/>
      <c r="O6736" s="121"/>
    </row>
    <row r="6737" spans="1:15" x14ac:dyDescent="0.25">
      <c r="A6737" s="139">
        <v>203</v>
      </c>
      <c r="B6737" s="135" t="s">
        <v>314</v>
      </c>
      <c r="C6737" s="134" t="s">
        <v>2102</v>
      </c>
      <c r="D6737" s="135">
        <v>8016</v>
      </c>
      <c r="E6737" s="135" t="s">
        <v>2335</v>
      </c>
      <c r="F6737" s="135">
        <v>1</v>
      </c>
      <c r="G6737" s="136">
        <v>5</v>
      </c>
      <c r="H6737" s="135" t="s">
        <v>2343</v>
      </c>
      <c r="I6737" s="135">
        <v>1927</v>
      </c>
      <c r="J6737" s="135" t="s">
        <v>2536</v>
      </c>
      <c r="K6737" s="135" t="s">
        <v>2537</v>
      </c>
      <c r="L6737" s="135" t="s">
        <v>191</v>
      </c>
      <c r="M6737" s="134"/>
      <c r="N6737" s="137"/>
      <c r="O6737" s="121"/>
    </row>
    <row r="6738" spans="1:15" x14ac:dyDescent="0.25">
      <c r="A6738" s="139">
        <v>203</v>
      </c>
      <c r="B6738" s="135" t="s">
        <v>314</v>
      </c>
      <c r="C6738" s="134" t="s">
        <v>2102</v>
      </c>
      <c r="D6738" s="135">
        <v>8017</v>
      </c>
      <c r="E6738" s="135" t="s">
        <v>2335</v>
      </c>
      <c r="F6738" s="135">
        <v>1</v>
      </c>
      <c r="G6738" s="136">
        <v>6</v>
      </c>
      <c r="H6738" s="135" t="s">
        <v>2344</v>
      </c>
      <c r="I6738" s="135">
        <v>334</v>
      </c>
      <c r="J6738" s="135" t="s">
        <v>2108</v>
      </c>
      <c r="K6738" s="135" t="s">
        <v>2109</v>
      </c>
      <c r="L6738" s="135" t="s">
        <v>193</v>
      </c>
      <c r="M6738" s="134"/>
      <c r="N6738" s="137"/>
      <c r="O6738" s="121"/>
    </row>
    <row r="6739" spans="1:15" x14ac:dyDescent="0.25">
      <c r="A6739" s="139">
        <v>203</v>
      </c>
      <c r="B6739" s="135" t="s">
        <v>314</v>
      </c>
      <c r="C6739" s="134" t="s">
        <v>2102</v>
      </c>
      <c r="D6739" s="135">
        <v>8018</v>
      </c>
      <c r="E6739" s="135" t="s">
        <v>2335</v>
      </c>
      <c r="F6739" s="135">
        <v>1</v>
      </c>
      <c r="G6739" s="136">
        <v>7</v>
      </c>
      <c r="H6739" s="135" t="s">
        <v>2345</v>
      </c>
      <c r="I6739" s="135">
        <v>49</v>
      </c>
      <c r="J6739" s="135" t="s">
        <v>2536</v>
      </c>
      <c r="K6739" s="135" t="s">
        <v>2544</v>
      </c>
      <c r="L6739" s="135" t="s">
        <v>193</v>
      </c>
      <c r="M6739" s="134"/>
      <c r="N6739" s="137"/>
      <c r="O6739" s="121"/>
    </row>
    <row r="6740" spans="1:15" x14ac:dyDescent="0.25">
      <c r="A6740" s="139">
        <v>203</v>
      </c>
      <c r="B6740" s="135" t="s">
        <v>314</v>
      </c>
      <c r="C6740" s="134" t="s">
        <v>2102</v>
      </c>
      <c r="D6740" s="135">
        <v>8019</v>
      </c>
      <c r="E6740" s="135" t="s">
        <v>2335</v>
      </c>
      <c r="F6740" s="135">
        <v>1</v>
      </c>
      <c r="G6740" s="136" t="s">
        <v>2819</v>
      </c>
      <c r="H6740" s="135" t="s">
        <v>4831</v>
      </c>
      <c r="I6740" s="135">
        <v>49</v>
      </c>
      <c r="J6740" s="135" t="s">
        <v>2108</v>
      </c>
      <c r="K6740" s="135" t="s">
        <v>2109</v>
      </c>
      <c r="L6740" s="135" t="s">
        <v>193</v>
      </c>
      <c r="M6740" s="134"/>
      <c r="N6740" s="137"/>
      <c r="O6740" s="121"/>
    </row>
    <row r="6741" spans="1:15" x14ac:dyDescent="0.25">
      <c r="A6741" s="139">
        <v>203</v>
      </c>
      <c r="B6741" s="135" t="s">
        <v>314</v>
      </c>
      <c r="C6741" s="134" t="s">
        <v>2102</v>
      </c>
      <c r="D6741" s="135">
        <v>8020</v>
      </c>
      <c r="E6741" s="135" t="s">
        <v>2335</v>
      </c>
      <c r="F6741" s="135">
        <v>1</v>
      </c>
      <c r="G6741" s="136">
        <v>8</v>
      </c>
      <c r="H6741" s="135" t="s">
        <v>2346</v>
      </c>
      <c r="I6741" s="135">
        <v>64</v>
      </c>
      <c r="J6741" s="135" t="s">
        <v>2151</v>
      </c>
      <c r="K6741" s="135" t="s">
        <v>2152</v>
      </c>
      <c r="L6741" s="135" t="s">
        <v>193</v>
      </c>
      <c r="M6741" s="134"/>
      <c r="N6741" s="137"/>
      <c r="O6741" s="121"/>
    </row>
    <row r="6742" spans="1:15" x14ac:dyDescent="0.25">
      <c r="A6742" s="139">
        <v>203</v>
      </c>
      <c r="B6742" s="135" t="s">
        <v>314</v>
      </c>
      <c r="C6742" s="134" t="s">
        <v>2102</v>
      </c>
      <c r="D6742" s="135">
        <v>8021</v>
      </c>
      <c r="E6742" s="135" t="s">
        <v>2335</v>
      </c>
      <c r="F6742" s="135">
        <v>1</v>
      </c>
      <c r="G6742" s="136">
        <v>9</v>
      </c>
      <c r="H6742" s="135" t="s">
        <v>2347</v>
      </c>
      <c r="I6742" s="135">
        <v>322</v>
      </c>
      <c r="J6742" s="135" t="s">
        <v>2112</v>
      </c>
      <c r="K6742" s="135" t="s">
        <v>2113</v>
      </c>
      <c r="L6742" s="135" t="s">
        <v>194</v>
      </c>
      <c r="M6742" s="134"/>
      <c r="N6742" s="137"/>
      <c r="O6742" s="121"/>
    </row>
    <row r="6743" spans="1:15" x14ac:dyDescent="0.25">
      <c r="A6743" s="139">
        <v>203</v>
      </c>
      <c r="B6743" s="135" t="s">
        <v>314</v>
      </c>
      <c r="C6743" s="134" t="s">
        <v>2102</v>
      </c>
      <c r="D6743" s="135">
        <v>8022</v>
      </c>
      <c r="E6743" s="135" t="s">
        <v>2335</v>
      </c>
      <c r="F6743" s="135">
        <v>1</v>
      </c>
      <c r="G6743" s="136">
        <v>10</v>
      </c>
      <c r="H6743" s="135" t="s">
        <v>2348</v>
      </c>
      <c r="I6743" s="135">
        <v>126</v>
      </c>
      <c r="J6743" s="135" t="s">
        <v>2151</v>
      </c>
      <c r="K6743" s="135" t="s">
        <v>2152</v>
      </c>
      <c r="L6743" s="135" t="s">
        <v>193</v>
      </c>
      <c r="M6743" s="134"/>
      <c r="N6743" s="137"/>
      <c r="O6743" s="121"/>
    </row>
    <row r="6744" spans="1:15" x14ac:dyDescent="0.25">
      <c r="A6744" s="139">
        <v>203</v>
      </c>
      <c r="B6744" s="135" t="s">
        <v>314</v>
      </c>
      <c r="C6744" s="134" t="s">
        <v>2102</v>
      </c>
      <c r="D6744" s="135">
        <v>8023</v>
      </c>
      <c r="E6744" s="135" t="s">
        <v>2335</v>
      </c>
      <c r="F6744" s="135">
        <v>1</v>
      </c>
      <c r="G6744" s="136">
        <v>11</v>
      </c>
      <c r="H6744" s="135" t="s">
        <v>3689</v>
      </c>
      <c r="I6744" s="135">
        <v>6394</v>
      </c>
      <c r="J6744" s="135" t="s">
        <v>2167</v>
      </c>
      <c r="K6744" s="135" t="s">
        <v>2168</v>
      </c>
      <c r="L6744" s="135" t="s">
        <v>189</v>
      </c>
      <c r="M6744" s="134"/>
      <c r="N6744" s="137"/>
      <c r="O6744" s="121"/>
    </row>
    <row r="6745" spans="1:15" x14ac:dyDescent="0.25">
      <c r="A6745" s="139">
        <v>203</v>
      </c>
      <c r="B6745" s="135" t="s">
        <v>314</v>
      </c>
      <c r="C6745" s="134" t="s">
        <v>2102</v>
      </c>
      <c r="D6745" s="135">
        <v>8024</v>
      </c>
      <c r="E6745" s="135" t="s">
        <v>2335</v>
      </c>
      <c r="F6745" s="135">
        <v>1</v>
      </c>
      <c r="G6745" s="136">
        <v>12</v>
      </c>
      <c r="H6745" s="135" t="s">
        <v>3690</v>
      </c>
      <c r="I6745" s="135">
        <v>188</v>
      </c>
      <c r="J6745" s="135" t="s">
        <v>2105</v>
      </c>
      <c r="K6745" s="135" t="s">
        <v>2106</v>
      </c>
      <c r="L6745" s="135" t="s">
        <v>193</v>
      </c>
      <c r="M6745" s="134"/>
      <c r="N6745" s="137"/>
      <c r="O6745" s="121"/>
    </row>
    <row r="6746" spans="1:15" x14ac:dyDescent="0.25">
      <c r="A6746" s="139">
        <v>203</v>
      </c>
      <c r="B6746" s="135" t="s">
        <v>314</v>
      </c>
      <c r="C6746" s="134" t="s">
        <v>2102</v>
      </c>
      <c r="D6746" s="135">
        <v>8025</v>
      </c>
      <c r="E6746" s="135" t="s">
        <v>2335</v>
      </c>
      <c r="F6746" s="135">
        <v>1</v>
      </c>
      <c r="G6746" s="136">
        <v>13</v>
      </c>
      <c r="H6746" s="135" t="s">
        <v>3691</v>
      </c>
      <c r="I6746" s="135">
        <v>294</v>
      </c>
      <c r="J6746" s="135" t="s">
        <v>2105</v>
      </c>
      <c r="K6746" s="135" t="s">
        <v>2106</v>
      </c>
      <c r="L6746" s="135" t="s">
        <v>193</v>
      </c>
      <c r="M6746" s="134"/>
      <c r="N6746" s="137"/>
      <c r="O6746" s="121"/>
    </row>
    <row r="6747" spans="1:15" x14ac:dyDescent="0.25">
      <c r="A6747" s="139">
        <v>203</v>
      </c>
      <c r="B6747" s="135" t="s">
        <v>314</v>
      </c>
      <c r="C6747" s="134" t="s">
        <v>2102</v>
      </c>
      <c r="D6747" s="135">
        <v>8026</v>
      </c>
      <c r="E6747" s="135" t="s">
        <v>2335</v>
      </c>
      <c r="F6747" s="135">
        <v>1</v>
      </c>
      <c r="G6747" s="136">
        <v>14</v>
      </c>
      <c r="H6747" s="135" t="s">
        <v>4633</v>
      </c>
      <c r="I6747" s="135">
        <v>58</v>
      </c>
      <c r="J6747" s="135" t="s">
        <v>2155</v>
      </c>
      <c r="K6747" s="135" t="s">
        <v>2156</v>
      </c>
      <c r="L6747" s="135" t="s">
        <v>193</v>
      </c>
      <c r="M6747" s="134"/>
      <c r="N6747" s="137"/>
      <c r="O6747" s="121"/>
    </row>
    <row r="6748" spans="1:15" x14ac:dyDescent="0.25">
      <c r="A6748" s="139">
        <v>203</v>
      </c>
      <c r="B6748" s="135" t="s">
        <v>314</v>
      </c>
      <c r="C6748" s="134" t="s">
        <v>2102</v>
      </c>
      <c r="D6748" s="135">
        <v>8027</v>
      </c>
      <c r="E6748" s="135" t="s">
        <v>2335</v>
      </c>
      <c r="F6748" s="135">
        <v>1</v>
      </c>
      <c r="G6748" s="136">
        <v>15</v>
      </c>
      <c r="H6748" s="135" t="s">
        <v>4634</v>
      </c>
      <c r="I6748" s="135">
        <v>165</v>
      </c>
      <c r="J6748" s="135" t="s">
        <v>2151</v>
      </c>
      <c r="K6748" s="135" t="s">
        <v>2152</v>
      </c>
      <c r="L6748" s="135" t="s">
        <v>193</v>
      </c>
      <c r="M6748" s="134"/>
      <c r="N6748" s="137"/>
      <c r="O6748" s="121"/>
    </row>
    <row r="6749" spans="1:15" x14ac:dyDescent="0.25">
      <c r="A6749" s="139">
        <v>203</v>
      </c>
      <c r="B6749" s="135" t="s">
        <v>314</v>
      </c>
      <c r="C6749" s="134" t="s">
        <v>2102</v>
      </c>
      <c r="D6749" s="135">
        <v>8028</v>
      </c>
      <c r="E6749" s="135" t="s">
        <v>2335</v>
      </c>
      <c r="F6749" s="135">
        <v>1</v>
      </c>
      <c r="G6749" s="136">
        <v>16</v>
      </c>
      <c r="H6749" s="135" t="s">
        <v>4635</v>
      </c>
      <c r="I6749" s="135">
        <v>172</v>
      </c>
      <c r="J6749" s="135" t="s">
        <v>2151</v>
      </c>
      <c r="K6749" s="135" t="s">
        <v>2152</v>
      </c>
      <c r="L6749" s="135" t="s">
        <v>193</v>
      </c>
      <c r="M6749" s="134"/>
      <c r="N6749" s="137"/>
      <c r="O6749" s="121"/>
    </row>
    <row r="6750" spans="1:15" x14ac:dyDescent="0.25">
      <c r="A6750" s="139">
        <v>203</v>
      </c>
      <c r="B6750" s="135" t="s">
        <v>314</v>
      </c>
      <c r="C6750" s="134" t="s">
        <v>2102</v>
      </c>
      <c r="D6750" s="135">
        <v>8029</v>
      </c>
      <c r="E6750" s="135" t="s">
        <v>2335</v>
      </c>
      <c r="F6750" s="135">
        <v>1</v>
      </c>
      <c r="G6750" s="136">
        <v>17</v>
      </c>
      <c r="H6750" s="135" t="s">
        <v>4636</v>
      </c>
      <c r="I6750" s="135">
        <v>107</v>
      </c>
      <c r="J6750" s="135" t="s">
        <v>2108</v>
      </c>
      <c r="K6750" s="135" t="s">
        <v>2109</v>
      </c>
      <c r="L6750" s="135" t="s">
        <v>193</v>
      </c>
      <c r="M6750" s="134"/>
      <c r="N6750" s="137"/>
      <c r="O6750" s="121"/>
    </row>
    <row r="6751" spans="1:15" x14ac:dyDescent="0.25">
      <c r="A6751" s="139">
        <v>203</v>
      </c>
      <c r="B6751" s="135" t="s">
        <v>314</v>
      </c>
      <c r="C6751" s="134" t="s">
        <v>2102</v>
      </c>
      <c r="D6751" s="135">
        <v>8030</v>
      </c>
      <c r="E6751" s="135" t="s">
        <v>2335</v>
      </c>
      <c r="F6751" s="135">
        <v>1</v>
      </c>
      <c r="G6751" s="136">
        <v>18</v>
      </c>
      <c r="H6751" s="135" t="s">
        <v>4637</v>
      </c>
      <c r="I6751" s="135">
        <v>1238</v>
      </c>
      <c r="J6751" s="135" t="s">
        <v>2167</v>
      </c>
      <c r="K6751" s="135" t="s">
        <v>2168</v>
      </c>
      <c r="L6751" s="135" t="s">
        <v>189</v>
      </c>
      <c r="M6751" s="134"/>
      <c r="N6751" s="137"/>
      <c r="O6751" s="121"/>
    </row>
    <row r="6752" spans="1:15" x14ac:dyDescent="0.25">
      <c r="A6752" s="139">
        <v>203</v>
      </c>
      <c r="B6752" s="135" t="s">
        <v>314</v>
      </c>
      <c r="C6752" s="134" t="s">
        <v>2102</v>
      </c>
      <c r="D6752" s="135">
        <v>8031</v>
      </c>
      <c r="E6752" s="135" t="s">
        <v>2335</v>
      </c>
      <c r="F6752" s="135">
        <v>1</v>
      </c>
      <c r="G6752" s="136">
        <v>19</v>
      </c>
      <c r="H6752" s="135" t="s">
        <v>4638</v>
      </c>
      <c r="I6752" s="135">
        <v>36</v>
      </c>
      <c r="J6752" s="135" t="s">
        <v>2105</v>
      </c>
      <c r="K6752" s="135" t="s">
        <v>2106</v>
      </c>
      <c r="L6752" s="135" t="s">
        <v>193</v>
      </c>
      <c r="M6752" s="134"/>
      <c r="N6752" s="137"/>
      <c r="O6752" s="121"/>
    </row>
    <row r="6753" spans="1:15" x14ac:dyDescent="0.25">
      <c r="A6753" s="139">
        <v>203</v>
      </c>
      <c r="B6753" s="135" t="s">
        <v>314</v>
      </c>
      <c r="C6753" s="134" t="s">
        <v>2102</v>
      </c>
      <c r="D6753" s="135">
        <v>8032</v>
      </c>
      <c r="E6753" s="135" t="s">
        <v>2335</v>
      </c>
      <c r="F6753" s="135">
        <v>1</v>
      </c>
      <c r="G6753" s="136">
        <v>20</v>
      </c>
      <c r="H6753" s="135" t="s">
        <v>4639</v>
      </c>
      <c r="I6753" s="135">
        <v>77</v>
      </c>
      <c r="J6753" s="135" t="s">
        <v>2155</v>
      </c>
      <c r="K6753" s="135" t="s">
        <v>2156</v>
      </c>
      <c r="L6753" s="135" t="s">
        <v>193</v>
      </c>
      <c r="M6753" s="134"/>
      <c r="N6753" s="137"/>
      <c r="O6753" s="121"/>
    </row>
    <row r="6754" spans="1:15" x14ac:dyDescent="0.25">
      <c r="A6754" s="139">
        <v>203</v>
      </c>
      <c r="B6754" s="135" t="s">
        <v>314</v>
      </c>
      <c r="C6754" s="134" t="s">
        <v>2102</v>
      </c>
      <c r="D6754" s="135">
        <v>8033</v>
      </c>
      <c r="E6754" s="135" t="s">
        <v>2335</v>
      </c>
      <c r="F6754" s="135">
        <v>1</v>
      </c>
      <c r="G6754" s="136">
        <v>21</v>
      </c>
      <c r="H6754" s="135" t="s">
        <v>4832</v>
      </c>
      <c r="I6754" s="135">
        <v>116</v>
      </c>
      <c r="J6754" s="135" t="s">
        <v>2108</v>
      </c>
      <c r="K6754" s="135" t="s">
        <v>2109</v>
      </c>
      <c r="L6754" s="135" t="s">
        <v>193</v>
      </c>
      <c r="M6754" s="134"/>
      <c r="N6754" s="137"/>
      <c r="O6754" s="121"/>
    </row>
    <row r="6755" spans="1:15" x14ac:dyDescent="0.25">
      <c r="A6755" s="139">
        <v>203</v>
      </c>
      <c r="B6755" s="135" t="s">
        <v>314</v>
      </c>
      <c r="C6755" s="134" t="s">
        <v>2102</v>
      </c>
      <c r="D6755" s="135">
        <v>8034</v>
      </c>
      <c r="E6755" s="135" t="s">
        <v>2335</v>
      </c>
      <c r="F6755" s="135">
        <v>1</v>
      </c>
      <c r="G6755" s="136">
        <v>22</v>
      </c>
      <c r="H6755" s="135" t="s">
        <v>4833</v>
      </c>
      <c r="I6755" s="135">
        <v>131</v>
      </c>
      <c r="J6755" s="135" t="s">
        <v>2105</v>
      </c>
      <c r="K6755" s="135" t="s">
        <v>2106</v>
      </c>
      <c r="L6755" s="135" t="s">
        <v>193</v>
      </c>
      <c r="M6755" s="135"/>
      <c r="N6755" s="137"/>
      <c r="O6755" s="121"/>
    </row>
    <row r="6756" spans="1:15" x14ac:dyDescent="0.25">
      <c r="A6756" s="139">
        <v>203</v>
      </c>
      <c r="B6756" s="135" t="s">
        <v>314</v>
      </c>
      <c r="C6756" s="134" t="s">
        <v>2102</v>
      </c>
      <c r="D6756" s="135">
        <v>8035</v>
      </c>
      <c r="E6756" s="135" t="s">
        <v>2335</v>
      </c>
      <c r="F6756" s="135">
        <v>1</v>
      </c>
      <c r="G6756" s="136">
        <v>23</v>
      </c>
      <c r="H6756" s="135" t="s">
        <v>4834</v>
      </c>
      <c r="I6756" s="135">
        <v>296</v>
      </c>
      <c r="J6756" s="135" t="s">
        <v>2108</v>
      </c>
      <c r="K6756" s="135" t="s">
        <v>2109</v>
      </c>
      <c r="L6756" s="135" t="s">
        <v>193</v>
      </c>
      <c r="M6756" s="135"/>
      <c r="N6756" s="137"/>
      <c r="O6756" s="121"/>
    </row>
    <row r="6757" spans="1:15" x14ac:dyDescent="0.25">
      <c r="A6757" s="139">
        <v>203</v>
      </c>
      <c r="B6757" s="135" t="s">
        <v>314</v>
      </c>
      <c r="C6757" s="134" t="s">
        <v>2102</v>
      </c>
      <c r="D6757" s="135">
        <v>8036</v>
      </c>
      <c r="E6757" s="135" t="s">
        <v>2335</v>
      </c>
      <c r="F6757" s="135">
        <v>1</v>
      </c>
      <c r="G6757" s="136">
        <v>24</v>
      </c>
      <c r="H6757" s="135" t="s">
        <v>4835</v>
      </c>
      <c r="I6757" s="135">
        <v>191</v>
      </c>
      <c r="J6757" s="135" t="s">
        <v>2151</v>
      </c>
      <c r="K6757" s="135" t="s">
        <v>2152</v>
      </c>
      <c r="L6757" s="135" t="s">
        <v>193</v>
      </c>
      <c r="M6757" s="135"/>
      <c r="N6757" s="137"/>
      <c r="O6757" s="121"/>
    </row>
    <row r="6758" spans="1:15" x14ac:dyDescent="0.25">
      <c r="A6758" s="139">
        <v>203</v>
      </c>
      <c r="B6758" s="135" t="s">
        <v>314</v>
      </c>
      <c r="C6758" s="134" t="s">
        <v>2102</v>
      </c>
      <c r="D6758" s="135">
        <v>8037</v>
      </c>
      <c r="E6758" s="135" t="s">
        <v>2335</v>
      </c>
      <c r="F6758" s="135">
        <v>1</v>
      </c>
      <c r="G6758" s="136">
        <v>25</v>
      </c>
      <c r="H6758" s="135" t="s">
        <v>4836</v>
      </c>
      <c r="I6758" s="135">
        <v>278</v>
      </c>
      <c r="J6758" s="135" t="s">
        <v>2536</v>
      </c>
      <c r="K6758" s="135" t="s">
        <v>2544</v>
      </c>
      <c r="L6758" s="135" t="s">
        <v>193</v>
      </c>
      <c r="M6758" s="135"/>
      <c r="N6758" s="137"/>
      <c r="O6758" s="121"/>
    </row>
    <row r="6759" spans="1:15" x14ac:dyDescent="0.25">
      <c r="A6759" s="139">
        <v>203</v>
      </c>
      <c r="B6759" s="135" t="s">
        <v>314</v>
      </c>
      <c r="C6759" s="134" t="s">
        <v>2102</v>
      </c>
      <c r="D6759" s="135">
        <v>8038</v>
      </c>
      <c r="E6759" s="135" t="s">
        <v>2335</v>
      </c>
      <c r="F6759" s="135">
        <v>1</v>
      </c>
      <c r="G6759" s="136">
        <v>26</v>
      </c>
      <c r="H6759" s="135" t="s">
        <v>4837</v>
      </c>
      <c r="I6759" s="135">
        <v>99</v>
      </c>
      <c r="J6759" s="135" t="s">
        <v>2155</v>
      </c>
      <c r="K6759" s="135" t="s">
        <v>2156</v>
      </c>
      <c r="L6759" s="135" t="s">
        <v>193</v>
      </c>
      <c r="M6759" s="135"/>
      <c r="N6759" s="137"/>
      <c r="O6759" s="121"/>
    </row>
    <row r="6760" spans="1:15" x14ac:dyDescent="0.25">
      <c r="A6760" s="139">
        <v>203</v>
      </c>
      <c r="B6760" s="135" t="s">
        <v>314</v>
      </c>
      <c r="C6760" s="134" t="s">
        <v>2102</v>
      </c>
      <c r="D6760" s="135">
        <v>8039</v>
      </c>
      <c r="E6760" s="135" t="s">
        <v>2335</v>
      </c>
      <c r="F6760" s="135">
        <v>1</v>
      </c>
      <c r="G6760" s="136">
        <v>27</v>
      </c>
      <c r="H6760" s="135" t="s">
        <v>4838</v>
      </c>
      <c r="I6760" s="135">
        <v>40</v>
      </c>
      <c r="J6760" s="135" t="s">
        <v>2105</v>
      </c>
      <c r="K6760" s="135" t="s">
        <v>2106</v>
      </c>
      <c r="L6760" s="135" t="s">
        <v>193</v>
      </c>
      <c r="M6760" s="135"/>
      <c r="N6760" s="137"/>
      <c r="O6760" s="121"/>
    </row>
    <row r="6761" spans="1:15" x14ac:dyDescent="0.25">
      <c r="A6761" s="139">
        <v>203</v>
      </c>
      <c r="B6761" s="135" t="s">
        <v>314</v>
      </c>
      <c r="C6761" s="134" t="s">
        <v>2102</v>
      </c>
      <c r="D6761" s="135">
        <v>8040</v>
      </c>
      <c r="E6761" s="135" t="s">
        <v>2335</v>
      </c>
      <c r="F6761" s="135">
        <v>1</v>
      </c>
      <c r="G6761" s="136">
        <v>28</v>
      </c>
      <c r="H6761" s="135" t="s">
        <v>4839</v>
      </c>
      <c r="I6761" s="135">
        <v>3048</v>
      </c>
      <c r="J6761" s="135" t="s">
        <v>2536</v>
      </c>
      <c r="K6761" s="135" t="s">
        <v>2537</v>
      </c>
      <c r="L6761" s="135" t="s">
        <v>191</v>
      </c>
      <c r="M6761" s="135"/>
      <c r="N6761" s="137"/>
      <c r="O6761" s="121"/>
    </row>
    <row r="6762" spans="1:15" x14ac:dyDescent="0.25">
      <c r="A6762" s="139">
        <v>203</v>
      </c>
      <c r="B6762" s="135" t="s">
        <v>314</v>
      </c>
      <c r="C6762" s="134" t="s">
        <v>2102</v>
      </c>
      <c r="D6762" s="135">
        <v>8041</v>
      </c>
      <c r="E6762" s="135" t="s">
        <v>2335</v>
      </c>
      <c r="F6762" s="135">
        <v>1</v>
      </c>
      <c r="G6762" s="136">
        <v>29</v>
      </c>
      <c r="H6762" s="135" t="s">
        <v>4840</v>
      </c>
      <c r="I6762" s="135">
        <v>470</v>
      </c>
      <c r="J6762" s="135" t="s">
        <v>2155</v>
      </c>
      <c r="K6762" s="135" t="s">
        <v>2156</v>
      </c>
      <c r="L6762" s="135" t="s">
        <v>193</v>
      </c>
      <c r="M6762" s="135"/>
      <c r="N6762" s="137"/>
      <c r="O6762" s="121"/>
    </row>
    <row r="6763" spans="1:15" x14ac:dyDescent="0.25">
      <c r="A6763" s="139">
        <v>203</v>
      </c>
      <c r="B6763" s="135" t="s">
        <v>314</v>
      </c>
      <c r="C6763" s="134" t="s">
        <v>2102</v>
      </c>
      <c r="D6763" s="135">
        <v>8042</v>
      </c>
      <c r="E6763" s="135" t="s">
        <v>2335</v>
      </c>
      <c r="F6763" s="135">
        <v>1</v>
      </c>
      <c r="G6763" s="136">
        <v>30</v>
      </c>
      <c r="H6763" s="135" t="s">
        <v>4841</v>
      </c>
      <c r="I6763" s="135">
        <v>109</v>
      </c>
      <c r="J6763" s="135" t="s">
        <v>2151</v>
      </c>
      <c r="K6763" s="135" t="s">
        <v>2152</v>
      </c>
      <c r="L6763" s="135" t="s">
        <v>193</v>
      </c>
      <c r="M6763" s="135"/>
      <c r="N6763" s="137"/>
      <c r="O6763" s="121"/>
    </row>
    <row r="6764" spans="1:15" x14ac:dyDescent="0.25">
      <c r="A6764" s="139">
        <v>203</v>
      </c>
      <c r="B6764" s="135" t="s">
        <v>314</v>
      </c>
      <c r="C6764" s="134" t="s">
        <v>2102</v>
      </c>
      <c r="D6764" s="135">
        <v>8043</v>
      </c>
      <c r="E6764" s="135" t="s">
        <v>2335</v>
      </c>
      <c r="F6764" s="135">
        <v>1</v>
      </c>
      <c r="G6764" s="136">
        <v>31</v>
      </c>
      <c r="H6764" s="135" t="s">
        <v>4842</v>
      </c>
      <c r="I6764" s="135">
        <v>49</v>
      </c>
      <c r="J6764" s="135" t="s">
        <v>2536</v>
      </c>
      <c r="K6764" s="135" t="s">
        <v>2544</v>
      </c>
      <c r="L6764" s="135" t="s">
        <v>193</v>
      </c>
      <c r="M6764" s="135"/>
      <c r="N6764" s="137"/>
      <c r="O6764" s="121"/>
    </row>
    <row r="6765" spans="1:15" x14ac:dyDescent="0.25">
      <c r="A6765" s="139">
        <v>203</v>
      </c>
      <c r="B6765" s="135" t="s">
        <v>314</v>
      </c>
      <c r="C6765" s="134" t="s">
        <v>2102</v>
      </c>
      <c r="D6765" s="135">
        <v>8044</v>
      </c>
      <c r="E6765" s="135" t="s">
        <v>2335</v>
      </c>
      <c r="F6765" s="135">
        <v>1</v>
      </c>
      <c r="G6765" s="136" t="s">
        <v>4843</v>
      </c>
      <c r="H6765" s="135" t="s">
        <v>4844</v>
      </c>
      <c r="I6765" s="135">
        <v>49</v>
      </c>
      <c r="J6765" s="135" t="s">
        <v>2108</v>
      </c>
      <c r="K6765" s="135" t="s">
        <v>2109</v>
      </c>
      <c r="L6765" s="135" t="s">
        <v>193</v>
      </c>
      <c r="M6765" s="135"/>
      <c r="N6765" s="137"/>
      <c r="O6765" s="121"/>
    </row>
    <row r="6766" spans="1:15" x14ac:dyDescent="0.25">
      <c r="A6766" s="139">
        <v>203</v>
      </c>
      <c r="B6766" s="135" t="s">
        <v>314</v>
      </c>
      <c r="C6766" s="134" t="s">
        <v>2102</v>
      </c>
      <c r="D6766" s="135">
        <v>8045</v>
      </c>
      <c r="E6766" s="135" t="s">
        <v>2335</v>
      </c>
      <c r="F6766" s="135">
        <v>1</v>
      </c>
      <c r="G6766" s="136">
        <v>32</v>
      </c>
      <c r="H6766" s="135" t="s">
        <v>4845</v>
      </c>
      <c r="I6766" s="135">
        <v>69</v>
      </c>
      <c r="J6766" s="135" t="s">
        <v>2151</v>
      </c>
      <c r="K6766" s="135" t="s">
        <v>2152</v>
      </c>
      <c r="L6766" s="135" t="s">
        <v>193</v>
      </c>
      <c r="M6766" s="135"/>
      <c r="N6766" s="137"/>
      <c r="O6766" s="121"/>
    </row>
    <row r="6767" spans="1:15" x14ac:dyDescent="0.25">
      <c r="A6767" s="139">
        <v>203</v>
      </c>
      <c r="B6767" s="135" t="s">
        <v>314</v>
      </c>
      <c r="C6767" s="134" t="s">
        <v>2102</v>
      </c>
      <c r="D6767" s="135">
        <v>8046</v>
      </c>
      <c r="E6767" s="135" t="s">
        <v>2335</v>
      </c>
      <c r="F6767" s="135">
        <v>1</v>
      </c>
      <c r="G6767" s="136">
        <v>33</v>
      </c>
      <c r="H6767" s="135" t="s">
        <v>4846</v>
      </c>
      <c r="I6767" s="135">
        <v>359</v>
      </c>
      <c r="J6767" s="135" t="s">
        <v>2112</v>
      </c>
      <c r="K6767" s="135" t="s">
        <v>2113</v>
      </c>
      <c r="L6767" s="135" t="s">
        <v>194</v>
      </c>
      <c r="M6767" s="135"/>
      <c r="N6767" s="137"/>
      <c r="O6767" s="121"/>
    </row>
    <row r="6768" spans="1:15" x14ac:dyDescent="0.25">
      <c r="A6768" s="139">
        <v>203</v>
      </c>
      <c r="B6768" s="135" t="s">
        <v>314</v>
      </c>
      <c r="C6768" s="134" t="s">
        <v>2102</v>
      </c>
      <c r="D6768" s="135">
        <v>8047</v>
      </c>
      <c r="E6768" s="135" t="s">
        <v>2335</v>
      </c>
      <c r="F6768" s="135">
        <v>1</v>
      </c>
      <c r="G6768" s="136">
        <v>34</v>
      </c>
      <c r="H6768" s="135" t="s">
        <v>4847</v>
      </c>
      <c r="I6768" s="135">
        <v>127</v>
      </c>
      <c r="J6768" s="135" t="s">
        <v>2151</v>
      </c>
      <c r="K6768" s="135" t="s">
        <v>2152</v>
      </c>
      <c r="L6768" s="135" t="s">
        <v>193</v>
      </c>
      <c r="M6768" s="135"/>
      <c r="N6768" s="137"/>
      <c r="O6768" s="121"/>
    </row>
    <row r="6769" spans="1:15" x14ac:dyDescent="0.25">
      <c r="A6769" s="139">
        <v>203</v>
      </c>
      <c r="B6769" s="135" t="s">
        <v>314</v>
      </c>
      <c r="C6769" s="134" t="s">
        <v>2102</v>
      </c>
      <c r="D6769" s="135">
        <v>8048</v>
      </c>
      <c r="E6769" s="135" t="s">
        <v>2335</v>
      </c>
      <c r="F6769" s="135">
        <v>1</v>
      </c>
      <c r="G6769" s="136">
        <v>35</v>
      </c>
      <c r="H6769" s="135" t="s">
        <v>4848</v>
      </c>
      <c r="I6769" s="135">
        <v>431</v>
      </c>
      <c r="J6769" s="135" t="s">
        <v>2105</v>
      </c>
      <c r="K6769" s="135" t="s">
        <v>2106</v>
      </c>
      <c r="L6769" s="135" t="s">
        <v>193</v>
      </c>
      <c r="M6769" s="135"/>
      <c r="N6769" s="137"/>
      <c r="O6769" s="121"/>
    </row>
    <row r="6770" spans="1:15" x14ac:dyDescent="0.25">
      <c r="A6770" s="139">
        <v>203</v>
      </c>
      <c r="B6770" s="135" t="s">
        <v>314</v>
      </c>
      <c r="C6770" s="134" t="s">
        <v>2102</v>
      </c>
      <c r="D6770" s="135">
        <v>8049</v>
      </c>
      <c r="E6770" s="135" t="s">
        <v>2335</v>
      </c>
      <c r="F6770" s="135">
        <v>1</v>
      </c>
      <c r="G6770" s="136">
        <v>36</v>
      </c>
      <c r="H6770" s="135" t="s">
        <v>4849</v>
      </c>
      <c r="I6770" s="135">
        <v>36</v>
      </c>
      <c r="J6770" s="135" t="s">
        <v>2105</v>
      </c>
      <c r="K6770" s="135" t="s">
        <v>2106</v>
      </c>
      <c r="L6770" s="135" t="s">
        <v>193</v>
      </c>
      <c r="M6770" s="135"/>
      <c r="N6770" s="137"/>
      <c r="O6770" s="121"/>
    </row>
    <row r="6771" spans="1:15" x14ac:dyDescent="0.25">
      <c r="A6771" s="139">
        <v>203</v>
      </c>
      <c r="B6771" s="135" t="s">
        <v>314</v>
      </c>
      <c r="C6771" s="134" t="s">
        <v>2102</v>
      </c>
      <c r="D6771" s="135">
        <v>8050</v>
      </c>
      <c r="E6771" s="135" t="s">
        <v>2349</v>
      </c>
      <c r="F6771" s="135">
        <v>1</v>
      </c>
      <c r="G6771" s="136">
        <v>1</v>
      </c>
      <c r="H6771" s="135" t="s">
        <v>2350</v>
      </c>
      <c r="I6771" s="135">
        <v>139</v>
      </c>
      <c r="J6771" s="135" t="s">
        <v>2151</v>
      </c>
      <c r="K6771" s="135" t="s">
        <v>2152</v>
      </c>
      <c r="L6771" s="135" t="s">
        <v>193</v>
      </c>
      <c r="M6771" s="135"/>
      <c r="N6771" s="137"/>
      <c r="O6771" s="121"/>
    </row>
    <row r="6772" spans="1:15" x14ac:dyDescent="0.25">
      <c r="A6772" s="139">
        <v>203</v>
      </c>
      <c r="B6772" s="135" t="s">
        <v>314</v>
      </c>
      <c r="C6772" s="134" t="s">
        <v>2102</v>
      </c>
      <c r="D6772" s="135">
        <v>8051</v>
      </c>
      <c r="E6772" s="135" t="s">
        <v>2349</v>
      </c>
      <c r="F6772" s="135">
        <v>1</v>
      </c>
      <c r="G6772" s="136">
        <v>2</v>
      </c>
      <c r="H6772" s="135" t="s">
        <v>2351</v>
      </c>
      <c r="I6772" s="135">
        <v>68</v>
      </c>
      <c r="J6772" s="135" t="s">
        <v>2151</v>
      </c>
      <c r="K6772" s="135" t="s">
        <v>2152</v>
      </c>
      <c r="L6772" s="135" t="s">
        <v>193</v>
      </c>
      <c r="M6772" s="135"/>
      <c r="N6772" s="137"/>
      <c r="O6772" s="121"/>
    </row>
    <row r="6773" spans="1:15" x14ac:dyDescent="0.25">
      <c r="A6773" s="139">
        <v>203</v>
      </c>
      <c r="B6773" s="135" t="s">
        <v>314</v>
      </c>
      <c r="C6773" s="134" t="s">
        <v>2102</v>
      </c>
      <c r="D6773" s="135">
        <v>8052</v>
      </c>
      <c r="E6773" s="135" t="s">
        <v>2349</v>
      </c>
      <c r="F6773" s="135">
        <v>1</v>
      </c>
      <c r="G6773" s="136">
        <v>3</v>
      </c>
      <c r="H6773" s="135" t="s">
        <v>2354</v>
      </c>
      <c r="I6773" s="135">
        <v>144</v>
      </c>
      <c r="J6773" s="135" t="s">
        <v>2151</v>
      </c>
      <c r="K6773" s="135" t="s">
        <v>2152</v>
      </c>
      <c r="L6773" s="135" t="s">
        <v>193</v>
      </c>
      <c r="M6773" s="135"/>
      <c r="N6773" s="137"/>
      <c r="O6773" s="121"/>
    </row>
    <row r="6774" spans="1:15" x14ac:dyDescent="0.25">
      <c r="A6774" s="139">
        <v>203</v>
      </c>
      <c r="B6774" s="135" t="s">
        <v>314</v>
      </c>
      <c r="C6774" s="134" t="s">
        <v>2102</v>
      </c>
      <c r="D6774" s="135">
        <v>8053</v>
      </c>
      <c r="E6774" s="135" t="s">
        <v>2349</v>
      </c>
      <c r="F6774" s="135">
        <v>1</v>
      </c>
      <c r="G6774" s="136">
        <v>4</v>
      </c>
      <c r="H6774" s="135" t="s">
        <v>2356</v>
      </c>
      <c r="I6774" s="135">
        <v>144</v>
      </c>
      <c r="J6774" s="135" t="s">
        <v>2151</v>
      </c>
      <c r="K6774" s="135" t="s">
        <v>2152</v>
      </c>
      <c r="L6774" s="135" t="s">
        <v>193</v>
      </c>
      <c r="M6774" s="135"/>
      <c r="N6774" s="137"/>
      <c r="O6774" s="121"/>
    </row>
    <row r="6775" spans="1:15" x14ac:dyDescent="0.25">
      <c r="A6775" s="139">
        <v>203</v>
      </c>
      <c r="B6775" s="135" t="s">
        <v>314</v>
      </c>
      <c r="C6775" s="134" t="s">
        <v>2102</v>
      </c>
      <c r="D6775" s="135">
        <v>8054</v>
      </c>
      <c r="E6775" s="135" t="s">
        <v>2349</v>
      </c>
      <c r="F6775" s="135">
        <v>1</v>
      </c>
      <c r="G6775" s="136">
        <v>5</v>
      </c>
      <c r="H6775" s="135" t="s">
        <v>2358</v>
      </c>
      <c r="I6775" s="135">
        <v>128</v>
      </c>
      <c r="J6775" s="135" t="s">
        <v>2151</v>
      </c>
      <c r="K6775" s="135" t="s">
        <v>2152</v>
      </c>
      <c r="L6775" s="135" t="s">
        <v>193</v>
      </c>
      <c r="M6775" s="135"/>
      <c r="N6775" s="137"/>
      <c r="O6775" s="121"/>
    </row>
    <row r="6776" spans="1:15" x14ac:dyDescent="0.25">
      <c r="A6776" s="139">
        <v>203</v>
      </c>
      <c r="B6776" s="135" t="s">
        <v>314</v>
      </c>
      <c r="C6776" s="134" t="s">
        <v>2102</v>
      </c>
      <c r="D6776" s="135">
        <v>8055</v>
      </c>
      <c r="E6776" s="135" t="s">
        <v>2349</v>
      </c>
      <c r="F6776" s="135">
        <v>1</v>
      </c>
      <c r="G6776" s="136">
        <v>6</v>
      </c>
      <c r="H6776" s="135" t="s">
        <v>2359</v>
      </c>
      <c r="I6776" s="135">
        <v>1429</v>
      </c>
      <c r="J6776" s="135" t="s">
        <v>2115</v>
      </c>
      <c r="K6776" s="135" t="s">
        <v>2116</v>
      </c>
      <c r="L6776" s="135" t="s">
        <v>2117</v>
      </c>
      <c r="M6776" s="135"/>
      <c r="N6776" s="137"/>
      <c r="O6776" s="121"/>
    </row>
    <row r="6777" spans="1:15" x14ac:dyDescent="0.25">
      <c r="A6777" s="139">
        <v>203</v>
      </c>
      <c r="B6777" s="135" t="s">
        <v>314</v>
      </c>
      <c r="C6777" s="134" t="s">
        <v>2102</v>
      </c>
      <c r="D6777" s="135">
        <v>8056</v>
      </c>
      <c r="E6777" s="135" t="s">
        <v>2349</v>
      </c>
      <c r="F6777" s="135">
        <v>1</v>
      </c>
      <c r="G6777" s="136">
        <v>7</v>
      </c>
      <c r="H6777" s="135" t="s">
        <v>4445</v>
      </c>
      <c r="I6777" s="135">
        <v>96</v>
      </c>
      <c r="J6777" s="135" t="s">
        <v>2151</v>
      </c>
      <c r="K6777" s="135" t="s">
        <v>2152</v>
      </c>
      <c r="L6777" s="135" t="s">
        <v>193</v>
      </c>
      <c r="M6777" s="135"/>
      <c r="N6777" s="137"/>
      <c r="O6777" s="121"/>
    </row>
    <row r="6778" spans="1:15" x14ac:dyDescent="0.25">
      <c r="A6778" s="139">
        <v>203</v>
      </c>
      <c r="B6778" s="135" t="s">
        <v>314</v>
      </c>
      <c r="C6778" s="134" t="s">
        <v>2102</v>
      </c>
      <c r="D6778" s="135">
        <v>8057</v>
      </c>
      <c r="E6778" s="135" t="s">
        <v>2349</v>
      </c>
      <c r="F6778" s="135">
        <v>1</v>
      </c>
      <c r="G6778" s="136" t="s">
        <v>2819</v>
      </c>
      <c r="H6778" s="135" t="s">
        <v>4850</v>
      </c>
      <c r="I6778" s="135">
        <v>36</v>
      </c>
      <c r="J6778" s="135" t="s">
        <v>2440</v>
      </c>
      <c r="K6778" s="135" t="s">
        <v>2441</v>
      </c>
      <c r="L6778" s="135" t="s">
        <v>193</v>
      </c>
      <c r="M6778" s="135"/>
      <c r="N6778" s="137"/>
      <c r="O6778" s="121"/>
    </row>
    <row r="6779" spans="1:15" x14ac:dyDescent="0.25">
      <c r="A6779" s="139">
        <v>203</v>
      </c>
      <c r="B6779" s="135" t="s">
        <v>314</v>
      </c>
      <c r="C6779" s="134" t="s">
        <v>2102</v>
      </c>
      <c r="D6779" s="135">
        <v>8058</v>
      </c>
      <c r="E6779" s="135" t="s">
        <v>2349</v>
      </c>
      <c r="F6779" s="135">
        <v>1</v>
      </c>
      <c r="G6779" s="136">
        <v>8</v>
      </c>
      <c r="H6779" s="135" t="s">
        <v>4446</v>
      </c>
      <c r="I6779" s="135">
        <v>1717</v>
      </c>
      <c r="J6779" s="135" t="s">
        <v>2115</v>
      </c>
      <c r="K6779" s="135" t="s">
        <v>2116</v>
      </c>
      <c r="L6779" s="135" t="s">
        <v>2117</v>
      </c>
      <c r="M6779" s="135"/>
      <c r="N6779" s="137"/>
      <c r="O6779" s="121"/>
    </row>
    <row r="6780" spans="1:15" x14ac:dyDescent="0.25">
      <c r="A6780" s="139">
        <v>203</v>
      </c>
      <c r="B6780" s="135" t="s">
        <v>314</v>
      </c>
      <c r="C6780" s="134" t="s">
        <v>2102</v>
      </c>
      <c r="D6780" s="135">
        <v>8059</v>
      </c>
      <c r="E6780" s="135" t="s">
        <v>2349</v>
      </c>
      <c r="F6780" s="135">
        <v>1</v>
      </c>
      <c r="G6780" s="136">
        <v>9</v>
      </c>
      <c r="H6780" s="135" t="s">
        <v>4447</v>
      </c>
      <c r="I6780" s="135">
        <v>102</v>
      </c>
      <c r="J6780" s="135" t="s">
        <v>2112</v>
      </c>
      <c r="K6780" s="135" t="s">
        <v>2113</v>
      </c>
      <c r="L6780" s="135" t="s">
        <v>194</v>
      </c>
      <c r="M6780" s="135"/>
      <c r="N6780" s="137"/>
      <c r="O6780" s="121"/>
    </row>
    <row r="6781" spans="1:15" x14ac:dyDescent="0.25">
      <c r="A6781" s="139">
        <v>203</v>
      </c>
      <c r="B6781" s="135" t="s">
        <v>314</v>
      </c>
      <c r="C6781" s="134" t="s">
        <v>2102</v>
      </c>
      <c r="D6781" s="135">
        <v>8060</v>
      </c>
      <c r="E6781" s="135" t="s">
        <v>2349</v>
      </c>
      <c r="F6781" s="135">
        <v>1</v>
      </c>
      <c r="G6781" s="136">
        <v>10</v>
      </c>
      <c r="H6781" s="135" t="s">
        <v>4448</v>
      </c>
      <c r="I6781" s="135">
        <v>67</v>
      </c>
      <c r="J6781" s="135" t="s">
        <v>2105</v>
      </c>
      <c r="K6781" s="135" t="s">
        <v>2106</v>
      </c>
      <c r="L6781" s="135" t="s">
        <v>193</v>
      </c>
      <c r="M6781" s="135"/>
      <c r="N6781" s="137"/>
      <c r="O6781" s="121"/>
    </row>
    <row r="6782" spans="1:15" x14ac:dyDescent="0.25">
      <c r="A6782" s="139">
        <v>203</v>
      </c>
      <c r="B6782" s="135" t="s">
        <v>314</v>
      </c>
      <c r="C6782" s="134" t="s">
        <v>2102</v>
      </c>
      <c r="D6782" s="135">
        <v>8061</v>
      </c>
      <c r="E6782" s="135" t="s">
        <v>2349</v>
      </c>
      <c r="F6782" s="135">
        <v>1</v>
      </c>
      <c r="G6782" s="136">
        <v>11</v>
      </c>
      <c r="H6782" s="135" t="s">
        <v>4449</v>
      </c>
      <c r="I6782" s="135">
        <v>90</v>
      </c>
      <c r="J6782" s="135" t="s">
        <v>2151</v>
      </c>
      <c r="K6782" s="135" t="s">
        <v>2152</v>
      </c>
      <c r="L6782" s="135" t="s">
        <v>193</v>
      </c>
      <c r="M6782" s="135"/>
      <c r="N6782" s="137"/>
      <c r="O6782" s="121"/>
    </row>
    <row r="6783" spans="1:15" x14ac:dyDescent="0.25">
      <c r="A6783" s="139">
        <v>203</v>
      </c>
      <c r="B6783" s="135" t="s">
        <v>314</v>
      </c>
      <c r="C6783" s="134" t="s">
        <v>2102</v>
      </c>
      <c r="D6783" s="135">
        <v>8062</v>
      </c>
      <c r="E6783" s="135" t="s">
        <v>2349</v>
      </c>
      <c r="F6783" s="135">
        <v>1</v>
      </c>
      <c r="G6783" s="136">
        <v>12</v>
      </c>
      <c r="H6783" s="135" t="s">
        <v>4450</v>
      </c>
      <c r="I6783" s="135">
        <v>172</v>
      </c>
      <c r="J6783" s="135" t="s">
        <v>2112</v>
      </c>
      <c r="K6783" s="135" t="s">
        <v>2113</v>
      </c>
      <c r="L6783" s="135" t="s">
        <v>194</v>
      </c>
      <c r="M6783" s="135"/>
      <c r="N6783" s="137"/>
      <c r="O6783" s="121"/>
    </row>
    <row r="6784" spans="1:15" x14ac:dyDescent="0.25">
      <c r="A6784" s="139">
        <v>203</v>
      </c>
      <c r="B6784" s="135" t="s">
        <v>314</v>
      </c>
      <c r="C6784" s="134" t="s">
        <v>2102</v>
      </c>
      <c r="D6784" s="135">
        <v>8063</v>
      </c>
      <c r="E6784" s="135" t="s">
        <v>2349</v>
      </c>
      <c r="F6784" s="135">
        <v>1</v>
      </c>
      <c r="G6784" s="136">
        <v>13</v>
      </c>
      <c r="H6784" s="135" t="s">
        <v>4451</v>
      </c>
      <c r="I6784" s="135">
        <v>157</v>
      </c>
      <c r="J6784" s="135" t="s">
        <v>2151</v>
      </c>
      <c r="K6784" s="135" t="s">
        <v>2152</v>
      </c>
      <c r="L6784" s="135" t="s">
        <v>193</v>
      </c>
      <c r="M6784" s="135"/>
      <c r="N6784" s="137"/>
      <c r="O6784" s="121"/>
    </row>
    <row r="6785" spans="1:15" x14ac:dyDescent="0.25">
      <c r="A6785" s="139">
        <v>204</v>
      </c>
      <c r="B6785" s="135" t="s">
        <v>308</v>
      </c>
      <c r="C6785" s="134" t="s">
        <v>2102</v>
      </c>
      <c r="D6785" s="135">
        <v>8101</v>
      </c>
      <c r="E6785" s="135" t="s">
        <v>2289</v>
      </c>
      <c r="F6785" s="135">
        <v>1</v>
      </c>
      <c r="G6785" s="136">
        <v>101</v>
      </c>
      <c r="H6785" s="135" t="s">
        <v>3123</v>
      </c>
      <c r="I6785" s="135">
        <v>2778</v>
      </c>
      <c r="J6785" s="135" t="s">
        <v>2124</v>
      </c>
      <c r="K6785" s="135" t="s">
        <v>2125</v>
      </c>
      <c r="L6785" s="135" t="s">
        <v>192</v>
      </c>
      <c r="M6785" s="135"/>
      <c r="N6785" s="137"/>
      <c r="O6785" s="121"/>
    </row>
    <row r="6786" spans="1:15" x14ac:dyDescent="0.25">
      <c r="A6786" s="139">
        <v>204</v>
      </c>
      <c r="B6786" s="135" t="s">
        <v>308</v>
      </c>
      <c r="C6786" s="134" t="s">
        <v>2102</v>
      </c>
      <c r="D6786" s="135">
        <v>8102</v>
      </c>
      <c r="E6786" s="135" t="s">
        <v>2289</v>
      </c>
      <c r="F6786" s="135">
        <v>1</v>
      </c>
      <c r="G6786" s="136">
        <v>102</v>
      </c>
      <c r="H6786" s="135" t="s">
        <v>3336</v>
      </c>
      <c r="I6786" s="135">
        <v>93</v>
      </c>
      <c r="J6786" s="135" t="s">
        <v>2151</v>
      </c>
      <c r="K6786" s="135" t="s">
        <v>2152</v>
      </c>
      <c r="L6786" s="135" t="s">
        <v>193</v>
      </c>
      <c r="M6786" s="135"/>
      <c r="N6786" s="137"/>
      <c r="O6786" s="121"/>
    </row>
    <row r="6787" spans="1:15" x14ac:dyDescent="0.25">
      <c r="A6787" s="139">
        <v>204</v>
      </c>
      <c r="B6787" s="135" t="s">
        <v>308</v>
      </c>
      <c r="C6787" s="134" t="s">
        <v>2102</v>
      </c>
      <c r="D6787" s="135">
        <v>8103</v>
      </c>
      <c r="E6787" s="135" t="s">
        <v>2289</v>
      </c>
      <c r="F6787" s="135">
        <v>1</v>
      </c>
      <c r="G6787" s="136">
        <v>103</v>
      </c>
      <c r="H6787" s="135" t="s">
        <v>3337</v>
      </c>
      <c r="I6787" s="135">
        <v>79</v>
      </c>
      <c r="J6787" s="135" t="s">
        <v>2151</v>
      </c>
      <c r="K6787" s="135" t="s">
        <v>2152</v>
      </c>
      <c r="L6787" s="135" t="s">
        <v>193</v>
      </c>
      <c r="M6787" s="135"/>
      <c r="N6787" s="137"/>
      <c r="O6787" s="121"/>
    </row>
    <row r="6788" spans="1:15" x14ac:dyDescent="0.25">
      <c r="A6788" s="139">
        <v>204</v>
      </c>
      <c r="B6788" s="135" t="s">
        <v>308</v>
      </c>
      <c r="C6788" s="134" t="s">
        <v>2102</v>
      </c>
      <c r="D6788" s="135">
        <v>8104</v>
      </c>
      <c r="E6788" s="135" t="s">
        <v>2289</v>
      </c>
      <c r="F6788" s="135">
        <v>1</v>
      </c>
      <c r="G6788" s="136">
        <v>104</v>
      </c>
      <c r="H6788" s="135" t="s">
        <v>3125</v>
      </c>
      <c r="I6788" s="135">
        <v>92</v>
      </c>
      <c r="J6788" s="135" t="s">
        <v>2151</v>
      </c>
      <c r="K6788" s="135" t="s">
        <v>2152</v>
      </c>
      <c r="L6788" s="135" t="s">
        <v>193</v>
      </c>
      <c r="M6788" s="135"/>
      <c r="N6788" s="137"/>
      <c r="O6788" s="121"/>
    </row>
    <row r="6789" spans="1:15" x14ac:dyDescent="0.25">
      <c r="A6789" s="139">
        <v>204</v>
      </c>
      <c r="B6789" s="135" t="s">
        <v>308</v>
      </c>
      <c r="C6789" s="134" t="s">
        <v>2102</v>
      </c>
      <c r="D6789" s="135">
        <v>8105</v>
      </c>
      <c r="E6789" s="135" t="s">
        <v>2289</v>
      </c>
      <c r="F6789" s="135">
        <v>1</v>
      </c>
      <c r="G6789" s="136">
        <v>105</v>
      </c>
      <c r="H6789" s="135" t="s">
        <v>3126</v>
      </c>
      <c r="I6789" s="135">
        <v>79</v>
      </c>
      <c r="J6789" s="135" t="s">
        <v>2151</v>
      </c>
      <c r="K6789" s="135" t="s">
        <v>2152</v>
      </c>
      <c r="L6789" s="135" t="s">
        <v>193</v>
      </c>
      <c r="M6789" s="135"/>
      <c r="N6789" s="137"/>
      <c r="O6789" s="121"/>
    </row>
    <row r="6790" spans="1:15" x14ac:dyDescent="0.25">
      <c r="A6790" s="139">
        <v>204</v>
      </c>
      <c r="B6790" s="135" t="s">
        <v>308</v>
      </c>
      <c r="C6790" s="134" t="s">
        <v>2102</v>
      </c>
      <c r="D6790" s="135">
        <v>8106</v>
      </c>
      <c r="E6790" s="135" t="s">
        <v>2325</v>
      </c>
      <c r="F6790" s="135">
        <v>1</v>
      </c>
      <c r="G6790" s="136" t="s">
        <v>2843</v>
      </c>
      <c r="H6790" s="135" t="s">
        <v>4851</v>
      </c>
      <c r="I6790" s="135">
        <v>77</v>
      </c>
      <c r="J6790" s="135" t="s">
        <v>2105</v>
      </c>
      <c r="K6790" s="135" t="s">
        <v>2106</v>
      </c>
      <c r="L6790" s="135" t="s">
        <v>193</v>
      </c>
      <c r="M6790" s="135"/>
      <c r="N6790" s="137"/>
      <c r="O6790" s="121"/>
    </row>
    <row r="6791" spans="1:15" x14ac:dyDescent="0.25">
      <c r="A6791" s="139">
        <v>204</v>
      </c>
      <c r="B6791" s="135" t="s">
        <v>308</v>
      </c>
      <c r="C6791" s="134" t="s">
        <v>2102</v>
      </c>
      <c r="D6791" s="135">
        <v>8107</v>
      </c>
      <c r="E6791" s="135" t="s">
        <v>2325</v>
      </c>
      <c r="F6791" s="135">
        <v>1</v>
      </c>
      <c r="G6791" s="136" t="s">
        <v>2843</v>
      </c>
      <c r="H6791" s="135" t="s">
        <v>4851</v>
      </c>
      <c r="I6791" s="135">
        <v>107</v>
      </c>
      <c r="J6791" s="135" t="s">
        <v>2108</v>
      </c>
      <c r="K6791" s="135" t="s">
        <v>2109</v>
      </c>
      <c r="L6791" s="135" t="s">
        <v>193</v>
      </c>
      <c r="M6791" s="135"/>
      <c r="N6791" s="137"/>
      <c r="O6791" s="121"/>
    </row>
    <row r="6792" spans="1:15" x14ac:dyDescent="0.25">
      <c r="A6792" s="139">
        <v>204</v>
      </c>
      <c r="B6792" s="135" t="s">
        <v>308</v>
      </c>
      <c r="C6792" s="134" t="s">
        <v>2102</v>
      </c>
      <c r="D6792" s="135">
        <v>8108</v>
      </c>
      <c r="E6792" s="135" t="s">
        <v>2325</v>
      </c>
      <c r="F6792" s="135">
        <v>1</v>
      </c>
      <c r="G6792" s="136" t="s">
        <v>2843</v>
      </c>
      <c r="H6792" s="135" t="s">
        <v>4851</v>
      </c>
      <c r="I6792" s="135">
        <v>219</v>
      </c>
      <c r="J6792" s="135" t="s">
        <v>2105</v>
      </c>
      <c r="K6792" s="135" t="s">
        <v>2106</v>
      </c>
      <c r="L6792" s="135" t="s">
        <v>193</v>
      </c>
      <c r="M6792" s="135"/>
      <c r="N6792" s="137"/>
      <c r="O6792" s="121"/>
    </row>
    <row r="6793" spans="1:15" x14ac:dyDescent="0.25">
      <c r="A6793" s="139">
        <v>204</v>
      </c>
      <c r="B6793" s="135" t="s">
        <v>308</v>
      </c>
      <c r="C6793" s="134" t="s">
        <v>2102</v>
      </c>
      <c r="D6793" s="135">
        <v>8109</v>
      </c>
      <c r="E6793" s="135" t="s">
        <v>2325</v>
      </c>
      <c r="F6793" s="135">
        <v>1</v>
      </c>
      <c r="G6793" s="136">
        <v>101</v>
      </c>
      <c r="H6793" s="135" t="s">
        <v>3193</v>
      </c>
      <c r="I6793" s="135">
        <v>821</v>
      </c>
      <c r="J6793" s="135" t="s">
        <v>2105</v>
      </c>
      <c r="K6793" s="135" t="s">
        <v>2106</v>
      </c>
      <c r="L6793" s="135" t="s">
        <v>193</v>
      </c>
      <c r="M6793" s="135"/>
      <c r="N6793" s="137"/>
      <c r="O6793" s="121"/>
    </row>
    <row r="6794" spans="1:15" x14ac:dyDescent="0.25">
      <c r="A6794" s="139">
        <v>204</v>
      </c>
      <c r="B6794" s="135" t="s">
        <v>308</v>
      </c>
      <c r="C6794" s="134" t="s">
        <v>2102</v>
      </c>
      <c r="D6794" s="135">
        <v>8110</v>
      </c>
      <c r="E6794" s="135" t="s">
        <v>2325</v>
      </c>
      <c r="F6794" s="135">
        <v>1</v>
      </c>
      <c r="G6794" s="136">
        <v>102</v>
      </c>
      <c r="H6794" s="135" t="s">
        <v>3536</v>
      </c>
      <c r="I6794" s="135">
        <v>932</v>
      </c>
      <c r="J6794" s="135" t="s">
        <v>2138</v>
      </c>
      <c r="K6794" s="135" t="s">
        <v>2139</v>
      </c>
      <c r="L6794" s="135" t="s">
        <v>194</v>
      </c>
      <c r="M6794" s="135"/>
      <c r="N6794" s="137"/>
      <c r="O6794" s="121"/>
    </row>
    <row r="6795" spans="1:15" x14ac:dyDescent="0.25">
      <c r="A6795" s="139">
        <v>204</v>
      </c>
      <c r="B6795" s="135" t="s">
        <v>308</v>
      </c>
      <c r="C6795" s="134" t="s">
        <v>2102</v>
      </c>
      <c r="D6795" s="135">
        <v>8111</v>
      </c>
      <c r="E6795" s="135" t="s">
        <v>2325</v>
      </c>
      <c r="F6795" s="135">
        <v>1</v>
      </c>
      <c r="G6795" s="136">
        <v>103</v>
      </c>
      <c r="H6795" s="135" t="s">
        <v>3537</v>
      </c>
      <c r="I6795" s="135">
        <v>1089</v>
      </c>
      <c r="J6795" s="135" t="s">
        <v>2155</v>
      </c>
      <c r="K6795" s="135" t="s">
        <v>2156</v>
      </c>
      <c r="L6795" s="135" t="s">
        <v>193</v>
      </c>
      <c r="M6795" s="135"/>
      <c r="N6795" s="137"/>
      <c r="O6795" s="121"/>
    </row>
    <row r="6796" spans="1:15" x14ac:dyDescent="0.25">
      <c r="A6796" s="139">
        <v>204</v>
      </c>
      <c r="B6796" s="135" t="s">
        <v>308</v>
      </c>
      <c r="C6796" s="134" t="s">
        <v>2102</v>
      </c>
      <c r="D6796" s="135">
        <v>8112</v>
      </c>
      <c r="E6796" s="135" t="s">
        <v>2325</v>
      </c>
      <c r="F6796" s="135">
        <v>1</v>
      </c>
      <c r="G6796" s="136">
        <v>104</v>
      </c>
      <c r="H6796" s="135" t="s">
        <v>3538</v>
      </c>
      <c r="I6796" s="135">
        <v>110</v>
      </c>
      <c r="J6796" s="135" t="s">
        <v>2151</v>
      </c>
      <c r="K6796" s="135" t="s">
        <v>2152</v>
      </c>
      <c r="L6796" s="135" t="s">
        <v>193</v>
      </c>
      <c r="M6796" s="135"/>
      <c r="N6796" s="137"/>
      <c r="O6796" s="121"/>
    </row>
    <row r="6797" spans="1:15" x14ac:dyDescent="0.25">
      <c r="A6797" s="139">
        <v>204</v>
      </c>
      <c r="B6797" s="135" t="s">
        <v>308</v>
      </c>
      <c r="C6797" s="134" t="s">
        <v>2102</v>
      </c>
      <c r="D6797" s="135">
        <v>8113</v>
      </c>
      <c r="E6797" s="135" t="s">
        <v>2325</v>
      </c>
      <c r="F6797" s="135">
        <v>1</v>
      </c>
      <c r="G6797" s="140">
        <v>105</v>
      </c>
      <c r="H6797" s="135" t="s">
        <v>3367</v>
      </c>
      <c r="I6797" s="135">
        <v>96</v>
      </c>
      <c r="J6797" s="135" t="s">
        <v>2108</v>
      </c>
      <c r="K6797" s="135" t="s">
        <v>2109</v>
      </c>
      <c r="L6797" s="135" t="s">
        <v>193</v>
      </c>
      <c r="M6797" s="135"/>
      <c r="N6797" s="137"/>
      <c r="O6797" s="121"/>
    </row>
    <row r="6798" spans="1:15" x14ac:dyDescent="0.25">
      <c r="A6798" s="139">
        <v>204</v>
      </c>
      <c r="B6798" s="135" t="s">
        <v>308</v>
      </c>
      <c r="C6798" s="134" t="s">
        <v>2102</v>
      </c>
      <c r="D6798" s="135">
        <v>8114</v>
      </c>
      <c r="E6798" s="135" t="s">
        <v>2325</v>
      </c>
      <c r="F6798" s="135">
        <v>1</v>
      </c>
      <c r="G6798" s="140">
        <v>106</v>
      </c>
      <c r="H6798" s="135" t="s">
        <v>3368</v>
      </c>
      <c r="I6798" s="135">
        <v>47</v>
      </c>
      <c r="J6798" s="135" t="s">
        <v>2151</v>
      </c>
      <c r="K6798" s="135" t="s">
        <v>2152</v>
      </c>
      <c r="L6798" s="135" t="s">
        <v>193</v>
      </c>
      <c r="M6798" s="135"/>
      <c r="N6798" s="137"/>
      <c r="O6798" s="121"/>
    </row>
    <row r="6799" spans="1:15" x14ac:dyDescent="0.25">
      <c r="A6799" s="139">
        <v>204</v>
      </c>
      <c r="B6799" s="135" t="s">
        <v>308</v>
      </c>
      <c r="C6799" s="134" t="s">
        <v>2102</v>
      </c>
      <c r="D6799" s="135">
        <v>8115</v>
      </c>
      <c r="E6799" s="135" t="s">
        <v>2325</v>
      </c>
      <c r="F6799" s="135">
        <v>1</v>
      </c>
      <c r="G6799" s="140">
        <v>107</v>
      </c>
      <c r="H6799" s="135" t="s">
        <v>3369</v>
      </c>
      <c r="I6799" s="135">
        <v>32</v>
      </c>
      <c r="J6799" s="135" t="s">
        <v>2155</v>
      </c>
      <c r="K6799" s="135" t="s">
        <v>2156</v>
      </c>
      <c r="L6799" s="135" t="s">
        <v>193</v>
      </c>
      <c r="M6799" s="135"/>
      <c r="N6799" s="137"/>
      <c r="O6799" s="121"/>
    </row>
    <row r="6800" spans="1:15" x14ac:dyDescent="0.25">
      <c r="A6800" s="139">
        <v>204</v>
      </c>
      <c r="B6800" s="135" t="s">
        <v>308</v>
      </c>
      <c r="C6800" s="134" t="s">
        <v>2102</v>
      </c>
      <c r="D6800" s="135">
        <v>8116</v>
      </c>
      <c r="E6800" s="135" t="s">
        <v>2325</v>
      </c>
      <c r="F6800" s="135">
        <v>1</v>
      </c>
      <c r="G6800" s="136">
        <v>108</v>
      </c>
      <c r="H6800" s="135" t="s">
        <v>3370</v>
      </c>
      <c r="I6800" s="135">
        <v>4577</v>
      </c>
      <c r="J6800" s="135" t="s">
        <v>2167</v>
      </c>
      <c r="K6800" s="135" t="s">
        <v>2168</v>
      </c>
      <c r="L6800" s="135" t="s">
        <v>189</v>
      </c>
      <c r="M6800" s="135"/>
      <c r="N6800" s="137"/>
      <c r="O6800" s="121"/>
    </row>
    <row r="6801" spans="1:15" x14ac:dyDescent="0.25">
      <c r="A6801" s="139">
        <v>204</v>
      </c>
      <c r="B6801" s="135" t="s">
        <v>308</v>
      </c>
      <c r="C6801" s="134" t="s">
        <v>2102</v>
      </c>
      <c r="D6801" s="135">
        <v>8117</v>
      </c>
      <c r="E6801" s="135" t="s">
        <v>2325</v>
      </c>
      <c r="F6801" s="135">
        <v>1</v>
      </c>
      <c r="G6801" s="140">
        <v>109</v>
      </c>
      <c r="H6801" s="135" t="s">
        <v>3371</v>
      </c>
      <c r="I6801" s="135">
        <v>1166</v>
      </c>
      <c r="J6801" s="135" t="s">
        <v>2167</v>
      </c>
      <c r="K6801" s="135" t="s">
        <v>2168</v>
      </c>
      <c r="L6801" s="135" t="s">
        <v>189</v>
      </c>
      <c r="M6801" s="135"/>
      <c r="N6801" s="137"/>
      <c r="O6801" s="121"/>
    </row>
    <row r="6802" spans="1:15" x14ac:dyDescent="0.25">
      <c r="A6802" s="139">
        <v>204</v>
      </c>
      <c r="B6802" s="135" t="s">
        <v>308</v>
      </c>
      <c r="C6802" s="134" t="s">
        <v>2102</v>
      </c>
      <c r="D6802" s="135">
        <v>8118</v>
      </c>
      <c r="E6802" s="135" t="s">
        <v>2325</v>
      </c>
      <c r="F6802" s="135">
        <v>1</v>
      </c>
      <c r="G6802" s="136">
        <v>110</v>
      </c>
      <c r="H6802" s="135" t="s">
        <v>3195</v>
      </c>
      <c r="I6802" s="135">
        <v>145</v>
      </c>
      <c r="J6802" s="135" t="s">
        <v>2151</v>
      </c>
      <c r="K6802" s="135" t="s">
        <v>2152</v>
      </c>
      <c r="L6802" s="135" t="s">
        <v>193</v>
      </c>
      <c r="M6802" s="135"/>
      <c r="N6802" s="137"/>
      <c r="O6802" s="121"/>
    </row>
    <row r="6803" spans="1:15" x14ac:dyDescent="0.25">
      <c r="A6803" s="139">
        <v>204</v>
      </c>
      <c r="B6803" s="135" t="s">
        <v>308</v>
      </c>
      <c r="C6803" s="134" t="s">
        <v>2102</v>
      </c>
      <c r="D6803" s="135">
        <v>8119</v>
      </c>
      <c r="E6803" s="135" t="s">
        <v>2325</v>
      </c>
      <c r="F6803" s="135">
        <v>1</v>
      </c>
      <c r="G6803" s="140">
        <v>112</v>
      </c>
      <c r="H6803" s="135" t="s">
        <v>3197</v>
      </c>
      <c r="I6803" s="135">
        <v>1250</v>
      </c>
      <c r="J6803" s="135" t="s">
        <v>2115</v>
      </c>
      <c r="K6803" s="135" t="s">
        <v>2116</v>
      </c>
      <c r="L6803" s="135" t="s">
        <v>2117</v>
      </c>
      <c r="M6803" s="135"/>
      <c r="N6803" s="137"/>
      <c r="O6803" s="121"/>
    </row>
    <row r="6804" spans="1:15" x14ac:dyDescent="0.25">
      <c r="A6804" s="139">
        <v>204</v>
      </c>
      <c r="B6804" s="135" t="s">
        <v>308</v>
      </c>
      <c r="C6804" s="134" t="s">
        <v>2102</v>
      </c>
      <c r="D6804" s="135">
        <v>8120</v>
      </c>
      <c r="E6804" s="135" t="s">
        <v>2325</v>
      </c>
      <c r="F6804" s="135">
        <v>1</v>
      </c>
      <c r="G6804" s="136">
        <v>113</v>
      </c>
      <c r="H6804" s="135" t="s">
        <v>3198</v>
      </c>
      <c r="I6804" s="135">
        <v>71</v>
      </c>
      <c r="J6804" s="135" t="s">
        <v>2151</v>
      </c>
      <c r="K6804" s="135" t="s">
        <v>2152</v>
      </c>
      <c r="L6804" s="135" t="s">
        <v>193</v>
      </c>
      <c r="M6804" s="135"/>
      <c r="N6804" s="137"/>
      <c r="O6804" s="121"/>
    </row>
    <row r="6805" spans="1:15" x14ac:dyDescent="0.25">
      <c r="A6805" s="139">
        <v>204</v>
      </c>
      <c r="B6805" s="135" t="s">
        <v>308</v>
      </c>
      <c r="C6805" s="134" t="s">
        <v>2102</v>
      </c>
      <c r="D6805" s="135">
        <v>8121</v>
      </c>
      <c r="E6805" s="135" t="s">
        <v>2325</v>
      </c>
      <c r="F6805" s="135">
        <v>1</v>
      </c>
      <c r="G6805" s="140">
        <v>114</v>
      </c>
      <c r="H6805" s="135" t="s">
        <v>3201</v>
      </c>
      <c r="I6805" s="135">
        <v>48</v>
      </c>
      <c r="J6805" s="135" t="s">
        <v>2105</v>
      </c>
      <c r="K6805" s="135" t="s">
        <v>2106</v>
      </c>
      <c r="L6805" s="135" t="s">
        <v>193</v>
      </c>
      <c r="M6805" s="135"/>
      <c r="N6805" s="137"/>
      <c r="O6805" s="121"/>
    </row>
    <row r="6806" spans="1:15" x14ac:dyDescent="0.25">
      <c r="A6806" s="139">
        <v>204</v>
      </c>
      <c r="B6806" s="135" t="s">
        <v>308</v>
      </c>
      <c r="C6806" s="134" t="s">
        <v>2102</v>
      </c>
      <c r="D6806" s="135">
        <v>8122</v>
      </c>
      <c r="E6806" s="135" t="s">
        <v>2325</v>
      </c>
      <c r="F6806" s="135">
        <v>1</v>
      </c>
      <c r="G6806" s="140">
        <v>115</v>
      </c>
      <c r="H6806" s="135" t="s">
        <v>3202</v>
      </c>
      <c r="I6806" s="135">
        <v>66</v>
      </c>
      <c r="J6806" s="135" t="s">
        <v>2151</v>
      </c>
      <c r="K6806" s="135" t="s">
        <v>2152</v>
      </c>
      <c r="L6806" s="135" t="s">
        <v>193</v>
      </c>
      <c r="M6806" s="135"/>
      <c r="N6806" s="137"/>
      <c r="O6806" s="121"/>
    </row>
    <row r="6807" spans="1:15" x14ac:dyDescent="0.25">
      <c r="A6807" s="139">
        <v>204</v>
      </c>
      <c r="B6807" s="135" t="s">
        <v>308</v>
      </c>
      <c r="C6807" s="134" t="s">
        <v>2102</v>
      </c>
      <c r="D6807" s="135">
        <v>8123</v>
      </c>
      <c r="E6807" s="135" t="s">
        <v>2325</v>
      </c>
      <c r="F6807" s="135">
        <v>1</v>
      </c>
      <c r="G6807" s="136">
        <v>116</v>
      </c>
      <c r="H6807" s="135" t="s">
        <v>3203</v>
      </c>
      <c r="I6807" s="135">
        <v>66</v>
      </c>
      <c r="J6807" s="135" t="s">
        <v>2112</v>
      </c>
      <c r="K6807" s="135" t="s">
        <v>2113</v>
      </c>
      <c r="L6807" s="135" t="s">
        <v>194</v>
      </c>
      <c r="M6807" s="135"/>
      <c r="N6807" s="137"/>
      <c r="O6807" s="121"/>
    </row>
    <row r="6808" spans="1:15" x14ac:dyDescent="0.25">
      <c r="A6808" s="139">
        <v>204</v>
      </c>
      <c r="B6808" s="135" t="s">
        <v>308</v>
      </c>
      <c r="C6808" s="134" t="s">
        <v>2102</v>
      </c>
      <c r="D6808" s="135">
        <v>8124</v>
      </c>
      <c r="E6808" s="135" t="s">
        <v>2325</v>
      </c>
      <c r="F6808" s="135">
        <v>1</v>
      </c>
      <c r="G6808" s="140">
        <v>117</v>
      </c>
      <c r="H6808" s="135" t="s">
        <v>3204</v>
      </c>
      <c r="I6808" s="135">
        <v>66</v>
      </c>
      <c r="J6808" s="135" t="s">
        <v>2112</v>
      </c>
      <c r="K6808" s="135" t="s">
        <v>2113</v>
      </c>
      <c r="L6808" s="135" t="s">
        <v>194</v>
      </c>
      <c r="M6808" s="135"/>
      <c r="N6808" s="137"/>
      <c r="O6808" s="121"/>
    </row>
    <row r="6809" spans="1:15" x14ac:dyDescent="0.25">
      <c r="A6809" s="139">
        <v>204</v>
      </c>
      <c r="B6809" s="135" t="s">
        <v>308</v>
      </c>
      <c r="C6809" s="134" t="s">
        <v>2102</v>
      </c>
      <c r="D6809" s="135">
        <v>8125</v>
      </c>
      <c r="E6809" s="135" t="s">
        <v>2325</v>
      </c>
      <c r="F6809" s="135">
        <v>1</v>
      </c>
      <c r="G6809" s="140">
        <v>118</v>
      </c>
      <c r="H6809" s="135" t="s">
        <v>3539</v>
      </c>
      <c r="I6809" s="135">
        <v>74</v>
      </c>
      <c r="J6809" s="135" t="s">
        <v>2112</v>
      </c>
      <c r="K6809" s="135" t="s">
        <v>2113</v>
      </c>
      <c r="L6809" s="135" t="s">
        <v>194</v>
      </c>
      <c r="M6809" s="135"/>
      <c r="N6809" s="137"/>
      <c r="O6809" s="121"/>
    </row>
    <row r="6810" spans="1:15" x14ac:dyDescent="0.25">
      <c r="A6810" s="139">
        <v>204</v>
      </c>
      <c r="B6810" s="135" t="s">
        <v>308</v>
      </c>
      <c r="C6810" s="134" t="s">
        <v>2102</v>
      </c>
      <c r="D6810" s="135">
        <v>8126</v>
      </c>
      <c r="E6810" s="135" t="s">
        <v>2325</v>
      </c>
      <c r="F6810" s="135">
        <v>1</v>
      </c>
      <c r="G6810" s="140">
        <v>119</v>
      </c>
      <c r="H6810" s="135" t="s">
        <v>3205</v>
      </c>
      <c r="I6810" s="135">
        <v>150</v>
      </c>
      <c r="J6810" s="135" t="s">
        <v>2105</v>
      </c>
      <c r="K6810" s="135" t="s">
        <v>2106</v>
      </c>
      <c r="L6810" s="135" t="s">
        <v>193</v>
      </c>
      <c r="M6810" s="135"/>
      <c r="N6810" s="137"/>
      <c r="O6810" s="121"/>
    </row>
    <row r="6811" spans="1:15" x14ac:dyDescent="0.25">
      <c r="A6811" s="139">
        <v>204</v>
      </c>
      <c r="B6811" s="135" t="s">
        <v>308</v>
      </c>
      <c r="C6811" s="134" t="s">
        <v>2102</v>
      </c>
      <c r="D6811" s="135">
        <v>8127</v>
      </c>
      <c r="E6811" s="135" t="s">
        <v>2325</v>
      </c>
      <c r="F6811" s="135">
        <v>1</v>
      </c>
      <c r="G6811" s="136">
        <v>120</v>
      </c>
      <c r="H6811" s="135" t="s">
        <v>3540</v>
      </c>
      <c r="I6811" s="135">
        <v>141</v>
      </c>
      <c r="J6811" s="135" t="s">
        <v>2155</v>
      </c>
      <c r="K6811" s="135" t="s">
        <v>2156</v>
      </c>
      <c r="L6811" s="135" t="s">
        <v>193</v>
      </c>
      <c r="M6811" s="135"/>
      <c r="N6811" s="137"/>
      <c r="O6811" s="121"/>
    </row>
    <row r="6812" spans="1:15" x14ac:dyDescent="0.25">
      <c r="A6812" s="139">
        <v>204</v>
      </c>
      <c r="B6812" s="135" t="s">
        <v>308</v>
      </c>
      <c r="C6812" s="134" t="s">
        <v>2102</v>
      </c>
      <c r="D6812" s="135">
        <v>8128</v>
      </c>
      <c r="E6812" s="135" t="s">
        <v>2325</v>
      </c>
      <c r="F6812" s="135">
        <v>1</v>
      </c>
      <c r="G6812" s="136">
        <v>121</v>
      </c>
      <c r="H6812" s="135" t="s">
        <v>3206</v>
      </c>
      <c r="I6812" s="135">
        <v>1953</v>
      </c>
      <c r="J6812" s="135" t="s">
        <v>2105</v>
      </c>
      <c r="K6812" s="135" t="s">
        <v>2106</v>
      </c>
      <c r="L6812" s="135" t="s">
        <v>193</v>
      </c>
      <c r="M6812" s="135"/>
      <c r="N6812" s="137"/>
      <c r="O6812" s="121"/>
    </row>
    <row r="6813" spans="1:15" x14ac:dyDescent="0.25">
      <c r="A6813" s="139">
        <v>204</v>
      </c>
      <c r="B6813" s="135" t="s">
        <v>308</v>
      </c>
      <c r="C6813" s="134" t="s">
        <v>2102</v>
      </c>
      <c r="D6813" s="135">
        <v>8129</v>
      </c>
      <c r="E6813" s="135" t="s">
        <v>2325</v>
      </c>
      <c r="F6813" s="135">
        <v>1</v>
      </c>
      <c r="G6813" s="140">
        <v>122</v>
      </c>
      <c r="H6813" s="135" t="s">
        <v>3208</v>
      </c>
      <c r="I6813" s="135">
        <v>64</v>
      </c>
      <c r="J6813" s="135" t="s">
        <v>2108</v>
      </c>
      <c r="K6813" s="135" t="s">
        <v>2109</v>
      </c>
      <c r="L6813" s="135" t="s">
        <v>193</v>
      </c>
      <c r="M6813" s="135"/>
      <c r="N6813" s="137"/>
      <c r="O6813" s="121"/>
    </row>
    <row r="6814" spans="1:15" x14ac:dyDescent="0.25">
      <c r="A6814" s="139">
        <v>204</v>
      </c>
      <c r="B6814" s="135" t="s">
        <v>308</v>
      </c>
      <c r="C6814" s="134" t="s">
        <v>2102</v>
      </c>
      <c r="D6814" s="135">
        <v>8130</v>
      </c>
      <c r="E6814" s="135" t="s">
        <v>2325</v>
      </c>
      <c r="F6814" s="135">
        <v>1</v>
      </c>
      <c r="G6814" s="140">
        <v>123</v>
      </c>
      <c r="H6814" s="135" t="s">
        <v>3541</v>
      </c>
      <c r="I6814" s="135">
        <v>68</v>
      </c>
      <c r="J6814" s="135" t="s">
        <v>2108</v>
      </c>
      <c r="K6814" s="135" t="s">
        <v>2109</v>
      </c>
      <c r="L6814" s="135" t="s">
        <v>193</v>
      </c>
      <c r="M6814" s="135"/>
      <c r="N6814" s="137"/>
      <c r="O6814" s="121"/>
    </row>
    <row r="6815" spans="1:15" x14ac:dyDescent="0.25">
      <c r="A6815" s="139">
        <v>204</v>
      </c>
      <c r="B6815" s="135" t="s">
        <v>308</v>
      </c>
      <c r="C6815" s="134" t="s">
        <v>2102</v>
      </c>
      <c r="D6815" s="135">
        <v>8131</v>
      </c>
      <c r="E6815" s="135" t="s">
        <v>2325</v>
      </c>
      <c r="F6815" s="135">
        <v>1</v>
      </c>
      <c r="G6815" s="140">
        <v>124</v>
      </c>
      <c r="H6815" s="135" t="s">
        <v>3542</v>
      </c>
      <c r="I6815" s="135">
        <v>188</v>
      </c>
      <c r="J6815" s="135" t="s">
        <v>2155</v>
      </c>
      <c r="K6815" s="135" t="s">
        <v>2156</v>
      </c>
      <c r="L6815" s="135" t="s">
        <v>193</v>
      </c>
      <c r="M6815" s="135"/>
      <c r="N6815" s="137"/>
      <c r="O6815" s="121"/>
    </row>
    <row r="6816" spans="1:15" x14ac:dyDescent="0.25">
      <c r="A6816" s="139">
        <v>204</v>
      </c>
      <c r="B6816" s="135" t="s">
        <v>308</v>
      </c>
      <c r="C6816" s="134" t="s">
        <v>2102</v>
      </c>
      <c r="D6816" s="135">
        <v>8132</v>
      </c>
      <c r="E6816" s="135" t="s">
        <v>2325</v>
      </c>
      <c r="F6816" s="135">
        <v>1</v>
      </c>
      <c r="G6816" s="136">
        <v>126</v>
      </c>
      <c r="H6816" s="135" t="s">
        <v>3544</v>
      </c>
      <c r="I6816" s="135">
        <v>876</v>
      </c>
      <c r="J6816" s="135" t="s">
        <v>2115</v>
      </c>
      <c r="K6816" s="135" t="s">
        <v>2116</v>
      </c>
      <c r="L6816" s="135" t="s">
        <v>2117</v>
      </c>
      <c r="M6816" s="135"/>
      <c r="N6816" s="137"/>
      <c r="O6816" s="121"/>
    </row>
    <row r="6817" spans="1:15" x14ac:dyDescent="0.25">
      <c r="A6817" s="139">
        <v>204</v>
      </c>
      <c r="B6817" s="135" t="s">
        <v>308</v>
      </c>
      <c r="C6817" s="134" t="s">
        <v>2102</v>
      </c>
      <c r="D6817" s="135">
        <v>8133</v>
      </c>
      <c r="E6817" s="135" t="s">
        <v>2325</v>
      </c>
      <c r="F6817" s="135">
        <v>1</v>
      </c>
      <c r="G6817" s="136">
        <v>127</v>
      </c>
      <c r="H6817" s="135" t="s">
        <v>3545</v>
      </c>
      <c r="I6817" s="135">
        <v>1121</v>
      </c>
      <c r="J6817" s="135" t="s">
        <v>2115</v>
      </c>
      <c r="K6817" s="135" t="s">
        <v>2116</v>
      </c>
      <c r="L6817" s="135" t="s">
        <v>2117</v>
      </c>
      <c r="M6817" s="135"/>
      <c r="N6817" s="137"/>
      <c r="O6817" s="121"/>
    </row>
    <row r="6818" spans="1:15" x14ac:dyDescent="0.25">
      <c r="A6818" s="139">
        <v>204</v>
      </c>
      <c r="B6818" s="135" t="s">
        <v>308</v>
      </c>
      <c r="C6818" s="134" t="s">
        <v>2102</v>
      </c>
      <c r="D6818" s="135">
        <v>8134</v>
      </c>
      <c r="E6818" s="135" t="s">
        <v>2325</v>
      </c>
      <c r="F6818" s="135">
        <v>1</v>
      </c>
      <c r="G6818" s="140">
        <v>128</v>
      </c>
      <c r="H6818" s="135" t="s">
        <v>3546</v>
      </c>
      <c r="I6818" s="135">
        <v>56</v>
      </c>
      <c r="J6818" s="135" t="s">
        <v>2105</v>
      </c>
      <c r="K6818" s="135" t="s">
        <v>2106</v>
      </c>
      <c r="L6818" s="135" t="s">
        <v>193</v>
      </c>
      <c r="M6818" s="135"/>
      <c r="N6818" s="137"/>
      <c r="O6818" s="121"/>
    </row>
    <row r="6819" spans="1:15" x14ac:dyDescent="0.25">
      <c r="A6819" s="139">
        <v>204</v>
      </c>
      <c r="B6819" s="135" t="s">
        <v>308</v>
      </c>
      <c r="C6819" s="134" t="s">
        <v>2102</v>
      </c>
      <c r="D6819" s="135">
        <v>8135</v>
      </c>
      <c r="E6819" s="135" t="s">
        <v>2325</v>
      </c>
      <c r="F6819" s="135">
        <v>1</v>
      </c>
      <c r="G6819" s="136">
        <v>129</v>
      </c>
      <c r="H6819" s="135" t="s">
        <v>3547</v>
      </c>
      <c r="I6819" s="135">
        <v>241</v>
      </c>
      <c r="J6819" s="135" t="s">
        <v>2108</v>
      </c>
      <c r="K6819" s="135" t="s">
        <v>2109</v>
      </c>
      <c r="L6819" s="135" t="s">
        <v>193</v>
      </c>
      <c r="M6819" s="135"/>
      <c r="N6819" s="137"/>
      <c r="O6819" s="121"/>
    </row>
    <row r="6820" spans="1:15" x14ac:dyDescent="0.25">
      <c r="A6820" s="139">
        <v>204</v>
      </c>
      <c r="B6820" s="135" t="s">
        <v>308</v>
      </c>
      <c r="C6820" s="134" t="s">
        <v>2102</v>
      </c>
      <c r="D6820" s="135">
        <v>8136</v>
      </c>
      <c r="E6820" s="135" t="s">
        <v>2325</v>
      </c>
      <c r="F6820" s="135">
        <v>1</v>
      </c>
      <c r="G6820" s="136">
        <v>130</v>
      </c>
      <c r="H6820" s="135" t="s">
        <v>3209</v>
      </c>
      <c r="I6820" s="135">
        <v>233</v>
      </c>
      <c r="J6820" s="135" t="s">
        <v>2108</v>
      </c>
      <c r="K6820" s="135" t="s">
        <v>2109</v>
      </c>
      <c r="L6820" s="135" t="s">
        <v>193</v>
      </c>
      <c r="M6820" s="135"/>
      <c r="N6820" s="137"/>
      <c r="O6820" s="121"/>
    </row>
    <row r="6821" spans="1:15" x14ac:dyDescent="0.25">
      <c r="A6821" s="139">
        <v>204</v>
      </c>
      <c r="B6821" s="135" t="s">
        <v>308</v>
      </c>
      <c r="C6821" s="134" t="s">
        <v>2102</v>
      </c>
      <c r="D6821" s="135">
        <v>8137</v>
      </c>
      <c r="E6821" s="135" t="s">
        <v>2325</v>
      </c>
      <c r="F6821" s="135">
        <v>1</v>
      </c>
      <c r="G6821" s="140">
        <v>131</v>
      </c>
      <c r="H6821" s="135" t="s">
        <v>3210</v>
      </c>
      <c r="I6821" s="135">
        <v>62</v>
      </c>
      <c r="J6821" s="135" t="s">
        <v>2105</v>
      </c>
      <c r="K6821" s="135" t="s">
        <v>2106</v>
      </c>
      <c r="L6821" s="135" t="s">
        <v>193</v>
      </c>
      <c r="M6821" s="135"/>
      <c r="N6821" s="137"/>
      <c r="O6821" s="121"/>
    </row>
    <row r="6822" spans="1:15" x14ac:dyDescent="0.25">
      <c r="A6822" s="139">
        <v>204</v>
      </c>
      <c r="B6822" s="135" t="s">
        <v>308</v>
      </c>
      <c r="C6822" s="134" t="s">
        <v>2102</v>
      </c>
      <c r="D6822" s="135">
        <v>8138</v>
      </c>
      <c r="E6822" s="135" t="s">
        <v>2325</v>
      </c>
      <c r="F6822" s="135">
        <v>1</v>
      </c>
      <c r="G6822" s="140">
        <v>132</v>
      </c>
      <c r="H6822" s="135" t="s">
        <v>3211</v>
      </c>
      <c r="I6822" s="135">
        <v>1056</v>
      </c>
      <c r="J6822" s="135" t="s">
        <v>2536</v>
      </c>
      <c r="K6822" s="135" t="s">
        <v>2537</v>
      </c>
      <c r="L6822" s="135" t="s">
        <v>191</v>
      </c>
      <c r="M6822" s="135"/>
      <c r="N6822" s="137"/>
      <c r="O6822" s="121"/>
    </row>
    <row r="6823" spans="1:15" x14ac:dyDescent="0.25">
      <c r="A6823" s="139">
        <v>204</v>
      </c>
      <c r="B6823" s="135" t="s">
        <v>308</v>
      </c>
      <c r="C6823" s="134" t="s">
        <v>2102</v>
      </c>
      <c r="D6823" s="135">
        <v>8139</v>
      </c>
      <c r="E6823" s="135" t="s">
        <v>2325</v>
      </c>
      <c r="F6823" s="135">
        <v>1</v>
      </c>
      <c r="G6823" s="136">
        <v>133</v>
      </c>
      <c r="H6823" s="135" t="s">
        <v>3212</v>
      </c>
      <c r="I6823" s="135">
        <v>77</v>
      </c>
      <c r="J6823" s="135" t="s">
        <v>2536</v>
      </c>
      <c r="K6823" s="135" t="s">
        <v>2544</v>
      </c>
      <c r="L6823" s="135" t="s">
        <v>193</v>
      </c>
      <c r="M6823" s="135"/>
      <c r="N6823" s="137"/>
      <c r="O6823" s="121"/>
    </row>
    <row r="6824" spans="1:15" x14ac:dyDescent="0.25">
      <c r="A6824" s="139">
        <v>204</v>
      </c>
      <c r="B6824" s="135" t="s">
        <v>308</v>
      </c>
      <c r="C6824" s="134" t="s">
        <v>2102</v>
      </c>
      <c r="D6824" s="135">
        <v>8140</v>
      </c>
      <c r="E6824" s="135" t="s">
        <v>2325</v>
      </c>
      <c r="F6824" s="135">
        <v>1</v>
      </c>
      <c r="G6824" s="140">
        <v>134</v>
      </c>
      <c r="H6824" s="135" t="s">
        <v>3213</v>
      </c>
      <c r="I6824" s="135">
        <v>67</v>
      </c>
      <c r="J6824" s="135" t="s">
        <v>2151</v>
      </c>
      <c r="K6824" s="135" t="s">
        <v>2152</v>
      </c>
      <c r="L6824" s="135" t="s">
        <v>193</v>
      </c>
      <c r="M6824" s="135"/>
      <c r="N6824" s="137"/>
      <c r="O6824" s="121"/>
    </row>
    <row r="6825" spans="1:15" x14ac:dyDescent="0.25">
      <c r="A6825" s="139">
        <v>204</v>
      </c>
      <c r="B6825" s="135" t="s">
        <v>308</v>
      </c>
      <c r="C6825" s="134" t="s">
        <v>2102</v>
      </c>
      <c r="D6825" s="135">
        <v>8141</v>
      </c>
      <c r="E6825" s="135" t="s">
        <v>2325</v>
      </c>
      <c r="F6825" s="135">
        <v>1</v>
      </c>
      <c r="G6825" s="136">
        <v>135</v>
      </c>
      <c r="H6825" s="135" t="s">
        <v>3214</v>
      </c>
      <c r="I6825" s="135">
        <v>27</v>
      </c>
      <c r="J6825" s="135" t="s">
        <v>2155</v>
      </c>
      <c r="K6825" s="135" t="s">
        <v>2156</v>
      </c>
      <c r="L6825" s="135" t="s">
        <v>193</v>
      </c>
      <c r="M6825" s="135"/>
      <c r="N6825" s="137"/>
      <c r="O6825" s="121"/>
    </row>
    <row r="6826" spans="1:15" x14ac:dyDescent="0.25">
      <c r="A6826" s="139">
        <v>204</v>
      </c>
      <c r="B6826" s="135" t="s">
        <v>308</v>
      </c>
      <c r="C6826" s="134" t="s">
        <v>2102</v>
      </c>
      <c r="D6826" s="135">
        <v>8142</v>
      </c>
      <c r="E6826" s="135" t="s">
        <v>2325</v>
      </c>
      <c r="F6826" s="135">
        <v>1</v>
      </c>
      <c r="G6826" s="140">
        <v>136</v>
      </c>
      <c r="H6826" s="135" t="s">
        <v>3215</v>
      </c>
      <c r="I6826" s="135">
        <v>106</v>
      </c>
      <c r="J6826" s="135" t="s">
        <v>2151</v>
      </c>
      <c r="K6826" s="135" t="s">
        <v>2152</v>
      </c>
      <c r="L6826" s="135" t="s">
        <v>193</v>
      </c>
      <c r="M6826" s="135"/>
      <c r="N6826" s="137"/>
      <c r="O6826" s="121"/>
    </row>
    <row r="6827" spans="1:15" x14ac:dyDescent="0.25">
      <c r="A6827" s="139">
        <v>204</v>
      </c>
      <c r="B6827" s="135" t="s">
        <v>308</v>
      </c>
      <c r="C6827" s="134" t="s">
        <v>2102</v>
      </c>
      <c r="D6827" s="135">
        <v>8143</v>
      </c>
      <c r="E6827" s="135" t="s">
        <v>2325</v>
      </c>
      <c r="F6827" s="135">
        <v>1</v>
      </c>
      <c r="G6827" s="140">
        <v>137</v>
      </c>
      <c r="H6827" s="135" t="s">
        <v>3216</v>
      </c>
      <c r="I6827" s="135">
        <v>136</v>
      </c>
      <c r="J6827" s="135" t="s">
        <v>2108</v>
      </c>
      <c r="K6827" s="135" t="s">
        <v>2109</v>
      </c>
      <c r="L6827" s="135" t="s">
        <v>193</v>
      </c>
      <c r="M6827" s="135"/>
      <c r="N6827" s="137"/>
      <c r="O6827" s="121"/>
    </row>
    <row r="6828" spans="1:15" x14ac:dyDescent="0.25">
      <c r="A6828" s="139">
        <v>204</v>
      </c>
      <c r="B6828" s="135" t="s">
        <v>308</v>
      </c>
      <c r="C6828" s="134" t="s">
        <v>2102</v>
      </c>
      <c r="D6828" s="135">
        <v>8144</v>
      </c>
      <c r="E6828" s="135" t="s">
        <v>2325</v>
      </c>
      <c r="F6828" s="135">
        <v>1</v>
      </c>
      <c r="G6828" s="136">
        <v>138</v>
      </c>
      <c r="H6828" s="135" t="s">
        <v>4405</v>
      </c>
      <c r="I6828" s="135">
        <v>82</v>
      </c>
      <c r="J6828" s="135" t="s">
        <v>2108</v>
      </c>
      <c r="K6828" s="135" t="s">
        <v>2109</v>
      </c>
      <c r="L6828" s="135" t="s">
        <v>193</v>
      </c>
      <c r="M6828" s="135"/>
      <c r="N6828" s="137"/>
      <c r="O6828" s="121"/>
    </row>
    <row r="6829" spans="1:15" x14ac:dyDescent="0.25">
      <c r="A6829" s="139">
        <v>204</v>
      </c>
      <c r="B6829" s="135" t="s">
        <v>308</v>
      </c>
      <c r="C6829" s="134" t="s">
        <v>2102</v>
      </c>
      <c r="D6829" s="135">
        <v>8145</v>
      </c>
      <c r="E6829" s="135" t="s">
        <v>2325</v>
      </c>
      <c r="F6829" s="135">
        <v>1</v>
      </c>
      <c r="G6829" s="140">
        <v>139</v>
      </c>
      <c r="H6829" s="135" t="s">
        <v>4406</v>
      </c>
      <c r="I6829" s="135">
        <v>268</v>
      </c>
      <c r="J6829" s="135" t="s">
        <v>2112</v>
      </c>
      <c r="K6829" s="135" t="s">
        <v>2113</v>
      </c>
      <c r="L6829" s="135" t="s">
        <v>194</v>
      </c>
      <c r="M6829" s="135"/>
      <c r="N6829" s="137"/>
      <c r="O6829" s="121"/>
    </row>
    <row r="6830" spans="1:15" x14ac:dyDescent="0.25">
      <c r="A6830" s="139">
        <v>204</v>
      </c>
      <c r="B6830" s="135" t="s">
        <v>308</v>
      </c>
      <c r="C6830" s="134" t="s">
        <v>2102</v>
      </c>
      <c r="D6830" s="135">
        <v>8146</v>
      </c>
      <c r="E6830" s="135" t="s">
        <v>2325</v>
      </c>
      <c r="F6830" s="135">
        <v>1</v>
      </c>
      <c r="G6830" s="140">
        <v>140</v>
      </c>
      <c r="H6830" s="135" t="s">
        <v>4407</v>
      </c>
      <c r="I6830" s="135">
        <v>268</v>
      </c>
      <c r="J6830" s="135" t="s">
        <v>2105</v>
      </c>
      <c r="K6830" s="135" t="s">
        <v>2106</v>
      </c>
      <c r="L6830" s="135" t="s">
        <v>193</v>
      </c>
      <c r="M6830" s="135"/>
      <c r="N6830" s="137"/>
      <c r="O6830" s="121"/>
    </row>
    <row r="6831" spans="1:15" x14ac:dyDescent="0.25">
      <c r="A6831" s="139">
        <v>204</v>
      </c>
      <c r="B6831" s="135" t="s">
        <v>308</v>
      </c>
      <c r="C6831" s="134" t="s">
        <v>2102</v>
      </c>
      <c r="D6831" s="135">
        <v>8147</v>
      </c>
      <c r="E6831" s="135" t="s">
        <v>2325</v>
      </c>
      <c r="F6831" s="135">
        <v>1</v>
      </c>
      <c r="G6831" s="140">
        <v>141</v>
      </c>
      <c r="H6831" s="135" t="s">
        <v>4408</v>
      </c>
      <c r="I6831" s="135">
        <v>5729</v>
      </c>
      <c r="J6831" s="135" t="s">
        <v>2538</v>
      </c>
      <c r="K6831" s="135" t="s">
        <v>2539</v>
      </c>
      <c r="L6831" s="135" t="s">
        <v>191</v>
      </c>
      <c r="M6831" s="135"/>
      <c r="N6831" s="137"/>
      <c r="O6831" s="121"/>
    </row>
    <row r="6832" spans="1:15" x14ac:dyDescent="0.25">
      <c r="A6832" s="139">
        <v>204</v>
      </c>
      <c r="B6832" s="135" t="s">
        <v>308</v>
      </c>
      <c r="C6832" s="134" t="s">
        <v>2102</v>
      </c>
      <c r="D6832" s="135">
        <v>8148</v>
      </c>
      <c r="E6832" s="135" t="s">
        <v>2325</v>
      </c>
      <c r="F6832" s="135">
        <v>1</v>
      </c>
      <c r="G6832" s="136">
        <v>142</v>
      </c>
      <c r="H6832" s="135" t="s">
        <v>4852</v>
      </c>
      <c r="I6832" s="135">
        <v>230</v>
      </c>
      <c r="J6832" s="135" t="s">
        <v>2536</v>
      </c>
      <c r="K6832" s="135" t="s">
        <v>2544</v>
      </c>
      <c r="L6832" s="135" t="s">
        <v>193</v>
      </c>
      <c r="M6832" s="135"/>
      <c r="N6832" s="137"/>
      <c r="O6832" s="121"/>
    </row>
    <row r="6833" spans="1:15" x14ac:dyDescent="0.25">
      <c r="A6833" s="139">
        <v>204</v>
      </c>
      <c r="B6833" s="135" t="s">
        <v>308</v>
      </c>
      <c r="C6833" s="134" t="s">
        <v>2102</v>
      </c>
      <c r="D6833" s="135">
        <v>8149</v>
      </c>
      <c r="E6833" s="135" t="s">
        <v>2325</v>
      </c>
      <c r="F6833" s="135">
        <v>1</v>
      </c>
      <c r="G6833" s="140">
        <v>143</v>
      </c>
      <c r="H6833" s="135" t="s">
        <v>4853</v>
      </c>
      <c r="I6833" s="135">
        <v>1012</v>
      </c>
      <c r="J6833" s="135" t="s">
        <v>2155</v>
      </c>
      <c r="K6833" s="135" t="s">
        <v>2156</v>
      </c>
      <c r="L6833" s="135" t="s">
        <v>193</v>
      </c>
      <c r="M6833" s="135"/>
      <c r="N6833" s="137"/>
      <c r="O6833" s="121"/>
    </row>
    <row r="6834" spans="1:15" x14ac:dyDescent="0.25">
      <c r="A6834" s="139">
        <v>204</v>
      </c>
      <c r="B6834" s="135" t="s">
        <v>308</v>
      </c>
      <c r="C6834" s="134" t="s">
        <v>2102</v>
      </c>
      <c r="D6834" s="135">
        <v>8150</v>
      </c>
      <c r="E6834" s="135" t="s">
        <v>2325</v>
      </c>
      <c r="F6834" s="135">
        <v>1</v>
      </c>
      <c r="G6834" s="136">
        <v>145</v>
      </c>
      <c r="H6834" s="135" t="s">
        <v>4008</v>
      </c>
      <c r="I6834" s="135">
        <v>6</v>
      </c>
      <c r="J6834" s="135" t="s">
        <v>2155</v>
      </c>
      <c r="K6834" s="135" t="s">
        <v>2156</v>
      </c>
      <c r="L6834" s="135" t="s">
        <v>193</v>
      </c>
      <c r="M6834" s="135"/>
      <c r="N6834" s="137"/>
      <c r="O6834" s="121"/>
    </row>
    <row r="6835" spans="1:15" x14ac:dyDescent="0.25">
      <c r="A6835" s="139">
        <v>204</v>
      </c>
      <c r="B6835" s="135" t="s">
        <v>308</v>
      </c>
      <c r="C6835" s="134" t="s">
        <v>2102</v>
      </c>
      <c r="D6835" s="135">
        <v>8151</v>
      </c>
      <c r="E6835" s="135" t="s">
        <v>2325</v>
      </c>
      <c r="F6835" s="135">
        <v>1</v>
      </c>
      <c r="G6835" s="140">
        <v>146</v>
      </c>
      <c r="H6835" s="135" t="s">
        <v>4854</v>
      </c>
      <c r="I6835" s="135">
        <v>75</v>
      </c>
      <c r="J6835" s="135" t="s">
        <v>2108</v>
      </c>
      <c r="K6835" s="135" t="s">
        <v>2109</v>
      </c>
      <c r="L6835" s="135" t="s">
        <v>193</v>
      </c>
      <c r="M6835" s="135"/>
      <c r="N6835" s="137"/>
      <c r="O6835" s="121"/>
    </row>
    <row r="6836" spans="1:15" x14ac:dyDescent="0.25">
      <c r="A6836" s="139">
        <v>204</v>
      </c>
      <c r="B6836" s="135" t="s">
        <v>308</v>
      </c>
      <c r="C6836" s="134" t="s">
        <v>2102</v>
      </c>
      <c r="D6836" s="135">
        <v>8152</v>
      </c>
      <c r="E6836" s="135" t="s">
        <v>2325</v>
      </c>
      <c r="F6836" s="135">
        <v>1</v>
      </c>
      <c r="G6836" s="140">
        <v>147</v>
      </c>
      <c r="H6836" s="135" t="s">
        <v>4855</v>
      </c>
      <c r="I6836" s="135">
        <v>183</v>
      </c>
      <c r="J6836" s="135" t="s">
        <v>2105</v>
      </c>
      <c r="K6836" s="135" t="s">
        <v>2106</v>
      </c>
      <c r="L6836" s="135" t="s">
        <v>193</v>
      </c>
      <c r="M6836" s="135"/>
      <c r="N6836" s="137"/>
      <c r="O6836" s="121"/>
    </row>
    <row r="6837" spans="1:15" x14ac:dyDescent="0.25">
      <c r="A6837" s="139">
        <v>204</v>
      </c>
      <c r="B6837" s="135" t="s">
        <v>308</v>
      </c>
      <c r="C6837" s="134" t="s">
        <v>2102</v>
      </c>
      <c r="D6837" s="135">
        <v>8153</v>
      </c>
      <c r="E6837" s="135" t="s">
        <v>2325</v>
      </c>
      <c r="F6837" s="135">
        <v>1</v>
      </c>
      <c r="G6837" s="140">
        <v>148</v>
      </c>
      <c r="H6837" s="135" t="s">
        <v>4856</v>
      </c>
      <c r="I6837" s="135">
        <v>114</v>
      </c>
      <c r="J6837" s="135" t="s">
        <v>2112</v>
      </c>
      <c r="K6837" s="135" t="s">
        <v>2113</v>
      </c>
      <c r="L6837" s="135" t="s">
        <v>194</v>
      </c>
      <c r="M6837" s="135"/>
      <c r="N6837" s="137"/>
      <c r="O6837" s="121"/>
    </row>
    <row r="6838" spans="1:15" x14ac:dyDescent="0.25">
      <c r="A6838" s="139">
        <v>204</v>
      </c>
      <c r="B6838" s="135" t="s">
        <v>308</v>
      </c>
      <c r="C6838" s="134" t="s">
        <v>2102</v>
      </c>
      <c r="D6838" s="135">
        <v>8154</v>
      </c>
      <c r="E6838" s="135" t="s">
        <v>2325</v>
      </c>
      <c r="F6838" s="135">
        <v>1</v>
      </c>
      <c r="G6838" s="140">
        <v>149</v>
      </c>
      <c r="H6838" s="135" t="s">
        <v>4857</v>
      </c>
      <c r="I6838" s="135">
        <v>83</v>
      </c>
      <c r="J6838" s="135" t="s">
        <v>2108</v>
      </c>
      <c r="K6838" s="135" t="s">
        <v>2109</v>
      </c>
      <c r="L6838" s="135" t="s">
        <v>193</v>
      </c>
      <c r="M6838" s="135"/>
      <c r="N6838" s="137"/>
      <c r="O6838" s="121"/>
    </row>
    <row r="6839" spans="1:15" x14ac:dyDescent="0.25">
      <c r="A6839" s="139">
        <v>204</v>
      </c>
      <c r="B6839" s="135" t="s">
        <v>308</v>
      </c>
      <c r="C6839" s="134" t="s">
        <v>2102</v>
      </c>
      <c r="D6839" s="135">
        <v>8155</v>
      </c>
      <c r="E6839" s="135" t="s">
        <v>2325</v>
      </c>
      <c r="F6839" s="135">
        <v>1</v>
      </c>
      <c r="G6839" s="136">
        <v>150</v>
      </c>
      <c r="H6839" s="135" t="s">
        <v>4858</v>
      </c>
      <c r="I6839" s="135">
        <v>640</v>
      </c>
      <c r="J6839" s="135" t="s">
        <v>2536</v>
      </c>
      <c r="K6839" s="135" t="s">
        <v>2537</v>
      </c>
      <c r="L6839" s="135" t="s">
        <v>191</v>
      </c>
      <c r="M6839" s="135"/>
      <c r="N6839" s="137"/>
      <c r="O6839" s="121"/>
    </row>
    <row r="6840" spans="1:15" x14ac:dyDescent="0.25">
      <c r="A6840" s="139">
        <v>204</v>
      </c>
      <c r="B6840" s="135" t="s">
        <v>308</v>
      </c>
      <c r="C6840" s="134" t="s">
        <v>2102</v>
      </c>
      <c r="D6840" s="135">
        <v>8156</v>
      </c>
      <c r="E6840" s="135" t="s">
        <v>2325</v>
      </c>
      <c r="F6840" s="135">
        <v>1</v>
      </c>
      <c r="G6840" s="136">
        <v>151</v>
      </c>
      <c r="H6840" s="135" t="s">
        <v>3217</v>
      </c>
      <c r="I6840" s="135">
        <v>203</v>
      </c>
      <c r="J6840" s="135" t="s">
        <v>2112</v>
      </c>
      <c r="K6840" s="135" t="s">
        <v>2113</v>
      </c>
      <c r="L6840" s="135" t="s">
        <v>194</v>
      </c>
      <c r="M6840" s="135"/>
      <c r="N6840" s="137"/>
      <c r="O6840" s="121"/>
    </row>
    <row r="6841" spans="1:15" x14ac:dyDescent="0.25">
      <c r="A6841" s="139">
        <v>204</v>
      </c>
      <c r="B6841" s="135" t="s">
        <v>308</v>
      </c>
      <c r="C6841" s="134" t="s">
        <v>2102</v>
      </c>
      <c r="D6841" s="135">
        <v>8157</v>
      </c>
      <c r="E6841" s="135" t="s">
        <v>2325</v>
      </c>
      <c r="F6841" s="135">
        <v>1</v>
      </c>
      <c r="G6841" s="136">
        <v>152</v>
      </c>
      <c r="H6841" s="135" t="s">
        <v>3218</v>
      </c>
      <c r="I6841" s="135">
        <v>122</v>
      </c>
      <c r="J6841" s="135" t="s">
        <v>2105</v>
      </c>
      <c r="K6841" s="135" t="s">
        <v>2106</v>
      </c>
      <c r="L6841" s="135" t="s">
        <v>193</v>
      </c>
      <c r="M6841" s="135"/>
      <c r="N6841" s="137"/>
      <c r="O6841" s="121"/>
    </row>
    <row r="6842" spans="1:15" x14ac:dyDescent="0.25">
      <c r="A6842" s="139">
        <v>204</v>
      </c>
      <c r="B6842" s="135" t="s">
        <v>308</v>
      </c>
      <c r="C6842" s="134" t="s">
        <v>2102</v>
      </c>
      <c r="D6842" s="135">
        <v>8158</v>
      </c>
      <c r="E6842" s="135" t="s">
        <v>2335</v>
      </c>
      <c r="F6842" s="135">
        <v>1</v>
      </c>
      <c r="G6842" s="136">
        <v>101</v>
      </c>
      <c r="H6842" s="135" t="s">
        <v>4372</v>
      </c>
      <c r="I6842" s="135">
        <v>2185</v>
      </c>
      <c r="J6842" s="135" t="s">
        <v>2105</v>
      </c>
      <c r="K6842" s="135" t="s">
        <v>2106</v>
      </c>
      <c r="L6842" s="135" t="s">
        <v>193</v>
      </c>
      <c r="M6842" s="135"/>
      <c r="N6842" s="137"/>
      <c r="O6842" s="121"/>
    </row>
    <row r="6843" spans="1:15" x14ac:dyDescent="0.25">
      <c r="A6843" s="139">
        <v>204</v>
      </c>
      <c r="B6843" s="135" t="s">
        <v>308</v>
      </c>
      <c r="C6843" s="134" t="s">
        <v>2102</v>
      </c>
      <c r="D6843" s="135">
        <v>8159</v>
      </c>
      <c r="E6843" s="135" t="s">
        <v>2335</v>
      </c>
      <c r="F6843" s="135">
        <v>1</v>
      </c>
      <c r="G6843" s="136">
        <v>102</v>
      </c>
      <c r="H6843" s="135" t="s">
        <v>2580</v>
      </c>
      <c r="I6843" s="135">
        <v>170</v>
      </c>
      <c r="J6843" s="135" t="s">
        <v>2155</v>
      </c>
      <c r="K6843" s="135" t="s">
        <v>2156</v>
      </c>
      <c r="L6843" s="135" t="s">
        <v>193</v>
      </c>
      <c r="M6843" s="135"/>
      <c r="N6843" s="137"/>
      <c r="O6843" s="121"/>
    </row>
    <row r="6844" spans="1:15" x14ac:dyDescent="0.25">
      <c r="A6844" s="139">
        <v>204</v>
      </c>
      <c r="B6844" s="135" t="s">
        <v>308</v>
      </c>
      <c r="C6844" s="134" t="s">
        <v>2102</v>
      </c>
      <c r="D6844" s="135">
        <v>8160</v>
      </c>
      <c r="E6844" s="135" t="s">
        <v>2335</v>
      </c>
      <c r="F6844" s="135">
        <v>1</v>
      </c>
      <c r="G6844" s="136">
        <v>103</v>
      </c>
      <c r="H6844" s="135" t="s">
        <v>4377</v>
      </c>
      <c r="I6844" s="135">
        <v>278</v>
      </c>
      <c r="J6844" s="135" t="s">
        <v>2155</v>
      </c>
      <c r="K6844" s="135" t="s">
        <v>2156</v>
      </c>
      <c r="L6844" s="135" t="s">
        <v>193</v>
      </c>
      <c r="M6844" s="135"/>
      <c r="N6844" s="137"/>
      <c r="O6844" s="121"/>
    </row>
    <row r="6845" spans="1:15" x14ac:dyDescent="0.25">
      <c r="A6845" s="139">
        <v>204</v>
      </c>
      <c r="B6845" s="135" t="s">
        <v>308</v>
      </c>
      <c r="C6845" s="134" t="s">
        <v>2102</v>
      </c>
      <c r="D6845" s="135">
        <v>8161</v>
      </c>
      <c r="E6845" s="135" t="s">
        <v>2335</v>
      </c>
      <c r="F6845" s="135">
        <v>1</v>
      </c>
      <c r="G6845" s="136">
        <v>104</v>
      </c>
      <c r="H6845" s="135" t="s">
        <v>2583</v>
      </c>
      <c r="I6845" s="135">
        <v>755</v>
      </c>
      <c r="J6845" s="135" t="s">
        <v>2115</v>
      </c>
      <c r="K6845" s="135" t="s">
        <v>2116</v>
      </c>
      <c r="L6845" s="135" t="s">
        <v>2117</v>
      </c>
      <c r="M6845" s="135"/>
      <c r="N6845" s="137"/>
      <c r="O6845" s="121"/>
    </row>
    <row r="6846" spans="1:15" x14ac:dyDescent="0.25">
      <c r="A6846" s="139">
        <v>204</v>
      </c>
      <c r="B6846" s="135" t="s">
        <v>308</v>
      </c>
      <c r="C6846" s="134" t="s">
        <v>2102</v>
      </c>
      <c r="D6846" s="135">
        <v>8162</v>
      </c>
      <c r="E6846" s="135" t="s">
        <v>2335</v>
      </c>
      <c r="F6846" s="135">
        <v>1</v>
      </c>
      <c r="G6846" s="136">
        <v>105</v>
      </c>
      <c r="H6846" s="135" t="s">
        <v>2584</v>
      </c>
      <c r="I6846" s="135">
        <v>85</v>
      </c>
      <c r="J6846" s="135" t="s">
        <v>2151</v>
      </c>
      <c r="K6846" s="135" t="s">
        <v>2152</v>
      </c>
      <c r="L6846" s="135" t="s">
        <v>193</v>
      </c>
      <c r="M6846" s="135"/>
      <c r="N6846" s="137"/>
      <c r="O6846" s="121"/>
    </row>
    <row r="6847" spans="1:15" x14ac:dyDescent="0.25">
      <c r="A6847" s="139">
        <v>204</v>
      </c>
      <c r="B6847" s="135" t="s">
        <v>308</v>
      </c>
      <c r="C6847" s="134" t="s">
        <v>2102</v>
      </c>
      <c r="D6847" s="135">
        <v>8163</v>
      </c>
      <c r="E6847" s="135" t="s">
        <v>2335</v>
      </c>
      <c r="F6847" s="135">
        <v>1</v>
      </c>
      <c r="G6847" s="136">
        <v>106</v>
      </c>
      <c r="H6847" s="135" t="s">
        <v>2585</v>
      </c>
      <c r="I6847" s="135">
        <v>87</v>
      </c>
      <c r="J6847" s="135" t="s">
        <v>2151</v>
      </c>
      <c r="K6847" s="135" t="s">
        <v>2152</v>
      </c>
      <c r="L6847" s="135" t="s">
        <v>193</v>
      </c>
      <c r="M6847" s="135"/>
      <c r="N6847" s="137"/>
      <c r="O6847" s="121"/>
    </row>
    <row r="6848" spans="1:15" x14ac:dyDescent="0.25">
      <c r="A6848" s="139">
        <v>204</v>
      </c>
      <c r="B6848" s="135" t="s">
        <v>308</v>
      </c>
      <c r="C6848" s="134" t="s">
        <v>2102</v>
      </c>
      <c r="D6848" s="135">
        <v>8164</v>
      </c>
      <c r="E6848" s="135" t="s">
        <v>2335</v>
      </c>
      <c r="F6848" s="135">
        <v>1</v>
      </c>
      <c r="G6848" s="136">
        <v>107</v>
      </c>
      <c r="H6848" s="135" t="s">
        <v>2586</v>
      </c>
      <c r="I6848" s="135">
        <v>763</v>
      </c>
      <c r="J6848" s="135" t="s">
        <v>2115</v>
      </c>
      <c r="K6848" s="135" t="s">
        <v>2116</v>
      </c>
      <c r="L6848" s="135" t="s">
        <v>2117</v>
      </c>
      <c r="M6848" s="135"/>
      <c r="N6848" s="137"/>
      <c r="O6848" s="121"/>
    </row>
    <row r="6849" spans="1:15" x14ac:dyDescent="0.25">
      <c r="A6849" s="139">
        <v>204</v>
      </c>
      <c r="B6849" s="135" t="s">
        <v>308</v>
      </c>
      <c r="C6849" s="134" t="s">
        <v>2102</v>
      </c>
      <c r="D6849" s="135">
        <v>8165</v>
      </c>
      <c r="E6849" s="135" t="s">
        <v>2335</v>
      </c>
      <c r="F6849" s="135">
        <v>1</v>
      </c>
      <c r="G6849" s="136">
        <v>108</v>
      </c>
      <c r="H6849" s="135" t="s">
        <v>2587</v>
      </c>
      <c r="I6849" s="135">
        <v>454</v>
      </c>
      <c r="J6849" s="135" t="s">
        <v>2108</v>
      </c>
      <c r="K6849" s="135" t="s">
        <v>2109</v>
      </c>
      <c r="L6849" s="135" t="s">
        <v>193</v>
      </c>
      <c r="M6849" s="135"/>
      <c r="N6849" s="137"/>
      <c r="O6849" s="121"/>
    </row>
    <row r="6850" spans="1:15" x14ac:dyDescent="0.25">
      <c r="A6850" s="139">
        <v>204</v>
      </c>
      <c r="B6850" s="135" t="s">
        <v>308</v>
      </c>
      <c r="C6850" s="134" t="s">
        <v>2102</v>
      </c>
      <c r="D6850" s="135">
        <v>8166</v>
      </c>
      <c r="E6850" s="135" t="s">
        <v>2335</v>
      </c>
      <c r="F6850" s="135">
        <v>1</v>
      </c>
      <c r="G6850" s="136">
        <v>109</v>
      </c>
      <c r="H6850" s="135" t="s">
        <v>2590</v>
      </c>
      <c r="I6850" s="135">
        <v>148</v>
      </c>
      <c r="J6850" s="135" t="s">
        <v>2105</v>
      </c>
      <c r="K6850" s="135" t="s">
        <v>2106</v>
      </c>
      <c r="L6850" s="135" t="s">
        <v>193</v>
      </c>
      <c r="M6850" s="135"/>
      <c r="N6850" s="137"/>
      <c r="O6850" s="121"/>
    </row>
    <row r="6851" spans="1:15" x14ac:dyDescent="0.25">
      <c r="A6851" s="139">
        <v>204</v>
      </c>
      <c r="B6851" s="135" t="s">
        <v>308</v>
      </c>
      <c r="C6851" s="134" t="s">
        <v>2102</v>
      </c>
      <c r="D6851" s="135">
        <v>8167</v>
      </c>
      <c r="E6851" s="135" t="s">
        <v>2335</v>
      </c>
      <c r="F6851" s="135">
        <v>1</v>
      </c>
      <c r="G6851" s="136">
        <v>110</v>
      </c>
      <c r="H6851" s="135" t="s">
        <v>2591</v>
      </c>
      <c r="I6851" s="135">
        <v>85</v>
      </c>
      <c r="J6851" s="135" t="s">
        <v>2105</v>
      </c>
      <c r="K6851" s="135" t="s">
        <v>2106</v>
      </c>
      <c r="L6851" s="135" t="s">
        <v>193</v>
      </c>
      <c r="M6851" s="135"/>
      <c r="N6851" s="137"/>
      <c r="O6851" s="121"/>
    </row>
    <row r="6852" spans="1:15" x14ac:dyDescent="0.25">
      <c r="A6852" s="139">
        <v>204</v>
      </c>
      <c r="B6852" s="135" t="s">
        <v>308</v>
      </c>
      <c r="C6852" s="134" t="s">
        <v>2102</v>
      </c>
      <c r="D6852" s="135">
        <v>8168</v>
      </c>
      <c r="E6852" s="135" t="s">
        <v>2335</v>
      </c>
      <c r="F6852" s="135">
        <v>1</v>
      </c>
      <c r="G6852" s="136">
        <v>111</v>
      </c>
      <c r="H6852" s="135" t="s">
        <v>2594</v>
      </c>
      <c r="I6852" s="135">
        <v>745</v>
      </c>
      <c r="J6852" s="135" t="s">
        <v>2115</v>
      </c>
      <c r="K6852" s="135" t="s">
        <v>2116</v>
      </c>
      <c r="L6852" s="135" t="s">
        <v>2117</v>
      </c>
      <c r="M6852" s="135"/>
      <c r="N6852" s="137"/>
      <c r="O6852" s="121"/>
    </row>
    <row r="6853" spans="1:15" x14ac:dyDescent="0.25">
      <c r="A6853" s="139">
        <v>204</v>
      </c>
      <c r="B6853" s="135" t="s">
        <v>308</v>
      </c>
      <c r="C6853" s="134" t="s">
        <v>2102</v>
      </c>
      <c r="D6853" s="135">
        <v>8169</v>
      </c>
      <c r="E6853" s="135" t="s">
        <v>2335</v>
      </c>
      <c r="F6853" s="135">
        <v>1</v>
      </c>
      <c r="G6853" s="136">
        <v>112</v>
      </c>
      <c r="H6853" s="135" t="s">
        <v>2599</v>
      </c>
      <c r="I6853" s="135">
        <v>756</v>
      </c>
      <c r="J6853" s="135" t="s">
        <v>2115</v>
      </c>
      <c r="K6853" s="135" t="s">
        <v>2116</v>
      </c>
      <c r="L6853" s="135" t="s">
        <v>2117</v>
      </c>
      <c r="M6853" s="135"/>
      <c r="N6853" s="137"/>
      <c r="O6853" s="121"/>
    </row>
    <row r="6854" spans="1:15" x14ac:dyDescent="0.25">
      <c r="A6854" s="139">
        <v>204</v>
      </c>
      <c r="B6854" s="135" t="s">
        <v>308</v>
      </c>
      <c r="C6854" s="134" t="s">
        <v>2102</v>
      </c>
      <c r="D6854" s="135">
        <v>8170</v>
      </c>
      <c r="E6854" s="135" t="s">
        <v>2335</v>
      </c>
      <c r="F6854" s="135">
        <v>1</v>
      </c>
      <c r="G6854" s="136">
        <v>113</v>
      </c>
      <c r="H6854" s="135" t="s">
        <v>2602</v>
      </c>
      <c r="I6854" s="135">
        <v>747</v>
      </c>
      <c r="J6854" s="135" t="s">
        <v>2115</v>
      </c>
      <c r="K6854" s="135" t="s">
        <v>2116</v>
      </c>
      <c r="L6854" s="135" t="s">
        <v>2117</v>
      </c>
      <c r="M6854" s="135"/>
      <c r="N6854" s="137"/>
      <c r="O6854" s="121"/>
    </row>
    <row r="6855" spans="1:15" x14ac:dyDescent="0.25">
      <c r="A6855" s="139">
        <v>204</v>
      </c>
      <c r="B6855" s="135" t="s">
        <v>308</v>
      </c>
      <c r="C6855" s="134" t="s">
        <v>2102</v>
      </c>
      <c r="D6855" s="135">
        <v>8171</v>
      </c>
      <c r="E6855" s="135" t="s">
        <v>2335</v>
      </c>
      <c r="F6855" s="135">
        <v>1</v>
      </c>
      <c r="G6855" s="136">
        <v>114</v>
      </c>
      <c r="H6855" s="135" t="s">
        <v>2603</v>
      </c>
      <c r="I6855" s="135">
        <v>748</v>
      </c>
      <c r="J6855" s="135" t="s">
        <v>2115</v>
      </c>
      <c r="K6855" s="135" t="s">
        <v>2116</v>
      </c>
      <c r="L6855" s="135" t="s">
        <v>2117</v>
      </c>
      <c r="M6855" s="135"/>
      <c r="N6855" s="137"/>
      <c r="O6855" s="121"/>
    </row>
    <row r="6856" spans="1:15" x14ac:dyDescent="0.25">
      <c r="A6856" s="139">
        <v>204</v>
      </c>
      <c r="B6856" s="135" t="s">
        <v>308</v>
      </c>
      <c r="C6856" s="134" t="s">
        <v>2102</v>
      </c>
      <c r="D6856" s="135">
        <v>8172</v>
      </c>
      <c r="E6856" s="135" t="s">
        <v>2335</v>
      </c>
      <c r="F6856" s="135">
        <v>1</v>
      </c>
      <c r="G6856" s="136">
        <v>115</v>
      </c>
      <c r="H6856" s="135" t="s">
        <v>2604</v>
      </c>
      <c r="I6856" s="135">
        <v>749</v>
      </c>
      <c r="J6856" s="135" t="s">
        <v>2115</v>
      </c>
      <c r="K6856" s="135" t="s">
        <v>2113</v>
      </c>
      <c r="L6856" s="135" t="s">
        <v>194</v>
      </c>
      <c r="M6856" s="135"/>
      <c r="N6856" s="137"/>
      <c r="O6856" s="121"/>
    </row>
    <row r="6857" spans="1:15" x14ac:dyDescent="0.25">
      <c r="A6857" s="139">
        <v>204</v>
      </c>
      <c r="B6857" s="135" t="s">
        <v>308</v>
      </c>
      <c r="C6857" s="134" t="s">
        <v>2102</v>
      </c>
      <c r="D6857" s="135">
        <v>8173</v>
      </c>
      <c r="E6857" s="135" t="s">
        <v>2335</v>
      </c>
      <c r="F6857" s="135">
        <v>1</v>
      </c>
      <c r="G6857" s="136">
        <v>116</v>
      </c>
      <c r="H6857" s="135" t="s">
        <v>2605</v>
      </c>
      <c r="I6857" s="135">
        <v>762</v>
      </c>
      <c r="J6857" s="135" t="s">
        <v>2115</v>
      </c>
      <c r="K6857" s="135" t="s">
        <v>2113</v>
      </c>
      <c r="L6857" s="135" t="s">
        <v>194</v>
      </c>
      <c r="M6857" s="135"/>
      <c r="N6857" s="137"/>
      <c r="O6857" s="121"/>
    </row>
    <row r="6858" spans="1:15" x14ac:dyDescent="0.25">
      <c r="A6858" s="139">
        <v>204</v>
      </c>
      <c r="B6858" s="135" t="s">
        <v>308</v>
      </c>
      <c r="C6858" s="134" t="s">
        <v>2102</v>
      </c>
      <c r="D6858" s="135">
        <v>8174</v>
      </c>
      <c r="E6858" s="135" t="s">
        <v>2335</v>
      </c>
      <c r="F6858" s="135">
        <v>1</v>
      </c>
      <c r="G6858" s="136">
        <v>117</v>
      </c>
      <c r="H6858" s="135" t="s">
        <v>2606</v>
      </c>
      <c r="I6858" s="135">
        <v>92</v>
      </c>
      <c r="J6858" s="135" t="s">
        <v>2105</v>
      </c>
      <c r="K6858" s="135" t="s">
        <v>2106</v>
      </c>
      <c r="L6858" s="135" t="s">
        <v>193</v>
      </c>
      <c r="M6858" s="135"/>
      <c r="N6858" s="137"/>
      <c r="O6858" s="121"/>
    </row>
    <row r="6859" spans="1:15" x14ac:dyDescent="0.25">
      <c r="A6859" s="139">
        <v>204</v>
      </c>
      <c r="B6859" s="135" t="s">
        <v>308</v>
      </c>
      <c r="C6859" s="134" t="s">
        <v>2102</v>
      </c>
      <c r="D6859" s="135">
        <v>8175</v>
      </c>
      <c r="E6859" s="135" t="s">
        <v>2335</v>
      </c>
      <c r="F6859" s="135">
        <v>2</v>
      </c>
      <c r="G6859" s="136" t="s">
        <v>2843</v>
      </c>
      <c r="H6859" s="135" t="s">
        <v>4859</v>
      </c>
      <c r="I6859" s="135">
        <v>315</v>
      </c>
      <c r="J6859" s="135" t="s">
        <v>2105</v>
      </c>
      <c r="K6859" s="135" t="s">
        <v>2106</v>
      </c>
      <c r="L6859" s="135" t="s">
        <v>193</v>
      </c>
      <c r="M6859" s="135"/>
      <c r="N6859" s="137"/>
      <c r="O6859" s="121"/>
    </row>
    <row r="6860" spans="1:15" x14ac:dyDescent="0.25">
      <c r="A6860" s="139">
        <v>204</v>
      </c>
      <c r="B6860" s="135" t="s">
        <v>308</v>
      </c>
      <c r="C6860" s="134" t="s">
        <v>2102</v>
      </c>
      <c r="D6860" s="135">
        <v>8176</v>
      </c>
      <c r="E6860" s="135" t="s">
        <v>2335</v>
      </c>
      <c r="F6860" s="135">
        <v>2</v>
      </c>
      <c r="G6860" s="136" t="s">
        <v>2843</v>
      </c>
      <c r="H6860" s="135" t="s">
        <v>4859</v>
      </c>
      <c r="I6860" s="135">
        <v>335</v>
      </c>
      <c r="J6860" s="135" t="s">
        <v>2105</v>
      </c>
      <c r="K6860" s="135" t="s">
        <v>2106</v>
      </c>
      <c r="L6860" s="135" t="s">
        <v>193</v>
      </c>
      <c r="M6860" s="135"/>
      <c r="N6860" s="137"/>
      <c r="O6860" s="121"/>
    </row>
    <row r="6861" spans="1:15" x14ac:dyDescent="0.25">
      <c r="A6861" s="139">
        <v>204</v>
      </c>
      <c r="B6861" s="135" t="s">
        <v>308</v>
      </c>
      <c r="C6861" s="134" t="s">
        <v>2102</v>
      </c>
      <c r="D6861" s="135">
        <v>8177</v>
      </c>
      <c r="E6861" s="135" t="s">
        <v>2335</v>
      </c>
      <c r="F6861" s="135">
        <v>2</v>
      </c>
      <c r="G6861" s="136">
        <v>201</v>
      </c>
      <c r="H6861" s="135" t="s">
        <v>2628</v>
      </c>
      <c r="I6861" s="135">
        <v>1892</v>
      </c>
      <c r="J6861" s="135" t="s">
        <v>2105</v>
      </c>
      <c r="K6861" s="135" t="s">
        <v>2106</v>
      </c>
      <c r="L6861" s="135" t="s">
        <v>193</v>
      </c>
      <c r="M6861" s="135"/>
      <c r="N6861" s="137"/>
      <c r="O6861" s="121"/>
    </row>
    <row r="6862" spans="1:15" x14ac:dyDescent="0.25">
      <c r="A6862" s="139">
        <v>204</v>
      </c>
      <c r="B6862" s="135" t="s">
        <v>308</v>
      </c>
      <c r="C6862" s="134" t="s">
        <v>2102</v>
      </c>
      <c r="D6862" s="135">
        <v>8178</v>
      </c>
      <c r="E6862" s="135" t="s">
        <v>2335</v>
      </c>
      <c r="F6862" s="135">
        <v>2</v>
      </c>
      <c r="G6862" s="136">
        <v>202</v>
      </c>
      <c r="H6862" s="135" t="s">
        <v>2631</v>
      </c>
      <c r="I6862" s="135">
        <v>222</v>
      </c>
      <c r="J6862" s="135" t="s">
        <v>2138</v>
      </c>
      <c r="K6862" s="135" t="s">
        <v>2139</v>
      </c>
      <c r="L6862" s="135" t="s">
        <v>194</v>
      </c>
      <c r="M6862" s="135"/>
      <c r="N6862" s="137"/>
      <c r="O6862" s="121"/>
    </row>
    <row r="6863" spans="1:15" x14ac:dyDescent="0.25">
      <c r="A6863" s="139">
        <v>204</v>
      </c>
      <c r="B6863" s="135" t="s">
        <v>308</v>
      </c>
      <c r="C6863" s="134" t="s">
        <v>2102</v>
      </c>
      <c r="D6863" s="135">
        <v>8179</v>
      </c>
      <c r="E6863" s="135" t="s">
        <v>2335</v>
      </c>
      <c r="F6863" s="135">
        <v>2</v>
      </c>
      <c r="G6863" s="136">
        <v>203</v>
      </c>
      <c r="H6863" s="135" t="s">
        <v>2632</v>
      </c>
      <c r="I6863" s="135">
        <v>61</v>
      </c>
      <c r="J6863" s="135" t="s">
        <v>2108</v>
      </c>
      <c r="K6863" s="135" t="s">
        <v>2109</v>
      </c>
      <c r="L6863" s="135" t="s">
        <v>193</v>
      </c>
      <c r="M6863" s="135"/>
      <c r="N6863" s="137"/>
      <c r="O6863" s="121"/>
    </row>
    <row r="6864" spans="1:15" x14ac:dyDescent="0.25">
      <c r="A6864" s="139">
        <v>204</v>
      </c>
      <c r="B6864" s="135" t="s">
        <v>308</v>
      </c>
      <c r="C6864" s="134" t="s">
        <v>2102</v>
      </c>
      <c r="D6864" s="135">
        <v>8180</v>
      </c>
      <c r="E6864" s="135" t="s">
        <v>2335</v>
      </c>
      <c r="F6864" s="135">
        <v>2</v>
      </c>
      <c r="G6864" s="136">
        <v>204</v>
      </c>
      <c r="H6864" s="135" t="s">
        <v>2633</v>
      </c>
      <c r="I6864" s="135">
        <v>61</v>
      </c>
      <c r="J6864" s="135" t="s">
        <v>2108</v>
      </c>
      <c r="K6864" s="135" t="s">
        <v>2109</v>
      </c>
      <c r="L6864" s="135" t="s">
        <v>193</v>
      </c>
      <c r="M6864" s="135"/>
      <c r="N6864" s="137"/>
      <c r="O6864" s="121"/>
    </row>
    <row r="6865" spans="1:15" x14ac:dyDescent="0.25">
      <c r="A6865" s="139">
        <v>204</v>
      </c>
      <c r="B6865" s="135" t="s">
        <v>308</v>
      </c>
      <c r="C6865" s="134" t="s">
        <v>2102</v>
      </c>
      <c r="D6865" s="135">
        <v>8181</v>
      </c>
      <c r="E6865" s="135" t="s">
        <v>2335</v>
      </c>
      <c r="F6865" s="135">
        <v>2</v>
      </c>
      <c r="G6865" s="136">
        <v>205</v>
      </c>
      <c r="H6865" s="135" t="s">
        <v>2640</v>
      </c>
      <c r="I6865" s="135">
        <v>664</v>
      </c>
      <c r="J6865" s="135" t="s">
        <v>2115</v>
      </c>
      <c r="K6865" s="135" t="s">
        <v>2116</v>
      </c>
      <c r="L6865" s="135" t="s">
        <v>2117</v>
      </c>
      <c r="M6865" s="135"/>
      <c r="N6865" s="137"/>
      <c r="O6865" s="121"/>
    </row>
    <row r="6866" spans="1:15" x14ac:dyDescent="0.25">
      <c r="A6866" s="139">
        <v>204</v>
      </c>
      <c r="B6866" s="135" t="s">
        <v>308</v>
      </c>
      <c r="C6866" s="134" t="s">
        <v>2102</v>
      </c>
      <c r="D6866" s="135">
        <v>8182</v>
      </c>
      <c r="E6866" s="135" t="s">
        <v>2335</v>
      </c>
      <c r="F6866" s="135">
        <v>2</v>
      </c>
      <c r="G6866" s="136">
        <v>206</v>
      </c>
      <c r="H6866" s="135" t="s">
        <v>2641</v>
      </c>
      <c r="I6866" s="135">
        <v>770</v>
      </c>
      <c r="J6866" s="135" t="s">
        <v>2115</v>
      </c>
      <c r="K6866" s="135" t="s">
        <v>2116</v>
      </c>
      <c r="L6866" s="135" t="s">
        <v>2117</v>
      </c>
      <c r="M6866" s="135"/>
      <c r="N6866" s="137"/>
      <c r="O6866" s="121"/>
    </row>
    <row r="6867" spans="1:15" x14ac:dyDescent="0.25">
      <c r="A6867" s="139">
        <v>204</v>
      </c>
      <c r="B6867" s="135" t="s">
        <v>308</v>
      </c>
      <c r="C6867" s="134" t="s">
        <v>2102</v>
      </c>
      <c r="D6867" s="135">
        <v>8183</v>
      </c>
      <c r="E6867" s="135" t="s">
        <v>2335</v>
      </c>
      <c r="F6867" s="135">
        <v>2</v>
      </c>
      <c r="G6867" s="136">
        <v>207</v>
      </c>
      <c r="H6867" s="135" t="s">
        <v>2643</v>
      </c>
      <c r="I6867" s="135">
        <v>87</v>
      </c>
      <c r="J6867" s="135" t="s">
        <v>2151</v>
      </c>
      <c r="K6867" s="135" t="s">
        <v>2152</v>
      </c>
      <c r="L6867" s="135" t="s">
        <v>193</v>
      </c>
      <c r="M6867" s="135"/>
      <c r="N6867" s="137"/>
      <c r="O6867" s="121"/>
    </row>
    <row r="6868" spans="1:15" x14ac:dyDescent="0.25">
      <c r="A6868" s="139">
        <v>204</v>
      </c>
      <c r="B6868" s="135" t="s">
        <v>308</v>
      </c>
      <c r="C6868" s="134" t="s">
        <v>2102</v>
      </c>
      <c r="D6868" s="135">
        <v>8184</v>
      </c>
      <c r="E6868" s="135" t="s">
        <v>2335</v>
      </c>
      <c r="F6868" s="135">
        <v>2</v>
      </c>
      <c r="G6868" s="136">
        <v>208</v>
      </c>
      <c r="H6868" s="135" t="s">
        <v>2646</v>
      </c>
      <c r="I6868" s="135">
        <v>89</v>
      </c>
      <c r="J6868" s="135" t="s">
        <v>2151</v>
      </c>
      <c r="K6868" s="135" t="s">
        <v>2152</v>
      </c>
      <c r="L6868" s="135" t="s">
        <v>193</v>
      </c>
      <c r="M6868" s="135"/>
      <c r="N6868" s="137"/>
      <c r="O6868" s="121"/>
    </row>
    <row r="6869" spans="1:15" x14ac:dyDescent="0.25">
      <c r="A6869" s="139">
        <v>204</v>
      </c>
      <c r="B6869" s="135" t="s">
        <v>308</v>
      </c>
      <c r="C6869" s="134" t="s">
        <v>2102</v>
      </c>
      <c r="D6869" s="135">
        <v>8185</v>
      </c>
      <c r="E6869" s="135" t="s">
        <v>2335</v>
      </c>
      <c r="F6869" s="135">
        <v>2</v>
      </c>
      <c r="G6869" s="136">
        <v>209</v>
      </c>
      <c r="H6869" s="135" t="s">
        <v>4860</v>
      </c>
      <c r="I6869" s="135">
        <v>385</v>
      </c>
      <c r="J6869" s="135" t="s">
        <v>2108</v>
      </c>
      <c r="K6869" s="135" t="s">
        <v>2109</v>
      </c>
      <c r="L6869" s="135" t="s">
        <v>193</v>
      </c>
      <c r="M6869" s="135"/>
      <c r="N6869" s="137"/>
      <c r="O6869" s="121"/>
    </row>
    <row r="6870" spans="1:15" x14ac:dyDescent="0.25">
      <c r="A6870" s="139">
        <v>204</v>
      </c>
      <c r="B6870" s="135" t="s">
        <v>308</v>
      </c>
      <c r="C6870" s="134" t="s">
        <v>2102</v>
      </c>
      <c r="D6870" s="135">
        <v>8186</v>
      </c>
      <c r="E6870" s="135" t="s">
        <v>2335</v>
      </c>
      <c r="F6870" s="135">
        <v>2</v>
      </c>
      <c r="G6870" s="136">
        <v>210</v>
      </c>
      <c r="H6870" s="135" t="s">
        <v>2647</v>
      </c>
      <c r="I6870" s="135">
        <v>53</v>
      </c>
      <c r="J6870" s="135" t="s">
        <v>2155</v>
      </c>
      <c r="K6870" s="135" t="s">
        <v>2156</v>
      </c>
      <c r="L6870" s="135" t="s">
        <v>193</v>
      </c>
      <c r="M6870" s="135"/>
      <c r="N6870" s="137"/>
      <c r="O6870" s="121"/>
    </row>
    <row r="6871" spans="1:15" x14ac:dyDescent="0.25">
      <c r="A6871" s="139">
        <v>204</v>
      </c>
      <c r="B6871" s="135" t="s">
        <v>308</v>
      </c>
      <c r="C6871" s="134" t="s">
        <v>2102</v>
      </c>
      <c r="D6871" s="135">
        <v>8187</v>
      </c>
      <c r="E6871" s="135" t="s">
        <v>2335</v>
      </c>
      <c r="F6871" s="135">
        <v>2</v>
      </c>
      <c r="G6871" s="136">
        <v>211</v>
      </c>
      <c r="H6871" s="135" t="s">
        <v>4861</v>
      </c>
      <c r="I6871" s="135">
        <v>760</v>
      </c>
      <c r="J6871" s="135" t="s">
        <v>2115</v>
      </c>
      <c r="K6871" s="135" t="s">
        <v>2116</v>
      </c>
      <c r="L6871" s="135" t="s">
        <v>2117</v>
      </c>
      <c r="M6871" s="135"/>
      <c r="N6871" s="137"/>
      <c r="O6871" s="121"/>
    </row>
    <row r="6872" spans="1:15" x14ac:dyDescent="0.25">
      <c r="A6872" s="139">
        <v>204</v>
      </c>
      <c r="B6872" s="135" t="s">
        <v>308</v>
      </c>
      <c r="C6872" s="134" t="s">
        <v>2102</v>
      </c>
      <c r="D6872" s="135">
        <v>8188</v>
      </c>
      <c r="E6872" s="135" t="s">
        <v>2335</v>
      </c>
      <c r="F6872" s="135">
        <v>2</v>
      </c>
      <c r="G6872" s="136">
        <v>212</v>
      </c>
      <c r="H6872" s="135" t="s">
        <v>2648</v>
      </c>
      <c r="I6872" s="135">
        <v>251</v>
      </c>
      <c r="J6872" s="135" t="s">
        <v>2151</v>
      </c>
      <c r="K6872" s="135" t="s">
        <v>2152</v>
      </c>
      <c r="L6872" s="135" t="s">
        <v>193</v>
      </c>
      <c r="M6872" s="135"/>
      <c r="N6872" s="137"/>
      <c r="O6872" s="121"/>
    </row>
    <row r="6873" spans="1:15" x14ac:dyDescent="0.25">
      <c r="A6873" s="139">
        <v>204</v>
      </c>
      <c r="B6873" s="135" t="s">
        <v>308</v>
      </c>
      <c r="C6873" s="134" t="s">
        <v>2102</v>
      </c>
      <c r="D6873" s="135">
        <v>8189</v>
      </c>
      <c r="E6873" s="135" t="s">
        <v>2335</v>
      </c>
      <c r="F6873" s="135">
        <v>2</v>
      </c>
      <c r="G6873" s="136">
        <v>213</v>
      </c>
      <c r="H6873" s="135" t="s">
        <v>4862</v>
      </c>
      <c r="I6873" s="135">
        <v>751</v>
      </c>
      <c r="J6873" s="135" t="s">
        <v>2115</v>
      </c>
      <c r="K6873" s="135" t="s">
        <v>2116</v>
      </c>
      <c r="L6873" s="135" t="s">
        <v>2117</v>
      </c>
      <c r="M6873" s="135"/>
      <c r="N6873" s="137"/>
      <c r="O6873" s="121"/>
    </row>
    <row r="6874" spans="1:15" x14ac:dyDescent="0.25">
      <c r="A6874" s="139">
        <v>204</v>
      </c>
      <c r="B6874" s="135" t="s">
        <v>308</v>
      </c>
      <c r="C6874" s="134" t="s">
        <v>2102</v>
      </c>
      <c r="D6874" s="135">
        <v>8190</v>
      </c>
      <c r="E6874" s="135" t="s">
        <v>2335</v>
      </c>
      <c r="F6874" s="135">
        <v>2</v>
      </c>
      <c r="G6874" s="136">
        <v>214</v>
      </c>
      <c r="H6874" s="135" t="s">
        <v>4863</v>
      </c>
      <c r="I6874" s="135">
        <v>738</v>
      </c>
      <c r="J6874" s="135" t="s">
        <v>2115</v>
      </c>
      <c r="K6874" s="135" t="s">
        <v>2116</v>
      </c>
      <c r="L6874" s="135" t="s">
        <v>2117</v>
      </c>
      <c r="M6874" s="135"/>
      <c r="N6874" s="137"/>
      <c r="O6874" s="121"/>
    </row>
    <row r="6875" spans="1:15" x14ac:dyDescent="0.25">
      <c r="A6875" s="139">
        <v>204</v>
      </c>
      <c r="B6875" s="135" t="s">
        <v>308</v>
      </c>
      <c r="C6875" s="134" t="s">
        <v>2102</v>
      </c>
      <c r="D6875" s="135">
        <v>8191</v>
      </c>
      <c r="E6875" s="135" t="s">
        <v>2335</v>
      </c>
      <c r="F6875" s="135">
        <v>2</v>
      </c>
      <c r="G6875" s="136">
        <v>215</v>
      </c>
      <c r="H6875" s="135" t="s">
        <v>4864</v>
      </c>
      <c r="I6875" s="135">
        <v>933</v>
      </c>
      <c r="J6875" s="135" t="s">
        <v>2115</v>
      </c>
      <c r="K6875" s="135" t="s">
        <v>2116</v>
      </c>
      <c r="L6875" s="135" t="s">
        <v>2117</v>
      </c>
      <c r="M6875" s="135"/>
      <c r="N6875" s="137"/>
      <c r="O6875" s="121"/>
    </row>
    <row r="6876" spans="1:15" x14ac:dyDescent="0.25">
      <c r="A6876" s="139">
        <v>204</v>
      </c>
      <c r="B6876" s="135" t="s">
        <v>308</v>
      </c>
      <c r="C6876" s="134" t="s">
        <v>2102</v>
      </c>
      <c r="D6876" s="135">
        <v>8192</v>
      </c>
      <c r="E6876" s="135" t="s">
        <v>2335</v>
      </c>
      <c r="F6876" s="135">
        <v>2</v>
      </c>
      <c r="G6876" s="136">
        <v>216</v>
      </c>
      <c r="H6876" s="135" t="s">
        <v>4865</v>
      </c>
      <c r="I6876" s="135">
        <v>387</v>
      </c>
      <c r="J6876" s="135" t="s">
        <v>2115</v>
      </c>
      <c r="K6876" s="135" t="s">
        <v>2129</v>
      </c>
      <c r="L6876" s="135" t="s">
        <v>194</v>
      </c>
      <c r="M6876" s="135"/>
      <c r="N6876" s="137"/>
      <c r="O6876" s="121"/>
    </row>
    <row r="6877" spans="1:15" x14ac:dyDescent="0.25">
      <c r="A6877" s="139">
        <v>204</v>
      </c>
      <c r="B6877" s="135" t="s">
        <v>308</v>
      </c>
      <c r="C6877" s="134" t="s">
        <v>2102</v>
      </c>
      <c r="D6877" s="135">
        <v>8193</v>
      </c>
      <c r="E6877" s="135" t="s">
        <v>2335</v>
      </c>
      <c r="F6877" s="135">
        <v>2</v>
      </c>
      <c r="G6877" s="136">
        <v>217</v>
      </c>
      <c r="H6877" s="135" t="s">
        <v>4866</v>
      </c>
      <c r="I6877" s="135">
        <v>934</v>
      </c>
      <c r="J6877" s="135" t="s">
        <v>2115</v>
      </c>
      <c r="K6877" s="135" t="s">
        <v>2116</v>
      </c>
      <c r="L6877" s="135" t="s">
        <v>2117</v>
      </c>
      <c r="M6877" s="135"/>
      <c r="N6877" s="137"/>
      <c r="O6877" s="121"/>
    </row>
    <row r="6878" spans="1:15" x14ac:dyDescent="0.25">
      <c r="A6878" s="139">
        <v>204</v>
      </c>
      <c r="B6878" s="135" t="s">
        <v>308</v>
      </c>
      <c r="C6878" s="134" t="s">
        <v>2102</v>
      </c>
      <c r="D6878" s="135">
        <v>8194</v>
      </c>
      <c r="E6878" s="135" t="s">
        <v>2349</v>
      </c>
      <c r="F6878" s="135">
        <v>1</v>
      </c>
      <c r="G6878" s="140">
        <v>101</v>
      </c>
      <c r="H6878" s="135" t="s">
        <v>4867</v>
      </c>
      <c r="I6878" s="135">
        <v>2185</v>
      </c>
      <c r="J6878" s="135" t="s">
        <v>2105</v>
      </c>
      <c r="K6878" s="135" t="s">
        <v>2106</v>
      </c>
      <c r="L6878" s="135" t="s">
        <v>193</v>
      </c>
      <c r="M6878" s="135"/>
      <c r="N6878" s="137"/>
      <c r="O6878" s="121"/>
    </row>
    <row r="6879" spans="1:15" x14ac:dyDescent="0.25">
      <c r="A6879" s="139">
        <v>204</v>
      </c>
      <c r="B6879" s="135" t="s">
        <v>308</v>
      </c>
      <c r="C6879" s="134" t="s">
        <v>2102</v>
      </c>
      <c r="D6879" s="135">
        <v>8195</v>
      </c>
      <c r="E6879" s="135" t="s">
        <v>2349</v>
      </c>
      <c r="F6879" s="135">
        <v>1</v>
      </c>
      <c r="G6879" s="140">
        <v>102</v>
      </c>
      <c r="H6879" s="135" t="s">
        <v>4868</v>
      </c>
      <c r="I6879" s="135">
        <v>94</v>
      </c>
      <c r="J6879" s="135" t="s">
        <v>2105</v>
      </c>
      <c r="K6879" s="135" t="s">
        <v>2106</v>
      </c>
      <c r="L6879" s="135" t="s">
        <v>193</v>
      </c>
      <c r="M6879" s="135"/>
      <c r="N6879" s="137"/>
      <c r="O6879" s="121"/>
    </row>
    <row r="6880" spans="1:15" x14ac:dyDescent="0.25">
      <c r="A6880" s="139">
        <v>204</v>
      </c>
      <c r="B6880" s="135" t="s">
        <v>308</v>
      </c>
      <c r="C6880" s="134" t="s">
        <v>2102</v>
      </c>
      <c r="D6880" s="135">
        <v>8196</v>
      </c>
      <c r="E6880" s="135" t="s">
        <v>2349</v>
      </c>
      <c r="F6880" s="135">
        <v>1</v>
      </c>
      <c r="G6880" s="140">
        <v>103</v>
      </c>
      <c r="H6880" s="135" t="s">
        <v>4869</v>
      </c>
      <c r="I6880" s="135">
        <v>172</v>
      </c>
      <c r="J6880" s="135" t="s">
        <v>2155</v>
      </c>
      <c r="K6880" s="135" t="s">
        <v>2156</v>
      </c>
      <c r="L6880" s="135" t="s">
        <v>193</v>
      </c>
      <c r="M6880" s="135"/>
      <c r="N6880" s="137"/>
      <c r="O6880" s="121"/>
    </row>
    <row r="6881" spans="1:15" x14ac:dyDescent="0.25">
      <c r="A6881" s="139">
        <v>204</v>
      </c>
      <c r="B6881" s="135" t="s">
        <v>308</v>
      </c>
      <c r="C6881" s="134" t="s">
        <v>2102</v>
      </c>
      <c r="D6881" s="135">
        <v>8197</v>
      </c>
      <c r="E6881" s="135" t="s">
        <v>2349</v>
      </c>
      <c r="F6881" s="135">
        <v>1</v>
      </c>
      <c r="G6881" s="140">
        <v>104</v>
      </c>
      <c r="H6881" s="135" t="s">
        <v>4870</v>
      </c>
      <c r="I6881" s="135">
        <v>761</v>
      </c>
      <c r="J6881" s="135" t="s">
        <v>2115</v>
      </c>
      <c r="K6881" s="135" t="s">
        <v>2116</v>
      </c>
      <c r="L6881" s="135" t="s">
        <v>2117</v>
      </c>
      <c r="M6881" s="135"/>
      <c r="N6881" s="137"/>
      <c r="O6881" s="121"/>
    </row>
    <row r="6882" spans="1:15" x14ac:dyDescent="0.25">
      <c r="A6882" s="139">
        <v>204</v>
      </c>
      <c r="B6882" s="135" t="s">
        <v>308</v>
      </c>
      <c r="C6882" s="134" t="s">
        <v>2102</v>
      </c>
      <c r="D6882" s="135">
        <v>8198</v>
      </c>
      <c r="E6882" s="135" t="s">
        <v>2349</v>
      </c>
      <c r="F6882" s="135">
        <v>1</v>
      </c>
      <c r="G6882" s="136">
        <v>105</v>
      </c>
      <c r="H6882" s="135" t="s">
        <v>4871</v>
      </c>
      <c r="I6882" s="135">
        <v>737</v>
      </c>
      <c r="J6882" s="135" t="s">
        <v>2115</v>
      </c>
      <c r="K6882" s="135" t="s">
        <v>2116</v>
      </c>
      <c r="L6882" s="135" t="s">
        <v>2117</v>
      </c>
      <c r="M6882" s="135"/>
      <c r="N6882" s="137"/>
      <c r="O6882" s="121"/>
    </row>
    <row r="6883" spans="1:15" x14ac:dyDescent="0.25">
      <c r="A6883" s="139">
        <v>204</v>
      </c>
      <c r="B6883" s="135" t="s">
        <v>308</v>
      </c>
      <c r="C6883" s="134" t="s">
        <v>2102</v>
      </c>
      <c r="D6883" s="135">
        <v>8199</v>
      </c>
      <c r="E6883" s="135" t="s">
        <v>2349</v>
      </c>
      <c r="F6883" s="135">
        <v>1</v>
      </c>
      <c r="G6883" s="136">
        <v>106</v>
      </c>
      <c r="H6883" s="135" t="s">
        <v>4872</v>
      </c>
      <c r="I6883" s="135">
        <v>742</v>
      </c>
      <c r="J6883" s="135" t="s">
        <v>2115</v>
      </c>
      <c r="K6883" s="135" t="s">
        <v>2116</v>
      </c>
      <c r="L6883" s="135" t="s">
        <v>2117</v>
      </c>
      <c r="M6883" s="135"/>
      <c r="N6883" s="137"/>
      <c r="O6883" s="121"/>
    </row>
    <row r="6884" spans="1:15" x14ac:dyDescent="0.25">
      <c r="A6884" s="139">
        <v>204</v>
      </c>
      <c r="B6884" s="135" t="s">
        <v>308</v>
      </c>
      <c r="C6884" s="134" t="s">
        <v>2102</v>
      </c>
      <c r="D6884" s="135">
        <v>8200</v>
      </c>
      <c r="E6884" s="135" t="s">
        <v>2349</v>
      </c>
      <c r="F6884" s="135">
        <v>1</v>
      </c>
      <c r="G6884" s="136">
        <v>107</v>
      </c>
      <c r="H6884" s="135" t="s">
        <v>4873</v>
      </c>
      <c r="I6884" s="135">
        <v>300</v>
      </c>
      <c r="J6884" s="135" t="s">
        <v>2108</v>
      </c>
      <c r="K6884" s="135" t="s">
        <v>2109</v>
      </c>
      <c r="L6884" s="135" t="s">
        <v>193</v>
      </c>
      <c r="M6884" s="135"/>
      <c r="N6884" s="137"/>
      <c r="O6884" s="121"/>
    </row>
    <row r="6885" spans="1:15" x14ac:dyDescent="0.25">
      <c r="A6885" s="139">
        <v>204</v>
      </c>
      <c r="B6885" s="135" t="s">
        <v>308</v>
      </c>
      <c r="C6885" s="134" t="s">
        <v>2102</v>
      </c>
      <c r="D6885" s="135">
        <v>8201</v>
      </c>
      <c r="E6885" s="135" t="s">
        <v>2349</v>
      </c>
      <c r="F6885" s="135">
        <v>1</v>
      </c>
      <c r="G6885" s="136">
        <v>108</v>
      </c>
      <c r="H6885" s="135" t="s">
        <v>4874</v>
      </c>
      <c r="I6885" s="135">
        <v>121</v>
      </c>
      <c r="J6885" s="135" t="s">
        <v>2155</v>
      </c>
      <c r="K6885" s="135" t="s">
        <v>2156</v>
      </c>
      <c r="L6885" s="135" t="s">
        <v>193</v>
      </c>
      <c r="M6885" s="135"/>
      <c r="N6885" s="137"/>
      <c r="O6885" s="121"/>
    </row>
    <row r="6886" spans="1:15" x14ac:dyDescent="0.25">
      <c r="A6886" s="139">
        <v>204</v>
      </c>
      <c r="B6886" s="135" t="s">
        <v>308</v>
      </c>
      <c r="C6886" s="134" t="s">
        <v>2102</v>
      </c>
      <c r="D6886" s="135">
        <v>8202</v>
      </c>
      <c r="E6886" s="135" t="s">
        <v>2349</v>
      </c>
      <c r="F6886" s="135">
        <v>1</v>
      </c>
      <c r="G6886" s="136">
        <v>109</v>
      </c>
      <c r="H6886" s="135" t="s">
        <v>4875</v>
      </c>
      <c r="I6886" s="135">
        <v>91</v>
      </c>
      <c r="J6886" s="135" t="s">
        <v>2105</v>
      </c>
      <c r="K6886" s="135" t="s">
        <v>2106</v>
      </c>
      <c r="L6886" s="135" t="s">
        <v>193</v>
      </c>
      <c r="M6886" s="135"/>
      <c r="N6886" s="137"/>
      <c r="O6886" s="121"/>
    </row>
    <row r="6887" spans="1:15" x14ac:dyDescent="0.25">
      <c r="A6887" s="139">
        <v>204</v>
      </c>
      <c r="B6887" s="135" t="s">
        <v>308</v>
      </c>
      <c r="C6887" s="134" t="s">
        <v>2102</v>
      </c>
      <c r="D6887" s="135">
        <v>8203</v>
      </c>
      <c r="E6887" s="135" t="s">
        <v>2349</v>
      </c>
      <c r="F6887" s="135">
        <v>1</v>
      </c>
      <c r="G6887" s="136">
        <v>110</v>
      </c>
      <c r="H6887" s="135" t="s">
        <v>4876</v>
      </c>
      <c r="I6887" s="135">
        <v>140</v>
      </c>
      <c r="J6887" s="135" t="s">
        <v>2105</v>
      </c>
      <c r="K6887" s="135" t="s">
        <v>2106</v>
      </c>
      <c r="L6887" s="135" t="s">
        <v>193</v>
      </c>
      <c r="M6887" s="135"/>
      <c r="N6887" s="137"/>
      <c r="O6887" s="121"/>
    </row>
    <row r="6888" spans="1:15" x14ac:dyDescent="0.25">
      <c r="A6888" s="139">
        <v>204</v>
      </c>
      <c r="B6888" s="135" t="s">
        <v>308</v>
      </c>
      <c r="C6888" s="134" t="s">
        <v>2102</v>
      </c>
      <c r="D6888" s="135">
        <v>8204</v>
      </c>
      <c r="E6888" s="135" t="s">
        <v>2349</v>
      </c>
      <c r="F6888" s="135">
        <v>1</v>
      </c>
      <c r="G6888" s="136">
        <v>111</v>
      </c>
      <c r="H6888" s="135" t="s">
        <v>4877</v>
      </c>
      <c r="I6888" s="135">
        <v>745</v>
      </c>
      <c r="J6888" s="135" t="s">
        <v>2115</v>
      </c>
      <c r="K6888" s="135" t="s">
        <v>2116</v>
      </c>
      <c r="L6888" s="135" t="s">
        <v>2117</v>
      </c>
      <c r="M6888" s="135"/>
      <c r="N6888" s="137"/>
      <c r="O6888" s="121"/>
    </row>
    <row r="6889" spans="1:15" x14ac:dyDescent="0.25">
      <c r="A6889" s="139">
        <v>204</v>
      </c>
      <c r="B6889" s="135" t="s">
        <v>308</v>
      </c>
      <c r="C6889" s="134" t="s">
        <v>2102</v>
      </c>
      <c r="D6889" s="135">
        <v>8205</v>
      </c>
      <c r="E6889" s="135" t="s">
        <v>2349</v>
      </c>
      <c r="F6889" s="135">
        <v>1</v>
      </c>
      <c r="G6889" s="136">
        <v>112</v>
      </c>
      <c r="H6889" s="135" t="s">
        <v>4878</v>
      </c>
      <c r="I6889" s="135">
        <v>758</v>
      </c>
      <c r="J6889" s="135" t="s">
        <v>2115</v>
      </c>
      <c r="K6889" s="135" t="s">
        <v>2113</v>
      </c>
      <c r="L6889" s="135" t="s">
        <v>194</v>
      </c>
      <c r="M6889" s="135"/>
      <c r="N6889" s="137"/>
      <c r="O6889" s="121"/>
    </row>
    <row r="6890" spans="1:15" x14ac:dyDescent="0.25">
      <c r="A6890" s="139">
        <v>204</v>
      </c>
      <c r="B6890" s="135" t="s">
        <v>308</v>
      </c>
      <c r="C6890" s="134" t="s">
        <v>2102</v>
      </c>
      <c r="D6890" s="135">
        <v>8206</v>
      </c>
      <c r="E6890" s="135" t="s">
        <v>2349</v>
      </c>
      <c r="F6890" s="135">
        <v>1</v>
      </c>
      <c r="G6890" s="136">
        <v>113</v>
      </c>
      <c r="H6890" s="135" t="s">
        <v>4879</v>
      </c>
      <c r="I6890" s="135">
        <v>85</v>
      </c>
      <c r="J6890" s="135" t="s">
        <v>2151</v>
      </c>
      <c r="K6890" s="135" t="s">
        <v>2152</v>
      </c>
      <c r="L6890" s="135" t="s">
        <v>193</v>
      </c>
      <c r="M6890" s="135"/>
      <c r="N6890" s="137"/>
      <c r="O6890" s="121"/>
    </row>
    <row r="6891" spans="1:15" x14ac:dyDescent="0.25">
      <c r="A6891" s="139">
        <v>204</v>
      </c>
      <c r="B6891" s="135" t="s">
        <v>308</v>
      </c>
      <c r="C6891" s="134" t="s">
        <v>2102</v>
      </c>
      <c r="D6891" s="135">
        <v>8207</v>
      </c>
      <c r="E6891" s="135" t="s">
        <v>2349</v>
      </c>
      <c r="F6891" s="135">
        <v>1</v>
      </c>
      <c r="G6891" s="136">
        <v>114</v>
      </c>
      <c r="H6891" s="135" t="s">
        <v>4880</v>
      </c>
      <c r="I6891" s="135">
        <v>87</v>
      </c>
      <c r="J6891" s="135" t="s">
        <v>2112</v>
      </c>
      <c r="K6891" s="135" t="s">
        <v>2113</v>
      </c>
      <c r="L6891" s="135" t="s">
        <v>194</v>
      </c>
      <c r="M6891" s="135"/>
      <c r="N6891" s="137"/>
      <c r="O6891" s="121"/>
    </row>
    <row r="6892" spans="1:15" x14ac:dyDescent="0.25">
      <c r="A6892" s="139">
        <v>204</v>
      </c>
      <c r="B6892" s="135" t="s">
        <v>308</v>
      </c>
      <c r="C6892" s="134" t="s">
        <v>2102</v>
      </c>
      <c r="D6892" s="135">
        <v>8208</v>
      </c>
      <c r="E6892" s="135" t="s">
        <v>2349</v>
      </c>
      <c r="F6892" s="135">
        <v>1</v>
      </c>
      <c r="G6892" s="136">
        <v>115</v>
      </c>
      <c r="H6892" s="135" t="s">
        <v>4881</v>
      </c>
      <c r="I6892" s="135">
        <v>747</v>
      </c>
      <c r="J6892" s="135" t="s">
        <v>2115</v>
      </c>
      <c r="K6892" s="135" t="s">
        <v>2116</v>
      </c>
      <c r="L6892" s="135" t="s">
        <v>2117</v>
      </c>
      <c r="M6892" s="135"/>
      <c r="N6892" s="137"/>
      <c r="O6892" s="121"/>
    </row>
    <row r="6893" spans="1:15" x14ac:dyDescent="0.25">
      <c r="A6893" s="139">
        <v>204</v>
      </c>
      <c r="B6893" s="135" t="s">
        <v>308</v>
      </c>
      <c r="C6893" s="134" t="s">
        <v>2102</v>
      </c>
      <c r="D6893" s="135">
        <v>8209</v>
      </c>
      <c r="E6893" s="135" t="s">
        <v>2349</v>
      </c>
      <c r="F6893" s="135">
        <v>1</v>
      </c>
      <c r="G6893" s="136">
        <v>116</v>
      </c>
      <c r="H6893" s="135" t="s">
        <v>4882</v>
      </c>
      <c r="I6893" s="135">
        <v>750</v>
      </c>
      <c r="J6893" s="135" t="s">
        <v>2115</v>
      </c>
      <c r="K6893" s="135" t="s">
        <v>2116</v>
      </c>
      <c r="L6893" s="135" t="s">
        <v>2117</v>
      </c>
      <c r="M6893" s="135"/>
      <c r="N6893" s="137"/>
      <c r="O6893" s="121"/>
    </row>
    <row r="6894" spans="1:15" x14ac:dyDescent="0.25">
      <c r="A6894" s="139">
        <v>204</v>
      </c>
      <c r="B6894" s="135" t="s">
        <v>308</v>
      </c>
      <c r="C6894" s="134" t="s">
        <v>2102</v>
      </c>
      <c r="D6894" s="135">
        <v>8210</v>
      </c>
      <c r="E6894" s="135" t="s">
        <v>2349</v>
      </c>
      <c r="F6894" s="135">
        <v>1</v>
      </c>
      <c r="G6894" s="136">
        <v>117</v>
      </c>
      <c r="H6894" s="135" t="s">
        <v>4883</v>
      </c>
      <c r="I6894" s="135">
        <v>938</v>
      </c>
      <c r="J6894" s="135" t="s">
        <v>2115</v>
      </c>
      <c r="K6894" s="135" t="s">
        <v>2116</v>
      </c>
      <c r="L6894" s="135" t="s">
        <v>2117</v>
      </c>
      <c r="M6894" s="135"/>
      <c r="N6894" s="137"/>
      <c r="O6894" s="121"/>
    </row>
    <row r="6895" spans="1:15" x14ac:dyDescent="0.25">
      <c r="A6895" s="139">
        <v>204</v>
      </c>
      <c r="B6895" s="135" t="s">
        <v>308</v>
      </c>
      <c r="C6895" s="134" t="s">
        <v>2102</v>
      </c>
      <c r="D6895" s="135">
        <v>8211</v>
      </c>
      <c r="E6895" s="135" t="s">
        <v>2349</v>
      </c>
      <c r="F6895" s="135">
        <v>1</v>
      </c>
      <c r="G6895" s="136">
        <v>118</v>
      </c>
      <c r="H6895" s="135" t="s">
        <v>4884</v>
      </c>
      <c r="I6895" s="135">
        <v>199</v>
      </c>
      <c r="J6895" s="135" t="s">
        <v>2151</v>
      </c>
      <c r="K6895" s="135" t="s">
        <v>2152</v>
      </c>
      <c r="L6895" s="135" t="s">
        <v>193</v>
      </c>
      <c r="M6895" s="135"/>
      <c r="N6895" s="137"/>
      <c r="O6895" s="121"/>
    </row>
    <row r="6896" spans="1:15" x14ac:dyDescent="0.25">
      <c r="A6896" s="139">
        <v>204</v>
      </c>
      <c r="B6896" s="135" t="s">
        <v>308</v>
      </c>
      <c r="C6896" s="134" t="s">
        <v>2102</v>
      </c>
      <c r="D6896" s="135">
        <v>8212</v>
      </c>
      <c r="E6896" s="135" t="s">
        <v>2349</v>
      </c>
      <c r="F6896" s="135">
        <v>1</v>
      </c>
      <c r="G6896" s="136">
        <v>119</v>
      </c>
      <c r="H6896" s="135" t="s">
        <v>4885</v>
      </c>
      <c r="I6896" s="135">
        <v>77</v>
      </c>
      <c r="J6896" s="135" t="s">
        <v>2536</v>
      </c>
      <c r="K6896" s="135" t="s">
        <v>2544</v>
      </c>
      <c r="L6896" s="135" t="s">
        <v>193</v>
      </c>
      <c r="M6896" s="135"/>
      <c r="N6896" s="137"/>
      <c r="O6896" s="121"/>
    </row>
    <row r="6897" spans="1:15" x14ac:dyDescent="0.25">
      <c r="A6897" s="139">
        <v>204</v>
      </c>
      <c r="B6897" s="135" t="s">
        <v>308</v>
      </c>
      <c r="C6897" s="134" t="s">
        <v>2102</v>
      </c>
      <c r="D6897" s="135">
        <v>8213</v>
      </c>
      <c r="E6897" s="135" t="s">
        <v>2349</v>
      </c>
      <c r="F6897" s="135">
        <v>1</v>
      </c>
      <c r="G6897" s="136">
        <v>120</v>
      </c>
      <c r="H6897" s="135" t="s">
        <v>4886</v>
      </c>
      <c r="I6897" s="135">
        <v>81</v>
      </c>
      <c r="J6897" s="135" t="s">
        <v>2108</v>
      </c>
      <c r="K6897" s="135" t="s">
        <v>2109</v>
      </c>
      <c r="L6897" s="135" t="s">
        <v>193</v>
      </c>
      <c r="M6897" s="135"/>
      <c r="N6897" s="137"/>
      <c r="O6897" s="121"/>
    </row>
    <row r="6898" spans="1:15" x14ac:dyDescent="0.25">
      <c r="A6898" s="139">
        <v>204</v>
      </c>
      <c r="B6898" s="135" t="s">
        <v>308</v>
      </c>
      <c r="C6898" s="134" t="s">
        <v>2102</v>
      </c>
      <c r="D6898" s="135">
        <v>8214</v>
      </c>
      <c r="E6898" s="135" t="s">
        <v>2349</v>
      </c>
      <c r="F6898" s="135">
        <v>2</v>
      </c>
      <c r="G6898" s="136">
        <v>201</v>
      </c>
      <c r="H6898" s="135" t="s">
        <v>4887</v>
      </c>
      <c r="I6898" s="135">
        <v>1891</v>
      </c>
      <c r="J6898" s="135" t="s">
        <v>2105</v>
      </c>
      <c r="K6898" s="135" t="s">
        <v>2106</v>
      </c>
      <c r="L6898" s="135" t="s">
        <v>193</v>
      </c>
      <c r="M6898" s="135"/>
      <c r="N6898" s="137"/>
      <c r="O6898" s="121"/>
    </row>
    <row r="6899" spans="1:15" x14ac:dyDescent="0.25">
      <c r="A6899" s="139">
        <v>204</v>
      </c>
      <c r="B6899" s="135" t="s">
        <v>308</v>
      </c>
      <c r="C6899" s="134" t="s">
        <v>2102</v>
      </c>
      <c r="D6899" s="135">
        <v>8216</v>
      </c>
      <c r="E6899" s="135" t="s">
        <v>2349</v>
      </c>
      <c r="F6899" s="135">
        <v>2</v>
      </c>
      <c r="G6899" s="136">
        <v>203</v>
      </c>
      <c r="H6899" s="135" t="s">
        <v>4888</v>
      </c>
      <c r="I6899" s="135">
        <v>840</v>
      </c>
      <c r="J6899" s="135" t="s">
        <v>2115</v>
      </c>
      <c r="K6899" s="135" t="s">
        <v>2116</v>
      </c>
      <c r="L6899" s="135" t="s">
        <v>2117</v>
      </c>
      <c r="M6899" s="135"/>
      <c r="N6899" s="137"/>
      <c r="O6899" s="121"/>
    </row>
    <row r="6900" spans="1:15" x14ac:dyDescent="0.25">
      <c r="A6900" s="139">
        <v>204</v>
      </c>
      <c r="B6900" s="135" t="s">
        <v>308</v>
      </c>
      <c r="C6900" s="134" t="s">
        <v>2102</v>
      </c>
      <c r="D6900" s="135">
        <v>8217</v>
      </c>
      <c r="E6900" s="135" t="s">
        <v>2349</v>
      </c>
      <c r="F6900" s="135">
        <v>2</v>
      </c>
      <c r="G6900" s="136">
        <v>204</v>
      </c>
      <c r="H6900" s="135" t="s">
        <v>4889</v>
      </c>
      <c r="I6900" s="135">
        <v>450</v>
      </c>
      <c r="J6900" s="135" t="s">
        <v>2115</v>
      </c>
      <c r="K6900" s="135" t="s">
        <v>2129</v>
      </c>
      <c r="L6900" s="135" t="s">
        <v>194</v>
      </c>
      <c r="M6900" s="135"/>
      <c r="N6900" s="137"/>
      <c r="O6900" s="121"/>
    </row>
    <row r="6901" spans="1:15" x14ac:dyDescent="0.25">
      <c r="A6901" s="139">
        <v>204</v>
      </c>
      <c r="B6901" s="135" t="s">
        <v>308</v>
      </c>
      <c r="C6901" s="134" t="s">
        <v>2102</v>
      </c>
      <c r="D6901" s="135">
        <v>8218</v>
      </c>
      <c r="E6901" s="135" t="s">
        <v>2349</v>
      </c>
      <c r="F6901" s="135">
        <v>2</v>
      </c>
      <c r="G6901" s="136">
        <v>205</v>
      </c>
      <c r="H6901" s="135" t="s">
        <v>4890</v>
      </c>
      <c r="I6901" s="135">
        <v>348</v>
      </c>
      <c r="J6901" s="135" t="s">
        <v>2108</v>
      </c>
      <c r="K6901" s="135" t="s">
        <v>2109</v>
      </c>
      <c r="L6901" s="135" t="s">
        <v>193</v>
      </c>
      <c r="M6901" s="135"/>
      <c r="N6901" s="137"/>
      <c r="O6901" s="121"/>
    </row>
    <row r="6902" spans="1:15" x14ac:dyDescent="0.25">
      <c r="A6902" s="139">
        <v>204</v>
      </c>
      <c r="B6902" s="135" t="s">
        <v>308</v>
      </c>
      <c r="C6902" s="134" t="s">
        <v>2102</v>
      </c>
      <c r="D6902" s="135">
        <v>8219</v>
      </c>
      <c r="E6902" s="135" t="s">
        <v>2349</v>
      </c>
      <c r="F6902" s="135">
        <v>2</v>
      </c>
      <c r="G6902" s="136">
        <v>206</v>
      </c>
      <c r="H6902" s="135" t="s">
        <v>4891</v>
      </c>
      <c r="I6902" s="135">
        <v>743</v>
      </c>
      <c r="J6902" s="135" t="s">
        <v>2115</v>
      </c>
      <c r="K6902" s="135" t="s">
        <v>2116</v>
      </c>
      <c r="L6902" s="135" t="s">
        <v>2117</v>
      </c>
      <c r="M6902" s="135"/>
      <c r="N6902" s="137"/>
      <c r="O6902" s="121"/>
    </row>
    <row r="6903" spans="1:15" x14ac:dyDescent="0.25">
      <c r="A6903" s="139">
        <v>204</v>
      </c>
      <c r="B6903" s="135" t="s">
        <v>308</v>
      </c>
      <c r="C6903" s="134" t="s">
        <v>2102</v>
      </c>
      <c r="D6903" s="135">
        <v>8220</v>
      </c>
      <c r="E6903" s="135" t="s">
        <v>2349</v>
      </c>
      <c r="F6903" s="135">
        <v>2</v>
      </c>
      <c r="G6903" s="140">
        <v>207</v>
      </c>
      <c r="H6903" s="135" t="s">
        <v>4892</v>
      </c>
      <c r="I6903" s="135">
        <v>51</v>
      </c>
      <c r="J6903" s="135" t="s">
        <v>2155</v>
      </c>
      <c r="K6903" s="135" t="s">
        <v>2156</v>
      </c>
      <c r="L6903" s="135" t="s">
        <v>193</v>
      </c>
      <c r="M6903" s="135"/>
      <c r="N6903" s="137"/>
      <c r="O6903" s="121"/>
    </row>
    <row r="6904" spans="1:15" x14ac:dyDescent="0.25">
      <c r="A6904" s="139">
        <v>204</v>
      </c>
      <c r="B6904" s="135" t="s">
        <v>308</v>
      </c>
      <c r="C6904" s="134" t="s">
        <v>2102</v>
      </c>
      <c r="D6904" s="135">
        <v>8221</v>
      </c>
      <c r="E6904" s="135" t="s">
        <v>2349</v>
      </c>
      <c r="F6904" s="135">
        <v>2</v>
      </c>
      <c r="G6904" s="136">
        <v>208</v>
      </c>
      <c r="H6904" s="135" t="s">
        <v>4893</v>
      </c>
      <c r="I6904" s="135">
        <v>143</v>
      </c>
      <c r="J6904" s="135" t="s">
        <v>2108</v>
      </c>
      <c r="K6904" s="135" t="s">
        <v>2109</v>
      </c>
      <c r="L6904" s="135" t="s">
        <v>193</v>
      </c>
      <c r="M6904" s="135"/>
      <c r="N6904" s="137"/>
      <c r="O6904" s="121"/>
    </row>
    <row r="6905" spans="1:15" x14ac:dyDescent="0.25">
      <c r="A6905" s="139">
        <v>204</v>
      </c>
      <c r="B6905" s="135" t="s">
        <v>308</v>
      </c>
      <c r="C6905" s="134" t="s">
        <v>2102</v>
      </c>
      <c r="D6905" s="135">
        <v>8222</v>
      </c>
      <c r="E6905" s="135" t="s">
        <v>2349</v>
      </c>
      <c r="F6905" s="135">
        <v>2</v>
      </c>
      <c r="G6905" s="136">
        <v>209</v>
      </c>
      <c r="H6905" s="135" t="s">
        <v>4894</v>
      </c>
      <c r="I6905" s="135">
        <v>754</v>
      </c>
      <c r="J6905" s="135" t="s">
        <v>2115</v>
      </c>
      <c r="K6905" s="135" t="s">
        <v>2116</v>
      </c>
      <c r="L6905" s="135" t="s">
        <v>2117</v>
      </c>
      <c r="M6905" s="135"/>
      <c r="N6905" s="137"/>
      <c r="O6905" s="121"/>
    </row>
    <row r="6906" spans="1:15" x14ac:dyDescent="0.25">
      <c r="A6906" s="139">
        <v>204</v>
      </c>
      <c r="B6906" s="135" t="s">
        <v>308</v>
      </c>
      <c r="C6906" s="134" t="s">
        <v>2102</v>
      </c>
      <c r="D6906" s="135">
        <v>8223</v>
      </c>
      <c r="E6906" s="135" t="s">
        <v>2349</v>
      </c>
      <c r="F6906" s="135">
        <v>2</v>
      </c>
      <c r="G6906" s="136">
        <v>210</v>
      </c>
      <c r="H6906" s="135" t="s">
        <v>4895</v>
      </c>
      <c r="I6906" s="135">
        <v>853</v>
      </c>
      <c r="J6906" s="135" t="s">
        <v>2115</v>
      </c>
      <c r="K6906" s="135" t="s">
        <v>2116</v>
      </c>
      <c r="L6906" s="135" t="s">
        <v>2117</v>
      </c>
      <c r="M6906" s="135"/>
      <c r="N6906" s="137"/>
      <c r="O6906" s="121"/>
    </row>
    <row r="6907" spans="1:15" x14ac:dyDescent="0.25">
      <c r="A6907" s="139">
        <v>204</v>
      </c>
      <c r="B6907" s="135" t="s">
        <v>308</v>
      </c>
      <c r="C6907" s="134" t="s">
        <v>2102</v>
      </c>
      <c r="D6907" s="135">
        <v>8224</v>
      </c>
      <c r="E6907" s="135" t="s">
        <v>2349</v>
      </c>
      <c r="F6907" s="135">
        <v>2</v>
      </c>
      <c r="G6907" s="136">
        <v>211</v>
      </c>
      <c r="H6907" s="135" t="s">
        <v>4896</v>
      </c>
      <c r="I6907" s="135">
        <v>940</v>
      </c>
      <c r="J6907" s="135" t="s">
        <v>2115</v>
      </c>
      <c r="K6907" s="135" t="s">
        <v>2116</v>
      </c>
      <c r="L6907" s="135" t="s">
        <v>2117</v>
      </c>
      <c r="M6907" s="135"/>
      <c r="N6907" s="137"/>
      <c r="O6907" s="121"/>
    </row>
    <row r="6908" spans="1:15" x14ac:dyDescent="0.25">
      <c r="A6908" s="139">
        <v>204</v>
      </c>
      <c r="B6908" s="135" t="s">
        <v>308</v>
      </c>
      <c r="C6908" s="134" t="s">
        <v>2102</v>
      </c>
      <c r="D6908" s="135">
        <v>8225</v>
      </c>
      <c r="E6908" s="135" t="s">
        <v>2349</v>
      </c>
      <c r="F6908" s="135">
        <v>2</v>
      </c>
      <c r="G6908" s="140">
        <v>212</v>
      </c>
      <c r="H6908" s="135" t="s">
        <v>4897</v>
      </c>
      <c r="I6908" s="135">
        <v>845</v>
      </c>
      <c r="J6908" s="135" t="s">
        <v>2115</v>
      </c>
      <c r="K6908" s="135" t="s">
        <v>2116</v>
      </c>
      <c r="L6908" s="135" t="s">
        <v>2117</v>
      </c>
      <c r="M6908" s="135"/>
      <c r="N6908" s="137"/>
      <c r="O6908" s="121"/>
    </row>
    <row r="6909" spans="1:15" x14ac:dyDescent="0.25">
      <c r="A6909" s="139">
        <v>204</v>
      </c>
      <c r="B6909" s="135" t="s">
        <v>308</v>
      </c>
      <c r="C6909" s="134" t="s">
        <v>2102</v>
      </c>
      <c r="D6909" s="135">
        <v>8226</v>
      </c>
      <c r="E6909" s="135" t="s">
        <v>2349</v>
      </c>
      <c r="F6909" s="135">
        <v>2</v>
      </c>
      <c r="G6909" s="140">
        <v>213</v>
      </c>
      <c r="H6909" s="135" t="s">
        <v>4898</v>
      </c>
      <c r="I6909" s="135">
        <v>372</v>
      </c>
      <c r="J6909" s="135" t="s">
        <v>2115</v>
      </c>
      <c r="K6909" s="135" t="s">
        <v>2129</v>
      </c>
      <c r="L6909" s="135" t="s">
        <v>194</v>
      </c>
      <c r="M6909" s="135"/>
      <c r="N6909" s="137"/>
      <c r="O6909" s="121"/>
    </row>
    <row r="6910" spans="1:15" x14ac:dyDescent="0.25">
      <c r="A6910" s="139">
        <v>204</v>
      </c>
      <c r="B6910" s="135" t="s">
        <v>308</v>
      </c>
      <c r="C6910" s="134" t="s">
        <v>2102</v>
      </c>
      <c r="D6910" s="135">
        <v>8228</v>
      </c>
      <c r="E6910" s="135" t="s">
        <v>2805</v>
      </c>
      <c r="F6910" s="135">
        <v>1</v>
      </c>
      <c r="G6910" s="140">
        <v>118</v>
      </c>
      <c r="H6910" s="135" t="s">
        <v>4899</v>
      </c>
      <c r="I6910" s="135">
        <v>79</v>
      </c>
      <c r="J6910" s="135" t="s">
        <v>2155</v>
      </c>
      <c r="K6910" s="135" t="s">
        <v>2156</v>
      </c>
      <c r="L6910" s="135" t="s">
        <v>193</v>
      </c>
      <c r="M6910" s="135"/>
      <c r="N6910" s="137"/>
      <c r="O6910" s="121"/>
    </row>
    <row r="6911" spans="1:15" x14ac:dyDescent="0.25">
      <c r="A6911" s="139">
        <v>204</v>
      </c>
      <c r="B6911" s="135" t="s">
        <v>308</v>
      </c>
      <c r="C6911" s="134" t="s">
        <v>2102</v>
      </c>
      <c r="D6911" s="135">
        <v>8245</v>
      </c>
      <c r="E6911" s="135" t="s">
        <v>2805</v>
      </c>
      <c r="F6911" s="135">
        <v>1</v>
      </c>
      <c r="G6911" s="136">
        <v>135</v>
      </c>
      <c r="H6911" s="135" t="s">
        <v>4900</v>
      </c>
      <c r="I6911" s="135">
        <v>75</v>
      </c>
      <c r="J6911" s="135" t="s">
        <v>2155</v>
      </c>
      <c r="K6911" s="135" t="s">
        <v>2156</v>
      </c>
      <c r="L6911" s="135" t="s">
        <v>193</v>
      </c>
      <c r="M6911" s="135"/>
      <c r="N6911" s="137"/>
      <c r="O6911" s="121"/>
    </row>
    <row r="6912" spans="1:15" x14ac:dyDescent="0.25">
      <c r="A6912" s="139">
        <v>204</v>
      </c>
      <c r="B6912" s="135" t="s">
        <v>308</v>
      </c>
      <c r="C6912" s="134" t="s">
        <v>2102</v>
      </c>
      <c r="D6912" s="135">
        <v>8246</v>
      </c>
      <c r="E6912" s="135" t="s">
        <v>2805</v>
      </c>
      <c r="F6912" s="135">
        <v>1</v>
      </c>
      <c r="G6912" s="136">
        <v>136</v>
      </c>
      <c r="H6912" s="135" t="s">
        <v>4901</v>
      </c>
      <c r="I6912" s="135">
        <v>16</v>
      </c>
      <c r="J6912" s="135" t="s">
        <v>2155</v>
      </c>
      <c r="K6912" s="135" t="s">
        <v>2156</v>
      </c>
      <c r="L6912" s="135" t="s">
        <v>193</v>
      </c>
      <c r="M6912" s="135"/>
      <c r="N6912" s="137"/>
      <c r="O6912" s="121"/>
    </row>
    <row r="6913" spans="1:15" x14ac:dyDescent="0.25">
      <c r="A6913" s="139">
        <v>204</v>
      </c>
      <c r="B6913" s="135" t="s">
        <v>308</v>
      </c>
      <c r="C6913" s="134" t="s">
        <v>2102</v>
      </c>
      <c r="D6913" s="135">
        <v>8248</v>
      </c>
      <c r="E6913" s="135" t="s">
        <v>2805</v>
      </c>
      <c r="F6913" s="135">
        <v>2</v>
      </c>
      <c r="G6913" s="136">
        <v>201</v>
      </c>
      <c r="H6913" s="135" t="s">
        <v>4902</v>
      </c>
      <c r="I6913" s="135">
        <v>101</v>
      </c>
      <c r="J6913" s="135" t="s">
        <v>2105</v>
      </c>
      <c r="K6913" s="135" t="s">
        <v>2106</v>
      </c>
      <c r="L6913" s="135" t="s">
        <v>193</v>
      </c>
      <c r="M6913" s="135"/>
      <c r="N6913" s="137"/>
      <c r="O6913" s="121"/>
    </row>
    <row r="6914" spans="1:15" x14ac:dyDescent="0.25">
      <c r="A6914" s="139">
        <v>204</v>
      </c>
      <c r="B6914" s="135" t="s">
        <v>308</v>
      </c>
      <c r="C6914" s="134" t="s">
        <v>2102</v>
      </c>
      <c r="D6914" s="135">
        <v>8249</v>
      </c>
      <c r="E6914" s="135" t="s">
        <v>2805</v>
      </c>
      <c r="F6914" s="135">
        <v>2</v>
      </c>
      <c r="G6914" s="136">
        <v>202</v>
      </c>
      <c r="H6914" s="135" t="s">
        <v>4903</v>
      </c>
      <c r="I6914" s="135">
        <v>620</v>
      </c>
      <c r="J6914" s="135" t="s">
        <v>2115</v>
      </c>
      <c r="K6914" s="135" t="s">
        <v>2116</v>
      </c>
      <c r="L6914" s="135" t="s">
        <v>2117</v>
      </c>
      <c r="M6914" s="135"/>
      <c r="N6914" s="137"/>
      <c r="O6914" s="121"/>
    </row>
    <row r="6915" spans="1:15" x14ac:dyDescent="0.25">
      <c r="A6915" s="139">
        <v>204</v>
      </c>
      <c r="B6915" s="135" t="s">
        <v>308</v>
      </c>
      <c r="C6915" s="134" t="s">
        <v>2102</v>
      </c>
      <c r="D6915" s="135">
        <v>8250</v>
      </c>
      <c r="E6915" s="135" t="s">
        <v>2805</v>
      </c>
      <c r="F6915" s="135">
        <v>2</v>
      </c>
      <c r="G6915" s="136">
        <v>203</v>
      </c>
      <c r="H6915" s="135" t="s">
        <v>4904</v>
      </c>
      <c r="I6915" s="135">
        <v>1424</v>
      </c>
      <c r="J6915" s="135" t="s">
        <v>2115</v>
      </c>
      <c r="K6915" s="135" t="s">
        <v>2116</v>
      </c>
      <c r="L6915" s="135" t="s">
        <v>2117</v>
      </c>
      <c r="M6915" s="135"/>
      <c r="N6915" s="137"/>
      <c r="O6915" s="121"/>
    </row>
    <row r="6916" spans="1:15" x14ac:dyDescent="0.25">
      <c r="A6916" s="139">
        <v>204</v>
      </c>
      <c r="B6916" s="135" t="s">
        <v>308</v>
      </c>
      <c r="C6916" s="134" t="s">
        <v>2102</v>
      </c>
      <c r="D6916" s="135">
        <v>8251</v>
      </c>
      <c r="E6916" s="135" t="s">
        <v>2805</v>
      </c>
      <c r="F6916" s="135">
        <v>2</v>
      </c>
      <c r="G6916" s="136">
        <v>204</v>
      </c>
      <c r="H6916" s="135" t="s">
        <v>4905</v>
      </c>
      <c r="I6916" s="135">
        <v>632</v>
      </c>
      <c r="J6916" s="135" t="s">
        <v>2115</v>
      </c>
      <c r="K6916" s="135" t="s">
        <v>2116</v>
      </c>
      <c r="L6916" s="135" t="s">
        <v>2117</v>
      </c>
      <c r="M6916" s="135"/>
      <c r="N6916" s="137"/>
      <c r="O6916" s="121"/>
    </row>
    <row r="6917" spans="1:15" x14ac:dyDescent="0.25">
      <c r="A6917" s="139">
        <v>204</v>
      </c>
      <c r="B6917" s="135" t="s">
        <v>308</v>
      </c>
      <c r="C6917" s="134" t="s">
        <v>2102</v>
      </c>
      <c r="D6917" s="135">
        <v>8252</v>
      </c>
      <c r="E6917" s="135" t="s">
        <v>2805</v>
      </c>
      <c r="F6917" s="135">
        <v>2</v>
      </c>
      <c r="G6917" s="136">
        <v>205</v>
      </c>
      <c r="H6917" s="135" t="s">
        <v>4906</v>
      </c>
      <c r="I6917" s="135">
        <v>1111</v>
      </c>
      <c r="J6917" s="135" t="s">
        <v>2115</v>
      </c>
      <c r="K6917" s="135" t="s">
        <v>2116</v>
      </c>
      <c r="L6917" s="135" t="s">
        <v>2117</v>
      </c>
      <c r="M6917" s="135"/>
      <c r="N6917" s="137"/>
      <c r="O6917" s="121"/>
    </row>
    <row r="6918" spans="1:15" x14ac:dyDescent="0.25">
      <c r="A6918" s="139">
        <v>204</v>
      </c>
      <c r="B6918" s="135" t="s">
        <v>308</v>
      </c>
      <c r="C6918" s="134" t="s">
        <v>2102</v>
      </c>
      <c r="D6918" s="135">
        <v>8253</v>
      </c>
      <c r="E6918" s="135" t="s">
        <v>2805</v>
      </c>
      <c r="F6918" s="135">
        <v>2</v>
      </c>
      <c r="G6918" s="136">
        <v>206</v>
      </c>
      <c r="H6918" s="135" t="s">
        <v>4907</v>
      </c>
      <c r="I6918" s="135">
        <v>82</v>
      </c>
      <c r="J6918" s="135" t="s">
        <v>2155</v>
      </c>
      <c r="K6918" s="135" t="s">
        <v>2156</v>
      </c>
      <c r="L6918" s="135" t="s">
        <v>193</v>
      </c>
      <c r="M6918" s="135"/>
      <c r="N6918" s="137"/>
      <c r="O6918" s="121"/>
    </row>
    <row r="6919" spans="1:15" x14ac:dyDescent="0.25">
      <c r="A6919" s="139">
        <v>204</v>
      </c>
      <c r="B6919" s="135" t="s">
        <v>308</v>
      </c>
      <c r="C6919" s="134" t="s">
        <v>2102</v>
      </c>
      <c r="D6919" s="135">
        <v>8254</v>
      </c>
      <c r="E6919" s="135" t="s">
        <v>2805</v>
      </c>
      <c r="F6919" s="135">
        <v>2</v>
      </c>
      <c r="G6919" s="136">
        <v>207</v>
      </c>
      <c r="H6919" s="135" t="s">
        <v>4908</v>
      </c>
      <c r="I6919" s="135">
        <v>92</v>
      </c>
      <c r="J6919" s="135" t="s">
        <v>2108</v>
      </c>
      <c r="K6919" s="135" t="s">
        <v>2109</v>
      </c>
      <c r="L6919" s="135" t="s">
        <v>193</v>
      </c>
      <c r="M6919" s="135"/>
      <c r="N6919" s="137"/>
      <c r="O6919" s="121"/>
    </row>
    <row r="6920" spans="1:15" x14ac:dyDescent="0.25">
      <c r="A6920" s="139">
        <v>204</v>
      </c>
      <c r="B6920" s="135" t="s">
        <v>308</v>
      </c>
      <c r="C6920" s="134" t="s">
        <v>2102</v>
      </c>
      <c r="D6920" s="135">
        <v>8255</v>
      </c>
      <c r="E6920" s="135" t="s">
        <v>2805</v>
      </c>
      <c r="F6920" s="135">
        <v>2</v>
      </c>
      <c r="G6920" s="136">
        <v>208</v>
      </c>
      <c r="H6920" s="135" t="s">
        <v>4909</v>
      </c>
      <c r="I6920" s="135">
        <v>99</v>
      </c>
      <c r="J6920" s="135" t="s">
        <v>2108</v>
      </c>
      <c r="K6920" s="135" t="s">
        <v>2109</v>
      </c>
      <c r="L6920" s="135" t="s">
        <v>193</v>
      </c>
      <c r="M6920" s="135"/>
      <c r="N6920" s="137"/>
      <c r="O6920" s="121"/>
    </row>
    <row r="6921" spans="1:15" x14ac:dyDescent="0.25">
      <c r="A6921" s="139">
        <v>204</v>
      </c>
      <c r="B6921" s="135" t="s">
        <v>308</v>
      </c>
      <c r="C6921" s="134" t="s">
        <v>2102</v>
      </c>
      <c r="D6921" s="135">
        <v>8256</v>
      </c>
      <c r="E6921" s="135" t="s">
        <v>2805</v>
      </c>
      <c r="F6921" s="135">
        <v>2</v>
      </c>
      <c r="G6921" s="136">
        <v>209</v>
      </c>
      <c r="H6921" s="135" t="s">
        <v>4910</v>
      </c>
      <c r="I6921" s="135">
        <v>935</v>
      </c>
      <c r="J6921" s="135" t="s">
        <v>2105</v>
      </c>
      <c r="K6921" s="135" t="s">
        <v>2106</v>
      </c>
      <c r="L6921" s="135" t="s">
        <v>193</v>
      </c>
      <c r="M6921" s="135"/>
      <c r="N6921" s="137"/>
      <c r="O6921" s="121"/>
    </row>
    <row r="6922" spans="1:15" x14ac:dyDescent="0.25">
      <c r="A6922" s="139">
        <v>204</v>
      </c>
      <c r="B6922" s="135" t="s">
        <v>308</v>
      </c>
      <c r="C6922" s="134" t="s">
        <v>2102</v>
      </c>
      <c r="D6922" s="135">
        <v>8257</v>
      </c>
      <c r="E6922" s="135" t="s">
        <v>2805</v>
      </c>
      <c r="F6922" s="135">
        <v>2</v>
      </c>
      <c r="G6922" s="136">
        <v>210</v>
      </c>
      <c r="H6922" s="135" t="s">
        <v>4911</v>
      </c>
      <c r="I6922" s="135">
        <v>75</v>
      </c>
      <c r="J6922" s="135" t="s">
        <v>2155</v>
      </c>
      <c r="K6922" s="135" t="s">
        <v>2156</v>
      </c>
      <c r="L6922" s="135" t="s">
        <v>193</v>
      </c>
      <c r="M6922" s="135"/>
      <c r="N6922" s="137"/>
      <c r="O6922" s="121"/>
    </row>
    <row r="6923" spans="1:15" x14ac:dyDescent="0.25">
      <c r="A6923" s="139">
        <v>204</v>
      </c>
      <c r="B6923" s="135" t="s">
        <v>308</v>
      </c>
      <c r="C6923" s="134" t="s">
        <v>2102</v>
      </c>
      <c r="D6923" s="135">
        <v>8258</v>
      </c>
      <c r="E6923" s="135" t="s">
        <v>2805</v>
      </c>
      <c r="F6923" s="135">
        <v>2</v>
      </c>
      <c r="G6923" s="136">
        <v>211</v>
      </c>
      <c r="H6923" s="135" t="s">
        <v>4912</v>
      </c>
      <c r="I6923" s="135">
        <v>326</v>
      </c>
      <c r="J6923" s="135" t="s">
        <v>2105</v>
      </c>
      <c r="K6923" s="135" t="s">
        <v>2106</v>
      </c>
      <c r="L6923" s="135" t="s">
        <v>193</v>
      </c>
      <c r="M6923" s="135"/>
      <c r="N6923" s="137"/>
      <c r="O6923" s="121"/>
    </row>
    <row r="6924" spans="1:15" x14ac:dyDescent="0.25">
      <c r="A6924" s="139">
        <v>204</v>
      </c>
      <c r="B6924" s="135" t="s">
        <v>308</v>
      </c>
      <c r="C6924" s="134" t="s">
        <v>2102</v>
      </c>
      <c r="D6924" s="135">
        <v>8259</v>
      </c>
      <c r="E6924" s="135" t="s">
        <v>2805</v>
      </c>
      <c r="F6924" s="135">
        <v>2</v>
      </c>
      <c r="G6924" s="136">
        <v>212</v>
      </c>
      <c r="H6924" s="135" t="s">
        <v>4913</v>
      </c>
      <c r="I6924" s="135">
        <v>198</v>
      </c>
      <c r="J6924" s="135" t="s">
        <v>2105</v>
      </c>
      <c r="K6924" s="135" t="s">
        <v>2106</v>
      </c>
      <c r="L6924" s="135" t="s">
        <v>193</v>
      </c>
      <c r="M6924" s="135"/>
      <c r="N6924" s="137"/>
      <c r="O6924" s="121"/>
    </row>
    <row r="6925" spans="1:15" x14ac:dyDescent="0.25">
      <c r="A6925" s="139">
        <v>204</v>
      </c>
      <c r="B6925" s="135" t="s">
        <v>308</v>
      </c>
      <c r="C6925" s="134" t="s">
        <v>3525</v>
      </c>
      <c r="D6925" s="135">
        <v>19009</v>
      </c>
      <c r="E6925" s="135" t="s">
        <v>2325</v>
      </c>
      <c r="F6925" s="135">
        <v>1</v>
      </c>
      <c r="G6925" s="136">
        <v>125</v>
      </c>
      <c r="H6925" s="135" t="s">
        <v>3543</v>
      </c>
      <c r="I6925" s="135">
        <v>876</v>
      </c>
      <c r="J6925" s="135" t="s">
        <v>2843</v>
      </c>
      <c r="K6925" s="135" t="s">
        <v>2116</v>
      </c>
      <c r="L6925" s="135" t="s">
        <v>2117</v>
      </c>
      <c r="M6925" s="135"/>
      <c r="N6925" s="137" t="s">
        <v>4914</v>
      </c>
      <c r="O6925" s="121"/>
    </row>
    <row r="6926" spans="1:15" x14ac:dyDescent="0.25">
      <c r="A6926" s="139">
        <v>205</v>
      </c>
      <c r="B6926" s="135" t="s">
        <v>315</v>
      </c>
      <c r="C6926" s="134" t="s">
        <v>2102</v>
      </c>
      <c r="D6926" s="135">
        <v>8260</v>
      </c>
      <c r="E6926" s="135" t="s">
        <v>2103</v>
      </c>
      <c r="F6926" s="135">
        <v>1</v>
      </c>
      <c r="G6926" s="136">
        <v>1</v>
      </c>
      <c r="H6926" s="135" t="s">
        <v>2104</v>
      </c>
      <c r="I6926" s="135">
        <v>473</v>
      </c>
      <c r="J6926" s="135" t="s">
        <v>2112</v>
      </c>
      <c r="K6926" s="135" t="s">
        <v>2113</v>
      </c>
      <c r="L6926" s="135" t="s">
        <v>194</v>
      </c>
      <c r="M6926" s="135"/>
      <c r="N6926" s="137"/>
      <c r="O6926" s="121"/>
    </row>
    <row r="6927" spans="1:15" x14ac:dyDescent="0.25">
      <c r="A6927" s="139">
        <v>205</v>
      </c>
      <c r="B6927" s="135" t="s">
        <v>315</v>
      </c>
      <c r="C6927" s="134" t="s">
        <v>2102</v>
      </c>
      <c r="D6927" s="135">
        <v>8261</v>
      </c>
      <c r="E6927" s="135" t="s">
        <v>2103</v>
      </c>
      <c r="F6927" s="135">
        <v>1</v>
      </c>
      <c r="G6927" s="136">
        <v>2</v>
      </c>
      <c r="H6927" s="135" t="s">
        <v>2107</v>
      </c>
      <c r="I6927" s="135">
        <v>120</v>
      </c>
      <c r="J6927" s="135" t="s">
        <v>2151</v>
      </c>
      <c r="K6927" s="135" t="s">
        <v>2152</v>
      </c>
      <c r="L6927" s="135" t="s">
        <v>193</v>
      </c>
      <c r="M6927" s="135"/>
      <c r="N6927" s="137"/>
      <c r="O6927" s="121"/>
    </row>
    <row r="6928" spans="1:15" x14ac:dyDescent="0.25">
      <c r="A6928" s="139">
        <v>205</v>
      </c>
      <c r="B6928" s="135" t="s">
        <v>315</v>
      </c>
      <c r="C6928" s="134" t="s">
        <v>2102</v>
      </c>
      <c r="D6928" s="135">
        <v>8262</v>
      </c>
      <c r="E6928" s="135" t="s">
        <v>2103</v>
      </c>
      <c r="F6928" s="135">
        <v>1</v>
      </c>
      <c r="G6928" s="136">
        <v>3</v>
      </c>
      <c r="H6928" s="135" t="s">
        <v>2110</v>
      </c>
      <c r="I6928" s="135">
        <v>413</v>
      </c>
      <c r="J6928" s="135" t="s">
        <v>2151</v>
      </c>
      <c r="K6928" s="135" t="s">
        <v>2152</v>
      </c>
      <c r="L6928" s="135" t="s">
        <v>193</v>
      </c>
      <c r="M6928" s="135"/>
      <c r="N6928" s="137"/>
      <c r="O6928" s="121"/>
    </row>
    <row r="6929" spans="1:15" x14ac:dyDescent="0.25">
      <c r="A6929" s="139">
        <v>205</v>
      </c>
      <c r="B6929" s="135" t="s">
        <v>315</v>
      </c>
      <c r="C6929" s="134" t="s">
        <v>2102</v>
      </c>
      <c r="D6929" s="135">
        <v>8263</v>
      </c>
      <c r="E6929" s="135" t="s">
        <v>2103</v>
      </c>
      <c r="F6929" s="135">
        <v>1</v>
      </c>
      <c r="G6929" s="136">
        <v>4</v>
      </c>
      <c r="H6929" s="135" t="s">
        <v>2111</v>
      </c>
      <c r="I6929" s="135">
        <v>120</v>
      </c>
      <c r="J6929" s="135" t="s">
        <v>2151</v>
      </c>
      <c r="K6929" s="135" t="s">
        <v>2152</v>
      </c>
      <c r="L6929" s="135" t="s">
        <v>193</v>
      </c>
      <c r="M6929" s="135"/>
      <c r="N6929" s="137"/>
      <c r="O6929" s="121"/>
    </row>
    <row r="6930" spans="1:15" x14ac:dyDescent="0.25">
      <c r="A6930" s="139">
        <v>205</v>
      </c>
      <c r="B6930" s="135" t="s">
        <v>315</v>
      </c>
      <c r="C6930" s="134" t="s">
        <v>2102</v>
      </c>
      <c r="D6930" s="135">
        <v>8264</v>
      </c>
      <c r="E6930" s="135" t="s">
        <v>2103</v>
      </c>
      <c r="F6930" s="135">
        <v>1</v>
      </c>
      <c r="G6930" s="136">
        <v>5</v>
      </c>
      <c r="H6930" s="135" t="s">
        <v>2114</v>
      </c>
      <c r="I6930" s="135">
        <v>901</v>
      </c>
      <c r="J6930" s="135" t="s">
        <v>2115</v>
      </c>
      <c r="K6930" s="135" t="s">
        <v>2116</v>
      </c>
      <c r="L6930" s="135" t="s">
        <v>2117</v>
      </c>
      <c r="M6930" s="135"/>
      <c r="N6930" s="137"/>
      <c r="O6930" s="121"/>
    </row>
    <row r="6931" spans="1:15" x14ac:dyDescent="0.25">
      <c r="A6931" s="139">
        <v>205</v>
      </c>
      <c r="B6931" s="135" t="s">
        <v>315</v>
      </c>
      <c r="C6931" s="134" t="s">
        <v>2102</v>
      </c>
      <c r="D6931" s="135">
        <v>8265</v>
      </c>
      <c r="E6931" s="135" t="s">
        <v>2103</v>
      </c>
      <c r="F6931" s="135">
        <v>1</v>
      </c>
      <c r="G6931" s="136">
        <v>6</v>
      </c>
      <c r="H6931" s="135" t="s">
        <v>2118</v>
      </c>
      <c r="I6931" s="135">
        <v>900</v>
      </c>
      <c r="J6931" s="135" t="s">
        <v>2115</v>
      </c>
      <c r="K6931" s="135" t="s">
        <v>2116</v>
      </c>
      <c r="L6931" s="135" t="s">
        <v>2117</v>
      </c>
      <c r="M6931" s="135"/>
      <c r="N6931" s="137"/>
      <c r="O6931" s="121"/>
    </row>
    <row r="6932" spans="1:15" x14ac:dyDescent="0.25">
      <c r="A6932" s="139">
        <v>205</v>
      </c>
      <c r="B6932" s="135" t="s">
        <v>315</v>
      </c>
      <c r="C6932" s="134" t="s">
        <v>2102</v>
      </c>
      <c r="D6932" s="135">
        <v>8266</v>
      </c>
      <c r="E6932" s="135" t="s">
        <v>2103</v>
      </c>
      <c r="F6932" s="135">
        <v>1</v>
      </c>
      <c r="G6932" s="136">
        <v>7</v>
      </c>
      <c r="H6932" s="135" t="s">
        <v>2119</v>
      </c>
      <c r="I6932" s="135">
        <v>547</v>
      </c>
      <c r="J6932" s="135" t="s">
        <v>2105</v>
      </c>
      <c r="K6932" s="135" t="s">
        <v>2106</v>
      </c>
      <c r="L6932" s="135" t="s">
        <v>193</v>
      </c>
      <c r="M6932" s="135"/>
      <c r="N6932" s="137"/>
      <c r="O6932" s="121"/>
    </row>
    <row r="6933" spans="1:15" x14ac:dyDescent="0.25">
      <c r="A6933" s="139">
        <v>205</v>
      </c>
      <c r="B6933" s="135" t="s">
        <v>315</v>
      </c>
      <c r="C6933" s="134" t="s">
        <v>2102</v>
      </c>
      <c r="D6933" s="135">
        <v>8267</v>
      </c>
      <c r="E6933" s="135" t="s">
        <v>2103</v>
      </c>
      <c r="F6933" s="135">
        <v>1</v>
      </c>
      <c r="G6933" s="136">
        <v>8</v>
      </c>
      <c r="H6933" s="135" t="s">
        <v>2120</v>
      </c>
      <c r="I6933" s="135">
        <v>40</v>
      </c>
      <c r="J6933" s="135" t="s">
        <v>2105</v>
      </c>
      <c r="K6933" s="135" t="s">
        <v>2106</v>
      </c>
      <c r="L6933" s="135" t="s">
        <v>193</v>
      </c>
      <c r="M6933" s="135"/>
      <c r="N6933" s="137"/>
      <c r="O6933" s="121"/>
    </row>
    <row r="6934" spans="1:15" x14ac:dyDescent="0.25">
      <c r="A6934" s="139">
        <v>205</v>
      </c>
      <c r="B6934" s="135" t="s">
        <v>315</v>
      </c>
      <c r="C6934" s="134" t="s">
        <v>2102</v>
      </c>
      <c r="D6934" s="135">
        <v>8268</v>
      </c>
      <c r="E6934" s="135" t="s">
        <v>2289</v>
      </c>
      <c r="F6934" s="135">
        <v>1</v>
      </c>
      <c r="G6934" s="136" t="s">
        <v>2843</v>
      </c>
      <c r="H6934" s="135" t="s">
        <v>2936</v>
      </c>
      <c r="I6934" s="135">
        <v>1680</v>
      </c>
      <c r="J6934" s="135" t="s">
        <v>2115</v>
      </c>
      <c r="K6934" s="135" t="s">
        <v>2116</v>
      </c>
      <c r="L6934" s="135" t="s">
        <v>2117</v>
      </c>
      <c r="M6934" s="135"/>
      <c r="N6934" s="137"/>
      <c r="O6934" s="121"/>
    </row>
    <row r="6935" spans="1:15" x14ac:dyDescent="0.25">
      <c r="A6935" s="139">
        <v>205</v>
      </c>
      <c r="B6935" s="135" t="s">
        <v>315</v>
      </c>
      <c r="C6935" s="134" t="s">
        <v>2102</v>
      </c>
      <c r="D6935" s="135">
        <v>8269</v>
      </c>
      <c r="E6935" s="135" t="s">
        <v>2289</v>
      </c>
      <c r="F6935" s="135">
        <v>1</v>
      </c>
      <c r="G6935" s="136">
        <v>300</v>
      </c>
      <c r="H6935" s="135" t="s">
        <v>4915</v>
      </c>
      <c r="I6935" s="135">
        <v>261</v>
      </c>
      <c r="J6935" s="135" t="s">
        <v>2112</v>
      </c>
      <c r="K6935" s="135" t="s">
        <v>2113</v>
      </c>
      <c r="L6935" s="135" t="s">
        <v>194</v>
      </c>
      <c r="M6935" s="135"/>
      <c r="N6935" s="137"/>
      <c r="O6935" s="121"/>
    </row>
    <row r="6936" spans="1:15" x14ac:dyDescent="0.25">
      <c r="A6936" s="139">
        <v>205</v>
      </c>
      <c r="B6936" s="135" t="s">
        <v>315</v>
      </c>
      <c r="C6936" s="134" t="s">
        <v>2102</v>
      </c>
      <c r="D6936" s="135">
        <v>8270</v>
      </c>
      <c r="E6936" s="135" t="s">
        <v>2289</v>
      </c>
      <c r="F6936" s="135">
        <v>1</v>
      </c>
      <c r="G6936" s="136">
        <v>301</v>
      </c>
      <c r="H6936" s="135" t="s">
        <v>4916</v>
      </c>
      <c r="I6936" s="135">
        <v>50</v>
      </c>
      <c r="J6936" s="135" t="s">
        <v>2108</v>
      </c>
      <c r="K6936" s="135" t="s">
        <v>2109</v>
      </c>
      <c r="L6936" s="135" t="s">
        <v>193</v>
      </c>
      <c r="M6936" s="135"/>
      <c r="N6936" s="137"/>
      <c r="O6936" s="121"/>
    </row>
    <row r="6937" spans="1:15" x14ac:dyDescent="0.25">
      <c r="A6937" s="139">
        <v>205</v>
      </c>
      <c r="B6937" s="135" t="s">
        <v>315</v>
      </c>
      <c r="C6937" s="134" t="s">
        <v>2102</v>
      </c>
      <c r="D6937" s="135">
        <v>8271</v>
      </c>
      <c r="E6937" s="135" t="s">
        <v>2289</v>
      </c>
      <c r="F6937" s="135">
        <v>1</v>
      </c>
      <c r="G6937" s="136">
        <v>302</v>
      </c>
      <c r="H6937" s="135" t="s">
        <v>4917</v>
      </c>
      <c r="I6937" s="135">
        <v>111</v>
      </c>
      <c r="J6937" s="135" t="s">
        <v>2112</v>
      </c>
      <c r="K6937" s="135" t="s">
        <v>2113</v>
      </c>
      <c r="L6937" s="135" t="s">
        <v>194</v>
      </c>
      <c r="M6937" s="135"/>
      <c r="N6937" s="137"/>
      <c r="O6937" s="121"/>
    </row>
    <row r="6938" spans="1:15" x14ac:dyDescent="0.25">
      <c r="A6938" s="139">
        <v>205</v>
      </c>
      <c r="B6938" s="135" t="s">
        <v>315</v>
      </c>
      <c r="C6938" s="134" t="s">
        <v>2102</v>
      </c>
      <c r="D6938" s="135">
        <v>8272</v>
      </c>
      <c r="E6938" s="135" t="s">
        <v>2289</v>
      </c>
      <c r="F6938" s="135">
        <v>1</v>
      </c>
      <c r="G6938" s="136">
        <v>303</v>
      </c>
      <c r="H6938" s="135" t="s">
        <v>4918</v>
      </c>
      <c r="I6938" s="135">
        <v>58</v>
      </c>
      <c r="J6938" s="135" t="s">
        <v>2112</v>
      </c>
      <c r="K6938" s="135" t="s">
        <v>2113</v>
      </c>
      <c r="L6938" s="135" t="s">
        <v>194</v>
      </c>
      <c r="M6938" s="135"/>
      <c r="N6938" s="137"/>
      <c r="O6938" s="121"/>
    </row>
    <row r="6939" spans="1:15" x14ac:dyDescent="0.25">
      <c r="A6939" s="139">
        <v>205</v>
      </c>
      <c r="B6939" s="135" t="s">
        <v>315</v>
      </c>
      <c r="C6939" s="134" t="s">
        <v>2102</v>
      </c>
      <c r="D6939" s="135">
        <v>8273</v>
      </c>
      <c r="E6939" s="135" t="s">
        <v>2289</v>
      </c>
      <c r="F6939" s="135">
        <v>1</v>
      </c>
      <c r="G6939" s="136">
        <v>304</v>
      </c>
      <c r="H6939" s="135" t="s">
        <v>4919</v>
      </c>
      <c r="I6939" s="135">
        <v>162</v>
      </c>
      <c r="J6939" s="135" t="s">
        <v>2112</v>
      </c>
      <c r="K6939" s="135" t="s">
        <v>2113</v>
      </c>
      <c r="L6939" s="135" t="s">
        <v>194</v>
      </c>
      <c r="M6939" s="135"/>
      <c r="N6939" s="137"/>
      <c r="O6939" s="121"/>
    </row>
    <row r="6940" spans="1:15" x14ac:dyDescent="0.25">
      <c r="A6940" s="139">
        <v>205</v>
      </c>
      <c r="B6940" s="135" t="s">
        <v>315</v>
      </c>
      <c r="C6940" s="134" t="s">
        <v>2102</v>
      </c>
      <c r="D6940" s="135">
        <v>8274</v>
      </c>
      <c r="E6940" s="135" t="s">
        <v>2289</v>
      </c>
      <c r="F6940" s="135">
        <v>1</v>
      </c>
      <c r="G6940" s="136">
        <v>305</v>
      </c>
      <c r="H6940" s="135" t="s">
        <v>4920</v>
      </c>
      <c r="I6940" s="135">
        <v>80</v>
      </c>
      <c r="J6940" s="135" t="s">
        <v>2151</v>
      </c>
      <c r="K6940" s="135" t="s">
        <v>2152</v>
      </c>
      <c r="L6940" s="135" t="s">
        <v>193</v>
      </c>
      <c r="M6940" s="135"/>
      <c r="N6940" s="137"/>
      <c r="O6940" s="121"/>
    </row>
    <row r="6941" spans="1:15" x14ac:dyDescent="0.25">
      <c r="A6941" s="139">
        <v>205</v>
      </c>
      <c r="B6941" s="135" t="s">
        <v>315</v>
      </c>
      <c r="C6941" s="134" t="s">
        <v>2102</v>
      </c>
      <c r="D6941" s="135">
        <v>8275</v>
      </c>
      <c r="E6941" s="135" t="s">
        <v>2289</v>
      </c>
      <c r="F6941" s="135">
        <v>1</v>
      </c>
      <c r="G6941" s="136">
        <v>306</v>
      </c>
      <c r="H6941" s="135" t="s">
        <v>4921</v>
      </c>
      <c r="I6941" s="135">
        <v>61</v>
      </c>
      <c r="J6941" s="135" t="s">
        <v>2112</v>
      </c>
      <c r="K6941" s="135" t="s">
        <v>2113</v>
      </c>
      <c r="L6941" s="135" t="s">
        <v>194</v>
      </c>
      <c r="M6941" s="135"/>
      <c r="N6941" s="137"/>
      <c r="O6941" s="121"/>
    </row>
    <row r="6942" spans="1:15" x14ac:dyDescent="0.25">
      <c r="A6942" s="139">
        <v>205</v>
      </c>
      <c r="B6942" s="135" t="s">
        <v>315</v>
      </c>
      <c r="C6942" s="134" t="s">
        <v>2102</v>
      </c>
      <c r="D6942" s="135">
        <v>8276</v>
      </c>
      <c r="E6942" s="135" t="s">
        <v>2289</v>
      </c>
      <c r="F6942" s="135">
        <v>1</v>
      </c>
      <c r="G6942" s="136">
        <v>307</v>
      </c>
      <c r="H6942" s="135" t="s">
        <v>4922</v>
      </c>
      <c r="I6942" s="135">
        <v>105</v>
      </c>
      <c r="J6942" s="135" t="s">
        <v>2112</v>
      </c>
      <c r="K6942" s="135" t="s">
        <v>2113</v>
      </c>
      <c r="L6942" s="135" t="s">
        <v>194</v>
      </c>
      <c r="M6942" s="135"/>
      <c r="N6942" s="137"/>
      <c r="O6942" s="121"/>
    </row>
    <row r="6943" spans="1:15" x14ac:dyDescent="0.25">
      <c r="A6943" s="139">
        <v>205</v>
      </c>
      <c r="B6943" s="135" t="s">
        <v>315</v>
      </c>
      <c r="C6943" s="134" t="s">
        <v>2102</v>
      </c>
      <c r="D6943" s="135">
        <v>8277</v>
      </c>
      <c r="E6943" s="135" t="s">
        <v>2289</v>
      </c>
      <c r="F6943" s="135">
        <v>1</v>
      </c>
      <c r="G6943" s="136">
        <v>308</v>
      </c>
      <c r="H6943" s="135" t="s">
        <v>4923</v>
      </c>
      <c r="I6943" s="135">
        <v>156</v>
      </c>
      <c r="J6943" s="135" t="s">
        <v>2283</v>
      </c>
      <c r="K6943" s="135" t="s">
        <v>2284</v>
      </c>
      <c r="L6943" s="135" t="s">
        <v>194</v>
      </c>
      <c r="M6943" s="135"/>
      <c r="N6943" s="137"/>
      <c r="O6943" s="121"/>
    </row>
    <row r="6944" spans="1:15" x14ac:dyDescent="0.25">
      <c r="A6944" s="139">
        <v>205</v>
      </c>
      <c r="B6944" s="135" t="s">
        <v>315</v>
      </c>
      <c r="C6944" s="134" t="s">
        <v>2102</v>
      </c>
      <c r="D6944" s="135">
        <v>8278</v>
      </c>
      <c r="E6944" s="135" t="s">
        <v>2289</v>
      </c>
      <c r="F6944" s="135">
        <v>1</v>
      </c>
      <c r="G6944" s="136">
        <v>309</v>
      </c>
      <c r="H6944" s="135" t="s">
        <v>4924</v>
      </c>
      <c r="I6944" s="135">
        <v>95</v>
      </c>
      <c r="J6944" s="135" t="s">
        <v>2112</v>
      </c>
      <c r="K6944" s="135" t="s">
        <v>2113</v>
      </c>
      <c r="L6944" s="135" t="s">
        <v>194</v>
      </c>
      <c r="M6944" s="135"/>
      <c r="N6944" s="137"/>
      <c r="O6944" s="121"/>
    </row>
    <row r="6945" spans="1:15" x14ac:dyDescent="0.25">
      <c r="A6945" s="139">
        <v>205</v>
      </c>
      <c r="B6945" s="135" t="s">
        <v>315</v>
      </c>
      <c r="C6945" s="134" t="s">
        <v>2102</v>
      </c>
      <c r="D6945" s="135">
        <v>8279</v>
      </c>
      <c r="E6945" s="135" t="s">
        <v>2289</v>
      </c>
      <c r="F6945" s="135">
        <v>1</v>
      </c>
      <c r="G6945" s="136">
        <v>310</v>
      </c>
      <c r="H6945" s="135" t="s">
        <v>4925</v>
      </c>
      <c r="I6945" s="135">
        <v>95</v>
      </c>
      <c r="J6945" s="135" t="s">
        <v>2112</v>
      </c>
      <c r="K6945" s="135" t="s">
        <v>2113</v>
      </c>
      <c r="L6945" s="135" t="s">
        <v>194</v>
      </c>
      <c r="M6945" s="135"/>
      <c r="N6945" s="137"/>
      <c r="O6945" s="121"/>
    </row>
    <row r="6946" spans="1:15" x14ac:dyDescent="0.25">
      <c r="A6946" s="139">
        <v>205</v>
      </c>
      <c r="B6946" s="135" t="s">
        <v>315</v>
      </c>
      <c r="C6946" s="134" t="s">
        <v>2102</v>
      </c>
      <c r="D6946" s="135">
        <v>8280</v>
      </c>
      <c r="E6946" s="135" t="s">
        <v>2289</v>
      </c>
      <c r="F6946" s="135">
        <v>1</v>
      </c>
      <c r="G6946" s="136">
        <v>311</v>
      </c>
      <c r="H6946" s="135" t="s">
        <v>4926</v>
      </c>
      <c r="I6946" s="135">
        <v>154</v>
      </c>
      <c r="J6946" s="135" t="s">
        <v>2112</v>
      </c>
      <c r="K6946" s="135" t="s">
        <v>2113</v>
      </c>
      <c r="L6946" s="135" t="s">
        <v>194</v>
      </c>
      <c r="M6946" s="135"/>
      <c r="N6946" s="137"/>
      <c r="O6946" s="121"/>
    </row>
    <row r="6947" spans="1:15" x14ac:dyDescent="0.25">
      <c r="A6947" s="139">
        <v>205</v>
      </c>
      <c r="B6947" s="135" t="s">
        <v>315</v>
      </c>
      <c r="C6947" s="134" t="s">
        <v>2102</v>
      </c>
      <c r="D6947" s="135">
        <v>8281</v>
      </c>
      <c r="E6947" s="135" t="s">
        <v>2289</v>
      </c>
      <c r="F6947" s="135">
        <v>1</v>
      </c>
      <c r="G6947" s="136">
        <v>312</v>
      </c>
      <c r="H6947" s="135" t="s">
        <v>4927</v>
      </c>
      <c r="I6947" s="135">
        <v>50</v>
      </c>
      <c r="J6947" s="135" t="s">
        <v>2108</v>
      </c>
      <c r="K6947" s="135" t="s">
        <v>2109</v>
      </c>
      <c r="L6947" s="135" t="s">
        <v>193</v>
      </c>
      <c r="M6947" s="135"/>
      <c r="N6947" s="137"/>
      <c r="O6947" s="121"/>
    </row>
    <row r="6948" spans="1:15" x14ac:dyDescent="0.25">
      <c r="A6948" s="139">
        <v>205</v>
      </c>
      <c r="B6948" s="135" t="s">
        <v>315</v>
      </c>
      <c r="C6948" s="134" t="s">
        <v>2102</v>
      </c>
      <c r="D6948" s="135">
        <v>8282</v>
      </c>
      <c r="E6948" s="135" t="s">
        <v>2289</v>
      </c>
      <c r="F6948" s="135">
        <v>1</v>
      </c>
      <c r="G6948" s="136">
        <v>313</v>
      </c>
      <c r="H6948" s="135" t="s">
        <v>4928</v>
      </c>
      <c r="I6948" s="135">
        <v>98</v>
      </c>
      <c r="J6948" s="135" t="s">
        <v>2155</v>
      </c>
      <c r="K6948" s="135" t="s">
        <v>2156</v>
      </c>
      <c r="L6948" s="135" t="s">
        <v>193</v>
      </c>
      <c r="M6948" s="135"/>
      <c r="N6948" s="137"/>
      <c r="O6948" s="121"/>
    </row>
    <row r="6949" spans="1:15" x14ac:dyDescent="0.25">
      <c r="A6949" s="139">
        <v>205</v>
      </c>
      <c r="B6949" s="135" t="s">
        <v>315</v>
      </c>
      <c r="C6949" s="134" t="s">
        <v>2102</v>
      </c>
      <c r="D6949" s="135">
        <v>8283</v>
      </c>
      <c r="E6949" s="135" t="s">
        <v>2289</v>
      </c>
      <c r="F6949" s="135">
        <v>1</v>
      </c>
      <c r="G6949" s="140">
        <v>314</v>
      </c>
      <c r="H6949" s="135" t="s">
        <v>4929</v>
      </c>
      <c r="I6949" s="135">
        <v>105</v>
      </c>
      <c r="J6949" s="135" t="s">
        <v>2112</v>
      </c>
      <c r="K6949" s="135" t="s">
        <v>2113</v>
      </c>
      <c r="L6949" s="135" t="s">
        <v>194</v>
      </c>
      <c r="M6949" s="135"/>
      <c r="N6949" s="137"/>
      <c r="O6949" s="121"/>
    </row>
    <row r="6950" spans="1:15" x14ac:dyDescent="0.25">
      <c r="A6950" s="139">
        <v>205</v>
      </c>
      <c r="B6950" s="135" t="s">
        <v>315</v>
      </c>
      <c r="C6950" s="134" t="s">
        <v>2102</v>
      </c>
      <c r="D6950" s="135">
        <v>8284</v>
      </c>
      <c r="E6950" s="135" t="s">
        <v>2289</v>
      </c>
      <c r="F6950" s="135">
        <v>1</v>
      </c>
      <c r="G6950" s="136">
        <v>315</v>
      </c>
      <c r="H6950" s="135" t="s">
        <v>4930</v>
      </c>
      <c r="I6950" s="135">
        <v>43</v>
      </c>
      <c r="J6950" s="135" t="s">
        <v>2151</v>
      </c>
      <c r="K6950" s="135" t="s">
        <v>2152</v>
      </c>
      <c r="L6950" s="135" t="s">
        <v>193</v>
      </c>
      <c r="M6950" s="135"/>
      <c r="N6950" s="137"/>
      <c r="O6950" s="121"/>
    </row>
    <row r="6951" spans="1:15" x14ac:dyDescent="0.25">
      <c r="A6951" s="139">
        <v>205</v>
      </c>
      <c r="B6951" s="135" t="s">
        <v>315</v>
      </c>
      <c r="C6951" s="134" t="s">
        <v>2102</v>
      </c>
      <c r="D6951" s="135">
        <v>8285</v>
      </c>
      <c r="E6951" s="135" t="s">
        <v>2289</v>
      </c>
      <c r="F6951" s="135">
        <v>1</v>
      </c>
      <c r="G6951" s="136">
        <v>316</v>
      </c>
      <c r="H6951" s="135" t="s">
        <v>4931</v>
      </c>
      <c r="I6951" s="135">
        <v>105</v>
      </c>
      <c r="J6951" s="135" t="s">
        <v>2112</v>
      </c>
      <c r="K6951" s="135" t="s">
        <v>2113</v>
      </c>
      <c r="L6951" s="135" t="s">
        <v>194</v>
      </c>
      <c r="M6951" s="135"/>
      <c r="N6951" s="137"/>
      <c r="O6951" s="121"/>
    </row>
    <row r="6952" spans="1:15" x14ac:dyDescent="0.25">
      <c r="A6952" s="139">
        <v>205</v>
      </c>
      <c r="B6952" s="135" t="s">
        <v>315</v>
      </c>
      <c r="C6952" s="134" t="s">
        <v>2102</v>
      </c>
      <c r="D6952" s="135">
        <v>8286</v>
      </c>
      <c r="E6952" s="135" t="s">
        <v>2289</v>
      </c>
      <c r="F6952" s="135">
        <v>1</v>
      </c>
      <c r="G6952" s="140">
        <v>320</v>
      </c>
      <c r="H6952" s="135" t="s">
        <v>4932</v>
      </c>
      <c r="I6952" s="135">
        <v>123</v>
      </c>
      <c r="J6952" s="135" t="s">
        <v>2112</v>
      </c>
      <c r="K6952" s="135" t="s">
        <v>2113</v>
      </c>
      <c r="L6952" s="135" t="s">
        <v>194</v>
      </c>
      <c r="M6952" s="135"/>
      <c r="N6952" s="137"/>
      <c r="O6952" s="121"/>
    </row>
    <row r="6953" spans="1:15" x14ac:dyDescent="0.25">
      <c r="A6953" s="139">
        <v>205</v>
      </c>
      <c r="B6953" s="135" t="s">
        <v>315</v>
      </c>
      <c r="C6953" s="134" t="s">
        <v>2102</v>
      </c>
      <c r="D6953" s="135">
        <v>8287</v>
      </c>
      <c r="E6953" s="135" t="s">
        <v>2289</v>
      </c>
      <c r="F6953" s="135">
        <v>1</v>
      </c>
      <c r="G6953" s="136">
        <v>321</v>
      </c>
      <c r="H6953" s="135" t="s">
        <v>4933</v>
      </c>
      <c r="I6953" s="135">
        <v>80</v>
      </c>
      <c r="J6953" s="135" t="s">
        <v>2155</v>
      </c>
      <c r="K6953" s="135" t="s">
        <v>2156</v>
      </c>
      <c r="L6953" s="135" t="s">
        <v>193</v>
      </c>
      <c r="M6953" s="135"/>
      <c r="N6953" s="137"/>
      <c r="O6953" s="121"/>
    </row>
    <row r="6954" spans="1:15" x14ac:dyDescent="0.25">
      <c r="A6954" s="139">
        <v>205</v>
      </c>
      <c r="B6954" s="135" t="s">
        <v>315</v>
      </c>
      <c r="C6954" s="134" t="s">
        <v>2102</v>
      </c>
      <c r="D6954" s="135">
        <v>8288</v>
      </c>
      <c r="E6954" s="135" t="s">
        <v>2289</v>
      </c>
      <c r="F6954" s="135">
        <v>1</v>
      </c>
      <c r="G6954" s="140">
        <v>322</v>
      </c>
      <c r="H6954" s="135" t="s">
        <v>4934</v>
      </c>
      <c r="I6954" s="135">
        <v>43</v>
      </c>
      <c r="J6954" s="135" t="s">
        <v>2151</v>
      </c>
      <c r="K6954" s="135" t="s">
        <v>2152</v>
      </c>
      <c r="L6954" s="135" t="s">
        <v>193</v>
      </c>
      <c r="M6954" s="135"/>
      <c r="N6954" s="137"/>
      <c r="O6954" s="121"/>
    </row>
    <row r="6955" spans="1:15" x14ac:dyDescent="0.25">
      <c r="A6955" s="139">
        <v>205</v>
      </c>
      <c r="B6955" s="135" t="s">
        <v>315</v>
      </c>
      <c r="C6955" s="134" t="s">
        <v>2102</v>
      </c>
      <c r="D6955" s="135">
        <v>8289</v>
      </c>
      <c r="E6955" s="135" t="s">
        <v>2289</v>
      </c>
      <c r="F6955" s="135">
        <v>1</v>
      </c>
      <c r="G6955" s="136">
        <v>323</v>
      </c>
      <c r="H6955" s="135" t="s">
        <v>4935</v>
      </c>
      <c r="I6955" s="135">
        <v>80</v>
      </c>
      <c r="J6955" s="135" t="s">
        <v>2155</v>
      </c>
      <c r="K6955" s="135" t="s">
        <v>2156</v>
      </c>
      <c r="L6955" s="135" t="s">
        <v>193</v>
      </c>
      <c r="M6955" s="135"/>
      <c r="N6955" s="137"/>
      <c r="O6955" s="121"/>
    </row>
    <row r="6956" spans="1:15" x14ac:dyDescent="0.25">
      <c r="A6956" s="139">
        <v>205</v>
      </c>
      <c r="B6956" s="135" t="s">
        <v>315</v>
      </c>
      <c r="C6956" s="134" t="s">
        <v>2102</v>
      </c>
      <c r="D6956" s="135">
        <v>8290</v>
      </c>
      <c r="E6956" s="135" t="s">
        <v>2325</v>
      </c>
      <c r="F6956" s="135">
        <v>1</v>
      </c>
      <c r="G6956" s="140">
        <v>1</v>
      </c>
      <c r="H6956" s="135" t="s">
        <v>2326</v>
      </c>
      <c r="I6956" s="135">
        <v>620</v>
      </c>
      <c r="J6956" s="135" t="s">
        <v>2115</v>
      </c>
      <c r="K6956" s="135" t="s">
        <v>2116</v>
      </c>
      <c r="L6956" s="135" t="s">
        <v>2117</v>
      </c>
      <c r="M6956" s="135"/>
      <c r="N6956" s="137"/>
      <c r="O6956" s="121"/>
    </row>
    <row r="6957" spans="1:15" x14ac:dyDescent="0.25">
      <c r="A6957" s="139">
        <v>205</v>
      </c>
      <c r="B6957" s="135" t="s">
        <v>315</v>
      </c>
      <c r="C6957" s="134" t="s">
        <v>2102</v>
      </c>
      <c r="D6957" s="135">
        <v>8291</v>
      </c>
      <c r="E6957" s="135" t="s">
        <v>2325</v>
      </c>
      <c r="F6957" s="135">
        <v>1</v>
      </c>
      <c r="G6957" s="136">
        <v>2</v>
      </c>
      <c r="H6957" s="135" t="s">
        <v>2327</v>
      </c>
      <c r="I6957" s="135">
        <v>1116</v>
      </c>
      <c r="J6957" s="135" t="s">
        <v>2115</v>
      </c>
      <c r="K6957" s="135" t="s">
        <v>2116</v>
      </c>
      <c r="L6957" s="135" t="s">
        <v>2117</v>
      </c>
      <c r="M6957" s="135"/>
      <c r="N6957" s="137"/>
      <c r="O6957" s="121"/>
    </row>
    <row r="6958" spans="1:15" x14ac:dyDescent="0.25">
      <c r="A6958" s="139">
        <v>205</v>
      </c>
      <c r="B6958" s="135" t="s">
        <v>315</v>
      </c>
      <c r="C6958" s="134" t="s">
        <v>2102</v>
      </c>
      <c r="D6958" s="135">
        <v>8292</v>
      </c>
      <c r="E6958" s="135" t="s">
        <v>2325</v>
      </c>
      <c r="F6958" s="135">
        <v>1</v>
      </c>
      <c r="G6958" s="140">
        <v>3</v>
      </c>
      <c r="H6958" s="135" t="s">
        <v>2328</v>
      </c>
      <c r="I6958" s="135">
        <v>147</v>
      </c>
      <c r="J6958" s="135" t="s">
        <v>2112</v>
      </c>
      <c r="K6958" s="135" t="s">
        <v>2113</v>
      </c>
      <c r="L6958" s="135" t="s">
        <v>194</v>
      </c>
      <c r="M6958" s="135"/>
      <c r="N6958" s="137"/>
      <c r="O6958" s="121"/>
    </row>
    <row r="6959" spans="1:15" x14ac:dyDescent="0.25">
      <c r="A6959" s="139">
        <v>205</v>
      </c>
      <c r="B6959" s="135" t="s">
        <v>315</v>
      </c>
      <c r="C6959" s="134" t="s">
        <v>2102</v>
      </c>
      <c r="D6959" s="135">
        <v>8293</v>
      </c>
      <c r="E6959" s="135" t="s">
        <v>2325</v>
      </c>
      <c r="F6959" s="135">
        <v>1</v>
      </c>
      <c r="G6959" s="136">
        <v>4</v>
      </c>
      <c r="H6959" s="135" t="s">
        <v>2384</v>
      </c>
      <c r="I6959" s="135">
        <v>163</v>
      </c>
      <c r="J6959" s="135" t="s">
        <v>2112</v>
      </c>
      <c r="K6959" s="135" t="s">
        <v>2113</v>
      </c>
      <c r="L6959" s="135" t="s">
        <v>194</v>
      </c>
      <c r="M6959" s="135"/>
      <c r="N6959" s="137"/>
      <c r="O6959" s="121"/>
    </row>
    <row r="6960" spans="1:15" x14ac:dyDescent="0.25">
      <c r="A6960" s="139">
        <v>205</v>
      </c>
      <c r="B6960" s="135" t="s">
        <v>315</v>
      </c>
      <c r="C6960" s="134" t="s">
        <v>2102</v>
      </c>
      <c r="D6960" s="135">
        <v>8294</v>
      </c>
      <c r="E6960" s="135" t="s">
        <v>2325</v>
      </c>
      <c r="F6960" s="135">
        <v>1</v>
      </c>
      <c r="G6960" s="140">
        <v>5</v>
      </c>
      <c r="H6960" s="135" t="s">
        <v>2385</v>
      </c>
      <c r="I6960" s="135">
        <v>899</v>
      </c>
      <c r="J6960" s="135" t="s">
        <v>2112</v>
      </c>
      <c r="K6960" s="135" t="s">
        <v>2113</v>
      </c>
      <c r="L6960" s="135" t="s">
        <v>194</v>
      </c>
      <c r="M6960" s="135"/>
      <c r="N6960" s="137"/>
      <c r="O6960" s="121"/>
    </row>
    <row r="6961" spans="1:15" x14ac:dyDescent="0.25">
      <c r="A6961" s="139">
        <v>205</v>
      </c>
      <c r="B6961" s="135" t="s">
        <v>315</v>
      </c>
      <c r="C6961" s="134" t="s">
        <v>2102</v>
      </c>
      <c r="D6961" s="135">
        <v>8295</v>
      </c>
      <c r="E6961" s="135" t="s">
        <v>2325</v>
      </c>
      <c r="F6961" s="135">
        <v>1</v>
      </c>
      <c r="G6961" s="136">
        <v>6</v>
      </c>
      <c r="H6961" s="135" t="s">
        <v>2386</v>
      </c>
      <c r="I6961" s="135">
        <v>899</v>
      </c>
      <c r="J6961" s="135" t="s">
        <v>2115</v>
      </c>
      <c r="K6961" s="135" t="s">
        <v>2116</v>
      </c>
      <c r="L6961" s="135" t="s">
        <v>2117</v>
      </c>
      <c r="M6961" s="135"/>
      <c r="N6961" s="137"/>
      <c r="O6961" s="121"/>
    </row>
    <row r="6962" spans="1:15" x14ac:dyDescent="0.25">
      <c r="A6962" s="139">
        <v>205</v>
      </c>
      <c r="B6962" s="135" t="s">
        <v>315</v>
      </c>
      <c r="C6962" s="134" t="s">
        <v>2102</v>
      </c>
      <c r="D6962" s="135">
        <v>8296</v>
      </c>
      <c r="E6962" s="135" t="s">
        <v>2325</v>
      </c>
      <c r="F6962" s="135">
        <v>1</v>
      </c>
      <c r="G6962" s="140">
        <v>7</v>
      </c>
      <c r="H6962" s="135" t="s">
        <v>2387</v>
      </c>
      <c r="I6962" s="135">
        <v>1302</v>
      </c>
      <c r="J6962" s="135" t="s">
        <v>2115</v>
      </c>
      <c r="K6962" s="135" t="s">
        <v>2116</v>
      </c>
      <c r="L6962" s="135" t="s">
        <v>2117</v>
      </c>
      <c r="M6962" s="135"/>
      <c r="N6962" s="137"/>
      <c r="O6962" s="121"/>
    </row>
    <row r="6963" spans="1:15" x14ac:dyDescent="0.25">
      <c r="A6963" s="139">
        <v>205</v>
      </c>
      <c r="B6963" s="135" t="s">
        <v>315</v>
      </c>
      <c r="C6963" s="134" t="s">
        <v>2102</v>
      </c>
      <c r="D6963" s="135">
        <v>8297</v>
      </c>
      <c r="E6963" s="135" t="s">
        <v>2325</v>
      </c>
      <c r="F6963" s="135">
        <v>1</v>
      </c>
      <c r="G6963" s="136">
        <v>8</v>
      </c>
      <c r="H6963" s="135" t="s">
        <v>2388</v>
      </c>
      <c r="I6963" s="135">
        <v>187</v>
      </c>
      <c r="J6963" s="135" t="s">
        <v>2151</v>
      </c>
      <c r="K6963" s="135" t="s">
        <v>2152</v>
      </c>
      <c r="L6963" s="135" t="s">
        <v>193</v>
      </c>
      <c r="M6963" s="135"/>
      <c r="N6963" s="137"/>
      <c r="O6963" s="121"/>
    </row>
    <row r="6964" spans="1:15" x14ac:dyDescent="0.25">
      <c r="A6964" s="139">
        <v>205</v>
      </c>
      <c r="B6964" s="135" t="s">
        <v>315</v>
      </c>
      <c r="C6964" s="134" t="s">
        <v>2102</v>
      </c>
      <c r="D6964" s="135">
        <v>8298</v>
      </c>
      <c r="E6964" s="135" t="s">
        <v>2325</v>
      </c>
      <c r="F6964" s="135">
        <v>1</v>
      </c>
      <c r="G6964" s="140">
        <v>9</v>
      </c>
      <c r="H6964" s="135" t="s">
        <v>2389</v>
      </c>
      <c r="I6964" s="135">
        <v>149</v>
      </c>
      <c r="J6964" s="135" t="s">
        <v>2151</v>
      </c>
      <c r="K6964" s="135" t="s">
        <v>2152</v>
      </c>
      <c r="L6964" s="135" t="s">
        <v>193</v>
      </c>
      <c r="M6964" s="135"/>
      <c r="N6964" s="137"/>
      <c r="O6964" s="121"/>
    </row>
    <row r="6965" spans="1:15" x14ac:dyDescent="0.25">
      <c r="A6965" s="139">
        <v>205</v>
      </c>
      <c r="B6965" s="135" t="s">
        <v>315</v>
      </c>
      <c r="C6965" s="134" t="s">
        <v>2102</v>
      </c>
      <c r="D6965" s="135">
        <v>8299</v>
      </c>
      <c r="E6965" s="135" t="s">
        <v>2325</v>
      </c>
      <c r="F6965" s="135">
        <v>1</v>
      </c>
      <c r="G6965" s="136">
        <v>10</v>
      </c>
      <c r="H6965" s="135" t="s">
        <v>2390</v>
      </c>
      <c r="I6965" s="135">
        <v>160</v>
      </c>
      <c r="J6965" s="135" t="s">
        <v>2112</v>
      </c>
      <c r="K6965" s="135" t="s">
        <v>2113</v>
      </c>
      <c r="L6965" s="135" t="s">
        <v>194</v>
      </c>
      <c r="M6965" s="135"/>
      <c r="N6965" s="137"/>
      <c r="O6965" s="121"/>
    </row>
    <row r="6966" spans="1:15" x14ac:dyDescent="0.25">
      <c r="A6966" s="139">
        <v>205</v>
      </c>
      <c r="B6966" s="135" t="s">
        <v>315</v>
      </c>
      <c r="C6966" s="134" t="s">
        <v>2102</v>
      </c>
      <c r="D6966" s="135">
        <v>8300</v>
      </c>
      <c r="E6966" s="135" t="s">
        <v>2325</v>
      </c>
      <c r="F6966" s="135">
        <v>1</v>
      </c>
      <c r="G6966" s="140">
        <v>11</v>
      </c>
      <c r="H6966" s="135" t="s">
        <v>2391</v>
      </c>
      <c r="I6966" s="135">
        <v>1302</v>
      </c>
      <c r="J6966" s="135" t="s">
        <v>2115</v>
      </c>
      <c r="K6966" s="134" t="s">
        <v>2116</v>
      </c>
      <c r="L6966" s="135" t="s">
        <v>2117</v>
      </c>
      <c r="M6966" s="135"/>
      <c r="N6966" s="143"/>
      <c r="O6966" s="121"/>
    </row>
    <row r="6967" spans="1:15" x14ac:dyDescent="0.25">
      <c r="A6967" s="139">
        <v>205</v>
      </c>
      <c r="B6967" s="135" t="s">
        <v>315</v>
      </c>
      <c r="C6967" s="134" t="s">
        <v>2102</v>
      </c>
      <c r="D6967" s="135">
        <v>8301</v>
      </c>
      <c r="E6967" s="135" t="s">
        <v>2325</v>
      </c>
      <c r="F6967" s="135">
        <v>1</v>
      </c>
      <c r="G6967" s="140">
        <v>12</v>
      </c>
      <c r="H6967" s="135" t="s">
        <v>2392</v>
      </c>
      <c r="I6967" s="135">
        <v>128</v>
      </c>
      <c r="J6967" s="135" t="s">
        <v>2105</v>
      </c>
      <c r="K6967" s="135" t="s">
        <v>2106</v>
      </c>
      <c r="L6967" s="135" t="s">
        <v>193</v>
      </c>
      <c r="M6967" s="135"/>
      <c r="N6967" s="137"/>
      <c r="O6967" s="121"/>
    </row>
    <row r="6968" spans="1:15" x14ac:dyDescent="0.25">
      <c r="A6968" s="139">
        <v>205</v>
      </c>
      <c r="B6968" s="135" t="s">
        <v>315</v>
      </c>
      <c r="C6968" s="134" t="s">
        <v>2102</v>
      </c>
      <c r="D6968" s="135">
        <v>8302</v>
      </c>
      <c r="E6968" s="135" t="s">
        <v>2325</v>
      </c>
      <c r="F6968" s="135">
        <v>1</v>
      </c>
      <c r="G6968" s="140">
        <v>13</v>
      </c>
      <c r="H6968" s="135" t="s">
        <v>2393</v>
      </c>
      <c r="I6968" s="135">
        <v>60</v>
      </c>
      <c r="J6968" s="135" t="s">
        <v>2151</v>
      </c>
      <c r="K6968" s="135" t="s">
        <v>2152</v>
      </c>
      <c r="L6968" s="135" t="s">
        <v>193</v>
      </c>
      <c r="M6968" s="135"/>
      <c r="N6968" s="137"/>
      <c r="O6968" s="121"/>
    </row>
    <row r="6969" spans="1:15" x14ac:dyDescent="0.25">
      <c r="A6969" s="139">
        <v>205</v>
      </c>
      <c r="B6969" s="135" t="s">
        <v>315</v>
      </c>
      <c r="C6969" s="134" t="s">
        <v>2102</v>
      </c>
      <c r="D6969" s="135">
        <v>8303</v>
      </c>
      <c r="E6969" s="135" t="s">
        <v>2325</v>
      </c>
      <c r="F6969" s="135">
        <v>1</v>
      </c>
      <c r="G6969" s="140">
        <v>14</v>
      </c>
      <c r="H6969" s="135" t="s">
        <v>2394</v>
      </c>
      <c r="I6969" s="135">
        <v>63</v>
      </c>
      <c r="J6969" s="135" t="s">
        <v>2105</v>
      </c>
      <c r="K6969" s="135" t="s">
        <v>2106</v>
      </c>
      <c r="L6969" s="135" t="s">
        <v>193</v>
      </c>
      <c r="M6969" s="135"/>
      <c r="N6969" s="137"/>
      <c r="O6969" s="121"/>
    </row>
    <row r="6970" spans="1:15" x14ac:dyDescent="0.25">
      <c r="A6970" s="139">
        <v>205</v>
      </c>
      <c r="B6970" s="135" t="s">
        <v>315</v>
      </c>
      <c r="C6970" s="134" t="s">
        <v>2102</v>
      </c>
      <c r="D6970" s="135">
        <v>8304</v>
      </c>
      <c r="E6970" s="135" t="s">
        <v>2325</v>
      </c>
      <c r="F6970" s="135">
        <v>1</v>
      </c>
      <c r="G6970" s="140">
        <v>15</v>
      </c>
      <c r="H6970" s="135" t="s">
        <v>2395</v>
      </c>
      <c r="I6970" s="135">
        <v>65</v>
      </c>
      <c r="J6970" s="135" t="s">
        <v>2151</v>
      </c>
      <c r="K6970" s="135" t="s">
        <v>2152</v>
      </c>
      <c r="L6970" s="135" t="s">
        <v>193</v>
      </c>
      <c r="M6970" s="135"/>
      <c r="N6970" s="137"/>
      <c r="O6970" s="121"/>
    </row>
    <row r="6971" spans="1:15" x14ac:dyDescent="0.25">
      <c r="A6971" s="139">
        <v>205</v>
      </c>
      <c r="B6971" s="135" t="s">
        <v>315</v>
      </c>
      <c r="C6971" s="134" t="s">
        <v>2102</v>
      </c>
      <c r="D6971" s="135">
        <v>8305</v>
      </c>
      <c r="E6971" s="135" t="s">
        <v>2325</v>
      </c>
      <c r="F6971" s="135">
        <v>1</v>
      </c>
      <c r="G6971" s="140">
        <v>16</v>
      </c>
      <c r="H6971" s="135" t="s">
        <v>2396</v>
      </c>
      <c r="I6971" s="135">
        <v>1230</v>
      </c>
      <c r="J6971" s="135" t="s">
        <v>2112</v>
      </c>
      <c r="K6971" s="135" t="s">
        <v>2113</v>
      </c>
      <c r="L6971" s="135" t="s">
        <v>194</v>
      </c>
      <c r="M6971" s="135"/>
      <c r="N6971" s="137"/>
      <c r="O6971" s="121"/>
    </row>
    <row r="6972" spans="1:15" x14ac:dyDescent="0.25">
      <c r="A6972" s="139">
        <v>205</v>
      </c>
      <c r="B6972" s="135" t="s">
        <v>315</v>
      </c>
      <c r="C6972" s="134" t="s">
        <v>2102</v>
      </c>
      <c r="D6972" s="135">
        <v>8306</v>
      </c>
      <c r="E6972" s="135" t="s">
        <v>2325</v>
      </c>
      <c r="F6972" s="135">
        <v>1</v>
      </c>
      <c r="G6972" s="140">
        <v>17</v>
      </c>
      <c r="H6972" s="135" t="s">
        <v>2397</v>
      </c>
      <c r="I6972" s="135">
        <v>180</v>
      </c>
      <c r="J6972" s="135" t="s">
        <v>2151</v>
      </c>
      <c r="K6972" s="135" t="s">
        <v>2152</v>
      </c>
      <c r="L6972" s="135" t="s">
        <v>193</v>
      </c>
      <c r="M6972" s="135"/>
      <c r="N6972" s="137"/>
      <c r="O6972" s="121"/>
    </row>
    <row r="6973" spans="1:15" x14ac:dyDescent="0.25">
      <c r="A6973" s="139">
        <v>205</v>
      </c>
      <c r="B6973" s="135" t="s">
        <v>315</v>
      </c>
      <c r="C6973" s="134" t="s">
        <v>2102</v>
      </c>
      <c r="D6973" s="135">
        <v>8307</v>
      </c>
      <c r="E6973" s="135" t="s">
        <v>2325</v>
      </c>
      <c r="F6973" s="135">
        <v>1</v>
      </c>
      <c r="G6973" s="140">
        <v>18</v>
      </c>
      <c r="H6973" s="135" t="s">
        <v>2398</v>
      </c>
      <c r="I6973" s="135">
        <v>84</v>
      </c>
      <c r="J6973" s="135" t="s">
        <v>2112</v>
      </c>
      <c r="K6973" s="135" t="s">
        <v>2113</v>
      </c>
      <c r="L6973" s="135" t="s">
        <v>194</v>
      </c>
      <c r="M6973" s="135"/>
      <c r="N6973" s="137"/>
      <c r="O6973" s="121"/>
    </row>
    <row r="6974" spans="1:15" x14ac:dyDescent="0.25">
      <c r="A6974" s="139">
        <v>205</v>
      </c>
      <c r="B6974" s="135" t="s">
        <v>315</v>
      </c>
      <c r="C6974" s="134" t="s">
        <v>2102</v>
      </c>
      <c r="D6974" s="135">
        <v>8308</v>
      </c>
      <c r="E6974" s="135" t="s">
        <v>2325</v>
      </c>
      <c r="F6974" s="135">
        <v>1</v>
      </c>
      <c r="G6974" s="140">
        <v>19</v>
      </c>
      <c r="H6974" s="135" t="s">
        <v>2399</v>
      </c>
      <c r="I6974" s="135">
        <v>1151</v>
      </c>
      <c r="J6974" s="135" t="s">
        <v>2115</v>
      </c>
      <c r="K6974" s="135" t="s">
        <v>2116</v>
      </c>
      <c r="L6974" s="135" t="s">
        <v>2117</v>
      </c>
      <c r="M6974" s="135"/>
      <c r="N6974" s="137"/>
      <c r="O6974" s="121"/>
    </row>
    <row r="6975" spans="1:15" x14ac:dyDescent="0.25">
      <c r="A6975" s="139">
        <v>205</v>
      </c>
      <c r="B6975" s="135" t="s">
        <v>315</v>
      </c>
      <c r="C6975" s="134" t="s">
        <v>2102</v>
      </c>
      <c r="D6975" s="135">
        <v>8309</v>
      </c>
      <c r="E6975" s="135" t="s">
        <v>2325</v>
      </c>
      <c r="F6975" s="135">
        <v>1</v>
      </c>
      <c r="G6975" s="140">
        <v>20</v>
      </c>
      <c r="H6975" s="135" t="s">
        <v>2400</v>
      </c>
      <c r="I6975" s="135">
        <v>198</v>
      </c>
      <c r="J6975" s="135" t="s">
        <v>2108</v>
      </c>
      <c r="K6975" s="135" t="s">
        <v>2109</v>
      </c>
      <c r="L6975" s="135" t="s">
        <v>193</v>
      </c>
      <c r="M6975" s="135"/>
      <c r="N6975" s="137"/>
      <c r="O6975" s="121"/>
    </row>
    <row r="6976" spans="1:15" x14ac:dyDescent="0.25">
      <c r="A6976" s="139">
        <v>205</v>
      </c>
      <c r="B6976" s="135" t="s">
        <v>315</v>
      </c>
      <c r="C6976" s="134" t="s">
        <v>2102</v>
      </c>
      <c r="D6976" s="135">
        <v>8310</v>
      </c>
      <c r="E6976" s="135" t="s">
        <v>2325</v>
      </c>
      <c r="F6976" s="135">
        <v>1</v>
      </c>
      <c r="G6976" s="140">
        <v>21</v>
      </c>
      <c r="H6976" s="135" t="s">
        <v>4018</v>
      </c>
      <c r="I6976" s="135">
        <v>305</v>
      </c>
      <c r="J6976" s="135" t="s">
        <v>2108</v>
      </c>
      <c r="K6976" s="135" t="s">
        <v>2109</v>
      </c>
      <c r="L6976" s="135" t="s">
        <v>193</v>
      </c>
      <c r="M6976" s="135"/>
      <c r="N6976" s="137"/>
      <c r="O6976" s="121"/>
    </row>
    <row r="6977" spans="1:15" x14ac:dyDescent="0.25">
      <c r="A6977" s="139">
        <v>205</v>
      </c>
      <c r="B6977" s="135" t="s">
        <v>315</v>
      </c>
      <c r="C6977" s="134" t="s">
        <v>2102</v>
      </c>
      <c r="D6977" s="135">
        <v>8311</v>
      </c>
      <c r="E6977" s="135" t="s">
        <v>2325</v>
      </c>
      <c r="F6977" s="135">
        <v>1</v>
      </c>
      <c r="G6977" s="140">
        <v>22</v>
      </c>
      <c r="H6977" s="135" t="s">
        <v>2764</v>
      </c>
      <c r="I6977" s="135">
        <v>1374</v>
      </c>
      <c r="J6977" s="135" t="s">
        <v>2115</v>
      </c>
      <c r="K6977" s="135" t="s">
        <v>2116</v>
      </c>
      <c r="L6977" s="135" t="s">
        <v>2117</v>
      </c>
      <c r="M6977" s="135"/>
      <c r="N6977" s="137"/>
      <c r="O6977" s="121"/>
    </row>
    <row r="6978" spans="1:15" x14ac:dyDescent="0.25">
      <c r="A6978" s="139">
        <v>205</v>
      </c>
      <c r="B6978" s="135" t="s">
        <v>315</v>
      </c>
      <c r="C6978" s="134" t="s">
        <v>2102</v>
      </c>
      <c r="D6978" s="135">
        <v>8312</v>
      </c>
      <c r="E6978" s="135" t="s">
        <v>2325</v>
      </c>
      <c r="F6978" s="135">
        <v>1</v>
      </c>
      <c r="G6978" s="140">
        <v>23</v>
      </c>
      <c r="H6978" s="135" t="s">
        <v>2401</v>
      </c>
      <c r="I6978" s="135">
        <v>65</v>
      </c>
      <c r="J6978" s="135" t="s">
        <v>2151</v>
      </c>
      <c r="K6978" s="135" t="s">
        <v>2152</v>
      </c>
      <c r="L6978" s="135" t="s">
        <v>193</v>
      </c>
      <c r="M6978" s="135"/>
      <c r="N6978" s="137"/>
      <c r="O6978" s="121"/>
    </row>
    <row r="6979" spans="1:15" x14ac:dyDescent="0.25">
      <c r="A6979" s="139">
        <v>205</v>
      </c>
      <c r="B6979" s="135" t="s">
        <v>315</v>
      </c>
      <c r="C6979" s="134" t="s">
        <v>2102</v>
      </c>
      <c r="D6979" s="135">
        <v>8313</v>
      </c>
      <c r="E6979" s="135" t="s">
        <v>2325</v>
      </c>
      <c r="F6979" s="135">
        <v>1</v>
      </c>
      <c r="G6979" s="140">
        <v>24</v>
      </c>
      <c r="H6979" s="135" t="s">
        <v>2402</v>
      </c>
      <c r="I6979" s="135">
        <v>65</v>
      </c>
      <c r="J6979" s="135" t="s">
        <v>2151</v>
      </c>
      <c r="K6979" s="135" t="s">
        <v>2152</v>
      </c>
      <c r="L6979" s="135" t="s">
        <v>193</v>
      </c>
      <c r="M6979" s="135"/>
      <c r="N6979" s="137"/>
      <c r="O6979" s="121"/>
    </row>
    <row r="6980" spans="1:15" x14ac:dyDescent="0.25">
      <c r="A6980" s="139">
        <v>205</v>
      </c>
      <c r="B6980" s="135" t="s">
        <v>315</v>
      </c>
      <c r="C6980" s="134" t="s">
        <v>2102</v>
      </c>
      <c r="D6980" s="135">
        <v>8314</v>
      </c>
      <c r="E6980" s="135" t="s">
        <v>2325</v>
      </c>
      <c r="F6980" s="135">
        <v>1</v>
      </c>
      <c r="G6980" s="140">
        <v>25</v>
      </c>
      <c r="H6980" s="135" t="s">
        <v>2403</v>
      </c>
      <c r="I6980" s="135">
        <v>1363</v>
      </c>
      <c r="J6980" s="135" t="s">
        <v>2115</v>
      </c>
      <c r="K6980" s="135" t="s">
        <v>2116</v>
      </c>
      <c r="L6980" s="135" t="s">
        <v>2117</v>
      </c>
      <c r="M6980" s="135"/>
      <c r="N6980" s="137"/>
      <c r="O6980" s="121"/>
    </row>
    <row r="6981" spans="1:15" x14ac:dyDescent="0.25">
      <c r="A6981" s="139">
        <v>205</v>
      </c>
      <c r="B6981" s="135" t="s">
        <v>315</v>
      </c>
      <c r="C6981" s="134" t="s">
        <v>2102</v>
      </c>
      <c r="D6981" s="135">
        <v>8315</v>
      </c>
      <c r="E6981" s="135" t="s">
        <v>2325</v>
      </c>
      <c r="F6981" s="135">
        <v>1</v>
      </c>
      <c r="G6981" s="140">
        <v>26</v>
      </c>
      <c r="H6981" s="135" t="s">
        <v>2404</v>
      </c>
      <c r="I6981" s="135">
        <v>1334</v>
      </c>
      <c r="J6981" s="135" t="s">
        <v>2115</v>
      </c>
      <c r="K6981" s="135" t="s">
        <v>2116</v>
      </c>
      <c r="L6981" s="135" t="s">
        <v>2117</v>
      </c>
      <c r="M6981" s="135"/>
      <c r="N6981" s="137"/>
      <c r="O6981" s="121"/>
    </row>
    <row r="6982" spans="1:15" x14ac:dyDescent="0.25">
      <c r="A6982" s="139">
        <v>205</v>
      </c>
      <c r="B6982" s="135" t="s">
        <v>315</v>
      </c>
      <c r="C6982" s="134" t="s">
        <v>2102</v>
      </c>
      <c r="D6982" s="135">
        <v>8316</v>
      </c>
      <c r="E6982" s="135" t="s">
        <v>2325</v>
      </c>
      <c r="F6982" s="135">
        <v>1</v>
      </c>
      <c r="G6982" s="140">
        <v>27</v>
      </c>
      <c r="H6982" s="135" t="s">
        <v>2765</v>
      </c>
      <c r="I6982" s="135">
        <v>222</v>
      </c>
      <c r="J6982" s="135" t="s">
        <v>2112</v>
      </c>
      <c r="K6982" s="135" t="s">
        <v>2113</v>
      </c>
      <c r="L6982" s="135" t="s">
        <v>194</v>
      </c>
      <c r="M6982" s="135"/>
      <c r="N6982" s="137"/>
      <c r="O6982" s="121"/>
    </row>
    <row r="6983" spans="1:15" x14ac:dyDescent="0.25">
      <c r="A6983" s="139">
        <v>205</v>
      </c>
      <c r="B6983" s="135" t="s">
        <v>315</v>
      </c>
      <c r="C6983" s="134" t="s">
        <v>2102</v>
      </c>
      <c r="D6983" s="135">
        <v>8317</v>
      </c>
      <c r="E6983" s="135" t="s">
        <v>2325</v>
      </c>
      <c r="F6983" s="135">
        <v>1</v>
      </c>
      <c r="G6983" s="140">
        <v>28</v>
      </c>
      <c r="H6983" s="135" t="s">
        <v>2766</v>
      </c>
      <c r="I6983" s="135">
        <v>668</v>
      </c>
      <c r="J6983" s="135" t="s">
        <v>2112</v>
      </c>
      <c r="K6983" s="135" t="s">
        <v>2113</v>
      </c>
      <c r="L6983" s="135" t="s">
        <v>194</v>
      </c>
      <c r="M6983" s="135"/>
      <c r="N6983" s="137"/>
      <c r="O6983" s="121"/>
    </row>
    <row r="6984" spans="1:15" x14ac:dyDescent="0.25">
      <c r="A6984" s="139">
        <v>205</v>
      </c>
      <c r="B6984" s="135" t="s">
        <v>315</v>
      </c>
      <c r="C6984" s="134" t="s">
        <v>2102</v>
      </c>
      <c r="D6984" s="135">
        <v>8318</v>
      </c>
      <c r="E6984" s="135" t="s">
        <v>2325</v>
      </c>
      <c r="F6984" s="135">
        <v>1</v>
      </c>
      <c r="G6984" s="136">
        <v>29</v>
      </c>
      <c r="H6984" s="135" t="s">
        <v>2405</v>
      </c>
      <c r="I6984" s="135">
        <v>54</v>
      </c>
      <c r="J6984" s="135" t="s">
        <v>2105</v>
      </c>
      <c r="K6984" s="135" t="s">
        <v>2106</v>
      </c>
      <c r="L6984" s="135" t="s">
        <v>193</v>
      </c>
      <c r="M6984" s="135"/>
      <c r="N6984" s="137"/>
      <c r="O6984" s="121"/>
    </row>
    <row r="6985" spans="1:15" x14ac:dyDescent="0.25">
      <c r="A6985" s="139">
        <v>205</v>
      </c>
      <c r="B6985" s="135" t="s">
        <v>315</v>
      </c>
      <c r="C6985" s="134" t="s">
        <v>2102</v>
      </c>
      <c r="D6985" s="135">
        <v>8319</v>
      </c>
      <c r="E6985" s="135" t="s">
        <v>2325</v>
      </c>
      <c r="F6985" s="135">
        <v>1</v>
      </c>
      <c r="G6985" s="140">
        <v>30</v>
      </c>
      <c r="H6985" s="135" t="s">
        <v>2767</v>
      </c>
      <c r="I6985" s="135">
        <v>40</v>
      </c>
      <c r="J6985" s="135" t="s">
        <v>2108</v>
      </c>
      <c r="K6985" s="135" t="s">
        <v>2109</v>
      </c>
      <c r="L6985" s="135" t="s">
        <v>193</v>
      </c>
      <c r="M6985" s="135"/>
      <c r="N6985" s="137"/>
      <c r="O6985" s="121"/>
    </row>
    <row r="6986" spans="1:15" x14ac:dyDescent="0.25">
      <c r="A6986" s="139">
        <v>205</v>
      </c>
      <c r="B6986" s="135" t="s">
        <v>315</v>
      </c>
      <c r="C6986" s="134" t="s">
        <v>2102</v>
      </c>
      <c r="D6986" s="135">
        <v>8320</v>
      </c>
      <c r="E6986" s="135" t="s">
        <v>2325</v>
      </c>
      <c r="F6986" s="135">
        <v>1</v>
      </c>
      <c r="G6986" s="136">
        <v>31</v>
      </c>
      <c r="H6986" s="135" t="s">
        <v>2406</v>
      </c>
      <c r="I6986" s="135">
        <v>44</v>
      </c>
      <c r="J6986" s="135" t="s">
        <v>2108</v>
      </c>
      <c r="K6986" s="135" t="s">
        <v>2109</v>
      </c>
      <c r="L6986" s="135" t="s">
        <v>193</v>
      </c>
      <c r="M6986" s="135"/>
      <c r="N6986" s="137"/>
      <c r="O6986" s="121"/>
    </row>
    <row r="6987" spans="1:15" x14ac:dyDescent="0.25">
      <c r="A6987" s="139">
        <v>205</v>
      </c>
      <c r="B6987" s="135" t="s">
        <v>315</v>
      </c>
      <c r="C6987" s="134" t="s">
        <v>2102</v>
      </c>
      <c r="D6987" s="135">
        <v>8321</v>
      </c>
      <c r="E6987" s="135" t="s">
        <v>2325</v>
      </c>
      <c r="F6987" s="135">
        <v>1</v>
      </c>
      <c r="G6987" s="140">
        <v>32</v>
      </c>
      <c r="H6987" s="135" t="s">
        <v>2407</v>
      </c>
      <c r="I6987" s="135">
        <v>141</v>
      </c>
      <c r="J6987" s="135" t="s">
        <v>2155</v>
      </c>
      <c r="K6987" s="135" t="s">
        <v>2156</v>
      </c>
      <c r="L6987" s="135" t="s">
        <v>193</v>
      </c>
      <c r="M6987" s="135"/>
      <c r="N6987" s="137"/>
      <c r="O6987" s="121"/>
    </row>
    <row r="6988" spans="1:15" x14ac:dyDescent="0.25">
      <c r="A6988" s="139">
        <v>205</v>
      </c>
      <c r="B6988" s="135" t="s">
        <v>315</v>
      </c>
      <c r="C6988" s="134" t="s">
        <v>2102</v>
      </c>
      <c r="D6988" s="135">
        <v>8322</v>
      </c>
      <c r="E6988" s="135" t="s">
        <v>2325</v>
      </c>
      <c r="F6988" s="135">
        <v>1</v>
      </c>
      <c r="G6988" s="136">
        <v>33</v>
      </c>
      <c r="H6988" s="135" t="s">
        <v>2408</v>
      </c>
      <c r="I6988" s="135">
        <v>242</v>
      </c>
      <c r="J6988" s="135" t="s">
        <v>2108</v>
      </c>
      <c r="K6988" s="135" t="s">
        <v>2109</v>
      </c>
      <c r="L6988" s="135" t="s">
        <v>193</v>
      </c>
      <c r="M6988" s="135"/>
      <c r="N6988" s="137"/>
      <c r="O6988" s="121"/>
    </row>
    <row r="6989" spans="1:15" x14ac:dyDescent="0.25">
      <c r="A6989" s="139">
        <v>205</v>
      </c>
      <c r="B6989" s="135" t="s">
        <v>315</v>
      </c>
      <c r="C6989" s="134" t="s">
        <v>2102</v>
      </c>
      <c r="D6989" s="135">
        <v>8323</v>
      </c>
      <c r="E6989" s="135" t="s">
        <v>2325</v>
      </c>
      <c r="F6989" s="135">
        <v>1</v>
      </c>
      <c r="G6989" s="140">
        <v>34</v>
      </c>
      <c r="H6989" s="135" t="s">
        <v>2409</v>
      </c>
      <c r="I6989" s="135">
        <v>402</v>
      </c>
      <c r="J6989" s="135" t="s">
        <v>2112</v>
      </c>
      <c r="K6989" s="135" t="s">
        <v>2113</v>
      </c>
      <c r="L6989" s="135" t="s">
        <v>194</v>
      </c>
      <c r="M6989" s="135"/>
      <c r="N6989" s="137"/>
      <c r="O6989" s="121"/>
    </row>
    <row r="6990" spans="1:15" x14ac:dyDescent="0.25">
      <c r="A6990" s="139">
        <v>205</v>
      </c>
      <c r="B6990" s="135" t="s">
        <v>315</v>
      </c>
      <c r="C6990" s="134" t="s">
        <v>2102</v>
      </c>
      <c r="D6990" s="135">
        <v>8324</v>
      </c>
      <c r="E6990" s="135" t="s">
        <v>2325</v>
      </c>
      <c r="F6990" s="135">
        <v>1</v>
      </c>
      <c r="G6990" s="136">
        <v>35</v>
      </c>
      <c r="H6990" s="135" t="s">
        <v>2410</v>
      </c>
      <c r="I6990" s="135">
        <v>2332</v>
      </c>
      <c r="J6990" s="135" t="s">
        <v>2105</v>
      </c>
      <c r="K6990" s="135" t="s">
        <v>2106</v>
      </c>
      <c r="L6990" s="135" t="s">
        <v>193</v>
      </c>
      <c r="M6990" s="135"/>
      <c r="N6990" s="137"/>
      <c r="O6990" s="121"/>
    </row>
    <row r="6991" spans="1:15" x14ac:dyDescent="0.25">
      <c r="A6991" s="139">
        <v>205</v>
      </c>
      <c r="B6991" s="135" t="s">
        <v>315</v>
      </c>
      <c r="C6991" s="134" t="s">
        <v>2102</v>
      </c>
      <c r="D6991" s="135">
        <v>8325</v>
      </c>
      <c r="E6991" s="135" t="s">
        <v>2325</v>
      </c>
      <c r="F6991" s="135">
        <v>1</v>
      </c>
      <c r="G6991" s="140">
        <v>36</v>
      </c>
      <c r="H6991" s="135" t="s">
        <v>2411</v>
      </c>
      <c r="I6991" s="135">
        <v>148</v>
      </c>
      <c r="J6991" s="135" t="s">
        <v>2105</v>
      </c>
      <c r="K6991" s="135" t="s">
        <v>2106</v>
      </c>
      <c r="L6991" s="135" t="s">
        <v>193</v>
      </c>
      <c r="M6991" s="135"/>
      <c r="N6991" s="137"/>
      <c r="O6991" s="121"/>
    </row>
    <row r="6992" spans="1:15" x14ac:dyDescent="0.25">
      <c r="A6992" s="139">
        <v>205</v>
      </c>
      <c r="B6992" s="135" t="s">
        <v>315</v>
      </c>
      <c r="C6992" s="134" t="s">
        <v>2102</v>
      </c>
      <c r="D6992" s="135">
        <v>8326</v>
      </c>
      <c r="E6992" s="135" t="s">
        <v>2325</v>
      </c>
      <c r="F6992" s="135">
        <v>1</v>
      </c>
      <c r="G6992" s="136">
        <v>37</v>
      </c>
      <c r="H6992" s="135" t="s">
        <v>2412</v>
      </c>
      <c r="I6992" s="135">
        <v>826</v>
      </c>
      <c r="J6992" s="135" t="s">
        <v>2105</v>
      </c>
      <c r="K6992" s="135" t="s">
        <v>2106</v>
      </c>
      <c r="L6992" s="135" t="s">
        <v>193</v>
      </c>
      <c r="M6992" s="135"/>
      <c r="N6992" s="137"/>
      <c r="O6992" s="121"/>
    </row>
    <row r="6993" spans="1:15" x14ac:dyDescent="0.25">
      <c r="A6993" s="139">
        <v>205</v>
      </c>
      <c r="B6993" s="135" t="s">
        <v>315</v>
      </c>
      <c r="C6993" s="134" t="s">
        <v>2102</v>
      </c>
      <c r="D6993" s="135">
        <v>8327</v>
      </c>
      <c r="E6993" s="135" t="s">
        <v>2325</v>
      </c>
      <c r="F6993" s="135">
        <v>2</v>
      </c>
      <c r="G6993" s="140">
        <v>1</v>
      </c>
      <c r="H6993" s="135" t="s">
        <v>2420</v>
      </c>
      <c r="I6993" s="135">
        <v>2225</v>
      </c>
      <c r="J6993" s="135" t="s">
        <v>2155</v>
      </c>
      <c r="K6993" s="135" t="s">
        <v>2156</v>
      </c>
      <c r="L6993" s="135" t="s">
        <v>193</v>
      </c>
      <c r="M6993" s="135"/>
      <c r="N6993" s="137"/>
      <c r="O6993" s="121"/>
    </row>
    <row r="6994" spans="1:15" x14ac:dyDescent="0.25">
      <c r="A6994" s="139">
        <v>205</v>
      </c>
      <c r="B6994" s="135" t="s">
        <v>315</v>
      </c>
      <c r="C6994" s="134" t="s">
        <v>2102</v>
      </c>
      <c r="D6994" s="135">
        <v>8328</v>
      </c>
      <c r="E6994" s="135" t="s">
        <v>682</v>
      </c>
      <c r="F6994" s="135">
        <v>1</v>
      </c>
      <c r="G6994" s="136">
        <v>1</v>
      </c>
      <c r="H6994" s="135" t="s">
        <v>2329</v>
      </c>
      <c r="I6994" s="135">
        <v>433</v>
      </c>
      <c r="J6994" s="135" t="s">
        <v>2105</v>
      </c>
      <c r="K6994" s="135" t="s">
        <v>2106</v>
      </c>
      <c r="L6994" s="135" t="s">
        <v>193</v>
      </c>
      <c r="M6994" s="135"/>
      <c r="N6994" s="137"/>
      <c r="O6994" s="121"/>
    </row>
    <row r="6995" spans="1:15" x14ac:dyDescent="0.25">
      <c r="A6995" s="139">
        <v>205</v>
      </c>
      <c r="B6995" s="135" t="s">
        <v>315</v>
      </c>
      <c r="C6995" s="134" t="s">
        <v>2102</v>
      </c>
      <c r="D6995" s="135">
        <v>8329</v>
      </c>
      <c r="E6995" s="135" t="s">
        <v>682</v>
      </c>
      <c r="F6995" s="135">
        <v>1</v>
      </c>
      <c r="G6995" s="136">
        <v>2</v>
      </c>
      <c r="H6995" s="135" t="s">
        <v>2330</v>
      </c>
      <c r="I6995" s="135">
        <v>128</v>
      </c>
      <c r="J6995" s="135" t="s">
        <v>2105</v>
      </c>
      <c r="K6995" s="135" t="s">
        <v>2106</v>
      </c>
      <c r="L6995" s="135" t="s">
        <v>193</v>
      </c>
      <c r="M6995" s="135"/>
      <c r="N6995" s="137"/>
      <c r="O6995" s="121"/>
    </row>
    <row r="6996" spans="1:15" x14ac:dyDescent="0.25">
      <c r="A6996" s="139">
        <v>205</v>
      </c>
      <c r="B6996" s="135" t="s">
        <v>315</v>
      </c>
      <c r="C6996" s="134" t="s">
        <v>2102</v>
      </c>
      <c r="D6996" s="135">
        <v>8330</v>
      </c>
      <c r="E6996" s="135" t="s">
        <v>682</v>
      </c>
      <c r="F6996" s="135">
        <v>1</v>
      </c>
      <c r="G6996" s="136">
        <v>3</v>
      </c>
      <c r="H6996" s="135" t="s">
        <v>2331</v>
      </c>
      <c r="I6996" s="135">
        <v>54</v>
      </c>
      <c r="J6996" s="135" t="s">
        <v>2151</v>
      </c>
      <c r="K6996" s="135" t="s">
        <v>2152</v>
      </c>
      <c r="L6996" s="135" t="s">
        <v>193</v>
      </c>
      <c r="M6996" s="135"/>
      <c r="N6996" s="137"/>
      <c r="O6996" s="121"/>
    </row>
    <row r="6997" spans="1:15" x14ac:dyDescent="0.25">
      <c r="A6997" s="139">
        <v>205</v>
      </c>
      <c r="B6997" s="135" t="s">
        <v>315</v>
      </c>
      <c r="C6997" s="134" t="s">
        <v>2102</v>
      </c>
      <c r="D6997" s="135">
        <v>8331</v>
      </c>
      <c r="E6997" s="135" t="s">
        <v>682</v>
      </c>
      <c r="F6997" s="135">
        <v>1</v>
      </c>
      <c r="G6997" s="136">
        <v>4</v>
      </c>
      <c r="H6997" s="135" t="s">
        <v>2332</v>
      </c>
      <c r="I6997" s="135">
        <v>11</v>
      </c>
      <c r="J6997" s="135" t="s">
        <v>2151</v>
      </c>
      <c r="K6997" s="135" t="s">
        <v>2152</v>
      </c>
      <c r="L6997" s="135" t="s">
        <v>193</v>
      </c>
      <c r="M6997" s="135"/>
      <c r="N6997" s="137"/>
      <c r="O6997" s="121"/>
    </row>
    <row r="6998" spans="1:15" x14ac:dyDescent="0.25">
      <c r="A6998" s="139">
        <v>205</v>
      </c>
      <c r="B6998" s="135" t="s">
        <v>315</v>
      </c>
      <c r="C6998" s="134" t="s">
        <v>2102</v>
      </c>
      <c r="D6998" s="135">
        <v>8332</v>
      </c>
      <c r="E6998" s="135" t="s">
        <v>682</v>
      </c>
      <c r="F6998" s="135">
        <v>1</v>
      </c>
      <c r="G6998" s="136">
        <v>5</v>
      </c>
      <c r="H6998" s="135" t="s">
        <v>2333</v>
      </c>
      <c r="I6998" s="135">
        <v>231</v>
      </c>
      <c r="J6998" s="135" t="s">
        <v>2112</v>
      </c>
      <c r="K6998" s="135" t="s">
        <v>2113</v>
      </c>
      <c r="L6998" s="135" t="s">
        <v>194</v>
      </c>
      <c r="M6998" s="135"/>
      <c r="N6998" s="137"/>
      <c r="O6998" s="121"/>
    </row>
    <row r="6999" spans="1:15" x14ac:dyDescent="0.25">
      <c r="A6999" s="139">
        <v>205</v>
      </c>
      <c r="B6999" s="135" t="s">
        <v>315</v>
      </c>
      <c r="C6999" s="134" t="s">
        <v>2102</v>
      </c>
      <c r="D6999" s="135">
        <v>8333</v>
      </c>
      <c r="E6999" s="135" t="s">
        <v>682</v>
      </c>
      <c r="F6999" s="135">
        <v>1</v>
      </c>
      <c r="G6999" s="136">
        <v>6</v>
      </c>
      <c r="H6999" s="135" t="s">
        <v>2334</v>
      </c>
      <c r="I6999" s="135">
        <v>105</v>
      </c>
      <c r="J6999" s="135" t="s">
        <v>2151</v>
      </c>
      <c r="K6999" s="135" t="s">
        <v>2152</v>
      </c>
      <c r="L6999" s="135" t="s">
        <v>193</v>
      </c>
      <c r="M6999" s="135"/>
      <c r="N6999" s="137"/>
      <c r="O6999" s="121"/>
    </row>
    <row r="7000" spans="1:15" x14ac:dyDescent="0.25">
      <c r="A7000" s="139">
        <v>205</v>
      </c>
      <c r="B7000" s="135" t="s">
        <v>315</v>
      </c>
      <c r="C7000" s="134" t="s">
        <v>2102</v>
      </c>
      <c r="D7000" s="135">
        <v>8334</v>
      </c>
      <c r="E7000" s="135" t="s">
        <v>682</v>
      </c>
      <c r="F7000" s="135">
        <v>1</v>
      </c>
      <c r="G7000" s="136">
        <v>7</v>
      </c>
      <c r="H7000" s="135" t="s">
        <v>2555</v>
      </c>
      <c r="I7000" s="135">
        <v>102</v>
      </c>
      <c r="J7000" s="135" t="s">
        <v>2108</v>
      </c>
      <c r="K7000" s="135" t="s">
        <v>2109</v>
      </c>
      <c r="L7000" s="135" t="s">
        <v>193</v>
      </c>
      <c r="M7000" s="135"/>
      <c r="N7000" s="137"/>
      <c r="O7000" s="121"/>
    </row>
    <row r="7001" spans="1:15" x14ac:dyDescent="0.25">
      <c r="A7001" s="139">
        <v>205</v>
      </c>
      <c r="B7001" s="135" t="s">
        <v>315</v>
      </c>
      <c r="C7001" s="134" t="s">
        <v>2102</v>
      </c>
      <c r="D7001" s="135">
        <v>8335</v>
      </c>
      <c r="E7001" s="135" t="s">
        <v>682</v>
      </c>
      <c r="F7001" s="135">
        <v>1</v>
      </c>
      <c r="G7001" s="136">
        <v>8</v>
      </c>
      <c r="H7001" s="135" t="s">
        <v>2556</v>
      </c>
      <c r="I7001" s="135">
        <v>155</v>
      </c>
      <c r="J7001" s="135" t="s">
        <v>2155</v>
      </c>
      <c r="K7001" s="135" t="s">
        <v>2156</v>
      </c>
      <c r="L7001" s="135" t="s">
        <v>193</v>
      </c>
      <c r="M7001" s="135"/>
      <c r="N7001" s="137"/>
      <c r="O7001" s="121"/>
    </row>
    <row r="7002" spans="1:15" x14ac:dyDescent="0.25">
      <c r="A7002" s="139">
        <v>205</v>
      </c>
      <c r="B7002" s="135" t="s">
        <v>315</v>
      </c>
      <c r="C7002" s="134" t="s">
        <v>2102</v>
      </c>
      <c r="D7002" s="135">
        <v>8336</v>
      </c>
      <c r="E7002" s="135" t="s">
        <v>682</v>
      </c>
      <c r="F7002" s="135">
        <v>1</v>
      </c>
      <c r="G7002" s="136">
        <v>9</v>
      </c>
      <c r="H7002" s="135" t="s">
        <v>2557</v>
      </c>
      <c r="I7002" s="135">
        <v>174</v>
      </c>
      <c r="J7002" s="135" t="s">
        <v>2108</v>
      </c>
      <c r="K7002" s="135" t="s">
        <v>2109</v>
      </c>
      <c r="L7002" s="135" t="s">
        <v>193</v>
      </c>
      <c r="M7002" s="135"/>
      <c r="N7002" s="137"/>
      <c r="O7002" s="121"/>
    </row>
    <row r="7003" spans="1:15" x14ac:dyDescent="0.25">
      <c r="A7003" s="139">
        <v>205</v>
      </c>
      <c r="B7003" s="135" t="s">
        <v>315</v>
      </c>
      <c r="C7003" s="134" t="s">
        <v>2102</v>
      </c>
      <c r="D7003" s="135">
        <v>8337</v>
      </c>
      <c r="E7003" s="135" t="s">
        <v>682</v>
      </c>
      <c r="F7003" s="135">
        <v>1</v>
      </c>
      <c r="G7003" s="136">
        <v>12</v>
      </c>
      <c r="H7003" s="135" t="s">
        <v>2560</v>
      </c>
      <c r="I7003" s="135">
        <v>384</v>
      </c>
      <c r="J7003" s="135" t="s">
        <v>2536</v>
      </c>
      <c r="K7003" s="135" t="s">
        <v>2537</v>
      </c>
      <c r="L7003" s="135" t="s">
        <v>191</v>
      </c>
      <c r="M7003" s="135"/>
      <c r="N7003" s="137"/>
      <c r="O7003" s="121"/>
    </row>
    <row r="7004" spans="1:15" x14ac:dyDescent="0.25">
      <c r="A7004" s="139">
        <v>205</v>
      </c>
      <c r="B7004" s="135" t="s">
        <v>315</v>
      </c>
      <c r="C7004" s="134" t="s">
        <v>2102</v>
      </c>
      <c r="D7004" s="135">
        <v>8338</v>
      </c>
      <c r="E7004" s="135" t="s">
        <v>682</v>
      </c>
      <c r="F7004" s="135">
        <v>1</v>
      </c>
      <c r="G7004" s="140">
        <v>13</v>
      </c>
      <c r="H7004" s="135" t="s">
        <v>2796</v>
      </c>
      <c r="I7004" s="135">
        <v>62</v>
      </c>
      <c r="J7004" s="135" t="s">
        <v>2151</v>
      </c>
      <c r="K7004" s="135" t="s">
        <v>2152</v>
      </c>
      <c r="L7004" s="135" t="s">
        <v>193</v>
      </c>
      <c r="M7004" s="135"/>
      <c r="N7004" s="137"/>
      <c r="O7004" s="121"/>
    </row>
    <row r="7005" spans="1:15" x14ac:dyDescent="0.25">
      <c r="A7005" s="139">
        <v>205</v>
      </c>
      <c r="B7005" s="135" t="s">
        <v>315</v>
      </c>
      <c r="C7005" s="134" t="s">
        <v>2102</v>
      </c>
      <c r="D7005" s="135">
        <v>8339</v>
      </c>
      <c r="E7005" s="135" t="s">
        <v>682</v>
      </c>
      <c r="F7005" s="135">
        <v>1</v>
      </c>
      <c r="G7005" s="140">
        <v>14</v>
      </c>
      <c r="H7005" s="135" t="s">
        <v>2561</v>
      </c>
      <c r="I7005" s="135">
        <v>513</v>
      </c>
      <c r="J7005" s="135" t="s">
        <v>2536</v>
      </c>
      <c r="K7005" s="135" t="s">
        <v>2537</v>
      </c>
      <c r="L7005" s="135" t="s">
        <v>191</v>
      </c>
      <c r="M7005" s="135"/>
      <c r="N7005" s="137"/>
      <c r="O7005" s="121"/>
    </row>
    <row r="7006" spans="1:15" x14ac:dyDescent="0.25">
      <c r="A7006" s="139">
        <v>205</v>
      </c>
      <c r="B7006" s="135" t="s">
        <v>315</v>
      </c>
      <c r="C7006" s="134" t="s">
        <v>2102</v>
      </c>
      <c r="D7006" s="135">
        <v>8340</v>
      </c>
      <c r="E7006" s="135" t="s">
        <v>682</v>
      </c>
      <c r="F7006" s="135">
        <v>1</v>
      </c>
      <c r="G7006" s="136">
        <v>15</v>
      </c>
      <c r="H7006" s="135" t="s">
        <v>2562</v>
      </c>
      <c r="I7006" s="135">
        <v>2470</v>
      </c>
      <c r="J7006" s="135" t="s">
        <v>2536</v>
      </c>
      <c r="K7006" s="135" t="s">
        <v>2537</v>
      </c>
      <c r="L7006" s="135" t="s">
        <v>191</v>
      </c>
      <c r="M7006" s="135"/>
      <c r="N7006" s="137"/>
      <c r="O7006" s="121"/>
    </row>
    <row r="7007" spans="1:15" x14ac:dyDescent="0.25">
      <c r="A7007" s="139">
        <v>205</v>
      </c>
      <c r="B7007" s="135" t="s">
        <v>315</v>
      </c>
      <c r="C7007" s="134" t="s">
        <v>2102</v>
      </c>
      <c r="D7007" s="135">
        <v>8341</v>
      </c>
      <c r="E7007" s="135" t="s">
        <v>682</v>
      </c>
      <c r="F7007" s="135">
        <v>1</v>
      </c>
      <c r="G7007" s="136">
        <v>16</v>
      </c>
      <c r="H7007" s="135" t="s">
        <v>2563</v>
      </c>
      <c r="I7007" s="135">
        <v>1484</v>
      </c>
      <c r="J7007" s="135" t="s">
        <v>2536</v>
      </c>
      <c r="K7007" s="135" t="s">
        <v>2537</v>
      </c>
      <c r="L7007" s="135" t="s">
        <v>191</v>
      </c>
      <c r="M7007" s="135"/>
      <c r="N7007" s="137"/>
      <c r="O7007" s="121"/>
    </row>
    <row r="7008" spans="1:15" x14ac:dyDescent="0.25">
      <c r="A7008" s="139">
        <v>205</v>
      </c>
      <c r="B7008" s="135" t="s">
        <v>315</v>
      </c>
      <c r="C7008" s="134" t="s">
        <v>2102</v>
      </c>
      <c r="D7008" s="135">
        <v>8342</v>
      </c>
      <c r="E7008" s="135" t="s">
        <v>682</v>
      </c>
      <c r="F7008" s="135">
        <v>1</v>
      </c>
      <c r="G7008" s="136">
        <v>17</v>
      </c>
      <c r="H7008" s="135" t="s">
        <v>2564</v>
      </c>
      <c r="I7008" s="135">
        <v>84</v>
      </c>
      <c r="J7008" s="135" t="s">
        <v>2151</v>
      </c>
      <c r="K7008" s="135" t="s">
        <v>2152</v>
      </c>
      <c r="L7008" s="135" t="s">
        <v>193</v>
      </c>
      <c r="M7008" s="135"/>
      <c r="N7008" s="137"/>
      <c r="O7008" s="121"/>
    </row>
    <row r="7009" spans="1:15" x14ac:dyDescent="0.25">
      <c r="A7009" s="139">
        <v>205</v>
      </c>
      <c r="B7009" s="135" t="s">
        <v>315</v>
      </c>
      <c r="C7009" s="134" t="s">
        <v>2102</v>
      </c>
      <c r="D7009" s="135">
        <v>8343</v>
      </c>
      <c r="E7009" s="135" t="s">
        <v>682</v>
      </c>
      <c r="F7009" s="135">
        <v>1</v>
      </c>
      <c r="G7009" s="140">
        <v>18</v>
      </c>
      <c r="H7009" s="135" t="s">
        <v>2565</v>
      </c>
      <c r="I7009" s="135">
        <v>413</v>
      </c>
      <c r="J7009" s="135" t="s">
        <v>2536</v>
      </c>
      <c r="K7009" s="135" t="s">
        <v>2537</v>
      </c>
      <c r="L7009" s="135" t="s">
        <v>191</v>
      </c>
      <c r="M7009" s="135"/>
      <c r="N7009" s="137"/>
      <c r="O7009" s="121"/>
    </row>
    <row r="7010" spans="1:15" x14ac:dyDescent="0.25">
      <c r="A7010" s="139">
        <v>205</v>
      </c>
      <c r="B7010" s="135" t="s">
        <v>315</v>
      </c>
      <c r="C7010" s="134" t="s">
        <v>2102</v>
      </c>
      <c r="D7010" s="135">
        <v>8344</v>
      </c>
      <c r="E7010" s="135" t="s">
        <v>682</v>
      </c>
      <c r="F7010" s="135">
        <v>1</v>
      </c>
      <c r="G7010" s="140">
        <v>19</v>
      </c>
      <c r="H7010" s="135" t="s">
        <v>2797</v>
      </c>
      <c r="I7010" s="135">
        <v>639</v>
      </c>
      <c r="J7010" s="135" t="s">
        <v>2536</v>
      </c>
      <c r="K7010" s="135" t="s">
        <v>2537</v>
      </c>
      <c r="L7010" s="135" t="s">
        <v>191</v>
      </c>
      <c r="M7010" s="135"/>
      <c r="N7010" s="137"/>
      <c r="O7010" s="121"/>
    </row>
    <row r="7011" spans="1:15" x14ac:dyDescent="0.25">
      <c r="A7011" s="139">
        <v>205</v>
      </c>
      <c r="B7011" s="135" t="s">
        <v>315</v>
      </c>
      <c r="C7011" s="134" t="s">
        <v>2102</v>
      </c>
      <c r="D7011" s="135">
        <v>8345</v>
      </c>
      <c r="E7011" s="135" t="s">
        <v>682</v>
      </c>
      <c r="F7011" s="135">
        <v>1</v>
      </c>
      <c r="G7011" s="140">
        <v>20</v>
      </c>
      <c r="H7011" s="135" t="s">
        <v>2566</v>
      </c>
      <c r="I7011" s="135">
        <v>734</v>
      </c>
      <c r="J7011" s="135" t="s">
        <v>2538</v>
      </c>
      <c r="K7011" s="135" t="s">
        <v>2539</v>
      </c>
      <c r="L7011" s="135" t="s">
        <v>191</v>
      </c>
      <c r="M7011" s="135"/>
      <c r="N7011" s="137"/>
      <c r="O7011" s="121"/>
    </row>
    <row r="7012" spans="1:15" x14ac:dyDescent="0.25">
      <c r="A7012" s="139">
        <v>205</v>
      </c>
      <c r="B7012" s="135" t="s">
        <v>315</v>
      </c>
      <c r="C7012" s="134" t="s">
        <v>2102</v>
      </c>
      <c r="D7012" s="135">
        <v>8346</v>
      </c>
      <c r="E7012" s="135" t="s">
        <v>682</v>
      </c>
      <c r="F7012" s="135">
        <v>1</v>
      </c>
      <c r="G7012" s="140">
        <v>21</v>
      </c>
      <c r="H7012" s="135" t="s">
        <v>2567</v>
      </c>
      <c r="I7012" s="135">
        <v>162</v>
      </c>
      <c r="J7012" s="135" t="s">
        <v>2108</v>
      </c>
      <c r="K7012" s="135" t="s">
        <v>2109</v>
      </c>
      <c r="L7012" s="135" t="s">
        <v>193</v>
      </c>
      <c r="M7012" s="135"/>
      <c r="N7012" s="137"/>
      <c r="O7012" s="121"/>
    </row>
    <row r="7013" spans="1:15" x14ac:dyDescent="0.25">
      <c r="A7013" s="139">
        <v>205</v>
      </c>
      <c r="B7013" s="135" t="s">
        <v>315</v>
      </c>
      <c r="C7013" s="134" t="s">
        <v>2102</v>
      </c>
      <c r="D7013" s="135">
        <v>8347</v>
      </c>
      <c r="E7013" s="135" t="s">
        <v>682</v>
      </c>
      <c r="F7013" s="135">
        <v>1</v>
      </c>
      <c r="G7013" s="140">
        <v>22</v>
      </c>
      <c r="H7013" s="135" t="s">
        <v>2798</v>
      </c>
      <c r="I7013" s="135">
        <v>67</v>
      </c>
      <c r="J7013" s="135" t="s">
        <v>2155</v>
      </c>
      <c r="K7013" s="135" t="s">
        <v>2156</v>
      </c>
      <c r="L7013" s="135" t="s">
        <v>193</v>
      </c>
      <c r="M7013" s="135"/>
      <c r="N7013" s="137"/>
      <c r="O7013" s="121"/>
    </row>
    <row r="7014" spans="1:15" x14ac:dyDescent="0.25">
      <c r="A7014" s="139">
        <v>205</v>
      </c>
      <c r="B7014" s="135" t="s">
        <v>315</v>
      </c>
      <c r="C7014" s="134" t="s">
        <v>2102</v>
      </c>
      <c r="D7014" s="135">
        <v>8348</v>
      </c>
      <c r="E7014" s="135" t="s">
        <v>682</v>
      </c>
      <c r="F7014" s="135">
        <v>1</v>
      </c>
      <c r="G7014" s="140">
        <v>23</v>
      </c>
      <c r="H7014" s="135" t="s">
        <v>2799</v>
      </c>
      <c r="I7014" s="135">
        <v>110</v>
      </c>
      <c r="J7014" s="135" t="s">
        <v>2108</v>
      </c>
      <c r="K7014" s="135" t="s">
        <v>2109</v>
      </c>
      <c r="L7014" s="135" t="s">
        <v>193</v>
      </c>
      <c r="M7014" s="135"/>
      <c r="N7014" s="137"/>
      <c r="O7014" s="121"/>
    </row>
    <row r="7015" spans="1:15" x14ac:dyDescent="0.25">
      <c r="A7015" s="139">
        <v>205</v>
      </c>
      <c r="B7015" s="135" t="s">
        <v>315</v>
      </c>
      <c r="C7015" s="134" t="s">
        <v>2102</v>
      </c>
      <c r="D7015" s="135">
        <v>8349</v>
      </c>
      <c r="E7015" s="135" t="s">
        <v>682</v>
      </c>
      <c r="F7015" s="135">
        <v>1</v>
      </c>
      <c r="G7015" s="140">
        <v>24</v>
      </c>
      <c r="H7015" s="135" t="s">
        <v>2800</v>
      </c>
      <c r="I7015" s="135">
        <v>213</v>
      </c>
      <c r="J7015" s="135" t="s">
        <v>2112</v>
      </c>
      <c r="K7015" s="135" t="s">
        <v>2113</v>
      </c>
      <c r="L7015" s="135" t="s">
        <v>194</v>
      </c>
      <c r="M7015" s="135"/>
      <c r="N7015" s="137"/>
      <c r="O7015" s="121"/>
    </row>
    <row r="7016" spans="1:15" x14ac:dyDescent="0.25">
      <c r="A7016" s="139">
        <v>205</v>
      </c>
      <c r="B7016" s="135" t="s">
        <v>315</v>
      </c>
      <c r="C7016" s="134" t="s">
        <v>2102</v>
      </c>
      <c r="D7016" s="135">
        <v>8350</v>
      </c>
      <c r="E7016" s="135" t="s">
        <v>682</v>
      </c>
      <c r="F7016" s="135">
        <v>1</v>
      </c>
      <c r="G7016" s="140">
        <v>25</v>
      </c>
      <c r="H7016" s="135" t="s">
        <v>2801</v>
      </c>
      <c r="I7016" s="135">
        <v>82</v>
      </c>
      <c r="J7016" s="135" t="s">
        <v>2151</v>
      </c>
      <c r="K7016" s="135" t="s">
        <v>2152</v>
      </c>
      <c r="L7016" s="135" t="s">
        <v>193</v>
      </c>
      <c r="M7016" s="135"/>
      <c r="N7016" s="137"/>
      <c r="O7016" s="121"/>
    </row>
    <row r="7017" spans="1:15" x14ac:dyDescent="0.25">
      <c r="A7017" s="139">
        <v>205</v>
      </c>
      <c r="B7017" s="135" t="s">
        <v>315</v>
      </c>
      <c r="C7017" s="134" t="s">
        <v>2102</v>
      </c>
      <c r="D7017" s="135">
        <v>8351</v>
      </c>
      <c r="E7017" s="135" t="s">
        <v>682</v>
      </c>
      <c r="F7017" s="135">
        <v>1</v>
      </c>
      <c r="G7017" s="140">
        <v>26</v>
      </c>
      <c r="H7017" s="135" t="s">
        <v>2802</v>
      </c>
      <c r="I7017" s="135">
        <v>15</v>
      </c>
      <c r="J7017" s="135" t="s">
        <v>2151</v>
      </c>
      <c r="K7017" s="135" t="s">
        <v>2152</v>
      </c>
      <c r="L7017" s="135" t="s">
        <v>193</v>
      </c>
      <c r="M7017" s="135"/>
      <c r="N7017" s="137"/>
      <c r="O7017" s="121"/>
    </row>
    <row r="7018" spans="1:15" x14ac:dyDescent="0.25">
      <c r="A7018" s="139">
        <v>205</v>
      </c>
      <c r="B7018" s="135" t="s">
        <v>315</v>
      </c>
      <c r="C7018" s="134" t="s">
        <v>2102</v>
      </c>
      <c r="D7018" s="135">
        <v>8352</v>
      </c>
      <c r="E7018" s="135" t="s">
        <v>682</v>
      </c>
      <c r="F7018" s="135">
        <v>1</v>
      </c>
      <c r="G7018" s="140">
        <v>27</v>
      </c>
      <c r="H7018" s="135" t="s">
        <v>4936</v>
      </c>
      <c r="I7018" s="135">
        <v>345</v>
      </c>
      <c r="J7018" s="135" t="s">
        <v>2105</v>
      </c>
      <c r="K7018" s="135" t="s">
        <v>2106</v>
      </c>
      <c r="L7018" s="135" t="s">
        <v>193</v>
      </c>
      <c r="M7018" s="135"/>
      <c r="N7018" s="137"/>
      <c r="O7018" s="121"/>
    </row>
    <row r="7019" spans="1:15" x14ac:dyDescent="0.25">
      <c r="A7019" s="139">
        <v>205</v>
      </c>
      <c r="B7019" s="135" t="s">
        <v>315</v>
      </c>
      <c r="C7019" s="134" t="s">
        <v>2102</v>
      </c>
      <c r="D7019" s="135">
        <v>8353</v>
      </c>
      <c r="E7019" s="135" t="s">
        <v>682</v>
      </c>
      <c r="F7019" s="135">
        <v>1</v>
      </c>
      <c r="G7019" s="140">
        <v>28</v>
      </c>
      <c r="H7019" s="135" t="s">
        <v>4937</v>
      </c>
      <c r="I7019" s="135">
        <v>584</v>
      </c>
      <c r="J7019" s="135" t="s">
        <v>2105</v>
      </c>
      <c r="K7019" s="135" t="s">
        <v>2106</v>
      </c>
      <c r="L7019" s="135" t="s">
        <v>193</v>
      </c>
      <c r="M7019" s="135"/>
      <c r="N7019" s="137"/>
      <c r="O7019" s="121"/>
    </row>
    <row r="7020" spans="1:15" x14ac:dyDescent="0.25">
      <c r="A7020" s="139">
        <v>205</v>
      </c>
      <c r="B7020" s="135" t="s">
        <v>315</v>
      </c>
      <c r="C7020" s="134" t="s">
        <v>2102</v>
      </c>
      <c r="D7020" s="135">
        <v>8354</v>
      </c>
      <c r="E7020" s="135" t="s">
        <v>682</v>
      </c>
      <c r="F7020" s="135">
        <v>1</v>
      </c>
      <c r="G7020" s="140">
        <v>29</v>
      </c>
      <c r="H7020" s="135" t="s">
        <v>4938</v>
      </c>
      <c r="I7020" s="135">
        <v>126</v>
      </c>
      <c r="J7020" s="135" t="s">
        <v>2105</v>
      </c>
      <c r="K7020" s="135" t="s">
        <v>2106</v>
      </c>
      <c r="L7020" s="135" t="s">
        <v>193</v>
      </c>
      <c r="M7020" s="135"/>
      <c r="N7020" s="137"/>
      <c r="O7020" s="121"/>
    </row>
    <row r="7021" spans="1:15" x14ac:dyDescent="0.25">
      <c r="A7021" s="139">
        <v>205</v>
      </c>
      <c r="B7021" s="135" t="s">
        <v>315</v>
      </c>
      <c r="C7021" s="134" t="s">
        <v>2102</v>
      </c>
      <c r="D7021" s="135">
        <v>8355</v>
      </c>
      <c r="E7021" s="135" t="s">
        <v>682</v>
      </c>
      <c r="F7021" s="135">
        <v>1</v>
      </c>
      <c r="G7021" s="140">
        <v>30</v>
      </c>
      <c r="H7021" s="135" t="s">
        <v>4939</v>
      </c>
      <c r="I7021" s="135">
        <v>42</v>
      </c>
      <c r="J7021" s="135" t="s">
        <v>2151</v>
      </c>
      <c r="K7021" s="135" t="s">
        <v>2152</v>
      </c>
      <c r="L7021" s="135" t="s">
        <v>193</v>
      </c>
      <c r="M7021" s="135"/>
      <c r="N7021" s="137"/>
      <c r="O7021" s="121"/>
    </row>
    <row r="7022" spans="1:15" x14ac:dyDescent="0.25">
      <c r="A7022" s="139">
        <v>205</v>
      </c>
      <c r="B7022" s="135" t="s">
        <v>315</v>
      </c>
      <c r="C7022" s="134" t="s">
        <v>2102</v>
      </c>
      <c r="D7022" s="135">
        <v>8356</v>
      </c>
      <c r="E7022" s="135" t="s">
        <v>682</v>
      </c>
      <c r="F7022" s="135">
        <v>1</v>
      </c>
      <c r="G7022" s="140">
        <v>31</v>
      </c>
      <c r="H7022" s="135" t="s">
        <v>4741</v>
      </c>
      <c r="I7022" s="135">
        <v>29</v>
      </c>
      <c r="J7022" s="135" t="s">
        <v>2105</v>
      </c>
      <c r="K7022" s="135" t="s">
        <v>2106</v>
      </c>
      <c r="L7022" s="135" t="s">
        <v>193</v>
      </c>
      <c r="M7022" s="135"/>
      <c r="N7022" s="137"/>
      <c r="O7022" s="121"/>
    </row>
    <row r="7023" spans="1:15" x14ac:dyDescent="0.25">
      <c r="A7023" s="139">
        <v>205</v>
      </c>
      <c r="B7023" s="135" t="s">
        <v>315</v>
      </c>
      <c r="C7023" s="134" t="s">
        <v>2102</v>
      </c>
      <c r="D7023" s="135">
        <v>8357</v>
      </c>
      <c r="E7023" s="135" t="s">
        <v>682</v>
      </c>
      <c r="F7023" s="135">
        <v>1</v>
      </c>
      <c r="G7023" s="140">
        <v>32</v>
      </c>
      <c r="H7023" s="135" t="s">
        <v>4742</v>
      </c>
      <c r="I7023" s="135">
        <v>30</v>
      </c>
      <c r="J7023" s="135" t="s">
        <v>2105</v>
      </c>
      <c r="K7023" s="135" t="s">
        <v>2106</v>
      </c>
      <c r="L7023" s="135" t="s">
        <v>193</v>
      </c>
      <c r="M7023" s="135"/>
      <c r="N7023" s="137"/>
      <c r="O7023" s="121"/>
    </row>
    <row r="7024" spans="1:15" x14ac:dyDescent="0.25">
      <c r="A7024" s="139">
        <v>205</v>
      </c>
      <c r="B7024" s="135" t="s">
        <v>315</v>
      </c>
      <c r="C7024" s="134" t="s">
        <v>2102</v>
      </c>
      <c r="D7024" s="135">
        <v>8358</v>
      </c>
      <c r="E7024" s="135" t="s">
        <v>682</v>
      </c>
      <c r="F7024" s="135">
        <v>2</v>
      </c>
      <c r="G7024" s="140">
        <v>1</v>
      </c>
      <c r="H7024" s="135" t="s">
        <v>2568</v>
      </c>
      <c r="I7024" s="135">
        <v>396</v>
      </c>
      <c r="J7024" s="135" t="s">
        <v>2151</v>
      </c>
      <c r="K7024" s="135" t="s">
        <v>2152</v>
      </c>
      <c r="L7024" s="135" t="s">
        <v>193</v>
      </c>
      <c r="M7024" s="135"/>
      <c r="N7024" s="137"/>
      <c r="O7024" s="121"/>
    </row>
    <row r="7025" spans="1:15" x14ac:dyDescent="0.25">
      <c r="A7025" s="139">
        <v>205</v>
      </c>
      <c r="B7025" s="135" t="s">
        <v>315</v>
      </c>
      <c r="C7025" s="134" t="s">
        <v>2102</v>
      </c>
      <c r="D7025" s="135">
        <v>8359</v>
      </c>
      <c r="E7025" s="135" t="s">
        <v>682</v>
      </c>
      <c r="F7025" s="135">
        <v>2</v>
      </c>
      <c r="G7025" s="136">
        <v>2</v>
      </c>
      <c r="H7025" s="135" t="s">
        <v>2569</v>
      </c>
      <c r="I7025" s="135">
        <v>203</v>
      </c>
      <c r="J7025" s="135" t="s">
        <v>2105</v>
      </c>
      <c r="K7025" s="135" t="s">
        <v>2106</v>
      </c>
      <c r="L7025" s="135" t="s">
        <v>193</v>
      </c>
      <c r="M7025" s="135"/>
      <c r="N7025" s="137"/>
      <c r="O7025" s="121"/>
    </row>
    <row r="7026" spans="1:15" x14ac:dyDescent="0.25">
      <c r="A7026" s="139">
        <v>205</v>
      </c>
      <c r="B7026" s="135" t="s">
        <v>315</v>
      </c>
      <c r="C7026" s="134" t="s">
        <v>2102</v>
      </c>
      <c r="D7026" s="135">
        <v>8360</v>
      </c>
      <c r="E7026" s="135" t="s">
        <v>682</v>
      </c>
      <c r="F7026" s="135">
        <v>2</v>
      </c>
      <c r="G7026" s="140">
        <v>3</v>
      </c>
      <c r="H7026" s="135" t="s">
        <v>2570</v>
      </c>
      <c r="I7026" s="135">
        <v>343</v>
      </c>
      <c r="J7026" s="135" t="s">
        <v>2105</v>
      </c>
      <c r="K7026" s="135" t="s">
        <v>2106</v>
      </c>
      <c r="L7026" s="135" t="s">
        <v>193</v>
      </c>
      <c r="M7026" s="135"/>
      <c r="N7026" s="137"/>
      <c r="O7026" s="121"/>
    </row>
    <row r="7027" spans="1:15" x14ac:dyDescent="0.25">
      <c r="A7027" s="139">
        <v>205</v>
      </c>
      <c r="B7027" s="135" t="s">
        <v>315</v>
      </c>
      <c r="C7027" s="134" t="s">
        <v>2102</v>
      </c>
      <c r="D7027" s="135">
        <v>8361</v>
      </c>
      <c r="E7027" s="135" t="s">
        <v>682</v>
      </c>
      <c r="F7027" s="135">
        <v>2</v>
      </c>
      <c r="G7027" s="136">
        <v>5</v>
      </c>
      <c r="H7027" s="135" t="s">
        <v>2572</v>
      </c>
      <c r="I7027" s="135">
        <v>3394</v>
      </c>
      <c r="J7027" s="135" t="s">
        <v>2538</v>
      </c>
      <c r="K7027" s="135" t="s">
        <v>2539</v>
      </c>
      <c r="L7027" s="135" t="s">
        <v>191</v>
      </c>
      <c r="M7027" s="135"/>
      <c r="N7027" s="137"/>
      <c r="O7027" s="121"/>
    </row>
    <row r="7028" spans="1:15" x14ac:dyDescent="0.25">
      <c r="A7028" s="139">
        <v>205</v>
      </c>
      <c r="B7028" s="135" t="s">
        <v>315</v>
      </c>
      <c r="C7028" s="134" t="s">
        <v>2102</v>
      </c>
      <c r="D7028" s="135">
        <v>8362</v>
      </c>
      <c r="E7028" s="135" t="s">
        <v>682</v>
      </c>
      <c r="F7028" s="135">
        <v>2</v>
      </c>
      <c r="G7028" s="136">
        <v>6</v>
      </c>
      <c r="H7028" s="135" t="s">
        <v>2573</v>
      </c>
      <c r="I7028" s="135">
        <v>396</v>
      </c>
      <c r="J7028" s="135" t="s">
        <v>2151</v>
      </c>
      <c r="K7028" s="135" t="s">
        <v>2152</v>
      </c>
      <c r="L7028" s="135" t="s">
        <v>193</v>
      </c>
      <c r="M7028" s="135"/>
      <c r="N7028" s="137"/>
      <c r="O7028" s="121"/>
    </row>
    <row r="7029" spans="1:15" x14ac:dyDescent="0.25">
      <c r="A7029" s="139">
        <v>205</v>
      </c>
      <c r="B7029" s="135" t="s">
        <v>315</v>
      </c>
      <c r="C7029" s="134" t="s">
        <v>2102</v>
      </c>
      <c r="D7029" s="135">
        <v>8363</v>
      </c>
      <c r="E7029" s="135" t="s">
        <v>682</v>
      </c>
      <c r="F7029" s="135">
        <v>2</v>
      </c>
      <c r="G7029" s="136">
        <v>7</v>
      </c>
      <c r="H7029" s="135" t="s">
        <v>4940</v>
      </c>
      <c r="I7029" s="135">
        <v>203</v>
      </c>
      <c r="J7029" s="135" t="s">
        <v>2105</v>
      </c>
      <c r="K7029" s="135" t="s">
        <v>2106</v>
      </c>
      <c r="L7029" s="135" t="s">
        <v>193</v>
      </c>
      <c r="M7029" s="135"/>
      <c r="N7029" s="137"/>
      <c r="O7029" s="121"/>
    </row>
    <row r="7030" spans="1:15" x14ac:dyDescent="0.25">
      <c r="A7030" s="139">
        <v>205</v>
      </c>
      <c r="B7030" s="135" t="s">
        <v>315</v>
      </c>
      <c r="C7030" s="134" t="s">
        <v>2102</v>
      </c>
      <c r="D7030" s="135">
        <v>8364</v>
      </c>
      <c r="E7030" s="135" t="s">
        <v>682</v>
      </c>
      <c r="F7030" s="135">
        <v>2</v>
      </c>
      <c r="G7030" s="136">
        <v>8</v>
      </c>
      <c r="H7030" s="135" t="s">
        <v>2574</v>
      </c>
      <c r="I7030" s="135">
        <v>343</v>
      </c>
      <c r="J7030" s="135" t="s">
        <v>2105</v>
      </c>
      <c r="K7030" s="135" t="s">
        <v>2106</v>
      </c>
      <c r="L7030" s="135" t="s">
        <v>193</v>
      </c>
      <c r="M7030" s="135"/>
      <c r="N7030" s="137"/>
      <c r="O7030" s="121"/>
    </row>
    <row r="7031" spans="1:15" x14ac:dyDescent="0.25">
      <c r="A7031" s="139">
        <v>205</v>
      </c>
      <c r="B7031" s="135" t="s">
        <v>315</v>
      </c>
      <c r="C7031" s="134" t="s">
        <v>2102</v>
      </c>
      <c r="D7031" s="135">
        <v>8365</v>
      </c>
      <c r="E7031" s="135" t="s">
        <v>2335</v>
      </c>
      <c r="F7031" s="135">
        <v>1</v>
      </c>
      <c r="G7031" s="136">
        <v>1</v>
      </c>
      <c r="H7031" s="135" t="s">
        <v>2336</v>
      </c>
      <c r="I7031" s="135">
        <v>3501</v>
      </c>
      <c r="J7031" s="135" t="s">
        <v>2202</v>
      </c>
      <c r="K7031" s="135" t="s">
        <v>2203</v>
      </c>
      <c r="L7031" s="135" t="s">
        <v>190</v>
      </c>
      <c r="M7031" s="135"/>
      <c r="N7031" s="137"/>
      <c r="O7031" s="121"/>
    </row>
    <row r="7032" spans="1:15" x14ac:dyDescent="0.25">
      <c r="A7032" s="139">
        <v>205</v>
      </c>
      <c r="B7032" s="135" t="s">
        <v>315</v>
      </c>
      <c r="C7032" s="134" t="s">
        <v>2102</v>
      </c>
      <c r="D7032" s="135">
        <v>8366</v>
      </c>
      <c r="E7032" s="135" t="s">
        <v>2335</v>
      </c>
      <c r="F7032" s="135">
        <v>1</v>
      </c>
      <c r="G7032" s="136">
        <v>2</v>
      </c>
      <c r="H7032" s="135" t="s">
        <v>2337</v>
      </c>
      <c r="I7032" s="135">
        <v>117</v>
      </c>
      <c r="J7032" s="135" t="s">
        <v>2108</v>
      </c>
      <c r="K7032" s="135" t="s">
        <v>2109</v>
      </c>
      <c r="L7032" s="135" t="s">
        <v>193</v>
      </c>
      <c r="M7032" s="135"/>
      <c r="N7032" s="137"/>
      <c r="O7032" s="121"/>
    </row>
    <row r="7033" spans="1:15" x14ac:dyDescent="0.25">
      <c r="A7033" s="139">
        <v>205</v>
      </c>
      <c r="B7033" s="135" t="s">
        <v>315</v>
      </c>
      <c r="C7033" s="134" t="s">
        <v>2102</v>
      </c>
      <c r="D7033" s="135">
        <v>8367</v>
      </c>
      <c r="E7033" s="135" t="s">
        <v>2335</v>
      </c>
      <c r="F7033" s="135">
        <v>1</v>
      </c>
      <c r="G7033" s="136">
        <v>3</v>
      </c>
      <c r="H7033" s="135" t="s">
        <v>2338</v>
      </c>
      <c r="I7033" s="135">
        <v>182</v>
      </c>
      <c r="J7033" s="135" t="s">
        <v>2108</v>
      </c>
      <c r="K7033" s="135" t="s">
        <v>2109</v>
      </c>
      <c r="L7033" s="135" t="s">
        <v>193</v>
      </c>
      <c r="M7033" s="135"/>
      <c r="N7033" s="137"/>
      <c r="O7033" s="121"/>
    </row>
    <row r="7034" spans="1:15" x14ac:dyDescent="0.25">
      <c r="A7034" s="139">
        <v>205</v>
      </c>
      <c r="B7034" s="135" t="s">
        <v>315</v>
      </c>
      <c r="C7034" s="134" t="s">
        <v>2102</v>
      </c>
      <c r="D7034" s="135">
        <v>8368</v>
      </c>
      <c r="E7034" s="135" t="s">
        <v>2335</v>
      </c>
      <c r="F7034" s="135">
        <v>1</v>
      </c>
      <c r="G7034" s="136">
        <v>4</v>
      </c>
      <c r="H7034" s="135" t="s">
        <v>2339</v>
      </c>
      <c r="I7034" s="135">
        <v>62</v>
      </c>
      <c r="J7034" s="135" t="s">
        <v>2151</v>
      </c>
      <c r="K7034" s="135" t="s">
        <v>2152</v>
      </c>
      <c r="L7034" s="135" t="s">
        <v>193</v>
      </c>
      <c r="M7034" s="135"/>
      <c r="N7034" s="137"/>
      <c r="O7034" s="121"/>
    </row>
    <row r="7035" spans="1:15" x14ac:dyDescent="0.25">
      <c r="A7035" s="139">
        <v>205</v>
      </c>
      <c r="B7035" s="135" t="s">
        <v>315</v>
      </c>
      <c r="C7035" s="134" t="s">
        <v>2102</v>
      </c>
      <c r="D7035" s="135">
        <v>8369</v>
      </c>
      <c r="E7035" s="135" t="s">
        <v>2335</v>
      </c>
      <c r="F7035" s="135">
        <v>1</v>
      </c>
      <c r="G7035" s="140">
        <v>5</v>
      </c>
      <c r="H7035" s="135" t="s">
        <v>2343</v>
      </c>
      <c r="I7035" s="135">
        <v>844</v>
      </c>
      <c r="J7035" s="135" t="s">
        <v>2155</v>
      </c>
      <c r="K7035" s="135" t="s">
        <v>2156</v>
      </c>
      <c r="L7035" s="135" t="s">
        <v>193</v>
      </c>
      <c r="M7035" s="135"/>
      <c r="N7035" s="137"/>
      <c r="O7035" s="121"/>
    </row>
    <row r="7036" spans="1:15" x14ac:dyDescent="0.25">
      <c r="A7036" s="139">
        <v>205</v>
      </c>
      <c r="B7036" s="135" t="s">
        <v>315</v>
      </c>
      <c r="C7036" s="134" t="s">
        <v>2102</v>
      </c>
      <c r="D7036" s="135">
        <v>8370</v>
      </c>
      <c r="E7036" s="135" t="s">
        <v>2335</v>
      </c>
      <c r="F7036" s="135">
        <v>1</v>
      </c>
      <c r="G7036" s="140">
        <v>6</v>
      </c>
      <c r="H7036" s="135" t="s">
        <v>2344</v>
      </c>
      <c r="I7036" s="135">
        <v>74</v>
      </c>
      <c r="J7036" s="135" t="s">
        <v>2151</v>
      </c>
      <c r="K7036" s="135" t="s">
        <v>2152</v>
      </c>
      <c r="L7036" s="135" t="s">
        <v>193</v>
      </c>
      <c r="M7036" s="135"/>
      <c r="N7036" s="137"/>
      <c r="O7036" s="121"/>
    </row>
    <row r="7037" spans="1:15" x14ac:dyDescent="0.25">
      <c r="A7037" s="139">
        <v>205</v>
      </c>
      <c r="B7037" s="135" t="s">
        <v>315</v>
      </c>
      <c r="C7037" s="134" t="s">
        <v>2102</v>
      </c>
      <c r="D7037" s="135">
        <v>8371</v>
      </c>
      <c r="E7037" s="135" t="s">
        <v>2335</v>
      </c>
      <c r="F7037" s="135">
        <v>1</v>
      </c>
      <c r="G7037" s="140">
        <v>7</v>
      </c>
      <c r="H7037" s="135" t="s">
        <v>2345</v>
      </c>
      <c r="I7037" s="135">
        <v>36</v>
      </c>
      <c r="J7037" s="135" t="s">
        <v>2108</v>
      </c>
      <c r="K7037" s="135" t="s">
        <v>2109</v>
      </c>
      <c r="L7037" s="135" t="s">
        <v>193</v>
      </c>
      <c r="M7037" s="135"/>
      <c r="N7037" s="137"/>
      <c r="O7037" s="121"/>
    </row>
    <row r="7038" spans="1:15" x14ac:dyDescent="0.25">
      <c r="A7038" s="139">
        <v>205</v>
      </c>
      <c r="B7038" s="135" t="s">
        <v>315</v>
      </c>
      <c r="C7038" s="134" t="s">
        <v>2102</v>
      </c>
      <c r="D7038" s="135">
        <v>8372</v>
      </c>
      <c r="E7038" s="135" t="s">
        <v>2335</v>
      </c>
      <c r="F7038" s="135">
        <v>1</v>
      </c>
      <c r="G7038" s="140">
        <v>9</v>
      </c>
      <c r="H7038" s="135" t="s">
        <v>2347</v>
      </c>
      <c r="I7038" s="135">
        <v>48</v>
      </c>
      <c r="J7038" s="135" t="s">
        <v>2151</v>
      </c>
      <c r="K7038" s="135" t="s">
        <v>2152</v>
      </c>
      <c r="L7038" s="135" t="s">
        <v>193</v>
      </c>
      <c r="M7038" s="135"/>
      <c r="N7038" s="137"/>
      <c r="O7038" s="121"/>
    </row>
    <row r="7039" spans="1:15" x14ac:dyDescent="0.25">
      <c r="A7039" s="139">
        <v>205</v>
      </c>
      <c r="B7039" s="135" t="s">
        <v>315</v>
      </c>
      <c r="C7039" s="134" t="s">
        <v>2102</v>
      </c>
      <c r="D7039" s="135">
        <v>8373</v>
      </c>
      <c r="E7039" s="135" t="s">
        <v>2335</v>
      </c>
      <c r="F7039" s="135">
        <v>1</v>
      </c>
      <c r="G7039" s="136">
        <v>10</v>
      </c>
      <c r="H7039" s="135" t="s">
        <v>2348</v>
      </c>
      <c r="I7039" s="135">
        <v>850</v>
      </c>
      <c r="J7039" s="135" t="s">
        <v>2138</v>
      </c>
      <c r="K7039" s="134" t="s">
        <v>2139</v>
      </c>
      <c r="L7039" s="135" t="s">
        <v>194</v>
      </c>
      <c r="M7039" s="135"/>
      <c r="N7039" s="137"/>
      <c r="O7039" s="121"/>
    </row>
    <row r="7040" spans="1:15" x14ac:dyDescent="0.25">
      <c r="A7040" s="139">
        <v>205</v>
      </c>
      <c r="B7040" s="135" t="s">
        <v>315</v>
      </c>
      <c r="C7040" s="134" t="s">
        <v>2102</v>
      </c>
      <c r="D7040" s="135">
        <v>8374</v>
      </c>
      <c r="E7040" s="135" t="s">
        <v>2335</v>
      </c>
      <c r="F7040" s="135">
        <v>1</v>
      </c>
      <c r="G7040" s="136">
        <v>11</v>
      </c>
      <c r="H7040" s="135" t="s">
        <v>3689</v>
      </c>
      <c r="I7040" s="135">
        <v>60</v>
      </c>
      <c r="J7040" s="135" t="s">
        <v>2151</v>
      </c>
      <c r="K7040" s="135" t="s">
        <v>2152</v>
      </c>
      <c r="L7040" s="135" t="s">
        <v>193</v>
      </c>
      <c r="M7040" s="135"/>
      <c r="N7040" s="137"/>
      <c r="O7040" s="121"/>
    </row>
    <row r="7041" spans="1:15" x14ac:dyDescent="0.25">
      <c r="A7041" s="139">
        <v>205</v>
      </c>
      <c r="B7041" s="135" t="s">
        <v>315</v>
      </c>
      <c r="C7041" s="134" t="s">
        <v>2102</v>
      </c>
      <c r="D7041" s="135">
        <v>8375</v>
      </c>
      <c r="E7041" s="135" t="s">
        <v>2349</v>
      </c>
      <c r="F7041" s="135">
        <v>1</v>
      </c>
      <c r="G7041" s="136">
        <v>1</v>
      </c>
      <c r="H7041" s="135" t="s">
        <v>2350</v>
      </c>
      <c r="I7041" s="135">
        <v>2640</v>
      </c>
      <c r="J7041" s="135" t="s">
        <v>2167</v>
      </c>
      <c r="K7041" s="135" t="s">
        <v>2168</v>
      </c>
      <c r="L7041" s="135" t="s">
        <v>189</v>
      </c>
      <c r="M7041" s="135"/>
      <c r="N7041" s="137"/>
      <c r="O7041" s="121"/>
    </row>
    <row r="7042" spans="1:15" x14ac:dyDescent="0.25">
      <c r="A7042" s="139">
        <v>205</v>
      </c>
      <c r="B7042" s="135" t="s">
        <v>315</v>
      </c>
      <c r="C7042" s="134" t="s">
        <v>2102</v>
      </c>
      <c r="D7042" s="135">
        <v>8376</v>
      </c>
      <c r="E7042" s="135" t="s">
        <v>2349</v>
      </c>
      <c r="F7042" s="135">
        <v>1</v>
      </c>
      <c r="G7042" s="140">
        <v>2</v>
      </c>
      <c r="H7042" s="135" t="s">
        <v>2351</v>
      </c>
      <c r="I7042" s="135">
        <v>118</v>
      </c>
      <c r="J7042" s="135" t="s">
        <v>2105</v>
      </c>
      <c r="K7042" s="135" t="s">
        <v>2106</v>
      </c>
      <c r="L7042" s="135" t="s">
        <v>193</v>
      </c>
      <c r="M7042" s="135"/>
      <c r="N7042" s="137"/>
      <c r="O7042" s="121"/>
    </row>
    <row r="7043" spans="1:15" x14ac:dyDescent="0.25">
      <c r="A7043" s="139">
        <v>205</v>
      </c>
      <c r="B7043" s="135" t="s">
        <v>315</v>
      </c>
      <c r="C7043" s="134" t="s">
        <v>2102</v>
      </c>
      <c r="D7043" s="135">
        <v>8377</v>
      </c>
      <c r="E7043" s="135" t="s">
        <v>2349</v>
      </c>
      <c r="F7043" s="135">
        <v>1</v>
      </c>
      <c r="G7043" s="140">
        <v>3</v>
      </c>
      <c r="H7043" s="135" t="s">
        <v>2354</v>
      </c>
      <c r="I7043" s="135">
        <v>6995</v>
      </c>
      <c r="J7043" s="135" t="s">
        <v>3684</v>
      </c>
      <c r="K7043" s="135" t="s">
        <v>3685</v>
      </c>
      <c r="L7043" s="135" t="s">
        <v>189</v>
      </c>
      <c r="M7043" s="135"/>
      <c r="N7043" s="137"/>
      <c r="O7043" s="121"/>
    </row>
    <row r="7044" spans="1:15" x14ac:dyDescent="0.25">
      <c r="A7044" s="139">
        <v>205</v>
      </c>
      <c r="B7044" s="135" t="s">
        <v>315</v>
      </c>
      <c r="C7044" s="134" t="s">
        <v>2102</v>
      </c>
      <c r="D7044" s="135">
        <v>8378</v>
      </c>
      <c r="E7044" s="135" t="s">
        <v>2349</v>
      </c>
      <c r="F7044" s="135">
        <v>1</v>
      </c>
      <c r="G7044" s="136">
        <v>4</v>
      </c>
      <c r="H7044" s="135" t="s">
        <v>2356</v>
      </c>
      <c r="I7044" s="135">
        <v>276</v>
      </c>
      <c r="J7044" s="135" t="s">
        <v>2155</v>
      </c>
      <c r="K7044" s="135" t="s">
        <v>2156</v>
      </c>
      <c r="L7044" s="135" t="s">
        <v>193</v>
      </c>
      <c r="M7044" s="135"/>
      <c r="N7044" s="137"/>
      <c r="O7044" s="121"/>
    </row>
    <row r="7045" spans="1:15" x14ac:dyDescent="0.25">
      <c r="A7045" s="139">
        <v>205</v>
      </c>
      <c r="B7045" s="135" t="s">
        <v>315</v>
      </c>
      <c r="C7045" s="134" t="s">
        <v>2102</v>
      </c>
      <c r="D7045" s="135">
        <v>8379</v>
      </c>
      <c r="E7045" s="135" t="s">
        <v>2349</v>
      </c>
      <c r="F7045" s="135">
        <v>2</v>
      </c>
      <c r="G7045" s="136">
        <v>1</v>
      </c>
      <c r="H7045" s="135" t="s">
        <v>4941</v>
      </c>
      <c r="I7045" s="135">
        <v>210</v>
      </c>
      <c r="J7045" s="135" t="s">
        <v>2151</v>
      </c>
      <c r="K7045" s="135" t="s">
        <v>2152</v>
      </c>
      <c r="L7045" s="135" t="s">
        <v>193</v>
      </c>
      <c r="M7045" s="135"/>
      <c r="N7045" s="137"/>
      <c r="O7045" s="121"/>
    </row>
    <row r="7046" spans="1:15" x14ac:dyDescent="0.25">
      <c r="A7046" s="139">
        <v>205</v>
      </c>
      <c r="B7046" s="135" t="s">
        <v>315</v>
      </c>
      <c r="C7046" s="134" t="s">
        <v>2102</v>
      </c>
      <c r="D7046" s="135">
        <v>8380</v>
      </c>
      <c r="E7046" s="135" t="s">
        <v>2349</v>
      </c>
      <c r="F7046" s="135">
        <v>2</v>
      </c>
      <c r="G7046" s="136">
        <v>2</v>
      </c>
      <c r="H7046" s="135" t="s">
        <v>4942</v>
      </c>
      <c r="I7046" s="135">
        <v>1923</v>
      </c>
      <c r="J7046" s="135" t="s">
        <v>3684</v>
      </c>
      <c r="K7046" s="135" t="s">
        <v>3685</v>
      </c>
      <c r="L7046" s="135" t="s">
        <v>189</v>
      </c>
      <c r="M7046" s="135"/>
      <c r="N7046" s="137"/>
      <c r="O7046" s="121"/>
    </row>
    <row r="7047" spans="1:15" x14ac:dyDescent="0.25">
      <c r="A7047" s="139">
        <v>205</v>
      </c>
      <c r="B7047" s="135" t="s">
        <v>315</v>
      </c>
      <c r="C7047" s="134" t="s">
        <v>2102</v>
      </c>
      <c r="D7047" s="135">
        <v>8381</v>
      </c>
      <c r="E7047" s="135" t="s">
        <v>2349</v>
      </c>
      <c r="F7047" s="135">
        <v>2</v>
      </c>
      <c r="G7047" s="136">
        <v>3</v>
      </c>
      <c r="H7047" s="135" t="s">
        <v>4943</v>
      </c>
      <c r="I7047" s="135">
        <v>176</v>
      </c>
      <c r="J7047" s="135" t="s">
        <v>2105</v>
      </c>
      <c r="K7047" s="135" t="s">
        <v>2106</v>
      </c>
      <c r="L7047" s="135" t="s">
        <v>193</v>
      </c>
      <c r="M7047" s="135"/>
      <c r="N7047" s="137"/>
      <c r="O7047" s="121"/>
    </row>
    <row r="7048" spans="1:15" x14ac:dyDescent="0.25">
      <c r="A7048" s="139">
        <v>205</v>
      </c>
      <c r="B7048" s="135" t="s">
        <v>315</v>
      </c>
      <c r="C7048" s="134" t="s">
        <v>2102</v>
      </c>
      <c r="D7048" s="135">
        <v>8382</v>
      </c>
      <c r="E7048" s="135" t="s">
        <v>2360</v>
      </c>
      <c r="F7048" s="135">
        <v>1</v>
      </c>
      <c r="G7048" s="136">
        <v>1</v>
      </c>
      <c r="H7048" s="135" t="s">
        <v>2361</v>
      </c>
      <c r="I7048" s="135">
        <v>753</v>
      </c>
      <c r="J7048" s="135" t="s">
        <v>2115</v>
      </c>
      <c r="K7048" s="135" t="s">
        <v>2116</v>
      </c>
      <c r="L7048" s="135" t="s">
        <v>2117</v>
      </c>
      <c r="M7048" s="135"/>
      <c r="N7048" s="137"/>
      <c r="O7048" s="121"/>
    </row>
    <row r="7049" spans="1:15" x14ac:dyDescent="0.25">
      <c r="A7049" s="139">
        <v>205</v>
      </c>
      <c r="B7049" s="135" t="s">
        <v>315</v>
      </c>
      <c r="C7049" s="134" t="s">
        <v>2102</v>
      </c>
      <c r="D7049" s="135">
        <v>8383</v>
      </c>
      <c r="E7049" s="135" t="s">
        <v>2360</v>
      </c>
      <c r="F7049" s="135">
        <v>1</v>
      </c>
      <c r="G7049" s="136">
        <v>2</v>
      </c>
      <c r="H7049" s="135" t="s">
        <v>4944</v>
      </c>
      <c r="I7049" s="135">
        <v>946</v>
      </c>
      <c r="J7049" s="135" t="s">
        <v>2115</v>
      </c>
      <c r="K7049" s="135" t="s">
        <v>2116</v>
      </c>
      <c r="L7049" s="135" t="s">
        <v>2117</v>
      </c>
      <c r="M7049" s="135"/>
      <c r="N7049" s="137"/>
      <c r="O7049" s="121"/>
    </row>
    <row r="7050" spans="1:15" x14ac:dyDescent="0.25">
      <c r="A7050" s="139">
        <v>205</v>
      </c>
      <c r="B7050" s="135" t="s">
        <v>315</v>
      </c>
      <c r="C7050" s="134" t="s">
        <v>2102</v>
      </c>
      <c r="D7050" s="135">
        <v>8384</v>
      </c>
      <c r="E7050" s="135" t="s">
        <v>2360</v>
      </c>
      <c r="F7050" s="135">
        <v>1</v>
      </c>
      <c r="G7050" s="136">
        <v>3</v>
      </c>
      <c r="H7050" s="135" t="s">
        <v>4945</v>
      </c>
      <c r="I7050" s="135">
        <v>70</v>
      </c>
      <c r="J7050" s="135" t="s">
        <v>2105</v>
      </c>
      <c r="K7050" s="135" t="s">
        <v>2106</v>
      </c>
      <c r="L7050" s="135" t="s">
        <v>193</v>
      </c>
      <c r="M7050" s="135"/>
      <c r="N7050" s="137"/>
      <c r="O7050" s="121"/>
    </row>
    <row r="7051" spans="1:15" x14ac:dyDescent="0.25">
      <c r="A7051" s="139">
        <v>205</v>
      </c>
      <c r="B7051" s="135" t="s">
        <v>315</v>
      </c>
      <c r="C7051" s="134" t="s">
        <v>2102</v>
      </c>
      <c r="D7051" s="135">
        <v>8385</v>
      </c>
      <c r="E7051" s="135" t="s">
        <v>2360</v>
      </c>
      <c r="F7051" s="135">
        <v>1</v>
      </c>
      <c r="G7051" s="136">
        <v>4</v>
      </c>
      <c r="H7051" s="135" t="s">
        <v>4946</v>
      </c>
      <c r="I7051" s="135">
        <v>119</v>
      </c>
      <c r="J7051" s="135" t="s">
        <v>2155</v>
      </c>
      <c r="K7051" s="135" t="s">
        <v>2156</v>
      </c>
      <c r="L7051" s="135" t="s">
        <v>193</v>
      </c>
      <c r="M7051" s="135"/>
      <c r="N7051" s="137"/>
      <c r="O7051" s="121"/>
    </row>
    <row r="7052" spans="1:15" x14ac:dyDescent="0.25">
      <c r="A7052" s="139">
        <v>205</v>
      </c>
      <c r="B7052" s="135" t="s">
        <v>315</v>
      </c>
      <c r="C7052" s="134" t="s">
        <v>2102</v>
      </c>
      <c r="D7052" s="135">
        <v>8386</v>
      </c>
      <c r="E7052" s="135" t="s">
        <v>2360</v>
      </c>
      <c r="F7052" s="135">
        <v>1</v>
      </c>
      <c r="G7052" s="136">
        <v>5</v>
      </c>
      <c r="H7052" s="135" t="s">
        <v>4947</v>
      </c>
      <c r="I7052" s="135">
        <v>81</v>
      </c>
      <c r="J7052" s="135" t="s">
        <v>2151</v>
      </c>
      <c r="K7052" s="135" t="s">
        <v>2152</v>
      </c>
      <c r="L7052" s="135" t="s">
        <v>193</v>
      </c>
      <c r="M7052" s="135"/>
      <c r="N7052" s="137"/>
      <c r="O7052" s="121"/>
    </row>
    <row r="7053" spans="1:15" x14ac:dyDescent="0.25">
      <c r="A7053" s="139">
        <v>205</v>
      </c>
      <c r="B7053" s="135" t="s">
        <v>315</v>
      </c>
      <c r="C7053" s="134" t="s">
        <v>2102</v>
      </c>
      <c r="D7053" s="135">
        <v>8387</v>
      </c>
      <c r="E7053" s="135" t="s">
        <v>2360</v>
      </c>
      <c r="F7053" s="135">
        <v>1</v>
      </c>
      <c r="G7053" s="136" t="s">
        <v>3494</v>
      </c>
      <c r="H7053" s="135" t="s">
        <v>4948</v>
      </c>
      <c r="I7053" s="135">
        <v>30</v>
      </c>
      <c r="J7053" s="135" t="s">
        <v>2155</v>
      </c>
      <c r="K7053" s="135" t="s">
        <v>2156</v>
      </c>
      <c r="L7053" s="135" t="s">
        <v>193</v>
      </c>
      <c r="M7053" s="135"/>
      <c r="N7053" s="137"/>
      <c r="O7053" s="121"/>
    </row>
    <row r="7054" spans="1:15" x14ac:dyDescent="0.25">
      <c r="A7054" s="139">
        <v>205</v>
      </c>
      <c r="B7054" s="135" t="s">
        <v>315</v>
      </c>
      <c r="C7054" s="134" t="s">
        <v>2102</v>
      </c>
      <c r="D7054" s="135">
        <v>8388</v>
      </c>
      <c r="E7054" s="135" t="s">
        <v>2360</v>
      </c>
      <c r="F7054" s="135">
        <v>1</v>
      </c>
      <c r="G7054" s="136">
        <v>6</v>
      </c>
      <c r="H7054" s="135" t="s">
        <v>4949</v>
      </c>
      <c r="I7054" s="135">
        <v>946</v>
      </c>
      <c r="J7054" s="135" t="s">
        <v>2115</v>
      </c>
      <c r="K7054" s="134" t="s">
        <v>2116</v>
      </c>
      <c r="L7054" s="135" t="s">
        <v>2117</v>
      </c>
      <c r="M7054" s="135"/>
      <c r="N7054" s="137"/>
      <c r="O7054" s="121"/>
    </row>
    <row r="7055" spans="1:15" x14ac:dyDescent="0.25">
      <c r="A7055" s="139">
        <v>205</v>
      </c>
      <c r="B7055" s="135" t="s">
        <v>315</v>
      </c>
      <c r="C7055" s="134" t="s">
        <v>2102</v>
      </c>
      <c r="D7055" s="135">
        <v>8389</v>
      </c>
      <c r="E7055" s="135" t="s">
        <v>2360</v>
      </c>
      <c r="F7055" s="135">
        <v>1</v>
      </c>
      <c r="G7055" s="136">
        <v>7</v>
      </c>
      <c r="H7055" s="135" t="s">
        <v>4950</v>
      </c>
      <c r="I7055" s="135">
        <v>151</v>
      </c>
      <c r="J7055" s="135" t="s">
        <v>2155</v>
      </c>
      <c r="K7055" s="134" t="s">
        <v>2156</v>
      </c>
      <c r="L7055" s="135" t="s">
        <v>193</v>
      </c>
      <c r="M7055" s="135"/>
      <c r="N7055" s="137"/>
      <c r="O7055" s="121"/>
    </row>
    <row r="7056" spans="1:15" x14ac:dyDescent="0.25">
      <c r="A7056" s="139">
        <v>205</v>
      </c>
      <c r="B7056" s="135" t="s">
        <v>315</v>
      </c>
      <c r="C7056" s="134" t="s">
        <v>2102</v>
      </c>
      <c r="D7056" s="135">
        <v>8390</v>
      </c>
      <c r="E7056" s="135" t="s">
        <v>2360</v>
      </c>
      <c r="F7056" s="135">
        <v>1</v>
      </c>
      <c r="G7056" s="136">
        <v>8</v>
      </c>
      <c r="H7056" s="135" t="s">
        <v>4951</v>
      </c>
      <c r="I7056" s="135">
        <v>105</v>
      </c>
      <c r="J7056" s="135" t="s">
        <v>2112</v>
      </c>
      <c r="K7056" s="135" t="s">
        <v>2113</v>
      </c>
      <c r="L7056" s="135" t="s">
        <v>194</v>
      </c>
      <c r="M7056" s="135"/>
      <c r="N7056" s="137"/>
      <c r="O7056" s="121"/>
    </row>
    <row r="7057" spans="1:15" x14ac:dyDescent="0.25">
      <c r="A7057" s="139">
        <v>205</v>
      </c>
      <c r="B7057" s="135" t="s">
        <v>315</v>
      </c>
      <c r="C7057" s="134" t="s">
        <v>2102</v>
      </c>
      <c r="D7057" s="135">
        <v>8391</v>
      </c>
      <c r="E7057" s="135" t="s">
        <v>2360</v>
      </c>
      <c r="F7057" s="135">
        <v>1</v>
      </c>
      <c r="G7057" s="136">
        <v>9</v>
      </c>
      <c r="H7057" s="135" t="s">
        <v>4952</v>
      </c>
      <c r="I7057" s="135">
        <v>138</v>
      </c>
      <c r="J7057" s="135" t="s">
        <v>2112</v>
      </c>
      <c r="K7057" s="135" t="s">
        <v>2113</v>
      </c>
      <c r="L7057" s="135" t="s">
        <v>194</v>
      </c>
      <c r="M7057" s="135"/>
      <c r="N7057" s="137"/>
      <c r="O7057" s="121"/>
    </row>
    <row r="7058" spans="1:15" x14ac:dyDescent="0.25">
      <c r="A7058" s="139">
        <v>205</v>
      </c>
      <c r="B7058" s="135" t="s">
        <v>315</v>
      </c>
      <c r="C7058" s="134" t="s">
        <v>2102</v>
      </c>
      <c r="D7058" s="135">
        <v>8392</v>
      </c>
      <c r="E7058" s="135" t="s">
        <v>2360</v>
      </c>
      <c r="F7058" s="135">
        <v>1</v>
      </c>
      <c r="G7058" s="136">
        <v>10</v>
      </c>
      <c r="H7058" s="135" t="s">
        <v>4953</v>
      </c>
      <c r="I7058" s="135">
        <v>44</v>
      </c>
      <c r="J7058" s="135" t="s">
        <v>2108</v>
      </c>
      <c r="K7058" s="135" t="s">
        <v>2109</v>
      </c>
      <c r="L7058" s="135" t="s">
        <v>193</v>
      </c>
      <c r="M7058" s="135"/>
      <c r="N7058" s="137"/>
      <c r="O7058" s="121"/>
    </row>
    <row r="7059" spans="1:15" x14ac:dyDescent="0.25">
      <c r="A7059" s="139">
        <v>205</v>
      </c>
      <c r="B7059" s="135" t="s">
        <v>315</v>
      </c>
      <c r="C7059" s="134" t="s">
        <v>2102</v>
      </c>
      <c r="D7059" s="135">
        <v>8393</v>
      </c>
      <c r="E7059" s="135" t="s">
        <v>2360</v>
      </c>
      <c r="F7059" s="135">
        <v>1</v>
      </c>
      <c r="G7059" s="136">
        <v>11</v>
      </c>
      <c r="H7059" s="135" t="s">
        <v>4954</v>
      </c>
      <c r="I7059" s="135">
        <v>44</v>
      </c>
      <c r="J7059" s="135" t="s">
        <v>2108</v>
      </c>
      <c r="K7059" s="135" t="s">
        <v>2109</v>
      </c>
      <c r="L7059" s="135" t="s">
        <v>193</v>
      </c>
      <c r="M7059" s="135"/>
      <c r="N7059" s="137"/>
      <c r="O7059" s="121"/>
    </row>
    <row r="7060" spans="1:15" x14ac:dyDescent="0.25">
      <c r="A7060" s="139">
        <v>205</v>
      </c>
      <c r="B7060" s="135" t="s">
        <v>315</v>
      </c>
      <c r="C7060" s="134" t="s">
        <v>2102</v>
      </c>
      <c r="D7060" s="135">
        <v>8394</v>
      </c>
      <c r="E7060" s="135" t="s">
        <v>2360</v>
      </c>
      <c r="F7060" s="135">
        <v>1</v>
      </c>
      <c r="G7060" s="136">
        <v>12</v>
      </c>
      <c r="H7060" s="135" t="s">
        <v>4955</v>
      </c>
      <c r="I7060" s="135">
        <v>290</v>
      </c>
      <c r="J7060" s="135" t="s">
        <v>2112</v>
      </c>
      <c r="K7060" s="135" t="s">
        <v>2113</v>
      </c>
      <c r="L7060" s="135" t="s">
        <v>194</v>
      </c>
      <c r="M7060" s="135"/>
      <c r="N7060" s="137"/>
      <c r="O7060" s="121"/>
    </row>
    <row r="7061" spans="1:15" x14ac:dyDescent="0.25">
      <c r="A7061" s="139">
        <v>205</v>
      </c>
      <c r="B7061" s="135" t="s">
        <v>315</v>
      </c>
      <c r="C7061" s="134" t="s">
        <v>2102</v>
      </c>
      <c r="D7061" s="135">
        <v>8395</v>
      </c>
      <c r="E7061" s="135" t="s">
        <v>2360</v>
      </c>
      <c r="F7061" s="135">
        <v>1</v>
      </c>
      <c r="G7061" s="136">
        <v>13</v>
      </c>
      <c r="H7061" s="135" t="s">
        <v>4956</v>
      </c>
      <c r="I7061" s="135">
        <v>105</v>
      </c>
      <c r="J7061" s="135" t="s">
        <v>2155</v>
      </c>
      <c r="K7061" s="135" t="s">
        <v>2156</v>
      </c>
      <c r="L7061" s="135" t="s">
        <v>193</v>
      </c>
      <c r="M7061" s="135"/>
      <c r="N7061" s="137"/>
      <c r="O7061" s="121"/>
    </row>
    <row r="7062" spans="1:15" x14ac:dyDescent="0.25">
      <c r="A7062" s="139">
        <v>205</v>
      </c>
      <c r="B7062" s="135" t="s">
        <v>315</v>
      </c>
      <c r="C7062" s="134" t="s">
        <v>2102</v>
      </c>
      <c r="D7062" s="135">
        <v>8396</v>
      </c>
      <c r="E7062" s="135" t="s">
        <v>2360</v>
      </c>
      <c r="F7062" s="135">
        <v>1</v>
      </c>
      <c r="G7062" s="136">
        <v>14</v>
      </c>
      <c r="H7062" s="135" t="s">
        <v>4957</v>
      </c>
      <c r="I7062" s="135">
        <v>664</v>
      </c>
      <c r="J7062" s="135" t="s">
        <v>2115</v>
      </c>
      <c r="K7062" s="135" t="s">
        <v>2116</v>
      </c>
      <c r="L7062" s="135" t="s">
        <v>2117</v>
      </c>
      <c r="M7062" s="135"/>
      <c r="N7062" s="137"/>
      <c r="O7062" s="121" t="s">
        <v>2116</v>
      </c>
    </row>
    <row r="7063" spans="1:15" x14ac:dyDescent="0.25">
      <c r="A7063" s="139">
        <v>205</v>
      </c>
      <c r="B7063" s="135" t="s">
        <v>315</v>
      </c>
      <c r="C7063" s="134" t="s">
        <v>2102</v>
      </c>
      <c r="D7063" s="135">
        <v>8397</v>
      </c>
      <c r="E7063" s="135" t="s">
        <v>2360</v>
      </c>
      <c r="F7063" s="135">
        <v>1</v>
      </c>
      <c r="G7063" s="140">
        <v>15</v>
      </c>
      <c r="H7063" s="135" t="s">
        <v>4958</v>
      </c>
      <c r="I7063" s="135">
        <v>662</v>
      </c>
      <c r="J7063" s="135" t="s">
        <v>2115</v>
      </c>
      <c r="K7063" s="135" t="s">
        <v>2116</v>
      </c>
      <c r="L7063" s="135" t="s">
        <v>2117</v>
      </c>
      <c r="M7063" s="135"/>
      <c r="N7063" s="137"/>
      <c r="O7063" s="121" t="s">
        <v>2116</v>
      </c>
    </row>
    <row r="7064" spans="1:15" x14ac:dyDescent="0.25">
      <c r="A7064" s="139">
        <v>205</v>
      </c>
      <c r="B7064" s="135" t="s">
        <v>315</v>
      </c>
      <c r="C7064" s="134" t="s">
        <v>2102</v>
      </c>
      <c r="D7064" s="135">
        <v>8398</v>
      </c>
      <c r="E7064" s="135" t="s">
        <v>2360</v>
      </c>
      <c r="F7064" s="135">
        <v>1</v>
      </c>
      <c r="G7064" s="140">
        <v>16</v>
      </c>
      <c r="H7064" s="135" t="s">
        <v>4959</v>
      </c>
      <c r="I7064" s="135">
        <v>664</v>
      </c>
      <c r="J7064" s="135" t="s">
        <v>2115</v>
      </c>
      <c r="K7064" s="135" t="s">
        <v>2116</v>
      </c>
      <c r="L7064" s="135" t="s">
        <v>2117</v>
      </c>
      <c r="M7064" s="135"/>
      <c r="N7064" s="137"/>
      <c r="O7064" s="121" t="s">
        <v>2116</v>
      </c>
    </row>
    <row r="7065" spans="1:15" x14ac:dyDescent="0.25">
      <c r="A7065" s="139">
        <v>205</v>
      </c>
      <c r="B7065" s="135" t="s">
        <v>315</v>
      </c>
      <c r="C7065" s="134" t="s">
        <v>2102</v>
      </c>
      <c r="D7065" s="135">
        <v>8399</v>
      </c>
      <c r="E7065" s="135" t="s">
        <v>2360</v>
      </c>
      <c r="F7065" s="135">
        <v>1</v>
      </c>
      <c r="G7065" s="136">
        <v>17</v>
      </c>
      <c r="H7065" s="135" t="s">
        <v>4960</v>
      </c>
      <c r="I7065" s="135">
        <v>194</v>
      </c>
      <c r="J7065" s="135" t="s">
        <v>2105</v>
      </c>
      <c r="K7065" s="135" t="s">
        <v>2106</v>
      </c>
      <c r="L7065" s="135" t="s">
        <v>193</v>
      </c>
      <c r="M7065" s="135"/>
      <c r="N7065" s="137"/>
      <c r="O7065" s="121"/>
    </row>
    <row r="7066" spans="1:15" x14ac:dyDescent="0.25">
      <c r="A7066" s="139">
        <v>205</v>
      </c>
      <c r="B7066" s="135" t="s">
        <v>315</v>
      </c>
      <c r="C7066" s="134" t="s">
        <v>2102</v>
      </c>
      <c r="D7066" s="135">
        <v>8400</v>
      </c>
      <c r="E7066" s="135" t="s">
        <v>2360</v>
      </c>
      <c r="F7066" s="135">
        <v>1</v>
      </c>
      <c r="G7066" s="136">
        <v>18</v>
      </c>
      <c r="H7066" s="135" t="s">
        <v>4961</v>
      </c>
      <c r="I7066" s="135">
        <v>194</v>
      </c>
      <c r="J7066" s="135" t="s">
        <v>2105</v>
      </c>
      <c r="K7066" s="135" t="s">
        <v>2106</v>
      </c>
      <c r="L7066" s="135" t="s">
        <v>193</v>
      </c>
      <c r="M7066" s="135"/>
      <c r="N7066" s="137"/>
      <c r="O7066" s="121"/>
    </row>
    <row r="7067" spans="1:15" x14ac:dyDescent="0.25">
      <c r="A7067" s="139">
        <v>205</v>
      </c>
      <c r="B7067" s="135" t="s">
        <v>315</v>
      </c>
      <c r="C7067" s="134" t="s">
        <v>2102</v>
      </c>
      <c r="D7067" s="135">
        <v>8401</v>
      </c>
      <c r="E7067" s="135" t="s">
        <v>2360</v>
      </c>
      <c r="F7067" s="135">
        <v>1</v>
      </c>
      <c r="G7067" s="136">
        <v>19</v>
      </c>
      <c r="H7067" s="135" t="s">
        <v>4962</v>
      </c>
      <c r="I7067" s="135">
        <v>140</v>
      </c>
      <c r="J7067" s="135" t="s">
        <v>2105</v>
      </c>
      <c r="K7067" s="135" t="s">
        <v>2106</v>
      </c>
      <c r="L7067" s="135" t="s">
        <v>193</v>
      </c>
      <c r="M7067" s="135"/>
      <c r="N7067" s="137"/>
      <c r="O7067" s="121"/>
    </row>
    <row r="7068" spans="1:15" x14ac:dyDescent="0.25">
      <c r="A7068" s="139">
        <v>205</v>
      </c>
      <c r="B7068" s="135" t="s">
        <v>315</v>
      </c>
      <c r="C7068" s="134" t="s">
        <v>2102</v>
      </c>
      <c r="D7068" s="135">
        <v>8402</v>
      </c>
      <c r="E7068" s="135" t="s">
        <v>2360</v>
      </c>
      <c r="F7068" s="135">
        <v>1</v>
      </c>
      <c r="G7068" s="136">
        <v>20</v>
      </c>
      <c r="H7068" s="135" t="s">
        <v>4963</v>
      </c>
      <c r="I7068" s="135">
        <v>422</v>
      </c>
      <c r="J7068" s="135" t="s">
        <v>2105</v>
      </c>
      <c r="K7068" s="135" t="s">
        <v>2106</v>
      </c>
      <c r="L7068" s="135" t="s">
        <v>193</v>
      </c>
      <c r="M7068" s="135"/>
      <c r="N7068" s="137"/>
      <c r="O7068" s="121"/>
    </row>
    <row r="7069" spans="1:15" x14ac:dyDescent="0.25">
      <c r="A7069" s="139">
        <v>205</v>
      </c>
      <c r="B7069" s="135" t="s">
        <v>315</v>
      </c>
      <c r="C7069" s="134" t="s">
        <v>2102</v>
      </c>
      <c r="D7069" s="135">
        <v>8403</v>
      </c>
      <c r="E7069" s="135" t="s">
        <v>2360</v>
      </c>
      <c r="F7069" s="135">
        <v>1</v>
      </c>
      <c r="G7069" s="136">
        <v>21</v>
      </c>
      <c r="H7069" s="135" t="s">
        <v>4964</v>
      </c>
      <c r="I7069" s="135">
        <v>352</v>
      </c>
      <c r="J7069" s="135" t="s">
        <v>2105</v>
      </c>
      <c r="K7069" s="135" t="s">
        <v>2106</v>
      </c>
      <c r="L7069" s="135" t="s">
        <v>193</v>
      </c>
      <c r="M7069" s="135"/>
      <c r="N7069" s="137"/>
      <c r="O7069" s="121"/>
    </row>
    <row r="7070" spans="1:15" x14ac:dyDescent="0.25">
      <c r="A7070" s="139">
        <v>205</v>
      </c>
      <c r="B7070" s="135" t="s">
        <v>315</v>
      </c>
      <c r="C7070" s="134" t="s">
        <v>2102</v>
      </c>
      <c r="D7070" s="135">
        <v>8404</v>
      </c>
      <c r="E7070" s="135" t="s">
        <v>2360</v>
      </c>
      <c r="F7070" s="135">
        <v>1</v>
      </c>
      <c r="G7070" s="136">
        <v>22</v>
      </c>
      <c r="H7070" s="135" t="s">
        <v>4965</v>
      </c>
      <c r="I7070" s="135">
        <v>664</v>
      </c>
      <c r="J7070" s="135" t="s">
        <v>2151</v>
      </c>
      <c r="K7070" s="135" t="s">
        <v>2152</v>
      </c>
      <c r="L7070" s="135" t="s">
        <v>193</v>
      </c>
      <c r="M7070" s="135"/>
      <c r="N7070" s="137"/>
      <c r="O7070" s="121"/>
    </row>
    <row r="7071" spans="1:15" x14ac:dyDescent="0.25">
      <c r="A7071" s="139">
        <v>205</v>
      </c>
      <c r="B7071" s="135" t="s">
        <v>315</v>
      </c>
      <c r="C7071" s="134" t="s">
        <v>2102</v>
      </c>
      <c r="D7071" s="135">
        <v>8405</v>
      </c>
      <c r="E7071" s="135" t="s">
        <v>2360</v>
      </c>
      <c r="F7071" s="135">
        <v>1</v>
      </c>
      <c r="G7071" s="136">
        <v>23</v>
      </c>
      <c r="H7071" s="135" t="s">
        <v>4966</v>
      </c>
      <c r="I7071" s="135">
        <v>259</v>
      </c>
      <c r="J7071" s="135" t="s">
        <v>2112</v>
      </c>
      <c r="K7071" s="135" t="s">
        <v>2113</v>
      </c>
      <c r="L7071" s="135" t="s">
        <v>194</v>
      </c>
      <c r="M7071" s="135"/>
      <c r="N7071" s="137"/>
      <c r="O7071" s="121"/>
    </row>
    <row r="7072" spans="1:15" x14ac:dyDescent="0.25">
      <c r="A7072" s="139">
        <v>205</v>
      </c>
      <c r="B7072" s="135" t="s">
        <v>315</v>
      </c>
      <c r="C7072" s="134" t="s">
        <v>2102</v>
      </c>
      <c r="D7072" s="135">
        <v>8406</v>
      </c>
      <c r="E7072" s="135" t="s">
        <v>2360</v>
      </c>
      <c r="F7072" s="135">
        <v>1</v>
      </c>
      <c r="G7072" s="136">
        <v>24</v>
      </c>
      <c r="H7072" s="135" t="s">
        <v>4967</v>
      </c>
      <c r="I7072" s="135">
        <v>187</v>
      </c>
      <c r="J7072" s="135" t="s">
        <v>2112</v>
      </c>
      <c r="K7072" s="135" t="s">
        <v>2113</v>
      </c>
      <c r="L7072" s="135" t="s">
        <v>194</v>
      </c>
      <c r="M7072" s="135"/>
      <c r="N7072" s="137"/>
      <c r="O7072" s="121"/>
    </row>
    <row r="7073" spans="1:15" x14ac:dyDescent="0.25">
      <c r="A7073" s="139">
        <v>205</v>
      </c>
      <c r="B7073" s="135" t="s">
        <v>315</v>
      </c>
      <c r="C7073" s="134" t="s">
        <v>2102</v>
      </c>
      <c r="D7073" s="135">
        <v>8407</v>
      </c>
      <c r="E7073" s="135" t="s">
        <v>2360</v>
      </c>
      <c r="F7073" s="135">
        <v>1</v>
      </c>
      <c r="G7073" s="136">
        <v>25</v>
      </c>
      <c r="H7073" s="135" t="s">
        <v>4968</v>
      </c>
      <c r="I7073" s="135">
        <v>1653</v>
      </c>
      <c r="J7073" s="135" t="s">
        <v>2124</v>
      </c>
      <c r="K7073" s="135" t="s">
        <v>2125</v>
      </c>
      <c r="L7073" s="135" t="s">
        <v>192</v>
      </c>
      <c r="M7073" s="135"/>
      <c r="N7073" s="137"/>
      <c r="O7073" s="121"/>
    </row>
    <row r="7074" spans="1:15" x14ac:dyDescent="0.25">
      <c r="A7074" s="139">
        <v>205</v>
      </c>
      <c r="B7074" s="135" t="s">
        <v>315</v>
      </c>
      <c r="C7074" s="134" t="s">
        <v>2102</v>
      </c>
      <c r="D7074" s="135">
        <v>8408</v>
      </c>
      <c r="E7074" s="135" t="s">
        <v>2360</v>
      </c>
      <c r="F7074" s="135">
        <v>1</v>
      </c>
      <c r="G7074" s="136">
        <v>26</v>
      </c>
      <c r="H7074" s="135" t="s">
        <v>4969</v>
      </c>
      <c r="I7074" s="135">
        <v>438</v>
      </c>
      <c r="J7074" s="135" t="s">
        <v>2124</v>
      </c>
      <c r="K7074" s="135" t="s">
        <v>2125</v>
      </c>
      <c r="L7074" s="135" t="s">
        <v>192</v>
      </c>
      <c r="M7074" s="135"/>
      <c r="N7074" s="137"/>
      <c r="O7074" s="121"/>
    </row>
    <row r="7075" spans="1:15" x14ac:dyDescent="0.25">
      <c r="A7075" s="139">
        <v>205</v>
      </c>
      <c r="B7075" s="135" t="s">
        <v>315</v>
      </c>
      <c r="C7075" s="134" t="s">
        <v>2102</v>
      </c>
      <c r="D7075" s="135">
        <v>8409</v>
      </c>
      <c r="E7075" s="135" t="s">
        <v>2360</v>
      </c>
      <c r="F7075" s="135">
        <v>1</v>
      </c>
      <c r="G7075" s="136">
        <v>27</v>
      </c>
      <c r="H7075" s="135" t="s">
        <v>4970</v>
      </c>
      <c r="I7075" s="135">
        <v>2908</v>
      </c>
      <c r="J7075" s="135" t="s">
        <v>2105</v>
      </c>
      <c r="K7075" s="135" t="s">
        <v>2106</v>
      </c>
      <c r="L7075" s="135" t="s">
        <v>193</v>
      </c>
      <c r="M7075" s="135"/>
      <c r="N7075" s="137"/>
      <c r="O7075" s="121"/>
    </row>
    <row r="7076" spans="1:15" x14ac:dyDescent="0.25">
      <c r="A7076" s="139">
        <v>205</v>
      </c>
      <c r="B7076" s="135" t="s">
        <v>315</v>
      </c>
      <c r="C7076" s="134" t="s">
        <v>2102</v>
      </c>
      <c r="D7076" s="135">
        <v>8410</v>
      </c>
      <c r="E7076" s="135" t="s">
        <v>2360</v>
      </c>
      <c r="F7076" s="135">
        <v>1</v>
      </c>
      <c r="G7076" s="136">
        <v>28</v>
      </c>
      <c r="H7076" s="135" t="s">
        <v>4971</v>
      </c>
      <c r="I7076" s="135">
        <v>173</v>
      </c>
      <c r="J7076" s="135" t="s">
        <v>2108</v>
      </c>
      <c r="K7076" s="135" t="s">
        <v>2109</v>
      </c>
      <c r="L7076" s="135" t="s">
        <v>193</v>
      </c>
      <c r="M7076" s="135"/>
      <c r="N7076" s="137"/>
      <c r="O7076" s="121"/>
    </row>
    <row r="7077" spans="1:15" x14ac:dyDescent="0.25">
      <c r="A7077" s="139">
        <v>205</v>
      </c>
      <c r="B7077" s="135" t="s">
        <v>315</v>
      </c>
      <c r="C7077" s="134" t="s">
        <v>2102</v>
      </c>
      <c r="D7077" s="135">
        <v>8411</v>
      </c>
      <c r="E7077" s="135" t="s">
        <v>2360</v>
      </c>
      <c r="F7077" s="135">
        <v>1</v>
      </c>
      <c r="G7077" s="136">
        <v>29</v>
      </c>
      <c r="H7077" s="135" t="s">
        <v>4972</v>
      </c>
      <c r="I7077" s="135">
        <v>266</v>
      </c>
      <c r="J7077" s="135" t="s">
        <v>2108</v>
      </c>
      <c r="K7077" s="135" t="s">
        <v>2109</v>
      </c>
      <c r="L7077" s="135" t="s">
        <v>193</v>
      </c>
      <c r="M7077" s="135"/>
      <c r="N7077" s="137"/>
      <c r="O7077" s="121"/>
    </row>
    <row r="7078" spans="1:15" x14ac:dyDescent="0.25">
      <c r="A7078" s="139">
        <v>205</v>
      </c>
      <c r="B7078" s="135" t="s">
        <v>315</v>
      </c>
      <c r="C7078" s="134" t="s">
        <v>2102</v>
      </c>
      <c r="D7078" s="135">
        <v>8412</v>
      </c>
      <c r="E7078" s="135" t="s">
        <v>2360</v>
      </c>
      <c r="F7078" s="135">
        <v>2</v>
      </c>
      <c r="G7078" s="136">
        <v>1</v>
      </c>
      <c r="H7078" s="135" t="s">
        <v>4973</v>
      </c>
      <c r="I7078" s="135">
        <v>757</v>
      </c>
      <c r="J7078" s="135" t="s">
        <v>2115</v>
      </c>
      <c r="K7078" s="135" t="s">
        <v>2116</v>
      </c>
      <c r="L7078" s="135" t="s">
        <v>2117</v>
      </c>
      <c r="M7078" s="135"/>
      <c r="N7078" s="137"/>
      <c r="O7078" s="121"/>
    </row>
    <row r="7079" spans="1:15" x14ac:dyDescent="0.25">
      <c r="A7079" s="139">
        <v>205</v>
      </c>
      <c r="B7079" s="135" t="s">
        <v>315</v>
      </c>
      <c r="C7079" s="134" t="s">
        <v>2102</v>
      </c>
      <c r="D7079" s="135">
        <v>8413</v>
      </c>
      <c r="E7079" s="135" t="s">
        <v>2360</v>
      </c>
      <c r="F7079" s="135">
        <v>2</v>
      </c>
      <c r="G7079" s="136">
        <v>2</v>
      </c>
      <c r="H7079" s="135" t="s">
        <v>4974</v>
      </c>
      <c r="I7079" s="135">
        <v>977</v>
      </c>
      <c r="J7079" s="135" t="s">
        <v>2115</v>
      </c>
      <c r="K7079" s="135" t="s">
        <v>2116</v>
      </c>
      <c r="L7079" s="135" t="s">
        <v>2117</v>
      </c>
      <c r="M7079" s="135"/>
      <c r="N7079" s="137"/>
      <c r="O7079" s="121"/>
    </row>
    <row r="7080" spans="1:15" x14ac:dyDescent="0.25">
      <c r="A7080" s="139">
        <v>205</v>
      </c>
      <c r="B7080" s="135" t="s">
        <v>315</v>
      </c>
      <c r="C7080" s="134" t="s">
        <v>2102</v>
      </c>
      <c r="D7080" s="135">
        <v>8414</v>
      </c>
      <c r="E7080" s="135" t="s">
        <v>2360</v>
      </c>
      <c r="F7080" s="135">
        <v>2</v>
      </c>
      <c r="G7080" s="136">
        <v>3</v>
      </c>
      <c r="H7080" s="135" t="s">
        <v>4975</v>
      </c>
      <c r="I7080" s="135">
        <v>286</v>
      </c>
      <c r="J7080" s="135" t="s">
        <v>2105</v>
      </c>
      <c r="K7080" s="135" t="s">
        <v>2106</v>
      </c>
      <c r="L7080" s="135" t="s">
        <v>193</v>
      </c>
      <c r="M7080" s="135"/>
      <c r="N7080" s="137"/>
      <c r="O7080" s="121"/>
    </row>
    <row r="7081" spans="1:15" x14ac:dyDescent="0.25">
      <c r="A7081" s="139">
        <v>205</v>
      </c>
      <c r="B7081" s="135" t="s">
        <v>315</v>
      </c>
      <c r="C7081" s="134" t="s">
        <v>2102</v>
      </c>
      <c r="D7081" s="135">
        <v>8415</v>
      </c>
      <c r="E7081" s="135" t="s">
        <v>2360</v>
      </c>
      <c r="F7081" s="135">
        <v>2</v>
      </c>
      <c r="G7081" s="136">
        <v>4</v>
      </c>
      <c r="H7081" s="135" t="s">
        <v>4976</v>
      </c>
      <c r="I7081" s="135">
        <v>117</v>
      </c>
      <c r="J7081" s="135" t="s">
        <v>2155</v>
      </c>
      <c r="K7081" s="135" t="s">
        <v>2156</v>
      </c>
      <c r="L7081" s="135" t="s">
        <v>193</v>
      </c>
      <c r="M7081" s="135"/>
      <c r="N7081" s="137"/>
      <c r="O7081" s="121"/>
    </row>
    <row r="7082" spans="1:15" x14ac:dyDescent="0.25">
      <c r="A7082" s="139">
        <v>205</v>
      </c>
      <c r="B7082" s="135" t="s">
        <v>315</v>
      </c>
      <c r="C7082" s="134" t="s">
        <v>2102</v>
      </c>
      <c r="D7082" s="135">
        <v>8416</v>
      </c>
      <c r="E7082" s="135" t="s">
        <v>2360</v>
      </c>
      <c r="F7082" s="135">
        <v>2</v>
      </c>
      <c r="G7082" s="136">
        <v>5</v>
      </c>
      <c r="H7082" s="135" t="s">
        <v>4977</v>
      </c>
      <c r="I7082" s="135">
        <v>81</v>
      </c>
      <c r="J7082" s="135" t="s">
        <v>2151</v>
      </c>
      <c r="K7082" s="135" t="s">
        <v>2152</v>
      </c>
      <c r="L7082" s="135" t="s">
        <v>193</v>
      </c>
      <c r="M7082" s="135"/>
      <c r="N7082" s="137"/>
      <c r="O7082" s="121"/>
    </row>
    <row r="7083" spans="1:15" x14ac:dyDescent="0.25">
      <c r="A7083" s="139">
        <v>205</v>
      </c>
      <c r="B7083" s="135" t="s">
        <v>315</v>
      </c>
      <c r="C7083" s="134" t="s">
        <v>2102</v>
      </c>
      <c r="D7083" s="135">
        <v>8417</v>
      </c>
      <c r="E7083" s="135" t="s">
        <v>2360</v>
      </c>
      <c r="F7083" s="135">
        <v>2</v>
      </c>
      <c r="G7083" s="136" t="s">
        <v>3494</v>
      </c>
      <c r="H7083" s="135" t="s">
        <v>4978</v>
      </c>
      <c r="I7083" s="135">
        <v>30</v>
      </c>
      <c r="J7083" s="135" t="s">
        <v>2151</v>
      </c>
      <c r="K7083" s="135" t="s">
        <v>2152</v>
      </c>
      <c r="L7083" s="135" t="s">
        <v>193</v>
      </c>
      <c r="M7083" s="135"/>
      <c r="N7083" s="137"/>
      <c r="O7083" s="121"/>
    </row>
    <row r="7084" spans="1:15" x14ac:dyDescent="0.25">
      <c r="A7084" s="139">
        <v>205</v>
      </c>
      <c r="B7084" s="135" t="s">
        <v>315</v>
      </c>
      <c r="C7084" s="134" t="s">
        <v>2102</v>
      </c>
      <c r="D7084" s="135">
        <v>8418</v>
      </c>
      <c r="E7084" s="135" t="s">
        <v>2360</v>
      </c>
      <c r="F7084" s="135">
        <v>2</v>
      </c>
      <c r="G7084" s="136">
        <v>6</v>
      </c>
      <c r="H7084" s="135" t="s">
        <v>4979</v>
      </c>
      <c r="I7084" s="135">
        <v>970</v>
      </c>
      <c r="J7084" s="135" t="s">
        <v>2115</v>
      </c>
      <c r="K7084" s="135" t="s">
        <v>2116</v>
      </c>
      <c r="L7084" s="135" t="s">
        <v>2117</v>
      </c>
      <c r="M7084" s="135"/>
      <c r="N7084" s="137"/>
      <c r="O7084" s="121"/>
    </row>
    <row r="7085" spans="1:15" x14ac:dyDescent="0.25">
      <c r="A7085" s="139">
        <v>205</v>
      </c>
      <c r="B7085" s="135" t="s">
        <v>315</v>
      </c>
      <c r="C7085" s="134" t="s">
        <v>2102</v>
      </c>
      <c r="D7085" s="135">
        <v>8419</v>
      </c>
      <c r="E7085" s="135" t="s">
        <v>2360</v>
      </c>
      <c r="F7085" s="135">
        <v>2</v>
      </c>
      <c r="G7085" s="136">
        <v>7</v>
      </c>
      <c r="H7085" s="135" t="s">
        <v>4980</v>
      </c>
      <c r="I7085" s="135">
        <v>1464</v>
      </c>
      <c r="J7085" s="135" t="s">
        <v>2167</v>
      </c>
      <c r="K7085" s="135" t="s">
        <v>2168</v>
      </c>
      <c r="L7085" s="135" t="s">
        <v>189</v>
      </c>
      <c r="M7085" s="135"/>
      <c r="N7085" s="137"/>
      <c r="O7085" s="121"/>
    </row>
    <row r="7086" spans="1:15" x14ac:dyDescent="0.25">
      <c r="A7086" s="139">
        <v>205</v>
      </c>
      <c r="B7086" s="135" t="s">
        <v>315</v>
      </c>
      <c r="C7086" s="134" t="s">
        <v>2102</v>
      </c>
      <c r="D7086" s="135">
        <v>8420</v>
      </c>
      <c r="E7086" s="135" t="s">
        <v>2360</v>
      </c>
      <c r="F7086" s="135">
        <v>2</v>
      </c>
      <c r="G7086" s="136">
        <v>8</v>
      </c>
      <c r="H7086" s="135" t="s">
        <v>4981</v>
      </c>
      <c r="I7086" s="135">
        <v>227</v>
      </c>
      <c r="J7086" s="135" t="s">
        <v>2108</v>
      </c>
      <c r="K7086" s="135" t="s">
        <v>2109</v>
      </c>
      <c r="L7086" s="135" t="s">
        <v>193</v>
      </c>
      <c r="M7086" s="135"/>
      <c r="N7086" s="137"/>
      <c r="O7086" s="121"/>
    </row>
    <row r="7087" spans="1:15" x14ac:dyDescent="0.25">
      <c r="A7087" s="139">
        <v>205</v>
      </c>
      <c r="B7087" s="135" t="s">
        <v>315</v>
      </c>
      <c r="C7087" s="134" t="s">
        <v>2102</v>
      </c>
      <c r="D7087" s="135">
        <v>8421</v>
      </c>
      <c r="E7087" s="135" t="s">
        <v>2360</v>
      </c>
      <c r="F7087" s="135">
        <v>2</v>
      </c>
      <c r="G7087" s="136">
        <v>9</v>
      </c>
      <c r="H7087" s="135" t="s">
        <v>4982</v>
      </c>
      <c r="I7087" s="135">
        <v>634</v>
      </c>
      <c r="J7087" s="135" t="s">
        <v>2115</v>
      </c>
      <c r="K7087" s="135" t="s">
        <v>2116</v>
      </c>
      <c r="L7087" s="135" t="s">
        <v>2117</v>
      </c>
      <c r="M7087" s="135"/>
      <c r="N7087" s="137"/>
      <c r="O7087" s="121" t="s">
        <v>2116</v>
      </c>
    </row>
    <row r="7088" spans="1:15" x14ac:dyDescent="0.25">
      <c r="A7088" s="139">
        <v>205</v>
      </c>
      <c r="B7088" s="135" t="s">
        <v>315</v>
      </c>
      <c r="C7088" s="134" t="s">
        <v>2102</v>
      </c>
      <c r="D7088" s="135">
        <v>8422</v>
      </c>
      <c r="E7088" s="135" t="s">
        <v>2360</v>
      </c>
      <c r="F7088" s="135">
        <v>2</v>
      </c>
      <c r="G7088" s="136">
        <v>10</v>
      </c>
      <c r="H7088" s="135" t="s">
        <v>4983</v>
      </c>
      <c r="I7088" s="135">
        <v>634</v>
      </c>
      <c r="J7088" s="135" t="s">
        <v>2115</v>
      </c>
      <c r="K7088" s="135" t="s">
        <v>2116</v>
      </c>
      <c r="L7088" s="135" t="s">
        <v>2117</v>
      </c>
      <c r="M7088" s="135"/>
      <c r="N7088" s="137"/>
      <c r="O7088" s="121" t="s">
        <v>2116</v>
      </c>
    </row>
    <row r="7089" spans="1:15" x14ac:dyDescent="0.25">
      <c r="A7089" s="139">
        <v>205</v>
      </c>
      <c r="B7089" s="135" t="s">
        <v>315</v>
      </c>
      <c r="C7089" s="134" t="s">
        <v>2102</v>
      </c>
      <c r="D7089" s="135">
        <v>8423</v>
      </c>
      <c r="E7089" s="135" t="s">
        <v>2360</v>
      </c>
      <c r="F7089" s="135">
        <v>2</v>
      </c>
      <c r="G7089" s="136">
        <v>11</v>
      </c>
      <c r="H7089" s="135" t="s">
        <v>4984</v>
      </c>
      <c r="I7089" s="135">
        <v>641</v>
      </c>
      <c r="J7089" s="135" t="s">
        <v>2115</v>
      </c>
      <c r="K7089" s="135" t="s">
        <v>2116</v>
      </c>
      <c r="L7089" s="135" t="s">
        <v>2117</v>
      </c>
      <c r="M7089" s="135"/>
      <c r="N7089" s="137"/>
      <c r="O7089" s="121" t="s">
        <v>2116</v>
      </c>
    </row>
    <row r="7090" spans="1:15" x14ac:dyDescent="0.25">
      <c r="A7090" s="139">
        <v>205</v>
      </c>
      <c r="B7090" s="135" t="s">
        <v>315</v>
      </c>
      <c r="C7090" s="134" t="s">
        <v>2102</v>
      </c>
      <c r="D7090" s="135">
        <v>8424</v>
      </c>
      <c r="E7090" s="135" t="s">
        <v>2360</v>
      </c>
      <c r="F7090" s="135">
        <v>2</v>
      </c>
      <c r="G7090" s="136">
        <v>12</v>
      </c>
      <c r="H7090" s="135" t="s">
        <v>4985</v>
      </c>
      <c r="I7090" s="135">
        <v>192</v>
      </c>
      <c r="J7090" s="135" t="s">
        <v>2105</v>
      </c>
      <c r="K7090" s="135" t="s">
        <v>2106</v>
      </c>
      <c r="L7090" s="135" t="s">
        <v>193</v>
      </c>
      <c r="M7090" s="135"/>
      <c r="N7090" s="137"/>
      <c r="O7090" s="121"/>
    </row>
    <row r="7091" spans="1:15" x14ac:dyDescent="0.25">
      <c r="A7091" s="139">
        <v>205</v>
      </c>
      <c r="B7091" s="135" t="s">
        <v>315</v>
      </c>
      <c r="C7091" s="134" t="s">
        <v>2102</v>
      </c>
      <c r="D7091" s="135">
        <v>8425</v>
      </c>
      <c r="E7091" s="135" t="s">
        <v>2360</v>
      </c>
      <c r="F7091" s="135">
        <v>2</v>
      </c>
      <c r="G7091" s="140">
        <v>13</v>
      </c>
      <c r="H7091" s="135" t="s">
        <v>4986</v>
      </c>
      <c r="I7091" s="135">
        <v>352</v>
      </c>
      <c r="J7091" s="135" t="s">
        <v>2105</v>
      </c>
      <c r="K7091" s="135" t="s">
        <v>2106</v>
      </c>
      <c r="L7091" s="135" t="s">
        <v>193</v>
      </c>
      <c r="M7091" s="135"/>
      <c r="N7091" s="137"/>
      <c r="O7091" s="121"/>
    </row>
    <row r="7092" spans="1:15" x14ac:dyDescent="0.25">
      <c r="A7092" s="139">
        <v>205</v>
      </c>
      <c r="B7092" s="135" t="s">
        <v>315</v>
      </c>
      <c r="C7092" s="134" t="s">
        <v>2102</v>
      </c>
      <c r="D7092" s="135">
        <v>8426</v>
      </c>
      <c r="E7092" s="135" t="s">
        <v>2360</v>
      </c>
      <c r="F7092" s="135">
        <v>2</v>
      </c>
      <c r="G7092" s="136">
        <v>14</v>
      </c>
      <c r="H7092" s="135" t="s">
        <v>4987</v>
      </c>
      <c r="I7092" s="135">
        <v>192</v>
      </c>
      <c r="J7092" s="135" t="s">
        <v>2105</v>
      </c>
      <c r="K7092" s="135" t="s">
        <v>2106</v>
      </c>
      <c r="L7092" s="135" t="s">
        <v>193</v>
      </c>
      <c r="M7092" s="135"/>
      <c r="N7092" s="137"/>
      <c r="O7092" s="121"/>
    </row>
    <row r="7093" spans="1:15" x14ac:dyDescent="0.25">
      <c r="A7093" s="139">
        <v>205</v>
      </c>
      <c r="B7093" s="135" t="s">
        <v>315</v>
      </c>
      <c r="C7093" s="134" t="s">
        <v>2102</v>
      </c>
      <c r="D7093" s="135">
        <v>8427</v>
      </c>
      <c r="E7093" s="135" t="s">
        <v>2360</v>
      </c>
      <c r="F7093" s="135">
        <v>2</v>
      </c>
      <c r="G7093" s="136">
        <v>15</v>
      </c>
      <c r="H7093" s="135" t="s">
        <v>4988</v>
      </c>
      <c r="I7093" s="135">
        <v>641</v>
      </c>
      <c r="J7093" s="135" t="s">
        <v>2115</v>
      </c>
      <c r="K7093" s="135" t="s">
        <v>2116</v>
      </c>
      <c r="L7093" s="135" t="s">
        <v>2117</v>
      </c>
      <c r="M7093" s="135"/>
      <c r="N7093" s="137"/>
      <c r="O7093" s="121"/>
    </row>
    <row r="7094" spans="1:15" x14ac:dyDescent="0.25">
      <c r="A7094" s="139">
        <v>205</v>
      </c>
      <c r="B7094" s="135" t="s">
        <v>315</v>
      </c>
      <c r="C7094" s="134" t="s">
        <v>2102</v>
      </c>
      <c r="D7094" s="135">
        <v>8428</v>
      </c>
      <c r="E7094" s="135" t="s">
        <v>2360</v>
      </c>
      <c r="F7094" s="135">
        <v>2</v>
      </c>
      <c r="G7094" s="140">
        <v>16</v>
      </c>
      <c r="H7094" s="135" t="s">
        <v>4989</v>
      </c>
      <c r="I7094" s="135">
        <v>2465</v>
      </c>
      <c r="J7094" s="135" t="s">
        <v>2105</v>
      </c>
      <c r="K7094" s="135" t="s">
        <v>2106</v>
      </c>
      <c r="L7094" s="135" t="s">
        <v>193</v>
      </c>
      <c r="M7094" s="135"/>
      <c r="N7094" s="137"/>
      <c r="O7094" s="121"/>
    </row>
    <row r="7095" spans="1:15" x14ac:dyDescent="0.25">
      <c r="A7095" s="139">
        <v>205</v>
      </c>
      <c r="B7095" s="135" t="s">
        <v>315</v>
      </c>
      <c r="C7095" s="134" t="s">
        <v>2102</v>
      </c>
      <c r="D7095" s="135">
        <v>8429</v>
      </c>
      <c r="E7095" s="135" t="s">
        <v>2805</v>
      </c>
      <c r="F7095" s="135">
        <v>1</v>
      </c>
      <c r="G7095" s="140">
        <v>1</v>
      </c>
      <c r="H7095" s="135" t="s">
        <v>2806</v>
      </c>
      <c r="I7095" s="135">
        <v>100</v>
      </c>
      <c r="J7095" s="135" t="s">
        <v>2112</v>
      </c>
      <c r="K7095" s="135" t="s">
        <v>2113</v>
      </c>
      <c r="L7095" s="135" t="s">
        <v>194</v>
      </c>
      <c r="M7095" s="135"/>
      <c r="N7095" s="137"/>
      <c r="O7095" s="121"/>
    </row>
    <row r="7096" spans="1:15" x14ac:dyDescent="0.25">
      <c r="A7096" s="139">
        <v>205</v>
      </c>
      <c r="B7096" s="135" t="s">
        <v>315</v>
      </c>
      <c r="C7096" s="134" t="s">
        <v>2102</v>
      </c>
      <c r="D7096" s="135">
        <v>8430</v>
      </c>
      <c r="E7096" s="135" t="s">
        <v>2805</v>
      </c>
      <c r="F7096" s="135">
        <v>1</v>
      </c>
      <c r="G7096" s="140">
        <v>2</v>
      </c>
      <c r="H7096" s="135" t="s">
        <v>4990</v>
      </c>
      <c r="I7096" s="135">
        <v>110</v>
      </c>
      <c r="J7096" s="135" t="s">
        <v>2283</v>
      </c>
      <c r="K7096" s="135" t="s">
        <v>2284</v>
      </c>
      <c r="L7096" s="135" t="s">
        <v>194</v>
      </c>
      <c r="M7096" s="135"/>
      <c r="N7096" s="137"/>
      <c r="O7096" s="121"/>
    </row>
    <row r="7097" spans="1:15" x14ac:dyDescent="0.25">
      <c r="A7097" s="139">
        <v>205</v>
      </c>
      <c r="B7097" s="135" t="s">
        <v>315</v>
      </c>
      <c r="C7097" s="134" t="s">
        <v>2102</v>
      </c>
      <c r="D7097" s="135">
        <v>8431</v>
      </c>
      <c r="E7097" s="135" t="s">
        <v>2805</v>
      </c>
      <c r="F7097" s="135">
        <v>1</v>
      </c>
      <c r="G7097" s="140">
        <v>3</v>
      </c>
      <c r="H7097" s="135" t="s">
        <v>4991</v>
      </c>
      <c r="I7097" s="135">
        <v>128</v>
      </c>
      <c r="J7097" s="135" t="s">
        <v>2112</v>
      </c>
      <c r="K7097" s="135" t="s">
        <v>2113</v>
      </c>
      <c r="L7097" s="135" t="s">
        <v>194</v>
      </c>
      <c r="M7097" s="135"/>
      <c r="N7097" s="137"/>
      <c r="O7097" s="121"/>
    </row>
    <row r="7098" spans="1:15" x14ac:dyDescent="0.25">
      <c r="A7098" s="139">
        <v>205</v>
      </c>
      <c r="B7098" s="135" t="s">
        <v>315</v>
      </c>
      <c r="C7098" s="134" t="s">
        <v>2102</v>
      </c>
      <c r="D7098" s="135">
        <v>8432</v>
      </c>
      <c r="E7098" s="135" t="s">
        <v>2805</v>
      </c>
      <c r="F7098" s="135">
        <v>1</v>
      </c>
      <c r="G7098" s="140">
        <v>4</v>
      </c>
      <c r="H7098" s="135" t="s">
        <v>4992</v>
      </c>
      <c r="I7098" s="135">
        <v>158</v>
      </c>
      <c r="J7098" s="135" t="s">
        <v>2151</v>
      </c>
      <c r="K7098" s="135" t="s">
        <v>2152</v>
      </c>
      <c r="L7098" s="135" t="s">
        <v>193</v>
      </c>
      <c r="M7098" s="135"/>
      <c r="N7098" s="137"/>
      <c r="O7098" s="121"/>
    </row>
    <row r="7099" spans="1:15" x14ac:dyDescent="0.25">
      <c r="A7099" s="139">
        <v>205</v>
      </c>
      <c r="B7099" s="135" t="s">
        <v>315</v>
      </c>
      <c r="C7099" s="134" t="s">
        <v>2102</v>
      </c>
      <c r="D7099" s="135">
        <v>8433</v>
      </c>
      <c r="E7099" s="135" t="s">
        <v>2805</v>
      </c>
      <c r="F7099" s="135">
        <v>1</v>
      </c>
      <c r="G7099" s="136">
        <v>5</v>
      </c>
      <c r="H7099" s="135" t="s">
        <v>4993</v>
      </c>
      <c r="I7099" s="135">
        <v>100</v>
      </c>
      <c r="J7099" s="135" t="s">
        <v>2112</v>
      </c>
      <c r="K7099" s="135" t="s">
        <v>2113</v>
      </c>
      <c r="L7099" s="135" t="s">
        <v>194</v>
      </c>
      <c r="M7099" s="135"/>
      <c r="N7099" s="137"/>
      <c r="O7099" s="121"/>
    </row>
    <row r="7100" spans="1:15" x14ac:dyDescent="0.25">
      <c r="A7100" s="139">
        <v>205</v>
      </c>
      <c r="B7100" s="135" t="s">
        <v>315</v>
      </c>
      <c r="C7100" s="134" t="s">
        <v>2102</v>
      </c>
      <c r="D7100" s="135">
        <v>8434</v>
      </c>
      <c r="E7100" s="135" t="s">
        <v>2805</v>
      </c>
      <c r="F7100" s="135">
        <v>1</v>
      </c>
      <c r="G7100" s="136">
        <v>6</v>
      </c>
      <c r="H7100" s="135" t="s">
        <v>4994</v>
      </c>
      <c r="I7100" s="135">
        <v>56</v>
      </c>
      <c r="J7100" s="135" t="s">
        <v>2112</v>
      </c>
      <c r="K7100" s="135" t="s">
        <v>2113</v>
      </c>
      <c r="L7100" s="135" t="s">
        <v>194</v>
      </c>
      <c r="M7100" s="135"/>
      <c r="N7100" s="137"/>
      <c r="O7100" s="121"/>
    </row>
    <row r="7101" spans="1:15" x14ac:dyDescent="0.25">
      <c r="A7101" s="139">
        <v>205</v>
      </c>
      <c r="B7101" s="135" t="s">
        <v>315</v>
      </c>
      <c r="C7101" s="134" t="s">
        <v>2102</v>
      </c>
      <c r="D7101" s="135">
        <v>8435</v>
      </c>
      <c r="E7101" s="135" t="s">
        <v>2805</v>
      </c>
      <c r="F7101" s="135">
        <v>1</v>
      </c>
      <c r="G7101" s="136">
        <v>8</v>
      </c>
      <c r="H7101" s="135" t="s">
        <v>4995</v>
      </c>
      <c r="I7101" s="135">
        <v>608</v>
      </c>
      <c r="J7101" s="135" t="s">
        <v>2112</v>
      </c>
      <c r="K7101" s="135" t="s">
        <v>2113</v>
      </c>
      <c r="L7101" s="135" t="s">
        <v>194</v>
      </c>
      <c r="M7101" s="135"/>
      <c r="N7101" s="137"/>
      <c r="O7101" s="121"/>
    </row>
    <row r="7102" spans="1:15" x14ac:dyDescent="0.25">
      <c r="A7102" s="139">
        <v>205</v>
      </c>
      <c r="B7102" s="135" t="s">
        <v>315</v>
      </c>
      <c r="C7102" s="134" t="s">
        <v>2102</v>
      </c>
      <c r="D7102" s="135">
        <v>8436</v>
      </c>
      <c r="E7102" s="135" t="s">
        <v>2805</v>
      </c>
      <c r="F7102" s="135">
        <v>1</v>
      </c>
      <c r="G7102" s="136">
        <v>9</v>
      </c>
      <c r="H7102" s="135" t="s">
        <v>4996</v>
      </c>
      <c r="I7102" s="135">
        <v>63</v>
      </c>
      <c r="J7102" s="135" t="s">
        <v>2151</v>
      </c>
      <c r="K7102" s="135" t="s">
        <v>2152</v>
      </c>
      <c r="L7102" s="135" t="s">
        <v>193</v>
      </c>
      <c r="M7102" s="135"/>
      <c r="N7102" s="137"/>
      <c r="O7102" s="121"/>
    </row>
    <row r="7103" spans="1:15" x14ac:dyDescent="0.25">
      <c r="A7103" s="139">
        <v>205</v>
      </c>
      <c r="B7103" s="135" t="s">
        <v>315</v>
      </c>
      <c r="C7103" s="134" t="s">
        <v>2102</v>
      </c>
      <c r="D7103" s="135">
        <v>8437</v>
      </c>
      <c r="E7103" s="135" t="s">
        <v>2805</v>
      </c>
      <c r="F7103" s="135">
        <v>1</v>
      </c>
      <c r="G7103" s="136">
        <v>10</v>
      </c>
      <c r="H7103" s="135" t="s">
        <v>4997</v>
      </c>
      <c r="I7103" s="135">
        <v>67</v>
      </c>
      <c r="J7103" s="135" t="s">
        <v>2112</v>
      </c>
      <c r="K7103" s="135" t="s">
        <v>2113</v>
      </c>
      <c r="L7103" s="135" t="s">
        <v>194</v>
      </c>
      <c r="M7103" s="135"/>
      <c r="N7103" s="137"/>
      <c r="O7103" s="121"/>
    </row>
    <row r="7104" spans="1:15" x14ac:dyDescent="0.25">
      <c r="A7104" s="139">
        <v>205</v>
      </c>
      <c r="B7104" s="135" t="s">
        <v>315</v>
      </c>
      <c r="C7104" s="134" t="s">
        <v>2102</v>
      </c>
      <c r="D7104" s="135">
        <v>8438</v>
      </c>
      <c r="E7104" s="135" t="s">
        <v>2805</v>
      </c>
      <c r="F7104" s="135">
        <v>1</v>
      </c>
      <c r="G7104" s="136">
        <v>11</v>
      </c>
      <c r="H7104" s="135" t="s">
        <v>4998</v>
      </c>
      <c r="I7104" s="135">
        <v>80</v>
      </c>
      <c r="J7104" s="135" t="s">
        <v>2105</v>
      </c>
      <c r="K7104" s="135" t="s">
        <v>2106</v>
      </c>
      <c r="L7104" s="135" t="s">
        <v>193</v>
      </c>
      <c r="M7104" s="135"/>
      <c r="N7104" s="137"/>
      <c r="O7104" s="121"/>
    </row>
    <row r="7105" spans="1:15" x14ac:dyDescent="0.25">
      <c r="A7105" s="139">
        <v>205</v>
      </c>
      <c r="B7105" s="135" t="s">
        <v>315</v>
      </c>
      <c r="C7105" s="134" t="s">
        <v>2102</v>
      </c>
      <c r="D7105" s="135">
        <v>8439</v>
      </c>
      <c r="E7105" s="135" t="s">
        <v>2805</v>
      </c>
      <c r="F7105" s="135">
        <v>1</v>
      </c>
      <c r="G7105" s="136">
        <v>12</v>
      </c>
      <c r="H7105" s="135" t="s">
        <v>4999</v>
      </c>
      <c r="I7105" s="135">
        <v>727</v>
      </c>
      <c r="J7105" s="135" t="s">
        <v>2115</v>
      </c>
      <c r="K7105" s="135" t="s">
        <v>2116</v>
      </c>
      <c r="L7105" s="135" t="s">
        <v>2117</v>
      </c>
      <c r="M7105" s="135"/>
      <c r="N7105" s="137"/>
      <c r="O7105" s="121"/>
    </row>
    <row r="7106" spans="1:15" x14ac:dyDescent="0.25">
      <c r="A7106" s="139">
        <v>205</v>
      </c>
      <c r="B7106" s="135" t="s">
        <v>315</v>
      </c>
      <c r="C7106" s="134" t="s">
        <v>2102</v>
      </c>
      <c r="D7106" s="135">
        <v>8440</v>
      </c>
      <c r="E7106" s="135" t="s">
        <v>2805</v>
      </c>
      <c r="F7106" s="135">
        <v>1</v>
      </c>
      <c r="G7106" s="140">
        <v>13</v>
      </c>
      <c r="H7106" s="135" t="s">
        <v>5000</v>
      </c>
      <c r="I7106" s="135">
        <v>917</v>
      </c>
      <c r="J7106" s="135" t="s">
        <v>2115</v>
      </c>
      <c r="K7106" s="135" t="s">
        <v>2116</v>
      </c>
      <c r="L7106" s="135" t="s">
        <v>2117</v>
      </c>
      <c r="M7106" s="135"/>
      <c r="N7106" s="137"/>
      <c r="O7106" s="121"/>
    </row>
    <row r="7107" spans="1:15" x14ac:dyDescent="0.25">
      <c r="A7107" s="139">
        <v>205</v>
      </c>
      <c r="B7107" s="135" t="s">
        <v>315</v>
      </c>
      <c r="C7107" s="134" t="s">
        <v>2102</v>
      </c>
      <c r="D7107" s="135">
        <v>8441</v>
      </c>
      <c r="E7107" s="135" t="s">
        <v>2805</v>
      </c>
      <c r="F7107" s="135">
        <v>1</v>
      </c>
      <c r="G7107" s="136">
        <v>14</v>
      </c>
      <c r="H7107" s="135" t="s">
        <v>5001</v>
      </c>
      <c r="I7107" s="135">
        <v>749</v>
      </c>
      <c r="J7107" s="135" t="s">
        <v>2115</v>
      </c>
      <c r="K7107" s="135" t="s">
        <v>2116</v>
      </c>
      <c r="L7107" s="135" t="s">
        <v>2117</v>
      </c>
      <c r="M7107" s="135"/>
      <c r="N7107" s="137"/>
      <c r="O7107" s="121"/>
    </row>
    <row r="7108" spans="1:15" x14ac:dyDescent="0.25">
      <c r="A7108" s="139">
        <v>205</v>
      </c>
      <c r="B7108" s="135" t="s">
        <v>315</v>
      </c>
      <c r="C7108" s="134" t="s">
        <v>2102</v>
      </c>
      <c r="D7108" s="135">
        <v>8442</v>
      </c>
      <c r="E7108" s="135" t="s">
        <v>2805</v>
      </c>
      <c r="F7108" s="135">
        <v>1</v>
      </c>
      <c r="G7108" s="136">
        <v>15</v>
      </c>
      <c r="H7108" s="135" t="s">
        <v>5002</v>
      </c>
      <c r="I7108" s="135">
        <v>572</v>
      </c>
      <c r="J7108" s="135" t="s">
        <v>2151</v>
      </c>
      <c r="K7108" s="135" t="s">
        <v>2152</v>
      </c>
      <c r="L7108" s="135" t="s">
        <v>193</v>
      </c>
      <c r="M7108" s="135"/>
      <c r="N7108" s="137"/>
      <c r="O7108" s="121"/>
    </row>
    <row r="7109" spans="1:15" x14ac:dyDescent="0.25">
      <c r="A7109" s="139">
        <v>205</v>
      </c>
      <c r="B7109" s="135" t="s">
        <v>315</v>
      </c>
      <c r="C7109" s="134" t="s">
        <v>2102</v>
      </c>
      <c r="D7109" s="135">
        <v>8443</v>
      </c>
      <c r="E7109" s="135" t="s">
        <v>2805</v>
      </c>
      <c r="F7109" s="135">
        <v>1</v>
      </c>
      <c r="G7109" s="136">
        <v>16</v>
      </c>
      <c r="H7109" s="135" t="s">
        <v>5003</v>
      </c>
      <c r="I7109" s="135">
        <v>194</v>
      </c>
      <c r="J7109" s="135" t="s">
        <v>2155</v>
      </c>
      <c r="K7109" s="135" t="s">
        <v>2156</v>
      </c>
      <c r="L7109" s="135" t="s">
        <v>193</v>
      </c>
      <c r="M7109" s="135"/>
      <c r="N7109" s="137"/>
      <c r="O7109" s="121"/>
    </row>
    <row r="7110" spans="1:15" x14ac:dyDescent="0.25">
      <c r="A7110" s="139">
        <v>205</v>
      </c>
      <c r="B7110" s="135" t="s">
        <v>315</v>
      </c>
      <c r="C7110" s="134" t="s">
        <v>2102</v>
      </c>
      <c r="D7110" s="135">
        <v>8444</v>
      </c>
      <c r="E7110" s="135" t="s">
        <v>2805</v>
      </c>
      <c r="F7110" s="135">
        <v>1</v>
      </c>
      <c r="G7110" s="140">
        <v>17</v>
      </c>
      <c r="H7110" s="135" t="s">
        <v>5004</v>
      </c>
      <c r="I7110" s="135">
        <v>548</v>
      </c>
      <c r="J7110" s="135" t="s">
        <v>2115</v>
      </c>
      <c r="K7110" s="135" t="s">
        <v>2129</v>
      </c>
      <c r="L7110" s="135" t="s">
        <v>194</v>
      </c>
      <c r="M7110" s="135"/>
      <c r="N7110" s="137"/>
      <c r="O7110" s="121"/>
    </row>
    <row r="7111" spans="1:15" x14ac:dyDescent="0.25">
      <c r="A7111" s="139">
        <v>205</v>
      </c>
      <c r="B7111" s="135" t="s">
        <v>315</v>
      </c>
      <c r="C7111" s="134" t="s">
        <v>2102</v>
      </c>
      <c r="D7111" s="135">
        <v>8445</v>
      </c>
      <c r="E7111" s="135" t="s">
        <v>2805</v>
      </c>
      <c r="F7111" s="135">
        <v>1</v>
      </c>
      <c r="G7111" s="140">
        <v>18</v>
      </c>
      <c r="H7111" s="135" t="s">
        <v>5005</v>
      </c>
      <c r="I7111" s="135">
        <v>334</v>
      </c>
      <c r="J7111" s="135" t="s">
        <v>2108</v>
      </c>
      <c r="K7111" s="135" t="s">
        <v>2109</v>
      </c>
      <c r="L7111" s="135" t="s">
        <v>193</v>
      </c>
      <c r="M7111" s="135"/>
      <c r="N7111" s="137"/>
      <c r="O7111" s="121"/>
    </row>
    <row r="7112" spans="1:15" x14ac:dyDescent="0.25">
      <c r="A7112" s="139">
        <v>205</v>
      </c>
      <c r="B7112" s="135" t="s">
        <v>315</v>
      </c>
      <c r="C7112" s="134" t="s">
        <v>2102</v>
      </c>
      <c r="D7112" s="135">
        <v>8446</v>
      </c>
      <c r="E7112" s="135" t="s">
        <v>2805</v>
      </c>
      <c r="F7112" s="135">
        <v>1</v>
      </c>
      <c r="G7112" s="136">
        <v>19</v>
      </c>
      <c r="H7112" s="135" t="s">
        <v>5006</v>
      </c>
      <c r="I7112" s="135">
        <v>721</v>
      </c>
      <c r="J7112" s="135" t="s">
        <v>2115</v>
      </c>
      <c r="K7112" s="135" t="s">
        <v>2116</v>
      </c>
      <c r="L7112" s="135" t="s">
        <v>2117</v>
      </c>
      <c r="M7112" s="135"/>
      <c r="N7112" s="137"/>
      <c r="O7112" s="121" t="s">
        <v>2116</v>
      </c>
    </row>
    <row r="7113" spans="1:15" x14ac:dyDescent="0.25">
      <c r="A7113" s="139">
        <v>205</v>
      </c>
      <c r="B7113" s="135" t="s">
        <v>315</v>
      </c>
      <c r="C7113" s="134" t="s">
        <v>2102</v>
      </c>
      <c r="D7113" s="135">
        <v>8447</v>
      </c>
      <c r="E7113" s="135" t="s">
        <v>2805</v>
      </c>
      <c r="F7113" s="135">
        <v>1</v>
      </c>
      <c r="G7113" s="136" t="s">
        <v>3736</v>
      </c>
      <c r="H7113" s="135" t="s">
        <v>5007</v>
      </c>
      <c r="I7113" s="135">
        <v>360</v>
      </c>
      <c r="J7113" s="135" t="s">
        <v>2283</v>
      </c>
      <c r="K7113" s="135" t="s">
        <v>2284</v>
      </c>
      <c r="L7113" s="135" t="s">
        <v>194</v>
      </c>
      <c r="M7113" s="135"/>
      <c r="N7113" s="137"/>
      <c r="O7113" s="121"/>
    </row>
    <row r="7114" spans="1:15" x14ac:dyDescent="0.25">
      <c r="A7114" s="139">
        <v>205</v>
      </c>
      <c r="B7114" s="135" t="s">
        <v>315</v>
      </c>
      <c r="C7114" s="134" t="s">
        <v>2102</v>
      </c>
      <c r="D7114" s="135">
        <v>8448</v>
      </c>
      <c r="E7114" s="135" t="s">
        <v>2805</v>
      </c>
      <c r="F7114" s="135">
        <v>1</v>
      </c>
      <c r="G7114" s="136" t="s">
        <v>2749</v>
      </c>
      <c r="H7114" s="135" t="s">
        <v>5008</v>
      </c>
      <c r="I7114" s="135">
        <v>360</v>
      </c>
      <c r="J7114" s="135" t="s">
        <v>2151</v>
      </c>
      <c r="K7114" s="135" t="s">
        <v>2152</v>
      </c>
      <c r="L7114" s="135" t="s">
        <v>193</v>
      </c>
      <c r="M7114" s="135"/>
      <c r="N7114" s="137"/>
      <c r="O7114" s="121"/>
    </row>
    <row r="7115" spans="1:15" x14ac:dyDescent="0.25">
      <c r="A7115" s="139">
        <v>205</v>
      </c>
      <c r="B7115" s="135" t="s">
        <v>315</v>
      </c>
      <c r="C7115" s="134" t="s">
        <v>2102</v>
      </c>
      <c r="D7115" s="135">
        <v>8449</v>
      </c>
      <c r="E7115" s="135" t="s">
        <v>2805</v>
      </c>
      <c r="F7115" s="135">
        <v>1</v>
      </c>
      <c r="G7115" s="136">
        <v>21</v>
      </c>
      <c r="H7115" s="135" t="s">
        <v>5009</v>
      </c>
      <c r="I7115" s="135">
        <v>2647</v>
      </c>
      <c r="J7115" s="135" t="s">
        <v>2105</v>
      </c>
      <c r="K7115" s="135" t="s">
        <v>2106</v>
      </c>
      <c r="L7115" s="135" t="s">
        <v>193</v>
      </c>
      <c r="M7115" s="135"/>
      <c r="N7115" s="137"/>
      <c r="O7115" s="121"/>
    </row>
    <row r="7116" spans="1:15" x14ac:dyDescent="0.25">
      <c r="A7116" s="139">
        <v>205</v>
      </c>
      <c r="B7116" s="135" t="s">
        <v>315</v>
      </c>
      <c r="C7116" s="134" t="s">
        <v>2102</v>
      </c>
      <c r="D7116" s="135">
        <v>8450</v>
      </c>
      <c r="E7116" s="135" t="s">
        <v>2805</v>
      </c>
      <c r="F7116" s="135">
        <v>2</v>
      </c>
      <c r="G7116" s="136">
        <v>1</v>
      </c>
      <c r="H7116" s="135" t="s">
        <v>5010</v>
      </c>
      <c r="I7116" s="135">
        <v>938</v>
      </c>
      <c r="J7116" s="135" t="s">
        <v>2115</v>
      </c>
      <c r="K7116" s="135" t="s">
        <v>2116</v>
      </c>
      <c r="L7116" s="135" t="s">
        <v>2117</v>
      </c>
      <c r="M7116" s="135"/>
      <c r="N7116" s="137"/>
      <c r="O7116" s="121"/>
    </row>
    <row r="7117" spans="1:15" x14ac:dyDescent="0.25">
      <c r="A7117" s="139">
        <v>205</v>
      </c>
      <c r="B7117" s="135" t="s">
        <v>315</v>
      </c>
      <c r="C7117" s="134" t="s">
        <v>2102</v>
      </c>
      <c r="D7117" s="135">
        <v>8451</v>
      </c>
      <c r="E7117" s="135" t="s">
        <v>2805</v>
      </c>
      <c r="F7117" s="135">
        <v>2</v>
      </c>
      <c r="G7117" s="136">
        <v>2</v>
      </c>
      <c r="H7117" s="135" t="s">
        <v>5011</v>
      </c>
      <c r="I7117" s="135">
        <v>311</v>
      </c>
      <c r="J7117" s="135" t="s">
        <v>2105</v>
      </c>
      <c r="K7117" s="135" t="s">
        <v>2106</v>
      </c>
      <c r="L7117" s="135" t="s">
        <v>193</v>
      </c>
      <c r="M7117" s="135"/>
      <c r="N7117" s="137"/>
      <c r="O7117" s="121"/>
    </row>
    <row r="7118" spans="1:15" x14ac:dyDescent="0.25">
      <c r="A7118" s="139">
        <v>205</v>
      </c>
      <c r="B7118" s="135" t="s">
        <v>315</v>
      </c>
      <c r="C7118" s="134" t="s">
        <v>2102</v>
      </c>
      <c r="D7118" s="135">
        <v>8452</v>
      </c>
      <c r="E7118" s="135" t="s">
        <v>2805</v>
      </c>
      <c r="F7118" s="135">
        <v>2</v>
      </c>
      <c r="G7118" s="136">
        <v>3</v>
      </c>
      <c r="H7118" s="135" t="s">
        <v>5012</v>
      </c>
      <c r="I7118" s="135">
        <v>43</v>
      </c>
      <c r="J7118" s="135" t="s">
        <v>2155</v>
      </c>
      <c r="K7118" s="135" t="s">
        <v>2156</v>
      </c>
      <c r="L7118" s="135" t="s">
        <v>193</v>
      </c>
      <c r="M7118" s="135"/>
      <c r="N7118" s="137"/>
      <c r="O7118" s="121"/>
    </row>
    <row r="7119" spans="1:15" x14ac:dyDescent="0.25">
      <c r="A7119" s="139">
        <v>205</v>
      </c>
      <c r="B7119" s="135" t="s">
        <v>315</v>
      </c>
      <c r="C7119" s="134" t="s">
        <v>2102</v>
      </c>
      <c r="D7119" s="135">
        <v>8453</v>
      </c>
      <c r="E7119" s="135" t="s">
        <v>2805</v>
      </c>
      <c r="F7119" s="135">
        <v>2</v>
      </c>
      <c r="G7119" s="136">
        <v>4</v>
      </c>
      <c r="H7119" s="135" t="s">
        <v>5013</v>
      </c>
      <c r="I7119" s="135">
        <v>184</v>
      </c>
      <c r="J7119" s="135" t="s">
        <v>2151</v>
      </c>
      <c r="K7119" s="135" t="s">
        <v>2152</v>
      </c>
      <c r="L7119" s="135" t="s">
        <v>193</v>
      </c>
      <c r="M7119" s="135"/>
      <c r="N7119" s="137"/>
      <c r="O7119" s="121"/>
    </row>
    <row r="7120" spans="1:15" x14ac:dyDescent="0.25">
      <c r="A7120" s="139">
        <v>205</v>
      </c>
      <c r="B7120" s="135" t="s">
        <v>315</v>
      </c>
      <c r="C7120" s="134" t="s">
        <v>2102</v>
      </c>
      <c r="D7120" s="135">
        <v>8454</v>
      </c>
      <c r="E7120" s="135" t="s">
        <v>2805</v>
      </c>
      <c r="F7120" s="135">
        <v>2</v>
      </c>
      <c r="G7120" s="136">
        <v>5</v>
      </c>
      <c r="H7120" s="135" t="s">
        <v>5014</v>
      </c>
      <c r="I7120" s="135">
        <v>946</v>
      </c>
      <c r="J7120" s="135" t="s">
        <v>2115</v>
      </c>
      <c r="K7120" s="135" t="s">
        <v>2116</v>
      </c>
      <c r="L7120" s="135" t="s">
        <v>2117</v>
      </c>
      <c r="M7120" s="135"/>
      <c r="N7120" s="137"/>
      <c r="O7120" s="121"/>
    </row>
    <row r="7121" spans="1:15" x14ac:dyDescent="0.25">
      <c r="A7121" s="139">
        <v>205</v>
      </c>
      <c r="B7121" s="135" t="s">
        <v>315</v>
      </c>
      <c r="C7121" s="134" t="s">
        <v>2102</v>
      </c>
      <c r="D7121" s="135">
        <v>8455</v>
      </c>
      <c r="E7121" s="135" t="s">
        <v>2805</v>
      </c>
      <c r="F7121" s="135">
        <v>2</v>
      </c>
      <c r="G7121" s="136">
        <v>6</v>
      </c>
      <c r="H7121" s="135" t="s">
        <v>5015</v>
      </c>
      <c r="I7121" s="135">
        <v>717</v>
      </c>
      <c r="J7121" s="135" t="s">
        <v>2115</v>
      </c>
      <c r="K7121" s="135" t="s">
        <v>2116</v>
      </c>
      <c r="L7121" s="135" t="s">
        <v>2117</v>
      </c>
      <c r="M7121" s="135"/>
      <c r="N7121" s="137"/>
      <c r="O7121" s="121"/>
    </row>
    <row r="7122" spans="1:15" x14ac:dyDescent="0.25">
      <c r="A7122" s="139">
        <v>205</v>
      </c>
      <c r="B7122" s="135" t="s">
        <v>315</v>
      </c>
      <c r="C7122" s="134" t="s">
        <v>2102</v>
      </c>
      <c r="D7122" s="135">
        <v>8456</v>
      </c>
      <c r="E7122" s="135" t="s">
        <v>2805</v>
      </c>
      <c r="F7122" s="135">
        <v>2</v>
      </c>
      <c r="G7122" s="136">
        <v>7</v>
      </c>
      <c r="H7122" s="135" t="s">
        <v>5016</v>
      </c>
      <c r="I7122" s="135">
        <v>723</v>
      </c>
      <c r="J7122" s="135" t="s">
        <v>2115</v>
      </c>
      <c r="K7122" s="135" t="s">
        <v>2116</v>
      </c>
      <c r="L7122" s="135" t="s">
        <v>2117</v>
      </c>
      <c r="M7122" s="135"/>
      <c r="N7122" s="137"/>
      <c r="O7122" s="121"/>
    </row>
    <row r="7123" spans="1:15" x14ac:dyDescent="0.25">
      <c r="A7123" s="139">
        <v>205</v>
      </c>
      <c r="B7123" s="135" t="s">
        <v>315</v>
      </c>
      <c r="C7123" s="134" t="s">
        <v>2102</v>
      </c>
      <c r="D7123" s="135">
        <v>8457</v>
      </c>
      <c r="E7123" s="135" t="s">
        <v>2805</v>
      </c>
      <c r="F7123" s="135">
        <v>2</v>
      </c>
      <c r="G7123" s="136">
        <v>8</v>
      </c>
      <c r="H7123" s="135" t="s">
        <v>5017</v>
      </c>
      <c r="I7123" s="135">
        <v>220</v>
      </c>
      <c r="J7123" s="135" t="s">
        <v>2108</v>
      </c>
      <c r="K7123" s="135" t="s">
        <v>2109</v>
      </c>
      <c r="L7123" s="135" t="s">
        <v>193</v>
      </c>
      <c r="M7123" s="135"/>
      <c r="N7123" s="137"/>
      <c r="O7123" s="121"/>
    </row>
    <row r="7124" spans="1:15" x14ac:dyDescent="0.25">
      <c r="A7124" s="139">
        <v>205</v>
      </c>
      <c r="B7124" s="135" t="s">
        <v>315</v>
      </c>
      <c r="C7124" s="134" t="s">
        <v>2102</v>
      </c>
      <c r="D7124" s="135">
        <v>8458</v>
      </c>
      <c r="E7124" s="135" t="s">
        <v>2805</v>
      </c>
      <c r="F7124" s="135">
        <v>2</v>
      </c>
      <c r="G7124" s="136" t="s">
        <v>3056</v>
      </c>
      <c r="H7124" s="135" t="s">
        <v>5018</v>
      </c>
      <c r="I7124" s="135">
        <v>220</v>
      </c>
      <c r="J7124" s="135" t="s">
        <v>2108</v>
      </c>
      <c r="K7124" s="135" t="s">
        <v>2109</v>
      </c>
      <c r="L7124" s="135" t="s">
        <v>193</v>
      </c>
      <c r="M7124" s="135"/>
      <c r="N7124" s="137"/>
      <c r="O7124" s="121"/>
    </row>
    <row r="7125" spans="1:15" x14ac:dyDescent="0.25">
      <c r="A7125" s="139">
        <v>205</v>
      </c>
      <c r="B7125" s="135" t="s">
        <v>315</v>
      </c>
      <c r="C7125" s="134" t="s">
        <v>2102</v>
      </c>
      <c r="D7125" s="135">
        <v>8459</v>
      </c>
      <c r="E7125" s="135" t="s">
        <v>2805</v>
      </c>
      <c r="F7125" s="135">
        <v>2</v>
      </c>
      <c r="G7125" s="136">
        <v>9</v>
      </c>
      <c r="H7125" s="135" t="s">
        <v>5019</v>
      </c>
      <c r="I7125" s="135">
        <v>715</v>
      </c>
      <c r="J7125" s="135" t="s">
        <v>2115</v>
      </c>
      <c r="K7125" s="135" t="s">
        <v>2116</v>
      </c>
      <c r="L7125" s="135" t="s">
        <v>2117</v>
      </c>
      <c r="M7125" s="135"/>
      <c r="N7125" s="137"/>
      <c r="O7125" s="121"/>
    </row>
    <row r="7126" spans="1:15" x14ac:dyDescent="0.25">
      <c r="A7126" s="139">
        <v>205</v>
      </c>
      <c r="B7126" s="135" t="s">
        <v>315</v>
      </c>
      <c r="C7126" s="134" t="s">
        <v>2102</v>
      </c>
      <c r="D7126" s="135">
        <v>8460</v>
      </c>
      <c r="E7126" s="135" t="s">
        <v>2805</v>
      </c>
      <c r="F7126" s="135">
        <v>2</v>
      </c>
      <c r="G7126" s="136">
        <v>10</v>
      </c>
      <c r="H7126" s="135" t="s">
        <v>5020</v>
      </c>
      <c r="I7126" s="135">
        <v>919</v>
      </c>
      <c r="J7126" s="135" t="s">
        <v>2115</v>
      </c>
      <c r="K7126" s="135" t="s">
        <v>2116</v>
      </c>
      <c r="L7126" s="135" t="s">
        <v>2117</v>
      </c>
      <c r="M7126" s="135"/>
      <c r="N7126" s="137"/>
      <c r="O7126" s="121"/>
    </row>
    <row r="7127" spans="1:15" x14ac:dyDescent="0.25">
      <c r="A7127" s="139">
        <v>205</v>
      </c>
      <c r="B7127" s="135" t="s">
        <v>315</v>
      </c>
      <c r="C7127" s="134" t="s">
        <v>2102</v>
      </c>
      <c r="D7127" s="135">
        <v>8461</v>
      </c>
      <c r="E7127" s="135" t="s">
        <v>2805</v>
      </c>
      <c r="F7127" s="135">
        <v>2</v>
      </c>
      <c r="G7127" s="136">
        <v>11</v>
      </c>
      <c r="H7127" s="135" t="s">
        <v>5021</v>
      </c>
      <c r="I7127" s="135">
        <v>1342</v>
      </c>
      <c r="J7127" s="135" t="s">
        <v>2105</v>
      </c>
      <c r="K7127" s="135" t="s">
        <v>2106</v>
      </c>
      <c r="L7127" s="135" t="s">
        <v>193</v>
      </c>
      <c r="M7127" s="135"/>
      <c r="N7127" s="137"/>
      <c r="O7127" s="121"/>
    </row>
    <row r="7128" spans="1:15" x14ac:dyDescent="0.25">
      <c r="A7128" s="139">
        <v>205</v>
      </c>
      <c r="B7128" s="135" t="s">
        <v>315</v>
      </c>
      <c r="C7128" s="134" t="s">
        <v>2102</v>
      </c>
      <c r="D7128" s="135">
        <v>8462</v>
      </c>
      <c r="E7128" s="135" t="s">
        <v>2805</v>
      </c>
      <c r="F7128" s="135">
        <v>2</v>
      </c>
      <c r="G7128" s="136">
        <v>12</v>
      </c>
      <c r="H7128" s="135" t="s">
        <v>5022</v>
      </c>
      <c r="I7128" s="135">
        <v>935</v>
      </c>
      <c r="J7128" s="135" t="s">
        <v>2115</v>
      </c>
      <c r="K7128" s="135" t="s">
        <v>2116</v>
      </c>
      <c r="L7128" s="135" t="s">
        <v>2117</v>
      </c>
      <c r="M7128" s="135"/>
      <c r="N7128" s="137"/>
      <c r="O7128" s="121"/>
    </row>
    <row r="7129" spans="1:15" x14ac:dyDescent="0.25">
      <c r="A7129" s="139">
        <v>205</v>
      </c>
      <c r="B7129" s="135" t="s">
        <v>315</v>
      </c>
      <c r="C7129" s="134" t="s">
        <v>2102</v>
      </c>
      <c r="D7129" s="135">
        <v>8463</v>
      </c>
      <c r="E7129" s="135" t="s">
        <v>2805</v>
      </c>
      <c r="F7129" s="135">
        <v>2</v>
      </c>
      <c r="G7129" s="136">
        <v>13</v>
      </c>
      <c r="H7129" s="135" t="s">
        <v>5023</v>
      </c>
      <c r="I7129" s="135">
        <v>89</v>
      </c>
      <c r="J7129" s="135" t="s">
        <v>2108</v>
      </c>
      <c r="K7129" s="135" t="s">
        <v>2109</v>
      </c>
      <c r="L7129" s="135" t="s">
        <v>193</v>
      </c>
      <c r="M7129" s="135"/>
      <c r="N7129" s="137"/>
      <c r="O7129" s="121"/>
    </row>
    <row r="7130" spans="1:15" x14ac:dyDescent="0.25">
      <c r="A7130" s="139">
        <v>205</v>
      </c>
      <c r="B7130" s="135" t="s">
        <v>315</v>
      </c>
      <c r="C7130" s="134" t="s">
        <v>2102</v>
      </c>
      <c r="D7130" s="135">
        <v>8464</v>
      </c>
      <c r="E7130" s="135" t="s">
        <v>2805</v>
      </c>
      <c r="F7130" s="135">
        <v>2</v>
      </c>
      <c r="G7130" s="136">
        <v>14</v>
      </c>
      <c r="H7130" s="135" t="s">
        <v>5024</v>
      </c>
      <c r="I7130" s="135">
        <v>763</v>
      </c>
      <c r="J7130" s="135" t="s">
        <v>2115</v>
      </c>
      <c r="K7130" s="135" t="s">
        <v>2116</v>
      </c>
      <c r="L7130" s="135" t="s">
        <v>2117</v>
      </c>
      <c r="M7130" s="135"/>
      <c r="N7130" s="137"/>
      <c r="O7130" s="121"/>
    </row>
    <row r="7131" spans="1:15" x14ac:dyDescent="0.25">
      <c r="A7131" s="139">
        <v>205</v>
      </c>
      <c r="B7131" s="135" t="s">
        <v>315</v>
      </c>
      <c r="C7131" s="134" t="s">
        <v>2102</v>
      </c>
      <c r="D7131" s="135">
        <v>8465</v>
      </c>
      <c r="E7131" s="135" t="s">
        <v>2805</v>
      </c>
      <c r="F7131" s="135">
        <v>2</v>
      </c>
      <c r="G7131" s="136">
        <v>15</v>
      </c>
      <c r="H7131" s="135" t="s">
        <v>5025</v>
      </c>
      <c r="I7131" s="135">
        <v>340</v>
      </c>
      <c r="J7131" s="135" t="s">
        <v>2138</v>
      </c>
      <c r="K7131" s="135" t="s">
        <v>2139</v>
      </c>
      <c r="L7131" s="135" t="s">
        <v>194</v>
      </c>
      <c r="M7131" s="135"/>
      <c r="N7131" s="137"/>
      <c r="O7131" s="121"/>
    </row>
    <row r="7132" spans="1:15" x14ac:dyDescent="0.25">
      <c r="A7132" s="139">
        <v>205</v>
      </c>
      <c r="B7132" s="135" t="s">
        <v>315</v>
      </c>
      <c r="C7132" s="134" t="s">
        <v>2102</v>
      </c>
      <c r="D7132" s="135">
        <v>8466</v>
      </c>
      <c r="E7132" s="135" t="s">
        <v>2805</v>
      </c>
      <c r="F7132" s="135">
        <v>2</v>
      </c>
      <c r="G7132" s="136">
        <v>16</v>
      </c>
      <c r="H7132" s="135" t="s">
        <v>5026</v>
      </c>
      <c r="I7132" s="135">
        <v>196</v>
      </c>
      <c r="J7132" s="135" t="s">
        <v>2105</v>
      </c>
      <c r="K7132" s="135" t="s">
        <v>2106</v>
      </c>
      <c r="L7132" s="135" t="s">
        <v>193</v>
      </c>
      <c r="M7132" s="135"/>
      <c r="N7132" s="137"/>
      <c r="O7132" s="121"/>
    </row>
    <row r="7133" spans="1:15" x14ac:dyDescent="0.25">
      <c r="A7133" s="139">
        <v>205</v>
      </c>
      <c r="B7133" s="135" t="s">
        <v>315</v>
      </c>
      <c r="C7133" s="134" t="s">
        <v>2102</v>
      </c>
      <c r="D7133" s="135">
        <v>8467</v>
      </c>
      <c r="E7133" s="135" t="s">
        <v>2805</v>
      </c>
      <c r="F7133" s="135">
        <v>2</v>
      </c>
      <c r="G7133" s="140">
        <v>17</v>
      </c>
      <c r="H7133" s="135" t="s">
        <v>5027</v>
      </c>
      <c r="I7133" s="135">
        <v>38</v>
      </c>
      <c r="J7133" s="135" t="s">
        <v>2155</v>
      </c>
      <c r="K7133" s="135" t="s">
        <v>2156</v>
      </c>
      <c r="L7133" s="135" t="s">
        <v>193</v>
      </c>
      <c r="M7133" s="135"/>
      <c r="N7133" s="137"/>
      <c r="O7133" s="121"/>
    </row>
    <row r="7134" spans="1:15" x14ac:dyDescent="0.25">
      <c r="A7134" s="139">
        <v>205</v>
      </c>
      <c r="B7134" s="135" t="s">
        <v>315</v>
      </c>
      <c r="C7134" s="134" t="s">
        <v>2102</v>
      </c>
      <c r="D7134" s="135">
        <v>8468</v>
      </c>
      <c r="E7134" s="135" t="s">
        <v>2435</v>
      </c>
      <c r="F7134" s="135">
        <v>1</v>
      </c>
      <c r="G7134" s="140">
        <v>1</v>
      </c>
      <c r="H7134" s="135" t="s">
        <v>2436</v>
      </c>
      <c r="I7134" s="135">
        <v>858</v>
      </c>
      <c r="J7134" s="135" t="s">
        <v>2115</v>
      </c>
      <c r="K7134" s="135" t="s">
        <v>2116</v>
      </c>
      <c r="L7134" s="135" t="s">
        <v>2117</v>
      </c>
      <c r="M7134" s="135"/>
      <c r="N7134" s="137"/>
      <c r="O7134" s="121"/>
    </row>
    <row r="7135" spans="1:15" x14ac:dyDescent="0.25">
      <c r="A7135" s="139">
        <v>205</v>
      </c>
      <c r="B7135" s="135" t="s">
        <v>315</v>
      </c>
      <c r="C7135" s="134" t="s">
        <v>2102</v>
      </c>
      <c r="D7135" s="135">
        <v>8469</v>
      </c>
      <c r="E7135" s="135" t="s">
        <v>2371</v>
      </c>
      <c r="F7135" s="135">
        <v>1</v>
      </c>
      <c r="G7135" s="140">
        <v>1</v>
      </c>
      <c r="H7135" s="135" t="s">
        <v>2437</v>
      </c>
      <c r="I7135" s="135">
        <v>858</v>
      </c>
      <c r="J7135" s="135" t="s">
        <v>2115</v>
      </c>
      <c r="K7135" s="135" t="s">
        <v>2116</v>
      </c>
      <c r="L7135" s="135" t="s">
        <v>2117</v>
      </c>
      <c r="M7135" s="135"/>
      <c r="N7135" s="137"/>
      <c r="O7135" s="121"/>
    </row>
    <row r="7136" spans="1:15" x14ac:dyDescent="0.25">
      <c r="A7136" s="139">
        <v>205</v>
      </c>
      <c r="B7136" s="135" t="s">
        <v>315</v>
      </c>
      <c r="C7136" s="134" t="s">
        <v>2102</v>
      </c>
      <c r="D7136" s="135">
        <v>8470</v>
      </c>
      <c r="E7136" s="135" t="s">
        <v>2375</v>
      </c>
      <c r="F7136" s="135">
        <v>1</v>
      </c>
      <c r="G7136" s="136">
        <v>1</v>
      </c>
      <c r="H7136" s="135" t="s">
        <v>2376</v>
      </c>
      <c r="I7136" s="135">
        <v>960</v>
      </c>
      <c r="J7136" s="135" t="s">
        <v>2115</v>
      </c>
      <c r="K7136" s="135" t="s">
        <v>2116</v>
      </c>
      <c r="L7136" s="135" t="s">
        <v>2117</v>
      </c>
      <c r="M7136" s="135"/>
      <c r="N7136" s="137"/>
      <c r="O7136" s="121"/>
    </row>
    <row r="7137" spans="1:15" x14ac:dyDescent="0.25">
      <c r="A7137" s="139">
        <v>206</v>
      </c>
      <c r="B7137" s="135" t="s">
        <v>309</v>
      </c>
      <c r="C7137" s="134" t="s">
        <v>2102</v>
      </c>
      <c r="D7137" s="135">
        <v>8471</v>
      </c>
      <c r="E7137" s="135" t="s">
        <v>2103</v>
      </c>
      <c r="F7137" s="135">
        <v>2</v>
      </c>
      <c r="G7137" s="136">
        <v>1</v>
      </c>
      <c r="H7137" s="135" t="s">
        <v>2204</v>
      </c>
      <c r="I7137" s="135">
        <v>1184</v>
      </c>
      <c r="J7137" s="135" t="s">
        <v>2115</v>
      </c>
      <c r="K7137" s="135" t="s">
        <v>2116</v>
      </c>
      <c r="L7137" s="135" t="s">
        <v>2117</v>
      </c>
      <c r="M7137" s="135"/>
      <c r="N7137" s="137" t="s">
        <v>5028</v>
      </c>
      <c r="O7137" s="121"/>
    </row>
    <row r="7138" spans="1:15" x14ac:dyDescent="0.25">
      <c r="A7138" s="139">
        <v>206</v>
      </c>
      <c r="B7138" s="135" t="s">
        <v>309</v>
      </c>
      <c r="C7138" s="134" t="s">
        <v>2102</v>
      </c>
      <c r="D7138" s="135">
        <v>8472</v>
      </c>
      <c r="E7138" s="135" t="s">
        <v>2103</v>
      </c>
      <c r="F7138" s="135">
        <v>2</v>
      </c>
      <c r="G7138" s="136">
        <v>2</v>
      </c>
      <c r="H7138" s="135" t="s">
        <v>2205</v>
      </c>
      <c r="I7138" s="135">
        <v>576</v>
      </c>
      <c r="J7138" s="135" t="s">
        <v>2151</v>
      </c>
      <c r="K7138" s="135" t="s">
        <v>2152</v>
      </c>
      <c r="L7138" s="135" t="s">
        <v>193</v>
      </c>
      <c r="M7138" s="135"/>
      <c r="N7138" s="137"/>
      <c r="O7138" s="121"/>
    </row>
    <row r="7139" spans="1:15" x14ac:dyDescent="0.25">
      <c r="A7139" s="139">
        <v>206</v>
      </c>
      <c r="B7139" s="135" t="s">
        <v>309</v>
      </c>
      <c r="C7139" s="134" t="s">
        <v>2102</v>
      </c>
      <c r="D7139" s="135">
        <v>8473</v>
      </c>
      <c r="E7139" s="135" t="s">
        <v>2103</v>
      </c>
      <c r="F7139" s="135">
        <v>2</v>
      </c>
      <c r="G7139" s="136">
        <v>3</v>
      </c>
      <c r="H7139" s="135" t="s">
        <v>2438</v>
      </c>
      <c r="I7139" s="135">
        <v>1184</v>
      </c>
      <c r="J7139" s="135" t="s">
        <v>2115</v>
      </c>
      <c r="K7139" s="135" t="s">
        <v>2116</v>
      </c>
      <c r="L7139" s="135" t="s">
        <v>2117</v>
      </c>
      <c r="M7139" s="135"/>
      <c r="N7139" s="137" t="s">
        <v>5029</v>
      </c>
      <c r="O7139" s="121"/>
    </row>
    <row r="7140" spans="1:15" x14ac:dyDescent="0.25">
      <c r="A7140" s="139">
        <v>206</v>
      </c>
      <c r="B7140" s="135" t="s">
        <v>309</v>
      </c>
      <c r="C7140" s="134" t="s">
        <v>2102</v>
      </c>
      <c r="D7140" s="135">
        <v>8474</v>
      </c>
      <c r="E7140" s="135" t="s">
        <v>2103</v>
      </c>
      <c r="F7140" s="135">
        <v>2</v>
      </c>
      <c r="G7140" s="136">
        <v>4</v>
      </c>
      <c r="H7140" s="135" t="s">
        <v>2439</v>
      </c>
      <c r="I7140" s="135">
        <v>480</v>
      </c>
      <c r="J7140" s="135" t="s">
        <v>2112</v>
      </c>
      <c r="K7140" s="135" t="s">
        <v>2113</v>
      </c>
      <c r="L7140" s="135" t="s">
        <v>194</v>
      </c>
      <c r="M7140" s="135"/>
      <c r="N7140" s="137" t="s">
        <v>5030</v>
      </c>
      <c r="O7140" s="121"/>
    </row>
    <row r="7141" spans="1:15" x14ac:dyDescent="0.25">
      <c r="A7141" s="139">
        <v>206</v>
      </c>
      <c r="B7141" s="135" t="s">
        <v>309</v>
      </c>
      <c r="C7141" s="134" t="s">
        <v>2102</v>
      </c>
      <c r="D7141" s="135">
        <v>8475</v>
      </c>
      <c r="E7141" s="135" t="s">
        <v>2103</v>
      </c>
      <c r="F7141" s="135">
        <v>2</v>
      </c>
      <c r="G7141" s="136">
        <v>5</v>
      </c>
      <c r="H7141" s="135" t="s">
        <v>2206</v>
      </c>
      <c r="I7141" s="135">
        <v>555</v>
      </c>
      <c r="J7141" s="135" t="s">
        <v>2108</v>
      </c>
      <c r="K7141" s="135" t="s">
        <v>2109</v>
      </c>
      <c r="L7141" s="135" t="s">
        <v>193</v>
      </c>
      <c r="M7141" s="135"/>
      <c r="N7141" s="137"/>
      <c r="O7141" s="121"/>
    </row>
    <row r="7142" spans="1:15" x14ac:dyDescent="0.25">
      <c r="A7142" s="139">
        <v>206</v>
      </c>
      <c r="B7142" s="135" t="s">
        <v>309</v>
      </c>
      <c r="C7142" s="134" t="s">
        <v>2102</v>
      </c>
      <c r="D7142" s="135">
        <v>8476</v>
      </c>
      <c r="E7142" s="135" t="s">
        <v>2103</v>
      </c>
      <c r="F7142" s="135">
        <v>2</v>
      </c>
      <c r="G7142" s="136">
        <v>6</v>
      </c>
      <c r="H7142" s="135" t="s">
        <v>2207</v>
      </c>
      <c r="I7142" s="135">
        <v>64</v>
      </c>
      <c r="J7142" s="135" t="s">
        <v>2155</v>
      </c>
      <c r="K7142" s="135" t="s">
        <v>2156</v>
      </c>
      <c r="L7142" s="135" t="s">
        <v>193</v>
      </c>
      <c r="M7142" s="135"/>
      <c r="N7142" s="137"/>
      <c r="O7142" s="121"/>
    </row>
    <row r="7143" spans="1:15" x14ac:dyDescent="0.25">
      <c r="A7143" s="139">
        <v>206</v>
      </c>
      <c r="B7143" s="135" t="s">
        <v>309</v>
      </c>
      <c r="C7143" s="134" t="s">
        <v>2102</v>
      </c>
      <c r="D7143" s="135">
        <v>8477</v>
      </c>
      <c r="E7143" s="135" t="s">
        <v>2103</v>
      </c>
      <c r="F7143" s="135">
        <v>2</v>
      </c>
      <c r="G7143" s="136">
        <v>7</v>
      </c>
      <c r="H7143" s="135" t="s">
        <v>2208</v>
      </c>
      <c r="I7143" s="135">
        <v>1304</v>
      </c>
      <c r="J7143" s="135" t="s">
        <v>2105</v>
      </c>
      <c r="K7143" s="135" t="s">
        <v>2106</v>
      </c>
      <c r="L7143" s="135" t="s">
        <v>193</v>
      </c>
      <c r="M7143" s="135"/>
      <c r="N7143" s="137"/>
      <c r="O7143" s="121"/>
    </row>
    <row r="7144" spans="1:15" x14ac:dyDescent="0.25">
      <c r="A7144" s="139">
        <v>206</v>
      </c>
      <c r="B7144" s="135" t="s">
        <v>309</v>
      </c>
      <c r="C7144" s="134" t="s">
        <v>2102</v>
      </c>
      <c r="D7144" s="135">
        <v>8478</v>
      </c>
      <c r="E7144" s="135" t="s">
        <v>2103</v>
      </c>
      <c r="F7144" s="135">
        <v>2</v>
      </c>
      <c r="G7144" s="136">
        <v>8</v>
      </c>
      <c r="H7144" s="135" t="s">
        <v>2209</v>
      </c>
      <c r="I7144" s="135">
        <v>1125</v>
      </c>
      <c r="J7144" s="135" t="s">
        <v>2151</v>
      </c>
      <c r="K7144" s="135" t="s">
        <v>2152</v>
      </c>
      <c r="L7144" s="135" t="s">
        <v>193</v>
      </c>
      <c r="M7144" s="135"/>
      <c r="N7144" s="137"/>
      <c r="O7144" s="121"/>
    </row>
    <row r="7145" spans="1:15" x14ac:dyDescent="0.25">
      <c r="A7145" s="139">
        <v>206</v>
      </c>
      <c r="B7145" s="135" t="s">
        <v>309</v>
      </c>
      <c r="C7145" s="134" t="s">
        <v>2102</v>
      </c>
      <c r="D7145" s="135">
        <v>8479</v>
      </c>
      <c r="E7145" s="135" t="s">
        <v>2103</v>
      </c>
      <c r="F7145" s="135">
        <v>2</v>
      </c>
      <c r="G7145" s="136">
        <v>9</v>
      </c>
      <c r="H7145" s="135" t="s">
        <v>2210</v>
      </c>
      <c r="I7145" s="135">
        <v>168</v>
      </c>
      <c r="J7145" s="135" t="s">
        <v>2112</v>
      </c>
      <c r="K7145" s="135" t="s">
        <v>2113</v>
      </c>
      <c r="L7145" s="135" t="s">
        <v>194</v>
      </c>
      <c r="M7145" s="135"/>
      <c r="N7145" s="137"/>
      <c r="O7145" s="121"/>
    </row>
    <row r="7146" spans="1:15" x14ac:dyDescent="0.25">
      <c r="A7146" s="139">
        <v>206</v>
      </c>
      <c r="B7146" s="135" t="s">
        <v>309</v>
      </c>
      <c r="C7146" s="134" t="s">
        <v>2102</v>
      </c>
      <c r="D7146" s="135">
        <v>8480</v>
      </c>
      <c r="E7146" s="135" t="s">
        <v>2103</v>
      </c>
      <c r="F7146" s="135">
        <v>2</v>
      </c>
      <c r="G7146" s="136">
        <v>10</v>
      </c>
      <c r="H7146" s="135" t="s">
        <v>2211</v>
      </c>
      <c r="I7146" s="135">
        <v>175</v>
      </c>
      <c r="J7146" s="135" t="s">
        <v>2155</v>
      </c>
      <c r="K7146" s="135" t="s">
        <v>2156</v>
      </c>
      <c r="L7146" s="135" t="s">
        <v>193</v>
      </c>
      <c r="M7146" s="135"/>
      <c r="N7146" s="137"/>
      <c r="O7146" s="121"/>
    </row>
    <row r="7147" spans="1:15" x14ac:dyDescent="0.25">
      <c r="A7147" s="139">
        <v>206</v>
      </c>
      <c r="B7147" s="135" t="s">
        <v>309</v>
      </c>
      <c r="C7147" s="134" t="s">
        <v>2102</v>
      </c>
      <c r="D7147" s="135">
        <v>8481</v>
      </c>
      <c r="E7147" s="135" t="s">
        <v>2103</v>
      </c>
      <c r="F7147" s="135">
        <v>2</v>
      </c>
      <c r="G7147" s="136">
        <v>11</v>
      </c>
      <c r="H7147" s="135" t="s">
        <v>2212</v>
      </c>
      <c r="I7147" s="135">
        <v>800</v>
      </c>
      <c r="J7147" s="135" t="s">
        <v>2138</v>
      </c>
      <c r="K7147" s="135" t="s">
        <v>2139</v>
      </c>
      <c r="L7147" s="135" t="s">
        <v>194</v>
      </c>
      <c r="M7147" s="135"/>
      <c r="N7147" s="137" t="s">
        <v>5031</v>
      </c>
      <c r="O7147" s="121"/>
    </row>
    <row r="7148" spans="1:15" x14ac:dyDescent="0.25">
      <c r="A7148" s="139">
        <v>206</v>
      </c>
      <c r="B7148" s="135" t="s">
        <v>309</v>
      </c>
      <c r="C7148" s="134" t="s">
        <v>2102</v>
      </c>
      <c r="D7148" s="135">
        <v>8482</v>
      </c>
      <c r="E7148" s="135" t="s">
        <v>2103</v>
      </c>
      <c r="F7148" s="135">
        <v>2</v>
      </c>
      <c r="G7148" s="136">
        <v>12</v>
      </c>
      <c r="H7148" s="135" t="s">
        <v>2213</v>
      </c>
      <c r="I7148" s="135">
        <v>2457</v>
      </c>
      <c r="J7148" s="135" t="s">
        <v>2124</v>
      </c>
      <c r="K7148" s="135" t="s">
        <v>2125</v>
      </c>
      <c r="L7148" s="135" t="s">
        <v>192</v>
      </c>
      <c r="M7148" s="135"/>
      <c r="N7148" s="137" t="s">
        <v>5032</v>
      </c>
      <c r="O7148" s="121"/>
    </row>
    <row r="7149" spans="1:15" x14ac:dyDescent="0.25">
      <c r="A7149" s="139">
        <v>206</v>
      </c>
      <c r="B7149" s="135" t="s">
        <v>309</v>
      </c>
      <c r="C7149" s="134" t="s">
        <v>2102</v>
      </c>
      <c r="D7149" s="135">
        <v>8483</v>
      </c>
      <c r="E7149" s="135" t="s">
        <v>2103</v>
      </c>
      <c r="F7149" s="135">
        <v>2</v>
      </c>
      <c r="G7149" s="136">
        <v>13</v>
      </c>
      <c r="H7149" s="135" t="s">
        <v>2214</v>
      </c>
      <c r="I7149" s="135">
        <v>238</v>
      </c>
      <c r="J7149" s="135" t="s">
        <v>2151</v>
      </c>
      <c r="K7149" s="135" t="s">
        <v>2152</v>
      </c>
      <c r="L7149" s="135" t="s">
        <v>193</v>
      </c>
      <c r="M7149" s="135"/>
      <c r="N7149" s="137"/>
      <c r="O7149" s="121"/>
    </row>
    <row r="7150" spans="1:15" x14ac:dyDescent="0.25">
      <c r="A7150" s="139">
        <v>206</v>
      </c>
      <c r="B7150" s="135" t="s">
        <v>309</v>
      </c>
      <c r="C7150" s="134" t="s">
        <v>2102</v>
      </c>
      <c r="D7150" s="135">
        <v>8484</v>
      </c>
      <c r="E7150" s="135" t="s">
        <v>2103</v>
      </c>
      <c r="F7150" s="135">
        <v>2</v>
      </c>
      <c r="G7150" s="136">
        <v>14</v>
      </c>
      <c r="H7150" s="135" t="s">
        <v>2215</v>
      </c>
      <c r="I7150" s="135">
        <v>280</v>
      </c>
      <c r="J7150" s="135" t="s">
        <v>2151</v>
      </c>
      <c r="K7150" s="135" t="s">
        <v>2152</v>
      </c>
      <c r="L7150" s="135" t="s">
        <v>193</v>
      </c>
      <c r="M7150" s="135"/>
      <c r="N7150" s="137"/>
      <c r="O7150" s="121"/>
    </row>
    <row r="7151" spans="1:15" x14ac:dyDescent="0.25">
      <c r="A7151" s="139">
        <v>206</v>
      </c>
      <c r="B7151" s="135" t="s">
        <v>309</v>
      </c>
      <c r="C7151" s="134" t="s">
        <v>2102</v>
      </c>
      <c r="D7151" s="135">
        <v>8485</v>
      </c>
      <c r="E7151" s="135" t="s">
        <v>2103</v>
      </c>
      <c r="F7151" s="135">
        <v>2</v>
      </c>
      <c r="G7151" s="140">
        <v>15</v>
      </c>
      <c r="H7151" s="135" t="s">
        <v>2216</v>
      </c>
      <c r="I7151" s="135">
        <v>980</v>
      </c>
      <c r="J7151" s="135" t="s">
        <v>2155</v>
      </c>
      <c r="K7151" s="135" t="s">
        <v>2156</v>
      </c>
      <c r="L7151" s="135" t="s">
        <v>193</v>
      </c>
      <c r="M7151" s="135"/>
      <c r="N7151" s="137"/>
      <c r="O7151" s="121"/>
    </row>
    <row r="7152" spans="1:15" x14ac:dyDescent="0.25">
      <c r="A7152" s="139">
        <v>206</v>
      </c>
      <c r="B7152" s="135" t="s">
        <v>309</v>
      </c>
      <c r="C7152" s="134" t="s">
        <v>2102</v>
      </c>
      <c r="D7152" s="135">
        <v>8486</v>
      </c>
      <c r="E7152" s="135" t="s">
        <v>2103</v>
      </c>
      <c r="F7152" s="135">
        <v>1</v>
      </c>
      <c r="G7152" s="140">
        <v>1</v>
      </c>
      <c r="H7152" s="135" t="s">
        <v>2104</v>
      </c>
      <c r="I7152" s="135">
        <v>1632</v>
      </c>
      <c r="J7152" s="135" t="s">
        <v>2115</v>
      </c>
      <c r="K7152" s="135" t="s">
        <v>2116</v>
      </c>
      <c r="L7152" s="135" t="s">
        <v>2117</v>
      </c>
      <c r="M7152" s="135"/>
      <c r="N7152" s="137" t="s">
        <v>5033</v>
      </c>
      <c r="O7152" s="121"/>
    </row>
    <row r="7153" spans="1:15" x14ac:dyDescent="0.25">
      <c r="A7153" s="139">
        <v>206</v>
      </c>
      <c r="B7153" s="135" t="s">
        <v>309</v>
      </c>
      <c r="C7153" s="134" t="s">
        <v>2102</v>
      </c>
      <c r="D7153" s="135">
        <v>8487</v>
      </c>
      <c r="E7153" s="135" t="s">
        <v>2103</v>
      </c>
      <c r="F7153" s="135">
        <v>1</v>
      </c>
      <c r="G7153" s="140">
        <v>2</v>
      </c>
      <c r="H7153" s="135" t="s">
        <v>2107</v>
      </c>
      <c r="I7153" s="135">
        <v>156</v>
      </c>
      <c r="J7153" s="135" t="s">
        <v>2151</v>
      </c>
      <c r="K7153" s="135" t="s">
        <v>2152</v>
      </c>
      <c r="L7153" s="135" t="s">
        <v>193</v>
      </c>
      <c r="M7153" s="135"/>
      <c r="N7153" s="137"/>
      <c r="O7153" s="121"/>
    </row>
    <row r="7154" spans="1:15" x14ac:dyDescent="0.25">
      <c r="A7154" s="139">
        <v>206</v>
      </c>
      <c r="B7154" s="135" t="s">
        <v>309</v>
      </c>
      <c r="C7154" s="134" t="s">
        <v>2102</v>
      </c>
      <c r="D7154" s="135">
        <v>8488</v>
      </c>
      <c r="E7154" s="135" t="s">
        <v>2103</v>
      </c>
      <c r="F7154" s="135">
        <v>1</v>
      </c>
      <c r="G7154" s="140">
        <v>3</v>
      </c>
      <c r="H7154" s="135" t="s">
        <v>2110</v>
      </c>
      <c r="I7154" s="135">
        <v>1824</v>
      </c>
      <c r="J7154" s="135" t="s">
        <v>2115</v>
      </c>
      <c r="K7154" s="135" t="s">
        <v>2116</v>
      </c>
      <c r="L7154" s="135" t="s">
        <v>2117</v>
      </c>
      <c r="M7154" s="135"/>
      <c r="N7154" s="137" t="s">
        <v>5034</v>
      </c>
      <c r="O7154" s="121"/>
    </row>
    <row r="7155" spans="1:15" x14ac:dyDescent="0.25">
      <c r="A7155" s="139">
        <v>206</v>
      </c>
      <c r="B7155" s="135" t="s">
        <v>309</v>
      </c>
      <c r="C7155" s="134" t="s">
        <v>2102</v>
      </c>
      <c r="D7155" s="135">
        <v>8489</v>
      </c>
      <c r="E7155" s="135" t="s">
        <v>2103</v>
      </c>
      <c r="F7155" s="135">
        <v>1</v>
      </c>
      <c r="G7155" s="136">
        <v>4</v>
      </c>
      <c r="H7155" s="135" t="s">
        <v>2111</v>
      </c>
      <c r="I7155" s="135">
        <v>1140</v>
      </c>
      <c r="J7155" s="135" t="s">
        <v>2105</v>
      </c>
      <c r="K7155" s="135" t="s">
        <v>2106</v>
      </c>
      <c r="L7155" s="135" t="s">
        <v>193</v>
      </c>
      <c r="M7155" s="135"/>
      <c r="N7155" s="137"/>
      <c r="O7155" s="121"/>
    </row>
    <row r="7156" spans="1:15" x14ac:dyDescent="0.25">
      <c r="A7156" s="139">
        <v>206</v>
      </c>
      <c r="B7156" s="135" t="s">
        <v>309</v>
      </c>
      <c r="C7156" s="134" t="s">
        <v>2102</v>
      </c>
      <c r="D7156" s="135">
        <v>8490</v>
      </c>
      <c r="E7156" s="135" t="s">
        <v>2103</v>
      </c>
      <c r="F7156" s="135">
        <v>1</v>
      </c>
      <c r="G7156" s="136">
        <v>5</v>
      </c>
      <c r="H7156" s="135" t="s">
        <v>2114</v>
      </c>
      <c r="I7156" s="135">
        <v>703</v>
      </c>
      <c r="J7156" s="135" t="s">
        <v>2108</v>
      </c>
      <c r="K7156" s="135" t="s">
        <v>2109</v>
      </c>
      <c r="L7156" s="135" t="s">
        <v>193</v>
      </c>
      <c r="M7156" s="135"/>
      <c r="N7156" s="137"/>
      <c r="O7156" s="121"/>
    </row>
    <row r="7157" spans="1:15" x14ac:dyDescent="0.25">
      <c r="A7157" s="139">
        <v>206</v>
      </c>
      <c r="B7157" s="135" t="s">
        <v>309</v>
      </c>
      <c r="C7157" s="134" t="s">
        <v>2102</v>
      </c>
      <c r="D7157" s="135">
        <v>8491</v>
      </c>
      <c r="E7157" s="135" t="s">
        <v>2103</v>
      </c>
      <c r="F7157" s="135">
        <v>1</v>
      </c>
      <c r="G7157" s="140">
        <v>6</v>
      </c>
      <c r="H7157" s="135" t="s">
        <v>2118</v>
      </c>
      <c r="I7157" s="135">
        <v>64</v>
      </c>
      <c r="J7157" s="135" t="s">
        <v>2155</v>
      </c>
      <c r="K7157" s="135" t="s">
        <v>2156</v>
      </c>
      <c r="L7157" s="135" t="s">
        <v>193</v>
      </c>
      <c r="M7157" s="135"/>
      <c r="N7157" s="137"/>
      <c r="O7157" s="121"/>
    </row>
    <row r="7158" spans="1:15" x14ac:dyDescent="0.25">
      <c r="A7158" s="139">
        <v>206</v>
      </c>
      <c r="B7158" s="135" t="s">
        <v>309</v>
      </c>
      <c r="C7158" s="134" t="s">
        <v>2102</v>
      </c>
      <c r="D7158" s="135">
        <v>8492</v>
      </c>
      <c r="E7158" s="135" t="s">
        <v>2103</v>
      </c>
      <c r="F7158" s="135">
        <v>1</v>
      </c>
      <c r="G7158" s="140">
        <v>7</v>
      </c>
      <c r="H7158" s="135" t="s">
        <v>2119</v>
      </c>
      <c r="I7158" s="135">
        <v>72</v>
      </c>
      <c r="J7158" s="135" t="s">
        <v>2108</v>
      </c>
      <c r="K7158" s="135" t="s">
        <v>2109</v>
      </c>
      <c r="L7158" s="135" t="s">
        <v>193</v>
      </c>
      <c r="M7158" s="135"/>
      <c r="N7158" s="137"/>
      <c r="O7158" s="121"/>
    </row>
    <row r="7159" spans="1:15" x14ac:dyDescent="0.25">
      <c r="A7159" s="139">
        <v>206</v>
      </c>
      <c r="B7159" s="135" t="s">
        <v>309</v>
      </c>
      <c r="C7159" s="134" t="s">
        <v>2102</v>
      </c>
      <c r="D7159" s="135">
        <v>8493</v>
      </c>
      <c r="E7159" s="135" t="s">
        <v>2103</v>
      </c>
      <c r="F7159" s="135">
        <v>1</v>
      </c>
      <c r="G7159" s="140">
        <v>8</v>
      </c>
      <c r="H7159" s="135" t="s">
        <v>2120</v>
      </c>
      <c r="I7159" s="135">
        <v>144</v>
      </c>
      <c r="J7159" s="135" t="s">
        <v>2536</v>
      </c>
      <c r="K7159" s="135" t="s">
        <v>2544</v>
      </c>
      <c r="L7159" s="135" t="s">
        <v>193</v>
      </c>
      <c r="M7159" s="135"/>
      <c r="N7159" s="137"/>
      <c r="O7159" s="121"/>
    </row>
    <row r="7160" spans="1:15" x14ac:dyDescent="0.25">
      <c r="A7160" s="139">
        <v>206</v>
      </c>
      <c r="B7160" s="135" t="s">
        <v>309</v>
      </c>
      <c r="C7160" s="134" t="s">
        <v>2102</v>
      </c>
      <c r="D7160" s="135">
        <v>8494</v>
      </c>
      <c r="E7160" s="135" t="s">
        <v>2103</v>
      </c>
      <c r="F7160" s="135">
        <v>1</v>
      </c>
      <c r="G7160" s="140">
        <v>9</v>
      </c>
      <c r="H7160" s="135" t="s">
        <v>2121</v>
      </c>
      <c r="I7160" s="135">
        <v>72</v>
      </c>
      <c r="J7160" s="135" t="s">
        <v>2108</v>
      </c>
      <c r="K7160" s="135" t="s">
        <v>2109</v>
      </c>
      <c r="L7160" s="135" t="s">
        <v>193</v>
      </c>
      <c r="M7160" s="135"/>
      <c r="N7160" s="137"/>
      <c r="O7160" s="121"/>
    </row>
    <row r="7161" spans="1:15" x14ac:dyDescent="0.25">
      <c r="A7161" s="139">
        <v>206</v>
      </c>
      <c r="B7161" s="135" t="s">
        <v>309</v>
      </c>
      <c r="C7161" s="134" t="s">
        <v>2102</v>
      </c>
      <c r="D7161" s="135">
        <v>8495</v>
      </c>
      <c r="E7161" s="135" t="s">
        <v>2103</v>
      </c>
      <c r="F7161" s="135">
        <v>1</v>
      </c>
      <c r="G7161" s="136">
        <v>10</v>
      </c>
      <c r="H7161" s="135" t="s">
        <v>2122</v>
      </c>
      <c r="I7161" s="135">
        <v>153</v>
      </c>
      <c r="J7161" s="135" t="s">
        <v>2536</v>
      </c>
      <c r="K7161" s="135" t="s">
        <v>2544</v>
      </c>
      <c r="L7161" s="135" t="s">
        <v>193</v>
      </c>
      <c r="M7161" s="135"/>
      <c r="N7161" s="137"/>
      <c r="O7161" s="121"/>
    </row>
    <row r="7162" spans="1:15" x14ac:dyDescent="0.25">
      <c r="A7162" s="139">
        <v>206</v>
      </c>
      <c r="B7162" s="135" t="s">
        <v>309</v>
      </c>
      <c r="C7162" s="134" t="s">
        <v>2102</v>
      </c>
      <c r="D7162" s="135">
        <v>8496</v>
      </c>
      <c r="E7162" s="135" t="s">
        <v>2103</v>
      </c>
      <c r="F7162" s="135">
        <v>1</v>
      </c>
      <c r="G7162" s="140">
        <v>11</v>
      </c>
      <c r="H7162" s="135" t="s">
        <v>2123</v>
      </c>
      <c r="I7162" s="135">
        <v>900</v>
      </c>
      <c r="J7162" s="135" t="s">
        <v>2115</v>
      </c>
      <c r="K7162" s="135" t="s">
        <v>2116</v>
      </c>
      <c r="L7162" s="135" t="s">
        <v>2117</v>
      </c>
      <c r="M7162" s="135"/>
      <c r="N7162" s="137" t="s">
        <v>5035</v>
      </c>
      <c r="O7162" s="121"/>
    </row>
    <row r="7163" spans="1:15" x14ac:dyDescent="0.25">
      <c r="A7163" s="139">
        <v>206</v>
      </c>
      <c r="B7163" s="135" t="s">
        <v>309</v>
      </c>
      <c r="C7163" s="134" t="s">
        <v>2102</v>
      </c>
      <c r="D7163" s="135">
        <v>8497</v>
      </c>
      <c r="E7163" s="135" t="s">
        <v>2103</v>
      </c>
      <c r="F7163" s="135">
        <v>1</v>
      </c>
      <c r="G7163" s="136">
        <v>13</v>
      </c>
      <c r="H7163" s="135" t="s">
        <v>2127</v>
      </c>
      <c r="I7163" s="135">
        <v>864</v>
      </c>
      <c r="J7163" s="135" t="s">
        <v>2115</v>
      </c>
      <c r="K7163" s="135" t="s">
        <v>2116</v>
      </c>
      <c r="L7163" s="135" t="s">
        <v>2117</v>
      </c>
      <c r="M7163" s="135"/>
      <c r="N7163" s="137" t="s">
        <v>5036</v>
      </c>
      <c r="O7163" s="121"/>
    </row>
    <row r="7164" spans="1:15" x14ac:dyDescent="0.25">
      <c r="A7164" s="139">
        <v>206</v>
      </c>
      <c r="B7164" s="135" t="s">
        <v>309</v>
      </c>
      <c r="C7164" s="134" t="s">
        <v>2102</v>
      </c>
      <c r="D7164" s="135">
        <v>8498</v>
      </c>
      <c r="E7164" s="135" t="s">
        <v>2103</v>
      </c>
      <c r="F7164" s="135">
        <v>1</v>
      </c>
      <c r="G7164" s="136">
        <v>14</v>
      </c>
      <c r="H7164" s="135" t="s">
        <v>2128</v>
      </c>
      <c r="I7164" s="135">
        <v>864</v>
      </c>
      <c r="J7164" s="135" t="s">
        <v>2115</v>
      </c>
      <c r="K7164" s="135" t="s">
        <v>2116</v>
      </c>
      <c r="L7164" s="135" t="s">
        <v>2117</v>
      </c>
      <c r="M7164" s="135"/>
      <c r="N7164" s="137" t="s">
        <v>5037</v>
      </c>
      <c r="O7164" s="121"/>
    </row>
    <row r="7165" spans="1:15" x14ac:dyDescent="0.25">
      <c r="A7165" s="139">
        <v>206</v>
      </c>
      <c r="B7165" s="135" t="s">
        <v>309</v>
      </c>
      <c r="C7165" s="134" t="s">
        <v>2102</v>
      </c>
      <c r="D7165" s="135">
        <v>8499</v>
      </c>
      <c r="E7165" s="135" t="s">
        <v>2103</v>
      </c>
      <c r="F7165" s="135">
        <v>1</v>
      </c>
      <c r="G7165" s="136">
        <v>15</v>
      </c>
      <c r="H7165" s="135" t="s">
        <v>2130</v>
      </c>
      <c r="I7165" s="135">
        <v>1320</v>
      </c>
      <c r="J7165" s="135" t="s">
        <v>2105</v>
      </c>
      <c r="K7165" s="135" t="s">
        <v>2106</v>
      </c>
      <c r="L7165" s="135" t="s">
        <v>193</v>
      </c>
      <c r="M7165" s="135"/>
      <c r="N7165" s="137"/>
      <c r="O7165" s="121"/>
    </row>
    <row r="7166" spans="1:15" x14ac:dyDescent="0.25">
      <c r="A7166" s="139">
        <v>206</v>
      </c>
      <c r="B7166" s="135" t="s">
        <v>309</v>
      </c>
      <c r="C7166" s="134" t="s">
        <v>2102</v>
      </c>
      <c r="D7166" s="135">
        <v>8500</v>
      </c>
      <c r="E7166" s="135" t="s">
        <v>2103</v>
      </c>
      <c r="F7166" s="135">
        <v>1</v>
      </c>
      <c r="G7166" s="136">
        <v>17</v>
      </c>
      <c r="H7166" s="135" t="s">
        <v>2132</v>
      </c>
      <c r="I7166" s="135">
        <v>225</v>
      </c>
      <c r="J7166" s="135" t="s">
        <v>2108</v>
      </c>
      <c r="K7166" s="135" t="s">
        <v>2109</v>
      </c>
      <c r="L7166" s="135" t="s">
        <v>193</v>
      </c>
      <c r="M7166" s="135"/>
      <c r="N7166" s="137"/>
      <c r="O7166" s="121"/>
    </row>
    <row r="7167" spans="1:15" x14ac:dyDescent="0.25">
      <c r="A7167" s="139">
        <v>206</v>
      </c>
      <c r="B7167" s="135" t="s">
        <v>309</v>
      </c>
      <c r="C7167" s="134" t="s">
        <v>2102</v>
      </c>
      <c r="D7167" s="135">
        <v>8501</v>
      </c>
      <c r="E7167" s="135" t="s">
        <v>2103</v>
      </c>
      <c r="F7167" s="135">
        <v>1</v>
      </c>
      <c r="G7167" s="136">
        <v>18</v>
      </c>
      <c r="H7167" s="135" t="s">
        <v>2133</v>
      </c>
      <c r="I7167" s="135">
        <v>672</v>
      </c>
      <c r="J7167" s="135" t="s">
        <v>2151</v>
      </c>
      <c r="K7167" s="135" t="s">
        <v>2152</v>
      </c>
      <c r="L7167" s="135" t="s">
        <v>193</v>
      </c>
      <c r="M7167" s="135"/>
      <c r="N7167" s="137"/>
      <c r="O7167" s="121"/>
    </row>
    <row r="7168" spans="1:15" x14ac:dyDescent="0.25">
      <c r="A7168" s="139">
        <v>206</v>
      </c>
      <c r="B7168" s="135" t="s">
        <v>309</v>
      </c>
      <c r="C7168" s="134" t="s">
        <v>2102</v>
      </c>
      <c r="D7168" s="135">
        <v>8502</v>
      </c>
      <c r="E7168" s="135" t="s">
        <v>2103</v>
      </c>
      <c r="F7168" s="135">
        <v>1</v>
      </c>
      <c r="G7168" s="136">
        <v>19</v>
      </c>
      <c r="H7168" s="135" t="s">
        <v>2134</v>
      </c>
      <c r="I7168" s="135">
        <v>1288</v>
      </c>
      <c r="J7168" s="135" t="s">
        <v>2155</v>
      </c>
      <c r="K7168" s="135" t="s">
        <v>2156</v>
      </c>
      <c r="L7168" s="135" t="s">
        <v>193</v>
      </c>
      <c r="M7168" s="135"/>
      <c r="N7168" s="137"/>
      <c r="O7168" s="121"/>
    </row>
    <row r="7169" spans="1:15" x14ac:dyDescent="0.25">
      <c r="A7169" s="139">
        <v>206</v>
      </c>
      <c r="B7169" s="135" t="s">
        <v>309</v>
      </c>
      <c r="C7169" s="134" t="s">
        <v>2102</v>
      </c>
      <c r="D7169" s="135">
        <v>8503</v>
      </c>
      <c r="E7169" s="135" t="s">
        <v>2103</v>
      </c>
      <c r="F7169" s="135">
        <v>1</v>
      </c>
      <c r="G7169" s="136">
        <v>20</v>
      </c>
      <c r="H7169" s="135" t="s">
        <v>2135</v>
      </c>
      <c r="I7169" s="135">
        <v>80</v>
      </c>
      <c r="J7169" s="135" t="s">
        <v>2151</v>
      </c>
      <c r="K7169" s="135" t="s">
        <v>2152</v>
      </c>
      <c r="L7169" s="135" t="s">
        <v>193</v>
      </c>
      <c r="M7169" s="135"/>
      <c r="N7169" s="137"/>
      <c r="O7169" s="121"/>
    </row>
    <row r="7170" spans="1:15" x14ac:dyDescent="0.25">
      <c r="A7170" s="139">
        <v>206</v>
      </c>
      <c r="B7170" s="135" t="s">
        <v>309</v>
      </c>
      <c r="C7170" s="134" t="s">
        <v>2102</v>
      </c>
      <c r="D7170" s="135">
        <v>8504</v>
      </c>
      <c r="E7170" s="135" t="s">
        <v>2103</v>
      </c>
      <c r="F7170" s="135">
        <v>1</v>
      </c>
      <c r="G7170" s="136">
        <v>21</v>
      </c>
      <c r="H7170" s="135" t="s">
        <v>2136</v>
      </c>
      <c r="I7170" s="135">
        <v>252</v>
      </c>
      <c r="J7170" s="135" t="s">
        <v>2105</v>
      </c>
      <c r="K7170" s="135" t="s">
        <v>2106</v>
      </c>
      <c r="L7170" s="135" t="s">
        <v>193</v>
      </c>
      <c r="M7170" s="135"/>
      <c r="N7170" s="137"/>
      <c r="O7170" s="121"/>
    </row>
    <row r="7171" spans="1:15" x14ac:dyDescent="0.25">
      <c r="A7171" s="139">
        <v>206</v>
      </c>
      <c r="B7171" s="135" t="s">
        <v>309</v>
      </c>
      <c r="C7171" s="134" t="s">
        <v>2102</v>
      </c>
      <c r="D7171" s="135">
        <v>8505</v>
      </c>
      <c r="E7171" s="135" t="s">
        <v>2103</v>
      </c>
      <c r="F7171" s="135">
        <v>1</v>
      </c>
      <c r="G7171" s="136">
        <v>22</v>
      </c>
      <c r="H7171" s="135" t="s">
        <v>2137</v>
      </c>
      <c r="I7171" s="135">
        <v>220</v>
      </c>
      <c r="J7171" s="135" t="s">
        <v>2151</v>
      </c>
      <c r="K7171" s="135" t="s">
        <v>2152</v>
      </c>
      <c r="L7171" s="135" t="s">
        <v>193</v>
      </c>
      <c r="M7171" s="135"/>
      <c r="N7171" s="137"/>
      <c r="O7171" s="121"/>
    </row>
    <row r="7172" spans="1:15" x14ac:dyDescent="0.25">
      <c r="A7172" s="139">
        <v>206</v>
      </c>
      <c r="B7172" s="135" t="s">
        <v>309</v>
      </c>
      <c r="C7172" s="134" t="s">
        <v>2102</v>
      </c>
      <c r="D7172" s="135">
        <v>8506</v>
      </c>
      <c r="E7172" s="135" t="s">
        <v>2103</v>
      </c>
      <c r="F7172" s="135">
        <v>1</v>
      </c>
      <c r="G7172" s="136">
        <v>23</v>
      </c>
      <c r="H7172" s="135" t="s">
        <v>2140</v>
      </c>
      <c r="I7172" s="135">
        <v>1425</v>
      </c>
      <c r="J7172" s="135" t="s">
        <v>2167</v>
      </c>
      <c r="K7172" s="135" t="s">
        <v>2168</v>
      </c>
      <c r="L7172" s="135" t="s">
        <v>189</v>
      </c>
      <c r="M7172" s="135"/>
      <c r="N7172" s="137"/>
      <c r="O7172" s="121"/>
    </row>
    <row r="7173" spans="1:15" x14ac:dyDescent="0.25">
      <c r="A7173" s="139">
        <v>206</v>
      </c>
      <c r="B7173" s="135" t="s">
        <v>309</v>
      </c>
      <c r="C7173" s="134" t="s">
        <v>2102</v>
      </c>
      <c r="D7173" s="135">
        <v>8507</v>
      </c>
      <c r="E7173" s="135" t="s">
        <v>2103</v>
      </c>
      <c r="F7173" s="135">
        <v>1</v>
      </c>
      <c r="G7173" s="136">
        <v>24</v>
      </c>
      <c r="H7173" s="135" t="s">
        <v>2141</v>
      </c>
      <c r="I7173" s="135">
        <v>4355</v>
      </c>
      <c r="J7173" s="135" t="s">
        <v>2167</v>
      </c>
      <c r="K7173" s="135" t="s">
        <v>2168</v>
      </c>
      <c r="L7173" s="135" t="s">
        <v>189</v>
      </c>
      <c r="M7173" s="135"/>
      <c r="N7173" s="137"/>
      <c r="O7173" s="121"/>
    </row>
    <row r="7174" spans="1:15" x14ac:dyDescent="0.25">
      <c r="A7174" s="139">
        <v>206</v>
      </c>
      <c r="B7174" s="135" t="s">
        <v>309</v>
      </c>
      <c r="C7174" s="134" t="s">
        <v>2102</v>
      </c>
      <c r="D7174" s="135">
        <v>8508</v>
      </c>
      <c r="E7174" s="135" t="s">
        <v>2103</v>
      </c>
      <c r="F7174" s="135">
        <v>1</v>
      </c>
      <c r="G7174" s="136">
        <v>25</v>
      </c>
      <c r="H7174" s="135" t="s">
        <v>2142</v>
      </c>
      <c r="I7174" s="135">
        <v>975</v>
      </c>
      <c r="J7174" s="135" t="s">
        <v>2105</v>
      </c>
      <c r="K7174" s="135" t="s">
        <v>2106</v>
      </c>
      <c r="L7174" s="135" t="s">
        <v>193</v>
      </c>
      <c r="M7174" s="135"/>
      <c r="N7174" s="137"/>
      <c r="O7174" s="121"/>
    </row>
    <row r="7175" spans="1:15" x14ac:dyDescent="0.25">
      <c r="A7175" s="139">
        <v>206</v>
      </c>
      <c r="B7175" s="135" t="s">
        <v>309</v>
      </c>
      <c r="C7175" s="134" t="s">
        <v>2102</v>
      </c>
      <c r="D7175" s="135">
        <v>8509</v>
      </c>
      <c r="E7175" s="135" t="s">
        <v>2103</v>
      </c>
      <c r="F7175" s="135">
        <v>1</v>
      </c>
      <c r="G7175" s="136">
        <v>26</v>
      </c>
      <c r="H7175" s="135" t="s">
        <v>2143</v>
      </c>
      <c r="I7175" s="135">
        <v>550</v>
      </c>
      <c r="J7175" s="135" t="s">
        <v>2105</v>
      </c>
      <c r="K7175" s="135" t="s">
        <v>2106</v>
      </c>
      <c r="L7175" s="135" t="s">
        <v>193</v>
      </c>
      <c r="M7175" s="135"/>
      <c r="N7175" s="137"/>
      <c r="O7175" s="121"/>
    </row>
    <row r="7176" spans="1:15" x14ac:dyDescent="0.25">
      <c r="A7176" s="139">
        <v>206</v>
      </c>
      <c r="B7176" s="135" t="s">
        <v>309</v>
      </c>
      <c r="C7176" s="134" t="s">
        <v>2102</v>
      </c>
      <c r="D7176" s="135">
        <v>8510</v>
      </c>
      <c r="E7176" s="135" t="s">
        <v>2103</v>
      </c>
      <c r="F7176" s="135">
        <v>1</v>
      </c>
      <c r="G7176" s="136">
        <v>27</v>
      </c>
      <c r="H7176" s="135" t="s">
        <v>2144</v>
      </c>
      <c r="I7176" s="135">
        <v>1200</v>
      </c>
      <c r="J7176" s="135" t="s">
        <v>2115</v>
      </c>
      <c r="K7176" s="135" t="s">
        <v>2116</v>
      </c>
      <c r="L7176" s="135" t="s">
        <v>2117</v>
      </c>
      <c r="M7176" s="135"/>
      <c r="N7176" s="137" t="s">
        <v>5038</v>
      </c>
      <c r="O7176" s="121"/>
    </row>
    <row r="7177" spans="1:15" x14ac:dyDescent="0.25">
      <c r="A7177" s="139">
        <v>206</v>
      </c>
      <c r="B7177" s="135" t="s">
        <v>309</v>
      </c>
      <c r="C7177" s="134" t="s">
        <v>2102</v>
      </c>
      <c r="D7177" s="135">
        <v>8511</v>
      </c>
      <c r="E7177" s="135" t="s">
        <v>2103</v>
      </c>
      <c r="F7177" s="135">
        <v>1</v>
      </c>
      <c r="G7177" s="136">
        <v>28</v>
      </c>
      <c r="H7177" s="135" t="s">
        <v>2145</v>
      </c>
      <c r="I7177" s="135">
        <v>77</v>
      </c>
      <c r="J7177" s="135" t="s">
        <v>2112</v>
      </c>
      <c r="K7177" s="135" t="s">
        <v>2113</v>
      </c>
      <c r="L7177" s="135" t="s">
        <v>194</v>
      </c>
      <c r="M7177" s="135"/>
      <c r="N7177" s="137"/>
      <c r="O7177" s="121"/>
    </row>
    <row r="7178" spans="1:15" x14ac:dyDescent="0.25">
      <c r="A7178" s="139">
        <v>206</v>
      </c>
      <c r="B7178" s="135" t="s">
        <v>309</v>
      </c>
      <c r="C7178" s="134" t="s">
        <v>2102</v>
      </c>
      <c r="D7178" s="135">
        <v>8512</v>
      </c>
      <c r="E7178" s="135" t="s">
        <v>2103</v>
      </c>
      <c r="F7178" s="135">
        <v>1</v>
      </c>
      <c r="G7178" s="140">
        <v>29</v>
      </c>
      <c r="H7178" s="135" t="s">
        <v>2146</v>
      </c>
      <c r="I7178" s="135">
        <v>297</v>
      </c>
      <c r="J7178" s="135" t="s">
        <v>2151</v>
      </c>
      <c r="K7178" s="135" t="s">
        <v>2152</v>
      </c>
      <c r="L7178" s="135" t="s">
        <v>193</v>
      </c>
      <c r="M7178" s="135"/>
      <c r="N7178" s="137"/>
      <c r="O7178" s="121"/>
    </row>
    <row r="7179" spans="1:15" x14ac:dyDescent="0.25">
      <c r="A7179" s="139">
        <v>206</v>
      </c>
      <c r="B7179" s="135" t="s">
        <v>309</v>
      </c>
      <c r="C7179" s="134" t="s">
        <v>2102</v>
      </c>
      <c r="D7179" s="135">
        <v>8513</v>
      </c>
      <c r="E7179" s="135" t="s">
        <v>2103</v>
      </c>
      <c r="F7179" s="135">
        <v>1</v>
      </c>
      <c r="G7179" s="140">
        <v>30</v>
      </c>
      <c r="H7179" s="135" t="s">
        <v>2147</v>
      </c>
      <c r="I7179" s="135">
        <v>1148</v>
      </c>
      <c r="J7179" s="135" t="s">
        <v>2115</v>
      </c>
      <c r="K7179" s="135" t="s">
        <v>2116</v>
      </c>
      <c r="L7179" s="135" t="s">
        <v>2117</v>
      </c>
      <c r="M7179" s="135"/>
      <c r="N7179" s="137" t="s">
        <v>5039</v>
      </c>
      <c r="O7179" s="121"/>
    </row>
    <row r="7180" spans="1:15" x14ac:dyDescent="0.25">
      <c r="A7180" s="139">
        <v>206</v>
      </c>
      <c r="B7180" s="135" t="s">
        <v>309</v>
      </c>
      <c r="C7180" s="134" t="s">
        <v>2102</v>
      </c>
      <c r="D7180" s="135">
        <v>8514</v>
      </c>
      <c r="E7180" s="135" t="s">
        <v>2103</v>
      </c>
      <c r="F7180" s="135">
        <v>1</v>
      </c>
      <c r="G7180" s="140">
        <v>31</v>
      </c>
      <c r="H7180" s="135" t="s">
        <v>2148</v>
      </c>
      <c r="I7180" s="135">
        <v>750</v>
      </c>
      <c r="J7180" s="135" t="s">
        <v>2151</v>
      </c>
      <c r="K7180" s="135" t="s">
        <v>2152</v>
      </c>
      <c r="L7180" s="135" t="s">
        <v>193</v>
      </c>
      <c r="M7180" s="135"/>
      <c r="N7180" s="137" t="s">
        <v>5040</v>
      </c>
      <c r="O7180" s="121"/>
    </row>
    <row r="7181" spans="1:15" x14ac:dyDescent="0.25">
      <c r="A7181" s="139">
        <v>206</v>
      </c>
      <c r="B7181" s="135" t="s">
        <v>309</v>
      </c>
      <c r="C7181" s="134" t="s">
        <v>2102</v>
      </c>
      <c r="D7181" s="135">
        <v>8515</v>
      </c>
      <c r="E7181" s="135" t="s">
        <v>2103</v>
      </c>
      <c r="F7181" s="135">
        <v>1</v>
      </c>
      <c r="G7181" s="140">
        <v>32</v>
      </c>
      <c r="H7181" s="135" t="s">
        <v>2149</v>
      </c>
      <c r="I7181" s="135">
        <v>40</v>
      </c>
      <c r="J7181" s="135" t="s">
        <v>2151</v>
      </c>
      <c r="K7181" s="135" t="s">
        <v>2152</v>
      </c>
      <c r="L7181" s="135" t="s">
        <v>193</v>
      </c>
      <c r="M7181" s="135"/>
      <c r="N7181" s="137"/>
      <c r="O7181" s="121"/>
    </row>
    <row r="7182" spans="1:15" x14ac:dyDescent="0.25">
      <c r="A7182" s="139">
        <v>206</v>
      </c>
      <c r="B7182" s="135" t="s">
        <v>309</v>
      </c>
      <c r="C7182" s="134" t="s">
        <v>2102</v>
      </c>
      <c r="D7182" s="135">
        <v>8516</v>
      </c>
      <c r="E7182" s="135" t="s">
        <v>2103</v>
      </c>
      <c r="F7182" s="135">
        <v>1</v>
      </c>
      <c r="G7182" s="136">
        <v>33</v>
      </c>
      <c r="H7182" s="135" t="s">
        <v>2150</v>
      </c>
      <c r="I7182" s="135">
        <v>120</v>
      </c>
      <c r="J7182" s="135" t="s">
        <v>2151</v>
      </c>
      <c r="K7182" s="135" t="s">
        <v>2152</v>
      </c>
      <c r="L7182" s="135" t="s">
        <v>193</v>
      </c>
      <c r="M7182" s="135"/>
      <c r="N7182" s="137"/>
      <c r="O7182" s="121"/>
    </row>
    <row r="7183" spans="1:15" x14ac:dyDescent="0.25">
      <c r="A7183" s="139">
        <v>206</v>
      </c>
      <c r="B7183" s="135" t="s">
        <v>309</v>
      </c>
      <c r="C7183" s="134" t="s">
        <v>2102</v>
      </c>
      <c r="D7183" s="135">
        <v>8517</v>
      </c>
      <c r="E7183" s="135" t="s">
        <v>2103</v>
      </c>
      <c r="F7183" s="135">
        <v>1</v>
      </c>
      <c r="G7183" s="136">
        <v>34</v>
      </c>
      <c r="H7183" s="135" t="s">
        <v>2153</v>
      </c>
      <c r="I7183" s="135">
        <v>110</v>
      </c>
      <c r="J7183" s="135" t="s">
        <v>2108</v>
      </c>
      <c r="K7183" s="135" t="s">
        <v>2109</v>
      </c>
      <c r="L7183" s="135" t="s">
        <v>193</v>
      </c>
      <c r="M7183" s="135"/>
      <c r="N7183" s="137"/>
      <c r="O7183" s="121"/>
    </row>
    <row r="7184" spans="1:15" x14ac:dyDescent="0.25">
      <c r="A7184" s="139">
        <v>206</v>
      </c>
      <c r="B7184" s="135" t="s">
        <v>309</v>
      </c>
      <c r="C7184" s="134" t="s">
        <v>2102</v>
      </c>
      <c r="D7184" s="135">
        <v>8518</v>
      </c>
      <c r="E7184" s="135" t="s">
        <v>2103</v>
      </c>
      <c r="F7184" s="135">
        <v>1</v>
      </c>
      <c r="G7184" s="136">
        <v>35</v>
      </c>
      <c r="H7184" s="135" t="s">
        <v>2154</v>
      </c>
      <c r="I7184" s="135">
        <v>220</v>
      </c>
      <c r="J7184" s="135" t="s">
        <v>2155</v>
      </c>
      <c r="K7184" s="135" t="s">
        <v>2156</v>
      </c>
      <c r="L7184" s="135" t="s">
        <v>193</v>
      </c>
      <c r="M7184" s="135"/>
      <c r="N7184" s="137"/>
      <c r="O7184" s="121"/>
    </row>
    <row r="7185" spans="1:15" x14ac:dyDescent="0.25">
      <c r="A7185" s="139">
        <v>206</v>
      </c>
      <c r="B7185" s="135" t="s">
        <v>309</v>
      </c>
      <c r="C7185" s="134" t="s">
        <v>2102</v>
      </c>
      <c r="D7185" s="135">
        <v>8519</v>
      </c>
      <c r="E7185" s="135" t="s">
        <v>2103</v>
      </c>
      <c r="F7185" s="135">
        <v>3</v>
      </c>
      <c r="G7185" s="136">
        <v>1</v>
      </c>
      <c r="H7185" s="135" t="s">
        <v>2535</v>
      </c>
      <c r="I7185" s="135">
        <v>176</v>
      </c>
      <c r="J7185" s="135" t="s">
        <v>2155</v>
      </c>
      <c r="K7185" s="135" t="s">
        <v>2156</v>
      </c>
      <c r="L7185" s="135" t="s">
        <v>193</v>
      </c>
      <c r="M7185" s="135"/>
      <c r="N7185" s="137"/>
      <c r="O7185" s="121"/>
    </row>
    <row r="7186" spans="1:15" x14ac:dyDescent="0.25">
      <c r="A7186" s="139">
        <v>206</v>
      </c>
      <c r="B7186" s="135" t="s">
        <v>309</v>
      </c>
      <c r="C7186" s="134" t="s">
        <v>2102</v>
      </c>
      <c r="D7186" s="135">
        <v>8520</v>
      </c>
      <c r="E7186" s="135" t="s">
        <v>2103</v>
      </c>
      <c r="F7186" s="135">
        <v>3</v>
      </c>
      <c r="G7186" s="136">
        <v>2</v>
      </c>
      <c r="H7186" s="135" t="s">
        <v>2247</v>
      </c>
      <c r="I7186" s="135">
        <v>90</v>
      </c>
      <c r="J7186" s="135" t="s">
        <v>2112</v>
      </c>
      <c r="K7186" s="135" t="s">
        <v>2113</v>
      </c>
      <c r="L7186" s="135" t="s">
        <v>194</v>
      </c>
      <c r="M7186" s="135"/>
      <c r="N7186" s="137"/>
      <c r="O7186" s="121"/>
    </row>
    <row r="7187" spans="1:15" x14ac:dyDescent="0.25">
      <c r="A7187" s="139">
        <v>206</v>
      </c>
      <c r="B7187" s="135" t="s">
        <v>309</v>
      </c>
      <c r="C7187" s="134" t="s">
        <v>2102</v>
      </c>
      <c r="D7187" s="135">
        <v>8521</v>
      </c>
      <c r="E7187" s="135" t="s">
        <v>2103</v>
      </c>
      <c r="F7187" s="135">
        <v>3</v>
      </c>
      <c r="G7187" s="136">
        <v>3</v>
      </c>
      <c r="H7187" s="135" t="s">
        <v>3498</v>
      </c>
      <c r="I7187" s="135">
        <v>90</v>
      </c>
      <c r="J7187" s="135" t="s">
        <v>2108</v>
      </c>
      <c r="K7187" s="135" t="s">
        <v>2109</v>
      </c>
      <c r="L7187" s="135" t="s">
        <v>193</v>
      </c>
      <c r="M7187" s="135"/>
      <c r="N7187" s="137"/>
      <c r="O7187" s="121"/>
    </row>
    <row r="7188" spans="1:15" x14ac:dyDescent="0.25">
      <c r="A7188" s="139">
        <v>206</v>
      </c>
      <c r="B7188" s="135" t="s">
        <v>309</v>
      </c>
      <c r="C7188" s="134" t="s">
        <v>2102</v>
      </c>
      <c r="D7188" s="135">
        <v>8522</v>
      </c>
      <c r="E7188" s="135" t="s">
        <v>2103</v>
      </c>
      <c r="F7188" s="135">
        <v>3</v>
      </c>
      <c r="G7188" s="136">
        <v>4</v>
      </c>
      <c r="H7188" s="135" t="s">
        <v>2248</v>
      </c>
      <c r="I7188" s="135">
        <v>90</v>
      </c>
      <c r="J7188" s="135" t="s">
        <v>2108</v>
      </c>
      <c r="K7188" s="135" t="s">
        <v>2109</v>
      </c>
      <c r="L7188" s="135" t="s">
        <v>193</v>
      </c>
      <c r="M7188" s="135"/>
      <c r="N7188" s="137"/>
      <c r="O7188" s="121"/>
    </row>
    <row r="7189" spans="1:15" x14ac:dyDescent="0.25">
      <c r="A7189" s="139">
        <v>206</v>
      </c>
      <c r="B7189" s="135" t="s">
        <v>309</v>
      </c>
      <c r="C7189" s="134" t="s">
        <v>2102</v>
      </c>
      <c r="D7189" s="135">
        <v>8523</v>
      </c>
      <c r="E7189" s="135" t="s">
        <v>2103</v>
      </c>
      <c r="F7189" s="135">
        <v>3</v>
      </c>
      <c r="G7189" s="136">
        <v>5</v>
      </c>
      <c r="H7189" s="135" t="s">
        <v>3500</v>
      </c>
      <c r="I7189" s="135">
        <v>48</v>
      </c>
      <c r="J7189" s="135" t="s">
        <v>2151</v>
      </c>
      <c r="K7189" s="135" t="s">
        <v>2152</v>
      </c>
      <c r="L7189" s="135" t="s">
        <v>193</v>
      </c>
      <c r="M7189" s="135"/>
      <c r="N7189" s="137"/>
      <c r="O7189" s="121"/>
    </row>
    <row r="7190" spans="1:15" x14ac:dyDescent="0.25">
      <c r="A7190" s="139">
        <v>206</v>
      </c>
      <c r="B7190" s="135" t="s">
        <v>309</v>
      </c>
      <c r="C7190" s="134" t="s">
        <v>2102</v>
      </c>
      <c r="D7190" s="135">
        <v>8524</v>
      </c>
      <c r="E7190" s="135" t="s">
        <v>2103</v>
      </c>
      <c r="F7190" s="135">
        <v>3</v>
      </c>
      <c r="G7190" s="136">
        <v>6</v>
      </c>
      <c r="H7190" s="135" t="s">
        <v>3501</v>
      </c>
      <c r="I7190" s="135">
        <v>224</v>
      </c>
      <c r="J7190" s="135" t="s">
        <v>2155</v>
      </c>
      <c r="K7190" s="135" t="s">
        <v>2156</v>
      </c>
      <c r="L7190" s="135" t="s">
        <v>193</v>
      </c>
      <c r="M7190" s="135"/>
      <c r="N7190" s="137"/>
      <c r="O7190" s="121"/>
    </row>
    <row r="7191" spans="1:15" x14ac:dyDescent="0.25">
      <c r="A7191" s="139">
        <v>206</v>
      </c>
      <c r="B7191" s="135" t="s">
        <v>309</v>
      </c>
      <c r="C7191" s="134" t="s">
        <v>2102</v>
      </c>
      <c r="D7191" s="135">
        <v>8525</v>
      </c>
      <c r="E7191" s="135" t="s">
        <v>2103</v>
      </c>
      <c r="F7191" s="135">
        <v>3</v>
      </c>
      <c r="G7191" s="136">
        <v>7</v>
      </c>
      <c r="H7191" s="135" t="s">
        <v>3502</v>
      </c>
      <c r="I7191" s="135">
        <v>3933</v>
      </c>
      <c r="J7191" s="135" t="s">
        <v>2167</v>
      </c>
      <c r="K7191" s="135" t="s">
        <v>2168</v>
      </c>
      <c r="L7191" s="135" t="s">
        <v>189</v>
      </c>
      <c r="M7191" s="135"/>
      <c r="N7191" s="137"/>
      <c r="O7191" s="121"/>
    </row>
    <row r="7192" spans="1:15" x14ac:dyDescent="0.25">
      <c r="A7192" s="139">
        <v>206</v>
      </c>
      <c r="B7192" s="135" t="s">
        <v>309</v>
      </c>
      <c r="C7192" s="134" t="s">
        <v>2102</v>
      </c>
      <c r="D7192" s="135">
        <v>8526</v>
      </c>
      <c r="E7192" s="135" t="s">
        <v>2289</v>
      </c>
      <c r="F7192" s="135">
        <v>1</v>
      </c>
      <c r="G7192" s="136">
        <v>1</v>
      </c>
      <c r="H7192" s="135" t="s">
        <v>2290</v>
      </c>
      <c r="I7192" s="135">
        <v>1200</v>
      </c>
      <c r="J7192" s="135" t="s">
        <v>2115</v>
      </c>
      <c r="K7192" s="135" t="s">
        <v>2116</v>
      </c>
      <c r="L7192" s="135" t="s">
        <v>2117</v>
      </c>
      <c r="M7192" s="135"/>
      <c r="N7192" s="137"/>
      <c r="O7192" s="121"/>
    </row>
    <row r="7193" spans="1:15" x14ac:dyDescent="0.25">
      <c r="A7193" s="139">
        <v>206</v>
      </c>
      <c r="B7193" s="135" t="s">
        <v>309</v>
      </c>
      <c r="C7193" s="134" t="s">
        <v>2102</v>
      </c>
      <c r="D7193" s="135">
        <v>8527</v>
      </c>
      <c r="E7193" s="135" t="s">
        <v>2289</v>
      </c>
      <c r="F7193" s="135">
        <v>1</v>
      </c>
      <c r="G7193" s="136">
        <v>2</v>
      </c>
      <c r="H7193" s="135" t="s">
        <v>2291</v>
      </c>
      <c r="I7193" s="135">
        <v>520</v>
      </c>
      <c r="J7193" s="135" t="s">
        <v>2105</v>
      </c>
      <c r="K7193" s="135" t="s">
        <v>2106</v>
      </c>
      <c r="L7193" s="135" t="s">
        <v>193</v>
      </c>
      <c r="M7193" s="135"/>
      <c r="N7193" s="137"/>
      <c r="O7193" s="121"/>
    </row>
    <row r="7194" spans="1:15" x14ac:dyDescent="0.25">
      <c r="A7194" s="139">
        <v>206</v>
      </c>
      <c r="B7194" s="135" t="s">
        <v>309</v>
      </c>
      <c r="C7194" s="134" t="s">
        <v>2102</v>
      </c>
      <c r="D7194" s="135">
        <v>8528</v>
      </c>
      <c r="E7194" s="135" t="s">
        <v>2289</v>
      </c>
      <c r="F7194" s="135">
        <v>1</v>
      </c>
      <c r="G7194" s="136">
        <v>3</v>
      </c>
      <c r="H7194" s="135" t="s">
        <v>2292</v>
      </c>
      <c r="I7194" s="135">
        <v>336</v>
      </c>
      <c r="J7194" s="135" t="s">
        <v>2112</v>
      </c>
      <c r="K7194" s="135" t="s">
        <v>2113</v>
      </c>
      <c r="L7194" s="135" t="s">
        <v>194</v>
      </c>
      <c r="M7194" s="135"/>
      <c r="N7194" s="137"/>
      <c r="O7194" s="121"/>
    </row>
    <row r="7195" spans="1:15" x14ac:dyDescent="0.25">
      <c r="A7195" s="139">
        <v>206</v>
      </c>
      <c r="B7195" s="135" t="s">
        <v>309</v>
      </c>
      <c r="C7195" s="134" t="s">
        <v>2102</v>
      </c>
      <c r="D7195" s="135">
        <v>8529</v>
      </c>
      <c r="E7195" s="135" t="s">
        <v>2289</v>
      </c>
      <c r="F7195" s="135">
        <v>1</v>
      </c>
      <c r="G7195" s="136">
        <v>4</v>
      </c>
      <c r="H7195" s="135" t="s">
        <v>2293</v>
      </c>
      <c r="I7195" s="135">
        <v>480</v>
      </c>
      <c r="J7195" s="135" t="s">
        <v>2112</v>
      </c>
      <c r="K7195" s="135" t="s">
        <v>2113</v>
      </c>
      <c r="L7195" s="135" t="s">
        <v>194</v>
      </c>
      <c r="M7195" s="135"/>
      <c r="N7195" s="137"/>
      <c r="O7195" s="121"/>
    </row>
    <row r="7196" spans="1:15" x14ac:dyDescent="0.25">
      <c r="A7196" s="139">
        <v>206</v>
      </c>
      <c r="B7196" s="135" t="s">
        <v>309</v>
      </c>
      <c r="C7196" s="134" t="s">
        <v>2102</v>
      </c>
      <c r="D7196" s="135">
        <v>8530</v>
      </c>
      <c r="E7196" s="135" t="s">
        <v>2289</v>
      </c>
      <c r="F7196" s="135">
        <v>1</v>
      </c>
      <c r="G7196" s="136">
        <v>5</v>
      </c>
      <c r="H7196" s="135" t="s">
        <v>2294</v>
      </c>
      <c r="I7196" s="135">
        <v>84</v>
      </c>
      <c r="J7196" s="135" t="s">
        <v>2151</v>
      </c>
      <c r="K7196" s="135" t="s">
        <v>2152</v>
      </c>
      <c r="L7196" s="135" t="s">
        <v>193</v>
      </c>
      <c r="M7196" s="135"/>
      <c r="N7196" s="137"/>
      <c r="O7196" s="121"/>
    </row>
    <row r="7197" spans="1:15" x14ac:dyDescent="0.25">
      <c r="A7197" s="139">
        <v>206</v>
      </c>
      <c r="B7197" s="135" t="s">
        <v>309</v>
      </c>
      <c r="C7197" s="134" t="s">
        <v>2102</v>
      </c>
      <c r="D7197" s="135">
        <v>8531</v>
      </c>
      <c r="E7197" s="135" t="s">
        <v>2289</v>
      </c>
      <c r="F7197" s="135">
        <v>1</v>
      </c>
      <c r="G7197" s="136">
        <v>6</v>
      </c>
      <c r="H7197" s="135" t="s">
        <v>2295</v>
      </c>
      <c r="I7197" s="135">
        <v>168</v>
      </c>
      <c r="J7197" s="135" t="s">
        <v>2112</v>
      </c>
      <c r="K7197" s="134" t="s">
        <v>2113</v>
      </c>
      <c r="L7197" s="135" t="s">
        <v>194</v>
      </c>
      <c r="M7197" s="135"/>
      <c r="N7197" s="137"/>
      <c r="O7197" s="121"/>
    </row>
    <row r="7198" spans="1:15" x14ac:dyDescent="0.25">
      <c r="A7198" s="139">
        <v>206</v>
      </c>
      <c r="B7198" s="135" t="s">
        <v>309</v>
      </c>
      <c r="C7198" s="134" t="s">
        <v>2102</v>
      </c>
      <c r="D7198" s="135">
        <v>8532</v>
      </c>
      <c r="E7198" s="135" t="s">
        <v>2289</v>
      </c>
      <c r="F7198" s="135">
        <v>1</v>
      </c>
      <c r="G7198" s="140">
        <v>7</v>
      </c>
      <c r="H7198" s="135" t="s">
        <v>2296</v>
      </c>
      <c r="I7198" s="135">
        <v>168</v>
      </c>
      <c r="J7198" s="135" t="s">
        <v>2112</v>
      </c>
      <c r="K7198" s="135" t="s">
        <v>2113</v>
      </c>
      <c r="L7198" s="135" t="s">
        <v>194</v>
      </c>
      <c r="M7198" s="135"/>
      <c r="N7198" s="137"/>
      <c r="O7198" s="121"/>
    </row>
    <row r="7199" spans="1:15" x14ac:dyDescent="0.25">
      <c r="A7199" s="139">
        <v>206</v>
      </c>
      <c r="B7199" s="135" t="s">
        <v>309</v>
      </c>
      <c r="C7199" s="134" t="s">
        <v>2102</v>
      </c>
      <c r="D7199" s="135">
        <v>8533</v>
      </c>
      <c r="E7199" s="135" t="s">
        <v>2289</v>
      </c>
      <c r="F7199" s="135">
        <v>1</v>
      </c>
      <c r="G7199" s="136">
        <v>8</v>
      </c>
      <c r="H7199" s="135" t="s">
        <v>2297</v>
      </c>
      <c r="I7199" s="135">
        <v>168</v>
      </c>
      <c r="J7199" s="135" t="s">
        <v>2112</v>
      </c>
      <c r="K7199" s="134" t="s">
        <v>2113</v>
      </c>
      <c r="L7199" s="135" t="s">
        <v>194</v>
      </c>
      <c r="M7199" s="135"/>
      <c r="N7199" s="137"/>
      <c r="O7199" s="121"/>
    </row>
    <row r="7200" spans="1:15" x14ac:dyDescent="0.25">
      <c r="A7200" s="139">
        <v>206</v>
      </c>
      <c r="B7200" s="135" t="s">
        <v>309</v>
      </c>
      <c r="C7200" s="134" t="s">
        <v>2102</v>
      </c>
      <c r="D7200" s="135">
        <v>8534</v>
      </c>
      <c r="E7200" s="135" t="s">
        <v>2289</v>
      </c>
      <c r="F7200" s="135">
        <v>1</v>
      </c>
      <c r="G7200" s="136">
        <v>9</v>
      </c>
      <c r="H7200" s="135" t="s">
        <v>2298</v>
      </c>
      <c r="I7200" s="135">
        <v>144</v>
      </c>
      <c r="J7200" s="135" t="s">
        <v>2112</v>
      </c>
      <c r="K7200" s="135" t="s">
        <v>2113</v>
      </c>
      <c r="L7200" s="135" t="s">
        <v>194</v>
      </c>
      <c r="M7200" s="135"/>
      <c r="N7200" s="137"/>
      <c r="O7200" s="121"/>
    </row>
    <row r="7201" spans="1:15" x14ac:dyDescent="0.25">
      <c r="A7201" s="139">
        <v>206</v>
      </c>
      <c r="B7201" s="135" t="s">
        <v>309</v>
      </c>
      <c r="C7201" s="134" t="s">
        <v>2102</v>
      </c>
      <c r="D7201" s="135">
        <v>8535</v>
      </c>
      <c r="E7201" s="135" t="s">
        <v>2289</v>
      </c>
      <c r="F7201" s="135">
        <v>1</v>
      </c>
      <c r="G7201" s="136">
        <v>10</v>
      </c>
      <c r="H7201" s="135" t="s">
        <v>2299</v>
      </c>
      <c r="I7201" s="135">
        <v>144</v>
      </c>
      <c r="J7201" s="135" t="s">
        <v>2112</v>
      </c>
      <c r="K7201" s="135" t="s">
        <v>2113</v>
      </c>
      <c r="L7201" s="135" t="s">
        <v>194</v>
      </c>
      <c r="M7201" s="135"/>
      <c r="N7201" s="137"/>
      <c r="O7201" s="121"/>
    </row>
    <row r="7202" spans="1:15" x14ac:dyDescent="0.25">
      <c r="A7202" s="139">
        <v>206</v>
      </c>
      <c r="B7202" s="135" t="s">
        <v>309</v>
      </c>
      <c r="C7202" s="134" t="s">
        <v>2102</v>
      </c>
      <c r="D7202" s="135">
        <v>8536</v>
      </c>
      <c r="E7202" s="135" t="s">
        <v>2289</v>
      </c>
      <c r="F7202" s="135">
        <v>1</v>
      </c>
      <c r="G7202" s="136">
        <v>11</v>
      </c>
      <c r="H7202" s="135" t="s">
        <v>2300</v>
      </c>
      <c r="I7202" s="135">
        <v>144</v>
      </c>
      <c r="J7202" s="135" t="s">
        <v>2112</v>
      </c>
      <c r="K7202" s="135" t="s">
        <v>2113</v>
      </c>
      <c r="L7202" s="135" t="s">
        <v>194</v>
      </c>
      <c r="M7202" s="135"/>
      <c r="N7202" s="137"/>
      <c r="O7202" s="121"/>
    </row>
    <row r="7203" spans="1:15" x14ac:dyDescent="0.25">
      <c r="A7203" s="139">
        <v>206</v>
      </c>
      <c r="B7203" s="135" t="s">
        <v>309</v>
      </c>
      <c r="C7203" s="134" t="s">
        <v>2102</v>
      </c>
      <c r="D7203" s="135">
        <v>8537</v>
      </c>
      <c r="E7203" s="135" t="s">
        <v>2289</v>
      </c>
      <c r="F7203" s="135">
        <v>1</v>
      </c>
      <c r="G7203" s="136">
        <v>12</v>
      </c>
      <c r="H7203" s="135" t="s">
        <v>2301</v>
      </c>
      <c r="I7203" s="135">
        <v>180</v>
      </c>
      <c r="J7203" s="135" t="s">
        <v>2112</v>
      </c>
      <c r="K7203" s="135" t="s">
        <v>2113</v>
      </c>
      <c r="L7203" s="135" t="s">
        <v>194</v>
      </c>
      <c r="M7203" s="135"/>
      <c r="N7203" s="137"/>
      <c r="O7203" s="121"/>
    </row>
    <row r="7204" spans="1:15" x14ac:dyDescent="0.25">
      <c r="A7204" s="139">
        <v>206</v>
      </c>
      <c r="B7204" s="135" t="s">
        <v>309</v>
      </c>
      <c r="C7204" s="134" t="s">
        <v>2102</v>
      </c>
      <c r="D7204" s="135">
        <v>8538</v>
      </c>
      <c r="E7204" s="135" t="s">
        <v>2289</v>
      </c>
      <c r="F7204" s="135">
        <v>1</v>
      </c>
      <c r="G7204" s="136">
        <v>13</v>
      </c>
      <c r="H7204" s="135" t="s">
        <v>2302</v>
      </c>
      <c r="I7204" s="135">
        <v>182</v>
      </c>
      <c r="J7204" s="135" t="s">
        <v>2112</v>
      </c>
      <c r="K7204" s="135" t="s">
        <v>2113</v>
      </c>
      <c r="L7204" s="135" t="s">
        <v>194</v>
      </c>
      <c r="M7204" s="135"/>
      <c r="N7204" s="137"/>
      <c r="O7204" s="121"/>
    </row>
    <row r="7205" spans="1:15" x14ac:dyDescent="0.25">
      <c r="A7205" s="139">
        <v>206</v>
      </c>
      <c r="B7205" s="135" t="s">
        <v>309</v>
      </c>
      <c r="C7205" s="134" t="s">
        <v>2102</v>
      </c>
      <c r="D7205" s="135">
        <v>8539</v>
      </c>
      <c r="E7205" s="135" t="s">
        <v>2289</v>
      </c>
      <c r="F7205" s="135">
        <v>1</v>
      </c>
      <c r="G7205" s="136">
        <v>14</v>
      </c>
      <c r="H7205" s="135" t="s">
        <v>2303</v>
      </c>
      <c r="I7205" s="135">
        <v>390</v>
      </c>
      <c r="J7205" s="135" t="s">
        <v>2112</v>
      </c>
      <c r="K7205" s="135" t="s">
        <v>2113</v>
      </c>
      <c r="L7205" s="135" t="s">
        <v>194</v>
      </c>
      <c r="M7205" s="135"/>
      <c r="N7205" s="137"/>
      <c r="O7205" s="121"/>
    </row>
    <row r="7206" spans="1:15" x14ac:dyDescent="0.25">
      <c r="A7206" s="139">
        <v>206</v>
      </c>
      <c r="B7206" s="135" t="s">
        <v>309</v>
      </c>
      <c r="C7206" s="134" t="s">
        <v>2102</v>
      </c>
      <c r="D7206" s="135">
        <v>8540</v>
      </c>
      <c r="E7206" s="135" t="s">
        <v>2289</v>
      </c>
      <c r="F7206" s="135">
        <v>1</v>
      </c>
      <c r="G7206" s="136">
        <v>15</v>
      </c>
      <c r="H7206" s="135" t="s">
        <v>2304</v>
      </c>
      <c r="I7206" s="135">
        <v>80</v>
      </c>
      <c r="J7206" s="135" t="s">
        <v>2151</v>
      </c>
      <c r="K7206" s="135" t="s">
        <v>2152</v>
      </c>
      <c r="L7206" s="135" t="s">
        <v>193</v>
      </c>
      <c r="M7206" s="135"/>
      <c r="N7206" s="137"/>
      <c r="O7206" s="121"/>
    </row>
    <row r="7207" spans="1:15" x14ac:dyDescent="0.25">
      <c r="A7207" s="139">
        <v>206</v>
      </c>
      <c r="B7207" s="135" t="s">
        <v>309</v>
      </c>
      <c r="C7207" s="134" t="s">
        <v>2102</v>
      </c>
      <c r="D7207" s="135">
        <v>8541</v>
      </c>
      <c r="E7207" s="135" t="s">
        <v>2289</v>
      </c>
      <c r="F7207" s="135">
        <v>1</v>
      </c>
      <c r="G7207" s="136">
        <v>16</v>
      </c>
      <c r="H7207" s="135" t="s">
        <v>2305</v>
      </c>
      <c r="I7207" s="135">
        <v>140</v>
      </c>
      <c r="J7207" s="135" t="s">
        <v>2112</v>
      </c>
      <c r="K7207" s="135" t="s">
        <v>2113</v>
      </c>
      <c r="L7207" s="135" t="s">
        <v>194</v>
      </c>
      <c r="M7207" s="135"/>
      <c r="N7207" s="137"/>
      <c r="O7207" s="121"/>
    </row>
    <row r="7208" spans="1:15" x14ac:dyDescent="0.25">
      <c r="A7208" s="139">
        <v>206</v>
      </c>
      <c r="B7208" s="135" t="s">
        <v>309</v>
      </c>
      <c r="C7208" s="134" t="s">
        <v>2102</v>
      </c>
      <c r="D7208" s="135">
        <v>8542</v>
      </c>
      <c r="E7208" s="135" t="s">
        <v>2289</v>
      </c>
      <c r="F7208" s="135">
        <v>1</v>
      </c>
      <c r="G7208" s="136">
        <v>17</v>
      </c>
      <c r="H7208" s="135" t="s">
        <v>2306</v>
      </c>
      <c r="I7208" s="135">
        <v>117</v>
      </c>
      <c r="J7208" s="135" t="s">
        <v>2155</v>
      </c>
      <c r="K7208" s="135" t="s">
        <v>2156</v>
      </c>
      <c r="L7208" s="135" t="s">
        <v>193</v>
      </c>
      <c r="M7208" s="135"/>
      <c r="N7208" s="137"/>
      <c r="O7208" s="121"/>
    </row>
    <row r="7209" spans="1:15" x14ac:dyDescent="0.25">
      <c r="A7209" s="139">
        <v>206</v>
      </c>
      <c r="B7209" s="135" t="s">
        <v>309</v>
      </c>
      <c r="C7209" s="134" t="s">
        <v>2102</v>
      </c>
      <c r="D7209" s="135">
        <v>8543</v>
      </c>
      <c r="E7209" s="135" t="s">
        <v>2289</v>
      </c>
      <c r="F7209" s="135">
        <v>1</v>
      </c>
      <c r="G7209" s="136">
        <v>18</v>
      </c>
      <c r="H7209" s="135" t="s">
        <v>2307</v>
      </c>
      <c r="I7209" s="135">
        <v>105</v>
      </c>
      <c r="J7209" s="135" t="s">
        <v>2151</v>
      </c>
      <c r="K7209" s="135" t="s">
        <v>2152</v>
      </c>
      <c r="L7209" s="135" t="s">
        <v>193</v>
      </c>
      <c r="M7209" s="135"/>
      <c r="N7209" s="137"/>
      <c r="O7209" s="121"/>
    </row>
    <row r="7210" spans="1:15" x14ac:dyDescent="0.25">
      <c r="A7210" s="139">
        <v>206</v>
      </c>
      <c r="B7210" s="135" t="s">
        <v>309</v>
      </c>
      <c r="C7210" s="134" t="s">
        <v>2102</v>
      </c>
      <c r="D7210" s="135">
        <v>8544</v>
      </c>
      <c r="E7210" s="135" t="s">
        <v>2289</v>
      </c>
      <c r="F7210" s="135">
        <v>1</v>
      </c>
      <c r="G7210" s="136">
        <v>19</v>
      </c>
      <c r="H7210" s="135" t="s">
        <v>2308</v>
      </c>
      <c r="I7210" s="135">
        <v>96</v>
      </c>
      <c r="J7210" s="135" t="s">
        <v>2155</v>
      </c>
      <c r="K7210" s="135" t="s">
        <v>2156</v>
      </c>
      <c r="L7210" s="135" t="s">
        <v>193</v>
      </c>
      <c r="M7210" s="135"/>
      <c r="N7210" s="137"/>
      <c r="O7210" s="121"/>
    </row>
    <row r="7211" spans="1:15" x14ac:dyDescent="0.25">
      <c r="A7211" s="139">
        <v>206</v>
      </c>
      <c r="B7211" s="135" t="s">
        <v>309</v>
      </c>
      <c r="C7211" s="134" t="s">
        <v>2102</v>
      </c>
      <c r="D7211" s="135">
        <v>8545</v>
      </c>
      <c r="E7211" s="135" t="s">
        <v>2289</v>
      </c>
      <c r="F7211" s="135">
        <v>1</v>
      </c>
      <c r="G7211" s="136">
        <v>20</v>
      </c>
      <c r="H7211" s="135" t="s">
        <v>2309</v>
      </c>
      <c r="I7211" s="135">
        <v>192</v>
      </c>
      <c r="J7211" s="135" t="s">
        <v>2283</v>
      </c>
      <c r="K7211" s="135" t="s">
        <v>2284</v>
      </c>
      <c r="L7211" s="135" t="s">
        <v>194</v>
      </c>
      <c r="M7211" s="135"/>
      <c r="N7211" s="137"/>
      <c r="O7211" s="121"/>
    </row>
    <row r="7212" spans="1:15" x14ac:dyDescent="0.25">
      <c r="A7212" s="139">
        <v>206</v>
      </c>
      <c r="B7212" s="135" t="s">
        <v>309</v>
      </c>
      <c r="C7212" s="134" t="s">
        <v>2102</v>
      </c>
      <c r="D7212" s="135">
        <v>8546</v>
      </c>
      <c r="E7212" s="135" t="s">
        <v>2289</v>
      </c>
      <c r="F7212" s="135">
        <v>1</v>
      </c>
      <c r="G7212" s="136">
        <v>21</v>
      </c>
      <c r="H7212" s="135" t="s">
        <v>2310</v>
      </c>
      <c r="I7212" s="135">
        <v>324</v>
      </c>
      <c r="J7212" s="135" t="s">
        <v>2151</v>
      </c>
      <c r="K7212" s="135" t="s">
        <v>2152</v>
      </c>
      <c r="L7212" s="135" t="s">
        <v>193</v>
      </c>
      <c r="M7212" s="135"/>
      <c r="N7212" s="137"/>
      <c r="O7212" s="121"/>
    </row>
    <row r="7213" spans="1:15" x14ac:dyDescent="0.25">
      <c r="A7213" s="139">
        <v>206</v>
      </c>
      <c r="B7213" s="135" t="s">
        <v>309</v>
      </c>
      <c r="C7213" s="134" t="s">
        <v>2102</v>
      </c>
      <c r="D7213" s="135">
        <v>8547</v>
      </c>
      <c r="E7213" s="135" t="s">
        <v>2289</v>
      </c>
      <c r="F7213" s="135">
        <v>1</v>
      </c>
      <c r="G7213" s="136">
        <v>22</v>
      </c>
      <c r="H7213" s="135" t="s">
        <v>2311</v>
      </c>
      <c r="I7213" s="135">
        <v>100</v>
      </c>
      <c r="J7213" s="135" t="s">
        <v>2112</v>
      </c>
      <c r="K7213" s="134" t="s">
        <v>2113</v>
      </c>
      <c r="L7213" s="135" t="s">
        <v>194</v>
      </c>
      <c r="M7213" s="135"/>
      <c r="N7213" s="137"/>
      <c r="O7213" s="121"/>
    </row>
    <row r="7214" spans="1:15" x14ac:dyDescent="0.25">
      <c r="A7214" s="139">
        <v>206</v>
      </c>
      <c r="B7214" s="135" t="s">
        <v>309</v>
      </c>
      <c r="C7214" s="134" t="s">
        <v>2102</v>
      </c>
      <c r="D7214" s="135">
        <v>8548</v>
      </c>
      <c r="E7214" s="135" t="s">
        <v>2289</v>
      </c>
      <c r="F7214" s="135">
        <v>1</v>
      </c>
      <c r="G7214" s="136">
        <v>23</v>
      </c>
      <c r="H7214" s="135" t="s">
        <v>2312</v>
      </c>
      <c r="I7214" s="135">
        <v>132</v>
      </c>
      <c r="J7214" s="135" t="s">
        <v>2108</v>
      </c>
      <c r="K7214" s="135" t="s">
        <v>2109</v>
      </c>
      <c r="L7214" s="135" t="s">
        <v>193</v>
      </c>
      <c r="M7214" s="135"/>
      <c r="N7214" s="137"/>
      <c r="O7214" s="121"/>
    </row>
    <row r="7215" spans="1:15" x14ac:dyDescent="0.25">
      <c r="A7215" s="139">
        <v>206</v>
      </c>
      <c r="B7215" s="135" t="s">
        <v>309</v>
      </c>
      <c r="C7215" s="134" t="s">
        <v>2102</v>
      </c>
      <c r="D7215" s="135">
        <v>8549</v>
      </c>
      <c r="E7215" s="135" t="s">
        <v>2289</v>
      </c>
      <c r="F7215" s="135">
        <v>1</v>
      </c>
      <c r="G7215" s="140">
        <v>24</v>
      </c>
      <c r="H7215" s="135" t="s">
        <v>2314</v>
      </c>
      <c r="I7215" s="135">
        <v>208</v>
      </c>
      <c r="J7215" s="135" t="s">
        <v>2108</v>
      </c>
      <c r="K7215" s="135" t="s">
        <v>2109</v>
      </c>
      <c r="L7215" s="135" t="s">
        <v>193</v>
      </c>
      <c r="M7215" s="135"/>
      <c r="N7215" s="137"/>
      <c r="O7215" s="121"/>
    </row>
    <row r="7216" spans="1:15" x14ac:dyDescent="0.25">
      <c r="A7216" s="139">
        <v>206</v>
      </c>
      <c r="B7216" s="135" t="s">
        <v>309</v>
      </c>
      <c r="C7216" s="134" t="s">
        <v>2102</v>
      </c>
      <c r="D7216" s="135">
        <v>8550</v>
      </c>
      <c r="E7216" s="135" t="s">
        <v>2289</v>
      </c>
      <c r="F7216" s="135">
        <v>1</v>
      </c>
      <c r="G7216" s="136">
        <v>25</v>
      </c>
      <c r="H7216" s="135" t="s">
        <v>2315</v>
      </c>
      <c r="I7216" s="135">
        <v>105</v>
      </c>
      <c r="J7216" s="135" t="s">
        <v>2151</v>
      </c>
      <c r="K7216" s="135" t="s">
        <v>2152</v>
      </c>
      <c r="L7216" s="135" t="s">
        <v>193</v>
      </c>
      <c r="M7216" s="135"/>
      <c r="N7216" s="137"/>
      <c r="O7216" s="121"/>
    </row>
    <row r="7217" spans="1:15" x14ac:dyDescent="0.25">
      <c r="A7217" s="139">
        <v>206</v>
      </c>
      <c r="B7217" s="135" t="s">
        <v>309</v>
      </c>
      <c r="C7217" s="134" t="s">
        <v>2102</v>
      </c>
      <c r="D7217" s="135">
        <v>8551</v>
      </c>
      <c r="E7217" s="135" t="s">
        <v>2289</v>
      </c>
      <c r="F7217" s="135">
        <v>1</v>
      </c>
      <c r="G7217" s="136">
        <v>26</v>
      </c>
      <c r="H7217" s="135" t="s">
        <v>2316</v>
      </c>
      <c r="I7217" s="135">
        <v>810</v>
      </c>
      <c r="J7217" s="135" t="s">
        <v>2115</v>
      </c>
      <c r="K7217" s="135" t="s">
        <v>2116</v>
      </c>
      <c r="L7217" s="135" t="s">
        <v>2117</v>
      </c>
      <c r="M7217" s="135"/>
      <c r="N7217" s="137" t="s">
        <v>5041</v>
      </c>
      <c r="O7217" s="121"/>
    </row>
    <row r="7218" spans="1:15" x14ac:dyDescent="0.25">
      <c r="A7218" s="139">
        <v>206</v>
      </c>
      <c r="B7218" s="135" t="s">
        <v>309</v>
      </c>
      <c r="C7218" s="134" t="s">
        <v>2102</v>
      </c>
      <c r="D7218" s="135">
        <v>8552</v>
      </c>
      <c r="E7218" s="135" t="s">
        <v>2289</v>
      </c>
      <c r="F7218" s="135">
        <v>1</v>
      </c>
      <c r="G7218" s="136">
        <v>27</v>
      </c>
      <c r="H7218" s="135" t="s">
        <v>2318</v>
      </c>
      <c r="I7218" s="135">
        <v>80</v>
      </c>
      <c r="J7218" s="135" t="s">
        <v>2155</v>
      </c>
      <c r="K7218" s="135" t="s">
        <v>2156</v>
      </c>
      <c r="L7218" s="135" t="s">
        <v>193</v>
      </c>
      <c r="M7218" s="135"/>
      <c r="N7218" s="137"/>
      <c r="O7218" s="121"/>
    </row>
    <row r="7219" spans="1:15" x14ac:dyDescent="0.25">
      <c r="A7219" s="139">
        <v>206</v>
      </c>
      <c r="B7219" s="135" t="s">
        <v>309</v>
      </c>
      <c r="C7219" s="134" t="s">
        <v>2102</v>
      </c>
      <c r="D7219" s="135">
        <v>8553</v>
      </c>
      <c r="E7219" s="135" t="s">
        <v>2289</v>
      </c>
      <c r="F7219" s="135">
        <v>1</v>
      </c>
      <c r="G7219" s="136">
        <v>28</v>
      </c>
      <c r="H7219" s="135" t="s">
        <v>2319</v>
      </c>
      <c r="I7219" s="135">
        <v>480</v>
      </c>
      <c r="J7219" s="135" t="s">
        <v>2138</v>
      </c>
      <c r="K7219" s="135" t="s">
        <v>2139</v>
      </c>
      <c r="L7219" s="135" t="s">
        <v>194</v>
      </c>
      <c r="M7219" s="135"/>
      <c r="N7219" s="137" t="s">
        <v>5042</v>
      </c>
      <c r="O7219" s="121"/>
    </row>
    <row r="7220" spans="1:15" x14ac:dyDescent="0.25">
      <c r="A7220" s="139">
        <v>206</v>
      </c>
      <c r="B7220" s="135" t="s">
        <v>309</v>
      </c>
      <c r="C7220" s="134" t="s">
        <v>2102</v>
      </c>
      <c r="D7220" s="135">
        <v>8554</v>
      </c>
      <c r="E7220" s="135" t="s">
        <v>2289</v>
      </c>
      <c r="F7220" s="135">
        <v>1</v>
      </c>
      <c r="G7220" s="136">
        <v>29</v>
      </c>
      <c r="H7220" s="135" t="s">
        <v>2321</v>
      </c>
      <c r="I7220" s="135">
        <v>200</v>
      </c>
      <c r="J7220" s="135" t="s">
        <v>2155</v>
      </c>
      <c r="K7220" s="135" t="s">
        <v>2156</v>
      </c>
      <c r="L7220" s="135" t="s">
        <v>193</v>
      </c>
      <c r="M7220" s="135"/>
      <c r="N7220" s="137"/>
      <c r="O7220" s="121"/>
    </row>
    <row r="7221" spans="1:15" x14ac:dyDescent="0.25">
      <c r="A7221" s="139">
        <v>206</v>
      </c>
      <c r="B7221" s="135" t="s">
        <v>309</v>
      </c>
      <c r="C7221" s="134" t="s">
        <v>2102</v>
      </c>
      <c r="D7221" s="135">
        <v>8555</v>
      </c>
      <c r="E7221" s="135" t="s">
        <v>2289</v>
      </c>
      <c r="F7221" s="135">
        <v>1</v>
      </c>
      <c r="G7221" s="136">
        <v>30</v>
      </c>
      <c r="H7221" s="135" t="s">
        <v>2322</v>
      </c>
      <c r="I7221" s="135">
        <v>480</v>
      </c>
      <c r="J7221" s="135" t="s">
        <v>2112</v>
      </c>
      <c r="K7221" s="135" t="s">
        <v>2113</v>
      </c>
      <c r="L7221" s="135" t="s">
        <v>194</v>
      </c>
      <c r="M7221" s="135"/>
      <c r="N7221" s="137" t="s">
        <v>5043</v>
      </c>
      <c r="O7221" s="121"/>
    </row>
    <row r="7222" spans="1:15" x14ac:dyDescent="0.25">
      <c r="A7222" s="139">
        <v>206</v>
      </c>
      <c r="B7222" s="135" t="s">
        <v>309</v>
      </c>
      <c r="C7222" s="134" t="s">
        <v>2102</v>
      </c>
      <c r="D7222" s="135">
        <v>8556</v>
      </c>
      <c r="E7222" s="135" t="s">
        <v>2289</v>
      </c>
      <c r="F7222" s="135">
        <v>1</v>
      </c>
      <c r="G7222" s="140">
        <v>31</v>
      </c>
      <c r="H7222" s="135" t="s">
        <v>2323</v>
      </c>
      <c r="I7222" s="135">
        <v>750</v>
      </c>
      <c r="J7222" s="135" t="s">
        <v>2155</v>
      </c>
      <c r="K7222" s="135" t="s">
        <v>2156</v>
      </c>
      <c r="L7222" s="135" t="s">
        <v>193</v>
      </c>
      <c r="M7222" s="135"/>
      <c r="N7222" s="137"/>
      <c r="O7222" s="121"/>
    </row>
    <row r="7223" spans="1:15" x14ac:dyDescent="0.25">
      <c r="A7223" s="139">
        <v>206</v>
      </c>
      <c r="B7223" s="135" t="s">
        <v>309</v>
      </c>
      <c r="C7223" s="134" t="s">
        <v>2102</v>
      </c>
      <c r="D7223" s="135">
        <v>8557</v>
      </c>
      <c r="E7223" s="135" t="s">
        <v>2289</v>
      </c>
      <c r="F7223" s="135">
        <v>1</v>
      </c>
      <c r="G7223" s="136">
        <v>32</v>
      </c>
      <c r="H7223" s="135" t="s">
        <v>2324</v>
      </c>
      <c r="I7223" s="135">
        <v>180</v>
      </c>
      <c r="J7223" s="135" t="s">
        <v>2155</v>
      </c>
      <c r="K7223" s="135" t="s">
        <v>2156</v>
      </c>
      <c r="L7223" s="135" t="s">
        <v>193</v>
      </c>
      <c r="M7223" s="135"/>
      <c r="N7223" s="137"/>
      <c r="O7223" s="121"/>
    </row>
    <row r="7224" spans="1:15" x14ac:dyDescent="0.25">
      <c r="A7224" s="139">
        <v>206</v>
      </c>
      <c r="B7224" s="135" t="s">
        <v>309</v>
      </c>
      <c r="C7224" s="134" t="s">
        <v>2102</v>
      </c>
      <c r="D7224" s="135">
        <v>8558</v>
      </c>
      <c r="E7224" s="135" t="s">
        <v>2289</v>
      </c>
      <c r="F7224" s="135">
        <v>1</v>
      </c>
      <c r="G7224" s="140">
        <v>33</v>
      </c>
      <c r="H7224" s="135" t="s">
        <v>3289</v>
      </c>
      <c r="I7224" s="135">
        <v>270</v>
      </c>
      <c r="J7224" s="135" t="s">
        <v>2155</v>
      </c>
      <c r="K7224" s="135" t="s">
        <v>2156</v>
      </c>
      <c r="L7224" s="135" t="s">
        <v>193</v>
      </c>
      <c r="M7224" s="135"/>
      <c r="N7224" s="137"/>
      <c r="O7224" s="121"/>
    </row>
    <row r="7225" spans="1:15" x14ac:dyDescent="0.25">
      <c r="A7225" s="139">
        <v>206</v>
      </c>
      <c r="B7225" s="135" t="s">
        <v>309</v>
      </c>
      <c r="C7225" s="134" t="s">
        <v>2102</v>
      </c>
      <c r="D7225" s="135">
        <v>8559</v>
      </c>
      <c r="E7225" s="135" t="s">
        <v>2289</v>
      </c>
      <c r="F7225" s="135">
        <v>1</v>
      </c>
      <c r="G7225" s="136">
        <v>34</v>
      </c>
      <c r="H7225" s="135" t="s">
        <v>3290</v>
      </c>
      <c r="I7225" s="135">
        <v>180</v>
      </c>
      <c r="J7225" s="135" t="s">
        <v>2105</v>
      </c>
      <c r="K7225" s="135" t="s">
        <v>2106</v>
      </c>
      <c r="L7225" s="135" t="s">
        <v>193</v>
      </c>
      <c r="M7225" s="135"/>
      <c r="N7225" s="137"/>
      <c r="O7225" s="121"/>
    </row>
    <row r="7226" spans="1:15" x14ac:dyDescent="0.25">
      <c r="A7226" s="139">
        <v>206</v>
      </c>
      <c r="B7226" s="135" t="s">
        <v>309</v>
      </c>
      <c r="C7226" s="134" t="s">
        <v>2102</v>
      </c>
      <c r="D7226" s="135">
        <v>8560</v>
      </c>
      <c r="E7226" s="135" t="s">
        <v>2289</v>
      </c>
      <c r="F7226" s="135">
        <v>1</v>
      </c>
      <c r="G7226" s="136">
        <v>35</v>
      </c>
      <c r="H7226" s="135" t="s">
        <v>3291</v>
      </c>
      <c r="I7226" s="135">
        <v>90</v>
      </c>
      <c r="J7226" s="135" t="s">
        <v>2151</v>
      </c>
      <c r="K7226" s="135" t="s">
        <v>2152</v>
      </c>
      <c r="L7226" s="135" t="s">
        <v>193</v>
      </c>
      <c r="M7226" s="135"/>
      <c r="N7226" s="137"/>
      <c r="O7226" s="121"/>
    </row>
    <row r="7227" spans="1:15" x14ac:dyDescent="0.25">
      <c r="A7227" s="139">
        <v>206</v>
      </c>
      <c r="B7227" s="135" t="s">
        <v>309</v>
      </c>
      <c r="C7227" s="134" t="s">
        <v>2102</v>
      </c>
      <c r="D7227" s="135">
        <v>8561</v>
      </c>
      <c r="E7227" s="135" t="s">
        <v>2289</v>
      </c>
      <c r="F7227" s="135">
        <v>1</v>
      </c>
      <c r="G7227" s="136">
        <v>36</v>
      </c>
      <c r="H7227" s="135" t="s">
        <v>3911</v>
      </c>
      <c r="I7227" s="135">
        <v>300</v>
      </c>
      <c r="J7227" s="135" t="s">
        <v>2108</v>
      </c>
      <c r="K7227" s="135" t="s">
        <v>2109</v>
      </c>
      <c r="L7227" s="135" t="s">
        <v>193</v>
      </c>
      <c r="M7227" s="135"/>
      <c r="N7227" s="137"/>
      <c r="O7227" s="121"/>
    </row>
    <row r="7228" spans="1:15" x14ac:dyDescent="0.25">
      <c r="A7228" s="139">
        <v>206</v>
      </c>
      <c r="B7228" s="135" t="s">
        <v>309</v>
      </c>
      <c r="C7228" s="134" t="s">
        <v>2102</v>
      </c>
      <c r="D7228" s="135">
        <v>8562</v>
      </c>
      <c r="E7228" s="135" t="s">
        <v>2289</v>
      </c>
      <c r="F7228" s="135">
        <v>1</v>
      </c>
      <c r="G7228" s="136">
        <v>37</v>
      </c>
      <c r="H7228" s="135" t="s">
        <v>3912</v>
      </c>
      <c r="I7228" s="135">
        <v>364</v>
      </c>
      <c r="J7228" s="135" t="s">
        <v>2108</v>
      </c>
      <c r="K7228" s="135" t="s">
        <v>2109</v>
      </c>
      <c r="L7228" s="135" t="s">
        <v>193</v>
      </c>
      <c r="M7228" s="135"/>
      <c r="N7228" s="137"/>
      <c r="O7228" s="121"/>
    </row>
    <row r="7229" spans="1:15" x14ac:dyDescent="0.25">
      <c r="A7229" s="139">
        <v>206</v>
      </c>
      <c r="B7229" s="135" t="s">
        <v>309</v>
      </c>
      <c r="C7229" s="134" t="s">
        <v>2102</v>
      </c>
      <c r="D7229" s="135">
        <v>8563</v>
      </c>
      <c r="E7229" s="135" t="s">
        <v>2289</v>
      </c>
      <c r="F7229" s="135">
        <v>1</v>
      </c>
      <c r="G7229" s="140">
        <v>38</v>
      </c>
      <c r="H7229" s="135" t="s">
        <v>3913</v>
      </c>
      <c r="I7229" s="135">
        <v>50</v>
      </c>
      <c r="J7229" s="135" t="s">
        <v>2151</v>
      </c>
      <c r="K7229" s="135" t="s">
        <v>2152</v>
      </c>
      <c r="L7229" s="135" t="s">
        <v>193</v>
      </c>
      <c r="M7229" s="135"/>
      <c r="N7229" s="137"/>
      <c r="O7229" s="121"/>
    </row>
    <row r="7230" spans="1:15" x14ac:dyDescent="0.25">
      <c r="A7230" s="139">
        <v>206</v>
      </c>
      <c r="B7230" s="135" t="s">
        <v>309</v>
      </c>
      <c r="C7230" s="134" t="s">
        <v>2102</v>
      </c>
      <c r="D7230" s="135">
        <v>8564</v>
      </c>
      <c r="E7230" s="135" t="s">
        <v>2289</v>
      </c>
      <c r="F7230" s="135">
        <v>1</v>
      </c>
      <c r="G7230" s="140">
        <v>39</v>
      </c>
      <c r="H7230" s="135" t="s">
        <v>3914</v>
      </c>
      <c r="I7230" s="135">
        <v>1400</v>
      </c>
      <c r="J7230" s="135" t="s">
        <v>2115</v>
      </c>
      <c r="K7230" s="135" t="s">
        <v>2116</v>
      </c>
      <c r="L7230" s="135" t="s">
        <v>2117</v>
      </c>
      <c r="M7230" s="135"/>
      <c r="N7230" s="137" t="s">
        <v>5044</v>
      </c>
      <c r="O7230" s="121"/>
    </row>
    <row r="7231" spans="1:15" x14ac:dyDescent="0.25">
      <c r="A7231" s="139">
        <v>206</v>
      </c>
      <c r="B7231" s="135" t="s">
        <v>309</v>
      </c>
      <c r="C7231" s="134" t="s">
        <v>2102</v>
      </c>
      <c r="D7231" s="135">
        <v>8565</v>
      </c>
      <c r="E7231" s="135" t="s">
        <v>2289</v>
      </c>
      <c r="F7231" s="135">
        <v>1</v>
      </c>
      <c r="G7231" s="140">
        <v>40</v>
      </c>
      <c r="H7231" s="135" t="s">
        <v>3915</v>
      </c>
      <c r="I7231" s="135">
        <v>660</v>
      </c>
      <c r="J7231" s="135" t="s">
        <v>2138</v>
      </c>
      <c r="K7231" s="135" t="s">
        <v>2139</v>
      </c>
      <c r="L7231" s="135" t="s">
        <v>194</v>
      </c>
      <c r="M7231" s="135"/>
      <c r="N7231" s="137" t="s">
        <v>5045</v>
      </c>
      <c r="O7231" s="121"/>
    </row>
    <row r="7232" spans="1:15" x14ac:dyDescent="0.25">
      <c r="A7232" s="139">
        <v>206</v>
      </c>
      <c r="B7232" s="135" t="s">
        <v>309</v>
      </c>
      <c r="C7232" s="134" t="s">
        <v>2102</v>
      </c>
      <c r="D7232" s="135">
        <v>8566</v>
      </c>
      <c r="E7232" s="135" t="s">
        <v>2289</v>
      </c>
      <c r="F7232" s="135">
        <v>1</v>
      </c>
      <c r="G7232" s="136" t="s">
        <v>4734</v>
      </c>
      <c r="H7232" s="135" t="s">
        <v>5046</v>
      </c>
      <c r="I7232" s="135">
        <v>40</v>
      </c>
      <c r="J7232" s="135" t="s">
        <v>2151</v>
      </c>
      <c r="K7232" s="135" t="s">
        <v>2152</v>
      </c>
      <c r="L7232" s="135" t="s">
        <v>193</v>
      </c>
      <c r="M7232" s="135"/>
      <c r="N7232" s="137"/>
      <c r="O7232" s="121"/>
    </row>
    <row r="7233" spans="1:15" x14ac:dyDescent="0.25">
      <c r="A7233" s="139">
        <v>206</v>
      </c>
      <c r="B7233" s="135" t="s">
        <v>309</v>
      </c>
      <c r="C7233" s="134" t="s">
        <v>2102</v>
      </c>
      <c r="D7233" s="135">
        <v>8567</v>
      </c>
      <c r="E7233" s="135" t="s">
        <v>2289</v>
      </c>
      <c r="F7233" s="135">
        <v>1</v>
      </c>
      <c r="G7233" s="136">
        <v>41</v>
      </c>
      <c r="H7233" s="135" t="s">
        <v>3916</v>
      </c>
      <c r="I7233" s="135">
        <v>140</v>
      </c>
      <c r="J7233" s="135" t="s">
        <v>2112</v>
      </c>
      <c r="K7233" s="135" t="s">
        <v>2113</v>
      </c>
      <c r="L7233" s="135" t="s">
        <v>194</v>
      </c>
      <c r="M7233" s="135"/>
      <c r="N7233" s="137"/>
      <c r="O7233" s="121"/>
    </row>
    <row r="7234" spans="1:15" x14ac:dyDescent="0.25">
      <c r="A7234" s="139">
        <v>206</v>
      </c>
      <c r="B7234" s="135" t="s">
        <v>309</v>
      </c>
      <c r="C7234" s="134" t="s">
        <v>2102</v>
      </c>
      <c r="D7234" s="135">
        <v>8568</v>
      </c>
      <c r="E7234" s="135" t="s">
        <v>2289</v>
      </c>
      <c r="F7234" s="135">
        <v>1</v>
      </c>
      <c r="G7234" s="136">
        <v>42</v>
      </c>
      <c r="H7234" s="135" t="s">
        <v>3919</v>
      </c>
      <c r="I7234" s="135">
        <v>392</v>
      </c>
      <c r="J7234" s="135" t="s">
        <v>2151</v>
      </c>
      <c r="K7234" s="135" t="s">
        <v>2152</v>
      </c>
      <c r="L7234" s="135" t="s">
        <v>193</v>
      </c>
      <c r="M7234" s="135"/>
      <c r="N7234" s="137"/>
      <c r="O7234" s="121"/>
    </row>
    <row r="7235" spans="1:15" x14ac:dyDescent="0.25">
      <c r="A7235" s="139">
        <v>206</v>
      </c>
      <c r="B7235" s="135" t="s">
        <v>309</v>
      </c>
      <c r="C7235" s="134" t="s">
        <v>2102</v>
      </c>
      <c r="D7235" s="135">
        <v>8569</v>
      </c>
      <c r="E7235" s="135" t="s">
        <v>2289</v>
      </c>
      <c r="F7235" s="135">
        <v>1</v>
      </c>
      <c r="G7235" s="136">
        <v>43</v>
      </c>
      <c r="H7235" s="135" t="s">
        <v>3920</v>
      </c>
      <c r="I7235" s="135">
        <v>1177</v>
      </c>
      <c r="J7235" s="135" t="s">
        <v>2105</v>
      </c>
      <c r="K7235" s="135" t="s">
        <v>2106</v>
      </c>
      <c r="L7235" s="135" t="s">
        <v>193</v>
      </c>
      <c r="M7235" s="135"/>
      <c r="N7235" s="137"/>
      <c r="O7235" s="121"/>
    </row>
    <row r="7236" spans="1:15" x14ac:dyDescent="0.25">
      <c r="A7236" s="139">
        <v>206</v>
      </c>
      <c r="B7236" s="135" t="s">
        <v>309</v>
      </c>
      <c r="C7236" s="134" t="s">
        <v>2102</v>
      </c>
      <c r="D7236" s="135">
        <v>8570</v>
      </c>
      <c r="E7236" s="135" t="s">
        <v>2289</v>
      </c>
      <c r="F7236" s="135">
        <v>1</v>
      </c>
      <c r="G7236" s="136">
        <v>44</v>
      </c>
      <c r="H7236" s="135" t="s">
        <v>3921</v>
      </c>
      <c r="I7236" s="135">
        <v>1815</v>
      </c>
      <c r="J7236" s="135" t="s">
        <v>2105</v>
      </c>
      <c r="K7236" s="135" t="s">
        <v>2106</v>
      </c>
      <c r="L7236" s="135" t="s">
        <v>193</v>
      </c>
      <c r="M7236" s="135"/>
      <c r="N7236" s="137"/>
      <c r="O7236" s="121"/>
    </row>
    <row r="7237" spans="1:15" x14ac:dyDescent="0.25">
      <c r="A7237" s="139">
        <v>206</v>
      </c>
      <c r="B7237" s="135" t="s">
        <v>309</v>
      </c>
      <c r="C7237" s="134" t="s">
        <v>2102</v>
      </c>
      <c r="D7237" s="135">
        <v>8571</v>
      </c>
      <c r="E7237" s="135" t="s">
        <v>2289</v>
      </c>
      <c r="F7237" s="135">
        <v>1</v>
      </c>
      <c r="G7237" s="136">
        <v>45</v>
      </c>
      <c r="H7237" s="135" t="s">
        <v>3922</v>
      </c>
      <c r="I7237" s="135">
        <v>600</v>
      </c>
      <c r="J7237" s="135" t="s">
        <v>2105</v>
      </c>
      <c r="K7237" s="135" t="s">
        <v>2106</v>
      </c>
      <c r="L7237" s="135" t="s">
        <v>193</v>
      </c>
      <c r="M7237" s="135"/>
      <c r="N7237" s="137"/>
      <c r="O7237" s="121"/>
    </row>
    <row r="7238" spans="1:15" x14ac:dyDescent="0.25">
      <c r="A7238" s="139">
        <v>206</v>
      </c>
      <c r="B7238" s="135" t="s">
        <v>309</v>
      </c>
      <c r="C7238" s="134" t="s">
        <v>2102</v>
      </c>
      <c r="D7238" s="135">
        <v>8572</v>
      </c>
      <c r="E7238" s="135" t="s">
        <v>2289</v>
      </c>
      <c r="F7238" s="135">
        <v>2</v>
      </c>
      <c r="G7238" s="136">
        <v>1</v>
      </c>
      <c r="H7238" s="135" t="s">
        <v>3739</v>
      </c>
      <c r="I7238" s="135">
        <v>960</v>
      </c>
      <c r="J7238" s="135" t="s">
        <v>2115</v>
      </c>
      <c r="K7238" s="135" t="s">
        <v>2116</v>
      </c>
      <c r="L7238" s="135" t="s">
        <v>2117</v>
      </c>
      <c r="M7238" s="135"/>
      <c r="N7238" s="137" t="s">
        <v>5047</v>
      </c>
      <c r="O7238" s="121"/>
    </row>
    <row r="7239" spans="1:15" x14ac:dyDescent="0.25">
      <c r="A7239" s="139">
        <v>206</v>
      </c>
      <c r="B7239" s="135" t="s">
        <v>309</v>
      </c>
      <c r="C7239" s="134" t="s">
        <v>2102</v>
      </c>
      <c r="D7239" s="135">
        <v>8573</v>
      </c>
      <c r="E7239" s="135" t="s">
        <v>2289</v>
      </c>
      <c r="F7239" s="135">
        <v>2</v>
      </c>
      <c r="G7239" s="140">
        <v>2</v>
      </c>
      <c r="H7239" s="135" t="s">
        <v>3060</v>
      </c>
      <c r="I7239" s="135">
        <v>572</v>
      </c>
      <c r="J7239" s="135" t="s">
        <v>2115</v>
      </c>
      <c r="K7239" s="135" t="s">
        <v>2129</v>
      </c>
      <c r="L7239" s="135" t="s">
        <v>194</v>
      </c>
      <c r="M7239" s="135"/>
      <c r="N7239" s="137" t="s">
        <v>5048</v>
      </c>
      <c r="O7239" s="121"/>
    </row>
    <row r="7240" spans="1:15" x14ac:dyDescent="0.25">
      <c r="A7240" s="139">
        <v>206</v>
      </c>
      <c r="B7240" s="135" t="s">
        <v>309</v>
      </c>
      <c r="C7240" s="134" t="s">
        <v>2102</v>
      </c>
      <c r="D7240" s="135">
        <v>8574</v>
      </c>
      <c r="E7240" s="135" t="s">
        <v>2289</v>
      </c>
      <c r="F7240" s="135">
        <v>2</v>
      </c>
      <c r="G7240" s="140">
        <v>3</v>
      </c>
      <c r="H7240" s="135" t="s">
        <v>3740</v>
      </c>
      <c r="I7240" s="135">
        <v>960</v>
      </c>
      <c r="J7240" s="135" t="s">
        <v>2115</v>
      </c>
      <c r="K7240" s="135" t="s">
        <v>2116</v>
      </c>
      <c r="L7240" s="135" t="s">
        <v>2117</v>
      </c>
      <c r="M7240" s="135"/>
      <c r="N7240" s="137" t="s">
        <v>5049</v>
      </c>
      <c r="O7240" s="121"/>
    </row>
    <row r="7241" spans="1:15" x14ac:dyDescent="0.25">
      <c r="A7241" s="139">
        <v>206</v>
      </c>
      <c r="B7241" s="135" t="s">
        <v>309</v>
      </c>
      <c r="C7241" s="134" t="s">
        <v>2102</v>
      </c>
      <c r="D7241" s="135">
        <v>8575</v>
      </c>
      <c r="E7241" s="135" t="s">
        <v>2289</v>
      </c>
      <c r="F7241" s="135">
        <v>2</v>
      </c>
      <c r="G7241" s="136">
        <v>4</v>
      </c>
      <c r="H7241" s="135" t="s">
        <v>3061</v>
      </c>
      <c r="I7241" s="135">
        <v>48</v>
      </c>
      <c r="J7241" s="135" t="s">
        <v>2155</v>
      </c>
      <c r="K7241" s="135" t="s">
        <v>2156</v>
      </c>
      <c r="L7241" s="135" t="s">
        <v>193</v>
      </c>
      <c r="M7241" s="135"/>
      <c r="N7241" s="137"/>
      <c r="O7241" s="121"/>
    </row>
    <row r="7242" spans="1:15" x14ac:dyDescent="0.25">
      <c r="A7242" s="139">
        <v>206</v>
      </c>
      <c r="B7242" s="135" t="s">
        <v>309</v>
      </c>
      <c r="C7242" s="134" t="s">
        <v>2102</v>
      </c>
      <c r="D7242" s="135">
        <v>8576</v>
      </c>
      <c r="E7242" s="135" t="s">
        <v>2289</v>
      </c>
      <c r="F7242" s="135">
        <v>2</v>
      </c>
      <c r="G7242" s="136">
        <v>5</v>
      </c>
      <c r="H7242" s="135" t="s">
        <v>3062</v>
      </c>
      <c r="I7242" s="135">
        <v>120</v>
      </c>
      <c r="J7242" s="135" t="s">
        <v>2151</v>
      </c>
      <c r="K7242" s="135" t="s">
        <v>2152</v>
      </c>
      <c r="L7242" s="135" t="s">
        <v>193</v>
      </c>
      <c r="M7242" s="135"/>
      <c r="N7242" s="137"/>
      <c r="O7242" s="121"/>
    </row>
    <row r="7243" spans="1:15" x14ac:dyDescent="0.25">
      <c r="A7243" s="139">
        <v>206</v>
      </c>
      <c r="B7243" s="135" t="s">
        <v>309</v>
      </c>
      <c r="C7243" s="134" t="s">
        <v>2102</v>
      </c>
      <c r="D7243" s="135">
        <v>8577</v>
      </c>
      <c r="E7243" s="135" t="s">
        <v>2289</v>
      </c>
      <c r="F7243" s="135">
        <v>2</v>
      </c>
      <c r="G7243" s="136">
        <v>6</v>
      </c>
      <c r="H7243" s="135" t="s">
        <v>3063</v>
      </c>
      <c r="I7243" s="135">
        <v>1020</v>
      </c>
      <c r="J7243" s="135" t="s">
        <v>2105</v>
      </c>
      <c r="K7243" s="135" t="s">
        <v>2106</v>
      </c>
      <c r="L7243" s="135" t="s">
        <v>193</v>
      </c>
      <c r="M7243" s="135"/>
      <c r="N7243" s="137"/>
      <c r="O7243" s="121"/>
    </row>
    <row r="7244" spans="1:15" x14ac:dyDescent="0.25">
      <c r="A7244" s="139">
        <v>206</v>
      </c>
      <c r="B7244" s="135" t="s">
        <v>309</v>
      </c>
      <c r="C7244" s="134" t="s">
        <v>2102</v>
      </c>
      <c r="D7244" s="135">
        <v>8578</v>
      </c>
      <c r="E7244" s="135" t="s">
        <v>2289</v>
      </c>
      <c r="F7244" s="135">
        <v>2</v>
      </c>
      <c r="G7244" s="136">
        <v>7</v>
      </c>
      <c r="H7244" s="135" t="s">
        <v>3064</v>
      </c>
      <c r="I7244" s="135">
        <v>651</v>
      </c>
      <c r="J7244" s="135" t="s">
        <v>2115</v>
      </c>
      <c r="K7244" s="135" t="s">
        <v>2116</v>
      </c>
      <c r="L7244" s="135" t="s">
        <v>2117</v>
      </c>
      <c r="M7244" s="135"/>
      <c r="N7244" s="137" t="s">
        <v>5050</v>
      </c>
      <c r="O7244" s="121"/>
    </row>
    <row r="7245" spans="1:15" x14ac:dyDescent="0.25">
      <c r="A7245" s="139">
        <v>206</v>
      </c>
      <c r="B7245" s="135" t="s">
        <v>309</v>
      </c>
      <c r="C7245" s="134" t="s">
        <v>2102</v>
      </c>
      <c r="D7245" s="135">
        <v>8579</v>
      </c>
      <c r="E7245" s="135" t="s">
        <v>2289</v>
      </c>
      <c r="F7245" s="135">
        <v>2</v>
      </c>
      <c r="G7245" s="136" t="s">
        <v>3682</v>
      </c>
      <c r="H7245" s="135" t="s">
        <v>5051</v>
      </c>
      <c r="I7245" s="135">
        <v>651</v>
      </c>
      <c r="J7245" s="135" t="s">
        <v>2115</v>
      </c>
      <c r="K7245" s="135" t="s">
        <v>2116</v>
      </c>
      <c r="L7245" s="135" t="s">
        <v>2117</v>
      </c>
      <c r="M7245" s="135"/>
      <c r="N7245" s="137" t="s">
        <v>5052</v>
      </c>
      <c r="O7245" s="121"/>
    </row>
    <row r="7246" spans="1:15" x14ac:dyDescent="0.25">
      <c r="A7246" s="139">
        <v>206</v>
      </c>
      <c r="B7246" s="135" t="s">
        <v>309</v>
      </c>
      <c r="C7246" s="134" t="s">
        <v>2102</v>
      </c>
      <c r="D7246" s="135">
        <v>8580</v>
      </c>
      <c r="E7246" s="135" t="s">
        <v>2289</v>
      </c>
      <c r="F7246" s="135">
        <v>2</v>
      </c>
      <c r="G7246" s="136">
        <v>8</v>
      </c>
      <c r="H7246" s="135" t="s">
        <v>3741</v>
      </c>
      <c r="I7246" s="135">
        <v>651</v>
      </c>
      <c r="J7246" s="135" t="s">
        <v>2115</v>
      </c>
      <c r="K7246" s="135" t="s">
        <v>2116</v>
      </c>
      <c r="L7246" s="135" t="s">
        <v>2117</v>
      </c>
      <c r="M7246" s="135"/>
      <c r="N7246" s="137" t="s">
        <v>5050</v>
      </c>
      <c r="O7246" s="121"/>
    </row>
    <row r="7247" spans="1:15" x14ac:dyDescent="0.25">
      <c r="A7247" s="139">
        <v>206</v>
      </c>
      <c r="B7247" s="135" t="s">
        <v>309</v>
      </c>
      <c r="C7247" s="134" t="s">
        <v>2102</v>
      </c>
      <c r="D7247" s="135">
        <v>8581</v>
      </c>
      <c r="E7247" s="135" t="s">
        <v>2289</v>
      </c>
      <c r="F7247" s="135">
        <v>2</v>
      </c>
      <c r="G7247" s="136" t="s">
        <v>3054</v>
      </c>
      <c r="H7247" s="135" t="s">
        <v>5053</v>
      </c>
      <c r="I7247" s="135">
        <v>651</v>
      </c>
      <c r="J7247" s="135" t="s">
        <v>2115</v>
      </c>
      <c r="K7247" s="135" t="s">
        <v>2116</v>
      </c>
      <c r="L7247" s="135" t="s">
        <v>2117</v>
      </c>
      <c r="M7247" s="135"/>
      <c r="N7247" s="137" t="s">
        <v>5054</v>
      </c>
      <c r="O7247" s="121"/>
    </row>
    <row r="7248" spans="1:15" x14ac:dyDescent="0.25">
      <c r="A7248" s="139">
        <v>206</v>
      </c>
      <c r="B7248" s="135" t="s">
        <v>309</v>
      </c>
      <c r="C7248" s="134" t="s">
        <v>2102</v>
      </c>
      <c r="D7248" s="135">
        <v>8582</v>
      </c>
      <c r="E7248" s="135" t="s">
        <v>2289</v>
      </c>
      <c r="F7248" s="135">
        <v>2</v>
      </c>
      <c r="G7248" s="136">
        <v>9</v>
      </c>
      <c r="H7248" s="135" t="s">
        <v>3742</v>
      </c>
      <c r="I7248" s="135">
        <v>600</v>
      </c>
      <c r="J7248" s="135" t="s">
        <v>2105</v>
      </c>
      <c r="K7248" s="135" t="s">
        <v>2106</v>
      </c>
      <c r="L7248" s="135" t="s">
        <v>193</v>
      </c>
      <c r="M7248" s="135"/>
      <c r="N7248" s="137"/>
      <c r="O7248" s="121"/>
    </row>
    <row r="7249" spans="1:15" x14ac:dyDescent="0.25">
      <c r="A7249" s="139">
        <v>206</v>
      </c>
      <c r="B7249" s="135" t="s">
        <v>309</v>
      </c>
      <c r="C7249" s="134" t="s">
        <v>2102</v>
      </c>
      <c r="D7249" s="135">
        <v>8583</v>
      </c>
      <c r="E7249" s="135" t="s">
        <v>2289</v>
      </c>
      <c r="F7249" s="135">
        <v>2</v>
      </c>
      <c r="G7249" s="136" t="s">
        <v>2551</v>
      </c>
      <c r="H7249" s="135" t="s">
        <v>5055</v>
      </c>
      <c r="I7249" s="135">
        <v>660</v>
      </c>
      <c r="J7249" s="135" t="s">
        <v>2283</v>
      </c>
      <c r="K7249" s="135" t="s">
        <v>2284</v>
      </c>
      <c r="L7249" s="135" t="s">
        <v>194</v>
      </c>
      <c r="M7249" s="135"/>
      <c r="N7249" s="137"/>
      <c r="O7249" s="121"/>
    </row>
    <row r="7250" spans="1:15" x14ac:dyDescent="0.25">
      <c r="A7250" s="139">
        <v>206</v>
      </c>
      <c r="B7250" s="135" t="s">
        <v>309</v>
      </c>
      <c r="C7250" s="134" t="s">
        <v>2102</v>
      </c>
      <c r="D7250" s="135">
        <v>8584</v>
      </c>
      <c r="E7250" s="135" t="s">
        <v>2289</v>
      </c>
      <c r="F7250" s="135">
        <v>2</v>
      </c>
      <c r="G7250" s="136">
        <v>10</v>
      </c>
      <c r="H7250" s="135" t="s">
        <v>3065</v>
      </c>
      <c r="I7250" s="135">
        <v>912</v>
      </c>
      <c r="J7250" s="135" t="s">
        <v>2115</v>
      </c>
      <c r="K7250" s="135" t="s">
        <v>2116</v>
      </c>
      <c r="L7250" s="135" t="s">
        <v>2117</v>
      </c>
      <c r="M7250" s="135"/>
      <c r="N7250" s="137" t="s">
        <v>5056</v>
      </c>
      <c r="O7250" s="121"/>
    </row>
    <row r="7251" spans="1:15" x14ac:dyDescent="0.25">
      <c r="A7251" s="139">
        <v>206</v>
      </c>
      <c r="B7251" s="135" t="s">
        <v>309</v>
      </c>
      <c r="C7251" s="134" t="s">
        <v>2102</v>
      </c>
      <c r="D7251" s="135">
        <v>8585</v>
      </c>
      <c r="E7251" s="135" t="s">
        <v>2289</v>
      </c>
      <c r="F7251" s="135">
        <v>2</v>
      </c>
      <c r="G7251" s="136">
        <v>11</v>
      </c>
      <c r="H7251" s="135" t="s">
        <v>3066</v>
      </c>
      <c r="I7251" s="135">
        <v>912</v>
      </c>
      <c r="J7251" s="135" t="s">
        <v>2115</v>
      </c>
      <c r="K7251" s="135" t="s">
        <v>2116</v>
      </c>
      <c r="L7251" s="135" t="s">
        <v>2117</v>
      </c>
      <c r="M7251" s="135"/>
      <c r="N7251" s="137" t="s">
        <v>5057</v>
      </c>
      <c r="O7251" s="121"/>
    </row>
    <row r="7252" spans="1:15" x14ac:dyDescent="0.25">
      <c r="A7252" s="139">
        <v>206</v>
      </c>
      <c r="B7252" s="135" t="s">
        <v>309</v>
      </c>
      <c r="C7252" s="134" t="s">
        <v>2102</v>
      </c>
      <c r="D7252" s="135">
        <v>8586</v>
      </c>
      <c r="E7252" s="135" t="s">
        <v>2289</v>
      </c>
      <c r="F7252" s="135">
        <v>2</v>
      </c>
      <c r="G7252" s="136">
        <v>12</v>
      </c>
      <c r="H7252" s="135" t="s">
        <v>3067</v>
      </c>
      <c r="I7252" s="135">
        <v>928</v>
      </c>
      <c r="J7252" s="135" t="s">
        <v>2115</v>
      </c>
      <c r="K7252" s="135" t="s">
        <v>2116</v>
      </c>
      <c r="L7252" s="135" t="s">
        <v>2117</v>
      </c>
      <c r="M7252" s="135"/>
      <c r="N7252" s="137" t="s">
        <v>5058</v>
      </c>
      <c r="O7252" s="121"/>
    </row>
    <row r="7253" spans="1:15" x14ac:dyDescent="0.25">
      <c r="A7253" s="139">
        <v>206</v>
      </c>
      <c r="B7253" s="135" t="s">
        <v>309</v>
      </c>
      <c r="C7253" s="134" t="s">
        <v>2102</v>
      </c>
      <c r="D7253" s="135">
        <v>8587</v>
      </c>
      <c r="E7253" s="135" t="s">
        <v>2289</v>
      </c>
      <c r="F7253" s="135">
        <v>2</v>
      </c>
      <c r="G7253" s="136">
        <v>13</v>
      </c>
      <c r="H7253" s="135" t="s">
        <v>3068</v>
      </c>
      <c r="I7253" s="135">
        <v>812</v>
      </c>
      <c r="J7253" s="135" t="s">
        <v>2115</v>
      </c>
      <c r="K7253" s="135" t="s">
        <v>2116</v>
      </c>
      <c r="L7253" s="135" t="s">
        <v>2117</v>
      </c>
      <c r="M7253" s="135"/>
      <c r="N7253" s="137" t="s">
        <v>5059</v>
      </c>
      <c r="O7253" s="121"/>
    </row>
    <row r="7254" spans="1:15" x14ac:dyDescent="0.25">
      <c r="A7254" s="139">
        <v>206</v>
      </c>
      <c r="B7254" s="135" t="s">
        <v>309</v>
      </c>
      <c r="C7254" s="134" t="s">
        <v>2102</v>
      </c>
      <c r="D7254" s="135">
        <v>8588</v>
      </c>
      <c r="E7254" s="135" t="s">
        <v>2289</v>
      </c>
      <c r="F7254" s="135">
        <v>2</v>
      </c>
      <c r="G7254" s="136">
        <v>14</v>
      </c>
      <c r="H7254" s="135" t="s">
        <v>3069</v>
      </c>
      <c r="I7254" s="135">
        <v>1116</v>
      </c>
      <c r="J7254" s="135" t="s">
        <v>2105</v>
      </c>
      <c r="K7254" s="135" t="s">
        <v>2106</v>
      </c>
      <c r="L7254" s="135" t="s">
        <v>193</v>
      </c>
      <c r="M7254" s="135"/>
      <c r="N7254" s="137"/>
      <c r="O7254" s="121"/>
    </row>
    <row r="7255" spans="1:15" x14ac:dyDescent="0.25">
      <c r="A7255" s="139">
        <v>206</v>
      </c>
      <c r="B7255" s="135" t="s">
        <v>309</v>
      </c>
      <c r="C7255" s="134" t="s">
        <v>2102</v>
      </c>
      <c r="D7255" s="135">
        <v>8589</v>
      </c>
      <c r="E7255" s="135" t="s">
        <v>2289</v>
      </c>
      <c r="F7255" s="135">
        <v>2</v>
      </c>
      <c r="G7255" s="136">
        <v>15</v>
      </c>
      <c r="H7255" s="135" t="s">
        <v>3070</v>
      </c>
      <c r="I7255" s="135">
        <v>117</v>
      </c>
      <c r="J7255" s="135" t="s">
        <v>2108</v>
      </c>
      <c r="K7255" s="135" t="s">
        <v>2109</v>
      </c>
      <c r="L7255" s="135" t="s">
        <v>193</v>
      </c>
      <c r="M7255" s="135"/>
      <c r="N7255" s="137"/>
      <c r="O7255" s="121"/>
    </row>
    <row r="7256" spans="1:15" x14ac:dyDescent="0.25">
      <c r="A7256" s="139">
        <v>206</v>
      </c>
      <c r="B7256" s="135" t="s">
        <v>309</v>
      </c>
      <c r="C7256" s="134" t="s">
        <v>2102</v>
      </c>
      <c r="D7256" s="135">
        <v>8590</v>
      </c>
      <c r="E7256" s="135" t="s">
        <v>2289</v>
      </c>
      <c r="F7256" s="135">
        <v>2</v>
      </c>
      <c r="G7256" s="136">
        <v>16</v>
      </c>
      <c r="H7256" s="135" t="s">
        <v>3071</v>
      </c>
      <c r="I7256" s="135">
        <v>160</v>
      </c>
      <c r="J7256" s="135" t="s">
        <v>2108</v>
      </c>
      <c r="K7256" s="135" t="s">
        <v>2109</v>
      </c>
      <c r="L7256" s="135" t="s">
        <v>193</v>
      </c>
      <c r="M7256" s="135"/>
      <c r="N7256" s="137"/>
      <c r="O7256" s="121"/>
    </row>
    <row r="7257" spans="1:15" x14ac:dyDescent="0.25">
      <c r="A7257" s="139">
        <v>206</v>
      </c>
      <c r="B7257" s="135" t="s">
        <v>309</v>
      </c>
      <c r="C7257" s="134" t="s">
        <v>2102</v>
      </c>
      <c r="D7257" s="135">
        <v>8591</v>
      </c>
      <c r="E7257" s="135" t="s">
        <v>2289</v>
      </c>
      <c r="F7257" s="135">
        <v>2</v>
      </c>
      <c r="G7257" s="136">
        <v>17</v>
      </c>
      <c r="H7257" s="135" t="s">
        <v>3072</v>
      </c>
      <c r="I7257" s="135">
        <v>160</v>
      </c>
      <c r="J7257" s="135" t="s">
        <v>2151</v>
      </c>
      <c r="K7257" s="135" t="s">
        <v>2152</v>
      </c>
      <c r="L7257" s="135" t="s">
        <v>193</v>
      </c>
      <c r="M7257" s="135"/>
      <c r="N7257" s="137"/>
      <c r="O7257" s="121"/>
    </row>
    <row r="7258" spans="1:15" x14ac:dyDescent="0.25">
      <c r="A7258" s="139">
        <v>206</v>
      </c>
      <c r="B7258" s="135" t="s">
        <v>309</v>
      </c>
      <c r="C7258" s="134" t="s">
        <v>2102</v>
      </c>
      <c r="D7258" s="135">
        <v>8592</v>
      </c>
      <c r="E7258" s="135" t="s">
        <v>2289</v>
      </c>
      <c r="F7258" s="135">
        <v>2</v>
      </c>
      <c r="G7258" s="136">
        <v>18</v>
      </c>
      <c r="H7258" s="135" t="s">
        <v>5060</v>
      </c>
      <c r="I7258" s="135">
        <v>813</v>
      </c>
      <c r="J7258" s="135" t="s">
        <v>2115</v>
      </c>
      <c r="K7258" s="135" t="s">
        <v>2116</v>
      </c>
      <c r="L7258" s="135" t="s">
        <v>2117</v>
      </c>
      <c r="M7258" s="135"/>
      <c r="N7258" s="137" t="s">
        <v>5061</v>
      </c>
      <c r="O7258" s="121"/>
    </row>
    <row r="7259" spans="1:15" x14ac:dyDescent="0.25">
      <c r="A7259" s="139">
        <v>206</v>
      </c>
      <c r="B7259" s="135" t="s">
        <v>309</v>
      </c>
      <c r="C7259" s="134" t="s">
        <v>2102</v>
      </c>
      <c r="D7259" s="135">
        <v>8593</v>
      </c>
      <c r="E7259" s="135" t="s">
        <v>2289</v>
      </c>
      <c r="F7259" s="135">
        <v>2</v>
      </c>
      <c r="G7259" s="136" t="s">
        <v>4619</v>
      </c>
      <c r="H7259" s="135" t="s">
        <v>5062</v>
      </c>
      <c r="I7259" s="135">
        <v>198</v>
      </c>
      <c r="J7259" s="135" t="s">
        <v>2105</v>
      </c>
      <c r="K7259" s="135" t="s">
        <v>2106</v>
      </c>
      <c r="L7259" s="135" t="s">
        <v>193</v>
      </c>
      <c r="M7259" s="135"/>
      <c r="N7259" s="137"/>
      <c r="O7259" s="121"/>
    </row>
    <row r="7260" spans="1:15" x14ac:dyDescent="0.25">
      <c r="A7260" s="139">
        <v>206</v>
      </c>
      <c r="B7260" s="135" t="s">
        <v>309</v>
      </c>
      <c r="C7260" s="134" t="s">
        <v>2102</v>
      </c>
      <c r="D7260" s="135">
        <v>8594</v>
      </c>
      <c r="E7260" s="135" t="s">
        <v>2289</v>
      </c>
      <c r="F7260" s="135">
        <v>2</v>
      </c>
      <c r="G7260" s="136">
        <v>19</v>
      </c>
      <c r="H7260" s="135" t="s">
        <v>3073</v>
      </c>
      <c r="I7260" s="135">
        <v>832</v>
      </c>
      <c r="J7260" s="135" t="s">
        <v>2115</v>
      </c>
      <c r="K7260" s="135" t="s">
        <v>2116</v>
      </c>
      <c r="L7260" s="135" t="s">
        <v>2117</v>
      </c>
      <c r="M7260" s="135"/>
      <c r="N7260" s="137" t="s">
        <v>5063</v>
      </c>
      <c r="O7260" s="121"/>
    </row>
    <row r="7261" spans="1:15" x14ac:dyDescent="0.25">
      <c r="A7261" s="139">
        <v>206</v>
      </c>
      <c r="B7261" s="135" t="s">
        <v>309</v>
      </c>
      <c r="C7261" s="134" t="s">
        <v>2102</v>
      </c>
      <c r="D7261" s="135">
        <v>8595</v>
      </c>
      <c r="E7261" s="135" t="s">
        <v>2289</v>
      </c>
      <c r="F7261" s="135">
        <v>2</v>
      </c>
      <c r="G7261" s="136">
        <v>20</v>
      </c>
      <c r="H7261" s="135" t="s">
        <v>3074</v>
      </c>
      <c r="I7261" s="135">
        <v>200</v>
      </c>
      <c r="J7261" s="135" t="s">
        <v>2151</v>
      </c>
      <c r="K7261" s="135" t="s">
        <v>2152</v>
      </c>
      <c r="L7261" s="135" t="s">
        <v>193</v>
      </c>
      <c r="M7261" s="135"/>
      <c r="N7261" s="137"/>
      <c r="O7261" s="121"/>
    </row>
    <row r="7262" spans="1:15" x14ac:dyDescent="0.25">
      <c r="A7262" s="139">
        <v>206</v>
      </c>
      <c r="B7262" s="135" t="s">
        <v>309</v>
      </c>
      <c r="C7262" s="134" t="s">
        <v>2102</v>
      </c>
      <c r="D7262" s="135">
        <v>8596</v>
      </c>
      <c r="E7262" s="135" t="s">
        <v>2289</v>
      </c>
      <c r="F7262" s="135">
        <v>2</v>
      </c>
      <c r="G7262" s="136">
        <v>21</v>
      </c>
      <c r="H7262" s="135" t="s">
        <v>3075</v>
      </c>
      <c r="I7262" s="135">
        <v>532</v>
      </c>
      <c r="J7262" s="135" t="s">
        <v>2115</v>
      </c>
      <c r="K7262" s="135" t="s">
        <v>2129</v>
      </c>
      <c r="L7262" s="135" t="s">
        <v>194</v>
      </c>
      <c r="M7262" s="135"/>
      <c r="N7262" s="137" t="s">
        <v>5064</v>
      </c>
      <c r="O7262" s="121"/>
    </row>
    <row r="7263" spans="1:15" x14ac:dyDescent="0.25">
      <c r="A7263" s="139">
        <v>206</v>
      </c>
      <c r="B7263" s="135" t="s">
        <v>309</v>
      </c>
      <c r="C7263" s="134" t="s">
        <v>2102</v>
      </c>
      <c r="D7263" s="135">
        <v>8597</v>
      </c>
      <c r="E7263" s="135" t="s">
        <v>2289</v>
      </c>
      <c r="F7263" s="135">
        <v>2</v>
      </c>
      <c r="G7263" s="136">
        <v>22</v>
      </c>
      <c r="H7263" s="135" t="s">
        <v>3076</v>
      </c>
      <c r="I7263" s="135">
        <v>348</v>
      </c>
      <c r="J7263" s="135" t="s">
        <v>2105</v>
      </c>
      <c r="K7263" s="135" t="s">
        <v>2106</v>
      </c>
      <c r="L7263" s="135" t="s">
        <v>193</v>
      </c>
      <c r="M7263" s="135"/>
      <c r="N7263" s="137"/>
      <c r="O7263" s="121"/>
    </row>
    <row r="7264" spans="1:15" x14ac:dyDescent="0.25">
      <c r="A7264" s="139">
        <v>206</v>
      </c>
      <c r="B7264" s="135" t="s">
        <v>309</v>
      </c>
      <c r="C7264" s="134" t="s">
        <v>2102</v>
      </c>
      <c r="D7264" s="135">
        <v>8598</v>
      </c>
      <c r="E7264" s="135" t="s">
        <v>2289</v>
      </c>
      <c r="F7264" s="135">
        <v>2</v>
      </c>
      <c r="G7264" s="136">
        <v>23</v>
      </c>
      <c r="H7264" s="135" t="s">
        <v>5065</v>
      </c>
      <c r="I7264" s="135">
        <v>42</v>
      </c>
      <c r="J7264" s="135" t="s">
        <v>2155</v>
      </c>
      <c r="K7264" s="135" t="s">
        <v>2156</v>
      </c>
      <c r="L7264" s="135" t="s">
        <v>193</v>
      </c>
      <c r="M7264" s="135"/>
      <c r="N7264" s="137"/>
      <c r="O7264" s="121"/>
    </row>
    <row r="7265" spans="1:15" x14ac:dyDescent="0.25">
      <c r="A7265" s="139">
        <v>206</v>
      </c>
      <c r="B7265" s="135" t="s">
        <v>309</v>
      </c>
      <c r="C7265" s="134" t="s">
        <v>2102</v>
      </c>
      <c r="D7265" s="135">
        <v>8599</v>
      </c>
      <c r="E7265" s="135" t="s">
        <v>2289</v>
      </c>
      <c r="F7265" s="135">
        <v>2</v>
      </c>
      <c r="G7265" s="136">
        <v>24</v>
      </c>
      <c r="H7265" s="135" t="s">
        <v>3077</v>
      </c>
      <c r="I7265" s="135">
        <v>54</v>
      </c>
      <c r="J7265" s="135" t="s">
        <v>2155</v>
      </c>
      <c r="K7265" s="135" t="s">
        <v>2156</v>
      </c>
      <c r="L7265" s="135" t="s">
        <v>193</v>
      </c>
      <c r="M7265" s="135"/>
      <c r="N7265" s="137"/>
      <c r="O7265" s="121"/>
    </row>
    <row r="7266" spans="1:15" x14ac:dyDescent="0.25">
      <c r="A7266" s="139">
        <v>206</v>
      </c>
      <c r="B7266" s="135" t="s">
        <v>309</v>
      </c>
      <c r="C7266" s="134" t="s">
        <v>2102</v>
      </c>
      <c r="D7266" s="135">
        <v>8600</v>
      </c>
      <c r="E7266" s="135" t="s">
        <v>2289</v>
      </c>
      <c r="F7266" s="135">
        <v>2</v>
      </c>
      <c r="G7266" s="136">
        <v>25</v>
      </c>
      <c r="H7266" s="135" t="s">
        <v>5066</v>
      </c>
      <c r="I7266" s="135">
        <v>832</v>
      </c>
      <c r="J7266" s="135" t="s">
        <v>2115</v>
      </c>
      <c r="K7266" s="135" t="s">
        <v>2116</v>
      </c>
      <c r="L7266" s="135" t="s">
        <v>2117</v>
      </c>
      <c r="M7266" s="135"/>
      <c r="N7266" s="137" t="s">
        <v>5067</v>
      </c>
      <c r="O7266" s="121"/>
    </row>
    <row r="7267" spans="1:15" x14ac:dyDescent="0.25">
      <c r="A7267" s="139">
        <v>206</v>
      </c>
      <c r="B7267" s="135" t="s">
        <v>309</v>
      </c>
      <c r="C7267" s="134" t="s">
        <v>2102</v>
      </c>
      <c r="D7267" s="135">
        <v>8601</v>
      </c>
      <c r="E7267" s="135" t="s">
        <v>2289</v>
      </c>
      <c r="F7267" s="135">
        <v>2</v>
      </c>
      <c r="G7267" s="136">
        <v>26</v>
      </c>
      <c r="H7267" s="135" t="s">
        <v>3078</v>
      </c>
      <c r="I7267" s="135">
        <v>832</v>
      </c>
      <c r="J7267" s="135" t="s">
        <v>2115</v>
      </c>
      <c r="K7267" s="135" t="s">
        <v>2116</v>
      </c>
      <c r="L7267" s="135" t="s">
        <v>2117</v>
      </c>
      <c r="M7267" s="135"/>
      <c r="N7267" s="137" t="s">
        <v>5068</v>
      </c>
      <c r="O7267" s="121"/>
    </row>
    <row r="7268" spans="1:15" x14ac:dyDescent="0.25">
      <c r="A7268" s="139">
        <v>206</v>
      </c>
      <c r="B7268" s="135" t="s">
        <v>309</v>
      </c>
      <c r="C7268" s="134" t="s">
        <v>2102</v>
      </c>
      <c r="D7268" s="135">
        <v>8602</v>
      </c>
      <c r="E7268" s="135" t="s">
        <v>2289</v>
      </c>
      <c r="F7268" s="135">
        <v>2</v>
      </c>
      <c r="G7268" s="136">
        <v>27</v>
      </c>
      <c r="H7268" s="135" t="s">
        <v>5069</v>
      </c>
      <c r="I7268" s="135">
        <v>832</v>
      </c>
      <c r="J7268" s="135" t="s">
        <v>2115</v>
      </c>
      <c r="K7268" s="135" t="s">
        <v>2116</v>
      </c>
      <c r="L7268" s="135" t="s">
        <v>2117</v>
      </c>
      <c r="M7268" s="135"/>
      <c r="N7268" s="137" t="s">
        <v>5070</v>
      </c>
      <c r="O7268" s="121"/>
    </row>
    <row r="7269" spans="1:15" x14ac:dyDescent="0.25">
      <c r="A7269" s="139">
        <v>206</v>
      </c>
      <c r="B7269" s="135" t="s">
        <v>309</v>
      </c>
      <c r="C7269" s="134" t="s">
        <v>2102</v>
      </c>
      <c r="D7269" s="135">
        <v>8603</v>
      </c>
      <c r="E7269" s="135" t="s">
        <v>2289</v>
      </c>
      <c r="F7269" s="135">
        <v>2</v>
      </c>
      <c r="G7269" s="136">
        <v>28</v>
      </c>
      <c r="H7269" s="135" t="s">
        <v>5071</v>
      </c>
      <c r="I7269" s="135">
        <v>1248</v>
      </c>
      <c r="J7269" s="135" t="s">
        <v>2105</v>
      </c>
      <c r="K7269" s="135" t="s">
        <v>2106</v>
      </c>
      <c r="L7269" s="135" t="s">
        <v>193</v>
      </c>
      <c r="M7269" s="135"/>
      <c r="N7269" s="137"/>
      <c r="O7269" s="121"/>
    </row>
    <row r="7270" spans="1:15" x14ac:dyDescent="0.25">
      <c r="A7270" s="139">
        <v>206</v>
      </c>
      <c r="B7270" s="135" t="s">
        <v>309</v>
      </c>
      <c r="C7270" s="134" t="s">
        <v>2102</v>
      </c>
      <c r="D7270" s="135">
        <v>8604</v>
      </c>
      <c r="E7270" s="135" t="s">
        <v>2289</v>
      </c>
      <c r="F7270" s="135">
        <v>2</v>
      </c>
      <c r="G7270" s="136">
        <v>46</v>
      </c>
      <c r="H7270" s="135" t="s">
        <v>5072</v>
      </c>
      <c r="I7270" s="135">
        <v>900</v>
      </c>
      <c r="J7270" s="135" t="s">
        <v>2105</v>
      </c>
      <c r="K7270" s="135" t="s">
        <v>2106</v>
      </c>
      <c r="L7270" s="135" t="s">
        <v>193</v>
      </c>
      <c r="M7270" s="135"/>
      <c r="N7270" s="137"/>
      <c r="O7270" s="121"/>
    </row>
    <row r="7271" spans="1:15" x14ac:dyDescent="0.25">
      <c r="A7271" s="139">
        <v>206</v>
      </c>
      <c r="B7271" s="135" t="s">
        <v>309</v>
      </c>
      <c r="C7271" s="134" t="s">
        <v>2102</v>
      </c>
      <c r="D7271" s="135">
        <v>8605</v>
      </c>
      <c r="E7271" s="135" t="s">
        <v>2325</v>
      </c>
      <c r="F7271" s="135">
        <v>1</v>
      </c>
      <c r="G7271" s="136">
        <v>1</v>
      </c>
      <c r="H7271" s="135" t="s">
        <v>2326</v>
      </c>
      <c r="I7271" s="135">
        <v>1760</v>
      </c>
      <c r="J7271" s="135" t="s">
        <v>2538</v>
      </c>
      <c r="K7271" s="135" t="s">
        <v>2539</v>
      </c>
      <c r="L7271" s="135" t="s">
        <v>191</v>
      </c>
      <c r="M7271" s="135"/>
      <c r="N7271" s="137"/>
      <c r="O7271" s="121"/>
    </row>
    <row r="7272" spans="1:15" x14ac:dyDescent="0.25">
      <c r="A7272" s="139">
        <v>206</v>
      </c>
      <c r="B7272" s="135" t="s">
        <v>309</v>
      </c>
      <c r="C7272" s="134" t="s">
        <v>2102</v>
      </c>
      <c r="D7272" s="135">
        <v>8606</v>
      </c>
      <c r="E7272" s="135" t="s">
        <v>2325</v>
      </c>
      <c r="F7272" s="135">
        <v>1</v>
      </c>
      <c r="G7272" s="136">
        <v>2</v>
      </c>
      <c r="H7272" s="135" t="s">
        <v>2327</v>
      </c>
      <c r="I7272" s="135">
        <v>272</v>
      </c>
      <c r="J7272" s="135" t="s">
        <v>2112</v>
      </c>
      <c r="K7272" s="135" t="s">
        <v>2113</v>
      </c>
      <c r="L7272" s="135" t="s">
        <v>194</v>
      </c>
      <c r="M7272" s="135"/>
      <c r="N7272" s="137"/>
      <c r="O7272" s="121"/>
    </row>
    <row r="7273" spans="1:15" x14ac:dyDescent="0.25">
      <c r="A7273" s="139">
        <v>206</v>
      </c>
      <c r="B7273" s="135" t="s">
        <v>309</v>
      </c>
      <c r="C7273" s="134" t="s">
        <v>2102</v>
      </c>
      <c r="D7273" s="135">
        <v>8607</v>
      </c>
      <c r="E7273" s="135" t="s">
        <v>2325</v>
      </c>
      <c r="F7273" s="135">
        <v>1</v>
      </c>
      <c r="G7273" s="136">
        <v>3</v>
      </c>
      <c r="H7273" s="135" t="s">
        <v>2328</v>
      </c>
      <c r="I7273" s="135">
        <v>420</v>
      </c>
      <c r="J7273" s="135" t="s">
        <v>2105</v>
      </c>
      <c r="K7273" s="135" t="s">
        <v>2106</v>
      </c>
      <c r="L7273" s="135" t="s">
        <v>193</v>
      </c>
      <c r="M7273" s="135"/>
      <c r="N7273" s="137"/>
      <c r="O7273" s="121"/>
    </row>
    <row r="7274" spans="1:15" x14ac:dyDescent="0.25">
      <c r="A7274" s="139">
        <v>206</v>
      </c>
      <c r="B7274" s="135" t="s">
        <v>309</v>
      </c>
      <c r="C7274" s="134" t="s">
        <v>2102</v>
      </c>
      <c r="D7274" s="135">
        <v>8608</v>
      </c>
      <c r="E7274" s="135" t="s">
        <v>2325</v>
      </c>
      <c r="F7274" s="135">
        <v>1</v>
      </c>
      <c r="G7274" s="136">
        <v>4</v>
      </c>
      <c r="H7274" s="135" t="s">
        <v>2384</v>
      </c>
      <c r="I7274" s="135">
        <v>100</v>
      </c>
      <c r="J7274" s="135" t="s">
        <v>2151</v>
      </c>
      <c r="K7274" s="135" t="s">
        <v>2152</v>
      </c>
      <c r="L7274" s="135" t="s">
        <v>193</v>
      </c>
      <c r="M7274" s="135"/>
      <c r="N7274" s="137"/>
      <c r="O7274" s="121"/>
    </row>
    <row r="7275" spans="1:15" x14ac:dyDescent="0.25">
      <c r="A7275" s="139">
        <v>206</v>
      </c>
      <c r="B7275" s="135" t="s">
        <v>309</v>
      </c>
      <c r="C7275" s="134" t="s">
        <v>2102</v>
      </c>
      <c r="D7275" s="135">
        <v>8609</v>
      </c>
      <c r="E7275" s="135" t="s">
        <v>2325</v>
      </c>
      <c r="F7275" s="135">
        <v>1</v>
      </c>
      <c r="G7275" s="136">
        <v>5</v>
      </c>
      <c r="H7275" s="135" t="s">
        <v>2385</v>
      </c>
      <c r="I7275" s="135">
        <v>90</v>
      </c>
      <c r="J7275" s="135" t="s">
        <v>2108</v>
      </c>
      <c r="K7275" s="135" t="s">
        <v>2109</v>
      </c>
      <c r="L7275" s="135" t="s">
        <v>193</v>
      </c>
      <c r="M7275" s="135"/>
      <c r="N7275" s="137"/>
      <c r="O7275" s="121"/>
    </row>
    <row r="7276" spans="1:15" x14ac:dyDescent="0.25">
      <c r="A7276" s="139">
        <v>206</v>
      </c>
      <c r="B7276" s="135" t="s">
        <v>309</v>
      </c>
      <c r="C7276" s="134" t="s">
        <v>2102</v>
      </c>
      <c r="D7276" s="135">
        <v>8610</v>
      </c>
      <c r="E7276" s="135" t="s">
        <v>2325</v>
      </c>
      <c r="F7276" s="135">
        <v>1</v>
      </c>
      <c r="G7276" s="136">
        <v>6</v>
      </c>
      <c r="H7276" s="135" t="s">
        <v>2386</v>
      </c>
      <c r="I7276" s="135">
        <v>128</v>
      </c>
      <c r="J7276" s="135" t="s">
        <v>2155</v>
      </c>
      <c r="K7276" s="135" t="s">
        <v>2156</v>
      </c>
      <c r="L7276" s="135" t="s">
        <v>193</v>
      </c>
      <c r="M7276" s="135"/>
      <c r="N7276" s="137"/>
      <c r="O7276" s="121"/>
    </row>
    <row r="7277" spans="1:15" x14ac:dyDescent="0.25">
      <c r="A7277" s="139">
        <v>206</v>
      </c>
      <c r="B7277" s="135" t="s">
        <v>309</v>
      </c>
      <c r="C7277" s="134" t="s">
        <v>2102</v>
      </c>
      <c r="D7277" s="135">
        <v>8611</v>
      </c>
      <c r="E7277" s="135" t="s">
        <v>2325</v>
      </c>
      <c r="F7277" s="135">
        <v>1</v>
      </c>
      <c r="G7277" s="136">
        <v>7</v>
      </c>
      <c r="H7277" s="135" t="s">
        <v>2387</v>
      </c>
      <c r="I7277" s="135">
        <v>216</v>
      </c>
      <c r="J7277" s="135" t="s">
        <v>2108</v>
      </c>
      <c r="K7277" s="135" t="s">
        <v>2109</v>
      </c>
      <c r="L7277" s="135" t="s">
        <v>193</v>
      </c>
      <c r="M7277" s="135"/>
      <c r="N7277" s="137"/>
      <c r="O7277" s="121"/>
    </row>
    <row r="7278" spans="1:15" x14ac:dyDescent="0.25">
      <c r="A7278" s="139">
        <v>206</v>
      </c>
      <c r="B7278" s="135" t="s">
        <v>309</v>
      </c>
      <c r="C7278" s="134" t="s">
        <v>2102</v>
      </c>
      <c r="D7278" s="135">
        <v>8612</v>
      </c>
      <c r="E7278" s="135" t="s">
        <v>2325</v>
      </c>
      <c r="F7278" s="135">
        <v>1</v>
      </c>
      <c r="G7278" s="136">
        <v>8</v>
      </c>
      <c r="H7278" s="135" t="s">
        <v>2388</v>
      </c>
      <c r="I7278" s="135">
        <v>60</v>
      </c>
      <c r="J7278" s="135" t="s">
        <v>2155</v>
      </c>
      <c r="K7278" s="135" t="s">
        <v>2156</v>
      </c>
      <c r="L7278" s="135" t="s">
        <v>193</v>
      </c>
      <c r="M7278" s="135"/>
      <c r="N7278" s="137"/>
      <c r="O7278" s="121"/>
    </row>
    <row r="7279" spans="1:15" x14ac:dyDescent="0.25">
      <c r="A7279" s="139">
        <v>206</v>
      </c>
      <c r="B7279" s="135" t="s">
        <v>309</v>
      </c>
      <c r="C7279" s="134" t="s">
        <v>2102</v>
      </c>
      <c r="D7279" s="135">
        <v>8613</v>
      </c>
      <c r="E7279" s="135" t="s">
        <v>2325</v>
      </c>
      <c r="F7279" s="135">
        <v>1</v>
      </c>
      <c r="G7279" s="136">
        <v>9</v>
      </c>
      <c r="H7279" s="135" t="s">
        <v>2389</v>
      </c>
      <c r="I7279" s="135">
        <v>198</v>
      </c>
      <c r="J7279" s="135" t="s">
        <v>2151</v>
      </c>
      <c r="K7279" s="135" t="s">
        <v>2152</v>
      </c>
      <c r="L7279" s="135" t="s">
        <v>193</v>
      </c>
      <c r="M7279" s="135"/>
      <c r="N7279" s="137"/>
      <c r="O7279" s="121"/>
    </row>
    <row r="7280" spans="1:15" x14ac:dyDescent="0.25">
      <c r="A7280" s="139">
        <v>206</v>
      </c>
      <c r="B7280" s="135" t="s">
        <v>309</v>
      </c>
      <c r="C7280" s="134" t="s">
        <v>2102</v>
      </c>
      <c r="D7280" s="135">
        <v>8614</v>
      </c>
      <c r="E7280" s="135" t="s">
        <v>2325</v>
      </c>
      <c r="F7280" s="135">
        <v>1</v>
      </c>
      <c r="G7280" s="136">
        <v>10</v>
      </c>
      <c r="H7280" s="135" t="s">
        <v>2390</v>
      </c>
      <c r="I7280" s="135">
        <v>225</v>
      </c>
      <c r="J7280" s="135" t="s">
        <v>2108</v>
      </c>
      <c r="K7280" s="135" t="s">
        <v>2109</v>
      </c>
      <c r="L7280" s="135" t="s">
        <v>193</v>
      </c>
      <c r="M7280" s="135"/>
      <c r="N7280" s="137"/>
      <c r="O7280" s="121"/>
    </row>
    <row r="7281" spans="1:15" x14ac:dyDescent="0.25">
      <c r="A7281" s="139">
        <v>206</v>
      </c>
      <c r="B7281" s="135" t="s">
        <v>309</v>
      </c>
      <c r="C7281" s="134" t="s">
        <v>2102</v>
      </c>
      <c r="D7281" s="135">
        <v>8615</v>
      </c>
      <c r="E7281" s="135" t="s">
        <v>2325</v>
      </c>
      <c r="F7281" s="135">
        <v>1</v>
      </c>
      <c r="G7281" s="136">
        <v>11</v>
      </c>
      <c r="H7281" s="135" t="s">
        <v>2391</v>
      </c>
      <c r="I7281" s="135">
        <v>49</v>
      </c>
      <c r="J7281" s="135" t="s">
        <v>2151</v>
      </c>
      <c r="K7281" s="135" t="s">
        <v>2152</v>
      </c>
      <c r="L7281" s="135" t="s">
        <v>193</v>
      </c>
      <c r="M7281" s="135"/>
      <c r="N7281" s="137"/>
      <c r="O7281" s="121"/>
    </row>
    <row r="7282" spans="1:15" x14ac:dyDescent="0.25">
      <c r="A7282" s="139">
        <v>206</v>
      </c>
      <c r="B7282" s="135" t="s">
        <v>309</v>
      </c>
      <c r="C7282" s="134" t="s">
        <v>2102</v>
      </c>
      <c r="D7282" s="135">
        <v>8616</v>
      </c>
      <c r="E7282" s="135" t="s">
        <v>2325</v>
      </c>
      <c r="F7282" s="135">
        <v>1</v>
      </c>
      <c r="G7282" s="136">
        <v>12</v>
      </c>
      <c r="H7282" s="135" t="s">
        <v>2392</v>
      </c>
      <c r="I7282" s="135">
        <v>270</v>
      </c>
      <c r="J7282" s="135" t="s">
        <v>2536</v>
      </c>
      <c r="K7282" s="135" t="s">
        <v>2544</v>
      </c>
      <c r="L7282" s="135" t="s">
        <v>193</v>
      </c>
      <c r="M7282" s="135"/>
      <c r="N7282" s="137"/>
      <c r="O7282" s="121"/>
    </row>
    <row r="7283" spans="1:15" x14ac:dyDescent="0.25">
      <c r="A7283" s="139">
        <v>206</v>
      </c>
      <c r="B7283" s="135" t="s">
        <v>309</v>
      </c>
      <c r="C7283" s="134" t="s">
        <v>2102</v>
      </c>
      <c r="D7283" s="135">
        <v>8617</v>
      </c>
      <c r="E7283" s="135" t="s">
        <v>2325</v>
      </c>
      <c r="F7283" s="135">
        <v>1</v>
      </c>
      <c r="G7283" s="136">
        <v>13</v>
      </c>
      <c r="H7283" s="135" t="s">
        <v>2393</v>
      </c>
      <c r="I7283" s="135">
        <v>930</v>
      </c>
      <c r="J7283" s="135" t="s">
        <v>2108</v>
      </c>
      <c r="K7283" s="135" t="s">
        <v>2109</v>
      </c>
      <c r="L7283" s="135" t="s">
        <v>193</v>
      </c>
      <c r="M7283" s="135"/>
      <c r="N7283" s="137"/>
      <c r="O7283" s="121"/>
    </row>
    <row r="7284" spans="1:15" x14ac:dyDescent="0.25">
      <c r="A7284" s="139">
        <v>206</v>
      </c>
      <c r="B7284" s="135" t="s">
        <v>309</v>
      </c>
      <c r="C7284" s="134" t="s">
        <v>2102</v>
      </c>
      <c r="D7284" s="135">
        <v>8618</v>
      </c>
      <c r="E7284" s="135" t="s">
        <v>2325</v>
      </c>
      <c r="F7284" s="135">
        <v>1</v>
      </c>
      <c r="G7284" s="136">
        <v>14</v>
      </c>
      <c r="H7284" s="135" t="s">
        <v>2394</v>
      </c>
      <c r="I7284" s="135">
        <v>1860</v>
      </c>
      <c r="J7284" s="135" t="s">
        <v>2108</v>
      </c>
      <c r="K7284" s="135" t="s">
        <v>2109</v>
      </c>
      <c r="L7284" s="135" t="s">
        <v>193</v>
      </c>
      <c r="M7284" s="135"/>
      <c r="N7284" s="137"/>
      <c r="O7284" s="121"/>
    </row>
    <row r="7285" spans="1:15" x14ac:dyDescent="0.25">
      <c r="A7285" s="139">
        <v>206</v>
      </c>
      <c r="B7285" s="135" t="s">
        <v>309</v>
      </c>
      <c r="C7285" s="134" t="s">
        <v>2102</v>
      </c>
      <c r="D7285" s="135">
        <v>8619</v>
      </c>
      <c r="E7285" s="135" t="s">
        <v>2325</v>
      </c>
      <c r="F7285" s="135">
        <v>1</v>
      </c>
      <c r="G7285" s="136">
        <v>15</v>
      </c>
      <c r="H7285" s="135" t="s">
        <v>2395</v>
      </c>
      <c r="I7285" s="135">
        <v>96</v>
      </c>
      <c r="J7285" s="135" t="s">
        <v>2155</v>
      </c>
      <c r="K7285" s="135" t="s">
        <v>2156</v>
      </c>
      <c r="L7285" s="135" t="s">
        <v>193</v>
      </c>
      <c r="M7285" s="135"/>
      <c r="N7285" s="137"/>
      <c r="O7285" s="121"/>
    </row>
    <row r="7286" spans="1:15" x14ac:dyDescent="0.25">
      <c r="A7286" s="139">
        <v>206</v>
      </c>
      <c r="B7286" s="135" t="s">
        <v>309</v>
      </c>
      <c r="C7286" s="134" t="s">
        <v>2102</v>
      </c>
      <c r="D7286" s="135">
        <v>8620</v>
      </c>
      <c r="E7286" s="135" t="s">
        <v>2325</v>
      </c>
      <c r="F7286" s="135">
        <v>1</v>
      </c>
      <c r="G7286" s="136">
        <v>16</v>
      </c>
      <c r="H7286" s="135" t="s">
        <v>2396</v>
      </c>
      <c r="I7286" s="135">
        <v>120</v>
      </c>
      <c r="J7286" s="135" t="s">
        <v>2108</v>
      </c>
      <c r="K7286" s="135" t="s">
        <v>2109</v>
      </c>
      <c r="L7286" s="135" t="s">
        <v>193</v>
      </c>
      <c r="M7286" s="135"/>
      <c r="N7286" s="137"/>
      <c r="O7286" s="121"/>
    </row>
    <row r="7287" spans="1:15" x14ac:dyDescent="0.25">
      <c r="A7287" s="139">
        <v>206</v>
      </c>
      <c r="B7287" s="135" t="s">
        <v>309</v>
      </c>
      <c r="C7287" s="134" t="s">
        <v>2102</v>
      </c>
      <c r="D7287" s="135">
        <v>8621</v>
      </c>
      <c r="E7287" s="135" t="s">
        <v>2325</v>
      </c>
      <c r="F7287" s="135">
        <v>1</v>
      </c>
      <c r="G7287" s="136">
        <v>17</v>
      </c>
      <c r="H7287" s="135" t="s">
        <v>2397</v>
      </c>
      <c r="I7287" s="135">
        <v>288</v>
      </c>
      <c r="J7287" s="135" t="s">
        <v>2151</v>
      </c>
      <c r="K7287" s="135" t="s">
        <v>2152</v>
      </c>
      <c r="L7287" s="135" t="s">
        <v>193</v>
      </c>
      <c r="M7287" s="135"/>
      <c r="N7287" s="137"/>
      <c r="O7287" s="121"/>
    </row>
    <row r="7288" spans="1:15" x14ac:dyDescent="0.25">
      <c r="A7288" s="139">
        <v>206</v>
      </c>
      <c r="B7288" s="135" t="s">
        <v>309</v>
      </c>
      <c r="C7288" s="134" t="s">
        <v>2102</v>
      </c>
      <c r="D7288" s="135">
        <v>8622</v>
      </c>
      <c r="E7288" s="135" t="s">
        <v>2325</v>
      </c>
      <c r="F7288" s="135">
        <v>1</v>
      </c>
      <c r="G7288" s="136">
        <v>18</v>
      </c>
      <c r="H7288" s="135" t="s">
        <v>2398</v>
      </c>
      <c r="I7288" s="135">
        <v>420</v>
      </c>
      <c r="J7288" s="135" t="s">
        <v>2105</v>
      </c>
      <c r="K7288" s="135" t="s">
        <v>2106</v>
      </c>
      <c r="L7288" s="135" t="s">
        <v>193</v>
      </c>
      <c r="M7288" s="135"/>
      <c r="N7288" s="137"/>
      <c r="O7288" s="121"/>
    </row>
    <row r="7289" spans="1:15" x14ac:dyDescent="0.25">
      <c r="A7289" s="139">
        <v>206</v>
      </c>
      <c r="B7289" s="135" t="s">
        <v>309</v>
      </c>
      <c r="C7289" s="134" t="s">
        <v>2102</v>
      </c>
      <c r="D7289" s="135">
        <v>8623</v>
      </c>
      <c r="E7289" s="135" t="s">
        <v>2325</v>
      </c>
      <c r="F7289" s="135">
        <v>1</v>
      </c>
      <c r="G7289" s="136">
        <v>19</v>
      </c>
      <c r="H7289" s="135" t="s">
        <v>2399</v>
      </c>
      <c r="I7289" s="135">
        <v>100</v>
      </c>
      <c r="J7289" s="135" t="s">
        <v>2151</v>
      </c>
      <c r="K7289" s="135" t="s">
        <v>2152</v>
      </c>
      <c r="L7289" s="135" t="s">
        <v>193</v>
      </c>
      <c r="M7289" s="135"/>
      <c r="N7289" s="137"/>
      <c r="O7289" s="121"/>
    </row>
    <row r="7290" spans="1:15" x14ac:dyDescent="0.25">
      <c r="A7290" s="139">
        <v>206</v>
      </c>
      <c r="B7290" s="135" t="s">
        <v>309</v>
      </c>
      <c r="C7290" s="134" t="s">
        <v>2102</v>
      </c>
      <c r="D7290" s="135">
        <v>8624</v>
      </c>
      <c r="E7290" s="135" t="s">
        <v>2325</v>
      </c>
      <c r="F7290" s="135">
        <v>1</v>
      </c>
      <c r="G7290" s="136">
        <v>20</v>
      </c>
      <c r="H7290" s="135" t="s">
        <v>2400</v>
      </c>
      <c r="I7290" s="135">
        <v>90</v>
      </c>
      <c r="J7290" s="135" t="s">
        <v>2542</v>
      </c>
      <c r="K7290" s="135" t="s">
        <v>2543</v>
      </c>
      <c r="L7290" s="135" t="s">
        <v>194</v>
      </c>
      <c r="M7290" s="135"/>
      <c r="N7290" s="137"/>
      <c r="O7290" s="121"/>
    </row>
    <row r="7291" spans="1:15" x14ac:dyDescent="0.25">
      <c r="A7291" s="139">
        <v>206</v>
      </c>
      <c r="B7291" s="135" t="s">
        <v>309</v>
      </c>
      <c r="C7291" s="134" t="s">
        <v>2102</v>
      </c>
      <c r="D7291" s="135">
        <v>8625</v>
      </c>
      <c r="E7291" s="135" t="s">
        <v>2325</v>
      </c>
      <c r="F7291" s="135">
        <v>1</v>
      </c>
      <c r="G7291" s="136">
        <v>21</v>
      </c>
      <c r="H7291" s="135" t="s">
        <v>4018</v>
      </c>
      <c r="I7291" s="135">
        <v>20</v>
      </c>
      <c r="J7291" s="135" t="s">
        <v>2155</v>
      </c>
      <c r="K7291" s="135" t="s">
        <v>2156</v>
      </c>
      <c r="L7291" s="135" t="s">
        <v>193</v>
      </c>
      <c r="M7291" s="135"/>
      <c r="N7291" s="137"/>
      <c r="O7291" s="121"/>
    </row>
    <row r="7292" spans="1:15" x14ac:dyDescent="0.25">
      <c r="A7292" s="139">
        <v>206</v>
      </c>
      <c r="B7292" s="135" t="s">
        <v>309</v>
      </c>
      <c r="C7292" s="134" t="s">
        <v>2102</v>
      </c>
      <c r="D7292" s="135">
        <v>8626</v>
      </c>
      <c r="E7292" s="135" t="s">
        <v>2325</v>
      </c>
      <c r="F7292" s="135">
        <v>1</v>
      </c>
      <c r="G7292" s="136">
        <v>22</v>
      </c>
      <c r="H7292" s="135" t="s">
        <v>2764</v>
      </c>
      <c r="I7292" s="135">
        <v>75</v>
      </c>
      <c r="J7292" s="135" t="s">
        <v>2151</v>
      </c>
      <c r="K7292" s="135" t="s">
        <v>2152</v>
      </c>
      <c r="L7292" s="135" t="s">
        <v>193</v>
      </c>
      <c r="M7292" s="135"/>
      <c r="N7292" s="137"/>
      <c r="O7292" s="121"/>
    </row>
    <row r="7293" spans="1:15" x14ac:dyDescent="0.25">
      <c r="A7293" s="139">
        <v>206</v>
      </c>
      <c r="B7293" s="135" t="s">
        <v>309</v>
      </c>
      <c r="C7293" s="134" t="s">
        <v>2102</v>
      </c>
      <c r="D7293" s="135">
        <v>8627</v>
      </c>
      <c r="E7293" s="135" t="s">
        <v>2325</v>
      </c>
      <c r="F7293" s="135">
        <v>1</v>
      </c>
      <c r="G7293" s="136">
        <v>23</v>
      </c>
      <c r="H7293" s="135" t="s">
        <v>2401</v>
      </c>
      <c r="I7293" s="135">
        <v>256</v>
      </c>
      <c r="J7293" s="135" t="s">
        <v>2155</v>
      </c>
      <c r="K7293" s="135" t="s">
        <v>2156</v>
      </c>
      <c r="L7293" s="135" t="s">
        <v>193</v>
      </c>
      <c r="M7293" s="135"/>
      <c r="N7293" s="137"/>
      <c r="O7293" s="121"/>
    </row>
    <row r="7294" spans="1:15" x14ac:dyDescent="0.25">
      <c r="A7294" s="139">
        <v>206</v>
      </c>
      <c r="B7294" s="135" t="s">
        <v>309</v>
      </c>
      <c r="C7294" s="134" t="s">
        <v>2102</v>
      </c>
      <c r="D7294" s="135">
        <v>8628</v>
      </c>
      <c r="E7294" s="135" t="s">
        <v>2325</v>
      </c>
      <c r="F7294" s="135">
        <v>2</v>
      </c>
      <c r="G7294" s="136">
        <v>1</v>
      </c>
      <c r="H7294" s="135" t="s">
        <v>2420</v>
      </c>
      <c r="I7294" s="135">
        <v>5766</v>
      </c>
      <c r="J7294" s="135" t="s">
        <v>2538</v>
      </c>
      <c r="K7294" s="135" t="s">
        <v>2539</v>
      </c>
      <c r="L7294" s="135" t="s">
        <v>191</v>
      </c>
      <c r="M7294" s="135"/>
      <c r="N7294" s="137"/>
      <c r="O7294" s="121"/>
    </row>
    <row r="7295" spans="1:15" x14ac:dyDescent="0.25">
      <c r="A7295" s="139">
        <v>206</v>
      </c>
      <c r="B7295" s="135" t="s">
        <v>309</v>
      </c>
      <c r="C7295" s="134" t="s">
        <v>2102</v>
      </c>
      <c r="D7295" s="135">
        <v>8629</v>
      </c>
      <c r="E7295" s="135" t="s">
        <v>2325</v>
      </c>
      <c r="F7295" s="135">
        <v>2</v>
      </c>
      <c r="G7295" s="136">
        <v>2</v>
      </c>
      <c r="H7295" s="135" t="s">
        <v>2421</v>
      </c>
      <c r="I7295" s="135">
        <v>460</v>
      </c>
      <c r="J7295" s="135" t="s">
        <v>2112</v>
      </c>
      <c r="K7295" s="135" t="s">
        <v>2113</v>
      </c>
      <c r="L7295" s="135" t="s">
        <v>194</v>
      </c>
      <c r="M7295" s="135"/>
      <c r="N7295" s="137"/>
      <c r="O7295" s="121"/>
    </row>
    <row r="7296" spans="1:15" x14ac:dyDescent="0.25">
      <c r="A7296" s="139">
        <v>206</v>
      </c>
      <c r="B7296" s="135" t="s">
        <v>309</v>
      </c>
      <c r="C7296" s="134" t="s">
        <v>2102</v>
      </c>
      <c r="D7296" s="135">
        <v>8630</v>
      </c>
      <c r="E7296" s="135" t="s">
        <v>2325</v>
      </c>
      <c r="F7296" s="135">
        <v>2</v>
      </c>
      <c r="G7296" s="136">
        <v>3</v>
      </c>
      <c r="H7296" s="135" t="s">
        <v>2422</v>
      </c>
      <c r="I7296" s="135">
        <v>345</v>
      </c>
      <c r="J7296" s="135" t="s">
        <v>2155</v>
      </c>
      <c r="K7296" s="135" t="s">
        <v>2156</v>
      </c>
      <c r="L7296" s="135" t="s">
        <v>193</v>
      </c>
      <c r="M7296" s="135"/>
      <c r="N7296" s="137"/>
      <c r="O7296" s="121"/>
    </row>
    <row r="7297" spans="1:15" x14ac:dyDescent="0.25">
      <c r="A7297" s="139">
        <v>206</v>
      </c>
      <c r="B7297" s="135" t="s">
        <v>309</v>
      </c>
      <c r="C7297" s="134" t="s">
        <v>2102</v>
      </c>
      <c r="D7297" s="135">
        <v>8631</v>
      </c>
      <c r="E7297" s="135" t="s">
        <v>2325</v>
      </c>
      <c r="F7297" s="135">
        <v>2</v>
      </c>
      <c r="G7297" s="136">
        <v>4</v>
      </c>
      <c r="H7297" s="135" t="s">
        <v>2778</v>
      </c>
      <c r="I7297" s="135">
        <v>360</v>
      </c>
      <c r="J7297" s="135" t="s">
        <v>2105</v>
      </c>
      <c r="K7297" s="135" t="s">
        <v>2106</v>
      </c>
      <c r="L7297" s="135" t="s">
        <v>193</v>
      </c>
      <c r="M7297" s="135"/>
      <c r="N7297" s="137"/>
      <c r="O7297" s="121"/>
    </row>
    <row r="7298" spans="1:15" x14ac:dyDescent="0.25">
      <c r="A7298" s="139">
        <v>206</v>
      </c>
      <c r="B7298" s="135" t="s">
        <v>309</v>
      </c>
      <c r="C7298" s="134" t="s">
        <v>2102</v>
      </c>
      <c r="D7298" s="135">
        <v>8632</v>
      </c>
      <c r="E7298" s="135" t="s">
        <v>2325</v>
      </c>
      <c r="F7298" s="135">
        <v>2</v>
      </c>
      <c r="G7298" s="136">
        <v>5</v>
      </c>
      <c r="H7298" s="135" t="s">
        <v>2423</v>
      </c>
      <c r="I7298" s="135">
        <v>1612</v>
      </c>
      <c r="J7298" s="135" t="s">
        <v>2167</v>
      </c>
      <c r="K7298" s="135" t="s">
        <v>2168</v>
      </c>
      <c r="L7298" s="135" t="s">
        <v>189</v>
      </c>
      <c r="M7298" s="135"/>
      <c r="N7298" s="137"/>
      <c r="O7298" s="121"/>
    </row>
    <row r="7299" spans="1:15" x14ac:dyDescent="0.25">
      <c r="A7299" s="139">
        <v>206</v>
      </c>
      <c r="B7299" s="135" t="s">
        <v>309</v>
      </c>
      <c r="C7299" s="134" t="s">
        <v>2102</v>
      </c>
      <c r="D7299" s="135">
        <v>8633</v>
      </c>
      <c r="E7299" s="135" t="s">
        <v>682</v>
      </c>
      <c r="F7299" s="135">
        <v>1</v>
      </c>
      <c r="G7299" s="136">
        <v>1</v>
      </c>
      <c r="H7299" s="135" t="s">
        <v>2329</v>
      </c>
      <c r="I7299" s="135">
        <v>875</v>
      </c>
      <c r="J7299" s="135" t="s">
        <v>2115</v>
      </c>
      <c r="K7299" s="135" t="s">
        <v>2116</v>
      </c>
      <c r="L7299" s="135" t="s">
        <v>2117</v>
      </c>
      <c r="M7299" s="135"/>
      <c r="N7299" s="137" t="s">
        <v>5073</v>
      </c>
      <c r="O7299" s="121"/>
    </row>
    <row r="7300" spans="1:15" x14ac:dyDescent="0.25">
      <c r="A7300" s="139">
        <v>206</v>
      </c>
      <c r="B7300" s="135" t="s">
        <v>309</v>
      </c>
      <c r="C7300" s="134" t="s">
        <v>2102</v>
      </c>
      <c r="D7300" s="135">
        <v>8634</v>
      </c>
      <c r="E7300" s="135" t="s">
        <v>682</v>
      </c>
      <c r="F7300" s="135">
        <v>1</v>
      </c>
      <c r="G7300" s="136" t="s">
        <v>2716</v>
      </c>
      <c r="H7300" s="135" t="s">
        <v>3414</v>
      </c>
      <c r="I7300" s="135">
        <v>875</v>
      </c>
      <c r="J7300" s="135" t="s">
        <v>2115</v>
      </c>
      <c r="K7300" s="135" t="s">
        <v>2116</v>
      </c>
      <c r="L7300" s="135" t="s">
        <v>2117</v>
      </c>
      <c r="M7300" s="135"/>
      <c r="N7300" s="137" t="s">
        <v>5074</v>
      </c>
      <c r="O7300" s="121"/>
    </row>
    <row r="7301" spans="1:15" x14ac:dyDescent="0.25">
      <c r="A7301" s="139">
        <v>206</v>
      </c>
      <c r="B7301" s="135" t="s">
        <v>309</v>
      </c>
      <c r="C7301" s="134" t="s">
        <v>2102</v>
      </c>
      <c r="D7301" s="135">
        <v>8635</v>
      </c>
      <c r="E7301" s="135" t="s">
        <v>682</v>
      </c>
      <c r="F7301" s="135">
        <v>1</v>
      </c>
      <c r="G7301" s="136">
        <v>2</v>
      </c>
      <c r="H7301" s="135" t="s">
        <v>2330</v>
      </c>
      <c r="I7301" s="135">
        <v>315</v>
      </c>
      <c r="J7301" s="135" t="s">
        <v>2115</v>
      </c>
      <c r="K7301" s="135" t="s">
        <v>2129</v>
      </c>
      <c r="L7301" s="135" t="s">
        <v>194</v>
      </c>
      <c r="M7301" s="135"/>
      <c r="N7301" s="137"/>
      <c r="O7301" s="121"/>
    </row>
    <row r="7302" spans="1:15" x14ac:dyDescent="0.25">
      <c r="A7302" s="139">
        <v>206</v>
      </c>
      <c r="B7302" s="135" t="s">
        <v>309</v>
      </c>
      <c r="C7302" s="134" t="s">
        <v>2102</v>
      </c>
      <c r="D7302" s="135">
        <v>8636</v>
      </c>
      <c r="E7302" s="135" t="s">
        <v>682</v>
      </c>
      <c r="F7302" s="135">
        <v>1</v>
      </c>
      <c r="G7302" s="136">
        <v>3</v>
      </c>
      <c r="H7302" s="135" t="s">
        <v>2331</v>
      </c>
      <c r="I7302" s="135">
        <v>105</v>
      </c>
      <c r="J7302" s="135" t="s">
        <v>2151</v>
      </c>
      <c r="K7302" s="135" t="s">
        <v>2152</v>
      </c>
      <c r="L7302" s="135" t="s">
        <v>193</v>
      </c>
      <c r="M7302" s="135"/>
      <c r="N7302" s="137"/>
      <c r="O7302" s="121"/>
    </row>
    <row r="7303" spans="1:15" x14ac:dyDescent="0.25">
      <c r="A7303" s="139">
        <v>206</v>
      </c>
      <c r="B7303" s="135" t="s">
        <v>309</v>
      </c>
      <c r="C7303" s="134" t="s">
        <v>2102</v>
      </c>
      <c r="D7303" s="135">
        <v>8637</v>
      </c>
      <c r="E7303" s="135" t="s">
        <v>682</v>
      </c>
      <c r="F7303" s="135">
        <v>1</v>
      </c>
      <c r="G7303" s="136">
        <v>4</v>
      </c>
      <c r="H7303" s="135" t="s">
        <v>2332</v>
      </c>
      <c r="I7303" s="135">
        <v>105</v>
      </c>
      <c r="J7303" s="135" t="s">
        <v>2155</v>
      </c>
      <c r="K7303" s="135" t="s">
        <v>2156</v>
      </c>
      <c r="L7303" s="135" t="s">
        <v>193</v>
      </c>
      <c r="M7303" s="135"/>
      <c r="N7303" s="137"/>
      <c r="O7303" s="121"/>
    </row>
    <row r="7304" spans="1:15" x14ac:dyDescent="0.25">
      <c r="A7304" s="139">
        <v>206</v>
      </c>
      <c r="B7304" s="135" t="s">
        <v>309</v>
      </c>
      <c r="C7304" s="134" t="s">
        <v>2102</v>
      </c>
      <c r="D7304" s="135">
        <v>8638</v>
      </c>
      <c r="E7304" s="135" t="s">
        <v>682</v>
      </c>
      <c r="F7304" s="135">
        <v>1</v>
      </c>
      <c r="G7304" s="136">
        <v>5</v>
      </c>
      <c r="H7304" s="135" t="s">
        <v>2333</v>
      </c>
      <c r="I7304" s="135">
        <v>105</v>
      </c>
      <c r="J7304" s="135" t="s">
        <v>2151</v>
      </c>
      <c r="K7304" s="135" t="s">
        <v>2152</v>
      </c>
      <c r="L7304" s="135" t="s">
        <v>193</v>
      </c>
      <c r="M7304" s="135"/>
      <c r="N7304" s="137"/>
      <c r="O7304" s="121"/>
    </row>
    <row r="7305" spans="1:15" x14ac:dyDescent="0.25">
      <c r="A7305" s="139">
        <v>206</v>
      </c>
      <c r="B7305" s="135" t="s">
        <v>309</v>
      </c>
      <c r="C7305" s="134" t="s">
        <v>2102</v>
      </c>
      <c r="D7305" s="135">
        <v>8639</v>
      </c>
      <c r="E7305" s="135" t="s">
        <v>682</v>
      </c>
      <c r="F7305" s="135">
        <v>1</v>
      </c>
      <c r="G7305" s="136">
        <v>6</v>
      </c>
      <c r="H7305" s="135" t="s">
        <v>2334</v>
      </c>
      <c r="I7305" s="135">
        <v>2125</v>
      </c>
      <c r="J7305" s="135" t="s">
        <v>2115</v>
      </c>
      <c r="K7305" s="135" t="s">
        <v>2116</v>
      </c>
      <c r="L7305" s="135" t="s">
        <v>2117</v>
      </c>
      <c r="M7305" s="135"/>
      <c r="N7305" s="137" t="s">
        <v>5075</v>
      </c>
      <c r="O7305" s="121"/>
    </row>
    <row r="7306" spans="1:15" x14ac:dyDescent="0.25">
      <c r="A7306" s="139">
        <v>206</v>
      </c>
      <c r="B7306" s="135" t="s">
        <v>309</v>
      </c>
      <c r="C7306" s="134" t="s">
        <v>2102</v>
      </c>
      <c r="D7306" s="135">
        <v>8640</v>
      </c>
      <c r="E7306" s="135" t="s">
        <v>682</v>
      </c>
      <c r="F7306" s="135">
        <v>1</v>
      </c>
      <c r="G7306" s="136">
        <v>7</v>
      </c>
      <c r="H7306" s="135" t="s">
        <v>2555</v>
      </c>
      <c r="I7306" s="135">
        <v>330</v>
      </c>
      <c r="J7306" s="135" t="s">
        <v>2105</v>
      </c>
      <c r="K7306" s="135" t="s">
        <v>2106</v>
      </c>
      <c r="L7306" s="135" t="s">
        <v>193</v>
      </c>
      <c r="M7306" s="135"/>
      <c r="N7306" s="137"/>
      <c r="O7306" s="121"/>
    </row>
    <row r="7307" spans="1:15" x14ac:dyDescent="0.25">
      <c r="A7307" s="139">
        <v>206</v>
      </c>
      <c r="B7307" s="135" t="s">
        <v>309</v>
      </c>
      <c r="C7307" s="134" t="s">
        <v>2102</v>
      </c>
      <c r="D7307" s="135">
        <v>8641</v>
      </c>
      <c r="E7307" s="135" t="s">
        <v>682</v>
      </c>
      <c r="F7307" s="135">
        <v>1</v>
      </c>
      <c r="G7307" s="136">
        <v>8</v>
      </c>
      <c r="H7307" s="135" t="s">
        <v>2556</v>
      </c>
      <c r="I7307" s="135">
        <v>156</v>
      </c>
      <c r="J7307" s="135" t="s">
        <v>2108</v>
      </c>
      <c r="K7307" s="135" t="s">
        <v>2109</v>
      </c>
      <c r="L7307" s="135" t="s">
        <v>193</v>
      </c>
      <c r="M7307" s="135"/>
      <c r="N7307" s="137"/>
      <c r="O7307" s="121"/>
    </row>
    <row r="7308" spans="1:15" x14ac:dyDescent="0.25">
      <c r="A7308" s="139">
        <v>206</v>
      </c>
      <c r="B7308" s="135" t="s">
        <v>309</v>
      </c>
      <c r="C7308" s="134" t="s">
        <v>2102</v>
      </c>
      <c r="D7308" s="135">
        <v>8642</v>
      </c>
      <c r="E7308" s="135" t="s">
        <v>682</v>
      </c>
      <c r="F7308" s="135">
        <v>1</v>
      </c>
      <c r="G7308" s="136">
        <v>9</v>
      </c>
      <c r="H7308" s="135" t="s">
        <v>2557</v>
      </c>
      <c r="I7308" s="135">
        <v>240</v>
      </c>
      <c r="J7308" s="135" t="s">
        <v>2155</v>
      </c>
      <c r="K7308" s="135" t="s">
        <v>2156</v>
      </c>
      <c r="L7308" s="135" t="s">
        <v>193</v>
      </c>
      <c r="M7308" s="135"/>
      <c r="N7308" s="137"/>
      <c r="O7308" s="121"/>
    </row>
    <row r="7309" spans="1:15" x14ac:dyDescent="0.25">
      <c r="A7309" s="139">
        <v>206</v>
      </c>
      <c r="B7309" s="135" t="s">
        <v>309</v>
      </c>
      <c r="C7309" s="134" t="s">
        <v>2102</v>
      </c>
      <c r="D7309" s="135">
        <v>8643</v>
      </c>
      <c r="E7309" s="135" t="s">
        <v>682</v>
      </c>
      <c r="F7309" s="135">
        <v>1</v>
      </c>
      <c r="G7309" s="136">
        <v>10</v>
      </c>
      <c r="H7309" s="135" t="s">
        <v>2558</v>
      </c>
      <c r="I7309" s="135">
        <v>90</v>
      </c>
      <c r="J7309" s="135" t="s">
        <v>2151</v>
      </c>
      <c r="K7309" s="135" t="s">
        <v>2152</v>
      </c>
      <c r="L7309" s="135" t="s">
        <v>193</v>
      </c>
      <c r="M7309" s="135"/>
      <c r="N7309" s="137"/>
      <c r="O7309" s="121"/>
    </row>
    <row r="7310" spans="1:15" x14ac:dyDescent="0.25">
      <c r="A7310" s="139">
        <v>206</v>
      </c>
      <c r="B7310" s="135" t="s">
        <v>309</v>
      </c>
      <c r="C7310" s="134" t="s">
        <v>2102</v>
      </c>
      <c r="D7310" s="135">
        <v>8644</v>
      </c>
      <c r="E7310" s="135" t="s">
        <v>682</v>
      </c>
      <c r="F7310" s="135">
        <v>1</v>
      </c>
      <c r="G7310" s="136">
        <v>11</v>
      </c>
      <c r="H7310" s="135" t="s">
        <v>2559</v>
      </c>
      <c r="I7310" s="135">
        <v>300</v>
      </c>
      <c r="J7310" s="135" t="s">
        <v>2112</v>
      </c>
      <c r="K7310" s="135" t="s">
        <v>2113</v>
      </c>
      <c r="L7310" s="135" t="s">
        <v>194</v>
      </c>
      <c r="M7310" s="135"/>
      <c r="N7310" s="137"/>
      <c r="O7310" s="121"/>
    </row>
    <row r="7311" spans="1:15" x14ac:dyDescent="0.25">
      <c r="A7311" s="139">
        <v>206</v>
      </c>
      <c r="B7311" s="135" t="s">
        <v>309</v>
      </c>
      <c r="C7311" s="134" t="s">
        <v>2102</v>
      </c>
      <c r="D7311" s="135">
        <v>8645</v>
      </c>
      <c r="E7311" s="135" t="s">
        <v>682</v>
      </c>
      <c r="F7311" s="135">
        <v>1</v>
      </c>
      <c r="G7311" s="136">
        <v>12</v>
      </c>
      <c r="H7311" s="135" t="s">
        <v>2560</v>
      </c>
      <c r="I7311" s="135">
        <v>135</v>
      </c>
      <c r="J7311" s="135" t="s">
        <v>2151</v>
      </c>
      <c r="K7311" s="135" t="s">
        <v>2152</v>
      </c>
      <c r="L7311" s="135" t="s">
        <v>193</v>
      </c>
      <c r="M7311" s="135"/>
      <c r="N7311" s="137"/>
      <c r="O7311" s="121"/>
    </row>
    <row r="7312" spans="1:15" x14ac:dyDescent="0.25">
      <c r="A7312" s="139">
        <v>206</v>
      </c>
      <c r="B7312" s="135" t="s">
        <v>309</v>
      </c>
      <c r="C7312" s="134" t="s">
        <v>2102</v>
      </c>
      <c r="D7312" s="135">
        <v>8646</v>
      </c>
      <c r="E7312" s="135" t="s">
        <v>682</v>
      </c>
      <c r="F7312" s="135">
        <v>1</v>
      </c>
      <c r="G7312" s="136">
        <v>13</v>
      </c>
      <c r="H7312" s="135" t="s">
        <v>2796</v>
      </c>
      <c r="I7312" s="135">
        <v>1330</v>
      </c>
      <c r="J7312" s="135" t="s">
        <v>2115</v>
      </c>
      <c r="K7312" s="135" t="s">
        <v>2116</v>
      </c>
      <c r="L7312" s="135" t="s">
        <v>2117</v>
      </c>
      <c r="M7312" s="135"/>
      <c r="N7312" s="137" t="s">
        <v>5076</v>
      </c>
      <c r="O7312" s="121"/>
    </row>
    <row r="7313" spans="1:15" x14ac:dyDescent="0.25">
      <c r="A7313" s="139">
        <v>206</v>
      </c>
      <c r="B7313" s="135" t="s">
        <v>309</v>
      </c>
      <c r="C7313" s="134" t="s">
        <v>2102</v>
      </c>
      <c r="D7313" s="135">
        <v>8647</v>
      </c>
      <c r="E7313" s="135" t="s">
        <v>2349</v>
      </c>
      <c r="F7313" s="135">
        <v>1</v>
      </c>
      <c r="G7313" s="136">
        <v>1</v>
      </c>
      <c r="H7313" s="135" t="s">
        <v>2350</v>
      </c>
      <c r="I7313" s="135">
        <v>864</v>
      </c>
      <c r="J7313" s="135" t="s">
        <v>2115</v>
      </c>
      <c r="K7313" s="135" t="s">
        <v>2116</v>
      </c>
      <c r="L7313" s="135" t="s">
        <v>2117</v>
      </c>
      <c r="M7313" s="135"/>
      <c r="N7313" s="137" t="s">
        <v>5077</v>
      </c>
      <c r="O7313" s="121"/>
    </row>
    <row r="7314" spans="1:15" x14ac:dyDescent="0.25">
      <c r="A7314" s="139">
        <v>206</v>
      </c>
      <c r="B7314" s="135" t="s">
        <v>309</v>
      </c>
      <c r="C7314" s="134" t="s">
        <v>2102</v>
      </c>
      <c r="D7314" s="135">
        <v>8648</v>
      </c>
      <c r="E7314" s="135" t="s">
        <v>2360</v>
      </c>
      <c r="F7314" s="135">
        <v>1</v>
      </c>
      <c r="G7314" s="136">
        <v>1</v>
      </c>
      <c r="H7314" s="135" t="s">
        <v>2361</v>
      </c>
      <c r="I7314" s="135">
        <v>864</v>
      </c>
      <c r="J7314" s="135" t="s">
        <v>2115</v>
      </c>
      <c r="K7314" s="135" t="s">
        <v>2116</v>
      </c>
      <c r="L7314" s="135" t="s">
        <v>2117</v>
      </c>
      <c r="M7314" s="135"/>
      <c r="N7314" s="137" t="s">
        <v>5078</v>
      </c>
      <c r="O7314" s="121"/>
    </row>
    <row r="7315" spans="1:15" x14ac:dyDescent="0.25">
      <c r="A7315" s="139">
        <v>206</v>
      </c>
      <c r="B7315" s="135" t="s">
        <v>309</v>
      </c>
      <c r="C7315" s="134" t="s">
        <v>2102</v>
      </c>
      <c r="D7315" s="135">
        <v>8649</v>
      </c>
      <c r="E7315" s="135" t="s">
        <v>2805</v>
      </c>
      <c r="F7315" s="135">
        <v>1</v>
      </c>
      <c r="G7315" s="136">
        <v>1</v>
      </c>
      <c r="H7315" s="135" t="s">
        <v>2806</v>
      </c>
      <c r="I7315" s="135">
        <v>864</v>
      </c>
      <c r="J7315" s="135" t="s">
        <v>2115</v>
      </c>
      <c r="K7315" s="135" t="s">
        <v>2116</v>
      </c>
      <c r="L7315" s="135" t="s">
        <v>2117</v>
      </c>
      <c r="M7315" s="135"/>
      <c r="N7315" s="137" t="s">
        <v>5079</v>
      </c>
      <c r="O7315" s="121"/>
    </row>
    <row r="7316" spans="1:15" x14ac:dyDescent="0.25">
      <c r="A7316" s="139">
        <v>206</v>
      </c>
      <c r="B7316" s="135" t="s">
        <v>309</v>
      </c>
      <c r="C7316" s="134" t="s">
        <v>2102</v>
      </c>
      <c r="D7316" s="135">
        <v>8650</v>
      </c>
      <c r="E7316" s="135" t="s">
        <v>2808</v>
      </c>
      <c r="F7316" s="135">
        <v>1</v>
      </c>
      <c r="G7316" s="136">
        <v>1</v>
      </c>
      <c r="H7316" s="135" t="s">
        <v>2809</v>
      </c>
      <c r="I7316" s="135">
        <v>920</v>
      </c>
      <c r="J7316" s="135" t="s">
        <v>2115</v>
      </c>
      <c r="K7316" s="135" t="s">
        <v>2116</v>
      </c>
      <c r="L7316" s="135" t="s">
        <v>2117</v>
      </c>
      <c r="M7316" s="135"/>
      <c r="N7316" s="137" t="s">
        <v>5080</v>
      </c>
      <c r="O7316" s="121"/>
    </row>
    <row r="7317" spans="1:15" x14ac:dyDescent="0.25">
      <c r="A7317" s="139">
        <v>206</v>
      </c>
      <c r="B7317" s="135" t="s">
        <v>309</v>
      </c>
      <c r="C7317" s="134" t="s">
        <v>2102</v>
      </c>
      <c r="D7317" s="135">
        <v>8651</v>
      </c>
      <c r="E7317" s="135" t="s">
        <v>2182</v>
      </c>
      <c r="F7317" s="135">
        <v>1</v>
      </c>
      <c r="G7317" s="136">
        <v>1</v>
      </c>
      <c r="H7317" s="135" t="s">
        <v>2183</v>
      </c>
      <c r="I7317" s="135">
        <v>920</v>
      </c>
      <c r="J7317" s="135" t="s">
        <v>2115</v>
      </c>
      <c r="K7317" s="135" t="s">
        <v>2116</v>
      </c>
      <c r="L7317" s="135" t="s">
        <v>2117</v>
      </c>
      <c r="M7317" s="135"/>
      <c r="N7317" s="137" t="s">
        <v>5081</v>
      </c>
      <c r="O7317" s="121"/>
    </row>
    <row r="7318" spans="1:15" x14ac:dyDescent="0.25">
      <c r="A7318" s="139">
        <v>206</v>
      </c>
      <c r="B7318" s="135" t="s">
        <v>309</v>
      </c>
      <c r="C7318" s="134" t="s">
        <v>2102</v>
      </c>
      <c r="D7318" s="135">
        <v>8652</v>
      </c>
      <c r="E7318" s="135" t="s">
        <v>2184</v>
      </c>
      <c r="F7318" s="135">
        <v>1</v>
      </c>
      <c r="G7318" s="136">
        <v>1</v>
      </c>
      <c r="H7318" s="135" t="s">
        <v>2185</v>
      </c>
      <c r="I7318" s="135">
        <v>920</v>
      </c>
      <c r="J7318" s="135" t="s">
        <v>2115</v>
      </c>
      <c r="K7318" s="135" t="s">
        <v>2116</v>
      </c>
      <c r="L7318" s="135" t="s">
        <v>2117</v>
      </c>
      <c r="M7318" s="135"/>
      <c r="N7318" s="137" t="s">
        <v>5082</v>
      </c>
      <c r="O7318" s="121"/>
    </row>
    <row r="7319" spans="1:15" x14ac:dyDescent="0.25">
      <c r="A7319" s="139">
        <v>207</v>
      </c>
      <c r="B7319" s="135" t="s">
        <v>317</v>
      </c>
      <c r="C7319" s="134" t="s">
        <v>2102</v>
      </c>
      <c r="D7319" s="135">
        <v>8653</v>
      </c>
      <c r="E7319" s="135" t="s">
        <v>2103</v>
      </c>
      <c r="F7319" s="135">
        <v>1</v>
      </c>
      <c r="G7319" s="136" t="s">
        <v>2843</v>
      </c>
      <c r="H7319" s="135" t="s">
        <v>2844</v>
      </c>
      <c r="I7319" s="135">
        <v>20</v>
      </c>
      <c r="J7319" s="135" t="s">
        <v>2105</v>
      </c>
      <c r="K7319" s="135" t="s">
        <v>2106</v>
      </c>
      <c r="L7319" s="135" t="s">
        <v>193</v>
      </c>
      <c r="M7319" s="135"/>
      <c r="N7319" s="137"/>
      <c r="O7319" s="121"/>
    </row>
    <row r="7320" spans="1:15" x14ac:dyDescent="0.25">
      <c r="A7320" s="139">
        <v>207</v>
      </c>
      <c r="B7320" s="135" t="s">
        <v>317</v>
      </c>
      <c r="C7320" s="134" t="s">
        <v>2102</v>
      </c>
      <c r="D7320" s="135">
        <v>8654</v>
      </c>
      <c r="E7320" s="135" t="s">
        <v>2103</v>
      </c>
      <c r="F7320" s="135">
        <v>1</v>
      </c>
      <c r="G7320" s="136">
        <v>101</v>
      </c>
      <c r="H7320" s="135" t="s">
        <v>2982</v>
      </c>
      <c r="I7320" s="135">
        <v>1388</v>
      </c>
      <c r="J7320" s="135" t="s">
        <v>2115</v>
      </c>
      <c r="K7320" s="135" t="s">
        <v>2116</v>
      </c>
      <c r="L7320" s="135" t="s">
        <v>2117</v>
      </c>
      <c r="M7320" s="135"/>
      <c r="N7320" s="137"/>
      <c r="O7320" s="121"/>
    </row>
    <row r="7321" spans="1:15" x14ac:dyDescent="0.25">
      <c r="A7321" s="139">
        <v>207</v>
      </c>
      <c r="B7321" s="135" t="s">
        <v>317</v>
      </c>
      <c r="C7321" s="134" t="s">
        <v>2102</v>
      </c>
      <c r="D7321" s="135">
        <v>8655</v>
      </c>
      <c r="E7321" s="135" t="s">
        <v>2103</v>
      </c>
      <c r="F7321" s="135">
        <v>1</v>
      </c>
      <c r="G7321" s="136">
        <v>102</v>
      </c>
      <c r="H7321" s="135" t="s">
        <v>2983</v>
      </c>
      <c r="I7321" s="135">
        <v>90</v>
      </c>
      <c r="J7321" s="135" t="s">
        <v>2151</v>
      </c>
      <c r="K7321" s="135" t="s">
        <v>2152</v>
      </c>
      <c r="L7321" s="135" t="s">
        <v>193</v>
      </c>
      <c r="M7321" s="135"/>
      <c r="N7321" s="137"/>
      <c r="O7321" s="121"/>
    </row>
    <row r="7322" spans="1:15" x14ac:dyDescent="0.25">
      <c r="A7322" s="139">
        <v>207</v>
      </c>
      <c r="B7322" s="135" t="s">
        <v>317</v>
      </c>
      <c r="C7322" s="134" t="s">
        <v>2102</v>
      </c>
      <c r="D7322" s="135">
        <v>8656</v>
      </c>
      <c r="E7322" s="135" t="s">
        <v>2103</v>
      </c>
      <c r="F7322" s="135">
        <v>1</v>
      </c>
      <c r="G7322" s="136">
        <v>103</v>
      </c>
      <c r="H7322" s="135" t="s">
        <v>2984</v>
      </c>
      <c r="I7322" s="135">
        <v>90</v>
      </c>
      <c r="J7322" s="135" t="s">
        <v>2151</v>
      </c>
      <c r="K7322" s="135" t="s">
        <v>2152</v>
      </c>
      <c r="L7322" s="135" t="s">
        <v>193</v>
      </c>
      <c r="M7322" s="135"/>
      <c r="N7322" s="137"/>
      <c r="O7322" s="121"/>
    </row>
    <row r="7323" spans="1:15" x14ac:dyDescent="0.25">
      <c r="A7323" s="139">
        <v>207</v>
      </c>
      <c r="B7323" s="135" t="s">
        <v>317</v>
      </c>
      <c r="C7323" s="134" t="s">
        <v>2102</v>
      </c>
      <c r="D7323" s="135">
        <v>8657</v>
      </c>
      <c r="E7323" s="135" t="s">
        <v>2103</v>
      </c>
      <c r="F7323" s="135">
        <v>1</v>
      </c>
      <c r="G7323" s="136">
        <v>105</v>
      </c>
      <c r="H7323" s="135" t="s">
        <v>2986</v>
      </c>
      <c r="I7323" s="135">
        <v>1381</v>
      </c>
      <c r="J7323" s="135" t="s">
        <v>2115</v>
      </c>
      <c r="K7323" s="135" t="s">
        <v>2116</v>
      </c>
      <c r="L7323" s="135" t="s">
        <v>2117</v>
      </c>
      <c r="M7323" s="135"/>
      <c r="N7323" s="137"/>
      <c r="O7323" s="121"/>
    </row>
    <row r="7324" spans="1:15" x14ac:dyDescent="0.25">
      <c r="A7324" s="139">
        <v>207</v>
      </c>
      <c r="B7324" s="135" t="s">
        <v>317</v>
      </c>
      <c r="C7324" s="134" t="s">
        <v>2102</v>
      </c>
      <c r="D7324" s="135">
        <v>8658</v>
      </c>
      <c r="E7324" s="135" t="s">
        <v>2103</v>
      </c>
      <c r="F7324" s="135">
        <v>1</v>
      </c>
      <c r="G7324" s="136">
        <v>106</v>
      </c>
      <c r="H7324" s="135" t="s">
        <v>2987</v>
      </c>
      <c r="I7324" s="135">
        <v>942</v>
      </c>
      <c r="J7324" s="135" t="s">
        <v>2105</v>
      </c>
      <c r="K7324" s="135" t="s">
        <v>2106</v>
      </c>
      <c r="L7324" s="135" t="s">
        <v>193</v>
      </c>
      <c r="M7324" s="135"/>
      <c r="N7324" s="137"/>
      <c r="O7324" s="121"/>
    </row>
    <row r="7325" spans="1:15" x14ac:dyDescent="0.25">
      <c r="A7325" s="139">
        <v>207</v>
      </c>
      <c r="B7325" s="135" t="s">
        <v>317</v>
      </c>
      <c r="C7325" s="134" t="s">
        <v>2102</v>
      </c>
      <c r="D7325" s="135">
        <v>8659</v>
      </c>
      <c r="E7325" s="135" t="s">
        <v>2103</v>
      </c>
      <c r="F7325" s="135">
        <v>1</v>
      </c>
      <c r="G7325" s="136">
        <v>107</v>
      </c>
      <c r="H7325" s="135" t="s">
        <v>2988</v>
      </c>
      <c r="I7325" s="135">
        <v>84</v>
      </c>
      <c r="J7325" s="135" t="s">
        <v>2155</v>
      </c>
      <c r="K7325" s="135" t="s">
        <v>2156</v>
      </c>
      <c r="L7325" s="135" t="s">
        <v>193</v>
      </c>
      <c r="M7325" s="135"/>
      <c r="N7325" s="137"/>
      <c r="O7325" s="121"/>
    </row>
    <row r="7326" spans="1:15" x14ac:dyDescent="0.25">
      <c r="A7326" s="139">
        <v>207</v>
      </c>
      <c r="B7326" s="135" t="s">
        <v>317</v>
      </c>
      <c r="C7326" s="134" t="s">
        <v>2102</v>
      </c>
      <c r="D7326" s="135">
        <v>8660</v>
      </c>
      <c r="E7326" s="135" t="s">
        <v>2103</v>
      </c>
      <c r="F7326" s="135">
        <v>1</v>
      </c>
      <c r="G7326" s="136">
        <v>108</v>
      </c>
      <c r="H7326" s="135" t="s">
        <v>2989</v>
      </c>
      <c r="I7326" s="135">
        <v>1416</v>
      </c>
      <c r="J7326" s="135" t="s">
        <v>2115</v>
      </c>
      <c r="K7326" s="135" t="s">
        <v>2116</v>
      </c>
      <c r="L7326" s="135" t="s">
        <v>2117</v>
      </c>
      <c r="M7326" s="135"/>
      <c r="N7326" s="137"/>
      <c r="O7326" s="121"/>
    </row>
    <row r="7327" spans="1:15" x14ac:dyDescent="0.25">
      <c r="A7327" s="139">
        <v>207</v>
      </c>
      <c r="B7327" s="135" t="s">
        <v>317</v>
      </c>
      <c r="C7327" s="134" t="s">
        <v>2102</v>
      </c>
      <c r="D7327" s="135">
        <v>8661</v>
      </c>
      <c r="E7327" s="135" t="s">
        <v>2103</v>
      </c>
      <c r="F7327" s="135">
        <v>1</v>
      </c>
      <c r="G7327" s="136">
        <v>109</v>
      </c>
      <c r="H7327" s="135" t="s">
        <v>2991</v>
      </c>
      <c r="I7327" s="135">
        <v>1407</v>
      </c>
      <c r="J7327" s="135" t="s">
        <v>2115</v>
      </c>
      <c r="K7327" s="135" t="s">
        <v>2116</v>
      </c>
      <c r="L7327" s="135" t="s">
        <v>2117</v>
      </c>
      <c r="M7327" s="135"/>
      <c r="N7327" s="137"/>
      <c r="O7327" s="121"/>
    </row>
    <row r="7328" spans="1:15" x14ac:dyDescent="0.25">
      <c r="A7328" s="139">
        <v>207</v>
      </c>
      <c r="B7328" s="135" t="s">
        <v>317</v>
      </c>
      <c r="C7328" s="134" t="s">
        <v>2102</v>
      </c>
      <c r="D7328" s="135">
        <v>8662</v>
      </c>
      <c r="E7328" s="135" t="s">
        <v>2103</v>
      </c>
      <c r="F7328" s="135">
        <v>1</v>
      </c>
      <c r="G7328" s="136">
        <v>110</v>
      </c>
      <c r="H7328" s="135" t="s">
        <v>2992</v>
      </c>
      <c r="I7328" s="135">
        <v>147</v>
      </c>
      <c r="J7328" s="135" t="s">
        <v>2151</v>
      </c>
      <c r="K7328" s="135" t="s">
        <v>2152</v>
      </c>
      <c r="L7328" s="135" t="s">
        <v>193</v>
      </c>
      <c r="M7328" s="135"/>
      <c r="N7328" s="137"/>
      <c r="O7328" s="121"/>
    </row>
    <row r="7329" spans="1:15" x14ac:dyDescent="0.25">
      <c r="A7329" s="139">
        <v>207</v>
      </c>
      <c r="B7329" s="135" t="s">
        <v>317</v>
      </c>
      <c r="C7329" s="134" t="s">
        <v>2102</v>
      </c>
      <c r="D7329" s="135">
        <v>8663</v>
      </c>
      <c r="E7329" s="135" t="s">
        <v>2103</v>
      </c>
      <c r="F7329" s="135">
        <v>1</v>
      </c>
      <c r="G7329" s="136">
        <v>111</v>
      </c>
      <c r="H7329" s="135" t="s">
        <v>2993</v>
      </c>
      <c r="I7329" s="135">
        <v>342</v>
      </c>
      <c r="J7329" s="135" t="s">
        <v>2105</v>
      </c>
      <c r="K7329" s="135" t="s">
        <v>2106</v>
      </c>
      <c r="L7329" s="135" t="s">
        <v>193</v>
      </c>
      <c r="M7329" s="135"/>
      <c r="N7329" s="137"/>
      <c r="O7329" s="121"/>
    </row>
    <row r="7330" spans="1:15" x14ac:dyDescent="0.25">
      <c r="A7330" s="139">
        <v>207</v>
      </c>
      <c r="B7330" s="135" t="s">
        <v>317</v>
      </c>
      <c r="C7330" s="134" t="s">
        <v>2102</v>
      </c>
      <c r="D7330" s="135">
        <v>8664</v>
      </c>
      <c r="E7330" s="135" t="s">
        <v>2103</v>
      </c>
      <c r="F7330" s="135">
        <v>1</v>
      </c>
      <c r="G7330" s="136">
        <v>112</v>
      </c>
      <c r="H7330" s="135" t="s">
        <v>2994</v>
      </c>
      <c r="I7330" s="135">
        <v>134</v>
      </c>
      <c r="J7330" s="135" t="s">
        <v>2108</v>
      </c>
      <c r="K7330" s="135" t="s">
        <v>2109</v>
      </c>
      <c r="L7330" s="135" t="s">
        <v>193</v>
      </c>
      <c r="M7330" s="135"/>
      <c r="N7330" s="137"/>
      <c r="O7330" s="121"/>
    </row>
    <row r="7331" spans="1:15" x14ac:dyDescent="0.25">
      <c r="A7331" s="139">
        <v>207</v>
      </c>
      <c r="B7331" s="135" t="s">
        <v>317</v>
      </c>
      <c r="C7331" s="134" t="s">
        <v>2102</v>
      </c>
      <c r="D7331" s="135">
        <v>8665</v>
      </c>
      <c r="E7331" s="135" t="s">
        <v>2103</v>
      </c>
      <c r="F7331" s="135">
        <v>1</v>
      </c>
      <c r="G7331" s="136">
        <v>113</v>
      </c>
      <c r="H7331" s="135" t="s">
        <v>2845</v>
      </c>
      <c r="I7331" s="135">
        <v>168</v>
      </c>
      <c r="J7331" s="135" t="s">
        <v>2108</v>
      </c>
      <c r="K7331" s="135" t="s">
        <v>2109</v>
      </c>
      <c r="L7331" s="135" t="s">
        <v>193</v>
      </c>
      <c r="M7331" s="135"/>
      <c r="N7331" s="137"/>
      <c r="O7331" s="121"/>
    </row>
    <row r="7332" spans="1:15" x14ac:dyDescent="0.25">
      <c r="A7332" s="139">
        <v>207</v>
      </c>
      <c r="B7332" s="135" t="s">
        <v>317</v>
      </c>
      <c r="C7332" s="134" t="s">
        <v>2102</v>
      </c>
      <c r="D7332" s="135">
        <v>8666</v>
      </c>
      <c r="E7332" s="135" t="s">
        <v>2103</v>
      </c>
      <c r="F7332" s="135">
        <v>1</v>
      </c>
      <c r="G7332" s="136">
        <v>114</v>
      </c>
      <c r="H7332" s="135" t="s">
        <v>2846</v>
      </c>
      <c r="I7332" s="135">
        <v>94</v>
      </c>
      <c r="J7332" s="135" t="s">
        <v>2155</v>
      </c>
      <c r="K7332" s="135" t="s">
        <v>2156</v>
      </c>
      <c r="L7332" s="135" t="s">
        <v>193</v>
      </c>
      <c r="M7332" s="135"/>
      <c r="N7332" s="137"/>
      <c r="O7332" s="121"/>
    </row>
    <row r="7333" spans="1:15" x14ac:dyDescent="0.25">
      <c r="A7333" s="139">
        <v>207</v>
      </c>
      <c r="B7333" s="135" t="s">
        <v>317</v>
      </c>
      <c r="C7333" s="134" t="s">
        <v>2102</v>
      </c>
      <c r="D7333" s="135">
        <v>8667</v>
      </c>
      <c r="E7333" s="135" t="s">
        <v>2103</v>
      </c>
      <c r="F7333" s="135">
        <v>1</v>
      </c>
      <c r="G7333" s="136">
        <v>115</v>
      </c>
      <c r="H7333" s="135" t="s">
        <v>2847</v>
      </c>
      <c r="I7333" s="135">
        <v>906</v>
      </c>
      <c r="J7333" s="135" t="s">
        <v>2115</v>
      </c>
      <c r="K7333" s="135" t="s">
        <v>2116</v>
      </c>
      <c r="L7333" s="135" t="s">
        <v>2117</v>
      </c>
      <c r="M7333" s="135"/>
      <c r="N7333" s="137"/>
      <c r="O7333" s="121"/>
    </row>
    <row r="7334" spans="1:15" x14ac:dyDescent="0.25">
      <c r="A7334" s="139">
        <v>207</v>
      </c>
      <c r="B7334" s="135" t="s">
        <v>317</v>
      </c>
      <c r="C7334" s="134" t="s">
        <v>2102</v>
      </c>
      <c r="D7334" s="135">
        <v>8668</v>
      </c>
      <c r="E7334" s="135" t="s">
        <v>2103</v>
      </c>
      <c r="F7334" s="135">
        <v>1</v>
      </c>
      <c r="G7334" s="136">
        <v>116</v>
      </c>
      <c r="H7334" s="135" t="s">
        <v>2848</v>
      </c>
      <c r="I7334" s="135">
        <v>906</v>
      </c>
      <c r="J7334" s="135" t="s">
        <v>2115</v>
      </c>
      <c r="K7334" s="135" t="s">
        <v>2116</v>
      </c>
      <c r="L7334" s="135" t="s">
        <v>2117</v>
      </c>
      <c r="M7334" s="135"/>
      <c r="N7334" s="137"/>
      <c r="O7334" s="121"/>
    </row>
    <row r="7335" spans="1:15" x14ac:dyDescent="0.25">
      <c r="A7335" s="139">
        <v>207</v>
      </c>
      <c r="B7335" s="135" t="s">
        <v>317</v>
      </c>
      <c r="C7335" s="134" t="s">
        <v>2102</v>
      </c>
      <c r="D7335" s="135">
        <v>8669</v>
      </c>
      <c r="E7335" s="135" t="s">
        <v>2289</v>
      </c>
      <c r="F7335" s="135">
        <v>1</v>
      </c>
      <c r="G7335" s="136" t="s">
        <v>2843</v>
      </c>
      <c r="H7335" s="135" t="s">
        <v>2936</v>
      </c>
      <c r="I7335" s="135">
        <v>53</v>
      </c>
      <c r="J7335" s="135" t="s">
        <v>2155</v>
      </c>
      <c r="K7335" s="135" t="s">
        <v>2156</v>
      </c>
      <c r="L7335" s="135" t="s">
        <v>193</v>
      </c>
      <c r="M7335" s="135"/>
      <c r="N7335" s="137"/>
      <c r="O7335" s="121"/>
    </row>
    <row r="7336" spans="1:15" x14ac:dyDescent="0.25">
      <c r="A7336" s="139">
        <v>207</v>
      </c>
      <c r="B7336" s="135" t="s">
        <v>317</v>
      </c>
      <c r="C7336" s="134" t="s">
        <v>2102</v>
      </c>
      <c r="D7336" s="135">
        <v>8670</v>
      </c>
      <c r="E7336" s="135" t="s">
        <v>2289</v>
      </c>
      <c r="F7336" s="135">
        <v>1</v>
      </c>
      <c r="G7336" s="136">
        <v>101</v>
      </c>
      <c r="H7336" s="135" t="s">
        <v>3123</v>
      </c>
      <c r="I7336" s="135">
        <v>2307</v>
      </c>
      <c r="J7336" s="135" t="s">
        <v>2115</v>
      </c>
      <c r="K7336" s="135" t="s">
        <v>2116</v>
      </c>
      <c r="L7336" s="135" t="s">
        <v>2117</v>
      </c>
      <c r="M7336" s="135"/>
      <c r="N7336" s="137"/>
      <c r="O7336" s="121"/>
    </row>
    <row r="7337" spans="1:15" x14ac:dyDescent="0.25">
      <c r="A7337" s="139">
        <v>207</v>
      </c>
      <c r="B7337" s="135" t="s">
        <v>317</v>
      </c>
      <c r="C7337" s="134" t="s">
        <v>2102</v>
      </c>
      <c r="D7337" s="135">
        <v>8671</v>
      </c>
      <c r="E7337" s="135" t="s">
        <v>2289</v>
      </c>
      <c r="F7337" s="135">
        <v>1</v>
      </c>
      <c r="G7337" s="136">
        <v>103</v>
      </c>
      <c r="H7337" s="135" t="s">
        <v>3337</v>
      </c>
      <c r="I7337" s="135">
        <v>273</v>
      </c>
      <c r="J7337" s="135" t="s">
        <v>2155</v>
      </c>
      <c r="K7337" s="135" t="s">
        <v>2156</v>
      </c>
      <c r="L7337" s="135" t="s">
        <v>193</v>
      </c>
      <c r="M7337" s="135"/>
      <c r="N7337" s="137"/>
      <c r="O7337" s="121"/>
    </row>
    <row r="7338" spans="1:15" x14ac:dyDescent="0.25">
      <c r="A7338" s="139">
        <v>207</v>
      </c>
      <c r="B7338" s="135" t="s">
        <v>317</v>
      </c>
      <c r="C7338" s="134" t="s">
        <v>2102</v>
      </c>
      <c r="D7338" s="135">
        <v>8672</v>
      </c>
      <c r="E7338" s="135" t="s">
        <v>2289</v>
      </c>
      <c r="F7338" s="135">
        <v>1</v>
      </c>
      <c r="G7338" s="136">
        <v>104</v>
      </c>
      <c r="H7338" s="135" t="s">
        <v>3125</v>
      </c>
      <c r="I7338" s="135">
        <v>40</v>
      </c>
      <c r="J7338" s="135" t="s">
        <v>2108</v>
      </c>
      <c r="K7338" s="135" t="s">
        <v>2109</v>
      </c>
      <c r="L7338" s="135" t="s">
        <v>193</v>
      </c>
      <c r="M7338" s="135"/>
      <c r="N7338" s="137"/>
      <c r="O7338" s="121"/>
    </row>
    <row r="7339" spans="1:15" x14ac:dyDescent="0.25">
      <c r="A7339" s="139">
        <v>207</v>
      </c>
      <c r="B7339" s="135" t="s">
        <v>317</v>
      </c>
      <c r="C7339" s="134" t="s">
        <v>2102</v>
      </c>
      <c r="D7339" s="135">
        <v>8673</v>
      </c>
      <c r="E7339" s="135" t="s">
        <v>2289</v>
      </c>
      <c r="F7339" s="135">
        <v>1</v>
      </c>
      <c r="G7339" s="136" t="s">
        <v>4677</v>
      </c>
      <c r="H7339" s="135" t="s">
        <v>4678</v>
      </c>
      <c r="I7339" s="135">
        <v>722</v>
      </c>
      <c r="J7339" s="135" t="s">
        <v>2112</v>
      </c>
      <c r="K7339" s="135" t="s">
        <v>2116</v>
      </c>
      <c r="L7339" s="135" t="s">
        <v>2117</v>
      </c>
      <c r="M7339" s="135"/>
      <c r="N7339" s="137"/>
      <c r="O7339" s="121"/>
    </row>
    <row r="7340" spans="1:15" x14ac:dyDescent="0.25">
      <c r="A7340" s="139">
        <v>207</v>
      </c>
      <c r="B7340" s="135" t="s">
        <v>317</v>
      </c>
      <c r="C7340" s="134" t="s">
        <v>2102</v>
      </c>
      <c r="D7340" s="135">
        <v>8674</v>
      </c>
      <c r="E7340" s="135" t="s">
        <v>2289</v>
      </c>
      <c r="F7340" s="135">
        <v>1</v>
      </c>
      <c r="G7340" s="136" t="s">
        <v>4675</v>
      </c>
      <c r="H7340" s="135" t="s">
        <v>4676</v>
      </c>
      <c r="I7340" s="135">
        <v>722</v>
      </c>
      <c r="J7340" s="135" t="s">
        <v>2115</v>
      </c>
      <c r="K7340" s="135" t="s">
        <v>2116</v>
      </c>
      <c r="L7340" s="135" t="s">
        <v>2117</v>
      </c>
      <c r="M7340" s="135"/>
      <c r="N7340" s="137"/>
      <c r="O7340" s="121"/>
    </row>
    <row r="7341" spans="1:15" x14ac:dyDescent="0.25">
      <c r="A7341" s="139">
        <v>207</v>
      </c>
      <c r="B7341" s="135" t="s">
        <v>317</v>
      </c>
      <c r="C7341" s="134" t="s">
        <v>2102</v>
      </c>
      <c r="D7341" s="135">
        <v>8675</v>
      </c>
      <c r="E7341" s="135" t="s">
        <v>2289</v>
      </c>
      <c r="F7341" s="135">
        <v>1</v>
      </c>
      <c r="G7341" s="136">
        <v>106</v>
      </c>
      <c r="H7341" s="135" t="s">
        <v>3128</v>
      </c>
      <c r="I7341" s="135">
        <v>329</v>
      </c>
      <c r="J7341" s="135" t="s">
        <v>2283</v>
      </c>
      <c r="K7341" s="135" t="s">
        <v>2284</v>
      </c>
      <c r="L7341" s="135" t="s">
        <v>194</v>
      </c>
      <c r="M7341" s="135"/>
      <c r="N7341" s="137"/>
      <c r="O7341" s="121"/>
    </row>
    <row r="7342" spans="1:15" x14ac:dyDescent="0.25">
      <c r="A7342" s="139">
        <v>207</v>
      </c>
      <c r="B7342" s="135" t="s">
        <v>317</v>
      </c>
      <c r="C7342" s="134" t="s">
        <v>2102</v>
      </c>
      <c r="D7342" s="135">
        <v>8676</v>
      </c>
      <c r="E7342" s="135" t="s">
        <v>2289</v>
      </c>
      <c r="F7342" s="135">
        <v>1</v>
      </c>
      <c r="G7342" s="136">
        <v>108</v>
      </c>
      <c r="H7342" s="135" t="s">
        <v>3131</v>
      </c>
      <c r="I7342" s="135">
        <v>108</v>
      </c>
      <c r="J7342" s="135" t="s">
        <v>2151</v>
      </c>
      <c r="K7342" s="135" t="s">
        <v>2152</v>
      </c>
      <c r="L7342" s="135" t="s">
        <v>193</v>
      </c>
      <c r="M7342" s="135"/>
      <c r="N7342" s="137"/>
      <c r="O7342" s="121"/>
    </row>
    <row r="7343" spans="1:15" x14ac:dyDescent="0.25">
      <c r="A7343" s="139">
        <v>207</v>
      </c>
      <c r="B7343" s="135" t="s">
        <v>317</v>
      </c>
      <c r="C7343" s="134" t="s">
        <v>2102</v>
      </c>
      <c r="D7343" s="135">
        <v>8677</v>
      </c>
      <c r="E7343" s="135" t="s">
        <v>2289</v>
      </c>
      <c r="F7343" s="135">
        <v>1</v>
      </c>
      <c r="G7343" s="136">
        <v>109</v>
      </c>
      <c r="H7343" s="135" t="s">
        <v>3338</v>
      </c>
      <c r="I7343" s="135">
        <v>139</v>
      </c>
      <c r="J7343" s="135" t="s">
        <v>2112</v>
      </c>
      <c r="K7343" s="135" t="s">
        <v>2113</v>
      </c>
      <c r="L7343" s="135" t="s">
        <v>194</v>
      </c>
      <c r="M7343" s="135"/>
      <c r="N7343" s="137"/>
      <c r="O7343" s="121"/>
    </row>
    <row r="7344" spans="1:15" x14ac:dyDescent="0.25">
      <c r="A7344" s="139">
        <v>207</v>
      </c>
      <c r="B7344" s="135" t="s">
        <v>317</v>
      </c>
      <c r="C7344" s="134" t="s">
        <v>2102</v>
      </c>
      <c r="D7344" s="135">
        <v>8678</v>
      </c>
      <c r="E7344" s="135" t="s">
        <v>2289</v>
      </c>
      <c r="F7344" s="135">
        <v>1</v>
      </c>
      <c r="G7344" s="136">
        <v>110</v>
      </c>
      <c r="H7344" s="135" t="s">
        <v>3132</v>
      </c>
      <c r="I7344" s="135">
        <v>329</v>
      </c>
      <c r="J7344" s="135" t="s">
        <v>2138</v>
      </c>
      <c r="K7344" s="135" t="s">
        <v>2139</v>
      </c>
      <c r="L7344" s="135" t="s">
        <v>194</v>
      </c>
      <c r="M7344" s="135"/>
      <c r="N7344" s="137"/>
      <c r="O7344" s="121"/>
    </row>
    <row r="7345" spans="1:15" x14ac:dyDescent="0.25">
      <c r="A7345" s="139">
        <v>207</v>
      </c>
      <c r="B7345" s="135" t="s">
        <v>317</v>
      </c>
      <c r="C7345" s="134" t="s">
        <v>2102</v>
      </c>
      <c r="D7345" s="135">
        <v>8679</v>
      </c>
      <c r="E7345" s="135" t="s">
        <v>2289</v>
      </c>
      <c r="F7345" s="135">
        <v>1</v>
      </c>
      <c r="G7345" s="136">
        <v>111</v>
      </c>
      <c r="H7345" s="135" t="s">
        <v>3339</v>
      </c>
      <c r="I7345" s="135">
        <v>126</v>
      </c>
      <c r="J7345" s="135" t="s">
        <v>2151</v>
      </c>
      <c r="K7345" s="135" t="s">
        <v>2152</v>
      </c>
      <c r="L7345" s="135" t="s">
        <v>193</v>
      </c>
      <c r="M7345" s="135"/>
      <c r="N7345" s="137"/>
      <c r="O7345" s="121"/>
    </row>
    <row r="7346" spans="1:15" x14ac:dyDescent="0.25">
      <c r="A7346" s="139">
        <v>207</v>
      </c>
      <c r="B7346" s="135" t="s">
        <v>317</v>
      </c>
      <c r="C7346" s="134" t="s">
        <v>2102</v>
      </c>
      <c r="D7346" s="135">
        <v>8680</v>
      </c>
      <c r="E7346" s="135" t="s">
        <v>2289</v>
      </c>
      <c r="F7346" s="135">
        <v>1</v>
      </c>
      <c r="G7346" s="136">
        <v>112</v>
      </c>
      <c r="H7346" s="135" t="s">
        <v>3134</v>
      </c>
      <c r="I7346" s="135">
        <v>120</v>
      </c>
      <c r="J7346" s="135" t="s">
        <v>2151</v>
      </c>
      <c r="K7346" s="135" t="s">
        <v>2152</v>
      </c>
      <c r="L7346" s="135" t="s">
        <v>193</v>
      </c>
      <c r="M7346" s="135"/>
      <c r="N7346" s="137"/>
      <c r="O7346" s="121"/>
    </row>
    <row r="7347" spans="1:15" x14ac:dyDescent="0.25">
      <c r="A7347" s="139">
        <v>207</v>
      </c>
      <c r="B7347" s="135" t="s">
        <v>317</v>
      </c>
      <c r="C7347" s="134" t="s">
        <v>2102</v>
      </c>
      <c r="D7347" s="135">
        <v>8681</v>
      </c>
      <c r="E7347" s="135" t="s">
        <v>2289</v>
      </c>
      <c r="F7347" s="135">
        <v>1</v>
      </c>
      <c r="G7347" s="136">
        <v>113</v>
      </c>
      <c r="H7347" s="135" t="s">
        <v>3136</v>
      </c>
      <c r="I7347" s="135">
        <v>1976</v>
      </c>
      <c r="J7347" s="135" t="s">
        <v>2115</v>
      </c>
      <c r="K7347" s="135" t="s">
        <v>2116</v>
      </c>
      <c r="L7347" s="135" t="s">
        <v>2117</v>
      </c>
      <c r="M7347" s="135"/>
      <c r="N7347" s="137"/>
      <c r="O7347" s="121"/>
    </row>
    <row r="7348" spans="1:15" x14ac:dyDescent="0.25">
      <c r="A7348" s="139">
        <v>207</v>
      </c>
      <c r="B7348" s="135" t="s">
        <v>317</v>
      </c>
      <c r="C7348" s="134" t="s">
        <v>2102</v>
      </c>
      <c r="D7348" s="135">
        <v>8682</v>
      </c>
      <c r="E7348" s="135" t="s">
        <v>2325</v>
      </c>
      <c r="F7348" s="135">
        <v>1</v>
      </c>
      <c r="G7348" s="136" t="s">
        <v>2843</v>
      </c>
      <c r="H7348" s="135" t="s">
        <v>4851</v>
      </c>
      <c r="I7348" s="135">
        <v>29</v>
      </c>
      <c r="J7348" s="135" t="s">
        <v>2105</v>
      </c>
      <c r="K7348" s="135" t="s">
        <v>2106</v>
      </c>
      <c r="L7348" s="135" t="s">
        <v>193</v>
      </c>
      <c r="M7348" s="135"/>
      <c r="N7348" s="137"/>
      <c r="O7348" s="121"/>
    </row>
    <row r="7349" spans="1:15" x14ac:dyDescent="0.25">
      <c r="A7349" s="139">
        <v>207</v>
      </c>
      <c r="B7349" s="135" t="s">
        <v>317</v>
      </c>
      <c r="C7349" s="134" t="s">
        <v>2102</v>
      </c>
      <c r="D7349" s="135">
        <v>8683</v>
      </c>
      <c r="E7349" s="135" t="s">
        <v>2325</v>
      </c>
      <c r="F7349" s="135">
        <v>1</v>
      </c>
      <c r="G7349" s="136">
        <v>101</v>
      </c>
      <c r="H7349" s="135" t="s">
        <v>3193</v>
      </c>
      <c r="I7349" s="135">
        <v>814</v>
      </c>
      <c r="J7349" s="135" t="s">
        <v>2105</v>
      </c>
      <c r="K7349" s="135" t="s">
        <v>2106</v>
      </c>
      <c r="L7349" s="135" t="s">
        <v>193</v>
      </c>
      <c r="M7349" s="135"/>
      <c r="N7349" s="137"/>
      <c r="O7349" s="121"/>
    </row>
    <row r="7350" spans="1:15" x14ac:dyDescent="0.25">
      <c r="A7350" s="139">
        <v>207</v>
      </c>
      <c r="B7350" s="135" t="s">
        <v>317</v>
      </c>
      <c r="C7350" s="134" t="s">
        <v>2102</v>
      </c>
      <c r="D7350" s="135">
        <v>8684</v>
      </c>
      <c r="E7350" s="135" t="s">
        <v>2325</v>
      </c>
      <c r="F7350" s="135">
        <v>1</v>
      </c>
      <c r="G7350" s="136">
        <v>102</v>
      </c>
      <c r="H7350" s="135" t="s">
        <v>3536</v>
      </c>
      <c r="I7350" s="135">
        <v>131</v>
      </c>
      <c r="J7350" s="135" t="s">
        <v>2108</v>
      </c>
      <c r="K7350" s="135" t="s">
        <v>2109</v>
      </c>
      <c r="L7350" s="135" t="s">
        <v>193</v>
      </c>
      <c r="M7350" s="135"/>
      <c r="N7350" s="137"/>
      <c r="O7350" s="121"/>
    </row>
    <row r="7351" spans="1:15" x14ac:dyDescent="0.25">
      <c r="A7351" s="139">
        <v>207</v>
      </c>
      <c r="B7351" s="135" t="s">
        <v>317</v>
      </c>
      <c r="C7351" s="134" t="s">
        <v>2102</v>
      </c>
      <c r="D7351" s="135">
        <v>8685</v>
      </c>
      <c r="E7351" s="135" t="s">
        <v>2325</v>
      </c>
      <c r="F7351" s="135">
        <v>1</v>
      </c>
      <c r="G7351" s="136">
        <v>103</v>
      </c>
      <c r="H7351" s="135" t="s">
        <v>3537</v>
      </c>
      <c r="I7351" s="135">
        <v>128</v>
      </c>
      <c r="J7351" s="135" t="s">
        <v>2108</v>
      </c>
      <c r="K7351" s="135" t="s">
        <v>2109</v>
      </c>
      <c r="L7351" s="135" t="s">
        <v>193</v>
      </c>
      <c r="M7351" s="135"/>
      <c r="N7351" s="137"/>
      <c r="O7351" s="121"/>
    </row>
    <row r="7352" spans="1:15" x14ac:dyDescent="0.25">
      <c r="A7352" s="139">
        <v>207</v>
      </c>
      <c r="B7352" s="135" t="s">
        <v>317</v>
      </c>
      <c r="C7352" s="134" t="s">
        <v>2102</v>
      </c>
      <c r="D7352" s="135">
        <v>8686</v>
      </c>
      <c r="E7352" s="135" t="s">
        <v>2325</v>
      </c>
      <c r="F7352" s="135">
        <v>1</v>
      </c>
      <c r="G7352" s="136">
        <v>104</v>
      </c>
      <c r="H7352" s="135" t="s">
        <v>3538</v>
      </c>
      <c r="I7352" s="135">
        <v>17</v>
      </c>
      <c r="J7352" s="135" t="s">
        <v>2155</v>
      </c>
      <c r="K7352" s="135" t="s">
        <v>2156</v>
      </c>
      <c r="L7352" s="135" t="s">
        <v>193</v>
      </c>
      <c r="M7352" s="135"/>
      <c r="N7352" s="137"/>
      <c r="O7352" s="121"/>
    </row>
    <row r="7353" spans="1:15" x14ac:dyDescent="0.25">
      <c r="A7353" s="139">
        <v>207</v>
      </c>
      <c r="B7353" s="135" t="s">
        <v>317</v>
      </c>
      <c r="C7353" s="134" t="s">
        <v>2102</v>
      </c>
      <c r="D7353" s="135">
        <v>8687</v>
      </c>
      <c r="E7353" s="135" t="s">
        <v>2325</v>
      </c>
      <c r="F7353" s="135">
        <v>1</v>
      </c>
      <c r="G7353" s="136">
        <v>105</v>
      </c>
      <c r="H7353" s="135" t="s">
        <v>3367</v>
      </c>
      <c r="I7353" s="135">
        <v>127</v>
      </c>
      <c r="J7353" s="135" t="s">
        <v>2151</v>
      </c>
      <c r="K7353" s="135" t="s">
        <v>2152</v>
      </c>
      <c r="L7353" s="135" t="s">
        <v>193</v>
      </c>
      <c r="M7353" s="135"/>
      <c r="N7353" s="137"/>
      <c r="O7353" s="121"/>
    </row>
    <row r="7354" spans="1:15" x14ac:dyDescent="0.25">
      <c r="A7354" s="139">
        <v>207</v>
      </c>
      <c r="B7354" s="135" t="s">
        <v>317</v>
      </c>
      <c r="C7354" s="134" t="s">
        <v>2102</v>
      </c>
      <c r="D7354" s="135">
        <v>8688</v>
      </c>
      <c r="E7354" s="135" t="s">
        <v>2325</v>
      </c>
      <c r="F7354" s="135">
        <v>1</v>
      </c>
      <c r="G7354" s="136">
        <v>106</v>
      </c>
      <c r="H7354" s="135" t="s">
        <v>3368</v>
      </c>
      <c r="I7354" s="135">
        <v>95</v>
      </c>
      <c r="J7354" s="135" t="s">
        <v>2155</v>
      </c>
      <c r="K7354" s="135" t="s">
        <v>2156</v>
      </c>
      <c r="L7354" s="135" t="s">
        <v>193</v>
      </c>
      <c r="M7354" s="135"/>
      <c r="N7354" s="137"/>
      <c r="O7354" s="121"/>
    </row>
    <row r="7355" spans="1:15" x14ac:dyDescent="0.25">
      <c r="A7355" s="139">
        <v>207</v>
      </c>
      <c r="B7355" s="135" t="s">
        <v>317</v>
      </c>
      <c r="C7355" s="134" t="s">
        <v>2102</v>
      </c>
      <c r="D7355" s="135">
        <v>8689</v>
      </c>
      <c r="E7355" s="135" t="s">
        <v>2325</v>
      </c>
      <c r="F7355" s="135">
        <v>1</v>
      </c>
      <c r="G7355" s="136">
        <v>107</v>
      </c>
      <c r="H7355" s="135" t="s">
        <v>3369</v>
      </c>
      <c r="I7355" s="135">
        <v>119</v>
      </c>
      <c r="J7355" s="135" t="s">
        <v>2108</v>
      </c>
      <c r="K7355" s="135" t="s">
        <v>2109</v>
      </c>
      <c r="L7355" s="135" t="s">
        <v>193</v>
      </c>
      <c r="M7355" s="135"/>
      <c r="N7355" s="137"/>
      <c r="O7355" s="121"/>
    </row>
    <row r="7356" spans="1:15" x14ac:dyDescent="0.25">
      <c r="A7356" s="139">
        <v>207</v>
      </c>
      <c r="B7356" s="135" t="s">
        <v>317</v>
      </c>
      <c r="C7356" s="134" t="s">
        <v>2102</v>
      </c>
      <c r="D7356" s="135">
        <v>8690</v>
      </c>
      <c r="E7356" s="135" t="s">
        <v>2325</v>
      </c>
      <c r="F7356" s="135">
        <v>1</v>
      </c>
      <c r="G7356" s="136">
        <v>108</v>
      </c>
      <c r="H7356" s="135" t="s">
        <v>3370</v>
      </c>
      <c r="I7356" s="135">
        <v>206</v>
      </c>
      <c r="J7356" s="135" t="s">
        <v>2108</v>
      </c>
      <c r="K7356" s="135" t="s">
        <v>2109</v>
      </c>
      <c r="L7356" s="135" t="s">
        <v>193</v>
      </c>
      <c r="M7356" s="135"/>
      <c r="N7356" s="137"/>
      <c r="O7356" s="121"/>
    </row>
    <row r="7357" spans="1:15" x14ac:dyDescent="0.25">
      <c r="A7357" s="139">
        <v>207</v>
      </c>
      <c r="B7357" s="135" t="s">
        <v>317</v>
      </c>
      <c r="C7357" s="134" t="s">
        <v>2102</v>
      </c>
      <c r="D7357" s="135">
        <v>8691</v>
      </c>
      <c r="E7357" s="135" t="s">
        <v>2325</v>
      </c>
      <c r="F7357" s="135">
        <v>1</v>
      </c>
      <c r="G7357" s="136">
        <v>109</v>
      </c>
      <c r="H7357" s="135" t="s">
        <v>3371</v>
      </c>
      <c r="I7357" s="135">
        <v>737</v>
      </c>
      <c r="J7357" s="135" t="s">
        <v>2112</v>
      </c>
      <c r="K7357" s="135" t="s">
        <v>2113</v>
      </c>
      <c r="L7357" s="135" t="s">
        <v>194</v>
      </c>
      <c r="M7357" s="135"/>
      <c r="N7357" s="137"/>
      <c r="O7357" s="121"/>
    </row>
    <row r="7358" spans="1:15" x14ac:dyDescent="0.25">
      <c r="A7358" s="139">
        <v>207</v>
      </c>
      <c r="B7358" s="135" t="s">
        <v>317</v>
      </c>
      <c r="C7358" s="134" t="s">
        <v>2102</v>
      </c>
      <c r="D7358" s="135">
        <v>8692</v>
      </c>
      <c r="E7358" s="135" t="s">
        <v>2325</v>
      </c>
      <c r="F7358" s="135">
        <v>1</v>
      </c>
      <c r="G7358" s="136">
        <v>110</v>
      </c>
      <c r="H7358" s="135" t="s">
        <v>3195</v>
      </c>
      <c r="I7358" s="135">
        <v>53</v>
      </c>
      <c r="J7358" s="135" t="s">
        <v>2167</v>
      </c>
      <c r="K7358" s="135" t="s">
        <v>2168</v>
      </c>
      <c r="L7358" s="135" t="s">
        <v>189</v>
      </c>
      <c r="M7358" s="135"/>
      <c r="N7358" s="137"/>
      <c r="O7358" s="121"/>
    </row>
    <row r="7359" spans="1:15" x14ac:dyDescent="0.25">
      <c r="A7359" s="139">
        <v>207</v>
      </c>
      <c r="B7359" s="135" t="s">
        <v>317</v>
      </c>
      <c r="C7359" s="134" t="s">
        <v>2102</v>
      </c>
      <c r="D7359" s="135">
        <v>8693</v>
      </c>
      <c r="E7359" s="135" t="s">
        <v>2325</v>
      </c>
      <c r="F7359" s="135">
        <v>1</v>
      </c>
      <c r="G7359" s="136">
        <v>111</v>
      </c>
      <c r="H7359" s="135" t="s">
        <v>3372</v>
      </c>
      <c r="I7359" s="135">
        <v>53</v>
      </c>
      <c r="J7359" s="135" t="s">
        <v>2112</v>
      </c>
      <c r="K7359" s="135" t="s">
        <v>2113</v>
      </c>
      <c r="L7359" s="135" t="s">
        <v>194</v>
      </c>
      <c r="M7359" s="135"/>
      <c r="N7359" s="137"/>
      <c r="O7359" s="121"/>
    </row>
    <row r="7360" spans="1:15" x14ac:dyDescent="0.25">
      <c r="A7360" s="139">
        <v>207</v>
      </c>
      <c r="B7360" s="135" t="s">
        <v>317</v>
      </c>
      <c r="C7360" s="134" t="s">
        <v>2102</v>
      </c>
      <c r="D7360" s="135">
        <v>8694</v>
      </c>
      <c r="E7360" s="135" t="s">
        <v>2325</v>
      </c>
      <c r="F7360" s="135">
        <v>1</v>
      </c>
      <c r="G7360" s="136">
        <v>112</v>
      </c>
      <c r="H7360" s="135" t="s">
        <v>3197</v>
      </c>
      <c r="I7360" s="135">
        <v>53</v>
      </c>
      <c r="J7360" s="135" t="s">
        <v>2112</v>
      </c>
      <c r="K7360" s="135" t="s">
        <v>2113</v>
      </c>
      <c r="L7360" s="135" t="s">
        <v>194</v>
      </c>
      <c r="M7360" s="135"/>
      <c r="N7360" s="137"/>
      <c r="O7360" s="121"/>
    </row>
    <row r="7361" spans="1:15" x14ac:dyDescent="0.25">
      <c r="A7361" s="139">
        <v>207</v>
      </c>
      <c r="B7361" s="135" t="s">
        <v>317</v>
      </c>
      <c r="C7361" s="134" t="s">
        <v>2102</v>
      </c>
      <c r="D7361" s="135">
        <v>8695</v>
      </c>
      <c r="E7361" s="135" t="s">
        <v>2325</v>
      </c>
      <c r="F7361" s="135">
        <v>1</v>
      </c>
      <c r="G7361" s="136">
        <v>113</v>
      </c>
      <c r="H7361" s="135" t="s">
        <v>3198</v>
      </c>
      <c r="I7361" s="135">
        <v>54</v>
      </c>
      <c r="J7361" s="135" t="s">
        <v>2167</v>
      </c>
      <c r="K7361" s="135" t="s">
        <v>2168</v>
      </c>
      <c r="L7361" s="135" t="s">
        <v>189</v>
      </c>
      <c r="M7361" s="135"/>
      <c r="N7361" s="137"/>
      <c r="O7361" s="121"/>
    </row>
    <row r="7362" spans="1:15" x14ac:dyDescent="0.25">
      <c r="A7362" s="139">
        <v>207</v>
      </c>
      <c r="B7362" s="135" t="s">
        <v>317</v>
      </c>
      <c r="C7362" s="134" t="s">
        <v>2102</v>
      </c>
      <c r="D7362" s="135">
        <v>8696</v>
      </c>
      <c r="E7362" s="135" t="s">
        <v>2325</v>
      </c>
      <c r="F7362" s="135">
        <v>1</v>
      </c>
      <c r="G7362" s="136">
        <v>114</v>
      </c>
      <c r="H7362" s="135" t="s">
        <v>3201</v>
      </c>
      <c r="I7362" s="135">
        <v>96</v>
      </c>
      <c r="J7362" s="135" t="s">
        <v>2151</v>
      </c>
      <c r="K7362" s="135" t="s">
        <v>2152</v>
      </c>
      <c r="L7362" s="135" t="s">
        <v>193</v>
      </c>
      <c r="M7362" s="135"/>
      <c r="N7362" s="137"/>
      <c r="O7362" s="121"/>
    </row>
    <row r="7363" spans="1:15" x14ac:dyDescent="0.25">
      <c r="A7363" s="139">
        <v>207</v>
      </c>
      <c r="B7363" s="135" t="s">
        <v>317</v>
      </c>
      <c r="C7363" s="134" t="s">
        <v>2102</v>
      </c>
      <c r="D7363" s="135">
        <v>8697</v>
      </c>
      <c r="E7363" s="135" t="s">
        <v>2325</v>
      </c>
      <c r="F7363" s="135">
        <v>1</v>
      </c>
      <c r="G7363" s="136">
        <v>115</v>
      </c>
      <c r="H7363" s="135" t="s">
        <v>3202</v>
      </c>
      <c r="I7363" s="135">
        <v>83</v>
      </c>
      <c r="J7363" s="135" t="s">
        <v>2112</v>
      </c>
      <c r="K7363" s="135" t="s">
        <v>2113</v>
      </c>
      <c r="L7363" s="135" t="s">
        <v>194</v>
      </c>
      <c r="M7363" s="135"/>
      <c r="N7363" s="137"/>
      <c r="O7363" s="121"/>
    </row>
    <row r="7364" spans="1:15" x14ac:dyDescent="0.25">
      <c r="A7364" s="139">
        <v>207</v>
      </c>
      <c r="B7364" s="135" t="s">
        <v>317</v>
      </c>
      <c r="C7364" s="134" t="s">
        <v>2102</v>
      </c>
      <c r="D7364" s="135">
        <v>8698</v>
      </c>
      <c r="E7364" s="135" t="s">
        <v>2325</v>
      </c>
      <c r="F7364" s="135">
        <v>1</v>
      </c>
      <c r="G7364" s="136">
        <v>116</v>
      </c>
      <c r="H7364" s="135" t="s">
        <v>3203</v>
      </c>
      <c r="I7364" s="135">
        <v>75</v>
      </c>
      <c r="J7364" s="135" t="s">
        <v>2112</v>
      </c>
      <c r="K7364" s="134" t="s">
        <v>2113</v>
      </c>
      <c r="L7364" s="135" t="s">
        <v>194</v>
      </c>
      <c r="M7364" s="135"/>
      <c r="N7364" s="137"/>
      <c r="O7364" s="121"/>
    </row>
    <row r="7365" spans="1:15" x14ac:dyDescent="0.25">
      <c r="A7365" s="139">
        <v>207</v>
      </c>
      <c r="B7365" s="135" t="s">
        <v>317</v>
      </c>
      <c r="C7365" s="134" t="s">
        <v>2102</v>
      </c>
      <c r="D7365" s="135">
        <v>8699</v>
      </c>
      <c r="E7365" s="135" t="s">
        <v>2325</v>
      </c>
      <c r="F7365" s="135">
        <v>1</v>
      </c>
      <c r="G7365" s="136">
        <v>117</v>
      </c>
      <c r="H7365" s="135" t="s">
        <v>3204</v>
      </c>
      <c r="I7365" s="135">
        <v>1204</v>
      </c>
      <c r="J7365" s="135" t="s">
        <v>2115</v>
      </c>
      <c r="K7365" s="135" t="s">
        <v>2116</v>
      </c>
      <c r="L7365" s="135" t="s">
        <v>2117</v>
      </c>
      <c r="M7365" s="135"/>
      <c r="N7365" s="137"/>
      <c r="O7365" s="121"/>
    </row>
    <row r="7366" spans="1:15" x14ac:dyDescent="0.25">
      <c r="A7366" s="139">
        <v>207</v>
      </c>
      <c r="B7366" s="135" t="s">
        <v>317</v>
      </c>
      <c r="C7366" s="134" t="s">
        <v>2102</v>
      </c>
      <c r="D7366" s="135">
        <v>8700</v>
      </c>
      <c r="E7366" s="135" t="s">
        <v>2325</v>
      </c>
      <c r="F7366" s="135">
        <v>1</v>
      </c>
      <c r="G7366" s="136">
        <v>118</v>
      </c>
      <c r="H7366" s="135" t="s">
        <v>3539</v>
      </c>
      <c r="I7366" s="135">
        <v>1092</v>
      </c>
      <c r="J7366" s="135" t="s">
        <v>2115</v>
      </c>
      <c r="K7366" s="135" t="s">
        <v>2116</v>
      </c>
      <c r="L7366" s="135" t="s">
        <v>2117</v>
      </c>
      <c r="M7366" s="135"/>
      <c r="N7366" s="137"/>
      <c r="O7366" s="121"/>
    </row>
    <row r="7367" spans="1:15" x14ac:dyDescent="0.25">
      <c r="A7367" s="139">
        <v>207</v>
      </c>
      <c r="B7367" s="135" t="s">
        <v>317</v>
      </c>
      <c r="C7367" s="134" t="s">
        <v>2102</v>
      </c>
      <c r="D7367" s="135">
        <v>8701</v>
      </c>
      <c r="E7367" s="135" t="s">
        <v>682</v>
      </c>
      <c r="F7367" s="135">
        <v>1</v>
      </c>
      <c r="G7367" s="136">
        <v>101</v>
      </c>
      <c r="H7367" s="135" t="s">
        <v>2512</v>
      </c>
      <c r="I7367" s="135">
        <v>637</v>
      </c>
      <c r="J7367" s="135" t="s">
        <v>2155</v>
      </c>
      <c r="K7367" s="135" t="s">
        <v>2156</v>
      </c>
      <c r="L7367" s="135" t="s">
        <v>193</v>
      </c>
      <c r="M7367" s="135"/>
      <c r="N7367" s="137"/>
      <c r="O7367" s="121"/>
    </row>
    <row r="7368" spans="1:15" x14ac:dyDescent="0.25">
      <c r="A7368" s="139">
        <v>207</v>
      </c>
      <c r="B7368" s="135" t="s">
        <v>317</v>
      </c>
      <c r="C7368" s="134" t="s">
        <v>2102</v>
      </c>
      <c r="D7368" s="135">
        <v>8702</v>
      </c>
      <c r="E7368" s="135" t="s">
        <v>682</v>
      </c>
      <c r="F7368" s="135">
        <v>1</v>
      </c>
      <c r="G7368" s="136">
        <v>102</v>
      </c>
      <c r="H7368" s="135" t="s">
        <v>2515</v>
      </c>
      <c r="I7368" s="135">
        <v>18</v>
      </c>
      <c r="J7368" s="135" t="s">
        <v>2155</v>
      </c>
      <c r="K7368" s="135" t="s">
        <v>2156</v>
      </c>
      <c r="L7368" s="135" t="s">
        <v>193</v>
      </c>
      <c r="M7368" s="135"/>
      <c r="N7368" s="137"/>
      <c r="O7368" s="121"/>
    </row>
    <row r="7369" spans="1:15" x14ac:dyDescent="0.25">
      <c r="A7369" s="139">
        <v>207</v>
      </c>
      <c r="B7369" s="135" t="s">
        <v>317</v>
      </c>
      <c r="C7369" s="134" t="s">
        <v>2102</v>
      </c>
      <c r="D7369" s="135">
        <v>8703</v>
      </c>
      <c r="E7369" s="135" t="s">
        <v>682</v>
      </c>
      <c r="F7369" s="135">
        <v>1</v>
      </c>
      <c r="G7369" s="136">
        <v>103</v>
      </c>
      <c r="H7369" s="135" t="s">
        <v>2516</v>
      </c>
      <c r="I7369" s="135">
        <v>156</v>
      </c>
      <c r="J7369" s="135" t="s">
        <v>2108</v>
      </c>
      <c r="K7369" s="135" t="s">
        <v>2109</v>
      </c>
      <c r="L7369" s="135" t="s">
        <v>193</v>
      </c>
      <c r="M7369" s="135"/>
      <c r="N7369" s="137"/>
      <c r="O7369" s="121"/>
    </row>
    <row r="7370" spans="1:15" x14ac:dyDescent="0.25">
      <c r="A7370" s="139">
        <v>207</v>
      </c>
      <c r="B7370" s="135" t="s">
        <v>317</v>
      </c>
      <c r="C7370" s="134" t="s">
        <v>2102</v>
      </c>
      <c r="D7370" s="135">
        <v>8704</v>
      </c>
      <c r="E7370" s="135" t="s">
        <v>682</v>
      </c>
      <c r="F7370" s="135">
        <v>1</v>
      </c>
      <c r="G7370" s="136">
        <v>104</v>
      </c>
      <c r="H7370" s="135" t="s">
        <v>2519</v>
      </c>
      <c r="I7370" s="135">
        <v>112</v>
      </c>
      <c r="J7370" s="135" t="s">
        <v>2112</v>
      </c>
      <c r="K7370" s="135" t="s">
        <v>2113</v>
      </c>
      <c r="L7370" s="135" t="s">
        <v>194</v>
      </c>
      <c r="M7370" s="135"/>
      <c r="N7370" s="137"/>
      <c r="O7370" s="121"/>
    </row>
    <row r="7371" spans="1:15" x14ac:dyDescent="0.25">
      <c r="A7371" s="139">
        <v>207</v>
      </c>
      <c r="B7371" s="135" t="s">
        <v>317</v>
      </c>
      <c r="C7371" s="134" t="s">
        <v>2102</v>
      </c>
      <c r="D7371" s="135">
        <v>8705</v>
      </c>
      <c r="E7371" s="135" t="s">
        <v>682</v>
      </c>
      <c r="F7371" s="135">
        <v>1</v>
      </c>
      <c r="G7371" s="136">
        <v>105</v>
      </c>
      <c r="H7371" s="135" t="s">
        <v>2521</v>
      </c>
      <c r="I7371" s="135">
        <v>3360</v>
      </c>
      <c r="J7371" s="135" t="s">
        <v>2202</v>
      </c>
      <c r="K7371" s="135" t="s">
        <v>2203</v>
      </c>
      <c r="L7371" s="135" t="s">
        <v>190</v>
      </c>
      <c r="M7371" s="135"/>
      <c r="N7371" s="137"/>
      <c r="O7371" s="121"/>
    </row>
    <row r="7372" spans="1:15" x14ac:dyDescent="0.25">
      <c r="A7372" s="139">
        <v>207</v>
      </c>
      <c r="B7372" s="135" t="s">
        <v>317</v>
      </c>
      <c r="C7372" s="134" t="s">
        <v>2102</v>
      </c>
      <c r="D7372" s="135">
        <v>8706</v>
      </c>
      <c r="E7372" s="135" t="s">
        <v>2360</v>
      </c>
      <c r="F7372" s="135">
        <v>1</v>
      </c>
      <c r="G7372" s="136" t="s">
        <v>2843</v>
      </c>
      <c r="H7372" s="135" t="s">
        <v>5083</v>
      </c>
      <c r="I7372" s="135">
        <v>289</v>
      </c>
      <c r="J7372" s="135" t="s">
        <v>2105</v>
      </c>
      <c r="K7372" s="135" t="s">
        <v>2106</v>
      </c>
      <c r="L7372" s="135" t="s">
        <v>193</v>
      </c>
      <c r="M7372" s="135"/>
      <c r="N7372" s="137"/>
      <c r="O7372" s="121"/>
    </row>
    <row r="7373" spans="1:15" x14ac:dyDescent="0.25">
      <c r="A7373" s="139">
        <v>207</v>
      </c>
      <c r="B7373" s="135" t="s">
        <v>317</v>
      </c>
      <c r="C7373" s="134" t="s">
        <v>2102</v>
      </c>
      <c r="D7373" s="135">
        <v>8707</v>
      </c>
      <c r="E7373" s="135" t="s">
        <v>2360</v>
      </c>
      <c r="F7373" s="135">
        <v>1</v>
      </c>
      <c r="G7373" s="136">
        <v>101</v>
      </c>
      <c r="H7373" s="135" t="s">
        <v>5084</v>
      </c>
      <c r="I7373" s="135">
        <v>974</v>
      </c>
      <c r="J7373" s="135" t="s">
        <v>2536</v>
      </c>
      <c r="K7373" s="135" t="s">
        <v>2537</v>
      </c>
      <c r="L7373" s="135" t="s">
        <v>191</v>
      </c>
      <c r="M7373" s="135"/>
      <c r="N7373" s="137"/>
      <c r="O7373" s="121"/>
    </row>
    <row r="7374" spans="1:15" x14ac:dyDescent="0.25">
      <c r="A7374" s="139">
        <v>207</v>
      </c>
      <c r="B7374" s="135" t="s">
        <v>317</v>
      </c>
      <c r="C7374" s="134" t="s">
        <v>2102</v>
      </c>
      <c r="D7374" s="135">
        <v>8708</v>
      </c>
      <c r="E7374" s="135" t="s">
        <v>2360</v>
      </c>
      <c r="F7374" s="135">
        <v>1</v>
      </c>
      <c r="G7374" s="136">
        <v>102</v>
      </c>
      <c r="H7374" s="135" t="s">
        <v>5085</v>
      </c>
      <c r="I7374" s="135">
        <v>1950</v>
      </c>
      <c r="J7374" s="135" t="s">
        <v>2536</v>
      </c>
      <c r="K7374" s="135" t="s">
        <v>2537</v>
      </c>
      <c r="L7374" s="135" t="s">
        <v>191</v>
      </c>
      <c r="M7374" s="135"/>
      <c r="N7374" s="137"/>
      <c r="O7374" s="121"/>
    </row>
    <row r="7375" spans="1:15" x14ac:dyDescent="0.25">
      <c r="A7375" s="139">
        <v>207</v>
      </c>
      <c r="B7375" s="135" t="s">
        <v>317</v>
      </c>
      <c r="C7375" s="134" t="s">
        <v>2102</v>
      </c>
      <c r="D7375" s="135">
        <v>8709</v>
      </c>
      <c r="E7375" s="135" t="s">
        <v>2360</v>
      </c>
      <c r="F7375" s="135">
        <v>1</v>
      </c>
      <c r="G7375" s="136">
        <v>103</v>
      </c>
      <c r="H7375" s="135" t="s">
        <v>5086</v>
      </c>
      <c r="I7375" s="135">
        <v>176</v>
      </c>
      <c r="J7375" s="135" t="s">
        <v>2105</v>
      </c>
      <c r="K7375" s="135" t="s">
        <v>2106</v>
      </c>
      <c r="L7375" s="135" t="s">
        <v>193</v>
      </c>
      <c r="M7375" s="135"/>
      <c r="N7375" s="137"/>
      <c r="O7375" s="121"/>
    </row>
    <row r="7376" spans="1:15" x14ac:dyDescent="0.25">
      <c r="A7376" s="139">
        <v>207</v>
      </c>
      <c r="B7376" s="135" t="s">
        <v>317</v>
      </c>
      <c r="C7376" s="134" t="s">
        <v>2102</v>
      </c>
      <c r="D7376" s="135">
        <v>8710</v>
      </c>
      <c r="E7376" s="135" t="s">
        <v>2360</v>
      </c>
      <c r="F7376" s="135">
        <v>1</v>
      </c>
      <c r="G7376" s="136">
        <v>104</v>
      </c>
      <c r="H7376" s="135" t="s">
        <v>5087</v>
      </c>
      <c r="I7376" s="135">
        <v>67</v>
      </c>
      <c r="J7376" s="135" t="s">
        <v>2155</v>
      </c>
      <c r="K7376" s="135" t="s">
        <v>2156</v>
      </c>
      <c r="L7376" s="135" t="s">
        <v>193</v>
      </c>
      <c r="M7376" s="135"/>
      <c r="N7376" s="137"/>
      <c r="O7376" s="121"/>
    </row>
    <row r="7377" spans="1:15" x14ac:dyDescent="0.25">
      <c r="A7377" s="139">
        <v>207</v>
      </c>
      <c r="B7377" s="135" t="s">
        <v>317</v>
      </c>
      <c r="C7377" s="134" t="s">
        <v>2102</v>
      </c>
      <c r="D7377" s="135">
        <v>8711</v>
      </c>
      <c r="E7377" s="135" t="s">
        <v>2360</v>
      </c>
      <c r="F7377" s="135">
        <v>1</v>
      </c>
      <c r="G7377" s="136">
        <v>105</v>
      </c>
      <c r="H7377" s="135" t="s">
        <v>5088</v>
      </c>
      <c r="I7377" s="135">
        <v>120</v>
      </c>
      <c r="J7377" s="135" t="s">
        <v>2151</v>
      </c>
      <c r="K7377" s="135" t="s">
        <v>2152</v>
      </c>
      <c r="L7377" s="135" t="s">
        <v>193</v>
      </c>
      <c r="M7377" s="135"/>
      <c r="N7377" s="137"/>
      <c r="O7377" s="121"/>
    </row>
    <row r="7378" spans="1:15" x14ac:dyDescent="0.25">
      <c r="A7378" s="139">
        <v>207</v>
      </c>
      <c r="B7378" s="135" t="s">
        <v>317</v>
      </c>
      <c r="C7378" s="134" t="s">
        <v>2102</v>
      </c>
      <c r="D7378" s="135">
        <v>8712</v>
      </c>
      <c r="E7378" s="135" t="s">
        <v>2360</v>
      </c>
      <c r="F7378" s="135">
        <v>1</v>
      </c>
      <c r="G7378" s="136">
        <v>106</v>
      </c>
      <c r="H7378" s="135" t="s">
        <v>5089</v>
      </c>
      <c r="I7378" s="135">
        <v>188</v>
      </c>
      <c r="J7378" s="135" t="s">
        <v>2108</v>
      </c>
      <c r="K7378" s="135" t="s">
        <v>2109</v>
      </c>
      <c r="L7378" s="135" t="s">
        <v>193</v>
      </c>
      <c r="M7378" s="135"/>
      <c r="N7378" s="137"/>
      <c r="O7378" s="121"/>
    </row>
    <row r="7379" spans="1:15" x14ac:dyDescent="0.25">
      <c r="A7379" s="139">
        <v>207</v>
      </c>
      <c r="B7379" s="135" t="s">
        <v>317</v>
      </c>
      <c r="C7379" s="134" t="s">
        <v>2102</v>
      </c>
      <c r="D7379" s="135">
        <v>8713</v>
      </c>
      <c r="E7379" s="135" t="s">
        <v>2360</v>
      </c>
      <c r="F7379" s="135">
        <v>1</v>
      </c>
      <c r="G7379" s="136">
        <v>107</v>
      </c>
      <c r="H7379" s="135" t="s">
        <v>5090</v>
      </c>
      <c r="I7379" s="135">
        <v>230</v>
      </c>
      <c r="J7379" s="135" t="s">
        <v>2536</v>
      </c>
      <c r="K7379" s="135" t="s">
        <v>2544</v>
      </c>
      <c r="L7379" s="135" t="s">
        <v>193</v>
      </c>
      <c r="M7379" s="135"/>
      <c r="N7379" s="137"/>
      <c r="O7379" s="121"/>
    </row>
    <row r="7380" spans="1:15" x14ac:dyDescent="0.25">
      <c r="A7380" s="139">
        <v>207</v>
      </c>
      <c r="B7380" s="135" t="s">
        <v>317</v>
      </c>
      <c r="C7380" s="134" t="s">
        <v>2102</v>
      </c>
      <c r="D7380" s="135">
        <v>8714</v>
      </c>
      <c r="E7380" s="135" t="s">
        <v>2360</v>
      </c>
      <c r="F7380" s="135">
        <v>1</v>
      </c>
      <c r="G7380" s="136">
        <v>108</v>
      </c>
      <c r="H7380" s="135" t="s">
        <v>5091</v>
      </c>
      <c r="I7380" s="135">
        <v>27</v>
      </c>
      <c r="J7380" s="135" t="s">
        <v>2155</v>
      </c>
      <c r="K7380" s="135" t="s">
        <v>2156</v>
      </c>
      <c r="L7380" s="135" t="s">
        <v>193</v>
      </c>
      <c r="M7380" s="135"/>
      <c r="N7380" s="137"/>
      <c r="O7380" s="121"/>
    </row>
    <row r="7381" spans="1:15" x14ac:dyDescent="0.25">
      <c r="A7381" s="139">
        <v>207</v>
      </c>
      <c r="B7381" s="135" t="s">
        <v>317</v>
      </c>
      <c r="C7381" s="134" t="s">
        <v>2102</v>
      </c>
      <c r="D7381" s="135">
        <v>8715</v>
      </c>
      <c r="E7381" s="135" t="s">
        <v>2360</v>
      </c>
      <c r="F7381" s="135">
        <v>1</v>
      </c>
      <c r="G7381" s="136">
        <v>109</v>
      </c>
      <c r="H7381" s="135" t="s">
        <v>5092</v>
      </c>
      <c r="I7381" s="135">
        <v>16</v>
      </c>
      <c r="J7381" s="135" t="s">
        <v>2151</v>
      </c>
      <c r="K7381" s="135" t="s">
        <v>2152</v>
      </c>
      <c r="L7381" s="135" t="s">
        <v>193</v>
      </c>
      <c r="M7381" s="135"/>
      <c r="N7381" s="137"/>
      <c r="O7381" s="121"/>
    </row>
    <row r="7382" spans="1:15" x14ac:dyDescent="0.25">
      <c r="A7382" s="139">
        <v>207</v>
      </c>
      <c r="B7382" s="135" t="s">
        <v>317</v>
      </c>
      <c r="C7382" s="134" t="s">
        <v>2102</v>
      </c>
      <c r="D7382" s="135">
        <v>8716</v>
      </c>
      <c r="E7382" s="135" t="s">
        <v>2360</v>
      </c>
      <c r="F7382" s="135">
        <v>1</v>
      </c>
      <c r="G7382" s="136">
        <v>110</v>
      </c>
      <c r="H7382" s="135" t="s">
        <v>5093</v>
      </c>
      <c r="I7382" s="135">
        <v>13</v>
      </c>
      <c r="J7382" s="135" t="s">
        <v>2155</v>
      </c>
      <c r="K7382" s="135" t="s">
        <v>2156</v>
      </c>
      <c r="L7382" s="135" t="s">
        <v>193</v>
      </c>
      <c r="M7382" s="135"/>
      <c r="N7382" s="137"/>
      <c r="O7382" s="121"/>
    </row>
    <row r="7383" spans="1:15" x14ac:dyDescent="0.25">
      <c r="A7383" s="139">
        <v>207</v>
      </c>
      <c r="B7383" s="135" t="s">
        <v>317</v>
      </c>
      <c r="C7383" s="134" t="s">
        <v>2102</v>
      </c>
      <c r="D7383" s="135">
        <v>8717</v>
      </c>
      <c r="E7383" s="135" t="s">
        <v>2360</v>
      </c>
      <c r="F7383" s="135">
        <v>1</v>
      </c>
      <c r="G7383" s="136">
        <v>111</v>
      </c>
      <c r="H7383" s="135" t="s">
        <v>5094</v>
      </c>
      <c r="I7383" s="135">
        <v>23</v>
      </c>
      <c r="J7383" s="135" t="s">
        <v>2151</v>
      </c>
      <c r="K7383" s="135" t="s">
        <v>2152</v>
      </c>
      <c r="L7383" s="135" t="s">
        <v>193</v>
      </c>
      <c r="M7383" s="135"/>
      <c r="N7383" s="137"/>
      <c r="O7383" s="121"/>
    </row>
    <row r="7384" spans="1:15" x14ac:dyDescent="0.25">
      <c r="A7384" s="139">
        <v>207</v>
      </c>
      <c r="B7384" s="135" t="s">
        <v>317</v>
      </c>
      <c r="C7384" s="134" t="s">
        <v>2102</v>
      </c>
      <c r="D7384" s="135">
        <v>8718</v>
      </c>
      <c r="E7384" s="135" t="s">
        <v>2360</v>
      </c>
      <c r="F7384" s="135">
        <v>1</v>
      </c>
      <c r="G7384" s="136">
        <v>112</v>
      </c>
      <c r="H7384" s="135" t="s">
        <v>5095</v>
      </c>
      <c r="I7384" s="135">
        <v>175</v>
      </c>
      <c r="J7384" s="135" t="s">
        <v>2151</v>
      </c>
      <c r="K7384" s="135" t="s">
        <v>2152</v>
      </c>
      <c r="L7384" s="135" t="s">
        <v>193</v>
      </c>
      <c r="M7384" s="135"/>
      <c r="N7384" s="137"/>
      <c r="O7384" s="121"/>
    </row>
    <row r="7385" spans="1:15" x14ac:dyDescent="0.25">
      <c r="A7385" s="139">
        <v>207</v>
      </c>
      <c r="B7385" s="135" t="s">
        <v>317</v>
      </c>
      <c r="C7385" s="134" t="s">
        <v>2102</v>
      </c>
      <c r="D7385" s="135">
        <v>8719</v>
      </c>
      <c r="E7385" s="135" t="s">
        <v>2360</v>
      </c>
      <c r="F7385" s="135">
        <v>1</v>
      </c>
      <c r="G7385" s="136">
        <v>113</v>
      </c>
      <c r="H7385" s="135" t="s">
        <v>5096</v>
      </c>
      <c r="I7385" s="135">
        <v>1181</v>
      </c>
      <c r="J7385" s="135" t="s">
        <v>2115</v>
      </c>
      <c r="K7385" s="135" t="s">
        <v>2116</v>
      </c>
      <c r="L7385" s="135" t="s">
        <v>2117</v>
      </c>
      <c r="M7385" s="135"/>
      <c r="N7385" s="137"/>
      <c r="O7385" s="121"/>
    </row>
    <row r="7386" spans="1:15" x14ac:dyDescent="0.25">
      <c r="A7386" s="139">
        <v>207</v>
      </c>
      <c r="B7386" s="135" t="s">
        <v>317</v>
      </c>
      <c r="C7386" s="134" t="s">
        <v>2102</v>
      </c>
      <c r="D7386" s="135">
        <v>8720</v>
      </c>
      <c r="E7386" s="135" t="s">
        <v>2360</v>
      </c>
      <c r="F7386" s="135">
        <v>1</v>
      </c>
      <c r="G7386" s="136">
        <v>114</v>
      </c>
      <c r="H7386" s="135" t="s">
        <v>5097</v>
      </c>
      <c r="I7386" s="135">
        <v>41</v>
      </c>
      <c r="J7386" s="135" t="s">
        <v>2105</v>
      </c>
      <c r="K7386" s="135" t="s">
        <v>2106</v>
      </c>
      <c r="L7386" s="135" t="s">
        <v>193</v>
      </c>
      <c r="M7386" s="135"/>
      <c r="N7386" s="137"/>
      <c r="O7386" s="121"/>
    </row>
    <row r="7387" spans="1:15" x14ac:dyDescent="0.25">
      <c r="A7387" s="139">
        <v>207</v>
      </c>
      <c r="B7387" s="135" t="s">
        <v>317</v>
      </c>
      <c r="C7387" s="134" t="s">
        <v>2102</v>
      </c>
      <c r="D7387" s="135">
        <v>8721</v>
      </c>
      <c r="E7387" s="135" t="s">
        <v>2360</v>
      </c>
      <c r="F7387" s="135">
        <v>1</v>
      </c>
      <c r="G7387" s="136">
        <v>115</v>
      </c>
      <c r="H7387" s="135" t="s">
        <v>5098</v>
      </c>
      <c r="I7387" s="135">
        <v>76</v>
      </c>
      <c r="J7387" s="135" t="s">
        <v>2108</v>
      </c>
      <c r="K7387" s="135" t="s">
        <v>2109</v>
      </c>
      <c r="L7387" s="135" t="s">
        <v>193</v>
      </c>
      <c r="M7387" s="135"/>
      <c r="N7387" s="137"/>
      <c r="O7387" s="121"/>
    </row>
    <row r="7388" spans="1:15" x14ac:dyDescent="0.25">
      <c r="A7388" s="139">
        <v>207</v>
      </c>
      <c r="B7388" s="135" t="s">
        <v>317</v>
      </c>
      <c r="C7388" s="134" t="s">
        <v>2102</v>
      </c>
      <c r="D7388" s="135">
        <v>8722</v>
      </c>
      <c r="E7388" s="135" t="s">
        <v>2360</v>
      </c>
      <c r="F7388" s="135">
        <v>1</v>
      </c>
      <c r="G7388" s="136">
        <v>117</v>
      </c>
      <c r="H7388" s="135" t="s">
        <v>5099</v>
      </c>
      <c r="I7388" s="135">
        <v>129</v>
      </c>
      <c r="J7388" s="135" t="s">
        <v>2151</v>
      </c>
      <c r="K7388" s="135" t="s">
        <v>2152</v>
      </c>
      <c r="L7388" s="135" t="s">
        <v>193</v>
      </c>
      <c r="M7388" s="135"/>
      <c r="N7388" s="137"/>
      <c r="O7388" s="121"/>
    </row>
    <row r="7389" spans="1:15" x14ac:dyDescent="0.25">
      <c r="A7389" s="139">
        <v>207</v>
      </c>
      <c r="B7389" s="135" t="s">
        <v>317</v>
      </c>
      <c r="C7389" s="134" t="s">
        <v>2102</v>
      </c>
      <c r="D7389" s="135">
        <v>8723</v>
      </c>
      <c r="E7389" s="135" t="s">
        <v>2360</v>
      </c>
      <c r="F7389" s="135">
        <v>1</v>
      </c>
      <c r="G7389" s="136">
        <v>118</v>
      </c>
      <c r="H7389" s="135" t="s">
        <v>5100</v>
      </c>
      <c r="I7389" s="135">
        <v>132</v>
      </c>
      <c r="J7389" s="135" t="s">
        <v>2151</v>
      </c>
      <c r="K7389" s="135" t="s">
        <v>2152</v>
      </c>
      <c r="L7389" s="135" t="s">
        <v>193</v>
      </c>
      <c r="M7389" s="135"/>
      <c r="N7389" s="137"/>
      <c r="O7389" s="121"/>
    </row>
    <row r="7390" spans="1:15" x14ac:dyDescent="0.25">
      <c r="A7390" s="139">
        <v>207</v>
      </c>
      <c r="B7390" s="135" t="s">
        <v>317</v>
      </c>
      <c r="C7390" s="134" t="s">
        <v>2102</v>
      </c>
      <c r="D7390" s="135">
        <v>8724</v>
      </c>
      <c r="E7390" s="135" t="s">
        <v>2360</v>
      </c>
      <c r="F7390" s="135">
        <v>1</v>
      </c>
      <c r="G7390" s="136">
        <v>119</v>
      </c>
      <c r="H7390" s="135" t="s">
        <v>5101</v>
      </c>
      <c r="I7390" s="135">
        <v>349</v>
      </c>
      <c r="J7390" s="135" t="s">
        <v>2112</v>
      </c>
      <c r="K7390" s="135" t="s">
        <v>2113</v>
      </c>
      <c r="L7390" s="135" t="s">
        <v>194</v>
      </c>
      <c r="M7390" s="135"/>
      <c r="N7390" s="137"/>
      <c r="O7390" s="121"/>
    </row>
    <row r="7391" spans="1:15" x14ac:dyDescent="0.25">
      <c r="A7391" s="139">
        <v>207</v>
      </c>
      <c r="B7391" s="135" t="s">
        <v>317</v>
      </c>
      <c r="C7391" s="134" t="s">
        <v>2102</v>
      </c>
      <c r="D7391" s="135">
        <v>8725</v>
      </c>
      <c r="E7391" s="135" t="s">
        <v>2360</v>
      </c>
      <c r="F7391" s="135">
        <v>1</v>
      </c>
      <c r="G7391" s="136">
        <v>120</v>
      </c>
      <c r="H7391" s="135" t="s">
        <v>5102</v>
      </c>
      <c r="I7391" s="135">
        <v>382</v>
      </c>
      <c r="J7391" s="135" t="s">
        <v>2105</v>
      </c>
      <c r="K7391" s="135" t="s">
        <v>2106</v>
      </c>
      <c r="L7391" s="135" t="s">
        <v>193</v>
      </c>
      <c r="M7391" s="135"/>
      <c r="N7391" s="137"/>
      <c r="O7391" s="121"/>
    </row>
    <row r="7392" spans="1:15" x14ac:dyDescent="0.25">
      <c r="A7392" s="139">
        <v>207</v>
      </c>
      <c r="B7392" s="135" t="s">
        <v>317</v>
      </c>
      <c r="C7392" s="134" t="s">
        <v>2102</v>
      </c>
      <c r="D7392" s="135">
        <v>8726</v>
      </c>
      <c r="E7392" s="135" t="s">
        <v>2360</v>
      </c>
      <c r="F7392" s="135">
        <v>1</v>
      </c>
      <c r="G7392" s="136">
        <v>121</v>
      </c>
      <c r="H7392" s="135" t="s">
        <v>5103</v>
      </c>
      <c r="I7392" s="135">
        <v>89</v>
      </c>
      <c r="J7392" s="135" t="s">
        <v>2108</v>
      </c>
      <c r="K7392" s="135" t="s">
        <v>2109</v>
      </c>
      <c r="L7392" s="135" t="s">
        <v>193</v>
      </c>
      <c r="M7392" s="135"/>
      <c r="N7392" s="137"/>
      <c r="O7392" s="121"/>
    </row>
    <row r="7393" spans="1:15" x14ac:dyDescent="0.25">
      <c r="A7393" s="139">
        <v>207</v>
      </c>
      <c r="B7393" s="135" t="s">
        <v>317</v>
      </c>
      <c r="C7393" s="134" t="s">
        <v>2102</v>
      </c>
      <c r="D7393" s="135">
        <v>8727</v>
      </c>
      <c r="E7393" s="135" t="s">
        <v>2360</v>
      </c>
      <c r="F7393" s="135">
        <v>1</v>
      </c>
      <c r="G7393" s="136">
        <v>123</v>
      </c>
      <c r="H7393" s="135" t="s">
        <v>5104</v>
      </c>
      <c r="I7393" s="135">
        <v>1683</v>
      </c>
      <c r="J7393" s="135" t="s">
        <v>2536</v>
      </c>
      <c r="K7393" s="135" t="s">
        <v>2537</v>
      </c>
      <c r="L7393" s="135" t="s">
        <v>191</v>
      </c>
      <c r="M7393" s="135"/>
      <c r="N7393" s="137"/>
      <c r="O7393" s="121"/>
    </row>
    <row r="7394" spans="1:15" x14ac:dyDescent="0.25">
      <c r="A7394" s="139">
        <v>207</v>
      </c>
      <c r="B7394" s="135" t="s">
        <v>317</v>
      </c>
      <c r="C7394" s="134" t="s">
        <v>2102</v>
      </c>
      <c r="D7394" s="135">
        <v>8728</v>
      </c>
      <c r="E7394" s="135" t="s">
        <v>2360</v>
      </c>
      <c r="F7394" s="135">
        <v>1</v>
      </c>
      <c r="G7394" s="136">
        <v>124</v>
      </c>
      <c r="H7394" s="135" t="s">
        <v>5105</v>
      </c>
      <c r="I7394" s="135">
        <v>6254</v>
      </c>
      <c r="J7394" s="135" t="s">
        <v>2538</v>
      </c>
      <c r="K7394" s="135" t="s">
        <v>2539</v>
      </c>
      <c r="L7394" s="135" t="s">
        <v>191</v>
      </c>
      <c r="M7394" s="135"/>
      <c r="N7394" s="137"/>
      <c r="O7394" s="121"/>
    </row>
    <row r="7395" spans="1:15" x14ac:dyDescent="0.25">
      <c r="A7395" s="139">
        <v>207</v>
      </c>
      <c r="B7395" s="135" t="s">
        <v>317</v>
      </c>
      <c r="C7395" s="134" t="s">
        <v>2102</v>
      </c>
      <c r="D7395" s="135">
        <v>8729</v>
      </c>
      <c r="E7395" s="135" t="s">
        <v>2360</v>
      </c>
      <c r="F7395" s="135">
        <v>1</v>
      </c>
      <c r="G7395" s="136">
        <v>125</v>
      </c>
      <c r="H7395" s="135" t="s">
        <v>5106</v>
      </c>
      <c r="I7395" s="135">
        <v>196</v>
      </c>
      <c r="J7395" s="135" t="s">
        <v>2105</v>
      </c>
      <c r="K7395" s="134" t="s">
        <v>2106</v>
      </c>
      <c r="L7395" s="135" t="s">
        <v>193</v>
      </c>
      <c r="M7395" s="135"/>
      <c r="N7395" s="137"/>
      <c r="O7395" s="121"/>
    </row>
    <row r="7396" spans="1:15" x14ac:dyDescent="0.25">
      <c r="A7396" s="139">
        <v>207</v>
      </c>
      <c r="B7396" s="135" t="s">
        <v>317</v>
      </c>
      <c r="C7396" s="134" t="s">
        <v>2102</v>
      </c>
      <c r="D7396" s="135">
        <v>8730</v>
      </c>
      <c r="E7396" s="135" t="s">
        <v>2360</v>
      </c>
      <c r="F7396" s="135">
        <v>1</v>
      </c>
      <c r="G7396" s="136">
        <v>126</v>
      </c>
      <c r="H7396" s="135" t="s">
        <v>5107</v>
      </c>
      <c r="I7396" s="135">
        <v>442</v>
      </c>
      <c r="J7396" s="135" t="s">
        <v>2155</v>
      </c>
      <c r="K7396" s="135" t="s">
        <v>2156</v>
      </c>
      <c r="L7396" s="135" t="s">
        <v>193</v>
      </c>
      <c r="M7396" s="135"/>
      <c r="N7396" s="137"/>
      <c r="O7396" s="121"/>
    </row>
    <row r="7397" spans="1:15" x14ac:dyDescent="0.25">
      <c r="A7397" s="139">
        <v>207</v>
      </c>
      <c r="B7397" s="135" t="s">
        <v>317</v>
      </c>
      <c r="C7397" s="134" t="s">
        <v>2102</v>
      </c>
      <c r="D7397" s="135">
        <v>8731</v>
      </c>
      <c r="E7397" s="135" t="s">
        <v>2360</v>
      </c>
      <c r="F7397" s="135">
        <v>1</v>
      </c>
      <c r="G7397" s="136">
        <v>127</v>
      </c>
      <c r="H7397" s="135" t="s">
        <v>5108</v>
      </c>
      <c r="I7397" s="135">
        <v>676</v>
      </c>
      <c r="J7397" s="135" t="s">
        <v>2151</v>
      </c>
      <c r="K7397" s="134" t="s">
        <v>2152</v>
      </c>
      <c r="L7397" s="135" t="s">
        <v>193</v>
      </c>
      <c r="M7397" s="135"/>
      <c r="N7397" s="137"/>
      <c r="O7397" s="121"/>
    </row>
    <row r="7398" spans="1:15" x14ac:dyDescent="0.25">
      <c r="A7398" s="139">
        <v>207</v>
      </c>
      <c r="B7398" s="135" t="s">
        <v>317</v>
      </c>
      <c r="C7398" s="134" t="s">
        <v>2102</v>
      </c>
      <c r="D7398" s="135">
        <v>8732</v>
      </c>
      <c r="E7398" s="135" t="s">
        <v>2360</v>
      </c>
      <c r="F7398" s="135">
        <v>1</v>
      </c>
      <c r="G7398" s="140">
        <v>128</v>
      </c>
      <c r="H7398" s="135" t="s">
        <v>5109</v>
      </c>
      <c r="I7398" s="135">
        <v>325</v>
      </c>
      <c r="J7398" s="135" t="s">
        <v>2151</v>
      </c>
      <c r="K7398" s="135" t="s">
        <v>2152</v>
      </c>
      <c r="L7398" s="135" t="s">
        <v>193</v>
      </c>
      <c r="M7398" s="135"/>
      <c r="N7398" s="137"/>
      <c r="O7398" s="121"/>
    </row>
    <row r="7399" spans="1:15" x14ac:dyDescent="0.25">
      <c r="A7399" s="139">
        <v>207</v>
      </c>
      <c r="B7399" s="135" t="s">
        <v>317</v>
      </c>
      <c r="C7399" s="134" t="s">
        <v>2102</v>
      </c>
      <c r="D7399" s="135">
        <v>8733</v>
      </c>
      <c r="E7399" s="135" t="s">
        <v>2360</v>
      </c>
      <c r="F7399" s="135">
        <v>1</v>
      </c>
      <c r="G7399" s="136">
        <v>129</v>
      </c>
      <c r="H7399" s="135" t="s">
        <v>5110</v>
      </c>
      <c r="I7399" s="135">
        <v>22</v>
      </c>
      <c r="J7399" s="135" t="s">
        <v>2155</v>
      </c>
      <c r="K7399" s="135" t="s">
        <v>2156</v>
      </c>
      <c r="L7399" s="135" t="s">
        <v>193</v>
      </c>
      <c r="M7399" s="135"/>
      <c r="N7399" s="137"/>
      <c r="O7399" s="121"/>
    </row>
    <row r="7400" spans="1:15" x14ac:dyDescent="0.25">
      <c r="A7400" s="139">
        <v>207</v>
      </c>
      <c r="B7400" s="135" t="s">
        <v>317</v>
      </c>
      <c r="C7400" s="134" t="s">
        <v>2102</v>
      </c>
      <c r="D7400" s="135">
        <v>8734</v>
      </c>
      <c r="E7400" s="135" t="s">
        <v>2360</v>
      </c>
      <c r="F7400" s="135">
        <v>1</v>
      </c>
      <c r="G7400" s="136">
        <v>130</v>
      </c>
      <c r="H7400" s="135" t="s">
        <v>5111</v>
      </c>
      <c r="I7400" s="135">
        <v>155</v>
      </c>
      <c r="J7400" s="135" t="s">
        <v>2151</v>
      </c>
      <c r="K7400" s="135" t="s">
        <v>2152</v>
      </c>
      <c r="L7400" s="135" t="s">
        <v>193</v>
      </c>
      <c r="M7400" s="135"/>
      <c r="N7400" s="137"/>
      <c r="O7400" s="121"/>
    </row>
    <row r="7401" spans="1:15" x14ac:dyDescent="0.25">
      <c r="A7401" s="139">
        <v>207</v>
      </c>
      <c r="B7401" s="135" t="s">
        <v>317</v>
      </c>
      <c r="C7401" s="134" t="s">
        <v>2102</v>
      </c>
      <c r="D7401" s="135">
        <v>8735</v>
      </c>
      <c r="E7401" s="135" t="s">
        <v>2360</v>
      </c>
      <c r="F7401" s="135">
        <v>1</v>
      </c>
      <c r="G7401" s="136">
        <v>131</v>
      </c>
      <c r="H7401" s="135" t="s">
        <v>5112</v>
      </c>
      <c r="I7401" s="135">
        <v>132</v>
      </c>
      <c r="J7401" s="135" t="s">
        <v>2151</v>
      </c>
      <c r="K7401" s="135" t="s">
        <v>2152</v>
      </c>
      <c r="L7401" s="135" t="s">
        <v>193</v>
      </c>
      <c r="M7401" s="135"/>
      <c r="N7401" s="137"/>
      <c r="O7401" s="121"/>
    </row>
    <row r="7402" spans="1:15" x14ac:dyDescent="0.25">
      <c r="A7402" s="139">
        <v>207</v>
      </c>
      <c r="B7402" s="135" t="s">
        <v>317</v>
      </c>
      <c r="C7402" s="134" t="s">
        <v>2102</v>
      </c>
      <c r="D7402" s="135">
        <v>8736</v>
      </c>
      <c r="E7402" s="135" t="s">
        <v>2360</v>
      </c>
      <c r="F7402" s="135">
        <v>1</v>
      </c>
      <c r="G7402" s="136">
        <v>132</v>
      </c>
      <c r="H7402" s="135" t="s">
        <v>5113</v>
      </c>
      <c r="I7402" s="135">
        <v>487</v>
      </c>
      <c r="J7402" s="135" t="s">
        <v>2105</v>
      </c>
      <c r="K7402" s="135" t="s">
        <v>2106</v>
      </c>
      <c r="L7402" s="135" t="s">
        <v>193</v>
      </c>
      <c r="M7402" s="135"/>
      <c r="N7402" s="137"/>
      <c r="O7402" s="121"/>
    </row>
    <row r="7403" spans="1:15" x14ac:dyDescent="0.25">
      <c r="A7403" s="139">
        <v>207</v>
      </c>
      <c r="B7403" s="135" t="s">
        <v>317</v>
      </c>
      <c r="C7403" s="134" t="s">
        <v>2102</v>
      </c>
      <c r="D7403" s="135">
        <v>8737</v>
      </c>
      <c r="E7403" s="135" t="s">
        <v>2360</v>
      </c>
      <c r="F7403" s="135">
        <v>1</v>
      </c>
      <c r="G7403" s="136">
        <v>133</v>
      </c>
      <c r="H7403" s="135" t="s">
        <v>5114</v>
      </c>
      <c r="I7403" s="135">
        <v>288</v>
      </c>
      <c r="J7403" s="135" t="s">
        <v>2108</v>
      </c>
      <c r="K7403" s="135" t="s">
        <v>2109</v>
      </c>
      <c r="L7403" s="135" t="s">
        <v>193</v>
      </c>
      <c r="M7403" s="135"/>
      <c r="N7403" s="137"/>
      <c r="O7403" s="121"/>
    </row>
    <row r="7404" spans="1:15" x14ac:dyDescent="0.25">
      <c r="A7404" s="139">
        <v>207</v>
      </c>
      <c r="B7404" s="135" t="s">
        <v>317</v>
      </c>
      <c r="C7404" s="134" t="s">
        <v>2102</v>
      </c>
      <c r="D7404" s="135">
        <v>8738</v>
      </c>
      <c r="E7404" s="135" t="s">
        <v>2360</v>
      </c>
      <c r="F7404" s="135">
        <v>1</v>
      </c>
      <c r="G7404" s="136">
        <v>134</v>
      </c>
      <c r="H7404" s="135" t="s">
        <v>5115</v>
      </c>
      <c r="I7404" s="135">
        <v>18</v>
      </c>
      <c r="J7404" s="135" t="s">
        <v>2536</v>
      </c>
      <c r="K7404" s="135" t="s">
        <v>2544</v>
      </c>
      <c r="L7404" s="135" t="s">
        <v>193</v>
      </c>
      <c r="M7404" s="135"/>
      <c r="N7404" s="137"/>
      <c r="O7404" s="121"/>
    </row>
    <row r="7405" spans="1:15" x14ac:dyDescent="0.25">
      <c r="A7405" s="139">
        <v>207</v>
      </c>
      <c r="B7405" s="135" t="s">
        <v>317</v>
      </c>
      <c r="C7405" s="134" t="s">
        <v>2102</v>
      </c>
      <c r="D7405" s="135">
        <v>8739</v>
      </c>
      <c r="E7405" s="135" t="s">
        <v>2360</v>
      </c>
      <c r="F7405" s="135">
        <v>1</v>
      </c>
      <c r="G7405" s="136">
        <v>135</v>
      </c>
      <c r="H7405" s="135" t="s">
        <v>5116</v>
      </c>
      <c r="I7405" s="135">
        <v>65</v>
      </c>
      <c r="J7405" s="135" t="s">
        <v>2108</v>
      </c>
      <c r="K7405" s="135" t="s">
        <v>2109</v>
      </c>
      <c r="L7405" s="135" t="s">
        <v>193</v>
      </c>
      <c r="M7405" s="135"/>
      <c r="N7405" s="137"/>
      <c r="O7405" s="121"/>
    </row>
    <row r="7406" spans="1:15" x14ac:dyDescent="0.25">
      <c r="A7406" s="139">
        <v>207</v>
      </c>
      <c r="B7406" s="135" t="s">
        <v>317</v>
      </c>
      <c r="C7406" s="134" t="s">
        <v>2102</v>
      </c>
      <c r="D7406" s="135">
        <v>8740</v>
      </c>
      <c r="E7406" s="135" t="s">
        <v>2360</v>
      </c>
      <c r="F7406" s="135">
        <v>1</v>
      </c>
      <c r="G7406" s="136">
        <v>136</v>
      </c>
      <c r="H7406" s="135" t="s">
        <v>5117</v>
      </c>
      <c r="I7406" s="135">
        <v>119</v>
      </c>
      <c r="J7406" s="135" t="s">
        <v>2151</v>
      </c>
      <c r="K7406" s="135" t="s">
        <v>2152</v>
      </c>
      <c r="L7406" s="135" t="s">
        <v>193</v>
      </c>
      <c r="M7406" s="135"/>
      <c r="N7406" s="137"/>
      <c r="O7406" s="121"/>
    </row>
    <row r="7407" spans="1:15" x14ac:dyDescent="0.25">
      <c r="A7407" s="139">
        <v>207</v>
      </c>
      <c r="B7407" s="135" t="s">
        <v>317</v>
      </c>
      <c r="C7407" s="134" t="s">
        <v>2102</v>
      </c>
      <c r="D7407" s="135">
        <v>8741</v>
      </c>
      <c r="E7407" s="135" t="s">
        <v>2360</v>
      </c>
      <c r="F7407" s="135">
        <v>1</v>
      </c>
      <c r="G7407" s="136">
        <v>137</v>
      </c>
      <c r="H7407" s="135" t="s">
        <v>5118</v>
      </c>
      <c r="I7407" s="135">
        <v>162</v>
      </c>
      <c r="J7407" s="135" t="s">
        <v>2151</v>
      </c>
      <c r="K7407" s="135" t="s">
        <v>2152</v>
      </c>
      <c r="L7407" s="135" t="s">
        <v>193</v>
      </c>
      <c r="M7407" s="135"/>
      <c r="N7407" s="137"/>
      <c r="O7407" s="121"/>
    </row>
    <row r="7408" spans="1:15" x14ac:dyDescent="0.25">
      <c r="A7408" s="139">
        <v>207</v>
      </c>
      <c r="B7408" s="135" t="s">
        <v>317</v>
      </c>
      <c r="C7408" s="134" t="s">
        <v>2102</v>
      </c>
      <c r="D7408" s="135">
        <v>8742</v>
      </c>
      <c r="E7408" s="135" t="s">
        <v>2360</v>
      </c>
      <c r="F7408" s="135">
        <v>1</v>
      </c>
      <c r="G7408" s="136">
        <v>138</v>
      </c>
      <c r="H7408" s="135" t="s">
        <v>5119</v>
      </c>
      <c r="I7408" s="135">
        <v>281</v>
      </c>
      <c r="J7408" s="135" t="s">
        <v>2112</v>
      </c>
      <c r="K7408" s="135" t="s">
        <v>2113</v>
      </c>
      <c r="L7408" s="135" t="s">
        <v>194</v>
      </c>
      <c r="M7408" s="135"/>
      <c r="N7408" s="137"/>
      <c r="O7408" s="121"/>
    </row>
    <row r="7409" spans="1:15" x14ac:dyDescent="0.25">
      <c r="A7409" s="139">
        <v>207</v>
      </c>
      <c r="B7409" s="135" t="s">
        <v>317</v>
      </c>
      <c r="C7409" s="134" t="s">
        <v>2102</v>
      </c>
      <c r="D7409" s="135">
        <v>8743</v>
      </c>
      <c r="E7409" s="135" t="s">
        <v>2360</v>
      </c>
      <c r="F7409" s="135">
        <v>1</v>
      </c>
      <c r="G7409" s="136">
        <v>139</v>
      </c>
      <c r="H7409" s="135" t="s">
        <v>5120</v>
      </c>
      <c r="I7409" s="135">
        <v>281</v>
      </c>
      <c r="J7409" s="135" t="s">
        <v>2105</v>
      </c>
      <c r="K7409" s="135" t="s">
        <v>2106</v>
      </c>
      <c r="L7409" s="135" t="s">
        <v>193</v>
      </c>
      <c r="M7409" s="135"/>
      <c r="N7409" s="137"/>
      <c r="O7409" s="121"/>
    </row>
    <row r="7410" spans="1:15" x14ac:dyDescent="0.25">
      <c r="A7410" s="139">
        <v>207</v>
      </c>
      <c r="B7410" s="135" t="s">
        <v>317</v>
      </c>
      <c r="C7410" s="134" t="s">
        <v>2102</v>
      </c>
      <c r="D7410" s="135">
        <v>8744</v>
      </c>
      <c r="E7410" s="135" t="s">
        <v>2360</v>
      </c>
      <c r="F7410" s="135">
        <v>1</v>
      </c>
      <c r="G7410" s="136">
        <v>140</v>
      </c>
      <c r="H7410" s="135" t="s">
        <v>5121</v>
      </c>
      <c r="I7410" s="135">
        <v>99</v>
      </c>
      <c r="J7410" s="135" t="s">
        <v>2155</v>
      </c>
      <c r="K7410" s="135" t="s">
        <v>2156</v>
      </c>
      <c r="L7410" s="135" t="s">
        <v>193</v>
      </c>
      <c r="M7410" s="135"/>
      <c r="N7410" s="137"/>
      <c r="O7410" s="121"/>
    </row>
    <row r="7411" spans="1:15" x14ac:dyDescent="0.25">
      <c r="A7411" s="139">
        <v>207</v>
      </c>
      <c r="B7411" s="135" t="s">
        <v>317</v>
      </c>
      <c r="C7411" s="134" t="s">
        <v>2102</v>
      </c>
      <c r="D7411" s="135">
        <v>8745</v>
      </c>
      <c r="E7411" s="135" t="s">
        <v>2360</v>
      </c>
      <c r="F7411" s="135">
        <v>1</v>
      </c>
      <c r="G7411" s="136">
        <v>141</v>
      </c>
      <c r="H7411" s="135" t="s">
        <v>5122</v>
      </c>
      <c r="I7411" s="135">
        <v>363</v>
      </c>
      <c r="J7411" s="135" t="s">
        <v>2105</v>
      </c>
      <c r="K7411" s="135" t="s">
        <v>2106</v>
      </c>
      <c r="L7411" s="135" t="s">
        <v>193</v>
      </c>
      <c r="M7411" s="135"/>
      <c r="N7411" s="137"/>
      <c r="O7411" s="121"/>
    </row>
    <row r="7412" spans="1:15" x14ac:dyDescent="0.25">
      <c r="A7412" s="139">
        <v>207</v>
      </c>
      <c r="B7412" s="135" t="s">
        <v>317</v>
      </c>
      <c r="C7412" s="134" t="s">
        <v>2102</v>
      </c>
      <c r="D7412" s="135">
        <v>8746</v>
      </c>
      <c r="E7412" s="135" t="s">
        <v>2833</v>
      </c>
      <c r="F7412" s="135">
        <v>1</v>
      </c>
      <c r="G7412" s="136" t="s">
        <v>2843</v>
      </c>
      <c r="H7412" s="135" t="s">
        <v>4039</v>
      </c>
      <c r="I7412" s="135">
        <v>12</v>
      </c>
      <c r="J7412" s="135" t="s">
        <v>2155</v>
      </c>
      <c r="K7412" s="135" t="s">
        <v>2156</v>
      </c>
      <c r="L7412" s="135" t="s">
        <v>193</v>
      </c>
      <c r="M7412" s="135"/>
      <c r="N7412" s="137"/>
      <c r="O7412" s="121"/>
    </row>
    <row r="7413" spans="1:15" x14ac:dyDescent="0.25">
      <c r="A7413" s="139">
        <v>207</v>
      </c>
      <c r="B7413" s="135" t="s">
        <v>317</v>
      </c>
      <c r="C7413" s="134" t="s">
        <v>2102</v>
      </c>
      <c r="D7413" s="135">
        <v>8746</v>
      </c>
      <c r="E7413" s="135" t="s">
        <v>2833</v>
      </c>
      <c r="F7413" s="135">
        <v>1</v>
      </c>
      <c r="G7413" s="136" t="s">
        <v>2843</v>
      </c>
      <c r="H7413" s="135" t="s">
        <v>4039</v>
      </c>
      <c r="I7413" s="135">
        <v>12</v>
      </c>
      <c r="J7413" s="135" t="s">
        <v>2155</v>
      </c>
      <c r="K7413" s="135" t="s">
        <v>2156</v>
      </c>
      <c r="L7413" s="135" t="s">
        <v>193</v>
      </c>
      <c r="M7413" s="135"/>
      <c r="N7413" s="137"/>
      <c r="O7413" s="121"/>
    </row>
    <row r="7414" spans="1:15" x14ac:dyDescent="0.25">
      <c r="A7414" s="139">
        <v>207</v>
      </c>
      <c r="B7414" s="135" t="s">
        <v>317</v>
      </c>
      <c r="C7414" s="134" t="s">
        <v>2102</v>
      </c>
      <c r="D7414" s="135">
        <v>8747</v>
      </c>
      <c r="E7414" s="135" t="s">
        <v>2833</v>
      </c>
      <c r="F7414" s="135">
        <v>1</v>
      </c>
      <c r="G7414" s="136" t="s">
        <v>2843</v>
      </c>
      <c r="H7414" s="135" t="s">
        <v>4039</v>
      </c>
      <c r="I7414" s="135">
        <v>13</v>
      </c>
      <c r="J7414" s="135" t="s">
        <v>2155</v>
      </c>
      <c r="K7414" s="135" t="s">
        <v>2156</v>
      </c>
      <c r="L7414" s="135" t="s">
        <v>193</v>
      </c>
      <c r="M7414" s="135"/>
      <c r="N7414" s="137"/>
      <c r="O7414" s="121"/>
    </row>
    <row r="7415" spans="1:15" x14ac:dyDescent="0.25">
      <c r="A7415" s="139">
        <v>207</v>
      </c>
      <c r="B7415" s="135" t="s">
        <v>317</v>
      </c>
      <c r="C7415" s="134" t="s">
        <v>2102</v>
      </c>
      <c r="D7415" s="135">
        <v>8747</v>
      </c>
      <c r="E7415" s="135" t="s">
        <v>2833</v>
      </c>
      <c r="F7415" s="135">
        <v>1</v>
      </c>
      <c r="G7415" s="136" t="s">
        <v>2843</v>
      </c>
      <c r="H7415" s="135" t="s">
        <v>4039</v>
      </c>
      <c r="I7415" s="135">
        <v>13</v>
      </c>
      <c r="J7415" s="135" t="s">
        <v>2155</v>
      </c>
      <c r="K7415" s="135" t="s">
        <v>2156</v>
      </c>
      <c r="L7415" s="135" t="s">
        <v>193</v>
      </c>
      <c r="M7415" s="135"/>
      <c r="N7415" s="137"/>
      <c r="O7415" s="121"/>
    </row>
    <row r="7416" spans="1:15" x14ac:dyDescent="0.25">
      <c r="A7416" s="139">
        <v>207</v>
      </c>
      <c r="B7416" s="135" t="s">
        <v>317</v>
      </c>
      <c r="C7416" s="134" t="s">
        <v>2102</v>
      </c>
      <c r="D7416" s="135">
        <v>8749</v>
      </c>
      <c r="E7416" s="135" t="s">
        <v>2833</v>
      </c>
      <c r="F7416" s="135">
        <v>1</v>
      </c>
      <c r="G7416" s="136" t="s">
        <v>2843</v>
      </c>
      <c r="H7416" s="135" t="s">
        <v>4039</v>
      </c>
      <c r="I7416" s="135">
        <v>16</v>
      </c>
      <c r="J7416" s="135" t="s">
        <v>2105</v>
      </c>
      <c r="K7416" s="134" t="s">
        <v>2106</v>
      </c>
      <c r="L7416" s="135" t="s">
        <v>193</v>
      </c>
      <c r="M7416" s="135"/>
      <c r="N7416" s="137"/>
      <c r="O7416" s="121"/>
    </row>
    <row r="7417" spans="1:15" x14ac:dyDescent="0.25">
      <c r="A7417" s="139">
        <v>207</v>
      </c>
      <c r="B7417" s="135" t="s">
        <v>317</v>
      </c>
      <c r="C7417" s="134" t="s">
        <v>2102</v>
      </c>
      <c r="D7417" s="135">
        <v>8749</v>
      </c>
      <c r="E7417" s="135" t="s">
        <v>2833</v>
      </c>
      <c r="F7417" s="135">
        <v>1</v>
      </c>
      <c r="G7417" s="136" t="s">
        <v>2843</v>
      </c>
      <c r="H7417" s="135" t="s">
        <v>4039</v>
      </c>
      <c r="I7417" s="135">
        <v>16</v>
      </c>
      <c r="J7417" s="135" t="s">
        <v>2105</v>
      </c>
      <c r="K7417" s="135" t="s">
        <v>2106</v>
      </c>
      <c r="L7417" s="135" t="s">
        <v>193</v>
      </c>
      <c r="M7417" s="135"/>
      <c r="N7417" s="137"/>
      <c r="O7417" s="121"/>
    </row>
    <row r="7418" spans="1:15" x14ac:dyDescent="0.25">
      <c r="A7418" s="139">
        <v>207</v>
      </c>
      <c r="B7418" s="135" t="s">
        <v>317</v>
      </c>
      <c r="C7418" s="134" t="s">
        <v>2102</v>
      </c>
      <c r="D7418" s="135">
        <v>8751</v>
      </c>
      <c r="E7418" s="135" t="s">
        <v>2833</v>
      </c>
      <c r="F7418" s="135">
        <v>1</v>
      </c>
      <c r="G7418" s="136" t="s">
        <v>2843</v>
      </c>
      <c r="H7418" s="135" t="s">
        <v>4039</v>
      </c>
      <c r="I7418" s="135">
        <v>80</v>
      </c>
      <c r="J7418" s="135" t="s">
        <v>2105</v>
      </c>
      <c r="K7418" s="135" t="s">
        <v>2106</v>
      </c>
      <c r="L7418" s="135" t="s">
        <v>193</v>
      </c>
      <c r="M7418" s="135"/>
      <c r="N7418" s="137"/>
      <c r="O7418" s="121"/>
    </row>
    <row r="7419" spans="1:15" x14ac:dyDescent="0.25">
      <c r="A7419" s="139">
        <v>207</v>
      </c>
      <c r="B7419" s="135" t="s">
        <v>317</v>
      </c>
      <c r="C7419" s="134" t="s">
        <v>2102</v>
      </c>
      <c r="D7419" s="135">
        <v>8752</v>
      </c>
      <c r="E7419" s="135" t="s">
        <v>2833</v>
      </c>
      <c r="F7419" s="135">
        <v>1</v>
      </c>
      <c r="G7419" s="136" t="s">
        <v>2843</v>
      </c>
      <c r="H7419" s="135" t="s">
        <v>4039</v>
      </c>
      <c r="I7419" s="135">
        <v>26</v>
      </c>
      <c r="J7419" s="135" t="s">
        <v>2151</v>
      </c>
      <c r="K7419" s="134" t="s">
        <v>2152</v>
      </c>
      <c r="L7419" s="135" t="s">
        <v>193</v>
      </c>
      <c r="M7419" s="135"/>
      <c r="N7419" s="137"/>
      <c r="O7419" s="121"/>
    </row>
    <row r="7420" spans="1:15" x14ac:dyDescent="0.25">
      <c r="A7420" s="139">
        <v>207</v>
      </c>
      <c r="B7420" s="135" t="s">
        <v>317</v>
      </c>
      <c r="C7420" s="134" t="s">
        <v>2102</v>
      </c>
      <c r="D7420" s="135">
        <v>8753</v>
      </c>
      <c r="E7420" s="135" t="s">
        <v>2833</v>
      </c>
      <c r="F7420" s="135">
        <v>1</v>
      </c>
      <c r="G7420" s="136" t="s">
        <v>2843</v>
      </c>
      <c r="H7420" s="135" t="s">
        <v>4039</v>
      </c>
      <c r="I7420" s="135">
        <v>19</v>
      </c>
      <c r="J7420" s="135" t="s">
        <v>2155</v>
      </c>
      <c r="K7420" s="135" t="s">
        <v>2156</v>
      </c>
      <c r="L7420" s="135" t="s">
        <v>193</v>
      </c>
      <c r="M7420" s="135"/>
      <c r="N7420" s="137"/>
      <c r="O7420" s="121"/>
    </row>
    <row r="7421" spans="1:15" x14ac:dyDescent="0.25">
      <c r="A7421" s="139">
        <v>207</v>
      </c>
      <c r="B7421" s="135" t="s">
        <v>317</v>
      </c>
      <c r="C7421" s="134" t="s">
        <v>2102</v>
      </c>
      <c r="D7421" s="135">
        <v>8753</v>
      </c>
      <c r="E7421" s="135" t="s">
        <v>2833</v>
      </c>
      <c r="F7421" s="135">
        <v>1</v>
      </c>
      <c r="G7421" s="136" t="s">
        <v>2843</v>
      </c>
      <c r="H7421" s="135" t="s">
        <v>4039</v>
      </c>
      <c r="I7421" s="135">
        <v>19</v>
      </c>
      <c r="J7421" s="135" t="s">
        <v>2155</v>
      </c>
      <c r="K7421" s="135" t="s">
        <v>2156</v>
      </c>
      <c r="L7421" s="135" t="s">
        <v>193</v>
      </c>
      <c r="M7421" s="135"/>
      <c r="N7421" s="137"/>
      <c r="O7421" s="121"/>
    </row>
    <row r="7422" spans="1:15" x14ac:dyDescent="0.25">
      <c r="A7422" s="139">
        <v>207</v>
      </c>
      <c r="B7422" s="135" t="s">
        <v>317</v>
      </c>
      <c r="C7422" s="134" t="s">
        <v>2102</v>
      </c>
      <c r="D7422" s="135">
        <v>8756</v>
      </c>
      <c r="E7422" s="135" t="s">
        <v>2833</v>
      </c>
      <c r="F7422" s="135">
        <v>1</v>
      </c>
      <c r="G7422" s="136" t="s">
        <v>2843</v>
      </c>
      <c r="H7422" s="135" t="s">
        <v>4039</v>
      </c>
      <c r="I7422" s="135">
        <v>46</v>
      </c>
      <c r="J7422" s="135" t="s">
        <v>2105</v>
      </c>
      <c r="K7422" s="134" t="s">
        <v>2106</v>
      </c>
      <c r="L7422" s="135" t="s">
        <v>193</v>
      </c>
      <c r="M7422" s="135"/>
      <c r="N7422" s="137"/>
      <c r="O7422" s="121"/>
    </row>
    <row r="7423" spans="1:15" x14ac:dyDescent="0.25">
      <c r="A7423" s="139">
        <v>207</v>
      </c>
      <c r="B7423" s="135" t="s">
        <v>317</v>
      </c>
      <c r="C7423" s="134" t="s">
        <v>2102</v>
      </c>
      <c r="D7423" s="135">
        <v>8757</v>
      </c>
      <c r="E7423" s="135" t="s">
        <v>2833</v>
      </c>
      <c r="F7423" s="135">
        <v>1</v>
      </c>
      <c r="G7423" s="140" t="s">
        <v>2843</v>
      </c>
      <c r="H7423" s="135" t="s">
        <v>4039</v>
      </c>
      <c r="I7423" s="135">
        <v>42</v>
      </c>
      <c r="J7423" s="135" t="s">
        <v>2105</v>
      </c>
      <c r="K7423" s="135" t="s">
        <v>2106</v>
      </c>
      <c r="L7423" s="135" t="s">
        <v>193</v>
      </c>
      <c r="M7423" s="135"/>
      <c r="N7423" s="137"/>
      <c r="O7423" s="121"/>
    </row>
    <row r="7424" spans="1:15" x14ac:dyDescent="0.25">
      <c r="A7424" s="139">
        <v>207</v>
      </c>
      <c r="B7424" s="135" t="s">
        <v>317</v>
      </c>
      <c r="C7424" s="134" t="s">
        <v>2102</v>
      </c>
      <c r="D7424" s="135">
        <v>8758</v>
      </c>
      <c r="E7424" s="135" t="s">
        <v>2833</v>
      </c>
      <c r="F7424" s="135">
        <v>1</v>
      </c>
      <c r="G7424" s="136">
        <v>1</v>
      </c>
      <c r="H7424" s="135" t="s">
        <v>2834</v>
      </c>
      <c r="I7424" s="135">
        <v>1547</v>
      </c>
      <c r="J7424" s="135" t="s">
        <v>2155</v>
      </c>
      <c r="K7424" s="135" t="s">
        <v>2156</v>
      </c>
      <c r="L7424" s="135" t="s">
        <v>193</v>
      </c>
      <c r="M7424" s="135"/>
      <c r="N7424" s="137"/>
      <c r="O7424" s="121"/>
    </row>
    <row r="7425" spans="1:15" x14ac:dyDescent="0.25">
      <c r="A7425" s="139">
        <v>207</v>
      </c>
      <c r="B7425" s="135" t="s">
        <v>317</v>
      </c>
      <c r="C7425" s="134" t="s">
        <v>2102</v>
      </c>
      <c r="D7425" s="135">
        <v>8759</v>
      </c>
      <c r="E7425" s="135" t="s">
        <v>2833</v>
      </c>
      <c r="F7425" s="135">
        <v>1</v>
      </c>
      <c r="G7425" s="136">
        <v>2</v>
      </c>
      <c r="H7425" s="135" t="s">
        <v>4042</v>
      </c>
      <c r="I7425" s="135">
        <v>263</v>
      </c>
      <c r="J7425" s="135" t="s">
        <v>2155</v>
      </c>
      <c r="K7425" s="135" t="s">
        <v>2156</v>
      </c>
      <c r="L7425" s="135" t="s">
        <v>193</v>
      </c>
      <c r="M7425" s="135"/>
      <c r="N7425" s="137"/>
      <c r="O7425" s="121"/>
    </row>
    <row r="7426" spans="1:15" x14ac:dyDescent="0.25">
      <c r="A7426" s="139">
        <v>207</v>
      </c>
      <c r="B7426" s="135" t="s">
        <v>317</v>
      </c>
      <c r="C7426" s="134" t="s">
        <v>2102</v>
      </c>
      <c r="D7426" s="135">
        <v>8760</v>
      </c>
      <c r="E7426" s="135" t="s">
        <v>2833</v>
      </c>
      <c r="F7426" s="135">
        <v>1</v>
      </c>
      <c r="G7426" s="136">
        <v>4</v>
      </c>
      <c r="H7426" s="135" t="s">
        <v>4045</v>
      </c>
      <c r="I7426" s="135">
        <v>1668</v>
      </c>
      <c r="J7426" s="135" t="s">
        <v>2151</v>
      </c>
      <c r="K7426" s="135" t="s">
        <v>2152</v>
      </c>
      <c r="L7426" s="135" t="s">
        <v>193</v>
      </c>
      <c r="M7426" s="135"/>
      <c r="N7426" s="137"/>
      <c r="O7426" s="121"/>
    </row>
    <row r="7427" spans="1:15" x14ac:dyDescent="0.25">
      <c r="A7427" s="139">
        <v>207</v>
      </c>
      <c r="B7427" s="135" t="s">
        <v>317</v>
      </c>
      <c r="C7427" s="134" t="s">
        <v>2102</v>
      </c>
      <c r="D7427" s="135">
        <v>8761</v>
      </c>
      <c r="E7427" s="135" t="s">
        <v>2833</v>
      </c>
      <c r="F7427" s="135">
        <v>1</v>
      </c>
      <c r="G7427" s="136">
        <v>17</v>
      </c>
      <c r="H7427" s="135" t="s">
        <v>5123</v>
      </c>
      <c r="I7427" s="135">
        <v>135</v>
      </c>
      <c r="J7427" s="135" t="s">
        <v>2105</v>
      </c>
      <c r="K7427" s="135" t="s">
        <v>2106</v>
      </c>
      <c r="L7427" s="135" t="s">
        <v>193</v>
      </c>
      <c r="M7427" s="135"/>
      <c r="N7427" s="137"/>
      <c r="O7427" s="121"/>
    </row>
    <row r="7428" spans="1:15" x14ac:dyDescent="0.25">
      <c r="A7428" s="139">
        <v>207</v>
      </c>
      <c r="B7428" s="135" t="s">
        <v>317</v>
      </c>
      <c r="C7428" s="134" t="s">
        <v>2102</v>
      </c>
      <c r="D7428" s="135">
        <v>8762</v>
      </c>
      <c r="E7428" s="135" t="s">
        <v>2833</v>
      </c>
      <c r="F7428" s="135">
        <v>1</v>
      </c>
      <c r="G7428" s="136">
        <v>31</v>
      </c>
      <c r="H7428" s="135" t="s">
        <v>4070</v>
      </c>
      <c r="I7428" s="135">
        <v>83</v>
      </c>
      <c r="J7428" s="135" t="s">
        <v>2105</v>
      </c>
      <c r="K7428" s="135" t="s">
        <v>2106</v>
      </c>
      <c r="L7428" s="135" t="s">
        <v>193</v>
      </c>
      <c r="M7428" s="135"/>
      <c r="N7428" s="137"/>
      <c r="O7428" s="121"/>
    </row>
    <row r="7429" spans="1:15" x14ac:dyDescent="0.25">
      <c r="A7429" s="139">
        <v>207</v>
      </c>
      <c r="B7429" s="135" t="s">
        <v>317</v>
      </c>
      <c r="C7429" s="134" t="s">
        <v>2102</v>
      </c>
      <c r="D7429" s="135">
        <v>8763</v>
      </c>
      <c r="E7429" s="135" t="s">
        <v>2833</v>
      </c>
      <c r="F7429" s="135">
        <v>1</v>
      </c>
      <c r="G7429" s="136">
        <v>110</v>
      </c>
      <c r="H7429" s="135" t="s">
        <v>4426</v>
      </c>
      <c r="I7429" s="135">
        <v>978</v>
      </c>
      <c r="J7429" s="135" t="s">
        <v>2115</v>
      </c>
      <c r="K7429" s="135" t="s">
        <v>2116</v>
      </c>
      <c r="L7429" s="135" t="s">
        <v>2117</v>
      </c>
      <c r="M7429" s="135"/>
      <c r="N7429" s="137"/>
      <c r="O7429" s="121"/>
    </row>
    <row r="7430" spans="1:15" x14ac:dyDescent="0.25">
      <c r="A7430" s="139">
        <v>207</v>
      </c>
      <c r="B7430" s="135" t="s">
        <v>317</v>
      </c>
      <c r="C7430" s="134" t="s">
        <v>2102</v>
      </c>
      <c r="D7430" s="135">
        <v>8764</v>
      </c>
      <c r="E7430" s="135" t="s">
        <v>2833</v>
      </c>
      <c r="F7430" s="135">
        <v>1</v>
      </c>
      <c r="G7430" s="136">
        <v>111</v>
      </c>
      <c r="H7430" s="135" t="s">
        <v>4427</v>
      </c>
      <c r="I7430" s="135">
        <v>659</v>
      </c>
      <c r="J7430" s="135" t="s">
        <v>2115</v>
      </c>
      <c r="K7430" s="135" t="s">
        <v>2116</v>
      </c>
      <c r="L7430" s="135" t="s">
        <v>2117</v>
      </c>
      <c r="M7430" s="135"/>
      <c r="N7430" s="137"/>
      <c r="O7430" s="121"/>
    </row>
    <row r="7431" spans="1:15" x14ac:dyDescent="0.25">
      <c r="A7431" s="139">
        <v>207</v>
      </c>
      <c r="B7431" s="135" t="s">
        <v>317</v>
      </c>
      <c r="C7431" s="134" t="s">
        <v>2102</v>
      </c>
      <c r="D7431" s="135">
        <v>8765</v>
      </c>
      <c r="E7431" s="135" t="s">
        <v>2833</v>
      </c>
      <c r="F7431" s="135">
        <v>1</v>
      </c>
      <c r="G7431" s="136">
        <v>113</v>
      </c>
      <c r="H7431" s="135" t="s">
        <v>4429</v>
      </c>
      <c r="I7431" s="135">
        <v>926</v>
      </c>
      <c r="J7431" s="135" t="s">
        <v>2115</v>
      </c>
      <c r="K7431" s="135" t="s">
        <v>2116</v>
      </c>
      <c r="L7431" s="135" t="s">
        <v>2117</v>
      </c>
      <c r="M7431" s="135"/>
      <c r="N7431" s="137"/>
      <c r="O7431" s="121"/>
    </row>
    <row r="7432" spans="1:15" x14ac:dyDescent="0.25">
      <c r="A7432" s="139">
        <v>207</v>
      </c>
      <c r="B7432" s="135" t="s">
        <v>317</v>
      </c>
      <c r="C7432" s="134" t="s">
        <v>2102</v>
      </c>
      <c r="D7432" s="135">
        <v>8766</v>
      </c>
      <c r="E7432" s="135" t="s">
        <v>2833</v>
      </c>
      <c r="F7432" s="135">
        <v>1</v>
      </c>
      <c r="G7432" s="136">
        <v>115</v>
      </c>
      <c r="H7432" s="135" t="s">
        <v>4431</v>
      </c>
      <c r="I7432" s="135">
        <v>790</v>
      </c>
      <c r="J7432" s="135" t="s">
        <v>2115</v>
      </c>
      <c r="K7432" s="135" t="s">
        <v>2116</v>
      </c>
      <c r="L7432" s="135" t="s">
        <v>2117</v>
      </c>
      <c r="M7432" s="135"/>
      <c r="N7432" s="137"/>
      <c r="O7432" s="121"/>
    </row>
    <row r="7433" spans="1:15" x14ac:dyDescent="0.25">
      <c r="A7433" s="139">
        <v>207</v>
      </c>
      <c r="B7433" s="135" t="s">
        <v>317</v>
      </c>
      <c r="C7433" s="134" t="s">
        <v>2102</v>
      </c>
      <c r="D7433" s="135">
        <v>8767</v>
      </c>
      <c r="E7433" s="135" t="s">
        <v>2833</v>
      </c>
      <c r="F7433" s="135">
        <v>1</v>
      </c>
      <c r="G7433" s="136">
        <v>121</v>
      </c>
      <c r="H7433" s="135" t="s">
        <v>4437</v>
      </c>
      <c r="I7433" s="135">
        <v>1282</v>
      </c>
      <c r="J7433" s="135" t="s">
        <v>2115</v>
      </c>
      <c r="K7433" s="135" t="s">
        <v>2116</v>
      </c>
      <c r="L7433" s="135" t="s">
        <v>2117</v>
      </c>
      <c r="M7433" s="135"/>
      <c r="N7433" s="137"/>
      <c r="O7433" s="121"/>
    </row>
    <row r="7434" spans="1:15" x14ac:dyDescent="0.25">
      <c r="A7434" s="139">
        <v>207</v>
      </c>
      <c r="B7434" s="135" t="s">
        <v>317</v>
      </c>
      <c r="C7434" s="134" t="s">
        <v>2102</v>
      </c>
      <c r="D7434" s="135">
        <v>8768</v>
      </c>
      <c r="E7434" s="135" t="s">
        <v>2833</v>
      </c>
      <c r="F7434" s="135">
        <v>1</v>
      </c>
      <c r="G7434" s="136">
        <v>122</v>
      </c>
      <c r="H7434" s="135" t="s">
        <v>4438</v>
      </c>
      <c r="I7434" s="135">
        <v>1377</v>
      </c>
      <c r="J7434" s="135" t="s">
        <v>2115</v>
      </c>
      <c r="K7434" s="135" t="s">
        <v>2116</v>
      </c>
      <c r="L7434" s="135" t="s">
        <v>2117</v>
      </c>
      <c r="M7434" s="135"/>
      <c r="N7434" s="137"/>
      <c r="O7434" s="121"/>
    </row>
    <row r="7435" spans="1:15" x14ac:dyDescent="0.25">
      <c r="A7435" s="139">
        <v>207</v>
      </c>
      <c r="B7435" s="135" t="s">
        <v>317</v>
      </c>
      <c r="C7435" s="134" t="s">
        <v>2102</v>
      </c>
      <c r="D7435" s="135">
        <v>8769</v>
      </c>
      <c r="E7435" s="135" t="s">
        <v>2833</v>
      </c>
      <c r="F7435" s="135">
        <v>1</v>
      </c>
      <c r="G7435" s="136">
        <v>130</v>
      </c>
      <c r="H7435" s="135" t="s">
        <v>5124</v>
      </c>
      <c r="I7435" s="135">
        <v>773</v>
      </c>
      <c r="J7435" s="135" t="s">
        <v>2105</v>
      </c>
      <c r="K7435" s="135" t="s">
        <v>2106</v>
      </c>
      <c r="L7435" s="135" t="s">
        <v>193</v>
      </c>
      <c r="M7435" s="135"/>
      <c r="N7435" s="137"/>
      <c r="O7435" s="121"/>
    </row>
    <row r="7436" spans="1:15" x14ac:dyDescent="0.25">
      <c r="A7436" s="139">
        <v>207</v>
      </c>
      <c r="B7436" s="135" t="s">
        <v>317</v>
      </c>
      <c r="C7436" s="134" t="s">
        <v>2102</v>
      </c>
      <c r="D7436" s="135">
        <v>8770</v>
      </c>
      <c r="E7436" s="135" t="s">
        <v>2833</v>
      </c>
      <c r="F7436" s="135">
        <v>1</v>
      </c>
      <c r="G7436" s="140">
        <v>131</v>
      </c>
      <c r="H7436" s="135" t="s">
        <v>5125</v>
      </c>
      <c r="I7436" s="135">
        <v>234</v>
      </c>
      <c r="J7436" s="135" t="s">
        <v>2112</v>
      </c>
      <c r="K7436" s="135" t="s">
        <v>2113</v>
      </c>
      <c r="L7436" s="135" t="s">
        <v>194</v>
      </c>
      <c r="M7436" s="135"/>
      <c r="N7436" s="137"/>
      <c r="O7436" s="121"/>
    </row>
    <row r="7437" spans="1:15" x14ac:dyDescent="0.25">
      <c r="A7437" s="139">
        <v>207</v>
      </c>
      <c r="B7437" s="135" t="s">
        <v>317</v>
      </c>
      <c r="C7437" s="134" t="s">
        <v>2102</v>
      </c>
      <c r="D7437" s="135">
        <v>8771</v>
      </c>
      <c r="E7437" s="135" t="s">
        <v>2833</v>
      </c>
      <c r="F7437" s="135">
        <v>1</v>
      </c>
      <c r="G7437" s="136">
        <v>132</v>
      </c>
      <c r="H7437" s="135" t="s">
        <v>5126</v>
      </c>
      <c r="I7437" s="135">
        <v>115</v>
      </c>
      <c r="J7437" s="135" t="s">
        <v>2108</v>
      </c>
      <c r="K7437" s="135" t="s">
        <v>2109</v>
      </c>
      <c r="L7437" s="135" t="s">
        <v>193</v>
      </c>
      <c r="M7437" s="135"/>
      <c r="N7437" s="137"/>
      <c r="O7437" s="121"/>
    </row>
    <row r="7438" spans="1:15" x14ac:dyDescent="0.25">
      <c r="A7438" s="139">
        <v>207</v>
      </c>
      <c r="B7438" s="135" t="s">
        <v>317</v>
      </c>
      <c r="C7438" s="134" t="s">
        <v>2102</v>
      </c>
      <c r="D7438" s="135">
        <v>8772</v>
      </c>
      <c r="E7438" s="135" t="s">
        <v>2833</v>
      </c>
      <c r="F7438" s="135">
        <v>1</v>
      </c>
      <c r="G7438" s="136">
        <v>133</v>
      </c>
      <c r="H7438" s="135" t="s">
        <v>5127</v>
      </c>
      <c r="I7438" s="135">
        <v>161</v>
      </c>
      <c r="J7438" s="135" t="s">
        <v>2151</v>
      </c>
      <c r="K7438" s="135" t="s">
        <v>2152</v>
      </c>
      <c r="L7438" s="135" t="s">
        <v>193</v>
      </c>
      <c r="M7438" s="135"/>
      <c r="N7438" s="137"/>
      <c r="O7438" s="121"/>
    </row>
    <row r="7439" spans="1:15" x14ac:dyDescent="0.25">
      <c r="A7439" s="139">
        <v>207</v>
      </c>
      <c r="B7439" s="135" t="s">
        <v>317</v>
      </c>
      <c r="C7439" s="134" t="s">
        <v>2102</v>
      </c>
      <c r="D7439" s="135">
        <v>8773</v>
      </c>
      <c r="E7439" s="135" t="s">
        <v>2833</v>
      </c>
      <c r="F7439" s="135">
        <v>1</v>
      </c>
      <c r="G7439" s="136">
        <v>134</v>
      </c>
      <c r="H7439" s="135" t="s">
        <v>5128</v>
      </c>
      <c r="I7439" s="135">
        <v>94</v>
      </c>
      <c r="J7439" s="135" t="s">
        <v>2151</v>
      </c>
      <c r="K7439" s="135" t="s">
        <v>2152</v>
      </c>
      <c r="L7439" s="135" t="s">
        <v>193</v>
      </c>
      <c r="M7439" s="135"/>
      <c r="N7439" s="137"/>
      <c r="O7439" s="121"/>
    </row>
    <row r="7440" spans="1:15" x14ac:dyDescent="0.25">
      <c r="A7440" s="139">
        <v>207</v>
      </c>
      <c r="B7440" s="135" t="s">
        <v>317</v>
      </c>
      <c r="C7440" s="134" t="s">
        <v>2102</v>
      </c>
      <c r="D7440" s="135">
        <v>8774</v>
      </c>
      <c r="E7440" s="135" t="s">
        <v>2833</v>
      </c>
      <c r="F7440" s="135">
        <v>1</v>
      </c>
      <c r="G7440" s="136">
        <v>136</v>
      </c>
      <c r="H7440" s="135" t="s">
        <v>5129</v>
      </c>
      <c r="I7440" s="135">
        <v>820</v>
      </c>
      <c r="J7440" s="135" t="s">
        <v>2105</v>
      </c>
      <c r="K7440" s="135" t="s">
        <v>2106</v>
      </c>
      <c r="L7440" s="135" t="s">
        <v>193</v>
      </c>
      <c r="M7440" s="135"/>
      <c r="N7440" s="137"/>
      <c r="O7440" s="121"/>
    </row>
    <row r="7441" spans="1:15" x14ac:dyDescent="0.25">
      <c r="A7441" s="139">
        <v>207</v>
      </c>
      <c r="B7441" s="135" t="s">
        <v>317</v>
      </c>
      <c r="C7441" s="134" t="s">
        <v>2102</v>
      </c>
      <c r="D7441" s="135">
        <v>8775</v>
      </c>
      <c r="E7441" s="135" t="s">
        <v>2833</v>
      </c>
      <c r="F7441" s="135">
        <v>1</v>
      </c>
      <c r="G7441" s="136">
        <v>137</v>
      </c>
      <c r="H7441" s="135" t="s">
        <v>5130</v>
      </c>
      <c r="I7441" s="135">
        <v>266</v>
      </c>
      <c r="J7441" s="135" t="s">
        <v>2112</v>
      </c>
      <c r="K7441" s="135" t="s">
        <v>2113</v>
      </c>
      <c r="L7441" s="135" t="s">
        <v>194</v>
      </c>
      <c r="M7441" s="135"/>
      <c r="N7441" s="137"/>
      <c r="O7441" s="121"/>
    </row>
    <row r="7442" spans="1:15" x14ac:dyDescent="0.25">
      <c r="A7442" s="139">
        <v>207</v>
      </c>
      <c r="B7442" s="135" t="s">
        <v>317</v>
      </c>
      <c r="C7442" s="134" t="s">
        <v>2102</v>
      </c>
      <c r="D7442" s="135">
        <v>8776</v>
      </c>
      <c r="E7442" s="135" t="s">
        <v>2833</v>
      </c>
      <c r="F7442" s="135">
        <v>1</v>
      </c>
      <c r="G7442" s="136">
        <v>138</v>
      </c>
      <c r="H7442" s="135" t="s">
        <v>5131</v>
      </c>
      <c r="I7442" s="135">
        <v>189</v>
      </c>
      <c r="J7442" s="135" t="s">
        <v>2112</v>
      </c>
      <c r="K7442" s="135" t="s">
        <v>2113</v>
      </c>
      <c r="L7442" s="135" t="s">
        <v>194</v>
      </c>
      <c r="M7442" s="135"/>
      <c r="N7442" s="137"/>
      <c r="O7442" s="121"/>
    </row>
    <row r="7443" spans="1:15" x14ac:dyDescent="0.25">
      <c r="A7443" s="139">
        <v>207</v>
      </c>
      <c r="B7443" s="135" t="s">
        <v>317</v>
      </c>
      <c r="C7443" s="134" t="s">
        <v>2102</v>
      </c>
      <c r="D7443" s="135">
        <v>8777</v>
      </c>
      <c r="E7443" s="135" t="s">
        <v>2833</v>
      </c>
      <c r="F7443" s="135">
        <v>1</v>
      </c>
      <c r="G7443" s="136">
        <v>139</v>
      </c>
      <c r="H7443" s="135" t="s">
        <v>5132</v>
      </c>
      <c r="I7443" s="135">
        <v>315</v>
      </c>
      <c r="J7443" s="135" t="s">
        <v>2112</v>
      </c>
      <c r="K7443" s="135" t="s">
        <v>2113</v>
      </c>
      <c r="L7443" s="135" t="s">
        <v>194</v>
      </c>
      <c r="M7443" s="135"/>
      <c r="N7443" s="137"/>
      <c r="O7443" s="121"/>
    </row>
    <row r="7444" spans="1:15" x14ac:dyDescent="0.25">
      <c r="A7444" s="139">
        <v>207</v>
      </c>
      <c r="B7444" s="135" t="s">
        <v>317</v>
      </c>
      <c r="C7444" s="134" t="s">
        <v>2102</v>
      </c>
      <c r="D7444" s="135">
        <v>8778</v>
      </c>
      <c r="E7444" s="135" t="s">
        <v>2833</v>
      </c>
      <c r="F7444" s="135">
        <v>1</v>
      </c>
      <c r="G7444" s="136">
        <v>140</v>
      </c>
      <c r="H7444" s="135" t="s">
        <v>5133</v>
      </c>
      <c r="I7444" s="135">
        <v>69</v>
      </c>
      <c r="J7444" s="135" t="s">
        <v>2155</v>
      </c>
      <c r="K7444" s="135" t="s">
        <v>2156</v>
      </c>
      <c r="L7444" s="135" t="s">
        <v>193</v>
      </c>
      <c r="M7444" s="135"/>
      <c r="N7444" s="137"/>
      <c r="O7444" s="121"/>
    </row>
    <row r="7445" spans="1:15" x14ac:dyDescent="0.25">
      <c r="A7445" s="139">
        <v>207</v>
      </c>
      <c r="B7445" s="135" t="s">
        <v>317</v>
      </c>
      <c r="C7445" s="134" t="s">
        <v>2102</v>
      </c>
      <c r="D7445" s="135">
        <v>8779</v>
      </c>
      <c r="E7445" s="135" t="s">
        <v>2833</v>
      </c>
      <c r="F7445" s="135">
        <v>1</v>
      </c>
      <c r="G7445" s="136">
        <v>141</v>
      </c>
      <c r="H7445" s="135" t="s">
        <v>5134</v>
      </c>
      <c r="I7445" s="135">
        <v>89</v>
      </c>
      <c r="J7445" s="135" t="s">
        <v>2112</v>
      </c>
      <c r="K7445" s="135" t="s">
        <v>2113</v>
      </c>
      <c r="L7445" s="135" t="s">
        <v>194</v>
      </c>
      <c r="M7445" s="135"/>
      <c r="N7445" s="137"/>
      <c r="O7445" s="121"/>
    </row>
    <row r="7446" spans="1:15" x14ac:dyDescent="0.25">
      <c r="A7446" s="139">
        <v>207</v>
      </c>
      <c r="B7446" s="135" t="s">
        <v>317</v>
      </c>
      <c r="C7446" s="134" t="s">
        <v>2102</v>
      </c>
      <c r="D7446" s="135">
        <v>8780</v>
      </c>
      <c r="E7446" s="135" t="s">
        <v>2833</v>
      </c>
      <c r="F7446" s="135">
        <v>1</v>
      </c>
      <c r="G7446" s="136">
        <v>142</v>
      </c>
      <c r="H7446" s="135" t="s">
        <v>5135</v>
      </c>
      <c r="I7446" s="135">
        <v>85</v>
      </c>
      <c r="J7446" s="135" t="s">
        <v>2112</v>
      </c>
      <c r="K7446" s="135" t="s">
        <v>2113</v>
      </c>
      <c r="L7446" s="135" t="s">
        <v>194</v>
      </c>
      <c r="M7446" s="135"/>
      <c r="N7446" s="137"/>
      <c r="O7446" s="121"/>
    </row>
    <row r="7447" spans="1:15" x14ac:dyDescent="0.25">
      <c r="A7447" s="139">
        <v>207</v>
      </c>
      <c r="B7447" s="135" t="s">
        <v>317</v>
      </c>
      <c r="C7447" s="134" t="s">
        <v>2102</v>
      </c>
      <c r="D7447" s="135">
        <v>8781</v>
      </c>
      <c r="E7447" s="135" t="s">
        <v>2833</v>
      </c>
      <c r="F7447" s="135">
        <v>1</v>
      </c>
      <c r="G7447" s="136">
        <v>143</v>
      </c>
      <c r="H7447" s="135" t="s">
        <v>5136</v>
      </c>
      <c r="I7447" s="135">
        <v>150</v>
      </c>
      <c r="J7447" s="135" t="s">
        <v>2112</v>
      </c>
      <c r="K7447" s="135" t="s">
        <v>2113</v>
      </c>
      <c r="L7447" s="135" t="s">
        <v>194</v>
      </c>
      <c r="M7447" s="135"/>
      <c r="N7447" s="137"/>
      <c r="O7447" s="121"/>
    </row>
    <row r="7448" spans="1:15" x14ac:dyDescent="0.25">
      <c r="A7448" s="139">
        <v>207</v>
      </c>
      <c r="B7448" s="135" t="s">
        <v>317</v>
      </c>
      <c r="C7448" s="134" t="s">
        <v>2102</v>
      </c>
      <c r="D7448" s="135">
        <v>8782</v>
      </c>
      <c r="E7448" s="135" t="s">
        <v>2833</v>
      </c>
      <c r="F7448" s="135">
        <v>1</v>
      </c>
      <c r="G7448" s="140">
        <v>144</v>
      </c>
      <c r="H7448" s="135" t="s">
        <v>5137</v>
      </c>
      <c r="I7448" s="135">
        <v>125</v>
      </c>
      <c r="J7448" s="135" t="s">
        <v>2112</v>
      </c>
      <c r="K7448" s="135" t="s">
        <v>2113</v>
      </c>
      <c r="L7448" s="135" t="s">
        <v>194</v>
      </c>
      <c r="M7448" s="135"/>
      <c r="N7448" s="137"/>
      <c r="O7448" s="121"/>
    </row>
    <row r="7449" spans="1:15" x14ac:dyDescent="0.25">
      <c r="A7449" s="139">
        <v>207</v>
      </c>
      <c r="B7449" s="135" t="s">
        <v>317</v>
      </c>
      <c r="C7449" s="134" t="s">
        <v>2102</v>
      </c>
      <c r="D7449" s="135">
        <v>8783</v>
      </c>
      <c r="E7449" s="135" t="s">
        <v>2833</v>
      </c>
      <c r="F7449" s="135">
        <v>1</v>
      </c>
      <c r="G7449" s="140">
        <v>145</v>
      </c>
      <c r="H7449" s="135" t="s">
        <v>5138</v>
      </c>
      <c r="I7449" s="135">
        <v>120</v>
      </c>
      <c r="J7449" s="135" t="s">
        <v>2112</v>
      </c>
      <c r="K7449" s="135" t="s">
        <v>2113</v>
      </c>
      <c r="L7449" s="135" t="s">
        <v>194</v>
      </c>
      <c r="M7449" s="135"/>
      <c r="N7449" s="137"/>
      <c r="O7449" s="121"/>
    </row>
    <row r="7450" spans="1:15" x14ac:dyDescent="0.25">
      <c r="A7450" s="139">
        <v>207</v>
      </c>
      <c r="B7450" s="135" t="s">
        <v>317</v>
      </c>
      <c r="C7450" s="134" t="s">
        <v>2102</v>
      </c>
      <c r="D7450" s="135">
        <v>8784</v>
      </c>
      <c r="E7450" s="135" t="s">
        <v>2833</v>
      </c>
      <c r="F7450" s="135">
        <v>1</v>
      </c>
      <c r="G7450" s="140">
        <v>146</v>
      </c>
      <c r="H7450" s="135" t="s">
        <v>5139</v>
      </c>
      <c r="I7450" s="135">
        <v>270</v>
      </c>
      <c r="J7450" s="135" t="s">
        <v>2151</v>
      </c>
      <c r="K7450" s="135" t="s">
        <v>2152</v>
      </c>
      <c r="L7450" s="135" t="s">
        <v>193</v>
      </c>
      <c r="M7450" s="135"/>
      <c r="N7450" s="137"/>
      <c r="O7450" s="121"/>
    </row>
    <row r="7451" spans="1:15" x14ac:dyDescent="0.25">
      <c r="A7451" s="139">
        <v>207</v>
      </c>
      <c r="B7451" s="135" t="s">
        <v>317</v>
      </c>
      <c r="C7451" s="134" t="s">
        <v>2102</v>
      </c>
      <c r="D7451" s="135">
        <v>8785</v>
      </c>
      <c r="E7451" s="135" t="s">
        <v>2833</v>
      </c>
      <c r="F7451" s="135">
        <v>1</v>
      </c>
      <c r="G7451" s="136">
        <v>147</v>
      </c>
      <c r="H7451" s="135" t="s">
        <v>5140</v>
      </c>
      <c r="I7451" s="135">
        <v>198</v>
      </c>
      <c r="J7451" s="135" t="s">
        <v>2112</v>
      </c>
      <c r="K7451" s="135" t="s">
        <v>2113</v>
      </c>
      <c r="L7451" s="135" t="s">
        <v>194</v>
      </c>
      <c r="M7451" s="135"/>
      <c r="N7451" s="137"/>
      <c r="O7451" s="121"/>
    </row>
    <row r="7452" spans="1:15" x14ac:dyDescent="0.25">
      <c r="A7452" s="139">
        <v>207</v>
      </c>
      <c r="B7452" s="135" t="s">
        <v>317</v>
      </c>
      <c r="C7452" s="134" t="s">
        <v>2102</v>
      </c>
      <c r="D7452" s="135">
        <v>8786</v>
      </c>
      <c r="E7452" s="135" t="s">
        <v>2833</v>
      </c>
      <c r="F7452" s="135">
        <v>1</v>
      </c>
      <c r="G7452" s="136">
        <v>148</v>
      </c>
      <c r="H7452" s="135" t="s">
        <v>5141</v>
      </c>
      <c r="I7452" s="135">
        <v>279</v>
      </c>
      <c r="J7452" s="135" t="s">
        <v>2283</v>
      </c>
      <c r="K7452" s="135" t="s">
        <v>2284</v>
      </c>
      <c r="L7452" s="135" t="s">
        <v>194</v>
      </c>
      <c r="M7452" s="135"/>
      <c r="N7452" s="137"/>
      <c r="O7452" s="121"/>
    </row>
    <row r="7453" spans="1:15" x14ac:dyDescent="0.25">
      <c r="A7453" s="139">
        <v>207</v>
      </c>
      <c r="B7453" s="135" t="s">
        <v>317</v>
      </c>
      <c r="C7453" s="134" t="s">
        <v>2102</v>
      </c>
      <c r="D7453" s="135">
        <v>8787</v>
      </c>
      <c r="E7453" s="135" t="s">
        <v>2833</v>
      </c>
      <c r="F7453" s="135">
        <v>1</v>
      </c>
      <c r="G7453" s="136">
        <v>149</v>
      </c>
      <c r="H7453" s="135" t="s">
        <v>5142</v>
      </c>
      <c r="I7453" s="135">
        <v>1523</v>
      </c>
      <c r="J7453" s="135" t="s">
        <v>2124</v>
      </c>
      <c r="K7453" s="135" t="s">
        <v>2125</v>
      </c>
      <c r="L7453" s="135" t="s">
        <v>192</v>
      </c>
      <c r="M7453" s="135"/>
      <c r="N7453" s="137"/>
      <c r="O7453" s="121"/>
    </row>
    <row r="7454" spans="1:15" x14ac:dyDescent="0.25">
      <c r="A7454" s="139">
        <v>207</v>
      </c>
      <c r="B7454" s="135" t="s">
        <v>317</v>
      </c>
      <c r="C7454" s="134" t="s">
        <v>2102</v>
      </c>
      <c r="D7454" s="135">
        <v>8788</v>
      </c>
      <c r="E7454" s="135" t="s">
        <v>2833</v>
      </c>
      <c r="F7454" s="135">
        <v>1</v>
      </c>
      <c r="G7454" s="136">
        <v>150</v>
      </c>
      <c r="H7454" s="135" t="s">
        <v>5143</v>
      </c>
      <c r="I7454" s="135">
        <v>770</v>
      </c>
      <c r="J7454" s="135" t="s">
        <v>2151</v>
      </c>
      <c r="K7454" s="135" t="s">
        <v>2152</v>
      </c>
      <c r="L7454" s="135" t="s">
        <v>193</v>
      </c>
      <c r="M7454" s="135"/>
      <c r="N7454" s="137"/>
      <c r="O7454" s="121"/>
    </row>
    <row r="7455" spans="1:15" x14ac:dyDescent="0.25">
      <c r="A7455" s="139">
        <v>207</v>
      </c>
      <c r="B7455" s="135" t="s">
        <v>317</v>
      </c>
      <c r="C7455" s="134" t="s">
        <v>2102</v>
      </c>
      <c r="D7455" s="135">
        <v>8789</v>
      </c>
      <c r="E7455" s="135" t="s">
        <v>2833</v>
      </c>
      <c r="F7455" s="135">
        <v>1</v>
      </c>
      <c r="G7455" s="136">
        <v>151</v>
      </c>
      <c r="H7455" s="135" t="s">
        <v>5144</v>
      </c>
      <c r="I7455" s="135">
        <v>2240</v>
      </c>
      <c r="J7455" s="135" t="s">
        <v>2105</v>
      </c>
      <c r="K7455" s="135" t="s">
        <v>2106</v>
      </c>
      <c r="L7455" s="135" t="s">
        <v>193</v>
      </c>
      <c r="M7455" s="135"/>
      <c r="N7455" s="137"/>
      <c r="O7455" s="121"/>
    </row>
    <row r="7456" spans="1:15" x14ac:dyDescent="0.25">
      <c r="A7456" s="139">
        <v>207</v>
      </c>
      <c r="B7456" s="135" t="s">
        <v>317</v>
      </c>
      <c r="C7456" s="134" t="s">
        <v>2102</v>
      </c>
      <c r="D7456" s="135">
        <v>8790</v>
      </c>
      <c r="E7456" s="135" t="s">
        <v>2833</v>
      </c>
      <c r="F7456" s="135">
        <v>1</v>
      </c>
      <c r="G7456" s="136">
        <v>153</v>
      </c>
      <c r="H7456" s="135" t="s">
        <v>5145</v>
      </c>
      <c r="I7456" s="135">
        <v>258</v>
      </c>
      <c r="J7456" s="135" t="s">
        <v>2105</v>
      </c>
      <c r="K7456" s="135" t="s">
        <v>2106</v>
      </c>
      <c r="L7456" s="135" t="s">
        <v>193</v>
      </c>
      <c r="M7456" s="135"/>
      <c r="N7456" s="137"/>
      <c r="O7456" s="121"/>
    </row>
    <row r="7457" spans="1:15" x14ac:dyDescent="0.25">
      <c r="A7457" s="139">
        <v>207</v>
      </c>
      <c r="B7457" s="135" t="s">
        <v>317</v>
      </c>
      <c r="C7457" s="134" t="s">
        <v>2102</v>
      </c>
      <c r="D7457" s="135">
        <v>8791</v>
      </c>
      <c r="E7457" s="135" t="s">
        <v>2833</v>
      </c>
      <c r="F7457" s="135">
        <v>1</v>
      </c>
      <c r="G7457" s="136">
        <v>154</v>
      </c>
      <c r="H7457" s="135" t="s">
        <v>5146</v>
      </c>
      <c r="I7457" s="135">
        <v>83</v>
      </c>
      <c r="J7457" s="135" t="s">
        <v>2151</v>
      </c>
      <c r="K7457" s="135" t="s">
        <v>2152</v>
      </c>
      <c r="L7457" s="135" t="s">
        <v>193</v>
      </c>
      <c r="M7457" s="135"/>
      <c r="N7457" s="137"/>
      <c r="O7457" s="121"/>
    </row>
    <row r="7458" spans="1:15" x14ac:dyDescent="0.25">
      <c r="A7458" s="139">
        <v>207</v>
      </c>
      <c r="B7458" s="135" t="s">
        <v>317</v>
      </c>
      <c r="C7458" s="134" t="s">
        <v>2102</v>
      </c>
      <c r="D7458" s="135">
        <v>8792</v>
      </c>
      <c r="E7458" s="135" t="s">
        <v>2833</v>
      </c>
      <c r="F7458" s="135">
        <v>1</v>
      </c>
      <c r="G7458" s="136">
        <v>155</v>
      </c>
      <c r="H7458" s="135" t="s">
        <v>5147</v>
      </c>
      <c r="I7458" s="135">
        <v>150</v>
      </c>
      <c r="J7458" s="135" t="s">
        <v>2112</v>
      </c>
      <c r="K7458" s="135" t="s">
        <v>2113</v>
      </c>
      <c r="L7458" s="135" t="s">
        <v>194</v>
      </c>
      <c r="M7458" s="135"/>
      <c r="N7458" s="137"/>
      <c r="O7458" s="121"/>
    </row>
    <row r="7459" spans="1:15" x14ac:dyDescent="0.25">
      <c r="A7459" s="139">
        <v>207</v>
      </c>
      <c r="B7459" s="135" t="s">
        <v>317</v>
      </c>
      <c r="C7459" s="134" t="s">
        <v>2102</v>
      </c>
      <c r="D7459" s="135">
        <v>8793</v>
      </c>
      <c r="E7459" s="135" t="s">
        <v>2833</v>
      </c>
      <c r="F7459" s="135">
        <v>1</v>
      </c>
      <c r="G7459" s="136">
        <v>156</v>
      </c>
      <c r="H7459" s="135" t="s">
        <v>5148</v>
      </c>
      <c r="I7459" s="135">
        <v>427</v>
      </c>
      <c r="J7459" s="135" t="s">
        <v>2108</v>
      </c>
      <c r="K7459" s="135" t="s">
        <v>2109</v>
      </c>
      <c r="L7459" s="135" t="s">
        <v>193</v>
      </c>
      <c r="M7459" s="135"/>
      <c r="N7459" s="137"/>
      <c r="O7459" s="121"/>
    </row>
    <row r="7460" spans="1:15" x14ac:dyDescent="0.25">
      <c r="A7460" s="139">
        <v>207</v>
      </c>
      <c r="B7460" s="135" t="s">
        <v>317</v>
      </c>
      <c r="C7460" s="134" t="s">
        <v>2102</v>
      </c>
      <c r="D7460" s="135">
        <v>8794</v>
      </c>
      <c r="E7460" s="135" t="s">
        <v>2833</v>
      </c>
      <c r="F7460" s="135">
        <v>1</v>
      </c>
      <c r="G7460" s="136">
        <v>157</v>
      </c>
      <c r="H7460" s="135" t="s">
        <v>5149</v>
      </c>
      <c r="I7460" s="135">
        <v>92</v>
      </c>
      <c r="J7460" s="135" t="s">
        <v>2112</v>
      </c>
      <c r="K7460" s="135" t="s">
        <v>2113</v>
      </c>
      <c r="L7460" s="135" t="s">
        <v>194</v>
      </c>
      <c r="M7460" s="135"/>
      <c r="N7460" s="137"/>
      <c r="O7460" s="121"/>
    </row>
    <row r="7461" spans="1:15" x14ac:dyDescent="0.25">
      <c r="A7461" s="139">
        <v>207</v>
      </c>
      <c r="B7461" s="135" t="s">
        <v>317</v>
      </c>
      <c r="C7461" s="134" t="s">
        <v>2102</v>
      </c>
      <c r="D7461" s="135">
        <v>8795</v>
      </c>
      <c r="E7461" s="135" t="s">
        <v>2833</v>
      </c>
      <c r="F7461" s="135">
        <v>1</v>
      </c>
      <c r="G7461" s="136">
        <v>158</v>
      </c>
      <c r="H7461" s="135" t="s">
        <v>5150</v>
      </c>
      <c r="I7461" s="135">
        <v>172</v>
      </c>
      <c r="J7461" s="135" t="s">
        <v>2112</v>
      </c>
      <c r="K7461" s="135" t="s">
        <v>2113</v>
      </c>
      <c r="L7461" s="135" t="s">
        <v>194</v>
      </c>
      <c r="M7461" s="135"/>
      <c r="N7461" s="137"/>
      <c r="O7461" s="121"/>
    </row>
    <row r="7462" spans="1:15" x14ac:dyDescent="0.25">
      <c r="A7462" s="139">
        <v>207</v>
      </c>
      <c r="B7462" s="135" t="s">
        <v>317</v>
      </c>
      <c r="C7462" s="134" t="s">
        <v>2102</v>
      </c>
      <c r="D7462" s="135">
        <v>8796</v>
      </c>
      <c r="E7462" s="135" t="s">
        <v>2833</v>
      </c>
      <c r="F7462" s="135">
        <v>1</v>
      </c>
      <c r="G7462" s="136">
        <v>159</v>
      </c>
      <c r="H7462" s="135" t="s">
        <v>5151</v>
      </c>
      <c r="I7462" s="135">
        <v>127</v>
      </c>
      <c r="J7462" s="135" t="s">
        <v>2112</v>
      </c>
      <c r="K7462" s="135" t="s">
        <v>2113</v>
      </c>
      <c r="L7462" s="135" t="s">
        <v>194</v>
      </c>
      <c r="M7462" s="135"/>
      <c r="N7462" s="137"/>
      <c r="O7462" s="121"/>
    </row>
    <row r="7463" spans="1:15" x14ac:dyDescent="0.25">
      <c r="A7463" s="139">
        <v>207</v>
      </c>
      <c r="B7463" s="135" t="s">
        <v>317</v>
      </c>
      <c r="C7463" s="134" t="s">
        <v>2102</v>
      </c>
      <c r="D7463" s="135">
        <v>8797</v>
      </c>
      <c r="E7463" s="135" t="s">
        <v>2833</v>
      </c>
      <c r="F7463" s="135">
        <v>1</v>
      </c>
      <c r="G7463" s="136">
        <v>160</v>
      </c>
      <c r="H7463" s="135" t="s">
        <v>5152</v>
      </c>
      <c r="I7463" s="135">
        <v>94</v>
      </c>
      <c r="J7463" s="135" t="s">
        <v>2112</v>
      </c>
      <c r="K7463" s="135" t="s">
        <v>2113</v>
      </c>
      <c r="L7463" s="135" t="s">
        <v>194</v>
      </c>
      <c r="M7463" s="135"/>
      <c r="N7463" s="137"/>
      <c r="O7463" s="121"/>
    </row>
    <row r="7464" spans="1:15" x14ac:dyDescent="0.25">
      <c r="A7464" s="139">
        <v>207</v>
      </c>
      <c r="B7464" s="135" t="s">
        <v>317</v>
      </c>
      <c r="C7464" s="134" t="s">
        <v>2102</v>
      </c>
      <c r="D7464" s="135">
        <v>8798</v>
      </c>
      <c r="E7464" s="135" t="s">
        <v>2833</v>
      </c>
      <c r="F7464" s="135">
        <v>1</v>
      </c>
      <c r="G7464" s="136">
        <v>161</v>
      </c>
      <c r="H7464" s="135" t="s">
        <v>5153</v>
      </c>
      <c r="I7464" s="135">
        <v>125</v>
      </c>
      <c r="J7464" s="135" t="s">
        <v>2151</v>
      </c>
      <c r="K7464" s="135" t="s">
        <v>2152</v>
      </c>
      <c r="L7464" s="135" t="s">
        <v>193</v>
      </c>
      <c r="M7464" s="135"/>
      <c r="N7464" s="137"/>
      <c r="O7464" s="121"/>
    </row>
    <row r="7465" spans="1:15" x14ac:dyDescent="0.25">
      <c r="A7465" s="139">
        <v>207</v>
      </c>
      <c r="B7465" s="135" t="s">
        <v>317</v>
      </c>
      <c r="C7465" s="134" t="s">
        <v>2102</v>
      </c>
      <c r="D7465" s="135">
        <v>8799</v>
      </c>
      <c r="E7465" s="135" t="s">
        <v>2833</v>
      </c>
      <c r="F7465" s="135">
        <v>1</v>
      </c>
      <c r="G7465" s="136">
        <v>162</v>
      </c>
      <c r="H7465" s="135" t="s">
        <v>5154</v>
      </c>
      <c r="I7465" s="135">
        <v>115</v>
      </c>
      <c r="J7465" s="135" t="s">
        <v>2112</v>
      </c>
      <c r="K7465" s="135" t="s">
        <v>2113</v>
      </c>
      <c r="L7465" s="135" t="s">
        <v>194</v>
      </c>
      <c r="M7465" s="135"/>
      <c r="N7465" s="137"/>
      <c r="O7465" s="121"/>
    </row>
    <row r="7466" spans="1:15" x14ac:dyDescent="0.25">
      <c r="A7466" s="139">
        <v>207</v>
      </c>
      <c r="B7466" s="135" t="s">
        <v>317</v>
      </c>
      <c r="C7466" s="134" t="s">
        <v>2102</v>
      </c>
      <c r="D7466" s="135">
        <v>8800</v>
      </c>
      <c r="E7466" s="135" t="s">
        <v>2833</v>
      </c>
      <c r="F7466" s="135">
        <v>1</v>
      </c>
      <c r="G7466" s="136">
        <v>163</v>
      </c>
      <c r="H7466" s="135" t="s">
        <v>5155</v>
      </c>
      <c r="I7466" s="135">
        <v>78</v>
      </c>
      <c r="J7466" s="135" t="s">
        <v>2112</v>
      </c>
      <c r="K7466" s="135" t="s">
        <v>2113</v>
      </c>
      <c r="L7466" s="135" t="s">
        <v>194</v>
      </c>
      <c r="M7466" s="135"/>
      <c r="N7466" s="137"/>
      <c r="O7466" s="121"/>
    </row>
    <row r="7467" spans="1:15" x14ac:dyDescent="0.25">
      <c r="A7467" s="139">
        <v>207</v>
      </c>
      <c r="B7467" s="135" t="s">
        <v>317</v>
      </c>
      <c r="C7467" s="134" t="s">
        <v>2102</v>
      </c>
      <c r="D7467" s="135">
        <v>8801</v>
      </c>
      <c r="E7467" s="135" t="s">
        <v>2833</v>
      </c>
      <c r="F7467" s="135">
        <v>1</v>
      </c>
      <c r="G7467" s="136">
        <v>164</v>
      </c>
      <c r="H7467" s="135" t="s">
        <v>5156</v>
      </c>
      <c r="I7467" s="135">
        <v>78</v>
      </c>
      <c r="J7467" s="135" t="s">
        <v>2112</v>
      </c>
      <c r="K7467" s="135" t="s">
        <v>2113</v>
      </c>
      <c r="L7467" s="135" t="s">
        <v>194</v>
      </c>
      <c r="M7467" s="135"/>
      <c r="N7467" s="137"/>
      <c r="O7467" s="121"/>
    </row>
    <row r="7468" spans="1:15" x14ac:dyDescent="0.25">
      <c r="A7468" s="139">
        <v>207</v>
      </c>
      <c r="B7468" s="135" t="s">
        <v>317</v>
      </c>
      <c r="C7468" s="134" t="s">
        <v>2102</v>
      </c>
      <c r="D7468" s="135">
        <v>8802</v>
      </c>
      <c r="E7468" s="135" t="s">
        <v>2833</v>
      </c>
      <c r="F7468" s="135">
        <v>1</v>
      </c>
      <c r="G7468" s="136">
        <v>165</v>
      </c>
      <c r="H7468" s="135" t="s">
        <v>5157</v>
      </c>
      <c r="I7468" s="135">
        <v>80</v>
      </c>
      <c r="J7468" s="135" t="s">
        <v>2112</v>
      </c>
      <c r="K7468" s="135" t="s">
        <v>2113</v>
      </c>
      <c r="L7468" s="135" t="s">
        <v>194</v>
      </c>
      <c r="M7468" s="135"/>
      <c r="N7468" s="137"/>
      <c r="O7468" s="121"/>
    </row>
    <row r="7469" spans="1:15" x14ac:dyDescent="0.25">
      <c r="A7469" s="139">
        <v>207</v>
      </c>
      <c r="B7469" s="135" t="s">
        <v>317</v>
      </c>
      <c r="C7469" s="134" t="s">
        <v>2102</v>
      </c>
      <c r="D7469" s="135">
        <v>8803</v>
      </c>
      <c r="E7469" s="135" t="s">
        <v>2833</v>
      </c>
      <c r="F7469" s="135">
        <v>1</v>
      </c>
      <c r="G7469" s="136">
        <v>166</v>
      </c>
      <c r="H7469" s="135" t="s">
        <v>5158</v>
      </c>
      <c r="I7469" s="135">
        <v>545</v>
      </c>
      <c r="J7469" s="135" t="s">
        <v>2108</v>
      </c>
      <c r="K7469" s="135" t="s">
        <v>2109</v>
      </c>
      <c r="L7469" s="135" t="s">
        <v>193</v>
      </c>
      <c r="M7469" s="135"/>
      <c r="N7469" s="137"/>
      <c r="O7469" s="121"/>
    </row>
    <row r="7470" spans="1:15" x14ac:dyDescent="0.25">
      <c r="A7470" s="139">
        <v>207</v>
      </c>
      <c r="B7470" s="135" t="s">
        <v>317</v>
      </c>
      <c r="C7470" s="134" t="s">
        <v>2102</v>
      </c>
      <c r="D7470" s="135">
        <v>8804</v>
      </c>
      <c r="E7470" s="135" t="s">
        <v>2833</v>
      </c>
      <c r="F7470" s="135">
        <v>1</v>
      </c>
      <c r="G7470" s="136">
        <v>167</v>
      </c>
      <c r="H7470" s="135" t="s">
        <v>5159</v>
      </c>
      <c r="I7470" s="135">
        <v>237</v>
      </c>
      <c r="J7470" s="135" t="s">
        <v>2105</v>
      </c>
      <c r="K7470" s="135" t="s">
        <v>2106</v>
      </c>
      <c r="L7470" s="135" t="s">
        <v>193</v>
      </c>
      <c r="M7470" s="135"/>
      <c r="N7470" s="137"/>
      <c r="O7470" s="121"/>
    </row>
    <row r="7471" spans="1:15" x14ac:dyDescent="0.25">
      <c r="A7471" s="139">
        <v>207</v>
      </c>
      <c r="B7471" s="135" t="s">
        <v>317</v>
      </c>
      <c r="C7471" s="134" t="s">
        <v>2102</v>
      </c>
      <c r="D7471" s="135">
        <v>8805</v>
      </c>
      <c r="E7471" s="135" t="s">
        <v>2833</v>
      </c>
      <c r="F7471" s="135">
        <v>1</v>
      </c>
      <c r="G7471" s="136">
        <v>168</v>
      </c>
      <c r="H7471" s="135" t="s">
        <v>5160</v>
      </c>
      <c r="I7471" s="135">
        <v>243</v>
      </c>
      <c r="J7471" s="135" t="s">
        <v>2155</v>
      </c>
      <c r="K7471" s="135" t="s">
        <v>2156</v>
      </c>
      <c r="L7471" s="135" t="s">
        <v>193</v>
      </c>
      <c r="M7471" s="135"/>
      <c r="N7471" s="137"/>
      <c r="O7471" s="121"/>
    </row>
    <row r="7472" spans="1:15" x14ac:dyDescent="0.25">
      <c r="A7472" s="139">
        <v>207</v>
      </c>
      <c r="B7472" s="135" t="s">
        <v>317</v>
      </c>
      <c r="C7472" s="134" t="s">
        <v>2102</v>
      </c>
      <c r="D7472" s="135">
        <v>8806</v>
      </c>
      <c r="E7472" s="135" t="s">
        <v>2833</v>
      </c>
      <c r="F7472" s="135">
        <v>1</v>
      </c>
      <c r="G7472" s="136">
        <v>169</v>
      </c>
      <c r="H7472" s="135" t="s">
        <v>5161</v>
      </c>
      <c r="I7472" s="135">
        <v>77</v>
      </c>
      <c r="J7472" s="135" t="s">
        <v>2108</v>
      </c>
      <c r="K7472" s="135" t="s">
        <v>2109</v>
      </c>
      <c r="L7472" s="135" t="s">
        <v>193</v>
      </c>
      <c r="M7472" s="135"/>
      <c r="N7472" s="137"/>
      <c r="O7472" s="121"/>
    </row>
    <row r="7473" spans="1:15" x14ac:dyDescent="0.25">
      <c r="A7473" s="139">
        <v>207</v>
      </c>
      <c r="B7473" s="135" t="s">
        <v>317</v>
      </c>
      <c r="C7473" s="134" t="s">
        <v>2102</v>
      </c>
      <c r="D7473" s="135">
        <v>8807</v>
      </c>
      <c r="E7473" s="135" t="s">
        <v>2833</v>
      </c>
      <c r="F7473" s="135">
        <v>1</v>
      </c>
      <c r="G7473" s="136">
        <v>170</v>
      </c>
      <c r="H7473" s="135" t="s">
        <v>5162</v>
      </c>
      <c r="I7473" s="135">
        <v>100</v>
      </c>
      <c r="J7473" s="135" t="s">
        <v>2151</v>
      </c>
      <c r="K7473" s="135" t="s">
        <v>2152</v>
      </c>
      <c r="L7473" s="135" t="s">
        <v>193</v>
      </c>
      <c r="M7473" s="135"/>
      <c r="N7473" s="137"/>
      <c r="O7473" s="121"/>
    </row>
    <row r="7474" spans="1:15" x14ac:dyDescent="0.25">
      <c r="A7474" s="139">
        <v>207</v>
      </c>
      <c r="B7474" s="135" t="s">
        <v>317</v>
      </c>
      <c r="C7474" s="134" t="s">
        <v>2102</v>
      </c>
      <c r="D7474" s="135">
        <v>8808</v>
      </c>
      <c r="E7474" s="135" t="s">
        <v>2833</v>
      </c>
      <c r="F7474" s="135">
        <v>1</v>
      </c>
      <c r="G7474" s="136">
        <v>171</v>
      </c>
      <c r="H7474" s="135" t="s">
        <v>5163</v>
      </c>
      <c r="I7474" s="135">
        <v>78</v>
      </c>
      <c r="J7474" s="135" t="s">
        <v>2108</v>
      </c>
      <c r="K7474" s="135" t="s">
        <v>2109</v>
      </c>
      <c r="L7474" s="135" t="s">
        <v>193</v>
      </c>
      <c r="M7474" s="135"/>
      <c r="N7474" s="137"/>
      <c r="O7474" s="121"/>
    </row>
    <row r="7475" spans="1:15" x14ac:dyDescent="0.25">
      <c r="A7475" s="139">
        <v>207</v>
      </c>
      <c r="B7475" s="135" t="s">
        <v>317</v>
      </c>
      <c r="C7475" s="134" t="s">
        <v>2102</v>
      </c>
      <c r="D7475" s="135">
        <v>8809</v>
      </c>
      <c r="E7475" s="135" t="s">
        <v>2833</v>
      </c>
      <c r="F7475" s="135">
        <v>1</v>
      </c>
      <c r="G7475" s="136">
        <v>172</v>
      </c>
      <c r="H7475" s="135" t="s">
        <v>5164</v>
      </c>
      <c r="I7475" s="135">
        <v>1414</v>
      </c>
      <c r="J7475" s="135" t="s">
        <v>2105</v>
      </c>
      <c r="K7475" s="135" t="s">
        <v>2106</v>
      </c>
      <c r="L7475" s="135" t="s">
        <v>193</v>
      </c>
      <c r="M7475" s="135"/>
      <c r="N7475" s="137"/>
      <c r="O7475" s="121"/>
    </row>
    <row r="7476" spans="1:15" x14ac:dyDescent="0.25">
      <c r="A7476" s="139">
        <v>207</v>
      </c>
      <c r="B7476" s="135" t="s">
        <v>317</v>
      </c>
      <c r="C7476" s="134" t="s">
        <v>2102</v>
      </c>
      <c r="D7476" s="135">
        <v>8810</v>
      </c>
      <c r="E7476" s="135" t="s">
        <v>2833</v>
      </c>
      <c r="F7476" s="135">
        <v>1</v>
      </c>
      <c r="G7476" s="136">
        <v>175</v>
      </c>
      <c r="H7476" s="135" t="s">
        <v>5165</v>
      </c>
      <c r="I7476" s="135">
        <v>61</v>
      </c>
      <c r="J7476" s="135" t="s">
        <v>2151</v>
      </c>
      <c r="K7476" s="135" t="s">
        <v>2152</v>
      </c>
      <c r="L7476" s="135" t="s">
        <v>193</v>
      </c>
      <c r="M7476" s="135"/>
      <c r="N7476" s="137"/>
      <c r="O7476" s="121"/>
    </row>
    <row r="7477" spans="1:15" x14ac:dyDescent="0.25">
      <c r="A7477" s="139">
        <v>207</v>
      </c>
      <c r="B7477" s="135" t="s">
        <v>317</v>
      </c>
      <c r="C7477" s="134" t="s">
        <v>2102</v>
      </c>
      <c r="D7477" s="135">
        <v>8811</v>
      </c>
      <c r="E7477" s="135" t="s">
        <v>2833</v>
      </c>
      <c r="F7477" s="135">
        <v>1</v>
      </c>
      <c r="G7477" s="136">
        <v>176</v>
      </c>
      <c r="H7477" s="135" t="s">
        <v>5166</v>
      </c>
      <c r="I7477" s="135">
        <v>145</v>
      </c>
      <c r="J7477" s="135" t="s">
        <v>2155</v>
      </c>
      <c r="K7477" s="135" t="s">
        <v>2156</v>
      </c>
      <c r="L7477" s="135" t="s">
        <v>193</v>
      </c>
      <c r="M7477" s="135"/>
      <c r="N7477" s="137"/>
      <c r="O7477" s="121"/>
    </row>
    <row r="7478" spans="1:15" x14ac:dyDescent="0.25">
      <c r="A7478" s="139">
        <v>207</v>
      </c>
      <c r="B7478" s="135" t="s">
        <v>317</v>
      </c>
      <c r="C7478" s="134" t="s">
        <v>2102</v>
      </c>
      <c r="D7478" s="135">
        <v>8812</v>
      </c>
      <c r="E7478" s="135" t="s">
        <v>2833</v>
      </c>
      <c r="F7478" s="135">
        <v>1</v>
      </c>
      <c r="G7478" s="136">
        <v>179</v>
      </c>
      <c r="H7478" s="135" t="s">
        <v>5167</v>
      </c>
      <c r="I7478" s="135">
        <v>152</v>
      </c>
      <c r="J7478" s="135" t="s">
        <v>2105</v>
      </c>
      <c r="K7478" s="135" t="s">
        <v>2106</v>
      </c>
      <c r="L7478" s="135" t="s">
        <v>193</v>
      </c>
      <c r="M7478" s="135"/>
      <c r="N7478" s="137"/>
      <c r="O7478" s="121"/>
    </row>
    <row r="7479" spans="1:15" x14ac:dyDescent="0.25">
      <c r="A7479" s="139">
        <v>207</v>
      </c>
      <c r="B7479" s="135" t="s">
        <v>317</v>
      </c>
      <c r="C7479" s="134" t="s">
        <v>2102</v>
      </c>
      <c r="D7479" s="135">
        <v>8813</v>
      </c>
      <c r="E7479" s="135" t="s">
        <v>2833</v>
      </c>
      <c r="F7479" s="135">
        <v>1</v>
      </c>
      <c r="G7479" s="136">
        <v>180</v>
      </c>
      <c r="H7479" s="135" t="s">
        <v>5168</v>
      </c>
      <c r="I7479" s="135">
        <v>89</v>
      </c>
      <c r="J7479" s="135" t="s">
        <v>2108</v>
      </c>
      <c r="K7479" s="135" t="s">
        <v>2109</v>
      </c>
      <c r="L7479" s="135" t="s">
        <v>193</v>
      </c>
      <c r="M7479" s="135"/>
      <c r="N7479" s="137"/>
      <c r="O7479" s="121"/>
    </row>
    <row r="7480" spans="1:15" x14ac:dyDescent="0.25">
      <c r="A7480" s="139">
        <v>207</v>
      </c>
      <c r="B7480" s="135" t="s">
        <v>317</v>
      </c>
      <c r="C7480" s="134" t="s">
        <v>2102</v>
      </c>
      <c r="D7480" s="135">
        <v>8814</v>
      </c>
      <c r="E7480" s="135" t="s">
        <v>2833</v>
      </c>
      <c r="F7480" s="135">
        <v>1</v>
      </c>
      <c r="G7480" s="136">
        <v>181</v>
      </c>
      <c r="H7480" s="135" t="s">
        <v>5169</v>
      </c>
      <c r="I7480" s="135">
        <v>325</v>
      </c>
      <c r="J7480" s="135" t="s">
        <v>2151</v>
      </c>
      <c r="K7480" s="134" t="s">
        <v>2152</v>
      </c>
      <c r="L7480" s="135" t="s">
        <v>193</v>
      </c>
      <c r="M7480" s="135"/>
      <c r="N7480" s="137"/>
      <c r="O7480" s="121"/>
    </row>
    <row r="7481" spans="1:15" x14ac:dyDescent="0.25">
      <c r="A7481" s="139">
        <v>207</v>
      </c>
      <c r="B7481" s="135" t="s">
        <v>317</v>
      </c>
      <c r="C7481" s="134" t="s">
        <v>2102</v>
      </c>
      <c r="D7481" s="135">
        <v>8815</v>
      </c>
      <c r="E7481" s="135" t="s">
        <v>2833</v>
      </c>
      <c r="F7481" s="135">
        <v>1</v>
      </c>
      <c r="G7481" s="136">
        <v>182</v>
      </c>
      <c r="H7481" s="135" t="s">
        <v>5170</v>
      </c>
      <c r="I7481" s="135">
        <v>43</v>
      </c>
      <c r="J7481" s="135" t="s">
        <v>2105</v>
      </c>
      <c r="K7481" s="134" t="s">
        <v>2106</v>
      </c>
      <c r="L7481" s="135" t="s">
        <v>193</v>
      </c>
      <c r="M7481" s="135"/>
      <c r="N7481" s="137"/>
      <c r="O7481" s="121"/>
    </row>
    <row r="7482" spans="1:15" x14ac:dyDescent="0.25">
      <c r="A7482" s="139">
        <v>207</v>
      </c>
      <c r="B7482" s="135" t="s">
        <v>317</v>
      </c>
      <c r="C7482" s="134" t="s">
        <v>2102</v>
      </c>
      <c r="D7482" s="135">
        <v>8816</v>
      </c>
      <c r="E7482" s="135" t="s">
        <v>2833</v>
      </c>
      <c r="F7482" s="135">
        <v>1</v>
      </c>
      <c r="G7482" s="136">
        <v>183</v>
      </c>
      <c r="H7482" s="135" t="s">
        <v>5171</v>
      </c>
      <c r="I7482" s="135">
        <v>25</v>
      </c>
      <c r="J7482" s="135" t="s">
        <v>2105</v>
      </c>
      <c r="K7482" s="135" t="s">
        <v>2106</v>
      </c>
      <c r="L7482" s="135" t="s">
        <v>193</v>
      </c>
      <c r="M7482" s="135"/>
      <c r="N7482" s="137"/>
      <c r="O7482" s="121"/>
    </row>
    <row r="7483" spans="1:15" x14ac:dyDescent="0.25">
      <c r="A7483" s="139">
        <v>207</v>
      </c>
      <c r="B7483" s="135" t="s">
        <v>317</v>
      </c>
      <c r="C7483" s="134" t="s">
        <v>2102</v>
      </c>
      <c r="D7483" s="135">
        <v>8817</v>
      </c>
      <c r="E7483" s="135" t="s">
        <v>2833</v>
      </c>
      <c r="F7483" s="135">
        <v>1</v>
      </c>
      <c r="G7483" s="136">
        <v>184</v>
      </c>
      <c r="H7483" s="135" t="s">
        <v>5172</v>
      </c>
      <c r="I7483" s="135">
        <v>1453</v>
      </c>
      <c r="J7483" s="135" t="s">
        <v>3684</v>
      </c>
      <c r="K7483" s="135" t="s">
        <v>3685</v>
      </c>
      <c r="L7483" s="135" t="s">
        <v>189</v>
      </c>
      <c r="M7483" s="135"/>
      <c r="N7483" s="137"/>
      <c r="O7483" s="121"/>
    </row>
    <row r="7484" spans="1:15" x14ac:dyDescent="0.25">
      <c r="A7484" s="139">
        <v>207</v>
      </c>
      <c r="B7484" s="135" t="s">
        <v>317</v>
      </c>
      <c r="C7484" s="134" t="s">
        <v>2102</v>
      </c>
      <c r="D7484" s="135">
        <v>8818</v>
      </c>
      <c r="E7484" s="135" t="s">
        <v>2833</v>
      </c>
      <c r="F7484" s="135">
        <v>1</v>
      </c>
      <c r="G7484" s="136">
        <v>185</v>
      </c>
      <c r="H7484" s="135" t="s">
        <v>5173</v>
      </c>
      <c r="I7484" s="135">
        <v>3793</v>
      </c>
      <c r="J7484" s="135" t="s">
        <v>3684</v>
      </c>
      <c r="K7484" s="135" t="s">
        <v>3685</v>
      </c>
      <c r="L7484" s="135" t="s">
        <v>189</v>
      </c>
      <c r="M7484" s="135"/>
      <c r="N7484" s="137"/>
      <c r="O7484" s="121"/>
    </row>
    <row r="7485" spans="1:15" x14ac:dyDescent="0.25">
      <c r="A7485" s="139">
        <v>207</v>
      </c>
      <c r="B7485" s="135" t="s">
        <v>317</v>
      </c>
      <c r="C7485" s="134" t="s">
        <v>2102</v>
      </c>
      <c r="D7485" s="135">
        <v>8819</v>
      </c>
      <c r="E7485" s="135" t="s">
        <v>2833</v>
      </c>
      <c r="F7485" s="135">
        <v>1</v>
      </c>
      <c r="G7485" s="136">
        <v>186</v>
      </c>
      <c r="H7485" s="135" t="s">
        <v>5174</v>
      </c>
      <c r="I7485" s="135">
        <v>220</v>
      </c>
      <c r="J7485" s="135" t="s">
        <v>2105</v>
      </c>
      <c r="K7485" s="135" t="s">
        <v>2106</v>
      </c>
      <c r="L7485" s="135" t="s">
        <v>193</v>
      </c>
      <c r="M7485" s="135"/>
      <c r="N7485" s="137"/>
      <c r="O7485" s="121"/>
    </row>
    <row r="7486" spans="1:15" x14ac:dyDescent="0.25">
      <c r="A7486" s="139">
        <v>207</v>
      </c>
      <c r="B7486" s="135" t="s">
        <v>317</v>
      </c>
      <c r="C7486" s="134" t="s">
        <v>2102</v>
      </c>
      <c r="D7486" s="135">
        <v>8820</v>
      </c>
      <c r="E7486" s="135" t="s">
        <v>2833</v>
      </c>
      <c r="F7486" s="135">
        <v>1</v>
      </c>
      <c r="G7486" s="136">
        <v>189</v>
      </c>
      <c r="H7486" s="135" t="s">
        <v>5175</v>
      </c>
      <c r="I7486" s="135">
        <v>23</v>
      </c>
      <c r="J7486" s="135" t="s">
        <v>2151</v>
      </c>
      <c r="K7486" s="135" t="s">
        <v>2152</v>
      </c>
      <c r="L7486" s="135" t="s">
        <v>193</v>
      </c>
      <c r="M7486" s="135"/>
      <c r="N7486" s="137"/>
      <c r="O7486" s="121"/>
    </row>
    <row r="7487" spans="1:15" x14ac:dyDescent="0.25">
      <c r="A7487" s="139">
        <v>207</v>
      </c>
      <c r="B7487" s="135" t="s">
        <v>317</v>
      </c>
      <c r="C7487" s="134" t="s">
        <v>2102</v>
      </c>
      <c r="D7487" s="135">
        <v>8821</v>
      </c>
      <c r="E7487" s="135" t="s">
        <v>2833</v>
      </c>
      <c r="F7487" s="135">
        <v>1</v>
      </c>
      <c r="G7487" s="136">
        <v>190</v>
      </c>
      <c r="H7487" s="135" t="s">
        <v>5176</v>
      </c>
      <c r="I7487" s="135">
        <v>121</v>
      </c>
      <c r="J7487" s="135" t="s">
        <v>2105</v>
      </c>
      <c r="K7487" s="135" t="s">
        <v>2106</v>
      </c>
      <c r="L7487" s="135" t="s">
        <v>193</v>
      </c>
      <c r="M7487" s="135"/>
      <c r="N7487" s="137"/>
      <c r="O7487" s="121"/>
    </row>
    <row r="7488" spans="1:15" x14ac:dyDescent="0.25">
      <c r="A7488" s="139">
        <v>207</v>
      </c>
      <c r="B7488" s="135" t="s">
        <v>317</v>
      </c>
      <c r="C7488" s="134" t="s">
        <v>2102</v>
      </c>
      <c r="D7488" s="135">
        <v>8822</v>
      </c>
      <c r="E7488" s="135" t="s">
        <v>2833</v>
      </c>
      <c r="F7488" s="135">
        <v>1</v>
      </c>
      <c r="G7488" s="136">
        <v>191</v>
      </c>
      <c r="H7488" s="135" t="s">
        <v>5177</v>
      </c>
      <c r="I7488" s="135">
        <v>101</v>
      </c>
      <c r="J7488" s="135" t="s">
        <v>2108</v>
      </c>
      <c r="K7488" s="135" t="s">
        <v>2109</v>
      </c>
      <c r="L7488" s="135" t="s">
        <v>193</v>
      </c>
      <c r="M7488" s="135"/>
      <c r="N7488" s="137"/>
      <c r="O7488" s="121"/>
    </row>
    <row r="7489" spans="1:15" x14ac:dyDescent="0.25">
      <c r="A7489" s="139">
        <v>207</v>
      </c>
      <c r="B7489" s="135" t="s">
        <v>317</v>
      </c>
      <c r="C7489" s="134" t="s">
        <v>2102</v>
      </c>
      <c r="D7489" s="135">
        <v>8823</v>
      </c>
      <c r="E7489" s="135" t="s">
        <v>2833</v>
      </c>
      <c r="F7489" s="135">
        <v>1</v>
      </c>
      <c r="G7489" s="136" t="s">
        <v>5178</v>
      </c>
      <c r="H7489" s="135" t="s">
        <v>5179</v>
      </c>
      <c r="I7489" s="135">
        <v>116</v>
      </c>
      <c r="J7489" s="135" t="s">
        <v>2151</v>
      </c>
      <c r="K7489" s="135" t="s">
        <v>2152</v>
      </c>
      <c r="L7489" s="135" t="s">
        <v>193</v>
      </c>
      <c r="M7489" s="135"/>
      <c r="N7489" s="137"/>
      <c r="O7489" s="121"/>
    </row>
    <row r="7490" spans="1:15" x14ac:dyDescent="0.25">
      <c r="A7490" s="139">
        <v>207</v>
      </c>
      <c r="B7490" s="135" t="s">
        <v>317</v>
      </c>
      <c r="C7490" s="134" t="s">
        <v>2102</v>
      </c>
      <c r="D7490" s="135">
        <v>8824</v>
      </c>
      <c r="E7490" s="135" t="s">
        <v>2833</v>
      </c>
      <c r="F7490" s="135">
        <v>1</v>
      </c>
      <c r="G7490" s="136" t="s">
        <v>5180</v>
      </c>
      <c r="H7490" s="135" t="s">
        <v>5181</v>
      </c>
      <c r="I7490" s="135">
        <v>98</v>
      </c>
      <c r="J7490" s="135" t="s">
        <v>2112</v>
      </c>
      <c r="K7490" s="134" t="s">
        <v>2113</v>
      </c>
      <c r="L7490" s="135" t="s">
        <v>194</v>
      </c>
      <c r="M7490" s="135"/>
      <c r="N7490" s="137"/>
      <c r="O7490" s="121"/>
    </row>
    <row r="7491" spans="1:15" x14ac:dyDescent="0.25">
      <c r="A7491" s="139">
        <v>207</v>
      </c>
      <c r="B7491" s="135" t="s">
        <v>317</v>
      </c>
      <c r="C7491" s="134" t="s">
        <v>2102</v>
      </c>
      <c r="D7491" s="135">
        <v>8825</v>
      </c>
      <c r="E7491" s="135" t="s">
        <v>2833</v>
      </c>
      <c r="F7491" s="135">
        <v>1</v>
      </c>
      <c r="G7491" s="136" t="s">
        <v>5182</v>
      </c>
      <c r="H7491" s="135" t="s">
        <v>5183</v>
      </c>
      <c r="I7491" s="135">
        <v>112</v>
      </c>
      <c r="J7491" s="135" t="s">
        <v>2112</v>
      </c>
      <c r="K7491" s="135" t="s">
        <v>2113</v>
      </c>
      <c r="L7491" s="135" t="s">
        <v>194</v>
      </c>
      <c r="M7491" s="135"/>
      <c r="N7491" s="137"/>
      <c r="O7491" s="121"/>
    </row>
    <row r="7492" spans="1:15" x14ac:dyDescent="0.25">
      <c r="A7492" s="139">
        <v>207</v>
      </c>
      <c r="B7492" s="135" t="s">
        <v>317</v>
      </c>
      <c r="C7492" s="134" t="s">
        <v>2102</v>
      </c>
      <c r="D7492" s="135">
        <v>8826</v>
      </c>
      <c r="E7492" s="135" t="s">
        <v>2833</v>
      </c>
      <c r="F7492" s="135">
        <v>1</v>
      </c>
      <c r="G7492" s="136">
        <v>200</v>
      </c>
      <c r="H7492" s="135" t="s">
        <v>5184</v>
      </c>
      <c r="I7492" s="135">
        <v>788</v>
      </c>
      <c r="J7492" s="135" t="s">
        <v>2115</v>
      </c>
      <c r="K7492" s="135" t="s">
        <v>2116</v>
      </c>
      <c r="L7492" s="135" t="s">
        <v>2117</v>
      </c>
      <c r="M7492" s="135"/>
      <c r="N7492" s="137"/>
      <c r="O7492" s="121"/>
    </row>
    <row r="7493" spans="1:15" x14ac:dyDescent="0.25">
      <c r="A7493" s="139">
        <v>207</v>
      </c>
      <c r="B7493" s="135" t="s">
        <v>317</v>
      </c>
      <c r="C7493" s="134" t="s">
        <v>2102</v>
      </c>
      <c r="D7493" s="135">
        <v>8827</v>
      </c>
      <c r="E7493" s="135" t="s">
        <v>2833</v>
      </c>
      <c r="F7493" s="135">
        <v>1</v>
      </c>
      <c r="G7493" s="136">
        <v>201</v>
      </c>
      <c r="H7493" s="135" t="s">
        <v>5185</v>
      </c>
      <c r="I7493" s="135">
        <v>764</v>
      </c>
      <c r="J7493" s="135" t="s">
        <v>2115</v>
      </c>
      <c r="K7493" s="135" t="s">
        <v>2116</v>
      </c>
      <c r="L7493" s="135" t="s">
        <v>2117</v>
      </c>
      <c r="M7493" s="135"/>
      <c r="N7493" s="137"/>
      <c r="O7493" s="121"/>
    </row>
    <row r="7494" spans="1:15" x14ac:dyDescent="0.25">
      <c r="A7494" s="139">
        <v>207</v>
      </c>
      <c r="B7494" s="135" t="s">
        <v>317</v>
      </c>
      <c r="C7494" s="134" t="s">
        <v>2102</v>
      </c>
      <c r="D7494" s="135">
        <v>8828</v>
      </c>
      <c r="E7494" s="135" t="s">
        <v>2833</v>
      </c>
      <c r="F7494" s="135">
        <v>1</v>
      </c>
      <c r="G7494" s="136">
        <v>202</v>
      </c>
      <c r="H7494" s="135" t="s">
        <v>5186</v>
      </c>
      <c r="I7494" s="135">
        <v>764</v>
      </c>
      <c r="J7494" s="135" t="s">
        <v>2115</v>
      </c>
      <c r="K7494" s="135" t="s">
        <v>2116</v>
      </c>
      <c r="L7494" s="135" t="s">
        <v>2117</v>
      </c>
      <c r="M7494" s="135"/>
      <c r="N7494" s="137"/>
      <c r="O7494" s="121"/>
    </row>
    <row r="7495" spans="1:15" x14ac:dyDescent="0.25">
      <c r="A7495" s="139">
        <v>207</v>
      </c>
      <c r="B7495" s="135" t="s">
        <v>317</v>
      </c>
      <c r="C7495" s="134" t="s">
        <v>2102</v>
      </c>
      <c r="D7495" s="135">
        <v>8829</v>
      </c>
      <c r="E7495" s="135" t="s">
        <v>2833</v>
      </c>
      <c r="F7495" s="135">
        <v>1</v>
      </c>
      <c r="G7495" s="136">
        <v>203</v>
      </c>
      <c r="H7495" s="135" t="s">
        <v>5187</v>
      </c>
      <c r="I7495" s="135">
        <v>764</v>
      </c>
      <c r="J7495" s="135" t="s">
        <v>2115</v>
      </c>
      <c r="K7495" s="135" t="s">
        <v>2116</v>
      </c>
      <c r="L7495" s="135" t="s">
        <v>2117</v>
      </c>
      <c r="M7495" s="135"/>
      <c r="N7495" s="137"/>
      <c r="O7495" s="121"/>
    </row>
    <row r="7496" spans="1:15" x14ac:dyDescent="0.25">
      <c r="A7496" s="139">
        <v>207</v>
      </c>
      <c r="B7496" s="135" t="s">
        <v>317</v>
      </c>
      <c r="C7496" s="134" t="s">
        <v>2102</v>
      </c>
      <c r="D7496" s="135">
        <v>8830</v>
      </c>
      <c r="E7496" s="135" t="s">
        <v>2833</v>
      </c>
      <c r="F7496" s="135">
        <v>1</v>
      </c>
      <c r="G7496" s="136">
        <v>204</v>
      </c>
      <c r="H7496" s="135" t="s">
        <v>5188</v>
      </c>
      <c r="I7496" s="135">
        <v>764</v>
      </c>
      <c r="J7496" s="135" t="s">
        <v>2115</v>
      </c>
      <c r="K7496" s="135" t="s">
        <v>2116</v>
      </c>
      <c r="L7496" s="135" t="s">
        <v>2117</v>
      </c>
      <c r="M7496" s="135"/>
      <c r="N7496" s="137"/>
      <c r="O7496" s="121"/>
    </row>
    <row r="7497" spans="1:15" x14ac:dyDescent="0.25">
      <c r="A7497" s="139">
        <v>207</v>
      </c>
      <c r="B7497" s="135" t="s">
        <v>317</v>
      </c>
      <c r="C7497" s="134" t="s">
        <v>2102</v>
      </c>
      <c r="D7497" s="135">
        <v>8831</v>
      </c>
      <c r="E7497" s="135" t="s">
        <v>2833</v>
      </c>
      <c r="F7497" s="135">
        <v>1</v>
      </c>
      <c r="G7497" s="136">
        <v>205</v>
      </c>
      <c r="H7497" s="135" t="s">
        <v>5189</v>
      </c>
      <c r="I7497" s="135">
        <v>770</v>
      </c>
      <c r="J7497" s="135" t="s">
        <v>2115</v>
      </c>
      <c r="K7497" s="134" t="s">
        <v>2116</v>
      </c>
      <c r="L7497" s="135" t="s">
        <v>2117</v>
      </c>
      <c r="M7497" s="135"/>
      <c r="N7497" s="137"/>
      <c r="O7497" s="121"/>
    </row>
    <row r="7498" spans="1:15" x14ac:dyDescent="0.25">
      <c r="A7498" s="139">
        <v>207</v>
      </c>
      <c r="B7498" s="135" t="s">
        <v>317</v>
      </c>
      <c r="C7498" s="134" t="s">
        <v>2102</v>
      </c>
      <c r="D7498" s="135">
        <v>8832</v>
      </c>
      <c r="E7498" s="135" t="s">
        <v>2833</v>
      </c>
      <c r="F7498" s="135">
        <v>1</v>
      </c>
      <c r="G7498" s="136">
        <v>206</v>
      </c>
      <c r="H7498" s="135" t="s">
        <v>5190</v>
      </c>
      <c r="I7498" s="135">
        <v>1036</v>
      </c>
      <c r="J7498" s="135" t="s">
        <v>2115</v>
      </c>
      <c r="K7498" s="135" t="s">
        <v>2116</v>
      </c>
      <c r="L7498" s="135" t="s">
        <v>2117</v>
      </c>
      <c r="M7498" s="135"/>
      <c r="N7498" s="137"/>
      <c r="O7498" s="121"/>
    </row>
    <row r="7499" spans="1:15" x14ac:dyDescent="0.25">
      <c r="A7499" s="139">
        <v>207</v>
      </c>
      <c r="B7499" s="135" t="s">
        <v>317</v>
      </c>
      <c r="C7499" s="134" t="s">
        <v>2102</v>
      </c>
      <c r="D7499" s="135">
        <v>8833</v>
      </c>
      <c r="E7499" s="135" t="s">
        <v>2833</v>
      </c>
      <c r="F7499" s="135">
        <v>1</v>
      </c>
      <c r="G7499" s="136">
        <v>207</v>
      </c>
      <c r="H7499" s="135" t="s">
        <v>5191</v>
      </c>
      <c r="I7499" s="135">
        <v>1134</v>
      </c>
      <c r="J7499" s="135" t="s">
        <v>2115</v>
      </c>
      <c r="K7499" s="135" t="s">
        <v>2116</v>
      </c>
      <c r="L7499" s="135" t="s">
        <v>2117</v>
      </c>
      <c r="M7499" s="135"/>
      <c r="N7499" s="137"/>
      <c r="O7499" s="121"/>
    </row>
    <row r="7500" spans="1:15" x14ac:dyDescent="0.25">
      <c r="A7500" s="139">
        <v>207</v>
      </c>
      <c r="B7500" s="135" t="s">
        <v>317</v>
      </c>
      <c r="C7500" s="134" t="s">
        <v>2102</v>
      </c>
      <c r="D7500" s="135">
        <v>8834</v>
      </c>
      <c r="E7500" s="135" t="s">
        <v>2833</v>
      </c>
      <c r="F7500" s="135">
        <v>1</v>
      </c>
      <c r="G7500" s="136">
        <v>208</v>
      </c>
      <c r="H7500" s="135" t="s">
        <v>5192</v>
      </c>
      <c r="I7500" s="135">
        <v>1307</v>
      </c>
      <c r="J7500" s="135" t="s">
        <v>2115</v>
      </c>
      <c r="K7500" s="135" t="s">
        <v>2116</v>
      </c>
      <c r="L7500" s="135" t="s">
        <v>2117</v>
      </c>
      <c r="M7500" s="135"/>
      <c r="N7500" s="137"/>
      <c r="O7500" s="121"/>
    </row>
    <row r="7501" spans="1:15" x14ac:dyDescent="0.25">
      <c r="A7501" s="139">
        <v>207</v>
      </c>
      <c r="B7501" s="135" t="s">
        <v>317</v>
      </c>
      <c r="C7501" s="134" t="s">
        <v>2102</v>
      </c>
      <c r="D7501" s="135">
        <v>8835</v>
      </c>
      <c r="E7501" s="135" t="s">
        <v>2833</v>
      </c>
      <c r="F7501" s="135">
        <v>1</v>
      </c>
      <c r="G7501" s="136">
        <v>209</v>
      </c>
      <c r="H7501" s="135" t="s">
        <v>5193</v>
      </c>
      <c r="I7501" s="135">
        <v>1212</v>
      </c>
      <c r="J7501" s="135" t="s">
        <v>2115</v>
      </c>
      <c r="K7501" s="135" t="s">
        <v>2116</v>
      </c>
      <c r="L7501" s="135" t="s">
        <v>2117</v>
      </c>
      <c r="M7501" s="135"/>
      <c r="N7501" s="137"/>
      <c r="O7501" s="121"/>
    </row>
    <row r="7502" spans="1:15" x14ac:dyDescent="0.25">
      <c r="A7502" s="139">
        <v>207</v>
      </c>
      <c r="B7502" s="135" t="s">
        <v>317</v>
      </c>
      <c r="C7502" s="134" t="s">
        <v>2102</v>
      </c>
      <c r="D7502" s="135">
        <v>8836</v>
      </c>
      <c r="E7502" s="135" t="s">
        <v>2833</v>
      </c>
      <c r="F7502" s="135">
        <v>1</v>
      </c>
      <c r="G7502" s="136">
        <v>215</v>
      </c>
      <c r="H7502" s="135" t="s">
        <v>5194</v>
      </c>
      <c r="I7502" s="135">
        <v>808</v>
      </c>
      <c r="J7502" s="135" t="s">
        <v>2115</v>
      </c>
      <c r="K7502" s="135" t="s">
        <v>2116</v>
      </c>
      <c r="L7502" s="135" t="s">
        <v>2117</v>
      </c>
      <c r="M7502" s="135"/>
      <c r="N7502" s="137"/>
      <c r="O7502" s="121"/>
    </row>
    <row r="7503" spans="1:15" x14ac:dyDescent="0.25">
      <c r="A7503" s="139">
        <v>207</v>
      </c>
      <c r="B7503" s="135" t="s">
        <v>317</v>
      </c>
      <c r="C7503" s="134" t="s">
        <v>2102</v>
      </c>
      <c r="D7503" s="135">
        <v>8837</v>
      </c>
      <c r="E7503" s="135" t="s">
        <v>2833</v>
      </c>
      <c r="F7503" s="135">
        <v>1</v>
      </c>
      <c r="G7503" s="136">
        <v>216</v>
      </c>
      <c r="H7503" s="135" t="s">
        <v>5195</v>
      </c>
      <c r="I7503" s="135">
        <v>821</v>
      </c>
      <c r="J7503" s="135" t="s">
        <v>2115</v>
      </c>
      <c r="K7503" s="135" t="s">
        <v>2116</v>
      </c>
      <c r="L7503" s="135" t="s">
        <v>2117</v>
      </c>
      <c r="M7503" s="135"/>
      <c r="N7503" s="137"/>
      <c r="O7503" s="121"/>
    </row>
    <row r="7504" spans="1:15" x14ac:dyDescent="0.25">
      <c r="A7504" s="139">
        <v>207</v>
      </c>
      <c r="B7504" s="135" t="s">
        <v>317</v>
      </c>
      <c r="C7504" s="134" t="s">
        <v>2102</v>
      </c>
      <c r="D7504" s="135">
        <v>8838</v>
      </c>
      <c r="E7504" s="135" t="s">
        <v>2833</v>
      </c>
      <c r="F7504" s="135">
        <v>1</v>
      </c>
      <c r="G7504" s="136">
        <v>217</v>
      </c>
      <c r="H7504" s="135" t="s">
        <v>5196</v>
      </c>
      <c r="I7504" s="135">
        <v>912</v>
      </c>
      <c r="J7504" s="135" t="s">
        <v>2115</v>
      </c>
      <c r="K7504" s="135" t="s">
        <v>2116</v>
      </c>
      <c r="L7504" s="135" t="s">
        <v>2117</v>
      </c>
      <c r="M7504" s="135"/>
      <c r="N7504" s="137"/>
      <c r="O7504" s="121"/>
    </row>
    <row r="7505" spans="1:15" x14ac:dyDescent="0.25">
      <c r="A7505" s="139">
        <v>207</v>
      </c>
      <c r="B7505" s="135" t="s">
        <v>317</v>
      </c>
      <c r="C7505" s="134" t="s">
        <v>2102</v>
      </c>
      <c r="D7505" s="135">
        <v>8839</v>
      </c>
      <c r="E7505" s="135" t="s">
        <v>2833</v>
      </c>
      <c r="F7505" s="135">
        <v>1</v>
      </c>
      <c r="G7505" s="136">
        <v>231</v>
      </c>
      <c r="H7505" s="135" t="s">
        <v>5197</v>
      </c>
      <c r="I7505" s="135">
        <v>2254</v>
      </c>
      <c r="J7505" s="135" t="s">
        <v>2105</v>
      </c>
      <c r="K7505" s="135" t="s">
        <v>2106</v>
      </c>
      <c r="L7505" s="135" t="s">
        <v>193</v>
      </c>
      <c r="M7505" s="135"/>
      <c r="N7505" s="137"/>
      <c r="O7505" s="121"/>
    </row>
    <row r="7506" spans="1:15" x14ac:dyDescent="0.25">
      <c r="A7506" s="139">
        <v>207</v>
      </c>
      <c r="B7506" s="135" t="s">
        <v>317</v>
      </c>
      <c r="C7506" s="134" t="s">
        <v>2102</v>
      </c>
      <c r="D7506" s="135">
        <v>8840</v>
      </c>
      <c r="E7506" s="135" t="s">
        <v>2833</v>
      </c>
      <c r="F7506" s="135">
        <v>1</v>
      </c>
      <c r="G7506" s="136">
        <v>233</v>
      </c>
      <c r="H7506" s="135" t="s">
        <v>5198</v>
      </c>
      <c r="I7506" s="135">
        <v>85</v>
      </c>
      <c r="J7506" s="135" t="s">
        <v>2151</v>
      </c>
      <c r="K7506" s="135" t="s">
        <v>2152</v>
      </c>
      <c r="L7506" s="135" t="s">
        <v>193</v>
      </c>
      <c r="M7506" s="135"/>
      <c r="N7506" s="137"/>
      <c r="O7506" s="121"/>
    </row>
    <row r="7507" spans="1:15" x14ac:dyDescent="0.25">
      <c r="A7507" s="139">
        <v>207</v>
      </c>
      <c r="B7507" s="135" t="s">
        <v>317</v>
      </c>
      <c r="C7507" s="134" t="s">
        <v>2102</v>
      </c>
      <c r="D7507" s="135">
        <v>8841</v>
      </c>
      <c r="E7507" s="135" t="s">
        <v>2833</v>
      </c>
      <c r="F7507" s="135">
        <v>1</v>
      </c>
      <c r="G7507" s="136">
        <v>234</v>
      </c>
      <c r="H7507" s="135" t="s">
        <v>5199</v>
      </c>
      <c r="I7507" s="135">
        <v>84</v>
      </c>
      <c r="J7507" s="135" t="s">
        <v>2151</v>
      </c>
      <c r="K7507" s="135" t="s">
        <v>2152</v>
      </c>
      <c r="L7507" s="135" t="s">
        <v>193</v>
      </c>
      <c r="M7507" s="135"/>
      <c r="N7507" s="137"/>
      <c r="O7507" s="121"/>
    </row>
    <row r="7508" spans="1:15" x14ac:dyDescent="0.25">
      <c r="A7508" s="139">
        <v>207</v>
      </c>
      <c r="B7508" s="135" t="s">
        <v>317</v>
      </c>
      <c r="C7508" s="134" t="s">
        <v>2102</v>
      </c>
      <c r="D7508" s="135">
        <v>8842</v>
      </c>
      <c r="E7508" s="135" t="s">
        <v>2833</v>
      </c>
      <c r="F7508" s="135">
        <v>1</v>
      </c>
      <c r="G7508" s="136">
        <v>235</v>
      </c>
      <c r="H7508" s="135" t="s">
        <v>5200</v>
      </c>
      <c r="I7508" s="135">
        <v>95</v>
      </c>
      <c r="J7508" s="135" t="s">
        <v>2112</v>
      </c>
      <c r="K7508" s="135" t="s">
        <v>2113</v>
      </c>
      <c r="L7508" s="135" t="s">
        <v>194</v>
      </c>
      <c r="M7508" s="135"/>
      <c r="N7508" s="137"/>
      <c r="O7508" s="121"/>
    </row>
    <row r="7509" spans="1:15" x14ac:dyDescent="0.25">
      <c r="A7509" s="139">
        <v>207</v>
      </c>
      <c r="B7509" s="135" t="s">
        <v>317</v>
      </c>
      <c r="C7509" s="134" t="s">
        <v>2102</v>
      </c>
      <c r="D7509" s="135">
        <v>8843</v>
      </c>
      <c r="E7509" s="135" t="s">
        <v>2833</v>
      </c>
      <c r="F7509" s="135">
        <v>1</v>
      </c>
      <c r="G7509" s="136">
        <v>236</v>
      </c>
      <c r="H7509" s="135" t="s">
        <v>5201</v>
      </c>
      <c r="I7509" s="135">
        <v>211</v>
      </c>
      <c r="J7509" s="135" t="s">
        <v>2151</v>
      </c>
      <c r="K7509" s="135" t="s">
        <v>2152</v>
      </c>
      <c r="L7509" s="135" t="s">
        <v>193</v>
      </c>
      <c r="M7509" s="135"/>
      <c r="N7509" s="137"/>
      <c r="O7509" s="121"/>
    </row>
    <row r="7510" spans="1:15" x14ac:dyDescent="0.25">
      <c r="A7510" s="139">
        <v>207</v>
      </c>
      <c r="B7510" s="135" t="s">
        <v>317</v>
      </c>
      <c r="C7510" s="134" t="s">
        <v>2102</v>
      </c>
      <c r="D7510" s="135">
        <v>8844</v>
      </c>
      <c r="E7510" s="135" t="s">
        <v>2833</v>
      </c>
      <c r="F7510" s="135">
        <v>1</v>
      </c>
      <c r="G7510" s="136">
        <v>237</v>
      </c>
      <c r="H7510" s="135" t="s">
        <v>5202</v>
      </c>
      <c r="I7510" s="135">
        <v>130</v>
      </c>
      <c r="J7510" s="135" t="s">
        <v>2112</v>
      </c>
      <c r="K7510" s="135" t="s">
        <v>2113</v>
      </c>
      <c r="L7510" s="135" t="s">
        <v>194</v>
      </c>
      <c r="M7510" s="135"/>
      <c r="N7510" s="137"/>
      <c r="O7510" s="121"/>
    </row>
    <row r="7511" spans="1:15" x14ac:dyDescent="0.25">
      <c r="A7511" s="139">
        <v>207</v>
      </c>
      <c r="B7511" s="135" t="s">
        <v>317</v>
      </c>
      <c r="C7511" s="134" t="s">
        <v>2102</v>
      </c>
      <c r="D7511" s="135">
        <v>8845</v>
      </c>
      <c r="E7511" s="135" t="s">
        <v>2833</v>
      </c>
      <c r="F7511" s="135">
        <v>1</v>
      </c>
      <c r="G7511" s="136">
        <v>238</v>
      </c>
      <c r="H7511" s="135" t="s">
        <v>5203</v>
      </c>
      <c r="I7511" s="135">
        <v>278</v>
      </c>
      <c r="J7511" s="135" t="s">
        <v>2151</v>
      </c>
      <c r="K7511" s="135" t="s">
        <v>2152</v>
      </c>
      <c r="L7511" s="135" t="s">
        <v>193</v>
      </c>
      <c r="M7511" s="135"/>
      <c r="N7511" s="137"/>
      <c r="O7511" s="121"/>
    </row>
    <row r="7512" spans="1:15" x14ac:dyDescent="0.25">
      <c r="A7512" s="139">
        <v>207</v>
      </c>
      <c r="B7512" s="135" t="s">
        <v>317</v>
      </c>
      <c r="C7512" s="134" t="s">
        <v>2102</v>
      </c>
      <c r="D7512" s="135">
        <v>8846</v>
      </c>
      <c r="E7512" s="135" t="s">
        <v>2833</v>
      </c>
      <c r="F7512" s="135">
        <v>1</v>
      </c>
      <c r="G7512" s="136">
        <v>239</v>
      </c>
      <c r="H7512" s="135" t="s">
        <v>5204</v>
      </c>
      <c r="I7512" s="135">
        <v>151</v>
      </c>
      <c r="J7512" s="135" t="s">
        <v>2105</v>
      </c>
      <c r="K7512" s="135" t="s">
        <v>2106</v>
      </c>
      <c r="L7512" s="135" t="s">
        <v>193</v>
      </c>
      <c r="M7512" s="135"/>
      <c r="N7512" s="137"/>
      <c r="O7512" s="121"/>
    </row>
    <row r="7513" spans="1:15" x14ac:dyDescent="0.25">
      <c r="A7513" s="139">
        <v>207</v>
      </c>
      <c r="B7513" s="135" t="s">
        <v>317</v>
      </c>
      <c r="C7513" s="134" t="s">
        <v>2102</v>
      </c>
      <c r="D7513" s="135">
        <v>8847</v>
      </c>
      <c r="E7513" s="135" t="s">
        <v>2833</v>
      </c>
      <c r="F7513" s="135">
        <v>1</v>
      </c>
      <c r="G7513" s="136">
        <v>240</v>
      </c>
      <c r="H7513" s="135" t="s">
        <v>5205</v>
      </c>
      <c r="I7513" s="135">
        <v>124</v>
      </c>
      <c r="J7513" s="135" t="s">
        <v>2151</v>
      </c>
      <c r="K7513" s="135" t="s">
        <v>2152</v>
      </c>
      <c r="L7513" s="135" t="s">
        <v>193</v>
      </c>
      <c r="M7513" s="135"/>
      <c r="N7513" s="137"/>
      <c r="O7513" s="121"/>
    </row>
    <row r="7514" spans="1:15" x14ac:dyDescent="0.25">
      <c r="A7514" s="139">
        <v>207</v>
      </c>
      <c r="B7514" s="135" t="s">
        <v>317</v>
      </c>
      <c r="C7514" s="134" t="s">
        <v>2102</v>
      </c>
      <c r="D7514" s="135">
        <v>8848</v>
      </c>
      <c r="E7514" s="135" t="s">
        <v>2833</v>
      </c>
      <c r="F7514" s="135">
        <v>1</v>
      </c>
      <c r="G7514" s="136">
        <v>241</v>
      </c>
      <c r="H7514" s="135" t="s">
        <v>5206</v>
      </c>
      <c r="I7514" s="135">
        <v>263</v>
      </c>
      <c r="J7514" s="135" t="s">
        <v>2151</v>
      </c>
      <c r="K7514" s="134" t="s">
        <v>2152</v>
      </c>
      <c r="L7514" s="135" t="s">
        <v>193</v>
      </c>
      <c r="M7514" s="135"/>
      <c r="N7514" s="137"/>
      <c r="O7514" s="121"/>
    </row>
    <row r="7515" spans="1:15" x14ac:dyDescent="0.25">
      <c r="A7515" s="139">
        <v>207</v>
      </c>
      <c r="B7515" s="135" t="s">
        <v>317</v>
      </c>
      <c r="C7515" s="134" t="s">
        <v>2102</v>
      </c>
      <c r="D7515" s="135">
        <v>8849</v>
      </c>
      <c r="E7515" s="135" t="s">
        <v>2833</v>
      </c>
      <c r="F7515" s="135">
        <v>1</v>
      </c>
      <c r="G7515" s="136">
        <v>242</v>
      </c>
      <c r="H7515" s="135" t="s">
        <v>5207</v>
      </c>
      <c r="I7515" s="135">
        <v>78</v>
      </c>
      <c r="J7515" s="135" t="s">
        <v>2108</v>
      </c>
      <c r="K7515" s="134" t="s">
        <v>2109</v>
      </c>
      <c r="L7515" s="135" t="s">
        <v>193</v>
      </c>
      <c r="M7515" s="135"/>
      <c r="N7515" s="137"/>
      <c r="O7515" s="121"/>
    </row>
    <row r="7516" spans="1:15" x14ac:dyDescent="0.25">
      <c r="A7516" s="139">
        <v>207</v>
      </c>
      <c r="B7516" s="135" t="s">
        <v>317</v>
      </c>
      <c r="C7516" s="134" t="s">
        <v>2102</v>
      </c>
      <c r="D7516" s="135">
        <v>8850</v>
      </c>
      <c r="E7516" s="135" t="s">
        <v>2833</v>
      </c>
      <c r="F7516" s="135">
        <v>1</v>
      </c>
      <c r="G7516" s="136">
        <v>243</v>
      </c>
      <c r="H7516" s="135" t="s">
        <v>5208</v>
      </c>
      <c r="I7516" s="135">
        <v>88</v>
      </c>
      <c r="J7516" s="135" t="s">
        <v>2108</v>
      </c>
      <c r="K7516" s="135" t="s">
        <v>2109</v>
      </c>
      <c r="L7516" s="135" t="s">
        <v>193</v>
      </c>
      <c r="M7516" s="135"/>
      <c r="N7516" s="137"/>
      <c r="O7516" s="121"/>
    </row>
    <row r="7517" spans="1:15" x14ac:dyDescent="0.25">
      <c r="A7517" s="139">
        <v>207</v>
      </c>
      <c r="B7517" s="135" t="s">
        <v>317</v>
      </c>
      <c r="C7517" s="134" t="s">
        <v>2102</v>
      </c>
      <c r="D7517" s="135">
        <v>8851</v>
      </c>
      <c r="E7517" s="135" t="s">
        <v>2833</v>
      </c>
      <c r="F7517" s="135">
        <v>1</v>
      </c>
      <c r="G7517" s="140">
        <v>244</v>
      </c>
      <c r="H7517" s="135" t="s">
        <v>5209</v>
      </c>
      <c r="I7517" s="135">
        <v>51</v>
      </c>
      <c r="J7517" s="135" t="s">
        <v>2155</v>
      </c>
      <c r="K7517" s="135" t="s">
        <v>2156</v>
      </c>
      <c r="L7517" s="135" t="s">
        <v>193</v>
      </c>
      <c r="M7517" s="135"/>
      <c r="N7517" s="137"/>
      <c r="O7517" s="121"/>
    </row>
    <row r="7518" spans="1:15" x14ac:dyDescent="0.25">
      <c r="A7518" s="139">
        <v>207</v>
      </c>
      <c r="B7518" s="135" t="s">
        <v>317</v>
      </c>
      <c r="C7518" s="134" t="s">
        <v>2102</v>
      </c>
      <c r="D7518" s="135">
        <v>8852</v>
      </c>
      <c r="E7518" s="135" t="s">
        <v>2833</v>
      </c>
      <c r="F7518" s="135">
        <v>1</v>
      </c>
      <c r="G7518" s="140">
        <v>245</v>
      </c>
      <c r="H7518" s="135" t="s">
        <v>5210</v>
      </c>
      <c r="I7518" s="135">
        <v>91</v>
      </c>
      <c r="J7518" s="135" t="s">
        <v>2108</v>
      </c>
      <c r="K7518" s="135" t="s">
        <v>2109</v>
      </c>
      <c r="L7518" s="135" t="s">
        <v>193</v>
      </c>
      <c r="M7518" s="135"/>
      <c r="N7518" s="137"/>
      <c r="O7518" s="121"/>
    </row>
    <row r="7519" spans="1:15" x14ac:dyDescent="0.25">
      <c r="A7519" s="139">
        <v>207</v>
      </c>
      <c r="B7519" s="135" t="s">
        <v>317</v>
      </c>
      <c r="C7519" s="134" t="s">
        <v>2102</v>
      </c>
      <c r="D7519" s="135">
        <v>8853</v>
      </c>
      <c r="E7519" s="135" t="s">
        <v>2833</v>
      </c>
      <c r="F7519" s="135">
        <v>1</v>
      </c>
      <c r="G7519" s="136">
        <v>246</v>
      </c>
      <c r="H7519" s="135" t="s">
        <v>5211</v>
      </c>
      <c r="I7519" s="135">
        <v>151</v>
      </c>
      <c r="J7519" s="135" t="s">
        <v>2151</v>
      </c>
      <c r="K7519" s="135" t="s">
        <v>2152</v>
      </c>
      <c r="L7519" s="135" t="s">
        <v>193</v>
      </c>
      <c r="M7519" s="135"/>
      <c r="N7519" s="137"/>
      <c r="O7519" s="121"/>
    </row>
    <row r="7520" spans="1:15" x14ac:dyDescent="0.25">
      <c r="A7520" s="139">
        <v>207</v>
      </c>
      <c r="B7520" s="135" t="s">
        <v>317</v>
      </c>
      <c r="C7520" s="134" t="s">
        <v>2102</v>
      </c>
      <c r="D7520" s="135">
        <v>8854</v>
      </c>
      <c r="E7520" s="135" t="s">
        <v>2833</v>
      </c>
      <c r="F7520" s="135">
        <v>1</v>
      </c>
      <c r="G7520" s="136">
        <v>247</v>
      </c>
      <c r="H7520" s="135" t="s">
        <v>5212</v>
      </c>
      <c r="I7520" s="135">
        <v>198</v>
      </c>
      <c r="J7520" s="135" t="s">
        <v>2151</v>
      </c>
      <c r="K7520" s="135" t="s">
        <v>2152</v>
      </c>
      <c r="L7520" s="135" t="s">
        <v>193</v>
      </c>
      <c r="M7520" s="135"/>
      <c r="N7520" s="137"/>
      <c r="O7520" s="121"/>
    </row>
    <row r="7521" spans="1:15" x14ac:dyDescent="0.25">
      <c r="A7521" s="139">
        <v>207</v>
      </c>
      <c r="B7521" s="135" t="s">
        <v>317</v>
      </c>
      <c r="C7521" s="134" t="s">
        <v>2102</v>
      </c>
      <c r="D7521" s="135">
        <v>8855</v>
      </c>
      <c r="E7521" s="135" t="s">
        <v>2833</v>
      </c>
      <c r="F7521" s="135">
        <v>1</v>
      </c>
      <c r="G7521" s="136">
        <v>248</v>
      </c>
      <c r="H7521" s="135" t="s">
        <v>5213</v>
      </c>
      <c r="I7521" s="135">
        <v>1355</v>
      </c>
      <c r="J7521" s="135" t="s">
        <v>2105</v>
      </c>
      <c r="K7521" s="135" t="s">
        <v>2106</v>
      </c>
      <c r="L7521" s="135" t="s">
        <v>193</v>
      </c>
      <c r="M7521" s="135"/>
      <c r="N7521" s="137"/>
      <c r="O7521" s="121"/>
    </row>
    <row r="7522" spans="1:15" x14ac:dyDescent="0.25">
      <c r="A7522" s="139">
        <v>207</v>
      </c>
      <c r="B7522" s="135" t="s">
        <v>317</v>
      </c>
      <c r="C7522" s="134" t="s">
        <v>2102</v>
      </c>
      <c r="D7522" s="135">
        <v>8856</v>
      </c>
      <c r="E7522" s="135" t="s">
        <v>2427</v>
      </c>
      <c r="F7522" s="135">
        <v>1</v>
      </c>
      <c r="G7522" s="136">
        <v>1</v>
      </c>
      <c r="H7522" s="135" t="s">
        <v>2428</v>
      </c>
      <c r="I7522" s="135">
        <v>897</v>
      </c>
      <c r="J7522" s="135" t="s">
        <v>2115</v>
      </c>
      <c r="K7522" s="135" t="s">
        <v>2116</v>
      </c>
      <c r="L7522" s="135" t="s">
        <v>2117</v>
      </c>
      <c r="M7522" s="135"/>
      <c r="N7522" s="137"/>
      <c r="O7522" s="121"/>
    </row>
    <row r="7523" spans="1:15" x14ac:dyDescent="0.25">
      <c r="A7523" s="139">
        <v>207</v>
      </c>
      <c r="B7523" s="135" t="s">
        <v>317</v>
      </c>
      <c r="C7523" s="134" t="s">
        <v>2102</v>
      </c>
      <c r="D7523" s="135">
        <v>8857</v>
      </c>
      <c r="E7523" s="135" t="s">
        <v>2429</v>
      </c>
      <c r="F7523" s="135">
        <v>1</v>
      </c>
      <c r="G7523" s="136">
        <v>1</v>
      </c>
      <c r="H7523" s="135" t="s">
        <v>2430</v>
      </c>
      <c r="I7523" s="135">
        <v>897</v>
      </c>
      <c r="J7523" s="135" t="s">
        <v>2115</v>
      </c>
      <c r="K7523" s="135" t="s">
        <v>2116</v>
      </c>
      <c r="L7523" s="135" t="s">
        <v>2117</v>
      </c>
      <c r="M7523" s="135"/>
      <c r="N7523" s="137"/>
      <c r="O7523" s="121"/>
    </row>
    <row r="7524" spans="1:15" x14ac:dyDescent="0.25">
      <c r="A7524" s="139">
        <v>207</v>
      </c>
      <c r="B7524" s="135" t="s">
        <v>317</v>
      </c>
      <c r="C7524" s="134" t="s">
        <v>2102</v>
      </c>
      <c r="D7524" s="135">
        <v>8858</v>
      </c>
      <c r="E7524" s="135" t="s">
        <v>2431</v>
      </c>
      <c r="F7524" s="135">
        <v>1</v>
      </c>
      <c r="G7524" s="136">
        <v>1</v>
      </c>
      <c r="H7524" s="135" t="s">
        <v>2432</v>
      </c>
      <c r="I7524" s="135">
        <v>897</v>
      </c>
      <c r="J7524" s="135" t="s">
        <v>2115</v>
      </c>
      <c r="K7524" s="135" t="s">
        <v>2116</v>
      </c>
      <c r="L7524" s="135" t="s">
        <v>2117</v>
      </c>
      <c r="M7524" s="135"/>
      <c r="N7524" s="137"/>
      <c r="O7524" s="121"/>
    </row>
    <row r="7525" spans="1:15" x14ac:dyDescent="0.25">
      <c r="A7525" s="139">
        <v>207</v>
      </c>
      <c r="B7525" s="135" t="s">
        <v>317</v>
      </c>
      <c r="C7525" s="134" t="s">
        <v>2102</v>
      </c>
      <c r="D7525" s="135">
        <v>8859</v>
      </c>
      <c r="E7525" s="135" t="s">
        <v>2433</v>
      </c>
      <c r="F7525" s="135">
        <v>1</v>
      </c>
      <c r="G7525" s="136">
        <v>1</v>
      </c>
      <c r="H7525" s="135" t="s">
        <v>2434</v>
      </c>
      <c r="I7525" s="135">
        <v>897</v>
      </c>
      <c r="J7525" s="135" t="s">
        <v>2115</v>
      </c>
      <c r="K7525" s="135" t="s">
        <v>2116</v>
      </c>
      <c r="L7525" s="135" t="s">
        <v>2117</v>
      </c>
      <c r="M7525" s="135"/>
      <c r="N7525" s="137"/>
      <c r="O7525" s="121"/>
    </row>
    <row r="7526" spans="1:15" x14ac:dyDescent="0.25">
      <c r="A7526" s="139">
        <v>207</v>
      </c>
      <c r="B7526" s="135" t="s">
        <v>317</v>
      </c>
      <c r="C7526" s="134" t="s">
        <v>2102</v>
      </c>
      <c r="D7526" s="135">
        <v>8860</v>
      </c>
      <c r="E7526" s="135" t="s">
        <v>2435</v>
      </c>
      <c r="F7526" s="135">
        <v>1</v>
      </c>
      <c r="G7526" s="136">
        <v>1</v>
      </c>
      <c r="H7526" s="135" t="s">
        <v>2436</v>
      </c>
      <c r="I7526" s="135">
        <v>897</v>
      </c>
      <c r="J7526" s="135" t="s">
        <v>2115</v>
      </c>
      <c r="K7526" s="135" t="s">
        <v>2116</v>
      </c>
      <c r="L7526" s="135" t="s">
        <v>2117</v>
      </c>
      <c r="M7526" s="135"/>
      <c r="N7526" s="137"/>
      <c r="O7526" s="121"/>
    </row>
    <row r="7527" spans="1:15" x14ac:dyDescent="0.25">
      <c r="A7527" s="139">
        <v>207</v>
      </c>
      <c r="B7527" s="135" t="s">
        <v>317</v>
      </c>
      <c r="C7527" s="134" t="s">
        <v>2102</v>
      </c>
      <c r="D7527" s="135">
        <v>8861</v>
      </c>
      <c r="E7527" s="135" t="s">
        <v>2371</v>
      </c>
      <c r="F7527" s="135">
        <v>1</v>
      </c>
      <c r="G7527" s="136">
        <v>1</v>
      </c>
      <c r="H7527" s="135" t="s">
        <v>2437</v>
      </c>
      <c r="I7527" s="135">
        <v>897</v>
      </c>
      <c r="J7527" s="135" t="s">
        <v>2115</v>
      </c>
      <c r="K7527" s="135" t="s">
        <v>2116</v>
      </c>
      <c r="L7527" s="135" t="s">
        <v>2117</v>
      </c>
      <c r="M7527" s="135"/>
      <c r="N7527" s="137"/>
      <c r="O7527" s="121"/>
    </row>
    <row r="7528" spans="1:15" x14ac:dyDescent="0.25">
      <c r="A7528" s="139">
        <v>207</v>
      </c>
      <c r="B7528" s="135" t="s">
        <v>317</v>
      </c>
      <c r="C7528" s="134" t="s">
        <v>2102</v>
      </c>
      <c r="D7528" s="135">
        <v>8862</v>
      </c>
      <c r="E7528" s="135" t="s">
        <v>2375</v>
      </c>
      <c r="F7528" s="135">
        <v>1</v>
      </c>
      <c r="G7528" s="136">
        <v>1</v>
      </c>
      <c r="H7528" s="135" t="s">
        <v>2376</v>
      </c>
      <c r="I7528" s="135">
        <v>897</v>
      </c>
      <c r="J7528" s="135" t="s">
        <v>2115</v>
      </c>
      <c r="K7528" s="135" t="s">
        <v>2116</v>
      </c>
      <c r="L7528" s="135" t="s">
        <v>2117</v>
      </c>
      <c r="M7528" s="135"/>
      <c r="N7528" s="137"/>
      <c r="O7528" s="121"/>
    </row>
    <row r="7529" spans="1:15" x14ac:dyDescent="0.25">
      <c r="A7529" s="139">
        <v>207</v>
      </c>
      <c r="B7529" s="135" t="s">
        <v>317</v>
      </c>
      <c r="C7529" s="134" t="s">
        <v>2102</v>
      </c>
      <c r="D7529" s="135">
        <v>8863</v>
      </c>
      <c r="E7529" s="135" t="s">
        <v>2377</v>
      </c>
      <c r="F7529" s="135">
        <v>1</v>
      </c>
      <c r="G7529" s="136">
        <v>1</v>
      </c>
      <c r="H7529" s="135" t="s">
        <v>2378</v>
      </c>
      <c r="I7529" s="135">
        <v>897</v>
      </c>
      <c r="J7529" s="135" t="s">
        <v>2115</v>
      </c>
      <c r="K7529" s="135" t="s">
        <v>2116</v>
      </c>
      <c r="L7529" s="135" t="s">
        <v>2117</v>
      </c>
      <c r="M7529" s="135"/>
      <c r="N7529" s="137"/>
      <c r="O7529" s="121"/>
    </row>
    <row r="7530" spans="1:15" x14ac:dyDescent="0.25">
      <c r="A7530" s="139">
        <v>210</v>
      </c>
      <c r="B7530" s="135" t="s">
        <v>310</v>
      </c>
      <c r="C7530" s="134" t="s">
        <v>2102</v>
      </c>
      <c r="D7530" s="135">
        <v>8864</v>
      </c>
      <c r="E7530" s="135" t="s">
        <v>2103</v>
      </c>
      <c r="F7530" s="135">
        <v>1</v>
      </c>
      <c r="G7530" s="136">
        <v>1</v>
      </c>
      <c r="H7530" s="135" t="s">
        <v>2104</v>
      </c>
      <c r="I7530" s="135">
        <v>919</v>
      </c>
      <c r="J7530" s="135" t="s">
        <v>2115</v>
      </c>
      <c r="K7530" s="135" t="s">
        <v>2116</v>
      </c>
      <c r="L7530" s="135" t="s">
        <v>2117</v>
      </c>
      <c r="M7530" s="135"/>
      <c r="N7530" s="137"/>
      <c r="O7530" s="121"/>
    </row>
    <row r="7531" spans="1:15" x14ac:dyDescent="0.25">
      <c r="A7531" s="139">
        <v>210</v>
      </c>
      <c r="B7531" s="135" t="s">
        <v>310</v>
      </c>
      <c r="C7531" s="134" t="s">
        <v>2102</v>
      </c>
      <c r="D7531" s="135">
        <v>8865</v>
      </c>
      <c r="E7531" s="135" t="s">
        <v>2103</v>
      </c>
      <c r="F7531" s="135">
        <v>1</v>
      </c>
      <c r="G7531" s="136">
        <v>2</v>
      </c>
      <c r="H7531" s="135" t="s">
        <v>2107</v>
      </c>
      <c r="I7531" s="135">
        <v>126</v>
      </c>
      <c r="J7531" s="135" t="s">
        <v>2151</v>
      </c>
      <c r="K7531" s="135" t="s">
        <v>2152</v>
      </c>
      <c r="L7531" s="135" t="s">
        <v>193</v>
      </c>
      <c r="M7531" s="135"/>
      <c r="N7531" s="137"/>
      <c r="O7531" s="121"/>
    </row>
    <row r="7532" spans="1:15" x14ac:dyDescent="0.25">
      <c r="A7532" s="139">
        <v>210</v>
      </c>
      <c r="B7532" s="135" t="s">
        <v>310</v>
      </c>
      <c r="C7532" s="134" t="s">
        <v>2102</v>
      </c>
      <c r="D7532" s="135">
        <v>8866</v>
      </c>
      <c r="E7532" s="135" t="s">
        <v>2103</v>
      </c>
      <c r="F7532" s="135">
        <v>1</v>
      </c>
      <c r="G7532" s="136">
        <v>3</v>
      </c>
      <c r="H7532" s="135" t="s">
        <v>2110</v>
      </c>
      <c r="I7532" s="135">
        <v>63</v>
      </c>
      <c r="J7532" s="135" t="s">
        <v>2536</v>
      </c>
      <c r="K7532" s="135" t="s">
        <v>2544</v>
      </c>
      <c r="L7532" s="135" t="s">
        <v>193</v>
      </c>
      <c r="M7532" s="135"/>
      <c r="N7532" s="137"/>
      <c r="O7532" s="121"/>
    </row>
    <row r="7533" spans="1:15" x14ac:dyDescent="0.25">
      <c r="A7533" s="139">
        <v>210</v>
      </c>
      <c r="B7533" s="135" t="s">
        <v>310</v>
      </c>
      <c r="C7533" s="134" t="s">
        <v>2102</v>
      </c>
      <c r="D7533" s="135">
        <v>8867</v>
      </c>
      <c r="E7533" s="135" t="s">
        <v>2103</v>
      </c>
      <c r="F7533" s="135">
        <v>1</v>
      </c>
      <c r="G7533" s="136">
        <v>4</v>
      </c>
      <c r="H7533" s="135" t="s">
        <v>2111</v>
      </c>
      <c r="I7533" s="135">
        <v>894</v>
      </c>
      <c r="J7533" s="135" t="s">
        <v>2115</v>
      </c>
      <c r="K7533" s="135" t="s">
        <v>2116</v>
      </c>
      <c r="L7533" s="135" t="s">
        <v>2117</v>
      </c>
      <c r="M7533" s="135"/>
      <c r="N7533" s="137"/>
      <c r="O7533" s="121"/>
    </row>
    <row r="7534" spans="1:15" x14ac:dyDescent="0.25">
      <c r="A7534" s="139">
        <v>210</v>
      </c>
      <c r="B7534" s="135" t="s">
        <v>310</v>
      </c>
      <c r="C7534" s="134" t="s">
        <v>2102</v>
      </c>
      <c r="D7534" s="135">
        <v>8868</v>
      </c>
      <c r="E7534" s="135" t="s">
        <v>2103</v>
      </c>
      <c r="F7534" s="135">
        <v>1</v>
      </c>
      <c r="G7534" s="136">
        <v>5</v>
      </c>
      <c r="H7534" s="135" t="s">
        <v>2114</v>
      </c>
      <c r="I7534" s="135">
        <v>248</v>
      </c>
      <c r="J7534" s="135" t="s">
        <v>2105</v>
      </c>
      <c r="K7534" s="135" t="s">
        <v>2106</v>
      </c>
      <c r="L7534" s="135" t="s">
        <v>193</v>
      </c>
      <c r="M7534" s="135"/>
      <c r="N7534" s="137"/>
      <c r="O7534" s="121"/>
    </row>
    <row r="7535" spans="1:15" x14ac:dyDescent="0.25">
      <c r="A7535" s="139">
        <v>210</v>
      </c>
      <c r="B7535" s="135" t="s">
        <v>310</v>
      </c>
      <c r="C7535" s="134" t="s">
        <v>2102</v>
      </c>
      <c r="D7535" s="135">
        <v>8869</v>
      </c>
      <c r="E7535" s="135" t="s">
        <v>2103</v>
      </c>
      <c r="F7535" s="135">
        <v>1</v>
      </c>
      <c r="G7535" s="136">
        <v>6</v>
      </c>
      <c r="H7535" s="135" t="s">
        <v>2118</v>
      </c>
      <c r="I7535" s="135">
        <v>473</v>
      </c>
      <c r="J7535" s="135" t="s">
        <v>2151</v>
      </c>
      <c r="K7535" s="135" t="s">
        <v>2152</v>
      </c>
      <c r="L7535" s="135" t="s">
        <v>193</v>
      </c>
      <c r="M7535" s="135"/>
      <c r="N7535" s="137"/>
      <c r="O7535" s="121"/>
    </row>
    <row r="7536" spans="1:15" x14ac:dyDescent="0.25">
      <c r="A7536" s="139">
        <v>210</v>
      </c>
      <c r="B7536" s="135" t="s">
        <v>310</v>
      </c>
      <c r="C7536" s="134" t="s">
        <v>2102</v>
      </c>
      <c r="D7536" s="135">
        <v>8870</v>
      </c>
      <c r="E7536" s="135" t="s">
        <v>2103</v>
      </c>
      <c r="F7536" s="135">
        <v>1</v>
      </c>
      <c r="G7536" s="136">
        <v>7</v>
      </c>
      <c r="H7536" s="135" t="s">
        <v>2119</v>
      </c>
      <c r="I7536" s="135">
        <v>962</v>
      </c>
      <c r="J7536" s="135" t="s">
        <v>2105</v>
      </c>
      <c r="K7536" s="135" t="s">
        <v>2106</v>
      </c>
      <c r="L7536" s="135" t="s">
        <v>193</v>
      </c>
      <c r="M7536" s="135"/>
      <c r="N7536" s="137"/>
      <c r="O7536" s="121"/>
    </row>
    <row r="7537" spans="1:15" x14ac:dyDescent="0.25">
      <c r="A7537" s="139">
        <v>210</v>
      </c>
      <c r="B7537" s="135" t="s">
        <v>310</v>
      </c>
      <c r="C7537" s="134" t="s">
        <v>2102</v>
      </c>
      <c r="D7537" s="135">
        <v>8871</v>
      </c>
      <c r="E7537" s="135" t="s">
        <v>2103</v>
      </c>
      <c r="F7537" s="135">
        <v>1</v>
      </c>
      <c r="G7537" s="136">
        <v>8</v>
      </c>
      <c r="H7537" s="135" t="s">
        <v>2120</v>
      </c>
      <c r="I7537" s="135">
        <v>919</v>
      </c>
      <c r="J7537" s="135" t="s">
        <v>2115</v>
      </c>
      <c r="K7537" s="135" t="s">
        <v>2116</v>
      </c>
      <c r="L7537" s="135" t="s">
        <v>2117</v>
      </c>
      <c r="M7537" s="135"/>
      <c r="N7537" s="137"/>
      <c r="O7537" s="121"/>
    </row>
    <row r="7538" spans="1:15" x14ac:dyDescent="0.25">
      <c r="A7538" s="139">
        <v>210</v>
      </c>
      <c r="B7538" s="135" t="s">
        <v>310</v>
      </c>
      <c r="C7538" s="134" t="s">
        <v>2102</v>
      </c>
      <c r="D7538" s="135">
        <v>8872</v>
      </c>
      <c r="E7538" s="135" t="s">
        <v>2103</v>
      </c>
      <c r="F7538" s="135">
        <v>1</v>
      </c>
      <c r="G7538" s="136">
        <v>9</v>
      </c>
      <c r="H7538" s="135" t="s">
        <v>2121</v>
      </c>
      <c r="I7538" s="135">
        <v>869</v>
      </c>
      <c r="J7538" s="135" t="s">
        <v>2115</v>
      </c>
      <c r="K7538" s="135" t="s">
        <v>2116</v>
      </c>
      <c r="L7538" s="135" t="s">
        <v>2117</v>
      </c>
      <c r="M7538" s="135"/>
      <c r="N7538" s="137"/>
      <c r="O7538" s="121"/>
    </row>
    <row r="7539" spans="1:15" x14ac:dyDescent="0.25">
      <c r="A7539" s="139">
        <v>210</v>
      </c>
      <c r="B7539" s="135" t="s">
        <v>310</v>
      </c>
      <c r="C7539" s="134" t="s">
        <v>2102</v>
      </c>
      <c r="D7539" s="135">
        <v>8873</v>
      </c>
      <c r="E7539" s="135" t="s">
        <v>2103</v>
      </c>
      <c r="F7539" s="135">
        <v>1</v>
      </c>
      <c r="G7539" s="136">
        <v>10</v>
      </c>
      <c r="H7539" s="135" t="s">
        <v>2122</v>
      </c>
      <c r="I7539" s="135">
        <v>3609</v>
      </c>
      <c r="J7539" s="135" t="s">
        <v>2202</v>
      </c>
      <c r="K7539" s="135" t="s">
        <v>2203</v>
      </c>
      <c r="L7539" s="135" t="s">
        <v>190</v>
      </c>
      <c r="M7539" s="135"/>
      <c r="N7539" s="137"/>
      <c r="O7539" s="121"/>
    </row>
    <row r="7540" spans="1:15" x14ac:dyDescent="0.25">
      <c r="A7540" s="139">
        <v>210</v>
      </c>
      <c r="B7540" s="135" t="s">
        <v>310</v>
      </c>
      <c r="C7540" s="134" t="s">
        <v>2102</v>
      </c>
      <c r="D7540" s="135">
        <v>8874</v>
      </c>
      <c r="E7540" s="135" t="s">
        <v>2103</v>
      </c>
      <c r="F7540" s="135">
        <v>1</v>
      </c>
      <c r="G7540" s="136">
        <v>11</v>
      </c>
      <c r="H7540" s="135" t="s">
        <v>2123</v>
      </c>
      <c r="I7540" s="135">
        <v>310</v>
      </c>
      <c r="J7540" s="135" t="s">
        <v>2108</v>
      </c>
      <c r="K7540" s="135" t="s">
        <v>2109</v>
      </c>
      <c r="L7540" s="135" t="s">
        <v>193</v>
      </c>
      <c r="M7540" s="135"/>
      <c r="N7540" s="137"/>
      <c r="O7540" s="121"/>
    </row>
    <row r="7541" spans="1:15" x14ac:dyDescent="0.25">
      <c r="A7541" s="139">
        <v>210</v>
      </c>
      <c r="B7541" s="135" t="s">
        <v>310</v>
      </c>
      <c r="C7541" s="134" t="s">
        <v>2102</v>
      </c>
      <c r="D7541" s="135">
        <v>8875</v>
      </c>
      <c r="E7541" s="135" t="s">
        <v>2103</v>
      </c>
      <c r="F7541" s="135">
        <v>1</v>
      </c>
      <c r="G7541" s="136">
        <v>12</v>
      </c>
      <c r="H7541" s="135" t="s">
        <v>2126</v>
      </c>
      <c r="I7541" s="135">
        <v>290</v>
      </c>
      <c r="J7541" s="135" t="s">
        <v>2105</v>
      </c>
      <c r="K7541" s="135" t="s">
        <v>2106</v>
      </c>
      <c r="L7541" s="135" t="s">
        <v>193</v>
      </c>
      <c r="M7541" s="135"/>
      <c r="N7541" s="137"/>
      <c r="O7541" s="121"/>
    </row>
    <row r="7542" spans="1:15" x14ac:dyDescent="0.25">
      <c r="A7542" s="139">
        <v>210</v>
      </c>
      <c r="B7542" s="135" t="s">
        <v>310</v>
      </c>
      <c r="C7542" s="134" t="s">
        <v>2102</v>
      </c>
      <c r="D7542" s="135">
        <v>8876</v>
      </c>
      <c r="E7542" s="135" t="s">
        <v>2103</v>
      </c>
      <c r="F7542" s="135">
        <v>1</v>
      </c>
      <c r="G7542" s="136">
        <v>13</v>
      </c>
      <c r="H7542" s="135" t="s">
        <v>2127</v>
      </c>
      <c r="I7542" s="135">
        <v>177</v>
      </c>
      <c r="J7542" s="135" t="s">
        <v>2151</v>
      </c>
      <c r="K7542" s="135" t="s">
        <v>2152</v>
      </c>
      <c r="L7542" s="135" t="s">
        <v>193</v>
      </c>
      <c r="M7542" s="135"/>
      <c r="N7542" s="137"/>
      <c r="O7542" s="121"/>
    </row>
    <row r="7543" spans="1:15" x14ac:dyDescent="0.25">
      <c r="A7543" s="139">
        <v>210</v>
      </c>
      <c r="B7543" s="135" t="s">
        <v>310</v>
      </c>
      <c r="C7543" s="134" t="s">
        <v>2102</v>
      </c>
      <c r="D7543" s="135">
        <v>8877</v>
      </c>
      <c r="E7543" s="135" t="s">
        <v>2103</v>
      </c>
      <c r="F7543" s="135">
        <v>1</v>
      </c>
      <c r="G7543" s="136" t="s">
        <v>4662</v>
      </c>
      <c r="H7543" s="135" t="s">
        <v>5214</v>
      </c>
      <c r="I7543" s="135">
        <v>61</v>
      </c>
      <c r="J7543" s="135" t="s">
        <v>2151</v>
      </c>
      <c r="K7543" s="135" t="s">
        <v>2152</v>
      </c>
      <c r="L7543" s="135" t="s">
        <v>193</v>
      </c>
      <c r="M7543" s="135"/>
      <c r="N7543" s="137"/>
      <c r="O7543" s="121"/>
    </row>
    <row r="7544" spans="1:15" x14ac:dyDescent="0.25">
      <c r="A7544" s="139">
        <v>210</v>
      </c>
      <c r="B7544" s="135" t="s">
        <v>310</v>
      </c>
      <c r="C7544" s="134" t="s">
        <v>2102</v>
      </c>
      <c r="D7544" s="135">
        <v>8878</v>
      </c>
      <c r="E7544" s="135" t="s">
        <v>2103</v>
      </c>
      <c r="F7544" s="135">
        <v>1</v>
      </c>
      <c r="G7544" s="136" t="s">
        <v>4793</v>
      </c>
      <c r="H7544" s="135" t="s">
        <v>5215</v>
      </c>
      <c r="I7544" s="135">
        <v>61</v>
      </c>
      <c r="J7544" s="135" t="s">
        <v>2151</v>
      </c>
      <c r="K7544" s="135" t="s">
        <v>2152</v>
      </c>
      <c r="L7544" s="135" t="s">
        <v>193</v>
      </c>
      <c r="M7544" s="135"/>
      <c r="N7544" s="137"/>
      <c r="O7544" s="121"/>
    </row>
    <row r="7545" spans="1:15" x14ac:dyDescent="0.25">
      <c r="A7545" s="139">
        <v>210</v>
      </c>
      <c r="B7545" s="135" t="s">
        <v>310</v>
      </c>
      <c r="C7545" s="134" t="s">
        <v>2102</v>
      </c>
      <c r="D7545" s="135">
        <v>8879</v>
      </c>
      <c r="E7545" s="135" t="s">
        <v>2103</v>
      </c>
      <c r="F7545" s="135">
        <v>1</v>
      </c>
      <c r="G7545" s="136">
        <v>14</v>
      </c>
      <c r="H7545" s="135" t="s">
        <v>2128</v>
      </c>
      <c r="I7545" s="135">
        <v>1764</v>
      </c>
      <c r="J7545" s="135" t="s">
        <v>2167</v>
      </c>
      <c r="K7545" s="135" t="s">
        <v>2168</v>
      </c>
      <c r="L7545" s="135" t="s">
        <v>189</v>
      </c>
      <c r="M7545" s="135"/>
      <c r="N7545" s="137"/>
      <c r="O7545" s="121"/>
    </row>
    <row r="7546" spans="1:15" x14ac:dyDescent="0.25">
      <c r="A7546" s="139">
        <v>210</v>
      </c>
      <c r="B7546" s="135" t="s">
        <v>310</v>
      </c>
      <c r="C7546" s="134" t="s">
        <v>2102</v>
      </c>
      <c r="D7546" s="135">
        <v>8880</v>
      </c>
      <c r="E7546" s="135" t="s">
        <v>2103</v>
      </c>
      <c r="F7546" s="135">
        <v>1</v>
      </c>
      <c r="G7546" s="136" t="s">
        <v>2825</v>
      </c>
      <c r="H7546" s="135" t="s">
        <v>2826</v>
      </c>
      <c r="I7546" s="135">
        <v>440</v>
      </c>
      <c r="J7546" s="135" t="s">
        <v>2151</v>
      </c>
      <c r="K7546" s="135" t="s">
        <v>2152</v>
      </c>
      <c r="L7546" s="135" t="s">
        <v>193</v>
      </c>
      <c r="M7546" s="135"/>
      <c r="N7546" s="137"/>
      <c r="O7546" s="121"/>
    </row>
    <row r="7547" spans="1:15" x14ac:dyDescent="0.25">
      <c r="A7547" s="139">
        <v>210</v>
      </c>
      <c r="B7547" s="135" t="s">
        <v>310</v>
      </c>
      <c r="C7547" s="134" t="s">
        <v>2102</v>
      </c>
      <c r="D7547" s="135">
        <v>8881</v>
      </c>
      <c r="E7547" s="135" t="s">
        <v>2103</v>
      </c>
      <c r="F7547" s="135">
        <v>1</v>
      </c>
      <c r="G7547" s="136">
        <v>15</v>
      </c>
      <c r="H7547" s="135" t="s">
        <v>2130</v>
      </c>
      <c r="I7547" s="135">
        <v>549</v>
      </c>
      <c r="J7547" s="135" t="s">
        <v>2167</v>
      </c>
      <c r="K7547" s="134" t="s">
        <v>2168</v>
      </c>
      <c r="L7547" s="135" t="s">
        <v>189</v>
      </c>
      <c r="M7547" s="135"/>
      <c r="N7547" s="137"/>
      <c r="O7547" s="121"/>
    </row>
    <row r="7548" spans="1:15" x14ac:dyDescent="0.25">
      <c r="A7548" s="139">
        <v>210</v>
      </c>
      <c r="B7548" s="135" t="s">
        <v>310</v>
      </c>
      <c r="C7548" s="134" t="s">
        <v>2102</v>
      </c>
      <c r="D7548" s="135">
        <v>8882</v>
      </c>
      <c r="E7548" s="135" t="s">
        <v>2103</v>
      </c>
      <c r="F7548" s="135">
        <v>1</v>
      </c>
      <c r="G7548" s="136">
        <v>16</v>
      </c>
      <c r="H7548" s="135" t="s">
        <v>2131</v>
      </c>
      <c r="I7548" s="135">
        <v>359</v>
      </c>
      <c r="J7548" s="135" t="s">
        <v>2155</v>
      </c>
      <c r="K7548" s="135" t="s">
        <v>2156</v>
      </c>
      <c r="L7548" s="135" t="s">
        <v>193</v>
      </c>
      <c r="M7548" s="135"/>
      <c r="N7548" s="137"/>
      <c r="O7548" s="121"/>
    </row>
    <row r="7549" spans="1:15" x14ac:dyDescent="0.25">
      <c r="A7549" s="139">
        <v>210</v>
      </c>
      <c r="B7549" s="135" t="s">
        <v>310</v>
      </c>
      <c r="C7549" s="134" t="s">
        <v>2102</v>
      </c>
      <c r="D7549" s="135">
        <v>8883</v>
      </c>
      <c r="E7549" s="135" t="s">
        <v>2103</v>
      </c>
      <c r="F7549" s="135">
        <v>1</v>
      </c>
      <c r="G7549" s="136">
        <v>18</v>
      </c>
      <c r="H7549" s="135" t="s">
        <v>2133</v>
      </c>
      <c r="I7549" s="135">
        <v>57</v>
      </c>
      <c r="J7549" s="135" t="s">
        <v>2105</v>
      </c>
      <c r="K7549" s="135" t="s">
        <v>2106</v>
      </c>
      <c r="L7549" s="135" t="s">
        <v>193</v>
      </c>
      <c r="M7549" s="135"/>
      <c r="N7549" s="137"/>
      <c r="O7549" s="121"/>
    </row>
    <row r="7550" spans="1:15" x14ac:dyDescent="0.25">
      <c r="A7550" s="139">
        <v>210</v>
      </c>
      <c r="B7550" s="135" t="s">
        <v>310</v>
      </c>
      <c r="C7550" s="134" t="s">
        <v>2102</v>
      </c>
      <c r="D7550" s="135">
        <v>8884</v>
      </c>
      <c r="E7550" s="135" t="s">
        <v>2103</v>
      </c>
      <c r="F7550" s="135">
        <v>1</v>
      </c>
      <c r="G7550" s="136">
        <v>19</v>
      </c>
      <c r="H7550" s="135" t="s">
        <v>2134</v>
      </c>
      <c r="I7550" s="135">
        <v>34</v>
      </c>
      <c r="J7550" s="135" t="s">
        <v>2105</v>
      </c>
      <c r="K7550" s="135" t="s">
        <v>2106</v>
      </c>
      <c r="L7550" s="135" t="s">
        <v>193</v>
      </c>
      <c r="M7550" s="135"/>
      <c r="N7550" s="137"/>
      <c r="O7550" s="121"/>
    </row>
    <row r="7551" spans="1:15" x14ac:dyDescent="0.25">
      <c r="A7551" s="139">
        <v>210</v>
      </c>
      <c r="B7551" s="135" t="s">
        <v>310</v>
      </c>
      <c r="C7551" s="134" t="s">
        <v>2102</v>
      </c>
      <c r="D7551" s="135">
        <v>8885</v>
      </c>
      <c r="E7551" s="135" t="s">
        <v>2103</v>
      </c>
      <c r="F7551" s="135">
        <v>1</v>
      </c>
      <c r="G7551" s="136">
        <v>20</v>
      </c>
      <c r="H7551" s="135" t="s">
        <v>2135</v>
      </c>
      <c r="I7551" s="135">
        <v>189</v>
      </c>
      <c r="J7551" s="135" t="s">
        <v>2155</v>
      </c>
      <c r="K7551" s="135" t="s">
        <v>2156</v>
      </c>
      <c r="L7551" s="135" t="s">
        <v>193</v>
      </c>
      <c r="M7551" s="135"/>
      <c r="N7551" s="137"/>
      <c r="O7551" s="121"/>
    </row>
    <row r="7552" spans="1:15" x14ac:dyDescent="0.25">
      <c r="A7552" s="139">
        <v>210</v>
      </c>
      <c r="B7552" s="135" t="s">
        <v>310</v>
      </c>
      <c r="C7552" s="134" t="s">
        <v>2102</v>
      </c>
      <c r="D7552" s="135">
        <v>8886</v>
      </c>
      <c r="E7552" s="135" t="s">
        <v>2103</v>
      </c>
      <c r="F7552" s="135">
        <v>1</v>
      </c>
      <c r="G7552" s="136">
        <v>21</v>
      </c>
      <c r="H7552" s="135" t="s">
        <v>2136</v>
      </c>
      <c r="I7552" s="135">
        <v>638</v>
      </c>
      <c r="J7552" s="135" t="s">
        <v>2155</v>
      </c>
      <c r="K7552" s="135" t="s">
        <v>2156</v>
      </c>
      <c r="L7552" s="135" t="s">
        <v>193</v>
      </c>
      <c r="M7552" s="135"/>
      <c r="N7552" s="137"/>
      <c r="O7552" s="121"/>
    </row>
    <row r="7553" spans="1:15" x14ac:dyDescent="0.25">
      <c r="A7553" s="139">
        <v>210</v>
      </c>
      <c r="B7553" s="135" t="s">
        <v>310</v>
      </c>
      <c r="C7553" s="134" t="s">
        <v>2102</v>
      </c>
      <c r="D7553" s="135">
        <v>8887</v>
      </c>
      <c r="E7553" s="135" t="s">
        <v>2103</v>
      </c>
      <c r="F7553" s="135">
        <v>1</v>
      </c>
      <c r="G7553" s="136">
        <v>23</v>
      </c>
      <c r="H7553" s="135" t="s">
        <v>2140</v>
      </c>
      <c r="I7553" s="135">
        <v>508</v>
      </c>
      <c r="J7553" s="135" t="s">
        <v>2138</v>
      </c>
      <c r="K7553" s="135" t="s">
        <v>2139</v>
      </c>
      <c r="L7553" s="135" t="s">
        <v>194</v>
      </c>
      <c r="M7553" s="135"/>
      <c r="N7553" s="137"/>
      <c r="O7553" s="121"/>
    </row>
    <row r="7554" spans="1:15" x14ac:dyDescent="0.25">
      <c r="A7554" s="139">
        <v>210</v>
      </c>
      <c r="B7554" s="135" t="s">
        <v>310</v>
      </c>
      <c r="C7554" s="134" t="s">
        <v>2102</v>
      </c>
      <c r="D7554" s="135">
        <v>8888</v>
      </c>
      <c r="E7554" s="135" t="s">
        <v>2103</v>
      </c>
      <c r="F7554" s="135">
        <v>1</v>
      </c>
      <c r="G7554" s="136">
        <v>24</v>
      </c>
      <c r="H7554" s="135" t="s">
        <v>2141</v>
      </c>
      <c r="I7554" s="135">
        <v>412</v>
      </c>
      <c r="J7554" s="135" t="s">
        <v>2108</v>
      </c>
      <c r="K7554" s="134" t="s">
        <v>2109</v>
      </c>
      <c r="L7554" s="135" t="s">
        <v>193</v>
      </c>
      <c r="M7554" s="135"/>
      <c r="N7554" s="137"/>
      <c r="O7554" s="121"/>
    </row>
    <row r="7555" spans="1:15" x14ac:dyDescent="0.25">
      <c r="A7555" s="139">
        <v>210</v>
      </c>
      <c r="B7555" s="135" t="s">
        <v>310</v>
      </c>
      <c r="C7555" s="134" t="s">
        <v>2102</v>
      </c>
      <c r="D7555" s="135">
        <v>8889</v>
      </c>
      <c r="E7555" s="135" t="s">
        <v>2103</v>
      </c>
      <c r="F7555" s="135">
        <v>1</v>
      </c>
      <c r="G7555" s="136">
        <v>25</v>
      </c>
      <c r="H7555" s="135" t="s">
        <v>2142</v>
      </c>
      <c r="I7555" s="135">
        <v>105</v>
      </c>
      <c r="J7555" s="135" t="s">
        <v>2151</v>
      </c>
      <c r="K7555" s="135" t="s">
        <v>2152</v>
      </c>
      <c r="L7555" s="135" t="s">
        <v>193</v>
      </c>
      <c r="M7555" s="135"/>
      <c r="N7555" s="137"/>
      <c r="O7555" s="121"/>
    </row>
    <row r="7556" spans="1:15" x14ac:dyDescent="0.25">
      <c r="A7556" s="139">
        <v>210</v>
      </c>
      <c r="B7556" s="135" t="s">
        <v>310</v>
      </c>
      <c r="C7556" s="134" t="s">
        <v>2102</v>
      </c>
      <c r="D7556" s="135">
        <v>8890</v>
      </c>
      <c r="E7556" s="135" t="s">
        <v>2103</v>
      </c>
      <c r="F7556" s="135">
        <v>1</v>
      </c>
      <c r="G7556" s="136" t="s">
        <v>2755</v>
      </c>
      <c r="H7556" s="135" t="s">
        <v>5216</v>
      </c>
      <c r="I7556" s="135">
        <v>105</v>
      </c>
      <c r="J7556" s="135" t="s">
        <v>2151</v>
      </c>
      <c r="K7556" s="135" t="s">
        <v>2152</v>
      </c>
      <c r="L7556" s="135" t="s">
        <v>193</v>
      </c>
      <c r="M7556" s="134"/>
      <c r="N7556" s="137"/>
      <c r="O7556" s="121"/>
    </row>
    <row r="7557" spans="1:15" x14ac:dyDescent="0.25">
      <c r="A7557" s="139">
        <v>210</v>
      </c>
      <c r="B7557" s="135" t="s">
        <v>310</v>
      </c>
      <c r="C7557" s="134" t="s">
        <v>2102</v>
      </c>
      <c r="D7557" s="135">
        <v>8891</v>
      </c>
      <c r="E7557" s="135" t="s">
        <v>2103</v>
      </c>
      <c r="F7557" s="135">
        <v>1</v>
      </c>
      <c r="G7557" s="136">
        <v>26</v>
      </c>
      <c r="H7557" s="135" t="s">
        <v>2143</v>
      </c>
      <c r="I7557" s="135">
        <v>912</v>
      </c>
      <c r="J7557" s="135" t="s">
        <v>2115</v>
      </c>
      <c r="K7557" s="135" t="s">
        <v>2116</v>
      </c>
      <c r="L7557" s="135" t="s">
        <v>2117</v>
      </c>
      <c r="M7557" s="134"/>
      <c r="N7557" s="137"/>
      <c r="O7557" s="121"/>
    </row>
    <row r="7558" spans="1:15" x14ac:dyDescent="0.25">
      <c r="A7558" s="139">
        <v>210</v>
      </c>
      <c r="B7558" s="135" t="s">
        <v>310</v>
      </c>
      <c r="C7558" s="134" t="s">
        <v>2102</v>
      </c>
      <c r="D7558" s="135">
        <v>8892</v>
      </c>
      <c r="E7558" s="135" t="s">
        <v>2103</v>
      </c>
      <c r="F7558" s="135">
        <v>1</v>
      </c>
      <c r="G7558" s="136">
        <v>27</v>
      </c>
      <c r="H7558" s="135" t="s">
        <v>2144</v>
      </c>
      <c r="I7558" s="135">
        <v>414</v>
      </c>
      <c r="J7558" s="135" t="s">
        <v>2108</v>
      </c>
      <c r="K7558" s="135" t="s">
        <v>2109</v>
      </c>
      <c r="L7558" s="135" t="s">
        <v>193</v>
      </c>
      <c r="M7558" s="134"/>
      <c r="N7558" s="137"/>
      <c r="O7558" s="121"/>
    </row>
    <row r="7559" spans="1:15" x14ac:dyDescent="0.25">
      <c r="A7559" s="139">
        <v>210</v>
      </c>
      <c r="B7559" s="135" t="s">
        <v>310</v>
      </c>
      <c r="C7559" s="134" t="s">
        <v>2102</v>
      </c>
      <c r="D7559" s="135">
        <v>8893</v>
      </c>
      <c r="E7559" s="135" t="s">
        <v>2103</v>
      </c>
      <c r="F7559" s="135">
        <v>1</v>
      </c>
      <c r="G7559" s="136">
        <v>29</v>
      </c>
      <c r="H7559" s="135" t="s">
        <v>2146</v>
      </c>
      <c r="I7559" s="135">
        <v>135</v>
      </c>
      <c r="J7559" s="135" t="s">
        <v>2151</v>
      </c>
      <c r="K7559" s="135" t="s">
        <v>2152</v>
      </c>
      <c r="L7559" s="135" t="s">
        <v>193</v>
      </c>
      <c r="M7559" s="134"/>
      <c r="N7559" s="137"/>
      <c r="O7559" s="121"/>
    </row>
    <row r="7560" spans="1:15" x14ac:dyDescent="0.25">
      <c r="A7560" s="139">
        <v>210</v>
      </c>
      <c r="B7560" s="135" t="s">
        <v>310</v>
      </c>
      <c r="C7560" s="134" t="s">
        <v>2102</v>
      </c>
      <c r="D7560" s="135">
        <v>8894</v>
      </c>
      <c r="E7560" s="135" t="s">
        <v>2103</v>
      </c>
      <c r="F7560" s="135">
        <v>1</v>
      </c>
      <c r="G7560" s="136" t="s">
        <v>5217</v>
      </c>
      <c r="H7560" s="135" t="s">
        <v>5218</v>
      </c>
      <c r="I7560" s="135">
        <v>135</v>
      </c>
      <c r="J7560" s="135" t="s">
        <v>2151</v>
      </c>
      <c r="K7560" s="135" t="s">
        <v>2152</v>
      </c>
      <c r="L7560" s="135" t="s">
        <v>193</v>
      </c>
      <c r="M7560" s="134"/>
      <c r="N7560" s="137"/>
      <c r="O7560" s="121"/>
    </row>
    <row r="7561" spans="1:15" x14ac:dyDescent="0.25">
      <c r="A7561" s="139">
        <v>210</v>
      </c>
      <c r="B7561" s="135" t="s">
        <v>310</v>
      </c>
      <c r="C7561" s="134" t="s">
        <v>2102</v>
      </c>
      <c r="D7561" s="135">
        <v>8895</v>
      </c>
      <c r="E7561" s="135" t="s">
        <v>2103</v>
      </c>
      <c r="F7561" s="135">
        <v>1</v>
      </c>
      <c r="G7561" s="136">
        <v>30</v>
      </c>
      <c r="H7561" s="135" t="s">
        <v>2147</v>
      </c>
      <c r="I7561" s="135">
        <v>247</v>
      </c>
      <c r="J7561" s="135" t="s">
        <v>2155</v>
      </c>
      <c r="K7561" s="135" t="s">
        <v>2156</v>
      </c>
      <c r="L7561" s="135" t="s">
        <v>193</v>
      </c>
      <c r="M7561" s="134"/>
      <c r="N7561" s="137"/>
      <c r="O7561" s="121"/>
    </row>
    <row r="7562" spans="1:15" x14ac:dyDescent="0.25">
      <c r="A7562" s="139">
        <v>210</v>
      </c>
      <c r="B7562" s="135" t="s">
        <v>310</v>
      </c>
      <c r="C7562" s="134" t="s">
        <v>2102</v>
      </c>
      <c r="D7562" s="135">
        <v>8896</v>
      </c>
      <c r="E7562" s="135" t="s">
        <v>2103</v>
      </c>
      <c r="F7562" s="135">
        <v>1</v>
      </c>
      <c r="G7562" s="136">
        <v>31</v>
      </c>
      <c r="H7562" s="135" t="s">
        <v>2148</v>
      </c>
      <c r="I7562" s="135">
        <v>827</v>
      </c>
      <c r="J7562" s="135" t="s">
        <v>2115</v>
      </c>
      <c r="K7562" s="135" t="s">
        <v>2116</v>
      </c>
      <c r="L7562" s="135" t="s">
        <v>2117</v>
      </c>
      <c r="M7562" s="134"/>
      <c r="N7562" s="137"/>
      <c r="O7562" s="121"/>
    </row>
    <row r="7563" spans="1:15" x14ac:dyDescent="0.25">
      <c r="A7563" s="139">
        <v>210</v>
      </c>
      <c r="B7563" s="135" t="s">
        <v>310</v>
      </c>
      <c r="C7563" s="134" t="s">
        <v>2102</v>
      </c>
      <c r="D7563" s="135">
        <v>8897</v>
      </c>
      <c r="E7563" s="135" t="s">
        <v>2103</v>
      </c>
      <c r="F7563" s="135">
        <v>1</v>
      </c>
      <c r="G7563" s="136">
        <v>32</v>
      </c>
      <c r="H7563" s="135" t="s">
        <v>2149</v>
      </c>
      <c r="I7563" s="135">
        <v>1606</v>
      </c>
      <c r="J7563" s="135" t="s">
        <v>2105</v>
      </c>
      <c r="K7563" s="135" t="s">
        <v>2106</v>
      </c>
      <c r="L7563" s="135" t="s">
        <v>193</v>
      </c>
      <c r="M7563" s="134"/>
      <c r="N7563" s="137"/>
      <c r="O7563" s="121"/>
    </row>
    <row r="7564" spans="1:15" x14ac:dyDescent="0.25">
      <c r="A7564" s="139">
        <v>210</v>
      </c>
      <c r="B7564" s="135" t="s">
        <v>310</v>
      </c>
      <c r="C7564" s="134" t="s">
        <v>2102</v>
      </c>
      <c r="D7564" s="135">
        <v>8898</v>
      </c>
      <c r="E7564" s="135" t="s">
        <v>2103</v>
      </c>
      <c r="F7564" s="135">
        <v>1</v>
      </c>
      <c r="G7564" s="136">
        <v>33</v>
      </c>
      <c r="H7564" s="135" t="s">
        <v>2150</v>
      </c>
      <c r="I7564" s="135">
        <v>465</v>
      </c>
      <c r="J7564" s="135" t="s">
        <v>2105</v>
      </c>
      <c r="K7564" s="135" t="s">
        <v>2106</v>
      </c>
      <c r="L7564" s="135" t="s">
        <v>193</v>
      </c>
      <c r="M7564" s="134"/>
      <c r="N7564" s="137"/>
      <c r="O7564" s="121"/>
    </row>
    <row r="7565" spans="1:15" x14ac:dyDescent="0.25">
      <c r="A7565" s="139">
        <v>210</v>
      </c>
      <c r="B7565" s="135" t="s">
        <v>310</v>
      </c>
      <c r="C7565" s="134" t="s">
        <v>2102</v>
      </c>
      <c r="D7565" s="135">
        <v>8899</v>
      </c>
      <c r="E7565" s="135" t="s">
        <v>2103</v>
      </c>
      <c r="F7565" s="135">
        <v>1</v>
      </c>
      <c r="G7565" s="136">
        <v>34</v>
      </c>
      <c r="H7565" s="135" t="s">
        <v>2153</v>
      </c>
      <c r="I7565" s="135">
        <v>805</v>
      </c>
      <c r="J7565" s="135" t="s">
        <v>2115</v>
      </c>
      <c r="K7565" s="135" t="s">
        <v>2116</v>
      </c>
      <c r="L7565" s="135" t="s">
        <v>2117</v>
      </c>
      <c r="M7565" s="134"/>
      <c r="N7565" s="137"/>
      <c r="O7565" s="121"/>
    </row>
    <row r="7566" spans="1:15" x14ac:dyDescent="0.25">
      <c r="A7566" s="139">
        <v>210</v>
      </c>
      <c r="B7566" s="135" t="s">
        <v>310</v>
      </c>
      <c r="C7566" s="134" t="s">
        <v>2102</v>
      </c>
      <c r="D7566" s="135">
        <v>8900</v>
      </c>
      <c r="E7566" s="135" t="s">
        <v>2103</v>
      </c>
      <c r="F7566" s="135">
        <v>1</v>
      </c>
      <c r="G7566" s="136" t="s">
        <v>3400</v>
      </c>
      <c r="H7566" s="135" t="s">
        <v>3401</v>
      </c>
      <c r="I7566" s="135">
        <v>408</v>
      </c>
      <c r="J7566" s="135" t="s">
        <v>2115</v>
      </c>
      <c r="K7566" s="135" t="s">
        <v>2129</v>
      </c>
      <c r="L7566" s="135" t="s">
        <v>194</v>
      </c>
      <c r="M7566" s="134"/>
      <c r="N7566" s="137"/>
      <c r="O7566" s="121"/>
    </row>
    <row r="7567" spans="1:15" x14ac:dyDescent="0.25">
      <c r="A7567" s="139">
        <v>210</v>
      </c>
      <c r="B7567" s="135" t="s">
        <v>310</v>
      </c>
      <c r="C7567" s="134" t="s">
        <v>2102</v>
      </c>
      <c r="D7567" s="135">
        <v>8901</v>
      </c>
      <c r="E7567" s="135" t="s">
        <v>2103</v>
      </c>
      <c r="F7567" s="135">
        <v>1</v>
      </c>
      <c r="G7567" s="136">
        <v>35</v>
      </c>
      <c r="H7567" s="135" t="s">
        <v>2154</v>
      </c>
      <c r="I7567" s="135">
        <v>176</v>
      </c>
      <c r="J7567" s="135" t="s">
        <v>2151</v>
      </c>
      <c r="K7567" s="135" t="s">
        <v>2152</v>
      </c>
      <c r="L7567" s="135" t="s">
        <v>193</v>
      </c>
      <c r="M7567" s="134"/>
      <c r="N7567" s="137"/>
      <c r="O7567" s="121"/>
    </row>
    <row r="7568" spans="1:15" x14ac:dyDescent="0.25">
      <c r="A7568" s="139">
        <v>210</v>
      </c>
      <c r="B7568" s="135" t="s">
        <v>310</v>
      </c>
      <c r="C7568" s="134" t="s">
        <v>2102</v>
      </c>
      <c r="D7568" s="135">
        <v>8902</v>
      </c>
      <c r="E7568" s="135" t="s">
        <v>2103</v>
      </c>
      <c r="F7568" s="135">
        <v>1</v>
      </c>
      <c r="G7568" s="136">
        <v>36</v>
      </c>
      <c r="H7568" s="135" t="s">
        <v>2157</v>
      </c>
      <c r="I7568" s="135">
        <v>157</v>
      </c>
      <c r="J7568" s="135" t="s">
        <v>2151</v>
      </c>
      <c r="K7568" s="135" t="s">
        <v>2152</v>
      </c>
      <c r="L7568" s="135" t="s">
        <v>193</v>
      </c>
      <c r="M7568" s="135"/>
      <c r="N7568" s="137"/>
      <c r="O7568" s="121"/>
    </row>
    <row r="7569" spans="1:15" x14ac:dyDescent="0.25">
      <c r="A7569" s="139">
        <v>210</v>
      </c>
      <c r="B7569" s="135" t="s">
        <v>310</v>
      </c>
      <c r="C7569" s="134" t="s">
        <v>2102</v>
      </c>
      <c r="D7569" s="135">
        <v>8903</v>
      </c>
      <c r="E7569" s="135" t="s">
        <v>2103</v>
      </c>
      <c r="F7569" s="135">
        <v>1</v>
      </c>
      <c r="G7569" s="136">
        <v>37</v>
      </c>
      <c r="H7569" s="135" t="s">
        <v>2158</v>
      </c>
      <c r="I7569" s="135">
        <v>242</v>
      </c>
      <c r="J7569" s="135" t="s">
        <v>2155</v>
      </c>
      <c r="K7569" s="135" t="s">
        <v>2156</v>
      </c>
      <c r="L7569" s="135" t="s">
        <v>193</v>
      </c>
      <c r="M7569" s="135"/>
      <c r="N7569" s="137"/>
      <c r="O7569" s="121"/>
    </row>
    <row r="7570" spans="1:15" x14ac:dyDescent="0.25">
      <c r="A7570" s="139">
        <v>210</v>
      </c>
      <c r="B7570" s="135" t="s">
        <v>310</v>
      </c>
      <c r="C7570" s="134" t="s">
        <v>2102</v>
      </c>
      <c r="D7570" s="135">
        <v>8904</v>
      </c>
      <c r="E7570" s="135" t="s">
        <v>2103</v>
      </c>
      <c r="F7570" s="135">
        <v>1</v>
      </c>
      <c r="G7570" s="136">
        <v>38</v>
      </c>
      <c r="H7570" s="135" t="s">
        <v>2159</v>
      </c>
      <c r="I7570" s="135">
        <v>205</v>
      </c>
      <c r="J7570" s="135" t="s">
        <v>2155</v>
      </c>
      <c r="K7570" s="135" t="s">
        <v>2156</v>
      </c>
      <c r="L7570" s="135" t="s">
        <v>193</v>
      </c>
      <c r="M7570" s="135"/>
      <c r="N7570" s="137"/>
      <c r="O7570" s="121"/>
    </row>
    <row r="7571" spans="1:15" x14ac:dyDescent="0.25">
      <c r="A7571" s="139">
        <v>210</v>
      </c>
      <c r="B7571" s="135" t="s">
        <v>310</v>
      </c>
      <c r="C7571" s="134" t="s">
        <v>2102</v>
      </c>
      <c r="D7571" s="135">
        <v>8905</v>
      </c>
      <c r="E7571" s="135" t="s">
        <v>2103</v>
      </c>
      <c r="F7571" s="135">
        <v>1</v>
      </c>
      <c r="G7571" s="136">
        <v>39</v>
      </c>
      <c r="H7571" s="135" t="s">
        <v>2160</v>
      </c>
      <c r="I7571" s="135">
        <v>205</v>
      </c>
      <c r="J7571" s="135" t="s">
        <v>2155</v>
      </c>
      <c r="K7571" s="135" t="s">
        <v>2156</v>
      </c>
      <c r="L7571" s="135" t="s">
        <v>193</v>
      </c>
      <c r="M7571" s="135"/>
      <c r="N7571" s="137"/>
      <c r="O7571" s="121"/>
    </row>
    <row r="7572" spans="1:15" x14ac:dyDescent="0.25">
      <c r="A7572" s="139">
        <v>210</v>
      </c>
      <c r="B7572" s="135" t="s">
        <v>310</v>
      </c>
      <c r="C7572" s="134" t="s">
        <v>2102</v>
      </c>
      <c r="D7572" s="135">
        <v>8906</v>
      </c>
      <c r="E7572" s="135" t="s">
        <v>2103</v>
      </c>
      <c r="F7572" s="135">
        <v>1</v>
      </c>
      <c r="G7572" s="136">
        <v>40</v>
      </c>
      <c r="H7572" s="135" t="s">
        <v>2161</v>
      </c>
      <c r="I7572" s="135">
        <v>54</v>
      </c>
      <c r="J7572" s="135" t="s">
        <v>2108</v>
      </c>
      <c r="K7572" s="135" t="s">
        <v>2109</v>
      </c>
      <c r="L7572" s="135" t="s">
        <v>193</v>
      </c>
      <c r="M7572" s="135"/>
      <c r="N7572" s="137"/>
      <c r="O7572" s="121"/>
    </row>
    <row r="7573" spans="1:15" x14ac:dyDescent="0.25">
      <c r="A7573" s="139">
        <v>210</v>
      </c>
      <c r="B7573" s="135" t="s">
        <v>310</v>
      </c>
      <c r="C7573" s="134" t="s">
        <v>2102</v>
      </c>
      <c r="D7573" s="135">
        <v>8907</v>
      </c>
      <c r="E7573" s="135" t="s">
        <v>2103</v>
      </c>
      <c r="F7573" s="135">
        <v>2</v>
      </c>
      <c r="G7573" s="136">
        <v>1</v>
      </c>
      <c r="H7573" s="135" t="s">
        <v>2204</v>
      </c>
      <c r="I7573" s="135">
        <v>795</v>
      </c>
      <c r="J7573" s="135" t="s">
        <v>2115</v>
      </c>
      <c r="K7573" s="135" t="s">
        <v>2116</v>
      </c>
      <c r="L7573" s="135" t="s">
        <v>2117</v>
      </c>
      <c r="M7573" s="135"/>
      <c r="N7573" s="137"/>
      <c r="O7573" s="121"/>
    </row>
    <row r="7574" spans="1:15" x14ac:dyDescent="0.25">
      <c r="A7574" s="139">
        <v>210</v>
      </c>
      <c r="B7574" s="135" t="s">
        <v>310</v>
      </c>
      <c r="C7574" s="134" t="s">
        <v>2102</v>
      </c>
      <c r="D7574" s="135">
        <v>8908</v>
      </c>
      <c r="E7574" s="135" t="s">
        <v>2103</v>
      </c>
      <c r="F7574" s="135">
        <v>2</v>
      </c>
      <c r="G7574" s="136">
        <v>3</v>
      </c>
      <c r="H7574" s="135" t="s">
        <v>2438</v>
      </c>
      <c r="I7574" s="135">
        <v>32</v>
      </c>
      <c r="J7574" s="135" t="s">
        <v>2151</v>
      </c>
      <c r="K7574" s="135" t="s">
        <v>2152</v>
      </c>
      <c r="L7574" s="135" t="s">
        <v>193</v>
      </c>
      <c r="M7574" s="135"/>
      <c r="N7574" s="137"/>
      <c r="O7574" s="121"/>
    </row>
    <row r="7575" spans="1:15" x14ac:dyDescent="0.25">
      <c r="A7575" s="139">
        <v>210</v>
      </c>
      <c r="B7575" s="135" t="s">
        <v>310</v>
      </c>
      <c r="C7575" s="134" t="s">
        <v>2102</v>
      </c>
      <c r="D7575" s="135">
        <v>8909</v>
      </c>
      <c r="E7575" s="135" t="s">
        <v>2103</v>
      </c>
      <c r="F7575" s="135">
        <v>2</v>
      </c>
      <c r="G7575" s="136">
        <v>4</v>
      </c>
      <c r="H7575" s="135" t="s">
        <v>2439</v>
      </c>
      <c r="I7575" s="135">
        <v>894</v>
      </c>
      <c r="J7575" s="135" t="s">
        <v>2115</v>
      </c>
      <c r="K7575" s="135" t="s">
        <v>2116</v>
      </c>
      <c r="L7575" s="135" t="s">
        <v>2117</v>
      </c>
      <c r="M7575" s="135"/>
      <c r="N7575" s="137"/>
      <c r="O7575" s="121"/>
    </row>
    <row r="7576" spans="1:15" x14ac:dyDescent="0.25">
      <c r="A7576" s="139">
        <v>210</v>
      </c>
      <c r="B7576" s="135" t="s">
        <v>310</v>
      </c>
      <c r="C7576" s="134" t="s">
        <v>2102</v>
      </c>
      <c r="D7576" s="135">
        <v>8910</v>
      </c>
      <c r="E7576" s="135" t="s">
        <v>2103</v>
      </c>
      <c r="F7576" s="135">
        <v>2</v>
      </c>
      <c r="G7576" s="136">
        <v>5</v>
      </c>
      <c r="H7576" s="135" t="s">
        <v>2206</v>
      </c>
      <c r="I7576" s="135">
        <v>310</v>
      </c>
      <c r="J7576" s="135" t="s">
        <v>2108</v>
      </c>
      <c r="K7576" s="135" t="s">
        <v>2109</v>
      </c>
      <c r="L7576" s="135" t="s">
        <v>193</v>
      </c>
      <c r="M7576" s="135"/>
      <c r="N7576" s="137"/>
      <c r="O7576" s="121"/>
    </row>
    <row r="7577" spans="1:15" x14ac:dyDescent="0.25">
      <c r="A7577" s="139">
        <v>210</v>
      </c>
      <c r="B7577" s="135" t="s">
        <v>310</v>
      </c>
      <c r="C7577" s="134" t="s">
        <v>2102</v>
      </c>
      <c r="D7577" s="135">
        <v>8911</v>
      </c>
      <c r="E7577" s="135" t="s">
        <v>2103</v>
      </c>
      <c r="F7577" s="135">
        <v>2</v>
      </c>
      <c r="G7577" s="136">
        <v>6</v>
      </c>
      <c r="H7577" s="135" t="s">
        <v>2207</v>
      </c>
      <c r="I7577" s="135">
        <v>143</v>
      </c>
      <c r="J7577" s="135" t="s">
        <v>2151</v>
      </c>
      <c r="K7577" s="135" t="s">
        <v>2152</v>
      </c>
      <c r="L7577" s="135" t="s">
        <v>193</v>
      </c>
      <c r="M7577" s="135"/>
      <c r="N7577" s="137"/>
      <c r="O7577" s="121"/>
    </row>
    <row r="7578" spans="1:15" x14ac:dyDescent="0.25">
      <c r="A7578" s="139">
        <v>210</v>
      </c>
      <c r="B7578" s="135" t="s">
        <v>310</v>
      </c>
      <c r="C7578" s="134" t="s">
        <v>2102</v>
      </c>
      <c r="D7578" s="135">
        <v>8912</v>
      </c>
      <c r="E7578" s="135" t="s">
        <v>2103</v>
      </c>
      <c r="F7578" s="135">
        <v>2</v>
      </c>
      <c r="G7578" s="136">
        <v>7</v>
      </c>
      <c r="H7578" s="135" t="s">
        <v>2208</v>
      </c>
      <c r="I7578" s="135">
        <v>675</v>
      </c>
      <c r="J7578" s="135" t="s">
        <v>2105</v>
      </c>
      <c r="K7578" s="135" t="s">
        <v>2106</v>
      </c>
      <c r="L7578" s="135" t="s">
        <v>193</v>
      </c>
      <c r="M7578" s="135"/>
      <c r="N7578" s="137"/>
      <c r="O7578" s="121"/>
    </row>
    <row r="7579" spans="1:15" x14ac:dyDescent="0.25">
      <c r="A7579" s="139">
        <v>210</v>
      </c>
      <c r="B7579" s="135" t="s">
        <v>310</v>
      </c>
      <c r="C7579" s="134" t="s">
        <v>2102</v>
      </c>
      <c r="D7579" s="135">
        <v>8913</v>
      </c>
      <c r="E7579" s="135" t="s">
        <v>2103</v>
      </c>
      <c r="F7579" s="135">
        <v>2</v>
      </c>
      <c r="G7579" s="136">
        <v>8</v>
      </c>
      <c r="H7579" s="135" t="s">
        <v>2209</v>
      </c>
      <c r="I7579" s="135">
        <v>919</v>
      </c>
      <c r="J7579" s="135" t="s">
        <v>2115</v>
      </c>
      <c r="K7579" s="135" t="s">
        <v>2116</v>
      </c>
      <c r="L7579" s="135" t="s">
        <v>2117</v>
      </c>
      <c r="M7579" s="135"/>
      <c r="N7579" s="137"/>
      <c r="O7579" s="121"/>
    </row>
    <row r="7580" spans="1:15" x14ac:dyDescent="0.25">
      <c r="A7580" s="139">
        <v>210</v>
      </c>
      <c r="B7580" s="135" t="s">
        <v>310</v>
      </c>
      <c r="C7580" s="134" t="s">
        <v>2102</v>
      </c>
      <c r="D7580" s="135">
        <v>8914</v>
      </c>
      <c r="E7580" s="135" t="s">
        <v>2103</v>
      </c>
      <c r="F7580" s="135">
        <v>2</v>
      </c>
      <c r="G7580" s="136">
        <v>9</v>
      </c>
      <c r="H7580" s="135" t="s">
        <v>2210</v>
      </c>
      <c r="I7580" s="135">
        <v>869</v>
      </c>
      <c r="J7580" s="135" t="s">
        <v>2115</v>
      </c>
      <c r="K7580" s="135" t="s">
        <v>2116</v>
      </c>
      <c r="L7580" s="135" t="s">
        <v>2117</v>
      </c>
      <c r="M7580" s="135"/>
      <c r="N7580" s="137"/>
      <c r="O7580" s="121"/>
    </row>
    <row r="7581" spans="1:15" x14ac:dyDescent="0.25">
      <c r="A7581" s="139">
        <v>210</v>
      </c>
      <c r="B7581" s="135" t="s">
        <v>310</v>
      </c>
      <c r="C7581" s="134" t="s">
        <v>2102</v>
      </c>
      <c r="D7581" s="135">
        <v>8915</v>
      </c>
      <c r="E7581" s="135" t="s">
        <v>2103</v>
      </c>
      <c r="F7581" s="135">
        <v>2</v>
      </c>
      <c r="G7581" s="136">
        <v>10</v>
      </c>
      <c r="H7581" s="135" t="s">
        <v>2211</v>
      </c>
      <c r="I7581" s="135">
        <v>399</v>
      </c>
      <c r="J7581" s="135" t="s">
        <v>2112</v>
      </c>
      <c r="K7581" s="135" t="s">
        <v>2113</v>
      </c>
      <c r="L7581" s="135" t="s">
        <v>194</v>
      </c>
      <c r="M7581" s="135"/>
      <c r="N7581" s="137"/>
      <c r="O7581" s="121"/>
    </row>
    <row r="7582" spans="1:15" x14ac:dyDescent="0.25">
      <c r="A7582" s="139">
        <v>210</v>
      </c>
      <c r="B7582" s="135" t="s">
        <v>310</v>
      </c>
      <c r="C7582" s="134" t="s">
        <v>2102</v>
      </c>
      <c r="D7582" s="135">
        <v>8916</v>
      </c>
      <c r="E7582" s="135" t="s">
        <v>2103</v>
      </c>
      <c r="F7582" s="135">
        <v>2</v>
      </c>
      <c r="G7582" s="136">
        <v>11</v>
      </c>
      <c r="H7582" s="135" t="s">
        <v>2212</v>
      </c>
      <c r="I7582" s="135">
        <v>1513</v>
      </c>
      <c r="J7582" s="135" t="s">
        <v>2124</v>
      </c>
      <c r="K7582" s="135" t="s">
        <v>2125</v>
      </c>
      <c r="L7582" s="135" t="s">
        <v>192</v>
      </c>
      <c r="M7582" s="135"/>
      <c r="N7582" s="137"/>
      <c r="O7582" s="121"/>
    </row>
    <row r="7583" spans="1:15" x14ac:dyDescent="0.25">
      <c r="A7583" s="139">
        <v>210</v>
      </c>
      <c r="B7583" s="134" t="s">
        <v>310</v>
      </c>
      <c r="C7583" s="134" t="s">
        <v>2102</v>
      </c>
      <c r="D7583" s="135">
        <v>8917</v>
      </c>
      <c r="E7583" s="135" t="s">
        <v>2103</v>
      </c>
      <c r="F7583" s="135">
        <v>2</v>
      </c>
      <c r="G7583" s="136">
        <v>12</v>
      </c>
      <c r="H7583" s="135" t="s">
        <v>2213</v>
      </c>
      <c r="I7583" s="135">
        <v>436</v>
      </c>
      <c r="J7583" s="135" t="s">
        <v>2112</v>
      </c>
      <c r="K7583" s="135" t="s">
        <v>2113</v>
      </c>
      <c r="L7583" s="135" t="s">
        <v>194</v>
      </c>
      <c r="M7583" s="135"/>
      <c r="N7583" s="143"/>
      <c r="O7583" s="121"/>
    </row>
    <row r="7584" spans="1:15" x14ac:dyDescent="0.25">
      <c r="A7584" s="139">
        <v>210</v>
      </c>
      <c r="B7584" s="135" t="s">
        <v>310</v>
      </c>
      <c r="C7584" s="134" t="s">
        <v>2102</v>
      </c>
      <c r="D7584" s="135">
        <v>8918</v>
      </c>
      <c r="E7584" s="135" t="s">
        <v>2103</v>
      </c>
      <c r="F7584" s="135">
        <v>2</v>
      </c>
      <c r="G7584" s="136" t="s">
        <v>2545</v>
      </c>
      <c r="H7584" s="135" t="s">
        <v>4791</v>
      </c>
      <c r="I7584" s="135">
        <v>133</v>
      </c>
      <c r="J7584" s="135" t="s">
        <v>2112</v>
      </c>
      <c r="K7584" s="135" t="s">
        <v>2113</v>
      </c>
      <c r="L7584" s="135" t="s">
        <v>194</v>
      </c>
      <c r="M7584" s="135"/>
      <c r="N7584" s="137"/>
      <c r="O7584" s="121"/>
    </row>
    <row r="7585" spans="1:15" x14ac:dyDescent="0.25">
      <c r="A7585" s="139">
        <v>210</v>
      </c>
      <c r="B7585" s="135" t="s">
        <v>310</v>
      </c>
      <c r="C7585" s="134" t="s">
        <v>2102</v>
      </c>
      <c r="D7585" s="135">
        <v>8919</v>
      </c>
      <c r="E7585" s="135" t="s">
        <v>2103</v>
      </c>
      <c r="F7585" s="135">
        <v>2</v>
      </c>
      <c r="G7585" s="136" t="s">
        <v>4662</v>
      </c>
      <c r="H7585" s="135" t="s">
        <v>4792</v>
      </c>
      <c r="I7585" s="135">
        <v>133</v>
      </c>
      <c r="J7585" s="135" t="s">
        <v>2112</v>
      </c>
      <c r="K7585" s="135" t="s">
        <v>2113</v>
      </c>
      <c r="L7585" s="135" t="s">
        <v>194</v>
      </c>
      <c r="M7585" s="135"/>
      <c r="N7585" s="137"/>
      <c r="O7585" s="121"/>
    </row>
    <row r="7586" spans="1:15" x14ac:dyDescent="0.25">
      <c r="A7586" s="139">
        <v>210</v>
      </c>
      <c r="B7586" s="135" t="s">
        <v>310</v>
      </c>
      <c r="C7586" s="134" t="s">
        <v>2102</v>
      </c>
      <c r="D7586" s="135">
        <v>8920</v>
      </c>
      <c r="E7586" s="135" t="s">
        <v>2103</v>
      </c>
      <c r="F7586" s="135">
        <v>2</v>
      </c>
      <c r="G7586" s="136" t="s">
        <v>4793</v>
      </c>
      <c r="H7586" s="135" t="s">
        <v>4794</v>
      </c>
      <c r="I7586" s="135">
        <v>133</v>
      </c>
      <c r="J7586" s="135" t="s">
        <v>2112</v>
      </c>
      <c r="K7586" s="135" t="s">
        <v>2113</v>
      </c>
      <c r="L7586" s="135" t="s">
        <v>194</v>
      </c>
      <c r="M7586" s="135"/>
      <c r="N7586" s="137"/>
      <c r="O7586" s="121"/>
    </row>
    <row r="7587" spans="1:15" x14ac:dyDescent="0.25">
      <c r="A7587" s="139">
        <v>210</v>
      </c>
      <c r="B7587" s="135" t="s">
        <v>310</v>
      </c>
      <c r="C7587" s="134" t="s">
        <v>2102</v>
      </c>
      <c r="D7587" s="135">
        <v>8921</v>
      </c>
      <c r="E7587" s="135" t="s">
        <v>2103</v>
      </c>
      <c r="F7587" s="135">
        <v>2</v>
      </c>
      <c r="G7587" s="136" t="s">
        <v>5219</v>
      </c>
      <c r="H7587" s="135" t="s">
        <v>5220</v>
      </c>
      <c r="I7587" s="135">
        <v>133</v>
      </c>
      <c r="J7587" s="135" t="s">
        <v>2112</v>
      </c>
      <c r="K7587" s="135" t="s">
        <v>2113</v>
      </c>
      <c r="L7587" s="135" t="s">
        <v>194</v>
      </c>
      <c r="M7587" s="135"/>
      <c r="N7587" s="137"/>
      <c r="O7587" s="121"/>
    </row>
    <row r="7588" spans="1:15" x14ac:dyDescent="0.25">
      <c r="A7588" s="139">
        <v>210</v>
      </c>
      <c r="B7588" s="135" t="s">
        <v>310</v>
      </c>
      <c r="C7588" s="134" t="s">
        <v>2102</v>
      </c>
      <c r="D7588" s="135">
        <v>8922</v>
      </c>
      <c r="E7588" s="135" t="s">
        <v>2103</v>
      </c>
      <c r="F7588" s="135">
        <v>2</v>
      </c>
      <c r="G7588" s="136" t="s">
        <v>5221</v>
      </c>
      <c r="H7588" s="135" t="s">
        <v>5222</v>
      </c>
      <c r="I7588" s="135">
        <v>288</v>
      </c>
      <c r="J7588" s="135" t="s">
        <v>2112</v>
      </c>
      <c r="K7588" s="135" t="s">
        <v>2113</v>
      </c>
      <c r="L7588" s="135" t="s">
        <v>194</v>
      </c>
      <c r="M7588" s="135"/>
      <c r="N7588" s="137"/>
      <c r="O7588" s="121"/>
    </row>
    <row r="7589" spans="1:15" x14ac:dyDescent="0.25">
      <c r="A7589" s="139">
        <v>210</v>
      </c>
      <c r="B7589" s="135" t="s">
        <v>310</v>
      </c>
      <c r="C7589" s="134" t="s">
        <v>2102</v>
      </c>
      <c r="D7589" s="135">
        <v>8923</v>
      </c>
      <c r="E7589" s="135" t="s">
        <v>2103</v>
      </c>
      <c r="F7589" s="135">
        <v>2</v>
      </c>
      <c r="G7589" s="136" t="s">
        <v>5223</v>
      </c>
      <c r="H7589" s="135" t="s">
        <v>5224</v>
      </c>
      <c r="I7589" s="135">
        <v>15</v>
      </c>
      <c r="J7589" s="135" t="s">
        <v>2151</v>
      </c>
      <c r="K7589" s="135" t="s">
        <v>2152</v>
      </c>
      <c r="L7589" s="135" t="s">
        <v>193</v>
      </c>
      <c r="M7589" s="135"/>
      <c r="N7589" s="137"/>
      <c r="O7589" s="121"/>
    </row>
    <row r="7590" spans="1:15" x14ac:dyDescent="0.25">
      <c r="A7590" s="139">
        <v>210</v>
      </c>
      <c r="B7590" s="135" t="s">
        <v>310</v>
      </c>
      <c r="C7590" s="134" t="s">
        <v>2102</v>
      </c>
      <c r="D7590" s="135">
        <v>8924</v>
      </c>
      <c r="E7590" s="135" t="s">
        <v>2103</v>
      </c>
      <c r="F7590" s="135">
        <v>2</v>
      </c>
      <c r="G7590" s="136" t="s">
        <v>2706</v>
      </c>
      <c r="H7590" s="135" t="s">
        <v>5225</v>
      </c>
      <c r="I7590" s="135">
        <v>255</v>
      </c>
      <c r="J7590" s="135" t="s">
        <v>2112</v>
      </c>
      <c r="K7590" s="135" t="s">
        <v>2113</v>
      </c>
      <c r="L7590" s="135" t="s">
        <v>194</v>
      </c>
      <c r="M7590" s="135"/>
      <c r="N7590" s="137"/>
      <c r="O7590" s="121"/>
    </row>
    <row r="7591" spans="1:15" x14ac:dyDescent="0.25">
      <c r="A7591" s="139">
        <v>210</v>
      </c>
      <c r="B7591" s="135" t="s">
        <v>310</v>
      </c>
      <c r="C7591" s="134" t="s">
        <v>2102</v>
      </c>
      <c r="D7591" s="135">
        <v>8925</v>
      </c>
      <c r="E7591" s="135" t="s">
        <v>2103</v>
      </c>
      <c r="F7591" s="135">
        <v>2</v>
      </c>
      <c r="G7591" s="136" t="s">
        <v>2825</v>
      </c>
      <c r="H7591" s="135" t="s">
        <v>5226</v>
      </c>
      <c r="I7591" s="135">
        <v>33</v>
      </c>
      <c r="J7591" s="135" t="s">
        <v>2155</v>
      </c>
      <c r="K7591" s="135" t="s">
        <v>2156</v>
      </c>
      <c r="L7591" s="135" t="s">
        <v>193</v>
      </c>
      <c r="M7591" s="135"/>
      <c r="N7591" s="137"/>
      <c r="O7591" s="121"/>
    </row>
    <row r="7592" spans="1:15" x14ac:dyDescent="0.25">
      <c r="A7592" s="139">
        <v>210</v>
      </c>
      <c r="B7592" s="135" t="s">
        <v>310</v>
      </c>
      <c r="C7592" s="134" t="s">
        <v>2102</v>
      </c>
      <c r="D7592" s="135">
        <v>8926</v>
      </c>
      <c r="E7592" s="135" t="s">
        <v>2103</v>
      </c>
      <c r="F7592" s="135">
        <v>2</v>
      </c>
      <c r="G7592" s="140">
        <v>15</v>
      </c>
      <c r="H7592" s="135" t="s">
        <v>2216</v>
      </c>
      <c r="I7592" s="135">
        <v>815</v>
      </c>
      <c r="J7592" s="135" t="s">
        <v>2115</v>
      </c>
      <c r="K7592" s="135" t="s">
        <v>2116</v>
      </c>
      <c r="L7592" s="135" t="s">
        <v>2117</v>
      </c>
      <c r="M7592" s="135"/>
      <c r="N7592" s="137"/>
      <c r="O7592" s="121"/>
    </row>
    <row r="7593" spans="1:15" x14ac:dyDescent="0.25">
      <c r="A7593" s="139">
        <v>210</v>
      </c>
      <c r="B7593" s="135" t="s">
        <v>310</v>
      </c>
      <c r="C7593" s="134" t="s">
        <v>2102</v>
      </c>
      <c r="D7593" s="135">
        <v>8927</v>
      </c>
      <c r="E7593" s="135" t="s">
        <v>2103</v>
      </c>
      <c r="F7593" s="135">
        <v>2</v>
      </c>
      <c r="G7593" s="136" t="s">
        <v>2533</v>
      </c>
      <c r="H7593" s="135" t="s">
        <v>5227</v>
      </c>
      <c r="I7593" s="135">
        <v>90</v>
      </c>
      <c r="J7593" s="135" t="s">
        <v>2155</v>
      </c>
      <c r="K7593" s="135" t="s">
        <v>2156</v>
      </c>
      <c r="L7593" s="135" t="s">
        <v>193</v>
      </c>
      <c r="M7593" s="135"/>
      <c r="N7593" s="137"/>
      <c r="O7593" s="121"/>
    </row>
    <row r="7594" spans="1:15" x14ac:dyDescent="0.25">
      <c r="A7594" s="139">
        <v>210</v>
      </c>
      <c r="B7594" s="135" t="s">
        <v>310</v>
      </c>
      <c r="C7594" s="134" t="s">
        <v>2102</v>
      </c>
      <c r="D7594" s="135">
        <v>8928</v>
      </c>
      <c r="E7594" s="135" t="s">
        <v>2103</v>
      </c>
      <c r="F7594" s="135">
        <v>2</v>
      </c>
      <c r="G7594" s="136">
        <v>16</v>
      </c>
      <c r="H7594" s="135" t="s">
        <v>2217</v>
      </c>
      <c r="I7594" s="135">
        <v>247</v>
      </c>
      <c r="J7594" s="135" t="s">
        <v>2112</v>
      </c>
      <c r="K7594" s="135" t="s">
        <v>2113</v>
      </c>
      <c r="L7594" s="135" t="s">
        <v>194</v>
      </c>
      <c r="M7594" s="135"/>
      <c r="N7594" s="137"/>
      <c r="O7594" s="121"/>
    </row>
    <row r="7595" spans="1:15" x14ac:dyDescent="0.25">
      <c r="A7595" s="139">
        <v>210</v>
      </c>
      <c r="B7595" s="135" t="s">
        <v>310</v>
      </c>
      <c r="C7595" s="134" t="s">
        <v>2102</v>
      </c>
      <c r="D7595" s="135">
        <v>8929</v>
      </c>
      <c r="E7595" s="135" t="s">
        <v>2103</v>
      </c>
      <c r="F7595" s="135">
        <v>2</v>
      </c>
      <c r="G7595" s="136">
        <v>17</v>
      </c>
      <c r="H7595" s="135" t="s">
        <v>2218</v>
      </c>
      <c r="I7595" s="135">
        <v>130</v>
      </c>
      <c r="J7595" s="135" t="s">
        <v>2112</v>
      </c>
      <c r="K7595" s="135" t="s">
        <v>2113</v>
      </c>
      <c r="L7595" s="135" t="s">
        <v>194</v>
      </c>
      <c r="M7595" s="135"/>
      <c r="N7595" s="137"/>
      <c r="O7595" s="121"/>
    </row>
    <row r="7596" spans="1:15" x14ac:dyDescent="0.25">
      <c r="A7596" s="139">
        <v>210</v>
      </c>
      <c r="B7596" s="135" t="s">
        <v>310</v>
      </c>
      <c r="C7596" s="134" t="s">
        <v>2102</v>
      </c>
      <c r="D7596" s="135">
        <v>8930</v>
      </c>
      <c r="E7596" s="135" t="s">
        <v>2103</v>
      </c>
      <c r="F7596" s="135">
        <v>2</v>
      </c>
      <c r="G7596" s="136">
        <v>18</v>
      </c>
      <c r="H7596" s="135" t="s">
        <v>2219</v>
      </c>
      <c r="I7596" s="135">
        <v>834</v>
      </c>
      <c r="J7596" s="135" t="s">
        <v>2115</v>
      </c>
      <c r="K7596" s="135" t="s">
        <v>2116</v>
      </c>
      <c r="L7596" s="135" t="s">
        <v>2117</v>
      </c>
      <c r="M7596" s="135"/>
      <c r="N7596" s="137"/>
      <c r="O7596" s="121"/>
    </row>
    <row r="7597" spans="1:15" x14ac:dyDescent="0.25">
      <c r="A7597" s="139">
        <v>210</v>
      </c>
      <c r="B7597" s="135" t="s">
        <v>310</v>
      </c>
      <c r="C7597" s="134" t="s">
        <v>2102</v>
      </c>
      <c r="D7597" s="135">
        <v>8931</v>
      </c>
      <c r="E7597" s="135" t="s">
        <v>2103</v>
      </c>
      <c r="F7597" s="135">
        <v>2</v>
      </c>
      <c r="G7597" s="136">
        <v>19</v>
      </c>
      <c r="H7597" s="135" t="s">
        <v>2220</v>
      </c>
      <c r="I7597" s="135">
        <v>827</v>
      </c>
      <c r="J7597" s="135" t="s">
        <v>2115</v>
      </c>
      <c r="K7597" s="135" t="s">
        <v>2116</v>
      </c>
      <c r="L7597" s="135" t="s">
        <v>2117</v>
      </c>
      <c r="M7597" s="135"/>
      <c r="N7597" s="137"/>
      <c r="O7597" s="121"/>
    </row>
    <row r="7598" spans="1:15" x14ac:dyDescent="0.25">
      <c r="A7598" s="139">
        <v>210</v>
      </c>
      <c r="B7598" s="135" t="s">
        <v>310</v>
      </c>
      <c r="C7598" s="134" t="s">
        <v>2102</v>
      </c>
      <c r="D7598" s="135">
        <v>8932</v>
      </c>
      <c r="E7598" s="135" t="s">
        <v>2103</v>
      </c>
      <c r="F7598" s="135">
        <v>2</v>
      </c>
      <c r="G7598" s="136">
        <v>20</v>
      </c>
      <c r="H7598" s="135" t="s">
        <v>3488</v>
      </c>
      <c r="I7598" s="135">
        <v>428</v>
      </c>
      <c r="J7598" s="135" t="s">
        <v>2112</v>
      </c>
      <c r="K7598" s="135" t="s">
        <v>2113</v>
      </c>
      <c r="L7598" s="135" t="s">
        <v>194</v>
      </c>
      <c r="M7598" s="135"/>
      <c r="N7598" s="137"/>
      <c r="O7598" s="121"/>
    </row>
    <row r="7599" spans="1:15" x14ac:dyDescent="0.25">
      <c r="A7599" s="139">
        <v>210</v>
      </c>
      <c r="B7599" s="135" t="s">
        <v>310</v>
      </c>
      <c r="C7599" s="134" t="s">
        <v>2102</v>
      </c>
      <c r="D7599" s="135">
        <v>8933</v>
      </c>
      <c r="E7599" s="135" t="s">
        <v>2103</v>
      </c>
      <c r="F7599" s="135">
        <v>2</v>
      </c>
      <c r="G7599" s="136">
        <v>21</v>
      </c>
      <c r="H7599" s="135" t="s">
        <v>2221</v>
      </c>
      <c r="I7599" s="135">
        <v>1144</v>
      </c>
      <c r="J7599" s="135" t="s">
        <v>2105</v>
      </c>
      <c r="K7599" s="135" t="s">
        <v>2106</v>
      </c>
      <c r="L7599" s="135" t="s">
        <v>193</v>
      </c>
      <c r="M7599" s="135"/>
      <c r="N7599" s="137"/>
      <c r="O7599" s="121"/>
    </row>
    <row r="7600" spans="1:15" x14ac:dyDescent="0.25">
      <c r="A7600" s="139">
        <v>210</v>
      </c>
      <c r="B7600" s="135" t="s">
        <v>310</v>
      </c>
      <c r="C7600" s="134" t="s">
        <v>2102</v>
      </c>
      <c r="D7600" s="135">
        <v>8934</v>
      </c>
      <c r="E7600" s="135" t="s">
        <v>2103</v>
      </c>
      <c r="F7600" s="135">
        <v>2</v>
      </c>
      <c r="G7600" s="136">
        <v>22</v>
      </c>
      <c r="H7600" s="135" t="s">
        <v>2222</v>
      </c>
      <c r="I7600" s="135">
        <v>133</v>
      </c>
      <c r="J7600" s="135" t="s">
        <v>2112</v>
      </c>
      <c r="K7600" s="135" t="s">
        <v>2113</v>
      </c>
      <c r="L7600" s="135" t="s">
        <v>194</v>
      </c>
      <c r="M7600" s="135"/>
      <c r="N7600" s="137"/>
      <c r="O7600" s="121"/>
    </row>
    <row r="7601" spans="1:15" x14ac:dyDescent="0.25">
      <c r="A7601" s="139">
        <v>210</v>
      </c>
      <c r="B7601" s="135" t="s">
        <v>310</v>
      </c>
      <c r="C7601" s="134" t="s">
        <v>2102</v>
      </c>
      <c r="D7601" s="135">
        <v>8935</v>
      </c>
      <c r="E7601" s="135" t="s">
        <v>2103</v>
      </c>
      <c r="F7601" s="135">
        <v>2</v>
      </c>
      <c r="G7601" s="136">
        <v>23</v>
      </c>
      <c r="H7601" s="135" t="s">
        <v>2223</v>
      </c>
      <c r="I7601" s="135">
        <v>133</v>
      </c>
      <c r="J7601" s="135" t="s">
        <v>2112</v>
      </c>
      <c r="K7601" s="135" t="s">
        <v>2113</v>
      </c>
      <c r="L7601" s="135" t="s">
        <v>194</v>
      </c>
      <c r="M7601" s="135"/>
      <c r="N7601" s="137"/>
      <c r="O7601" s="121"/>
    </row>
    <row r="7602" spans="1:15" x14ac:dyDescent="0.25">
      <c r="A7602" s="139">
        <v>210</v>
      </c>
      <c r="B7602" s="135" t="s">
        <v>310</v>
      </c>
      <c r="C7602" s="134" t="s">
        <v>2102</v>
      </c>
      <c r="D7602" s="135">
        <v>8936</v>
      </c>
      <c r="E7602" s="135" t="s">
        <v>2103</v>
      </c>
      <c r="F7602" s="135">
        <v>2</v>
      </c>
      <c r="G7602" s="136">
        <v>24</v>
      </c>
      <c r="H7602" s="135" t="s">
        <v>2540</v>
      </c>
      <c r="I7602" s="135">
        <v>155</v>
      </c>
      <c r="J7602" s="135" t="s">
        <v>2112</v>
      </c>
      <c r="K7602" s="135" t="s">
        <v>2113</v>
      </c>
      <c r="L7602" s="135" t="s">
        <v>194</v>
      </c>
      <c r="M7602" s="135"/>
      <c r="N7602" s="137"/>
      <c r="O7602" s="121"/>
    </row>
    <row r="7603" spans="1:15" x14ac:dyDescent="0.25">
      <c r="A7603" s="139">
        <v>210</v>
      </c>
      <c r="B7603" s="135" t="s">
        <v>310</v>
      </c>
      <c r="C7603" s="134" t="s">
        <v>2102</v>
      </c>
      <c r="D7603" s="135">
        <v>8937</v>
      </c>
      <c r="E7603" s="135" t="s">
        <v>2103</v>
      </c>
      <c r="F7603" s="135">
        <v>2</v>
      </c>
      <c r="G7603" s="136">
        <v>28</v>
      </c>
      <c r="H7603" s="135" t="s">
        <v>2236</v>
      </c>
      <c r="I7603" s="135">
        <v>211</v>
      </c>
      <c r="J7603" s="135" t="s">
        <v>2105</v>
      </c>
      <c r="K7603" s="135" t="s">
        <v>2106</v>
      </c>
      <c r="L7603" s="135" t="s">
        <v>193</v>
      </c>
      <c r="M7603" s="135"/>
      <c r="N7603" s="137"/>
      <c r="O7603" s="121"/>
    </row>
    <row r="7604" spans="1:15" x14ac:dyDescent="0.25">
      <c r="A7604" s="139">
        <v>210</v>
      </c>
      <c r="B7604" s="135" t="s">
        <v>310</v>
      </c>
      <c r="C7604" s="134" t="s">
        <v>2102</v>
      </c>
      <c r="D7604" s="135">
        <v>8938</v>
      </c>
      <c r="E7604" s="135" t="s">
        <v>2103</v>
      </c>
      <c r="F7604" s="135">
        <v>2</v>
      </c>
      <c r="G7604" s="136">
        <v>29</v>
      </c>
      <c r="H7604" s="135" t="s">
        <v>2237</v>
      </c>
      <c r="I7604" s="135">
        <v>456</v>
      </c>
      <c r="J7604" s="135" t="s">
        <v>2151</v>
      </c>
      <c r="K7604" s="135" t="s">
        <v>2152</v>
      </c>
      <c r="L7604" s="135" t="s">
        <v>193</v>
      </c>
      <c r="M7604" s="135"/>
      <c r="N7604" s="137"/>
      <c r="O7604" s="121"/>
    </row>
    <row r="7605" spans="1:15" x14ac:dyDescent="0.25">
      <c r="A7605" s="139">
        <v>210</v>
      </c>
      <c r="B7605" s="135" t="s">
        <v>310</v>
      </c>
      <c r="C7605" s="134" t="s">
        <v>2102</v>
      </c>
      <c r="D7605" s="135">
        <v>8939</v>
      </c>
      <c r="E7605" s="135" t="s">
        <v>2103</v>
      </c>
      <c r="F7605" s="135">
        <v>2</v>
      </c>
      <c r="G7605" s="136">
        <v>30</v>
      </c>
      <c r="H7605" s="135" t="s">
        <v>2238</v>
      </c>
      <c r="I7605" s="135">
        <v>273</v>
      </c>
      <c r="J7605" s="135" t="s">
        <v>2112</v>
      </c>
      <c r="K7605" s="135" t="s">
        <v>2113</v>
      </c>
      <c r="L7605" s="135" t="s">
        <v>194</v>
      </c>
      <c r="M7605" s="135"/>
      <c r="N7605" s="137"/>
      <c r="O7605" s="121"/>
    </row>
    <row r="7606" spans="1:15" x14ac:dyDescent="0.25">
      <c r="A7606" s="139">
        <v>210</v>
      </c>
      <c r="B7606" s="135" t="s">
        <v>310</v>
      </c>
      <c r="C7606" s="134" t="s">
        <v>2102</v>
      </c>
      <c r="D7606" s="135">
        <v>8940</v>
      </c>
      <c r="E7606" s="135" t="s">
        <v>2103</v>
      </c>
      <c r="F7606" s="135">
        <v>2</v>
      </c>
      <c r="G7606" s="136">
        <v>31</v>
      </c>
      <c r="H7606" s="135" t="s">
        <v>2239</v>
      </c>
      <c r="I7606" s="135">
        <v>92</v>
      </c>
      <c r="J7606" s="135" t="s">
        <v>2108</v>
      </c>
      <c r="K7606" s="135" t="s">
        <v>2109</v>
      </c>
      <c r="L7606" s="135" t="s">
        <v>193</v>
      </c>
      <c r="M7606" s="135"/>
      <c r="N7606" s="137"/>
      <c r="O7606" s="121"/>
    </row>
    <row r="7607" spans="1:15" x14ac:dyDescent="0.25">
      <c r="A7607" s="139">
        <v>210</v>
      </c>
      <c r="B7607" s="135" t="s">
        <v>310</v>
      </c>
      <c r="C7607" s="134" t="s">
        <v>2102</v>
      </c>
      <c r="D7607" s="135">
        <v>8941</v>
      </c>
      <c r="E7607" s="135" t="s">
        <v>2103</v>
      </c>
      <c r="F7607" s="135">
        <v>2</v>
      </c>
      <c r="G7607" s="136">
        <v>32</v>
      </c>
      <c r="H7607" s="135" t="s">
        <v>2240</v>
      </c>
      <c r="I7607" s="135">
        <v>23</v>
      </c>
      <c r="J7607" s="135" t="s">
        <v>2155</v>
      </c>
      <c r="K7607" s="135" t="s">
        <v>2156</v>
      </c>
      <c r="L7607" s="135" t="s">
        <v>193</v>
      </c>
      <c r="M7607" s="135"/>
      <c r="N7607" s="137"/>
      <c r="O7607" s="121"/>
    </row>
    <row r="7608" spans="1:15" x14ac:dyDescent="0.25">
      <c r="A7608" s="139">
        <v>210</v>
      </c>
      <c r="B7608" s="135" t="s">
        <v>310</v>
      </c>
      <c r="C7608" s="134" t="s">
        <v>2102</v>
      </c>
      <c r="D7608" s="135">
        <v>8942</v>
      </c>
      <c r="E7608" s="135" t="s">
        <v>2103</v>
      </c>
      <c r="F7608" s="135">
        <v>2</v>
      </c>
      <c r="G7608" s="136">
        <v>33</v>
      </c>
      <c r="H7608" s="135" t="s">
        <v>2241</v>
      </c>
      <c r="I7608" s="135">
        <v>39</v>
      </c>
      <c r="J7608" s="135" t="s">
        <v>2108</v>
      </c>
      <c r="K7608" s="135" t="s">
        <v>2109</v>
      </c>
      <c r="L7608" s="135" t="s">
        <v>193</v>
      </c>
      <c r="M7608" s="135"/>
      <c r="N7608" s="137"/>
      <c r="O7608" s="121"/>
    </row>
    <row r="7609" spans="1:15" x14ac:dyDescent="0.25">
      <c r="A7609" s="139">
        <v>210</v>
      </c>
      <c r="B7609" s="135" t="s">
        <v>310</v>
      </c>
      <c r="C7609" s="134" t="s">
        <v>2102</v>
      </c>
      <c r="D7609" s="135">
        <v>8943</v>
      </c>
      <c r="E7609" s="135" t="s">
        <v>2103</v>
      </c>
      <c r="F7609" s="135">
        <v>2</v>
      </c>
      <c r="G7609" s="136">
        <v>34</v>
      </c>
      <c r="H7609" s="135" t="s">
        <v>2242</v>
      </c>
      <c r="I7609" s="135">
        <v>27</v>
      </c>
      <c r="J7609" s="135" t="s">
        <v>2105</v>
      </c>
      <c r="K7609" s="135" t="s">
        <v>2106</v>
      </c>
      <c r="L7609" s="135" t="s">
        <v>193</v>
      </c>
      <c r="M7609" s="135"/>
      <c r="N7609" s="137"/>
      <c r="O7609" s="121"/>
    </row>
    <row r="7610" spans="1:15" x14ac:dyDescent="0.25">
      <c r="A7610" s="139">
        <v>210</v>
      </c>
      <c r="B7610" s="135" t="s">
        <v>310</v>
      </c>
      <c r="C7610" s="134" t="s">
        <v>2102</v>
      </c>
      <c r="D7610" s="135">
        <v>8944</v>
      </c>
      <c r="E7610" s="135" t="s">
        <v>2289</v>
      </c>
      <c r="F7610" s="135">
        <v>1</v>
      </c>
      <c r="G7610" s="136">
        <v>1</v>
      </c>
      <c r="H7610" s="135" t="s">
        <v>2290</v>
      </c>
      <c r="I7610" s="135">
        <v>796</v>
      </c>
      <c r="J7610" s="135" t="s">
        <v>2115</v>
      </c>
      <c r="K7610" s="135" t="s">
        <v>2116</v>
      </c>
      <c r="L7610" s="135" t="s">
        <v>2117</v>
      </c>
      <c r="M7610" s="135"/>
      <c r="N7610" s="137"/>
      <c r="O7610" s="121"/>
    </row>
    <row r="7611" spans="1:15" x14ac:dyDescent="0.25">
      <c r="A7611" s="139">
        <v>210</v>
      </c>
      <c r="B7611" s="135" t="s">
        <v>310</v>
      </c>
      <c r="C7611" s="134" t="s">
        <v>2102</v>
      </c>
      <c r="D7611" s="135">
        <v>8945</v>
      </c>
      <c r="E7611" s="135" t="s">
        <v>2289</v>
      </c>
      <c r="F7611" s="135">
        <v>1</v>
      </c>
      <c r="G7611" s="136">
        <v>2</v>
      </c>
      <c r="H7611" s="135" t="s">
        <v>2291</v>
      </c>
      <c r="I7611" s="135">
        <v>789</v>
      </c>
      <c r="J7611" s="135" t="s">
        <v>2115</v>
      </c>
      <c r="K7611" s="135" t="s">
        <v>2116</v>
      </c>
      <c r="L7611" s="135" t="s">
        <v>2117</v>
      </c>
      <c r="M7611" s="135"/>
      <c r="N7611" s="137"/>
      <c r="O7611" s="121"/>
    </row>
    <row r="7612" spans="1:15" x14ac:dyDescent="0.25">
      <c r="A7612" s="139">
        <v>210</v>
      </c>
      <c r="B7612" s="135" t="s">
        <v>310</v>
      </c>
      <c r="C7612" s="134" t="s">
        <v>2102</v>
      </c>
      <c r="D7612" s="135">
        <v>8946</v>
      </c>
      <c r="E7612" s="135" t="s">
        <v>2289</v>
      </c>
      <c r="F7612" s="135">
        <v>1</v>
      </c>
      <c r="G7612" s="136">
        <v>3</v>
      </c>
      <c r="H7612" s="135" t="s">
        <v>2292</v>
      </c>
      <c r="I7612" s="135">
        <v>789</v>
      </c>
      <c r="J7612" s="135" t="s">
        <v>2115</v>
      </c>
      <c r="K7612" s="135" t="s">
        <v>2116</v>
      </c>
      <c r="L7612" s="135" t="s">
        <v>2117</v>
      </c>
      <c r="M7612" s="135"/>
      <c r="N7612" s="137"/>
      <c r="O7612" s="121"/>
    </row>
    <row r="7613" spans="1:15" x14ac:dyDescent="0.25">
      <c r="A7613" s="139">
        <v>210</v>
      </c>
      <c r="B7613" s="135" t="s">
        <v>310</v>
      </c>
      <c r="C7613" s="134" t="s">
        <v>2102</v>
      </c>
      <c r="D7613" s="135">
        <v>8947</v>
      </c>
      <c r="E7613" s="135" t="s">
        <v>2289</v>
      </c>
      <c r="F7613" s="135">
        <v>1</v>
      </c>
      <c r="G7613" s="136">
        <v>4</v>
      </c>
      <c r="H7613" s="135" t="s">
        <v>2293</v>
      </c>
      <c r="I7613" s="135">
        <v>789</v>
      </c>
      <c r="J7613" s="135" t="s">
        <v>2115</v>
      </c>
      <c r="K7613" s="135" t="s">
        <v>2116</v>
      </c>
      <c r="L7613" s="135" t="s">
        <v>2117</v>
      </c>
      <c r="M7613" s="135"/>
      <c r="N7613" s="137"/>
      <c r="O7613" s="121"/>
    </row>
    <row r="7614" spans="1:15" x14ac:dyDescent="0.25">
      <c r="A7614" s="139">
        <v>210</v>
      </c>
      <c r="B7614" s="135" t="s">
        <v>310</v>
      </c>
      <c r="C7614" s="134" t="s">
        <v>2102</v>
      </c>
      <c r="D7614" s="135">
        <v>8948</v>
      </c>
      <c r="E7614" s="135" t="s">
        <v>2289</v>
      </c>
      <c r="F7614" s="135">
        <v>1</v>
      </c>
      <c r="G7614" s="136">
        <v>5</v>
      </c>
      <c r="H7614" s="135" t="s">
        <v>2294</v>
      </c>
      <c r="I7614" s="135">
        <v>103</v>
      </c>
      <c r="J7614" s="135" t="s">
        <v>2151</v>
      </c>
      <c r="K7614" s="135" t="s">
        <v>2152</v>
      </c>
      <c r="L7614" s="135" t="s">
        <v>193</v>
      </c>
      <c r="M7614" s="135"/>
      <c r="N7614" s="137"/>
      <c r="O7614" s="121"/>
    </row>
    <row r="7615" spans="1:15" x14ac:dyDescent="0.25">
      <c r="A7615" s="139">
        <v>210</v>
      </c>
      <c r="B7615" s="135" t="s">
        <v>310</v>
      </c>
      <c r="C7615" s="134" t="s">
        <v>2102</v>
      </c>
      <c r="D7615" s="135">
        <v>8949</v>
      </c>
      <c r="E7615" s="135" t="s">
        <v>2289</v>
      </c>
      <c r="F7615" s="135">
        <v>1</v>
      </c>
      <c r="G7615" s="136">
        <v>6</v>
      </c>
      <c r="H7615" s="135" t="s">
        <v>2295</v>
      </c>
      <c r="I7615" s="135">
        <v>103</v>
      </c>
      <c r="J7615" s="135" t="s">
        <v>2151</v>
      </c>
      <c r="K7615" s="135" t="s">
        <v>2152</v>
      </c>
      <c r="L7615" s="135" t="s">
        <v>193</v>
      </c>
      <c r="M7615" s="135"/>
      <c r="N7615" s="137"/>
      <c r="O7615" s="121"/>
    </row>
    <row r="7616" spans="1:15" x14ac:dyDescent="0.25">
      <c r="A7616" s="139">
        <v>210</v>
      </c>
      <c r="B7616" s="135" t="s">
        <v>310</v>
      </c>
      <c r="C7616" s="134" t="s">
        <v>2102</v>
      </c>
      <c r="D7616" s="135">
        <v>8950</v>
      </c>
      <c r="E7616" s="135" t="s">
        <v>2289</v>
      </c>
      <c r="F7616" s="135">
        <v>1</v>
      </c>
      <c r="G7616" s="136">
        <v>7</v>
      </c>
      <c r="H7616" s="135" t="s">
        <v>2296</v>
      </c>
      <c r="I7616" s="135">
        <v>188</v>
      </c>
      <c r="J7616" s="135" t="s">
        <v>2151</v>
      </c>
      <c r="K7616" s="135" t="s">
        <v>2152</v>
      </c>
      <c r="L7616" s="135" t="s">
        <v>193</v>
      </c>
      <c r="M7616" s="135"/>
      <c r="N7616" s="137"/>
      <c r="O7616" s="121"/>
    </row>
    <row r="7617" spans="1:15" x14ac:dyDescent="0.25">
      <c r="A7617" s="139">
        <v>210</v>
      </c>
      <c r="B7617" s="135" t="s">
        <v>310</v>
      </c>
      <c r="C7617" s="134" t="s">
        <v>2102</v>
      </c>
      <c r="D7617" s="135">
        <v>8951</v>
      </c>
      <c r="E7617" s="135" t="s">
        <v>2289</v>
      </c>
      <c r="F7617" s="135">
        <v>1</v>
      </c>
      <c r="G7617" s="136">
        <v>8</v>
      </c>
      <c r="H7617" s="135" t="s">
        <v>2297</v>
      </c>
      <c r="I7617" s="135">
        <v>789</v>
      </c>
      <c r="J7617" s="135" t="s">
        <v>2115</v>
      </c>
      <c r="K7617" s="135" t="s">
        <v>2116</v>
      </c>
      <c r="L7617" s="135" t="s">
        <v>2117</v>
      </c>
      <c r="M7617" s="135"/>
      <c r="N7617" s="137"/>
      <c r="O7617" s="121"/>
    </row>
    <row r="7618" spans="1:15" x14ac:dyDescent="0.25">
      <c r="A7618" s="139">
        <v>210</v>
      </c>
      <c r="B7618" s="135" t="s">
        <v>310</v>
      </c>
      <c r="C7618" s="134" t="s">
        <v>2102</v>
      </c>
      <c r="D7618" s="135">
        <v>8952</v>
      </c>
      <c r="E7618" s="135" t="s">
        <v>2289</v>
      </c>
      <c r="F7618" s="135">
        <v>1</v>
      </c>
      <c r="G7618" s="136">
        <v>9</v>
      </c>
      <c r="H7618" s="135" t="s">
        <v>2298</v>
      </c>
      <c r="I7618" s="135">
        <v>76</v>
      </c>
      <c r="J7618" s="135" t="s">
        <v>2536</v>
      </c>
      <c r="K7618" s="135" t="s">
        <v>2544</v>
      </c>
      <c r="L7618" s="135" t="s">
        <v>193</v>
      </c>
      <c r="M7618" s="135"/>
      <c r="N7618" s="137"/>
      <c r="O7618" s="121"/>
    </row>
    <row r="7619" spans="1:15" x14ac:dyDescent="0.25">
      <c r="A7619" s="139">
        <v>210</v>
      </c>
      <c r="B7619" s="135" t="s">
        <v>310</v>
      </c>
      <c r="C7619" s="134" t="s">
        <v>2102</v>
      </c>
      <c r="D7619" s="135">
        <v>8953</v>
      </c>
      <c r="E7619" s="135" t="s">
        <v>2289</v>
      </c>
      <c r="F7619" s="135">
        <v>1</v>
      </c>
      <c r="G7619" s="136">
        <v>10</v>
      </c>
      <c r="H7619" s="135" t="s">
        <v>2299</v>
      </c>
      <c r="I7619" s="135">
        <v>52</v>
      </c>
      <c r="J7619" s="135" t="s">
        <v>2108</v>
      </c>
      <c r="K7619" s="135" t="s">
        <v>2109</v>
      </c>
      <c r="L7619" s="135" t="s">
        <v>193</v>
      </c>
      <c r="M7619" s="135"/>
      <c r="N7619" s="137"/>
      <c r="O7619" s="121"/>
    </row>
    <row r="7620" spans="1:15" x14ac:dyDescent="0.25">
      <c r="A7620" s="139">
        <v>210</v>
      </c>
      <c r="B7620" s="135" t="s">
        <v>310</v>
      </c>
      <c r="C7620" s="134" t="s">
        <v>2102</v>
      </c>
      <c r="D7620" s="135">
        <v>8954</v>
      </c>
      <c r="E7620" s="135" t="s">
        <v>2289</v>
      </c>
      <c r="F7620" s="135">
        <v>1</v>
      </c>
      <c r="G7620" s="136">
        <v>11</v>
      </c>
      <c r="H7620" s="135" t="s">
        <v>2300</v>
      </c>
      <c r="I7620" s="135">
        <v>60</v>
      </c>
      <c r="J7620" s="135" t="s">
        <v>2108</v>
      </c>
      <c r="K7620" s="135" t="s">
        <v>2109</v>
      </c>
      <c r="L7620" s="135" t="s">
        <v>193</v>
      </c>
      <c r="M7620" s="135"/>
      <c r="N7620" s="137"/>
      <c r="O7620" s="121"/>
    </row>
    <row r="7621" spans="1:15" x14ac:dyDescent="0.25">
      <c r="A7621" s="139">
        <v>210</v>
      </c>
      <c r="B7621" s="135" t="s">
        <v>310</v>
      </c>
      <c r="C7621" s="134" t="s">
        <v>2102</v>
      </c>
      <c r="D7621" s="135">
        <v>8955</v>
      </c>
      <c r="E7621" s="135" t="s">
        <v>2289</v>
      </c>
      <c r="F7621" s="135">
        <v>1</v>
      </c>
      <c r="G7621" s="136">
        <v>12</v>
      </c>
      <c r="H7621" s="135" t="s">
        <v>2301</v>
      </c>
      <c r="I7621" s="135">
        <v>404</v>
      </c>
      <c r="J7621" s="135" t="s">
        <v>2112</v>
      </c>
      <c r="K7621" s="135" t="s">
        <v>2113</v>
      </c>
      <c r="L7621" s="135" t="s">
        <v>194</v>
      </c>
      <c r="M7621" s="135"/>
      <c r="N7621" s="137"/>
      <c r="O7621" s="121"/>
    </row>
    <row r="7622" spans="1:15" x14ac:dyDescent="0.25">
      <c r="A7622" s="139">
        <v>210</v>
      </c>
      <c r="B7622" s="135" t="s">
        <v>310</v>
      </c>
      <c r="C7622" s="134" t="s">
        <v>2102</v>
      </c>
      <c r="D7622" s="135">
        <v>8956</v>
      </c>
      <c r="E7622" s="135" t="s">
        <v>2289</v>
      </c>
      <c r="F7622" s="135">
        <v>1</v>
      </c>
      <c r="G7622" s="136">
        <v>13</v>
      </c>
      <c r="H7622" s="135" t="s">
        <v>2302</v>
      </c>
      <c r="I7622" s="135">
        <v>78</v>
      </c>
      <c r="J7622" s="135" t="s">
        <v>2536</v>
      </c>
      <c r="K7622" s="135" t="s">
        <v>2544</v>
      </c>
      <c r="L7622" s="135" t="s">
        <v>193</v>
      </c>
      <c r="M7622" s="135"/>
      <c r="N7622" s="137"/>
      <c r="O7622" s="121"/>
    </row>
    <row r="7623" spans="1:15" x14ac:dyDescent="0.25">
      <c r="A7623" s="139">
        <v>210</v>
      </c>
      <c r="B7623" s="135" t="s">
        <v>310</v>
      </c>
      <c r="C7623" s="134" t="s">
        <v>2102</v>
      </c>
      <c r="D7623" s="135">
        <v>8957</v>
      </c>
      <c r="E7623" s="135" t="s">
        <v>2289</v>
      </c>
      <c r="F7623" s="135">
        <v>1</v>
      </c>
      <c r="G7623" s="136">
        <v>14</v>
      </c>
      <c r="H7623" s="135" t="s">
        <v>2303</v>
      </c>
      <c r="I7623" s="135">
        <v>125</v>
      </c>
      <c r="J7623" s="135" t="s">
        <v>2112</v>
      </c>
      <c r="K7623" s="135" t="s">
        <v>2113</v>
      </c>
      <c r="L7623" s="135" t="s">
        <v>194</v>
      </c>
      <c r="M7623" s="135"/>
      <c r="N7623" s="137"/>
      <c r="O7623" s="121"/>
    </row>
    <row r="7624" spans="1:15" x14ac:dyDescent="0.25">
      <c r="A7624" s="139">
        <v>210</v>
      </c>
      <c r="B7624" s="135" t="s">
        <v>310</v>
      </c>
      <c r="C7624" s="134" t="s">
        <v>2102</v>
      </c>
      <c r="D7624" s="135">
        <v>8958</v>
      </c>
      <c r="E7624" s="135" t="s">
        <v>2289</v>
      </c>
      <c r="F7624" s="135">
        <v>1</v>
      </c>
      <c r="G7624" s="136">
        <v>15</v>
      </c>
      <c r="H7624" s="135" t="s">
        <v>2304</v>
      </c>
      <c r="I7624" s="135">
        <v>2738</v>
      </c>
      <c r="J7624" s="135" t="s">
        <v>2105</v>
      </c>
      <c r="K7624" s="135" t="s">
        <v>2106</v>
      </c>
      <c r="L7624" s="135" t="s">
        <v>193</v>
      </c>
      <c r="M7624" s="135"/>
      <c r="N7624" s="137"/>
      <c r="O7624" s="121"/>
    </row>
    <row r="7625" spans="1:15" x14ac:dyDescent="0.25">
      <c r="A7625" s="139">
        <v>210</v>
      </c>
      <c r="B7625" s="135" t="s">
        <v>310</v>
      </c>
      <c r="C7625" s="134" t="s">
        <v>2102</v>
      </c>
      <c r="D7625" s="135">
        <v>8959</v>
      </c>
      <c r="E7625" s="135" t="s">
        <v>2289</v>
      </c>
      <c r="F7625" s="135">
        <v>1</v>
      </c>
      <c r="G7625" s="136">
        <v>16</v>
      </c>
      <c r="H7625" s="135" t="s">
        <v>2305</v>
      </c>
      <c r="I7625" s="135">
        <v>796</v>
      </c>
      <c r="J7625" s="135" t="s">
        <v>2115</v>
      </c>
      <c r="K7625" s="135" t="s">
        <v>2116</v>
      </c>
      <c r="L7625" s="135" t="s">
        <v>2117</v>
      </c>
      <c r="M7625" s="135"/>
      <c r="N7625" s="137"/>
      <c r="O7625" s="121"/>
    </row>
    <row r="7626" spans="1:15" x14ac:dyDescent="0.25">
      <c r="A7626" s="139">
        <v>210</v>
      </c>
      <c r="B7626" s="135" t="s">
        <v>310</v>
      </c>
      <c r="C7626" s="134" t="s">
        <v>2102</v>
      </c>
      <c r="D7626" s="135">
        <v>8960</v>
      </c>
      <c r="E7626" s="135" t="s">
        <v>2289</v>
      </c>
      <c r="F7626" s="135">
        <v>1</v>
      </c>
      <c r="G7626" s="136">
        <v>17</v>
      </c>
      <c r="H7626" s="135" t="s">
        <v>2306</v>
      </c>
      <c r="I7626" s="135">
        <v>103</v>
      </c>
      <c r="J7626" s="135" t="s">
        <v>2151</v>
      </c>
      <c r="K7626" s="135" t="s">
        <v>2152</v>
      </c>
      <c r="L7626" s="135" t="s">
        <v>193</v>
      </c>
      <c r="M7626" s="135"/>
      <c r="N7626" s="137"/>
      <c r="O7626" s="121"/>
    </row>
    <row r="7627" spans="1:15" x14ac:dyDescent="0.25">
      <c r="A7627" s="139">
        <v>210</v>
      </c>
      <c r="B7627" s="135" t="s">
        <v>310</v>
      </c>
      <c r="C7627" s="134" t="s">
        <v>2102</v>
      </c>
      <c r="D7627" s="135">
        <v>8961</v>
      </c>
      <c r="E7627" s="135" t="s">
        <v>2289</v>
      </c>
      <c r="F7627" s="135">
        <v>1</v>
      </c>
      <c r="G7627" s="136">
        <v>18</v>
      </c>
      <c r="H7627" s="135" t="s">
        <v>2307</v>
      </c>
      <c r="I7627" s="135">
        <v>103</v>
      </c>
      <c r="J7627" s="135" t="s">
        <v>2151</v>
      </c>
      <c r="K7627" s="135" t="s">
        <v>2152</v>
      </c>
      <c r="L7627" s="135" t="s">
        <v>193</v>
      </c>
      <c r="M7627" s="135"/>
      <c r="N7627" s="137"/>
      <c r="O7627" s="121"/>
    </row>
    <row r="7628" spans="1:15" x14ac:dyDescent="0.25">
      <c r="A7628" s="139">
        <v>210</v>
      </c>
      <c r="B7628" s="135" t="s">
        <v>310</v>
      </c>
      <c r="C7628" s="134" t="s">
        <v>2102</v>
      </c>
      <c r="D7628" s="135">
        <v>8962</v>
      </c>
      <c r="E7628" s="135" t="s">
        <v>2289</v>
      </c>
      <c r="F7628" s="135">
        <v>1</v>
      </c>
      <c r="G7628" s="136">
        <v>19</v>
      </c>
      <c r="H7628" s="135" t="s">
        <v>2308</v>
      </c>
      <c r="I7628" s="135">
        <v>188</v>
      </c>
      <c r="J7628" s="135" t="s">
        <v>2155</v>
      </c>
      <c r="K7628" s="135" t="s">
        <v>2156</v>
      </c>
      <c r="L7628" s="135" t="s">
        <v>193</v>
      </c>
      <c r="M7628" s="135"/>
      <c r="N7628" s="137"/>
      <c r="O7628" s="121"/>
    </row>
    <row r="7629" spans="1:15" x14ac:dyDescent="0.25">
      <c r="A7629" s="139">
        <v>210</v>
      </c>
      <c r="B7629" s="135" t="s">
        <v>310</v>
      </c>
      <c r="C7629" s="134" t="s">
        <v>2102</v>
      </c>
      <c r="D7629" s="135">
        <v>8963</v>
      </c>
      <c r="E7629" s="135" t="s">
        <v>2289</v>
      </c>
      <c r="F7629" s="135">
        <v>1</v>
      </c>
      <c r="G7629" s="136">
        <v>20</v>
      </c>
      <c r="H7629" s="135" t="s">
        <v>2309</v>
      </c>
      <c r="I7629" s="135">
        <v>789</v>
      </c>
      <c r="J7629" s="135" t="s">
        <v>2115</v>
      </c>
      <c r="K7629" s="135" t="s">
        <v>2116</v>
      </c>
      <c r="L7629" s="135" t="s">
        <v>2117</v>
      </c>
      <c r="M7629" s="135"/>
      <c r="N7629" s="137"/>
      <c r="O7629" s="121"/>
    </row>
    <row r="7630" spans="1:15" x14ac:dyDescent="0.25">
      <c r="A7630" s="139">
        <v>210</v>
      </c>
      <c r="B7630" s="135" t="s">
        <v>310</v>
      </c>
      <c r="C7630" s="134" t="s">
        <v>2102</v>
      </c>
      <c r="D7630" s="135">
        <v>8964</v>
      </c>
      <c r="E7630" s="135" t="s">
        <v>2289</v>
      </c>
      <c r="F7630" s="135">
        <v>1</v>
      </c>
      <c r="G7630" s="136">
        <v>21</v>
      </c>
      <c r="H7630" s="135" t="s">
        <v>2310</v>
      </c>
      <c r="I7630" s="135">
        <v>987</v>
      </c>
      <c r="J7630" s="135" t="s">
        <v>2115</v>
      </c>
      <c r="K7630" s="135" t="s">
        <v>2116</v>
      </c>
      <c r="L7630" s="135" t="s">
        <v>2117</v>
      </c>
      <c r="M7630" s="135"/>
      <c r="N7630" s="137"/>
      <c r="O7630" s="121"/>
    </row>
    <row r="7631" spans="1:15" x14ac:dyDescent="0.25">
      <c r="A7631" s="139">
        <v>210</v>
      </c>
      <c r="B7631" s="135" t="s">
        <v>310</v>
      </c>
      <c r="C7631" s="134" t="s">
        <v>2102</v>
      </c>
      <c r="D7631" s="135">
        <v>8965</v>
      </c>
      <c r="E7631" s="135" t="s">
        <v>2289</v>
      </c>
      <c r="F7631" s="135">
        <v>1</v>
      </c>
      <c r="G7631" s="136">
        <v>22</v>
      </c>
      <c r="H7631" s="135" t="s">
        <v>2311</v>
      </c>
      <c r="I7631" s="135">
        <v>395</v>
      </c>
      <c r="J7631" s="135" t="s">
        <v>2151</v>
      </c>
      <c r="K7631" s="135" t="s">
        <v>2152</v>
      </c>
      <c r="L7631" s="135" t="s">
        <v>193</v>
      </c>
      <c r="M7631" s="135"/>
      <c r="N7631" s="137"/>
      <c r="O7631" s="121"/>
    </row>
    <row r="7632" spans="1:15" x14ac:dyDescent="0.25">
      <c r="A7632" s="139">
        <v>210</v>
      </c>
      <c r="B7632" s="135" t="s">
        <v>310</v>
      </c>
      <c r="C7632" s="134" t="s">
        <v>2102</v>
      </c>
      <c r="D7632" s="135">
        <v>8966</v>
      </c>
      <c r="E7632" s="135" t="s">
        <v>2289</v>
      </c>
      <c r="F7632" s="135">
        <v>1</v>
      </c>
      <c r="G7632" s="136">
        <v>23</v>
      </c>
      <c r="H7632" s="135" t="s">
        <v>2312</v>
      </c>
      <c r="I7632" s="135">
        <v>987</v>
      </c>
      <c r="J7632" s="135" t="s">
        <v>2115</v>
      </c>
      <c r="K7632" s="135" t="s">
        <v>2116</v>
      </c>
      <c r="L7632" s="135" t="s">
        <v>2117</v>
      </c>
      <c r="M7632" s="135"/>
      <c r="N7632" s="137"/>
      <c r="O7632" s="121"/>
    </row>
    <row r="7633" spans="1:15" x14ac:dyDescent="0.25">
      <c r="A7633" s="139">
        <v>210</v>
      </c>
      <c r="B7633" s="135" t="s">
        <v>310</v>
      </c>
      <c r="C7633" s="134" t="s">
        <v>2102</v>
      </c>
      <c r="D7633" s="135">
        <v>8967</v>
      </c>
      <c r="E7633" s="135" t="s">
        <v>2289</v>
      </c>
      <c r="F7633" s="135">
        <v>1</v>
      </c>
      <c r="G7633" s="136">
        <v>24</v>
      </c>
      <c r="H7633" s="135" t="s">
        <v>2314</v>
      </c>
      <c r="I7633" s="135">
        <v>796</v>
      </c>
      <c r="J7633" s="135" t="s">
        <v>2115</v>
      </c>
      <c r="K7633" s="135" t="s">
        <v>2116</v>
      </c>
      <c r="L7633" s="135" t="s">
        <v>2117</v>
      </c>
      <c r="M7633" s="135"/>
      <c r="N7633" s="137"/>
      <c r="O7633" s="121"/>
    </row>
    <row r="7634" spans="1:15" x14ac:dyDescent="0.25">
      <c r="A7634" s="139">
        <v>210</v>
      </c>
      <c r="B7634" s="135" t="s">
        <v>310</v>
      </c>
      <c r="C7634" s="134" t="s">
        <v>2102</v>
      </c>
      <c r="D7634" s="135">
        <v>8968</v>
      </c>
      <c r="E7634" s="135" t="s">
        <v>2289</v>
      </c>
      <c r="F7634" s="135">
        <v>1</v>
      </c>
      <c r="G7634" s="136">
        <v>25</v>
      </c>
      <c r="H7634" s="135" t="s">
        <v>2315</v>
      </c>
      <c r="I7634" s="135">
        <v>48</v>
      </c>
      <c r="J7634" s="135" t="s">
        <v>2105</v>
      </c>
      <c r="K7634" s="135" t="s">
        <v>2106</v>
      </c>
      <c r="L7634" s="135" t="s">
        <v>193</v>
      </c>
      <c r="M7634" s="135"/>
      <c r="N7634" s="137"/>
      <c r="O7634" s="121"/>
    </row>
    <row r="7635" spans="1:15" x14ac:dyDescent="0.25">
      <c r="A7635" s="139">
        <v>210</v>
      </c>
      <c r="B7635" s="135" t="s">
        <v>310</v>
      </c>
      <c r="C7635" s="134" t="s">
        <v>2102</v>
      </c>
      <c r="D7635" s="135">
        <v>8969</v>
      </c>
      <c r="E7635" s="135" t="s">
        <v>2289</v>
      </c>
      <c r="F7635" s="135">
        <v>1</v>
      </c>
      <c r="G7635" s="136">
        <v>26</v>
      </c>
      <c r="H7635" s="135" t="s">
        <v>2316</v>
      </c>
      <c r="I7635" s="135">
        <v>48</v>
      </c>
      <c r="J7635" s="135" t="s">
        <v>2105</v>
      </c>
      <c r="K7635" s="135" t="s">
        <v>2106</v>
      </c>
      <c r="L7635" s="135" t="s">
        <v>193</v>
      </c>
      <c r="M7635" s="135"/>
      <c r="N7635" s="137"/>
      <c r="O7635" s="121"/>
    </row>
    <row r="7636" spans="1:15" x14ac:dyDescent="0.25">
      <c r="A7636" s="139">
        <v>210</v>
      </c>
      <c r="B7636" s="135" t="s">
        <v>310</v>
      </c>
      <c r="C7636" s="134" t="s">
        <v>2102</v>
      </c>
      <c r="D7636" s="135">
        <v>8970</v>
      </c>
      <c r="E7636" s="135" t="s">
        <v>2325</v>
      </c>
      <c r="F7636" s="135">
        <v>1</v>
      </c>
      <c r="G7636" s="136">
        <v>1</v>
      </c>
      <c r="H7636" s="135" t="s">
        <v>2326</v>
      </c>
      <c r="I7636" s="135">
        <v>1388</v>
      </c>
      <c r="J7636" s="135" t="s">
        <v>2115</v>
      </c>
      <c r="K7636" s="135" t="s">
        <v>2116</v>
      </c>
      <c r="L7636" s="135" t="s">
        <v>2117</v>
      </c>
      <c r="M7636" s="135"/>
      <c r="N7636" s="137"/>
      <c r="O7636" s="121"/>
    </row>
    <row r="7637" spans="1:15" x14ac:dyDescent="0.25">
      <c r="A7637" s="139">
        <v>210</v>
      </c>
      <c r="B7637" s="135" t="s">
        <v>310</v>
      </c>
      <c r="C7637" s="134" t="s">
        <v>2102</v>
      </c>
      <c r="D7637" s="135">
        <v>8971</v>
      </c>
      <c r="E7637" s="135" t="s">
        <v>2325</v>
      </c>
      <c r="F7637" s="135">
        <v>1</v>
      </c>
      <c r="G7637" s="136">
        <v>2</v>
      </c>
      <c r="H7637" s="135" t="s">
        <v>2327</v>
      </c>
      <c r="I7637" s="135">
        <v>796</v>
      </c>
      <c r="J7637" s="135" t="s">
        <v>2115</v>
      </c>
      <c r="K7637" s="135" t="s">
        <v>2116</v>
      </c>
      <c r="L7637" s="135" t="s">
        <v>2117</v>
      </c>
      <c r="M7637" s="135"/>
      <c r="N7637" s="137"/>
      <c r="O7637" s="121"/>
    </row>
    <row r="7638" spans="1:15" x14ac:dyDescent="0.25">
      <c r="A7638" s="139">
        <v>210</v>
      </c>
      <c r="B7638" s="135" t="s">
        <v>310</v>
      </c>
      <c r="C7638" s="134" t="s">
        <v>2102</v>
      </c>
      <c r="D7638" s="135">
        <v>8972</v>
      </c>
      <c r="E7638" s="135" t="s">
        <v>2325</v>
      </c>
      <c r="F7638" s="135">
        <v>1</v>
      </c>
      <c r="G7638" s="136">
        <v>3</v>
      </c>
      <c r="H7638" s="135" t="s">
        <v>2328</v>
      </c>
      <c r="I7638" s="135">
        <v>1025</v>
      </c>
      <c r="J7638" s="135" t="s">
        <v>2105</v>
      </c>
      <c r="K7638" s="135" t="s">
        <v>2106</v>
      </c>
      <c r="L7638" s="135" t="s">
        <v>193</v>
      </c>
      <c r="M7638" s="135"/>
      <c r="N7638" s="137"/>
      <c r="O7638" s="121"/>
    </row>
    <row r="7639" spans="1:15" x14ac:dyDescent="0.25">
      <c r="A7639" s="139">
        <v>210</v>
      </c>
      <c r="B7639" s="135" t="s">
        <v>310</v>
      </c>
      <c r="C7639" s="134" t="s">
        <v>2102</v>
      </c>
      <c r="D7639" s="135">
        <v>8973</v>
      </c>
      <c r="E7639" s="135" t="s">
        <v>2325</v>
      </c>
      <c r="F7639" s="135">
        <v>1</v>
      </c>
      <c r="G7639" s="136">
        <v>4</v>
      </c>
      <c r="H7639" s="135" t="s">
        <v>2384</v>
      </c>
      <c r="I7639" s="135">
        <v>1388</v>
      </c>
      <c r="J7639" s="135" t="s">
        <v>2115</v>
      </c>
      <c r="K7639" s="135" t="s">
        <v>2116</v>
      </c>
      <c r="L7639" s="135" t="s">
        <v>2117</v>
      </c>
      <c r="M7639" s="135"/>
      <c r="N7639" s="137"/>
      <c r="O7639" s="121"/>
    </row>
    <row r="7640" spans="1:15" x14ac:dyDescent="0.25">
      <c r="A7640" s="139">
        <v>210</v>
      </c>
      <c r="B7640" s="135" t="s">
        <v>310</v>
      </c>
      <c r="C7640" s="134" t="s">
        <v>2102</v>
      </c>
      <c r="D7640" s="135">
        <v>8974</v>
      </c>
      <c r="E7640" s="135" t="s">
        <v>2325</v>
      </c>
      <c r="F7640" s="135">
        <v>1</v>
      </c>
      <c r="G7640" s="136">
        <v>5</v>
      </c>
      <c r="H7640" s="135" t="s">
        <v>2385</v>
      </c>
      <c r="I7640" s="135">
        <v>796</v>
      </c>
      <c r="J7640" s="135" t="s">
        <v>2115</v>
      </c>
      <c r="K7640" s="135" t="s">
        <v>2116</v>
      </c>
      <c r="L7640" s="135" t="s">
        <v>2117</v>
      </c>
      <c r="M7640" s="135"/>
      <c r="N7640" s="137"/>
      <c r="O7640" s="121"/>
    </row>
    <row r="7641" spans="1:15" x14ac:dyDescent="0.25">
      <c r="A7641" s="139">
        <v>210</v>
      </c>
      <c r="B7641" s="135" t="s">
        <v>310</v>
      </c>
      <c r="C7641" s="134" t="s">
        <v>2102</v>
      </c>
      <c r="D7641" s="135">
        <v>8975</v>
      </c>
      <c r="E7641" s="135" t="s">
        <v>2325</v>
      </c>
      <c r="F7641" s="135">
        <v>1</v>
      </c>
      <c r="G7641" s="136">
        <v>6</v>
      </c>
      <c r="H7641" s="135" t="s">
        <v>2386</v>
      </c>
      <c r="I7641" s="135">
        <v>44</v>
      </c>
      <c r="J7641" s="135" t="s">
        <v>2105</v>
      </c>
      <c r="K7641" s="135" t="s">
        <v>2106</v>
      </c>
      <c r="L7641" s="135" t="s">
        <v>193</v>
      </c>
      <c r="M7641" s="135"/>
      <c r="N7641" s="137"/>
      <c r="O7641" s="121"/>
    </row>
    <row r="7642" spans="1:15" x14ac:dyDescent="0.25">
      <c r="A7642" s="139">
        <v>210</v>
      </c>
      <c r="B7642" s="135" t="s">
        <v>310</v>
      </c>
      <c r="C7642" s="134" t="s">
        <v>2102</v>
      </c>
      <c r="D7642" s="135">
        <v>8976</v>
      </c>
      <c r="E7642" s="135" t="s">
        <v>2325</v>
      </c>
      <c r="F7642" s="135">
        <v>1</v>
      </c>
      <c r="G7642" s="136">
        <v>7</v>
      </c>
      <c r="H7642" s="135" t="s">
        <v>2387</v>
      </c>
      <c r="I7642" s="135">
        <v>44</v>
      </c>
      <c r="J7642" s="135" t="s">
        <v>2105</v>
      </c>
      <c r="K7642" s="135" t="s">
        <v>2106</v>
      </c>
      <c r="L7642" s="135" t="s">
        <v>193</v>
      </c>
      <c r="M7642" s="135"/>
      <c r="N7642" s="137"/>
      <c r="O7642" s="121"/>
    </row>
    <row r="7643" spans="1:15" x14ac:dyDescent="0.25">
      <c r="A7643" s="139">
        <v>210</v>
      </c>
      <c r="B7643" s="135" t="s">
        <v>310</v>
      </c>
      <c r="C7643" s="134" t="s">
        <v>2102</v>
      </c>
      <c r="D7643" s="135">
        <v>8977</v>
      </c>
      <c r="E7643" s="135" t="s">
        <v>682</v>
      </c>
      <c r="F7643" s="135">
        <v>1</v>
      </c>
      <c r="G7643" s="136">
        <v>1</v>
      </c>
      <c r="H7643" s="135" t="s">
        <v>2329</v>
      </c>
      <c r="I7643" s="135">
        <v>334</v>
      </c>
      <c r="J7643" s="135" t="s">
        <v>2151</v>
      </c>
      <c r="K7643" s="135" t="s">
        <v>2152</v>
      </c>
      <c r="L7643" s="135" t="s">
        <v>193</v>
      </c>
      <c r="M7643" s="135"/>
      <c r="N7643" s="137"/>
      <c r="O7643" s="121"/>
    </row>
    <row r="7644" spans="1:15" x14ac:dyDescent="0.25">
      <c r="A7644" s="139">
        <v>210</v>
      </c>
      <c r="B7644" s="135" t="s">
        <v>310</v>
      </c>
      <c r="C7644" s="134" t="s">
        <v>2102</v>
      </c>
      <c r="D7644" s="135">
        <v>8978</v>
      </c>
      <c r="E7644" s="135" t="s">
        <v>682</v>
      </c>
      <c r="F7644" s="135">
        <v>1</v>
      </c>
      <c r="G7644" s="136">
        <v>3</v>
      </c>
      <c r="H7644" s="135" t="s">
        <v>2331</v>
      </c>
      <c r="I7644" s="135">
        <v>329</v>
      </c>
      <c r="J7644" s="135" t="s">
        <v>2105</v>
      </c>
      <c r="K7644" s="135" t="s">
        <v>2106</v>
      </c>
      <c r="L7644" s="135" t="s">
        <v>193</v>
      </c>
      <c r="M7644" s="135"/>
      <c r="N7644" s="137"/>
      <c r="O7644" s="121"/>
    </row>
    <row r="7645" spans="1:15" x14ac:dyDescent="0.25">
      <c r="A7645" s="139">
        <v>210</v>
      </c>
      <c r="B7645" s="135" t="s">
        <v>310</v>
      </c>
      <c r="C7645" s="134" t="s">
        <v>2102</v>
      </c>
      <c r="D7645" s="135">
        <v>8979</v>
      </c>
      <c r="E7645" s="135" t="s">
        <v>682</v>
      </c>
      <c r="F7645" s="135">
        <v>1</v>
      </c>
      <c r="G7645" s="136">
        <v>4</v>
      </c>
      <c r="H7645" s="135" t="s">
        <v>2332</v>
      </c>
      <c r="I7645" s="135">
        <v>99</v>
      </c>
      <c r="J7645" s="135" t="s">
        <v>2155</v>
      </c>
      <c r="K7645" s="135" t="s">
        <v>2156</v>
      </c>
      <c r="L7645" s="135" t="s">
        <v>193</v>
      </c>
      <c r="M7645" s="135"/>
      <c r="N7645" s="137"/>
      <c r="O7645" s="121"/>
    </row>
    <row r="7646" spans="1:15" x14ac:dyDescent="0.25">
      <c r="A7646" s="139">
        <v>210</v>
      </c>
      <c r="B7646" s="135" t="s">
        <v>310</v>
      </c>
      <c r="C7646" s="134" t="s">
        <v>2102</v>
      </c>
      <c r="D7646" s="135">
        <v>8980</v>
      </c>
      <c r="E7646" s="135" t="s">
        <v>682</v>
      </c>
      <c r="F7646" s="135">
        <v>1</v>
      </c>
      <c r="G7646" s="136">
        <v>5</v>
      </c>
      <c r="H7646" s="135" t="s">
        <v>2333</v>
      </c>
      <c r="I7646" s="135">
        <v>134</v>
      </c>
      <c r="J7646" s="135" t="s">
        <v>2151</v>
      </c>
      <c r="K7646" s="135" t="s">
        <v>2152</v>
      </c>
      <c r="L7646" s="135" t="s">
        <v>193</v>
      </c>
      <c r="M7646" s="135"/>
      <c r="N7646" s="137"/>
      <c r="O7646" s="121"/>
    </row>
    <row r="7647" spans="1:15" x14ac:dyDescent="0.25">
      <c r="A7647" s="139">
        <v>210</v>
      </c>
      <c r="B7647" s="135" t="s">
        <v>310</v>
      </c>
      <c r="C7647" s="134" t="s">
        <v>2102</v>
      </c>
      <c r="D7647" s="135">
        <v>8981</v>
      </c>
      <c r="E7647" s="135" t="s">
        <v>682</v>
      </c>
      <c r="F7647" s="135">
        <v>1</v>
      </c>
      <c r="G7647" s="136">
        <v>6</v>
      </c>
      <c r="H7647" s="135" t="s">
        <v>2334</v>
      </c>
      <c r="I7647" s="135">
        <v>86</v>
      </c>
      <c r="J7647" s="135" t="s">
        <v>2155</v>
      </c>
      <c r="K7647" s="135" t="s">
        <v>2156</v>
      </c>
      <c r="L7647" s="135" t="s">
        <v>193</v>
      </c>
      <c r="M7647" s="135"/>
      <c r="N7647" s="137"/>
      <c r="O7647" s="121"/>
    </row>
    <row r="7648" spans="1:15" x14ac:dyDescent="0.25">
      <c r="A7648" s="139">
        <v>210</v>
      </c>
      <c r="B7648" s="135" t="s">
        <v>310</v>
      </c>
      <c r="C7648" s="134" t="s">
        <v>2102</v>
      </c>
      <c r="D7648" s="135">
        <v>8982</v>
      </c>
      <c r="E7648" s="135" t="s">
        <v>682</v>
      </c>
      <c r="F7648" s="135">
        <v>1</v>
      </c>
      <c r="G7648" s="136">
        <v>7</v>
      </c>
      <c r="H7648" s="135" t="s">
        <v>2555</v>
      </c>
      <c r="I7648" s="135">
        <v>162</v>
      </c>
      <c r="J7648" s="135" t="s">
        <v>2105</v>
      </c>
      <c r="K7648" s="135" t="s">
        <v>2106</v>
      </c>
      <c r="L7648" s="135" t="s">
        <v>193</v>
      </c>
      <c r="M7648" s="135"/>
      <c r="N7648" s="137"/>
      <c r="O7648" s="121"/>
    </row>
    <row r="7649" spans="1:15" x14ac:dyDescent="0.25">
      <c r="A7649" s="139">
        <v>210</v>
      </c>
      <c r="B7649" s="135" t="s">
        <v>310</v>
      </c>
      <c r="C7649" s="134" t="s">
        <v>2102</v>
      </c>
      <c r="D7649" s="135">
        <v>8983</v>
      </c>
      <c r="E7649" s="135" t="s">
        <v>682</v>
      </c>
      <c r="F7649" s="135">
        <v>1</v>
      </c>
      <c r="G7649" s="136">
        <v>9</v>
      </c>
      <c r="H7649" s="135" t="s">
        <v>2557</v>
      </c>
      <c r="I7649" s="135">
        <v>334</v>
      </c>
      <c r="J7649" s="135" t="s">
        <v>2151</v>
      </c>
      <c r="K7649" s="135" t="s">
        <v>2152</v>
      </c>
      <c r="L7649" s="135" t="s">
        <v>193</v>
      </c>
      <c r="M7649" s="135"/>
      <c r="N7649" s="137"/>
      <c r="O7649" s="121"/>
    </row>
    <row r="7650" spans="1:15" x14ac:dyDescent="0.25">
      <c r="A7650" s="139">
        <v>210</v>
      </c>
      <c r="B7650" s="135" t="s">
        <v>310</v>
      </c>
      <c r="C7650" s="134" t="s">
        <v>2102</v>
      </c>
      <c r="D7650" s="135">
        <v>8984</v>
      </c>
      <c r="E7650" s="135" t="s">
        <v>682</v>
      </c>
      <c r="F7650" s="135">
        <v>1</v>
      </c>
      <c r="G7650" s="136">
        <v>10</v>
      </c>
      <c r="H7650" s="135" t="s">
        <v>2558</v>
      </c>
      <c r="I7650" s="135">
        <v>249</v>
      </c>
      <c r="J7650" s="135" t="s">
        <v>2108</v>
      </c>
      <c r="K7650" s="135" t="s">
        <v>2109</v>
      </c>
      <c r="L7650" s="135" t="s">
        <v>193</v>
      </c>
      <c r="M7650" s="135"/>
      <c r="N7650" s="137"/>
      <c r="O7650" s="121"/>
    </row>
    <row r="7651" spans="1:15" x14ac:dyDescent="0.25">
      <c r="A7651" s="139">
        <v>210</v>
      </c>
      <c r="B7651" s="135" t="s">
        <v>310</v>
      </c>
      <c r="C7651" s="134" t="s">
        <v>2102</v>
      </c>
      <c r="D7651" s="135">
        <v>8985</v>
      </c>
      <c r="E7651" s="135" t="s">
        <v>682</v>
      </c>
      <c r="F7651" s="135">
        <v>1</v>
      </c>
      <c r="G7651" s="136">
        <v>11</v>
      </c>
      <c r="H7651" s="135" t="s">
        <v>2559</v>
      </c>
      <c r="I7651" s="135">
        <v>138</v>
      </c>
      <c r="J7651" s="135" t="s">
        <v>2151</v>
      </c>
      <c r="K7651" s="135" t="s">
        <v>2152</v>
      </c>
      <c r="L7651" s="135" t="s">
        <v>193</v>
      </c>
      <c r="M7651" s="135"/>
      <c r="N7651" s="137"/>
      <c r="O7651" s="121"/>
    </row>
    <row r="7652" spans="1:15" x14ac:dyDescent="0.25">
      <c r="A7652" s="139">
        <v>210</v>
      </c>
      <c r="B7652" s="135" t="s">
        <v>310</v>
      </c>
      <c r="C7652" s="134" t="s">
        <v>2102</v>
      </c>
      <c r="D7652" s="135">
        <v>8986</v>
      </c>
      <c r="E7652" s="135" t="s">
        <v>682</v>
      </c>
      <c r="F7652" s="135">
        <v>1</v>
      </c>
      <c r="G7652" s="136">
        <v>12</v>
      </c>
      <c r="H7652" s="135" t="s">
        <v>2560</v>
      </c>
      <c r="I7652" s="135">
        <v>154</v>
      </c>
      <c r="J7652" s="135" t="s">
        <v>2536</v>
      </c>
      <c r="K7652" s="135" t="s">
        <v>2544</v>
      </c>
      <c r="L7652" s="135" t="s">
        <v>193</v>
      </c>
      <c r="M7652" s="135"/>
      <c r="N7652" s="137"/>
      <c r="O7652" s="121"/>
    </row>
    <row r="7653" spans="1:15" x14ac:dyDescent="0.25">
      <c r="A7653" s="139">
        <v>210</v>
      </c>
      <c r="B7653" s="135" t="s">
        <v>310</v>
      </c>
      <c r="C7653" s="134" t="s">
        <v>2102</v>
      </c>
      <c r="D7653" s="135">
        <v>8987</v>
      </c>
      <c r="E7653" s="135" t="s">
        <v>682</v>
      </c>
      <c r="F7653" s="135">
        <v>1</v>
      </c>
      <c r="G7653" s="136">
        <v>13</v>
      </c>
      <c r="H7653" s="135" t="s">
        <v>2796</v>
      </c>
      <c r="I7653" s="135">
        <v>143</v>
      </c>
      <c r="J7653" s="135" t="s">
        <v>2536</v>
      </c>
      <c r="K7653" s="135" t="s">
        <v>2544</v>
      </c>
      <c r="L7653" s="135" t="s">
        <v>193</v>
      </c>
      <c r="M7653" s="135"/>
      <c r="N7653" s="137"/>
      <c r="O7653" s="121"/>
    </row>
    <row r="7654" spans="1:15" x14ac:dyDescent="0.25">
      <c r="A7654" s="139">
        <v>210</v>
      </c>
      <c r="B7654" s="135" t="s">
        <v>310</v>
      </c>
      <c r="C7654" s="134" t="s">
        <v>2102</v>
      </c>
      <c r="D7654" s="135">
        <v>8988</v>
      </c>
      <c r="E7654" s="135" t="s">
        <v>682</v>
      </c>
      <c r="F7654" s="135">
        <v>1</v>
      </c>
      <c r="G7654" s="136">
        <v>14</v>
      </c>
      <c r="H7654" s="135" t="s">
        <v>2561</v>
      </c>
      <c r="I7654" s="135">
        <v>143</v>
      </c>
      <c r="J7654" s="135" t="s">
        <v>2536</v>
      </c>
      <c r="K7654" s="135" t="s">
        <v>2544</v>
      </c>
      <c r="L7654" s="135" t="s">
        <v>193</v>
      </c>
      <c r="M7654" s="135"/>
      <c r="N7654" s="137"/>
      <c r="O7654" s="121"/>
    </row>
    <row r="7655" spans="1:15" x14ac:dyDescent="0.25">
      <c r="A7655" s="139">
        <v>210</v>
      </c>
      <c r="B7655" s="135" t="s">
        <v>310</v>
      </c>
      <c r="C7655" s="134" t="s">
        <v>2102</v>
      </c>
      <c r="D7655" s="135">
        <v>8989</v>
      </c>
      <c r="E7655" s="135" t="s">
        <v>682</v>
      </c>
      <c r="F7655" s="135">
        <v>1</v>
      </c>
      <c r="G7655" s="136">
        <v>15</v>
      </c>
      <c r="H7655" s="135" t="s">
        <v>2562</v>
      </c>
      <c r="I7655" s="135">
        <v>143</v>
      </c>
      <c r="J7655" s="135" t="s">
        <v>2536</v>
      </c>
      <c r="K7655" s="135" t="s">
        <v>2544</v>
      </c>
      <c r="L7655" s="135" t="s">
        <v>193</v>
      </c>
      <c r="M7655" s="135"/>
      <c r="N7655" s="137"/>
      <c r="O7655" s="121"/>
    </row>
    <row r="7656" spans="1:15" x14ac:dyDescent="0.25">
      <c r="A7656" s="139">
        <v>210</v>
      </c>
      <c r="B7656" s="135" t="s">
        <v>310</v>
      </c>
      <c r="C7656" s="134" t="s">
        <v>2102</v>
      </c>
      <c r="D7656" s="135">
        <v>8990</v>
      </c>
      <c r="E7656" s="135" t="s">
        <v>682</v>
      </c>
      <c r="F7656" s="135">
        <v>1</v>
      </c>
      <c r="G7656" s="136">
        <v>16</v>
      </c>
      <c r="H7656" s="135" t="s">
        <v>2563</v>
      </c>
      <c r="I7656" s="135">
        <v>143</v>
      </c>
      <c r="J7656" s="135" t="s">
        <v>2536</v>
      </c>
      <c r="K7656" s="135" t="s">
        <v>2544</v>
      </c>
      <c r="L7656" s="135" t="s">
        <v>193</v>
      </c>
      <c r="M7656" s="135"/>
      <c r="N7656" s="137"/>
      <c r="O7656" s="121"/>
    </row>
    <row r="7657" spans="1:15" x14ac:dyDescent="0.25">
      <c r="A7657" s="139">
        <v>210</v>
      </c>
      <c r="B7657" s="135" t="s">
        <v>310</v>
      </c>
      <c r="C7657" s="134" t="s">
        <v>2102</v>
      </c>
      <c r="D7657" s="135">
        <v>8991</v>
      </c>
      <c r="E7657" s="135" t="s">
        <v>682</v>
      </c>
      <c r="F7657" s="135">
        <v>1</v>
      </c>
      <c r="G7657" s="136">
        <v>17</v>
      </c>
      <c r="H7657" s="135" t="s">
        <v>2564</v>
      </c>
      <c r="I7657" s="135">
        <v>143</v>
      </c>
      <c r="J7657" s="135" t="s">
        <v>2536</v>
      </c>
      <c r="K7657" s="135" t="s">
        <v>2544</v>
      </c>
      <c r="L7657" s="135" t="s">
        <v>193</v>
      </c>
      <c r="M7657" s="135"/>
      <c r="N7657" s="137"/>
      <c r="O7657" s="121"/>
    </row>
    <row r="7658" spans="1:15" x14ac:dyDescent="0.25">
      <c r="A7658" s="139">
        <v>210</v>
      </c>
      <c r="B7658" s="135" t="s">
        <v>310</v>
      </c>
      <c r="C7658" s="134" t="s">
        <v>2102</v>
      </c>
      <c r="D7658" s="135">
        <v>8992</v>
      </c>
      <c r="E7658" s="135" t="s">
        <v>682</v>
      </c>
      <c r="F7658" s="135">
        <v>1</v>
      </c>
      <c r="G7658" s="136">
        <v>18</v>
      </c>
      <c r="H7658" s="135" t="s">
        <v>2565</v>
      </c>
      <c r="I7658" s="135">
        <v>151</v>
      </c>
      <c r="J7658" s="135" t="s">
        <v>2151</v>
      </c>
      <c r="K7658" s="135" t="s">
        <v>2152</v>
      </c>
      <c r="L7658" s="135" t="s">
        <v>193</v>
      </c>
      <c r="M7658" s="135"/>
      <c r="N7658" s="137"/>
      <c r="O7658" s="121"/>
    </row>
    <row r="7659" spans="1:15" x14ac:dyDescent="0.25">
      <c r="A7659" s="139">
        <v>210</v>
      </c>
      <c r="B7659" s="135" t="s">
        <v>310</v>
      </c>
      <c r="C7659" s="134" t="s">
        <v>2102</v>
      </c>
      <c r="D7659" s="135">
        <v>8993</v>
      </c>
      <c r="E7659" s="135" t="s">
        <v>682</v>
      </c>
      <c r="F7659" s="135">
        <v>1</v>
      </c>
      <c r="G7659" s="136">
        <v>19</v>
      </c>
      <c r="H7659" s="135" t="s">
        <v>2797</v>
      </c>
      <c r="I7659" s="135">
        <v>210</v>
      </c>
      <c r="J7659" s="135" t="s">
        <v>2108</v>
      </c>
      <c r="K7659" s="135" t="s">
        <v>2109</v>
      </c>
      <c r="L7659" s="135" t="s">
        <v>193</v>
      </c>
      <c r="M7659" s="135"/>
      <c r="N7659" s="137"/>
      <c r="O7659" s="121"/>
    </row>
    <row r="7660" spans="1:15" x14ac:dyDescent="0.25">
      <c r="A7660" s="139">
        <v>210</v>
      </c>
      <c r="B7660" s="135" t="s">
        <v>310</v>
      </c>
      <c r="C7660" s="134" t="s">
        <v>2102</v>
      </c>
      <c r="D7660" s="135">
        <v>8994</v>
      </c>
      <c r="E7660" s="135" t="s">
        <v>682</v>
      </c>
      <c r="F7660" s="135">
        <v>1</v>
      </c>
      <c r="G7660" s="136">
        <v>20</v>
      </c>
      <c r="H7660" s="135" t="s">
        <v>2566</v>
      </c>
      <c r="I7660" s="135">
        <v>120</v>
      </c>
      <c r="J7660" s="135" t="s">
        <v>2151</v>
      </c>
      <c r="K7660" s="135" t="s">
        <v>2152</v>
      </c>
      <c r="L7660" s="135" t="s">
        <v>193</v>
      </c>
      <c r="M7660" s="135"/>
      <c r="N7660" s="137"/>
      <c r="O7660" s="121"/>
    </row>
    <row r="7661" spans="1:15" x14ac:dyDescent="0.25">
      <c r="A7661" s="139">
        <v>210</v>
      </c>
      <c r="B7661" s="135" t="s">
        <v>310</v>
      </c>
      <c r="C7661" s="134" t="s">
        <v>2102</v>
      </c>
      <c r="D7661" s="135">
        <v>8995</v>
      </c>
      <c r="E7661" s="135" t="s">
        <v>682</v>
      </c>
      <c r="F7661" s="135">
        <v>1</v>
      </c>
      <c r="G7661" s="136">
        <v>21</v>
      </c>
      <c r="H7661" s="135" t="s">
        <v>2567</v>
      </c>
      <c r="I7661" s="135">
        <v>81</v>
      </c>
      <c r="J7661" s="135" t="s">
        <v>2151</v>
      </c>
      <c r="K7661" s="134" t="s">
        <v>2152</v>
      </c>
      <c r="L7661" s="135" t="s">
        <v>193</v>
      </c>
      <c r="M7661" s="135"/>
      <c r="N7661" s="137"/>
      <c r="O7661" s="121"/>
    </row>
    <row r="7662" spans="1:15" x14ac:dyDescent="0.25">
      <c r="A7662" s="139">
        <v>210</v>
      </c>
      <c r="B7662" s="135" t="s">
        <v>310</v>
      </c>
      <c r="C7662" s="134" t="s">
        <v>2102</v>
      </c>
      <c r="D7662" s="135">
        <v>8996</v>
      </c>
      <c r="E7662" s="135" t="s">
        <v>682</v>
      </c>
      <c r="F7662" s="135">
        <v>1</v>
      </c>
      <c r="G7662" s="136">
        <v>22</v>
      </c>
      <c r="H7662" s="135" t="s">
        <v>2798</v>
      </c>
      <c r="I7662" s="135">
        <v>896</v>
      </c>
      <c r="J7662" s="135" t="s">
        <v>2108</v>
      </c>
      <c r="K7662" s="135" t="s">
        <v>2109</v>
      </c>
      <c r="L7662" s="135" t="s">
        <v>193</v>
      </c>
      <c r="M7662" s="135"/>
      <c r="N7662" s="137"/>
      <c r="O7662" s="121"/>
    </row>
    <row r="7663" spans="1:15" x14ac:dyDescent="0.25">
      <c r="A7663" s="139">
        <v>210</v>
      </c>
      <c r="B7663" s="135" t="s">
        <v>310</v>
      </c>
      <c r="C7663" s="134" t="s">
        <v>2102</v>
      </c>
      <c r="D7663" s="135">
        <v>8997</v>
      </c>
      <c r="E7663" s="135" t="s">
        <v>682</v>
      </c>
      <c r="F7663" s="135">
        <v>1</v>
      </c>
      <c r="G7663" s="136">
        <v>23</v>
      </c>
      <c r="H7663" s="135" t="s">
        <v>2799</v>
      </c>
      <c r="I7663" s="135">
        <v>1712</v>
      </c>
      <c r="J7663" s="135" t="s">
        <v>2536</v>
      </c>
      <c r="K7663" s="134" t="s">
        <v>2537</v>
      </c>
      <c r="L7663" s="135" t="s">
        <v>191</v>
      </c>
      <c r="M7663" s="135"/>
      <c r="N7663" s="137"/>
      <c r="O7663" s="121"/>
    </row>
    <row r="7664" spans="1:15" x14ac:dyDescent="0.25">
      <c r="A7664" s="139">
        <v>210</v>
      </c>
      <c r="B7664" s="135" t="s">
        <v>310</v>
      </c>
      <c r="C7664" s="134" t="s">
        <v>2102</v>
      </c>
      <c r="D7664" s="135">
        <v>8998</v>
      </c>
      <c r="E7664" s="135" t="s">
        <v>682</v>
      </c>
      <c r="F7664" s="135">
        <v>1</v>
      </c>
      <c r="G7664" s="136">
        <v>24</v>
      </c>
      <c r="H7664" s="135" t="s">
        <v>2800</v>
      </c>
      <c r="I7664" s="135">
        <v>124</v>
      </c>
      <c r="J7664" s="135" t="s">
        <v>2151</v>
      </c>
      <c r="K7664" s="134" t="s">
        <v>2152</v>
      </c>
      <c r="L7664" s="135" t="s">
        <v>193</v>
      </c>
      <c r="M7664" s="135"/>
      <c r="N7664" s="137"/>
      <c r="O7664" s="121"/>
    </row>
    <row r="7665" spans="1:15" x14ac:dyDescent="0.25">
      <c r="A7665" s="139">
        <v>210</v>
      </c>
      <c r="B7665" s="135" t="s">
        <v>310</v>
      </c>
      <c r="C7665" s="134" t="s">
        <v>2102</v>
      </c>
      <c r="D7665" s="135">
        <v>8999</v>
      </c>
      <c r="E7665" s="135" t="s">
        <v>682</v>
      </c>
      <c r="F7665" s="135">
        <v>1</v>
      </c>
      <c r="G7665" s="136">
        <v>25</v>
      </c>
      <c r="H7665" s="135" t="s">
        <v>2801</v>
      </c>
      <c r="I7665" s="135">
        <v>315</v>
      </c>
      <c r="J7665" s="135" t="s">
        <v>2105</v>
      </c>
      <c r="K7665" s="134" t="s">
        <v>2106</v>
      </c>
      <c r="L7665" s="135" t="s">
        <v>193</v>
      </c>
      <c r="M7665" s="135"/>
      <c r="N7665" s="137"/>
      <c r="O7665" s="121"/>
    </row>
    <row r="7666" spans="1:15" x14ac:dyDescent="0.25">
      <c r="A7666" s="139">
        <v>210</v>
      </c>
      <c r="B7666" s="135" t="s">
        <v>310</v>
      </c>
      <c r="C7666" s="134" t="s">
        <v>2102</v>
      </c>
      <c r="D7666" s="135">
        <v>9000</v>
      </c>
      <c r="E7666" s="135" t="s">
        <v>682</v>
      </c>
      <c r="F7666" s="135">
        <v>1</v>
      </c>
      <c r="G7666" s="136">
        <v>26</v>
      </c>
      <c r="H7666" s="135" t="s">
        <v>2802</v>
      </c>
      <c r="I7666" s="135">
        <v>1947</v>
      </c>
      <c r="J7666" s="135" t="s">
        <v>2536</v>
      </c>
      <c r="K7666" s="135" t="s">
        <v>2537</v>
      </c>
      <c r="L7666" s="135" t="s">
        <v>191</v>
      </c>
      <c r="M7666" s="135"/>
      <c r="N7666" s="137"/>
      <c r="O7666" s="121"/>
    </row>
    <row r="7667" spans="1:15" x14ac:dyDescent="0.25">
      <c r="A7667" s="139">
        <v>210</v>
      </c>
      <c r="B7667" s="135" t="s">
        <v>310</v>
      </c>
      <c r="C7667" s="134" t="s">
        <v>2102</v>
      </c>
      <c r="D7667" s="135">
        <v>9001</v>
      </c>
      <c r="E7667" s="135" t="s">
        <v>682</v>
      </c>
      <c r="F7667" s="135">
        <v>1</v>
      </c>
      <c r="G7667" s="136">
        <v>27</v>
      </c>
      <c r="H7667" s="135" t="s">
        <v>4936</v>
      </c>
      <c r="I7667" s="135">
        <v>373</v>
      </c>
      <c r="J7667" s="135" t="s">
        <v>2151</v>
      </c>
      <c r="K7667" s="134" t="s">
        <v>2152</v>
      </c>
      <c r="L7667" s="135" t="s">
        <v>193</v>
      </c>
      <c r="M7667" s="135"/>
      <c r="N7667" s="137"/>
      <c r="O7667" s="121"/>
    </row>
    <row r="7668" spans="1:15" x14ac:dyDescent="0.25">
      <c r="A7668" s="139">
        <v>210</v>
      </c>
      <c r="B7668" s="135" t="s">
        <v>310</v>
      </c>
      <c r="C7668" s="134" t="s">
        <v>2102</v>
      </c>
      <c r="D7668" s="135">
        <v>9002</v>
      </c>
      <c r="E7668" s="135" t="s">
        <v>682</v>
      </c>
      <c r="F7668" s="135">
        <v>1</v>
      </c>
      <c r="G7668" s="136">
        <v>28</v>
      </c>
      <c r="H7668" s="135" t="s">
        <v>4937</v>
      </c>
      <c r="I7668" s="135">
        <v>107</v>
      </c>
      <c r="J7668" s="135" t="s">
        <v>2108</v>
      </c>
      <c r="K7668" s="134" t="s">
        <v>2109</v>
      </c>
      <c r="L7668" s="135" t="s">
        <v>193</v>
      </c>
      <c r="M7668" s="135"/>
      <c r="N7668" s="137"/>
      <c r="O7668" s="121"/>
    </row>
    <row r="7669" spans="1:15" x14ac:dyDescent="0.25">
      <c r="A7669" s="139">
        <v>210</v>
      </c>
      <c r="B7669" s="135" t="s">
        <v>310</v>
      </c>
      <c r="C7669" s="134" t="s">
        <v>2102</v>
      </c>
      <c r="D7669" s="135">
        <v>9003</v>
      </c>
      <c r="E7669" s="135" t="s">
        <v>682</v>
      </c>
      <c r="F7669" s="135">
        <v>1</v>
      </c>
      <c r="G7669" s="136">
        <v>29</v>
      </c>
      <c r="H7669" s="135" t="s">
        <v>4938</v>
      </c>
      <c r="I7669" s="135">
        <v>130</v>
      </c>
      <c r="J7669" s="135" t="s">
        <v>2108</v>
      </c>
      <c r="K7669" s="135" t="s">
        <v>2109</v>
      </c>
      <c r="L7669" s="135" t="s">
        <v>193</v>
      </c>
      <c r="M7669" s="135"/>
      <c r="N7669" s="137"/>
      <c r="O7669" s="121"/>
    </row>
    <row r="7670" spans="1:15" x14ac:dyDescent="0.25">
      <c r="A7670" s="139">
        <v>210</v>
      </c>
      <c r="B7670" s="135" t="s">
        <v>310</v>
      </c>
      <c r="C7670" s="134" t="s">
        <v>2102</v>
      </c>
      <c r="D7670" s="135">
        <v>9004</v>
      </c>
      <c r="E7670" s="135" t="s">
        <v>682</v>
      </c>
      <c r="F7670" s="135">
        <v>1</v>
      </c>
      <c r="G7670" s="136">
        <v>30</v>
      </c>
      <c r="H7670" s="135" t="s">
        <v>4939</v>
      </c>
      <c r="I7670" s="135">
        <v>233</v>
      </c>
      <c r="J7670" s="135" t="s">
        <v>2112</v>
      </c>
      <c r="K7670" s="135" t="s">
        <v>2113</v>
      </c>
      <c r="L7670" s="135" t="s">
        <v>194</v>
      </c>
      <c r="M7670" s="135"/>
      <c r="N7670" s="137"/>
      <c r="O7670" s="121"/>
    </row>
    <row r="7671" spans="1:15" x14ac:dyDescent="0.25">
      <c r="A7671" s="139">
        <v>210</v>
      </c>
      <c r="B7671" s="135" t="s">
        <v>310</v>
      </c>
      <c r="C7671" s="134" t="s">
        <v>2102</v>
      </c>
      <c r="D7671" s="135">
        <v>9005</v>
      </c>
      <c r="E7671" s="135" t="s">
        <v>682</v>
      </c>
      <c r="F7671" s="135">
        <v>1</v>
      </c>
      <c r="G7671" s="136">
        <v>31</v>
      </c>
      <c r="H7671" s="135" t="s">
        <v>4741</v>
      </c>
      <c r="I7671" s="135">
        <v>297</v>
      </c>
      <c r="J7671" s="135" t="s">
        <v>2105</v>
      </c>
      <c r="K7671" s="135" t="s">
        <v>2106</v>
      </c>
      <c r="L7671" s="135" t="s">
        <v>193</v>
      </c>
      <c r="M7671" s="135"/>
      <c r="N7671" s="137"/>
      <c r="O7671" s="121"/>
    </row>
    <row r="7672" spans="1:15" x14ac:dyDescent="0.25">
      <c r="A7672" s="139">
        <v>210</v>
      </c>
      <c r="B7672" s="135" t="s">
        <v>310</v>
      </c>
      <c r="C7672" s="134" t="s">
        <v>2102</v>
      </c>
      <c r="D7672" s="135">
        <v>9006</v>
      </c>
      <c r="E7672" s="135" t="s">
        <v>682</v>
      </c>
      <c r="F7672" s="135">
        <v>1</v>
      </c>
      <c r="G7672" s="136">
        <v>32</v>
      </c>
      <c r="H7672" s="135" t="s">
        <v>4742</v>
      </c>
      <c r="I7672" s="135">
        <v>32</v>
      </c>
      <c r="J7672" s="135" t="s">
        <v>2105</v>
      </c>
      <c r="K7672" s="135" t="s">
        <v>2106</v>
      </c>
      <c r="L7672" s="135" t="s">
        <v>193</v>
      </c>
      <c r="M7672" s="135"/>
      <c r="N7672" s="137"/>
      <c r="O7672" s="121"/>
    </row>
    <row r="7673" spans="1:15" x14ac:dyDescent="0.25">
      <c r="A7673" s="139">
        <v>210</v>
      </c>
      <c r="B7673" s="135" t="s">
        <v>310</v>
      </c>
      <c r="C7673" s="134" t="s">
        <v>2102</v>
      </c>
      <c r="D7673" s="135">
        <v>9007</v>
      </c>
      <c r="E7673" s="135" t="s">
        <v>682</v>
      </c>
      <c r="F7673" s="135">
        <v>1</v>
      </c>
      <c r="G7673" s="136">
        <v>33</v>
      </c>
      <c r="H7673" s="135" t="s">
        <v>4743</v>
      </c>
      <c r="I7673" s="135">
        <v>521</v>
      </c>
      <c r="J7673" s="135" t="s">
        <v>2155</v>
      </c>
      <c r="K7673" s="135" t="s">
        <v>2156</v>
      </c>
      <c r="L7673" s="135" t="s">
        <v>193</v>
      </c>
      <c r="M7673" s="135"/>
      <c r="N7673" s="137"/>
      <c r="O7673" s="121"/>
    </row>
    <row r="7674" spans="1:15" x14ac:dyDescent="0.25">
      <c r="A7674" s="139">
        <v>210</v>
      </c>
      <c r="B7674" s="135" t="s">
        <v>310</v>
      </c>
      <c r="C7674" s="134" t="s">
        <v>2102</v>
      </c>
      <c r="D7674" s="135">
        <v>9008</v>
      </c>
      <c r="E7674" s="135" t="s">
        <v>682</v>
      </c>
      <c r="F7674" s="135">
        <v>1</v>
      </c>
      <c r="G7674" s="136">
        <v>34</v>
      </c>
      <c r="H7674" s="135" t="s">
        <v>4744</v>
      </c>
      <c r="I7674" s="135">
        <v>854</v>
      </c>
      <c r="J7674" s="135" t="s">
        <v>2167</v>
      </c>
      <c r="K7674" s="135" t="s">
        <v>2168</v>
      </c>
      <c r="L7674" s="135" t="s">
        <v>189</v>
      </c>
      <c r="M7674" s="135"/>
      <c r="N7674" s="137"/>
      <c r="O7674" s="121"/>
    </row>
    <row r="7675" spans="1:15" x14ac:dyDescent="0.25">
      <c r="A7675" s="139">
        <v>210</v>
      </c>
      <c r="B7675" s="135" t="s">
        <v>310</v>
      </c>
      <c r="C7675" s="134" t="s">
        <v>2102</v>
      </c>
      <c r="D7675" s="135">
        <v>9009</v>
      </c>
      <c r="E7675" s="135" t="s">
        <v>682</v>
      </c>
      <c r="F7675" s="135">
        <v>1</v>
      </c>
      <c r="G7675" s="136">
        <v>35</v>
      </c>
      <c r="H7675" s="135" t="s">
        <v>4745</v>
      </c>
      <c r="I7675" s="135">
        <v>32</v>
      </c>
      <c r="J7675" s="135" t="s">
        <v>2155</v>
      </c>
      <c r="K7675" s="135" t="s">
        <v>2156</v>
      </c>
      <c r="L7675" s="135" t="s">
        <v>193</v>
      </c>
      <c r="M7675" s="135"/>
      <c r="N7675" s="137"/>
      <c r="O7675" s="121"/>
    </row>
    <row r="7676" spans="1:15" x14ac:dyDescent="0.25">
      <c r="A7676" s="139">
        <v>210</v>
      </c>
      <c r="B7676" s="135" t="s">
        <v>310</v>
      </c>
      <c r="C7676" s="134" t="s">
        <v>2102</v>
      </c>
      <c r="D7676" s="135">
        <v>9010</v>
      </c>
      <c r="E7676" s="135" t="s">
        <v>682</v>
      </c>
      <c r="F7676" s="135">
        <v>1</v>
      </c>
      <c r="G7676" s="136">
        <v>36</v>
      </c>
      <c r="H7676" s="135" t="s">
        <v>4746</v>
      </c>
      <c r="I7676" s="135">
        <v>894</v>
      </c>
      <c r="J7676" s="135" t="s">
        <v>2155</v>
      </c>
      <c r="K7676" s="135" t="s">
        <v>2156</v>
      </c>
      <c r="L7676" s="135" t="s">
        <v>193</v>
      </c>
      <c r="M7676" s="135"/>
      <c r="N7676" s="137"/>
      <c r="O7676" s="121"/>
    </row>
    <row r="7677" spans="1:15" x14ac:dyDescent="0.25">
      <c r="A7677" s="139">
        <v>210</v>
      </c>
      <c r="B7677" s="135" t="s">
        <v>310</v>
      </c>
      <c r="C7677" s="134" t="s">
        <v>2102</v>
      </c>
      <c r="D7677" s="135">
        <v>9011</v>
      </c>
      <c r="E7677" s="135" t="s">
        <v>682</v>
      </c>
      <c r="F7677" s="135">
        <v>1</v>
      </c>
      <c r="G7677" s="136">
        <v>37</v>
      </c>
      <c r="H7677" s="135" t="s">
        <v>4747</v>
      </c>
      <c r="I7677" s="135">
        <v>233</v>
      </c>
      <c r="J7677" s="135" t="s">
        <v>2112</v>
      </c>
      <c r="K7677" s="135" t="s">
        <v>2113</v>
      </c>
      <c r="L7677" s="135" t="s">
        <v>194</v>
      </c>
      <c r="M7677" s="135"/>
      <c r="N7677" s="137"/>
      <c r="O7677" s="121"/>
    </row>
    <row r="7678" spans="1:15" x14ac:dyDescent="0.25">
      <c r="A7678" s="139">
        <v>210</v>
      </c>
      <c r="B7678" s="135" t="s">
        <v>310</v>
      </c>
      <c r="C7678" s="134" t="s">
        <v>2102</v>
      </c>
      <c r="D7678" s="135">
        <v>9012</v>
      </c>
      <c r="E7678" s="135" t="s">
        <v>682</v>
      </c>
      <c r="F7678" s="135">
        <v>1</v>
      </c>
      <c r="G7678" s="136">
        <v>38</v>
      </c>
      <c r="H7678" s="135" t="s">
        <v>4748</v>
      </c>
      <c r="I7678" s="135">
        <v>894</v>
      </c>
      <c r="J7678" s="135" t="s">
        <v>2151</v>
      </c>
      <c r="K7678" s="135" t="s">
        <v>2152</v>
      </c>
      <c r="L7678" s="135" t="s">
        <v>193</v>
      </c>
      <c r="M7678" s="135"/>
      <c r="N7678" s="137"/>
      <c r="O7678" s="121"/>
    </row>
    <row r="7679" spans="1:15" x14ac:dyDescent="0.25">
      <c r="A7679" s="139">
        <v>210</v>
      </c>
      <c r="B7679" s="135" t="s">
        <v>310</v>
      </c>
      <c r="C7679" s="134" t="s">
        <v>2102</v>
      </c>
      <c r="D7679" s="135">
        <v>9013</v>
      </c>
      <c r="E7679" s="135" t="s">
        <v>682</v>
      </c>
      <c r="F7679" s="135">
        <v>2</v>
      </c>
      <c r="G7679" s="136">
        <v>1</v>
      </c>
      <c r="H7679" s="135" t="s">
        <v>2568</v>
      </c>
      <c r="I7679" s="135">
        <v>587</v>
      </c>
      <c r="J7679" s="135" t="s">
        <v>2115</v>
      </c>
      <c r="K7679" s="135" t="s">
        <v>2129</v>
      </c>
      <c r="L7679" s="135" t="s">
        <v>194</v>
      </c>
      <c r="M7679" s="135"/>
      <c r="N7679" s="137"/>
      <c r="O7679" s="121"/>
    </row>
    <row r="7680" spans="1:15" x14ac:dyDescent="0.25">
      <c r="A7680" s="139">
        <v>210</v>
      </c>
      <c r="B7680" s="135" t="s">
        <v>310</v>
      </c>
      <c r="C7680" s="134" t="s">
        <v>2102</v>
      </c>
      <c r="D7680" s="135">
        <v>9014</v>
      </c>
      <c r="E7680" s="135" t="s">
        <v>682</v>
      </c>
      <c r="F7680" s="135">
        <v>2</v>
      </c>
      <c r="G7680" s="136">
        <v>2</v>
      </c>
      <c r="H7680" s="135" t="s">
        <v>2569</v>
      </c>
      <c r="I7680" s="135">
        <v>1440</v>
      </c>
      <c r="J7680" s="135" t="s">
        <v>2115</v>
      </c>
      <c r="K7680" s="135" t="s">
        <v>2116</v>
      </c>
      <c r="L7680" s="135" t="s">
        <v>2117</v>
      </c>
      <c r="M7680" s="135"/>
      <c r="N7680" s="137"/>
      <c r="O7680" s="121"/>
    </row>
    <row r="7681" spans="1:15" x14ac:dyDescent="0.25">
      <c r="A7681" s="139">
        <v>210</v>
      </c>
      <c r="B7681" s="135" t="s">
        <v>310</v>
      </c>
      <c r="C7681" s="134" t="s">
        <v>2102</v>
      </c>
      <c r="D7681" s="135">
        <v>9015</v>
      </c>
      <c r="E7681" s="135" t="s">
        <v>682</v>
      </c>
      <c r="F7681" s="135">
        <v>2</v>
      </c>
      <c r="G7681" s="136">
        <v>3</v>
      </c>
      <c r="H7681" s="135" t="s">
        <v>2570</v>
      </c>
      <c r="I7681" s="135">
        <v>6883</v>
      </c>
      <c r="J7681" s="135" t="s">
        <v>2538</v>
      </c>
      <c r="K7681" s="135" t="s">
        <v>2539</v>
      </c>
      <c r="L7681" s="135" t="s">
        <v>191</v>
      </c>
      <c r="M7681" s="135"/>
      <c r="N7681" s="137"/>
      <c r="O7681" s="121"/>
    </row>
    <row r="7682" spans="1:15" x14ac:dyDescent="0.25">
      <c r="A7682" s="139">
        <v>210</v>
      </c>
      <c r="B7682" s="135" t="s">
        <v>310</v>
      </c>
      <c r="C7682" s="134" t="s">
        <v>2102</v>
      </c>
      <c r="D7682" s="135">
        <v>9016</v>
      </c>
      <c r="E7682" s="135" t="s">
        <v>682</v>
      </c>
      <c r="F7682" s="135">
        <v>2</v>
      </c>
      <c r="G7682" s="136">
        <v>4</v>
      </c>
      <c r="H7682" s="135" t="s">
        <v>2571</v>
      </c>
      <c r="I7682" s="135">
        <v>139</v>
      </c>
      <c r="J7682" s="135" t="s">
        <v>2105</v>
      </c>
      <c r="K7682" s="135" t="s">
        <v>2106</v>
      </c>
      <c r="L7682" s="135" t="s">
        <v>193</v>
      </c>
      <c r="M7682" s="135"/>
      <c r="N7682" s="137"/>
      <c r="O7682" s="121"/>
    </row>
    <row r="7683" spans="1:15" x14ac:dyDescent="0.25">
      <c r="A7683" s="139">
        <v>210</v>
      </c>
      <c r="B7683" s="135" t="s">
        <v>310</v>
      </c>
      <c r="C7683" s="134" t="s">
        <v>2102</v>
      </c>
      <c r="D7683" s="135">
        <v>9017</v>
      </c>
      <c r="E7683" s="135" t="s">
        <v>682</v>
      </c>
      <c r="F7683" s="135">
        <v>2</v>
      </c>
      <c r="G7683" s="136">
        <v>5</v>
      </c>
      <c r="H7683" s="135" t="s">
        <v>2572</v>
      </c>
      <c r="I7683" s="135">
        <v>46</v>
      </c>
      <c r="J7683" s="135" t="s">
        <v>2155</v>
      </c>
      <c r="K7683" s="135" t="s">
        <v>2156</v>
      </c>
      <c r="L7683" s="135" t="s">
        <v>193</v>
      </c>
      <c r="M7683" s="135"/>
      <c r="N7683" s="137"/>
      <c r="O7683" s="121"/>
    </row>
    <row r="7684" spans="1:15" x14ac:dyDescent="0.25">
      <c r="A7684" s="139">
        <v>210</v>
      </c>
      <c r="B7684" s="135" t="s">
        <v>310</v>
      </c>
      <c r="C7684" s="134" t="s">
        <v>2102</v>
      </c>
      <c r="D7684" s="135">
        <v>9018</v>
      </c>
      <c r="E7684" s="135" t="s">
        <v>682</v>
      </c>
      <c r="F7684" s="135">
        <v>2</v>
      </c>
      <c r="G7684" s="136">
        <v>6</v>
      </c>
      <c r="H7684" s="135" t="s">
        <v>2573</v>
      </c>
      <c r="I7684" s="135">
        <v>105</v>
      </c>
      <c r="J7684" s="135" t="s">
        <v>2151</v>
      </c>
      <c r="K7684" s="135" t="s">
        <v>2152</v>
      </c>
      <c r="L7684" s="135" t="s">
        <v>193</v>
      </c>
      <c r="M7684" s="135"/>
      <c r="N7684" s="137"/>
      <c r="O7684" s="121"/>
    </row>
    <row r="7685" spans="1:15" x14ac:dyDescent="0.25">
      <c r="A7685" s="139">
        <v>210</v>
      </c>
      <c r="B7685" s="135" t="s">
        <v>310</v>
      </c>
      <c r="C7685" s="134" t="s">
        <v>2102</v>
      </c>
      <c r="D7685" s="135">
        <v>9019</v>
      </c>
      <c r="E7685" s="135" t="s">
        <v>682</v>
      </c>
      <c r="F7685" s="135">
        <v>2</v>
      </c>
      <c r="G7685" s="136">
        <v>7</v>
      </c>
      <c r="H7685" s="135" t="s">
        <v>4940</v>
      </c>
      <c r="I7685" s="135">
        <v>128</v>
      </c>
      <c r="J7685" s="135" t="s">
        <v>2105</v>
      </c>
      <c r="K7685" s="135" t="s">
        <v>2106</v>
      </c>
      <c r="L7685" s="135" t="s">
        <v>193</v>
      </c>
      <c r="M7685" s="135"/>
      <c r="N7685" s="137"/>
      <c r="O7685" s="121"/>
    </row>
    <row r="7686" spans="1:15" x14ac:dyDescent="0.25">
      <c r="A7686" s="139">
        <v>210</v>
      </c>
      <c r="B7686" s="135" t="s">
        <v>310</v>
      </c>
      <c r="C7686" s="134" t="s">
        <v>2102</v>
      </c>
      <c r="D7686" s="135">
        <v>9020</v>
      </c>
      <c r="E7686" s="135" t="s">
        <v>682</v>
      </c>
      <c r="F7686" s="135">
        <v>2</v>
      </c>
      <c r="G7686" s="136">
        <v>8</v>
      </c>
      <c r="H7686" s="135" t="s">
        <v>2574</v>
      </c>
      <c r="I7686" s="135">
        <v>1156</v>
      </c>
      <c r="J7686" s="135" t="s">
        <v>2167</v>
      </c>
      <c r="K7686" s="135" t="s">
        <v>2168</v>
      </c>
      <c r="L7686" s="135" t="s">
        <v>189</v>
      </c>
      <c r="M7686" s="135"/>
      <c r="N7686" s="137"/>
      <c r="O7686" s="121"/>
    </row>
    <row r="7687" spans="1:15" x14ac:dyDescent="0.25">
      <c r="A7687" s="139">
        <v>210</v>
      </c>
      <c r="B7687" s="135" t="s">
        <v>310</v>
      </c>
      <c r="C7687" s="134" t="s">
        <v>2102</v>
      </c>
      <c r="D7687" s="135">
        <v>9021</v>
      </c>
      <c r="E7687" s="135" t="s">
        <v>682</v>
      </c>
      <c r="F7687" s="135">
        <v>2</v>
      </c>
      <c r="G7687" s="136">
        <v>9</v>
      </c>
      <c r="H7687" s="135" t="s">
        <v>2575</v>
      </c>
      <c r="I7687" s="135">
        <v>276</v>
      </c>
      <c r="J7687" s="135" t="s">
        <v>2105</v>
      </c>
      <c r="K7687" s="135" t="s">
        <v>2106</v>
      </c>
      <c r="L7687" s="135" t="s">
        <v>193</v>
      </c>
      <c r="M7687" s="135"/>
      <c r="N7687" s="137"/>
      <c r="O7687" s="121"/>
    </row>
    <row r="7688" spans="1:15" x14ac:dyDescent="0.25">
      <c r="A7688" s="139">
        <v>210</v>
      </c>
      <c r="B7688" s="135" t="s">
        <v>310</v>
      </c>
      <c r="C7688" s="134" t="s">
        <v>2102</v>
      </c>
      <c r="D7688" s="135">
        <v>9022</v>
      </c>
      <c r="E7688" s="135" t="s">
        <v>682</v>
      </c>
      <c r="F7688" s="135">
        <v>2</v>
      </c>
      <c r="G7688" s="136">
        <v>11</v>
      </c>
      <c r="H7688" s="135" t="s">
        <v>5228</v>
      </c>
      <c r="I7688" s="135">
        <v>394</v>
      </c>
      <c r="J7688" s="135" t="s">
        <v>2108</v>
      </c>
      <c r="K7688" s="135" t="s">
        <v>2109</v>
      </c>
      <c r="L7688" s="135" t="s">
        <v>193</v>
      </c>
      <c r="M7688" s="135"/>
      <c r="N7688" s="137"/>
      <c r="O7688" s="121"/>
    </row>
    <row r="7689" spans="1:15" x14ac:dyDescent="0.25">
      <c r="A7689" s="139">
        <v>210</v>
      </c>
      <c r="B7689" s="135" t="s">
        <v>310</v>
      </c>
      <c r="C7689" s="134" t="s">
        <v>2102</v>
      </c>
      <c r="D7689" s="135">
        <v>9023</v>
      </c>
      <c r="E7689" s="135" t="s">
        <v>682</v>
      </c>
      <c r="F7689" s="135">
        <v>2</v>
      </c>
      <c r="G7689" s="136">
        <v>12</v>
      </c>
      <c r="H7689" s="135" t="s">
        <v>2577</v>
      </c>
      <c r="I7689" s="135">
        <v>416</v>
      </c>
      <c r="J7689" s="135" t="s">
        <v>2108</v>
      </c>
      <c r="K7689" s="135" t="s">
        <v>2109</v>
      </c>
      <c r="L7689" s="135" t="s">
        <v>193</v>
      </c>
      <c r="M7689" s="135"/>
      <c r="N7689" s="137"/>
      <c r="O7689" s="121"/>
    </row>
    <row r="7690" spans="1:15" x14ac:dyDescent="0.25">
      <c r="A7690" s="139">
        <v>210</v>
      </c>
      <c r="B7690" s="135" t="s">
        <v>310</v>
      </c>
      <c r="C7690" s="134" t="s">
        <v>2102</v>
      </c>
      <c r="D7690" s="135">
        <v>9024</v>
      </c>
      <c r="E7690" s="135" t="s">
        <v>682</v>
      </c>
      <c r="F7690" s="135">
        <v>2</v>
      </c>
      <c r="G7690" s="136">
        <v>14</v>
      </c>
      <c r="H7690" s="135" t="s">
        <v>5229</v>
      </c>
      <c r="I7690" s="135">
        <v>276</v>
      </c>
      <c r="J7690" s="135" t="s">
        <v>2151</v>
      </c>
      <c r="K7690" s="135" t="s">
        <v>2152</v>
      </c>
      <c r="L7690" s="135" t="s">
        <v>193</v>
      </c>
      <c r="M7690" s="135"/>
      <c r="N7690" s="137"/>
      <c r="O7690" s="121"/>
    </row>
    <row r="7691" spans="1:15" x14ac:dyDescent="0.25">
      <c r="A7691" s="139">
        <v>210</v>
      </c>
      <c r="B7691" s="135" t="s">
        <v>310</v>
      </c>
      <c r="C7691" s="134" t="s">
        <v>2102</v>
      </c>
      <c r="D7691" s="135">
        <v>9025</v>
      </c>
      <c r="E7691" s="135" t="s">
        <v>682</v>
      </c>
      <c r="F7691" s="135">
        <v>2</v>
      </c>
      <c r="G7691" s="136">
        <v>15</v>
      </c>
      <c r="H7691" s="135" t="s">
        <v>5230</v>
      </c>
      <c r="I7691" s="135">
        <v>73</v>
      </c>
      <c r="J7691" s="135" t="s">
        <v>2105</v>
      </c>
      <c r="K7691" s="135" t="s">
        <v>2106</v>
      </c>
      <c r="L7691" s="135" t="s">
        <v>193</v>
      </c>
      <c r="M7691" s="135"/>
      <c r="N7691" s="137"/>
      <c r="O7691" s="121"/>
    </row>
    <row r="7692" spans="1:15" x14ac:dyDescent="0.25">
      <c r="A7692" s="139">
        <v>210</v>
      </c>
      <c r="B7692" s="135" t="s">
        <v>310</v>
      </c>
      <c r="C7692" s="134" t="s">
        <v>2102</v>
      </c>
      <c r="D7692" s="135">
        <v>9026</v>
      </c>
      <c r="E7692" s="135" t="s">
        <v>682</v>
      </c>
      <c r="F7692" s="135">
        <v>2</v>
      </c>
      <c r="G7692" s="136">
        <v>16</v>
      </c>
      <c r="H7692" s="135" t="s">
        <v>5231</v>
      </c>
      <c r="I7692" s="135">
        <v>29</v>
      </c>
      <c r="J7692" s="135" t="s">
        <v>2155</v>
      </c>
      <c r="K7692" s="135" t="s">
        <v>2156</v>
      </c>
      <c r="L7692" s="135" t="s">
        <v>193</v>
      </c>
      <c r="M7692" s="135"/>
      <c r="N7692" s="137"/>
      <c r="O7692" s="121"/>
    </row>
    <row r="7693" spans="1:15" x14ac:dyDescent="0.25">
      <c r="A7693" s="139">
        <v>210</v>
      </c>
      <c r="B7693" s="135" t="s">
        <v>310</v>
      </c>
      <c r="C7693" s="134" t="s">
        <v>2102</v>
      </c>
      <c r="D7693" s="135">
        <v>9027</v>
      </c>
      <c r="E7693" s="135" t="s">
        <v>682</v>
      </c>
      <c r="F7693" s="135">
        <v>2</v>
      </c>
      <c r="G7693" s="136">
        <v>17</v>
      </c>
      <c r="H7693" s="135" t="s">
        <v>5232</v>
      </c>
      <c r="I7693" s="135">
        <v>123</v>
      </c>
      <c r="J7693" s="135" t="s">
        <v>2151</v>
      </c>
      <c r="K7693" s="135" t="s">
        <v>2152</v>
      </c>
      <c r="L7693" s="135" t="s">
        <v>193</v>
      </c>
      <c r="M7693" s="135"/>
      <c r="N7693" s="137"/>
      <c r="O7693" s="121"/>
    </row>
    <row r="7694" spans="1:15" x14ac:dyDescent="0.25">
      <c r="A7694" s="139">
        <v>210</v>
      </c>
      <c r="B7694" s="135" t="s">
        <v>310</v>
      </c>
      <c r="C7694" s="134" t="s">
        <v>2102</v>
      </c>
      <c r="D7694" s="135">
        <v>9028</v>
      </c>
      <c r="E7694" s="135" t="s">
        <v>682</v>
      </c>
      <c r="F7694" s="135">
        <v>2</v>
      </c>
      <c r="G7694" s="136">
        <v>18</v>
      </c>
      <c r="H7694" s="135" t="s">
        <v>5233</v>
      </c>
      <c r="I7694" s="135">
        <v>122</v>
      </c>
      <c r="J7694" s="135" t="s">
        <v>2112</v>
      </c>
      <c r="K7694" s="135" t="s">
        <v>2113</v>
      </c>
      <c r="L7694" s="135" t="s">
        <v>194</v>
      </c>
      <c r="M7694" s="135"/>
      <c r="N7694" s="137"/>
      <c r="O7694" s="121"/>
    </row>
    <row r="7695" spans="1:15" x14ac:dyDescent="0.25">
      <c r="A7695" s="139">
        <v>210</v>
      </c>
      <c r="B7695" s="135" t="s">
        <v>310</v>
      </c>
      <c r="C7695" s="134" t="s">
        <v>2102</v>
      </c>
      <c r="D7695" s="135">
        <v>9029</v>
      </c>
      <c r="E7695" s="135" t="s">
        <v>682</v>
      </c>
      <c r="F7695" s="135">
        <v>2</v>
      </c>
      <c r="G7695" s="136">
        <v>19</v>
      </c>
      <c r="H7695" s="135" t="s">
        <v>5234</v>
      </c>
      <c r="I7695" s="135">
        <v>79</v>
      </c>
      <c r="J7695" s="135" t="s">
        <v>2112</v>
      </c>
      <c r="K7695" s="135" t="s">
        <v>2113</v>
      </c>
      <c r="L7695" s="135" t="s">
        <v>194</v>
      </c>
      <c r="M7695" s="135"/>
      <c r="N7695" s="137"/>
      <c r="O7695" s="121"/>
    </row>
    <row r="7696" spans="1:15" x14ac:dyDescent="0.25">
      <c r="A7696" s="139">
        <v>210</v>
      </c>
      <c r="B7696" s="135" t="s">
        <v>310</v>
      </c>
      <c r="C7696" s="134" t="s">
        <v>2102</v>
      </c>
      <c r="D7696" s="135">
        <v>9030</v>
      </c>
      <c r="E7696" s="135" t="s">
        <v>682</v>
      </c>
      <c r="F7696" s="135">
        <v>2</v>
      </c>
      <c r="G7696" s="136">
        <v>20</v>
      </c>
      <c r="H7696" s="135" t="s">
        <v>5235</v>
      </c>
      <c r="I7696" s="135">
        <v>63</v>
      </c>
      <c r="J7696" s="135" t="s">
        <v>2112</v>
      </c>
      <c r="K7696" s="135" t="s">
        <v>2113</v>
      </c>
      <c r="L7696" s="135" t="s">
        <v>194</v>
      </c>
      <c r="M7696" s="135"/>
      <c r="N7696" s="137"/>
      <c r="O7696" s="121"/>
    </row>
    <row r="7697" spans="1:15" x14ac:dyDescent="0.25">
      <c r="A7697" s="139">
        <v>210</v>
      </c>
      <c r="B7697" s="135" t="s">
        <v>310</v>
      </c>
      <c r="C7697" s="134" t="s">
        <v>2102</v>
      </c>
      <c r="D7697" s="135">
        <v>9031</v>
      </c>
      <c r="E7697" s="135" t="s">
        <v>682</v>
      </c>
      <c r="F7697" s="135">
        <v>2</v>
      </c>
      <c r="G7697" s="136">
        <v>21</v>
      </c>
      <c r="H7697" s="135" t="s">
        <v>5236</v>
      </c>
      <c r="I7697" s="135">
        <v>61</v>
      </c>
      <c r="J7697" s="135" t="s">
        <v>2112</v>
      </c>
      <c r="K7697" s="135" t="s">
        <v>2113</v>
      </c>
      <c r="L7697" s="135" t="s">
        <v>194</v>
      </c>
      <c r="M7697" s="135"/>
      <c r="N7697" s="137"/>
      <c r="O7697" s="121"/>
    </row>
    <row r="7698" spans="1:15" x14ac:dyDescent="0.25">
      <c r="A7698" s="139">
        <v>210</v>
      </c>
      <c r="B7698" s="135" t="s">
        <v>310</v>
      </c>
      <c r="C7698" s="134" t="s">
        <v>2102</v>
      </c>
      <c r="D7698" s="135">
        <v>9032</v>
      </c>
      <c r="E7698" s="135" t="s">
        <v>682</v>
      </c>
      <c r="F7698" s="135">
        <v>2</v>
      </c>
      <c r="G7698" s="136">
        <v>22</v>
      </c>
      <c r="H7698" s="135" t="s">
        <v>5237</v>
      </c>
      <c r="I7698" s="135">
        <v>61</v>
      </c>
      <c r="J7698" s="135" t="s">
        <v>2112</v>
      </c>
      <c r="K7698" s="135" t="s">
        <v>2113</v>
      </c>
      <c r="L7698" s="135" t="s">
        <v>194</v>
      </c>
      <c r="M7698" s="135"/>
      <c r="N7698" s="137"/>
      <c r="O7698" s="121"/>
    </row>
    <row r="7699" spans="1:15" x14ac:dyDescent="0.25">
      <c r="A7699" s="139">
        <v>210</v>
      </c>
      <c r="B7699" s="135" t="s">
        <v>310</v>
      </c>
      <c r="C7699" s="134" t="s">
        <v>2102</v>
      </c>
      <c r="D7699" s="135">
        <v>9033</v>
      </c>
      <c r="E7699" s="135" t="s">
        <v>682</v>
      </c>
      <c r="F7699" s="135">
        <v>2</v>
      </c>
      <c r="G7699" s="136">
        <v>23</v>
      </c>
      <c r="H7699" s="135" t="s">
        <v>5238</v>
      </c>
      <c r="I7699" s="135">
        <v>119</v>
      </c>
      <c r="J7699" s="135" t="s">
        <v>2105</v>
      </c>
      <c r="K7699" s="135" t="s">
        <v>2106</v>
      </c>
      <c r="L7699" s="135" t="s">
        <v>193</v>
      </c>
      <c r="M7699" s="135"/>
      <c r="N7699" s="137"/>
      <c r="O7699" s="121"/>
    </row>
    <row r="7700" spans="1:15" x14ac:dyDescent="0.25">
      <c r="A7700" s="139">
        <v>210</v>
      </c>
      <c r="B7700" s="135" t="s">
        <v>310</v>
      </c>
      <c r="C7700" s="134" t="s">
        <v>2102</v>
      </c>
      <c r="D7700" s="135">
        <v>9034</v>
      </c>
      <c r="E7700" s="135" t="s">
        <v>682</v>
      </c>
      <c r="F7700" s="135">
        <v>2</v>
      </c>
      <c r="G7700" s="136">
        <v>24</v>
      </c>
      <c r="H7700" s="135" t="s">
        <v>5239</v>
      </c>
      <c r="I7700" s="135">
        <v>1437</v>
      </c>
      <c r="J7700" s="135" t="s">
        <v>2115</v>
      </c>
      <c r="K7700" s="135" t="s">
        <v>2116</v>
      </c>
      <c r="L7700" s="135" t="s">
        <v>2117</v>
      </c>
      <c r="M7700" s="135"/>
      <c r="N7700" s="137"/>
      <c r="O7700" s="121"/>
    </row>
    <row r="7701" spans="1:15" x14ac:dyDescent="0.25">
      <c r="A7701" s="139">
        <v>210</v>
      </c>
      <c r="B7701" s="135" t="s">
        <v>310</v>
      </c>
      <c r="C7701" s="134" t="s">
        <v>2102</v>
      </c>
      <c r="D7701" s="135">
        <v>9035</v>
      </c>
      <c r="E7701" s="135" t="s">
        <v>682</v>
      </c>
      <c r="F7701" s="135">
        <v>2</v>
      </c>
      <c r="G7701" s="136">
        <v>25</v>
      </c>
      <c r="H7701" s="135" t="s">
        <v>5240</v>
      </c>
      <c r="I7701" s="135">
        <v>139</v>
      </c>
      <c r="J7701" s="135" t="s">
        <v>2105</v>
      </c>
      <c r="K7701" s="135" t="s">
        <v>2106</v>
      </c>
      <c r="L7701" s="135" t="s">
        <v>193</v>
      </c>
      <c r="M7701" s="135"/>
      <c r="N7701" s="137"/>
      <c r="O7701" s="121"/>
    </row>
    <row r="7702" spans="1:15" x14ac:dyDescent="0.25">
      <c r="A7702" s="139">
        <v>210</v>
      </c>
      <c r="B7702" s="135" t="s">
        <v>310</v>
      </c>
      <c r="C7702" s="134" t="s">
        <v>2102</v>
      </c>
      <c r="D7702" s="135">
        <v>9036</v>
      </c>
      <c r="E7702" s="135" t="s">
        <v>2833</v>
      </c>
      <c r="F7702" s="135">
        <v>1</v>
      </c>
      <c r="G7702" s="136">
        <v>1</v>
      </c>
      <c r="H7702" s="135" t="s">
        <v>2834</v>
      </c>
      <c r="I7702" s="135">
        <v>95</v>
      </c>
      <c r="J7702" s="135" t="s">
        <v>2151</v>
      </c>
      <c r="K7702" s="135" t="s">
        <v>2152</v>
      </c>
      <c r="L7702" s="135" t="s">
        <v>193</v>
      </c>
      <c r="M7702" s="135"/>
      <c r="N7702" s="137"/>
      <c r="O7702" s="121"/>
    </row>
    <row r="7703" spans="1:15" x14ac:dyDescent="0.25">
      <c r="A7703" s="139">
        <v>210</v>
      </c>
      <c r="B7703" s="135" t="s">
        <v>310</v>
      </c>
      <c r="C7703" s="134" t="s">
        <v>2102</v>
      </c>
      <c r="D7703" s="135">
        <v>9037</v>
      </c>
      <c r="E7703" s="135" t="s">
        <v>2833</v>
      </c>
      <c r="F7703" s="135">
        <v>1</v>
      </c>
      <c r="G7703" s="136">
        <v>2</v>
      </c>
      <c r="H7703" s="135" t="s">
        <v>4042</v>
      </c>
      <c r="I7703" s="135">
        <v>92</v>
      </c>
      <c r="J7703" s="135" t="s">
        <v>2151</v>
      </c>
      <c r="K7703" s="135" t="s">
        <v>2152</v>
      </c>
      <c r="L7703" s="135" t="s">
        <v>193</v>
      </c>
      <c r="M7703" s="135"/>
      <c r="N7703" s="137"/>
      <c r="O7703" s="121"/>
    </row>
    <row r="7704" spans="1:15" x14ac:dyDescent="0.25">
      <c r="A7704" s="139">
        <v>210</v>
      </c>
      <c r="B7704" s="135" t="s">
        <v>310</v>
      </c>
      <c r="C7704" s="134" t="s">
        <v>2102</v>
      </c>
      <c r="D7704" s="135">
        <v>9038</v>
      </c>
      <c r="E7704" s="135" t="s">
        <v>2833</v>
      </c>
      <c r="F7704" s="135">
        <v>1</v>
      </c>
      <c r="G7704" s="136">
        <v>3</v>
      </c>
      <c r="H7704" s="135" t="s">
        <v>4044</v>
      </c>
      <c r="I7704" s="135">
        <v>366</v>
      </c>
      <c r="J7704" s="135" t="s">
        <v>2112</v>
      </c>
      <c r="K7704" s="135" t="s">
        <v>2113</v>
      </c>
      <c r="L7704" s="135" t="s">
        <v>194</v>
      </c>
      <c r="M7704" s="135"/>
      <c r="N7704" s="137"/>
      <c r="O7704" s="121"/>
    </row>
    <row r="7705" spans="1:15" x14ac:dyDescent="0.25">
      <c r="A7705" s="139">
        <v>210</v>
      </c>
      <c r="B7705" s="135" t="s">
        <v>310</v>
      </c>
      <c r="C7705" s="134" t="s">
        <v>2102</v>
      </c>
      <c r="D7705" s="135">
        <v>9039</v>
      </c>
      <c r="E7705" s="135" t="s">
        <v>2833</v>
      </c>
      <c r="F7705" s="135">
        <v>1</v>
      </c>
      <c r="G7705" s="136">
        <v>6</v>
      </c>
      <c r="H7705" s="135" t="s">
        <v>4047</v>
      </c>
      <c r="I7705" s="135">
        <v>92</v>
      </c>
      <c r="J7705" s="135" t="s">
        <v>2151</v>
      </c>
      <c r="K7705" s="135" t="s">
        <v>2152</v>
      </c>
      <c r="L7705" s="135" t="s">
        <v>193</v>
      </c>
      <c r="M7705" s="135"/>
      <c r="N7705" s="137"/>
      <c r="O7705" s="121"/>
    </row>
    <row r="7706" spans="1:15" x14ac:dyDescent="0.25">
      <c r="A7706" s="139">
        <v>210</v>
      </c>
      <c r="B7706" s="135" t="s">
        <v>310</v>
      </c>
      <c r="C7706" s="134" t="s">
        <v>2102</v>
      </c>
      <c r="D7706" s="135">
        <v>9040</v>
      </c>
      <c r="E7706" s="135" t="s">
        <v>2833</v>
      </c>
      <c r="F7706" s="135">
        <v>1</v>
      </c>
      <c r="G7706" s="136">
        <v>7</v>
      </c>
      <c r="H7706" s="135" t="s">
        <v>4048</v>
      </c>
      <c r="I7706" s="135">
        <v>137</v>
      </c>
      <c r="J7706" s="135" t="s">
        <v>2151</v>
      </c>
      <c r="K7706" s="135" t="s">
        <v>2152</v>
      </c>
      <c r="L7706" s="135" t="s">
        <v>193</v>
      </c>
      <c r="M7706" s="135"/>
      <c r="N7706" s="137"/>
      <c r="O7706" s="121"/>
    </row>
    <row r="7707" spans="1:15" x14ac:dyDescent="0.25">
      <c r="A7707" s="139">
        <v>210</v>
      </c>
      <c r="B7707" s="135" t="s">
        <v>310</v>
      </c>
      <c r="C7707" s="134" t="s">
        <v>2102</v>
      </c>
      <c r="D7707" s="135">
        <v>9041</v>
      </c>
      <c r="E7707" s="135" t="s">
        <v>2833</v>
      </c>
      <c r="F7707" s="135">
        <v>1</v>
      </c>
      <c r="G7707" s="136">
        <v>8</v>
      </c>
      <c r="H7707" s="135" t="s">
        <v>4049</v>
      </c>
      <c r="I7707" s="135">
        <v>30</v>
      </c>
      <c r="J7707" s="135" t="s">
        <v>2108</v>
      </c>
      <c r="K7707" s="135" t="s">
        <v>2109</v>
      </c>
      <c r="L7707" s="135" t="s">
        <v>193</v>
      </c>
      <c r="M7707" s="135"/>
      <c r="N7707" s="137"/>
      <c r="O7707" s="121"/>
    </row>
    <row r="7708" spans="1:15" x14ac:dyDescent="0.25">
      <c r="A7708" s="139">
        <v>210</v>
      </c>
      <c r="B7708" s="135" t="s">
        <v>310</v>
      </c>
      <c r="C7708" s="134" t="s">
        <v>2102</v>
      </c>
      <c r="D7708" s="135">
        <v>9042</v>
      </c>
      <c r="E7708" s="135" t="s">
        <v>2833</v>
      </c>
      <c r="F7708" s="135">
        <v>1</v>
      </c>
      <c r="G7708" s="136">
        <v>9</v>
      </c>
      <c r="H7708" s="135" t="s">
        <v>4050</v>
      </c>
      <c r="I7708" s="135">
        <v>105</v>
      </c>
      <c r="J7708" s="135" t="s">
        <v>2151</v>
      </c>
      <c r="K7708" s="135" t="s">
        <v>2152</v>
      </c>
      <c r="L7708" s="135" t="s">
        <v>193</v>
      </c>
      <c r="M7708" s="135"/>
      <c r="N7708" s="137"/>
      <c r="O7708" s="121"/>
    </row>
    <row r="7709" spans="1:15" x14ac:dyDescent="0.25">
      <c r="A7709" s="139">
        <v>210</v>
      </c>
      <c r="B7709" s="135" t="s">
        <v>310</v>
      </c>
      <c r="C7709" s="134" t="s">
        <v>2102</v>
      </c>
      <c r="D7709" s="135">
        <v>9043</v>
      </c>
      <c r="E7709" s="135" t="s">
        <v>2833</v>
      </c>
      <c r="F7709" s="135">
        <v>1</v>
      </c>
      <c r="G7709" s="136">
        <v>10</v>
      </c>
      <c r="H7709" s="135" t="s">
        <v>4051</v>
      </c>
      <c r="I7709" s="135">
        <v>23</v>
      </c>
      <c r="J7709" s="135" t="s">
        <v>2155</v>
      </c>
      <c r="K7709" s="135" t="s">
        <v>2156</v>
      </c>
      <c r="L7709" s="135" t="s">
        <v>193</v>
      </c>
      <c r="M7709" s="135"/>
      <c r="N7709" s="137"/>
      <c r="O7709" s="121"/>
    </row>
    <row r="7710" spans="1:15" x14ac:dyDescent="0.25">
      <c r="A7710" s="139">
        <v>210</v>
      </c>
      <c r="B7710" s="135" t="s">
        <v>310</v>
      </c>
      <c r="C7710" s="134" t="s">
        <v>2102</v>
      </c>
      <c r="D7710" s="135">
        <v>9044</v>
      </c>
      <c r="E7710" s="135" t="s">
        <v>2833</v>
      </c>
      <c r="F7710" s="135">
        <v>1</v>
      </c>
      <c r="G7710" s="136">
        <v>11</v>
      </c>
      <c r="H7710" s="135" t="s">
        <v>4052</v>
      </c>
      <c r="I7710" s="135">
        <v>117</v>
      </c>
      <c r="J7710" s="135" t="s">
        <v>2151</v>
      </c>
      <c r="K7710" s="135" t="s">
        <v>2152</v>
      </c>
      <c r="L7710" s="135" t="s">
        <v>193</v>
      </c>
      <c r="M7710" s="135"/>
      <c r="N7710" s="137"/>
      <c r="O7710" s="121"/>
    </row>
    <row r="7711" spans="1:15" x14ac:dyDescent="0.25">
      <c r="A7711" s="139">
        <v>210</v>
      </c>
      <c r="B7711" s="135" t="s">
        <v>310</v>
      </c>
      <c r="C7711" s="134" t="s">
        <v>2102</v>
      </c>
      <c r="D7711" s="135">
        <v>9045</v>
      </c>
      <c r="E7711" s="135" t="s">
        <v>2833</v>
      </c>
      <c r="F7711" s="135">
        <v>1</v>
      </c>
      <c r="G7711" s="140">
        <v>12</v>
      </c>
      <c r="H7711" s="135" t="s">
        <v>4053</v>
      </c>
      <c r="I7711" s="135">
        <v>141</v>
      </c>
      <c r="J7711" s="135" t="s">
        <v>2112</v>
      </c>
      <c r="K7711" s="135" t="s">
        <v>2113</v>
      </c>
      <c r="L7711" s="135" t="s">
        <v>194</v>
      </c>
      <c r="M7711" s="135"/>
      <c r="N7711" s="137"/>
      <c r="O7711" s="121"/>
    </row>
    <row r="7712" spans="1:15" x14ac:dyDescent="0.25">
      <c r="A7712" s="139">
        <v>210</v>
      </c>
      <c r="B7712" s="135" t="s">
        <v>310</v>
      </c>
      <c r="C7712" s="134" t="s">
        <v>2102</v>
      </c>
      <c r="D7712" s="135">
        <v>9046</v>
      </c>
      <c r="E7712" s="135" t="s">
        <v>2833</v>
      </c>
      <c r="F7712" s="135">
        <v>1</v>
      </c>
      <c r="G7712" s="136">
        <v>13</v>
      </c>
      <c r="H7712" s="135" t="s">
        <v>4054</v>
      </c>
      <c r="I7712" s="135">
        <v>798</v>
      </c>
      <c r="J7712" s="135" t="s">
        <v>2115</v>
      </c>
      <c r="K7712" s="135" t="s">
        <v>2116</v>
      </c>
      <c r="L7712" s="135" t="s">
        <v>2117</v>
      </c>
      <c r="M7712" s="135"/>
      <c r="N7712" s="137"/>
      <c r="O7712" s="121"/>
    </row>
    <row r="7713" spans="1:15" x14ac:dyDescent="0.25">
      <c r="A7713" s="139">
        <v>210</v>
      </c>
      <c r="B7713" s="135" t="s">
        <v>310</v>
      </c>
      <c r="C7713" s="134" t="s">
        <v>2102</v>
      </c>
      <c r="D7713" s="135">
        <v>9047</v>
      </c>
      <c r="E7713" s="135" t="s">
        <v>2833</v>
      </c>
      <c r="F7713" s="135">
        <v>1</v>
      </c>
      <c r="G7713" s="136" t="s">
        <v>4662</v>
      </c>
      <c r="H7713" s="135" t="s">
        <v>5241</v>
      </c>
      <c r="I7713" s="135">
        <v>961</v>
      </c>
      <c r="J7713" s="135" t="s">
        <v>2115</v>
      </c>
      <c r="K7713" s="135" t="s">
        <v>2116</v>
      </c>
      <c r="L7713" s="135" t="s">
        <v>2117</v>
      </c>
      <c r="M7713" s="135"/>
      <c r="N7713" s="137"/>
      <c r="O7713" s="121"/>
    </row>
    <row r="7714" spans="1:15" x14ac:dyDescent="0.25">
      <c r="A7714" s="139">
        <v>210</v>
      </c>
      <c r="B7714" s="135" t="s">
        <v>310</v>
      </c>
      <c r="C7714" s="134" t="s">
        <v>2102</v>
      </c>
      <c r="D7714" s="135">
        <v>9048</v>
      </c>
      <c r="E7714" s="135" t="s">
        <v>2833</v>
      </c>
      <c r="F7714" s="135">
        <v>1</v>
      </c>
      <c r="G7714" s="136">
        <v>14</v>
      </c>
      <c r="H7714" s="135" t="s">
        <v>4055</v>
      </c>
      <c r="I7714" s="135">
        <v>1080</v>
      </c>
      <c r="J7714" s="135" t="s">
        <v>2115</v>
      </c>
      <c r="K7714" s="135" t="s">
        <v>2116</v>
      </c>
      <c r="L7714" s="135" t="s">
        <v>2117</v>
      </c>
      <c r="M7714" s="135"/>
      <c r="N7714" s="137"/>
      <c r="O7714" s="121"/>
    </row>
    <row r="7715" spans="1:15" x14ac:dyDescent="0.25">
      <c r="A7715" s="139">
        <v>210</v>
      </c>
      <c r="B7715" s="135" t="s">
        <v>310</v>
      </c>
      <c r="C7715" s="134" t="s">
        <v>2102</v>
      </c>
      <c r="D7715" s="135">
        <v>9049</v>
      </c>
      <c r="E7715" s="135" t="s">
        <v>2833</v>
      </c>
      <c r="F7715" s="135">
        <v>1</v>
      </c>
      <c r="G7715" s="136" t="s">
        <v>2825</v>
      </c>
      <c r="H7715" s="135" t="s">
        <v>5242</v>
      </c>
      <c r="I7715" s="135">
        <v>918</v>
      </c>
      <c r="J7715" s="135" t="s">
        <v>2115</v>
      </c>
      <c r="K7715" s="135" t="s">
        <v>2116</v>
      </c>
      <c r="L7715" s="135" t="s">
        <v>2117</v>
      </c>
      <c r="M7715" s="135"/>
      <c r="N7715" s="137"/>
      <c r="O7715" s="121"/>
    </row>
    <row r="7716" spans="1:15" x14ac:dyDescent="0.25">
      <c r="A7716" s="139">
        <v>210</v>
      </c>
      <c r="B7716" s="135" t="s">
        <v>310</v>
      </c>
      <c r="C7716" s="134" t="s">
        <v>2102</v>
      </c>
      <c r="D7716" s="135">
        <v>9050</v>
      </c>
      <c r="E7716" s="135" t="s">
        <v>2833</v>
      </c>
      <c r="F7716" s="135">
        <v>1</v>
      </c>
      <c r="G7716" s="136">
        <v>15</v>
      </c>
      <c r="H7716" s="135" t="s">
        <v>4056</v>
      </c>
      <c r="I7716" s="135">
        <v>852</v>
      </c>
      <c r="J7716" s="135" t="s">
        <v>2115</v>
      </c>
      <c r="K7716" s="135" t="s">
        <v>2116</v>
      </c>
      <c r="L7716" s="135" t="s">
        <v>2117</v>
      </c>
      <c r="M7716" s="135"/>
      <c r="N7716" s="137"/>
      <c r="O7716" s="121"/>
    </row>
    <row r="7717" spans="1:15" x14ac:dyDescent="0.25">
      <c r="A7717" s="139">
        <v>210</v>
      </c>
      <c r="B7717" s="135" t="s">
        <v>310</v>
      </c>
      <c r="C7717" s="134" t="s">
        <v>2102</v>
      </c>
      <c r="D7717" s="135">
        <v>9051</v>
      </c>
      <c r="E7717" s="135" t="s">
        <v>2833</v>
      </c>
      <c r="F7717" s="135">
        <v>1</v>
      </c>
      <c r="G7717" s="136" t="s">
        <v>2533</v>
      </c>
      <c r="H7717" s="135" t="s">
        <v>5243</v>
      </c>
      <c r="I7717" s="135">
        <v>961</v>
      </c>
      <c r="J7717" s="135" t="s">
        <v>2115</v>
      </c>
      <c r="K7717" s="135" t="s">
        <v>2116</v>
      </c>
      <c r="L7717" s="135" t="s">
        <v>2117</v>
      </c>
      <c r="M7717" s="135"/>
      <c r="N7717" s="137"/>
      <c r="O7717" s="121"/>
    </row>
    <row r="7718" spans="1:15" x14ac:dyDescent="0.25">
      <c r="A7718" s="139">
        <v>211</v>
      </c>
      <c r="B7718" s="135" t="s">
        <v>311</v>
      </c>
      <c r="C7718" s="134" t="s">
        <v>2102</v>
      </c>
      <c r="D7718" s="135">
        <v>9052</v>
      </c>
      <c r="E7718" s="135">
        <v>100</v>
      </c>
      <c r="F7718" s="135">
        <v>1</v>
      </c>
      <c r="G7718" s="136" t="s">
        <v>2843</v>
      </c>
      <c r="H7718" s="135" t="s">
        <v>5244</v>
      </c>
      <c r="I7718" s="135">
        <v>22</v>
      </c>
      <c r="J7718" s="135" t="s">
        <v>2105</v>
      </c>
      <c r="K7718" s="135" t="s">
        <v>2106</v>
      </c>
      <c r="L7718" s="135" t="s">
        <v>193</v>
      </c>
      <c r="M7718" s="135"/>
      <c r="N7718" s="137"/>
      <c r="O7718" s="121"/>
    </row>
    <row r="7719" spans="1:15" x14ac:dyDescent="0.25">
      <c r="A7719" s="139">
        <v>211</v>
      </c>
      <c r="B7719" s="135" t="s">
        <v>311</v>
      </c>
      <c r="C7719" s="134" t="s">
        <v>2102</v>
      </c>
      <c r="D7719" s="135">
        <v>9052</v>
      </c>
      <c r="E7719" s="135">
        <v>100</v>
      </c>
      <c r="F7719" s="135">
        <v>1</v>
      </c>
      <c r="G7719" s="136" t="s">
        <v>2843</v>
      </c>
      <c r="H7719" s="135" t="s">
        <v>5244</v>
      </c>
      <c r="I7719" s="135">
        <v>22</v>
      </c>
      <c r="J7719" s="135" t="s">
        <v>2105</v>
      </c>
      <c r="K7719" s="135" t="s">
        <v>2106</v>
      </c>
      <c r="L7719" s="135" t="s">
        <v>193</v>
      </c>
      <c r="M7719" s="135"/>
      <c r="N7719" s="137"/>
      <c r="O7719" s="121"/>
    </row>
    <row r="7720" spans="1:15" x14ac:dyDescent="0.25">
      <c r="A7720" s="139">
        <v>211</v>
      </c>
      <c r="B7720" s="135" t="s">
        <v>311</v>
      </c>
      <c r="C7720" s="134" t="s">
        <v>2102</v>
      </c>
      <c r="D7720" s="135">
        <v>9054</v>
      </c>
      <c r="E7720" s="135">
        <v>100</v>
      </c>
      <c r="F7720" s="135">
        <v>1</v>
      </c>
      <c r="G7720" s="136" t="s">
        <v>2843</v>
      </c>
      <c r="H7720" s="135" t="s">
        <v>5244</v>
      </c>
      <c r="I7720" s="135">
        <v>39</v>
      </c>
      <c r="J7720" s="135" t="s">
        <v>2155</v>
      </c>
      <c r="K7720" s="135" t="s">
        <v>2156</v>
      </c>
      <c r="L7720" s="135" t="s">
        <v>193</v>
      </c>
      <c r="M7720" s="135"/>
      <c r="N7720" s="137"/>
      <c r="O7720" s="121"/>
    </row>
    <row r="7721" spans="1:15" x14ac:dyDescent="0.25">
      <c r="A7721" s="139">
        <v>211</v>
      </c>
      <c r="B7721" s="135" t="s">
        <v>311</v>
      </c>
      <c r="C7721" s="134" t="s">
        <v>2102</v>
      </c>
      <c r="D7721" s="135">
        <v>9055</v>
      </c>
      <c r="E7721" s="135">
        <v>100</v>
      </c>
      <c r="F7721" s="135">
        <v>1</v>
      </c>
      <c r="G7721" s="136" t="s">
        <v>2843</v>
      </c>
      <c r="H7721" s="135" t="s">
        <v>5244</v>
      </c>
      <c r="I7721" s="135">
        <v>19</v>
      </c>
      <c r="J7721" s="135" t="s">
        <v>2155</v>
      </c>
      <c r="K7721" s="135" t="s">
        <v>2156</v>
      </c>
      <c r="L7721" s="135" t="s">
        <v>193</v>
      </c>
      <c r="M7721" s="135"/>
      <c r="N7721" s="137"/>
      <c r="O7721" s="121"/>
    </row>
    <row r="7722" spans="1:15" x14ac:dyDescent="0.25">
      <c r="A7722" s="139">
        <v>211</v>
      </c>
      <c r="B7722" s="135" t="s">
        <v>311</v>
      </c>
      <c r="C7722" s="134" t="s">
        <v>2102</v>
      </c>
      <c r="D7722" s="135">
        <v>9056</v>
      </c>
      <c r="E7722" s="135">
        <v>100</v>
      </c>
      <c r="F7722" s="135">
        <v>1</v>
      </c>
      <c r="G7722" s="136" t="s">
        <v>2843</v>
      </c>
      <c r="H7722" s="135" t="s">
        <v>5244</v>
      </c>
      <c r="I7722" s="135">
        <v>35</v>
      </c>
      <c r="J7722" s="135" t="s">
        <v>2105</v>
      </c>
      <c r="K7722" s="135" t="s">
        <v>2106</v>
      </c>
      <c r="L7722" s="135" t="s">
        <v>193</v>
      </c>
      <c r="M7722" s="135"/>
      <c r="N7722" s="137"/>
      <c r="O7722" s="121"/>
    </row>
    <row r="7723" spans="1:15" x14ac:dyDescent="0.25">
      <c r="A7723" s="139">
        <v>211</v>
      </c>
      <c r="B7723" s="135" t="s">
        <v>311</v>
      </c>
      <c r="C7723" s="134" t="s">
        <v>2102</v>
      </c>
      <c r="D7723" s="135">
        <v>9057</v>
      </c>
      <c r="E7723" s="135">
        <v>100</v>
      </c>
      <c r="F7723" s="135">
        <v>1</v>
      </c>
      <c r="G7723" s="136" t="s">
        <v>2843</v>
      </c>
      <c r="H7723" s="135" t="s">
        <v>5244</v>
      </c>
      <c r="I7723" s="135">
        <v>6</v>
      </c>
      <c r="J7723" s="135" t="s">
        <v>2155</v>
      </c>
      <c r="K7723" s="135" t="s">
        <v>2156</v>
      </c>
      <c r="L7723" s="135" t="s">
        <v>193</v>
      </c>
      <c r="M7723" s="135"/>
      <c r="N7723" s="137"/>
      <c r="O7723" s="121"/>
    </row>
    <row r="7724" spans="1:15" x14ac:dyDescent="0.25">
      <c r="A7724" s="139">
        <v>211</v>
      </c>
      <c r="B7724" s="135" t="s">
        <v>311</v>
      </c>
      <c r="C7724" s="134" t="s">
        <v>2102</v>
      </c>
      <c r="D7724" s="135">
        <v>9058</v>
      </c>
      <c r="E7724" s="135">
        <v>100</v>
      </c>
      <c r="F7724" s="135">
        <v>1</v>
      </c>
      <c r="G7724" s="136" t="s">
        <v>2843</v>
      </c>
      <c r="H7724" s="135" t="s">
        <v>5244</v>
      </c>
      <c r="I7724" s="135">
        <v>7</v>
      </c>
      <c r="J7724" s="135" t="s">
        <v>2155</v>
      </c>
      <c r="K7724" s="135" t="s">
        <v>2156</v>
      </c>
      <c r="L7724" s="135" t="s">
        <v>193</v>
      </c>
      <c r="M7724" s="135"/>
      <c r="N7724" s="137"/>
      <c r="O7724" s="121"/>
    </row>
    <row r="7725" spans="1:15" x14ac:dyDescent="0.25">
      <c r="A7725" s="139">
        <v>211</v>
      </c>
      <c r="B7725" s="135" t="s">
        <v>311</v>
      </c>
      <c r="C7725" s="134" t="s">
        <v>2102</v>
      </c>
      <c r="D7725" s="135">
        <v>9058</v>
      </c>
      <c r="E7725" s="135">
        <v>100</v>
      </c>
      <c r="F7725" s="135">
        <v>1</v>
      </c>
      <c r="G7725" s="136" t="s">
        <v>2843</v>
      </c>
      <c r="H7725" s="135" t="s">
        <v>5244</v>
      </c>
      <c r="I7725" s="135">
        <v>7</v>
      </c>
      <c r="J7725" s="135" t="s">
        <v>2155</v>
      </c>
      <c r="K7725" s="135" t="s">
        <v>2156</v>
      </c>
      <c r="L7725" s="135" t="s">
        <v>193</v>
      </c>
      <c r="M7725" s="135"/>
      <c r="N7725" s="137"/>
      <c r="O7725" s="121"/>
    </row>
    <row r="7726" spans="1:15" x14ac:dyDescent="0.25">
      <c r="A7726" s="139">
        <v>211</v>
      </c>
      <c r="B7726" s="135" t="s">
        <v>311</v>
      </c>
      <c r="C7726" s="134" t="s">
        <v>2102</v>
      </c>
      <c r="D7726" s="135">
        <v>9060</v>
      </c>
      <c r="E7726" s="135">
        <v>100</v>
      </c>
      <c r="F7726" s="135">
        <v>1</v>
      </c>
      <c r="G7726" s="136" t="s">
        <v>2843</v>
      </c>
      <c r="H7726" s="135" t="s">
        <v>5244</v>
      </c>
      <c r="I7726" s="135">
        <v>9</v>
      </c>
      <c r="J7726" s="135" t="s">
        <v>2155</v>
      </c>
      <c r="K7726" s="135" t="s">
        <v>2156</v>
      </c>
      <c r="L7726" s="135" t="s">
        <v>193</v>
      </c>
      <c r="M7726" s="135"/>
      <c r="N7726" s="137"/>
      <c r="O7726" s="121"/>
    </row>
    <row r="7727" spans="1:15" x14ac:dyDescent="0.25">
      <c r="A7727" s="139">
        <v>211</v>
      </c>
      <c r="B7727" s="135" t="s">
        <v>311</v>
      </c>
      <c r="C7727" s="134" t="s">
        <v>2102</v>
      </c>
      <c r="D7727" s="135">
        <v>9061</v>
      </c>
      <c r="E7727" s="135">
        <v>100</v>
      </c>
      <c r="F7727" s="135">
        <v>1</v>
      </c>
      <c r="G7727" s="136">
        <v>1</v>
      </c>
      <c r="H7727" s="135" t="s">
        <v>5245</v>
      </c>
      <c r="I7727" s="135">
        <v>617</v>
      </c>
      <c r="J7727" s="135" t="s">
        <v>2155</v>
      </c>
      <c r="K7727" s="135" t="s">
        <v>2156</v>
      </c>
      <c r="L7727" s="135" t="s">
        <v>193</v>
      </c>
      <c r="M7727" s="135"/>
      <c r="N7727" s="137"/>
      <c r="O7727" s="121"/>
    </row>
    <row r="7728" spans="1:15" x14ac:dyDescent="0.25">
      <c r="A7728" s="139">
        <v>211</v>
      </c>
      <c r="B7728" s="135" t="s">
        <v>311</v>
      </c>
      <c r="C7728" s="134" t="s">
        <v>2102</v>
      </c>
      <c r="D7728" s="135">
        <v>9062</v>
      </c>
      <c r="E7728" s="135">
        <v>100</v>
      </c>
      <c r="F7728" s="135">
        <v>1</v>
      </c>
      <c r="G7728" s="136">
        <v>100</v>
      </c>
      <c r="H7728" s="135" t="s">
        <v>5246</v>
      </c>
      <c r="I7728" s="135">
        <v>783</v>
      </c>
      <c r="J7728" s="135" t="s">
        <v>2112</v>
      </c>
      <c r="K7728" s="135" t="s">
        <v>2113</v>
      </c>
      <c r="L7728" s="135" t="s">
        <v>194</v>
      </c>
      <c r="M7728" s="135"/>
      <c r="N7728" s="137"/>
      <c r="O7728" s="121"/>
    </row>
    <row r="7729" spans="1:15" x14ac:dyDescent="0.25">
      <c r="A7729" s="139">
        <v>211</v>
      </c>
      <c r="B7729" s="135" t="s">
        <v>311</v>
      </c>
      <c r="C7729" s="134" t="s">
        <v>2102</v>
      </c>
      <c r="D7729" s="135">
        <v>9063</v>
      </c>
      <c r="E7729" s="135">
        <v>100</v>
      </c>
      <c r="F7729" s="135">
        <v>1</v>
      </c>
      <c r="G7729" s="136" t="s">
        <v>3385</v>
      </c>
      <c r="H7729" s="135" t="s">
        <v>5247</v>
      </c>
      <c r="I7729" s="135">
        <v>63</v>
      </c>
      <c r="J7729" s="135" t="s">
        <v>2151</v>
      </c>
      <c r="K7729" s="135" t="s">
        <v>2152</v>
      </c>
      <c r="L7729" s="135" t="s">
        <v>193</v>
      </c>
      <c r="M7729" s="135"/>
      <c r="N7729" s="137"/>
      <c r="O7729" s="121"/>
    </row>
    <row r="7730" spans="1:15" x14ac:dyDescent="0.25">
      <c r="A7730" s="139">
        <v>211</v>
      </c>
      <c r="B7730" s="135" t="s">
        <v>311</v>
      </c>
      <c r="C7730" s="134" t="s">
        <v>2102</v>
      </c>
      <c r="D7730" s="135">
        <v>9064</v>
      </c>
      <c r="E7730" s="135">
        <v>100</v>
      </c>
      <c r="F7730" s="135">
        <v>1</v>
      </c>
      <c r="G7730" s="136" t="s">
        <v>3389</v>
      </c>
      <c r="H7730" s="135" t="s">
        <v>5248</v>
      </c>
      <c r="I7730" s="135">
        <v>76</v>
      </c>
      <c r="J7730" s="135" t="s">
        <v>2151</v>
      </c>
      <c r="K7730" s="135" t="s">
        <v>2152</v>
      </c>
      <c r="L7730" s="135" t="s">
        <v>193</v>
      </c>
      <c r="M7730" s="135"/>
      <c r="N7730" s="137"/>
      <c r="O7730" s="121"/>
    </row>
    <row r="7731" spans="1:15" x14ac:dyDescent="0.25">
      <c r="A7731" s="139">
        <v>211</v>
      </c>
      <c r="B7731" s="135" t="s">
        <v>311</v>
      </c>
      <c r="C7731" s="134" t="s">
        <v>2102</v>
      </c>
      <c r="D7731" s="135">
        <v>9065</v>
      </c>
      <c r="E7731" s="135">
        <v>100</v>
      </c>
      <c r="F7731" s="135">
        <v>1</v>
      </c>
      <c r="G7731" s="136" t="s">
        <v>5249</v>
      </c>
      <c r="H7731" s="135" t="s">
        <v>5250</v>
      </c>
      <c r="I7731" s="135">
        <v>76</v>
      </c>
      <c r="J7731" s="135" t="s">
        <v>2151</v>
      </c>
      <c r="K7731" s="135" t="s">
        <v>2152</v>
      </c>
      <c r="L7731" s="135" t="s">
        <v>193</v>
      </c>
      <c r="M7731" s="135"/>
      <c r="N7731" s="137"/>
      <c r="O7731" s="121"/>
    </row>
    <row r="7732" spans="1:15" x14ac:dyDescent="0.25">
      <c r="A7732" s="139">
        <v>211</v>
      </c>
      <c r="B7732" s="135" t="s">
        <v>311</v>
      </c>
      <c r="C7732" s="134" t="s">
        <v>2102</v>
      </c>
      <c r="D7732" s="135">
        <v>9066</v>
      </c>
      <c r="E7732" s="135">
        <v>100</v>
      </c>
      <c r="F7732" s="135">
        <v>1</v>
      </c>
      <c r="G7732" s="136" t="s">
        <v>5251</v>
      </c>
      <c r="H7732" s="135" t="s">
        <v>5252</v>
      </c>
      <c r="I7732" s="135">
        <v>66</v>
      </c>
      <c r="J7732" s="135" t="s">
        <v>2151</v>
      </c>
      <c r="K7732" s="135" t="s">
        <v>2152</v>
      </c>
      <c r="L7732" s="135" t="s">
        <v>193</v>
      </c>
      <c r="M7732" s="135"/>
      <c r="N7732" s="137"/>
      <c r="O7732" s="121"/>
    </row>
    <row r="7733" spans="1:15" x14ac:dyDescent="0.25">
      <c r="A7733" s="139">
        <v>211</v>
      </c>
      <c r="B7733" s="135" t="s">
        <v>311</v>
      </c>
      <c r="C7733" s="134" t="s">
        <v>2102</v>
      </c>
      <c r="D7733" s="135">
        <v>9067</v>
      </c>
      <c r="E7733" s="135">
        <v>100</v>
      </c>
      <c r="F7733" s="135">
        <v>1</v>
      </c>
      <c r="G7733" s="136">
        <v>101</v>
      </c>
      <c r="H7733" s="135" t="s">
        <v>5253</v>
      </c>
      <c r="I7733" s="135">
        <v>1196</v>
      </c>
      <c r="J7733" s="135" t="s">
        <v>2115</v>
      </c>
      <c r="K7733" s="135" t="s">
        <v>2116</v>
      </c>
      <c r="L7733" s="135" t="s">
        <v>2117</v>
      </c>
      <c r="M7733" s="135"/>
      <c r="N7733" s="137"/>
      <c r="O7733" s="121"/>
    </row>
    <row r="7734" spans="1:15" x14ac:dyDescent="0.25">
      <c r="A7734" s="139">
        <v>211</v>
      </c>
      <c r="B7734" s="135" t="s">
        <v>311</v>
      </c>
      <c r="C7734" s="134" t="s">
        <v>2102</v>
      </c>
      <c r="D7734" s="135">
        <v>9068</v>
      </c>
      <c r="E7734" s="135">
        <v>100</v>
      </c>
      <c r="F7734" s="135">
        <v>1</v>
      </c>
      <c r="G7734" s="136" t="s">
        <v>3387</v>
      </c>
      <c r="H7734" s="135" t="s">
        <v>5254</v>
      </c>
      <c r="I7734" s="135">
        <v>90</v>
      </c>
      <c r="J7734" s="135" t="s">
        <v>2155</v>
      </c>
      <c r="K7734" s="135" t="s">
        <v>2156</v>
      </c>
      <c r="L7734" s="135" t="s">
        <v>193</v>
      </c>
      <c r="M7734" s="135"/>
      <c r="N7734" s="137"/>
      <c r="O7734" s="121"/>
    </row>
    <row r="7735" spans="1:15" x14ac:dyDescent="0.25">
      <c r="A7735" s="139">
        <v>211</v>
      </c>
      <c r="B7735" s="135" t="s">
        <v>311</v>
      </c>
      <c r="C7735" s="134" t="s">
        <v>2102</v>
      </c>
      <c r="D7735" s="135">
        <v>9069</v>
      </c>
      <c r="E7735" s="135">
        <v>100</v>
      </c>
      <c r="F7735" s="135">
        <v>1</v>
      </c>
      <c r="G7735" s="136" t="s">
        <v>432</v>
      </c>
      <c r="H7735" s="135" t="s">
        <v>5255</v>
      </c>
      <c r="I7735" s="135">
        <v>90</v>
      </c>
      <c r="J7735" s="135" t="s">
        <v>2112</v>
      </c>
      <c r="K7735" s="135" t="s">
        <v>2113</v>
      </c>
      <c r="L7735" s="135" t="s">
        <v>194</v>
      </c>
      <c r="M7735" s="135"/>
      <c r="N7735" s="137"/>
      <c r="O7735" s="121"/>
    </row>
    <row r="7736" spans="1:15" x14ac:dyDescent="0.25">
      <c r="A7736" s="139">
        <v>211</v>
      </c>
      <c r="B7736" s="135" t="s">
        <v>311</v>
      </c>
      <c r="C7736" s="134" t="s">
        <v>2102</v>
      </c>
      <c r="D7736" s="135">
        <v>9070</v>
      </c>
      <c r="E7736" s="135">
        <v>100</v>
      </c>
      <c r="F7736" s="135">
        <v>1</v>
      </c>
      <c r="G7736" s="136" t="s">
        <v>428</v>
      </c>
      <c r="H7736" s="135" t="s">
        <v>5256</v>
      </c>
      <c r="I7736" s="135">
        <v>90</v>
      </c>
      <c r="J7736" s="135" t="s">
        <v>2112</v>
      </c>
      <c r="K7736" s="135" t="s">
        <v>2113</v>
      </c>
      <c r="L7736" s="135" t="s">
        <v>194</v>
      </c>
      <c r="M7736" s="135"/>
      <c r="N7736" s="137"/>
      <c r="O7736" s="121"/>
    </row>
    <row r="7737" spans="1:15" x14ac:dyDescent="0.25">
      <c r="A7737" s="139">
        <v>211</v>
      </c>
      <c r="B7737" s="135" t="s">
        <v>311</v>
      </c>
      <c r="C7737" s="134" t="s">
        <v>2102</v>
      </c>
      <c r="D7737" s="135">
        <v>9071</v>
      </c>
      <c r="E7737" s="135">
        <v>100</v>
      </c>
      <c r="F7737" s="135">
        <v>1</v>
      </c>
      <c r="G7737" s="136">
        <v>102</v>
      </c>
      <c r="H7737" s="135" t="s">
        <v>5257</v>
      </c>
      <c r="I7737" s="135">
        <v>1071</v>
      </c>
      <c r="J7737" s="135" t="s">
        <v>2115</v>
      </c>
      <c r="K7737" s="135" t="s">
        <v>2116</v>
      </c>
      <c r="L7737" s="135" t="s">
        <v>2117</v>
      </c>
      <c r="M7737" s="135"/>
      <c r="N7737" s="137"/>
      <c r="O7737" s="121"/>
    </row>
    <row r="7738" spans="1:15" x14ac:dyDescent="0.25">
      <c r="A7738" s="139">
        <v>211</v>
      </c>
      <c r="B7738" s="135" t="s">
        <v>311</v>
      </c>
      <c r="C7738" s="134" t="s">
        <v>2102</v>
      </c>
      <c r="D7738" s="135">
        <v>9072</v>
      </c>
      <c r="E7738" s="135">
        <v>100</v>
      </c>
      <c r="F7738" s="135">
        <v>1</v>
      </c>
      <c r="G7738" s="136">
        <v>104</v>
      </c>
      <c r="H7738" s="135" t="s">
        <v>5258</v>
      </c>
      <c r="I7738" s="135">
        <v>1193</v>
      </c>
      <c r="J7738" s="135" t="s">
        <v>2167</v>
      </c>
      <c r="K7738" s="135" t="s">
        <v>2168</v>
      </c>
      <c r="L7738" s="135" t="s">
        <v>189</v>
      </c>
      <c r="M7738" s="135"/>
      <c r="N7738" s="137"/>
      <c r="O7738" s="121"/>
    </row>
    <row r="7739" spans="1:15" x14ac:dyDescent="0.25">
      <c r="A7739" s="139">
        <v>211</v>
      </c>
      <c r="B7739" s="135" t="s">
        <v>311</v>
      </c>
      <c r="C7739" s="134" t="s">
        <v>2102</v>
      </c>
      <c r="D7739" s="135">
        <v>9073</v>
      </c>
      <c r="E7739" s="135">
        <v>100</v>
      </c>
      <c r="F7739" s="135">
        <v>1</v>
      </c>
      <c r="G7739" s="136">
        <v>105</v>
      </c>
      <c r="H7739" s="135" t="s">
        <v>5259</v>
      </c>
      <c r="I7739" s="135">
        <v>4346</v>
      </c>
      <c r="J7739" s="135" t="s">
        <v>2167</v>
      </c>
      <c r="K7739" s="135" t="s">
        <v>2168</v>
      </c>
      <c r="L7739" s="135" t="s">
        <v>189</v>
      </c>
      <c r="M7739" s="135"/>
      <c r="N7739" s="137"/>
      <c r="O7739" s="121"/>
    </row>
    <row r="7740" spans="1:15" x14ac:dyDescent="0.25">
      <c r="A7740" s="139">
        <v>211</v>
      </c>
      <c r="B7740" s="135" t="s">
        <v>311</v>
      </c>
      <c r="C7740" s="134" t="s">
        <v>2102</v>
      </c>
      <c r="D7740" s="135">
        <v>9074</v>
      </c>
      <c r="E7740" s="135">
        <v>100</v>
      </c>
      <c r="F7740" s="135">
        <v>1</v>
      </c>
      <c r="G7740" s="136">
        <v>106</v>
      </c>
      <c r="H7740" s="135" t="s">
        <v>5260</v>
      </c>
      <c r="I7740" s="135">
        <v>237</v>
      </c>
      <c r="J7740" s="135" t="s">
        <v>2151</v>
      </c>
      <c r="K7740" s="135" t="s">
        <v>2152</v>
      </c>
      <c r="L7740" s="135" t="s">
        <v>193</v>
      </c>
      <c r="M7740" s="135"/>
      <c r="N7740" s="137"/>
      <c r="O7740" s="121"/>
    </row>
    <row r="7741" spans="1:15" x14ac:dyDescent="0.25">
      <c r="A7741" s="139">
        <v>211</v>
      </c>
      <c r="B7741" s="135" t="s">
        <v>311</v>
      </c>
      <c r="C7741" s="134" t="s">
        <v>2102</v>
      </c>
      <c r="D7741" s="135">
        <v>9075</v>
      </c>
      <c r="E7741" s="135">
        <v>100</v>
      </c>
      <c r="F7741" s="135">
        <v>1</v>
      </c>
      <c r="G7741" s="140">
        <v>107</v>
      </c>
      <c r="H7741" s="135" t="s">
        <v>5261</v>
      </c>
      <c r="I7741" s="135">
        <v>843</v>
      </c>
      <c r="J7741" s="135" t="s">
        <v>2138</v>
      </c>
      <c r="K7741" s="135" t="s">
        <v>2139</v>
      </c>
      <c r="L7741" s="135" t="s">
        <v>194</v>
      </c>
      <c r="M7741" s="135"/>
      <c r="N7741" s="137"/>
      <c r="O7741" s="121"/>
    </row>
    <row r="7742" spans="1:15" x14ac:dyDescent="0.25">
      <c r="A7742" s="139">
        <v>211</v>
      </c>
      <c r="B7742" s="135" t="s">
        <v>311</v>
      </c>
      <c r="C7742" s="134" t="s">
        <v>2102</v>
      </c>
      <c r="D7742" s="135">
        <v>9076</v>
      </c>
      <c r="E7742" s="135">
        <v>100</v>
      </c>
      <c r="F7742" s="135">
        <v>1</v>
      </c>
      <c r="G7742" s="136">
        <v>108</v>
      </c>
      <c r="H7742" s="135" t="s">
        <v>5262</v>
      </c>
      <c r="I7742" s="135">
        <v>919</v>
      </c>
      <c r="J7742" s="135" t="s">
        <v>2155</v>
      </c>
      <c r="K7742" s="135" t="s">
        <v>2156</v>
      </c>
      <c r="L7742" s="135" t="s">
        <v>193</v>
      </c>
      <c r="M7742" s="135"/>
      <c r="N7742" s="137"/>
      <c r="O7742" s="121"/>
    </row>
    <row r="7743" spans="1:15" x14ac:dyDescent="0.25">
      <c r="A7743" s="139">
        <v>211</v>
      </c>
      <c r="B7743" s="135" t="s">
        <v>311</v>
      </c>
      <c r="C7743" s="134" t="s">
        <v>2102</v>
      </c>
      <c r="D7743" s="135">
        <v>9077</v>
      </c>
      <c r="E7743" s="135">
        <v>100</v>
      </c>
      <c r="F7743" s="135">
        <v>1</v>
      </c>
      <c r="G7743" s="136">
        <v>109</v>
      </c>
      <c r="H7743" s="135" t="s">
        <v>5263</v>
      </c>
      <c r="I7743" s="135">
        <v>11</v>
      </c>
      <c r="J7743" s="135" t="s">
        <v>2151</v>
      </c>
      <c r="K7743" s="135" t="s">
        <v>2152</v>
      </c>
      <c r="L7743" s="135" t="s">
        <v>193</v>
      </c>
      <c r="M7743" s="135"/>
      <c r="N7743" s="137"/>
      <c r="O7743" s="121"/>
    </row>
    <row r="7744" spans="1:15" x14ac:dyDescent="0.25">
      <c r="A7744" s="139">
        <v>211</v>
      </c>
      <c r="B7744" s="135" t="s">
        <v>311</v>
      </c>
      <c r="C7744" s="134" t="s">
        <v>2102</v>
      </c>
      <c r="D7744" s="135">
        <v>9078</v>
      </c>
      <c r="E7744" s="135">
        <v>100</v>
      </c>
      <c r="F7744" s="135">
        <v>1</v>
      </c>
      <c r="G7744" s="136">
        <v>111</v>
      </c>
      <c r="H7744" s="135" t="s">
        <v>5264</v>
      </c>
      <c r="I7744" s="135">
        <v>104</v>
      </c>
      <c r="J7744" s="135" t="s">
        <v>2151</v>
      </c>
      <c r="K7744" s="135" t="s">
        <v>2152</v>
      </c>
      <c r="L7744" s="135" t="s">
        <v>193</v>
      </c>
      <c r="M7744" s="135"/>
      <c r="N7744" s="137"/>
      <c r="O7744" s="121"/>
    </row>
    <row r="7745" spans="1:15" x14ac:dyDescent="0.25">
      <c r="A7745" s="139">
        <v>211</v>
      </c>
      <c r="B7745" s="135" t="s">
        <v>311</v>
      </c>
      <c r="C7745" s="134" t="s">
        <v>2102</v>
      </c>
      <c r="D7745" s="135">
        <v>9079</v>
      </c>
      <c r="E7745" s="135">
        <v>100</v>
      </c>
      <c r="F7745" s="135">
        <v>1</v>
      </c>
      <c r="G7745" s="136">
        <v>112</v>
      </c>
      <c r="H7745" s="135" t="s">
        <v>5265</v>
      </c>
      <c r="I7745" s="135">
        <v>126</v>
      </c>
      <c r="J7745" s="135" t="s">
        <v>2155</v>
      </c>
      <c r="K7745" s="135" t="s">
        <v>2156</v>
      </c>
      <c r="L7745" s="135" t="s">
        <v>193</v>
      </c>
      <c r="M7745" s="135"/>
      <c r="N7745" s="137"/>
      <c r="O7745" s="121"/>
    </row>
    <row r="7746" spans="1:15" x14ac:dyDescent="0.25">
      <c r="A7746" s="139">
        <v>211</v>
      </c>
      <c r="B7746" s="135" t="s">
        <v>311</v>
      </c>
      <c r="C7746" s="134" t="s">
        <v>2102</v>
      </c>
      <c r="D7746" s="135">
        <v>9080</v>
      </c>
      <c r="E7746" s="135">
        <v>100</v>
      </c>
      <c r="F7746" s="135">
        <v>1</v>
      </c>
      <c r="G7746" s="136">
        <v>113</v>
      </c>
      <c r="H7746" s="135" t="s">
        <v>5266</v>
      </c>
      <c r="I7746" s="135">
        <v>124</v>
      </c>
      <c r="J7746" s="135" t="s">
        <v>2105</v>
      </c>
      <c r="K7746" s="135" t="s">
        <v>2106</v>
      </c>
      <c r="L7746" s="135" t="s">
        <v>193</v>
      </c>
      <c r="M7746" s="135"/>
      <c r="N7746" s="137"/>
      <c r="O7746" s="121"/>
    </row>
    <row r="7747" spans="1:15" x14ac:dyDescent="0.25">
      <c r="A7747" s="139">
        <v>211</v>
      </c>
      <c r="B7747" s="135" t="s">
        <v>311</v>
      </c>
      <c r="C7747" s="134" t="s">
        <v>2102</v>
      </c>
      <c r="D7747" s="135">
        <v>9081</v>
      </c>
      <c r="E7747" s="135">
        <v>100</v>
      </c>
      <c r="F7747" s="135">
        <v>1</v>
      </c>
      <c r="G7747" s="136">
        <v>114</v>
      </c>
      <c r="H7747" s="135" t="s">
        <v>5267</v>
      </c>
      <c r="I7747" s="135">
        <v>73</v>
      </c>
      <c r="J7747" s="135" t="s">
        <v>2108</v>
      </c>
      <c r="K7747" s="135" t="s">
        <v>2109</v>
      </c>
      <c r="L7747" s="135" t="s">
        <v>193</v>
      </c>
      <c r="M7747" s="135"/>
      <c r="N7747" s="137"/>
      <c r="O7747" s="121"/>
    </row>
    <row r="7748" spans="1:15" x14ac:dyDescent="0.25">
      <c r="A7748" s="139">
        <v>211</v>
      </c>
      <c r="B7748" s="135" t="s">
        <v>311</v>
      </c>
      <c r="C7748" s="134" t="s">
        <v>2102</v>
      </c>
      <c r="D7748" s="135">
        <v>9082</v>
      </c>
      <c r="E7748" s="135">
        <v>100</v>
      </c>
      <c r="F7748" s="135">
        <v>1</v>
      </c>
      <c r="G7748" s="136">
        <v>115</v>
      </c>
      <c r="H7748" s="135" t="s">
        <v>5268</v>
      </c>
      <c r="I7748" s="135">
        <v>59</v>
      </c>
      <c r="J7748" s="135" t="s">
        <v>2155</v>
      </c>
      <c r="K7748" s="135" t="s">
        <v>2156</v>
      </c>
      <c r="L7748" s="135" t="s">
        <v>193</v>
      </c>
      <c r="M7748" s="135"/>
      <c r="N7748" s="137"/>
      <c r="O7748" s="121"/>
    </row>
    <row r="7749" spans="1:15" x14ac:dyDescent="0.25">
      <c r="A7749" s="139">
        <v>211</v>
      </c>
      <c r="B7749" s="135" t="s">
        <v>311</v>
      </c>
      <c r="C7749" s="134" t="s">
        <v>2102</v>
      </c>
      <c r="D7749" s="135">
        <v>9083</v>
      </c>
      <c r="E7749" s="135">
        <v>100</v>
      </c>
      <c r="F7749" s="135">
        <v>1</v>
      </c>
      <c r="G7749" s="136">
        <v>116</v>
      </c>
      <c r="H7749" s="135" t="s">
        <v>5269</v>
      </c>
      <c r="I7749" s="135">
        <v>23</v>
      </c>
      <c r="J7749" s="135" t="s">
        <v>2155</v>
      </c>
      <c r="K7749" s="135" t="s">
        <v>2156</v>
      </c>
      <c r="L7749" s="135" t="s">
        <v>193</v>
      </c>
      <c r="M7749" s="135"/>
      <c r="N7749" s="137"/>
      <c r="O7749" s="121"/>
    </row>
    <row r="7750" spans="1:15" x14ac:dyDescent="0.25">
      <c r="A7750" s="139">
        <v>211</v>
      </c>
      <c r="B7750" s="135" t="s">
        <v>311</v>
      </c>
      <c r="C7750" s="134" t="s">
        <v>2102</v>
      </c>
      <c r="D7750" s="135">
        <v>9084</v>
      </c>
      <c r="E7750" s="135">
        <v>100</v>
      </c>
      <c r="F7750" s="135">
        <v>1</v>
      </c>
      <c r="G7750" s="136">
        <v>119</v>
      </c>
      <c r="H7750" s="135" t="s">
        <v>5270</v>
      </c>
      <c r="I7750" s="135">
        <v>20</v>
      </c>
      <c r="J7750" s="135" t="s">
        <v>2155</v>
      </c>
      <c r="K7750" s="135" t="s">
        <v>2156</v>
      </c>
      <c r="L7750" s="135" t="s">
        <v>193</v>
      </c>
      <c r="M7750" s="135"/>
      <c r="N7750" s="137"/>
      <c r="O7750" s="121"/>
    </row>
    <row r="7751" spans="1:15" x14ac:dyDescent="0.25">
      <c r="A7751" s="139">
        <v>211</v>
      </c>
      <c r="B7751" s="135" t="s">
        <v>311</v>
      </c>
      <c r="C7751" s="134" t="s">
        <v>2102</v>
      </c>
      <c r="D7751" s="135">
        <v>9085</v>
      </c>
      <c r="E7751" s="135">
        <v>100</v>
      </c>
      <c r="F7751" s="135">
        <v>1</v>
      </c>
      <c r="G7751" s="136">
        <v>120</v>
      </c>
      <c r="H7751" s="135" t="s">
        <v>5271</v>
      </c>
      <c r="I7751" s="135">
        <v>146</v>
      </c>
      <c r="J7751" s="135" t="s">
        <v>2108</v>
      </c>
      <c r="K7751" s="135" t="s">
        <v>2109</v>
      </c>
      <c r="L7751" s="135" t="s">
        <v>193</v>
      </c>
      <c r="M7751" s="135"/>
      <c r="N7751" s="137"/>
      <c r="O7751" s="121"/>
    </row>
    <row r="7752" spans="1:15" x14ac:dyDescent="0.25">
      <c r="A7752" s="139">
        <v>211</v>
      </c>
      <c r="B7752" s="135" t="s">
        <v>311</v>
      </c>
      <c r="C7752" s="134" t="s">
        <v>2102</v>
      </c>
      <c r="D7752" s="135">
        <v>9086</v>
      </c>
      <c r="E7752" s="135">
        <v>100</v>
      </c>
      <c r="F7752" s="135">
        <v>1</v>
      </c>
      <c r="G7752" s="136">
        <v>121</v>
      </c>
      <c r="H7752" s="135" t="s">
        <v>5272</v>
      </c>
      <c r="I7752" s="135">
        <v>176</v>
      </c>
      <c r="J7752" s="135" t="s">
        <v>2108</v>
      </c>
      <c r="K7752" s="135" t="s">
        <v>2109</v>
      </c>
      <c r="L7752" s="135" t="s">
        <v>193</v>
      </c>
      <c r="M7752" s="135"/>
      <c r="N7752" s="137"/>
      <c r="O7752" s="121"/>
    </row>
    <row r="7753" spans="1:15" x14ac:dyDescent="0.25">
      <c r="A7753" s="139">
        <v>211</v>
      </c>
      <c r="B7753" s="135" t="s">
        <v>311</v>
      </c>
      <c r="C7753" s="134" t="s">
        <v>2102</v>
      </c>
      <c r="D7753" s="135">
        <v>9087</v>
      </c>
      <c r="E7753" s="135">
        <v>100</v>
      </c>
      <c r="F7753" s="135">
        <v>1</v>
      </c>
      <c r="G7753" s="136">
        <v>122</v>
      </c>
      <c r="H7753" s="135" t="s">
        <v>5273</v>
      </c>
      <c r="I7753" s="135">
        <v>1291</v>
      </c>
      <c r="J7753" s="135" t="s">
        <v>2105</v>
      </c>
      <c r="K7753" s="135" t="s">
        <v>2106</v>
      </c>
      <c r="L7753" s="135" t="s">
        <v>193</v>
      </c>
      <c r="M7753" s="135"/>
      <c r="N7753" s="137"/>
      <c r="O7753" s="121"/>
    </row>
    <row r="7754" spans="1:15" x14ac:dyDescent="0.25">
      <c r="A7754" s="139">
        <v>211</v>
      </c>
      <c r="B7754" s="135" t="s">
        <v>311</v>
      </c>
      <c r="C7754" s="134" t="s">
        <v>2102</v>
      </c>
      <c r="D7754" s="135">
        <v>9088</v>
      </c>
      <c r="E7754" s="135">
        <v>200</v>
      </c>
      <c r="F7754" s="135">
        <v>1</v>
      </c>
      <c r="G7754" s="136" t="s">
        <v>2843</v>
      </c>
      <c r="H7754" s="135" t="s">
        <v>5274</v>
      </c>
      <c r="I7754" s="135">
        <v>55</v>
      </c>
      <c r="J7754" s="135" t="s">
        <v>2105</v>
      </c>
      <c r="K7754" s="135" t="s">
        <v>2106</v>
      </c>
      <c r="L7754" s="135" t="s">
        <v>193</v>
      </c>
      <c r="M7754" s="135"/>
      <c r="N7754" s="137"/>
      <c r="O7754" s="121"/>
    </row>
    <row r="7755" spans="1:15" x14ac:dyDescent="0.25">
      <c r="A7755" s="139">
        <v>211</v>
      </c>
      <c r="B7755" s="135" t="s">
        <v>311</v>
      </c>
      <c r="C7755" s="134" t="s">
        <v>2102</v>
      </c>
      <c r="D7755" s="135">
        <v>9088</v>
      </c>
      <c r="E7755" s="135">
        <v>200</v>
      </c>
      <c r="F7755" s="135">
        <v>1</v>
      </c>
      <c r="G7755" s="136" t="s">
        <v>2843</v>
      </c>
      <c r="H7755" s="135" t="s">
        <v>5274</v>
      </c>
      <c r="I7755" s="135">
        <v>55</v>
      </c>
      <c r="J7755" s="135" t="s">
        <v>2105</v>
      </c>
      <c r="K7755" s="135" t="s">
        <v>2106</v>
      </c>
      <c r="L7755" s="135" t="s">
        <v>193</v>
      </c>
      <c r="M7755" s="135"/>
      <c r="N7755" s="137"/>
      <c r="O7755" s="121"/>
    </row>
    <row r="7756" spans="1:15" x14ac:dyDescent="0.25">
      <c r="A7756" s="139">
        <v>211</v>
      </c>
      <c r="B7756" s="135" t="s">
        <v>311</v>
      </c>
      <c r="C7756" s="134" t="s">
        <v>2102</v>
      </c>
      <c r="D7756" s="135">
        <v>9090</v>
      </c>
      <c r="E7756" s="135">
        <v>200</v>
      </c>
      <c r="F7756" s="135">
        <v>1</v>
      </c>
      <c r="G7756" s="136" t="s">
        <v>2843</v>
      </c>
      <c r="H7756" s="135" t="s">
        <v>5274</v>
      </c>
      <c r="I7756" s="135">
        <v>59</v>
      </c>
      <c r="J7756" s="135" t="s">
        <v>2105</v>
      </c>
      <c r="K7756" s="135" t="s">
        <v>2106</v>
      </c>
      <c r="L7756" s="135" t="s">
        <v>193</v>
      </c>
      <c r="M7756" s="135"/>
      <c r="N7756" s="137"/>
      <c r="O7756" s="121"/>
    </row>
    <row r="7757" spans="1:15" x14ac:dyDescent="0.25">
      <c r="A7757" s="139">
        <v>211</v>
      </c>
      <c r="B7757" s="135" t="s">
        <v>311</v>
      </c>
      <c r="C7757" s="134" t="s">
        <v>2102</v>
      </c>
      <c r="D7757" s="135">
        <v>9091</v>
      </c>
      <c r="E7757" s="135">
        <v>200</v>
      </c>
      <c r="F7757" s="135">
        <v>1</v>
      </c>
      <c r="G7757" s="136" t="s">
        <v>2843</v>
      </c>
      <c r="H7757" s="135" t="s">
        <v>5274</v>
      </c>
      <c r="I7757" s="135">
        <v>1339</v>
      </c>
      <c r="J7757" s="135" t="s">
        <v>2105</v>
      </c>
      <c r="K7757" s="135" t="s">
        <v>2106</v>
      </c>
      <c r="L7757" s="135" t="s">
        <v>193</v>
      </c>
      <c r="M7757" s="135"/>
      <c r="N7757" s="137"/>
      <c r="O7757" s="121"/>
    </row>
    <row r="7758" spans="1:15" x14ac:dyDescent="0.25">
      <c r="A7758" s="139">
        <v>211</v>
      </c>
      <c r="B7758" s="135" t="s">
        <v>311</v>
      </c>
      <c r="C7758" s="134" t="s">
        <v>2102</v>
      </c>
      <c r="D7758" s="135">
        <v>9092</v>
      </c>
      <c r="E7758" s="135">
        <v>200</v>
      </c>
      <c r="F7758" s="135">
        <v>1</v>
      </c>
      <c r="G7758" s="136">
        <v>1</v>
      </c>
      <c r="H7758" s="135" t="s">
        <v>5275</v>
      </c>
      <c r="I7758" s="135">
        <v>178</v>
      </c>
      <c r="J7758" s="135" t="s">
        <v>2155</v>
      </c>
      <c r="K7758" s="135" t="s">
        <v>2156</v>
      </c>
      <c r="L7758" s="135" t="s">
        <v>193</v>
      </c>
      <c r="M7758" s="135"/>
      <c r="N7758" s="137"/>
      <c r="O7758" s="121"/>
    </row>
    <row r="7759" spans="1:15" x14ac:dyDescent="0.25">
      <c r="A7759" s="139">
        <v>211</v>
      </c>
      <c r="B7759" s="135" t="s">
        <v>311</v>
      </c>
      <c r="C7759" s="134" t="s">
        <v>2102</v>
      </c>
      <c r="D7759" s="135">
        <v>9093</v>
      </c>
      <c r="E7759" s="135">
        <v>200</v>
      </c>
      <c r="F7759" s="135">
        <v>1</v>
      </c>
      <c r="G7759" s="136">
        <v>2</v>
      </c>
      <c r="H7759" s="135" t="s">
        <v>5276</v>
      </c>
      <c r="I7759" s="135">
        <v>164</v>
      </c>
      <c r="J7759" s="135" t="s">
        <v>2155</v>
      </c>
      <c r="K7759" s="135" t="s">
        <v>2156</v>
      </c>
      <c r="L7759" s="135" t="s">
        <v>193</v>
      </c>
      <c r="M7759" s="135"/>
      <c r="N7759" s="137"/>
      <c r="O7759" s="121"/>
    </row>
    <row r="7760" spans="1:15" x14ac:dyDescent="0.25">
      <c r="A7760" s="139">
        <v>211</v>
      </c>
      <c r="B7760" s="135" t="s">
        <v>311</v>
      </c>
      <c r="C7760" s="134" t="s">
        <v>2102</v>
      </c>
      <c r="D7760" s="135">
        <v>9094</v>
      </c>
      <c r="E7760" s="135">
        <v>200</v>
      </c>
      <c r="F7760" s="135">
        <v>1</v>
      </c>
      <c r="G7760" s="136">
        <v>3</v>
      </c>
      <c r="H7760" s="135" t="s">
        <v>5277</v>
      </c>
      <c r="I7760" s="135">
        <v>164</v>
      </c>
      <c r="J7760" s="135" t="s">
        <v>2155</v>
      </c>
      <c r="K7760" s="135" t="s">
        <v>2156</v>
      </c>
      <c r="L7760" s="135" t="s">
        <v>193</v>
      </c>
      <c r="M7760" s="135"/>
      <c r="N7760" s="137"/>
      <c r="O7760" s="121"/>
    </row>
    <row r="7761" spans="1:15" x14ac:dyDescent="0.25">
      <c r="A7761" s="139">
        <v>211</v>
      </c>
      <c r="B7761" s="135" t="s">
        <v>311</v>
      </c>
      <c r="C7761" s="134" t="s">
        <v>2102</v>
      </c>
      <c r="D7761" s="135">
        <v>9095</v>
      </c>
      <c r="E7761" s="135">
        <v>200</v>
      </c>
      <c r="F7761" s="135">
        <v>1</v>
      </c>
      <c r="G7761" s="136">
        <v>4</v>
      </c>
      <c r="H7761" s="135" t="s">
        <v>5278</v>
      </c>
      <c r="I7761" s="135">
        <v>178</v>
      </c>
      <c r="J7761" s="135" t="s">
        <v>2155</v>
      </c>
      <c r="K7761" s="135" t="s">
        <v>2156</v>
      </c>
      <c r="L7761" s="135" t="s">
        <v>193</v>
      </c>
      <c r="M7761" s="135"/>
      <c r="N7761" s="137"/>
      <c r="O7761" s="121"/>
    </row>
    <row r="7762" spans="1:15" x14ac:dyDescent="0.25">
      <c r="A7762" s="139">
        <v>211</v>
      </c>
      <c r="B7762" s="135" t="s">
        <v>311</v>
      </c>
      <c r="C7762" s="134" t="s">
        <v>2102</v>
      </c>
      <c r="D7762" s="135">
        <v>9096</v>
      </c>
      <c r="E7762" s="135">
        <v>200</v>
      </c>
      <c r="F7762" s="135">
        <v>1</v>
      </c>
      <c r="G7762" s="136">
        <v>200</v>
      </c>
      <c r="H7762" s="135" t="s">
        <v>5279</v>
      </c>
      <c r="I7762" s="135">
        <v>793</v>
      </c>
      <c r="J7762" s="135" t="s">
        <v>2115</v>
      </c>
      <c r="K7762" s="135" t="s">
        <v>2116</v>
      </c>
      <c r="L7762" s="135" t="s">
        <v>2117</v>
      </c>
      <c r="M7762" s="135"/>
      <c r="N7762" s="137"/>
      <c r="O7762" s="121"/>
    </row>
    <row r="7763" spans="1:15" x14ac:dyDescent="0.25">
      <c r="A7763" s="139">
        <v>211</v>
      </c>
      <c r="B7763" s="135" t="s">
        <v>311</v>
      </c>
      <c r="C7763" s="134" t="s">
        <v>2102</v>
      </c>
      <c r="D7763" s="135">
        <v>9097</v>
      </c>
      <c r="E7763" s="135">
        <v>200</v>
      </c>
      <c r="F7763" s="135">
        <v>1</v>
      </c>
      <c r="G7763" s="136" t="s">
        <v>5280</v>
      </c>
      <c r="H7763" s="135" t="s">
        <v>5281</v>
      </c>
      <c r="I7763" s="135">
        <v>101</v>
      </c>
      <c r="J7763" s="135" t="s">
        <v>2151</v>
      </c>
      <c r="K7763" s="135" t="s">
        <v>2152</v>
      </c>
      <c r="L7763" s="135" t="s">
        <v>193</v>
      </c>
      <c r="M7763" s="135"/>
      <c r="N7763" s="137"/>
      <c r="O7763" s="121"/>
    </row>
    <row r="7764" spans="1:15" x14ac:dyDescent="0.25">
      <c r="A7764" s="139">
        <v>211</v>
      </c>
      <c r="B7764" s="135" t="s">
        <v>311</v>
      </c>
      <c r="C7764" s="134" t="s">
        <v>2102</v>
      </c>
      <c r="D7764" s="135">
        <v>9098</v>
      </c>
      <c r="E7764" s="135">
        <v>200</v>
      </c>
      <c r="F7764" s="135">
        <v>1</v>
      </c>
      <c r="G7764" s="136" t="s">
        <v>2629</v>
      </c>
      <c r="H7764" s="135" t="s">
        <v>5282</v>
      </c>
      <c r="I7764" s="135">
        <v>96</v>
      </c>
      <c r="J7764" s="135" t="s">
        <v>2151</v>
      </c>
      <c r="K7764" s="135" t="s">
        <v>2152</v>
      </c>
      <c r="L7764" s="135" t="s">
        <v>193</v>
      </c>
      <c r="M7764" s="135"/>
      <c r="N7764" s="137"/>
      <c r="O7764" s="121"/>
    </row>
    <row r="7765" spans="1:15" x14ac:dyDescent="0.25">
      <c r="A7765" s="139">
        <v>211</v>
      </c>
      <c r="B7765" s="135" t="s">
        <v>311</v>
      </c>
      <c r="C7765" s="134" t="s">
        <v>2102</v>
      </c>
      <c r="D7765" s="135">
        <v>9099</v>
      </c>
      <c r="E7765" s="135">
        <v>200</v>
      </c>
      <c r="F7765" s="135">
        <v>1</v>
      </c>
      <c r="G7765" s="136">
        <v>201</v>
      </c>
      <c r="H7765" s="135" t="s">
        <v>5283</v>
      </c>
      <c r="I7765" s="135">
        <v>787</v>
      </c>
      <c r="J7765" s="135" t="s">
        <v>2115</v>
      </c>
      <c r="K7765" s="135" t="s">
        <v>2116</v>
      </c>
      <c r="L7765" s="135" t="s">
        <v>2117</v>
      </c>
      <c r="M7765" s="135"/>
      <c r="N7765" s="137"/>
      <c r="O7765" s="121"/>
    </row>
    <row r="7766" spans="1:15" x14ac:dyDescent="0.25">
      <c r="A7766" s="139">
        <v>211</v>
      </c>
      <c r="B7766" s="135" t="s">
        <v>311</v>
      </c>
      <c r="C7766" s="134" t="s">
        <v>2102</v>
      </c>
      <c r="D7766" s="135">
        <v>9100</v>
      </c>
      <c r="E7766" s="135">
        <v>200</v>
      </c>
      <c r="F7766" s="135">
        <v>1</v>
      </c>
      <c r="G7766" s="136" t="s">
        <v>4689</v>
      </c>
      <c r="H7766" s="135" t="s">
        <v>5284</v>
      </c>
      <c r="I7766" s="135">
        <v>155</v>
      </c>
      <c r="J7766" s="135" t="s">
        <v>2151</v>
      </c>
      <c r="K7766" s="135" t="s">
        <v>2152</v>
      </c>
      <c r="L7766" s="135" t="s">
        <v>193</v>
      </c>
      <c r="M7766" s="135"/>
      <c r="N7766" s="137"/>
      <c r="O7766" s="121"/>
    </row>
    <row r="7767" spans="1:15" x14ac:dyDescent="0.25">
      <c r="A7767" s="139">
        <v>211</v>
      </c>
      <c r="B7767" s="135" t="s">
        <v>311</v>
      </c>
      <c r="C7767" s="134" t="s">
        <v>2102</v>
      </c>
      <c r="D7767" s="135">
        <v>9101</v>
      </c>
      <c r="E7767" s="135">
        <v>200</v>
      </c>
      <c r="F7767" s="135">
        <v>1</v>
      </c>
      <c r="G7767" s="136">
        <v>202</v>
      </c>
      <c r="H7767" s="135" t="s">
        <v>5285</v>
      </c>
      <c r="I7767" s="135">
        <v>767</v>
      </c>
      <c r="J7767" s="135" t="s">
        <v>2151</v>
      </c>
      <c r="K7767" s="135" t="s">
        <v>2152</v>
      </c>
      <c r="L7767" s="135" t="s">
        <v>193</v>
      </c>
      <c r="M7767" s="135"/>
      <c r="N7767" s="137"/>
      <c r="O7767" s="121"/>
    </row>
    <row r="7768" spans="1:15" x14ac:dyDescent="0.25">
      <c r="A7768" s="139">
        <v>211</v>
      </c>
      <c r="B7768" s="135" t="s">
        <v>311</v>
      </c>
      <c r="C7768" s="134" t="s">
        <v>2102</v>
      </c>
      <c r="D7768" s="135">
        <v>9102</v>
      </c>
      <c r="E7768" s="135">
        <v>200</v>
      </c>
      <c r="F7768" s="135">
        <v>1</v>
      </c>
      <c r="G7768" s="136">
        <v>203</v>
      </c>
      <c r="H7768" s="135" t="s">
        <v>5286</v>
      </c>
      <c r="I7768" s="135">
        <v>213</v>
      </c>
      <c r="J7768" s="135" t="s">
        <v>2283</v>
      </c>
      <c r="K7768" s="135" t="s">
        <v>2284</v>
      </c>
      <c r="L7768" s="135" t="s">
        <v>194</v>
      </c>
      <c r="M7768" s="135"/>
      <c r="N7768" s="137"/>
      <c r="O7768" s="121"/>
    </row>
    <row r="7769" spans="1:15" x14ac:dyDescent="0.25">
      <c r="A7769" s="139">
        <v>211</v>
      </c>
      <c r="B7769" s="135" t="s">
        <v>311</v>
      </c>
      <c r="C7769" s="134" t="s">
        <v>2102</v>
      </c>
      <c r="D7769" s="135">
        <v>9103</v>
      </c>
      <c r="E7769" s="135">
        <v>200</v>
      </c>
      <c r="F7769" s="135">
        <v>1</v>
      </c>
      <c r="G7769" s="136">
        <v>204</v>
      </c>
      <c r="H7769" s="135" t="s">
        <v>5287</v>
      </c>
      <c r="I7769" s="135">
        <v>780</v>
      </c>
      <c r="J7769" s="135" t="s">
        <v>2115</v>
      </c>
      <c r="K7769" s="135" t="s">
        <v>2116</v>
      </c>
      <c r="L7769" s="135" t="s">
        <v>2117</v>
      </c>
      <c r="M7769" s="135"/>
      <c r="N7769" s="137"/>
      <c r="O7769" s="121"/>
    </row>
    <row r="7770" spans="1:15" x14ac:dyDescent="0.25">
      <c r="A7770" s="139">
        <v>211</v>
      </c>
      <c r="B7770" s="135" t="s">
        <v>311</v>
      </c>
      <c r="C7770" s="134" t="s">
        <v>2102</v>
      </c>
      <c r="D7770" s="135">
        <v>9104</v>
      </c>
      <c r="E7770" s="135">
        <v>200</v>
      </c>
      <c r="F7770" s="135">
        <v>1</v>
      </c>
      <c r="G7770" s="136">
        <v>205</v>
      </c>
      <c r="H7770" s="135" t="s">
        <v>5288</v>
      </c>
      <c r="I7770" s="135">
        <v>787</v>
      </c>
      <c r="J7770" s="135" t="s">
        <v>2115</v>
      </c>
      <c r="K7770" s="135" t="s">
        <v>2116</v>
      </c>
      <c r="L7770" s="135" t="s">
        <v>2117</v>
      </c>
      <c r="M7770" s="135"/>
      <c r="N7770" s="137"/>
      <c r="O7770" s="121"/>
    </row>
    <row r="7771" spans="1:15" x14ac:dyDescent="0.25">
      <c r="A7771" s="139">
        <v>211</v>
      </c>
      <c r="B7771" s="135" t="s">
        <v>311</v>
      </c>
      <c r="C7771" s="134" t="s">
        <v>2102</v>
      </c>
      <c r="D7771" s="135">
        <v>9105</v>
      </c>
      <c r="E7771" s="135">
        <v>200</v>
      </c>
      <c r="F7771" s="135">
        <v>1</v>
      </c>
      <c r="G7771" s="140">
        <v>206</v>
      </c>
      <c r="H7771" s="135" t="s">
        <v>5289</v>
      </c>
      <c r="I7771" s="135">
        <v>793</v>
      </c>
      <c r="J7771" s="135" t="s">
        <v>2115</v>
      </c>
      <c r="K7771" s="135" t="s">
        <v>2116</v>
      </c>
      <c r="L7771" s="135" t="s">
        <v>2117</v>
      </c>
      <c r="M7771" s="135"/>
      <c r="N7771" s="137"/>
      <c r="O7771" s="121"/>
    </row>
    <row r="7772" spans="1:15" x14ac:dyDescent="0.25">
      <c r="A7772" s="139">
        <v>211</v>
      </c>
      <c r="B7772" s="135" t="s">
        <v>311</v>
      </c>
      <c r="C7772" s="134" t="s">
        <v>2102</v>
      </c>
      <c r="D7772" s="135">
        <v>9106</v>
      </c>
      <c r="E7772" s="135">
        <v>200</v>
      </c>
      <c r="F7772" s="135">
        <v>1</v>
      </c>
      <c r="G7772" s="140">
        <v>207</v>
      </c>
      <c r="H7772" s="135" t="s">
        <v>5290</v>
      </c>
      <c r="I7772" s="135">
        <v>787</v>
      </c>
      <c r="J7772" s="135" t="s">
        <v>2115</v>
      </c>
      <c r="K7772" s="135" t="s">
        <v>2116</v>
      </c>
      <c r="L7772" s="135" t="s">
        <v>2117</v>
      </c>
      <c r="M7772" s="135"/>
      <c r="N7772" s="137"/>
      <c r="O7772" s="121"/>
    </row>
    <row r="7773" spans="1:15" x14ac:dyDescent="0.25">
      <c r="A7773" s="139">
        <v>211</v>
      </c>
      <c r="B7773" s="135" t="s">
        <v>311</v>
      </c>
      <c r="C7773" s="134" t="s">
        <v>2102</v>
      </c>
      <c r="D7773" s="135">
        <v>9107</v>
      </c>
      <c r="E7773" s="135">
        <v>200</v>
      </c>
      <c r="F7773" s="135">
        <v>1</v>
      </c>
      <c r="G7773" s="136">
        <v>208</v>
      </c>
      <c r="H7773" s="135" t="s">
        <v>5291</v>
      </c>
      <c r="I7773" s="135">
        <v>787</v>
      </c>
      <c r="J7773" s="135" t="s">
        <v>2115</v>
      </c>
      <c r="K7773" s="135" t="s">
        <v>2116</v>
      </c>
      <c r="L7773" s="135" t="s">
        <v>2117</v>
      </c>
      <c r="M7773" s="135"/>
      <c r="N7773" s="137"/>
      <c r="O7773" s="121"/>
    </row>
    <row r="7774" spans="1:15" x14ac:dyDescent="0.25">
      <c r="A7774" s="139">
        <v>211</v>
      </c>
      <c r="B7774" s="135" t="s">
        <v>311</v>
      </c>
      <c r="C7774" s="134" t="s">
        <v>2102</v>
      </c>
      <c r="D7774" s="135">
        <v>9108</v>
      </c>
      <c r="E7774" s="135">
        <v>200</v>
      </c>
      <c r="F7774" s="135">
        <v>1</v>
      </c>
      <c r="G7774" s="136">
        <v>209</v>
      </c>
      <c r="H7774" s="135" t="s">
        <v>5292</v>
      </c>
      <c r="I7774" s="135">
        <v>807</v>
      </c>
      <c r="J7774" s="135" t="s">
        <v>2115</v>
      </c>
      <c r="K7774" s="135" t="s">
        <v>2116</v>
      </c>
      <c r="L7774" s="135" t="s">
        <v>2117</v>
      </c>
      <c r="M7774" s="135"/>
      <c r="N7774" s="137"/>
      <c r="O7774" s="121"/>
    </row>
    <row r="7775" spans="1:15" x14ac:dyDescent="0.25">
      <c r="A7775" s="139">
        <v>211</v>
      </c>
      <c r="B7775" s="135" t="s">
        <v>311</v>
      </c>
      <c r="C7775" s="134" t="s">
        <v>2102</v>
      </c>
      <c r="D7775" s="135">
        <v>9109</v>
      </c>
      <c r="E7775" s="135">
        <v>200</v>
      </c>
      <c r="F7775" s="135">
        <v>1</v>
      </c>
      <c r="G7775" s="136">
        <v>210</v>
      </c>
      <c r="H7775" s="135" t="s">
        <v>5293</v>
      </c>
      <c r="I7775" s="135">
        <v>795</v>
      </c>
      <c r="J7775" s="135" t="s">
        <v>2115</v>
      </c>
      <c r="K7775" s="135" t="s">
        <v>2116</v>
      </c>
      <c r="L7775" s="135" t="s">
        <v>2117</v>
      </c>
      <c r="M7775" s="135"/>
      <c r="N7775" s="137"/>
      <c r="O7775" s="121"/>
    </row>
    <row r="7776" spans="1:15" x14ac:dyDescent="0.25">
      <c r="A7776" s="139">
        <v>211</v>
      </c>
      <c r="B7776" s="135" t="s">
        <v>311</v>
      </c>
      <c r="C7776" s="134" t="s">
        <v>2102</v>
      </c>
      <c r="D7776" s="135">
        <v>9110</v>
      </c>
      <c r="E7776" s="135">
        <v>200</v>
      </c>
      <c r="F7776" s="135">
        <v>1</v>
      </c>
      <c r="G7776" s="136">
        <v>211</v>
      </c>
      <c r="H7776" s="135" t="s">
        <v>5294</v>
      </c>
      <c r="I7776" s="135">
        <v>795</v>
      </c>
      <c r="J7776" s="135" t="s">
        <v>2115</v>
      </c>
      <c r="K7776" s="135" t="s">
        <v>2116</v>
      </c>
      <c r="L7776" s="135" t="s">
        <v>2117</v>
      </c>
      <c r="M7776" s="135"/>
      <c r="N7776" s="137"/>
      <c r="O7776" s="121"/>
    </row>
    <row r="7777" spans="1:15" x14ac:dyDescent="0.25">
      <c r="A7777" s="139">
        <v>211</v>
      </c>
      <c r="B7777" s="135" t="s">
        <v>311</v>
      </c>
      <c r="C7777" s="134" t="s">
        <v>2102</v>
      </c>
      <c r="D7777" s="135">
        <v>9111</v>
      </c>
      <c r="E7777" s="135">
        <v>200</v>
      </c>
      <c r="F7777" s="135">
        <v>1</v>
      </c>
      <c r="G7777" s="136">
        <v>211</v>
      </c>
      <c r="H7777" s="135" t="s">
        <v>5294</v>
      </c>
      <c r="I7777" s="135">
        <v>101</v>
      </c>
      <c r="J7777" s="135" t="s">
        <v>2112</v>
      </c>
      <c r="K7777" s="135" t="s">
        <v>2113</v>
      </c>
      <c r="L7777" s="135" t="s">
        <v>194</v>
      </c>
      <c r="M7777" s="135"/>
      <c r="N7777" s="137"/>
      <c r="O7777" s="121"/>
    </row>
    <row r="7778" spans="1:15" x14ac:dyDescent="0.25">
      <c r="A7778" s="139">
        <v>211</v>
      </c>
      <c r="B7778" s="135" t="s">
        <v>311</v>
      </c>
      <c r="C7778" s="134" t="s">
        <v>2102</v>
      </c>
      <c r="D7778" s="135">
        <v>9112</v>
      </c>
      <c r="E7778" s="135">
        <v>200</v>
      </c>
      <c r="F7778" s="135">
        <v>1</v>
      </c>
      <c r="G7778" s="136">
        <v>212</v>
      </c>
      <c r="H7778" s="135" t="s">
        <v>5295</v>
      </c>
      <c r="I7778" s="135">
        <v>795</v>
      </c>
      <c r="J7778" s="135" t="s">
        <v>2115</v>
      </c>
      <c r="K7778" s="135" t="s">
        <v>2116</v>
      </c>
      <c r="L7778" s="135" t="s">
        <v>2117</v>
      </c>
      <c r="M7778" s="135"/>
      <c r="N7778" s="137"/>
      <c r="O7778" s="121"/>
    </row>
    <row r="7779" spans="1:15" x14ac:dyDescent="0.25">
      <c r="A7779" s="139">
        <v>211</v>
      </c>
      <c r="B7779" s="135" t="s">
        <v>311</v>
      </c>
      <c r="C7779" s="134" t="s">
        <v>2102</v>
      </c>
      <c r="D7779" s="135">
        <v>9113</v>
      </c>
      <c r="E7779" s="135">
        <v>200</v>
      </c>
      <c r="F7779" s="135">
        <v>1</v>
      </c>
      <c r="G7779" s="136" t="s">
        <v>5296</v>
      </c>
      <c r="H7779" s="135" t="s">
        <v>5297</v>
      </c>
      <c r="I7779" s="135">
        <v>98</v>
      </c>
      <c r="J7779" s="135" t="s">
        <v>2151</v>
      </c>
      <c r="K7779" s="135" t="s">
        <v>2152</v>
      </c>
      <c r="L7779" s="135" t="s">
        <v>193</v>
      </c>
      <c r="M7779" s="135"/>
      <c r="N7779" s="137"/>
      <c r="O7779" s="121"/>
    </row>
    <row r="7780" spans="1:15" x14ac:dyDescent="0.25">
      <c r="A7780" s="139">
        <v>211</v>
      </c>
      <c r="B7780" s="135" t="s">
        <v>311</v>
      </c>
      <c r="C7780" s="134" t="s">
        <v>2102</v>
      </c>
      <c r="D7780" s="135">
        <v>9114</v>
      </c>
      <c r="E7780" s="135">
        <v>200</v>
      </c>
      <c r="F7780" s="135">
        <v>1</v>
      </c>
      <c r="G7780" s="136">
        <v>213</v>
      </c>
      <c r="H7780" s="135" t="s">
        <v>5298</v>
      </c>
      <c r="I7780" s="135">
        <v>795</v>
      </c>
      <c r="J7780" s="135" t="s">
        <v>2115</v>
      </c>
      <c r="K7780" s="135" t="s">
        <v>2116</v>
      </c>
      <c r="L7780" s="135" t="s">
        <v>2117</v>
      </c>
      <c r="M7780" s="135"/>
      <c r="N7780" s="137"/>
      <c r="O7780" s="121"/>
    </row>
    <row r="7781" spans="1:15" x14ac:dyDescent="0.25">
      <c r="A7781" s="139">
        <v>211</v>
      </c>
      <c r="B7781" s="135" t="s">
        <v>311</v>
      </c>
      <c r="C7781" s="134" t="s">
        <v>2102</v>
      </c>
      <c r="D7781" s="135">
        <v>9115</v>
      </c>
      <c r="E7781" s="135">
        <v>200</v>
      </c>
      <c r="F7781" s="135">
        <v>1</v>
      </c>
      <c r="G7781" s="136">
        <v>214</v>
      </c>
      <c r="H7781" s="135" t="s">
        <v>5299</v>
      </c>
      <c r="I7781" s="135">
        <v>807</v>
      </c>
      <c r="J7781" s="135" t="s">
        <v>2115</v>
      </c>
      <c r="K7781" s="135" t="s">
        <v>2116</v>
      </c>
      <c r="L7781" s="135" t="s">
        <v>2117</v>
      </c>
      <c r="M7781" s="135"/>
      <c r="N7781" s="137"/>
      <c r="O7781" s="121"/>
    </row>
    <row r="7782" spans="1:15" x14ac:dyDescent="0.25">
      <c r="A7782" s="139">
        <v>211</v>
      </c>
      <c r="B7782" s="135" t="s">
        <v>311</v>
      </c>
      <c r="C7782" s="134" t="s">
        <v>2102</v>
      </c>
      <c r="D7782" s="135">
        <v>9116</v>
      </c>
      <c r="E7782" s="135">
        <v>200</v>
      </c>
      <c r="F7782" s="135">
        <v>1</v>
      </c>
      <c r="G7782" s="140">
        <v>215</v>
      </c>
      <c r="H7782" s="135" t="s">
        <v>5300</v>
      </c>
      <c r="I7782" s="135">
        <v>983</v>
      </c>
      <c r="J7782" s="135" t="s">
        <v>2115</v>
      </c>
      <c r="K7782" s="135" t="s">
        <v>2116</v>
      </c>
      <c r="L7782" s="135" t="s">
        <v>2117</v>
      </c>
      <c r="M7782" s="135"/>
      <c r="N7782" s="137"/>
      <c r="O7782" s="121"/>
    </row>
    <row r="7783" spans="1:15" x14ac:dyDescent="0.25">
      <c r="A7783" s="139">
        <v>211</v>
      </c>
      <c r="B7783" s="135" t="s">
        <v>311</v>
      </c>
      <c r="C7783" s="134" t="s">
        <v>2102</v>
      </c>
      <c r="D7783" s="135">
        <v>9117</v>
      </c>
      <c r="E7783" s="135">
        <v>200</v>
      </c>
      <c r="F7783" s="135">
        <v>1</v>
      </c>
      <c r="G7783" s="136">
        <v>216</v>
      </c>
      <c r="H7783" s="135" t="s">
        <v>5301</v>
      </c>
      <c r="I7783" s="135">
        <v>983</v>
      </c>
      <c r="J7783" s="135" t="s">
        <v>2115</v>
      </c>
      <c r="K7783" s="135" t="s">
        <v>2116</v>
      </c>
      <c r="L7783" s="135" t="s">
        <v>2117</v>
      </c>
      <c r="M7783" s="135"/>
      <c r="N7783" s="137"/>
      <c r="O7783" s="121"/>
    </row>
    <row r="7784" spans="1:15" x14ac:dyDescent="0.25">
      <c r="A7784" s="139">
        <v>211</v>
      </c>
      <c r="B7784" s="135" t="s">
        <v>311</v>
      </c>
      <c r="C7784" s="134" t="s">
        <v>2102</v>
      </c>
      <c r="D7784" s="135">
        <v>9118</v>
      </c>
      <c r="E7784" s="135">
        <v>200</v>
      </c>
      <c r="F7784" s="135">
        <v>1</v>
      </c>
      <c r="G7784" s="136">
        <v>217</v>
      </c>
      <c r="H7784" s="135" t="s">
        <v>5302</v>
      </c>
      <c r="I7784" s="135">
        <v>393</v>
      </c>
      <c r="J7784" s="135" t="s">
        <v>2151</v>
      </c>
      <c r="K7784" s="135" t="s">
        <v>2152</v>
      </c>
      <c r="L7784" s="135" t="s">
        <v>193</v>
      </c>
      <c r="M7784" s="135"/>
      <c r="N7784" s="137"/>
      <c r="O7784" s="121"/>
    </row>
    <row r="7785" spans="1:15" x14ac:dyDescent="0.25">
      <c r="A7785" s="139">
        <v>211</v>
      </c>
      <c r="B7785" s="135" t="s">
        <v>311</v>
      </c>
      <c r="C7785" s="134" t="s">
        <v>2102</v>
      </c>
      <c r="D7785" s="135">
        <v>9119</v>
      </c>
      <c r="E7785" s="135">
        <v>200</v>
      </c>
      <c r="F7785" s="135">
        <v>1</v>
      </c>
      <c r="G7785" s="136">
        <v>218</v>
      </c>
      <c r="H7785" s="135" t="s">
        <v>5303</v>
      </c>
      <c r="I7785" s="135">
        <v>37</v>
      </c>
      <c r="J7785" s="135" t="s">
        <v>2155</v>
      </c>
      <c r="K7785" s="135" t="s">
        <v>2156</v>
      </c>
      <c r="L7785" s="135" t="s">
        <v>193</v>
      </c>
      <c r="M7785" s="135"/>
      <c r="N7785" s="137"/>
      <c r="O7785" s="121"/>
    </row>
    <row r="7786" spans="1:15" x14ac:dyDescent="0.25">
      <c r="A7786" s="139">
        <v>211</v>
      </c>
      <c r="B7786" s="135" t="s">
        <v>311</v>
      </c>
      <c r="C7786" s="134" t="s">
        <v>2102</v>
      </c>
      <c r="D7786" s="135">
        <v>9120</v>
      </c>
      <c r="E7786" s="135">
        <v>200</v>
      </c>
      <c r="F7786" s="135">
        <v>1</v>
      </c>
      <c r="G7786" s="136">
        <v>219</v>
      </c>
      <c r="H7786" s="135" t="s">
        <v>5304</v>
      </c>
      <c r="I7786" s="135">
        <v>257</v>
      </c>
      <c r="J7786" s="135" t="s">
        <v>2108</v>
      </c>
      <c r="K7786" s="135" t="s">
        <v>2109</v>
      </c>
      <c r="L7786" s="135" t="s">
        <v>193</v>
      </c>
      <c r="M7786" s="135"/>
      <c r="N7786" s="137"/>
      <c r="O7786" s="121"/>
    </row>
    <row r="7787" spans="1:15" x14ac:dyDescent="0.25">
      <c r="A7787" s="139">
        <v>211</v>
      </c>
      <c r="B7787" s="135" t="s">
        <v>311</v>
      </c>
      <c r="C7787" s="134" t="s">
        <v>2102</v>
      </c>
      <c r="D7787" s="135">
        <v>9121</v>
      </c>
      <c r="E7787" s="135">
        <v>200</v>
      </c>
      <c r="F7787" s="135">
        <v>1</v>
      </c>
      <c r="G7787" s="136">
        <v>220</v>
      </c>
      <c r="H7787" s="135" t="s">
        <v>5305</v>
      </c>
      <c r="I7787" s="135">
        <v>387</v>
      </c>
      <c r="J7787" s="135" t="s">
        <v>2151</v>
      </c>
      <c r="K7787" s="135" t="s">
        <v>2152</v>
      </c>
      <c r="L7787" s="135" t="s">
        <v>193</v>
      </c>
      <c r="M7787" s="135"/>
      <c r="N7787" s="137"/>
      <c r="O7787" s="121"/>
    </row>
    <row r="7788" spans="1:15" x14ac:dyDescent="0.25">
      <c r="A7788" s="139">
        <v>211</v>
      </c>
      <c r="B7788" s="135" t="s">
        <v>311</v>
      </c>
      <c r="C7788" s="134" t="s">
        <v>2102</v>
      </c>
      <c r="D7788" s="135">
        <v>9122</v>
      </c>
      <c r="E7788" s="135">
        <v>200</v>
      </c>
      <c r="F7788" s="135">
        <v>1</v>
      </c>
      <c r="G7788" s="136">
        <v>221</v>
      </c>
      <c r="H7788" s="135" t="s">
        <v>5306</v>
      </c>
      <c r="I7788" s="135">
        <v>387</v>
      </c>
      <c r="J7788" s="135" t="s">
        <v>2112</v>
      </c>
      <c r="K7788" s="135" t="s">
        <v>2113</v>
      </c>
      <c r="L7788" s="135" t="s">
        <v>194</v>
      </c>
      <c r="M7788" s="135"/>
      <c r="N7788" s="137"/>
      <c r="O7788" s="121"/>
    </row>
    <row r="7789" spans="1:15" x14ac:dyDescent="0.25">
      <c r="A7789" s="139">
        <v>211</v>
      </c>
      <c r="B7789" s="135" t="s">
        <v>311</v>
      </c>
      <c r="C7789" s="134" t="s">
        <v>2102</v>
      </c>
      <c r="D7789" s="135">
        <v>9123</v>
      </c>
      <c r="E7789" s="135">
        <v>200</v>
      </c>
      <c r="F7789" s="135">
        <v>1</v>
      </c>
      <c r="G7789" s="136">
        <v>222</v>
      </c>
      <c r="H7789" s="135" t="s">
        <v>5307</v>
      </c>
      <c r="I7789" s="135">
        <v>2088</v>
      </c>
      <c r="J7789" s="135" t="s">
        <v>2124</v>
      </c>
      <c r="K7789" s="135" t="s">
        <v>2125</v>
      </c>
      <c r="L7789" s="135" t="s">
        <v>192</v>
      </c>
      <c r="M7789" s="135"/>
      <c r="N7789" s="137"/>
      <c r="O7789" s="121"/>
    </row>
    <row r="7790" spans="1:15" x14ac:dyDescent="0.25">
      <c r="A7790" s="139">
        <v>211</v>
      </c>
      <c r="B7790" s="135" t="s">
        <v>311</v>
      </c>
      <c r="C7790" s="134" t="s">
        <v>2102</v>
      </c>
      <c r="D7790" s="135">
        <v>9124</v>
      </c>
      <c r="E7790" s="135">
        <v>200</v>
      </c>
      <c r="F7790" s="135">
        <v>1</v>
      </c>
      <c r="G7790" s="136">
        <v>223</v>
      </c>
      <c r="H7790" s="135" t="s">
        <v>5308</v>
      </c>
      <c r="I7790" s="135">
        <v>268</v>
      </c>
      <c r="J7790" s="135" t="s">
        <v>2108</v>
      </c>
      <c r="K7790" s="135" t="s">
        <v>2109</v>
      </c>
      <c r="L7790" s="135" t="s">
        <v>193</v>
      </c>
      <c r="M7790" s="135"/>
      <c r="N7790" s="137"/>
      <c r="O7790" s="121"/>
    </row>
    <row r="7791" spans="1:15" x14ac:dyDescent="0.25">
      <c r="A7791" s="139">
        <v>211</v>
      </c>
      <c r="B7791" s="135" t="s">
        <v>311</v>
      </c>
      <c r="C7791" s="134" t="s">
        <v>2102</v>
      </c>
      <c r="D7791" s="135">
        <v>9125</v>
      </c>
      <c r="E7791" s="135">
        <v>200</v>
      </c>
      <c r="F7791" s="135">
        <v>1</v>
      </c>
      <c r="G7791" s="136">
        <v>224</v>
      </c>
      <c r="H7791" s="135" t="s">
        <v>5309</v>
      </c>
      <c r="I7791" s="135">
        <v>37</v>
      </c>
      <c r="J7791" s="135" t="s">
        <v>2155</v>
      </c>
      <c r="K7791" s="135" t="s">
        <v>2156</v>
      </c>
      <c r="L7791" s="135" t="s">
        <v>193</v>
      </c>
      <c r="M7791" s="135"/>
      <c r="N7791" s="137"/>
      <c r="O7791" s="121"/>
    </row>
    <row r="7792" spans="1:15" x14ac:dyDescent="0.25">
      <c r="A7792" s="139">
        <v>211</v>
      </c>
      <c r="B7792" s="135" t="s">
        <v>311</v>
      </c>
      <c r="C7792" s="134" t="s">
        <v>2102</v>
      </c>
      <c r="D7792" s="135">
        <v>9126</v>
      </c>
      <c r="E7792" s="135">
        <v>200</v>
      </c>
      <c r="F7792" s="135">
        <v>1</v>
      </c>
      <c r="G7792" s="136">
        <v>225</v>
      </c>
      <c r="H7792" s="135" t="s">
        <v>5310</v>
      </c>
      <c r="I7792" s="135">
        <v>276</v>
      </c>
      <c r="J7792" s="135" t="s">
        <v>2108</v>
      </c>
      <c r="K7792" s="135" t="s">
        <v>2109</v>
      </c>
      <c r="L7792" s="135" t="s">
        <v>193</v>
      </c>
      <c r="M7792" s="135"/>
      <c r="N7792" s="137"/>
      <c r="O7792" s="121"/>
    </row>
    <row r="7793" spans="1:15" x14ac:dyDescent="0.25">
      <c r="A7793" s="139">
        <v>211</v>
      </c>
      <c r="B7793" s="135" t="s">
        <v>311</v>
      </c>
      <c r="C7793" s="134" t="s">
        <v>2102</v>
      </c>
      <c r="D7793" s="135">
        <v>9127</v>
      </c>
      <c r="E7793" s="135">
        <v>200</v>
      </c>
      <c r="F7793" s="135">
        <v>1</v>
      </c>
      <c r="G7793" s="136">
        <v>227</v>
      </c>
      <c r="H7793" s="135" t="s">
        <v>5311</v>
      </c>
      <c r="I7793" s="135">
        <v>1612</v>
      </c>
      <c r="J7793" s="135" t="s">
        <v>2105</v>
      </c>
      <c r="K7793" s="135" t="s">
        <v>2106</v>
      </c>
      <c r="L7793" s="135" t="s">
        <v>193</v>
      </c>
      <c r="M7793" s="135"/>
      <c r="N7793" s="137"/>
      <c r="O7793" s="121"/>
    </row>
    <row r="7794" spans="1:15" x14ac:dyDescent="0.25">
      <c r="A7794" s="139">
        <v>211</v>
      </c>
      <c r="B7794" s="135" t="s">
        <v>311</v>
      </c>
      <c r="C7794" s="134" t="s">
        <v>2102</v>
      </c>
      <c r="D7794" s="135">
        <v>9128</v>
      </c>
      <c r="E7794" s="135">
        <v>200</v>
      </c>
      <c r="F7794" s="135">
        <v>1</v>
      </c>
      <c r="G7794" s="136">
        <v>228</v>
      </c>
      <c r="H7794" s="135" t="s">
        <v>5312</v>
      </c>
      <c r="I7794" s="135">
        <v>2638</v>
      </c>
      <c r="J7794" s="135" t="s">
        <v>2105</v>
      </c>
      <c r="K7794" s="135" t="s">
        <v>2106</v>
      </c>
      <c r="L7794" s="135" t="s">
        <v>193</v>
      </c>
      <c r="M7794" s="135"/>
      <c r="N7794" s="137"/>
      <c r="O7794" s="121"/>
    </row>
    <row r="7795" spans="1:15" x14ac:dyDescent="0.25">
      <c r="A7795" s="139">
        <v>211</v>
      </c>
      <c r="B7795" s="135" t="s">
        <v>311</v>
      </c>
      <c r="C7795" s="134" t="s">
        <v>2102</v>
      </c>
      <c r="D7795" s="135">
        <v>9129</v>
      </c>
      <c r="E7795" s="135">
        <v>200</v>
      </c>
      <c r="F7795" s="135">
        <v>1</v>
      </c>
      <c r="G7795" s="136">
        <v>229</v>
      </c>
      <c r="H7795" s="135" t="s">
        <v>5313</v>
      </c>
      <c r="I7795" s="135">
        <v>1676</v>
      </c>
      <c r="J7795" s="135" t="s">
        <v>2105</v>
      </c>
      <c r="K7795" s="135" t="s">
        <v>2106</v>
      </c>
      <c r="L7795" s="135" t="s">
        <v>193</v>
      </c>
      <c r="M7795" s="135"/>
      <c r="N7795" s="137"/>
      <c r="O7795" s="121"/>
    </row>
    <row r="7796" spans="1:15" x14ac:dyDescent="0.25">
      <c r="A7796" s="139">
        <v>211</v>
      </c>
      <c r="B7796" s="135" t="s">
        <v>311</v>
      </c>
      <c r="C7796" s="134" t="s">
        <v>2102</v>
      </c>
      <c r="D7796" s="135">
        <v>9130</v>
      </c>
      <c r="E7796" s="135">
        <v>300</v>
      </c>
      <c r="F7796" s="135">
        <v>1</v>
      </c>
      <c r="G7796" s="136" t="s">
        <v>2843</v>
      </c>
      <c r="H7796" s="135" t="s">
        <v>5314</v>
      </c>
      <c r="I7796" s="135">
        <v>51</v>
      </c>
      <c r="J7796" s="135" t="s">
        <v>2105</v>
      </c>
      <c r="K7796" s="135" t="s">
        <v>2106</v>
      </c>
      <c r="L7796" s="135" t="s">
        <v>193</v>
      </c>
      <c r="M7796" s="135"/>
      <c r="N7796" s="137"/>
      <c r="O7796" s="121"/>
    </row>
    <row r="7797" spans="1:15" x14ac:dyDescent="0.25">
      <c r="A7797" s="139">
        <v>211</v>
      </c>
      <c r="B7797" s="135" t="s">
        <v>311</v>
      </c>
      <c r="C7797" s="134" t="s">
        <v>2102</v>
      </c>
      <c r="D7797" s="135">
        <v>9130</v>
      </c>
      <c r="E7797" s="135">
        <v>300</v>
      </c>
      <c r="F7797" s="135">
        <v>1</v>
      </c>
      <c r="G7797" s="136" t="s">
        <v>2843</v>
      </c>
      <c r="H7797" s="135" t="s">
        <v>5314</v>
      </c>
      <c r="I7797" s="135">
        <v>51</v>
      </c>
      <c r="J7797" s="135" t="s">
        <v>2105</v>
      </c>
      <c r="K7797" s="135" t="s">
        <v>2106</v>
      </c>
      <c r="L7797" s="135" t="s">
        <v>193</v>
      </c>
      <c r="M7797" s="135"/>
      <c r="N7797" s="137"/>
      <c r="O7797" s="121"/>
    </row>
    <row r="7798" spans="1:15" x14ac:dyDescent="0.25">
      <c r="A7798" s="139">
        <v>211</v>
      </c>
      <c r="B7798" s="135" t="s">
        <v>311</v>
      </c>
      <c r="C7798" s="134" t="s">
        <v>2102</v>
      </c>
      <c r="D7798" s="135">
        <v>9132</v>
      </c>
      <c r="E7798" s="135">
        <v>300</v>
      </c>
      <c r="F7798" s="135">
        <v>1</v>
      </c>
      <c r="G7798" s="136" t="s">
        <v>2843</v>
      </c>
      <c r="H7798" s="135" t="s">
        <v>5314</v>
      </c>
      <c r="I7798" s="135">
        <v>59</v>
      </c>
      <c r="J7798" s="135" t="s">
        <v>2105</v>
      </c>
      <c r="K7798" s="135" t="s">
        <v>2106</v>
      </c>
      <c r="L7798" s="135" t="s">
        <v>193</v>
      </c>
      <c r="M7798" s="135"/>
      <c r="N7798" s="137"/>
      <c r="O7798" s="121"/>
    </row>
    <row r="7799" spans="1:15" x14ac:dyDescent="0.25">
      <c r="A7799" s="139">
        <v>211</v>
      </c>
      <c r="B7799" s="135" t="s">
        <v>311</v>
      </c>
      <c r="C7799" s="134" t="s">
        <v>2102</v>
      </c>
      <c r="D7799" s="135">
        <v>9132</v>
      </c>
      <c r="E7799" s="135">
        <v>300</v>
      </c>
      <c r="F7799" s="135">
        <v>1</v>
      </c>
      <c r="G7799" s="136" t="s">
        <v>2843</v>
      </c>
      <c r="H7799" s="135" t="s">
        <v>5314</v>
      </c>
      <c r="I7799" s="135">
        <v>59</v>
      </c>
      <c r="J7799" s="135" t="s">
        <v>2105</v>
      </c>
      <c r="K7799" s="135" t="s">
        <v>2106</v>
      </c>
      <c r="L7799" s="135" t="s">
        <v>193</v>
      </c>
      <c r="M7799" s="135"/>
      <c r="N7799" s="137"/>
      <c r="O7799" s="121"/>
    </row>
    <row r="7800" spans="1:15" x14ac:dyDescent="0.25">
      <c r="A7800" s="139">
        <v>211</v>
      </c>
      <c r="B7800" s="135" t="s">
        <v>311</v>
      </c>
      <c r="C7800" s="134" t="s">
        <v>2102</v>
      </c>
      <c r="D7800" s="135">
        <v>9134</v>
      </c>
      <c r="E7800" s="135">
        <v>300</v>
      </c>
      <c r="F7800" s="135">
        <v>1</v>
      </c>
      <c r="G7800" s="136" t="s">
        <v>2843</v>
      </c>
      <c r="H7800" s="135" t="s">
        <v>5314</v>
      </c>
      <c r="I7800" s="135">
        <v>237</v>
      </c>
      <c r="J7800" s="135" t="s">
        <v>2155</v>
      </c>
      <c r="K7800" s="135" t="s">
        <v>2156</v>
      </c>
      <c r="L7800" s="135" t="s">
        <v>193</v>
      </c>
      <c r="M7800" s="135"/>
      <c r="N7800" s="137"/>
      <c r="O7800" s="121"/>
    </row>
    <row r="7801" spans="1:15" x14ac:dyDescent="0.25">
      <c r="A7801" s="139">
        <v>211</v>
      </c>
      <c r="B7801" s="135" t="s">
        <v>311</v>
      </c>
      <c r="C7801" s="134" t="s">
        <v>2102</v>
      </c>
      <c r="D7801" s="135">
        <v>9135</v>
      </c>
      <c r="E7801" s="135">
        <v>300</v>
      </c>
      <c r="F7801" s="135">
        <v>1</v>
      </c>
      <c r="G7801" s="136">
        <v>300</v>
      </c>
      <c r="H7801" s="135" t="s">
        <v>5315</v>
      </c>
      <c r="I7801" s="135">
        <v>182</v>
      </c>
      <c r="J7801" s="135" t="s">
        <v>2115</v>
      </c>
      <c r="K7801" s="135" t="s">
        <v>2129</v>
      </c>
      <c r="L7801" s="135" t="s">
        <v>194</v>
      </c>
      <c r="M7801" s="135"/>
      <c r="N7801" s="137"/>
      <c r="O7801" s="121"/>
    </row>
    <row r="7802" spans="1:15" x14ac:dyDescent="0.25">
      <c r="A7802" s="139">
        <v>211</v>
      </c>
      <c r="B7802" s="135" t="s">
        <v>311</v>
      </c>
      <c r="C7802" s="134" t="s">
        <v>2102</v>
      </c>
      <c r="D7802" s="135">
        <v>9136</v>
      </c>
      <c r="E7802" s="135">
        <v>300</v>
      </c>
      <c r="F7802" s="135">
        <v>1</v>
      </c>
      <c r="G7802" s="136" t="s">
        <v>5316</v>
      </c>
      <c r="H7802" s="135" t="s">
        <v>5317</v>
      </c>
      <c r="I7802" s="135">
        <v>89</v>
      </c>
      <c r="J7802" s="135" t="s">
        <v>2112</v>
      </c>
      <c r="K7802" s="135" t="s">
        <v>2113</v>
      </c>
      <c r="L7802" s="135" t="s">
        <v>194</v>
      </c>
      <c r="M7802" s="135"/>
      <c r="N7802" s="137"/>
      <c r="O7802" s="121"/>
    </row>
    <row r="7803" spans="1:15" x14ac:dyDescent="0.25">
      <c r="A7803" s="139">
        <v>211</v>
      </c>
      <c r="B7803" s="135" t="s">
        <v>311</v>
      </c>
      <c r="C7803" s="134" t="s">
        <v>2102</v>
      </c>
      <c r="D7803" s="135">
        <v>9137</v>
      </c>
      <c r="E7803" s="135">
        <v>300</v>
      </c>
      <c r="F7803" s="135">
        <v>1</v>
      </c>
      <c r="G7803" s="136">
        <v>301</v>
      </c>
      <c r="H7803" s="135" t="s">
        <v>5318</v>
      </c>
      <c r="I7803" s="135">
        <v>1391</v>
      </c>
      <c r="J7803" s="135" t="s">
        <v>2115</v>
      </c>
      <c r="K7803" s="135" t="s">
        <v>2116</v>
      </c>
      <c r="L7803" s="135" t="s">
        <v>2117</v>
      </c>
      <c r="M7803" s="135"/>
      <c r="N7803" s="137"/>
      <c r="O7803" s="121"/>
    </row>
    <row r="7804" spans="1:15" x14ac:dyDescent="0.25">
      <c r="A7804" s="139">
        <v>211</v>
      </c>
      <c r="B7804" s="135" t="s">
        <v>311</v>
      </c>
      <c r="C7804" s="134" t="s">
        <v>2102</v>
      </c>
      <c r="D7804" s="135">
        <v>9138</v>
      </c>
      <c r="E7804" s="135">
        <v>300</v>
      </c>
      <c r="F7804" s="135">
        <v>1</v>
      </c>
      <c r="G7804" s="136">
        <v>302</v>
      </c>
      <c r="H7804" s="135" t="s">
        <v>5319</v>
      </c>
      <c r="I7804" s="135">
        <v>1397</v>
      </c>
      <c r="J7804" s="135" t="s">
        <v>2115</v>
      </c>
      <c r="K7804" s="135" t="s">
        <v>2116</v>
      </c>
      <c r="L7804" s="135" t="s">
        <v>2117</v>
      </c>
      <c r="M7804" s="135"/>
      <c r="N7804" s="137"/>
      <c r="O7804" s="121"/>
    </row>
    <row r="7805" spans="1:15" x14ac:dyDescent="0.25">
      <c r="A7805" s="139">
        <v>211</v>
      </c>
      <c r="B7805" s="135" t="s">
        <v>311</v>
      </c>
      <c r="C7805" s="134" t="s">
        <v>2102</v>
      </c>
      <c r="D7805" s="135">
        <v>9139</v>
      </c>
      <c r="E7805" s="135">
        <v>300</v>
      </c>
      <c r="F7805" s="135">
        <v>1</v>
      </c>
      <c r="G7805" s="136">
        <v>303</v>
      </c>
      <c r="H7805" s="135" t="s">
        <v>5320</v>
      </c>
      <c r="I7805" s="135">
        <v>1451</v>
      </c>
      <c r="J7805" s="135" t="s">
        <v>2115</v>
      </c>
      <c r="K7805" s="135" t="s">
        <v>2116</v>
      </c>
      <c r="L7805" s="135" t="s">
        <v>2117</v>
      </c>
      <c r="M7805" s="135"/>
      <c r="N7805" s="137"/>
      <c r="O7805" s="121"/>
    </row>
    <row r="7806" spans="1:15" x14ac:dyDescent="0.25">
      <c r="A7806" s="139">
        <v>211</v>
      </c>
      <c r="B7806" s="135" t="s">
        <v>311</v>
      </c>
      <c r="C7806" s="134" t="s">
        <v>2102</v>
      </c>
      <c r="D7806" s="135">
        <v>9140</v>
      </c>
      <c r="E7806" s="135">
        <v>300</v>
      </c>
      <c r="F7806" s="135">
        <v>1</v>
      </c>
      <c r="G7806" s="136" t="s">
        <v>5321</v>
      </c>
      <c r="H7806" s="135" t="s">
        <v>5322</v>
      </c>
      <c r="I7806" s="135">
        <v>74</v>
      </c>
      <c r="J7806" s="135" t="s">
        <v>2151</v>
      </c>
      <c r="K7806" s="135" t="s">
        <v>2152</v>
      </c>
      <c r="L7806" s="135" t="s">
        <v>193</v>
      </c>
      <c r="M7806" s="135"/>
      <c r="N7806" s="137"/>
      <c r="O7806" s="121"/>
    </row>
    <row r="7807" spans="1:15" x14ac:dyDescent="0.25">
      <c r="A7807" s="139">
        <v>211</v>
      </c>
      <c r="B7807" s="135" t="s">
        <v>311</v>
      </c>
      <c r="C7807" s="134" t="s">
        <v>2102</v>
      </c>
      <c r="D7807" s="135">
        <v>9141</v>
      </c>
      <c r="E7807" s="135">
        <v>300</v>
      </c>
      <c r="F7807" s="135">
        <v>1</v>
      </c>
      <c r="G7807" s="136">
        <v>304</v>
      </c>
      <c r="H7807" s="135" t="s">
        <v>5323</v>
      </c>
      <c r="I7807" s="135">
        <v>1440</v>
      </c>
      <c r="J7807" s="135" t="s">
        <v>2115</v>
      </c>
      <c r="K7807" s="135" t="s">
        <v>2116</v>
      </c>
      <c r="L7807" s="135" t="s">
        <v>2117</v>
      </c>
      <c r="M7807" s="135"/>
      <c r="N7807" s="137"/>
      <c r="O7807" s="121"/>
    </row>
    <row r="7808" spans="1:15" x14ac:dyDescent="0.25">
      <c r="A7808" s="139">
        <v>211</v>
      </c>
      <c r="B7808" s="135" t="s">
        <v>311</v>
      </c>
      <c r="C7808" s="134" t="s">
        <v>2102</v>
      </c>
      <c r="D7808" s="135">
        <v>9142</v>
      </c>
      <c r="E7808" s="135">
        <v>300</v>
      </c>
      <c r="F7808" s="135">
        <v>1</v>
      </c>
      <c r="G7808" s="136">
        <v>305</v>
      </c>
      <c r="H7808" s="135" t="s">
        <v>5324</v>
      </c>
      <c r="I7808" s="135">
        <v>795</v>
      </c>
      <c r="J7808" s="135" t="s">
        <v>2115</v>
      </c>
      <c r="K7808" s="135" t="s">
        <v>2116</v>
      </c>
      <c r="L7808" s="135" t="s">
        <v>2117</v>
      </c>
      <c r="M7808" s="135"/>
      <c r="N7808" s="137"/>
      <c r="O7808" s="121"/>
    </row>
    <row r="7809" spans="1:15" x14ac:dyDescent="0.25">
      <c r="A7809" s="139">
        <v>211</v>
      </c>
      <c r="B7809" s="135" t="s">
        <v>311</v>
      </c>
      <c r="C7809" s="134" t="s">
        <v>2102</v>
      </c>
      <c r="D7809" s="135">
        <v>9143</v>
      </c>
      <c r="E7809" s="135">
        <v>300</v>
      </c>
      <c r="F7809" s="135">
        <v>1</v>
      </c>
      <c r="G7809" s="136">
        <v>306</v>
      </c>
      <c r="H7809" s="135" t="s">
        <v>5325</v>
      </c>
      <c r="I7809" s="135">
        <v>401</v>
      </c>
      <c r="J7809" s="135" t="s">
        <v>2151</v>
      </c>
      <c r="K7809" s="135" t="s">
        <v>2152</v>
      </c>
      <c r="L7809" s="135" t="s">
        <v>193</v>
      </c>
      <c r="M7809" s="135"/>
      <c r="N7809" s="137"/>
      <c r="O7809" s="121"/>
    </row>
    <row r="7810" spans="1:15" x14ac:dyDescent="0.25">
      <c r="A7810" s="139">
        <v>211</v>
      </c>
      <c r="B7810" s="135" t="s">
        <v>311</v>
      </c>
      <c r="C7810" s="134" t="s">
        <v>2102</v>
      </c>
      <c r="D7810" s="135">
        <v>9144</v>
      </c>
      <c r="E7810" s="135">
        <v>300</v>
      </c>
      <c r="F7810" s="135">
        <v>1</v>
      </c>
      <c r="G7810" s="136">
        <v>307</v>
      </c>
      <c r="H7810" s="135" t="s">
        <v>5326</v>
      </c>
      <c r="I7810" s="135">
        <v>278</v>
      </c>
      <c r="J7810" s="135" t="s">
        <v>2108</v>
      </c>
      <c r="K7810" s="135" t="s">
        <v>2109</v>
      </c>
      <c r="L7810" s="135" t="s">
        <v>193</v>
      </c>
      <c r="M7810" s="135"/>
      <c r="N7810" s="137"/>
      <c r="O7810" s="121"/>
    </row>
    <row r="7811" spans="1:15" x14ac:dyDescent="0.25">
      <c r="A7811" s="139">
        <v>211</v>
      </c>
      <c r="B7811" s="135" t="s">
        <v>311</v>
      </c>
      <c r="C7811" s="134" t="s">
        <v>2102</v>
      </c>
      <c r="D7811" s="135">
        <v>9145</v>
      </c>
      <c r="E7811" s="135">
        <v>300</v>
      </c>
      <c r="F7811" s="135">
        <v>1</v>
      </c>
      <c r="G7811" s="136">
        <v>308</v>
      </c>
      <c r="H7811" s="135" t="s">
        <v>5327</v>
      </c>
      <c r="I7811" s="135">
        <v>2307</v>
      </c>
      <c r="J7811" s="135" t="s">
        <v>2105</v>
      </c>
      <c r="K7811" s="135" t="s">
        <v>2106</v>
      </c>
      <c r="L7811" s="135" t="s">
        <v>193</v>
      </c>
      <c r="M7811" s="135"/>
      <c r="N7811" s="137"/>
      <c r="O7811" s="121"/>
    </row>
    <row r="7812" spans="1:15" x14ac:dyDescent="0.25">
      <c r="A7812" s="139">
        <v>211</v>
      </c>
      <c r="B7812" s="135" t="s">
        <v>311</v>
      </c>
      <c r="C7812" s="134" t="s">
        <v>2102</v>
      </c>
      <c r="D7812" s="135">
        <v>9146</v>
      </c>
      <c r="E7812" s="135">
        <v>300</v>
      </c>
      <c r="F7812" s="135">
        <v>1</v>
      </c>
      <c r="G7812" s="136">
        <v>309</v>
      </c>
      <c r="H7812" s="135" t="s">
        <v>5328</v>
      </c>
      <c r="I7812" s="135">
        <v>37</v>
      </c>
      <c r="J7812" s="135" t="s">
        <v>2155</v>
      </c>
      <c r="K7812" s="135" t="s">
        <v>2156</v>
      </c>
      <c r="L7812" s="135" t="s">
        <v>193</v>
      </c>
      <c r="M7812" s="135"/>
      <c r="N7812" s="137"/>
      <c r="O7812" s="121"/>
    </row>
    <row r="7813" spans="1:15" x14ac:dyDescent="0.25">
      <c r="A7813" s="139">
        <v>211</v>
      </c>
      <c r="B7813" s="135" t="s">
        <v>311</v>
      </c>
      <c r="C7813" s="134" t="s">
        <v>2102</v>
      </c>
      <c r="D7813" s="135">
        <v>9147</v>
      </c>
      <c r="E7813" s="135">
        <v>300</v>
      </c>
      <c r="F7813" s="135">
        <v>1</v>
      </c>
      <c r="G7813" s="136" t="s">
        <v>5329</v>
      </c>
      <c r="H7813" s="135" t="s">
        <v>5330</v>
      </c>
      <c r="I7813" s="135">
        <v>30</v>
      </c>
      <c r="J7813" s="135" t="s">
        <v>2155</v>
      </c>
      <c r="K7813" s="135" t="s">
        <v>2156</v>
      </c>
      <c r="L7813" s="135" t="s">
        <v>193</v>
      </c>
      <c r="M7813" s="135"/>
      <c r="N7813" s="137"/>
      <c r="O7813" s="121"/>
    </row>
    <row r="7814" spans="1:15" x14ac:dyDescent="0.25">
      <c r="A7814" s="139">
        <v>211</v>
      </c>
      <c r="B7814" s="135" t="s">
        <v>311</v>
      </c>
      <c r="C7814" s="134" t="s">
        <v>2102</v>
      </c>
      <c r="D7814" s="135">
        <v>9148</v>
      </c>
      <c r="E7814" s="135">
        <v>300</v>
      </c>
      <c r="F7814" s="135">
        <v>1</v>
      </c>
      <c r="G7814" s="136">
        <v>310</v>
      </c>
      <c r="H7814" s="135" t="s">
        <v>5331</v>
      </c>
      <c r="I7814" s="135">
        <v>161</v>
      </c>
      <c r="J7814" s="135" t="s">
        <v>2151</v>
      </c>
      <c r="K7814" s="135" t="s">
        <v>2152</v>
      </c>
      <c r="L7814" s="135" t="s">
        <v>193</v>
      </c>
      <c r="M7814" s="135"/>
      <c r="N7814" s="137"/>
      <c r="O7814" s="121"/>
    </row>
    <row r="7815" spans="1:15" x14ac:dyDescent="0.25">
      <c r="A7815" s="139">
        <v>211</v>
      </c>
      <c r="B7815" s="135" t="s">
        <v>311</v>
      </c>
      <c r="C7815" s="134" t="s">
        <v>2102</v>
      </c>
      <c r="D7815" s="135">
        <v>9149</v>
      </c>
      <c r="E7815" s="135">
        <v>300</v>
      </c>
      <c r="F7815" s="135">
        <v>1</v>
      </c>
      <c r="G7815" s="136">
        <v>311</v>
      </c>
      <c r="H7815" s="135" t="s">
        <v>5332</v>
      </c>
      <c r="I7815" s="135">
        <v>334</v>
      </c>
      <c r="J7815" s="135" t="s">
        <v>2138</v>
      </c>
      <c r="K7815" s="135" t="s">
        <v>2139</v>
      </c>
      <c r="L7815" s="135" t="s">
        <v>194</v>
      </c>
      <c r="M7815" s="135"/>
      <c r="N7815" s="137"/>
      <c r="O7815" s="121"/>
    </row>
    <row r="7816" spans="1:15" x14ac:dyDescent="0.25">
      <c r="A7816" s="139">
        <v>211</v>
      </c>
      <c r="B7816" s="135" t="s">
        <v>311</v>
      </c>
      <c r="C7816" s="134" t="s">
        <v>2102</v>
      </c>
      <c r="D7816" s="135">
        <v>9150</v>
      </c>
      <c r="E7816" s="135">
        <v>300</v>
      </c>
      <c r="F7816" s="135">
        <v>1</v>
      </c>
      <c r="G7816" s="136" t="s">
        <v>5333</v>
      </c>
      <c r="H7816" s="135" t="s">
        <v>5334</v>
      </c>
      <c r="I7816" s="135">
        <v>58</v>
      </c>
      <c r="J7816" s="135" t="s">
        <v>2536</v>
      </c>
      <c r="K7816" s="135" t="s">
        <v>2544</v>
      </c>
      <c r="L7816" s="135" t="s">
        <v>193</v>
      </c>
      <c r="M7816" s="135"/>
      <c r="N7816" s="137"/>
      <c r="O7816" s="121"/>
    </row>
    <row r="7817" spans="1:15" x14ac:dyDescent="0.25">
      <c r="A7817" s="139">
        <v>211</v>
      </c>
      <c r="B7817" s="135" t="s">
        <v>311</v>
      </c>
      <c r="C7817" s="134" t="s">
        <v>2102</v>
      </c>
      <c r="D7817" s="135">
        <v>9151</v>
      </c>
      <c r="E7817" s="135">
        <v>300</v>
      </c>
      <c r="F7817" s="135">
        <v>1</v>
      </c>
      <c r="G7817" s="136" t="s">
        <v>5335</v>
      </c>
      <c r="H7817" s="135" t="s">
        <v>5336</v>
      </c>
      <c r="I7817" s="135">
        <v>65</v>
      </c>
      <c r="J7817" s="135" t="s">
        <v>2108</v>
      </c>
      <c r="K7817" s="134" t="s">
        <v>2109</v>
      </c>
      <c r="L7817" s="135" t="s">
        <v>193</v>
      </c>
      <c r="M7817" s="135"/>
      <c r="N7817" s="137"/>
      <c r="O7817" s="121"/>
    </row>
    <row r="7818" spans="1:15" x14ac:dyDescent="0.25">
      <c r="A7818" s="139">
        <v>211</v>
      </c>
      <c r="B7818" s="135" t="s">
        <v>311</v>
      </c>
      <c r="C7818" s="134" t="s">
        <v>2102</v>
      </c>
      <c r="D7818" s="135">
        <v>9152</v>
      </c>
      <c r="E7818" s="135">
        <v>300</v>
      </c>
      <c r="F7818" s="135">
        <v>1</v>
      </c>
      <c r="G7818" s="136">
        <v>312</v>
      </c>
      <c r="H7818" s="135" t="s">
        <v>5337</v>
      </c>
      <c r="I7818" s="135">
        <v>212</v>
      </c>
      <c r="J7818" s="135" t="s">
        <v>2138</v>
      </c>
      <c r="K7818" s="135" t="s">
        <v>2139</v>
      </c>
      <c r="L7818" s="135" t="s">
        <v>194</v>
      </c>
      <c r="M7818" s="135"/>
      <c r="N7818" s="137"/>
      <c r="O7818" s="121"/>
    </row>
    <row r="7819" spans="1:15" x14ac:dyDescent="0.25">
      <c r="A7819" s="139">
        <v>211</v>
      </c>
      <c r="B7819" s="135" t="s">
        <v>311</v>
      </c>
      <c r="C7819" s="134" t="s">
        <v>2102</v>
      </c>
      <c r="D7819" s="135">
        <v>9153</v>
      </c>
      <c r="E7819" s="135">
        <v>300</v>
      </c>
      <c r="F7819" s="135">
        <v>1</v>
      </c>
      <c r="G7819" s="136" t="s">
        <v>3978</v>
      </c>
      <c r="H7819" s="135" t="s">
        <v>5338</v>
      </c>
      <c r="I7819" s="135">
        <v>65</v>
      </c>
      <c r="J7819" s="135" t="s">
        <v>2108</v>
      </c>
      <c r="K7819" s="134" t="s">
        <v>2109</v>
      </c>
      <c r="L7819" s="135" t="s">
        <v>193</v>
      </c>
      <c r="M7819" s="135"/>
      <c r="N7819" s="137"/>
      <c r="O7819" s="121"/>
    </row>
    <row r="7820" spans="1:15" x14ac:dyDescent="0.25">
      <c r="A7820" s="139">
        <v>211</v>
      </c>
      <c r="B7820" s="135" t="s">
        <v>311</v>
      </c>
      <c r="C7820" s="134" t="s">
        <v>2102</v>
      </c>
      <c r="D7820" s="135">
        <v>9154</v>
      </c>
      <c r="E7820" s="135">
        <v>300</v>
      </c>
      <c r="F7820" s="135">
        <v>1</v>
      </c>
      <c r="G7820" s="136" t="s">
        <v>3976</v>
      </c>
      <c r="H7820" s="135" t="s">
        <v>5339</v>
      </c>
      <c r="I7820" s="135">
        <v>58</v>
      </c>
      <c r="J7820" s="135" t="s">
        <v>2536</v>
      </c>
      <c r="K7820" s="135" t="s">
        <v>2544</v>
      </c>
      <c r="L7820" s="135" t="s">
        <v>193</v>
      </c>
      <c r="M7820" s="135"/>
      <c r="N7820" s="137"/>
      <c r="O7820" s="121"/>
    </row>
    <row r="7821" spans="1:15" x14ac:dyDescent="0.25">
      <c r="A7821" s="139">
        <v>211</v>
      </c>
      <c r="B7821" s="135" t="s">
        <v>311</v>
      </c>
      <c r="C7821" s="134" t="s">
        <v>2102</v>
      </c>
      <c r="D7821" s="135">
        <v>9155</v>
      </c>
      <c r="E7821" s="135">
        <v>400</v>
      </c>
      <c r="F7821" s="135">
        <v>1</v>
      </c>
      <c r="G7821" s="136" t="s">
        <v>5340</v>
      </c>
      <c r="H7821" s="135" t="s">
        <v>5341</v>
      </c>
      <c r="I7821" s="135">
        <v>99</v>
      </c>
      <c r="J7821" s="135" t="s">
        <v>2112</v>
      </c>
      <c r="K7821" s="135" t="s">
        <v>2113</v>
      </c>
      <c r="L7821" s="135" t="s">
        <v>194</v>
      </c>
      <c r="M7821" s="135"/>
      <c r="N7821" s="137"/>
      <c r="O7821" s="121"/>
    </row>
    <row r="7822" spans="1:15" x14ac:dyDescent="0.25">
      <c r="A7822" s="139">
        <v>211</v>
      </c>
      <c r="B7822" s="135" t="s">
        <v>311</v>
      </c>
      <c r="C7822" s="134" t="s">
        <v>2102</v>
      </c>
      <c r="D7822" s="135">
        <v>9156</v>
      </c>
      <c r="E7822" s="135">
        <v>400</v>
      </c>
      <c r="F7822" s="135">
        <v>1</v>
      </c>
      <c r="G7822" s="136" t="s">
        <v>5342</v>
      </c>
      <c r="H7822" s="135" t="s">
        <v>5343</v>
      </c>
      <c r="I7822" s="135">
        <v>96</v>
      </c>
      <c r="J7822" s="135" t="s">
        <v>2151</v>
      </c>
      <c r="K7822" s="135" t="s">
        <v>2152</v>
      </c>
      <c r="L7822" s="135" t="s">
        <v>193</v>
      </c>
      <c r="M7822" s="135"/>
      <c r="N7822" s="137"/>
      <c r="O7822" s="121"/>
    </row>
    <row r="7823" spans="1:15" x14ac:dyDescent="0.25">
      <c r="A7823" s="139">
        <v>211</v>
      </c>
      <c r="B7823" s="135" t="s">
        <v>311</v>
      </c>
      <c r="C7823" s="134" t="s">
        <v>2102</v>
      </c>
      <c r="D7823" s="135">
        <v>9157</v>
      </c>
      <c r="E7823" s="135">
        <v>400</v>
      </c>
      <c r="F7823" s="135">
        <v>1</v>
      </c>
      <c r="G7823" s="136" t="s">
        <v>5344</v>
      </c>
      <c r="H7823" s="135" t="s">
        <v>5345</v>
      </c>
      <c r="I7823" s="135">
        <v>81</v>
      </c>
      <c r="J7823" s="135" t="s">
        <v>2151</v>
      </c>
      <c r="K7823" s="135" t="s">
        <v>2152</v>
      </c>
      <c r="L7823" s="135" t="s">
        <v>193</v>
      </c>
      <c r="M7823" s="135"/>
      <c r="N7823" s="137"/>
      <c r="O7823" s="121"/>
    </row>
    <row r="7824" spans="1:15" x14ac:dyDescent="0.25">
      <c r="A7824" s="139">
        <v>211</v>
      </c>
      <c r="B7824" s="135" t="s">
        <v>311</v>
      </c>
      <c r="C7824" s="134" t="s">
        <v>2102</v>
      </c>
      <c r="D7824" s="135">
        <v>9158</v>
      </c>
      <c r="E7824" s="135">
        <v>400</v>
      </c>
      <c r="F7824" s="135">
        <v>1</v>
      </c>
      <c r="G7824" s="136">
        <v>400</v>
      </c>
      <c r="H7824" s="135" t="s">
        <v>5346</v>
      </c>
      <c r="I7824" s="135">
        <v>2174</v>
      </c>
      <c r="J7824" s="135" t="s">
        <v>2115</v>
      </c>
      <c r="K7824" s="135" t="s">
        <v>2116</v>
      </c>
      <c r="L7824" s="135" t="s">
        <v>2117</v>
      </c>
      <c r="M7824" s="135"/>
      <c r="N7824" s="137"/>
      <c r="O7824" s="121"/>
    </row>
    <row r="7825" spans="1:15" x14ac:dyDescent="0.25">
      <c r="A7825" s="139">
        <v>211</v>
      </c>
      <c r="B7825" s="135" t="s">
        <v>311</v>
      </c>
      <c r="C7825" s="134" t="s">
        <v>2102</v>
      </c>
      <c r="D7825" s="135">
        <v>9159</v>
      </c>
      <c r="E7825" s="135">
        <v>400</v>
      </c>
      <c r="F7825" s="135">
        <v>1</v>
      </c>
      <c r="G7825" s="136" t="s">
        <v>5347</v>
      </c>
      <c r="H7825" s="135" t="s">
        <v>5348</v>
      </c>
      <c r="I7825" s="135">
        <v>131</v>
      </c>
      <c r="J7825" s="135" t="s">
        <v>2151</v>
      </c>
      <c r="K7825" s="135" t="s">
        <v>2152</v>
      </c>
      <c r="L7825" s="135" t="s">
        <v>193</v>
      </c>
      <c r="M7825" s="135"/>
      <c r="N7825" s="137"/>
      <c r="O7825" s="121"/>
    </row>
    <row r="7826" spans="1:15" x14ac:dyDescent="0.25">
      <c r="A7826" s="139">
        <v>211</v>
      </c>
      <c r="B7826" s="135" t="s">
        <v>311</v>
      </c>
      <c r="C7826" s="134" t="s">
        <v>2102</v>
      </c>
      <c r="D7826" s="135">
        <v>9160</v>
      </c>
      <c r="E7826" s="135">
        <v>400</v>
      </c>
      <c r="F7826" s="135">
        <v>1</v>
      </c>
      <c r="G7826" s="136" t="s">
        <v>5349</v>
      </c>
      <c r="H7826" s="135" t="s">
        <v>5350</v>
      </c>
      <c r="I7826" s="135">
        <v>96</v>
      </c>
      <c r="J7826" s="135" t="s">
        <v>2151</v>
      </c>
      <c r="K7826" s="135" t="s">
        <v>2152</v>
      </c>
      <c r="L7826" s="135" t="s">
        <v>193</v>
      </c>
      <c r="M7826" s="135"/>
      <c r="N7826" s="137"/>
      <c r="O7826" s="121"/>
    </row>
    <row r="7827" spans="1:15" x14ac:dyDescent="0.25">
      <c r="A7827" s="139">
        <v>211</v>
      </c>
      <c r="B7827" s="135" t="s">
        <v>311</v>
      </c>
      <c r="C7827" s="134" t="s">
        <v>2102</v>
      </c>
      <c r="D7827" s="135">
        <v>9161</v>
      </c>
      <c r="E7827" s="135">
        <v>400</v>
      </c>
      <c r="F7827" s="135">
        <v>1</v>
      </c>
      <c r="G7827" s="136" t="s">
        <v>5351</v>
      </c>
      <c r="H7827" s="135" t="s">
        <v>5352</v>
      </c>
      <c r="I7827" s="135">
        <v>69</v>
      </c>
      <c r="J7827" s="135" t="s">
        <v>2105</v>
      </c>
      <c r="K7827" s="135" t="s">
        <v>2106</v>
      </c>
      <c r="L7827" s="135" t="s">
        <v>193</v>
      </c>
      <c r="M7827" s="135"/>
      <c r="N7827" s="137"/>
      <c r="O7827" s="121"/>
    </row>
    <row r="7828" spans="1:15" x14ac:dyDescent="0.25">
      <c r="A7828" s="139">
        <v>211</v>
      </c>
      <c r="B7828" s="135" t="s">
        <v>311</v>
      </c>
      <c r="C7828" s="134" t="s">
        <v>2102</v>
      </c>
      <c r="D7828" s="135">
        <v>9162</v>
      </c>
      <c r="E7828" s="135">
        <v>400</v>
      </c>
      <c r="F7828" s="135">
        <v>1</v>
      </c>
      <c r="G7828" s="136" t="s">
        <v>5353</v>
      </c>
      <c r="H7828" s="135" t="s">
        <v>5354</v>
      </c>
      <c r="I7828" s="135">
        <v>90</v>
      </c>
      <c r="J7828" s="135" t="s">
        <v>2151</v>
      </c>
      <c r="K7828" s="135" t="s">
        <v>2152</v>
      </c>
      <c r="L7828" s="135" t="s">
        <v>193</v>
      </c>
      <c r="M7828" s="135"/>
      <c r="N7828" s="137"/>
      <c r="O7828" s="121"/>
    </row>
    <row r="7829" spans="1:15" x14ac:dyDescent="0.25">
      <c r="A7829" s="139">
        <v>211</v>
      </c>
      <c r="B7829" s="135" t="s">
        <v>311</v>
      </c>
      <c r="C7829" s="134" t="s">
        <v>2102</v>
      </c>
      <c r="D7829" s="135">
        <v>9163</v>
      </c>
      <c r="E7829" s="135">
        <v>400</v>
      </c>
      <c r="F7829" s="135">
        <v>1</v>
      </c>
      <c r="G7829" s="136" t="s">
        <v>5355</v>
      </c>
      <c r="H7829" s="135" t="s">
        <v>5356</v>
      </c>
      <c r="I7829" s="135">
        <v>176</v>
      </c>
      <c r="J7829" s="135" t="s">
        <v>2112</v>
      </c>
      <c r="K7829" s="135" t="s">
        <v>2113</v>
      </c>
      <c r="L7829" s="135" t="s">
        <v>194</v>
      </c>
      <c r="M7829" s="135"/>
      <c r="N7829" s="137"/>
      <c r="O7829" s="121"/>
    </row>
    <row r="7830" spans="1:15" x14ac:dyDescent="0.25">
      <c r="A7830" s="139">
        <v>211</v>
      </c>
      <c r="B7830" s="135" t="s">
        <v>311</v>
      </c>
      <c r="C7830" s="134" t="s">
        <v>2102</v>
      </c>
      <c r="D7830" s="135">
        <v>9164</v>
      </c>
      <c r="E7830" s="135">
        <v>400</v>
      </c>
      <c r="F7830" s="135">
        <v>1</v>
      </c>
      <c r="G7830" s="136" t="s">
        <v>5357</v>
      </c>
      <c r="H7830" s="135" t="s">
        <v>5358</v>
      </c>
      <c r="I7830" s="135">
        <v>157</v>
      </c>
      <c r="J7830" s="135" t="s">
        <v>2112</v>
      </c>
      <c r="K7830" s="135" t="s">
        <v>2113</v>
      </c>
      <c r="L7830" s="135" t="s">
        <v>194</v>
      </c>
      <c r="M7830" s="135"/>
      <c r="N7830" s="137"/>
      <c r="O7830" s="121"/>
    </row>
    <row r="7831" spans="1:15" x14ac:dyDescent="0.25">
      <c r="A7831" s="139">
        <v>211</v>
      </c>
      <c r="B7831" s="135" t="s">
        <v>311</v>
      </c>
      <c r="C7831" s="134" t="s">
        <v>2102</v>
      </c>
      <c r="D7831" s="135">
        <v>9165</v>
      </c>
      <c r="E7831" s="135">
        <v>400</v>
      </c>
      <c r="F7831" s="135">
        <v>1</v>
      </c>
      <c r="G7831" s="136">
        <v>401</v>
      </c>
      <c r="H7831" s="135" t="s">
        <v>5359</v>
      </c>
      <c r="I7831" s="135">
        <v>1719</v>
      </c>
      <c r="J7831" s="135" t="s">
        <v>2115</v>
      </c>
      <c r="K7831" s="135" t="s">
        <v>2116</v>
      </c>
      <c r="L7831" s="135" t="s">
        <v>2117</v>
      </c>
      <c r="M7831" s="135"/>
      <c r="N7831" s="137"/>
      <c r="O7831" s="121"/>
    </row>
    <row r="7832" spans="1:15" x14ac:dyDescent="0.25">
      <c r="A7832" s="139">
        <v>211</v>
      </c>
      <c r="B7832" s="135" t="s">
        <v>311</v>
      </c>
      <c r="C7832" s="134" t="s">
        <v>2102</v>
      </c>
      <c r="D7832" s="135">
        <v>9166</v>
      </c>
      <c r="E7832" s="135">
        <v>400</v>
      </c>
      <c r="F7832" s="135">
        <v>1</v>
      </c>
      <c r="G7832" s="136" t="s">
        <v>5360</v>
      </c>
      <c r="H7832" s="135" t="s">
        <v>5361</v>
      </c>
      <c r="I7832" s="135">
        <v>138</v>
      </c>
      <c r="J7832" s="135" t="s">
        <v>2105</v>
      </c>
      <c r="K7832" s="135" t="s">
        <v>2106</v>
      </c>
      <c r="L7832" s="135" t="s">
        <v>193</v>
      </c>
      <c r="M7832" s="135"/>
      <c r="N7832" s="137"/>
      <c r="O7832" s="121"/>
    </row>
    <row r="7833" spans="1:15" x14ac:dyDescent="0.25">
      <c r="A7833" s="139">
        <v>211</v>
      </c>
      <c r="B7833" s="135" t="s">
        <v>311</v>
      </c>
      <c r="C7833" s="134" t="s">
        <v>2102</v>
      </c>
      <c r="D7833" s="135">
        <v>9167</v>
      </c>
      <c r="E7833" s="135">
        <v>400</v>
      </c>
      <c r="F7833" s="135">
        <v>1</v>
      </c>
      <c r="G7833" s="136" t="s">
        <v>5362</v>
      </c>
      <c r="H7833" s="135" t="s">
        <v>5363</v>
      </c>
      <c r="I7833" s="135">
        <v>68</v>
      </c>
      <c r="J7833" s="135" t="s">
        <v>2151</v>
      </c>
      <c r="K7833" s="135" t="s">
        <v>2152</v>
      </c>
      <c r="L7833" s="135" t="s">
        <v>193</v>
      </c>
      <c r="M7833" s="135"/>
      <c r="N7833" s="137"/>
      <c r="O7833" s="121"/>
    </row>
    <row r="7834" spans="1:15" x14ac:dyDescent="0.25">
      <c r="A7834" s="139">
        <v>211</v>
      </c>
      <c r="B7834" s="135" t="s">
        <v>311</v>
      </c>
      <c r="C7834" s="134" t="s">
        <v>2102</v>
      </c>
      <c r="D7834" s="135">
        <v>9168</v>
      </c>
      <c r="E7834" s="135">
        <v>400</v>
      </c>
      <c r="F7834" s="135">
        <v>1</v>
      </c>
      <c r="G7834" s="136" t="s">
        <v>5364</v>
      </c>
      <c r="H7834" s="135" t="s">
        <v>5365</v>
      </c>
      <c r="I7834" s="135">
        <v>141</v>
      </c>
      <c r="J7834" s="135" t="s">
        <v>2112</v>
      </c>
      <c r="K7834" s="135" t="s">
        <v>2113</v>
      </c>
      <c r="L7834" s="135" t="s">
        <v>194</v>
      </c>
      <c r="M7834" s="135"/>
      <c r="N7834" s="137"/>
      <c r="O7834" s="121"/>
    </row>
    <row r="7835" spans="1:15" x14ac:dyDescent="0.25">
      <c r="A7835" s="139">
        <v>211</v>
      </c>
      <c r="B7835" s="135" t="s">
        <v>311</v>
      </c>
      <c r="C7835" s="134" t="s">
        <v>2102</v>
      </c>
      <c r="D7835" s="135">
        <v>9169</v>
      </c>
      <c r="E7835" s="135">
        <v>400</v>
      </c>
      <c r="F7835" s="135">
        <v>1</v>
      </c>
      <c r="G7835" s="136" t="s">
        <v>5366</v>
      </c>
      <c r="H7835" s="135" t="s">
        <v>5367</v>
      </c>
      <c r="I7835" s="135">
        <v>148</v>
      </c>
      <c r="J7835" s="135" t="s">
        <v>2151</v>
      </c>
      <c r="K7835" s="135" t="s">
        <v>2152</v>
      </c>
      <c r="L7835" s="135" t="s">
        <v>193</v>
      </c>
      <c r="M7835" s="135"/>
      <c r="N7835" s="137"/>
      <c r="O7835" s="121"/>
    </row>
    <row r="7836" spans="1:15" x14ac:dyDescent="0.25">
      <c r="A7836" s="139">
        <v>211</v>
      </c>
      <c r="B7836" s="135" t="s">
        <v>311</v>
      </c>
      <c r="C7836" s="134" t="s">
        <v>2102</v>
      </c>
      <c r="D7836" s="135">
        <v>9170</v>
      </c>
      <c r="E7836" s="135">
        <v>400</v>
      </c>
      <c r="F7836" s="135">
        <v>1</v>
      </c>
      <c r="G7836" s="136" t="s">
        <v>5368</v>
      </c>
      <c r="H7836" s="135" t="s">
        <v>5369</v>
      </c>
      <c r="I7836" s="135">
        <v>137</v>
      </c>
      <c r="J7836" s="135" t="s">
        <v>2151</v>
      </c>
      <c r="K7836" s="135" t="s">
        <v>2152</v>
      </c>
      <c r="L7836" s="135" t="s">
        <v>193</v>
      </c>
      <c r="M7836" s="135"/>
      <c r="N7836" s="137"/>
      <c r="O7836" s="121"/>
    </row>
    <row r="7837" spans="1:15" x14ac:dyDescent="0.25">
      <c r="A7837" s="139">
        <v>211</v>
      </c>
      <c r="B7837" s="135" t="s">
        <v>311</v>
      </c>
      <c r="C7837" s="134" t="s">
        <v>2102</v>
      </c>
      <c r="D7837" s="135">
        <v>9171</v>
      </c>
      <c r="E7837" s="135">
        <v>400</v>
      </c>
      <c r="F7837" s="135">
        <v>1</v>
      </c>
      <c r="G7837" s="136">
        <v>402</v>
      </c>
      <c r="H7837" s="135" t="s">
        <v>5370</v>
      </c>
      <c r="I7837" s="135">
        <v>1420</v>
      </c>
      <c r="J7837" s="135" t="s">
        <v>2115</v>
      </c>
      <c r="K7837" s="135" t="s">
        <v>2116</v>
      </c>
      <c r="L7837" s="135" t="s">
        <v>2117</v>
      </c>
      <c r="M7837" s="135"/>
      <c r="N7837" s="137"/>
      <c r="O7837" s="121"/>
    </row>
    <row r="7838" spans="1:15" x14ac:dyDescent="0.25">
      <c r="A7838" s="139">
        <v>211</v>
      </c>
      <c r="B7838" s="135" t="s">
        <v>311</v>
      </c>
      <c r="C7838" s="134" t="s">
        <v>2102</v>
      </c>
      <c r="D7838" s="135">
        <v>9172</v>
      </c>
      <c r="E7838" s="135">
        <v>500</v>
      </c>
      <c r="F7838" s="135">
        <v>1</v>
      </c>
      <c r="G7838" s="136" t="s">
        <v>2843</v>
      </c>
      <c r="H7838" s="135" t="s">
        <v>5371</v>
      </c>
      <c r="I7838" s="135">
        <v>517</v>
      </c>
      <c r="J7838" s="135" t="s">
        <v>2105</v>
      </c>
      <c r="K7838" s="135" t="s">
        <v>2106</v>
      </c>
      <c r="L7838" s="135" t="s">
        <v>193</v>
      </c>
      <c r="M7838" s="135"/>
      <c r="N7838" s="137"/>
      <c r="O7838" s="121"/>
    </row>
    <row r="7839" spans="1:15" x14ac:dyDescent="0.25">
      <c r="A7839" s="139">
        <v>211</v>
      </c>
      <c r="B7839" s="135" t="s">
        <v>311</v>
      </c>
      <c r="C7839" s="134" t="s">
        <v>2102</v>
      </c>
      <c r="D7839" s="135">
        <v>9173</v>
      </c>
      <c r="E7839" s="135">
        <v>500</v>
      </c>
      <c r="F7839" s="135">
        <v>1</v>
      </c>
      <c r="G7839" s="136" t="s">
        <v>2843</v>
      </c>
      <c r="H7839" s="135" t="s">
        <v>5371</v>
      </c>
      <c r="I7839" s="135">
        <v>30</v>
      </c>
      <c r="J7839" s="135" t="s">
        <v>2105</v>
      </c>
      <c r="K7839" s="135" t="s">
        <v>2106</v>
      </c>
      <c r="L7839" s="135" t="s">
        <v>193</v>
      </c>
      <c r="M7839" s="135"/>
      <c r="N7839" s="137"/>
      <c r="O7839" s="121"/>
    </row>
    <row r="7840" spans="1:15" x14ac:dyDescent="0.25">
      <c r="A7840" s="139">
        <v>211</v>
      </c>
      <c r="B7840" s="135" t="s">
        <v>311</v>
      </c>
      <c r="C7840" s="134" t="s">
        <v>2102</v>
      </c>
      <c r="D7840" s="135">
        <v>9174</v>
      </c>
      <c r="E7840" s="135">
        <v>500</v>
      </c>
      <c r="F7840" s="135">
        <v>1</v>
      </c>
      <c r="G7840" s="136">
        <v>500</v>
      </c>
      <c r="H7840" s="135" t="s">
        <v>5372</v>
      </c>
      <c r="I7840" s="135">
        <v>97</v>
      </c>
      <c r="J7840" s="135" t="s">
        <v>2151</v>
      </c>
      <c r="K7840" s="135" t="s">
        <v>2152</v>
      </c>
      <c r="L7840" s="135" t="s">
        <v>193</v>
      </c>
      <c r="M7840" s="135"/>
      <c r="N7840" s="137"/>
      <c r="O7840" s="121"/>
    </row>
    <row r="7841" spans="1:15" x14ac:dyDescent="0.25">
      <c r="A7841" s="139">
        <v>211</v>
      </c>
      <c r="B7841" s="135" t="s">
        <v>311</v>
      </c>
      <c r="C7841" s="134" t="s">
        <v>2102</v>
      </c>
      <c r="D7841" s="135">
        <v>9175</v>
      </c>
      <c r="E7841" s="135">
        <v>500</v>
      </c>
      <c r="F7841" s="135">
        <v>1</v>
      </c>
      <c r="G7841" s="136">
        <v>501</v>
      </c>
      <c r="H7841" s="135" t="s">
        <v>5373</v>
      </c>
      <c r="I7841" s="135">
        <v>70</v>
      </c>
      <c r="J7841" s="135" t="s">
        <v>2151</v>
      </c>
      <c r="K7841" s="135" t="s">
        <v>2152</v>
      </c>
      <c r="L7841" s="135" t="s">
        <v>193</v>
      </c>
      <c r="M7841" s="135"/>
      <c r="N7841" s="137"/>
      <c r="O7841" s="121"/>
    </row>
    <row r="7842" spans="1:15" x14ac:dyDescent="0.25">
      <c r="A7842" s="139">
        <v>211</v>
      </c>
      <c r="B7842" s="135" t="s">
        <v>311</v>
      </c>
      <c r="C7842" s="134" t="s">
        <v>2102</v>
      </c>
      <c r="D7842" s="135">
        <v>9176</v>
      </c>
      <c r="E7842" s="135">
        <v>500</v>
      </c>
      <c r="F7842" s="135">
        <v>1</v>
      </c>
      <c r="G7842" s="136">
        <v>502</v>
      </c>
      <c r="H7842" s="135" t="s">
        <v>5374</v>
      </c>
      <c r="I7842" s="135">
        <v>77</v>
      </c>
      <c r="J7842" s="135" t="s">
        <v>2108</v>
      </c>
      <c r="K7842" s="135" t="s">
        <v>2109</v>
      </c>
      <c r="L7842" s="135" t="s">
        <v>193</v>
      </c>
      <c r="M7842" s="135"/>
      <c r="N7842" s="137"/>
      <c r="O7842" s="121"/>
    </row>
    <row r="7843" spans="1:15" x14ac:dyDescent="0.25">
      <c r="A7843" s="139">
        <v>211</v>
      </c>
      <c r="B7843" s="135" t="s">
        <v>311</v>
      </c>
      <c r="C7843" s="134" t="s">
        <v>2102</v>
      </c>
      <c r="D7843" s="135">
        <v>9177</v>
      </c>
      <c r="E7843" s="135">
        <v>500</v>
      </c>
      <c r="F7843" s="135">
        <v>1</v>
      </c>
      <c r="G7843" s="136">
        <v>503</v>
      </c>
      <c r="H7843" s="135" t="s">
        <v>5375</v>
      </c>
      <c r="I7843" s="135">
        <v>77</v>
      </c>
      <c r="J7843" s="135" t="s">
        <v>2108</v>
      </c>
      <c r="K7843" s="135" t="s">
        <v>2109</v>
      </c>
      <c r="L7843" s="135" t="s">
        <v>193</v>
      </c>
      <c r="M7843" s="135"/>
      <c r="N7843" s="137"/>
      <c r="O7843" s="121"/>
    </row>
    <row r="7844" spans="1:15" x14ac:dyDescent="0.25">
      <c r="A7844" s="139">
        <v>211</v>
      </c>
      <c r="B7844" s="135" t="s">
        <v>311</v>
      </c>
      <c r="C7844" s="134" t="s">
        <v>2102</v>
      </c>
      <c r="D7844" s="135">
        <v>9178</v>
      </c>
      <c r="E7844" s="135">
        <v>500</v>
      </c>
      <c r="F7844" s="135">
        <v>1</v>
      </c>
      <c r="G7844" s="136">
        <v>504</v>
      </c>
      <c r="H7844" s="135" t="s">
        <v>5376</v>
      </c>
      <c r="I7844" s="135">
        <v>459</v>
      </c>
      <c r="J7844" s="135" t="s">
        <v>2105</v>
      </c>
      <c r="K7844" s="135" t="s">
        <v>2106</v>
      </c>
      <c r="L7844" s="135" t="s">
        <v>193</v>
      </c>
      <c r="M7844" s="135"/>
      <c r="N7844" s="137"/>
      <c r="O7844" s="121"/>
    </row>
    <row r="7845" spans="1:15" x14ac:dyDescent="0.25">
      <c r="A7845" s="139">
        <v>211</v>
      </c>
      <c r="B7845" s="135" t="s">
        <v>311</v>
      </c>
      <c r="C7845" s="134" t="s">
        <v>2102</v>
      </c>
      <c r="D7845" s="135">
        <v>9179</v>
      </c>
      <c r="E7845" s="135">
        <v>500</v>
      </c>
      <c r="F7845" s="135">
        <v>1</v>
      </c>
      <c r="G7845" s="136">
        <v>505</v>
      </c>
      <c r="H7845" s="135" t="s">
        <v>5377</v>
      </c>
      <c r="I7845" s="135">
        <v>113</v>
      </c>
      <c r="J7845" s="135" t="s">
        <v>2105</v>
      </c>
      <c r="K7845" s="135" t="s">
        <v>2106</v>
      </c>
      <c r="L7845" s="135" t="s">
        <v>193</v>
      </c>
      <c r="M7845" s="135"/>
      <c r="N7845" s="137"/>
      <c r="O7845" s="121"/>
    </row>
    <row r="7846" spans="1:15" x14ac:dyDescent="0.25">
      <c r="A7846" s="139">
        <v>211</v>
      </c>
      <c r="B7846" s="135" t="s">
        <v>311</v>
      </c>
      <c r="C7846" s="134" t="s">
        <v>2102</v>
      </c>
      <c r="D7846" s="135">
        <v>9180</v>
      </c>
      <c r="E7846" s="135">
        <v>500</v>
      </c>
      <c r="F7846" s="135">
        <v>1</v>
      </c>
      <c r="G7846" s="136">
        <v>506</v>
      </c>
      <c r="H7846" s="135" t="s">
        <v>5378</v>
      </c>
      <c r="I7846" s="135">
        <v>2790</v>
      </c>
      <c r="J7846" s="135" t="s">
        <v>2536</v>
      </c>
      <c r="K7846" s="135" t="s">
        <v>2537</v>
      </c>
      <c r="L7846" s="135" t="s">
        <v>191</v>
      </c>
      <c r="M7846" s="135"/>
      <c r="N7846" s="137"/>
      <c r="O7846" s="121"/>
    </row>
    <row r="7847" spans="1:15" x14ac:dyDescent="0.25">
      <c r="A7847" s="139">
        <v>211</v>
      </c>
      <c r="B7847" s="135" t="s">
        <v>311</v>
      </c>
      <c r="C7847" s="134" t="s">
        <v>2102</v>
      </c>
      <c r="D7847" s="135">
        <v>9181</v>
      </c>
      <c r="E7847" s="135">
        <v>500</v>
      </c>
      <c r="F7847" s="135">
        <v>1</v>
      </c>
      <c r="G7847" s="136">
        <v>507</v>
      </c>
      <c r="H7847" s="135" t="s">
        <v>5379</v>
      </c>
      <c r="I7847" s="135">
        <v>162</v>
      </c>
      <c r="J7847" s="135" t="s">
        <v>2108</v>
      </c>
      <c r="K7847" s="135" t="s">
        <v>2109</v>
      </c>
      <c r="L7847" s="135" t="s">
        <v>193</v>
      </c>
      <c r="M7847" s="135"/>
      <c r="N7847" s="137"/>
      <c r="O7847" s="121"/>
    </row>
    <row r="7848" spans="1:15" x14ac:dyDescent="0.25">
      <c r="A7848" s="139">
        <v>211</v>
      </c>
      <c r="B7848" s="135" t="s">
        <v>311</v>
      </c>
      <c r="C7848" s="134" t="s">
        <v>2102</v>
      </c>
      <c r="D7848" s="135">
        <v>9182</v>
      </c>
      <c r="E7848" s="135">
        <v>500</v>
      </c>
      <c r="F7848" s="135">
        <v>1</v>
      </c>
      <c r="G7848" s="136">
        <v>508</v>
      </c>
      <c r="H7848" s="135" t="s">
        <v>5380</v>
      </c>
      <c r="I7848" s="135">
        <v>118</v>
      </c>
      <c r="J7848" s="135" t="s">
        <v>2536</v>
      </c>
      <c r="K7848" s="135" t="s">
        <v>2544</v>
      </c>
      <c r="L7848" s="135" t="s">
        <v>193</v>
      </c>
      <c r="M7848" s="135"/>
      <c r="N7848" s="137"/>
      <c r="O7848" s="121"/>
    </row>
    <row r="7849" spans="1:15" x14ac:dyDescent="0.25">
      <c r="A7849" s="139">
        <v>211</v>
      </c>
      <c r="B7849" s="135" t="s">
        <v>311</v>
      </c>
      <c r="C7849" s="134" t="s">
        <v>2102</v>
      </c>
      <c r="D7849" s="135">
        <v>9183</v>
      </c>
      <c r="E7849" s="135">
        <v>500</v>
      </c>
      <c r="F7849" s="135">
        <v>1</v>
      </c>
      <c r="G7849" s="136">
        <v>509</v>
      </c>
      <c r="H7849" s="135" t="s">
        <v>5381</v>
      </c>
      <c r="I7849" s="135">
        <v>100</v>
      </c>
      <c r="J7849" s="135" t="s">
        <v>2151</v>
      </c>
      <c r="K7849" s="135" t="s">
        <v>2152</v>
      </c>
      <c r="L7849" s="135" t="s">
        <v>193</v>
      </c>
      <c r="M7849" s="135"/>
      <c r="N7849" s="137"/>
      <c r="O7849" s="121"/>
    </row>
    <row r="7850" spans="1:15" x14ac:dyDescent="0.25">
      <c r="A7850" s="139">
        <v>211</v>
      </c>
      <c r="B7850" s="135" t="s">
        <v>311</v>
      </c>
      <c r="C7850" s="134" t="s">
        <v>2102</v>
      </c>
      <c r="D7850" s="135">
        <v>9184</v>
      </c>
      <c r="E7850" s="135">
        <v>500</v>
      </c>
      <c r="F7850" s="135">
        <v>1</v>
      </c>
      <c r="G7850" s="136">
        <v>510</v>
      </c>
      <c r="H7850" s="135" t="s">
        <v>5382</v>
      </c>
      <c r="I7850" s="135">
        <v>87</v>
      </c>
      <c r="J7850" s="135" t="s">
        <v>2151</v>
      </c>
      <c r="K7850" s="135" t="s">
        <v>2152</v>
      </c>
      <c r="L7850" s="135" t="s">
        <v>193</v>
      </c>
      <c r="M7850" s="135"/>
      <c r="N7850" s="137"/>
      <c r="O7850" s="121"/>
    </row>
    <row r="7851" spans="1:15" x14ac:dyDescent="0.25">
      <c r="A7851" s="139">
        <v>211</v>
      </c>
      <c r="B7851" s="135" t="s">
        <v>311</v>
      </c>
      <c r="C7851" s="134" t="s">
        <v>2102</v>
      </c>
      <c r="D7851" s="135">
        <v>9185</v>
      </c>
      <c r="E7851" s="135">
        <v>500</v>
      </c>
      <c r="F7851" s="135">
        <v>1</v>
      </c>
      <c r="G7851" s="136">
        <v>511</v>
      </c>
      <c r="H7851" s="135" t="s">
        <v>5383</v>
      </c>
      <c r="I7851" s="135">
        <v>430</v>
      </c>
      <c r="J7851" s="135" t="s">
        <v>2112</v>
      </c>
      <c r="K7851" s="135" t="s">
        <v>2113</v>
      </c>
      <c r="L7851" s="135" t="s">
        <v>194</v>
      </c>
      <c r="M7851" s="135"/>
      <c r="N7851" s="137"/>
      <c r="O7851" s="121"/>
    </row>
    <row r="7852" spans="1:15" x14ac:dyDescent="0.25">
      <c r="A7852" s="139">
        <v>211</v>
      </c>
      <c r="B7852" s="135" t="s">
        <v>311</v>
      </c>
      <c r="C7852" s="134" t="s">
        <v>2102</v>
      </c>
      <c r="D7852" s="135">
        <v>9186</v>
      </c>
      <c r="E7852" s="135">
        <v>500</v>
      </c>
      <c r="F7852" s="135">
        <v>1</v>
      </c>
      <c r="G7852" s="136">
        <v>512</v>
      </c>
      <c r="H7852" s="135" t="s">
        <v>5384</v>
      </c>
      <c r="I7852" s="135">
        <v>52</v>
      </c>
      <c r="J7852" s="135" t="s">
        <v>2155</v>
      </c>
      <c r="K7852" s="135" t="s">
        <v>2156</v>
      </c>
      <c r="L7852" s="135" t="s">
        <v>193</v>
      </c>
      <c r="M7852" s="135"/>
      <c r="N7852" s="137"/>
      <c r="O7852" s="121"/>
    </row>
    <row r="7853" spans="1:15" x14ac:dyDescent="0.25">
      <c r="A7853" s="139">
        <v>211</v>
      </c>
      <c r="B7853" s="135" t="s">
        <v>311</v>
      </c>
      <c r="C7853" s="134" t="s">
        <v>2102</v>
      </c>
      <c r="D7853" s="135">
        <v>9187</v>
      </c>
      <c r="E7853" s="135">
        <v>500</v>
      </c>
      <c r="F7853" s="135">
        <v>1</v>
      </c>
      <c r="G7853" s="136">
        <v>513</v>
      </c>
      <c r="H7853" s="135" t="s">
        <v>5385</v>
      </c>
      <c r="I7853" s="135">
        <v>160</v>
      </c>
      <c r="J7853" s="135" t="s">
        <v>2108</v>
      </c>
      <c r="K7853" s="135" t="s">
        <v>2109</v>
      </c>
      <c r="L7853" s="135" t="s">
        <v>193</v>
      </c>
      <c r="M7853" s="135"/>
      <c r="N7853" s="137"/>
      <c r="O7853" s="121"/>
    </row>
    <row r="7854" spans="1:15" x14ac:dyDescent="0.25">
      <c r="A7854" s="139">
        <v>211</v>
      </c>
      <c r="B7854" s="135" t="s">
        <v>311</v>
      </c>
      <c r="C7854" s="134" t="s">
        <v>2102</v>
      </c>
      <c r="D7854" s="135">
        <v>9188</v>
      </c>
      <c r="E7854" s="135">
        <v>500</v>
      </c>
      <c r="F7854" s="135">
        <v>1</v>
      </c>
      <c r="G7854" s="136">
        <v>514</v>
      </c>
      <c r="H7854" s="135" t="s">
        <v>5386</v>
      </c>
      <c r="I7854" s="135">
        <v>1020</v>
      </c>
      <c r="J7854" s="135" t="s">
        <v>2538</v>
      </c>
      <c r="K7854" s="135" t="s">
        <v>2539</v>
      </c>
      <c r="L7854" s="135" t="s">
        <v>191</v>
      </c>
      <c r="M7854" s="135"/>
      <c r="N7854" s="137"/>
      <c r="O7854" s="121"/>
    </row>
    <row r="7855" spans="1:15" x14ac:dyDescent="0.25">
      <c r="A7855" s="139">
        <v>211</v>
      </c>
      <c r="B7855" s="135" t="s">
        <v>311</v>
      </c>
      <c r="C7855" s="134" t="s">
        <v>2102</v>
      </c>
      <c r="D7855" s="135">
        <v>9189</v>
      </c>
      <c r="E7855" s="135">
        <v>500</v>
      </c>
      <c r="F7855" s="135">
        <v>1</v>
      </c>
      <c r="G7855" s="136">
        <v>515</v>
      </c>
      <c r="H7855" s="135" t="s">
        <v>5387</v>
      </c>
      <c r="I7855" s="135">
        <v>465</v>
      </c>
      <c r="J7855" s="135" t="s">
        <v>2151</v>
      </c>
      <c r="K7855" s="135" t="s">
        <v>2152</v>
      </c>
      <c r="L7855" s="135" t="s">
        <v>193</v>
      </c>
      <c r="M7855" s="135"/>
      <c r="N7855" s="137"/>
      <c r="O7855" s="121"/>
    </row>
    <row r="7856" spans="1:15" x14ac:dyDescent="0.25">
      <c r="A7856" s="139">
        <v>211</v>
      </c>
      <c r="B7856" s="135" t="s">
        <v>311</v>
      </c>
      <c r="C7856" s="134" t="s">
        <v>2102</v>
      </c>
      <c r="D7856" s="135">
        <v>9190</v>
      </c>
      <c r="E7856" s="135">
        <v>500</v>
      </c>
      <c r="F7856" s="135">
        <v>1</v>
      </c>
      <c r="G7856" s="136">
        <v>516</v>
      </c>
      <c r="H7856" s="135" t="s">
        <v>5388</v>
      </c>
      <c r="I7856" s="135">
        <v>1488</v>
      </c>
      <c r="J7856" s="135" t="s">
        <v>2538</v>
      </c>
      <c r="K7856" s="135" t="s">
        <v>2539</v>
      </c>
      <c r="L7856" s="135" t="s">
        <v>191</v>
      </c>
      <c r="M7856" s="135"/>
      <c r="N7856" s="137"/>
      <c r="O7856" s="121"/>
    </row>
    <row r="7857" spans="1:15" x14ac:dyDescent="0.25">
      <c r="A7857" s="139">
        <v>211</v>
      </c>
      <c r="B7857" s="135" t="s">
        <v>311</v>
      </c>
      <c r="C7857" s="134" t="s">
        <v>2102</v>
      </c>
      <c r="D7857" s="135">
        <v>9191</v>
      </c>
      <c r="E7857" s="135">
        <v>500</v>
      </c>
      <c r="F7857" s="135">
        <v>1</v>
      </c>
      <c r="G7857" s="136">
        <v>517</v>
      </c>
      <c r="H7857" s="135" t="s">
        <v>5389</v>
      </c>
      <c r="I7857" s="135">
        <v>1105</v>
      </c>
      <c r="J7857" s="135" t="s">
        <v>2155</v>
      </c>
      <c r="K7857" s="135" t="s">
        <v>2156</v>
      </c>
      <c r="L7857" s="135" t="s">
        <v>193</v>
      </c>
      <c r="M7857" s="135"/>
      <c r="N7857" s="137"/>
      <c r="O7857" s="121"/>
    </row>
    <row r="7858" spans="1:15" x14ac:dyDescent="0.25">
      <c r="A7858" s="139">
        <v>211</v>
      </c>
      <c r="B7858" s="135" t="s">
        <v>311</v>
      </c>
      <c r="C7858" s="134" t="s">
        <v>2102</v>
      </c>
      <c r="D7858" s="135">
        <v>9192</v>
      </c>
      <c r="E7858" s="135">
        <v>500</v>
      </c>
      <c r="F7858" s="135">
        <v>1</v>
      </c>
      <c r="G7858" s="136">
        <v>518</v>
      </c>
      <c r="H7858" s="135" t="s">
        <v>5390</v>
      </c>
      <c r="I7858" s="135">
        <v>6520</v>
      </c>
      <c r="J7858" s="135" t="s">
        <v>2538</v>
      </c>
      <c r="K7858" s="135" t="s">
        <v>2539</v>
      </c>
      <c r="L7858" s="135" t="s">
        <v>191</v>
      </c>
      <c r="M7858" s="135"/>
      <c r="N7858" s="137"/>
      <c r="O7858" s="121"/>
    </row>
    <row r="7859" spans="1:15" x14ac:dyDescent="0.25">
      <c r="A7859" s="139">
        <v>211</v>
      </c>
      <c r="B7859" s="135" t="s">
        <v>311</v>
      </c>
      <c r="C7859" s="134" t="s">
        <v>2102</v>
      </c>
      <c r="D7859" s="135">
        <v>9193</v>
      </c>
      <c r="E7859" s="135">
        <v>500</v>
      </c>
      <c r="F7859" s="135">
        <v>1</v>
      </c>
      <c r="G7859" s="136">
        <v>519</v>
      </c>
      <c r="H7859" s="135" t="s">
        <v>5391</v>
      </c>
      <c r="I7859" s="135">
        <v>95</v>
      </c>
      <c r="J7859" s="135" t="s">
        <v>2108</v>
      </c>
      <c r="K7859" s="135" t="s">
        <v>2109</v>
      </c>
      <c r="L7859" s="135" t="s">
        <v>193</v>
      </c>
      <c r="M7859" s="135"/>
      <c r="N7859" s="137"/>
      <c r="O7859" s="121"/>
    </row>
    <row r="7860" spans="1:15" x14ac:dyDescent="0.25">
      <c r="A7860" s="139">
        <v>211</v>
      </c>
      <c r="B7860" s="135" t="s">
        <v>311</v>
      </c>
      <c r="C7860" s="134" t="s">
        <v>2102</v>
      </c>
      <c r="D7860" s="135">
        <v>9194</v>
      </c>
      <c r="E7860" s="135">
        <v>500</v>
      </c>
      <c r="F7860" s="135">
        <v>1</v>
      </c>
      <c r="G7860" s="136">
        <v>520</v>
      </c>
      <c r="H7860" s="135" t="s">
        <v>5392</v>
      </c>
      <c r="I7860" s="135">
        <v>294</v>
      </c>
      <c r="J7860" s="135" t="s">
        <v>2105</v>
      </c>
      <c r="K7860" s="135" t="s">
        <v>2106</v>
      </c>
      <c r="L7860" s="135" t="s">
        <v>193</v>
      </c>
      <c r="M7860" s="135"/>
      <c r="N7860" s="137"/>
      <c r="O7860" s="121"/>
    </row>
    <row r="7861" spans="1:15" x14ac:dyDescent="0.25">
      <c r="A7861" s="139">
        <v>211</v>
      </c>
      <c r="B7861" s="135" t="s">
        <v>311</v>
      </c>
      <c r="C7861" s="134" t="s">
        <v>2102</v>
      </c>
      <c r="D7861" s="135">
        <v>9195</v>
      </c>
      <c r="E7861" s="135">
        <v>500</v>
      </c>
      <c r="F7861" s="135">
        <v>1</v>
      </c>
      <c r="G7861" s="136">
        <v>521</v>
      </c>
      <c r="H7861" s="135" t="s">
        <v>5393</v>
      </c>
      <c r="I7861" s="135">
        <v>380</v>
      </c>
      <c r="J7861" s="135" t="s">
        <v>2105</v>
      </c>
      <c r="K7861" s="135" t="s">
        <v>2106</v>
      </c>
      <c r="L7861" s="135" t="s">
        <v>193</v>
      </c>
      <c r="M7861" s="135"/>
      <c r="N7861" s="137"/>
      <c r="O7861" s="121"/>
    </row>
    <row r="7862" spans="1:15" x14ac:dyDescent="0.25">
      <c r="A7862" s="139">
        <v>211</v>
      </c>
      <c r="B7862" s="135" t="s">
        <v>311</v>
      </c>
      <c r="C7862" s="134" t="s">
        <v>2102</v>
      </c>
      <c r="D7862" s="135">
        <v>9196</v>
      </c>
      <c r="E7862" s="135">
        <v>500</v>
      </c>
      <c r="F7862" s="135">
        <v>1</v>
      </c>
      <c r="G7862" s="136">
        <v>522</v>
      </c>
      <c r="H7862" s="135" t="s">
        <v>5394</v>
      </c>
      <c r="I7862" s="135">
        <v>124</v>
      </c>
      <c r="J7862" s="135" t="s">
        <v>2151</v>
      </c>
      <c r="K7862" s="135" t="s">
        <v>2152</v>
      </c>
      <c r="L7862" s="135" t="s">
        <v>193</v>
      </c>
      <c r="M7862" s="135"/>
      <c r="N7862" s="137"/>
      <c r="O7862" s="121"/>
    </row>
    <row r="7863" spans="1:15" x14ac:dyDescent="0.25">
      <c r="A7863" s="139">
        <v>211</v>
      </c>
      <c r="B7863" s="135" t="s">
        <v>311</v>
      </c>
      <c r="C7863" s="134" t="s">
        <v>2102</v>
      </c>
      <c r="D7863" s="135">
        <v>9197</v>
      </c>
      <c r="E7863" s="135">
        <v>500</v>
      </c>
      <c r="F7863" s="135">
        <v>1</v>
      </c>
      <c r="G7863" s="136">
        <v>523</v>
      </c>
      <c r="H7863" s="135" t="s">
        <v>5395</v>
      </c>
      <c r="I7863" s="135">
        <v>419</v>
      </c>
      <c r="J7863" s="135" t="s">
        <v>2536</v>
      </c>
      <c r="K7863" s="135" t="s">
        <v>2537</v>
      </c>
      <c r="L7863" s="135" t="s">
        <v>191</v>
      </c>
      <c r="M7863" s="135"/>
      <c r="N7863" s="137"/>
      <c r="O7863" s="121"/>
    </row>
    <row r="7864" spans="1:15" x14ac:dyDescent="0.25">
      <c r="A7864" s="139">
        <v>211</v>
      </c>
      <c r="B7864" s="135" t="s">
        <v>311</v>
      </c>
      <c r="C7864" s="134" t="s">
        <v>2102</v>
      </c>
      <c r="D7864" s="135">
        <v>9198</v>
      </c>
      <c r="E7864" s="135">
        <v>500</v>
      </c>
      <c r="F7864" s="135">
        <v>1</v>
      </c>
      <c r="G7864" s="136">
        <v>524</v>
      </c>
      <c r="H7864" s="135" t="s">
        <v>5396</v>
      </c>
      <c r="I7864" s="135">
        <v>52</v>
      </c>
      <c r="J7864" s="135" t="s">
        <v>2155</v>
      </c>
      <c r="K7864" s="135" t="s">
        <v>2156</v>
      </c>
      <c r="L7864" s="135" t="s">
        <v>193</v>
      </c>
      <c r="M7864" s="135"/>
      <c r="N7864" s="137"/>
      <c r="O7864" s="121"/>
    </row>
    <row r="7865" spans="1:15" x14ac:dyDescent="0.25">
      <c r="A7865" s="139">
        <v>211</v>
      </c>
      <c r="B7865" s="135" t="s">
        <v>311</v>
      </c>
      <c r="C7865" s="134" t="s">
        <v>2102</v>
      </c>
      <c r="D7865" s="135">
        <v>9199</v>
      </c>
      <c r="E7865" s="135">
        <v>500</v>
      </c>
      <c r="F7865" s="135">
        <v>1</v>
      </c>
      <c r="G7865" s="136">
        <v>525</v>
      </c>
      <c r="H7865" s="135" t="s">
        <v>5397</v>
      </c>
      <c r="I7865" s="135">
        <v>153</v>
      </c>
      <c r="J7865" s="135" t="s">
        <v>2108</v>
      </c>
      <c r="K7865" s="135" t="s">
        <v>2109</v>
      </c>
      <c r="L7865" s="135" t="s">
        <v>193</v>
      </c>
      <c r="M7865" s="135"/>
      <c r="N7865" s="137"/>
      <c r="O7865" s="121"/>
    </row>
    <row r="7866" spans="1:15" x14ac:dyDescent="0.25">
      <c r="A7866" s="139">
        <v>211</v>
      </c>
      <c r="B7866" s="135" t="s">
        <v>311</v>
      </c>
      <c r="C7866" s="134" t="s">
        <v>2102</v>
      </c>
      <c r="D7866" s="135">
        <v>9200</v>
      </c>
      <c r="E7866" s="135">
        <v>500</v>
      </c>
      <c r="F7866" s="135">
        <v>1</v>
      </c>
      <c r="G7866" s="136">
        <v>526</v>
      </c>
      <c r="H7866" s="135" t="s">
        <v>5398</v>
      </c>
      <c r="I7866" s="135">
        <v>280</v>
      </c>
      <c r="J7866" s="135" t="s">
        <v>2112</v>
      </c>
      <c r="K7866" s="135" t="s">
        <v>2113</v>
      </c>
      <c r="L7866" s="135" t="s">
        <v>194</v>
      </c>
      <c r="M7866" s="135"/>
      <c r="N7866" s="137"/>
      <c r="O7866" s="121"/>
    </row>
    <row r="7867" spans="1:15" x14ac:dyDescent="0.25">
      <c r="A7867" s="139">
        <v>211</v>
      </c>
      <c r="B7867" s="135" t="s">
        <v>311</v>
      </c>
      <c r="C7867" s="134" t="s">
        <v>2102</v>
      </c>
      <c r="D7867" s="135">
        <v>9201</v>
      </c>
      <c r="E7867" s="135">
        <v>500</v>
      </c>
      <c r="F7867" s="135">
        <v>1</v>
      </c>
      <c r="G7867" s="136">
        <v>527</v>
      </c>
      <c r="H7867" s="135" t="s">
        <v>5399</v>
      </c>
      <c r="I7867" s="135">
        <v>149</v>
      </c>
      <c r="J7867" s="135" t="s">
        <v>2151</v>
      </c>
      <c r="K7867" s="135" t="s">
        <v>2152</v>
      </c>
      <c r="L7867" s="135" t="s">
        <v>193</v>
      </c>
      <c r="M7867" s="135"/>
      <c r="N7867" s="137"/>
      <c r="O7867" s="121"/>
    </row>
    <row r="7868" spans="1:15" x14ac:dyDescent="0.25">
      <c r="A7868" s="139">
        <v>211</v>
      </c>
      <c r="B7868" s="135" t="s">
        <v>311</v>
      </c>
      <c r="C7868" s="134" t="s">
        <v>2102</v>
      </c>
      <c r="D7868" s="135">
        <v>9202</v>
      </c>
      <c r="E7868" s="135">
        <v>500</v>
      </c>
      <c r="F7868" s="135">
        <v>1</v>
      </c>
      <c r="G7868" s="136">
        <v>528</v>
      </c>
      <c r="H7868" s="135" t="s">
        <v>5400</v>
      </c>
      <c r="I7868" s="135">
        <v>121</v>
      </c>
      <c r="J7868" s="135" t="s">
        <v>2108</v>
      </c>
      <c r="K7868" s="135" t="s">
        <v>2109</v>
      </c>
      <c r="L7868" s="135" t="s">
        <v>193</v>
      </c>
      <c r="M7868" s="135"/>
      <c r="N7868" s="137"/>
      <c r="O7868" s="121"/>
    </row>
    <row r="7869" spans="1:15" x14ac:dyDescent="0.25">
      <c r="A7869" s="139">
        <v>211</v>
      </c>
      <c r="B7869" s="135" t="s">
        <v>311</v>
      </c>
      <c r="C7869" s="134" t="s">
        <v>2102</v>
      </c>
      <c r="D7869" s="135">
        <v>9203</v>
      </c>
      <c r="E7869" s="135">
        <v>500</v>
      </c>
      <c r="F7869" s="135">
        <v>1</v>
      </c>
      <c r="G7869" s="136">
        <v>529</v>
      </c>
      <c r="H7869" s="135" t="s">
        <v>5401</v>
      </c>
      <c r="I7869" s="135">
        <v>79</v>
      </c>
      <c r="J7869" s="135" t="s">
        <v>2151</v>
      </c>
      <c r="K7869" s="135" t="s">
        <v>2152</v>
      </c>
      <c r="L7869" s="135" t="s">
        <v>193</v>
      </c>
      <c r="M7869" s="135"/>
      <c r="N7869" s="137"/>
      <c r="O7869" s="121"/>
    </row>
    <row r="7870" spans="1:15" x14ac:dyDescent="0.25">
      <c r="A7870" s="139">
        <v>211</v>
      </c>
      <c r="B7870" s="135" t="s">
        <v>311</v>
      </c>
      <c r="C7870" s="134" t="s">
        <v>2102</v>
      </c>
      <c r="D7870" s="135">
        <v>9204</v>
      </c>
      <c r="E7870" s="135">
        <v>500</v>
      </c>
      <c r="F7870" s="135">
        <v>1</v>
      </c>
      <c r="G7870" s="136">
        <v>530</v>
      </c>
      <c r="H7870" s="135" t="s">
        <v>5402</v>
      </c>
      <c r="I7870" s="135">
        <v>1124</v>
      </c>
      <c r="J7870" s="135" t="s">
        <v>2536</v>
      </c>
      <c r="K7870" s="135" t="s">
        <v>2537</v>
      </c>
      <c r="L7870" s="135" t="s">
        <v>191</v>
      </c>
      <c r="M7870" s="135"/>
      <c r="N7870" s="137"/>
      <c r="O7870" s="121"/>
    </row>
    <row r="7871" spans="1:15" x14ac:dyDescent="0.25">
      <c r="A7871" s="139">
        <v>211</v>
      </c>
      <c r="B7871" s="135" t="s">
        <v>311</v>
      </c>
      <c r="C7871" s="134" t="s">
        <v>2102</v>
      </c>
      <c r="D7871" s="135">
        <v>9205</v>
      </c>
      <c r="E7871" s="135" t="s">
        <v>2103</v>
      </c>
      <c r="F7871" s="135">
        <v>1</v>
      </c>
      <c r="G7871" s="136" t="s">
        <v>2843</v>
      </c>
      <c r="H7871" s="135" t="s">
        <v>2844</v>
      </c>
      <c r="I7871" s="135">
        <v>9</v>
      </c>
      <c r="J7871" s="135" t="s">
        <v>2151</v>
      </c>
      <c r="K7871" s="135" t="s">
        <v>2152</v>
      </c>
      <c r="L7871" s="135" t="s">
        <v>193</v>
      </c>
      <c r="M7871" s="135"/>
      <c r="N7871" s="137"/>
      <c r="O7871" s="121"/>
    </row>
    <row r="7872" spans="1:15" x14ac:dyDescent="0.25">
      <c r="A7872" s="139">
        <v>211</v>
      </c>
      <c r="B7872" s="135" t="s">
        <v>311</v>
      </c>
      <c r="C7872" s="134" t="s">
        <v>2102</v>
      </c>
      <c r="D7872" s="135">
        <v>9206</v>
      </c>
      <c r="E7872" s="135" t="s">
        <v>2103</v>
      </c>
      <c r="F7872" s="135">
        <v>1</v>
      </c>
      <c r="G7872" s="136" t="s">
        <v>2843</v>
      </c>
      <c r="H7872" s="135" t="s">
        <v>2844</v>
      </c>
      <c r="I7872" s="135">
        <v>8</v>
      </c>
      <c r="J7872" s="135" t="s">
        <v>2151</v>
      </c>
      <c r="K7872" s="135" t="s">
        <v>2152</v>
      </c>
      <c r="L7872" s="135" t="s">
        <v>193</v>
      </c>
      <c r="M7872" s="135"/>
      <c r="N7872" s="137"/>
      <c r="O7872" s="121"/>
    </row>
    <row r="7873" spans="1:15" x14ac:dyDescent="0.25">
      <c r="A7873" s="139">
        <v>211</v>
      </c>
      <c r="B7873" s="135" t="s">
        <v>311</v>
      </c>
      <c r="C7873" s="134" t="s">
        <v>2102</v>
      </c>
      <c r="D7873" s="135">
        <v>9207</v>
      </c>
      <c r="E7873" s="135" t="s">
        <v>2103</v>
      </c>
      <c r="F7873" s="135">
        <v>1</v>
      </c>
      <c r="G7873" s="136" t="s">
        <v>2843</v>
      </c>
      <c r="H7873" s="135" t="s">
        <v>2844</v>
      </c>
      <c r="I7873" s="135">
        <v>813</v>
      </c>
      <c r="J7873" s="135" t="s">
        <v>2105</v>
      </c>
      <c r="K7873" s="135" t="s">
        <v>2106</v>
      </c>
      <c r="L7873" s="135" t="s">
        <v>193</v>
      </c>
      <c r="M7873" s="135"/>
      <c r="N7873" s="137"/>
      <c r="O7873" s="121"/>
    </row>
    <row r="7874" spans="1:15" x14ac:dyDescent="0.25">
      <c r="A7874" s="139">
        <v>211</v>
      </c>
      <c r="B7874" s="135" t="s">
        <v>311</v>
      </c>
      <c r="C7874" s="134" t="s">
        <v>2102</v>
      </c>
      <c r="D7874" s="135">
        <v>9208</v>
      </c>
      <c r="E7874" s="135" t="s">
        <v>2103</v>
      </c>
      <c r="F7874" s="135">
        <v>1</v>
      </c>
      <c r="G7874" s="136">
        <v>1</v>
      </c>
      <c r="H7874" s="135" t="s">
        <v>2104</v>
      </c>
      <c r="I7874" s="135">
        <v>477</v>
      </c>
      <c r="J7874" s="135" t="s">
        <v>2112</v>
      </c>
      <c r="K7874" s="135" t="s">
        <v>2113</v>
      </c>
      <c r="L7874" s="135" t="s">
        <v>194</v>
      </c>
      <c r="M7874" s="135"/>
      <c r="N7874" s="137"/>
      <c r="O7874" s="121"/>
    </row>
    <row r="7875" spans="1:15" x14ac:dyDescent="0.25">
      <c r="A7875" s="139">
        <v>211</v>
      </c>
      <c r="B7875" s="135" t="s">
        <v>311</v>
      </c>
      <c r="C7875" s="134" t="s">
        <v>2102</v>
      </c>
      <c r="D7875" s="135">
        <v>9209</v>
      </c>
      <c r="E7875" s="135" t="s">
        <v>2103</v>
      </c>
      <c r="F7875" s="135">
        <v>1</v>
      </c>
      <c r="G7875" s="136">
        <v>3</v>
      </c>
      <c r="H7875" s="135" t="s">
        <v>2110</v>
      </c>
      <c r="I7875" s="135">
        <v>120</v>
      </c>
      <c r="J7875" s="135" t="s">
        <v>2112</v>
      </c>
      <c r="K7875" s="135" t="s">
        <v>2113</v>
      </c>
      <c r="L7875" s="135" t="s">
        <v>194</v>
      </c>
      <c r="M7875" s="135"/>
      <c r="N7875" s="137"/>
      <c r="O7875" s="121"/>
    </row>
    <row r="7876" spans="1:15" x14ac:dyDescent="0.25">
      <c r="A7876" s="139">
        <v>211</v>
      </c>
      <c r="B7876" s="135" t="s">
        <v>311</v>
      </c>
      <c r="C7876" s="134" t="s">
        <v>2102</v>
      </c>
      <c r="D7876" s="135">
        <v>9210</v>
      </c>
      <c r="E7876" s="135" t="s">
        <v>2103</v>
      </c>
      <c r="F7876" s="135">
        <v>1</v>
      </c>
      <c r="G7876" s="136">
        <v>4</v>
      </c>
      <c r="H7876" s="135" t="s">
        <v>2111</v>
      </c>
      <c r="I7876" s="135">
        <v>152</v>
      </c>
      <c r="J7876" s="135" t="s">
        <v>2112</v>
      </c>
      <c r="K7876" s="135" t="s">
        <v>2113</v>
      </c>
      <c r="L7876" s="135" t="s">
        <v>194</v>
      </c>
      <c r="M7876" s="135"/>
      <c r="N7876" s="137"/>
      <c r="O7876" s="121"/>
    </row>
    <row r="7877" spans="1:15" x14ac:dyDescent="0.25">
      <c r="A7877" s="139">
        <v>211</v>
      </c>
      <c r="B7877" s="135" t="s">
        <v>311</v>
      </c>
      <c r="C7877" s="134" t="s">
        <v>2102</v>
      </c>
      <c r="D7877" s="135">
        <v>9211</v>
      </c>
      <c r="E7877" s="135" t="s">
        <v>2103</v>
      </c>
      <c r="F7877" s="135">
        <v>1</v>
      </c>
      <c r="G7877" s="136">
        <v>5</v>
      </c>
      <c r="H7877" s="135" t="s">
        <v>2114</v>
      </c>
      <c r="I7877" s="135">
        <v>92</v>
      </c>
      <c r="J7877" s="135" t="s">
        <v>2151</v>
      </c>
      <c r="K7877" s="135" t="s">
        <v>2152</v>
      </c>
      <c r="L7877" s="135" t="s">
        <v>193</v>
      </c>
      <c r="M7877" s="135"/>
      <c r="N7877" s="137"/>
      <c r="O7877" s="121"/>
    </row>
    <row r="7878" spans="1:15" x14ac:dyDescent="0.25">
      <c r="A7878" s="139">
        <v>211</v>
      </c>
      <c r="B7878" s="135" t="s">
        <v>311</v>
      </c>
      <c r="C7878" s="134" t="s">
        <v>2102</v>
      </c>
      <c r="D7878" s="135">
        <v>9212</v>
      </c>
      <c r="E7878" s="135" t="s">
        <v>2103</v>
      </c>
      <c r="F7878" s="135">
        <v>1</v>
      </c>
      <c r="G7878" s="136">
        <v>6</v>
      </c>
      <c r="H7878" s="135" t="s">
        <v>2118</v>
      </c>
      <c r="I7878" s="135">
        <v>92</v>
      </c>
      <c r="J7878" s="135" t="s">
        <v>2112</v>
      </c>
      <c r="K7878" s="135" t="s">
        <v>2113</v>
      </c>
      <c r="L7878" s="135" t="s">
        <v>194</v>
      </c>
      <c r="M7878" s="135"/>
      <c r="N7878" s="137"/>
      <c r="O7878" s="121"/>
    </row>
    <row r="7879" spans="1:15" x14ac:dyDescent="0.25">
      <c r="A7879" s="139">
        <v>211</v>
      </c>
      <c r="B7879" s="135" t="s">
        <v>311</v>
      </c>
      <c r="C7879" s="134" t="s">
        <v>2102</v>
      </c>
      <c r="D7879" s="135">
        <v>9213</v>
      </c>
      <c r="E7879" s="135" t="s">
        <v>2103</v>
      </c>
      <c r="F7879" s="135">
        <v>1</v>
      </c>
      <c r="G7879" s="136">
        <v>7</v>
      </c>
      <c r="H7879" s="135" t="s">
        <v>2119</v>
      </c>
      <c r="I7879" s="135">
        <v>92</v>
      </c>
      <c r="J7879" s="135" t="s">
        <v>2112</v>
      </c>
      <c r="K7879" s="135" t="s">
        <v>2113</v>
      </c>
      <c r="L7879" s="135" t="s">
        <v>194</v>
      </c>
      <c r="M7879" s="135"/>
      <c r="N7879" s="137"/>
      <c r="O7879" s="121"/>
    </row>
    <row r="7880" spans="1:15" x14ac:dyDescent="0.25">
      <c r="A7880" s="139">
        <v>211</v>
      </c>
      <c r="B7880" s="135" t="s">
        <v>311</v>
      </c>
      <c r="C7880" s="134" t="s">
        <v>2102</v>
      </c>
      <c r="D7880" s="135">
        <v>9214</v>
      </c>
      <c r="E7880" s="135" t="s">
        <v>2103</v>
      </c>
      <c r="F7880" s="135">
        <v>1</v>
      </c>
      <c r="G7880" s="136">
        <v>8</v>
      </c>
      <c r="H7880" s="135" t="s">
        <v>2120</v>
      </c>
      <c r="I7880" s="135">
        <v>193</v>
      </c>
      <c r="J7880" s="135" t="s">
        <v>2112</v>
      </c>
      <c r="K7880" s="135" t="s">
        <v>2113</v>
      </c>
      <c r="L7880" s="135" t="s">
        <v>194</v>
      </c>
      <c r="M7880" s="135"/>
      <c r="N7880" s="137"/>
      <c r="O7880" s="121"/>
    </row>
    <row r="7881" spans="1:15" x14ac:dyDescent="0.25">
      <c r="A7881" s="139">
        <v>211</v>
      </c>
      <c r="B7881" s="135" t="s">
        <v>311</v>
      </c>
      <c r="C7881" s="134" t="s">
        <v>2102</v>
      </c>
      <c r="D7881" s="135">
        <v>9215</v>
      </c>
      <c r="E7881" s="135" t="s">
        <v>2103</v>
      </c>
      <c r="F7881" s="135">
        <v>1</v>
      </c>
      <c r="G7881" s="136">
        <v>9</v>
      </c>
      <c r="H7881" s="135" t="s">
        <v>2121</v>
      </c>
      <c r="I7881" s="135">
        <v>238</v>
      </c>
      <c r="J7881" s="135" t="s">
        <v>2112</v>
      </c>
      <c r="K7881" s="135" t="s">
        <v>2113</v>
      </c>
      <c r="L7881" s="135" t="s">
        <v>194</v>
      </c>
      <c r="M7881" s="135"/>
      <c r="N7881" s="137"/>
      <c r="O7881" s="121"/>
    </row>
    <row r="7882" spans="1:15" x14ac:dyDescent="0.25">
      <c r="A7882" s="139">
        <v>211</v>
      </c>
      <c r="B7882" s="135" t="s">
        <v>311</v>
      </c>
      <c r="C7882" s="134" t="s">
        <v>2102</v>
      </c>
      <c r="D7882" s="135">
        <v>9216</v>
      </c>
      <c r="E7882" s="135" t="s">
        <v>2103</v>
      </c>
      <c r="F7882" s="135">
        <v>1</v>
      </c>
      <c r="G7882" s="136">
        <v>10</v>
      </c>
      <c r="H7882" s="135" t="s">
        <v>2122</v>
      </c>
      <c r="I7882" s="135">
        <v>348</v>
      </c>
      <c r="J7882" s="135" t="s">
        <v>2112</v>
      </c>
      <c r="K7882" s="135" t="s">
        <v>2113</v>
      </c>
      <c r="L7882" s="135" t="s">
        <v>194</v>
      </c>
      <c r="M7882" s="135"/>
      <c r="N7882" s="137"/>
      <c r="O7882" s="121"/>
    </row>
    <row r="7883" spans="1:15" x14ac:dyDescent="0.25">
      <c r="A7883" s="139">
        <v>211</v>
      </c>
      <c r="B7883" s="135" t="s">
        <v>311</v>
      </c>
      <c r="C7883" s="134" t="s">
        <v>2102</v>
      </c>
      <c r="D7883" s="135">
        <v>9217</v>
      </c>
      <c r="E7883" s="135" t="s">
        <v>2103</v>
      </c>
      <c r="F7883" s="135">
        <v>1</v>
      </c>
      <c r="G7883" s="136">
        <v>11</v>
      </c>
      <c r="H7883" s="135" t="s">
        <v>2123</v>
      </c>
      <c r="I7883" s="135">
        <v>79</v>
      </c>
      <c r="J7883" s="135" t="s">
        <v>2151</v>
      </c>
      <c r="K7883" s="135" t="s">
        <v>2152</v>
      </c>
      <c r="L7883" s="135" t="s">
        <v>193</v>
      </c>
      <c r="M7883" s="135"/>
      <c r="N7883" s="137"/>
      <c r="O7883" s="121"/>
    </row>
    <row r="7884" spans="1:15" x14ac:dyDescent="0.25">
      <c r="A7884" s="139">
        <v>211</v>
      </c>
      <c r="B7884" s="135" t="s">
        <v>311</v>
      </c>
      <c r="C7884" s="134" t="s">
        <v>2102</v>
      </c>
      <c r="D7884" s="135">
        <v>9218</v>
      </c>
      <c r="E7884" s="135" t="s">
        <v>2103</v>
      </c>
      <c r="F7884" s="135">
        <v>1</v>
      </c>
      <c r="G7884" s="136">
        <v>12</v>
      </c>
      <c r="H7884" s="135" t="s">
        <v>2126</v>
      </c>
      <c r="I7884" s="135">
        <v>158</v>
      </c>
      <c r="J7884" s="135" t="s">
        <v>2112</v>
      </c>
      <c r="K7884" s="135" t="s">
        <v>2113</v>
      </c>
      <c r="L7884" s="135" t="s">
        <v>194</v>
      </c>
      <c r="M7884" s="135"/>
      <c r="N7884" s="137"/>
      <c r="O7884" s="121"/>
    </row>
    <row r="7885" spans="1:15" x14ac:dyDescent="0.25">
      <c r="A7885" s="139">
        <v>211</v>
      </c>
      <c r="B7885" s="135" t="s">
        <v>311</v>
      </c>
      <c r="C7885" s="134" t="s">
        <v>2102</v>
      </c>
      <c r="D7885" s="135">
        <v>9219</v>
      </c>
      <c r="E7885" s="135" t="s">
        <v>2103</v>
      </c>
      <c r="F7885" s="135">
        <v>1</v>
      </c>
      <c r="G7885" s="136">
        <v>13</v>
      </c>
      <c r="H7885" s="135" t="s">
        <v>2127</v>
      </c>
      <c r="I7885" s="135">
        <v>101</v>
      </c>
      <c r="J7885" s="135" t="s">
        <v>2105</v>
      </c>
      <c r="K7885" s="135" t="s">
        <v>2106</v>
      </c>
      <c r="L7885" s="135" t="s">
        <v>193</v>
      </c>
      <c r="M7885" s="135"/>
      <c r="N7885" s="137"/>
      <c r="O7885" s="121"/>
    </row>
    <row r="7886" spans="1:15" x14ac:dyDescent="0.25">
      <c r="A7886" s="139">
        <v>211</v>
      </c>
      <c r="B7886" s="135" t="s">
        <v>311</v>
      </c>
      <c r="C7886" s="134" t="s">
        <v>2102</v>
      </c>
      <c r="D7886" s="135">
        <v>9220</v>
      </c>
      <c r="E7886" s="135" t="s">
        <v>2103</v>
      </c>
      <c r="F7886" s="135">
        <v>1</v>
      </c>
      <c r="G7886" s="136">
        <v>14</v>
      </c>
      <c r="H7886" s="135" t="s">
        <v>2128</v>
      </c>
      <c r="I7886" s="135">
        <v>293</v>
      </c>
      <c r="J7886" s="135" t="s">
        <v>2105</v>
      </c>
      <c r="K7886" s="135" t="s">
        <v>2106</v>
      </c>
      <c r="L7886" s="135" t="s">
        <v>193</v>
      </c>
      <c r="M7886" s="135"/>
      <c r="N7886" s="137"/>
      <c r="O7886" s="121"/>
    </row>
    <row r="7887" spans="1:15" x14ac:dyDescent="0.25">
      <c r="A7887" s="139">
        <v>211</v>
      </c>
      <c r="B7887" s="135" t="s">
        <v>311</v>
      </c>
      <c r="C7887" s="134" t="s">
        <v>2102</v>
      </c>
      <c r="D7887" s="135">
        <v>9221</v>
      </c>
      <c r="E7887" s="135" t="s">
        <v>2103</v>
      </c>
      <c r="F7887" s="135">
        <v>1</v>
      </c>
      <c r="G7887" s="136">
        <v>16</v>
      </c>
      <c r="H7887" s="135" t="s">
        <v>2131</v>
      </c>
      <c r="I7887" s="135">
        <v>84</v>
      </c>
      <c r="J7887" s="135" t="s">
        <v>2112</v>
      </c>
      <c r="K7887" s="135" t="s">
        <v>2113</v>
      </c>
      <c r="L7887" s="135" t="s">
        <v>194</v>
      </c>
      <c r="M7887" s="135"/>
      <c r="N7887" s="137"/>
      <c r="O7887" s="121"/>
    </row>
    <row r="7888" spans="1:15" x14ac:dyDescent="0.25">
      <c r="A7888" s="139">
        <v>211</v>
      </c>
      <c r="B7888" s="135" t="s">
        <v>311</v>
      </c>
      <c r="C7888" s="134" t="s">
        <v>2102</v>
      </c>
      <c r="D7888" s="135">
        <v>9222</v>
      </c>
      <c r="E7888" s="135" t="s">
        <v>2103</v>
      </c>
      <c r="F7888" s="135">
        <v>1</v>
      </c>
      <c r="G7888" s="136">
        <v>17</v>
      </c>
      <c r="H7888" s="135" t="s">
        <v>2132</v>
      </c>
      <c r="I7888" s="135">
        <v>77</v>
      </c>
      <c r="J7888" s="135" t="s">
        <v>2112</v>
      </c>
      <c r="K7888" s="135" t="s">
        <v>2113</v>
      </c>
      <c r="L7888" s="135" t="s">
        <v>194</v>
      </c>
      <c r="M7888" s="135"/>
      <c r="N7888" s="137"/>
      <c r="O7888" s="121"/>
    </row>
    <row r="7889" spans="1:15" x14ac:dyDescent="0.25">
      <c r="A7889" s="139">
        <v>211</v>
      </c>
      <c r="B7889" s="135" t="s">
        <v>311</v>
      </c>
      <c r="C7889" s="134" t="s">
        <v>2102</v>
      </c>
      <c r="D7889" s="135">
        <v>9223</v>
      </c>
      <c r="E7889" s="135" t="s">
        <v>2103</v>
      </c>
      <c r="F7889" s="135">
        <v>1</v>
      </c>
      <c r="G7889" s="136">
        <v>18</v>
      </c>
      <c r="H7889" s="135" t="s">
        <v>2133</v>
      </c>
      <c r="I7889" s="135">
        <v>13</v>
      </c>
      <c r="J7889" s="135" t="s">
        <v>2151</v>
      </c>
      <c r="K7889" s="135" t="s">
        <v>2152</v>
      </c>
      <c r="L7889" s="135" t="s">
        <v>193</v>
      </c>
      <c r="M7889" s="135"/>
      <c r="N7889" s="137"/>
      <c r="O7889" s="121"/>
    </row>
    <row r="7890" spans="1:15" x14ac:dyDescent="0.25">
      <c r="A7890" s="139">
        <v>211</v>
      </c>
      <c r="B7890" s="135" t="s">
        <v>311</v>
      </c>
      <c r="C7890" s="134" t="s">
        <v>2102</v>
      </c>
      <c r="D7890" s="135">
        <v>9224</v>
      </c>
      <c r="E7890" s="135" t="s">
        <v>2103</v>
      </c>
      <c r="F7890" s="135">
        <v>1</v>
      </c>
      <c r="G7890" s="136">
        <v>19</v>
      </c>
      <c r="H7890" s="135" t="s">
        <v>2134</v>
      </c>
      <c r="I7890" s="135">
        <v>88</v>
      </c>
      <c r="J7890" s="135" t="s">
        <v>2151</v>
      </c>
      <c r="K7890" s="135" t="s">
        <v>2152</v>
      </c>
      <c r="L7890" s="135" t="s">
        <v>193</v>
      </c>
      <c r="M7890" s="135"/>
      <c r="N7890" s="137"/>
      <c r="O7890" s="121"/>
    </row>
    <row r="7891" spans="1:15" x14ac:dyDescent="0.25">
      <c r="A7891" s="139">
        <v>211</v>
      </c>
      <c r="B7891" s="135" t="s">
        <v>311</v>
      </c>
      <c r="C7891" s="134" t="s">
        <v>2102</v>
      </c>
      <c r="D7891" s="135">
        <v>9225</v>
      </c>
      <c r="E7891" s="135" t="s">
        <v>2103</v>
      </c>
      <c r="F7891" s="135">
        <v>1</v>
      </c>
      <c r="G7891" s="136">
        <v>20</v>
      </c>
      <c r="H7891" s="135" t="s">
        <v>2135</v>
      </c>
      <c r="I7891" s="135">
        <v>122</v>
      </c>
      <c r="J7891" s="135" t="s">
        <v>2112</v>
      </c>
      <c r="K7891" s="135" t="s">
        <v>2113</v>
      </c>
      <c r="L7891" s="135" t="s">
        <v>194</v>
      </c>
      <c r="M7891" s="135"/>
      <c r="N7891" s="137"/>
      <c r="O7891" s="121"/>
    </row>
    <row r="7892" spans="1:15" x14ac:dyDescent="0.25">
      <c r="A7892" s="139">
        <v>211</v>
      </c>
      <c r="B7892" s="135" t="s">
        <v>311</v>
      </c>
      <c r="C7892" s="134" t="s">
        <v>2102</v>
      </c>
      <c r="D7892" s="135">
        <v>9226</v>
      </c>
      <c r="E7892" s="135" t="s">
        <v>2103</v>
      </c>
      <c r="F7892" s="135">
        <v>1</v>
      </c>
      <c r="G7892" s="136">
        <v>21</v>
      </c>
      <c r="H7892" s="135" t="s">
        <v>2136</v>
      </c>
      <c r="I7892" s="135">
        <v>408</v>
      </c>
      <c r="J7892" s="135" t="s">
        <v>2112</v>
      </c>
      <c r="K7892" s="135" t="s">
        <v>2113</v>
      </c>
      <c r="L7892" s="135" t="s">
        <v>194</v>
      </c>
      <c r="M7892" s="135"/>
      <c r="N7892" s="137"/>
      <c r="O7892" s="121"/>
    </row>
    <row r="7893" spans="1:15" x14ac:dyDescent="0.25">
      <c r="A7893" s="139">
        <v>211</v>
      </c>
      <c r="B7893" s="135" t="s">
        <v>311</v>
      </c>
      <c r="C7893" s="134" t="s">
        <v>2102</v>
      </c>
      <c r="D7893" s="135">
        <v>9227</v>
      </c>
      <c r="E7893" s="135" t="s">
        <v>2103</v>
      </c>
      <c r="F7893" s="135">
        <v>1</v>
      </c>
      <c r="G7893" s="136">
        <v>22</v>
      </c>
      <c r="H7893" s="135" t="s">
        <v>2137</v>
      </c>
      <c r="I7893" s="135">
        <v>70</v>
      </c>
      <c r="J7893" s="135" t="s">
        <v>2108</v>
      </c>
      <c r="K7893" s="135" t="s">
        <v>2109</v>
      </c>
      <c r="L7893" s="135" t="s">
        <v>193</v>
      </c>
      <c r="M7893" s="135"/>
      <c r="N7893" s="137"/>
      <c r="O7893" s="121"/>
    </row>
    <row r="7894" spans="1:15" x14ac:dyDescent="0.25">
      <c r="A7894" s="139">
        <v>211</v>
      </c>
      <c r="B7894" s="135" t="s">
        <v>311</v>
      </c>
      <c r="C7894" s="134" t="s">
        <v>2102</v>
      </c>
      <c r="D7894" s="135">
        <v>9228</v>
      </c>
      <c r="E7894" s="135" t="s">
        <v>2103</v>
      </c>
      <c r="F7894" s="135">
        <v>1</v>
      </c>
      <c r="G7894" s="136">
        <v>23</v>
      </c>
      <c r="H7894" s="135" t="s">
        <v>2140</v>
      </c>
      <c r="I7894" s="135">
        <v>196</v>
      </c>
      <c r="J7894" s="135" t="s">
        <v>2112</v>
      </c>
      <c r="K7894" s="135" t="s">
        <v>2113</v>
      </c>
      <c r="L7894" s="135" t="s">
        <v>194</v>
      </c>
      <c r="M7894" s="135"/>
      <c r="N7894" s="137"/>
      <c r="O7894" s="121"/>
    </row>
    <row r="7895" spans="1:15" x14ac:dyDescent="0.25">
      <c r="A7895" s="139">
        <v>211</v>
      </c>
      <c r="B7895" s="135" t="s">
        <v>311</v>
      </c>
      <c r="C7895" s="134" t="s">
        <v>2102</v>
      </c>
      <c r="D7895" s="135">
        <v>9229</v>
      </c>
      <c r="E7895" s="135" t="s">
        <v>2103</v>
      </c>
      <c r="F7895" s="135">
        <v>1</v>
      </c>
      <c r="G7895" s="136">
        <v>24</v>
      </c>
      <c r="H7895" s="135" t="s">
        <v>2141</v>
      </c>
      <c r="I7895" s="135">
        <v>116</v>
      </c>
      <c r="J7895" s="135" t="s">
        <v>2112</v>
      </c>
      <c r="K7895" s="135" t="s">
        <v>2113</v>
      </c>
      <c r="L7895" s="135" t="s">
        <v>194</v>
      </c>
      <c r="M7895" s="135"/>
      <c r="N7895" s="137"/>
      <c r="O7895" s="121"/>
    </row>
    <row r="7896" spans="1:15" x14ac:dyDescent="0.25">
      <c r="A7896" s="139">
        <v>211</v>
      </c>
      <c r="B7896" s="135" t="s">
        <v>311</v>
      </c>
      <c r="C7896" s="134" t="s">
        <v>2102</v>
      </c>
      <c r="D7896" s="135">
        <v>9230</v>
      </c>
      <c r="E7896" s="135" t="s">
        <v>2103</v>
      </c>
      <c r="F7896" s="135">
        <v>1</v>
      </c>
      <c r="G7896" s="136">
        <v>25</v>
      </c>
      <c r="H7896" s="135" t="s">
        <v>2142</v>
      </c>
      <c r="I7896" s="135">
        <v>42</v>
      </c>
      <c r="J7896" s="135" t="s">
        <v>2155</v>
      </c>
      <c r="K7896" s="135" t="s">
        <v>2156</v>
      </c>
      <c r="L7896" s="135" t="s">
        <v>193</v>
      </c>
      <c r="M7896" s="135"/>
      <c r="N7896" s="137"/>
      <c r="O7896" s="121"/>
    </row>
    <row r="7897" spans="1:15" x14ac:dyDescent="0.25">
      <c r="A7897" s="139">
        <v>211</v>
      </c>
      <c r="B7897" s="135" t="s">
        <v>311</v>
      </c>
      <c r="C7897" s="134" t="s">
        <v>2102</v>
      </c>
      <c r="D7897" s="135">
        <v>9231</v>
      </c>
      <c r="E7897" s="135" t="s">
        <v>2103</v>
      </c>
      <c r="F7897" s="135">
        <v>1</v>
      </c>
      <c r="G7897" s="136">
        <v>26</v>
      </c>
      <c r="H7897" s="135" t="s">
        <v>2143</v>
      </c>
      <c r="I7897" s="135">
        <v>63</v>
      </c>
      <c r="J7897" s="135" t="s">
        <v>2105</v>
      </c>
      <c r="K7897" s="135" t="s">
        <v>2106</v>
      </c>
      <c r="L7897" s="135" t="s">
        <v>193</v>
      </c>
      <c r="M7897" s="135"/>
      <c r="N7897" s="137"/>
      <c r="O7897" s="121"/>
    </row>
    <row r="7898" spans="1:15" x14ac:dyDescent="0.25">
      <c r="A7898" s="139">
        <v>211</v>
      </c>
      <c r="B7898" s="135" t="s">
        <v>311</v>
      </c>
      <c r="C7898" s="134" t="s">
        <v>2102</v>
      </c>
      <c r="D7898" s="135">
        <v>9232</v>
      </c>
      <c r="E7898" s="135" t="s">
        <v>2103</v>
      </c>
      <c r="F7898" s="135">
        <v>1</v>
      </c>
      <c r="G7898" s="136">
        <v>27</v>
      </c>
      <c r="H7898" s="135" t="s">
        <v>2144</v>
      </c>
      <c r="I7898" s="135">
        <v>99</v>
      </c>
      <c r="J7898" s="135" t="s">
        <v>2155</v>
      </c>
      <c r="K7898" s="135" t="s">
        <v>2156</v>
      </c>
      <c r="L7898" s="135" t="s">
        <v>193</v>
      </c>
      <c r="M7898" s="135"/>
      <c r="N7898" s="137"/>
      <c r="O7898" s="121"/>
    </row>
    <row r="7899" spans="1:15" x14ac:dyDescent="0.25">
      <c r="A7899" s="139">
        <v>211</v>
      </c>
      <c r="B7899" s="135" t="s">
        <v>311</v>
      </c>
      <c r="C7899" s="134" t="s">
        <v>2102</v>
      </c>
      <c r="D7899" s="135">
        <v>9233</v>
      </c>
      <c r="E7899" s="135" t="s">
        <v>2360</v>
      </c>
      <c r="F7899" s="135">
        <v>1</v>
      </c>
      <c r="G7899" s="136">
        <v>1</v>
      </c>
      <c r="H7899" s="135" t="s">
        <v>2361</v>
      </c>
      <c r="I7899" s="135">
        <v>221</v>
      </c>
      <c r="J7899" s="135" t="s">
        <v>2155</v>
      </c>
      <c r="K7899" s="135" t="s">
        <v>2156</v>
      </c>
      <c r="L7899" s="135" t="s">
        <v>193</v>
      </c>
      <c r="M7899" s="135"/>
      <c r="N7899" s="137"/>
      <c r="O7899" s="121"/>
    </row>
    <row r="7900" spans="1:15" x14ac:dyDescent="0.25">
      <c r="A7900" s="139">
        <v>211</v>
      </c>
      <c r="B7900" s="135" t="s">
        <v>311</v>
      </c>
      <c r="C7900" s="134" t="s">
        <v>2102</v>
      </c>
      <c r="D7900" s="135">
        <v>9234</v>
      </c>
      <c r="E7900" s="135" t="s">
        <v>2427</v>
      </c>
      <c r="F7900" s="135">
        <v>1</v>
      </c>
      <c r="G7900" s="136">
        <v>1</v>
      </c>
      <c r="H7900" s="135" t="s">
        <v>2428</v>
      </c>
      <c r="I7900" s="135">
        <v>720</v>
      </c>
      <c r="J7900" s="135" t="s">
        <v>2115</v>
      </c>
      <c r="K7900" s="135" t="s">
        <v>2116</v>
      </c>
      <c r="L7900" s="135" t="s">
        <v>2117</v>
      </c>
      <c r="M7900" s="135"/>
      <c r="N7900" s="137"/>
      <c r="O7900" s="121"/>
    </row>
    <row r="7901" spans="1:15" x14ac:dyDescent="0.25">
      <c r="A7901" s="139">
        <v>211</v>
      </c>
      <c r="B7901" s="135" t="s">
        <v>311</v>
      </c>
      <c r="C7901" s="134" t="s">
        <v>2102</v>
      </c>
      <c r="D7901" s="135">
        <v>9235</v>
      </c>
      <c r="E7901" s="135" t="s">
        <v>3510</v>
      </c>
      <c r="F7901" s="135">
        <v>1</v>
      </c>
      <c r="G7901" s="136">
        <v>1</v>
      </c>
      <c r="H7901" s="135" t="s">
        <v>3558</v>
      </c>
      <c r="I7901" s="135">
        <v>720</v>
      </c>
      <c r="J7901" s="135" t="s">
        <v>2115</v>
      </c>
      <c r="K7901" s="135" t="s">
        <v>2116</v>
      </c>
      <c r="L7901" s="135" t="s">
        <v>2117</v>
      </c>
      <c r="M7901" s="135"/>
      <c r="N7901" s="137"/>
      <c r="O7901" s="121"/>
    </row>
    <row r="7902" spans="1:15" x14ac:dyDescent="0.25">
      <c r="A7902" s="139">
        <v>211</v>
      </c>
      <c r="B7902" s="135" t="s">
        <v>311</v>
      </c>
      <c r="C7902" s="134" t="s">
        <v>2102</v>
      </c>
      <c r="D7902" s="135">
        <v>9236</v>
      </c>
      <c r="E7902" s="135" t="s">
        <v>3294</v>
      </c>
      <c r="F7902" s="135">
        <v>1</v>
      </c>
      <c r="G7902" s="136">
        <v>1</v>
      </c>
      <c r="H7902" s="135" t="s">
        <v>3295</v>
      </c>
      <c r="I7902" s="135">
        <v>720</v>
      </c>
      <c r="J7902" s="135" t="s">
        <v>2115</v>
      </c>
      <c r="K7902" s="135" t="s">
        <v>2116</v>
      </c>
      <c r="L7902" s="135" t="s">
        <v>2117</v>
      </c>
      <c r="M7902" s="135"/>
      <c r="N7902" s="137"/>
      <c r="O7902" s="121"/>
    </row>
    <row r="7903" spans="1:15" x14ac:dyDescent="0.25">
      <c r="A7903" s="139">
        <v>211</v>
      </c>
      <c r="B7903" s="135" t="s">
        <v>311</v>
      </c>
      <c r="C7903" s="134" t="s">
        <v>2102</v>
      </c>
      <c r="D7903" s="135">
        <v>9237</v>
      </c>
      <c r="E7903" s="135" t="s">
        <v>3569</v>
      </c>
      <c r="F7903" s="135">
        <v>1</v>
      </c>
      <c r="G7903" s="136">
        <v>1</v>
      </c>
      <c r="H7903" s="135" t="s">
        <v>3833</v>
      </c>
      <c r="I7903" s="135">
        <v>720</v>
      </c>
      <c r="J7903" s="135" t="s">
        <v>2115</v>
      </c>
      <c r="K7903" s="135" t="s">
        <v>2116</v>
      </c>
      <c r="L7903" s="135" t="s">
        <v>2117</v>
      </c>
      <c r="M7903" s="135"/>
      <c r="N7903" s="137"/>
      <c r="O7903" s="121"/>
    </row>
    <row r="7904" spans="1:15" x14ac:dyDescent="0.25">
      <c r="A7904" s="139">
        <v>211</v>
      </c>
      <c r="B7904" s="135" t="s">
        <v>311</v>
      </c>
      <c r="C7904" s="134" t="s">
        <v>2102</v>
      </c>
      <c r="D7904" s="135">
        <v>9238</v>
      </c>
      <c r="E7904" s="135" t="s">
        <v>3571</v>
      </c>
      <c r="F7904" s="135">
        <v>1</v>
      </c>
      <c r="G7904" s="136">
        <v>1</v>
      </c>
      <c r="H7904" s="135" t="s">
        <v>3834</v>
      </c>
      <c r="I7904" s="135">
        <v>720</v>
      </c>
      <c r="J7904" s="135" t="s">
        <v>2115</v>
      </c>
      <c r="K7904" s="135" t="s">
        <v>2116</v>
      </c>
      <c r="L7904" s="135" t="s">
        <v>2117</v>
      </c>
      <c r="M7904" s="135"/>
      <c r="N7904" s="137"/>
      <c r="O7904" s="121"/>
    </row>
    <row r="7905" spans="1:15" x14ac:dyDescent="0.25">
      <c r="A7905" s="139">
        <v>211</v>
      </c>
      <c r="B7905" s="135" t="s">
        <v>311</v>
      </c>
      <c r="C7905" s="134" t="s">
        <v>2102</v>
      </c>
      <c r="D7905" s="135">
        <v>9239</v>
      </c>
      <c r="E7905" s="135" t="s">
        <v>3578</v>
      </c>
      <c r="F7905" s="135">
        <v>1</v>
      </c>
      <c r="G7905" s="136">
        <v>1</v>
      </c>
      <c r="H7905" s="135" t="s">
        <v>3835</v>
      </c>
      <c r="I7905" s="135">
        <v>720</v>
      </c>
      <c r="J7905" s="135" t="s">
        <v>2115</v>
      </c>
      <c r="K7905" s="135" t="s">
        <v>2116</v>
      </c>
      <c r="L7905" s="135" t="s">
        <v>2117</v>
      </c>
      <c r="M7905" s="135"/>
      <c r="N7905" s="137"/>
      <c r="O7905" s="121"/>
    </row>
    <row r="7906" spans="1:15" x14ac:dyDescent="0.25">
      <c r="A7906" s="139">
        <v>211</v>
      </c>
      <c r="B7906" s="135" t="s">
        <v>311</v>
      </c>
      <c r="C7906" s="134" t="s">
        <v>2102</v>
      </c>
      <c r="D7906" s="135">
        <v>9240</v>
      </c>
      <c r="E7906" s="135" t="s">
        <v>3836</v>
      </c>
      <c r="F7906" s="135">
        <v>1</v>
      </c>
      <c r="G7906" s="136">
        <v>1</v>
      </c>
      <c r="H7906" s="135" t="s">
        <v>3837</v>
      </c>
      <c r="I7906" s="135">
        <v>720</v>
      </c>
      <c r="J7906" s="135" t="s">
        <v>2115</v>
      </c>
      <c r="K7906" s="135" t="s">
        <v>2116</v>
      </c>
      <c r="L7906" s="135" t="s">
        <v>2117</v>
      </c>
      <c r="M7906" s="135"/>
      <c r="N7906" s="137"/>
      <c r="O7906" s="121"/>
    </row>
    <row r="7907" spans="1:15" x14ac:dyDescent="0.25">
      <c r="A7907" s="139">
        <v>211</v>
      </c>
      <c r="B7907" s="135" t="s">
        <v>311</v>
      </c>
      <c r="C7907" s="134" t="s">
        <v>2102</v>
      </c>
      <c r="D7907" s="135">
        <v>9241</v>
      </c>
      <c r="E7907" s="135" t="s">
        <v>5403</v>
      </c>
      <c r="F7907" s="135">
        <v>1</v>
      </c>
      <c r="G7907" s="136">
        <v>1</v>
      </c>
      <c r="H7907" s="135" t="s">
        <v>5404</v>
      </c>
      <c r="I7907" s="135">
        <v>720</v>
      </c>
      <c r="J7907" s="135" t="s">
        <v>2115</v>
      </c>
      <c r="K7907" s="135" t="s">
        <v>2116</v>
      </c>
      <c r="L7907" s="135" t="s">
        <v>2117</v>
      </c>
      <c r="M7907" s="135"/>
      <c r="N7907" s="137"/>
      <c r="O7907" s="121"/>
    </row>
    <row r="7908" spans="1:15" x14ac:dyDescent="0.25">
      <c r="A7908" s="139">
        <v>211</v>
      </c>
      <c r="B7908" s="135" t="s">
        <v>311</v>
      </c>
      <c r="C7908" s="134" t="s">
        <v>2102</v>
      </c>
      <c r="D7908" s="135">
        <v>9242</v>
      </c>
      <c r="E7908" s="135" t="s">
        <v>2429</v>
      </c>
      <c r="F7908" s="135">
        <v>1</v>
      </c>
      <c r="G7908" s="136">
        <v>1</v>
      </c>
      <c r="H7908" s="135" t="s">
        <v>2430</v>
      </c>
      <c r="I7908" s="135">
        <v>720</v>
      </c>
      <c r="J7908" s="135" t="s">
        <v>2115</v>
      </c>
      <c r="K7908" s="135" t="s">
        <v>2116</v>
      </c>
      <c r="L7908" s="135" t="s">
        <v>2117</v>
      </c>
      <c r="M7908" s="135"/>
      <c r="N7908" s="137"/>
      <c r="O7908" s="121"/>
    </row>
    <row r="7909" spans="1:15" x14ac:dyDescent="0.25">
      <c r="A7909" s="139">
        <v>211</v>
      </c>
      <c r="B7909" s="135" t="s">
        <v>311</v>
      </c>
      <c r="C7909" s="134" t="s">
        <v>2102</v>
      </c>
      <c r="D7909" s="135">
        <v>9243</v>
      </c>
      <c r="E7909" s="135" t="s">
        <v>2431</v>
      </c>
      <c r="F7909" s="135">
        <v>1</v>
      </c>
      <c r="G7909" s="136">
        <v>1</v>
      </c>
      <c r="H7909" s="135" t="s">
        <v>2432</v>
      </c>
      <c r="I7909" s="135">
        <v>720</v>
      </c>
      <c r="J7909" s="135" t="s">
        <v>2115</v>
      </c>
      <c r="K7909" s="135" t="s">
        <v>2116</v>
      </c>
      <c r="L7909" s="135" t="s">
        <v>2117</v>
      </c>
      <c r="M7909" s="135"/>
      <c r="N7909" s="137"/>
      <c r="O7909" s="121"/>
    </row>
    <row r="7910" spans="1:15" x14ac:dyDescent="0.25">
      <c r="A7910" s="139">
        <v>211</v>
      </c>
      <c r="B7910" s="135" t="s">
        <v>311</v>
      </c>
      <c r="C7910" s="134" t="s">
        <v>2102</v>
      </c>
      <c r="D7910" s="135">
        <v>9244</v>
      </c>
      <c r="E7910" s="135" t="s">
        <v>2433</v>
      </c>
      <c r="F7910" s="135">
        <v>1</v>
      </c>
      <c r="G7910" s="136">
        <v>1</v>
      </c>
      <c r="H7910" s="135" t="s">
        <v>2434</v>
      </c>
      <c r="I7910" s="135">
        <v>720</v>
      </c>
      <c r="J7910" s="135" t="s">
        <v>2115</v>
      </c>
      <c r="K7910" s="135" t="s">
        <v>2116</v>
      </c>
      <c r="L7910" s="135" t="s">
        <v>2117</v>
      </c>
      <c r="M7910" s="135"/>
      <c r="N7910" s="137"/>
      <c r="O7910" s="121"/>
    </row>
    <row r="7911" spans="1:15" x14ac:dyDescent="0.25">
      <c r="A7911" s="139">
        <v>211</v>
      </c>
      <c r="B7911" s="135" t="s">
        <v>311</v>
      </c>
      <c r="C7911" s="134" t="s">
        <v>2102</v>
      </c>
      <c r="D7911" s="135">
        <v>9245</v>
      </c>
      <c r="E7911" s="135" t="s">
        <v>2435</v>
      </c>
      <c r="F7911" s="135">
        <v>1</v>
      </c>
      <c r="G7911" s="136">
        <v>1</v>
      </c>
      <c r="H7911" s="135" t="s">
        <v>2436</v>
      </c>
      <c r="I7911" s="135">
        <v>720</v>
      </c>
      <c r="J7911" s="135" t="s">
        <v>2115</v>
      </c>
      <c r="K7911" s="135" t="s">
        <v>2116</v>
      </c>
      <c r="L7911" s="135" t="s">
        <v>2117</v>
      </c>
      <c r="M7911" s="135"/>
      <c r="N7911" s="137"/>
      <c r="O7911" s="121"/>
    </row>
    <row r="7912" spans="1:15" x14ac:dyDescent="0.25">
      <c r="A7912" s="139">
        <v>211</v>
      </c>
      <c r="B7912" s="135" t="s">
        <v>311</v>
      </c>
      <c r="C7912" s="134" t="s">
        <v>2102</v>
      </c>
      <c r="D7912" s="135">
        <v>9246</v>
      </c>
      <c r="E7912" s="135" t="s">
        <v>2371</v>
      </c>
      <c r="F7912" s="135">
        <v>1</v>
      </c>
      <c r="G7912" s="136">
        <v>1</v>
      </c>
      <c r="H7912" s="135" t="s">
        <v>2437</v>
      </c>
      <c r="I7912" s="135">
        <v>720</v>
      </c>
      <c r="J7912" s="135" t="s">
        <v>2115</v>
      </c>
      <c r="K7912" s="135" t="s">
        <v>2116</v>
      </c>
      <c r="L7912" s="135" t="s">
        <v>2117</v>
      </c>
      <c r="M7912" s="135"/>
      <c r="N7912" s="137"/>
      <c r="O7912" s="121"/>
    </row>
    <row r="7913" spans="1:15" x14ac:dyDescent="0.25">
      <c r="A7913" s="139">
        <v>211</v>
      </c>
      <c r="B7913" s="135" t="s">
        <v>311</v>
      </c>
      <c r="C7913" s="134" t="s">
        <v>2102</v>
      </c>
      <c r="D7913" s="135">
        <v>9247</v>
      </c>
      <c r="E7913" s="135" t="s">
        <v>2375</v>
      </c>
      <c r="F7913" s="135">
        <v>1</v>
      </c>
      <c r="G7913" s="136">
        <v>1</v>
      </c>
      <c r="H7913" s="135" t="s">
        <v>2376</v>
      </c>
      <c r="I7913" s="135">
        <v>720</v>
      </c>
      <c r="J7913" s="135" t="s">
        <v>2115</v>
      </c>
      <c r="K7913" s="135" t="s">
        <v>2116</v>
      </c>
      <c r="L7913" s="135" t="s">
        <v>2117</v>
      </c>
      <c r="M7913" s="135"/>
      <c r="N7913" s="137"/>
      <c r="O7913" s="121"/>
    </row>
    <row r="7914" spans="1:15" x14ac:dyDescent="0.25">
      <c r="A7914" s="139">
        <v>211</v>
      </c>
      <c r="B7914" s="135" t="s">
        <v>311</v>
      </c>
      <c r="C7914" s="134" t="s">
        <v>2102</v>
      </c>
      <c r="D7914" s="135">
        <v>9248</v>
      </c>
      <c r="E7914" s="135" t="s">
        <v>2377</v>
      </c>
      <c r="F7914" s="135">
        <v>1</v>
      </c>
      <c r="G7914" s="136">
        <v>1</v>
      </c>
      <c r="H7914" s="135" t="s">
        <v>2378</v>
      </c>
      <c r="I7914" s="135">
        <v>720</v>
      </c>
      <c r="J7914" s="135" t="s">
        <v>2115</v>
      </c>
      <c r="K7914" s="135" t="s">
        <v>2116</v>
      </c>
      <c r="L7914" s="135" t="s">
        <v>2117</v>
      </c>
      <c r="M7914" s="135"/>
      <c r="N7914" s="137"/>
      <c r="O7914" s="121"/>
    </row>
    <row r="7915" spans="1:15" x14ac:dyDescent="0.25">
      <c r="A7915" s="139">
        <v>211</v>
      </c>
      <c r="B7915" s="135" t="s">
        <v>311</v>
      </c>
      <c r="C7915" s="134" t="s">
        <v>2102</v>
      </c>
      <c r="D7915" s="135">
        <v>9249</v>
      </c>
      <c r="E7915" s="135" t="s">
        <v>2379</v>
      </c>
      <c r="F7915" s="135">
        <v>1</v>
      </c>
      <c r="G7915" s="136">
        <v>1</v>
      </c>
      <c r="H7915" s="135" t="s">
        <v>2380</v>
      </c>
      <c r="I7915" s="135">
        <v>720</v>
      </c>
      <c r="J7915" s="135" t="s">
        <v>2115</v>
      </c>
      <c r="K7915" s="135" t="s">
        <v>2116</v>
      </c>
      <c r="L7915" s="135" t="s">
        <v>2117</v>
      </c>
      <c r="M7915" s="135"/>
      <c r="N7915" s="137"/>
      <c r="O7915" s="121"/>
    </row>
    <row r="7916" spans="1:15" x14ac:dyDescent="0.25">
      <c r="A7916" s="139">
        <v>212</v>
      </c>
      <c r="B7916" s="135" t="s">
        <v>312</v>
      </c>
      <c r="C7916" s="134" t="s">
        <v>2102</v>
      </c>
      <c r="D7916" s="135">
        <v>9250</v>
      </c>
      <c r="E7916" s="135" t="s">
        <v>2103</v>
      </c>
      <c r="F7916" s="135">
        <v>1</v>
      </c>
      <c r="G7916" s="136" t="s">
        <v>2843</v>
      </c>
      <c r="H7916" s="135" t="s">
        <v>2844</v>
      </c>
      <c r="I7916" s="135">
        <v>3162</v>
      </c>
      <c r="J7916" s="135" t="s">
        <v>2105</v>
      </c>
      <c r="K7916" s="135" t="s">
        <v>2106</v>
      </c>
      <c r="L7916" s="135" t="s">
        <v>193</v>
      </c>
      <c r="M7916" s="135"/>
      <c r="N7916" s="137"/>
      <c r="O7916" s="121"/>
    </row>
    <row r="7917" spans="1:15" x14ac:dyDescent="0.25">
      <c r="A7917" s="139">
        <v>212</v>
      </c>
      <c r="B7917" s="135" t="s">
        <v>312</v>
      </c>
      <c r="C7917" s="134" t="s">
        <v>2102</v>
      </c>
      <c r="D7917" s="135">
        <v>9251</v>
      </c>
      <c r="E7917" s="135" t="s">
        <v>2103</v>
      </c>
      <c r="F7917" s="135">
        <v>1</v>
      </c>
      <c r="G7917" s="140">
        <v>1</v>
      </c>
      <c r="H7917" s="135" t="s">
        <v>2104</v>
      </c>
      <c r="I7917" s="135">
        <v>1242</v>
      </c>
      <c r="J7917" s="135" t="s">
        <v>2115</v>
      </c>
      <c r="K7917" s="135" t="s">
        <v>2116</v>
      </c>
      <c r="L7917" s="135" t="s">
        <v>2117</v>
      </c>
      <c r="M7917" s="135"/>
      <c r="N7917" s="137"/>
      <c r="O7917" s="121"/>
    </row>
    <row r="7918" spans="1:15" x14ac:dyDescent="0.25">
      <c r="A7918" s="139">
        <v>212</v>
      </c>
      <c r="B7918" s="135" t="s">
        <v>312</v>
      </c>
      <c r="C7918" s="134" t="s">
        <v>2102</v>
      </c>
      <c r="D7918" s="135">
        <v>9252</v>
      </c>
      <c r="E7918" s="135" t="s">
        <v>2103</v>
      </c>
      <c r="F7918" s="135">
        <v>1</v>
      </c>
      <c r="G7918" s="136">
        <v>2</v>
      </c>
      <c r="H7918" s="135" t="s">
        <v>2107</v>
      </c>
      <c r="I7918" s="135">
        <v>1229</v>
      </c>
      <c r="J7918" s="135" t="s">
        <v>2115</v>
      </c>
      <c r="K7918" s="135" t="s">
        <v>2116</v>
      </c>
      <c r="L7918" s="135" t="s">
        <v>2117</v>
      </c>
      <c r="M7918" s="135"/>
      <c r="N7918" s="137"/>
      <c r="O7918" s="121"/>
    </row>
    <row r="7919" spans="1:15" x14ac:dyDescent="0.25">
      <c r="A7919" s="139">
        <v>212</v>
      </c>
      <c r="B7919" s="135" t="s">
        <v>312</v>
      </c>
      <c r="C7919" s="134" t="s">
        <v>2102</v>
      </c>
      <c r="D7919" s="135">
        <v>9253</v>
      </c>
      <c r="E7919" s="135" t="s">
        <v>2103</v>
      </c>
      <c r="F7919" s="135">
        <v>1</v>
      </c>
      <c r="G7919" s="136">
        <v>3</v>
      </c>
      <c r="H7919" s="135" t="s">
        <v>2110</v>
      </c>
      <c r="I7919" s="135">
        <v>439</v>
      </c>
      <c r="J7919" s="135" t="s">
        <v>2115</v>
      </c>
      <c r="K7919" s="135" t="s">
        <v>2129</v>
      </c>
      <c r="L7919" s="135" t="s">
        <v>194</v>
      </c>
      <c r="M7919" s="135"/>
      <c r="N7919" s="137"/>
      <c r="O7919" s="121"/>
    </row>
    <row r="7920" spans="1:15" x14ac:dyDescent="0.25">
      <c r="A7920" s="139">
        <v>212</v>
      </c>
      <c r="B7920" s="135" t="s">
        <v>312</v>
      </c>
      <c r="C7920" s="134" t="s">
        <v>2102</v>
      </c>
      <c r="D7920" s="135">
        <v>9254</v>
      </c>
      <c r="E7920" s="135" t="s">
        <v>2103</v>
      </c>
      <c r="F7920" s="135">
        <v>1</v>
      </c>
      <c r="G7920" s="136">
        <v>4</v>
      </c>
      <c r="H7920" s="135" t="s">
        <v>2111</v>
      </c>
      <c r="I7920" s="135">
        <v>21</v>
      </c>
      <c r="J7920" s="135" t="s">
        <v>2151</v>
      </c>
      <c r="K7920" s="135" t="s">
        <v>2152</v>
      </c>
      <c r="L7920" s="135" t="s">
        <v>193</v>
      </c>
      <c r="M7920" s="135"/>
      <c r="N7920" s="137"/>
      <c r="O7920" s="121"/>
    </row>
    <row r="7921" spans="1:15" x14ac:dyDescent="0.25">
      <c r="A7921" s="139">
        <v>212</v>
      </c>
      <c r="B7921" s="135" t="s">
        <v>312</v>
      </c>
      <c r="C7921" s="134" t="s">
        <v>2102</v>
      </c>
      <c r="D7921" s="135">
        <v>9255</v>
      </c>
      <c r="E7921" s="135" t="s">
        <v>2103</v>
      </c>
      <c r="F7921" s="135">
        <v>1</v>
      </c>
      <c r="G7921" s="136">
        <v>5</v>
      </c>
      <c r="H7921" s="135" t="s">
        <v>2114</v>
      </c>
      <c r="I7921" s="135">
        <v>233</v>
      </c>
      <c r="J7921" s="135" t="s">
        <v>2151</v>
      </c>
      <c r="K7921" s="135" t="s">
        <v>2152</v>
      </c>
      <c r="L7921" s="135" t="s">
        <v>193</v>
      </c>
      <c r="M7921" s="135"/>
      <c r="N7921" s="137"/>
      <c r="O7921" s="121"/>
    </row>
    <row r="7922" spans="1:15" x14ac:dyDescent="0.25">
      <c r="A7922" s="139">
        <v>212</v>
      </c>
      <c r="B7922" s="135" t="s">
        <v>312</v>
      </c>
      <c r="C7922" s="134" t="s">
        <v>2102</v>
      </c>
      <c r="D7922" s="135">
        <v>9256</v>
      </c>
      <c r="E7922" s="135" t="s">
        <v>2103</v>
      </c>
      <c r="F7922" s="135">
        <v>1</v>
      </c>
      <c r="G7922" s="136">
        <v>6</v>
      </c>
      <c r="H7922" s="135" t="s">
        <v>2118</v>
      </c>
      <c r="I7922" s="135">
        <v>66</v>
      </c>
      <c r="J7922" s="135" t="s">
        <v>2151</v>
      </c>
      <c r="K7922" s="135" t="s">
        <v>2152</v>
      </c>
      <c r="L7922" s="135" t="s">
        <v>193</v>
      </c>
      <c r="M7922" s="135"/>
      <c r="N7922" s="137"/>
      <c r="O7922" s="121"/>
    </row>
    <row r="7923" spans="1:15" x14ac:dyDescent="0.25">
      <c r="A7923" s="139">
        <v>212</v>
      </c>
      <c r="B7923" s="135" t="s">
        <v>312</v>
      </c>
      <c r="C7923" s="134" t="s">
        <v>2102</v>
      </c>
      <c r="D7923" s="135">
        <v>9257</v>
      </c>
      <c r="E7923" s="135" t="s">
        <v>2103</v>
      </c>
      <c r="F7923" s="135">
        <v>1</v>
      </c>
      <c r="G7923" s="136">
        <v>8</v>
      </c>
      <c r="H7923" s="135" t="s">
        <v>2120</v>
      </c>
      <c r="I7923" s="135">
        <v>622</v>
      </c>
      <c r="J7923" s="135" t="s">
        <v>2105</v>
      </c>
      <c r="K7923" s="135" t="s">
        <v>2106</v>
      </c>
      <c r="L7923" s="135" t="s">
        <v>193</v>
      </c>
      <c r="M7923" s="135"/>
      <c r="N7923" s="137"/>
      <c r="O7923" s="121"/>
    </row>
    <row r="7924" spans="1:15" x14ac:dyDescent="0.25">
      <c r="A7924" s="139">
        <v>212</v>
      </c>
      <c r="B7924" s="135" t="s">
        <v>312</v>
      </c>
      <c r="C7924" s="134" t="s">
        <v>2102</v>
      </c>
      <c r="D7924" s="135">
        <v>9258</v>
      </c>
      <c r="E7924" s="135" t="s">
        <v>2103</v>
      </c>
      <c r="F7924" s="135">
        <v>1</v>
      </c>
      <c r="G7924" s="136">
        <v>9</v>
      </c>
      <c r="H7924" s="135" t="s">
        <v>2121</v>
      </c>
      <c r="I7924" s="135">
        <v>66</v>
      </c>
      <c r="J7924" s="135" t="s">
        <v>2108</v>
      </c>
      <c r="K7924" s="135" t="s">
        <v>2109</v>
      </c>
      <c r="L7924" s="135" t="s">
        <v>193</v>
      </c>
      <c r="M7924" s="135"/>
      <c r="N7924" s="137"/>
      <c r="O7924" s="121"/>
    </row>
    <row r="7925" spans="1:15" x14ac:dyDescent="0.25">
      <c r="A7925" s="139">
        <v>212</v>
      </c>
      <c r="B7925" s="135" t="s">
        <v>312</v>
      </c>
      <c r="C7925" s="134" t="s">
        <v>2102</v>
      </c>
      <c r="D7925" s="135">
        <v>9259</v>
      </c>
      <c r="E7925" s="135" t="s">
        <v>2103</v>
      </c>
      <c r="F7925" s="135">
        <v>1</v>
      </c>
      <c r="G7925" s="136">
        <v>11</v>
      </c>
      <c r="H7925" s="135" t="s">
        <v>2123</v>
      </c>
      <c r="I7925" s="135">
        <v>80</v>
      </c>
      <c r="J7925" s="135" t="s">
        <v>2151</v>
      </c>
      <c r="K7925" s="135" t="s">
        <v>2152</v>
      </c>
      <c r="L7925" s="135" t="s">
        <v>193</v>
      </c>
      <c r="M7925" s="135"/>
      <c r="N7925" s="137"/>
      <c r="O7925" s="121"/>
    </row>
    <row r="7926" spans="1:15" x14ac:dyDescent="0.25">
      <c r="A7926" s="139">
        <v>212</v>
      </c>
      <c r="B7926" s="135" t="s">
        <v>312</v>
      </c>
      <c r="C7926" s="134" t="s">
        <v>2102</v>
      </c>
      <c r="D7926" s="135">
        <v>9260</v>
      </c>
      <c r="E7926" s="135" t="s">
        <v>2103</v>
      </c>
      <c r="F7926" s="135">
        <v>1</v>
      </c>
      <c r="G7926" s="136">
        <v>12</v>
      </c>
      <c r="H7926" s="135" t="s">
        <v>2126</v>
      </c>
      <c r="I7926" s="135">
        <v>43</v>
      </c>
      <c r="J7926" s="135" t="s">
        <v>2151</v>
      </c>
      <c r="K7926" s="135" t="s">
        <v>2152</v>
      </c>
      <c r="L7926" s="135" t="s">
        <v>193</v>
      </c>
      <c r="M7926" s="135"/>
      <c r="N7926" s="137"/>
      <c r="O7926" s="121"/>
    </row>
    <row r="7927" spans="1:15" x14ac:dyDescent="0.25">
      <c r="A7927" s="139">
        <v>212</v>
      </c>
      <c r="B7927" s="135" t="s">
        <v>312</v>
      </c>
      <c r="C7927" s="134" t="s">
        <v>2102</v>
      </c>
      <c r="D7927" s="135">
        <v>9261</v>
      </c>
      <c r="E7927" s="135" t="s">
        <v>2103</v>
      </c>
      <c r="F7927" s="135">
        <v>1</v>
      </c>
      <c r="G7927" s="136">
        <v>13</v>
      </c>
      <c r="H7927" s="135" t="s">
        <v>2127</v>
      </c>
      <c r="I7927" s="135">
        <v>30</v>
      </c>
      <c r="J7927" s="135" t="s">
        <v>2151</v>
      </c>
      <c r="K7927" s="135" t="s">
        <v>2152</v>
      </c>
      <c r="L7927" s="135" t="s">
        <v>193</v>
      </c>
      <c r="M7927" s="135"/>
      <c r="N7927" s="137"/>
      <c r="O7927" s="121"/>
    </row>
    <row r="7928" spans="1:15" x14ac:dyDescent="0.25">
      <c r="A7928" s="139">
        <v>212</v>
      </c>
      <c r="B7928" s="135" t="s">
        <v>312</v>
      </c>
      <c r="C7928" s="134" t="s">
        <v>2102</v>
      </c>
      <c r="D7928" s="135">
        <v>9262</v>
      </c>
      <c r="E7928" s="135" t="s">
        <v>2103</v>
      </c>
      <c r="F7928" s="135">
        <v>1</v>
      </c>
      <c r="G7928" s="136">
        <v>14</v>
      </c>
      <c r="H7928" s="135" t="s">
        <v>2128</v>
      </c>
      <c r="I7928" s="135">
        <v>40</v>
      </c>
      <c r="J7928" s="135" t="s">
        <v>2151</v>
      </c>
      <c r="K7928" s="135" t="s">
        <v>2152</v>
      </c>
      <c r="L7928" s="135" t="s">
        <v>193</v>
      </c>
      <c r="M7928" s="135"/>
      <c r="N7928" s="137"/>
      <c r="O7928" s="121"/>
    </row>
    <row r="7929" spans="1:15" x14ac:dyDescent="0.25">
      <c r="A7929" s="139">
        <v>212</v>
      </c>
      <c r="B7929" s="135" t="s">
        <v>312</v>
      </c>
      <c r="C7929" s="134" t="s">
        <v>2102</v>
      </c>
      <c r="D7929" s="135">
        <v>9263</v>
      </c>
      <c r="E7929" s="135" t="s">
        <v>2103</v>
      </c>
      <c r="F7929" s="135">
        <v>1</v>
      </c>
      <c r="G7929" s="136">
        <v>15</v>
      </c>
      <c r="H7929" s="135" t="s">
        <v>2130</v>
      </c>
      <c r="I7929" s="135">
        <v>76</v>
      </c>
      <c r="J7929" s="135" t="s">
        <v>2151</v>
      </c>
      <c r="K7929" s="135" t="s">
        <v>2152</v>
      </c>
      <c r="L7929" s="135" t="s">
        <v>193</v>
      </c>
      <c r="M7929" s="135"/>
      <c r="N7929" s="137"/>
      <c r="O7929" s="121"/>
    </row>
    <row r="7930" spans="1:15" x14ac:dyDescent="0.25">
      <c r="A7930" s="139">
        <v>212</v>
      </c>
      <c r="B7930" s="135" t="s">
        <v>312</v>
      </c>
      <c r="C7930" s="134" t="s">
        <v>2102</v>
      </c>
      <c r="D7930" s="135">
        <v>9264</v>
      </c>
      <c r="E7930" s="135" t="s">
        <v>2103</v>
      </c>
      <c r="F7930" s="135">
        <v>1</v>
      </c>
      <c r="G7930" s="136">
        <v>16</v>
      </c>
      <c r="H7930" s="135" t="s">
        <v>2131</v>
      </c>
      <c r="I7930" s="135">
        <v>287</v>
      </c>
      <c r="J7930" s="135" t="s">
        <v>2112</v>
      </c>
      <c r="K7930" s="135" t="s">
        <v>2113</v>
      </c>
      <c r="L7930" s="135" t="s">
        <v>194</v>
      </c>
      <c r="M7930" s="135"/>
      <c r="N7930" s="137"/>
      <c r="O7930" s="121"/>
    </row>
    <row r="7931" spans="1:15" x14ac:dyDescent="0.25">
      <c r="A7931" s="139">
        <v>212</v>
      </c>
      <c r="B7931" s="135" t="s">
        <v>312</v>
      </c>
      <c r="C7931" s="134" t="s">
        <v>2102</v>
      </c>
      <c r="D7931" s="135">
        <v>9265</v>
      </c>
      <c r="E7931" s="135" t="s">
        <v>2103</v>
      </c>
      <c r="F7931" s="135">
        <v>1</v>
      </c>
      <c r="G7931" s="136">
        <v>17</v>
      </c>
      <c r="H7931" s="135" t="s">
        <v>2132</v>
      </c>
      <c r="I7931" s="135">
        <v>78</v>
      </c>
      <c r="J7931" s="135" t="s">
        <v>2112</v>
      </c>
      <c r="K7931" s="135" t="s">
        <v>2113</v>
      </c>
      <c r="L7931" s="135" t="s">
        <v>194</v>
      </c>
      <c r="M7931" s="135"/>
      <c r="N7931" s="137"/>
      <c r="O7931" s="121"/>
    </row>
    <row r="7932" spans="1:15" x14ac:dyDescent="0.25">
      <c r="A7932" s="139">
        <v>212</v>
      </c>
      <c r="B7932" s="135" t="s">
        <v>312</v>
      </c>
      <c r="C7932" s="134" t="s">
        <v>2102</v>
      </c>
      <c r="D7932" s="135">
        <v>9266</v>
      </c>
      <c r="E7932" s="135" t="s">
        <v>2103</v>
      </c>
      <c r="F7932" s="135">
        <v>1</v>
      </c>
      <c r="G7932" s="136">
        <v>18</v>
      </c>
      <c r="H7932" s="135" t="s">
        <v>2133</v>
      </c>
      <c r="I7932" s="135">
        <v>263</v>
      </c>
      <c r="J7932" s="135" t="s">
        <v>2112</v>
      </c>
      <c r="K7932" s="135" t="s">
        <v>2113</v>
      </c>
      <c r="L7932" s="135" t="s">
        <v>194</v>
      </c>
      <c r="M7932" s="135"/>
      <c r="N7932" s="137"/>
      <c r="O7932" s="121"/>
    </row>
    <row r="7933" spans="1:15" x14ac:dyDescent="0.25">
      <c r="A7933" s="139">
        <v>212</v>
      </c>
      <c r="B7933" s="135" t="s">
        <v>312</v>
      </c>
      <c r="C7933" s="134" t="s">
        <v>2102</v>
      </c>
      <c r="D7933" s="135">
        <v>9267</v>
      </c>
      <c r="E7933" s="135" t="s">
        <v>2103</v>
      </c>
      <c r="F7933" s="135">
        <v>1</v>
      </c>
      <c r="G7933" s="136">
        <v>19</v>
      </c>
      <c r="H7933" s="135" t="s">
        <v>2134</v>
      </c>
      <c r="I7933" s="135">
        <v>130</v>
      </c>
      <c r="J7933" s="135" t="s">
        <v>2112</v>
      </c>
      <c r="K7933" s="135" t="s">
        <v>2113</v>
      </c>
      <c r="L7933" s="135" t="s">
        <v>194</v>
      </c>
      <c r="M7933" s="135"/>
      <c r="N7933" s="137"/>
      <c r="O7933" s="121"/>
    </row>
    <row r="7934" spans="1:15" x14ac:dyDescent="0.25">
      <c r="A7934" s="139">
        <v>212</v>
      </c>
      <c r="B7934" s="135" t="s">
        <v>312</v>
      </c>
      <c r="C7934" s="134" t="s">
        <v>2102</v>
      </c>
      <c r="D7934" s="135">
        <v>9268</v>
      </c>
      <c r="E7934" s="135" t="s">
        <v>2103</v>
      </c>
      <c r="F7934" s="135">
        <v>1</v>
      </c>
      <c r="G7934" s="136">
        <v>20</v>
      </c>
      <c r="H7934" s="135" t="s">
        <v>2135</v>
      </c>
      <c r="I7934" s="135">
        <v>244</v>
      </c>
      <c r="J7934" s="135" t="s">
        <v>2112</v>
      </c>
      <c r="K7934" s="135" t="s">
        <v>2113</v>
      </c>
      <c r="L7934" s="135" t="s">
        <v>194</v>
      </c>
      <c r="M7934" s="135"/>
      <c r="N7934" s="137"/>
      <c r="O7934" s="121"/>
    </row>
    <row r="7935" spans="1:15" x14ac:dyDescent="0.25">
      <c r="A7935" s="139">
        <v>212</v>
      </c>
      <c r="B7935" s="135" t="s">
        <v>312</v>
      </c>
      <c r="C7935" s="134" t="s">
        <v>2102</v>
      </c>
      <c r="D7935" s="135">
        <v>9269</v>
      </c>
      <c r="E7935" s="135" t="s">
        <v>2103</v>
      </c>
      <c r="F7935" s="135">
        <v>1</v>
      </c>
      <c r="G7935" s="136">
        <v>21</v>
      </c>
      <c r="H7935" s="135" t="s">
        <v>2136</v>
      </c>
      <c r="I7935" s="135">
        <v>141</v>
      </c>
      <c r="J7935" s="135" t="s">
        <v>2112</v>
      </c>
      <c r="K7935" s="135" t="s">
        <v>2113</v>
      </c>
      <c r="L7935" s="135" t="s">
        <v>194</v>
      </c>
      <c r="M7935" s="135"/>
      <c r="N7935" s="137"/>
      <c r="O7935" s="121"/>
    </row>
    <row r="7936" spans="1:15" x14ac:dyDescent="0.25">
      <c r="A7936" s="139">
        <v>212</v>
      </c>
      <c r="B7936" s="135" t="s">
        <v>312</v>
      </c>
      <c r="C7936" s="134" t="s">
        <v>2102</v>
      </c>
      <c r="D7936" s="135">
        <v>9270</v>
      </c>
      <c r="E7936" s="135" t="s">
        <v>2103</v>
      </c>
      <c r="F7936" s="135">
        <v>1</v>
      </c>
      <c r="G7936" s="136">
        <v>22</v>
      </c>
      <c r="H7936" s="135" t="s">
        <v>2137</v>
      </c>
      <c r="I7936" s="135">
        <v>140</v>
      </c>
      <c r="J7936" s="135" t="s">
        <v>2112</v>
      </c>
      <c r="K7936" s="135" t="s">
        <v>2113</v>
      </c>
      <c r="L7936" s="135" t="s">
        <v>194</v>
      </c>
      <c r="M7936" s="135"/>
      <c r="N7936" s="137"/>
      <c r="O7936" s="121"/>
    </row>
    <row r="7937" spans="1:15" x14ac:dyDescent="0.25">
      <c r="A7937" s="139">
        <v>212</v>
      </c>
      <c r="B7937" s="135" t="s">
        <v>312</v>
      </c>
      <c r="C7937" s="134" t="s">
        <v>2102</v>
      </c>
      <c r="D7937" s="135">
        <v>9271</v>
      </c>
      <c r="E7937" s="135" t="s">
        <v>2103</v>
      </c>
      <c r="F7937" s="135">
        <v>1</v>
      </c>
      <c r="G7937" s="136">
        <v>23</v>
      </c>
      <c r="H7937" s="135" t="s">
        <v>2140</v>
      </c>
      <c r="I7937" s="135">
        <v>152</v>
      </c>
      <c r="J7937" s="135" t="s">
        <v>2112</v>
      </c>
      <c r="K7937" s="135" t="s">
        <v>2113</v>
      </c>
      <c r="L7937" s="135" t="s">
        <v>194</v>
      </c>
      <c r="M7937" s="135"/>
      <c r="N7937" s="137"/>
      <c r="O7937" s="121"/>
    </row>
    <row r="7938" spans="1:15" x14ac:dyDescent="0.25">
      <c r="A7938" s="139">
        <v>212</v>
      </c>
      <c r="B7938" s="135" t="s">
        <v>312</v>
      </c>
      <c r="C7938" s="134" t="s">
        <v>2102</v>
      </c>
      <c r="D7938" s="135">
        <v>9272</v>
      </c>
      <c r="E7938" s="135" t="s">
        <v>2103</v>
      </c>
      <c r="F7938" s="135">
        <v>1</v>
      </c>
      <c r="G7938" s="136">
        <v>24</v>
      </c>
      <c r="H7938" s="135" t="s">
        <v>2141</v>
      </c>
      <c r="I7938" s="135">
        <v>152</v>
      </c>
      <c r="J7938" s="135" t="s">
        <v>2112</v>
      </c>
      <c r="K7938" s="135" t="s">
        <v>2113</v>
      </c>
      <c r="L7938" s="135" t="s">
        <v>194</v>
      </c>
      <c r="M7938" s="135"/>
      <c r="N7938" s="137"/>
      <c r="O7938" s="121"/>
    </row>
    <row r="7939" spans="1:15" x14ac:dyDescent="0.25">
      <c r="A7939" s="139">
        <v>212</v>
      </c>
      <c r="B7939" s="135" t="s">
        <v>312</v>
      </c>
      <c r="C7939" s="134" t="s">
        <v>2102</v>
      </c>
      <c r="D7939" s="135">
        <v>9273</v>
      </c>
      <c r="E7939" s="135" t="s">
        <v>2103</v>
      </c>
      <c r="F7939" s="135">
        <v>1</v>
      </c>
      <c r="G7939" s="136">
        <v>25</v>
      </c>
      <c r="H7939" s="135" t="s">
        <v>2142</v>
      </c>
      <c r="I7939" s="135">
        <v>68</v>
      </c>
      <c r="J7939" s="135" t="s">
        <v>2112</v>
      </c>
      <c r="K7939" s="135" t="s">
        <v>2113</v>
      </c>
      <c r="L7939" s="135" t="s">
        <v>194</v>
      </c>
      <c r="M7939" s="135"/>
      <c r="N7939" s="137"/>
      <c r="O7939" s="121"/>
    </row>
    <row r="7940" spans="1:15" x14ac:dyDescent="0.25">
      <c r="A7940" s="139">
        <v>212</v>
      </c>
      <c r="B7940" s="135" t="s">
        <v>312</v>
      </c>
      <c r="C7940" s="134" t="s">
        <v>2102</v>
      </c>
      <c r="D7940" s="135">
        <v>9274</v>
      </c>
      <c r="E7940" s="135" t="s">
        <v>2103</v>
      </c>
      <c r="F7940" s="135">
        <v>1</v>
      </c>
      <c r="G7940" s="136">
        <v>26</v>
      </c>
      <c r="H7940" s="135" t="s">
        <v>2143</v>
      </c>
      <c r="I7940" s="135">
        <v>287</v>
      </c>
      <c r="J7940" s="135" t="s">
        <v>2112</v>
      </c>
      <c r="K7940" s="134" t="s">
        <v>2113</v>
      </c>
      <c r="L7940" s="135" t="s">
        <v>194</v>
      </c>
      <c r="M7940" s="135"/>
      <c r="N7940" s="137"/>
      <c r="O7940" s="121"/>
    </row>
    <row r="7941" spans="1:15" x14ac:dyDescent="0.25">
      <c r="A7941" s="139">
        <v>212</v>
      </c>
      <c r="B7941" s="135" t="s">
        <v>312</v>
      </c>
      <c r="C7941" s="134" t="s">
        <v>2102</v>
      </c>
      <c r="D7941" s="135">
        <v>9275</v>
      </c>
      <c r="E7941" s="135" t="s">
        <v>2103</v>
      </c>
      <c r="F7941" s="135">
        <v>1</v>
      </c>
      <c r="G7941" s="136">
        <v>27</v>
      </c>
      <c r="H7941" s="135" t="s">
        <v>2144</v>
      </c>
      <c r="I7941" s="135">
        <v>839</v>
      </c>
      <c r="J7941" s="135" t="s">
        <v>2151</v>
      </c>
      <c r="K7941" s="135" t="s">
        <v>2152</v>
      </c>
      <c r="L7941" s="135" t="s">
        <v>193</v>
      </c>
      <c r="M7941" s="135"/>
      <c r="N7941" s="137"/>
      <c r="O7941" s="121"/>
    </row>
    <row r="7942" spans="1:15" x14ac:dyDescent="0.25">
      <c r="A7942" s="139">
        <v>212</v>
      </c>
      <c r="B7942" s="135" t="s">
        <v>312</v>
      </c>
      <c r="C7942" s="134" t="s">
        <v>2102</v>
      </c>
      <c r="D7942" s="135">
        <v>9276</v>
      </c>
      <c r="E7942" s="135" t="s">
        <v>2103</v>
      </c>
      <c r="F7942" s="135">
        <v>1</v>
      </c>
      <c r="G7942" s="136" t="s">
        <v>4301</v>
      </c>
      <c r="H7942" s="135" t="s">
        <v>5405</v>
      </c>
      <c r="I7942" s="135">
        <v>56</v>
      </c>
      <c r="J7942" s="135" t="s">
        <v>2108</v>
      </c>
      <c r="K7942" s="135" t="s">
        <v>2109</v>
      </c>
      <c r="L7942" s="135" t="s">
        <v>193</v>
      </c>
      <c r="M7942" s="135"/>
      <c r="N7942" s="137"/>
      <c r="O7942" s="121"/>
    </row>
    <row r="7943" spans="1:15" x14ac:dyDescent="0.25">
      <c r="A7943" s="139">
        <v>212</v>
      </c>
      <c r="B7943" s="135" t="s">
        <v>312</v>
      </c>
      <c r="C7943" s="134" t="s">
        <v>2102</v>
      </c>
      <c r="D7943" s="135">
        <v>9277</v>
      </c>
      <c r="E7943" s="135" t="s">
        <v>2103</v>
      </c>
      <c r="F7943" s="135">
        <v>1</v>
      </c>
      <c r="G7943" s="136" t="s">
        <v>4303</v>
      </c>
      <c r="H7943" s="135" t="s">
        <v>5406</v>
      </c>
      <c r="I7943" s="135">
        <v>56</v>
      </c>
      <c r="J7943" s="135" t="s">
        <v>2108</v>
      </c>
      <c r="K7943" s="135" t="s">
        <v>2109</v>
      </c>
      <c r="L7943" s="135" t="s">
        <v>193</v>
      </c>
      <c r="M7943" s="135"/>
      <c r="N7943" s="137"/>
      <c r="O7943" s="121"/>
    </row>
    <row r="7944" spans="1:15" x14ac:dyDescent="0.25">
      <c r="A7944" s="139">
        <v>212</v>
      </c>
      <c r="B7944" s="135" t="s">
        <v>312</v>
      </c>
      <c r="C7944" s="134" t="s">
        <v>2102</v>
      </c>
      <c r="D7944" s="135">
        <v>9278</v>
      </c>
      <c r="E7944" s="135" t="s">
        <v>2103</v>
      </c>
      <c r="F7944" s="135">
        <v>1</v>
      </c>
      <c r="G7944" s="136">
        <v>28</v>
      </c>
      <c r="H7944" s="135" t="s">
        <v>2145</v>
      </c>
      <c r="I7944" s="135">
        <v>0</v>
      </c>
      <c r="J7944" s="135" t="s">
        <v>2105</v>
      </c>
      <c r="K7944" s="135" t="s">
        <v>2106</v>
      </c>
      <c r="L7944" s="135" t="s">
        <v>193</v>
      </c>
      <c r="M7944" s="135"/>
      <c r="N7944" s="137"/>
      <c r="O7944" s="121"/>
    </row>
    <row r="7945" spans="1:15" x14ac:dyDescent="0.25">
      <c r="A7945" s="139">
        <v>212</v>
      </c>
      <c r="B7945" s="135" t="s">
        <v>312</v>
      </c>
      <c r="C7945" s="134" t="s">
        <v>2102</v>
      </c>
      <c r="D7945" s="135">
        <v>9279</v>
      </c>
      <c r="E7945" s="135" t="s">
        <v>2103</v>
      </c>
      <c r="F7945" s="135">
        <v>1</v>
      </c>
      <c r="G7945" s="136">
        <v>29</v>
      </c>
      <c r="H7945" s="135" t="s">
        <v>2146</v>
      </c>
      <c r="I7945" s="135">
        <v>1482</v>
      </c>
      <c r="J7945" s="135" t="s">
        <v>2115</v>
      </c>
      <c r="K7945" s="135" t="s">
        <v>2116</v>
      </c>
      <c r="L7945" s="135" t="s">
        <v>2117</v>
      </c>
      <c r="M7945" s="135"/>
      <c r="N7945" s="137"/>
      <c r="O7945" s="121"/>
    </row>
    <row r="7946" spans="1:15" x14ac:dyDescent="0.25">
      <c r="A7946" s="139">
        <v>212</v>
      </c>
      <c r="B7946" s="135" t="s">
        <v>312</v>
      </c>
      <c r="C7946" s="134" t="s">
        <v>2102</v>
      </c>
      <c r="D7946" s="135">
        <v>9280</v>
      </c>
      <c r="E7946" s="135" t="s">
        <v>2103</v>
      </c>
      <c r="F7946" s="135">
        <v>1</v>
      </c>
      <c r="G7946" s="136">
        <v>30</v>
      </c>
      <c r="H7946" s="135" t="s">
        <v>2147</v>
      </c>
      <c r="I7946" s="135">
        <v>1092</v>
      </c>
      <c r="J7946" s="135" t="s">
        <v>2115</v>
      </c>
      <c r="K7946" s="135" t="s">
        <v>2116</v>
      </c>
      <c r="L7946" s="135" t="s">
        <v>2117</v>
      </c>
      <c r="M7946" s="135"/>
      <c r="N7946" s="137"/>
      <c r="O7946" s="121"/>
    </row>
    <row r="7947" spans="1:15" x14ac:dyDescent="0.25">
      <c r="A7947" s="139">
        <v>212</v>
      </c>
      <c r="B7947" s="135" t="s">
        <v>312</v>
      </c>
      <c r="C7947" s="134" t="s">
        <v>2102</v>
      </c>
      <c r="D7947" s="135">
        <v>9281</v>
      </c>
      <c r="E7947" s="135" t="s">
        <v>2103</v>
      </c>
      <c r="F7947" s="135">
        <v>1</v>
      </c>
      <c r="G7947" s="136">
        <v>31</v>
      </c>
      <c r="H7947" s="135" t="s">
        <v>2148</v>
      </c>
      <c r="I7947" s="135">
        <v>332</v>
      </c>
      <c r="J7947" s="135" t="s">
        <v>2112</v>
      </c>
      <c r="K7947" s="135" t="s">
        <v>2113</v>
      </c>
      <c r="L7947" s="135" t="s">
        <v>194</v>
      </c>
      <c r="M7947" s="135"/>
      <c r="N7947" s="137"/>
      <c r="O7947" s="121"/>
    </row>
    <row r="7948" spans="1:15" x14ac:dyDescent="0.25">
      <c r="A7948" s="139">
        <v>212</v>
      </c>
      <c r="B7948" s="135" t="s">
        <v>312</v>
      </c>
      <c r="C7948" s="134" t="s">
        <v>2102</v>
      </c>
      <c r="D7948" s="135">
        <v>9282</v>
      </c>
      <c r="E7948" s="135" t="s">
        <v>2103</v>
      </c>
      <c r="F7948" s="135">
        <v>1</v>
      </c>
      <c r="G7948" s="136">
        <v>33</v>
      </c>
      <c r="H7948" s="135" t="s">
        <v>2150</v>
      </c>
      <c r="I7948" s="135">
        <v>173</v>
      </c>
      <c r="J7948" s="135" t="s">
        <v>2112</v>
      </c>
      <c r="K7948" s="134" t="s">
        <v>2113</v>
      </c>
      <c r="L7948" s="135" t="s">
        <v>194</v>
      </c>
      <c r="M7948" s="135"/>
      <c r="N7948" s="137"/>
      <c r="O7948" s="121"/>
    </row>
    <row r="7949" spans="1:15" x14ac:dyDescent="0.25">
      <c r="A7949" s="139">
        <v>212</v>
      </c>
      <c r="B7949" s="135" t="s">
        <v>312</v>
      </c>
      <c r="C7949" s="134" t="s">
        <v>2102</v>
      </c>
      <c r="D7949" s="135">
        <v>9283</v>
      </c>
      <c r="E7949" s="135" t="s">
        <v>2103</v>
      </c>
      <c r="F7949" s="135">
        <v>1</v>
      </c>
      <c r="G7949" s="136">
        <v>34</v>
      </c>
      <c r="H7949" s="135" t="s">
        <v>2153</v>
      </c>
      <c r="I7949" s="135">
        <v>66</v>
      </c>
      <c r="J7949" s="135" t="s">
        <v>2112</v>
      </c>
      <c r="K7949" s="135" t="s">
        <v>2113</v>
      </c>
      <c r="L7949" s="135" t="s">
        <v>194</v>
      </c>
      <c r="M7949" s="135"/>
      <c r="N7949" s="137"/>
      <c r="O7949" s="121"/>
    </row>
    <row r="7950" spans="1:15" x14ac:dyDescent="0.25">
      <c r="A7950" s="139">
        <v>212</v>
      </c>
      <c r="B7950" s="135" t="s">
        <v>312</v>
      </c>
      <c r="C7950" s="134" t="s">
        <v>2102</v>
      </c>
      <c r="D7950" s="135">
        <v>9284</v>
      </c>
      <c r="E7950" s="135" t="s">
        <v>2103</v>
      </c>
      <c r="F7950" s="135">
        <v>1</v>
      </c>
      <c r="G7950" s="136">
        <v>35</v>
      </c>
      <c r="H7950" s="135" t="s">
        <v>2154</v>
      </c>
      <c r="I7950" s="135">
        <v>95</v>
      </c>
      <c r="J7950" s="135" t="s">
        <v>2112</v>
      </c>
      <c r="K7950" s="135" t="s">
        <v>2113</v>
      </c>
      <c r="L7950" s="135" t="s">
        <v>194</v>
      </c>
      <c r="M7950" s="135"/>
      <c r="N7950" s="137"/>
      <c r="O7950" s="121"/>
    </row>
    <row r="7951" spans="1:15" x14ac:dyDescent="0.25">
      <c r="A7951" s="139">
        <v>212</v>
      </c>
      <c r="B7951" s="135" t="s">
        <v>312</v>
      </c>
      <c r="C7951" s="134" t="s">
        <v>2102</v>
      </c>
      <c r="D7951" s="135">
        <v>9285</v>
      </c>
      <c r="E7951" s="135" t="s">
        <v>2103</v>
      </c>
      <c r="F7951" s="135">
        <v>1</v>
      </c>
      <c r="G7951" s="136">
        <v>37</v>
      </c>
      <c r="H7951" s="135" t="s">
        <v>2158</v>
      </c>
      <c r="I7951" s="135">
        <v>713</v>
      </c>
      <c r="J7951" s="135" t="s">
        <v>2115</v>
      </c>
      <c r="K7951" s="135" t="s">
        <v>2116</v>
      </c>
      <c r="L7951" s="135" t="s">
        <v>2117</v>
      </c>
      <c r="M7951" s="135"/>
      <c r="N7951" s="137"/>
      <c r="O7951" s="121"/>
    </row>
    <row r="7952" spans="1:15" x14ac:dyDescent="0.25">
      <c r="A7952" s="139">
        <v>212</v>
      </c>
      <c r="B7952" s="135" t="s">
        <v>312</v>
      </c>
      <c r="C7952" s="134" t="s">
        <v>2102</v>
      </c>
      <c r="D7952" s="135">
        <v>9286</v>
      </c>
      <c r="E7952" s="135" t="s">
        <v>2103</v>
      </c>
      <c r="F7952" s="135">
        <v>1</v>
      </c>
      <c r="G7952" s="136">
        <v>38</v>
      </c>
      <c r="H7952" s="135" t="s">
        <v>2159</v>
      </c>
      <c r="I7952" s="135">
        <v>172</v>
      </c>
      <c r="J7952" s="135" t="s">
        <v>2138</v>
      </c>
      <c r="K7952" s="135" t="s">
        <v>2139</v>
      </c>
      <c r="L7952" s="135" t="s">
        <v>194</v>
      </c>
      <c r="M7952" s="135"/>
      <c r="N7952" s="137"/>
      <c r="O7952" s="121"/>
    </row>
    <row r="7953" spans="1:15" x14ac:dyDescent="0.25">
      <c r="A7953" s="139">
        <v>212</v>
      </c>
      <c r="B7953" s="135" t="s">
        <v>312</v>
      </c>
      <c r="C7953" s="134" t="s">
        <v>2102</v>
      </c>
      <c r="D7953" s="135">
        <v>9287</v>
      </c>
      <c r="E7953" s="135" t="s">
        <v>2103</v>
      </c>
      <c r="F7953" s="135">
        <v>1</v>
      </c>
      <c r="G7953" s="136">
        <v>39</v>
      </c>
      <c r="H7953" s="135" t="s">
        <v>2160</v>
      </c>
      <c r="I7953" s="135">
        <v>86</v>
      </c>
      <c r="J7953" s="135" t="s">
        <v>2112</v>
      </c>
      <c r="K7953" s="135" t="s">
        <v>2113</v>
      </c>
      <c r="L7953" s="135" t="s">
        <v>194</v>
      </c>
      <c r="M7953" s="135"/>
      <c r="N7953" s="137"/>
      <c r="O7953" s="121"/>
    </row>
    <row r="7954" spans="1:15" x14ac:dyDescent="0.25">
      <c r="A7954" s="139">
        <v>212</v>
      </c>
      <c r="B7954" s="135" t="s">
        <v>312</v>
      </c>
      <c r="C7954" s="134" t="s">
        <v>2102</v>
      </c>
      <c r="D7954" s="135">
        <v>9288</v>
      </c>
      <c r="E7954" s="135" t="s">
        <v>2103</v>
      </c>
      <c r="F7954" s="135">
        <v>1</v>
      </c>
      <c r="G7954" s="136">
        <v>40</v>
      </c>
      <c r="H7954" s="135" t="s">
        <v>2161</v>
      </c>
      <c r="I7954" s="135">
        <v>86</v>
      </c>
      <c r="J7954" s="135" t="s">
        <v>2112</v>
      </c>
      <c r="K7954" s="135" t="s">
        <v>2113</v>
      </c>
      <c r="L7954" s="135" t="s">
        <v>194</v>
      </c>
      <c r="M7954" s="135"/>
      <c r="N7954" s="137"/>
      <c r="O7954" s="121"/>
    </row>
    <row r="7955" spans="1:15" x14ac:dyDescent="0.25">
      <c r="A7955" s="139">
        <v>212</v>
      </c>
      <c r="B7955" s="135" t="s">
        <v>312</v>
      </c>
      <c r="C7955" s="134" t="s">
        <v>2102</v>
      </c>
      <c r="D7955" s="135">
        <v>9289</v>
      </c>
      <c r="E7955" s="135" t="s">
        <v>2103</v>
      </c>
      <c r="F7955" s="135">
        <v>1</v>
      </c>
      <c r="G7955" s="136">
        <v>41</v>
      </c>
      <c r="H7955" s="135" t="s">
        <v>2162</v>
      </c>
      <c r="I7955" s="135">
        <v>383</v>
      </c>
      <c r="J7955" s="135" t="s">
        <v>2108</v>
      </c>
      <c r="K7955" s="135" t="s">
        <v>2109</v>
      </c>
      <c r="L7955" s="135" t="s">
        <v>193</v>
      </c>
      <c r="M7955" s="135"/>
      <c r="N7955" s="137"/>
      <c r="O7955" s="121"/>
    </row>
    <row r="7956" spans="1:15" x14ac:dyDescent="0.25">
      <c r="A7956" s="139">
        <v>212</v>
      </c>
      <c r="B7956" s="135" t="s">
        <v>312</v>
      </c>
      <c r="C7956" s="134" t="s">
        <v>2102</v>
      </c>
      <c r="D7956" s="135">
        <v>9290</v>
      </c>
      <c r="E7956" s="135" t="s">
        <v>2103</v>
      </c>
      <c r="F7956" s="135">
        <v>1</v>
      </c>
      <c r="G7956" s="136">
        <v>42</v>
      </c>
      <c r="H7956" s="135" t="s">
        <v>2163</v>
      </c>
      <c r="I7956" s="135">
        <v>712</v>
      </c>
      <c r="J7956" s="135" t="s">
        <v>2115</v>
      </c>
      <c r="K7956" s="135" t="s">
        <v>2116</v>
      </c>
      <c r="L7956" s="135" t="s">
        <v>2117</v>
      </c>
      <c r="M7956" s="135"/>
      <c r="N7956" s="137"/>
      <c r="O7956" s="121"/>
    </row>
    <row r="7957" spans="1:15" x14ac:dyDescent="0.25">
      <c r="A7957" s="139">
        <v>212</v>
      </c>
      <c r="B7957" s="135" t="s">
        <v>312</v>
      </c>
      <c r="C7957" s="134" t="s">
        <v>2102</v>
      </c>
      <c r="D7957" s="135">
        <v>9291</v>
      </c>
      <c r="E7957" s="135" t="s">
        <v>2103</v>
      </c>
      <c r="F7957" s="135">
        <v>1</v>
      </c>
      <c r="G7957" s="136">
        <v>43</v>
      </c>
      <c r="H7957" s="135" t="s">
        <v>2164</v>
      </c>
      <c r="I7957" s="135">
        <v>1361</v>
      </c>
      <c r="J7957" s="135" t="s">
        <v>2105</v>
      </c>
      <c r="K7957" s="135" t="s">
        <v>2106</v>
      </c>
      <c r="L7957" s="135" t="s">
        <v>193</v>
      </c>
      <c r="M7957" s="135"/>
      <c r="N7957" s="137"/>
      <c r="O7957" s="121"/>
    </row>
    <row r="7958" spans="1:15" x14ac:dyDescent="0.25">
      <c r="A7958" s="139">
        <v>212</v>
      </c>
      <c r="B7958" s="135" t="s">
        <v>312</v>
      </c>
      <c r="C7958" s="134" t="s">
        <v>2102</v>
      </c>
      <c r="D7958" s="135">
        <v>9292</v>
      </c>
      <c r="E7958" s="135" t="s">
        <v>2103</v>
      </c>
      <c r="F7958" s="135">
        <v>1</v>
      </c>
      <c r="G7958" s="140">
        <v>45</v>
      </c>
      <c r="H7958" s="135" t="s">
        <v>2166</v>
      </c>
      <c r="I7958" s="135">
        <v>1054</v>
      </c>
      <c r="J7958" s="135" t="s">
        <v>2115</v>
      </c>
      <c r="K7958" s="135" t="s">
        <v>2116</v>
      </c>
      <c r="L7958" s="135" t="s">
        <v>2117</v>
      </c>
      <c r="M7958" s="135"/>
      <c r="N7958" s="137"/>
      <c r="O7958" s="121"/>
    </row>
    <row r="7959" spans="1:15" x14ac:dyDescent="0.25">
      <c r="A7959" s="139">
        <v>212</v>
      </c>
      <c r="B7959" s="135" t="s">
        <v>312</v>
      </c>
      <c r="C7959" s="134" t="s">
        <v>2102</v>
      </c>
      <c r="D7959" s="135">
        <v>9293</v>
      </c>
      <c r="E7959" s="135" t="s">
        <v>2103</v>
      </c>
      <c r="F7959" s="135">
        <v>1</v>
      </c>
      <c r="G7959" s="136">
        <v>46</v>
      </c>
      <c r="H7959" s="135" t="s">
        <v>2169</v>
      </c>
      <c r="I7959" s="135">
        <v>25</v>
      </c>
      <c r="J7959" s="135" t="s">
        <v>2155</v>
      </c>
      <c r="K7959" s="135" t="s">
        <v>2156</v>
      </c>
      <c r="L7959" s="135" t="s">
        <v>193</v>
      </c>
      <c r="M7959" s="135"/>
      <c r="N7959" s="137"/>
      <c r="O7959" s="121"/>
    </row>
    <row r="7960" spans="1:15" x14ac:dyDescent="0.25">
      <c r="A7960" s="139">
        <v>212</v>
      </c>
      <c r="B7960" s="135" t="s">
        <v>312</v>
      </c>
      <c r="C7960" s="134" t="s">
        <v>2102</v>
      </c>
      <c r="D7960" s="135">
        <v>9294</v>
      </c>
      <c r="E7960" s="135" t="s">
        <v>2103</v>
      </c>
      <c r="F7960" s="135">
        <v>1</v>
      </c>
      <c r="G7960" s="136">
        <v>47</v>
      </c>
      <c r="H7960" s="135" t="s">
        <v>2170</v>
      </c>
      <c r="I7960" s="135">
        <v>1407</v>
      </c>
      <c r="J7960" s="135" t="s">
        <v>2115</v>
      </c>
      <c r="K7960" s="135" t="s">
        <v>2116</v>
      </c>
      <c r="L7960" s="135" t="s">
        <v>2117</v>
      </c>
      <c r="M7960" s="135"/>
      <c r="N7960" s="137"/>
      <c r="O7960" s="121"/>
    </row>
    <row r="7961" spans="1:15" x14ac:dyDescent="0.25">
      <c r="A7961" s="139">
        <v>212</v>
      </c>
      <c r="B7961" s="135" t="s">
        <v>312</v>
      </c>
      <c r="C7961" s="134" t="s">
        <v>2102</v>
      </c>
      <c r="D7961" s="135">
        <v>9295</v>
      </c>
      <c r="E7961" s="135" t="s">
        <v>2103</v>
      </c>
      <c r="F7961" s="135">
        <v>1</v>
      </c>
      <c r="G7961" s="136">
        <v>49</v>
      </c>
      <c r="H7961" s="135" t="s">
        <v>2172</v>
      </c>
      <c r="I7961" s="135">
        <v>3203</v>
      </c>
      <c r="J7961" s="135" t="s">
        <v>2105</v>
      </c>
      <c r="K7961" s="135" t="s">
        <v>2106</v>
      </c>
      <c r="L7961" s="135" t="s">
        <v>193</v>
      </c>
      <c r="M7961" s="135"/>
      <c r="N7961" s="137"/>
      <c r="O7961" s="121"/>
    </row>
    <row r="7962" spans="1:15" x14ac:dyDescent="0.25">
      <c r="A7962" s="139">
        <v>212</v>
      </c>
      <c r="B7962" s="135" t="s">
        <v>312</v>
      </c>
      <c r="C7962" s="134" t="s">
        <v>2102</v>
      </c>
      <c r="D7962" s="135">
        <v>9296</v>
      </c>
      <c r="E7962" s="135" t="s">
        <v>2103</v>
      </c>
      <c r="F7962" s="135">
        <v>1</v>
      </c>
      <c r="G7962" s="136">
        <v>50</v>
      </c>
      <c r="H7962" s="135" t="s">
        <v>2175</v>
      </c>
      <c r="I7962" s="135">
        <v>867</v>
      </c>
      <c r="J7962" s="135" t="s">
        <v>2115</v>
      </c>
      <c r="K7962" s="135" t="s">
        <v>2116</v>
      </c>
      <c r="L7962" s="135" t="s">
        <v>2117</v>
      </c>
      <c r="M7962" s="135"/>
      <c r="N7962" s="137"/>
      <c r="O7962" s="121"/>
    </row>
    <row r="7963" spans="1:15" x14ac:dyDescent="0.25">
      <c r="A7963" s="139">
        <v>212</v>
      </c>
      <c r="B7963" s="135" t="s">
        <v>312</v>
      </c>
      <c r="C7963" s="134" t="s">
        <v>2102</v>
      </c>
      <c r="D7963" s="135">
        <v>9297</v>
      </c>
      <c r="E7963" s="135" t="s">
        <v>2103</v>
      </c>
      <c r="F7963" s="135">
        <v>1</v>
      </c>
      <c r="G7963" s="136">
        <v>51</v>
      </c>
      <c r="H7963" s="135" t="s">
        <v>2176</v>
      </c>
      <c r="I7963" s="135">
        <v>699</v>
      </c>
      <c r="J7963" s="135" t="s">
        <v>2115</v>
      </c>
      <c r="K7963" s="135" t="s">
        <v>2116</v>
      </c>
      <c r="L7963" s="135" t="s">
        <v>2117</v>
      </c>
      <c r="M7963" s="135"/>
      <c r="N7963" s="137"/>
      <c r="O7963" s="121"/>
    </row>
    <row r="7964" spans="1:15" x14ac:dyDescent="0.25">
      <c r="A7964" s="139">
        <v>212</v>
      </c>
      <c r="B7964" s="135" t="s">
        <v>312</v>
      </c>
      <c r="C7964" s="134" t="s">
        <v>2102</v>
      </c>
      <c r="D7964" s="135">
        <v>9298</v>
      </c>
      <c r="E7964" s="135" t="s">
        <v>2103</v>
      </c>
      <c r="F7964" s="135">
        <v>1</v>
      </c>
      <c r="G7964" s="136">
        <v>52</v>
      </c>
      <c r="H7964" s="135" t="s">
        <v>2177</v>
      </c>
      <c r="I7964" s="135">
        <v>867</v>
      </c>
      <c r="J7964" s="135" t="s">
        <v>2115</v>
      </c>
      <c r="K7964" s="135" t="s">
        <v>2116</v>
      </c>
      <c r="L7964" s="135" t="s">
        <v>2117</v>
      </c>
      <c r="M7964" s="135"/>
      <c r="N7964" s="137"/>
      <c r="O7964" s="121"/>
    </row>
    <row r="7965" spans="1:15" x14ac:dyDescent="0.25">
      <c r="A7965" s="139">
        <v>212</v>
      </c>
      <c r="B7965" s="135" t="s">
        <v>312</v>
      </c>
      <c r="C7965" s="134" t="s">
        <v>2102</v>
      </c>
      <c r="D7965" s="135">
        <v>9299</v>
      </c>
      <c r="E7965" s="135" t="s">
        <v>2103</v>
      </c>
      <c r="F7965" s="135">
        <v>1</v>
      </c>
      <c r="G7965" s="136">
        <v>53</v>
      </c>
      <c r="H7965" s="135" t="s">
        <v>2178</v>
      </c>
      <c r="I7965" s="135">
        <v>737</v>
      </c>
      <c r="J7965" s="135" t="s">
        <v>2115</v>
      </c>
      <c r="K7965" s="135" t="s">
        <v>2116</v>
      </c>
      <c r="L7965" s="135" t="s">
        <v>2117</v>
      </c>
      <c r="M7965" s="135"/>
      <c r="N7965" s="137"/>
      <c r="O7965" s="121"/>
    </row>
    <row r="7966" spans="1:15" x14ac:dyDescent="0.25">
      <c r="A7966" s="139">
        <v>212</v>
      </c>
      <c r="B7966" s="135" t="s">
        <v>312</v>
      </c>
      <c r="C7966" s="134" t="s">
        <v>2102</v>
      </c>
      <c r="D7966" s="135">
        <v>9300</v>
      </c>
      <c r="E7966" s="135" t="s">
        <v>2103</v>
      </c>
      <c r="F7966" s="135">
        <v>1</v>
      </c>
      <c r="G7966" s="136">
        <v>54</v>
      </c>
      <c r="H7966" s="135" t="s">
        <v>2179</v>
      </c>
      <c r="I7966" s="135">
        <v>383</v>
      </c>
      <c r="J7966" s="135" t="s">
        <v>2138</v>
      </c>
      <c r="K7966" s="135" t="s">
        <v>2139</v>
      </c>
      <c r="L7966" s="135" t="s">
        <v>194</v>
      </c>
      <c r="M7966" s="135"/>
      <c r="N7966" s="137"/>
      <c r="O7966" s="121"/>
    </row>
    <row r="7967" spans="1:15" x14ac:dyDescent="0.25">
      <c r="A7967" s="139">
        <v>212</v>
      </c>
      <c r="B7967" s="135" t="s">
        <v>312</v>
      </c>
      <c r="C7967" s="134" t="s">
        <v>2102</v>
      </c>
      <c r="D7967" s="135">
        <v>9301</v>
      </c>
      <c r="E7967" s="135" t="s">
        <v>2103</v>
      </c>
      <c r="F7967" s="135">
        <v>1</v>
      </c>
      <c r="G7967" s="136">
        <v>55</v>
      </c>
      <c r="H7967" s="135" t="s">
        <v>2180</v>
      </c>
      <c r="I7967" s="135">
        <v>383</v>
      </c>
      <c r="J7967" s="135" t="s">
        <v>2112</v>
      </c>
      <c r="K7967" s="135" t="s">
        <v>2113</v>
      </c>
      <c r="L7967" s="135" t="s">
        <v>194</v>
      </c>
      <c r="M7967" s="135"/>
      <c r="N7967" s="137"/>
      <c r="O7967" s="121"/>
    </row>
    <row r="7968" spans="1:15" x14ac:dyDescent="0.25">
      <c r="A7968" s="139">
        <v>212</v>
      </c>
      <c r="B7968" s="135" t="s">
        <v>312</v>
      </c>
      <c r="C7968" s="134" t="s">
        <v>2102</v>
      </c>
      <c r="D7968" s="135">
        <v>9302</v>
      </c>
      <c r="E7968" s="135" t="s">
        <v>2103</v>
      </c>
      <c r="F7968" s="135">
        <v>1</v>
      </c>
      <c r="G7968" s="136">
        <v>56</v>
      </c>
      <c r="H7968" s="135" t="s">
        <v>2181</v>
      </c>
      <c r="I7968" s="135">
        <v>383</v>
      </c>
      <c r="J7968" s="135" t="s">
        <v>2155</v>
      </c>
      <c r="K7968" s="135" t="s">
        <v>2156</v>
      </c>
      <c r="L7968" s="135" t="s">
        <v>193</v>
      </c>
      <c r="M7968" s="135"/>
      <c r="N7968" s="137"/>
      <c r="O7968" s="121"/>
    </row>
    <row r="7969" spans="1:15" x14ac:dyDescent="0.25">
      <c r="A7969" s="139">
        <v>212</v>
      </c>
      <c r="B7969" s="135" t="s">
        <v>312</v>
      </c>
      <c r="C7969" s="134" t="s">
        <v>2102</v>
      </c>
      <c r="D7969" s="135">
        <v>9303</v>
      </c>
      <c r="E7969" s="135" t="s">
        <v>2103</v>
      </c>
      <c r="F7969" s="135">
        <v>1</v>
      </c>
      <c r="G7969" s="136">
        <v>57</v>
      </c>
      <c r="H7969" s="135" t="s">
        <v>2827</v>
      </c>
      <c r="I7969" s="135">
        <v>739</v>
      </c>
      <c r="J7969" s="135" t="s">
        <v>2115</v>
      </c>
      <c r="K7969" s="135" t="s">
        <v>2116</v>
      </c>
      <c r="L7969" s="135" t="s">
        <v>2117</v>
      </c>
      <c r="M7969" s="135"/>
      <c r="N7969" s="137"/>
      <c r="O7969" s="121"/>
    </row>
    <row r="7970" spans="1:15" x14ac:dyDescent="0.25">
      <c r="A7970" s="139">
        <v>212</v>
      </c>
      <c r="B7970" s="135" t="s">
        <v>312</v>
      </c>
      <c r="C7970" s="134" t="s">
        <v>2102</v>
      </c>
      <c r="D7970" s="135">
        <v>9304</v>
      </c>
      <c r="E7970" s="135" t="s">
        <v>2103</v>
      </c>
      <c r="F7970" s="135">
        <v>1</v>
      </c>
      <c r="G7970" s="136">
        <v>58</v>
      </c>
      <c r="H7970" s="135" t="s">
        <v>2828</v>
      </c>
      <c r="I7970" s="135">
        <v>754</v>
      </c>
      <c r="J7970" s="135" t="s">
        <v>2115</v>
      </c>
      <c r="K7970" s="135" t="s">
        <v>2116</v>
      </c>
      <c r="L7970" s="135" t="s">
        <v>2117</v>
      </c>
      <c r="M7970" s="135"/>
      <c r="N7970" s="137"/>
      <c r="O7970" s="121"/>
    </row>
    <row r="7971" spans="1:15" x14ac:dyDescent="0.25">
      <c r="A7971" s="139">
        <v>212</v>
      </c>
      <c r="B7971" s="135" t="s">
        <v>312</v>
      </c>
      <c r="C7971" s="134" t="s">
        <v>2102</v>
      </c>
      <c r="D7971" s="135">
        <v>9305</v>
      </c>
      <c r="E7971" s="135" t="s">
        <v>2103</v>
      </c>
      <c r="F7971" s="135">
        <v>1</v>
      </c>
      <c r="G7971" s="136">
        <v>59</v>
      </c>
      <c r="H7971" s="135" t="s">
        <v>2831</v>
      </c>
      <c r="I7971" s="135">
        <v>1361</v>
      </c>
      <c r="J7971" s="135" t="s">
        <v>2105</v>
      </c>
      <c r="K7971" s="135" t="s">
        <v>2106</v>
      </c>
      <c r="L7971" s="135" t="s">
        <v>193</v>
      </c>
      <c r="M7971" s="135"/>
      <c r="N7971" s="137"/>
      <c r="O7971" s="121"/>
    </row>
    <row r="7972" spans="1:15" x14ac:dyDescent="0.25">
      <c r="A7972" s="139">
        <v>212</v>
      </c>
      <c r="B7972" s="135" t="s">
        <v>312</v>
      </c>
      <c r="C7972" s="134" t="s">
        <v>2102</v>
      </c>
      <c r="D7972" s="135">
        <v>9306</v>
      </c>
      <c r="E7972" s="135" t="s">
        <v>2103</v>
      </c>
      <c r="F7972" s="135">
        <v>1</v>
      </c>
      <c r="G7972" s="136">
        <v>62</v>
      </c>
      <c r="H7972" s="135" t="s">
        <v>3479</v>
      </c>
      <c r="I7972" s="135">
        <v>1080</v>
      </c>
      <c r="J7972" s="135" t="s">
        <v>2115</v>
      </c>
      <c r="K7972" s="135" t="s">
        <v>2116</v>
      </c>
      <c r="L7972" s="135" t="s">
        <v>2117</v>
      </c>
      <c r="M7972" s="135"/>
      <c r="N7972" s="137"/>
      <c r="O7972" s="121"/>
    </row>
    <row r="7973" spans="1:15" x14ac:dyDescent="0.25">
      <c r="A7973" s="139">
        <v>212</v>
      </c>
      <c r="B7973" s="135" t="s">
        <v>312</v>
      </c>
      <c r="C7973" s="134" t="s">
        <v>2102</v>
      </c>
      <c r="D7973" s="135">
        <v>9307</v>
      </c>
      <c r="E7973" s="135" t="s">
        <v>2103</v>
      </c>
      <c r="F7973" s="135">
        <v>1</v>
      </c>
      <c r="G7973" s="136">
        <v>63</v>
      </c>
      <c r="H7973" s="135" t="s">
        <v>3480</v>
      </c>
      <c r="I7973" s="135">
        <v>676</v>
      </c>
      <c r="J7973" s="135" t="s">
        <v>2115</v>
      </c>
      <c r="K7973" s="135" t="s">
        <v>2116</v>
      </c>
      <c r="L7973" s="135" t="s">
        <v>2117</v>
      </c>
      <c r="M7973" s="135"/>
      <c r="N7973" s="137"/>
      <c r="O7973" s="121"/>
    </row>
    <row r="7974" spans="1:15" x14ac:dyDescent="0.25">
      <c r="A7974" s="139">
        <v>212</v>
      </c>
      <c r="B7974" s="135" t="s">
        <v>312</v>
      </c>
      <c r="C7974" s="134" t="s">
        <v>2102</v>
      </c>
      <c r="D7974" s="135">
        <v>9308</v>
      </c>
      <c r="E7974" s="135" t="s">
        <v>2103</v>
      </c>
      <c r="F7974" s="135">
        <v>1</v>
      </c>
      <c r="G7974" s="136">
        <v>64</v>
      </c>
      <c r="H7974" s="135" t="s">
        <v>3481</v>
      </c>
      <c r="I7974" s="135">
        <v>701</v>
      </c>
      <c r="J7974" s="135" t="s">
        <v>2115</v>
      </c>
      <c r="K7974" s="135" t="s">
        <v>2116</v>
      </c>
      <c r="L7974" s="135" t="s">
        <v>2117</v>
      </c>
      <c r="M7974" s="135"/>
      <c r="N7974" s="137"/>
      <c r="O7974" s="121"/>
    </row>
    <row r="7975" spans="1:15" x14ac:dyDescent="0.25">
      <c r="A7975" s="139">
        <v>212</v>
      </c>
      <c r="B7975" s="135" t="s">
        <v>312</v>
      </c>
      <c r="C7975" s="134" t="s">
        <v>2102</v>
      </c>
      <c r="D7975" s="135">
        <v>9309</v>
      </c>
      <c r="E7975" s="135" t="s">
        <v>2103</v>
      </c>
      <c r="F7975" s="135">
        <v>1</v>
      </c>
      <c r="G7975" s="136">
        <v>65</v>
      </c>
      <c r="H7975" s="135" t="s">
        <v>3652</v>
      </c>
      <c r="I7975" s="135">
        <v>548</v>
      </c>
      <c r="J7975" s="135" t="s">
        <v>2151</v>
      </c>
      <c r="K7975" s="135" t="s">
        <v>2152</v>
      </c>
      <c r="L7975" s="135" t="s">
        <v>193</v>
      </c>
      <c r="M7975" s="135"/>
      <c r="N7975" s="137"/>
      <c r="O7975" s="121"/>
    </row>
    <row r="7976" spans="1:15" x14ac:dyDescent="0.25">
      <c r="A7976" s="139">
        <v>212</v>
      </c>
      <c r="B7976" s="135" t="s">
        <v>312</v>
      </c>
      <c r="C7976" s="134" t="s">
        <v>2102</v>
      </c>
      <c r="D7976" s="135">
        <v>9310</v>
      </c>
      <c r="E7976" s="135" t="s">
        <v>2103</v>
      </c>
      <c r="F7976" s="135">
        <v>1</v>
      </c>
      <c r="G7976" s="136">
        <v>66</v>
      </c>
      <c r="H7976" s="135" t="s">
        <v>3482</v>
      </c>
      <c r="I7976" s="135">
        <v>596</v>
      </c>
      <c r="J7976" s="135" t="s">
        <v>2115</v>
      </c>
      <c r="K7976" s="135" t="s">
        <v>2129</v>
      </c>
      <c r="L7976" s="135" t="s">
        <v>194</v>
      </c>
      <c r="M7976" s="135"/>
      <c r="N7976" s="137"/>
      <c r="O7976" s="121"/>
    </row>
    <row r="7977" spans="1:15" x14ac:dyDescent="0.25">
      <c r="A7977" s="139">
        <v>212</v>
      </c>
      <c r="B7977" s="135" t="s">
        <v>312</v>
      </c>
      <c r="C7977" s="134" t="s">
        <v>2102</v>
      </c>
      <c r="D7977" s="135">
        <v>9311</v>
      </c>
      <c r="E7977" s="135" t="s">
        <v>2103</v>
      </c>
      <c r="F7977" s="135">
        <v>1</v>
      </c>
      <c r="G7977" s="140">
        <v>67</v>
      </c>
      <c r="H7977" s="135" t="s">
        <v>3483</v>
      </c>
      <c r="I7977" s="135">
        <v>500</v>
      </c>
      <c r="J7977" s="135" t="s">
        <v>2151</v>
      </c>
      <c r="K7977" s="135" t="s">
        <v>2152</v>
      </c>
      <c r="L7977" s="135" t="s">
        <v>193</v>
      </c>
      <c r="M7977" s="135"/>
      <c r="N7977" s="137"/>
      <c r="O7977" s="121"/>
    </row>
    <row r="7978" spans="1:15" x14ac:dyDescent="0.25">
      <c r="A7978" s="139">
        <v>212</v>
      </c>
      <c r="B7978" s="135" t="s">
        <v>312</v>
      </c>
      <c r="C7978" s="134" t="s">
        <v>2102</v>
      </c>
      <c r="D7978" s="135">
        <v>9312</v>
      </c>
      <c r="E7978" s="135" t="s">
        <v>2103</v>
      </c>
      <c r="F7978" s="135">
        <v>1</v>
      </c>
      <c r="G7978" s="136">
        <v>68</v>
      </c>
      <c r="H7978" s="135" t="s">
        <v>3484</v>
      </c>
      <c r="I7978" s="135">
        <v>715</v>
      </c>
      <c r="J7978" s="135" t="s">
        <v>2115</v>
      </c>
      <c r="K7978" s="135" t="s">
        <v>2116</v>
      </c>
      <c r="L7978" s="135" t="s">
        <v>2117</v>
      </c>
      <c r="M7978" s="135"/>
      <c r="N7978" s="137"/>
      <c r="O7978" s="121"/>
    </row>
    <row r="7979" spans="1:15" x14ac:dyDescent="0.25">
      <c r="A7979" s="139">
        <v>212</v>
      </c>
      <c r="B7979" s="135" t="s">
        <v>312</v>
      </c>
      <c r="C7979" s="134" t="s">
        <v>2102</v>
      </c>
      <c r="D7979" s="135">
        <v>9313</v>
      </c>
      <c r="E7979" s="135" t="s">
        <v>2103</v>
      </c>
      <c r="F7979" s="135">
        <v>1</v>
      </c>
      <c r="G7979" s="136">
        <v>69</v>
      </c>
      <c r="H7979" s="135" t="s">
        <v>3485</v>
      </c>
      <c r="I7979" s="135">
        <v>14</v>
      </c>
      <c r="J7979" s="135" t="s">
        <v>2155</v>
      </c>
      <c r="K7979" s="135" t="s">
        <v>2156</v>
      </c>
      <c r="L7979" s="135" t="s">
        <v>193</v>
      </c>
      <c r="M7979" s="135"/>
      <c r="N7979" s="137"/>
      <c r="O7979" s="121"/>
    </row>
    <row r="7980" spans="1:15" x14ac:dyDescent="0.25">
      <c r="A7980" s="139">
        <v>212</v>
      </c>
      <c r="B7980" s="135" t="s">
        <v>312</v>
      </c>
      <c r="C7980" s="134" t="s">
        <v>2102</v>
      </c>
      <c r="D7980" s="135">
        <v>9314</v>
      </c>
      <c r="E7980" s="135" t="s">
        <v>2103</v>
      </c>
      <c r="F7980" s="135">
        <v>1</v>
      </c>
      <c r="G7980" s="136">
        <v>70</v>
      </c>
      <c r="H7980" s="135" t="s">
        <v>3486</v>
      </c>
      <c r="I7980" s="135">
        <v>14</v>
      </c>
      <c r="J7980" s="135" t="s">
        <v>2155</v>
      </c>
      <c r="K7980" s="135" t="s">
        <v>2156</v>
      </c>
      <c r="L7980" s="135" t="s">
        <v>193</v>
      </c>
      <c r="M7980" s="135"/>
      <c r="N7980" s="137"/>
      <c r="O7980" s="121"/>
    </row>
    <row r="7981" spans="1:15" x14ac:dyDescent="0.25">
      <c r="A7981" s="139">
        <v>212</v>
      </c>
      <c r="B7981" s="135" t="s">
        <v>312</v>
      </c>
      <c r="C7981" s="134" t="s">
        <v>2102</v>
      </c>
      <c r="D7981" s="135">
        <v>9315</v>
      </c>
      <c r="E7981" s="135" t="s">
        <v>2103</v>
      </c>
      <c r="F7981" s="135">
        <v>1</v>
      </c>
      <c r="G7981" s="136">
        <v>71</v>
      </c>
      <c r="H7981" s="135" t="s">
        <v>3653</v>
      </c>
      <c r="I7981" s="135">
        <v>150</v>
      </c>
      <c r="J7981" s="135" t="s">
        <v>2105</v>
      </c>
      <c r="K7981" s="135" t="s">
        <v>2106</v>
      </c>
      <c r="L7981" s="135" t="s">
        <v>193</v>
      </c>
      <c r="M7981" s="135"/>
      <c r="N7981" s="137"/>
      <c r="O7981" s="121"/>
    </row>
    <row r="7982" spans="1:15" x14ac:dyDescent="0.25">
      <c r="A7982" s="139">
        <v>212</v>
      </c>
      <c r="B7982" s="135" t="s">
        <v>312</v>
      </c>
      <c r="C7982" s="134" t="s">
        <v>2102</v>
      </c>
      <c r="D7982" s="135">
        <v>9316</v>
      </c>
      <c r="E7982" s="135" t="s">
        <v>2103</v>
      </c>
      <c r="F7982" s="135">
        <v>1</v>
      </c>
      <c r="G7982" s="136">
        <v>72</v>
      </c>
      <c r="H7982" s="135" t="s">
        <v>3656</v>
      </c>
      <c r="I7982" s="135">
        <v>32</v>
      </c>
      <c r="J7982" s="135" t="s">
        <v>2105</v>
      </c>
      <c r="K7982" s="135" t="s">
        <v>2106</v>
      </c>
      <c r="L7982" s="135" t="s">
        <v>193</v>
      </c>
      <c r="M7982" s="135"/>
      <c r="N7982" s="137"/>
      <c r="O7982" s="121"/>
    </row>
    <row r="7983" spans="1:15" x14ac:dyDescent="0.25">
      <c r="A7983" s="139">
        <v>212</v>
      </c>
      <c r="B7983" s="135" t="s">
        <v>312</v>
      </c>
      <c r="C7983" s="134" t="s">
        <v>2102</v>
      </c>
      <c r="D7983" s="135">
        <v>9317</v>
      </c>
      <c r="E7983" s="135" t="s">
        <v>2103</v>
      </c>
      <c r="F7983" s="135">
        <v>1</v>
      </c>
      <c r="G7983" s="136">
        <v>73</v>
      </c>
      <c r="H7983" s="135" t="s">
        <v>3657</v>
      </c>
      <c r="I7983" s="135">
        <v>45</v>
      </c>
      <c r="J7983" s="135" t="s">
        <v>2105</v>
      </c>
      <c r="K7983" s="135" t="s">
        <v>2106</v>
      </c>
      <c r="L7983" s="135" t="s">
        <v>193</v>
      </c>
      <c r="M7983" s="135"/>
      <c r="N7983" s="137"/>
      <c r="O7983" s="121"/>
    </row>
    <row r="7984" spans="1:15" x14ac:dyDescent="0.25">
      <c r="A7984" s="139">
        <v>212</v>
      </c>
      <c r="B7984" s="135" t="s">
        <v>312</v>
      </c>
      <c r="C7984" s="134" t="s">
        <v>2102</v>
      </c>
      <c r="D7984" s="135">
        <v>9318</v>
      </c>
      <c r="E7984" s="135" t="s">
        <v>2103</v>
      </c>
      <c r="F7984" s="135">
        <v>1</v>
      </c>
      <c r="G7984" s="136">
        <v>74</v>
      </c>
      <c r="H7984" s="135" t="s">
        <v>3658</v>
      </c>
      <c r="I7984" s="135">
        <v>23</v>
      </c>
      <c r="J7984" s="135" t="s">
        <v>2151</v>
      </c>
      <c r="K7984" s="135" t="s">
        <v>2152</v>
      </c>
      <c r="L7984" s="135" t="s">
        <v>193</v>
      </c>
      <c r="M7984" s="135"/>
      <c r="N7984" s="137"/>
      <c r="O7984" s="121"/>
    </row>
    <row r="7985" spans="1:15" x14ac:dyDescent="0.25">
      <c r="A7985" s="139">
        <v>212</v>
      </c>
      <c r="B7985" s="135" t="s">
        <v>312</v>
      </c>
      <c r="C7985" s="134" t="s">
        <v>2102</v>
      </c>
      <c r="D7985" s="135">
        <v>9319</v>
      </c>
      <c r="E7985" s="135" t="s">
        <v>2103</v>
      </c>
      <c r="F7985" s="135">
        <v>1</v>
      </c>
      <c r="G7985" s="136">
        <v>75</v>
      </c>
      <c r="H7985" s="135" t="s">
        <v>3659</v>
      </c>
      <c r="I7985" s="135">
        <v>27</v>
      </c>
      <c r="J7985" s="135" t="s">
        <v>2105</v>
      </c>
      <c r="K7985" s="135" t="s">
        <v>2106</v>
      </c>
      <c r="L7985" s="135" t="s">
        <v>193</v>
      </c>
      <c r="M7985" s="135"/>
      <c r="N7985" s="137"/>
      <c r="O7985" s="121"/>
    </row>
    <row r="7986" spans="1:15" x14ac:dyDescent="0.25">
      <c r="A7986" s="139">
        <v>212</v>
      </c>
      <c r="B7986" s="135" t="s">
        <v>312</v>
      </c>
      <c r="C7986" s="134" t="s">
        <v>2102</v>
      </c>
      <c r="D7986" s="135">
        <v>9320</v>
      </c>
      <c r="E7986" s="135" t="s">
        <v>2103</v>
      </c>
      <c r="F7986" s="135">
        <v>1</v>
      </c>
      <c r="G7986" s="136">
        <v>76</v>
      </c>
      <c r="H7986" s="135" t="s">
        <v>5407</v>
      </c>
      <c r="I7986" s="135">
        <v>104</v>
      </c>
      <c r="J7986" s="135" t="s">
        <v>2155</v>
      </c>
      <c r="K7986" s="135" t="s">
        <v>2156</v>
      </c>
      <c r="L7986" s="135" t="s">
        <v>193</v>
      </c>
      <c r="M7986" s="135"/>
      <c r="N7986" s="137"/>
      <c r="O7986" s="121"/>
    </row>
    <row r="7987" spans="1:15" x14ac:dyDescent="0.25">
      <c r="A7987" s="139">
        <v>212</v>
      </c>
      <c r="B7987" s="135" t="s">
        <v>312</v>
      </c>
      <c r="C7987" s="134" t="s">
        <v>2102</v>
      </c>
      <c r="D7987" s="135">
        <v>9321</v>
      </c>
      <c r="E7987" s="135" t="s">
        <v>2103</v>
      </c>
      <c r="F7987" s="135">
        <v>1</v>
      </c>
      <c r="G7987" s="136">
        <v>77</v>
      </c>
      <c r="H7987" s="135" t="s">
        <v>5408</v>
      </c>
      <c r="I7987" s="135">
        <v>259</v>
      </c>
      <c r="J7987" s="135" t="s">
        <v>2105</v>
      </c>
      <c r="K7987" s="135" t="s">
        <v>2106</v>
      </c>
      <c r="L7987" s="135" t="s">
        <v>193</v>
      </c>
      <c r="M7987" s="135"/>
      <c r="N7987" s="137"/>
      <c r="O7987" s="121"/>
    </row>
    <row r="7988" spans="1:15" x14ac:dyDescent="0.25">
      <c r="A7988" s="139">
        <v>212</v>
      </c>
      <c r="B7988" s="135" t="s">
        <v>312</v>
      </c>
      <c r="C7988" s="134" t="s">
        <v>2102</v>
      </c>
      <c r="D7988" s="135">
        <v>9322</v>
      </c>
      <c r="E7988" s="135" t="s">
        <v>2103</v>
      </c>
      <c r="F7988" s="135">
        <v>1</v>
      </c>
      <c r="G7988" s="136">
        <v>78</v>
      </c>
      <c r="H7988" s="135" t="s">
        <v>3660</v>
      </c>
      <c r="I7988" s="135">
        <v>259</v>
      </c>
      <c r="J7988" s="135" t="s">
        <v>2105</v>
      </c>
      <c r="K7988" s="135" t="s">
        <v>2106</v>
      </c>
      <c r="L7988" s="135" t="s">
        <v>193</v>
      </c>
      <c r="M7988" s="135"/>
      <c r="N7988" s="137"/>
      <c r="O7988" s="121"/>
    </row>
    <row r="7989" spans="1:15" x14ac:dyDescent="0.25">
      <c r="A7989" s="139">
        <v>212</v>
      </c>
      <c r="B7989" s="135" t="s">
        <v>312</v>
      </c>
      <c r="C7989" s="134" t="s">
        <v>2102</v>
      </c>
      <c r="D7989" s="135">
        <v>9323</v>
      </c>
      <c r="E7989" s="135" t="s">
        <v>2103</v>
      </c>
      <c r="F7989" s="135">
        <v>1</v>
      </c>
      <c r="G7989" s="136">
        <v>79</v>
      </c>
      <c r="H7989" s="135" t="s">
        <v>5409</v>
      </c>
      <c r="I7989" s="135">
        <v>104</v>
      </c>
      <c r="J7989" s="135" t="s">
        <v>2155</v>
      </c>
      <c r="K7989" s="135" t="s">
        <v>2156</v>
      </c>
      <c r="L7989" s="135" t="s">
        <v>193</v>
      </c>
      <c r="M7989" s="135"/>
      <c r="N7989" s="137"/>
      <c r="O7989" s="121"/>
    </row>
    <row r="7990" spans="1:15" x14ac:dyDescent="0.25">
      <c r="A7990" s="139">
        <v>212</v>
      </c>
      <c r="B7990" s="135" t="s">
        <v>312</v>
      </c>
      <c r="C7990" s="134" t="s">
        <v>2102</v>
      </c>
      <c r="D7990" s="135">
        <v>9324</v>
      </c>
      <c r="E7990" s="135" t="s">
        <v>2103</v>
      </c>
      <c r="F7990" s="135">
        <v>1</v>
      </c>
      <c r="G7990" s="136">
        <v>80</v>
      </c>
      <c r="H7990" s="135" t="s">
        <v>5410</v>
      </c>
      <c r="I7990" s="135">
        <v>1597</v>
      </c>
      <c r="J7990" s="135" t="s">
        <v>3684</v>
      </c>
      <c r="K7990" s="135" t="s">
        <v>3685</v>
      </c>
      <c r="L7990" s="135" t="s">
        <v>189</v>
      </c>
      <c r="M7990" s="135"/>
      <c r="N7990" s="137"/>
      <c r="O7990" s="121"/>
    </row>
    <row r="7991" spans="1:15" x14ac:dyDescent="0.25">
      <c r="A7991" s="139">
        <v>212</v>
      </c>
      <c r="B7991" s="135" t="s">
        <v>312</v>
      </c>
      <c r="C7991" s="134" t="s">
        <v>2102</v>
      </c>
      <c r="D7991" s="135">
        <v>9325</v>
      </c>
      <c r="E7991" s="135" t="s">
        <v>2103</v>
      </c>
      <c r="F7991" s="135">
        <v>1</v>
      </c>
      <c r="G7991" s="136">
        <v>81</v>
      </c>
      <c r="H7991" s="135" t="s">
        <v>5411</v>
      </c>
      <c r="I7991" s="135">
        <v>6924</v>
      </c>
      <c r="J7991" s="135" t="s">
        <v>3684</v>
      </c>
      <c r="K7991" s="135" t="s">
        <v>3685</v>
      </c>
      <c r="L7991" s="135" t="s">
        <v>189</v>
      </c>
      <c r="M7991" s="135"/>
      <c r="N7991" s="137"/>
      <c r="O7991" s="121"/>
    </row>
    <row r="7992" spans="1:15" x14ac:dyDescent="0.25">
      <c r="A7992" s="139">
        <v>212</v>
      </c>
      <c r="B7992" s="135" t="s">
        <v>312</v>
      </c>
      <c r="C7992" s="134" t="s">
        <v>2102</v>
      </c>
      <c r="D7992" s="135">
        <v>9326</v>
      </c>
      <c r="E7992" s="135" t="s">
        <v>2103</v>
      </c>
      <c r="F7992" s="135">
        <v>1</v>
      </c>
      <c r="G7992" s="136">
        <v>83</v>
      </c>
      <c r="H7992" s="135" t="s">
        <v>5412</v>
      </c>
      <c r="I7992" s="135">
        <v>105</v>
      </c>
      <c r="J7992" s="135" t="s">
        <v>2112</v>
      </c>
      <c r="K7992" s="135" t="s">
        <v>2113</v>
      </c>
      <c r="L7992" s="135" t="s">
        <v>194</v>
      </c>
      <c r="M7992" s="135"/>
      <c r="N7992" s="137"/>
      <c r="O7992" s="121"/>
    </row>
    <row r="7993" spans="1:15" x14ac:dyDescent="0.25">
      <c r="A7993" s="139">
        <v>212</v>
      </c>
      <c r="B7993" s="135" t="s">
        <v>312</v>
      </c>
      <c r="C7993" s="134" t="s">
        <v>2102</v>
      </c>
      <c r="D7993" s="135">
        <v>9327</v>
      </c>
      <c r="E7993" s="135" t="s">
        <v>2103</v>
      </c>
      <c r="F7993" s="135">
        <v>1</v>
      </c>
      <c r="G7993" s="140">
        <v>85</v>
      </c>
      <c r="H7993" s="135" t="s">
        <v>5413</v>
      </c>
      <c r="I7993" s="135">
        <v>68</v>
      </c>
      <c r="J7993" s="135" t="s">
        <v>2151</v>
      </c>
      <c r="K7993" s="135" t="s">
        <v>2152</v>
      </c>
      <c r="L7993" s="135" t="s">
        <v>193</v>
      </c>
      <c r="M7993" s="135"/>
      <c r="N7993" s="137"/>
      <c r="O7993" s="121"/>
    </row>
    <row r="7994" spans="1:15" x14ac:dyDescent="0.25">
      <c r="A7994" s="139">
        <v>212</v>
      </c>
      <c r="B7994" s="135" t="s">
        <v>312</v>
      </c>
      <c r="C7994" s="134" t="s">
        <v>2102</v>
      </c>
      <c r="D7994" s="135">
        <v>9328</v>
      </c>
      <c r="E7994" s="135" t="s">
        <v>2103</v>
      </c>
      <c r="F7994" s="135">
        <v>2</v>
      </c>
      <c r="G7994" s="136" t="s">
        <v>2469</v>
      </c>
      <c r="H7994" s="135" t="s">
        <v>4122</v>
      </c>
      <c r="I7994" s="135">
        <v>297</v>
      </c>
      <c r="J7994" s="135" t="s">
        <v>2105</v>
      </c>
      <c r="K7994" s="135" t="s">
        <v>2106</v>
      </c>
      <c r="L7994" s="135" t="s">
        <v>193</v>
      </c>
      <c r="M7994" s="135"/>
      <c r="N7994" s="137"/>
      <c r="O7994" s="121"/>
    </row>
    <row r="7995" spans="1:15" x14ac:dyDescent="0.25">
      <c r="A7995" s="139">
        <v>212</v>
      </c>
      <c r="B7995" s="135" t="s">
        <v>312</v>
      </c>
      <c r="C7995" s="134" t="s">
        <v>2102</v>
      </c>
      <c r="D7995" s="135">
        <v>9329</v>
      </c>
      <c r="E7995" s="135" t="s">
        <v>2103</v>
      </c>
      <c r="F7995" s="135">
        <v>2</v>
      </c>
      <c r="G7995" s="136" t="s">
        <v>2471</v>
      </c>
      <c r="H7995" s="135" t="s">
        <v>4123</v>
      </c>
      <c r="I7995" s="135">
        <v>423</v>
      </c>
      <c r="J7995" s="135" t="s">
        <v>2151</v>
      </c>
      <c r="K7995" s="135" t="s">
        <v>2152</v>
      </c>
      <c r="L7995" s="135" t="s">
        <v>193</v>
      </c>
      <c r="M7995" s="135"/>
      <c r="N7995" s="137"/>
      <c r="O7995" s="121"/>
    </row>
    <row r="7996" spans="1:15" x14ac:dyDescent="0.25">
      <c r="A7996" s="139">
        <v>212</v>
      </c>
      <c r="B7996" s="135" t="s">
        <v>312</v>
      </c>
      <c r="C7996" s="134" t="s">
        <v>2102</v>
      </c>
      <c r="D7996" s="135">
        <v>9330</v>
      </c>
      <c r="E7996" s="135" t="s">
        <v>2103</v>
      </c>
      <c r="F7996" s="135">
        <v>2</v>
      </c>
      <c r="G7996" s="136" t="s">
        <v>2475</v>
      </c>
      <c r="H7996" s="135" t="s">
        <v>4124</v>
      </c>
      <c r="I7996" s="135">
        <v>294</v>
      </c>
      <c r="J7996" s="135" t="s">
        <v>2105</v>
      </c>
      <c r="K7996" s="135" t="s">
        <v>2106</v>
      </c>
      <c r="L7996" s="135" t="s">
        <v>193</v>
      </c>
      <c r="M7996" s="135"/>
      <c r="N7996" s="137"/>
      <c r="O7996" s="121"/>
    </row>
    <row r="7997" spans="1:15" x14ac:dyDescent="0.25">
      <c r="A7997" s="139">
        <v>212</v>
      </c>
      <c r="B7997" s="135" t="s">
        <v>312</v>
      </c>
      <c r="C7997" s="134" t="s">
        <v>2102</v>
      </c>
      <c r="D7997" s="135">
        <v>9331</v>
      </c>
      <c r="E7997" s="135" t="s">
        <v>2103</v>
      </c>
      <c r="F7997" s="135">
        <v>2</v>
      </c>
      <c r="G7997" s="140" t="s">
        <v>2473</v>
      </c>
      <c r="H7997" s="135" t="s">
        <v>4125</v>
      </c>
      <c r="I7997" s="135">
        <v>4303</v>
      </c>
      <c r="J7997" s="135" t="s">
        <v>2167</v>
      </c>
      <c r="K7997" s="135" t="s">
        <v>2168</v>
      </c>
      <c r="L7997" s="135" t="s">
        <v>189</v>
      </c>
      <c r="M7997" s="135"/>
      <c r="N7997" s="137"/>
      <c r="O7997" s="121"/>
    </row>
    <row r="7998" spans="1:15" x14ac:dyDescent="0.25">
      <c r="A7998" s="139">
        <v>212</v>
      </c>
      <c r="B7998" s="135" t="s">
        <v>312</v>
      </c>
      <c r="C7998" s="134" t="s">
        <v>2102</v>
      </c>
      <c r="D7998" s="135">
        <v>9332</v>
      </c>
      <c r="E7998" s="135" t="s">
        <v>2103</v>
      </c>
      <c r="F7998" s="135">
        <v>2</v>
      </c>
      <c r="G7998" s="140" t="s">
        <v>2477</v>
      </c>
      <c r="H7998" s="135" t="s">
        <v>4126</v>
      </c>
      <c r="I7998" s="135">
        <v>50</v>
      </c>
      <c r="J7998" s="135" t="s">
        <v>2151</v>
      </c>
      <c r="K7998" s="135" t="s">
        <v>2152</v>
      </c>
      <c r="L7998" s="135" t="s">
        <v>193</v>
      </c>
      <c r="M7998" s="135"/>
      <c r="N7998" s="137"/>
      <c r="O7998" s="121"/>
    </row>
    <row r="7999" spans="1:15" x14ac:dyDescent="0.25">
      <c r="A7999" s="139">
        <v>212</v>
      </c>
      <c r="B7999" s="135" t="s">
        <v>312</v>
      </c>
      <c r="C7999" s="134" t="s">
        <v>2102</v>
      </c>
      <c r="D7999" s="135">
        <v>9333</v>
      </c>
      <c r="E7999" s="135" t="s">
        <v>2103</v>
      </c>
      <c r="F7999" s="135">
        <v>2</v>
      </c>
      <c r="G7999" s="136" t="s">
        <v>2486</v>
      </c>
      <c r="H7999" s="135" t="s">
        <v>4127</v>
      </c>
      <c r="I7999" s="135">
        <v>220</v>
      </c>
      <c r="J7999" s="135" t="s">
        <v>2105</v>
      </c>
      <c r="K7999" s="135" t="s">
        <v>2106</v>
      </c>
      <c r="L7999" s="135" t="s">
        <v>193</v>
      </c>
      <c r="M7999" s="135"/>
      <c r="N7999" s="137"/>
      <c r="O7999" s="121"/>
    </row>
    <row r="8000" spans="1:15" x14ac:dyDescent="0.25">
      <c r="A8000" s="139">
        <v>212</v>
      </c>
      <c r="B8000" s="135" t="s">
        <v>312</v>
      </c>
      <c r="C8000" s="134" t="s">
        <v>2102</v>
      </c>
      <c r="D8000" s="135">
        <v>9334</v>
      </c>
      <c r="E8000" s="135" t="s">
        <v>2103</v>
      </c>
      <c r="F8000" s="135">
        <v>2</v>
      </c>
      <c r="G8000" s="136" t="s">
        <v>2488</v>
      </c>
      <c r="H8000" s="135" t="s">
        <v>4128</v>
      </c>
      <c r="I8000" s="135">
        <v>220</v>
      </c>
      <c r="J8000" s="135" t="s">
        <v>2105</v>
      </c>
      <c r="K8000" s="135" t="s">
        <v>2106</v>
      </c>
      <c r="L8000" s="135" t="s">
        <v>193</v>
      </c>
      <c r="M8000" s="135"/>
      <c r="N8000" s="137"/>
      <c r="O8000" s="121"/>
    </row>
    <row r="8001" spans="1:15" x14ac:dyDescent="0.25">
      <c r="A8001" s="139">
        <v>212</v>
      </c>
      <c r="B8001" s="135" t="s">
        <v>312</v>
      </c>
      <c r="C8001" s="134" t="s">
        <v>2102</v>
      </c>
      <c r="D8001" s="135">
        <v>9335</v>
      </c>
      <c r="E8001" s="135" t="s">
        <v>2103</v>
      </c>
      <c r="F8001" s="135">
        <v>3</v>
      </c>
      <c r="G8001" s="136" t="s">
        <v>2843</v>
      </c>
      <c r="H8001" s="135" t="s">
        <v>5414</v>
      </c>
      <c r="I8001" s="135">
        <v>136</v>
      </c>
      <c r="J8001" s="135" t="s">
        <v>2155</v>
      </c>
      <c r="K8001" s="135" t="s">
        <v>2156</v>
      </c>
      <c r="L8001" s="135" t="s">
        <v>193</v>
      </c>
      <c r="M8001" s="135"/>
      <c r="N8001" s="137"/>
      <c r="O8001" s="121"/>
    </row>
    <row r="8002" spans="1:15" x14ac:dyDescent="0.25">
      <c r="A8002" s="139">
        <v>212</v>
      </c>
      <c r="B8002" s="135" t="s">
        <v>312</v>
      </c>
      <c r="C8002" s="134" t="s">
        <v>2102</v>
      </c>
      <c r="D8002" s="135">
        <v>9336</v>
      </c>
      <c r="E8002" s="135" t="s">
        <v>2103</v>
      </c>
      <c r="F8002" s="135">
        <v>3</v>
      </c>
      <c r="G8002" s="136">
        <v>1</v>
      </c>
      <c r="H8002" s="135" t="s">
        <v>2535</v>
      </c>
      <c r="I8002" s="135">
        <v>633</v>
      </c>
      <c r="J8002" s="135" t="s">
        <v>2112</v>
      </c>
      <c r="K8002" s="135" t="s">
        <v>2116</v>
      </c>
      <c r="L8002" s="135" t="s">
        <v>2117</v>
      </c>
      <c r="M8002" s="135"/>
      <c r="N8002" s="137"/>
      <c r="O8002" s="121"/>
    </row>
    <row r="8003" spans="1:15" x14ac:dyDescent="0.25">
      <c r="A8003" s="139">
        <v>212</v>
      </c>
      <c r="B8003" s="135" t="s">
        <v>312</v>
      </c>
      <c r="C8003" s="134" t="s">
        <v>2102</v>
      </c>
      <c r="D8003" s="135">
        <v>9337</v>
      </c>
      <c r="E8003" s="135" t="s">
        <v>2103</v>
      </c>
      <c r="F8003" s="135">
        <v>3</v>
      </c>
      <c r="G8003" s="136">
        <v>2</v>
      </c>
      <c r="H8003" s="135" t="s">
        <v>2247</v>
      </c>
      <c r="I8003" s="135">
        <v>27</v>
      </c>
      <c r="J8003" s="135" t="s">
        <v>2151</v>
      </c>
      <c r="K8003" s="135" t="s">
        <v>2152</v>
      </c>
      <c r="L8003" s="135" t="s">
        <v>193</v>
      </c>
      <c r="M8003" s="135"/>
      <c r="N8003" s="137"/>
      <c r="O8003" s="121"/>
    </row>
    <row r="8004" spans="1:15" x14ac:dyDescent="0.25">
      <c r="A8004" s="139">
        <v>212</v>
      </c>
      <c r="B8004" s="135" t="s">
        <v>312</v>
      </c>
      <c r="C8004" s="134" t="s">
        <v>2102</v>
      </c>
      <c r="D8004" s="135">
        <v>9338</v>
      </c>
      <c r="E8004" s="135" t="s">
        <v>2103</v>
      </c>
      <c r="F8004" s="135">
        <v>3</v>
      </c>
      <c r="G8004" s="136">
        <v>3</v>
      </c>
      <c r="H8004" s="135" t="s">
        <v>3498</v>
      </c>
      <c r="I8004" s="135">
        <v>18</v>
      </c>
      <c r="J8004" s="135" t="s">
        <v>2151</v>
      </c>
      <c r="K8004" s="135" t="s">
        <v>2152</v>
      </c>
      <c r="L8004" s="135" t="s">
        <v>193</v>
      </c>
      <c r="M8004" s="135"/>
      <c r="N8004" s="137"/>
      <c r="O8004" s="121"/>
    </row>
    <row r="8005" spans="1:15" x14ac:dyDescent="0.25">
      <c r="A8005" s="139">
        <v>212</v>
      </c>
      <c r="B8005" s="135" t="s">
        <v>312</v>
      </c>
      <c r="C8005" s="134" t="s">
        <v>2102</v>
      </c>
      <c r="D8005" s="135">
        <v>9339</v>
      </c>
      <c r="E8005" s="135" t="s">
        <v>2103</v>
      </c>
      <c r="F8005" s="135">
        <v>3</v>
      </c>
      <c r="G8005" s="136">
        <v>4</v>
      </c>
      <c r="H8005" s="135" t="s">
        <v>2248</v>
      </c>
      <c r="I8005" s="135">
        <v>341</v>
      </c>
      <c r="J8005" s="135" t="s">
        <v>2112</v>
      </c>
      <c r="K8005" s="135" t="s">
        <v>2113</v>
      </c>
      <c r="L8005" s="135" t="s">
        <v>194</v>
      </c>
      <c r="M8005" s="135"/>
      <c r="N8005" s="137"/>
      <c r="O8005" s="121"/>
    </row>
    <row r="8006" spans="1:15" x14ac:dyDescent="0.25">
      <c r="A8006" s="139">
        <v>212</v>
      </c>
      <c r="B8006" s="135" t="s">
        <v>312</v>
      </c>
      <c r="C8006" s="134" t="s">
        <v>2102</v>
      </c>
      <c r="D8006" s="135">
        <v>9340</v>
      </c>
      <c r="E8006" s="135" t="s">
        <v>2103</v>
      </c>
      <c r="F8006" s="135">
        <v>3</v>
      </c>
      <c r="G8006" s="140">
        <v>5</v>
      </c>
      <c r="H8006" s="135" t="s">
        <v>3500</v>
      </c>
      <c r="I8006" s="135">
        <v>200</v>
      </c>
      <c r="J8006" s="135" t="s">
        <v>2151</v>
      </c>
      <c r="K8006" s="135" t="s">
        <v>2152</v>
      </c>
      <c r="L8006" s="135" t="s">
        <v>193</v>
      </c>
      <c r="M8006" s="135"/>
      <c r="N8006" s="137"/>
      <c r="O8006" s="121"/>
    </row>
    <row r="8007" spans="1:15" x14ac:dyDescent="0.25">
      <c r="A8007" s="139">
        <v>212</v>
      </c>
      <c r="B8007" s="135" t="s">
        <v>312</v>
      </c>
      <c r="C8007" s="134" t="s">
        <v>2102</v>
      </c>
      <c r="D8007" s="135">
        <v>9341</v>
      </c>
      <c r="E8007" s="135" t="s">
        <v>2103</v>
      </c>
      <c r="F8007" s="135">
        <v>3</v>
      </c>
      <c r="G8007" s="136">
        <v>6</v>
      </c>
      <c r="H8007" s="135" t="s">
        <v>3501</v>
      </c>
      <c r="I8007" s="135">
        <v>476</v>
      </c>
      <c r="J8007" s="135" t="s">
        <v>2108</v>
      </c>
      <c r="K8007" s="135" t="s">
        <v>2109</v>
      </c>
      <c r="L8007" s="135" t="s">
        <v>193</v>
      </c>
      <c r="M8007" s="135"/>
      <c r="N8007" s="137"/>
      <c r="O8007" s="121"/>
    </row>
    <row r="8008" spans="1:15" x14ac:dyDescent="0.25">
      <c r="A8008" s="139">
        <v>212</v>
      </c>
      <c r="B8008" s="135" t="s">
        <v>312</v>
      </c>
      <c r="C8008" s="134" t="s">
        <v>2102</v>
      </c>
      <c r="D8008" s="135">
        <v>9342</v>
      </c>
      <c r="E8008" s="135" t="s">
        <v>2103</v>
      </c>
      <c r="F8008" s="135">
        <v>3</v>
      </c>
      <c r="G8008" s="136">
        <v>7</v>
      </c>
      <c r="H8008" s="135" t="s">
        <v>3502</v>
      </c>
      <c r="I8008" s="135">
        <v>217</v>
      </c>
      <c r="J8008" s="135" t="s">
        <v>2105</v>
      </c>
      <c r="K8008" s="135" t="s">
        <v>2106</v>
      </c>
      <c r="L8008" s="135" t="s">
        <v>193</v>
      </c>
      <c r="M8008" s="135"/>
      <c r="N8008" s="137"/>
      <c r="O8008" s="121"/>
    </row>
    <row r="8009" spans="1:15" x14ac:dyDescent="0.25">
      <c r="A8009" s="139">
        <v>212</v>
      </c>
      <c r="B8009" s="135" t="s">
        <v>312</v>
      </c>
      <c r="C8009" s="134" t="s">
        <v>2102</v>
      </c>
      <c r="D8009" s="135">
        <v>9343</v>
      </c>
      <c r="E8009" s="135" t="s">
        <v>2103</v>
      </c>
      <c r="F8009" s="135">
        <v>3</v>
      </c>
      <c r="G8009" s="136">
        <v>8</v>
      </c>
      <c r="H8009" s="135" t="s">
        <v>3503</v>
      </c>
      <c r="I8009" s="135">
        <v>587</v>
      </c>
      <c r="J8009" s="135" t="s">
        <v>2115</v>
      </c>
      <c r="K8009" s="135" t="s">
        <v>2129</v>
      </c>
      <c r="L8009" s="135" t="s">
        <v>194</v>
      </c>
      <c r="M8009" s="135"/>
      <c r="N8009" s="137"/>
      <c r="O8009" s="121"/>
    </row>
    <row r="8010" spans="1:15" x14ac:dyDescent="0.25">
      <c r="A8010" s="139">
        <v>212</v>
      </c>
      <c r="B8010" s="135" t="s">
        <v>312</v>
      </c>
      <c r="C8010" s="134" t="s">
        <v>2102</v>
      </c>
      <c r="D8010" s="135">
        <v>9344</v>
      </c>
      <c r="E8010" s="135" t="s">
        <v>2103</v>
      </c>
      <c r="F8010" s="135">
        <v>3</v>
      </c>
      <c r="G8010" s="136">
        <v>9</v>
      </c>
      <c r="H8010" s="135" t="s">
        <v>3504</v>
      </c>
      <c r="I8010" s="135">
        <v>697</v>
      </c>
      <c r="J8010" s="135" t="s">
        <v>2115</v>
      </c>
      <c r="K8010" s="135" t="s">
        <v>2116</v>
      </c>
      <c r="L8010" s="135" t="s">
        <v>2117</v>
      </c>
      <c r="M8010" s="135"/>
      <c r="N8010" s="137"/>
      <c r="O8010" s="121"/>
    </row>
    <row r="8011" spans="1:15" x14ac:dyDescent="0.25">
      <c r="A8011" s="139">
        <v>212</v>
      </c>
      <c r="B8011" s="135" t="s">
        <v>312</v>
      </c>
      <c r="C8011" s="134" t="s">
        <v>2102</v>
      </c>
      <c r="D8011" s="135">
        <v>9345</v>
      </c>
      <c r="E8011" s="135" t="s">
        <v>2103</v>
      </c>
      <c r="F8011" s="135">
        <v>3</v>
      </c>
      <c r="G8011" s="136">
        <v>10</v>
      </c>
      <c r="H8011" s="135" t="s">
        <v>2249</v>
      </c>
      <c r="I8011" s="135">
        <v>599</v>
      </c>
      <c r="J8011" s="135" t="s">
        <v>2115</v>
      </c>
      <c r="K8011" s="135" t="s">
        <v>2129</v>
      </c>
      <c r="L8011" s="135" t="s">
        <v>194</v>
      </c>
      <c r="M8011" s="135"/>
      <c r="N8011" s="137"/>
      <c r="O8011" s="121"/>
    </row>
    <row r="8012" spans="1:15" x14ac:dyDescent="0.25">
      <c r="A8012" s="139">
        <v>212</v>
      </c>
      <c r="B8012" s="135" t="s">
        <v>312</v>
      </c>
      <c r="C8012" s="134" t="s">
        <v>2102</v>
      </c>
      <c r="D8012" s="135">
        <v>9346</v>
      </c>
      <c r="E8012" s="135" t="s">
        <v>2103</v>
      </c>
      <c r="F8012" s="135">
        <v>3</v>
      </c>
      <c r="G8012" s="136">
        <v>11</v>
      </c>
      <c r="H8012" s="135" t="s">
        <v>2250</v>
      </c>
      <c r="I8012" s="135">
        <v>217</v>
      </c>
      <c r="J8012" s="135" t="s">
        <v>2105</v>
      </c>
      <c r="K8012" s="135" t="s">
        <v>2106</v>
      </c>
      <c r="L8012" s="135" t="s">
        <v>193</v>
      </c>
      <c r="M8012" s="135"/>
      <c r="N8012" s="137"/>
      <c r="O8012" s="121"/>
    </row>
    <row r="8013" spans="1:15" x14ac:dyDescent="0.25">
      <c r="A8013" s="139">
        <v>212</v>
      </c>
      <c r="B8013" s="135" t="s">
        <v>312</v>
      </c>
      <c r="C8013" s="134" t="s">
        <v>2102</v>
      </c>
      <c r="D8013" s="135">
        <v>9347</v>
      </c>
      <c r="E8013" s="135" t="s">
        <v>2103</v>
      </c>
      <c r="F8013" s="135">
        <v>3</v>
      </c>
      <c r="G8013" s="136">
        <v>12</v>
      </c>
      <c r="H8013" s="135" t="s">
        <v>2251</v>
      </c>
      <c r="I8013" s="135">
        <v>476</v>
      </c>
      <c r="J8013" s="135" t="s">
        <v>2108</v>
      </c>
      <c r="K8013" s="135" t="s">
        <v>2109</v>
      </c>
      <c r="L8013" s="135" t="s">
        <v>193</v>
      </c>
      <c r="M8013" s="135"/>
      <c r="N8013" s="137"/>
      <c r="O8013" s="121"/>
    </row>
    <row r="8014" spans="1:15" x14ac:dyDescent="0.25">
      <c r="A8014" s="139">
        <v>212</v>
      </c>
      <c r="B8014" s="135" t="s">
        <v>312</v>
      </c>
      <c r="C8014" s="134" t="s">
        <v>2102</v>
      </c>
      <c r="D8014" s="135">
        <v>9348</v>
      </c>
      <c r="E8014" s="135" t="s">
        <v>2103</v>
      </c>
      <c r="F8014" s="135">
        <v>3</v>
      </c>
      <c r="G8014" s="136">
        <v>13</v>
      </c>
      <c r="H8014" s="135" t="s">
        <v>2252</v>
      </c>
      <c r="I8014" s="135">
        <v>349</v>
      </c>
      <c r="J8014" s="135" t="s">
        <v>2112</v>
      </c>
      <c r="K8014" s="135" t="s">
        <v>2113</v>
      </c>
      <c r="L8014" s="135" t="s">
        <v>194</v>
      </c>
      <c r="M8014" s="135"/>
      <c r="N8014" s="137"/>
      <c r="O8014" s="121"/>
    </row>
    <row r="8015" spans="1:15" x14ac:dyDescent="0.25">
      <c r="A8015" s="139">
        <v>212</v>
      </c>
      <c r="B8015" s="135" t="s">
        <v>312</v>
      </c>
      <c r="C8015" s="134" t="s">
        <v>2102</v>
      </c>
      <c r="D8015" s="135">
        <v>9349</v>
      </c>
      <c r="E8015" s="135" t="s">
        <v>2103</v>
      </c>
      <c r="F8015" s="135">
        <v>3</v>
      </c>
      <c r="G8015" s="136">
        <v>14</v>
      </c>
      <c r="H8015" s="135" t="s">
        <v>2253</v>
      </c>
      <c r="I8015" s="135">
        <v>116</v>
      </c>
      <c r="J8015" s="135" t="s">
        <v>2112</v>
      </c>
      <c r="K8015" s="135" t="s">
        <v>2113</v>
      </c>
      <c r="L8015" s="135" t="s">
        <v>194</v>
      </c>
      <c r="M8015" s="135"/>
      <c r="N8015" s="137"/>
      <c r="O8015" s="121"/>
    </row>
    <row r="8016" spans="1:15" x14ac:dyDescent="0.25">
      <c r="A8016" s="139">
        <v>212</v>
      </c>
      <c r="B8016" s="135" t="s">
        <v>312</v>
      </c>
      <c r="C8016" s="134" t="s">
        <v>2102</v>
      </c>
      <c r="D8016" s="135">
        <v>9350</v>
      </c>
      <c r="E8016" s="135" t="s">
        <v>2103</v>
      </c>
      <c r="F8016" s="135">
        <v>3</v>
      </c>
      <c r="G8016" s="136">
        <v>15</v>
      </c>
      <c r="H8016" s="135" t="s">
        <v>2254</v>
      </c>
      <c r="I8016" s="135">
        <v>90</v>
      </c>
      <c r="J8016" s="135" t="s">
        <v>2112</v>
      </c>
      <c r="K8016" s="135" t="s">
        <v>2113</v>
      </c>
      <c r="L8016" s="135" t="s">
        <v>194</v>
      </c>
      <c r="M8016" s="135"/>
      <c r="N8016" s="137"/>
      <c r="O8016" s="121"/>
    </row>
    <row r="8017" spans="1:15" x14ac:dyDescent="0.25">
      <c r="A8017" s="139">
        <v>212</v>
      </c>
      <c r="B8017" s="135" t="s">
        <v>312</v>
      </c>
      <c r="C8017" s="134" t="s">
        <v>2102</v>
      </c>
      <c r="D8017" s="135">
        <v>9351</v>
      </c>
      <c r="E8017" s="135" t="s">
        <v>2103</v>
      </c>
      <c r="F8017" s="135">
        <v>3</v>
      </c>
      <c r="G8017" s="136">
        <v>17</v>
      </c>
      <c r="H8017" s="135" t="s">
        <v>2258</v>
      </c>
      <c r="I8017" s="135">
        <v>1821</v>
      </c>
      <c r="J8017" s="135" t="s">
        <v>2105</v>
      </c>
      <c r="K8017" s="135" t="s">
        <v>2106</v>
      </c>
      <c r="L8017" s="135" t="s">
        <v>193</v>
      </c>
      <c r="M8017" s="135"/>
      <c r="N8017" s="137"/>
      <c r="O8017" s="121"/>
    </row>
    <row r="8018" spans="1:15" x14ac:dyDescent="0.25">
      <c r="A8018" s="139">
        <v>212</v>
      </c>
      <c r="B8018" s="135" t="s">
        <v>312</v>
      </c>
      <c r="C8018" s="134" t="s">
        <v>2102</v>
      </c>
      <c r="D8018" s="135">
        <v>9352</v>
      </c>
      <c r="E8018" s="135" t="s">
        <v>2103</v>
      </c>
      <c r="F8018" s="135">
        <v>3</v>
      </c>
      <c r="G8018" s="136">
        <v>18</v>
      </c>
      <c r="H8018" s="135" t="s">
        <v>2259</v>
      </c>
      <c r="I8018" s="135">
        <v>676</v>
      </c>
      <c r="J8018" s="135" t="s">
        <v>2115</v>
      </c>
      <c r="K8018" s="135" t="s">
        <v>2116</v>
      </c>
      <c r="L8018" s="135" t="s">
        <v>2117</v>
      </c>
      <c r="M8018" s="135"/>
      <c r="N8018" s="137"/>
      <c r="O8018" s="121"/>
    </row>
    <row r="8019" spans="1:15" x14ac:dyDescent="0.25">
      <c r="A8019" s="139">
        <v>212</v>
      </c>
      <c r="B8019" s="135" t="s">
        <v>312</v>
      </c>
      <c r="C8019" s="134" t="s">
        <v>2102</v>
      </c>
      <c r="D8019" s="135">
        <v>9353</v>
      </c>
      <c r="E8019" s="135" t="s">
        <v>2103</v>
      </c>
      <c r="F8019" s="135">
        <v>3</v>
      </c>
      <c r="G8019" s="136">
        <v>20</v>
      </c>
      <c r="H8019" s="135" t="s">
        <v>2261</v>
      </c>
      <c r="I8019" s="135">
        <v>358</v>
      </c>
      <c r="J8019" s="135" t="s">
        <v>2138</v>
      </c>
      <c r="K8019" s="135" t="s">
        <v>2139</v>
      </c>
      <c r="L8019" s="135" t="s">
        <v>194</v>
      </c>
      <c r="M8019" s="135"/>
      <c r="N8019" s="137"/>
      <c r="O8019" s="121"/>
    </row>
    <row r="8020" spans="1:15" x14ac:dyDescent="0.25">
      <c r="A8020" s="139">
        <v>212</v>
      </c>
      <c r="B8020" s="135" t="s">
        <v>312</v>
      </c>
      <c r="C8020" s="134" t="s">
        <v>2102</v>
      </c>
      <c r="D8020" s="135">
        <v>9354</v>
      </c>
      <c r="E8020" s="135" t="s">
        <v>2103</v>
      </c>
      <c r="F8020" s="135">
        <v>3</v>
      </c>
      <c r="G8020" s="136">
        <v>21</v>
      </c>
      <c r="H8020" s="135" t="s">
        <v>2262</v>
      </c>
      <c r="I8020" s="135">
        <v>113</v>
      </c>
      <c r="J8020" s="135" t="s">
        <v>2151</v>
      </c>
      <c r="K8020" s="135" t="s">
        <v>2152</v>
      </c>
      <c r="L8020" s="135" t="s">
        <v>193</v>
      </c>
      <c r="M8020" s="135"/>
      <c r="N8020" s="137"/>
      <c r="O8020" s="121"/>
    </row>
    <row r="8021" spans="1:15" x14ac:dyDescent="0.25">
      <c r="A8021" s="139">
        <v>212</v>
      </c>
      <c r="B8021" s="135" t="s">
        <v>312</v>
      </c>
      <c r="C8021" s="134" t="s">
        <v>2102</v>
      </c>
      <c r="D8021" s="135">
        <v>9355</v>
      </c>
      <c r="E8021" s="135" t="s">
        <v>2103</v>
      </c>
      <c r="F8021" s="135">
        <v>3</v>
      </c>
      <c r="G8021" s="136">
        <v>22</v>
      </c>
      <c r="H8021" s="135" t="s">
        <v>5415</v>
      </c>
      <c r="I8021" s="135">
        <v>89</v>
      </c>
      <c r="J8021" s="135" t="s">
        <v>2108</v>
      </c>
      <c r="K8021" s="135" t="s">
        <v>2109</v>
      </c>
      <c r="L8021" s="135" t="s">
        <v>193</v>
      </c>
      <c r="M8021" s="135"/>
      <c r="N8021" s="137"/>
      <c r="O8021" s="121"/>
    </row>
    <row r="8022" spans="1:15" x14ac:dyDescent="0.25">
      <c r="A8022" s="139">
        <v>212</v>
      </c>
      <c r="B8022" s="135" t="s">
        <v>312</v>
      </c>
      <c r="C8022" s="134" t="s">
        <v>2102</v>
      </c>
      <c r="D8022" s="135">
        <v>9356</v>
      </c>
      <c r="E8022" s="135" t="s">
        <v>2103</v>
      </c>
      <c r="F8022" s="135">
        <v>3</v>
      </c>
      <c r="G8022" s="136">
        <v>23</v>
      </c>
      <c r="H8022" s="135" t="s">
        <v>3505</v>
      </c>
      <c r="I8022" s="135">
        <v>735</v>
      </c>
      <c r="J8022" s="135" t="s">
        <v>2115</v>
      </c>
      <c r="K8022" s="135" t="s">
        <v>2116</v>
      </c>
      <c r="L8022" s="135" t="s">
        <v>2117</v>
      </c>
      <c r="M8022" s="135"/>
      <c r="N8022" s="137"/>
      <c r="O8022" s="121"/>
    </row>
    <row r="8023" spans="1:15" x14ac:dyDescent="0.25">
      <c r="A8023" s="139">
        <v>212</v>
      </c>
      <c r="B8023" s="135" t="s">
        <v>312</v>
      </c>
      <c r="C8023" s="134" t="s">
        <v>2102</v>
      </c>
      <c r="D8023" s="135">
        <v>9357</v>
      </c>
      <c r="E8023" s="135" t="s">
        <v>2103</v>
      </c>
      <c r="F8023" s="135">
        <v>3</v>
      </c>
      <c r="G8023" s="136">
        <v>24</v>
      </c>
      <c r="H8023" s="135" t="s">
        <v>3506</v>
      </c>
      <c r="I8023" s="135">
        <v>890</v>
      </c>
      <c r="J8023" s="135" t="s">
        <v>2115</v>
      </c>
      <c r="K8023" s="135" t="s">
        <v>2116</v>
      </c>
      <c r="L8023" s="135" t="s">
        <v>2117</v>
      </c>
      <c r="M8023" s="135"/>
      <c r="N8023" s="137"/>
      <c r="O8023" s="121"/>
    </row>
    <row r="8024" spans="1:15" x14ac:dyDescent="0.25">
      <c r="A8024" s="139">
        <v>212</v>
      </c>
      <c r="B8024" s="135" t="s">
        <v>312</v>
      </c>
      <c r="C8024" s="134" t="s">
        <v>2102</v>
      </c>
      <c r="D8024" s="135">
        <v>9358</v>
      </c>
      <c r="E8024" s="135" t="s">
        <v>2103</v>
      </c>
      <c r="F8024" s="135">
        <v>3</v>
      </c>
      <c r="G8024" s="136">
        <v>25</v>
      </c>
      <c r="H8024" s="135" t="s">
        <v>3507</v>
      </c>
      <c r="I8024" s="135">
        <v>390</v>
      </c>
      <c r="J8024" s="135" t="s">
        <v>2112</v>
      </c>
      <c r="K8024" s="135" t="s">
        <v>2113</v>
      </c>
      <c r="L8024" s="135" t="s">
        <v>194</v>
      </c>
      <c r="M8024" s="135"/>
      <c r="N8024" s="137"/>
      <c r="O8024" s="121"/>
    </row>
    <row r="8025" spans="1:15" x14ac:dyDescent="0.25">
      <c r="A8025" s="139">
        <v>212</v>
      </c>
      <c r="B8025" s="135" t="s">
        <v>312</v>
      </c>
      <c r="C8025" s="134" t="s">
        <v>2102</v>
      </c>
      <c r="D8025" s="135">
        <v>9359</v>
      </c>
      <c r="E8025" s="135" t="s">
        <v>2103</v>
      </c>
      <c r="F8025" s="135">
        <v>3</v>
      </c>
      <c r="G8025" s="136">
        <v>26</v>
      </c>
      <c r="H8025" s="135" t="s">
        <v>5416</v>
      </c>
      <c r="I8025" s="135">
        <v>64</v>
      </c>
      <c r="J8025" s="135" t="s">
        <v>2105</v>
      </c>
      <c r="K8025" s="135" t="s">
        <v>2106</v>
      </c>
      <c r="L8025" s="135" t="s">
        <v>193</v>
      </c>
      <c r="M8025" s="135"/>
      <c r="N8025" s="137"/>
      <c r="O8025" s="121"/>
    </row>
    <row r="8026" spans="1:15" x14ac:dyDescent="0.25">
      <c r="A8026" s="139">
        <v>212</v>
      </c>
      <c r="B8026" s="135" t="s">
        <v>312</v>
      </c>
      <c r="C8026" s="134" t="s">
        <v>2102</v>
      </c>
      <c r="D8026" s="135">
        <v>9360</v>
      </c>
      <c r="E8026" s="135" t="s">
        <v>2103</v>
      </c>
      <c r="F8026" s="135">
        <v>3</v>
      </c>
      <c r="G8026" s="136">
        <v>27</v>
      </c>
      <c r="H8026" s="135" t="s">
        <v>5417</v>
      </c>
      <c r="I8026" s="135">
        <v>432</v>
      </c>
      <c r="J8026" s="135" t="s">
        <v>2105</v>
      </c>
      <c r="K8026" s="135" t="s">
        <v>2106</v>
      </c>
      <c r="L8026" s="135" t="s">
        <v>193</v>
      </c>
      <c r="M8026" s="135"/>
      <c r="N8026" s="137"/>
      <c r="O8026" s="121"/>
    </row>
    <row r="8027" spans="1:15" x14ac:dyDescent="0.25">
      <c r="A8027" s="139">
        <v>212</v>
      </c>
      <c r="B8027" s="135" t="s">
        <v>312</v>
      </c>
      <c r="C8027" s="134" t="s">
        <v>2102</v>
      </c>
      <c r="D8027" s="135">
        <v>9361</v>
      </c>
      <c r="E8027" s="135" t="s">
        <v>2103</v>
      </c>
      <c r="F8027" s="135">
        <v>3</v>
      </c>
      <c r="G8027" s="136">
        <v>28</v>
      </c>
      <c r="H8027" s="135" t="s">
        <v>5418</v>
      </c>
      <c r="I8027" s="135">
        <v>1041</v>
      </c>
      <c r="J8027" s="135" t="s">
        <v>2151</v>
      </c>
      <c r="K8027" s="135" t="s">
        <v>2152</v>
      </c>
      <c r="L8027" s="135" t="s">
        <v>193</v>
      </c>
      <c r="M8027" s="135"/>
      <c r="N8027" s="137"/>
      <c r="O8027" s="121"/>
    </row>
    <row r="8028" spans="1:15" x14ac:dyDescent="0.25">
      <c r="A8028" s="139">
        <v>212</v>
      </c>
      <c r="B8028" s="135" t="s">
        <v>312</v>
      </c>
      <c r="C8028" s="134" t="s">
        <v>2102</v>
      </c>
      <c r="D8028" s="135">
        <v>9362</v>
      </c>
      <c r="E8028" s="135" t="s">
        <v>2103</v>
      </c>
      <c r="F8028" s="135">
        <v>3</v>
      </c>
      <c r="G8028" s="136">
        <v>30</v>
      </c>
      <c r="H8028" s="135" t="s">
        <v>5419</v>
      </c>
      <c r="I8028" s="135">
        <v>360</v>
      </c>
      <c r="J8028" s="135" t="s">
        <v>2151</v>
      </c>
      <c r="K8028" s="135" t="s">
        <v>2152</v>
      </c>
      <c r="L8028" s="135" t="s">
        <v>193</v>
      </c>
      <c r="M8028" s="135"/>
      <c r="N8028" s="137"/>
      <c r="O8028" s="121"/>
    </row>
    <row r="8029" spans="1:15" x14ac:dyDescent="0.25">
      <c r="A8029" s="139">
        <v>212</v>
      </c>
      <c r="B8029" s="135" t="s">
        <v>312</v>
      </c>
      <c r="C8029" s="134" t="s">
        <v>2102</v>
      </c>
      <c r="D8029" s="135">
        <v>9363</v>
      </c>
      <c r="E8029" s="135" t="s">
        <v>2103</v>
      </c>
      <c r="F8029" s="135">
        <v>3</v>
      </c>
      <c r="G8029" s="136">
        <v>31</v>
      </c>
      <c r="H8029" s="135" t="s">
        <v>5420</v>
      </c>
      <c r="I8029" s="135">
        <v>206</v>
      </c>
      <c r="J8029" s="135" t="s">
        <v>2151</v>
      </c>
      <c r="K8029" s="135" t="s">
        <v>2152</v>
      </c>
      <c r="L8029" s="135" t="s">
        <v>193</v>
      </c>
      <c r="M8029" s="135"/>
      <c r="N8029" s="137"/>
      <c r="O8029" s="121"/>
    </row>
    <row r="8030" spans="1:15" x14ac:dyDescent="0.25">
      <c r="A8030" s="139">
        <v>212</v>
      </c>
      <c r="B8030" s="135" t="s">
        <v>312</v>
      </c>
      <c r="C8030" s="134" t="s">
        <v>2102</v>
      </c>
      <c r="D8030" s="135">
        <v>9364</v>
      </c>
      <c r="E8030" s="135" t="s">
        <v>2103</v>
      </c>
      <c r="F8030" s="135">
        <v>3</v>
      </c>
      <c r="G8030" s="140">
        <v>32</v>
      </c>
      <c r="H8030" s="135" t="s">
        <v>5421</v>
      </c>
      <c r="I8030" s="135">
        <v>343</v>
      </c>
      <c r="J8030" s="135" t="s">
        <v>2151</v>
      </c>
      <c r="K8030" s="135" t="s">
        <v>2152</v>
      </c>
      <c r="L8030" s="135" t="s">
        <v>193</v>
      </c>
      <c r="M8030" s="135"/>
      <c r="N8030" s="137"/>
      <c r="O8030" s="121"/>
    </row>
    <row r="8031" spans="1:15" x14ac:dyDescent="0.25">
      <c r="A8031" s="139">
        <v>212</v>
      </c>
      <c r="B8031" s="135" t="s">
        <v>312</v>
      </c>
      <c r="C8031" s="134" t="s">
        <v>2102</v>
      </c>
      <c r="D8031" s="135">
        <v>9365</v>
      </c>
      <c r="E8031" s="135" t="s">
        <v>2103</v>
      </c>
      <c r="F8031" s="135">
        <v>3</v>
      </c>
      <c r="G8031" s="136">
        <v>33</v>
      </c>
      <c r="H8031" s="135" t="s">
        <v>5422</v>
      </c>
      <c r="I8031" s="135">
        <v>184</v>
      </c>
      <c r="J8031" s="135" t="s">
        <v>2151</v>
      </c>
      <c r="K8031" s="134" t="s">
        <v>2152</v>
      </c>
      <c r="L8031" s="135" t="s">
        <v>193</v>
      </c>
      <c r="M8031" s="135"/>
      <c r="N8031" s="137"/>
      <c r="O8031" s="121"/>
    </row>
    <row r="8032" spans="1:15" x14ac:dyDescent="0.25">
      <c r="A8032" s="139">
        <v>212</v>
      </c>
      <c r="B8032" s="135" t="s">
        <v>312</v>
      </c>
      <c r="C8032" s="134" t="s">
        <v>2102</v>
      </c>
      <c r="D8032" s="135">
        <v>9366</v>
      </c>
      <c r="E8032" s="135" t="s">
        <v>2103</v>
      </c>
      <c r="F8032" s="135">
        <v>3</v>
      </c>
      <c r="G8032" s="136">
        <v>35</v>
      </c>
      <c r="H8032" s="135" t="s">
        <v>5423</v>
      </c>
      <c r="I8032" s="135">
        <v>56</v>
      </c>
      <c r="J8032" s="135" t="s">
        <v>2151</v>
      </c>
      <c r="K8032" s="134" t="s">
        <v>2152</v>
      </c>
      <c r="L8032" s="135" t="s">
        <v>193</v>
      </c>
      <c r="M8032" s="135"/>
      <c r="N8032" s="137"/>
      <c r="O8032" s="121"/>
    </row>
    <row r="8033" spans="1:15" x14ac:dyDescent="0.25">
      <c r="A8033" s="139">
        <v>212</v>
      </c>
      <c r="B8033" s="135" t="s">
        <v>312</v>
      </c>
      <c r="C8033" s="134" t="s">
        <v>2102</v>
      </c>
      <c r="D8033" s="135">
        <v>9367</v>
      </c>
      <c r="E8033" s="135" t="s">
        <v>2103</v>
      </c>
      <c r="F8033" s="135">
        <v>3</v>
      </c>
      <c r="G8033" s="136">
        <v>36</v>
      </c>
      <c r="H8033" s="135" t="s">
        <v>5424</v>
      </c>
      <c r="I8033" s="135">
        <v>266</v>
      </c>
      <c r="J8033" s="135" t="s">
        <v>2112</v>
      </c>
      <c r="K8033" s="135" t="s">
        <v>2113</v>
      </c>
      <c r="L8033" s="135" t="s">
        <v>194</v>
      </c>
      <c r="M8033" s="135"/>
      <c r="N8033" s="137"/>
      <c r="O8033" s="121"/>
    </row>
    <row r="8034" spans="1:15" x14ac:dyDescent="0.25">
      <c r="A8034" s="139">
        <v>212</v>
      </c>
      <c r="B8034" s="135" t="s">
        <v>312</v>
      </c>
      <c r="C8034" s="134" t="s">
        <v>2102</v>
      </c>
      <c r="D8034" s="135">
        <v>9368</v>
      </c>
      <c r="E8034" s="135" t="s">
        <v>2103</v>
      </c>
      <c r="F8034" s="135">
        <v>3</v>
      </c>
      <c r="G8034" s="136">
        <v>38</v>
      </c>
      <c r="H8034" s="135" t="s">
        <v>5425</v>
      </c>
      <c r="I8034" s="135">
        <v>225</v>
      </c>
      <c r="J8034" s="135" t="s">
        <v>2124</v>
      </c>
      <c r="K8034" s="135" t="s">
        <v>2125</v>
      </c>
      <c r="L8034" s="135" t="s">
        <v>192</v>
      </c>
      <c r="M8034" s="135"/>
      <c r="N8034" s="137"/>
      <c r="O8034" s="121"/>
    </row>
    <row r="8035" spans="1:15" x14ac:dyDescent="0.25">
      <c r="A8035" s="139">
        <v>212</v>
      </c>
      <c r="B8035" s="135" t="s">
        <v>312</v>
      </c>
      <c r="C8035" s="134" t="s">
        <v>2102</v>
      </c>
      <c r="D8035" s="135">
        <v>9369</v>
      </c>
      <c r="E8035" s="135" t="s">
        <v>2103</v>
      </c>
      <c r="F8035" s="135">
        <v>3</v>
      </c>
      <c r="G8035" s="136">
        <v>39</v>
      </c>
      <c r="H8035" s="135" t="s">
        <v>5426</v>
      </c>
      <c r="I8035" s="135">
        <v>86</v>
      </c>
      <c r="J8035" s="135" t="s">
        <v>2151</v>
      </c>
      <c r="K8035" s="135" t="s">
        <v>2152</v>
      </c>
      <c r="L8035" s="135" t="s">
        <v>193</v>
      </c>
      <c r="M8035" s="135"/>
      <c r="N8035" s="137"/>
      <c r="O8035" s="121"/>
    </row>
    <row r="8036" spans="1:15" x14ac:dyDescent="0.25">
      <c r="A8036" s="139">
        <v>212</v>
      </c>
      <c r="B8036" s="135" t="s">
        <v>312</v>
      </c>
      <c r="C8036" s="134" t="s">
        <v>2102</v>
      </c>
      <c r="D8036" s="135">
        <v>9370</v>
      </c>
      <c r="E8036" s="135" t="s">
        <v>2103</v>
      </c>
      <c r="F8036" s="135">
        <v>3</v>
      </c>
      <c r="G8036" s="136">
        <v>41</v>
      </c>
      <c r="H8036" s="135" t="s">
        <v>5427</v>
      </c>
      <c r="I8036" s="135">
        <v>1706</v>
      </c>
      <c r="J8036" s="135" t="s">
        <v>2124</v>
      </c>
      <c r="K8036" s="135" t="s">
        <v>2125</v>
      </c>
      <c r="L8036" s="135" t="s">
        <v>192</v>
      </c>
      <c r="M8036" s="135"/>
      <c r="N8036" s="137"/>
      <c r="O8036" s="121"/>
    </row>
    <row r="8037" spans="1:15" x14ac:dyDescent="0.25">
      <c r="A8037" s="139">
        <v>212</v>
      </c>
      <c r="B8037" s="135" t="s">
        <v>312</v>
      </c>
      <c r="C8037" s="134" t="s">
        <v>2102</v>
      </c>
      <c r="D8037" s="135">
        <v>9371</v>
      </c>
      <c r="E8037" s="135" t="s">
        <v>2103</v>
      </c>
      <c r="F8037" s="135">
        <v>3</v>
      </c>
      <c r="G8037" s="136">
        <v>42</v>
      </c>
      <c r="H8037" s="135" t="s">
        <v>5428</v>
      </c>
      <c r="I8037" s="135">
        <v>892</v>
      </c>
      <c r="J8037" s="135" t="s">
        <v>2151</v>
      </c>
      <c r="K8037" s="134" t="s">
        <v>2152</v>
      </c>
      <c r="L8037" s="135" t="s">
        <v>193</v>
      </c>
      <c r="M8037" s="135"/>
      <c r="N8037" s="137"/>
      <c r="O8037" s="121"/>
    </row>
    <row r="8038" spans="1:15" x14ac:dyDescent="0.25">
      <c r="A8038" s="139">
        <v>212</v>
      </c>
      <c r="B8038" s="135" t="s">
        <v>312</v>
      </c>
      <c r="C8038" s="134" t="s">
        <v>2102</v>
      </c>
      <c r="D8038" s="135">
        <v>9372</v>
      </c>
      <c r="E8038" s="135" t="s">
        <v>2103</v>
      </c>
      <c r="F8038" s="135">
        <v>3</v>
      </c>
      <c r="G8038" s="136">
        <v>43</v>
      </c>
      <c r="H8038" s="135" t="s">
        <v>5429</v>
      </c>
      <c r="I8038" s="135">
        <v>44</v>
      </c>
      <c r="J8038" s="135" t="s">
        <v>2108</v>
      </c>
      <c r="K8038" s="135" t="s">
        <v>2109</v>
      </c>
      <c r="L8038" s="135" t="s">
        <v>193</v>
      </c>
      <c r="M8038" s="135"/>
      <c r="N8038" s="137"/>
      <c r="O8038" s="121"/>
    </row>
    <row r="8039" spans="1:15" x14ac:dyDescent="0.25">
      <c r="A8039" s="139">
        <v>212</v>
      </c>
      <c r="B8039" s="135" t="s">
        <v>312</v>
      </c>
      <c r="C8039" s="134" t="s">
        <v>2102</v>
      </c>
      <c r="D8039" s="135">
        <v>9373</v>
      </c>
      <c r="E8039" s="135" t="s">
        <v>2103</v>
      </c>
      <c r="F8039" s="135">
        <v>3</v>
      </c>
      <c r="G8039" s="136">
        <v>44</v>
      </c>
      <c r="H8039" s="135" t="s">
        <v>5430</v>
      </c>
      <c r="I8039" s="135">
        <v>221</v>
      </c>
      <c r="J8039" s="135" t="s">
        <v>2124</v>
      </c>
      <c r="K8039" s="135" t="s">
        <v>2125</v>
      </c>
      <c r="L8039" s="135" t="s">
        <v>192</v>
      </c>
      <c r="M8039" s="135"/>
      <c r="N8039" s="137"/>
      <c r="O8039" s="121"/>
    </row>
    <row r="8040" spans="1:15" x14ac:dyDescent="0.25">
      <c r="A8040" s="139">
        <v>212</v>
      </c>
      <c r="B8040" s="135" t="s">
        <v>312</v>
      </c>
      <c r="C8040" s="134" t="s">
        <v>2102</v>
      </c>
      <c r="D8040" s="135">
        <v>9374</v>
      </c>
      <c r="E8040" s="135" t="s">
        <v>2103</v>
      </c>
      <c r="F8040" s="135">
        <v>3</v>
      </c>
      <c r="G8040" s="136">
        <v>45</v>
      </c>
      <c r="H8040" s="135" t="s">
        <v>5431</v>
      </c>
      <c r="I8040" s="135">
        <v>212</v>
      </c>
      <c r="J8040" s="135" t="s">
        <v>2151</v>
      </c>
      <c r="K8040" s="135" t="s">
        <v>2152</v>
      </c>
      <c r="L8040" s="135" t="s">
        <v>193</v>
      </c>
      <c r="M8040" s="135"/>
      <c r="N8040" s="137"/>
      <c r="O8040" s="121"/>
    </row>
    <row r="8041" spans="1:15" x14ac:dyDescent="0.25">
      <c r="A8041" s="139">
        <v>212</v>
      </c>
      <c r="B8041" s="135" t="s">
        <v>312</v>
      </c>
      <c r="C8041" s="134" t="s">
        <v>2102</v>
      </c>
      <c r="D8041" s="135">
        <v>9375</v>
      </c>
      <c r="E8041" s="135" t="s">
        <v>2103</v>
      </c>
      <c r="F8041" s="135">
        <v>3</v>
      </c>
      <c r="G8041" s="136">
        <v>46</v>
      </c>
      <c r="H8041" s="135" t="s">
        <v>5432</v>
      </c>
      <c r="I8041" s="135">
        <v>2906</v>
      </c>
      <c r="J8041" s="135" t="s">
        <v>2105</v>
      </c>
      <c r="K8041" s="135" t="s">
        <v>2106</v>
      </c>
      <c r="L8041" s="135" t="s">
        <v>193</v>
      </c>
      <c r="M8041" s="135"/>
      <c r="N8041" s="137"/>
      <c r="O8041" s="121"/>
    </row>
    <row r="8042" spans="1:15" x14ac:dyDescent="0.25">
      <c r="A8042" s="139">
        <v>212</v>
      </c>
      <c r="B8042" s="135" t="s">
        <v>312</v>
      </c>
      <c r="C8042" s="134" t="s">
        <v>2102</v>
      </c>
      <c r="D8042" s="135">
        <v>9376</v>
      </c>
      <c r="E8042" s="135" t="s">
        <v>2103</v>
      </c>
      <c r="F8042" s="135">
        <v>3</v>
      </c>
      <c r="G8042" s="136">
        <v>48</v>
      </c>
      <c r="H8042" s="135" t="s">
        <v>5433</v>
      </c>
      <c r="I8042" s="135">
        <v>449</v>
      </c>
      <c r="J8042" s="135" t="s">
        <v>2151</v>
      </c>
      <c r="K8042" s="135" t="s">
        <v>2152</v>
      </c>
      <c r="L8042" s="135" t="s">
        <v>193</v>
      </c>
      <c r="M8042" s="135"/>
      <c r="N8042" s="137"/>
      <c r="O8042" s="121"/>
    </row>
    <row r="8043" spans="1:15" x14ac:dyDescent="0.25">
      <c r="A8043" s="139">
        <v>212</v>
      </c>
      <c r="B8043" s="135" t="s">
        <v>312</v>
      </c>
      <c r="C8043" s="134" t="s">
        <v>2102</v>
      </c>
      <c r="D8043" s="135">
        <v>9377</v>
      </c>
      <c r="E8043" s="135" t="s">
        <v>2103</v>
      </c>
      <c r="F8043" s="135">
        <v>3</v>
      </c>
      <c r="G8043" s="136">
        <v>49</v>
      </c>
      <c r="H8043" s="135" t="s">
        <v>5434</v>
      </c>
      <c r="I8043" s="135">
        <v>801</v>
      </c>
      <c r="J8043" s="135" t="s">
        <v>2151</v>
      </c>
      <c r="K8043" s="135" t="s">
        <v>2152</v>
      </c>
      <c r="L8043" s="135" t="s">
        <v>193</v>
      </c>
      <c r="M8043" s="135"/>
      <c r="N8043" s="137"/>
      <c r="O8043" s="121"/>
    </row>
    <row r="8044" spans="1:15" x14ac:dyDescent="0.25">
      <c r="A8044" s="139">
        <v>212</v>
      </c>
      <c r="B8044" s="135" t="s">
        <v>312</v>
      </c>
      <c r="C8044" s="134" t="s">
        <v>2102</v>
      </c>
      <c r="D8044" s="135">
        <v>9378</v>
      </c>
      <c r="E8044" s="135" t="s">
        <v>2103</v>
      </c>
      <c r="F8044" s="135">
        <v>3</v>
      </c>
      <c r="G8044" s="136">
        <v>50</v>
      </c>
      <c r="H8044" s="135" t="s">
        <v>5435</v>
      </c>
      <c r="I8044" s="135">
        <v>390</v>
      </c>
      <c r="J8044" s="135" t="s">
        <v>2112</v>
      </c>
      <c r="K8044" s="135" t="s">
        <v>2113</v>
      </c>
      <c r="L8044" s="135" t="s">
        <v>194</v>
      </c>
      <c r="M8044" s="135"/>
      <c r="N8044" s="137"/>
      <c r="O8044" s="121"/>
    </row>
    <row r="8045" spans="1:15" x14ac:dyDescent="0.25">
      <c r="A8045" s="139">
        <v>212</v>
      </c>
      <c r="B8045" s="135" t="s">
        <v>312</v>
      </c>
      <c r="C8045" s="134" t="s">
        <v>2102</v>
      </c>
      <c r="D8045" s="135">
        <v>9379</v>
      </c>
      <c r="E8045" s="135" t="s">
        <v>2103</v>
      </c>
      <c r="F8045" s="135">
        <v>3</v>
      </c>
      <c r="G8045" s="136">
        <v>51</v>
      </c>
      <c r="H8045" s="135" t="s">
        <v>5436</v>
      </c>
      <c r="I8045" s="135">
        <v>234</v>
      </c>
      <c r="J8045" s="135" t="s">
        <v>2105</v>
      </c>
      <c r="K8045" s="135" t="s">
        <v>2106</v>
      </c>
      <c r="L8045" s="135" t="s">
        <v>193</v>
      </c>
      <c r="M8045" s="135"/>
      <c r="N8045" s="137"/>
      <c r="O8045" s="121"/>
    </row>
    <row r="8046" spans="1:15" x14ac:dyDescent="0.25">
      <c r="A8046" s="139">
        <v>212</v>
      </c>
      <c r="B8046" s="135" t="s">
        <v>312</v>
      </c>
      <c r="C8046" s="134" t="s">
        <v>2102</v>
      </c>
      <c r="D8046" s="135">
        <v>9380</v>
      </c>
      <c r="E8046" s="135" t="s">
        <v>2103</v>
      </c>
      <c r="F8046" s="135">
        <v>3</v>
      </c>
      <c r="G8046" s="136">
        <v>52</v>
      </c>
      <c r="H8046" s="135" t="s">
        <v>5437</v>
      </c>
      <c r="I8046" s="135">
        <v>144</v>
      </c>
      <c r="J8046" s="135" t="s">
        <v>2108</v>
      </c>
      <c r="K8046" s="135" t="s">
        <v>2109</v>
      </c>
      <c r="L8046" s="135" t="s">
        <v>193</v>
      </c>
      <c r="M8046" s="135"/>
      <c r="N8046" s="137"/>
      <c r="O8046" s="121"/>
    </row>
    <row r="8047" spans="1:15" x14ac:dyDescent="0.25">
      <c r="A8047" s="139">
        <v>212</v>
      </c>
      <c r="B8047" s="135" t="s">
        <v>312</v>
      </c>
      <c r="C8047" s="134" t="s">
        <v>2102</v>
      </c>
      <c r="D8047" s="135">
        <v>9381</v>
      </c>
      <c r="E8047" s="135" t="s">
        <v>2103</v>
      </c>
      <c r="F8047" s="135">
        <v>3</v>
      </c>
      <c r="G8047" s="136">
        <v>53</v>
      </c>
      <c r="H8047" s="135" t="s">
        <v>5438</v>
      </c>
      <c r="I8047" s="135">
        <v>152</v>
      </c>
      <c r="J8047" s="135" t="s">
        <v>2151</v>
      </c>
      <c r="K8047" s="135" t="s">
        <v>2152</v>
      </c>
      <c r="L8047" s="135" t="s">
        <v>193</v>
      </c>
      <c r="M8047" s="135"/>
      <c r="N8047" s="137"/>
      <c r="O8047" s="121"/>
    </row>
    <row r="8048" spans="1:15" x14ac:dyDescent="0.25">
      <c r="A8048" s="139">
        <v>212</v>
      </c>
      <c r="B8048" s="135" t="s">
        <v>312</v>
      </c>
      <c r="C8048" s="134" t="s">
        <v>2102</v>
      </c>
      <c r="D8048" s="135">
        <v>9382</v>
      </c>
      <c r="E8048" s="135" t="s">
        <v>2103</v>
      </c>
      <c r="F8048" s="135">
        <v>3</v>
      </c>
      <c r="G8048" s="136">
        <v>54</v>
      </c>
      <c r="H8048" s="135" t="s">
        <v>5439</v>
      </c>
      <c r="I8048" s="135">
        <v>208</v>
      </c>
      <c r="J8048" s="135" t="s">
        <v>2155</v>
      </c>
      <c r="K8048" s="135" t="s">
        <v>2156</v>
      </c>
      <c r="L8048" s="135" t="s">
        <v>193</v>
      </c>
      <c r="M8048" s="135"/>
      <c r="N8048" s="137"/>
      <c r="O8048" s="121"/>
    </row>
    <row r="8049" spans="1:15" x14ac:dyDescent="0.25">
      <c r="A8049" s="139">
        <v>212</v>
      </c>
      <c r="B8049" s="135" t="s">
        <v>312</v>
      </c>
      <c r="C8049" s="134" t="s">
        <v>2102</v>
      </c>
      <c r="D8049" s="135">
        <v>9383</v>
      </c>
      <c r="E8049" s="135" t="s">
        <v>2103</v>
      </c>
      <c r="F8049" s="135">
        <v>3</v>
      </c>
      <c r="G8049" s="136">
        <v>55</v>
      </c>
      <c r="H8049" s="135" t="s">
        <v>5440</v>
      </c>
      <c r="I8049" s="135">
        <v>224</v>
      </c>
      <c r="J8049" s="135" t="s">
        <v>2151</v>
      </c>
      <c r="K8049" s="135" t="s">
        <v>2152</v>
      </c>
      <c r="L8049" s="135" t="s">
        <v>193</v>
      </c>
      <c r="M8049" s="135"/>
      <c r="N8049" s="137"/>
      <c r="O8049" s="121"/>
    </row>
    <row r="8050" spans="1:15" x14ac:dyDescent="0.25">
      <c r="A8050" s="139">
        <v>212</v>
      </c>
      <c r="B8050" s="135" t="s">
        <v>312</v>
      </c>
      <c r="C8050" s="134" t="s">
        <v>2102</v>
      </c>
      <c r="D8050" s="135">
        <v>9384</v>
      </c>
      <c r="E8050" s="135" t="s">
        <v>2103</v>
      </c>
      <c r="F8050" s="135">
        <v>3</v>
      </c>
      <c r="G8050" s="136">
        <v>58</v>
      </c>
      <c r="H8050" s="135" t="s">
        <v>5441</v>
      </c>
      <c r="I8050" s="135">
        <v>559</v>
      </c>
      <c r="J8050" s="135" t="s">
        <v>2105</v>
      </c>
      <c r="K8050" s="135" t="s">
        <v>2106</v>
      </c>
      <c r="L8050" s="135" t="s">
        <v>193</v>
      </c>
      <c r="M8050" s="135"/>
      <c r="N8050" s="137"/>
      <c r="O8050" s="121"/>
    </row>
    <row r="8051" spans="1:15" x14ac:dyDescent="0.25">
      <c r="A8051" s="139">
        <v>212</v>
      </c>
      <c r="B8051" s="135" t="s">
        <v>312</v>
      </c>
      <c r="C8051" s="134" t="s">
        <v>2102</v>
      </c>
      <c r="D8051" s="135">
        <v>9385</v>
      </c>
      <c r="E8051" s="135" t="s">
        <v>2103</v>
      </c>
      <c r="F8051" s="135">
        <v>3</v>
      </c>
      <c r="G8051" s="136">
        <v>60</v>
      </c>
      <c r="H8051" s="135" t="s">
        <v>5442</v>
      </c>
      <c r="I8051" s="135">
        <v>138</v>
      </c>
      <c r="J8051" s="135" t="s">
        <v>2155</v>
      </c>
      <c r="K8051" s="134" t="s">
        <v>2156</v>
      </c>
      <c r="L8051" s="135" t="s">
        <v>193</v>
      </c>
      <c r="M8051" s="135"/>
      <c r="N8051" s="137"/>
      <c r="O8051" s="121"/>
    </row>
    <row r="8052" spans="1:15" x14ac:dyDescent="0.25">
      <c r="A8052" s="139">
        <v>212</v>
      </c>
      <c r="B8052" s="135" t="s">
        <v>312</v>
      </c>
      <c r="C8052" s="134" t="s">
        <v>2102</v>
      </c>
      <c r="D8052" s="135">
        <v>9386</v>
      </c>
      <c r="E8052" s="135" t="s">
        <v>2103</v>
      </c>
      <c r="F8052" s="135">
        <v>3</v>
      </c>
      <c r="G8052" s="136">
        <v>61</v>
      </c>
      <c r="H8052" s="135" t="s">
        <v>5443</v>
      </c>
      <c r="I8052" s="135">
        <v>775</v>
      </c>
      <c r="J8052" s="135" t="s">
        <v>2105</v>
      </c>
      <c r="K8052" s="135" t="s">
        <v>2106</v>
      </c>
      <c r="L8052" s="135" t="s">
        <v>193</v>
      </c>
      <c r="M8052" s="135"/>
      <c r="N8052" s="137"/>
      <c r="O8052" s="121"/>
    </row>
    <row r="8053" spans="1:15" x14ac:dyDescent="0.25">
      <c r="A8053" s="139">
        <v>212</v>
      </c>
      <c r="B8053" s="135" t="s">
        <v>312</v>
      </c>
      <c r="C8053" s="134" t="s">
        <v>2102</v>
      </c>
      <c r="D8053" s="135">
        <v>9387</v>
      </c>
      <c r="E8053" s="135" t="s">
        <v>2103</v>
      </c>
      <c r="F8053" s="135">
        <v>3</v>
      </c>
      <c r="G8053" s="136">
        <v>64</v>
      </c>
      <c r="H8053" s="135" t="s">
        <v>5444</v>
      </c>
      <c r="I8053" s="135">
        <v>856</v>
      </c>
      <c r="J8053" s="135" t="s">
        <v>2151</v>
      </c>
      <c r="K8053" s="135" t="s">
        <v>2152</v>
      </c>
      <c r="L8053" s="135" t="s">
        <v>193</v>
      </c>
      <c r="M8053" s="135"/>
      <c r="N8053" s="137"/>
      <c r="O8053" s="121"/>
    </row>
    <row r="8054" spans="1:15" x14ac:dyDescent="0.25">
      <c r="A8054" s="139">
        <v>212</v>
      </c>
      <c r="B8054" s="135" t="s">
        <v>312</v>
      </c>
      <c r="C8054" s="134" t="s">
        <v>2102</v>
      </c>
      <c r="D8054" s="135">
        <v>9388</v>
      </c>
      <c r="E8054" s="135" t="s">
        <v>2103</v>
      </c>
      <c r="F8054" s="135">
        <v>3</v>
      </c>
      <c r="G8054" s="136">
        <v>65</v>
      </c>
      <c r="H8054" s="135" t="s">
        <v>5445</v>
      </c>
      <c r="I8054" s="135">
        <v>971</v>
      </c>
      <c r="J8054" s="135" t="s">
        <v>2115</v>
      </c>
      <c r="K8054" s="135" t="s">
        <v>2116</v>
      </c>
      <c r="L8054" s="135" t="s">
        <v>2117</v>
      </c>
      <c r="M8054" s="135"/>
      <c r="N8054" s="137"/>
      <c r="O8054" s="121"/>
    </row>
    <row r="8055" spans="1:15" x14ac:dyDescent="0.25">
      <c r="A8055" s="139">
        <v>212</v>
      </c>
      <c r="B8055" s="135" t="s">
        <v>312</v>
      </c>
      <c r="C8055" s="134" t="s">
        <v>2102</v>
      </c>
      <c r="D8055" s="135">
        <v>9389</v>
      </c>
      <c r="E8055" s="135" t="s">
        <v>2103</v>
      </c>
      <c r="F8055" s="135">
        <v>3</v>
      </c>
      <c r="G8055" s="136">
        <v>66</v>
      </c>
      <c r="H8055" s="135" t="s">
        <v>5446</v>
      </c>
      <c r="I8055" s="135">
        <v>703</v>
      </c>
      <c r="J8055" s="135" t="s">
        <v>2115</v>
      </c>
      <c r="K8055" s="135" t="s">
        <v>2116</v>
      </c>
      <c r="L8055" s="135" t="s">
        <v>2117</v>
      </c>
      <c r="M8055" s="135"/>
      <c r="N8055" s="137"/>
      <c r="O8055" s="121"/>
    </row>
    <row r="8056" spans="1:15" x14ac:dyDescent="0.25">
      <c r="A8056" s="139">
        <v>212</v>
      </c>
      <c r="B8056" s="135" t="s">
        <v>312</v>
      </c>
      <c r="C8056" s="134" t="s">
        <v>2102</v>
      </c>
      <c r="D8056" s="135">
        <v>9390</v>
      </c>
      <c r="E8056" s="135" t="s">
        <v>2103</v>
      </c>
      <c r="F8056" s="135">
        <v>3</v>
      </c>
      <c r="G8056" s="136">
        <v>68</v>
      </c>
      <c r="H8056" s="135" t="s">
        <v>5447</v>
      </c>
      <c r="I8056" s="135">
        <v>312</v>
      </c>
      <c r="J8056" s="135" t="s">
        <v>2105</v>
      </c>
      <c r="K8056" s="135" t="s">
        <v>2106</v>
      </c>
      <c r="L8056" s="135" t="s">
        <v>193</v>
      </c>
      <c r="M8056" s="135"/>
      <c r="N8056" s="137"/>
      <c r="O8056" s="121"/>
    </row>
    <row r="8057" spans="1:15" x14ac:dyDescent="0.25">
      <c r="A8057" s="139">
        <v>212</v>
      </c>
      <c r="B8057" s="135" t="s">
        <v>312</v>
      </c>
      <c r="C8057" s="134" t="s">
        <v>2102</v>
      </c>
      <c r="D8057" s="135">
        <v>9391</v>
      </c>
      <c r="E8057" s="135" t="s">
        <v>2103</v>
      </c>
      <c r="F8057" s="135">
        <v>3</v>
      </c>
      <c r="G8057" s="136">
        <v>69</v>
      </c>
      <c r="H8057" s="135" t="s">
        <v>5448</v>
      </c>
      <c r="I8057" s="135">
        <v>458</v>
      </c>
      <c r="J8057" s="135" t="s">
        <v>2112</v>
      </c>
      <c r="K8057" s="135" t="s">
        <v>2113</v>
      </c>
      <c r="L8057" s="135" t="s">
        <v>194</v>
      </c>
      <c r="M8057" s="135"/>
      <c r="N8057" s="137"/>
      <c r="O8057" s="121"/>
    </row>
    <row r="8058" spans="1:15" x14ac:dyDescent="0.25">
      <c r="A8058" s="139">
        <v>212</v>
      </c>
      <c r="B8058" s="135" t="s">
        <v>312</v>
      </c>
      <c r="C8058" s="134" t="s">
        <v>2102</v>
      </c>
      <c r="D8058" s="135">
        <v>9392</v>
      </c>
      <c r="E8058" s="135" t="s">
        <v>2103</v>
      </c>
      <c r="F8058" s="135">
        <v>3</v>
      </c>
      <c r="G8058" s="136">
        <v>70</v>
      </c>
      <c r="H8058" s="135" t="s">
        <v>5449</v>
      </c>
      <c r="I8058" s="135">
        <v>472</v>
      </c>
      <c r="J8058" s="135" t="s">
        <v>2151</v>
      </c>
      <c r="K8058" s="135" t="s">
        <v>2152</v>
      </c>
      <c r="L8058" s="135" t="s">
        <v>193</v>
      </c>
      <c r="M8058" s="135"/>
      <c r="N8058" s="137"/>
      <c r="O8058" s="121"/>
    </row>
    <row r="8059" spans="1:15" x14ac:dyDescent="0.25">
      <c r="A8059" s="139">
        <v>212</v>
      </c>
      <c r="B8059" s="135" t="s">
        <v>312</v>
      </c>
      <c r="C8059" s="134" t="s">
        <v>2102</v>
      </c>
      <c r="D8059" s="135">
        <v>9393</v>
      </c>
      <c r="E8059" s="135" t="s">
        <v>2103</v>
      </c>
      <c r="F8059" s="135">
        <v>3</v>
      </c>
      <c r="G8059" s="136">
        <v>71</v>
      </c>
      <c r="H8059" s="135" t="s">
        <v>5450</v>
      </c>
      <c r="I8059" s="135">
        <v>8</v>
      </c>
      <c r="J8059" s="135" t="s">
        <v>2151</v>
      </c>
      <c r="K8059" s="135" t="s">
        <v>2152</v>
      </c>
      <c r="L8059" s="135" t="s">
        <v>193</v>
      </c>
      <c r="M8059" s="135"/>
      <c r="N8059" s="137"/>
      <c r="O8059" s="121"/>
    </row>
    <row r="8060" spans="1:15" x14ac:dyDescent="0.25">
      <c r="A8060" s="139">
        <v>212</v>
      </c>
      <c r="B8060" s="135" t="s">
        <v>312</v>
      </c>
      <c r="C8060" s="134" t="s">
        <v>2102</v>
      </c>
      <c r="D8060" s="135">
        <v>9394</v>
      </c>
      <c r="E8060" s="135" t="s">
        <v>2103</v>
      </c>
      <c r="F8060" s="135">
        <v>3</v>
      </c>
      <c r="G8060" s="136">
        <v>72</v>
      </c>
      <c r="H8060" s="135" t="s">
        <v>5451</v>
      </c>
      <c r="I8060" s="135">
        <v>6</v>
      </c>
      <c r="J8060" s="135" t="s">
        <v>2151</v>
      </c>
      <c r="K8060" s="135" t="s">
        <v>2152</v>
      </c>
      <c r="L8060" s="135" t="s">
        <v>193</v>
      </c>
      <c r="M8060" s="135"/>
      <c r="N8060" s="137"/>
      <c r="O8060" s="121"/>
    </row>
    <row r="8061" spans="1:15" x14ac:dyDescent="0.25">
      <c r="A8061" s="139">
        <v>212</v>
      </c>
      <c r="B8061" s="135" t="s">
        <v>312</v>
      </c>
      <c r="C8061" s="134" t="s">
        <v>2102</v>
      </c>
      <c r="D8061" s="135">
        <v>9395</v>
      </c>
      <c r="E8061" s="135" t="s">
        <v>2103</v>
      </c>
      <c r="F8061" s="135">
        <v>3</v>
      </c>
      <c r="G8061" s="136">
        <v>73</v>
      </c>
      <c r="H8061" s="135" t="s">
        <v>5452</v>
      </c>
      <c r="I8061" s="135">
        <v>62</v>
      </c>
      <c r="J8061" s="135" t="s">
        <v>2151</v>
      </c>
      <c r="K8061" s="135" t="s">
        <v>2152</v>
      </c>
      <c r="L8061" s="135" t="s">
        <v>193</v>
      </c>
      <c r="M8061" s="135"/>
      <c r="N8061" s="137"/>
      <c r="O8061" s="121"/>
    </row>
    <row r="8062" spans="1:15" x14ac:dyDescent="0.25">
      <c r="A8062" s="139">
        <v>212</v>
      </c>
      <c r="B8062" s="135" t="s">
        <v>312</v>
      </c>
      <c r="C8062" s="134" t="s">
        <v>2102</v>
      </c>
      <c r="D8062" s="135">
        <v>9396</v>
      </c>
      <c r="E8062" s="135" t="s">
        <v>2103</v>
      </c>
      <c r="F8062" s="135">
        <v>3</v>
      </c>
      <c r="G8062" s="136">
        <v>74</v>
      </c>
      <c r="H8062" s="135" t="s">
        <v>5453</v>
      </c>
      <c r="I8062" s="135">
        <v>62</v>
      </c>
      <c r="J8062" s="135" t="s">
        <v>2151</v>
      </c>
      <c r="K8062" s="134" t="s">
        <v>2152</v>
      </c>
      <c r="L8062" s="135" t="s">
        <v>193</v>
      </c>
      <c r="M8062" s="135"/>
      <c r="N8062" s="137"/>
      <c r="O8062" s="121"/>
    </row>
    <row r="8063" spans="1:15" x14ac:dyDescent="0.25">
      <c r="A8063" s="139">
        <v>212</v>
      </c>
      <c r="B8063" s="135" t="s">
        <v>312</v>
      </c>
      <c r="C8063" s="134" t="s">
        <v>2102</v>
      </c>
      <c r="D8063" s="135">
        <v>9397</v>
      </c>
      <c r="E8063" s="135" t="s">
        <v>2103</v>
      </c>
      <c r="F8063" s="135">
        <v>3</v>
      </c>
      <c r="G8063" s="136">
        <v>75</v>
      </c>
      <c r="H8063" s="135" t="s">
        <v>5454</v>
      </c>
      <c r="I8063" s="135">
        <v>62</v>
      </c>
      <c r="J8063" s="135" t="s">
        <v>2151</v>
      </c>
      <c r="K8063" s="135" t="s">
        <v>2152</v>
      </c>
      <c r="L8063" s="135" t="s">
        <v>193</v>
      </c>
      <c r="M8063" s="135"/>
      <c r="N8063" s="137"/>
      <c r="O8063" s="121"/>
    </row>
    <row r="8064" spans="1:15" x14ac:dyDescent="0.25">
      <c r="A8064" s="139">
        <v>212</v>
      </c>
      <c r="B8064" s="135" t="s">
        <v>312</v>
      </c>
      <c r="C8064" s="134" t="s">
        <v>2102</v>
      </c>
      <c r="D8064" s="135">
        <v>9398</v>
      </c>
      <c r="E8064" s="135" t="s">
        <v>2103</v>
      </c>
      <c r="F8064" s="135">
        <v>3</v>
      </c>
      <c r="G8064" s="136">
        <v>76</v>
      </c>
      <c r="H8064" s="135" t="s">
        <v>5455</v>
      </c>
      <c r="I8064" s="135">
        <v>62</v>
      </c>
      <c r="J8064" s="135" t="s">
        <v>2151</v>
      </c>
      <c r="K8064" s="135" t="s">
        <v>2152</v>
      </c>
      <c r="L8064" s="135" t="s">
        <v>193</v>
      </c>
      <c r="M8064" s="135"/>
      <c r="N8064" s="137"/>
      <c r="O8064" s="121"/>
    </row>
    <row r="8065" spans="1:15" x14ac:dyDescent="0.25">
      <c r="A8065" s="139">
        <v>212</v>
      </c>
      <c r="B8065" s="135" t="s">
        <v>312</v>
      </c>
      <c r="C8065" s="134" t="s">
        <v>2102</v>
      </c>
      <c r="D8065" s="135">
        <v>9399</v>
      </c>
      <c r="E8065" s="135" t="s">
        <v>2103</v>
      </c>
      <c r="F8065" s="135">
        <v>3</v>
      </c>
      <c r="G8065" s="136">
        <v>77</v>
      </c>
      <c r="H8065" s="135" t="s">
        <v>5456</v>
      </c>
      <c r="I8065" s="135">
        <v>62</v>
      </c>
      <c r="J8065" s="135" t="s">
        <v>2151</v>
      </c>
      <c r="K8065" s="135" t="s">
        <v>2152</v>
      </c>
      <c r="L8065" s="135" t="s">
        <v>193</v>
      </c>
      <c r="M8065" s="135"/>
      <c r="N8065" s="137"/>
      <c r="O8065" s="121"/>
    </row>
    <row r="8066" spans="1:15" x14ac:dyDescent="0.25">
      <c r="A8066" s="139">
        <v>212</v>
      </c>
      <c r="B8066" s="135" t="s">
        <v>312</v>
      </c>
      <c r="C8066" s="134" t="s">
        <v>2102</v>
      </c>
      <c r="D8066" s="135">
        <v>9400</v>
      </c>
      <c r="E8066" s="135" t="s">
        <v>2289</v>
      </c>
      <c r="F8066" s="135">
        <v>1</v>
      </c>
      <c r="G8066" s="136" t="s">
        <v>2843</v>
      </c>
      <c r="H8066" s="135" t="s">
        <v>2936</v>
      </c>
      <c r="I8066" s="135">
        <v>10</v>
      </c>
      <c r="J8066" s="135" t="s">
        <v>2155</v>
      </c>
      <c r="K8066" s="135" t="s">
        <v>2156</v>
      </c>
      <c r="L8066" s="135" t="s">
        <v>193</v>
      </c>
      <c r="M8066" s="135"/>
      <c r="N8066" s="137"/>
      <c r="O8066" s="121"/>
    </row>
    <row r="8067" spans="1:15" x14ac:dyDescent="0.25">
      <c r="A8067" s="139">
        <v>212</v>
      </c>
      <c r="B8067" s="135" t="s">
        <v>312</v>
      </c>
      <c r="C8067" s="134" t="s">
        <v>2102</v>
      </c>
      <c r="D8067" s="135">
        <v>9401</v>
      </c>
      <c r="E8067" s="135" t="s">
        <v>2289</v>
      </c>
      <c r="F8067" s="135">
        <v>1</v>
      </c>
      <c r="G8067" s="136" t="s">
        <v>2843</v>
      </c>
      <c r="H8067" s="135" t="s">
        <v>2936</v>
      </c>
      <c r="I8067" s="135">
        <v>16</v>
      </c>
      <c r="J8067" s="135" t="s">
        <v>2151</v>
      </c>
      <c r="K8067" s="135" t="s">
        <v>2152</v>
      </c>
      <c r="L8067" s="135" t="s">
        <v>193</v>
      </c>
      <c r="M8067" s="135"/>
      <c r="N8067" s="137"/>
      <c r="O8067" s="121"/>
    </row>
    <row r="8068" spans="1:15" x14ac:dyDescent="0.25">
      <c r="A8068" s="139">
        <v>212</v>
      </c>
      <c r="B8068" s="135" t="s">
        <v>312</v>
      </c>
      <c r="C8068" s="134" t="s">
        <v>2102</v>
      </c>
      <c r="D8068" s="135">
        <v>9402</v>
      </c>
      <c r="E8068" s="135" t="s">
        <v>2289</v>
      </c>
      <c r="F8068" s="135">
        <v>1</v>
      </c>
      <c r="G8068" s="136" t="s">
        <v>2843</v>
      </c>
      <c r="H8068" s="135" t="s">
        <v>2936</v>
      </c>
      <c r="I8068" s="135">
        <v>56</v>
      </c>
      <c r="J8068" s="135" t="s">
        <v>2105</v>
      </c>
      <c r="K8068" s="135" t="s">
        <v>2106</v>
      </c>
      <c r="L8068" s="135" t="s">
        <v>193</v>
      </c>
      <c r="M8068" s="135"/>
      <c r="N8068" s="137"/>
      <c r="O8068" s="121"/>
    </row>
    <row r="8069" spans="1:15" x14ac:dyDescent="0.25">
      <c r="A8069" s="139">
        <v>212</v>
      </c>
      <c r="B8069" s="135" t="s">
        <v>312</v>
      </c>
      <c r="C8069" s="134" t="s">
        <v>2102</v>
      </c>
      <c r="D8069" s="135">
        <v>9402</v>
      </c>
      <c r="E8069" s="135" t="s">
        <v>2289</v>
      </c>
      <c r="F8069" s="135">
        <v>1</v>
      </c>
      <c r="G8069" s="136" t="s">
        <v>2843</v>
      </c>
      <c r="H8069" s="135" t="s">
        <v>2936</v>
      </c>
      <c r="I8069" s="135">
        <v>56</v>
      </c>
      <c r="J8069" s="135" t="s">
        <v>2105</v>
      </c>
      <c r="K8069" s="135" t="s">
        <v>2106</v>
      </c>
      <c r="L8069" s="135" t="s">
        <v>193</v>
      </c>
      <c r="M8069" s="135"/>
      <c r="N8069" s="137"/>
      <c r="O8069" s="121"/>
    </row>
    <row r="8070" spans="1:15" x14ac:dyDescent="0.25">
      <c r="A8070" s="139">
        <v>212</v>
      </c>
      <c r="B8070" s="135" t="s">
        <v>312</v>
      </c>
      <c r="C8070" s="134" t="s">
        <v>2102</v>
      </c>
      <c r="D8070" s="135">
        <v>9404</v>
      </c>
      <c r="E8070" s="135" t="s">
        <v>2289</v>
      </c>
      <c r="F8070" s="135">
        <v>1</v>
      </c>
      <c r="G8070" s="140">
        <v>101</v>
      </c>
      <c r="H8070" s="135" t="s">
        <v>3123</v>
      </c>
      <c r="I8070" s="135">
        <v>3858</v>
      </c>
      <c r="J8070" s="135" t="s">
        <v>2167</v>
      </c>
      <c r="K8070" s="135" t="s">
        <v>2168</v>
      </c>
      <c r="L8070" s="135" t="s">
        <v>189</v>
      </c>
      <c r="M8070" s="135"/>
      <c r="N8070" s="137"/>
      <c r="O8070" s="121"/>
    </row>
    <row r="8071" spans="1:15" x14ac:dyDescent="0.25">
      <c r="A8071" s="139">
        <v>212</v>
      </c>
      <c r="B8071" s="135" t="s">
        <v>312</v>
      </c>
      <c r="C8071" s="134" t="s">
        <v>2102</v>
      </c>
      <c r="D8071" s="135">
        <v>9405</v>
      </c>
      <c r="E8071" s="135" t="s">
        <v>2289</v>
      </c>
      <c r="F8071" s="135">
        <v>1</v>
      </c>
      <c r="G8071" s="140">
        <v>102</v>
      </c>
      <c r="H8071" s="135" t="s">
        <v>3336</v>
      </c>
      <c r="I8071" s="135">
        <v>256</v>
      </c>
      <c r="J8071" s="135" t="s">
        <v>2155</v>
      </c>
      <c r="K8071" s="135" t="s">
        <v>2156</v>
      </c>
      <c r="L8071" s="135" t="s">
        <v>193</v>
      </c>
      <c r="M8071" s="135"/>
      <c r="N8071" s="137"/>
      <c r="O8071" s="121"/>
    </row>
    <row r="8072" spans="1:15" x14ac:dyDescent="0.25">
      <c r="A8072" s="139">
        <v>212</v>
      </c>
      <c r="B8072" s="135" t="s">
        <v>312</v>
      </c>
      <c r="C8072" s="134" t="s">
        <v>2102</v>
      </c>
      <c r="D8072" s="135">
        <v>9406</v>
      </c>
      <c r="E8072" s="135" t="s">
        <v>2289</v>
      </c>
      <c r="F8072" s="135">
        <v>1</v>
      </c>
      <c r="G8072" s="140">
        <v>103</v>
      </c>
      <c r="H8072" s="135" t="s">
        <v>3337</v>
      </c>
      <c r="I8072" s="135">
        <v>1155</v>
      </c>
      <c r="J8072" s="135" t="s">
        <v>2155</v>
      </c>
      <c r="K8072" s="135" t="s">
        <v>2156</v>
      </c>
      <c r="L8072" s="135" t="s">
        <v>193</v>
      </c>
      <c r="M8072" s="135"/>
      <c r="N8072" s="137"/>
      <c r="O8072" s="121"/>
    </row>
    <row r="8073" spans="1:15" x14ac:dyDescent="0.25">
      <c r="A8073" s="139">
        <v>212</v>
      </c>
      <c r="B8073" s="135" t="s">
        <v>312</v>
      </c>
      <c r="C8073" s="134" t="s">
        <v>2102</v>
      </c>
      <c r="D8073" s="135">
        <v>9407</v>
      </c>
      <c r="E8073" s="135" t="s">
        <v>2289</v>
      </c>
      <c r="F8073" s="135">
        <v>1</v>
      </c>
      <c r="G8073" s="140">
        <v>105</v>
      </c>
      <c r="H8073" s="135" t="s">
        <v>3126</v>
      </c>
      <c r="I8073" s="135">
        <v>68</v>
      </c>
      <c r="J8073" s="135" t="s">
        <v>2536</v>
      </c>
      <c r="K8073" s="135" t="s">
        <v>2544</v>
      </c>
      <c r="L8073" s="135" t="s">
        <v>193</v>
      </c>
      <c r="M8073" s="135"/>
      <c r="N8073" s="137"/>
      <c r="O8073" s="121"/>
    </row>
    <row r="8074" spans="1:15" x14ac:dyDescent="0.25">
      <c r="A8074" s="139">
        <v>212</v>
      </c>
      <c r="B8074" s="135" t="s">
        <v>312</v>
      </c>
      <c r="C8074" s="134" t="s">
        <v>2102</v>
      </c>
      <c r="D8074" s="135">
        <v>9408</v>
      </c>
      <c r="E8074" s="135" t="s">
        <v>2289</v>
      </c>
      <c r="F8074" s="135">
        <v>1</v>
      </c>
      <c r="G8074" s="140">
        <v>106</v>
      </c>
      <c r="H8074" s="135" t="s">
        <v>3128</v>
      </c>
      <c r="I8074" s="135">
        <v>40</v>
      </c>
      <c r="J8074" s="135" t="s">
        <v>2108</v>
      </c>
      <c r="K8074" s="135" t="s">
        <v>2109</v>
      </c>
      <c r="L8074" s="135" t="s">
        <v>193</v>
      </c>
      <c r="M8074" s="135"/>
      <c r="N8074" s="137"/>
      <c r="O8074" s="121"/>
    </row>
    <row r="8075" spans="1:15" x14ac:dyDescent="0.25">
      <c r="A8075" s="139">
        <v>212</v>
      </c>
      <c r="B8075" s="135" t="s">
        <v>312</v>
      </c>
      <c r="C8075" s="134" t="s">
        <v>2102</v>
      </c>
      <c r="D8075" s="135">
        <v>9409</v>
      </c>
      <c r="E8075" s="135" t="s">
        <v>2289</v>
      </c>
      <c r="F8075" s="135">
        <v>1</v>
      </c>
      <c r="G8075" s="140">
        <v>107</v>
      </c>
      <c r="H8075" s="135" t="s">
        <v>3130</v>
      </c>
      <c r="I8075" s="135">
        <v>71</v>
      </c>
      <c r="J8075" s="135" t="s">
        <v>2151</v>
      </c>
      <c r="K8075" s="135" t="s">
        <v>2152</v>
      </c>
      <c r="L8075" s="135" t="s">
        <v>193</v>
      </c>
      <c r="M8075" s="135"/>
      <c r="N8075" s="137"/>
      <c r="O8075" s="121"/>
    </row>
    <row r="8076" spans="1:15" x14ac:dyDescent="0.25">
      <c r="A8076" s="139">
        <v>212</v>
      </c>
      <c r="B8076" s="135" t="s">
        <v>312</v>
      </c>
      <c r="C8076" s="134" t="s">
        <v>2102</v>
      </c>
      <c r="D8076" s="135">
        <v>9410</v>
      </c>
      <c r="E8076" s="135" t="s">
        <v>2289</v>
      </c>
      <c r="F8076" s="135">
        <v>1</v>
      </c>
      <c r="G8076" s="140">
        <v>108</v>
      </c>
      <c r="H8076" s="135" t="s">
        <v>3131</v>
      </c>
      <c r="I8076" s="135">
        <v>150</v>
      </c>
      <c r="J8076" s="135" t="s">
        <v>2105</v>
      </c>
      <c r="K8076" s="135" t="s">
        <v>2106</v>
      </c>
      <c r="L8076" s="135" t="s">
        <v>193</v>
      </c>
      <c r="M8076" s="135"/>
      <c r="N8076" s="137"/>
      <c r="O8076" s="121"/>
    </row>
    <row r="8077" spans="1:15" x14ac:dyDescent="0.25">
      <c r="A8077" s="139">
        <v>212</v>
      </c>
      <c r="B8077" s="135" t="s">
        <v>312</v>
      </c>
      <c r="C8077" s="134" t="s">
        <v>2102</v>
      </c>
      <c r="D8077" s="135">
        <v>9411</v>
      </c>
      <c r="E8077" s="135" t="s">
        <v>2289</v>
      </c>
      <c r="F8077" s="135">
        <v>1</v>
      </c>
      <c r="G8077" s="140">
        <v>109</v>
      </c>
      <c r="H8077" s="135" t="s">
        <v>3338</v>
      </c>
      <c r="I8077" s="135">
        <v>83</v>
      </c>
      <c r="J8077" s="135" t="s">
        <v>2151</v>
      </c>
      <c r="K8077" s="135" t="s">
        <v>2152</v>
      </c>
      <c r="L8077" s="135" t="s">
        <v>193</v>
      </c>
      <c r="M8077" s="135"/>
      <c r="N8077" s="137"/>
      <c r="O8077" s="121"/>
    </row>
    <row r="8078" spans="1:15" x14ac:dyDescent="0.25">
      <c r="A8078" s="139">
        <v>212</v>
      </c>
      <c r="B8078" s="135" t="s">
        <v>312</v>
      </c>
      <c r="C8078" s="134" t="s">
        <v>2102</v>
      </c>
      <c r="D8078" s="135">
        <v>9412</v>
      </c>
      <c r="E8078" s="135" t="s">
        <v>2289</v>
      </c>
      <c r="F8078" s="135">
        <v>1</v>
      </c>
      <c r="G8078" s="140">
        <v>110</v>
      </c>
      <c r="H8078" s="135" t="s">
        <v>3132</v>
      </c>
      <c r="I8078" s="135">
        <v>42</v>
      </c>
      <c r="J8078" s="135" t="s">
        <v>2112</v>
      </c>
      <c r="K8078" s="135" t="s">
        <v>2113</v>
      </c>
      <c r="L8078" s="135" t="s">
        <v>194</v>
      </c>
      <c r="M8078" s="135"/>
      <c r="N8078" s="137"/>
      <c r="O8078" s="121"/>
    </row>
    <row r="8079" spans="1:15" x14ac:dyDescent="0.25">
      <c r="A8079" s="139">
        <v>212</v>
      </c>
      <c r="B8079" s="135" t="s">
        <v>312</v>
      </c>
      <c r="C8079" s="134" t="s">
        <v>2102</v>
      </c>
      <c r="D8079" s="135">
        <v>9413</v>
      </c>
      <c r="E8079" s="135" t="s">
        <v>2289</v>
      </c>
      <c r="F8079" s="135">
        <v>1</v>
      </c>
      <c r="G8079" s="140">
        <v>111</v>
      </c>
      <c r="H8079" s="135" t="s">
        <v>3339</v>
      </c>
      <c r="I8079" s="135">
        <v>45</v>
      </c>
      <c r="J8079" s="135" t="s">
        <v>2151</v>
      </c>
      <c r="K8079" s="135" t="s">
        <v>2152</v>
      </c>
      <c r="L8079" s="135" t="s">
        <v>193</v>
      </c>
      <c r="M8079" s="135"/>
      <c r="N8079" s="137"/>
      <c r="O8079" s="121"/>
    </row>
    <row r="8080" spans="1:15" x14ac:dyDescent="0.25">
      <c r="A8080" s="139">
        <v>212</v>
      </c>
      <c r="B8080" s="135" t="s">
        <v>312</v>
      </c>
      <c r="C8080" s="134" t="s">
        <v>2102</v>
      </c>
      <c r="D8080" s="135">
        <v>9414</v>
      </c>
      <c r="E8080" s="135" t="s">
        <v>2289</v>
      </c>
      <c r="F8080" s="135">
        <v>1</v>
      </c>
      <c r="G8080" s="140">
        <v>112</v>
      </c>
      <c r="H8080" s="135" t="s">
        <v>3134</v>
      </c>
      <c r="I8080" s="135">
        <v>92</v>
      </c>
      <c r="J8080" s="135" t="s">
        <v>2151</v>
      </c>
      <c r="K8080" s="135" t="s">
        <v>2152</v>
      </c>
      <c r="L8080" s="135" t="s">
        <v>193</v>
      </c>
      <c r="M8080" s="135"/>
      <c r="N8080" s="137"/>
      <c r="O8080" s="121"/>
    </row>
    <row r="8081" spans="1:15" x14ac:dyDescent="0.25">
      <c r="A8081" s="139">
        <v>212</v>
      </c>
      <c r="B8081" s="135" t="s">
        <v>312</v>
      </c>
      <c r="C8081" s="134" t="s">
        <v>2102</v>
      </c>
      <c r="D8081" s="135">
        <v>9415</v>
      </c>
      <c r="E8081" s="135" t="s">
        <v>2289</v>
      </c>
      <c r="F8081" s="135">
        <v>1</v>
      </c>
      <c r="G8081" s="140">
        <v>114</v>
      </c>
      <c r="H8081" s="135" t="s">
        <v>3340</v>
      </c>
      <c r="I8081" s="135">
        <v>179</v>
      </c>
      <c r="J8081" s="135" t="s">
        <v>2155</v>
      </c>
      <c r="K8081" s="135" t="s">
        <v>2156</v>
      </c>
      <c r="L8081" s="135" t="s">
        <v>193</v>
      </c>
      <c r="M8081" s="135"/>
      <c r="N8081" s="137"/>
      <c r="O8081" s="121"/>
    </row>
    <row r="8082" spans="1:15" x14ac:dyDescent="0.25">
      <c r="A8082" s="139">
        <v>212</v>
      </c>
      <c r="B8082" s="135" t="s">
        <v>312</v>
      </c>
      <c r="C8082" s="134" t="s">
        <v>2102</v>
      </c>
      <c r="D8082" s="135">
        <v>9416</v>
      </c>
      <c r="E8082" s="135" t="s">
        <v>2289</v>
      </c>
      <c r="F8082" s="135">
        <v>1</v>
      </c>
      <c r="G8082" s="136">
        <v>115</v>
      </c>
      <c r="H8082" s="135" t="s">
        <v>3341</v>
      </c>
      <c r="I8082" s="135">
        <v>128</v>
      </c>
      <c r="J8082" s="135" t="s">
        <v>2108</v>
      </c>
      <c r="K8082" s="135" t="s">
        <v>2109</v>
      </c>
      <c r="L8082" s="135" t="s">
        <v>193</v>
      </c>
      <c r="M8082" s="135"/>
      <c r="N8082" s="137"/>
      <c r="O8082" s="121"/>
    </row>
    <row r="8083" spans="1:15" x14ac:dyDescent="0.25">
      <c r="A8083" s="139">
        <v>212</v>
      </c>
      <c r="B8083" s="135" t="s">
        <v>312</v>
      </c>
      <c r="C8083" s="134" t="s">
        <v>2102</v>
      </c>
      <c r="D8083" s="135">
        <v>9417</v>
      </c>
      <c r="E8083" s="135" t="s">
        <v>2289</v>
      </c>
      <c r="F8083" s="135">
        <v>1</v>
      </c>
      <c r="G8083" s="136">
        <v>116</v>
      </c>
      <c r="H8083" s="135" t="s">
        <v>3138</v>
      </c>
      <c r="I8083" s="135">
        <v>128</v>
      </c>
      <c r="J8083" s="135" t="s">
        <v>2108</v>
      </c>
      <c r="K8083" s="135" t="s">
        <v>2109</v>
      </c>
      <c r="L8083" s="135" t="s">
        <v>193</v>
      </c>
      <c r="M8083" s="135"/>
      <c r="N8083" s="137"/>
      <c r="O8083" s="121"/>
    </row>
    <row r="8084" spans="1:15" x14ac:dyDescent="0.25">
      <c r="A8084" s="139">
        <v>212</v>
      </c>
      <c r="B8084" s="135" t="s">
        <v>312</v>
      </c>
      <c r="C8084" s="134" t="s">
        <v>2102</v>
      </c>
      <c r="D8084" s="135">
        <v>9418</v>
      </c>
      <c r="E8084" s="135" t="s">
        <v>2289</v>
      </c>
      <c r="F8084" s="135">
        <v>1</v>
      </c>
      <c r="G8084" s="136">
        <v>117</v>
      </c>
      <c r="H8084" s="135" t="s">
        <v>3139</v>
      </c>
      <c r="I8084" s="135">
        <v>34</v>
      </c>
      <c r="J8084" s="135" t="s">
        <v>2151</v>
      </c>
      <c r="K8084" s="135" t="s">
        <v>2152</v>
      </c>
      <c r="L8084" s="135" t="s">
        <v>193</v>
      </c>
      <c r="M8084" s="135"/>
      <c r="N8084" s="137"/>
      <c r="O8084" s="121"/>
    </row>
    <row r="8085" spans="1:15" x14ac:dyDescent="0.25">
      <c r="A8085" s="139">
        <v>212</v>
      </c>
      <c r="B8085" s="135" t="s">
        <v>312</v>
      </c>
      <c r="C8085" s="134" t="s">
        <v>2102</v>
      </c>
      <c r="D8085" s="135">
        <v>9419</v>
      </c>
      <c r="E8085" s="135" t="s">
        <v>2289</v>
      </c>
      <c r="F8085" s="135">
        <v>1</v>
      </c>
      <c r="G8085" s="136">
        <v>118</v>
      </c>
      <c r="H8085" s="135" t="s">
        <v>3140</v>
      </c>
      <c r="I8085" s="135">
        <v>47</v>
      </c>
      <c r="J8085" s="135" t="s">
        <v>2108</v>
      </c>
      <c r="K8085" s="135" t="s">
        <v>2109</v>
      </c>
      <c r="L8085" s="135" t="s">
        <v>193</v>
      </c>
      <c r="M8085" s="135"/>
      <c r="N8085" s="137"/>
      <c r="O8085" s="121"/>
    </row>
    <row r="8086" spans="1:15" x14ac:dyDescent="0.25">
      <c r="A8086" s="139">
        <v>212</v>
      </c>
      <c r="B8086" s="135" t="s">
        <v>312</v>
      </c>
      <c r="C8086" s="134" t="s">
        <v>2102</v>
      </c>
      <c r="D8086" s="135">
        <v>9420</v>
      </c>
      <c r="E8086" s="135" t="s">
        <v>2289</v>
      </c>
      <c r="F8086" s="135">
        <v>1</v>
      </c>
      <c r="G8086" s="136">
        <v>119</v>
      </c>
      <c r="H8086" s="135" t="s">
        <v>3141</v>
      </c>
      <c r="I8086" s="135">
        <v>53</v>
      </c>
      <c r="J8086" s="135" t="s">
        <v>2108</v>
      </c>
      <c r="K8086" s="135" t="s">
        <v>2109</v>
      </c>
      <c r="L8086" s="135" t="s">
        <v>193</v>
      </c>
      <c r="M8086" s="135"/>
      <c r="N8086" s="137"/>
      <c r="O8086" s="121"/>
    </row>
    <row r="8087" spans="1:15" x14ac:dyDescent="0.25">
      <c r="A8087" s="139">
        <v>212</v>
      </c>
      <c r="B8087" s="135" t="s">
        <v>312</v>
      </c>
      <c r="C8087" s="134" t="s">
        <v>2102</v>
      </c>
      <c r="D8087" s="135">
        <v>9421</v>
      </c>
      <c r="E8087" s="135" t="s">
        <v>2289</v>
      </c>
      <c r="F8087" s="135">
        <v>1</v>
      </c>
      <c r="G8087" s="136">
        <v>120</v>
      </c>
      <c r="H8087" s="135" t="s">
        <v>3142</v>
      </c>
      <c r="I8087" s="135">
        <v>871</v>
      </c>
      <c r="J8087" s="135" t="s">
        <v>2138</v>
      </c>
      <c r="K8087" s="135" t="s">
        <v>2139</v>
      </c>
      <c r="L8087" s="135" t="s">
        <v>194</v>
      </c>
      <c r="M8087" s="135"/>
      <c r="N8087" s="137"/>
      <c r="O8087" s="121"/>
    </row>
    <row r="8088" spans="1:15" x14ac:dyDescent="0.25">
      <c r="A8088" s="139">
        <v>212</v>
      </c>
      <c r="B8088" s="135" t="s">
        <v>312</v>
      </c>
      <c r="C8088" s="134" t="s">
        <v>2102</v>
      </c>
      <c r="D8088" s="135">
        <v>9422</v>
      </c>
      <c r="E8088" s="135" t="s">
        <v>2289</v>
      </c>
      <c r="F8088" s="135">
        <v>1</v>
      </c>
      <c r="G8088" s="136">
        <v>121</v>
      </c>
      <c r="H8088" s="135" t="s">
        <v>4380</v>
      </c>
      <c r="I8088" s="135">
        <v>322</v>
      </c>
      <c r="J8088" s="135" t="s">
        <v>2105</v>
      </c>
      <c r="K8088" s="135" t="s">
        <v>2106</v>
      </c>
      <c r="L8088" s="135" t="s">
        <v>193</v>
      </c>
      <c r="M8088" s="135"/>
      <c r="N8088" s="137"/>
      <c r="O8088" s="121"/>
    </row>
    <row r="8089" spans="1:15" x14ac:dyDescent="0.25">
      <c r="A8089" s="139">
        <v>212</v>
      </c>
      <c r="B8089" s="135" t="s">
        <v>312</v>
      </c>
      <c r="C8089" s="134" t="s">
        <v>2102</v>
      </c>
      <c r="D8089" s="135">
        <v>9423</v>
      </c>
      <c r="E8089" s="135" t="s">
        <v>2289</v>
      </c>
      <c r="F8089" s="135">
        <v>1</v>
      </c>
      <c r="G8089" s="136">
        <v>122</v>
      </c>
      <c r="H8089" s="135" t="s">
        <v>3143</v>
      </c>
      <c r="I8089" s="135">
        <v>200</v>
      </c>
      <c r="J8089" s="135" t="s">
        <v>2155</v>
      </c>
      <c r="K8089" s="135" t="s">
        <v>2156</v>
      </c>
      <c r="L8089" s="135" t="s">
        <v>193</v>
      </c>
      <c r="M8089" s="135"/>
      <c r="N8089" s="137"/>
      <c r="O8089" s="121"/>
    </row>
    <row r="8090" spans="1:15" x14ac:dyDescent="0.25">
      <c r="A8090" s="139">
        <v>212</v>
      </c>
      <c r="B8090" s="135" t="s">
        <v>312</v>
      </c>
      <c r="C8090" s="134" t="s">
        <v>2102</v>
      </c>
      <c r="D8090" s="135">
        <v>9424</v>
      </c>
      <c r="E8090" s="135" t="s">
        <v>2289</v>
      </c>
      <c r="F8090" s="135">
        <v>1</v>
      </c>
      <c r="G8090" s="136">
        <v>124</v>
      </c>
      <c r="H8090" s="135" t="s">
        <v>4381</v>
      </c>
      <c r="I8090" s="135">
        <v>210</v>
      </c>
      <c r="J8090" s="135" t="s">
        <v>2151</v>
      </c>
      <c r="K8090" s="135" t="s">
        <v>2152</v>
      </c>
      <c r="L8090" s="135" t="s">
        <v>193</v>
      </c>
      <c r="M8090" s="135"/>
      <c r="N8090" s="137"/>
      <c r="O8090" s="121"/>
    </row>
    <row r="8091" spans="1:15" x14ac:dyDescent="0.25">
      <c r="A8091" s="139">
        <v>212</v>
      </c>
      <c r="B8091" s="135" t="s">
        <v>312</v>
      </c>
      <c r="C8091" s="134" t="s">
        <v>2102</v>
      </c>
      <c r="D8091" s="135">
        <v>9425</v>
      </c>
      <c r="E8091" s="135" t="s">
        <v>2289</v>
      </c>
      <c r="F8091" s="135">
        <v>1</v>
      </c>
      <c r="G8091" s="136">
        <v>125</v>
      </c>
      <c r="H8091" s="135" t="s">
        <v>3145</v>
      </c>
      <c r="I8091" s="135">
        <v>42</v>
      </c>
      <c r="J8091" s="135" t="s">
        <v>2155</v>
      </c>
      <c r="K8091" s="135" t="s">
        <v>2156</v>
      </c>
      <c r="L8091" s="135" t="s">
        <v>193</v>
      </c>
      <c r="M8091" s="135"/>
      <c r="N8091" s="137"/>
      <c r="O8091" s="121"/>
    </row>
    <row r="8092" spans="1:15" x14ac:dyDescent="0.25">
      <c r="A8092" s="139">
        <v>212</v>
      </c>
      <c r="B8092" s="135" t="s">
        <v>312</v>
      </c>
      <c r="C8092" s="134" t="s">
        <v>2102</v>
      </c>
      <c r="D8092" s="135">
        <v>9426</v>
      </c>
      <c r="E8092" s="135" t="s">
        <v>2289</v>
      </c>
      <c r="F8092" s="135">
        <v>1</v>
      </c>
      <c r="G8092" s="136">
        <v>126</v>
      </c>
      <c r="H8092" s="135" t="s">
        <v>3146</v>
      </c>
      <c r="I8092" s="135">
        <v>68</v>
      </c>
      <c r="J8092" s="135" t="s">
        <v>2155</v>
      </c>
      <c r="K8092" s="135" t="s">
        <v>2156</v>
      </c>
      <c r="L8092" s="135" t="s">
        <v>193</v>
      </c>
      <c r="M8092" s="135"/>
      <c r="N8092" s="137"/>
      <c r="O8092" s="121"/>
    </row>
    <row r="8093" spans="1:15" x14ac:dyDescent="0.25">
      <c r="A8093" s="139">
        <v>212</v>
      </c>
      <c r="B8093" s="135" t="s">
        <v>312</v>
      </c>
      <c r="C8093" s="134" t="s">
        <v>2102</v>
      </c>
      <c r="D8093" s="135">
        <v>9427</v>
      </c>
      <c r="E8093" s="135" t="s">
        <v>2289</v>
      </c>
      <c r="F8093" s="135">
        <v>1</v>
      </c>
      <c r="G8093" s="136">
        <v>127</v>
      </c>
      <c r="H8093" s="135" t="s">
        <v>3147</v>
      </c>
      <c r="I8093" s="135">
        <v>316</v>
      </c>
      <c r="J8093" s="135" t="s">
        <v>2105</v>
      </c>
      <c r="K8093" s="135" t="s">
        <v>2106</v>
      </c>
      <c r="L8093" s="135" t="s">
        <v>193</v>
      </c>
      <c r="M8093" s="135"/>
      <c r="N8093" s="137"/>
      <c r="O8093" s="121"/>
    </row>
    <row r="8094" spans="1:15" x14ac:dyDescent="0.25">
      <c r="A8094" s="139">
        <v>212</v>
      </c>
      <c r="B8094" s="135" t="s">
        <v>312</v>
      </c>
      <c r="C8094" s="134" t="s">
        <v>2102</v>
      </c>
      <c r="D8094" s="135">
        <v>9428</v>
      </c>
      <c r="E8094" s="135" t="s">
        <v>2289</v>
      </c>
      <c r="F8094" s="135">
        <v>1</v>
      </c>
      <c r="G8094" s="136">
        <v>128</v>
      </c>
      <c r="H8094" s="135" t="s">
        <v>4382</v>
      </c>
      <c r="I8094" s="135">
        <v>1031</v>
      </c>
      <c r="J8094" s="135" t="s">
        <v>2115</v>
      </c>
      <c r="K8094" s="135" t="s">
        <v>2116</v>
      </c>
      <c r="L8094" s="135" t="s">
        <v>2117</v>
      </c>
      <c r="M8094" s="135"/>
      <c r="N8094" s="137"/>
      <c r="O8094" s="121"/>
    </row>
    <row r="8095" spans="1:15" x14ac:dyDescent="0.25">
      <c r="A8095" s="139">
        <v>212</v>
      </c>
      <c r="B8095" s="135" t="s">
        <v>312</v>
      </c>
      <c r="C8095" s="134" t="s">
        <v>2102</v>
      </c>
      <c r="D8095" s="135">
        <v>9429</v>
      </c>
      <c r="E8095" s="135" t="s">
        <v>2289</v>
      </c>
      <c r="F8095" s="135">
        <v>1</v>
      </c>
      <c r="G8095" s="136">
        <v>129</v>
      </c>
      <c r="H8095" s="135" t="s">
        <v>4383</v>
      </c>
      <c r="I8095" s="135">
        <v>76</v>
      </c>
      <c r="J8095" s="135" t="s">
        <v>2151</v>
      </c>
      <c r="K8095" s="135" t="s">
        <v>2152</v>
      </c>
      <c r="L8095" s="135" t="s">
        <v>193</v>
      </c>
      <c r="M8095" s="135"/>
      <c r="N8095" s="137"/>
      <c r="O8095" s="121"/>
    </row>
    <row r="8096" spans="1:15" x14ac:dyDescent="0.25">
      <c r="A8096" s="139">
        <v>212</v>
      </c>
      <c r="B8096" s="135" t="s">
        <v>312</v>
      </c>
      <c r="C8096" s="134" t="s">
        <v>2102</v>
      </c>
      <c r="D8096" s="135">
        <v>9430</v>
      </c>
      <c r="E8096" s="135" t="s">
        <v>2289</v>
      </c>
      <c r="F8096" s="135">
        <v>1</v>
      </c>
      <c r="G8096" s="136">
        <v>130</v>
      </c>
      <c r="H8096" s="135" t="s">
        <v>4384</v>
      </c>
      <c r="I8096" s="135">
        <v>196</v>
      </c>
      <c r="J8096" s="135" t="s">
        <v>2151</v>
      </c>
      <c r="K8096" s="135" t="s">
        <v>2152</v>
      </c>
      <c r="L8096" s="135" t="s">
        <v>193</v>
      </c>
      <c r="M8096" s="135"/>
      <c r="N8096" s="137"/>
      <c r="O8096" s="121"/>
    </row>
    <row r="8097" spans="1:15" x14ac:dyDescent="0.25">
      <c r="A8097" s="139">
        <v>212</v>
      </c>
      <c r="B8097" s="135" t="s">
        <v>312</v>
      </c>
      <c r="C8097" s="134" t="s">
        <v>2102</v>
      </c>
      <c r="D8097" s="135">
        <v>9431</v>
      </c>
      <c r="E8097" s="135" t="s">
        <v>2289</v>
      </c>
      <c r="F8097" s="135">
        <v>1</v>
      </c>
      <c r="G8097" s="136">
        <v>131</v>
      </c>
      <c r="H8097" s="135" t="s">
        <v>3148</v>
      </c>
      <c r="I8097" s="135">
        <v>69</v>
      </c>
      <c r="J8097" s="135" t="s">
        <v>2115</v>
      </c>
      <c r="K8097" s="135" t="s">
        <v>2129</v>
      </c>
      <c r="L8097" s="135" t="s">
        <v>194</v>
      </c>
      <c r="M8097" s="135"/>
      <c r="N8097" s="137"/>
      <c r="O8097" s="121"/>
    </row>
    <row r="8098" spans="1:15" x14ac:dyDescent="0.25">
      <c r="A8098" s="139">
        <v>212</v>
      </c>
      <c r="B8098" s="135" t="s">
        <v>312</v>
      </c>
      <c r="C8098" s="134" t="s">
        <v>2102</v>
      </c>
      <c r="D8098" s="135">
        <v>9432</v>
      </c>
      <c r="E8098" s="135" t="s">
        <v>2289</v>
      </c>
      <c r="F8098" s="135">
        <v>1</v>
      </c>
      <c r="G8098" s="136">
        <v>132</v>
      </c>
      <c r="H8098" s="135" t="s">
        <v>4385</v>
      </c>
      <c r="I8098" s="135">
        <v>138</v>
      </c>
      <c r="J8098" s="135" t="s">
        <v>2112</v>
      </c>
      <c r="K8098" s="135" t="s">
        <v>2113</v>
      </c>
      <c r="L8098" s="135" t="s">
        <v>194</v>
      </c>
      <c r="M8098" s="135"/>
      <c r="N8098" s="137"/>
      <c r="O8098" s="121"/>
    </row>
    <row r="8099" spans="1:15" x14ac:dyDescent="0.25">
      <c r="A8099" s="139">
        <v>212</v>
      </c>
      <c r="B8099" s="135" t="s">
        <v>312</v>
      </c>
      <c r="C8099" s="134" t="s">
        <v>2102</v>
      </c>
      <c r="D8099" s="135">
        <v>9433</v>
      </c>
      <c r="E8099" s="135" t="s">
        <v>2289</v>
      </c>
      <c r="F8099" s="135">
        <v>1</v>
      </c>
      <c r="G8099" s="136">
        <v>133</v>
      </c>
      <c r="H8099" s="135" t="s">
        <v>4006</v>
      </c>
      <c r="I8099" s="135">
        <v>241</v>
      </c>
      <c r="J8099" s="135" t="s">
        <v>2115</v>
      </c>
      <c r="K8099" s="135" t="s">
        <v>2129</v>
      </c>
      <c r="L8099" s="135" t="s">
        <v>194</v>
      </c>
      <c r="M8099" s="135"/>
      <c r="N8099" s="137"/>
      <c r="O8099" s="121"/>
    </row>
    <row r="8100" spans="1:15" x14ac:dyDescent="0.25">
      <c r="A8100" s="139">
        <v>212</v>
      </c>
      <c r="B8100" s="135" t="s">
        <v>312</v>
      </c>
      <c r="C8100" s="134" t="s">
        <v>2102</v>
      </c>
      <c r="D8100" s="135">
        <v>9434</v>
      </c>
      <c r="E8100" s="135" t="s">
        <v>2289</v>
      </c>
      <c r="F8100" s="135">
        <v>1</v>
      </c>
      <c r="G8100" s="136">
        <v>134</v>
      </c>
      <c r="H8100" s="135" t="s">
        <v>4386</v>
      </c>
      <c r="I8100" s="135">
        <v>94</v>
      </c>
      <c r="J8100" s="135" t="s">
        <v>2105</v>
      </c>
      <c r="K8100" s="135" t="s">
        <v>2106</v>
      </c>
      <c r="L8100" s="135" t="s">
        <v>193</v>
      </c>
      <c r="M8100" s="135"/>
      <c r="N8100" s="137"/>
      <c r="O8100" s="121"/>
    </row>
    <row r="8101" spans="1:15" x14ac:dyDescent="0.25">
      <c r="A8101" s="139">
        <v>212</v>
      </c>
      <c r="B8101" s="135" t="s">
        <v>312</v>
      </c>
      <c r="C8101" s="134" t="s">
        <v>2102</v>
      </c>
      <c r="D8101" s="135">
        <v>9435</v>
      </c>
      <c r="E8101" s="135" t="s">
        <v>2289</v>
      </c>
      <c r="F8101" s="135">
        <v>1</v>
      </c>
      <c r="G8101" s="136">
        <v>135</v>
      </c>
      <c r="H8101" s="135" t="s">
        <v>4387</v>
      </c>
      <c r="I8101" s="135">
        <v>1183</v>
      </c>
      <c r="J8101" s="135" t="s">
        <v>2112</v>
      </c>
      <c r="K8101" s="135" t="s">
        <v>2116</v>
      </c>
      <c r="L8101" s="135" t="s">
        <v>2117</v>
      </c>
      <c r="M8101" s="135"/>
      <c r="N8101" s="137"/>
      <c r="O8101" s="121"/>
    </row>
    <row r="8102" spans="1:15" x14ac:dyDescent="0.25">
      <c r="A8102" s="139">
        <v>212</v>
      </c>
      <c r="B8102" s="135" t="s">
        <v>312</v>
      </c>
      <c r="C8102" s="134" t="s">
        <v>2102</v>
      </c>
      <c r="D8102" s="135">
        <v>9436</v>
      </c>
      <c r="E8102" s="135" t="s">
        <v>2289</v>
      </c>
      <c r="F8102" s="135">
        <v>1</v>
      </c>
      <c r="G8102" s="136">
        <v>136</v>
      </c>
      <c r="H8102" s="135" t="s">
        <v>4388</v>
      </c>
      <c r="I8102" s="135">
        <v>69</v>
      </c>
      <c r="J8102" s="135" t="s">
        <v>2112</v>
      </c>
      <c r="K8102" s="135" t="s">
        <v>2113</v>
      </c>
      <c r="L8102" s="135" t="s">
        <v>194</v>
      </c>
      <c r="M8102" s="135"/>
      <c r="N8102" s="137"/>
      <c r="O8102" s="121"/>
    </row>
    <row r="8103" spans="1:15" x14ac:dyDescent="0.25">
      <c r="A8103" s="139">
        <v>212</v>
      </c>
      <c r="B8103" s="135" t="s">
        <v>312</v>
      </c>
      <c r="C8103" s="134" t="s">
        <v>2102</v>
      </c>
      <c r="D8103" s="135">
        <v>9437</v>
      </c>
      <c r="E8103" s="135" t="s">
        <v>2289</v>
      </c>
      <c r="F8103" s="135">
        <v>2</v>
      </c>
      <c r="G8103" s="136">
        <v>1</v>
      </c>
      <c r="H8103" s="135" t="s">
        <v>3739</v>
      </c>
      <c r="I8103" s="135">
        <v>490</v>
      </c>
      <c r="J8103" s="135" t="s">
        <v>2151</v>
      </c>
      <c r="K8103" s="135" t="s">
        <v>2152</v>
      </c>
      <c r="L8103" s="135" t="s">
        <v>193</v>
      </c>
      <c r="M8103" s="135"/>
      <c r="N8103" s="137"/>
      <c r="O8103" s="121"/>
    </row>
    <row r="8104" spans="1:15" x14ac:dyDescent="0.25">
      <c r="A8104" s="139">
        <v>212</v>
      </c>
      <c r="B8104" s="135" t="s">
        <v>312</v>
      </c>
      <c r="C8104" s="134" t="s">
        <v>2102</v>
      </c>
      <c r="D8104" s="135">
        <v>9438</v>
      </c>
      <c r="E8104" s="135" t="s">
        <v>2289</v>
      </c>
      <c r="F8104" s="135">
        <v>2</v>
      </c>
      <c r="G8104" s="136">
        <v>2</v>
      </c>
      <c r="H8104" s="135" t="s">
        <v>3060</v>
      </c>
      <c r="I8104" s="135">
        <v>160</v>
      </c>
      <c r="J8104" s="135" t="s">
        <v>2151</v>
      </c>
      <c r="K8104" s="135" t="s">
        <v>2152</v>
      </c>
      <c r="L8104" s="135" t="s">
        <v>193</v>
      </c>
      <c r="M8104" s="135"/>
      <c r="N8104" s="137"/>
      <c r="O8104" s="121"/>
    </row>
    <row r="8105" spans="1:15" x14ac:dyDescent="0.25">
      <c r="A8105" s="139">
        <v>212</v>
      </c>
      <c r="B8105" s="135" t="s">
        <v>312</v>
      </c>
      <c r="C8105" s="134" t="s">
        <v>2102</v>
      </c>
      <c r="D8105" s="135">
        <v>9439</v>
      </c>
      <c r="E8105" s="135" t="s">
        <v>2289</v>
      </c>
      <c r="F8105" s="135">
        <v>2</v>
      </c>
      <c r="G8105" s="136">
        <v>3</v>
      </c>
      <c r="H8105" s="135" t="s">
        <v>3740</v>
      </c>
      <c r="I8105" s="135">
        <v>1460</v>
      </c>
      <c r="J8105" s="135" t="s">
        <v>2155</v>
      </c>
      <c r="K8105" s="135" t="s">
        <v>2156</v>
      </c>
      <c r="L8105" s="135" t="s">
        <v>193</v>
      </c>
      <c r="M8105" s="135"/>
      <c r="N8105" s="137"/>
      <c r="O8105" s="121"/>
    </row>
    <row r="8106" spans="1:15" x14ac:dyDescent="0.25">
      <c r="A8106" s="139">
        <v>212</v>
      </c>
      <c r="B8106" s="135" t="s">
        <v>312</v>
      </c>
      <c r="C8106" s="134" t="s">
        <v>2102</v>
      </c>
      <c r="D8106" s="135">
        <v>9440</v>
      </c>
      <c r="E8106" s="135" t="s">
        <v>2289</v>
      </c>
      <c r="F8106" s="135">
        <v>2</v>
      </c>
      <c r="G8106" s="136">
        <v>4</v>
      </c>
      <c r="H8106" s="135" t="s">
        <v>3061</v>
      </c>
      <c r="I8106" s="135">
        <v>304</v>
      </c>
      <c r="J8106" s="135" t="s">
        <v>2155</v>
      </c>
      <c r="K8106" s="135" t="s">
        <v>2156</v>
      </c>
      <c r="L8106" s="135" t="s">
        <v>193</v>
      </c>
      <c r="M8106" s="135"/>
      <c r="N8106" s="137"/>
      <c r="O8106" s="121"/>
    </row>
    <row r="8107" spans="1:15" x14ac:dyDescent="0.25">
      <c r="A8107" s="139">
        <v>212</v>
      </c>
      <c r="B8107" s="135" t="s">
        <v>312</v>
      </c>
      <c r="C8107" s="134" t="s">
        <v>2102</v>
      </c>
      <c r="D8107" s="135">
        <v>9441</v>
      </c>
      <c r="E8107" s="135" t="s">
        <v>2289</v>
      </c>
      <c r="F8107" s="135">
        <v>2</v>
      </c>
      <c r="G8107" s="136">
        <v>5</v>
      </c>
      <c r="H8107" s="135" t="s">
        <v>3062</v>
      </c>
      <c r="I8107" s="135">
        <v>134</v>
      </c>
      <c r="J8107" s="135" t="s">
        <v>2151</v>
      </c>
      <c r="K8107" s="135" t="s">
        <v>2152</v>
      </c>
      <c r="L8107" s="135" t="s">
        <v>193</v>
      </c>
      <c r="M8107" s="135"/>
      <c r="N8107" s="137"/>
      <c r="O8107" s="121"/>
    </row>
    <row r="8108" spans="1:15" x14ac:dyDescent="0.25">
      <c r="A8108" s="139">
        <v>212</v>
      </c>
      <c r="B8108" s="135" t="s">
        <v>312</v>
      </c>
      <c r="C8108" s="134" t="s">
        <v>2102</v>
      </c>
      <c r="D8108" s="135">
        <v>9442</v>
      </c>
      <c r="E8108" s="135" t="s">
        <v>2289</v>
      </c>
      <c r="F8108" s="135">
        <v>2</v>
      </c>
      <c r="G8108" s="136">
        <v>6</v>
      </c>
      <c r="H8108" s="135" t="s">
        <v>3063</v>
      </c>
      <c r="I8108" s="135">
        <v>260</v>
      </c>
      <c r="J8108" s="135" t="s">
        <v>2151</v>
      </c>
      <c r="K8108" s="135" t="s">
        <v>2152</v>
      </c>
      <c r="L8108" s="135" t="s">
        <v>193</v>
      </c>
      <c r="M8108" s="135"/>
      <c r="N8108" s="137"/>
      <c r="O8108" s="121"/>
    </row>
    <row r="8109" spans="1:15" x14ac:dyDescent="0.25">
      <c r="A8109" s="139">
        <v>212</v>
      </c>
      <c r="B8109" s="135" t="s">
        <v>312</v>
      </c>
      <c r="C8109" s="134" t="s">
        <v>2102</v>
      </c>
      <c r="D8109" s="135">
        <v>9443</v>
      </c>
      <c r="E8109" s="135" t="s">
        <v>2289</v>
      </c>
      <c r="F8109" s="135">
        <v>2</v>
      </c>
      <c r="G8109" s="136">
        <v>7</v>
      </c>
      <c r="H8109" s="135" t="s">
        <v>3064</v>
      </c>
      <c r="I8109" s="135">
        <v>1581</v>
      </c>
      <c r="J8109" s="135" t="s">
        <v>2115</v>
      </c>
      <c r="K8109" s="135" t="s">
        <v>2116</v>
      </c>
      <c r="L8109" s="135" t="s">
        <v>2117</v>
      </c>
      <c r="M8109" s="135"/>
      <c r="N8109" s="137"/>
      <c r="O8109" s="121"/>
    </row>
    <row r="8110" spans="1:15" x14ac:dyDescent="0.25">
      <c r="A8110" s="139">
        <v>212</v>
      </c>
      <c r="B8110" s="135" t="s">
        <v>312</v>
      </c>
      <c r="C8110" s="134" t="s">
        <v>2102</v>
      </c>
      <c r="D8110" s="135">
        <v>9444</v>
      </c>
      <c r="E8110" s="135" t="s">
        <v>2289</v>
      </c>
      <c r="F8110" s="135">
        <v>2</v>
      </c>
      <c r="G8110" s="136">
        <v>8</v>
      </c>
      <c r="H8110" s="135" t="s">
        <v>3741</v>
      </c>
      <c r="I8110" s="135">
        <v>735</v>
      </c>
      <c r="J8110" s="135" t="s">
        <v>2105</v>
      </c>
      <c r="K8110" s="135" t="s">
        <v>2106</v>
      </c>
      <c r="L8110" s="135" t="s">
        <v>193</v>
      </c>
      <c r="M8110" s="135"/>
      <c r="N8110" s="137"/>
      <c r="O8110" s="121"/>
    </row>
    <row r="8111" spans="1:15" x14ac:dyDescent="0.25">
      <c r="A8111" s="139">
        <v>212</v>
      </c>
      <c r="B8111" s="135" t="s">
        <v>312</v>
      </c>
      <c r="C8111" s="134" t="s">
        <v>2102</v>
      </c>
      <c r="D8111" s="135">
        <v>9445</v>
      </c>
      <c r="E8111" s="135" t="s">
        <v>2289</v>
      </c>
      <c r="F8111" s="135">
        <v>2</v>
      </c>
      <c r="G8111" s="136">
        <v>9</v>
      </c>
      <c r="H8111" s="135" t="s">
        <v>3742</v>
      </c>
      <c r="I8111" s="135">
        <v>42</v>
      </c>
      <c r="J8111" s="135" t="s">
        <v>2151</v>
      </c>
      <c r="K8111" s="135" t="s">
        <v>2152</v>
      </c>
      <c r="L8111" s="135" t="s">
        <v>193</v>
      </c>
      <c r="M8111" s="135"/>
      <c r="N8111" s="137"/>
      <c r="O8111" s="121"/>
    </row>
    <row r="8112" spans="1:15" x14ac:dyDescent="0.25">
      <c r="A8112" s="139">
        <v>212</v>
      </c>
      <c r="B8112" s="135" t="s">
        <v>312</v>
      </c>
      <c r="C8112" s="134" t="s">
        <v>2102</v>
      </c>
      <c r="D8112" s="135">
        <v>9446</v>
      </c>
      <c r="E8112" s="135" t="s">
        <v>2289</v>
      </c>
      <c r="F8112" s="135">
        <v>2</v>
      </c>
      <c r="G8112" s="136">
        <v>12</v>
      </c>
      <c r="H8112" s="135" t="s">
        <v>3067</v>
      </c>
      <c r="I8112" s="135">
        <v>44</v>
      </c>
      <c r="J8112" s="135" t="s">
        <v>2155</v>
      </c>
      <c r="K8112" s="135" t="s">
        <v>2156</v>
      </c>
      <c r="L8112" s="135" t="s">
        <v>193</v>
      </c>
      <c r="M8112" s="135"/>
      <c r="N8112" s="137"/>
      <c r="O8112" s="121"/>
    </row>
    <row r="8113" spans="1:15" x14ac:dyDescent="0.25">
      <c r="A8113" s="139">
        <v>212</v>
      </c>
      <c r="B8113" s="135" t="s">
        <v>312</v>
      </c>
      <c r="C8113" s="134" t="s">
        <v>2102</v>
      </c>
      <c r="D8113" s="135">
        <v>9447</v>
      </c>
      <c r="E8113" s="135" t="s">
        <v>2289</v>
      </c>
      <c r="F8113" s="135">
        <v>2</v>
      </c>
      <c r="G8113" s="136">
        <v>13</v>
      </c>
      <c r="H8113" s="135" t="s">
        <v>3068</v>
      </c>
      <c r="I8113" s="135">
        <v>63</v>
      </c>
      <c r="J8113" s="135" t="s">
        <v>2155</v>
      </c>
      <c r="K8113" s="135" t="s">
        <v>2156</v>
      </c>
      <c r="L8113" s="135" t="s">
        <v>193</v>
      </c>
      <c r="M8113" s="135"/>
      <c r="N8113" s="137"/>
      <c r="O8113" s="121"/>
    </row>
    <row r="8114" spans="1:15" x14ac:dyDescent="0.25">
      <c r="A8114" s="139">
        <v>212</v>
      </c>
      <c r="B8114" s="135" t="s">
        <v>312</v>
      </c>
      <c r="C8114" s="134" t="s">
        <v>2102</v>
      </c>
      <c r="D8114" s="135">
        <v>9448</v>
      </c>
      <c r="E8114" s="135" t="s">
        <v>2289</v>
      </c>
      <c r="F8114" s="135">
        <v>2</v>
      </c>
      <c r="G8114" s="136" t="s">
        <v>2531</v>
      </c>
      <c r="H8114" s="135" t="s">
        <v>5457</v>
      </c>
      <c r="I8114" s="135">
        <v>109</v>
      </c>
      <c r="J8114" s="135" t="s">
        <v>2151</v>
      </c>
      <c r="K8114" s="135" t="s">
        <v>2152</v>
      </c>
      <c r="L8114" s="135" t="s">
        <v>193</v>
      </c>
      <c r="M8114" s="135"/>
      <c r="N8114" s="137"/>
      <c r="O8114" s="121"/>
    </row>
    <row r="8115" spans="1:15" x14ac:dyDescent="0.25">
      <c r="A8115" s="139">
        <v>212</v>
      </c>
      <c r="B8115" s="135" t="s">
        <v>312</v>
      </c>
      <c r="C8115" s="134" t="s">
        <v>2102</v>
      </c>
      <c r="D8115" s="135">
        <v>9449</v>
      </c>
      <c r="E8115" s="135" t="s">
        <v>2289</v>
      </c>
      <c r="F8115" s="135">
        <v>2</v>
      </c>
      <c r="G8115" s="136">
        <v>15</v>
      </c>
      <c r="H8115" s="135" t="s">
        <v>3070</v>
      </c>
      <c r="I8115" s="135">
        <v>2217</v>
      </c>
      <c r="J8115" s="135" t="s">
        <v>2115</v>
      </c>
      <c r="K8115" s="135" t="s">
        <v>2116</v>
      </c>
      <c r="L8115" s="135" t="s">
        <v>2117</v>
      </c>
      <c r="M8115" s="135"/>
      <c r="N8115" s="137"/>
      <c r="O8115" s="121"/>
    </row>
    <row r="8116" spans="1:15" x14ac:dyDescent="0.25">
      <c r="A8116" s="139">
        <v>212</v>
      </c>
      <c r="B8116" s="135" t="s">
        <v>312</v>
      </c>
      <c r="C8116" s="134" t="s">
        <v>2102</v>
      </c>
      <c r="D8116" s="135">
        <v>9450</v>
      </c>
      <c r="E8116" s="135" t="s">
        <v>2289</v>
      </c>
      <c r="F8116" s="135">
        <v>2</v>
      </c>
      <c r="G8116" s="136">
        <v>17</v>
      </c>
      <c r="H8116" s="135" t="s">
        <v>3072</v>
      </c>
      <c r="I8116" s="135">
        <v>148</v>
      </c>
      <c r="J8116" s="135" t="s">
        <v>2151</v>
      </c>
      <c r="K8116" s="135" t="s">
        <v>2152</v>
      </c>
      <c r="L8116" s="135" t="s">
        <v>193</v>
      </c>
      <c r="M8116" s="135"/>
      <c r="N8116" s="137"/>
      <c r="O8116" s="121"/>
    </row>
    <row r="8117" spans="1:15" x14ac:dyDescent="0.25">
      <c r="A8117" s="139">
        <v>212</v>
      </c>
      <c r="B8117" s="135" t="s">
        <v>312</v>
      </c>
      <c r="C8117" s="134" t="s">
        <v>2102</v>
      </c>
      <c r="D8117" s="135">
        <v>9451</v>
      </c>
      <c r="E8117" s="135" t="s">
        <v>2289</v>
      </c>
      <c r="F8117" s="135">
        <v>2</v>
      </c>
      <c r="G8117" s="136">
        <v>18</v>
      </c>
      <c r="H8117" s="135" t="s">
        <v>5060</v>
      </c>
      <c r="I8117" s="135">
        <v>148</v>
      </c>
      <c r="J8117" s="135" t="s">
        <v>2151</v>
      </c>
      <c r="K8117" s="135" t="s">
        <v>2152</v>
      </c>
      <c r="L8117" s="135" t="s">
        <v>193</v>
      </c>
      <c r="M8117" s="135"/>
      <c r="N8117" s="137"/>
      <c r="O8117" s="121"/>
    </row>
    <row r="8118" spans="1:15" x14ac:dyDescent="0.25">
      <c r="A8118" s="139">
        <v>212</v>
      </c>
      <c r="B8118" s="135" t="s">
        <v>312</v>
      </c>
      <c r="C8118" s="134" t="s">
        <v>2102</v>
      </c>
      <c r="D8118" s="135">
        <v>9452</v>
      </c>
      <c r="E8118" s="135" t="s">
        <v>2289</v>
      </c>
      <c r="F8118" s="135">
        <v>2</v>
      </c>
      <c r="G8118" s="136">
        <v>19</v>
      </c>
      <c r="H8118" s="135" t="s">
        <v>3073</v>
      </c>
      <c r="I8118" s="135">
        <v>45</v>
      </c>
      <c r="J8118" s="135" t="s">
        <v>2151</v>
      </c>
      <c r="K8118" s="135" t="s">
        <v>2152</v>
      </c>
      <c r="L8118" s="135" t="s">
        <v>193</v>
      </c>
      <c r="M8118" s="135"/>
      <c r="N8118" s="137"/>
      <c r="O8118" s="121"/>
    </row>
    <row r="8119" spans="1:15" x14ac:dyDescent="0.25">
      <c r="A8119" s="139">
        <v>212</v>
      </c>
      <c r="B8119" s="135" t="s">
        <v>312</v>
      </c>
      <c r="C8119" s="134" t="s">
        <v>2102</v>
      </c>
      <c r="D8119" s="135">
        <v>9453</v>
      </c>
      <c r="E8119" s="135" t="s">
        <v>2325</v>
      </c>
      <c r="F8119" s="135">
        <v>1</v>
      </c>
      <c r="G8119" s="136">
        <v>6</v>
      </c>
      <c r="H8119" s="135" t="s">
        <v>2386</v>
      </c>
      <c r="I8119" s="135">
        <v>54</v>
      </c>
      <c r="J8119" s="135" t="s">
        <v>2108</v>
      </c>
      <c r="K8119" s="135" t="s">
        <v>2109</v>
      </c>
      <c r="L8119" s="135" t="s">
        <v>193</v>
      </c>
      <c r="M8119" s="135"/>
      <c r="N8119" s="137"/>
      <c r="O8119" s="121"/>
    </row>
    <row r="8120" spans="1:15" x14ac:dyDescent="0.25">
      <c r="A8120" s="139">
        <v>212</v>
      </c>
      <c r="B8120" s="135" t="s">
        <v>312</v>
      </c>
      <c r="C8120" s="134" t="s">
        <v>2102</v>
      </c>
      <c r="D8120" s="135">
        <v>9454</v>
      </c>
      <c r="E8120" s="135" t="s">
        <v>2325</v>
      </c>
      <c r="F8120" s="135">
        <v>1</v>
      </c>
      <c r="G8120" s="136">
        <v>8</v>
      </c>
      <c r="H8120" s="135" t="s">
        <v>2388</v>
      </c>
      <c r="I8120" s="135">
        <v>123</v>
      </c>
      <c r="J8120" s="135" t="s">
        <v>2105</v>
      </c>
      <c r="K8120" s="135" t="s">
        <v>2106</v>
      </c>
      <c r="L8120" s="135" t="s">
        <v>193</v>
      </c>
      <c r="M8120" s="135"/>
      <c r="N8120" s="137"/>
      <c r="O8120" s="121"/>
    </row>
    <row r="8121" spans="1:15" x14ac:dyDescent="0.25">
      <c r="A8121" s="139">
        <v>212</v>
      </c>
      <c r="B8121" s="135" t="s">
        <v>312</v>
      </c>
      <c r="C8121" s="134" t="s">
        <v>2102</v>
      </c>
      <c r="D8121" s="135">
        <v>9455</v>
      </c>
      <c r="E8121" s="135" t="s">
        <v>2325</v>
      </c>
      <c r="F8121" s="135">
        <v>1</v>
      </c>
      <c r="G8121" s="136">
        <v>12</v>
      </c>
      <c r="H8121" s="135" t="s">
        <v>2392</v>
      </c>
      <c r="I8121" s="135">
        <v>41</v>
      </c>
      <c r="J8121" s="135" t="s">
        <v>2151</v>
      </c>
      <c r="K8121" s="135" t="s">
        <v>2152</v>
      </c>
      <c r="L8121" s="135" t="s">
        <v>193</v>
      </c>
      <c r="M8121" s="135"/>
      <c r="N8121" s="137"/>
      <c r="O8121" s="121"/>
    </row>
    <row r="8122" spans="1:15" x14ac:dyDescent="0.25">
      <c r="A8122" s="139">
        <v>212</v>
      </c>
      <c r="B8122" s="135" t="s">
        <v>312</v>
      </c>
      <c r="C8122" s="134" t="s">
        <v>2102</v>
      </c>
      <c r="D8122" s="135">
        <v>9456</v>
      </c>
      <c r="E8122" s="135" t="s">
        <v>2325</v>
      </c>
      <c r="F8122" s="135">
        <v>1</v>
      </c>
      <c r="G8122" s="136">
        <v>14</v>
      </c>
      <c r="H8122" s="135" t="s">
        <v>2394</v>
      </c>
      <c r="I8122" s="135">
        <v>169</v>
      </c>
      <c r="J8122" s="135" t="s">
        <v>2105</v>
      </c>
      <c r="K8122" s="135" t="s">
        <v>2106</v>
      </c>
      <c r="L8122" s="135" t="s">
        <v>193</v>
      </c>
      <c r="M8122" s="135"/>
      <c r="N8122" s="137"/>
      <c r="O8122" s="121"/>
    </row>
    <row r="8123" spans="1:15" x14ac:dyDescent="0.25">
      <c r="A8123" s="139">
        <v>212</v>
      </c>
      <c r="B8123" s="135" t="s">
        <v>312</v>
      </c>
      <c r="C8123" s="134" t="s">
        <v>2102</v>
      </c>
      <c r="D8123" s="135">
        <v>9457</v>
      </c>
      <c r="E8123" s="135" t="s">
        <v>2325</v>
      </c>
      <c r="F8123" s="135">
        <v>1</v>
      </c>
      <c r="G8123" s="136">
        <v>15</v>
      </c>
      <c r="H8123" s="135" t="s">
        <v>2395</v>
      </c>
      <c r="I8123" s="135">
        <v>24</v>
      </c>
      <c r="J8123" s="135" t="s">
        <v>2536</v>
      </c>
      <c r="K8123" s="135" t="s">
        <v>2544</v>
      </c>
      <c r="L8123" s="135" t="s">
        <v>193</v>
      </c>
      <c r="M8123" s="135"/>
      <c r="N8123" s="137"/>
      <c r="O8123" s="121"/>
    </row>
    <row r="8124" spans="1:15" x14ac:dyDescent="0.25">
      <c r="A8124" s="139">
        <v>212</v>
      </c>
      <c r="B8124" s="135" t="s">
        <v>312</v>
      </c>
      <c r="C8124" s="134" t="s">
        <v>2102</v>
      </c>
      <c r="D8124" s="135">
        <v>9458</v>
      </c>
      <c r="E8124" s="135" t="s">
        <v>2325</v>
      </c>
      <c r="F8124" s="135">
        <v>1</v>
      </c>
      <c r="G8124" s="136">
        <v>16</v>
      </c>
      <c r="H8124" s="135" t="s">
        <v>2396</v>
      </c>
      <c r="I8124" s="135">
        <v>95</v>
      </c>
      <c r="J8124" s="135" t="s">
        <v>2151</v>
      </c>
      <c r="K8124" s="135" t="s">
        <v>2152</v>
      </c>
      <c r="L8124" s="135" t="s">
        <v>193</v>
      </c>
      <c r="M8124" s="135"/>
      <c r="N8124" s="137"/>
      <c r="O8124" s="121"/>
    </row>
    <row r="8125" spans="1:15" x14ac:dyDescent="0.25">
      <c r="A8125" s="139">
        <v>212</v>
      </c>
      <c r="B8125" s="135" t="s">
        <v>312</v>
      </c>
      <c r="C8125" s="134" t="s">
        <v>2102</v>
      </c>
      <c r="D8125" s="135">
        <v>9459</v>
      </c>
      <c r="E8125" s="135" t="s">
        <v>2325</v>
      </c>
      <c r="F8125" s="135">
        <v>1</v>
      </c>
      <c r="G8125" s="136">
        <v>17</v>
      </c>
      <c r="H8125" s="135" t="s">
        <v>2397</v>
      </c>
      <c r="I8125" s="135">
        <v>13</v>
      </c>
      <c r="J8125" s="135" t="s">
        <v>2155</v>
      </c>
      <c r="K8125" s="135" t="s">
        <v>2156</v>
      </c>
      <c r="L8125" s="135" t="s">
        <v>193</v>
      </c>
      <c r="M8125" s="135"/>
      <c r="N8125" s="137"/>
      <c r="O8125" s="121"/>
    </row>
    <row r="8126" spans="1:15" x14ac:dyDescent="0.25">
      <c r="A8126" s="139">
        <v>212</v>
      </c>
      <c r="B8126" s="135" t="s">
        <v>312</v>
      </c>
      <c r="C8126" s="134" t="s">
        <v>2102</v>
      </c>
      <c r="D8126" s="135">
        <v>9460</v>
      </c>
      <c r="E8126" s="135" t="s">
        <v>2325</v>
      </c>
      <c r="F8126" s="135">
        <v>1</v>
      </c>
      <c r="G8126" s="136">
        <v>19</v>
      </c>
      <c r="H8126" s="135" t="s">
        <v>2399</v>
      </c>
      <c r="I8126" s="135">
        <v>93</v>
      </c>
      <c r="J8126" s="135" t="s">
        <v>2105</v>
      </c>
      <c r="K8126" s="135" t="s">
        <v>2106</v>
      </c>
      <c r="L8126" s="135" t="s">
        <v>193</v>
      </c>
      <c r="M8126" s="135"/>
      <c r="N8126" s="137"/>
      <c r="O8126" s="121"/>
    </row>
    <row r="8127" spans="1:15" x14ac:dyDescent="0.25">
      <c r="A8127" s="139">
        <v>212</v>
      </c>
      <c r="B8127" s="135" t="s">
        <v>312</v>
      </c>
      <c r="C8127" s="134" t="s">
        <v>2102</v>
      </c>
      <c r="D8127" s="135">
        <v>9461</v>
      </c>
      <c r="E8127" s="135" t="s">
        <v>2325</v>
      </c>
      <c r="F8127" s="135">
        <v>1</v>
      </c>
      <c r="G8127" s="136">
        <v>23</v>
      </c>
      <c r="H8127" s="135" t="s">
        <v>2401</v>
      </c>
      <c r="I8127" s="135">
        <v>93</v>
      </c>
      <c r="J8127" s="135" t="s">
        <v>2105</v>
      </c>
      <c r="K8127" s="135" t="s">
        <v>2106</v>
      </c>
      <c r="L8127" s="135" t="s">
        <v>193</v>
      </c>
      <c r="M8127" s="135"/>
      <c r="N8127" s="137"/>
      <c r="O8127" s="121"/>
    </row>
    <row r="8128" spans="1:15" x14ac:dyDescent="0.25">
      <c r="A8128" s="139">
        <v>212</v>
      </c>
      <c r="B8128" s="135" t="s">
        <v>312</v>
      </c>
      <c r="C8128" s="134" t="s">
        <v>2102</v>
      </c>
      <c r="D8128" s="135">
        <v>9462</v>
      </c>
      <c r="E8128" s="135" t="s">
        <v>2325</v>
      </c>
      <c r="F8128" s="135">
        <v>1</v>
      </c>
      <c r="G8128" s="136">
        <v>32</v>
      </c>
      <c r="H8128" s="135" t="s">
        <v>2407</v>
      </c>
      <c r="I8128" s="135">
        <v>54</v>
      </c>
      <c r="J8128" s="135" t="s">
        <v>2108</v>
      </c>
      <c r="K8128" s="135" t="s">
        <v>2109</v>
      </c>
      <c r="L8128" s="135" t="s">
        <v>193</v>
      </c>
      <c r="M8128" s="135"/>
      <c r="N8128" s="137"/>
      <c r="O8128" s="121"/>
    </row>
    <row r="8129" spans="1:15" x14ac:dyDescent="0.25">
      <c r="A8129" s="139">
        <v>212</v>
      </c>
      <c r="B8129" s="135" t="s">
        <v>312</v>
      </c>
      <c r="C8129" s="134" t="s">
        <v>2102</v>
      </c>
      <c r="D8129" s="135">
        <v>9463</v>
      </c>
      <c r="E8129" s="135" t="s">
        <v>2325</v>
      </c>
      <c r="F8129" s="135">
        <v>1</v>
      </c>
      <c r="G8129" s="136">
        <v>34</v>
      </c>
      <c r="H8129" s="135" t="s">
        <v>2409</v>
      </c>
      <c r="I8129" s="135">
        <v>106</v>
      </c>
      <c r="J8129" s="135" t="s">
        <v>2151</v>
      </c>
      <c r="K8129" s="135" t="s">
        <v>2152</v>
      </c>
      <c r="L8129" s="135" t="s">
        <v>193</v>
      </c>
      <c r="M8129" s="135"/>
      <c r="N8129" s="137"/>
      <c r="O8129" s="121"/>
    </row>
    <row r="8130" spans="1:15" x14ac:dyDescent="0.25">
      <c r="A8130" s="139">
        <v>212</v>
      </c>
      <c r="B8130" s="135" t="s">
        <v>312</v>
      </c>
      <c r="C8130" s="134" t="s">
        <v>2102</v>
      </c>
      <c r="D8130" s="135">
        <v>9464</v>
      </c>
      <c r="E8130" s="135" t="s">
        <v>2325</v>
      </c>
      <c r="F8130" s="135">
        <v>1</v>
      </c>
      <c r="G8130" s="136">
        <v>35</v>
      </c>
      <c r="H8130" s="135" t="s">
        <v>2410</v>
      </c>
      <c r="I8130" s="135">
        <v>126</v>
      </c>
      <c r="J8130" s="135" t="s">
        <v>2105</v>
      </c>
      <c r="K8130" s="135" t="s">
        <v>2106</v>
      </c>
      <c r="L8130" s="135" t="s">
        <v>193</v>
      </c>
      <c r="M8130" s="135"/>
      <c r="N8130" s="137"/>
      <c r="O8130" s="121"/>
    </row>
    <row r="8131" spans="1:15" x14ac:dyDescent="0.25">
      <c r="A8131" s="139">
        <v>212</v>
      </c>
      <c r="B8131" s="135" t="s">
        <v>312</v>
      </c>
      <c r="C8131" s="134" t="s">
        <v>2102</v>
      </c>
      <c r="D8131" s="135">
        <v>9465</v>
      </c>
      <c r="E8131" s="135" t="s">
        <v>2325</v>
      </c>
      <c r="F8131" s="135">
        <v>1</v>
      </c>
      <c r="G8131" s="136">
        <v>36</v>
      </c>
      <c r="H8131" s="135" t="s">
        <v>2411</v>
      </c>
      <c r="I8131" s="135">
        <v>14</v>
      </c>
      <c r="J8131" s="135" t="s">
        <v>2155</v>
      </c>
      <c r="K8131" s="135" t="s">
        <v>2156</v>
      </c>
      <c r="L8131" s="135" t="s">
        <v>193</v>
      </c>
      <c r="M8131" s="135"/>
      <c r="N8131" s="137"/>
      <c r="O8131" s="121"/>
    </row>
    <row r="8132" spans="1:15" x14ac:dyDescent="0.25">
      <c r="A8132" s="139">
        <v>212</v>
      </c>
      <c r="B8132" s="135" t="s">
        <v>312</v>
      </c>
      <c r="C8132" s="134" t="s">
        <v>2102</v>
      </c>
      <c r="D8132" s="135">
        <v>9466</v>
      </c>
      <c r="E8132" s="135" t="s">
        <v>2325</v>
      </c>
      <c r="F8132" s="135">
        <v>1</v>
      </c>
      <c r="G8132" s="136">
        <v>37</v>
      </c>
      <c r="H8132" s="135" t="s">
        <v>2412</v>
      </c>
      <c r="I8132" s="135">
        <v>389</v>
      </c>
      <c r="J8132" s="135" t="s">
        <v>2105</v>
      </c>
      <c r="K8132" s="135" t="s">
        <v>2106</v>
      </c>
      <c r="L8132" s="135" t="s">
        <v>193</v>
      </c>
      <c r="M8132" s="135"/>
      <c r="N8132" s="137"/>
      <c r="O8132" s="121"/>
    </row>
    <row r="8133" spans="1:15" x14ac:dyDescent="0.25">
      <c r="A8133" s="139">
        <v>212</v>
      </c>
      <c r="B8133" s="135" t="s">
        <v>312</v>
      </c>
      <c r="C8133" s="134" t="s">
        <v>2102</v>
      </c>
      <c r="D8133" s="135">
        <v>9467</v>
      </c>
      <c r="E8133" s="135" t="s">
        <v>2325</v>
      </c>
      <c r="F8133" s="135">
        <v>1</v>
      </c>
      <c r="G8133" s="136">
        <v>38</v>
      </c>
      <c r="H8133" s="135" t="s">
        <v>2413</v>
      </c>
      <c r="I8133" s="135">
        <v>252</v>
      </c>
      <c r="J8133" s="135" t="s">
        <v>2105</v>
      </c>
      <c r="K8133" s="135" t="s">
        <v>2106</v>
      </c>
      <c r="L8133" s="135" t="s">
        <v>193</v>
      </c>
      <c r="M8133" s="135"/>
      <c r="N8133" s="137"/>
      <c r="O8133" s="121"/>
    </row>
    <row r="8134" spans="1:15" x14ac:dyDescent="0.25">
      <c r="A8134" s="139">
        <v>212</v>
      </c>
      <c r="B8134" s="135" t="s">
        <v>312</v>
      </c>
      <c r="C8134" s="134" t="s">
        <v>2102</v>
      </c>
      <c r="D8134" s="135">
        <v>9468</v>
      </c>
      <c r="E8134" s="135" t="s">
        <v>2325</v>
      </c>
      <c r="F8134" s="135">
        <v>1</v>
      </c>
      <c r="G8134" s="136">
        <v>39</v>
      </c>
      <c r="H8134" s="135" t="s">
        <v>2414</v>
      </c>
      <c r="I8134" s="135">
        <v>77</v>
      </c>
      <c r="J8134" s="135" t="s">
        <v>2105</v>
      </c>
      <c r="K8134" s="135" t="s">
        <v>2106</v>
      </c>
      <c r="L8134" s="135" t="s">
        <v>193</v>
      </c>
      <c r="M8134" s="135"/>
      <c r="N8134" s="137"/>
      <c r="O8134" s="121"/>
    </row>
    <row r="8135" spans="1:15" x14ac:dyDescent="0.25">
      <c r="A8135" s="139">
        <v>212</v>
      </c>
      <c r="B8135" s="135" t="s">
        <v>312</v>
      </c>
      <c r="C8135" s="134" t="s">
        <v>2102</v>
      </c>
      <c r="D8135" s="135">
        <v>9469</v>
      </c>
      <c r="E8135" s="135" t="s">
        <v>2325</v>
      </c>
      <c r="F8135" s="135">
        <v>1</v>
      </c>
      <c r="G8135" s="136">
        <v>40</v>
      </c>
      <c r="H8135" s="135" t="s">
        <v>2415</v>
      </c>
      <c r="I8135" s="135">
        <v>78</v>
      </c>
      <c r="J8135" s="135" t="s">
        <v>2105</v>
      </c>
      <c r="K8135" s="135" t="s">
        <v>2106</v>
      </c>
      <c r="L8135" s="135" t="s">
        <v>193</v>
      </c>
      <c r="M8135" s="135"/>
      <c r="N8135" s="137"/>
      <c r="O8135" s="121"/>
    </row>
    <row r="8136" spans="1:15" x14ac:dyDescent="0.25">
      <c r="A8136" s="139">
        <v>212</v>
      </c>
      <c r="B8136" s="135" t="s">
        <v>312</v>
      </c>
      <c r="C8136" s="134" t="s">
        <v>2102</v>
      </c>
      <c r="D8136" s="135">
        <v>9470</v>
      </c>
      <c r="E8136" s="135" t="s">
        <v>2325</v>
      </c>
      <c r="F8136" s="135">
        <v>1</v>
      </c>
      <c r="G8136" s="136">
        <v>302</v>
      </c>
      <c r="H8136" s="135" t="s">
        <v>5458</v>
      </c>
      <c r="I8136" s="135">
        <v>123</v>
      </c>
      <c r="J8136" s="135" t="s">
        <v>2112</v>
      </c>
      <c r="K8136" s="135" t="s">
        <v>2113</v>
      </c>
      <c r="L8136" s="135" t="s">
        <v>194</v>
      </c>
      <c r="M8136" s="135"/>
      <c r="N8136" s="137"/>
      <c r="O8136" s="121"/>
    </row>
    <row r="8137" spans="1:15" x14ac:dyDescent="0.25">
      <c r="A8137" s="139">
        <v>212</v>
      </c>
      <c r="B8137" s="135" t="s">
        <v>312</v>
      </c>
      <c r="C8137" s="134" t="s">
        <v>2102</v>
      </c>
      <c r="D8137" s="135">
        <v>9471</v>
      </c>
      <c r="E8137" s="135" t="s">
        <v>2325</v>
      </c>
      <c r="F8137" s="135">
        <v>1</v>
      </c>
      <c r="G8137" s="136">
        <v>303</v>
      </c>
      <c r="H8137" s="135" t="s">
        <v>5459</v>
      </c>
      <c r="I8137" s="135">
        <v>81</v>
      </c>
      <c r="J8137" s="135" t="s">
        <v>2112</v>
      </c>
      <c r="K8137" s="135" t="s">
        <v>2113</v>
      </c>
      <c r="L8137" s="135" t="s">
        <v>194</v>
      </c>
      <c r="M8137" s="135"/>
      <c r="N8137" s="137"/>
      <c r="O8137" s="121"/>
    </row>
    <row r="8138" spans="1:15" x14ac:dyDescent="0.25">
      <c r="A8138" s="139">
        <v>212</v>
      </c>
      <c r="B8138" s="135" t="s">
        <v>312</v>
      </c>
      <c r="C8138" s="134" t="s">
        <v>2102</v>
      </c>
      <c r="D8138" s="135">
        <v>9472</v>
      </c>
      <c r="E8138" s="135" t="s">
        <v>2325</v>
      </c>
      <c r="F8138" s="135">
        <v>1</v>
      </c>
      <c r="G8138" s="136">
        <v>304</v>
      </c>
      <c r="H8138" s="135" t="s">
        <v>5460</v>
      </c>
      <c r="I8138" s="135">
        <v>649</v>
      </c>
      <c r="J8138" s="135" t="s">
        <v>2536</v>
      </c>
      <c r="K8138" s="135" t="s">
        <v>2537</v>
      </c>
      <c r="L8138" s="135" t="s">
        <v>191</v>
      </c>
      <c r="M8138" s="135"/>
      <c r="N8138" s="137"/>
      <c r="O8138" s="121"/>
    </row>
    <row r="8139" spans="1:15" x14ac:dyDescent="0.25">
      <c r="A8139" s="139">
        <v>212</v>
      </c>
      <c r="B8139" s="135" t="s">
        <v>312</v>
      </c>
      <c r="C8139" s="134" t="s">
        <v>2102</v>
      </c>
      <c r="D8139" s="135">
        <v>9473</v>
      </c>
      <c r="E8139" s="135" t="s">
        <v>2325</v>
      </c>
      <c r="F8139" s="135">
        <v>1</v>
      </c>
      <c r="G8139" s="136">
        <v>305</v>
      </c>
      <c r="H8139" s="135" t="s">
        <v>5461</v>
      </c>
      <c r="I8139" s="135">
        <v>51</v>
      </c>
      <c r="J8139" s="135" t="s">
        <v>2151</v>
      </c>
      <c r="K8139" s="135" t="s">
        <v>2152</v>
      </c>
      <c r="L8139" s="135" t="s">
        <v>193</v>
      </c>
      <c r="M8139" s="135"/>
      <c r="N8139" s="137"/>
      <c r="O8139" s="121"/>
    </row>
    <row r="8140" spans="1:15" x14ac:dyDescent="0.25">
      <c r="A8140" s="139">
        <v>212</v>
      </c>
      <c r="B8140" s="135" t="s">
        <v>312</v>
      </c>
      <c r="C8140" s="134" t="s">
        <v>2102</v>
      </c>
      <c r="D8140" s="135">
        <v>9474</v>
      </c>
      <c r="E8140" s="135" t="s">
        <v>2325</v>
      </c>
      <c r="F8140" s="135">
        <v>1</v>
      </c>
      <c r="G8140" s="136">
        <v>306</v>
      </c>
      <c r="H8140" s="135" t="s">
        <v>5462</v>
      </c>
      <c r="I8140" s="135">
        <v>71</v>
      </c>
      <c r="J8140" s="135" t="s">
        <v>2151</v>
      </c>
      <c r="K8140" s="135" t="s">
        <v>2152</v>
      </c>
      <c r="L8140" s="135" t="s">
        <v>193</v>
      </c>
      <c r="M8140" s="135"/>
      <c r="N8140" s="137"/>
      <c r="O8140" s="121"/>
    </row>
    <row r="8141" spans="1:15" x14ac:dyDescent="0.25">
      <c r="A8141" s="139">
        <v>212</v>
      </c>
      <c r="B8141" s="135" t="s">
        <v>312</v>
      </c>
      <c r="C8141" s="134" t="s">
        <v>2102</v>
      </c>
      <c r="D8141" s="135">
        <v>9475</v>
      </c>
      <c r="E8141" s="135" t="s">
        <v>2325</v>
      </c>
      <c r="F8141" s="135">
        <v>1</v>
      </c>
      <c r="G8141" s="136">
        <v>307</v>
      </c>
      <c r="H8141" s="135" t="s">
        <v>5463</v>
      </c>
      <c r="I8141" s="135">
        <v>835</v>
      </c>
      <c r="J8141" s="135" t="s">
        <v>2536</v>
      </c>
      <c r="K8141" s="135" t="s">
        <v>2537</v>
      </c>
      <c r="L8141" s="135" t="s">
        <v>191</v>
      </c>
      <c r="M8141" s="135"/>
      <c r="N8141" s="137"/>
      <c r="O8141" s="121"/>
    </row>
    <row r="8142" spans="1:15" x14ac:dyDescent="0.25">
      <c r="A8142" s="139">
        <v>212</v>
      </c>
      <c r="B8142" s="135" t="s">
        <v>312</v>
      </c>
      <c r="C8142" s="134" t="s">
        <v>2102</v>
      </c>
      <c r="D8142" s="135">
        <v>9476</v>
      </c>
      <c r="E8142" s="135" t="s">
        <v>2325</v>
      </c>
      <c r="F8142" s="135">
        <v>1</v>
      </c>
      <c r="G8142" s="136">
        <v>308</v>
      </c>
      <c r="H8142" s="135" t="s">
        <v>5464</v>
      </c>
      <c r="I8142" s="135">
        <v>150</v>
      </c>
      <c r="J8142" s="135" t="s">
        <v>2108</v>
      </c>
      <c r="K8142" s="135" t="s">
        <v>2109</v>
      </c>
      <c r="L8142" s="135" t="s">
        <v>193</v>
      </c>
      <c r="M8142" s="135"/>
      <c r="N8142" s="137"/>
      <c r="O8142" s="121"/>
    </row>
    <row r="8143" spans="1:15" x14ac:dyDescent="0.25">
      <c r="A8143" s="139">
        <v>212</v>
      </c>
      <c r="B8143" s="135" t="s">
        <v>312</v>
      </c>
      <c r="C8143" s="134" t="s">
        <v>2102</v>
      </c>
      <c r="D8143" s="135">
        <v>9477</v>
      </c>
      <c r="E8143" s="135" t="s">
        <v>2325</v>
      </c>
      <c r="F8143" s="135">
        <v>1</v>
      </c>
      <c r="G8143" s="136">
        <v>309</v>
      </c>
      <c r="H8143" s="135" t="s">
        <v>5465</v>
      </c>
      <c r="I8143" s="135">
        <v>102</v>
      </c>
      <c r="J8143" s="135" t="s">
        <v>2108</v>
      </c>
      <c r="K8143" s="135" t="s">
        <v>2109</v>
      </c>
      <c r="L8143" s="135" t="s">
        <v>193</v>
      </c>
      <c r="M8143" s="135"/>
      <c r="N8143" s="137"/>
      <c r="O8143" s="121"/>
    </row>
    <row r="8144" spans="1:15" x14ac:dyDescent="0.25">
      <c r="A8144" s="139">
        <v>212</v>
      </c>
      <c r="B8144" s="135" t="s">
        <v>312</v>
      </c>
      <c r="C8144" s="134" t="s">
        <v>2102</v>
      </c>
      <c r="D8144" s="135">
        <v>9478</v>
      </c>
      <c r="E8144" s="135" t="s">
        <v>2325</v>
      </c>
      <c r="F8144" s="135">
        <v>1</v>
      </c>
      <c r="G8144" s="136">
        <v>310</v>
      </c>
      <c r="H8144" s="135" t="s">
        <v>5466</v>
      </c>
      <c r="I8144" s="135">
        <v>828</v>
      </c>
      <c r="J8144" s="135" t="s">
        <v>2538</v>
      </c>
      <c r="K8144" s="135" t="s">
        <v>2539</v>
      </c>
      <c r="L8144" s="135" t="s">
        <v>191</v>
      </c>
      <c r="M8144" s="135"/>
      <c r="N8144" s="137"/>
      <c r="O8144" s="121"/>
    </row>
    <row r="8145" spans="1:15" x14ac:dyDescent="0.25">
      <c r="A8145" s="139">
        <v>212</v>
      </c>
      <c r="B8145" s="135" t="s">
        <v>312</v>
      </c>
      <c r="C8145" s="134" t="s">
        <v>2102</v>
      </c>
      <c r="D8145" s="135">
        <v>9479</v>
      </c>
      <c r="E8145" s="135" t="s">
        <v>2325</v>
      </c>
      <c r="F8145" s="135">
        <v>1</v>
      </c>
      <c r="G8145" s="136">
        <v>311</v>
      </c>
      <c r="H8145" s="135" t="s">
        <v>5467</v>
      </c>
      <c r="I8145" s="135">
        <v>311</v>
      </c>
      <c r="J8145" s="135" t="s">
        <v>2151</v>
      </c>
      <c r="K8145" s="135" t="s">
        <v>2152</v>
      </c>
      <c r="L8145" s="135" t="s">
        <v>193</v>
      </c>
      <c r="M8145" s="135"/>
      <c r="N8145" s="137"/>
      <c r="O8145" s="121"/>
    </row>
    <row r="8146" spans="1:15" x14ac:dyDescent="0.25">
      <c r="A8146" s="139">
        <v>212</v>
      </c>
      <c r="B8146" s="135" t="s">
        <v>312</v>
      </c>
      <c r="C8146" s="134" t="s">
        <v>2102</v>
      </c>
      <c r="D8146" s="135">
        <v>9480</v>
      </c>
      <c r="E8146" s="135" t="s">
        <v>2325</v>
      </c>
      <c r="F8146" s="135">
        <v>1</v>
      </c>
      <c r="G8146" s="136">
        <v>312</v>
      </c>
      <c r="H8146" s="135" t="s">
        <v>5468</v>
      </c>
      <c r="I8146" s="135">
        <v>63</v>
      </c>
      <c r="J8146" s="135" t="s">
        <v>2108</v>
      </c>
      <c r="K8146" s="135" t="s">
        <v>2109</v>
      </c>
      <c r="L8146" s="135" t="s">
        <v>193</v>
      </c>
      <c r="M8146" s="135"/>
      <c r="N8146" s="137"/>
      <c r="O8146" s="121"/>
    </row>
    <row r="8147" spans="1:15" x14ac:dyDescent="0.25">
      <c r="A8147" s="139">
        <v>212</v>
      </c>
      <c r="B8147" s="135" t="s">
        <v>312</v>
      </c>
      <c r="C8147" s="134" t="s">
        <v>2102</v>
      </c>
      <c r="D8147" s="135">
        <v>9481</v>
      </c>
      <c r="E8147" s="135" t="s">
        <v>2325</v>
      </c>
      <c r="F8147" s="135">
        <v>1</v>
      </c>
      <c r="G8147" s="140">
        <v>313</v>
      </c>
      <c r="H8147" s="135" t="s">
        <v>5469</v>
      </c>
      <c r="I8147" s="135">
        <v>93</v>
      </c>
      <c r="J8147" s="135" t="s">
        <v>2155</v>
      </c>
      <c r="K8147" s="135" t="s">
        <v>2156</v>
      </c>
      <c r="L8147" s="135" t="s">
        <v>193</v>
      </c>
      <c r="M8147" s="135"/>
      <c r="N8147" s="137"/>
      <c r="O8147" s="121"/>
    </row>
    <row r="8148" spans="1:15" x14ac:dyDescent="0.25">
      <c r="A8148" s="139">
        <v>212</v>
      </c>
      <c r="B8148" s="135" t="s">
        <v>312</v>
      </c>
      <c r="C8148" s="134" t="s">
        <v>2102</v>
      </c>
      <c r="D8148" s="135">
        <v>9482</v>
      </c>
      <c r="E8148" s="135" t="s">
        <v>2325</v>
      </c>
      <c r="F8148" s="135">
        <v>1</v>
      </c>
      <c r="G8148" s="140">
        <v>314</v>
      </c>
      <c r="H8148" s="135" t="s">
        <v>5470</v>
      </c>
      <c r="I8148" s="135">
        <v>6999</v>
      </c>
      <c r="J8148" s="135" t="s">
        <v>2538</v>
      </c>
      <c r="K8148" s="135" t="s">
        <v>2539</v>
      </c>
      <c r="L8148" s="135" t="s">
        <v>191</v>
      </c>
      <c r="M8148" s="135"/>
      <c r="N8148" s="137"/>
      <c r="O8148" s="121"/>
    </row>
    <row r="8149" spans="1:15" x14ac:dyDescent="0.25">
      <c r="A8149" s="139">
        <v>212</v>
      </c>
      <c r="B8149" s="135" t="s">
        <v>312</v>
      </c>
      <c r="C8149" s="134" t="s">
        <v>2102</v>
      </c>
      <c r="D8149" s="135">
        <v>9483</v>
      </c>
      <c r="E8149" s="135" t="s">
        <v>2325</v>
      </c>
      <c r="F8149" s="135">
        <v>1</v>
      </c>
      <c r="G8149" s="140">
        <v>315</v>
      </c>
      <c r="H8149" s="135" t="s">
        <v>5471</v>
      </c>
      <c r="I8149" s="135">
        <v>458</v>
      </c>
      <c r="J8149" s="135" t="s">
        <v>2105</v>
      </c>
      <c r="K8149" s="135" t="s">
        <v>2106</v>
      </c>
      <c r="L8149" s="135" t="s">
        <v>193</v>
      </c>
      <c r="M8149" s="135"/>
      <c r="N8149" s="137"/>
      <c r="O8149" s="121"/>
    </row>
    <row r="8150" spans="1:15" x14ac:dyDescent="0.25">
      <c r="A8150" s="139">
        <v>212</v>
      </c>
      <c r="B8150" s="135" t="s">
        <v>312</v>
      </c>
      <c r="C8150" s="134" t="s">
        <v>2102</v>
      </c>
      <c r="D8150" s="135">
        <v>9484</v>
      </c>
      <c r="E8150" s="135" t="s">
        <v>2325</v>
      </c>
      <c r="F8150" s="135">
        <v>1</v>
      </c>
      <c r="G8150" s="136">
        <v>316</v>
      </c>
      <c r="H8150" s="135" t="s">
        <v>5472</v>
      </c>
      <c r="I8150" s="135">
        <v>123</v>
      </c>
      <c r="J8150" s="135" t="s">
        <v>2112</v>
      </c>
      <c r="K8150" s="135" t="s">
        <v>2113</v>
      </c>
      <c r="L8150" s="135" t="s">
        <v>194</v>
      </c>
      <c r="M8150" s="135"/>
      <c r="N8150" s="137"/>
      <c r="O8150" s="121"/>
    </row>
    <row r="8151" spans="1:15" x14ac:dyDescent="0.25">
      <c r="A8151" s="139">
        <v>212</v>
      </c>
      <c r="B8151" s="135" t="s">
        <v>312</v>
      </c>
      <c r="C8151" s="134" t="s">
        <v>2102</v>
      </c>
      <c r="D8151" s="135">
        <v>9485</v>
      </c>
      <c r="E8151" s="135" t="s">
        <v>2325</v>
      </c>
      <c r="F8151" s="135">
        <v>1</v>
      </c>
      <c r="G8151" s="136">
        <v>317</v>
      </c>
      <c r="H8151" s="135" t="s">
        <v>5473</v>
      </c>
      <c r="I8151" s="135">
        <v>81</v>
      </c>
      <c r="J8151" s="135" t="s">
        <v>2108</v>
      </c>
      <c r="K8151" s="135" t="s">
        <v>2109</v>
      </c>
      <c r="L8151" s="135" t="s">
        <v>193</v>
      </c>
      <c r="M8151" s="135"/>
      <c r="N8151" s="137"/>
      <c r="O8151" s="121"/>
    </row>
    <row r="8152" spans="1:15" x14ac:dyDescent="0.25">
      <c r="A8152" s="139">
        <v>212</v>
      </c>
      <c r="B8152" s="135" t="s">
        <v>312</v>
      </c>
      <c r="C8152" s="134" t="s">
        <v>2102</v>
      </c>
      <c r="D8152" s="135">
        <v>9486</v>
      </c>
      <c r="E8152" s="135" t="s">
        <v>2325</v>
      </c>
      <c r="F8152" s="135">
        <v>1</v>
      </c>
      <c r="G8152" s="136">
        <v>318</v>
      </c>
      <c r="H8152" s="135" t="s">
        <v>5474</v>
      </c>
      <c r="I8152" s="135">
        <v>470</v>
      </c>
      <c r="J8152" s="135" t="s">
        <v>2536</v>
      </c>
      <c r="K8152" s="135" t="s">
        <v>2537</v>
      </c>
      <c r="L8152" s="135" t="s">
        <v>191</v>
      </c>
      <c r="M8152" s="135"/>
      <c r="N8152" s="137"/>
      <c r="O8152" s="121"/>
    </row>
    <row r="8153" spans="1:15" x14ac:dyDescent="0.25">
      <c r="A8153" s="139">
        <v>212</v>
      </c>
      <c r="B8153" s="135" t="s">
        <v>312</v>
      </c>
      <c r="C8153" s="134" t="s">
        <v>2102</v>
      </c>
      <c r="D8153" s="135">
        <v>9487</v>
      </c>
      <c r="E8153" s="135" t="s">
        <v>2325</v>
      </c>
      <c r="F8153" s="135">
        <v>1</v>
      </c>
      <c r="G8153" s="136">
        <v>319</v>
      </c>
      <c r="H8153" s="135" t="s">
        <v>5475</v>
      </c>
      <c r="I8153" s="135">
        <v>1042</v>
      </c>
      <c r="J8153" s="135" t="s">
        <v>2536</v>
      </c>
      <c r="K8153" s="135" t="s">
        <v>2537</v>
      </c>
      <c r="L8153" s="135" t="s">
        <v>191</v>
      </c>
      <c r="M8153" s="135"/>
      <c r="N8153" s="137"/>
      <c r="O8153" s="121"/>
    </row>
    <row r="8154" spans="1:15" x14ac:dyDescent="0.25">
      <c r="A8154" s="139">
        <v>212</v>
      </c>
      <c r="B8154" s="135" t="s">
        <v>312</v>
      </c>
      <c r="C8154" s="134" t="s">
        <v>2102</v>
      </c>
      <c r="D8154" s="135">
        <v>9488</v>
      </c>
      <c r="E8154" s="135" t="s">
        <v>2325</v>
      </c>
      <c r="F8154" s="135">
        <v>1</v>
      </c>
      <c r="G8154" s="136">
        <v>321</v>
      </c>
      <c r="H8154" s="135" t="s">
        <v>5476</v>
      </c>
      <c r="I8154" s="135">
        <v>148</v>
      </c>
      <c r="J8154" s="135" t="s">
        <v>2108</v>
      </c>
      <c r="K8154" s="135" t="s">
        <v>2109</v>
      </c>
      <c r="L8154" s="135" t="s">
        <v>193</v>
      </c>
      <c r="M8154" s="135"/>
      <c r="N8154" s="137"/>
      <c r="O8154" s="121"/>
    </row>
    <row r="8155" spans="1:15" x14ac:dyDescent="0.25">
      <c r="A8155" s="139">
        <v>212</v>
      </c>
      <c r="B8155" s="135" t="s">
        <v>312</v>
      </c>
      <c r="C8155" s="134" t="s">
        <v>2102</v>
      </c>
      <c r="D8155" s="135">
        <v>9489</v>
      </c>
      <c r="E8155" s="135" t="s">
        <v>2325</v>
      </c>
      <c r="F8155" s="135">
        <v>1</v>
      </c>
      <c r="G8155" s="136">
        <v>322</v>
      </c>
      <c r="H8155" s="135" t="s">
        <v>5477</v>
      </c>
      <c r="I8155" s="135">
        <v>169</v>
      </c>
      <c r="J8155" s="135" t="s">
        <v>2108</v>
      </c>
      <c r="K8155" s="135" t="s">
        <v>2109</v>
      </c>
      <c r="L8155" s="135" t="s">
        <v>193</v>
      </c>
      <c r="M8155" s="135"/>
      <c r="N8155" s="137"/>
      <c r="O8155" s="121"/>
    </row>
    <row r="8156" spans="1:15" x14ac:dyDescent="0.25">
      <c r="A8156" s="139">
        <v>212</v>
      </c>
      <c r="B8156" s="135" t="s">
        <v>312</v>
      </c>
      <c r="C8156" s="134" t="s">
        <v>2102</v>
      </c>
      <c r="D8156" s="135">
        <v>9490</v>
      </c>
      <c r="E8156" s="135" t="s">
        <v>2325</v>
      </c>
      <c r="F8156" s="135">
        <v>1</v>
      </c>
      <c r="G8156" s="136">
        <v>323</v>
      </c>
      <c r="H8156" s="135" t="s">
        <v>5478</v>
      </c>
      <c r="I8156" s="135">
        <v>828</v>
      </c>
      <c r="J8156" s="135" t="s">
        <v>2538</v>
      </c>
      <c r="K8156" s="135" t="s">
        <v>2539</v>
      </c>
      <c r="L8156" s="135" t="s">
        <v>191</v>
      </c>
      <c r="M8156" s="135"/>
      <c r="N8156" s="137"/>
      <c r="O8156" s="121"/>
    </row>
    <row r="8157" spans="1:15" x14ac:dyDescent="0.25">
      <c r="A8157" s="139">
        <v>212</v>
      </c>
      <c r="B8157" s="135" t="s">
        <v>312</v>
      </c>
      <c r="C8157" s="134" t="s">
        <v>2102</v>
      </c>
      <c r="D8157" s="135">
        <v>9491</v>
      </c>
      <c r="E8157" s="135" t="s">
        <v>2325</v>
      </c>
      <c r="F8157" s="135">
        <v>1</v>
      </c>
      <c r="G8157" s="136">
        <v>324</v>
      </c>
      <c r="H8157" s="135" t="s">
        <v>5479</v>
      </c>
      <c r="I8157" s="135">
        <v>311</v>
      </c>
      <c r="J8157" s="135" t="s">
        <v>2151</v>
      </c>
      <c r="K8157" s="135" t="s">
        <v>2152</v>
      </c>
      <c r="L8157" s="135" t="s">
        <v>193</v>
      </c>
      <c r="M8157" s="135"/>
      <c r="N8157" s="137"/>
      <c r="O8157" s="121"/>
    </row>
    <row r="8158" spans="1:15" x14ac:dyDescent="0.25">
      <c r="A8158" s="139">
        <v>212</v>
      </c>
      <c r="B8158" s="135" t="s">
        <v>312</v>
      </c>
      <c r="C8158" s="134" t="s">
        <v>2102</v>
      </c>
      <c r="D8158" s="135">
        <v>9492</v>
      </c>
      <c r="E8158" s="135" t="s">
        <v>2325</v>
      </c>
      <c r="F8158" s="135">
        <v>1</v>
      </c>
      <c r="G8158" s="136">
        <v>325</v>
      </c>
      <c r="H8158" s="135" t="s">
        <v>5480</v>
      </c>
      <c r="I8158" s="135">
        <v>86</v>
      </c>
      <c r="J8158" s="135" t="s">
        <v>2155</v>
      </c>
      <c r="K8158" s="135" t="s">
        <v>2156</v>
      </c>
      <c r="L8158" s="135" t="s">
        <v>193</v>
      </c>
      <c r="M8158" s="135"/>
      <c r="N8158" s="137"/>
      <c r="O8158" s="121"/>
    </row>
    <row r="8159" spans="1:15" x14ac:dyDescent="0.25">
      <c r="A8159" s="139">
        <v>212</v>
      </c>
      <c r="B8159" s="135" t="s">
        <v>312</v>
      </c>
      <c r="C8159" s="134" t="s">
        <v>2102</v>
      </c>
      <c r="D8159" s="135">
        <v>9493</v>
      </c>
      <c r="E8159" s="135" t="s">
        <v>2325</v>
      </c>
      <c r="F8159" s="135">
        <v>1</v>
      </c>
      <c r="G8159" s="136">
        <v>326</v>
      </c>
      <c r="H8159" s="135" t="s">
        <v>5481</v>
      </c>
      <c r="I8159" s="135">
        <v>63</v>
      </c>
      <c r="J8159" s="135" t="s">
        <v>2155</v>
      </c>
      <c r="K8159" s="135" t="s">
        <v>2156</v>
      </c>
      <c r="L8159" s="135" t="s">
        <v>193</v>
      </c>
      <c r="M8159" s="135"/>
      <c r="N8159" s="137"/>
      <c r="O8159" s="121"/>
    </row>
    <row r="8160" spans="1:15" x14ac:dyDescent="0.25">
      <c r="A8160" s="139">
        <v>212</v>
      </c>
      <c r="B8160" s="135" t="s">
        <v>312</v>
      </c>
      <c r="C8160" s="134" t="s">
        <v>2102</v>
      </c>
      <c r="D8160" s="135">
        <v>9494</v>
      </c>
      <c r="E8160" s="135" t="s">
        <v>682</v>
      </c>
      <c r="F8160" s="135">
        <v>1</v>
      </c>
      <c r="G8160" s="136">
        <v>1</v>
      </c>
      <c r="H8160" s="135" t="s">
        <v>2329</v>
      </c>
      <c r="I8160" s="135">
        <v>897</v>
      </c>
      <c r="J8160" s="135" t="s">
        <v>2115</v>
      </c>
      <c r="K8160" s="135" t="s">
        <v>2116</v>
      </c>
      <c r="L8160" s="135" t="s">
        <v>2117</v>
      </c>
      <c r="M8160" s="135"/>
      <c r="N8160" s="137"/>
      <c r="O8160" s="121"/>
    </row>
    <row r="8161" spans="1:15" x14ac:dyDescent="0.25">
      <c r="A8161" s="139">
        <v>212</v>
      </c>
      <c r="B8161" s="135" t="s">
        <v>312</v>
      </c>
      <c r="C8161" s="134" t="s">
        <v>2102</v>
      </c>
      <c r="D8161" s="135">
        <v>9495</v>
      </c>
      <c r="E8161" s="135" t="s">
        <v>2335</v>
      </c>
      <c r="F8161" s="135">
        <v>1</v>
      </c>
      <c r="G8161" s="136">
        <v>1</v>
      </c>
      <c r="H8161" s="135" t="s">
        <v>2336</v>
      </c>
      <c r="I8161" s="135">
        <v>897</v>
      </c>
      <c r="J8161" s="135" t="s">
        <v>2115</v>
      </c>
      <c r="K8161" s="135" t="s">
        <v>2116</v>
      </c>
      <c r="L8161" s="135" t="s">
        <v>2117</v>
      </c>
      <c r="M8161" s="135"/>
      <c r="N8161" s="137"/>
      <c r="O8161" s="121"/>
    </row>
    <row r="8162" spans="1:15" x14ac:dyDescent="0.25">
      <c r="A8162" s="139">
        <v>212</v>
      </c>
      <c r="B8162" s="135" t="s">
        <v>312</v>
      </c>
      <c r="C8162" s="134" t="s">
        <v>2102</v>
      </c>
      <c r="D8162" s="135">
        <v>9496</v>
      </c>
      <c r="E8162" s="135" t="s">
        <v>2349</v>
      </c>
      <c r="F8162" s="135">
        <v>1</v>
      </c>
      <c r="G8162" s="136">
        <v>1</v>
      </c>
      <c r="H8162" s="135" t="s">
        <v>2350</v>
      </c>
      <c r="I8162" s="135">
        <v>897</v>
      </c>
      <c r="J8162" s="135" t="s">
        <v>2115</v>
      </c>
      <c r="K8162" s="135" t="s">
        <v>2116</v>
      </c>
      <c r="L8162" s="135" t="s">
        <v>2117</v>
      </c>
      <c r="M8162" s="135"/>
      <c r="N8162" s="137"/>
      <c r="O8162" s="121"/>
    </row>
    <row r="8163" spans="1:15" x14ac:dyDescent="0.25">
      <c r="A8163" s="139">
        <v>212</v>
      </c>
      <c r="B8163" s="135" t="s">
        <v>312</v>
      </c>
      <c r="C8163" s="134" t="s">
        <v>2102</v>
      </c>
      <c r="D8163" s="135">
        <v>9497</v>
      </c>
      <c r="E8163" s="135" t="s">
        <v>2360</v>
      </c>
      <c r="F8163" s="135">
        <v>1</v>
      </c>
      <c r="G8163" s="136">
        <v>1</v>
      </c>
      <c r="H8163" s="135" t="s">
        <v>2361</v>
      </c>
      <c r="I8163" s="135">
        <v>897</v>
      </c>
      <c r="J8163" s="135" t="s">
        <v>2115</v>
      </c>
      <c r="K8163" s="135" t="s">
        <v>2116</v>
      </c>
      <c r="L8163" s="135" t="s">
        <v>2117</v>
      </c>
      <c r="M8163" s="135"/>
      <c r="N8163" s="137"/>
      <c r="O8163" s="121"/>
    </row>
    <row r="8164" spans="1:15" x14ac:dyDescent="0.25">
      <c r="A8164" s="139">
        <v>213</v>
      </c>
      <c r="B8164" s="135" t="s">
        <v>313</v>
      </c>
      <c r="C8164" s="134" t="s">
        <v>2102</v>
      </c>
      <c r="D8164" s="135">
        <v>9501</v>
      </c>
      <c r="E8164" s="135" t="s">
        <v>2103</v>
      </c>
      <c r="F8164" s="135">
        <v>1</v>
      </c>
      <c r="G8164" s="136" t="s">
        <v>2716</v>
      </c>
      <c r="H8164" s="135" t="s">
        <v>4653</v>
      </c>
      <c r="I8164" s="135">
        <v>594</v>
      </c>
      <c r="J8164" s="135" t="s">
        <v>2105</v>
      </c>
      <c r="K8164" s="135" t="s">
        <v>2106</v>
      </c>
      <c r="L8164" s="135" t="s">
        <v>193</v>
      </c>
      <c r="M8164" s="135"/>
      <c r="N8164" s="137"/>
      <c r="O8164" s="121"/>
    </row>
    <row r="8165" spans="1:15" x14ac:dyDescent="0.25">
      <c r="A8165" s="139">
        <v>213</v>
      </c>
      <c r="B8165" s="135" t="s">
        <v>313</v>
      </c>
      <c r="C8165" s="134" t="s">
        <v>2102</v>
      </c>
      <c r="D8165" s="135">
        <v>9502</v>
      </c>
      <c r="E8165" s="135" t="s">
        <v>2103</v>
      </c>
      <c r="F8165" s="135">
        <v>1</v>
      </c>
      <c r="G8165" s="136" t="s">
        <v>2718</v>
      </c>
      <c r="H8165" s="135" t="s">
        <v>4651</v>
      </c>
      <c r="I8165" s="135">
        <v>392</v>
      </c>
      <c r="J8165" s="135" t="s">
        <v>2105</v>
      </c>
      <c r="K8165" s="135" t="s">
        <v>2106</v>
      </c>
      <c r="L8165" s="135" t="s">
        <v>193</v>
      </c>
      <c r="M8165" s="135"/>
      <c r="N8165" s="137"/>
      <c r="O8165" s="121"/>
    </row>
    <row r="8166" spans="1:15" x14ac:dyDescent="0.25">
      <c r="A8166" s="139">
        <v>213</v>
      </c>
      <c r="B8166" s="135" t="s">
        <v>313</v>
      </c>
      <c r="C8166" s="134" t="s">
        <v>2102</v>
      </c>
      <c r="D8166" s="135">
        <v>9503</v>
      </c>
      <c r="E8166" s="135" t="s">
        <v>2103</v>
      </c>
      <c r="F8166" s="135">
        <v>1</v>
      </c>
      <c r="G8166" s="136" t="s">
        <v>2720</v>
      </c>
      <c r="H8166" s="135" t="s">
        <v>4654</v>
      </c>
      <c r="I8166" s="135">
        <v>1168</v>
      </c>
      <c r="J8166" s="135" t="s">
        <v>2105</v>
      </c>
      <c r="K8166" s="135" t="s">
        <v>2106</v>
      </c>
      <c r="L8166" s="135" t="s">
        <v>193</v>
      </c>
      <c r="M8166" s="135"/>
      <c r="N8166" s="137"/>
      <c r="O8166" s="121"/>
    </row>
    <row r="8167" spans="1:15" x14ac:dyDescent="0.25">
      <c r="A8167" s="139">
        <v>213</v>
      </c>
      <c r="B8167" s="135" t="s">
        <v>313</v>
      </c>
      <c r="C8167" s="134" t="s">
        <v>2102</v>
      </c>
      <c r="D8167" s="135">
        <v>9504</v>
      </c>
      <c r="E8167" s="135" t="s">
        <v>2103</v>
      </c>
      <c r="F8167" s="135">
        <v>1</v>
      </c>
      <c r="G8167" s="136" t="s">
        <v>2713</v>
      </c>
      <c r="H8167" s="135" t="s">
        <v>4652</v>
      </c>
      <c r="I8167" s="135">
        <v>125</v>
      </c>
      <c r="J8167" s="135" t="s">
        <v>2105</v>
      </c>
      <c r="K8167" s="135" t="s">
        <v>2106</v>
      </c>
      <c r="L8167" s="135" t="s">
        <v>193</v>
      </c>
      <c r="M8167" s="135"/>
      <c r="N8167" s="137"/>
      <c r="O8167" s="121"/>
    </row>
    <row r="8168" spans="1:15" x14ac:dyDescent="0.25">
      <c r="A8168" s="139">
        <v>213</v>
      </c>
      <c r="B8168" s="135" t="s">
        <v>313</v>
      </c>
      <c r="C8168" s="134" t="s">
        <v>2102</v>
      </c>
      <c r="D8168" s="135">
        <v>9505</v>
      </c>
      <c r="E8168" s="135" t="s">
        <v>2103</v>
      </c>
      <c r="F8168" s="135">
        <v>1</v>
      </c>
      <c r="G8168" s="136" t="s">
        <v>3079</v>
      </c>
      <c r="H8168" s="135" t="s">
        <v>4656</v>
      </c>
      <c r="I8168" s="135">
        <v>120</v>
      </c>
      <c r="J8168" s="135" t="s">
        <v>2151</v>
      </c>
      <c r="K8168" s="135" t="s">
        <v>2152</v>
      </c>
      <c r="L8168" s="135" t="s">
        <v>193</v>
      </c>
      <c r="M8168" s="135"/>
      <c r="N8168" s="137"/>
      <c r="O8168" s="121"/>
    </row>
    <row r="8169" spans="1:15" x14ac:dyDescent="0.25">
      <c r="A8169" s="139">
        <v>213</v>
      </c>
      <c r="B8169" s="135" t="s">
        <v>313</v>
      </c>
      <c r="C8169" s="134" t="s">
        <v>2102</v>
      </c>
      <c r="D8169" s="135">
        <v>9506</v>
      </c>
      <c r="E8169" s="135" t="s">
        <v>2103</v>
      </c>
      <c r="F8169" s="135">
        <v>1</v>
      </c>
      <c r="G8169" s="136" t="s">
        <v>2352</v>
      </c>
      <c r="H8169" s="135" t="s">
        <v>4655</v>
      </c>
      <c r="I8169" s="135">
        <v>100</v>
      </c>
      <c r="J8169" s="135" t="s">
        <v>2112</v>
      </c>
      <c r="K8169" s="135" t="s">
        <v>2113</v>
      </c>
      <c r="L8169" s="135" t="s">
        <v>194</v>
      </c>
      <c r="M8169" s="135"/>
      <c r="N8169" s="137"/>
      <c r="O8169" s="121"/>
    </row>
    <row r="8170" spans="1:15" x14ac:dyDescent="0.25">
      <c r="A8170" s="139">
        <v>213</v>
      </c>
      <c r="B8170" s="135" t="s">
        <v>313</v>
      </c>
      <c r="C8170" s="134" t="s">
        <v>2102</v>
      </c>
      <c r="D8170" s="135">
        <v>9507</v>
      </c>
      <c r="E8170" s="135" t="s">
        <v>2103</v>
      </c>
      <c r="F8170" s="135">
        <v>1</v>
      </c>
      <c r="G8170" s="136">
        <v>3</v>
      </c>
      <c r="H8170" s="135" t="s">
        <v>2110</v>
      </c>
      <c r="I8170" s="135">
        <v>324</v>
      </c>
      <c r="J8170" s="135" t="s">
        <v>2112</v>
      </c>
      <c r="K8170" s="135" t="s">
        <v>2113</v>
      </c>
      <c r="L8170" s="135" t="s">
        <v>194</v>
      </c>
      <c r="M8170" s="135"/>
      <c r="N8170" s="137"/>
      <c r="O8170" s="121"/>
    </row>
    <row r="8171" spans="1:15" x14ac:dyDescent="0.25">
      <c r="A8171" s="139">
        <v>213</v>
      </c>
      <c r="B8171" s="135" t="s">
        <v>313</v>
      </c>
      <c r="C8171" s="134" t="s">
        <v>2102</v>
      </c>
      <c r="D8171" s="135">
        <v>9508</v>
      </c>
      <c r="E8171" s="135" t="s">
        <v>2103</v>
      </c>
      <c r="F8171" s="135">
        <v>1</v>
      </c>
      <c r="G8171" s="136" t="s">
        <v>2341</v>
      </c>
      <c r="H8171" s="135" t="s">
        <v>5482</v>
      </c>
      <c r="I8171" s="135">
        <v>100</v>
      </c>
      <c r="J8171" s="135" t="s">
        <v>2112</v>
      </c>
      <c r="K8171" s="135" t="s">
        <v>2113</v>
      </c>
      <c r="L8171" s="135" t="s">
        <v>194</v>
      </c>
      <c r="M8171" s="135"/>
      <c r="N8171" s="137"/>
      <c r="O8171" s="121"/>
    </row>
    <row r="8172" spans="1:15" x14ac:dyDescent="0.25">
      <c r="A8172" s="139">
        <v>213</v>
      </c>
      <c r="B8172" s="135" t="s">
        <v>313</v>
      </c>
      <c r="C8172" s="134" t="s">
        <v>2102</v>
      </c>
      <c r="D8172" s="135">
        <v>9509</v>
      </c>
      <c r="E8172" s="135" t="s">
        <v>2103</v>
      </c>
      <c r="F8172" s="135">
        <v>1</v>
      </c>
      <c r="G8172" s="136" t="s">
        <v>3907</v>
      </c>
      <c r="H8172" s="135" t="s">
        <v>5483</v>
      </c>
      <c r="I8172" s="135">
        <v>192</v>
      </c>
      <c r="J8172" s="135" t="s">
        <v>2112</v>
      </c>
      <c r="K8172" s="135" t="s">
        <v>2113</v>
      </c>
      <c r="L8172" s="135" t="s">
        <v>194</v>
      </c>
      <c r="M8172" s="135"/>
      <c r="N8172" s="137"/>
      <c r="O8172" s="121"/>
    </row>
    <row r="8173" spans="1:15" x14ac:dyDescent="0.25">
      <c r="A8173" s="139">
        <v>213</v>
      </c>
      <c r="B8173" s="135" t="s">
        <v>313</v>
      </c>
      <c r="C8173" s="134" t="s">
        <v>2102</v>
      </c>
      <c r="D8173" s="135">
        <v>9510</v>
      </c>
      <c r="E8173" s="135" t="s">
        <v>2103</v>
      </c>
      <c r="F8173" s="135">
        <v>1</v>
      </c>
      <c r="G8173" s="136">
        <v>5</v>
      </c>
      <c r="H8173" s="135" t="s">
        <v>2114</v>
      </c>
      <c r="I8173" s="135">
        <v>156</v>
      </c>
      <c r="J8173" s="135" t="s">
        <v>2105</v>
      </c>
      <c r="K8173" s="135" t="s">
        <v>2106</v>
      </c>
      <c r="L8173" s="135" t="s">
        <v>193</v>
      </c>
      <c r="M8173" s="135"/>
      <c r="N8173" s="137"/>
      <c r="O8173" s="121"/>
    </row>
    <row r="8174" spans="1:15" x14ac:dyDescent="0.25">
      <c r="A8174" s="139">
        <v>213</v>
      </c>
      <c r="B8174" s="135" t="s">
        <v>313</v>
      </c>
      <c r="C8174" s="134" t="s">
        <v>2102</v>
      </c>
      <c r="D8174" s="135">
        <v>9511</v>
      </c>
      <c r="E8174" s="135" t="s">
        <v>2103</v>
      </c>
      <c r="F8174" s="135">
        <v>1</v>
      </c>
      <c r="G8174" s="136">
        <v>6</v>
      </c>
      <c r="H8174" s="135" t="s">
        <v>2118</v>
      </c>
      <c r="I8174" s="135">
        <v>154</v>
      </c>
      <c r="J8174" s="135" t="s">
        <v>2112</v>
      </c>
      <c r="K8174" s="135" t="s">
        <v>2113</v>
      </c>
      <c r="L8174" s="135" t="s">
        <v>194</v>
      </c>
      <c r="M8174" s="135"/>
      <c r="N8174" s="137"/>
      <c r="O8174" s="121"/>
    </row>
    <row r="8175" spans="1:15" x14ac:dyDescent="0.25">
      <c r="A8175" s="139">
        <v>213</v>
      </c>
      <c r="B8175" s="135" t="s">
        <v>313</v>
      </c>
      <c r="C8175" s="134" t="s">
        <v>2102</v>
      </c>
      <c r="D8175" s="135">
        <v>9512</v>
      </c>
      <c r="E8175" s="135" t="s">
        <v>2103</v>
      </c>
      <c r="F8175" s="135">
        <v>1</v>
      </c>
      <c r="G8175" s="136" t="s">
        <v>2769</v>
      </c>
      <c r="H8175" s="135" t="s">
        <v>5484</v>
      </c>
      <c r="I8175" s="135">
        <v>252</v>
      </c>
      <c r="J8175" s="135" t="s">
        <v>2283</v>
      </c>
      <c r="K8175" s="135" t="s">
        <v>2284</v>
      </c>
      <c r="L8175" s="135" t="s">
        <v>194</v>
      </c>
      <c r="M8175" s="135"/>
      <c r="N8175" s="137"/>
      <c r="O8175" s="121"/>
    </row>
    <row r="8176" spans="1:15" x14ac:dyDescent="0.25">
      <c r="A8176" s="139">
        <v>213</v>
      </c>
      <c r="B8176" s="135" t="s">
        <v>313</v>
      </c>
      <c r="C8176" s="134" t="s">
        <v>2102</v>
      </c>
      <c r="D8176" s="135">
        <v>9513</v>
      </c>
      <c r="E8176" s="135" t="s">
        <v>2103</v>
      </c>
      <c r="F8176" s="135">
        <v>1</v>
      </c>
      <c r="G8176" s="136">
        <v>7</v>
      </c>
      <c r="H8176" s="135" t="s">
        <v>2119</v>
      </c>
      <c r="I8176" s="135">
        <v>100</v>
      </c>
      <c r="J8176" s="135" t="s">
        <v>2112</v>
      </c>
      <c r="K8176" s="135" t="s">
        <v>2113</v>
      </c>
      <c r="L8176" s="135" t="s">
        <v>194</v>
      </c>
      <c r="M8176" s="135"/>
      <c r="N8176" s="137"/>
      <c r="O8176" s="121"/>
    </row>
    <row r="8177" spans="1:15" x14ac:dyDescent="0.25">
      <c r="A8177" s="139">
        <v>213</v>
      </c>
      <c r="B8177" s="135" t="s">
        <v>313</v>
      </c>
      <c r="C8177" s="134" t="s">
        <v>2102</v>
      </c>
      <c r="D8177" s="135">
        <v>9514</v>
      </c>
      <c r="E8177" s="135" t="s">
        <v>2103</v>
      </c>
      <c r="F8177" s="135">
        <v>1</v>
      </c>
      <c r="G8177" s="136">
        <v>8</v>
      </c>
      <c r="H8177" s="135" t="s">
        <v>2120</v>
      </c>
      <c r="I8177" s="135">
        <v>70</v>
      </c>
      <c r="J8177" s="135" t="s">
        <v>2112</v>
      </c>
      <c r="K8177" s="135" t="s">
        <v>2113</v>
      </c>
      <c r="L8177" s="135" t="s">
        <v>194</v>
      </c>
      <c r="M8177" s="135"/>
      <c r="N8177" s="137"/>
      <c r="O8177" s="121"/>
    </row>
    <row r="8178" spans="1:15" x14ac:dyDescent="0.25">
      <c r="A8178" s="139">
        <v>213</v>
      </c>
      <c r="B8178" s="135" t="s">
        <v>313</v>
      </c>
      <c r="C8178" s="134" t="s">
        <v>2102</v>
      </c>
      <c r="D8178" s="135">
        <v>9515</v>
      </c>
      <c r="E8178" s="135" t="s">
        <v>2103</v>
      </c>
      <c r="F8178" s="135">
        <v>1</v>
      </c>
      <c r="G8178" s="136">
        <v>9</v>
      </c>
      <c r="H8178" s="135" t="s">
        <v>2121</v>
      </c>
      <c r="I8178" s="135">
        <v>110</v>
      </c>
      <c r="J8178" s="135" t="s">
        <v>2112</v>
      </c>
      <c r="K8178" s="135" t="s">
        <v>2113</v>
      </c>
      <c r="L8178" s="135" t="s">
        <v>194</v>
      </c>
      <c r="M8178" s="135"/>
      <c r="N8178" s="137"/>
      <c r="O8178" s="121"/>
    </row>
    <row r="8179" spans="1:15" x14ac:dyDescent="0.25">
      <c r="A8179" s="139">
        <v>213</v>
      </c>
      <c r="B8179" s="135" t="s">
        <v>313</v>
      </c>
      <c r="C8179" s="134" t="s">
        <v>2102</v>
      </c>
      <c r="D8179" s="135">
        <v>9516</v>
      </c>
      <c r="E8179" s="135" t="s">
        <v>2103</v>
      </c>
      <c r="F8179" s="135">
        <v>1</v>
      </c>
      <c r="G8179" s="136" t="s">
        <v>3392</v>
      </c>
      <c r="H8179" s="135" t="s">
        <v>3393</v>
      </c>
      <c r="I8179" s="135">
        <v>273</v>
      </c>
      <c r="J8179" s="135" t="s">
        <v>2108</v>
      </c>
      <c r="K8179" s="135" t="s">
        <v>2109</v>
      </c>
      <c r="L8179" s="135" t="s">
        <v>193</v>
      </c>
      <c r="M8179" s="135"/>
      <c r="N8179" s="137"/>
      <c r="O8179" s="121"/>
    </row>
    <row r="8180" spans="1:15" x14ac:dyDescent="0.25">
      <c r="A8180" s="139">
        <v>213</v>
      </c>
      <c r="B8180" s="135" t="s">
        <v>313</v>
      </c>
      <c r="C8180" s="134" t="s">
        <v>2102</v>
      </c>
      <c r="D8180" s="135">
        <v>9517</v>
      </c>
      <c r="E8180" s="135" t="s">
        <v>2103</v>
      </c>
      <c r="F8180" s="135">
        <v>1</v>
      </c>
      <c r="G8180" s="136" t="s">
        <v>4288</v>
      </c>
      <c r="H8180" s="135" t="s">
        <v>5485</v>
      </c>
      <c r="I8180" s="135">
        <v>36</v>
      </c>
      <c r="J8180" s="135" t="s">
        <v>2112</v>
      </c>
      <c r="K8180" s="135" t="s">
        <v>2113</v>
      </c>
      <c r="L8180" s="135" t="s">
        <v>194</v>
      </c>
      <c r="M8180" s="135"/>
      <c r="N8180" s="137"/>
      <c r="O8180" s="121"/>
    </row>
    <row r="8181" spans="1:15" x14ac:dyDescent="0.25">
      <c r="A8181" s="139">
        <v>213</v>
      </c>
      <c r="B8181" s="135" t="s">
        <v>313</v>
      </c>
      <c r="C8181" s="134" t="s">
        <v>2102</v>
      </c>
      <c r="D8181" s="135">
        <v>9518</v>
      </c>
      <c r="E8181" s="135" t="s">
        <v>2103</v>
      </c>
      <c r="F8181" s="135">
        <v>1</v>
      </c>
      <c r="G8181" s="136" t="s">
        <v>5486</v>
      </c>
      <c r="H8181" s="135" t="s">
        <v>5487</v>
      </c>
      <c r="I8181" s="135">
        <v>80</v>
      </c>
      <c r="J8181" s="135" t="s">
        <v>2112</v>
      </c>
      <c r="K8181" s="135" t="s">
        <v>2113</v>
      </c>
      <c r="L8181" s="135" t="s">
        <v>194</v>
      </c>
      <c r="M8181" s="135"/>
      <c r="N8181" s="137"/>
      <c r="O8181" s="121"/>
    </row>
    <row r="8182" spans="1:15" x14ac:dyDescent="0.25">
      <c r="A8182" s="139">
        <v>213</v>
      </c>
      <c r="B8182" s="135" t="s">
        <v>313</v>
      </c>
      <c r="C8182" s="134" t="s">
        <v>2102</v>
      </c>
      <c r="D8182" s="135">
        <v>9519</v>
      </c>
      <c r="E8182" s="135" t="s">
        <v>2103</v>
      </c>
      <c r="F8182" s="135">
        <v>1</v>
      </c>
      <c r="G8182" s="136" t="s">
        <v>2697</v>
      </c>
      <c r="H8182" s="135" t="s">
        <v>5488</v>
      </c>
      <c r="I8182" s="135">
        <v>80</v>
      </c>
      <c r="J8182" s="135" t="s">
        <v>2112</v>
      </c>
      <c r="K8182" s="135" t="s">
        <v>2113</v>
      </c>
      <c r="L8182" s="135" t="s">
        <v>194</v>
      </c>
      <c r="M8182" s="135"/>
      <c r="N8182" s="137"/>
      <c r="O8182" s="121"/>
    </row>
    <row r="8183" spans="1:15" x14ac:dyDescent="0.25">
      <c r="A8183" s="139">
        <v>213</v>
      </c>
      <c r="B8183" s="135" t="s">
        <v>313</v>
      </c>
      <c r="C8183" s="134" t="s">
        <v>2102</v>
      </c>
      <c r="D8183" s="135">
        <v>9520</v>
      </c>
      <c r="E8183" s="135" t="s">
        <v>2103</v>
      </c>
      <c r="F8183" s="135">
        <v>1</v>
      </c>
      <c r="G8183" s="136" t="s">
        <v>5489</v>
      </c>
      <c r="H8183" s="135" t="s">
        <v>5490</v>
      </c>
      <c r="I8183" s="135">
        <v>36</v>
      </c>
      <c r="J8183" s="135" t="s">
        <v>2112</v>
      </c>
      <c r="K8183" s="135" t="s">
        <v>2113</v>
      </c>
      <c r="L8183" s="135" t="s">
        <v>194</v>
      </c>
      <c r="M8183" s="135"/>
      <c r="N8183" s="137"/>
      <c r="O8183" s="121"/>
    </row>
    <row r="8184" spans="1:15" x14ac:dyDescent="0.25">
      <c r="A8184" s="139">
        <v>213</v>
      </c>
      <c r="B8184" s="135" t="s">
        <v>313</v>
      </c>
      <c r="C8184" s="134" t="s">
        <v>2102</v>
      </c>
      <c r="D8184" s="135">
        <v>9521</v>
      </c>
      <c r="E8184" s="135" t="s">
        <v>2103</v>
      </c>
      <c r="F8184" s="135">
        <v>1</v>
      </c>
      <c r="G8184" s="136" t="s">
        <v>3081</v>
      </c>
      <c r="H8184" s="135" t="s">
        <v>5491</v>
      </c>
      <c r="I8184" s="135">
        <v>70</v>
      </c>
      <c r="J8184" s="135" t="s">
        <v>2112</v>
      </c>
      <c r="K8184" s="135" t="s">
        <v>2113</v>
      </c>
      <c r="L8184" s="135" t="s">
        <v>194</v>
      </c>
      <c r="M8184" s="135"/>
      <c r="N8184" s="137"/>
      <c r="O8184" s="121"/>
    </row>
    <row r="8185" spans="1:15" x14ac:dyDescent="0.25">
      <c r="A8185" s="139">
        <v>213</v>
      </c>
      <c r="B8185" s="135" t="s">
        <v>313</v>
      </c>
      <c r="C8185" s="134" t="s">
        <v>2102</v>
      </c>
      <c r="D8185" s="135">
        <v>9522</v>
      </c>
      <c r="E8185" s="135" t="s">
        <v>2103</v>
      </c>
      <c r="F8185" s="135">
        <v>1</v>
      </c>
      <c r="G8185" s="136" t="s">
        <v>5492</v>
      </c>
      <c r="H8185" s="135" t="s">
        <v>5493</v>
      </c>
      <c r="I8185" s="135">
        <v>80</v>
      </c>
      <c r="J8185" s="135" t="s">
        <v>2112</v>
      </c>
      <c r="K8185" s="135" t="s">
        <v>2113</v>
      </c>
      <c r="L8185" s="135" t="s">
        <v>194</v>
      </c>
      <c r="M8185" s="135"/>
      <c r="N8185" s="137"/>
      <c r="O8185" s="121"/>
    </row>
    <row r="8186" spans="1:15" x14ac:dyDescent="0.25">
      <c r="A8186" s="139">
        <v>213</v>
      </c>
      <c r="B8186" s="135" t="s">
        <v>313</v>
      </c>
      <c r="C8186" s="134" t="s">
        <v>2102</v>
      </c>
      <c r="D8186" s="135">
        <v>9523</v>
      </c>
      <c r="E8186" s="135" t="s">
        <v>2103</v>
      </c>
      <c r="F8186" s="135">
        <v>1</v>
      </c>
      <c r="G8186" s="136" t="s">
        <v>5494</v>
      </c>
      <c r="H8186" s="135" t="s">
        <v>5495</v>
      </c>
      <c r="I8186" s="135">
        <v>80</v>
      </c>
      <c r="J8186" s="135" t="s">
        <v>2112</v>
      </c>
      <c r="K8186" s="135" t="s">
        <v>2113</v>
      </c>
      <c r="L8186" s="135" t="s">
        <v>194</v>
      </c>
      <c r="M8186" s="135"/>
      <c r="N8186" s="137"/>
      <c r="O8186" s="121"/>
    </row>
    <row r="8187" spans="1:15" x14ac:dyDescent="0.25">
      <c r="A8187" s="139">
        <v>213</v>
      </c>
      <c r="B8187" s="135" t="s">
        <v>313</v>
      </c>
      <c r="C8187" s="134" t="s">
        <v>2102</v>
      </c>
      <c r="D8187" s="135">
        <v>9524</v>
      </c>
      <c r="E8187" s="135" t="s">
        <v>2103</v>
      </c>
      <c r="F8187" s="135">
        <v>1</v>
      </c>
      <c r="G8187" s="136" t="s">
        <v>5496</v>
      </c>
      <c r="H8187" s="135" t="s">
        <v>5497</v>
      </c>
      <c r="I8187" s="135">
        <v>120</v>
      </c>
      <c r="J8187" s="135" t="s">
        <v>2112</v>
      </c>
      <c r="K8187" s="135" t="s">
        <v>2113</v>
      </c>
      <c r="L8187" s="135" t="s">
        <v>194</v>
      </c>
      <c r="M8187" s="135"/>
      <c r="N8187" s="137"/>
      <c r="O8187" s="121"/>
    </row>
    <row r="8188" spans="1:15" x14ac:dyDescent="0.25">
      <c r="A8188" s="139">
        <v>213</v>
      </c>
      <c r="B8188" s="135" t="s">
        <v>313</v>
      </c>
      <c r="C8188" s="134" t="s">
        <v>2102</v>
      </c>
      <c r="D8188" s="135">
        <v>9525</v>
      </c>
      <c r="E8188" s="135" t="s">
        <v>2103</v>
      </c>
      <c r="F8188" s="135">
        <v>1</v>
      </c>
      <c r="G8188" s="136" t="s">
        <v>2702</v>
      </c>
      <c r="H8188" s="135" t="s">
        <v>5498</v>
      </c>
      <c r="I8188" s="135">
        <v>90</v>
      </c>
      <c r="J8188" s="135" t="s">
        <v>2112</v>
      </c>
      <c r="K8188" s="135" t="s">
        <v>2113</v>
      </c>
      <c r="L8188" s="135" t="s">
        <v>194</v>
      </c>
      <c r="M8188" s="135"/>
      <c r="N8188" s="137"/>
      <c r="O8188" s="121"/>
    </row>
    <row r="8189" spans="1:15" x14ac:dyDescent="0.25">
      <c r="A8189" s="139">
        <v>213</v>
      </c>
      <c r="B8189" s="135" t="s">
        <v>313</v>
      </c>
      <c r="C8189" s="134" t="s">
        <v>2102</v>
      </c>
      <c r="D8189" s="135">
        <v>9526</v>
      </c>
      <c r="E8189" s="135" t="s">
        <v>2103</v>
      </c>
      <c r="F8189" s="135">
        <v>1</v>
      </c>
      <c r="G8189" s="136" t="s">
        <v>2700</v>
      </c>
      <c r="H8189" s="135" t="s">
        <v>5499</v>
      </c>
      <c r="I8189" s="135">
        <v>90</v>
      </c>
      <c r="J8189" s="135" t="s">
        <v>2283</v>
      </c>
      <c r="K8189" s="135" t="s">
        <v>2284</v>
      </c>
      <c r="L8189" s="135" t="s">
        <v>194</v>
      </c>
      <c r="M8189" s="135"/>
      <c r="N8189" s="137"/>
      <c r="O8189" s="121"/>
    </row>
    <row r="8190" spans="1:15" x14ac:dyDescent="0.25">
      <c r="A8190" s="139">
        <v>213</v>
      </c>
      <c r="B8190" s="135" t="s">
        <v>313</v>
      </c>
      <c r="C8190" s="134" t="s">
        <v>2102</v>
      </c>
      <c r="D8190" s="135">
        <v>9527</v>
      </c>
      <c r="E8190" s="135" t="s">
        <v>2103</v>
      </c>
      <c r="F8190" s="135">
        <v>1</v>
      </c>
      <c r="G8190" s="136" t="s">
        <v>4528</v>
      </c>
      <c r="H8190" s="135" t="s">
        <v>5500</v>
      </c>
      <c r="I8190" s="135">
        <v>80</v>
      </c>
      <c r="J8190" s="135" t="s">
        <v>2112</v>
      </c>
      <c r="K8190" s="134" t="s">
        <v>2113</v>
      </c>
      <c r="L8190" s="135" t="s">
        <v>194</v>
      </c>
      <c r="M8190" s="135"/>
      <c r="N8190" s="137"/>
      <c r="O8190" s="121"/>
    </row>
    <row r="8191" spans="1:15" x14ac:dyDescent="0.25">
      <c r="A8191" s="139">
        <v>213</v>
      </c>
      <c r="B8191" s="135" t="s">
        <v>313</v>
      </c>
      <c r="C8191" s="134" t="s">
        <v>2102</v>
      </c>
      <c r="D8191" s="135">
        <v>9528</v>
      </c>
      <c r="E8191" s="135" t="s">
        <v>2103</v>
      </c>
      <c r="F8191" s="135">
        <v>1</v>
      </c>
      <c r="G8191" s="136" t="s">
        <v>2545</v>
      </c>
      <c r="H8191" s="135" t="s">
        <v>2546</v>
      </c>
      <c r="I8191" s="135">
        <v>414</v>
      </c>
      <c r="J8191" s="135" t="s">
        <v>2151</v>
      </c>
      <c r="K8191" s="135" t="s">
        <v>2152</v>
      </c>
      <c r="L8191" s="135" t="s">
        <v>193</v>
      </c>
      <c r="M8191" s="135"/>
      <c r="N8191" s="137"/>
      <c r="O8191" s="121"/>
    </row>
    <row r="8192" spans="1:15" x14ac:dyDescent="0.25">
      <c r="A8192" s="139">
        <v>213</v>
      </c>
      <c r="B8192" s="135" t="s">
        <v>313</v>
      </c>
      <c r="C8192" s="134" t="s">
        <v>2102</v>
      </c>
      <c r="D8192" s="135">
        <v>9529</v>
      </c>
      <c r="E8192" s="135" t="s">
        <v>2103</v>
      </c>
      <c r="F8192" s="135">
        <v>1</v>
      </c>
      <c r="G8192" s="136" t="s">
        <v>4793</v>
      </c>
      <c r="H8192" s="135" t="s">
        <v>5215</v>
      </c>
      <c r="I8192" s="135">
        <v>72</v>
      </c>
      <c r="J8192" s="135" t="s">
        <v>2112</v>
      </c>
      <c r="K8192" s="135" t="s">
        <v>2113</v>
      </c>
      <c r="L8192" s="135" t="s">
        <v>194</v>
      </c>
      <c r="M8192" s="135"/>
      <c r="N8192" s="137"/>
      <c r="O8192" s="121"/>
    </row>
    <row r="8193" spans="1:15" x14ac:dyDescent="0.25">
      <c r="A8193" s="139">
        <v>213</v>
      </c>
      <c r="B8193" s="135" t="s">
        <v>313</v>
      </c>
      <c r="C8193" s="134" t="s">
        <v>2102</v>
      </c>
      <c r="D8193" s="135">
        <v>9530</v>
      </c>
      <c r="E8193" s="135" t="s">
        <v>2103</v>
      </c>
      <c r="F8193" s="135">
        <v>1</v>
      </c>
      <c r="G8193" s="136" t="s">
        <v>4662</v>
      </c>
      <c r="H8193" s="135" t="s">
        <v>5214</v>
      </c>
      <c r="I8193" s="135">
        <v>100</v>
      </c>
      <c r="J8193" s="135" t="s">
        <v>2155</v>
      </c>
      <c r="K8193" s="135" t="s">
        <v>2156</v>
      </c>
      <c r="L8193" s="135" t="s">
        <v>193</v>
      </c>
      <c r="M8193" s="135"/>
      <c r="N8193" s="137"/>
      <c r="O8193" s="121"/>
    </row>
    <row r="8194" spans="1:15" x14ac:dyDescent="0.25">
      <c r="A8194" s="139">
        <v>213</v>
      </c>
      <c r="B8194" s="135" t="s">
        <v>313</v>
      </c>
      <c r="C8194" s="134" t="s">
        <v>2102</v>
      </c>
      <c r="D8194" s="135">
        <v>9531</v>
      </c>
      <c r="E8194" s="135" t="s">
        <v>2103</v>
      </c>
      <c r="F8194" s="135">
        <v>1</v>
      </c>
      <c r="G8194" s="136">
        <v>14</v>
      </c>
      <c r="H8194" s="135" t="s">
        <v>2128</v>
      </c>
      <c r="I8194" s="135">
        <v>72</v>
      </c>
      <c r="J8194" s="135" t="s">
        <v>2105</v>
      </c>
      <c r="K8194" s="135" t="s">
        <v>2106</v>
      </c>
      <c r="L8194" s="135" t="s">
        <v>193</v>
      </c>
      <c r="M8194" s="135"/>
      <c r="N8194" s="137"/>
      <c r="O8194" s="121"/>
    </row>
    <row r="8195" spans="1:15" x14ac:dyDescent="0.25">
      <c r="A8195" s="139">
        <v>213</v>
      </c>
      <c r="B8195" s="135" t="s">
        <v>313</v>
      </c>
      <c r="C8195" s="134" t="s">
        <v>2102</v>
      </c>
      <c r="D8195" s="135">
        <v>9532</v>
      </c>
      <c r="E8195" s="135" t="s">
        <v>2103</v>
      </c>
      <c r="F8195" s="135">
        <v>1</v>
      </c>
      <c r="G8195" s="136">
        <v>15</v>
      </c>
      <c r="H8195" s="135" t="s">
        <v>2130</v>
      </c>
      <c r="I8195" s="135">
        <v>457</v>
      </c>
      <c r="J8195" s="135" t="s">
        <v>2105</v>
      </c>
      <c r="K8195" s="135" t="s">
        <v>2106</v>
      </c>
      <c r="L8195" s="135" t="s">
        <v>193</v>
      </c>
      <c r="M8195" s="135"/>
      <c r="N8195" s="137"/>
      <c r="O8195" s="121"/>
    </row>
    <row r="8196" spans="1:15" x14ac:dyDescent="0.25">
      <c r="A8196" s="139">
        <v>213</v>
      </c>
      <c r="B8196" s="135" t="s">
        <v>313</v>
      </c>
      <c r="C8196" s="134" t="s">
        <v>2102</v>
      </c>
      <c r="D8196" s="135">
        <v>9533</v>
      </c>
      <c r="E8196" s="135" t="s">
        <v>2103</v>
      </c>
      <c r="F8196" s="135">
        <v>1</v>
      </c>
      <c r="G8196" s="136">
        <v>31</v>
      </c>
      <c r="H8196" s="135" t="s">
        <v>2148</v>
      </c>
      <c r="I8196" s="135">
        <v>3286</v>
      </c>
      <c r="J8196" s="135" t="s">
        <v>2167</v>
      </c>
      <c r="K8196" s="135" t="s">
        <v>2168</v>
      </c>
      <c r="L8196" s="135" t="s">
        <v>189</v>
      </c>
      <c r="M8196" s="135"/>
      <c r="N8196" s="137"/>
      <c r="O8196" s="121"/>
    </row>
    <row r="8197" spans="1:15" x14ac:dyDescent="0.25">
      <c r="A8197" s="139">
        <v>213</v>
      </c>
      <c r="B8197" s="135" t="s">
        <v>313</v>
      </c>
      <c r="C8197" s="134" t="s">
        <v>2102</v>
      </c>
      <c r="D8197" s="135">
        <v>9534</v>
      </c>
      <c r="E8197" s="135" t="s">
        <v>2103</v>
      </c>
      <c r="F8197" s="135">
        <v>1</v>
      </c>
      <c r="G8197" s="136">
        <v>32</v>
      </c>
      <c r="H8197" s="135" t="s">
        <v>2149</v>
      </c>
      <c r="I8197" s="135">
        <v>1080</v>
      </c>
      <c r="J8197" s="135" t="s">
        <v>2167</v>
      </c>
      <c r="K8197" s="135" t="s">
        <v>2168</v>
      </c>
      <c r="L8197" s="135" t="s">
        <v>189</v>
      </c>
      <c r="M8197" s="135"/>
      <c r="N8197" s="137"/>
      <c r="O8197" s="121"/>
    </row>
    <row r="8198" spans="1:15" x14ac:dyDescent="0.25">
      <c r="A8198" s="139">
        <v>213</v>
      </c>
      <c r="B8198" s="135" t="s">
        <v>313</v>
      </c>
      <c r="C8198" s="134" t="s">
        <v>2102</v>
      </c>
      <c r="D8198" s="135">
        <v>9535</v>
      </c>
      <c r="E8198" s="135" t="s">
        <v>2103</v>
      </c>
      <c r="F8198" s="135">
        <v>1</v>
      </c>
      <c r="G8198" s="136">
        <v>33</v>
      </c>
      <c r="H8198" s="135" t="s">
        <v>2150</v>
      </c>
      <c r="I8198" s="135">
        <v>120</v>
      </c>
      <c r="J8198" s="135" t="s">
        <v>2108</v>
      </c>
      <c r="K8198" s="135" t="s">
        <v>2109</v>
      </c>
      <c r="L8198" s="135" t="s">
        <v>193</v>
      </c>
      <c r="M8198" s="135"/>
      <c r="N8198" s="137"/>
      <c r="O8198" s="121"/>
    </row>
    <row r="8199" spans="1:15" x14ac:dyDescent="0.25">
      <c r="A8199" s="139">
        <v>213</v>
      </c>
      <c r="B8199" s="135" t="s">
        <v>313</v>
      </c>
      <c r="C8199" s="134" t="s">
        <v>2102</v>
      </c>
      <c r="D8199" s="135">
        <v>9536</v>
      </c>
      <c r="E8199" s="135" t="s">
        <v>2103</v>
      </c>
      <c r="F8199" s="135">
        <v>1</v>
      </c>
      <c r="G8199" s="136">
        <v>34</v>
      </c>
      <c r="H8199" s="135" t="s">
        <v>2153</v>
      </c>
      <c r="I8199" s="135">
        <v>904</v>
      </c>
      <c r="J8199" s="135" t="s">
        <v>2115</v>
      </c>
      <c r="K8199" s="135" t="s">
        <v>2116</v>
      </c>
      <c r="L8199" s="135" t="s">
        <v>2117</v>
      </c>
      <c r="M8199" s="135"/>
      <c r="N8199" s="137"/>
      <c r="O8199" s="121"/>
    </row>
    <row r="8200" spans="1:15" x14ac:dyDescent="0.25">
      <c r="A8200" s="139">
        <v>213</v>
      </c>
      <c r="B8200" s="135" t="s">
        <v>313</v>
      </c>
      <c r="C8200" s="134" t="s">
        <v>2102</v>
      </c>
      <c r="D8200" s="135">
        <v>9537</v>
      </c>
      <c r="E8200" s="135" t="s">
        <v>2103</v>
      </c>
      <c r="F8200" s="135">
        <v>1</v>
      </c>
      <c r="G8200" s="136">
        <v>35</v>
      </c>
      <c r="H8200" s="135" t="s">
        <v>2154</v>
      </c>
      <c r="I8200" s="135">
        <v>120</v>
      </c>
      <c r="J8200" s="135" t="s">
        <v>2151</v>
      </c>
      <c r="K8200" s="135" t="s">
        <v>2152</v>
      </c>
      <c r="L8200" s="135" t="s">
        <v>193</v>
      </c>
      <c r="M8200" s="135"/>
      <c r="N8200" s="137"/>
      <c r="O8200" s="121"/>
    </row>
    <row r="8201" spans="1:15" x14ac:dyDescent="0.25">
      <c r="A8201" s="139">
        <v>213</v>
      </c>
      <c r="B8201" s="135" t="s">
        <v>313</v>
      </c>
      <c r="C8201" s="134" t="s">
        <v>2102</v>
      </c>
      <c r="D8201" s="135">
        <v>9538</v>
      </c>
      <c r="E8201" s="135" t="s">
        <v>2103</v>
      </c>
      <c r="F8201" s="135">
        <v>1</v>
      </c>
      <c r="G8201" s="140">
        <v>36</v>
      </c>
      <c r="H8201" s="135" t="s">
        <v>2157</v>
      </c>
      <c r="I8201" s="135">
        <v>144</v>
      </c>
      <c r="J8201" s="135" t="s">
        <v>2105</v>
      </c>
      <c r="K8201" s="135" t="s">
        <v>2106</v>
      </c>
      <c r="L8201" s="135" t="s">
        <v>193</v>
      </c>
      <c r="M8201" s="135"/>
      <c r="N8201" s="137"/>
      <c r="O8201" s="121"/>
    </row>
    <row r="8202" spans="1:15" x14ac:dyDescent="0.25">
      <c r="A8202" s="139">
        <v>213</v>
      </c>
      <c r="B8202" s="135" t="s">
        <v>313</v>
      </c>
      <c r="C8202" s="134" t="s">
        <v>2102</v>
      </c>
      <c r="D8202" s="135">
        <v>9539</v>
      </c>
      <c r="E8202" s="135" t="s">
        <v>2103</v>
      </c>
      <c r="F8202" s="135">
        <v>1</v>
      </c>
      <c r="G8202" s="140">
        <v>37</v>
      </c>
      <c r="H8202" s="135" t="s">
        <v>2158</v>
      </c>
      <c r="I8202" s="135">
        <v>280</v>
      </c>
      <c r="J8202" s="135" t="s">
        <v>2155</v>
      </c>
      <c r="K8202" s="135" t="s">
        <v>2156</v>
      </c>
      <c r="L8202" s="135" t="s">
        <v>193</v>
      </c>
      <c r="M8202" s="135"/>
      <c r="N8202" s="137"/>
      <c r="O8202" s="121"/>
    </row>
    <row r="8203" spans="1:15" x14ac:dyDescent="0.25">
      <c r="A8203" s="139">
        <v>213</v>
      </c>
      <c r="B8203" s="135" t="s">
        <v>313</v>
      </c>
      <c r="C8203" s="134" t="s">
        <v>2102</v>
      </c>
      <c r="D8203" s="135">
        <v>9540</v>
      </c>
      <c r="E8203" s="135" t="s">
        <v>2103</v>
      </c>
      <c r="F8203" s="135">
        <v>1</v>
      </c>
      <c r="G8203" s="136">
        <v>38</v>
      </c>
      <c r="H8203" s="135" t="s">
        <v>2159</v>
      </c>
      <c r="I8203" s="135">
        <v>60</v>
      </c>
      <c r="J8203" s="135" t="s">
        <v>2155</v>
      </c>
      <c r="K8203" s="135" t="s">
        <v>2156</v>
      </c>
      <c r="L8203" s="135" t="s">
        <v>193</v>
      </c>
      <c r="M8203" s="135"/>
      <c r="N8203" s="137"/>
      <c r="O8203" s="121"/>
    </row>
    <row r="8204" spans="1:15" x14ac:dyDescent="0.25">
      <c r="A8204" s="139">
        <v>213</v>
      </c>
      <c r="B8204" s="135" t="s">
        <v>313</v>
      </c>
      <c r="C8204" s="134" t="s">
        <v>2102</v>
      </c>
      <c r="D8204" s="135">
        <v>9541</v>
      </c>
      <c r="E8204" s="135" t="s">
        <v>2103</v>
      </c>
      <c r="F8204" s="135">
        <v>1</v>
      </c>
      <c r="G8204" s="140">
        <v>39</v>
      </c>
      <c r="H8204" s="135" t="s">
        <v>2160</v>
      </c>
      <c r="I8204" s="135">
        <v>42</v>
      </c>
      <c r="J8204" s="135" t="s">
        <v>2536</v>
      </c>
      <c r="K8204" s="135" t="s">
        <v>2544</v>
      </c>
      <c r="L8204" s="135" t="s">
        <v>193</v>
      </c>
      <c r="M8204" s="135"/>
      <c r="N8204" s="137"/>
      <c r="O8204" s="121"/>
    </row>
    <row r="8205" spans="1:15" x14ac:dyDescent="0.25">
      <c r="A8205" s="139">
        <v>213</v>
      </c>
      <c r="B8205" s="135" t="s">
        <v>313</v>
      </c>
      <c r="C8205" s="134" t="s">
        <v>2102</v>
      </c>
      <c r="D8205" s="135">
        <v>9542</v>
      </c>
      <c r="E8205" s="135" t="s">
        <v>2103</v>
      </c>
      <c r="F8205" s="135">
        <v>1</v>
      </c>
      <c r="G8205" s="136">
        <v>40</v>
      </c>
      <c r="H8205" s="135" t="s">
        <v>2161</v>
      </c>
      <c r="I8205" s="135">
        <v>20</v>
      </c>
      <c r="J8205" s="135" t="s">
        <v>2108</v>
      </c>
      <c r="K8205" s="135" t="s">
        <v>2109</v>
      </c>
      <c r="L8205" s="135" t="s">
        <v>193</v>
      </c>
      <c r="M8205" s="135"/>
      <c r="N8205" s="137"/>
      <c r="O8205" s="121"/>
    </row>
    <row r="8206" spans="1:15" x14ac:dyDescent="0.25">
      <c r="A8206" s="139">
        <v>213</v>
      </c>
      <c r="B8206" s="135" t="s">
        <v>313</v>
      </c>
      <c r="C8206" s="134" t="s">
        <v>2102</v>
      </c>
      <c r="D8206" s="135">
        <v>9543</v>
      </c>
      <c r="E8206" s="135" t="s">
        <v>2103</v>
      </c>
      <c r="F8206" s="135">
        <v>1</v>
      </c>
      <c r="G8206" s="136">
        <v>41</v>
      </c>
      <c r="H8206" s="135" t="s">
        <v>2162</v>
      </c>
      <c r="I8206" s="135">
        <v>36</v>
      </c>
      <c r="J8206" s="135" t="s">
        <v>2155</v>
      </c>
      <c r="K8206" s="135" t="s">
        <v>2156</v>
      </c>
      <c r="L8206" s="135" t="s">
        <v>193</v>
      </c>
      <c r="M8206" s="135"/>
      <c r="N8206" s="137"/>
      <c r="O8206" s="121"/>
    </row>
    <row r="8207" spans="1:15" x14ac:dyDescent="0.25">
      <c r="A8207" s="139">
        <v>213</v>
      </c>
      <c r="B8207" s="135" t="s">
        <v>313</v>
      </c>
      <c r="C8207" s="134" t="s">
        <v>2102</v>
      </c>
      <c r="D8207" s="135">
        <v>9544</v>
      </c>
      <c r="E8207" s="135" t="s">
        <v>2103</v>
      </c>
      <c r="F8207" s="135">
        <v>1</v>
      </c>
      <c r="G8207" s="136">
        <v>42</v>
      </c>
      <c r="H8207" s="135" t="s">
        <v>2163</v>
      </c>
      <c r="I8207" s="135">
        <v>156</v>
      </c>
      <c r="J8207" s="135" t="s">
        <v>2151</v>
      </c>
      <c r="K8207" s="135" t="s">
        <v>2152</v>
      </c>
      <c r="L8207" s="135" t="s">
        <v>193</v>
      </c>
      <c r="M8207" s="135"/>
      <c r="N8207" s="137"/>
      <c r="O8207" s="121"/>
    </row>
    <row r="8208" spans="1:15" x14ac:dyDescent="0.25">
      <c r="A8208" s="139">
        <v>213</v>
      </c>
      <c r="B8208" s="135" t="s">
        <v>313</v>
      </c>
      <c r="C8208" s="134" t="s">
        <v>2102</v>
      </c>
      <c r="D8208" s="135">
        <v>9545</v>
      </c>
      <c r="E8208" s="135" t="s">
        <v>2103</v>
      </c>
      <c r="F8208" s="135">
        <v>1</v>
      </c>
      <c r="G8208" s="136">
        <v>43</v>
      </c>
      <c r="H8208" s="135" t="s">
        <v>2164</v>
      </c>
      <c r="I8208" s="135">
        <v>132</v>
      </c>
      <c r="J8208" s="135" t="s">
        <v>2151</v>
      </c>
      <c r="K8208" s="135" t="s">
        <v>2152</v>
      </c>
      <c r="L8208" s="135" t="s">
        <v>193</v>
      </c>
      <c r="M8208" s="135"/>
      <c r="N8208" s="137"/>
      <c r="O8208" s="121"/>
    </row>
    <row r="8209" spans="1:15" x14ac:dyDescent="0.25">
      <c r="A8209" s="139">
        <v>213</v>
      </c>
      <c r="B8209" s="135" t="s">
        <v>313</v>
      </c>
      <c r="C8209" s="134" t="s">
        <v>2102</v>
      </c>
      <c r="D8209" s="135">
        <v>9546</v>
      </c>
      <c r="E8209" s="135" t="s">
        <v>2103</v>
      </c>
      <c r="F8209" s="135">
        <v>1</v>
      </c>
      <c r="G8209" s="136">
        <v>44</v>
      </c>
      <c r="H8209" s="135" t="s">
        <v>2165</v>
      </c>
      <c r="I8209" s="135">
        <v>144</v>
      </c>
      <c r="J8209" s="135" t="s">
        <v>2155</v>
      </c>
      <c r="K8209" s="135" t="s">
        <v>2156</v>
      </c>
      <c r="L8209" s="135" t="s">
        <v>193</v>
      </c>
      <c r="M8209" s="135"/>
      <c r="N8209" s="137"/>
      <c r="O8209" s="121"/>
    </row>
    <row r="8210" spans="1:15" x14ac:dyDescent="0.25">
      <c r="A8210" s="139">
        <v>213</v>
      </c>
      <c r="B8210" s="135" t="s">
        <v>313</v>
      </c>
      <c r="C8210" s="134" t="s">
        <v>2102</v>
      </c>
      <c r="D8210" s="135">
        <v>9547</v>
      </c>
      <c r="E8210" s="135" t="s">
        <v>2103</v>
      </c>
      <c r="F8210" s="135">
        <v>1</v>
      </c>
      <c r="G8210" s="136">
        <v>45</v>
      </c>
      <c r="H8210" s="135" t="s">
        <v>2166</v>
      </c>
      <c r="I8210" s="135">
        <v>48</v>
      </c>
      <c r="J8210" s="135" t="s">
        <v>2112</v>
      </c>
      <c r="K8210" s="135" t="s">
        <v>2113</v>
      </c>
      <c r="L8210" s="135" t="s">
        <v>194</v>
      </c>
      <c r="M8210" s="135"/>
      <c r="N8210" s="137"/>
      <c r="O8210" s="121"/>
    </row>
    <row r="8211" spans="1:15" x14ac:dyDescent="0.25">
      <c r="A8211" s="139">
        <v>213</v>
      </c>
      <c r="B8211" s="135" t="s">
        <v>313</v>
      </c>
      <c r="C8211" s="134" t="s">
        <v>2102</v>
      </c>
      <c r="D8211" s="135">
        <v>9548</v>
      </c>
      <c r="E8211" s="135" t="s">
        <v>2103</v>
      </c>
      <c r="F8211" s="135">
        <v>1</v>
      </c>
      <c r="G8211" s="136">
        <v>46</v>
      </c>
      <c r="H8211" s="135" t="s">
        <v>2169</v>
      </c>
      <c r="I8211" s="135">
        <v>632</v>
      </c>
      <c r="J8211" s="135" t="s">
        <v>2155</v>
      </c>
      <c r="K8211" s="135" t="s">
        <v>2156</v>
      </c>
      <c r="L8211" s="135" t="s">
        <v>193</v>
      </c>
      <c r="M8211" s="135"/>
      <c r="N8211" s="137"/>
      <c r="O8211" s="121"/>
    </row>
    <row r="8212" spans="1:15" x14ac:dyDescent="0.25">
      <c r="A8212" s="139">
        <v>213</v>
      </c>
      <c r="B8212" s="135" t="s">
        <v>313</v>
      </c>
      <c r="C8212" s="134" t="s">
        <v>2102</v>
      </c>
      <c r="D8212" s="135">
        <v>9549</v>
      </c>
      <c r="E8212" s="135" t="s">
        <v>2103</v>
      </c>
      <c r="F8212" s="135">
        <v>1</v>
      </c>
      <c r="G8212" s="136">
        <v>48</v>
      </c>
      <c r="H8212" s="135" t="s">
        <v>2171</v>
      </c>
      <c r="I8212" s="135">
        <v>35</v>
      </c>
      <c r="J8212" s="135" t="s">
        <v>2108</v>
      </c>
      <c r="K8212" s="135" t="s">
        <v>2109</v>
      </c>
      <c r="L8212" s="135" t="s">
        <v>193</v>
      </c>
      <c r="M8212" s="135"/>
      <c r="N8212" s="137"/>
      <c r="O8212" s="121"/>
    </row>
    <row r="8213" spans="1:15" x14ac:dyDescent="0.25">
      <c r="A8213" s="139">
        <v>213</v>
      </c>
      <c r="B8213" s="135" t="s">
        <v>313</v>
      </c>
      <c r="C8213" s="134" t="s">
        <v>2102</v>
      </c>
      <c r="D8213" s="135">
        <v>9550</v>
      </c>
      <c r="E8213" s="135" t="s">
        <v>2103</v>
      </c>
      <c r="F8213" s="135">
        <v>1</v>
      </c>
      <c r="G8213" s="136">
        <v>49</v>
      </c>
      <c r="H8213" s="135" t="s">
        <v>2172</v>
      </c>
      <c r="I8213" s="135">
        <v>42</v>
      </c>
      <c r="J8213" s="135" t="s">
        <v>2155</v>
      </c>
      <c r="K8213" s="135" t="s">
        <v>2156</v>
      </c>
      <c r="L8213" s="135" t="s">
        <v>193</v>
      </c>
      <c r="M8213" s="135"/>
      <c r="N8213" s="137"/>
      <c r="O8213" s="121"/>
    </row>
    <row r="8214" spans="1:15" x14ac:dyDescent="0.25">
      <c r="A8214" s="139">
        <v>213</v>
      </c>
      <c r="B8214" s="135" t="s">
        <v>313</v>
      </c>
      <c r="C8214" s="134" t="s">
        <v>2102</v>
      </c>
      <c r="D8214" s="135">
        <v>9551</v>
      </c>
      <c r="E8214" s="135" t="s">
        <v>2103</v>
      </c>
      <c r="F8214" s="135">
        <v>1</v>
      </c>
      <c r="G8214" s="140" t="s">
        <v>5501</v>
      </c>
      <c r="H8214" s="135" t="s">
        <v>5502</v>
      </c>
      <c r="I8214" s="135">
        <v>713</v>
      </c>
      <c r="J8214" s="135" t="s">
        <v>2138</v>
      </c>
      <c r="K8214" s="135" t="s">
        <v>2139</v>
      </c>
      <c r="L8214" s="135" t="s">
        <v>194</v>
      </c>
      <c r="M8214" s="135"/>
      <c r="N8214" s="137"/>
      <c r="O8214" s="121"/>
    </row>
    <row r="8215" spans="1:15" x14ac:dyDescent="0.25">
      <c r="A8215" s="139">
        <v>213</v>
      </c>
      <c r="B8215" s="135" t="s">
        <v>313</v>
      </c>
      <c r="C8215" s="134" t="s">
        <v>2102</v>
      </c>
      <c r="D8215" s="135">
        <v>9552</v>
      </c>
      <c r="E8215" s="135" t="s">
        <v>2103</v>
      </c>
      <c r="F8215" s="135">
        <v>1</v>
      </c>
      <c r="G8215" s="136" t="s">
        <v>5503</v>
      </c>
      <c r="H8215" s="135" t="s">
        <v>5504</v>
      </c>
      <c r="I8215" s="135">
        <v>351</v>
      </c>
      <c r="J8215" s="135" t="s">
        <v>2151</v>
      </c>
      <c r="K8215" s="135" t="s">
        <v>2152</v>
      </c>
      <c r="L8215" s="135" t="s">
        <v>193</v>
      </c>
      <c r="M8215" s="135"/>
      <c r="N8215" s="137"/>
      <c r="O8215" s="121"/>
    </row>
    <row r="8216" spans="1:15" x14ac:dyDescent="0.25">
      <c r="A8216" s="139">
        <v>213</v>
      </c>
      <c r="B8216" s="135" t="s">
        <v>313</v>
      </c>
      <c r="C8216" s="134" t="s">
        <v>2102</v>
      </c>
      <c r="D8216" s="135">
        <v>9553</v>
      </c>
      <c r="E8216" s="135" t="s">
        <v>2103</v>
      </c>
      <c r="F8216" s="135">
        <v>1</v>
      </c>
      <c r="G8216" s="136">
        <v>51</v>
      </c>
      <c r="H8216" s="135" t="s">
        <v>2176</v>
      </c>
      <c r="I8216" s="135">
        <v>77</v>
      </c>
      <c r="J8216" s="135" t="s">
        <v>2151</v>
      </c>
      <c r="K8216" s="135" t="s">
        <v>2152</v>
      </c>
      <c r="L8216" s="135" t="s">
        <v>193</v>
      </c>
      <c r="M8216" s="135"/>
      <c r="N8216" s="137"/>
      <c r="O8216" s="121"/>
    </row>
    <row r="8217" spans="1:15" x14ac:dyDescent="0.25">
      <c r="A8217" s="139">
        <v>213</v>
      </c>
      <c r="B8217" s="135" t="s">
        <v>313</v>
      </c>
      <c r="C8217" s="134" t="s">
        <v>2102</v>
      </c>
      <c r="D8217" s="135">
        <v>9554</v>
      </c>
      <c r="E8217" s="135" t="s">
        <v>2103</v>
      </c>
      <c r="F8217" s="135">
        <v>1</v>
      </c>
      <c r="G8217" s="136">
        <v>52</v>
      </c>
      <c r="H8217" s="135" t="s">
        <v>2177</v>
      </c>
      <c r="I8217" s="135">
        <v>142</v>
      </c>
      <c r="J8217" s="135" t="s">
        <v>2108</v>
      </c>
      <c r="K8217" s="135" t="s">
        <v>2109</v>
      </c>
      <c r="L8217" s="135" t="s">
        <v>193</v>
      </c>
      <c r="M8217" s="135"/>
      <c r="N8217" s="137"/>
      <c r="O8217" s="121"/>
    </row>
    <row r="8218" spans="1:15" x14ac:dyDescent="0.25">
      <c r="A8218" s="139">
        <v>213</v>
      </c>
      <c r="B8218" s="135" t="s">
        <v>313</v>
      </c>
      <c r="C8218" s="134" t="s">
        <v>2102</v>
      </c>
      <c r="D8218" s="135">
        <v>9555</v>
      </c>
      <c r="E8218" s="135" t="s">
        <v>2103</v>
      </c>
      <c r="F8218" s="135">
        <v>1</v>
      </c>
      <c r="G8218" s="140">
        <v>53</v>
      </c>
      <c r="H8218" s="135" t="s">
        <v>2178</v>
      </c>
      <c r="I8218" s="135">
        <v>48</v>
      </c>
      <c r="J8218" s="135" t="s">
        <v>2108</v>
      </c>
      <c r="K8218" s="135" t="s">
        <v>2109</v>
      </c>
      <c r="L8218" s="135" t="s">
        <v>193</v>
      </c>
      <c r="M8218" s="135"/>
      <c r="N8218" s="137"/>
      <c r="O8218" s="121"/>
    </row>
    <row r="8219" spans="1:15" x14ac:dyDescent="0.25">
      <c r="A8219" s="139">
        <v>213</v>
      </c>
      <c r="B8219" s="135" t="s">
        <v>313</v>
      </c>
      <c r="C8219" s="134" t="s">
        <v>2102</v>
      </c>
      <c r="D8219" s="135">
        <v>9556</v>
      </c>
      <c r="E8219" s="135" t="s">
        <v>2103</v>
      </c>
      <c r="F8219" s="135">
        <v>1</v>
      </c>
      <c r="G8219" s="136">
        <v>54</v>
      </c>
      <c r="H8219" s="135" t="s">
        <v>2179</v>
      </c>
      <c r="I8219" s="135">
        <v>132</v>
      </c>
      <c r="J8219" s="135" t="s">
        <v>2108</v>
      </c>
      <c r="K8219" s="135" t="s">
        <v>2109</v>
      </c>
      <c r="L8219" s="135" t="s">
        <v>193</v>
      </c>
      <c r="M8219" s="135"/>
      <c r="N8219" s="137"/>
      <c r="O8219" s="121"/>
    </row>
    <row r="8220" spans="1:15" x14ac:dyDescent="0.25">
      <c r="A8220" s="139">
        <v>213</v>
      </c>
      <c r="B8220" s="135" t="s">
        <v>313</v>
      </c>
      <c r="C8220" s="134" t="s">
        <v>2102</v>
      </c>
      <c r="D8220" s="135">
        <v>9557</v>
      </c>
      <c r="E8220" s="135" t="s">
        <v>2103</v>
      </c>
      <c r="F8220" s="135">
        <v>1</v>
      </c>
      <c r="G8220" s="136">
        <v>55</v>
      </c>
      <c r="H8220" s="135" t="s">
        <v>2180</v>
      </c>
      <c r="I8220" s="135">
        <v>820</v>
      </c>
      <c r="J8220" s="135" t="s">
        <v>2105</v>
      </c>
      <c r="K8220" s="135" t="s">
        <v>2106</v>
      </c>
      <c r="L8220" s="135" t="s">
        <v>193</v>
      </c>
      <c r="M8220" s="135"/>
      <c r="N8220" s="137"/>
      <c r="O8220" s="121"/>
    </row>
    <row r="8221" spans="1:15" x14ac:dyDescent="0.25">
      <c r="A8221" s="139">
        <v>213</v>
      </c>
      <c r="B8221" s="135" t="s">
        <v>313</v>
      </c>
      <c r="C8221" s="134" t="s">
        <v>2102</v>
      </c>
      <c r="D8221" s="135">
        <v>9558</v>
      </c>
      <c r="E8221" s="135" t="s">
        <v>2103</v>
      </c>
      <c r="F8221" s="135">
        <v>1</v>
      </c>
      <c r="G8221" s="136" t="s">
        <v>2843</v>
      </c>
      <c r="H8221" s="135" t="s">
        <v>2844</v>
      </c>
      <c r="I8221" s="135">
        <v>549</v>
      </c>
      <c r="J8221" s="135" t="s">
        <v>2105</v>
      </c>
      <c r="K8221" s="135" t="s">
        <v>2106</v>
      </c>
      <c r="L8221" s="135" t="s">
        <v>193</v>
      </c>
      <c r="M8221" s="135"/>
      <c r="N8221" s="137"/>
      <c r="O8221" s="121"/>
    </row>
    <row r="8222" spans="1:15" x14ac:dyDescent="0.25">
      <c r="A8222" s="139">
        <v>213</v>
      </c>
      <c r="B8222" s="135" t="s">
        <v>313</v>
      </c>
      <c r="C8222" s="134" t="s">
        <v>2102</v>
      </c>
      <c r="D8222" s="135">
        <v>9559</v>
      </c>
      <c r="E8222" s="135" t="s">
        <v>2103</v>
      </c>
      <c r="F8222" s="135">
        <v>1</v>
      </c>
      <c r="G8222" s="136" t="s">
        <v>2843</v>
      </c>
      <c r="H8222" s="135" t="s">
        <v>2844</v>
      </c>
      <c r="I8222" s="135">
        <v>610</v>
      </c>
      <c r="J8222" s="135" t="s">
        <v>2105</v>
      </c>
      <c r="K8222" s="135" t="s">
        <v>2106</v>
      </c>
      <c r="L8222" s="135" t="s">
        <v>193</v>
      </c>
      <c r="M8222" s="135"/>
      <c r="N8222" s="137"/>
      <c r="O8222" s="121"/>
    </row>
    <row r="8223" spans="1:15" x14ac:dyDescent="0.25">
      <c r="A8223" s="139">
        <v>213</v>
      </c>
      <c r="B8223" s="135" t="s">
        <v>313</v>
      </c>
      <c r="C8223" s="134" t="s">
        <v>2102</v>
      </c>
      <c r="D8223" s="135">
        <v>9560</v>
      </c>
      <c r="E8223" s="135" t="s">
        <v>2103</v>
      </c>
      <c r="F8223" s="135">
        <v>1</v>
      </c>
      <c r="G8223" s="136" t="s">
        <v>3736</v>
      </c>
      <c r="H8223" s="135" t="s">
        <v>3737</v>
      </c>
      <c r="I8223" s="135">
        <v>1333</v>
      </c>
      <c r="J8223" s="135" t="s">
        <v>2115</v>
      </c>
      <c r="K8223" s="135" t="s">
        <v>2116</v>
      </c>
      <c r="L8223" s="135" t="s">
        <v>2117</v>
      </c>
      <c r="M8223" s="135"/>
      <c r="N8223" s="137"/>
      <c r="O8223" s="121"/>
    </row>
    <row r="8224" spans="1:15" x14ac:dyDescent="0.25">
      <c r="A8224" s="139">
        <v>213</v>
      </c>
      <c r="B8224" s="135" t="s">
        <v>313</v>
      </c>
      <c r="C8224" s="134" t="s">
        <v>2102</v>
      </c>
      <c r="D8224" s="135">
        <v>9561</v>
      </c>
      <c r="E8224" s="135" t="s">
        <v>2103</v>
      </c>
      <c r="F8224" s="135">
        <v>1</v>
      </c>
      <c r="G8224" s="140" t="s">
        <v>2547</v>
      </c>
      <c r="H8224" s="135" t="s">
        <v>2548</v>
      </c>
      <c r="I8224" s="135">
        <v>1092</v>
      </c>
      <c r="J8224" s="135" t="s">
        <v>2115</v>
      </c>
      <c r="K8224" s="135" t="s">
        <v>2116</v>
      </c>
      <c r="L8224" s="135" t="s">
        <v>2117</v>
      </c>
      <c r="M8224" s="135"/>
      <c r="N8224" s="137"/>
      <c r="O8224" s="121"/>
    </row>
    <row r="8225" spans="1:15" x14ac:dyDescent="0.25">
      <c r="A8225" s="139">
        <v>213</v>
      </c>
      <c r="B8225" s="135" t="s">
        <v>313</v>
      </c>
      <c r="C8225" s="134" t="s">
        <v>2102</v>
      </c>
      <c r="D8225" s="135">
        <v>9562</v>
      </c>
      <c r="E8225" s="135" t="s">
        <v>2103</v>
      </c>
      <c r="F8225" s="135">
        <v>1</v>
      </c>
      <c r="G8225" s="136" t="s">
        <v>4801</v>
      </c>
      <c r="H8225" s="135" t="s">
        <v>5505</v>
      </c>
      <c r="I8225" s="135">
        <v>200</v>
      </c>
      <c r="J8225" s="135" t="s">
        <v>2151</v>
      </c>
      <c r="K8225" s="135" t="s">
        <v>2152</v>
      </c>
      <c r="L8225" s="135" t="s">
        <v>193</v>
      </c>
      <c r="M8225" s="135"/>
      <c r="N8225" s="137"/>
      <c r="O8225" s="121"/>
    </row>
    <row r="8226" spans="1:15" x14ac:dyDescent="0.25">
      <c r="A8226" s="139">
        <v>213</v>
      </c>
      <c r="B8226" s="135" t="s">
        <v>313</v>
      </c>
      <c r="C8226" s="134" t="s">
        <v>2102</v>
      </c>
      <c r="D8226" s="135">
        <v>9563</v>
      </c>
      <c r="E8226" s="135" t="s">
        <v>2103</v>
      </c>
      <c r="F8226" s="135">
        <v>1</v>
      </c>
      <c r="G8226" s="136" t="s">
        <v>3680</v>
      </c>
      <c r="H8226" s="135" t="s">
        <v>3681</v>
      </c>
      <c r="I8226" s="135">
        <v>240</v>
      </c>
      <c r="J8226" s="135" t="s">
        <v>2151</v>
      </c>
      <c r="K8226" s="135" t="s">
        <v>2152</v>
      </c>
      <c r="L8226" s="135" t="s">
        <v>193</v>
      </c>
      <c r="M8226" s="135"/>
      <c r="N8226" s="137"/>
      <c r="O8226" s="121"/>
    </row>
    <row r="8227" spans="1:15" x14ac:dyDescent="0.25">
      <c r="A8227" s="139">
        <v>213</v>
      </c>
      <c r="B8227" s="135" t="s">
        <v>313</v>
      </c>
      <c r="C8227" s="134" t="s">
        <v>2102</v>
      </c>
      <c r="D8227" s="135">
        <v>9564</v>
      </c>
      <c r="E8227" s="135" t="s">
        <v>2103</v>
      </c>
      <c r="F8227" s="135">
        <v>1</v>
      </c>
      <c r="G8227" s="136" t="s">
        <v>2463</v>
      </c>
      <c r="H8227" s="135" t="s">
        <v>2464</v>
      </c>
      <c r="I8227" s="135">
        <v>1092</v>
      </c>
      <c r="J8227" s="135" t="s">
        <v>2115</v>
      </c>
      <c r="K8227" s="135" t="s">
        <v>2116</v>
      </c>
      <c r="L8227" s="135" t="s">
        <v>2117</v>
      </c>
      <c r="M8227" s="135"/>
      <c r="N8227" s="137"/>
      <c r="O8227" s="121"/>
    </row>
    <row r="8228" spans="1:15" x14ac:dyDescent="0.25">
      <c r="A8228" s="139">
        <v>213</v>
      </c>
      <c r="B8228" s="135" t="s">
        <v>313</v>
      </c>
      <c r="C8228" s="134" t="s">
        <v>2102</v>
      </c>
      <c r="D8228" s="135">
        <v>9565</v>
      </c>
      <c r="E8228" s="135" t="s">
        <v>2103</v>
      </c>
      <c r="F8228" s="135">
        <v>1</v>
      </c>
      <c r="G8228" s="136">
        <v>23</v>
      </c>
      <c r="H8228" s="135" t="s">
        <v>2140</v>
      </c>
      <c r="I8228" s="135">
        <v>980</v>
      </c>
      <c r="J8228" s="135" t="s">
        <v>2115</v>
      </c>
      <c r="K8228" s="135" t="s">
        <v>2116</v>
      </c>
      <c r="L8228" s="135" t="s">
        <v>2117</v>
      </c>
      <c r="M8228" s="135"/>
      <c r="N8228" s="137"/>
      <c r="O8228" s="121"/>
    </row>
    <row r="8229" spans="1:15" x14ac:dyDescent="0.25">
      <c r="A8229" s="139">
        <v>213</v>
      </c>
      <c r="B8229" s="135" t="s">
        <v>313</v>
      </c>
      <c r="C8229" s="134" t="s">
        <v>2102</v>
      </c>
      <c r="D8229" s="135">
        <v>9566</v>
      </c>
      <c r="E8229" s="135" t="s">
        <v>2103</v>
      </c>
      <c r="F8229" s="135">
        <v>1</v>
      </c>
      <c r="G8229" s="136">
        <v>24</v>
      </c>
      <c r="H8229" s="135" t="s">
        <v>2141</v>
      </c>
      <c r="I8229" s="135">
        <v>980</v>
      </c>
      <c r="J8229" s="135" t="s">
        <v>2115</v>
      </c>
      <c r="K8229" s="135" t="s">
        <v>2116</v>
      </c>
      <c r="L8229" s="135" t="s">
        <v>2117</v>
      </c>
      <c r="M8229" s="135"/>
      <c r="N8229" s="137"/>
      <c r="O8229" s="121"/>
    </row>
    <row r="8230" spans="1:15" x14ac:dyDescent="0.25">
      <c r="A8230" s="139">
        <v>213</v>
      </c>
      <c r="B8230" s="135" t="s">
        <v>313</v>
      </c>
      <c r="C8230" s="134" t="s">
        <v>2102</v>
      </c>
      <c r="D8230" s="135">
        <v>9567</v>
      </c>
      <c r="E8230" s="135" t="s">
        <v>2103</v>
      </c>
      <c r="F8230" s="135">
        <v>1</v>
      </c>
      <c r="G8230" s="136">
        <v>54</v>
      </c>
      <c r="H8230" s="135" t="s">
        <v>2179</v>
      </c>
      <c r="I8230" s="135">
        <v>240</v>
      </c>
      <c r="J8230" s="135" t="s">
        <v>2105</v>
      </c>
      <c r="K8230" s="135" t="s">
        <v>2106</v>
      </c>
      <c r="L8230" s="135" t="s">
        <v>193</v>
      </c>
      <c r="M8230" s="135"/>
      <c r="N8230" s="137"/>
      <c r="O8230" s="121"/>
    </row>
    <row r="8231" spans="1:15" x14ac:dyDescent="0.25">
      <c r="A8231" s="139">
        <v>213</v>
      </c>
      <c r="B8231" s="135" t="s">
        <v>313</v>
      </c>
      <c r="C8231" s="134" t="s">
        <v>2102</v>
      </c>
      <c r="D8231" s="135">
        <v>9568</v>
      </c>
      <c r="E8231" s="135" t="s">
        <v>2103</v>
      </c>
      <c r="F8231" s="135">
        <v>1</v>
      </c>
      <c r="G8231" s="136">
        <v>56</v>
      </c>
      <c r="H8231" s="135" t="s">
        <v>2181</v>
      </c>
      <c r="I8231" s="135">
        <v>1040</v>
      </c>
      <c r="J8231" s="135" t="s">
        <v>2105</v>
      </c>
      <c r="K8231" s="135" t="s">
        <v>2106</v>
      </c>
      <c r="L8231" s="135" t="s">
        <v>193</v>
      </c>
      <c r="M8231" s="135"/>
      <c r="N8231" s="137"/>
      <c r="O8231" s="121"/>
    </row>
    <row r="8232" spans="1:15" x14ac:dyDescent="0.25">
      <c r="A8232" s="139">
        <v>213</v>
      </c>
      <c r="B8232" s="135" t="s">
        <v>313</v>
      </c>
      <c r="C8232" s="134" t="s">
        <v>2102</v>
      </c>
      <c r="D8232" s="135">
        <v>9569</v>
      </c>
      <c r="E8232" s="135" t="s">
        <v>2103</v>
      </c>
      <c r="F8232" s="135">
        <v>1</v>
      </c>
      <c r="G8232" s="136" t="s">
        <v>5506</v>
      </c>
      <c r="H8232" s="135" t="s">
        <v>5507</v>
      </c>
      <c r="I8232" s="135">
        <v>187</v>
      </c>
      <c r="J8232" s="135" t="s">
        <v>2105</v>
      </c>
      <c r="K8232" s="135" t="s">
        <v>2106</v>
      </c>
      <c r="L8232" s="135" t="s">
        <v>193</v>
      </c>
      <c r="M8232" s="135"/>
      <c r="N8232" s="137"/>
      <c r="O8232" s="121"/>
    </row>
    <row r="8233" spans="1:15" x14ac:dyDescent="0.25">
      <c r="A8233" s="139">
        <v>213</v>
      </c>
      <c r="B8233" s="135" t="s">
        <v>313</v>
      </c>
      <c r="C8233" s="134" t="s">
        <v>2102</v>
      </c>
      <c r="D8233" s="135">
        <v>9570</v>
      </c>
      <c r="E8233" s="135" t="s">
        <v>2103</v>
      </c>
      <c r="F8233" s="135">
        <v>1</v>
      </c>
      <c r="G8233" s="136">
        <v>65</v>
      </c>
      <c r="H8233" s="135" t="s">
        <v>3652</v>
      </c>
      <c r="I8233" s="135">
        <v>120</v>
      </c>
      <c r="J8233" s="135" t="s">
        <v>2112</v>
      </c>
      <c r="K8233" s="135" t="s">
        <v>2113</v>
      </c>
      <c r="L8233" s="135" t="s">
        <v>194</v>
      </c>
      <c r="M8233" s="135"/>
      <c r="N8233" s="137"/>
      <c r="O8233" s="121"/>
    </row>
    <row r="8234" spans="1:15" x14ac:dyDescent="0.25">
      <c r="A8234" s="139">
        <v>213</v>
      </c>
      <c r="B8234" s="135" t="s">
        <v>313</v>
      </c>
      <c r="C8234" s="134" t="s">
        <v>2102</v>
      </c>
      <c r="D8234" s="135">
        <v>9571</v>
      </c>
      <c r="E8234" s="135" t="s">
        <v>2103</v>
      </c>
      <c r="F8234" s="135">
        <v>1</v>
      </c>
      <c r="G8234" s="136">
        <v>66</v>
      </c>
      <c r="H8234" s="135" t="s">
        <v>3482</v>
      </c>
      <c r="I8234" s="135">
        <v>72</v>
      </c>
      <c r="J8234" s="135" t="s">
        <v>2151</v>
      </c>
      <c r="K8234" s="135" t="s">
        <v>2152</v>
      </c>
      <c r="L8234" s="135" t="s">
        <v>193</v>
      </c>
      <c r="M8234" s="135"/>
      <c r="N8234" s="137"/>
      <c r="O8234" s="121"/>
    </row>
    <row r="8235" spans="1:15" x14ac:dyDescent="0.25">
      <c r="A8235" s="139">
        <v>213</v>
      </c>
      <c r="B8235" s="135" t="s">
        <v>313</v>
      </c>
      <c r="C8235" s="134" t="s">
        <v>2102</v>
      </c>
      <c r="D8235" s="135">
        <v>9572</v>
      </c>
      <c r="E8235" s="135" t="s">
        <v>2103</v>
      </c>
      <c r="F8235" s="135">
        <v>1</v>
      </c>
      <c r="G8235" s="136">
        <v>67</v>
      </c>
      <c r="H8235" s="135" t="s">
        <v>3483</v>
      </c>
      <c r="I8235" s="135">
        <v>66</v>
      </c>
      <c r="J8235" s="135" t="s">
        <v>2155</v>
      </c>
      <c r="K8235" s="135" t="s">
        <v>2156</v>
      </c>
      <c r="L8235" s="135" t="s">
        <v>193</v>
      </c>
      <c r="M8235" s="135"/>
      <c r="N8235" s="137"/>
      <c r="O8235" s="121"/>
    </row>
    <row r="8236" spans="1:15" x14ac:dyDescent="0.25">
      <c r="A8236" s="139">
        <v>213</v>
      </c>
      <c r="B8236" s="135" t="s">
        <v>313</v>
      </c>
      <c r="C8236" s="134" t="s">
        <v>2102</v>
      </c>
      <c r="D8236" s="135">
        <v>9573</v>
      </c>
      <c r="E8236" s="135" t="s">
        <v>2103</v>
      </c>
      <c r="F8236" s="135">
        <v>1</v>
      </c>
      <c r="G8236" s="136">
        <v>69</v>
      </c>
      <c r="H8236" s="135" t="s">
        <v>3485</v>
      </c>
      <c r="I8236" s="135">
        <v>112</v>
      </c>
      <c r="J8236" s="135" t="s">
        <v>2151</v>
      </c>
      <c r="K8236" s="135" t="s">
        <v>2152</v>
      </c>
      <c r="L8236" s="135" t="s">
        <v>193</v>
      </c>
      <c r="M8236" s="135"/>
      <c r="N8236" s="137"/>
      <c r="O8236" s="121"/>
    </row>
    <row r="8237" spans="1:15" x14ac:dyDescent="0.25">
      <c r="A8237" s="139">
        <v>213</v>
      </c>
      <c r="B8237" s="135" t="s">
        <v>313</v>
      </c>
      <c r="C8237" s="134" t="s">
        <v>2102</v>
      </c>
      <c r="D8237" s="135">
        <v>9574</v>
      </c>
      <c r="E8237" s="135" t="s">
        <v>2103</v>
      </c>
      <c r="F8237" s="135">
        <v>1</v>
      </c>
      <c r="G8237" s="136">
        <v>70</v>
      </c>
      <c r="H8237" s="135" t="s">
        <v>3486</v>
      </c>
      <c r="I8237" s="135">
        <v>540</v>
      </c>
      <c r="J8237" s="135" t="s">
        <v>2151</v>
      </c>
      <c r="K8237" s="135" t="s">
        <v>2152</v>
      </c>
      <c r="L8237" s="135" t="s">
        <v>193</v>
      </c>
      <c r="M8237" s="135"/>
      <c r="N8237" s="137"/>
      <c r="O8237" s="121"/>
    </row>
    <row r="8238" spans="1:15" x14ac:dyDescent="0.25">
      <c r="A8238" s="139">
        <v>213</v>
      </c>
      <c r="B8238" s="135" t="s">
        <v>313</v>
      </c>
      <c r="C8238" s="134" t="s">
        <v>2102</v>
      </c>
      <c r="D8238" s="135">
        <v>9575</v>
      </c>
      <c r="E8238" s="135" t="s">
        <v>2103</v>
      </c>
      <c r="F8238" s="135">
        <v>1</v>
      </c>
      <c r="G8238" s="136">
        <v>72</v>
      </c>
      <c r="H8238" s="135" t="s">
        <v>3656</v>
      </c>
      <c r="I8238" s="135">
        <v>1800</v>
      </c>
      <c r="J8238" s="135" t="s">
        <v>2124</v>
      </c>
      <c r="K8238" s="135" t="s">
        <v>2125</v>
      </c>
      <c r="L8238" s="135" t="s">
        <v>192</v>
      </c>
      <c r="M8238" s="135"/>
      <c r="N8238" s="137"/>
      <c r="O8238" s="121"/>
    </row>
    <row r="8239" spans="1:15" x14ac:dyDescent="0.25">
      <c r="A8239" s="139">
        <v>213</v>
      </c>
      <c r="B8239" s="135" t="s">
        <v>313</v>
      </c>
      <c r="C8239" s="134" t="s">
        <v>2102</v>
      </c>
      <c r="D8239" s="135">
        <v>9576</v>
      </c>
      <c r="E8239" s="135" t="s">
        <v>2103</v>
      </c>
      <c r="F8239" s="135">
        <v>1</v>
      </c>
      <c r="G8239" s="136">
        <v>73</v>
      </c>
      <c r="H8239" s="135" t="s">
        <v>3657</v>
      </c>
      <c r="I8239" s="135">
        <v>480</v>
      </c>
      <c r="J8239" s="135" t="s">
        <v>2112</v>
      </c>
      <c r="K8239" s="135" t="s">
        <v>2113</v>
      </c>
      <c r="L8239" s="135" t="s">
        <v>194</v>
      </c>
      <c r="M8239" s="135"/>
      <c r="N8239" s="137"/>
      <c r="O8239" s="121"/>
    </row>
    <row r="8240" spans="1:15" x14ac:dyDescent="0.25">
      <c r="A8240" s="139">
        <v>213</v>
      </c>
      <c r="B8240" s="135" t="s">
        <v>313</v>
      </c>
      <c r="C8240" s="134" t="s">
        <v>2102</v>
      </c>
      <c r="D8240" s="135">
        <v>9577</v>
      </c>
      <c r="E8240" s="135" t="s">
        <v>2103</v>
      </c>
      <c r="F8240" s="135">
        <v>1</v>
      </c>
      <c r="G8240" s="136">
        <v>75</v>
      </c>
      <c r="H8240" s="135" t="s">
        <v>3659</v>
      </c>
      <c r="I8240" s="135">
        <v>105</v>
      </c>
      <c r="J8240" s="135" t="s">
        <v>2108</v>
      </c>
      <c r="K8240" s="135" t="s">
        <v>2109</v>
      </c>
      <c r="L8240" s="135" t="s">
        <v>193</v>
      </c>
      <c r="M8240" s="135"/>
      <c r="N8240" s="137"/>
      <c r="O8240" s="121"/>
    </row>
    <row r="8241" spans="1:15" x14ac:dyDescent="0.25">
      <c r="A8241" s="139">
        <v>213</v>
      </c>
      <c r="B8241" s="135" t="s">
        <v>313</v>
      </c>
      <c r="C8241" s="134" t="s">
        <v>2102</v>
      </c>
      <c r="D8241" s="135">
        <v>9578</v>
      </c>
      <c r="E8241" s="135" t="s">
        <v>2103</v>
      </c>
      <c r="F8241" s="135">
        <v>1</v>
      </c>
      <c r="G8241" s="136">
        <v>76</v>
      </c>
      <c r="H8241" s="135" t="s">
        <v>5407</v>
      </c>
      <c r="I8241" s="135">
        <v>105</v>
      </c>
      <c r="J8241" s="135" t="s">
        <v>2108</v>
      </c>
      <c r="K8241" s="135" t="s">
        <v>2109</v>
      </c>
      <c r="L8241" s="135" t="s">
        <v>193</v>
      </c>
      <c r="M8241" s="135"/>
      <c r="N8241" s="137"/>
      <c r="O8241" s="121"/>
    </row>
    <row r="8242" spans="1:15" x14ac:dyDescent="0.25">
      <c r="A8242" s="139">
        <v>213</v>
      </c>
      <c r="B8242" s="135" t="s">
        <v>313</v>
      </c>
      <c r="C8242" s="134" t="s">
        <v>2102</v>
      </c>
      <c r="D8242" s="135">
        <v>9579</v>
      </c>
      <c r="E8242" s="135" t="s">
        <v>2103</v>
      </c>
      <c r="F8242" s="135">
        <v>1</v>
      </c>
      <c r="G8242" s="140">
        <v>77</v>
      </c>
      <c r="H8242" s="135" t="s">
        <v>5408</v>
      </c>
      <c r="I8242" s="135">
        <v>320</v>
      </c>
      <c r="J8242" s="135" t="s">
        <v>2151</v>
      </c>
      <c r="K8242" s="135" t="s">
        <v>2152</v>
      </c>
      <c r="L8242" s="135" t="s">
        <v>193</v>
      </c>
      <c r="M8242" s="135"/>
      <c r="N8242" s="137"/>
      <c r="O8242" s="121"/>
    </row>
    <row r="8243" spans="1:15" x14ac:dyDescent="0.25">
      <c r="A8243" s="139">
        <v>213</v>
      </c>
      <c r="B8243" s="135" t="s">
        <v>313</v>
      </c>
      <c r="C8243" s="134" t="s">
        <v>2102</v>
      </c>
      <c r="D8243" s="135">
        <v>9580</v>
      </c>
      <c r="E8243" s="135" t="s">
        <v>2103</v>
      </c>
      <c r="F8243" s="135">
        <v>1</v>
      </c>
      <c r="G8243" s="140">
        <v>100</v>
      </c>
      <c r="H8243" s="135" t="s">
        <v>2981</v>
      </c>
      <c r="I8243" s="135">
        <v>490</v>
      </c>
      <c r="J8243" s="135" t="s">
        <v>2105</v>
      </c>
      <c r="K8243" s="135" t="s">
        <v>2106</v>
      </c>
      <c r="L8243" s="135" t="s">
        <v>193</v>
      </c>
      <c r="M8243" s="135"/>
      <c r="N8243" s="137"/>
      <c r="O8243" s="121"/>
    </row>
    <row r="8244" spans="1:15" x14ac:dyDescent="0.25">
      <c r="A8244" s="139">
        <v>213</v>
      </c>
      <c r="B8244" s="135" t="s">
        <v>313</v>
      </c>
      <c r="C8244" s="134" t="s">
        <v>2102</v>
      </c>
      <c r="D8244" s="135">
        <v>9581</v>
      </c>
      <c r="E8244" s="135" t="s">
        <v>2103</v>
      </c>
      <c r="F8244" s="135">
        <v>1</v>
      </c>
      <c r="G8244" s="140" t="s">
        <v>5508</v>
      </c>
      <c r="H8244" s="135" t="s">
        <v>5509</v>
      </c>
      <c r="I8244" s="135">
        <v>360</v>
      </c>
      <c r="J8244" s="135" t="s">
        <v>2536</v>
      </c>
      <c r="K8244" s="135" t="s">
        <v>2537</v>
      </c>
      <c r="L8244" s="135" t="s">
        <v>191</v>
      </c>
      <c r="M8244" s="135"/>
      <c r="N8244" s="137"/>
      <c r="O8244" s="121"/>
    </row>
    <row r="8245" spans="1:15" x14ac:dyDescent="0.25">
      <c r="A8245" s="139">
        <v>213</v>
      </c>
      <c r="B8245" s="135" t="s">
        <v>313</v>
      </c>
      <c r="C8245" s="134" t="s">
        <v>2102</v>
      </c>
      <c r="D8245" s="135">
        <v>9582</v>
      </c>
      <c r="E8245" s="135" t="s">
        <v>2103</v>
      </c>
      <c r="F8245" s="135">
        <v>1</v>
      </c>
      <c r="G8245" s="140" t="s">
        <v>3534</v>
      </c>
      <c r="H8245" s="135" t="s">
        <v>5510</v>
      </c>
      <c r="I8245" s="135">
        <v>64</v>
      </c>
      <c r="J8245" s="135" t="s">
        <v>2108</v>
      </c>
      <c r="K8245" s="135" t="s">
        <v>2109</v>
      </c>
      <c r="L8245" s="135" t="s">
        <v>193</v>
      </c>
      <c r="M8245" s="135"/>
      <c r="N8245" s="137"/>
      <c r="O8245" s="121"/>
    </row>
    <row r="8246" spans="1:15" x14ac:dyDescent="0.25">
      <c r="A8246" s="139">
        <v>213</v>
      </c>
      <c r="B8246" s="135" t="s">
        <v>313</v>
      </c>
      <c r="C8246" s="134" t="s">
        <v>2102</v>
      </c>
      <c r="D8246" s="135">
        <v>9583</v>
      </c>
      <c r="E8246" s="135" t="s">
        <v>2103</v>
      </c>
      <c r="F8246" s="135">
        <v>1</v>
      </c>
      <c r="G8246" s="140" t="s">
        <v>5511</v>
      </c>
      <c r="H8246" s="135" t="s">
        <v>5512</v>
      </c>
      <c r="I8246" s="135">
        <v>48</v>
      </c>
      <c r="J8246" s="135" t="s">
        <v>2155</v>
      </c>
      <c r="K8246" s="135" t="s">
        <v>2156</v>
      </c>
      <c r="L8246" s="135" t="s">
        <v>193</v>
      </c>
      <c r="M8246" s="135"/>
      <c r="N8246" s="137"/>
      <c r="O8246" s="121"/>
    </row>
    <row r="8247" spans="1:15" x14ac:dyDescent="0.25">
      <c r="A8247" s="139">
        <v>213</v>
      </c>
      <c r="B8247" s="135" t="s">
        <v>313</v>
      </c>
      <c r="C8247" s="134" t="s">
        <v>2102</v>
      </c>
      <c r="D8247" s="135">
        <v>9584</v>
      </c>
      <c r="E8247" s="135" t="s">
        <v>2103</v>
      </c>
      <c r="F8247" s="135">
        <v>1</v>
      </c>
      <c r="G8247" s="140" t="s">
        <v>5513</v>
      </c>
      <c r="H8247" s="135" t="s">
        <v>5514</v>
      </c>
      <c r="I8247" s="135">
        <v>90</v>
      </c>
      <c r="J8247" s="135" t="s">
        <v>2108</v>
      </c>
      <c r="K8247" s="135" t="s">
        <v>2109</v>
      </c>
      <c r="L8247" s="135" t="s">
        <v>193</v>
      </c>
      <c r="M8247" s="135"/>
      <c r="N8247" s="137"/>
      <c r="O8247" s="121"/>
    </row>
    <row r="8248" spans="1:15" x14ac:dyDescent="0.25">
      <c r="A8248" s="139">
        <v>213</v>
      </c>
      <c r="B8248" s="135" t="s">
        <v>313</v>
      </c>
      <c r="C8248" s="134" t="s">
        <v>2102</v>
      </c>
      <c r="D8248" s="135">
        <v>9585</v>
      </c>
      <c r="E8248" s="135" t="s">
        <v>2103</v>
      </c>
      <c r="F8248" s="135">
        <v>1</v>
      </c>
      <c r="G8248" s="140" t="s">
        <v>5515</v>
      </c>
      <c r="H8248" s="135" t="s">
        <v>5516</v>
      </c>
      <c r="I8248" s="135">
        <v>88</v>
      </c>
      <c r="J8248" s="135" t="s">
        <v>2108</v>
      </c>
      <c r="K8248" s="135" t="s">
        <v>2109</v>
      </c>
      <c r="L8248" s="135" t="s">
        <v>193</v>
      </c>
      <c r="M8248" s="135"/>
      <c r="N8248" s="137"/>
      <c r="O8248" s="121"/>
    </row>
    <row r="8249" spans="1:15" x14ac:dyDescent="0.25">
      <c r="A8249" s="139">
        <v>213</v>
      </c>
      <c r="B8249" s="135" t="s">
        <v>313</v>
      </c>
      <c r="C8249" s="134" t="s">
        <v>2102</v>
      </c>
      <c r="D8249" s="135">
        <v>9586</v>
      </c>
      <c r="E8249" s="135" t="s">
        <v>2103</v>
      </c>
      <c r="F8249" s="135">
        <v>1</v>
      </c>
      <c r="G8249" s="140">
        <v>101</v>
      </c>
      <c r="H8249" s="135" t="s">
        <v>2982</v>
      </c>
      <c r="I8249" s="135">
        <v>820</v>
      </c>
      <c r="J8249" s="135" t="s">
        <v>2115</v>
      </c>
      <c r="K8249" s="135" t="s">
        <v>2116</v>
      </c>
      <c r="L8249" s="135" t="s">
        <v>2117</v>
      </c>
      <c r="M8249" s="135"/>
      <c r="N8249" s="137"/>
      <c r="O8249" s="121"/>
    </row>
    <row r="8250" spans="1:15" x14ac:dyDescent="0.25">
      <c r="A8250" s="139">
        <v>213</v>
      </c>
      <c r="B8250" s="135" t="s">
        <v>313</v>
      </c>
      <c r="C8250" s="134" t="s">
        <v>2102</v>
      </c>
      <c r="D8250" s="135">
        <v>9587</v>
      </c>
      <c r="E8250" s="135" t="s">
        <v>2103</v>
      </c>
      <c r="F8250" s="135">
        <v>1</v>
      </c>
      <c r="G8250" s="136">
        <v>102</v>
      </c>
      <c r="H8250" s="135" t="s">
        <v>2983</v>
      </c>
      <c r="I8250" s="135">
        <v>772</v>
      </c>
      <c r="J8250" s="135" t="s">
        <v>2115</v>
      </c>
      <c r="K8250" s="135" t="s">
        <v>2116</v>
      </c>
      <c r="L8250" s="135" t="s">
        <v>2117</v>
      </c>
      <c r="M8250" s="135"/>
      <c r="N8250" s="137"/>
      <c r="O8250" s="121"/>
    </row>
    <row r="8251" spans="1:15" x14ac:dyDescent="0.25">
      <c r="A8251" s="139">
        <v>213</v>
      </c>
      <c r="B8251" s="135" t="s">
        <v>313</v>
      </c>
      <c r="C8251" s="134" t="s">
        <v>2102</v>
      </c>
      <c r="D8251" s="135">
        <v>9588</v>
      </c>
      <c r="E8251" s="135" t="s">
        <v>2103</v>
      </c>
      <c r="F8251" s="135">
        <v>1</v>
      </c>
      <c r="G8251" s="140">
        <v>103</v>
      </c>
      <c r="H8251" s="135" t="s">
        <v>2984</v>
      </c>
      <c r="I8251" s="135">
        <v>772</v>
      </c>
      <c r="J8251" s="135" t="s">
        <v>2115</v>
      </c>
      <c r="K8251" s="135" t="s">
        <v>2116</v>
      </c>
      <c r="L8251" s="135" t="s">
        <v>2117</v>
      </c>
      <c r="M8251" s="135"/>
      <c r="N8251" s="137"/>
      <c r="O8251" s="121"/>
    </row>
    <row r="8252" spans="1:15" x14ac:dyDescent="0.25">
      <c r="A8252" s="139">
        <v>213</v>
      </c>
      <c r="B8252" s="135" t="s">
        <v>313</v>
      </c>
      <c r="C8252" s="134" t="s">
        <v>2102</v>
      </c>
      <c r="D8252" s="135">
        <v>9589</v>
      </c>
      <c r="E8252" s="135" t="s">
        <v>2103</v>
      </c>
      <c r="F8252" s="135">
        <v>1</v>
      </c>
      <c r="G8252" s="136">
        <v>104</v>
      </c>
      <c r="H8252" s="135" t="s">
        <v>2985</v>
      </c>
      <c r="I8252" s="135">
        <v>796</v>
      </c>
      <c r="J8252" s="135" t="s">
        <v>2115</v>
      </c>
      <c r="K8252" s="135" t="s">
        <v>2116</v>
      </c>
      <c r="L8252" s="135" t="s">
        <v>2117</v>
      </c>
      <c r="M8252" s="135"/>
      <c r="N8252" s="137"/>
      <c r="O8252" s="121"/>
    </row>
    <row r="8253" spans="1:15" x14ac:dyDescent="0.25">
      <c r="A8253" s="139">
        <v>213</v>
      </c>
      <c r="B8253" s="135" t="s">
        <v>313</v>
      </c>
      <c r="C8253" s="134" t="s">
        <v>2102</v>
      </c>
      <c r="D8253" s="135">
        <v>9590</v>
      </c>
      <c r="E8253" s="135" t="s">
        <v>2103</v>
      </c>
      <c r="F8253" s="135">
        <v>1</v>
      </c>
      <c r="G8253" s="136">
        <v>105</v>
      </c>
      <c r="H8253" s="135" t="s">
        <v>2986</v>
      </c>
      <c r="I8253" s="135">
        <v>772</v>
      </c>
      <c r="J8253" s="135" t="s">
        <v>2115</v>
      </c>
      <c r="K8253" s="135" t="s">
        <v>2116</v>
      </c>
      <c r="L8253" s="135" t="s">
        <v>2117</v>
      </c>
      <c r="M8253" s="135"/>
      <c r="N8253" s="137"/>
      <c r="O8253" s="121"/>
    </row>
    <row r="8254" spans="1:15" x14ac:dyDescent="0.25">
      <c r="A8254" s="139">
        <v>213</v>
      </c>
      <c r="B8254" s="135" t="s">
        <v>313</v>
      </c>
      <c r="C8254" s="134" t="s">
        <v>2102</v>
      </c>
      <c r="D8254" s="135">
        <v>9591</v>
      </c>
      <c r="E8254" s="135" t="s">
        <v>2103</v>
      </c>
      <c r="F8254" s="135">
        <v>1</v>
      </c>
      <c r="G8254" s="136">
        <v>106</v>
      </c>
      <c r="H8254" s="135" t="s">
        <v>2987</v>
      </c>
      <c r="I8254" s="135">
        <v>796</v>
      </c>
      <c r="J8254" s="135" t="s">
        <v>2115</v>
      </c>
      <c r="K8254" s="135" t="s">
        <v>2116</v>
      </c>
      <c r="L8254" s="135" t="s">
        <v>2117</v>
      </c>
      <c r="M8254" s="135"/>
      <c r="N8254" s="137"/>
      <c r="O8254" s="121"/>
    </row>
    <row r="8255" spans="1:15" x14ac:dyDescent="0.25">
      <c r="A8255" s="139">
        <v>213</v>
      </c>
      <c r="B8255" s="135" t="s">
        <v>313</v>
      </c>
      <c r="C8255" s="134" t="s">
        <v>2102</v>
      </c>
      <c r="D8255" s="135">
        <v>9592</v>
      </c>
      <c r="E8255" s="135" t="s">
        <v>2103</v>
      </c>
      <c r="F8255" s="135">
        <v>1</v>
      </c>
      <c r="G8255" s="136">
        <v>107</v>
      </c>
      <c r="H8255" s="135" t="s">
        <v>2988</v>
      </c>
      <c r="I8255" s="135">
        <v>772</v>
      </c>
      <c r="J8255" s="135" t="s">
        <v>2115</v>
      </c>
      <c r="K8255" s="135" t="s">
        <v>2116</v>
      </c>
      <c r="L8255" s="135" t="s">
        <v>2117</v>
      </c>
      <c r="M8255" s="135"/>
      <c r="N8255" s="137"/>
      <c r="O8255" s="121"/>
    </row>
    <row r="8256" spans="1:15" x14ac:dyDescent="0.25">
      <c r="A8256" s="139">
        <v>213</v>
      </c>
      <c r="B8256" s="135" t="s">
        <v>313</v>
      </c>
      <c r="C8256" s="134" t="s">
        <v>2102</v>
      </c>
      <c r="D8256" s="135">
        <v>9593</v>
      </c>
      <c r="E8256" s="135" t="s">
        <v>2103</v>
      </c>
      <c r="F8256" s="135">
        <v>1</v>
      </c>
      <c r="G8256" s="136">
        <v>108</v>
      </c>
      <c r="H8256" s="135" t="s">
        <v>2989</v>
      </c>
      <c r="I8256" s="135">
        <v>796</v>
      </c>
      <c r="J8256" s="135" t="s">
        <v>2115</v>
      </c>
      <c r="K8256" s="135" t="s">
        <v>2116</v>
      </c>
      <c r="L8256" s="135" t="s">
        <v>2117</v>
      </c>
      <c r="M8256" s="135"/>
      <c r="N8256" s="137"/>
      <c r="O8256" s="121"/>
    </row>
    <row r="8257" spans="1:15" x14ac:dyDescent="0.25">
      <c r="A8257" s="139">
        <v>213</v>
      </c>
      <c r="B8257" s="135" t="s">
        <v>313</v>
      </c>
      <c r="C8257" s="134" t="s">
        <v>2102</v>
      </c>
      <c r="D8257" s="135">
        <v>9594</v>
      </c>
      <c r="E8257" s="135" t="s">
        <v>2103</v>
      </c>
      <c r="F8257" s="135">
        <v>1</v>
      </c>
      <c r="G8257" s="136">
        <v>109</v>
      </c>
      <c r="H8257" s="135" t="s">
        <v>2991</v>
      </c>
      <c r="I8257" s="135">
        <v>772</v>
      </c>
      <c r="J8257" s="135" t="s">
        <v>2115</v>
      </c>
      <c r="K8257" s="135" t="s">
        <v>2116</v>
      </c>
      <c r="L8257" s="135" t="s">
        <v>2117</v>
      </c>
      <c r="M8257" s="135"/>
      <c r="N8257" s="137"/>
      <c r="O8257" s="121"/>
    </row>
    <row r="8258" spans="1:15" x14ac:dyDescent="0.25">
      <c r="A8258" s="139">
        <v>213</v>
      </c>
      <c r="B8258" s="135" t="s">
        <v>313</v>
      </c>
      <c r="C8258" s="134" t="s">
        <v>2102</v>
      </c>
      <c r="D8258" s="135">
        <v>9595</v>
      </c>
      <c r="E8258" s="135" t="s">
        <v>2103</v>
      </c>
      <c r="F8258" s="135">
        <v>1</v>
      </c>
      <c r="G8258" s="136">
        <v>110</v>
      </c>
      <c r="H8258" s="135" t="s">
        <v>2992</v>
      </c>
      <c r="I8258" s="135">
        <v>92</v>
      </c>
      <c r="J8258" s="135" t="s">
        <v>2151</v>
      </c>
      <c r="K8258" s="135" t="s">
        <v>2152</v>
      </c>
      <c r="L8258" s="135" t="s">
        <v>193</v>
      </c>
      <c r="M8258" s="135"/>
      <c r="N8258" s="137"/>
      <c r="O8258" s="121"/>
    </row>
    <row r="8259" spans="1:15" x14ac:dyDescent="0.25">
      <c r="A8259" s="139">
        <v>213</v>
      </c>
      <c r="B8259" s="135" t="s">
        <v>313</v>
      </c>
      <c r="C8259" s="134" t="s">
        <v>2102</v>
      </c>
      <c r="D8259" s="135">
        <v>9596</v>
      </c>
      <c r="E8259" s="135" t="s">
        <v>2103</v>
      </c>
      <c r="F8259" s="135">
        <v>1</v>
      </c>
      <c r="G8259" s="136">
        <v>111</v>
      </c>
      <c r="H8259" s="135" t="s">
        <v>2993</v>
      </c>
      <c r="I8259" s="135">
        <v>820</v>
      </c>
      <c r="J8259" s="135" t="s">
        <v>2115</v>
      </c>
      <c r="K8259" s="135" t="s">
        <v>2116</v>
      </c>
      <c r="L8259" s="135" t="s">
        <v>2117</v>
      </c>
      <c r="M8259" s="135"/>
      <c r="N8259" s="137"/>
      <c r="O8259" s="121"/>
    </row>
    <row r="8260" spans="1:15" x14ac:dyDescent="0.25">
      <c r="A8260" s="139">
        <v>213</v>
      </c>
      <c r="B8260" s="135" t="s">
        <v>313</v>
      </c>
      <c r="C8260" s="134" t="s">
        <v>2102</v>
      </c>
      <c r="D8260" s="135">
        <v>9597</v>
      </c>
      <c r="E8260" s="135" t="s">
        <v>2103</v>
      </c>
      <c r="F8260" s="135">
        <v>1</v>
      </c>
      <c r="G8260" s="136">
        <v>112</v>
      </c>
      <c r="H8260" s="135" t="s">
        <v>2994</v>
      </c>
      <c r="I8260" s="135">
        <v>128</v>
      </c>
      <c r="J8260" s="135" t="s">
        <v>2155</v>
      </c>
      <c r="K8260" s="135" t="s">
        <v>2156</v>
      </c>
      <c r="L8260" s="135" t="s">
        <v>193</v>
      </c>
      <c r="M8260" s="135"/>
      <c r="N8260" s="137"/>
      <c r="O8260" s="121"/>
    </row>
    <row r="8261" spans="1:15" x14ac:dyDescent="0.25">
      <c r="A8261" s="139">
        <v>213</v>
      </c>
      <c r="B8261" s="135" t="s">
        <v>313</v>
      </c>
      <c r="C8261" s="134" t="s">
        <v>2102</v>
      </c>
      <c r="D8261" s="135">
        <v>9598</v>
      </c>
      <c r="E8261" s="135" t="s">
        <v>2103</v>
      </c>
      <c r="F8261" s="135">
        <v>1</v>
      </c>
      <c r="G8261" s="136">
        <v>113</v>
      </c>
      <c r="H8261" s="135" t="s">
        <v>2845</v>
      </c>
      <c r="I8261" s="135">
        <v>1190</v>
      </c>
      <c r="J8261" s="135" t="s">
        <v>2105</v>
      </c>
      <c r="K8261" s="135" t="s">
        <v>2106</v>
      </c>
      <c r="L8261" s="135" t="s">
        <v>193</v>
      </c>
      <c r="M8261" s="135"/>
      <c r="N8261" s="137"/>
      <c r="O8261" s="121"/>
    </row>
    <row r="8262" spans="1:15" x14ac:dyDescent="0.25">
      <c r="A8262" s="139">
        <v>213</v>
      </c>
      <c r="B8262" s="135" t="s">
        <v>313</v>
      </c>
      <c r="C8262" s="134" t="s">
        <v>2102</v>
      </c>
      <c r="D8262" s="135">
        <v>9599</v>
      </c>
      <c r="E8262" s="135" t="s">
        <v>2103</v>
      </c>
      <c r="F8262" s="135">
        <v>1</v>
      </c>
      <c r="G8262" s="136">
        <v>114</v>
      </c>
      <c r="H8262" s="135" t="s">
        <v>2846</v>
      </c>
      <c r="I8262" s="135">
        <v>92</v>
      </c>
      <c r="J8262" s="135" t="s">
        <v>2151</v>
      </c>
      <c r="K8262" s="135" t="s">
        <v>2152</v>
      </c>
      <c r="L8262" s="135" t="s">
        <v>193</v>
      </c>
      <c r="M8262" s="135"/>
      <c r="N8262" s="137"/>
      <c r="O8262" s="121"/>
    </row>
    <row r="8263" spans="1:15" x14ac:dyDescent="0.25">
      <c r="A8263" s="139">
        <v>213</v>
      </c>
      <c r="B8263" s="135" t="s">
        <v>313</v>
      </c>
      <c r="C8263" s="134" t="s">
        <v>2102</v>
      </c>
      <c r="D8263" s="135">
        <v>9600</v>
      </c>
      <c r="E8263" s="135" t="s">
        <v>2103</v>
      </c>
      <c r="F8263" s="135">
        <v>1</v>
      </c>
      <c r="G8263" s="136">
        <v>116</v>
      </c>
      <c r="H8263" s="135" t="s">
        <v>2848</v>
      </c>
      <c r="I8263" s="135">
        <v>92</v>
      </c>
      <c r="J8263" s="135" t="s">
        <v>2151</v>
      </c>
      <c r="K8263" s="135" t="s">
        <v>2152</v>
      </c>
      <c r="L8263" s="135" t="s">
        <v>193</v>
      </c>
      <c r="M8263" s="135"/>
      <c r="N8263" s="137"/>
      <c r="O8263" s="121"/>
    </row>
    <row r="8264" spans="1:15" x14ac:dyDescent="0.25">
      <c r="A8264" s="139">
        <v>213</v>
      </c>
      <c r="B8264" s="135" t="s">
        <v>313</v>
      </c>
      <c r="C8264" s="134" t="s">
        <v>2102</v>
      </c>
      <c r="D8264" s="135">
        <v>9601</v>
      </c>
      <c r="E8264" s="135" t="s">
        <v>2103</v>
      </c>
      <c r="F8264" s="135">
        <v>1</v>
      </c>
      <c r="G8264" s="136">
        <v>118</v>
      </c>
      <c r="H8264" s="135" t="s">
        <v>2850</v>
      </c>
      <c r="I8264" s="135">
        <v>92</v>
      </c>
      <c r="J8264" s="135" t="s">
        <v>2151</v>
      </c>
      <c r="K8264" s="135" t="s">
        <v>2152</v>
      </c>
      <c r="L8264" s="135" t="s">
        <v>193</v>
      </c>
      <c r="M8264" s="135"/>
      <c r="N8264" s="137"/>
      <c r="O8264" s="121"/>
    </row>
    <row r="8265" spans="1:15" x14ac:dyDescent="0.25">
      <c r="A8265" s="139">
        <v>213</v>
      </c>
      <c r="B8265" s="135" t="s">
        <v>313</v>
      </c>
      <c r="C8265" s="134" t="s">
        <v>2102</v>
      </c>
      <c r="D8265" s="135">
        <v>9602</v>
      </c>
      <c r="E8265" s="135" t="s">
        <v>2103</v>
      </c>
      <c r="F8265" s="135">
        <v>1</v>
      </c>
      <c r="G8265" s="136">
        <v>121</v>
      </c>
      <c r="H8265" s="135" t="s">
        <v>2853</v>
      </c>
      <c r="I8265" s="135">
        <v>288</v>
      </c>
      <c r="J8265" s="135" t="s">
        <v>2105</v>
      </c>
      <c r="K8265" s="135" t="s">
        <v>2106</v>
      </c>
      <c r="L8265" s="135" t="s">
        <v>193</v>
      </c>
      <c r="M8265" s="135"/>
      <c r="N8265" s="137"/>
      <c r="O8265" s="121"/>
    </row>
    <row r="8266" spans="1:15" x14ac:dyDescent="0.25">
      <c r="A8266" s="139">
        <v>213</v>
      </c>
      <c r="B8266" s="135" t="s">
        <v>313</v>
      </c>
      <c r="C8266" s="134" t="s">
        <v>2102</v>
      </c>
      <c r="D8266" s="135">
        <v>9603</v>
      </c>
      <c r="E8266" s="135" t="s">
        <v>2103</v>
      </c>
      <c r="F8266" s="135">
        <v>1</v>
      </c>
      <c r="G8266" s="136">
        <v>122</v>
      </c>
      <c r="H8266" s="135" t="s">
        <v>2854</v>
      </c>
      <c r="I8266" s="135">
        <v>127</v>
      </c>
      <c r="J8266" s="135" t="s">
        <v>2155</v>
      </c>
      <c r="K8266" s="135" t="s">
        <v>2156</v>
      </c>
      <c r="L8266" s="135" t="s">
        <v>193</v>
      </c>
      <c r="M8266" s="135"/>
      <c r="N8266" s="137"/>
      <c r="O8266" s="121"/>
    </row>
    <row r="8267" spans="1:15" x14ac:dyDescent="0.25">
      <c r="A8267" s="139">
        <v>213</v>
      </c>
      <c r="B8267" s="135" t="s">
        <v>313</v>
      </c>
      <c r="C8267" s="134" t="s">
        <v>2102</v>
      </c>
      <c r="D8267" s="135">
        <v>9604</v>
      </c>
      <c r="E8267" s="135" t="s">
        <v>2103</v>
      </c>
      <c r="F8267" s="135">
        <v>2</v>
      </c>
      <c r="G8267" s="136" t="s">
        <v>2843</v>
      </c>
      <c r="H8267" s="135" t="s">
        <v>5517</v>
      </c>
      <c r="I8267" s="135">
        <v>288</v>
      </c>
      <c r="J8267" s="135" t="s">
        <v>2105</v>
      </c>
      <c r="K8267" s="135" t="s">
        <v>2106</v>
      </c>
      <c r="L8267" s="135" t="s">
        <v>193</v>
      </c>
      <c r="M8267" s="135"/>
      <c r="N8267" s="137"/>
      <c r="O8267" s="121"/>
    </row>
    <row r="8268" spans="1:15" x14ac:dyDescent="0.25">
      <c r="A8268" s="139">
        <v>213</v>
      </c>
      <c r="B8268" s="135" t="s">
        <v>313</v>
      </c>
      <c r="C8268" s="134" t="s">
        <v>2102</v>
      </c>
      <c r="D8268" s="135">
        <v>9605</v>
      </c>
      <c r="E8268" s="135" t="s">
        <v>2103</v>
      </c>
      <c r="F8268" s="135">
        <v>2</v>
      </c>
      <c r="G8268" s="136" t="s">
        <v>2843</v>
      </c>
      <c r="H8268" s="135" t="s">
        <v>5517</v>
      </c>
      <c r="I8268" s="135">
        <v>200</v>
      </c>
      <c r="J8268" s="135" t="s">
        <v>2105</v>
      </c>
      <c r="K8268" s="135" t="s">
        <v>2106</v>
      </c>
      <c r="L8268" s="135" t="s">
        <v>193</v>
      </c>
      <c r="M8268" s="135"/>
      <c r="N8268" s="137"/>
      <c r="O8268" s="121"/>
    </row>
    <row r="8269" spans="1:15" x14ac:dyDescent="0.25">
      <c r="A8269" s="139">
        <v>213</v>
      </c>
      <c r="B8269" s="135" t="s">
        <v>313</v>
      </c>
      <c r="C8269" s="134" t="s">
        <v>2102</v>
      </c>
      <c r="D8269" s="135">
        <v>9606</v>
      </c>
      <c r="E8269" s="135" t="s">
        <v>2103</v>
      </c>
      <c r="F8269" s="135">
        <v>2</v>
      </c>
      <c r="G8269" s="136">
        <v>200</v>
      </c>
      <c r="H8269" s="135" t="s">
        <v>3029</v>
      </c>
      <c r="I8269" s="135">
        <v>806</v>
      </c>
      <c r="J8269" s="135" t="s">
        <v>2105</v>
      </c>
      <c r="K8269" s="135" t="s">
        <v>2106</v>
      </c>
      <c r="L8269" s="135" t="s">
        <v>193</v>
      </c>
      <c r="M8269" s="135"/>
      <c r="N8269" s="137"/>
      <c r="O8269" s="121"/>
    </row>
    <row r="8270" spans="1:15" x14ac:dyDescent="0.25">
      <c r="A8270" s="139">
        <v>213</v>
      </c>
      <c r="B8270" s="135" t="s">
        <v>313</v>
      </c>
      <c r="C8270" s="134" t="s">
        <v>2102</v>
      </c>
      <c r="D8270" s="135">
        <v>9607</v>
      </c>
      <c r="E8270" s="135" t="s">
        <v>2103</v>
      </c>
      <c r="F8270" s="135">
        <v>2</v>
      </c>
      <c r="G8270" s="136" t="s">
        <v>5280</v>
      </c>
      <c r="H8270" s="135" t="s">
        <v>5518</v>
      </c>
      <c r="I8270" s="135">
        <v>100</v>
      </c>
      <c r="J8270" s="135" t="s">
        <v>2108</v>
      </c>
      <c r="K8270" s="135" t="s">
        <v>2109</v>
      </c>
      <c r="L8270" s="135" t="s">
        <v>193</v>
      </c>
      <c r="M8270" s="135"/>
      <c r="N8270" s="137"/>
      <c r="O8270" s="121"/>
    </row>
    <row r="8271" spans="1:15" x14ac:dyDescent="0.25">
      <c r="A8271" s="139">
        <v>213</v>
      </c>
      <c r="B8271" s="135" t="s">
        <v>313</v>
      </c>
      <c r="C8271" s="134" t="s">
        <v>2102</v>
      </c>
      <c r="D8271" s="135">
        <v>9608</v>
      </c>
      <c r="E8271" s="135" t="s">
        <v>2103</v>
      </c>
      <c r="F8271" s="135">
        <v>2</v>
      </c>
      <c r="G8271" s="136" t="s">
        <v>5519</v>
      </c>
      <c r="H8271" s="135" t="s">
        <v>5520</v>
      </c>
      <c r="I8271" s="135">
        <v>120</v>
      </c>
      <c r="J8271" s="135" t="s">
        <v>2108</v>
      </c>
      <c r="K8271" s="135" t="s">
        <v>2109</v>
      </c>
      <c r="L8271" s="135" t="s">
        <v>193</v>
      </c>
      <c r="M8271" s="135"/>
      <c r="N8271" s="137"/>
      <c r="O8271" s="121"/>
    </row>
    <row r="8272" spans="1:15" x14ac:dyDescent="0.25">
      <c r="A8272" s="139">
        <v>213</v>
      </c>
      <c r="B8272" s="135" t="s">
        <v>313</v>
      </c>
      <c r="C8272" s="134" t="s">
        <v>2102</v>
      </c>
      <c r="D8272" s="135">
        <v>9609</v>
      </c>
      <c r="E8272" s="135" t="s">
        <v>2103</v>
      </c>
      <c r="F8272" s="135">
        <v>2</v>
      </c>
      <c r="G8272" s="136" t="s">
        <v>5521</v>
      </c>
      <c r="H8272" s="135" t="s">
        <v>5522</v>
      </c>
      <c r="I8272" s="135">
        <v>60</v>
      </c>
      <c r="J8272" s="135" t="s">
        <v>2155</v>
      </c>
      <c r="K8272" s="135" t="s">
        <v>2156</v>
      </c>
      <c r="L8272" s="135" t="s">
        <v>193</v>
      </c>
      <c r="M8272" s="135"/>
      <c r="N8272" s="137"/>
      <c r="O8272" s="121"/>
    </row>
    <row r="8273" spans="1:15" x14ac:dyDescent="0.25">
      <c r="A8273" s="139">
        <v>213</v>
      </c>
      <c r="B8273" s="135" t="s">
        <v>313</v>
      </c>
      <c r="C8273" s="134" t="s">
        <v>2102</v>
      </c>
      <c r="D8273" s="135">
        <v>9610</v>
      </c>
      <c r="E8273" s="135" t="s">
        <v>2103</v>
      </c>
      <c r="F8273" s="135">
        <v>2</v>
      </c>
      <c r="G8273" s="136" t="s">
        <v>5523</v>
      </c>
      <c r="H8273" s="135" t="s">
        <v>5524</v>
      </c>
      <c r="I8273" s="135">
        <v>100</v>
      </c>
      <c r="J8273" s="135" t="s">
        <v>2108</v>
      </c>
      <c r="K8273" s="135" t="s">
        <v>2109</v>
      </c>
      <c r="L8273" s="135" t="s">
        <v>193</v>
      </c>
      <c r="M8273" s="135"/>
      <c r="N8273" s="137"/>
      <c r="O8273" s="121"/>
    </row>
    <row r="8274" spans="1:15" x14ac:dyDescent="0.25">
      <c r="A8274" s="139">
        <v>213</v>
      </c>
      <c r="B8274" s="135" t="s">
        <v>313</v>
      </c>
      <c r="C8274" s="134" t="s">
        <v>2102</v>
      </c>
      <c r="D8274" s="135">
        <v>9611</v>
      </c>
      <c r="E8274" s="135" t="s">
        <v>2103</v>
      </c>
      <c r="F8274" s="135">
        <v>2</v>
      </c>
      <c r="G8274" s="136">
        <v>201</v>
      </c>
      <c r="H8274" s="135" t="s">
        <v>3030</v>
      </c>
      <c r="I8274" s="135">
        <v>864</v>
      </c>
      <c r="J8274" s="135" t="s">
        <v>2115</v>
      </c>
      <c r="K8274" s="135" t="s">
        <v>2116</v>
      </c>
      <c r="L8274" s="135" t="s">
        <v>2117</v>
      </c>
      <c r="M8274" s="135"/>
      <c r="N8274" s="137"/>
      <c r="O8274" s="121"/>
    </row>
    <row r="8275" spans="1:15" x14ac:dyDescent="0.25">
      <c r="A8275" s="139">
        <v>213</v>
      </c>
      <c r="B8275" s="135" t="s">
        <v>313</v>
      </c>
      <c r="C8275" s="134" t="s">
        <v>2102</v>
      </c>
      <c r="D8275" s="135">
        <v>9612</v>
      </c>
      <c r="E8275" s="135" t="s">
        <v>2103</v>
      </c>
      <c r="F8275" s="135">
        <v>2</v>
      </c>
      <c r="G8275" s="136">
        <v>202</v>
      </c>
      <c r="H8275" s="135" t="s">
        <v>3031</v>
      </c>
      <c r="I8275" s="135">
        <v>772</v>
      </c>
      <c r="J8275" s="135" t="s">
        <v>2115</v>
      </c>
      <c r="K8275" s="135" t="s">
        <v>2116</v>
      </c>
      <c r="L8275" s="135" t="s">
        <v>2117</v>
      </c>
      <c r="M8275" s="135"/>
      <c r="N8275" s="137"/>
      <c r="O8275" s="121"/>
    </row>
    <row r="8276" spans="1:15" x14ac:dyDescent="0.25">
      <c r="A8276" s="139">
        <v>213</v>
      </c>
      <c r="B8276" s="135" t="s">
        <v>313</v>
      </c>
      <c r="C8276" s="134" t="s">
        <v>2102</v>
      </c>
      <c r="D8276" s="135">
        <v>9613</v>
      </c>
      <c r="E8276" s="135" t="s">
        <v>2103</v>
      </c>
      <c r="F8276" s="135">
        <v>2</v>
      </c>
      <c r="G8276" s="136">
        <v>203</v>
      </c>
      <c r="H8276" s="135" t="s">
        <v>3032</v>
      </c>
      <c r="I8276" s="135">
        <v>772</v>
      </c>
      <c r="J8276" s="135" t="s">
        <v>2115</v>
      </c>
      <c r="K8276" s="134" t="s">
        <v>2116</v>
      </c>
      <c r="L8276" s="135" t="s">
        <v>2117</v>
      </c>
      <c r="M8276" s="135"/>
      <c r="N8276" s="137"/>
      <c r="O8276" s="121"/>
    </row>
    <row r="8277" spans="1:15" x14ac:dyDescent="0.25">
      <c r="A8277" s="139">
        <v>213</v>
      </c>
      <c r="B8277" s="135" t="s">
        <v>313</v>
      </c>
      <c r="C8277" s="134" t="s">
        <v>2102</v>
      </c>
      <c r="D8277" s="135">
        <v>9614</v>
      </c>
      <c r="E8277" s="135" t="s">
        <v>2103</v>
      </c>
      <c r="F8277" s="135">
        <v>2</v>
      </c>
      <c r="G8277" s="136">
        <v>204</v>
      </c>
      <c r="H8277" s="135" t="s">
        <v>3033</v>
      </c>
      <c r="I8277" s="135">
        <v>796</v>
      </c>
      <c r="J8277" s="135" t="s">
        <v>2115</v>
      </c>
      <c r="K8277" s="135" t="s">
        <v>2116</v>
      </c>
      <c r="L8277" s="135" t="s">
        <v>2117</v>
      </c>
      <c r="M8277" s="135"/>
      <c r="N8277" s="137"/>
      <c r="O8277" s="121"/>
    </row>
    <row r="8278" spans="1:15" x14ac:dyDescent="0.25">
      <c r="A8278" s="139">
        <v>213</v>
      </c>
      <c r="B8278" s="135" t="s">
        <v>313</v>
      </c>
      <c r="C8278" s="134" t="s">
        <v>2102</v>
      </c>
      <c r="D8278" s="135">
        <v>9615</v>
      </c>
      <c r="E8278" s="135" t="s">
        <v>2103</v>
      </c>
      <c r="F8278" s="135">
        <v>2</v>
      </c>
      <c r="G8278" s="136">
        <v>205</v>
      </c>
      <c r="H8278" s="135" t="s">
        <v>3034</v>
      </c>
      <c r="I8278" s="135">
        <v>772</v>
      </c>
      <c r="J8278" s="135" t="s">
        <v>2115</v>
      </c>
      <c r="K8278" s="135" t="s">
        <v>2116</v>
      </c>
      <c r="L8278" s="135" t="s">
        <v>2117</v>
      </c>
      <c r="M8278" s="135"/>
      <c r="N8278" s="137"/>
      <c r="O8278" s="121"/>
    </row>
    <row r="8279" spans="1:15" x14ac:dyDescent="0.25">
      <c r="A8279" s="139">
        <v>213</v>
      </c>
      <c r="B8279" s="135" t="s">
        <v>313</v>
      </c>
      <c r="C8279" s="134" t="s">
        <v>2102</v>
      </c>
      <c r="D8279" s="135">
        <v>9616</v>
      </c>
      <c r="E8279" s="135" t="s">
        <v>2103</v>
      </c>
      <c r="F8279" s="135">
        <v>2</v>
      </c>
      <c r="G8279" s="136">
        <v>206</v>
      </c>
      <c r="H8279" s="135" t="s">
        <v>3959</v>
      </c>
      <c r="I8279" s="135">
        <v>796</v>
      </c>
      <c r="J8279" s="135" t="s">
        <v>2115</v>
      </c>
      <c r="K8279" s="135" t="s">
        <v>2116</v>
      </c>
      <c r="L8279" s="135" t="s">
        <v>2117</v>
      </c>
      <c r="M8279" s="135"/>
      <c r="N8279" s="137"/>
      <c r="O8279" s="121"/>
    </row>
    <row r="8280" spans="1:15" x14ac:dyDescent="0.25">
      <c r="A8280" s="139">
        <v>213</v>
      </c>
      <c r="B8280" s="135" t="s">
        <v>313</v>
      </c>
      <c r="C8280" s="134" t="s">
        <v>2102</v>
      </c>
      <c r="D8280" s="135">
        <v>9617</v>
      </c>
      <c r="E8280" s="135" t="s">
        <v>2103</v>
      </c>
      <c r="F8280" s="135">
        <v>2</v>
      </c>
      <c r="G8280" s="136">
        <v>207</v>
      </c>
      <c r="H8280" s="135" t="s">
        <v>3035</v>
      </c>
      <c r="I8280" s="135">
        <v>772</v>
      </c>
      <c r="J8280" s="135" t="s">
        <v>2115</v>
      </c>
      <c r="K8280" s="134" t="s">
        <v>2116</v>
      </c>
      <c r="L8280" s="135" t="s">
        <v>2117</v>
      </c>
      <c r="M8280" s="135"/>
      <c r="N8280" s="137"/>
      <c r="O8280" s="121"/>
    </row>
    <row r="8281" spans="1:15" x14ac:dyDescent="0.25">
      <c r="A8281" s="139">
        <v>213</v>
      </c>
      <c r="B8281" s="135" t="s">
        <v>313</v>
      </c>
      <c r="C8281" s="134" t="s">
        <v>2102</v>
      </c>
      <c r="D8281" s="135">
        <v>9618</v>
      </c>
      <c r="E8281" s="135" t="s">
        <v>2103</v>
      </c>
      <c r="F8281" s="135">
        <v>2</v>
      </c>
      <c r="G8281" s="136">
        <v>208</v>
      </c>
      <c r="H8281" s="135" t="s">
        <v>3036</v>
      </c>
      <c r="I8281" s="135">
        <v>796</v>
      </c>
      <c r="J8281" s="135" t="s">
        <v>2115</v>
      </c>
      <c r="K8281" s="135" t="s">
        <v>2116</v>
      </c>
      <c r="L8281" s="135" t="s">
        <v>2117</v>
      </c>
      <c r="M8281" s="135"/>
      <c r="N8281" s="137"/>
      <c r="O8281" s="121"/>
    </row>
    <row r="8282" spans="1:15" x14ac:dyDescent="0.25">
      <c r="A8282" s="139">
        <v>213</v>
      </c>
      <c r="B8282" s="135" t="s">
        <v>313</v>
      </c>
      <c r="C8282" s="134" t="s">
        <v>2102</v>
      </c>
      <c r="D8282" s="135">
        <v>9619</v>
      </c>
      <c r="E8282" s="135" t="s">
        <v>2103</v>
      </c>
      <c r="F8282" s="135">
        <v>2</v>
      </c>
      <c r="G8282" s="136">
        <v>209</v>
      </c>
      <c r="H8282" s="135" t="s">
        <v>3037</v>
      </c>
      <c r="I8282" s="135">
        <v>772</v>
      </c>
      <c r="J8282" s="135" t="s">
        <v>2115</v>
      </c>
      <c r="K8282" s="135" t="s">
        <v>2116</v>
      </c>
      <c r="L8282" s="135" t="s">
        <v>2117</v>
      </c>
      <c r="M8282" s="135"/>
      <c r="N8282" s="137"/>
      <c r="O8282" s="121"/>
    </row>
    <row r="8283" spans="1:15" x14ac:dyDescent="0.25">
      <c r="A8283" s="139">
        <v>213</v>
      </c>
      <c r="B8283" s="135" t="s">
        <v>313</v>
      </c>
      <c r="C8283" s="134" t="s">
        <v>2102</v>
      </c>
      <c r="D8283" s="135">
        <v>9620</v>
      </c>
      <c r="E8283" s="135" t="s">
        <v>2103</v>
      </c>
      <c r="F8283" s="135">
        <v>2</v>
      </c>
      <c r="G8283" s="136">
        <v>210</v>
      </c>
      <c r="H8283" s="135" t="s">
        <v>3038</v>
      </c>
      <c r="I8283" s="135">
        <v>92</v>
      </c>
      <c r="J8283" s="135" t="s">
        <v>2151</v>
      </c>
      <c r="K8283" s="135" t="s">
        <v>2152</v>
      </c>
      <c r="L8283" s="135" t="s">
        <v>193</v>
      </c>
      <c r="M8283" s="135"/>
      <c r="N8283" s="137"/>
      <c r="O8283" s="121"/>
    </row>
    <row r="8284" spans="1:15" x14ac:dyDescent="0.25">
      <c r="A8284" s="139">
        <v>213</v>
      </c>
      <c r="B8284" s="135" t="s">
        <v>313</v>
      </c>
      <c r="C8284" s="134" t="s">
        <v>2102</v>
      </c>
      <c r="D8284" s="135">
        <v>9621</v>
      </c>
      <c r="E8284" s="135" t="s">
        <v>2103</v>
      </c>
      <c r="F8284" s="135">
        <v>2</v>
      </c>
      <c r="G8284" s="136">
        <v>211</v>
      </c>
      <c r="H8284" s="135" t="s">
        <v>3041</v>
      </c>
      <c r="I8284" s="135">
        <v>864</v>
      </c>
      <c r="J8284" s="135" t="s">
        <v>2115</v>
      </c>
      <c r="K8284" s="135" t="s">
        <v>2116</v>
      </c>
      <c r="L8284" s="135" t="s">
        <v>2117</v>
      </c>
      <c r="M8284" s="135"/>
      <c r="N8284" s="137"/>
      <c r="O8284" s="121"/>
    </row>
    <row r="8285" spans="1:15" x14ac:dyDescent="0.25">
      <c r="A8285" s="139">
        <v>213</v>
      </c>
      <c r="B8285" s="135" t="s">
        <v>313</v>
      </c>
      <c r="C8285" s="134" t="s">
        <v>2102</v>
      </c>
      <c r="D8285" s="135">
        <v>9622</v>
      </c>
      <c r="E8285" s="135" t="s">
        <v>2103</v>
      </c>
      <c r="F8285" s="135">
        <v>2</v>
      </c>
      <c r="G8285" s="136">
        <v>212</v>
      </c>
      <c r="H8285" s="135" t="s">
        <v>3042</v>
      </c>
      <c r="I8285" s="135">
        <v>156</v>
      </c>
      <c r="J8285" s="135" t="s">
        <v>2151</v>
      </c>
      <c r="K8285" s="135" t="s">
        <v>2152</v>
      </c>
      <c r="L8285" s="135" t="s">
        <v>193</v>
      </c>
      <c r="M8285" s="135"/>
      <c r="N8285" s="137"/>
      <c r="O8285" s="121"/>
    </row>
    <row r="8286" spans="1:15" x14ac:dyDescent="0.25">
      <c r="A8286" s="139">
        <v>213</v>
      </c>
      <c r="B8286" s="135" t="s">
        <v>313</v>
      </c>
      <c r="C8286" s="134" t="s">
        <v>2102</v>
      </c>
      <c r="D8286" s="135">
        <v>9623</v>
      </c>
      <c r="E8286" s="135" t="s">
        <v>2103</v>
      </c>
      <c r="F8286" s="135">
        <v>2</v>
      </c>
      <c r="G8286" s="136">
        <v>213</v>
      </c>
      <c r="H8286" s="135" t="s">
        <v>3043</v>
      </c>
      <c r="I8286" s="135">
        <v>1190</v>
      </c>
      <c r="J8286" s="135" t="s">
        <v>2105</v>
      </c>
      <c r="K8286" s="135" t="s">
        <v>2106</v>
      </c>
      <c r="L8286" s="135" t="s">
        <v>193</v>
      </c>
      <c r="M8286" s="135"/>
      <c r="N8286" s="137"/>
      <c r="O8286" s="121"/>
    </row>
    <row r="8287" spans="1:15" x14ac:dyDescent="0.25">
      <c r="A8287" s="139">
        <v>213</v>
      </c>
      <c r="B8287" s="135" t="s">
        <v>313</v>
      </c>
      <c r="C8287" s="134" t="s">
        <v>2102</v>
      </c>
      <c r="D8287" s="135">
        <v>9624</v>
      </c>
      <c r="E8287" s="135" t="s">
        <v>2103</v>
      </c>
      <c r="F8287" s="135">
        <v>2</v>
      </c>
      <c r="G8287" s="136">
        <v>214</v>
      </c>
      <c r="H8287" s="135" t="s">
        <v>3044</v>
      </c>
      <c r="I8287" s="135">
        <v>92</v>
      </c>
      <c r="J8287" s="135" t="s">
        <v>2151</v>
      </c>
      <c r="K8287" s="135" t="s">
        <v>2152</v>
      </c>
      <c r="L8287" s="135" t="s">
        <v>193</v>
      </c>
      <c r="M8287" s="135"/>
      <c r="N8287" s="137"/>
      <c r="O8287" s="121"/>
    </row>
    <row r="8288" spans="1:15" x14ac:dyDescent="0.25">
      <c r="A8288" s="139">
        <v>213</v>
      </c>
      <c r="B8288" s="135" t="s">
        <v>313</v>
      </c>
      <c r="C8288" s="134" t="s">
        <v>2102</v>
      </c>
      <c r="D8288" s="135">
        <v>9625</v>
      </c>
      <c r="E8288" s="135" t="s">
        <v>2103</v>
      </c>
      <c r="F8288" s="135">
        <v>2</v>
      </c>
      <c r="G8288" s="136">
        <v>216</v>
      </c>
      <c r="H8288" s="135" t="s">
        <v>3046</v>
      </c>
      <c r="I8288" s="135">
        <v>92</v>
      </c>
      <c r="J8288" s="135" t="s">
        <v>2138</v>
      </c>
      <c r="K8288" s="135" t="s">
        <v>2139</v>
      </c>
      <c r="L8288" s="135" t="s">
        <v>194</v>
      </c>
      <c r="M8288" s="135"/>
      <c r="N8288" s="137"/>
      <c r="O8288" s="121"/>
    </row>
    <row r="8289" spans="1:15" x14ac:dyDescent="0.25">
      <c r="A8289" s="139">
        <v>213</v>
      </c>
      <c r="B8289" s="135" t="s">
        <v>313</v>
      </c>
      <c r="C8289" s="134" t="s">
        <v>2102</v>
      </c>
      <c r="D8289" s="135">
        <v>9626</v>
      </c>
      <c r="E8289" s="135" t="s">
        <v>2103</v>
      </c>
      <c r="F8289" s="135">
        <v>2</v>
      </c>
      <c r="G8289" s="136">
        <v>218</v>
      </c>
      <c r="H8289" s="135" t="s">
        <v>3048</v>
      </c>
      <c r="I8289" s="135">
        <v>92</v>
      </c>
      <c r="J8289" s="135" t="s">
        <v>2151</v>
      </c>
      <c r="K8289" s="135" t="s">
        <v>2152</v>
      </c>
      <c r="L8289" s="135" t="s">
        <v>193</v>
      </c>
      <c r="M8289" s="135"/>
      <c r="N8289" s="137"/>
      <c r="O8289" s="121"/>
    </row>
    <row r="8290" spans="1:15" x14ac:dyDescent="0.25">
      <c r="A8290" s="139">
        <v>213</v>
      </c>
      <c r="B8290" s="135" t="s">
        <v>313</v>
      </c>
      <c r="C8290" s="134" t="s">
        <v>2102</v>
      </c>
      <c r="D8290" s="135">
        <v>9627</v>
      </c>
      <c r="E8290" s="135" t="s">
        <v>682</v>
      </c>
      <c r="F8290" s="135">
        <v>1</v>
      </c>
      <c r="G8290" s="136" t="s">
        <v>5525</v>
      </c>
      <c r="H8290" s="135" t="s">
        <v>5526</v>
      </c>
      <c r="I8290" s="135">
        <v>2400</v>
      </c>
      <c r="J8290" s="135" t="s">
        <v>2538</v>
      </c>
      <c r="K8290" s="135" t="s">
        <v>2539</v>
      </c>
      <c r="L8290" s="135" t="s">
        <v>191</v>
      </c>
      <c r="M8290" s="135"/>
      <c r="N8290" s="137"/>
      <c r="O8290" s="121"/>
    </row>
    <row r="8291" spans="1:15" x14ac:dyDescent="0.25">
      <c r="A8291" s="139">
        <v>213</v>
      </c>
      <c r="B8291" s="135" t="s">
        <v>313</v>
      </c>
      <c r="C8291" s="134" t="s">
        <v>2102</v>
      </c>
      <c r="D8291" s="135">
        <v>9628</v>
      </c>
      <c r="E8291" s="135" t="s">
        <v>682</v>
      </c>
      <c r="F8291" s="135">
        <v>1</v>
      </c>
      <c r="G8291" s="136" t="s">
        <v>5527</v>
      </c>
      <c r="H8291" s="135" t="s">
        <v>5528</v>
      </c>
      <c r="I8291" s="135">
        <v>80</v>
      </c>
      <c r="J8291" s="135" t="s">
        <v>2151</v>
      </c>
      <c r="K8291" s="135" t="s">
        <v>2152</v>
      </c>
      <c r="L8291" s="135" t="s">
        <v>193</v>
      </c>
      <c r="M8291" s="135"/>
      <c r="N8291" s="137"/>
      <c r="O8291" s="121"/>
    </row>
    <row r="8292" spans="1:15" x14ac:dyDescent="0.25">
      <c r="A8292" s="139">
        <v>213</v>
      </c>
      <c r="B8292" s="135" t="s">
        <v>313</v>
      </c>
      <c r="C8292" s="134" t="s">
        <v>2102</v>
      </c>
      <c r="D8292" s="135">
        <v>9629</v>
      </c>
      <c r="E8292" s="135" t="s">
        <v>682</v>
      </c>
      <c r="F8292" s="135">
        <v>1</v>
      </c>
      <c r="G8292" s="136" t="s">
        <v>5529</v>
      </c>
      <c r="H8292" s="135" t="s">
        <v>5530</v>
      </c>
      <c r="I8292" s="135">
        <v>80</v>
      </c>
      <c r="J8292" s="135" t="s">
        <v>2151</v>
      </c>
      <c r="K8292" s="135" t="s">
        <v>2152</v>
      </c>
      <c r="L8292" s="135" t="s">
        <v>193</v>
      </c>
      <c r="M8292" s="135"/>
      <c r="N8292" s="137"/>
      <c r="O8292" s="121"/>
    </row>
    <row r="8293" spans="1:15" x14ac:dyDescent="0.25">
      <c r="A8293" s="139">
        <v>213</v>
      </c>
      <c r="B8293" s="135" t="s">
        <v>313</v>
      </c>
      <c r="C8293" s="134" t="s">
        <v>2102</v>
      </c>
      <c r="D8293" s="135">
        <v>9630</v>
      </c>
      <c r="E8293" s="135" t="s">
        <v>682</v>
      </c>
      <c r="F8293" s="135">
        <v>1</v>
      </c>
      <c r="G8293" s="136" t="s">
        <v>5531</v>
      </c>
      <c r="H8293" s="135" t="s">
        <v>5532</v>
      </c>
      <c r="I8293" s="135">
        <v>2340</v>
      </c>
      <c r="J8293" s="135" t="s">
        <v>2115</v>
      </c>
      <c r="K8293" s="135" t="s">
        <v>2116</v>
      </c>
      <c r="L8293" s="135" t="s">
        <v>2117</v>
      </c>
      <c r="M8293" s="135"/>
      <c r="N8293" s="137"/>
      <c r="O8293" s="121"/>
    </row>
    <row r="8294" spans="1:15" x14ac:dyDescent="0.25">
      <c r="A8294" s="139">
        <v>213</v>
      </c>
      <c r="B8294" s="135" t="s">
        <v>313</v>
      </c>
      <c r="C8294" s="134" t="s">
        <v>2102</v>
      </c>
      <c r="D8294" s="135">
        <v>9631</v>
      </c>
      <c r="E8294" s="135" t="s">
        <v>682</v>
      </c>
      <c r="F8294" s="135">
        <v>1</v>
      </c>
      <c r="G8294" s="136" t="s">
        <v>5533</v>
      </c>
      <c r="H8294" s="135" t="s">
        <v>5534</v>
      </c>
      <c r="I8294" s="135">
        <v>138</v>
      </c>
      <c r="J8294" s="135" t="s">
        <v>2151</v>
      </c>
      <c r="K8294" s="135" t="s">
        <v>2152</v>
      </c>
      <c r="L8294" s="135" t="s">
        <v>193</v>
      </c>
      <c r="M8294" s="135"/>
      <c r="N8294" s="137"/>
      <c r="O8294" s="121"/>
    </row>
    <row r="8295" spans="1:15" x14ac:dyDescent="0.25">
      <c r="A8295" s="139">
        <v>213</v>
      </c>
      <c r="B8295" s="135" t="s">
        <v>313</v>
      </c>
      <c r="C8295" s="134" t="s">
        <v>2102</v>
      </c>
      <c r="D8295" s="135">
        <v>9632</v>
      </c>
      <c r="E8295" s="135" t="s">
        <v>682</v>
      </c>
      <c r="F8295" s="135">
        <v>1</v>
      </c>
      <c r="G8295" s="136" t="s">
        <v>5535</v>
      </c>
      <c r="H8295" s="135" t="s">
        <v>5536</v>
      </c>
      <c r="I8295" s="135">
        <v>50</v>
      </c>
      <c r="J8295" s="135" t="s">
        <v>2108</v>
      </c>
      <c r="K8295" s="135" t="s">
        <v>2109</v>
      </c>
      <c r="L8295" s="135" t="s">
        <v>193</v>
      </c>
      <c r="M8295" s="135"/>
      <c r="N8295" s="137"/>
      <c r="O8295" s="121"/>
    </row>
    <row r="8296" spans="1:15" x14ac:dyDescent="0.25">
      <c r="A8296" s="139">
        <v>213</v>
      </c>
      <c r="B8296" s="135" t="s">
        <v>313</v>
      </c>
      <c r="C8296" s="134" t="s">
        <v>2102</v>
      </c>
      <c r="D8296" s="135">
        <v>9633</v>
      </c>
      <c r="E8296" s="135" t="s">
        <v>682</v>
      </c>
      <c r="F8296" s="135">
        <v>1</v>
      </c>
      <c r="G8296" s="136" t="s">
        <v>5537</v>
      </c>
      <c r="H8296" s="135" t="s">
        <v>5538</v>
      </c>
      <c r="I8296" s="135">
        <v>48</v>
      </c>
      <c r="J8296" s="135" t="s">
        <v>2108</v>
      </c>
      <c r="K8296" s="135" t="s">
        <v>2109</v>
      </c>
      <c r="L8296" s="135" t="s">
        <v>193</v>
      </c>
      <c r="M8296" s="135"/>
      <c r="N8296" s="137"/>
      <c r="O8296" s="121"/>
    </row>
    <row r="8297" spans="1:15" x14ac:dyDescent="0.25">
      <c r="A8297" s="139">
        <v>213</v>
      </c>
      <c r="B8297" s="135" t="s">
        <v>313</v>
      </c>
      <c r="C8297" s="134" t="s">
        <v>2102</v>
      </c>
      <c r="D8297" s="135">
        <v>9634</v>
      </c>
      <c r="E8297" s="135" t="s">
        <v>682</v>
      </c>
      <c r="F8297" s="135">
        <v>1</v>
      </c>
      <c r="G8297" s="136" t="s">
        <v>5539</v>
      </c>
      <c r="H8297" s="135" t="s">
        <v>5540</v>
      </c>
      <c r="I8297" s="135">
        <v>110</v>
      </c>
      <c r="J8297" s="135" t="s">
        <v>2151</v>
      </c>
      <c r="K8297" s="135" t="s">
        <v>2152</v>
      </c>
      <c r="L8297" s="135" t="s">
        <v>193</v>
      </c>
      <c r="M8297" s="135"/>
      <c r="N8297" s="137"/>
      <c r="O8297" s="121"/>
    </row>
    <row r="8298" spans="1:15" x14ac:dyDescent="0.25">
      <c r="A8298" s="139">
        <v>213</v>
      </c>
      <c r="B8298" s="135" t="s">
        <v>313</v>
      </c>
      <c r="C8298" s="134" t="s">
        <v>2102</v>
      </c>
      <c r="D8298" s="135">
        <v>9635</v>
      </c>
      <c r="E8298" s="135" t="s">
        <v>682</v>
      </c>
      <c r="F8298" s="135">
        <v>1</v>
      </c>
      <c r="G8298" s="136" t="s">
        <v>5541</v>
      </c>
      <c r="H8298" s="135" t="s">
        <v>5542</v>
      </c>
      <c r="I8298" s="135">
        <v>132</v>
      </c>
      <c r="J8298" s="135" t="s">
        <v>2151</v>
      </c>
      <c r="K8298" s="135" t="s">
        <v>2152</v>
      </c>
      <c r="L8298" s="135" t="s">
        <v>193</v>
      </c>
      <c r="M8298" s="135"/>
      <c r="N8298" s="137"/>
      <c r="O8298" s="121"/>
    </row>
    <row r="8299" spans="1:15" x14ac:dyDescent="0.25">
      <c r="A8299" s="139">
        <v>213</v>
      </c>
      <c r="B8299" s="135" t="s">
        <v>313</v>
      </c>
      <c r="C8299" s="134" t="s">
        <v>2102</v>
      </c>
      <c r="D8299" s="135">
        <v>9636</v>
      </c>
      <c r="E8299" s="135" t="s">
        <v>682</v>
      </c>
      <c r="F8299" s="135">
        <v>1</v>
      </c>
      <c r="G8299" s="136" t="s">
        <v>5543</v>
      </c>
      <c r="H8299" s="135" t="s">
        <v>5544</v>
      </c>
      <c r="I8299" s="135">
        <v>156</v>
      </c>
      <c r="J8299" s="135" t="s">
        <v>2151</v>
      </c>
      <c r="K8299" s="135" t="s">
        <v>2152</v>
      </c>
      <c r="L8299" s="135" t="s">
        <v>193</v>
      </c>
      <c r="M8299" s="135"/>
      <c r="N8299" s="137"/>
      <c r="O8299" s="121"/>
    </row>
    <row r="8300" spans="1:15" x14ac:dyDescent="0.25">
      <c r="A8300" s="139">
        <v>213</v>
      </c>
      <c r="B8300" s="135" t="s">
        <v>313</v>
      </c>
      <c r="C8300" s="134" t="s">
        <v>2102</v>
      </c>
      <c r="D8300" s="135">
        <v>9637</v>
      </c>
      <c r="E8300" s="135" t="s">
        <v>682</v>
      </c>
      <c r="F8300" s="135">
        <v>1</v>
      </c>
      <c r="G8300" s="136" t="s">
        <v>5545</v>
      </c>
      <c r="H8300" s="135" t="s">
        <v>5546</v>
      </c>
      <c r="I8300" s="135">
        <v>63</v>
      </c>
      <c r="J8300" s="135" t="s">
        <v>2151</v>
      </c>
      <c r="K8300" s="135" t="s">
        <v>2152</v>
      </c>
      <c r="L8300" s="135" t="s">
        <v>193</v>
      </c>
      <c r="M8300" s="135"/>
      <c r="N8300" s="137"/>
      <c r="O8300" s="121"/>
    </row>
    <row r="8301" spans="1:15" x14ac:dyDescent="0.25">
      <c r="A8301" s="139">
        <v>213</v>
      </c>
      <c r="B8301" s="135" t="s">
        <v>313</v>
      </c>
      <c r="C8301" s="134" t="s">
        <v>2102</v>
      </c>
      <c r="D8301" s="135">
        <v>9638</v>
      </c>
      <c r="E8301" s="135" t="s">
        <v>682</v>
      </c>
      <c r="F8301" s="135">
        <v>1</v>
      </c>
      <c r="G8301" s="136" t="s">
        <v>5547</v>
      </c>
      <c r="H8301" s="135" t="s">
        <v>5548</v>
      </c>
      <c r="I8301" s="135">
        <v>63</v>
      </c>
      <c r="J8301" s="135" t="s">
        <v>2151</v>
      </c>
      <c r="K8301" s="135" t="s">
        <v>2152</v>
      </c>
      <c r="L8301" s="135" t="s">
        <v>193</v>
      </c>
      <c r="M8301" s="135"/>
      <c r="N8301" s="137"/>
      <c r="O8301" s="121"/>
    </row>
    <row r="8302" spans="1:15" x14ac:dyDescent="0.25">
      <c r="A8302" s="139">
        <v>213</v>
      </c>
      <c r="B8302" s="135" t="s">
        <v>313</v>
      </c>
      <c r="C8302" s="134" t="s">
        <v>2102</v>
      </c>
      <c r="D8302" s="135">
        <v>9639</v>
      </c>
      <c r="E8302" s="135" t="s">
        <v>682</v>
      </c>
      <c r="F8302" s="135">
        <v>1</v>
      </c>
      <c r="G8302" s="136" t="s">
        <v>5549</v>
      </c>
      <c r="H8302" s="135" t="s">
        <v>5550</v>
      </c>
      <c r="I8302" s="135">
        <v>63</v>
      </c>
      <c r="J8302" s="135" t="s">
        <v>2151</v>
      </c>
      <c r="K8302" s="135" t="s">
        <v>2152</v>
      </c>
      <c r="L8302" s="135" t="s">
        <v>193</v>
      </c>
      <c r="M8302" s="135"/>
      <c r="N8302" s="137"/>
      <c r="O8302" s="121"/>
    </row>
    <row r="8303" spans="1:15" x14ac:dyDescent="0.25">
      <c r="A8303" s="139">
        <v>213</v>
      </c>
      <c r="B8303" s="135" t="s">
        <v>313</v>
      </c>
      <c r="C8303" s="134" t="s">
        <v>2102</v>
      </c>
      <c r="D8303" s="135">
        <v>9640</v>
      </c>
      <c r="E8303" s="135" t="s">
        <v>682</v>
      </c>
      <c r="F8303" s="135">
        <v>1</v>
      </c>
      <c r="G8303" s="136" t="s">
        <v>5551</v>
      </c>
      <c r="H8303" s="135" t="s">
        <v>5552</v>
      </c>
      <c r="I8303" s="135">
        <v>100</v>
      </c>
      <c r="J8303" s="135" t="s">
        <v>2112</v>
      </c>
      <c r="K8303" s="135" t="s">
        <v>2113</v>
      </c>
      <c r="L8303" s="135" t="s">
        <v>194</v>
      </c>
      <c r="M8303" s="135"/>
      <c r="N8303" s="137"/>
      <c r="O8303" s="121"/>
    </row>
    <row r="8304" spans="1:15" x14ac:dyDescent="0.25">
      <c r="A8304" s="139">
        <v>213</v>
      </c>
      <c r="B8304" s="135" t="s">
        <v>313</v>
      </c>
      <c r="C8304" s="134" t="s">
        <v>2102</v>
      </c>
      <c r="D8304" s="135">
        <v>9641</v>
      </c>
      <c r="E8304" s="135" t="s">
        <v>682</v>
      </c>
      <c r="F8304" s="135">
        <v>1</v>
      </c>
      <c r="G8304" s="136" t="s">
        <v>5553</v>
      </c>
      <c r="H8304" s="135" t="s">
        <v>5554</v>
      </c>
      <c r="I8304" s="135">
        <v>2102</v>
      </c>
      <c r="J8304" s="135" t="s">
        <v>2115</v>
      </c>
      <c r="K8304" s="135" t="s">
        <v>2116</v>
      </c>
      <c r="L8304" s="135" t="s">
        <v>2117</v>
      </c>
      <c r="M8304" s="135"/>
      <c r="N8304" s="137"/>
      <c r="O8304" s="121"/>
    </row>
    <row r="8305" spans="1:15" x14ac:dyDescent="0.25">
      <c r="A8305" s="139">
        <v>213</v>
      </c>
      <c r="B8305" s="135" t="s">
        <v>313</v>
      </c>
      <c r="C8305" s="134" t="s">
        <v>2102</v>
      </c>
      <c r="D8305" s="135">
        <v>9642</v>
      </c>
      <c r="E8305" s="135" t="s">
        <v>2335</v>
      </c>
      <c r="F8305" s="135">
        <v>1</v>
      </c>
      <c r="G8305" s="136" t="s">
        <v>2843</v>
      </c>
      <c r="H8305" s="135" t="s">
        <v>5555</v>
      </c>
      <c r="I8305" s="135">
        <v>185</v>
      </c>
      <c r="J8305" s="135" t="s">
        <v>2105</v>
      </c>
      <c r="K8305" s="135" t="s">
        <v>2106</v>
      </c>
      <c r="L8305" s="135" t="s">
        <v>193</v>
      </c>
      <c r="M8305" s="135"/>
      <c r="N8305" s="137"/>
      <c r="O8305" s="121"/>
    </row>
    <row r="8306" spans="1:15" x14ac:dyDescent="0.25">
      <c r="A8306" s="139">
        <v>213</v>
      </c>
      <c r="B8306" s="135" t="s">
        <v>313</v>
      </c>
      <c r="C8306" s="134" t="s">
        <v>2102</v>
      </c>
      <c r="D8306" s="135">
        <v>9643</v>
      </c>
      <c r="E8306" s="135" t="s">
        <v>2335</v>
      </c>
      <c r="F8306" s="135">
        <v>1</v>
      </c>
      <c r="G8306" s="136" t="s">
        <v>2843</v>
      </c>
      <c r="H8306" s="135" t="s">
        <v>5555</v>
      </c>
      <c r="I8306" s="135">
        <v>40</v>
      </c>
      <c r="J8306" s="135" t="s">
        <v>2155</v>
      </c>
      <c r="K8306" s="135" t="s">
        <v>2156</v>
      </c>
      <c r="L8306" s="135" t="s">
        <v>193</v>
      </c>
      <c r="M8306" s="135"/>
      <c r="N8306" s="137"/>
      <c r="O8306" s="121"/>
    </row>
    <row r="8307" spans="1:15" x14ac:dyDescent="0.25">
      <c r="A8307" s="139">
        <v>213</v>
      </c>
      <c r="B8307" s="135" t="s">
        <v>313</v>
      </c>
      <c r="C8307" s="134" t="s">
        <v>2102</v>
      </c>
      <c r="D8307" s="135">
        <v>9644</v>
      </c>
      <c r="E8307" s="135" t="s">
        <v>2335</v>
      </c>
      <c r="F8307" s="135">
        <v>1</v>
      </c>
      <c r="G8307" s="136" t="s">
        <v>2843</v>
      </c>
      <c r="H8307" s="135" t="s">
        <v>5555</v>
      </c>
      <c r="I8307" s="135">
        <v>66</v>
      </c>
      <c r="J8307" s="135" t="s">
        <v>2105</v>
      </c>
      <c r="K8307" s="135" t="s">
        <v>2106</v>
      </c>
      <c r="L8307" s="135" t="s">
        <v>193</v>
      </c>
      <c r="M8307" s="135"/>
      <c r="N8307" s="137"/>
      <c r="O8307" s="121"/>
    </row>
    <row r="8308" spans="1:15" x14ac:dyDescent="0.25">
      <c r="A8308" s="139">
        <v>213</v>
      </c>
      <c r="B8308" s="135" t="s">
        <v>313</v>
      </c>
      <c r="C8308" s="134" t="s">
        <v>2102</v>
      </c>
      <c r="D8308" s="135">
        <v>9645</v>
      </c>
      <c r="E8308" s="135" t="s">
        <v>2335</v>
      </c>
      <c r="F8308" s="135">
        <v>1</v>
      </c>
      <c r="G8308" s="136" t="s">
        <v>2843</v>
      </c>
      <c r="H8308" s="135" t="s">
        <v>5555</v>
      </c>
      <c r="I8308" s="135">
        <v>320</v>
      </c>
      <c r="J8308" s="135" t="s">
        <v>2105</v>
      </c>
      <c r="K8308" s="135" t="s">
        <v>2106</v>
      </c>
      <c r="L8308" s="135" t="s">
        <v>193</v>
      </c>
      <c r="M8308" s="135"/>
      <c r="N8308" s="137"/>
      <c r="O8308" s="121"/>
    </row>
    <row r="8309" spans="1:15" x14ac:dyDescent="0.25">
      <c r="A8309" s="139">
        <v>213</v>
      </c>
      <c r="B8309" s="135" t="s">
        <v>313</v>
      </c>
      <c r="C8309" s="134" t="s">
        <v>2102</v>
      </c>
      <c r="D8309" s="135">
        <v>9646</v>
      </c>
      <c r="E8309" s="135" t="s">
        <v>2335</v>
      </c>
      <c r="F8309" s="135">
        <v>1</v>
      </c>
      <c r="G8309" s="136" t="s">
        <v>2843</v>
      </c>
      <c r="H8309" s="135" t="s">
        <v>5555</v>
      </c>
      <c r="I8309" s="135">
        <v>58</v>
      </c>
      <c r="J8309" s="135" t="s">
        <v>2155</v>
      </c>
      <c r="K8309" s="135" t="s">
        <v>2156</v>
      </c>
      <c r="L8309" s="135" t="s">
        <v>193</v>
      </c>
      <c r="M8309" s="135"/>
      <c r="N8309" s="137"/>
      <c r="O8309" s="121"/>
    </row>
    <row r="8310" spans="1:15" x14ac:dyDescent="0.25">
      <c r="A8310" s="139">
        <v>213</v>
      </c>
      <c r="B8310" s="135" t="s">
        <v>313</v>
      </c>
      <c r="C8310" s="134" t="s">
        <v>2102</v>
      </c>
      <c r="D8310" s="135">
        <v>9647</v>
      </c>
      <c r="E8310" s="135" t="s">
        <v>2335</v>
      </c>
      <c r="F8310" s="135">
        <v>1</v>
      </c>
      <c r="G8310" s="136" t="s">
        <v>2465</v>
      </c>
      <c r="H8310" s="135" t="s">
        <v>4751</v>
      </c>
      <c r="I8310" s="135">
        <v>27</v>
      </c>
      <c r="J8310" s="135" t="s">
        <v>2151</v>
      </c>
      <c r="K8310" s="134" t="s">
        <v>2152</v>
      </c>
      <c r="L8310" s="135" t="s">
        <v>193</v>
      </c>
      <c r="M8310" s="135"/>
      <c r="N8310" s="137"/>
      <c r="O8310" s="121"/>
    </row>
    <row r="8311" spans="1:15" x14ac:dyDescent="0.25">
      <c r="A8311" s="139">
        <v>213</v>
      </c>
      <c r="B8311" s="135" t="s">
        <v>313</v>
      </c>
      <c r="C8311" s="134" t="s">
        <v>2102</v>
      </c>
      <c r="D8311" s="135">
        <v>9648</v>
      </c>
      <c r="E8311" s="135" t="s">
        <v>2335</v>
      </c>
      <c r="F8311" s="135">
        <v>1</v>
      </c>
      <c r="G8311" s="136">
        <v>101</v>
      </c>
      <c r="H8311" s="135" t="s">
        <v>4372</v>
      </c>
      <c r="I8311" s="135">
        <v>140</v>
      </c>
      <c r="J8311" s="135" t="s">
        <v>2105</v>
      </c>
      <c r="K8311" s="134" t="s">
        <v>2106</v>
      </c>
      <c r="L8311" s="135" t="s">
        <v>193</v>
      </c>
      <c r="M8311" s="135"/>
      <c r="N8311" s="137"/>
      <c r="O8311" s="121"/>
    </row>
    <row r="8312" spans="1:15" x14ac:dyDescent="0.25">
      <c r="A8312" s="139">
        <v>213</v>
      </c>
      <c r="B8312" s="135" t="s">
        <v>313</v>
      </c>
      <c r="C8312" s="134" t="s">
        <v>2102</v>
      </c>
      <c r="D8312" s="135">
        <v>9649</v>
      </c>
      <c r="E8312" s="135" t="s">
        <v>2335</v>
      </c>
      <c r="F8312" s="135">
        <v>1</v>
      </c>
      <c r="G8312" s="136">
        <v>102</v>
      </c>
      <c r="H8312" s="135" t="s">
        <v>2580</v>
      </c>
      <c r="I8312" s="135">
        <v>154</v>
      </c>
      <c r="J8312" s="135" t="s">
        <v>2108</v>
      </c>
      <c r="K8312" s="134" t="s">
        <v>2109</v>
      </c>
      <c r="L8312" s="135" t="s">
        <v>193</v>
      </c>
      <c r="M8312" s="135"/>
      <c r="N8312" s="137"/>
      <c r="O8312" s="121"/>
    </row>
    <row r="8313" spans="1:15" x14ac:dyDescent="0.25">
      <c r="A8313" s="139">
        <v>213</v>
      </c>
      <c r="B8313" s="135" t="s">
        <v>313</v>
      </c>
      <c r="C8313" s="134" t="s">
        <v>2102</v>
      </c>
      <c r="D8313" s="135">
        <v>9650</v>
      </c>
      <c r="E8313" s="135" t="s">
        <v>2335</v>
      </c>
      <c r="F8313" s="135">
        <v>1</v>
      </c>
      <c r="G8313" s="136">
        <v>103</v>
      </c>
      <c r="H8313" s="135" t="s">
        <v>4377</v>
      </c>
      <c r="I8313" s="135">
        <v>64</v>
      </c>
      <c r="J8313" s="135" t="s">
        <v>2151</v>
      </c>
      <c r="K8313" s="134" t="s">
        <v>2152</v>
      </c>
      <c r="L8313" s="135" t="s">
        <v>193</v>
      </c>
      <c r="M8313" s="135"/>
      <c r="N8313" s="137"/>
      <c r="O8313" s="121"/>
    </row>
    <row r="8314" spans="1:15" x14ac:dyDescent="0.25">
      <c r="A8314" s="139">
        <v>213</v>
      </c>
      <c r="B8314" s="135" t="s">
        <v>313</v>
      </c>
      <c r="C8314" s="134" t="s">
        <v>2102</v>
      </c>
      <c r="D8314" s="135">
        <v>9651</v>
      </c>
      <c r="E8314" s="135" t="s">
        <v>2335</v>
      </c>
      <c r="F8314" s="135">
        <v>1</v>
      </c>
      <c r="G8314" s="136">
        <v>104</v>
      </c>
      <c r="H8314" s="135" t="s">
        <v>2583</v>
      </c>
      <c r="I8314" s="135">
        <v>44</v>
      </c>
      <c r="J8314" s="135" t="s">
        <v>2105</v>
      </c>
      <c r="K8314" s="134" t="s">
        <v>2106</v>
      </c>
      <c r="L8314" s="135" t="s">
        <v>193</v>
      </c>
      <c r="M8314" s="135"/>
      <c r="N8314" s="137"/>
      <c r="O8314" s="121"/>
    </row>
    <row r="8315" spans="1:15" x14ac:dyDescent="0.25">
      <c r="A8315" s="139">
        <v>213</v>
      </c>
      <c r="B8315" s="135" t="s">
        <v>313</v>
      </c>
      <c r="C8315" s="134" t="s">
        <v>2102</v>
      </c>
      <c r="D8315" s="135">
        <v>9652</v>
      </c>
      <c r="E8315" s="135" t="s">
        <v>2335</v>
      </c>
      <c r="F8315" s="135">
        <v>1</v>
      </c>
      <c r="G8315" s="136">
        <v>105</v>
      </c>
      <c r="H8315" s="135" t="s">
        <v>2584</v>
      </c>
      <c r="I8315" s="135">
        <v>50</v>
      </c>
      <c r="J8315" s="135" t="s">
        <v>2155</v>
      </c>
      <c r="K8315" s="134" t="s">
        <v>2156</v>
      </c>
      <c r="L8315" s="135" t="s">
        <v>193</v>
      </c>
      <c r="M8315" s="135"/>
      <c r="N8315" s="137"/>
      <c r="O8315" s="121"/>
    </row>
    <row r="8316" spans="1:15" x14ac:dyDescent="0.25">
      <c r="A8316" s="139">
        <v>213</v>
      </c>
      <c r="B8316" s="135" t="s">
        <v>313</v>
      </c>
      <c r="C8316" s="134" t="s">
        <v>2102</v>
      </c>
      <c r="D8316" s="135">
        <v>9653</v>
      </c>
      <c r="E8316" s="135" t="s">
        <v>2335</v>
      </c>
      <c r="F8316" s="135">
        <v>1</v>
      </c>
      <c r="G8316" s="136">
        <v>106</v>
      </c>
      <c r="H8316" s="135" t="s">
        <v>2585</v>
      </c>
      <c r="I8316" s="135">
        <v>80</v>
      </c>
      <c r="J8316" s="135" t="s">
        <v>2151</v>
      </c>
      <c r="K8316" s="135" t="s">
        <v>2152</v>
      </c>
      <c r="L8316" s="135" t="s">
        <v>193</v>
      </c>
      <c r="M8316" s="135"/>
      <c r="N8316" s="137"/>
      <c r="O8316" s="121"/>
    </row>
    <row r="8317" spans="1:15" x14ac:dyDescent="0.25">
      <c r="A8317" s="139">
        <v>213</v>
      </c>
      <c r="B8317" s="135" t="s">
        <v>313</v>
      </c>
      <c r="C8317" s="134" t="s">
        <v>2102</v>
      </c>
      <c r="D8317" s="135">
        <v>9654</v>
      </c>
      <c r="E8317" s="135" t="s">
        <v>2335</v>
      </c>
      <c r="F8317" s="135">
        <v>1</v>
      </c>
      <c r="G8317" s="136">
        <v>107</v>
      </c>
      <c r="H8317" s="135" t="s">
        <v>2586</v>
      </c>
      <c r="I8317" s="135">
        <v>1450</v>
      </c>
      <c r="J8317" s="135" t="s">
        <v>2536</v>
      </c>
      <c r="K8317" s="135" t="s">
        <v>2537</v>
      </c>
      <c r="L8317" s="135" t="s">
        <v>191</v>
      </c>
      <c r="M8317" s="135"/>
      <c r="N8317" s="137"/>
      <c r="O8317" s="121"/>
    </row>
    <row r="8318" spans="1:15" x14ac:dyDescent="0.25">
      <c r="A8318" s="139">
        <v>213</v>
      </c>
      <c r="B8318" s="135" t="s">
        <v>313</v>
      </c>
      <c r="C8318" s="134" t="s">
        <v>2102</v>
      </c>
      <c r="D8318" s="135">
        <v>9655</v>
      </c>
      <c r="E8318" s="135" t="s">
        <v>2335</v>
      </c>
      <c r="F8318" s="135">
        <v>1</v>
      </c>
      <c r="G8318" s="136">
        <v>108</v>
      </c>
      <c r="H8318" s="135" t="s">
        <v>2587</v>
      </c>
      <c r="I8318" s="135">
        <v>96</v>
      </c>
      <c r="J8318" s="135" t="s">
        <v>2112</v>
      </c>
      <c r="K8318" s="135" t="s">
        <v>2113</v>
      </c>
      <c r="L8318" s="135" t="s">
        <v>194</v>
      </c>
      <c r="M8318" s="135"/>
      <c r="N8318" s="137"/>
      <c r="O8318" s="121"/>
    </row>
    <row r="8319" spans="1:15" x14ac:dyDescent="0.25">
      <c r="A8319" s="139">
        <v>213</v>
      </c>
      <c r="B8319" s="135" t="s">
        <v>313</v>
      </c>
      <c r="C8319" s="134" t="s">
        <v>2102</v>
      </c>
      <c r="D8319" s="135">
        <v>9656</v>
      </c>
      <c r="E8319" s="135" t="s">
        <v>2335</v>
      </c>
      <c r="F8319" s="135">
        <v>1</v>
      </c>
      <c r="G8319" s="136" t="s">
        <v>1351</v>
      </c>
      <c r="H8319" s="135" t="s">
        <v>5556</v>
      </c>
      <c r="I8319" s="135">
        <v>126</v>
      </c>
      <c r="J8319" s="135" t="s">
        <v>2108</v>
      </c>
      <c r="K8319" s="135" t="s">
        <v>2109</v>
      </c>
      <c r="L8319" s="135" t="s">
        <v>193</v>
      </c>
      <c r="M8319" s="135"/>
      <c r="N8319" s="137"/>
      <c r="O8319" s="121"/>
    </row>
    <row r="8320" spans="1:15" x14ac:dyDescent="0.25">
      <c r="A8320" s="139">
        <v>213</v>
      </c>
      <c r="B8320" s="135" t="s">
        <v>313</v>
      </c>
      <c r="C8320" s="134" t="s">
        <v>2102</v>
      </c>
      <c r="D8320" s="135">
        <v>9657</v>
      </c>
      <c r="E8320" s="135" t="s">
        <v>2335</v>
      </c>
      <c r="F8320" s="135">
        <v>1</v>
      </c>
      <c r="G8320" s="136">
        <v>109</v>
      </c>
      <c r="H8320" s="135" t="s">
        <v>2590</v>
      </c>
      <c r="I8320" s="135">
        <v>288</v>
      </c>
      <c r="J8320" s="135" t="s">
        <v>2155</v>
      </c>
      <c r="K8320" s="135" t="s">
        <v>2156</v>
      </c>
      <c r="L8320" s="135" t="s">
        <v>193</v>
      </c>
      <c r="M8320" s="135"/>
      <c r="N8320" s="137"/>
      <c r="O8320" s="121"/>
    </row>
    <row r="8321" spans="1:15" x14ac:dyDescent="0.25">
      <c r="A8321" s="139">
        <v>213</v>
      </c>
      <c r="B8321" s="135" t="s">
        <v>313</v>
      </c>
      <c r="C8321" s="134" t="s">
        <v>2102</v>
      </c>
      <c r="D8321" s="135">
        <v>9658</v>
      </c>
      <c r="E8321" s="135" t="s">
        <v>2335</v>
      </c>
      <c r="F8321" s="135">
        <v>1</v>
      </c>
      <c r="G8321" s="136">
        <v>110</v>
      </c>
      <c r="H8321" s="135" t="s">
        <v>2591</v>
      </c>
      <c r="I8321" s="135">
        <v>60</v>
      </c>
      <c r="J8321" s="135" t="s">
        <v>2536</v>
      </c>
      <c r="K8321" s="134" t="s">
        <v>2544</v>
      </c>
      <c r="L8321" s="135" t="s">
        <v>193</v>
      </c>
      <c r="M8321" s="135"/>
      <c r="N8321" s="137"/>
      <c r="O8321" s="121"/>
    </row>
    <row r="8322" spans="1:15" x14ac:dyDescent="0.25">
      <c r="A8322" s="139">
        <v>213</v>
      </c>
      <c r="B8322" s="135" t="s">
        <v>313</v>
      </c>
      <c r="C8322" s="134" t="s">
        <v>2102</v>
      </c>
      <c r="D8322" s="135">
        <v>9659</v>
      </c>
      <c r="E8322" s="135" t="s">
        <v>2335</v>
      </c>
      <c r="F8322" s="135">
        <v>1</v>
      </c>
      <c r="G8322" s="136">
        <v>112</v>
      </c>
      <c r="H8322" s="135" t="s">
        <v>2599</v>
      </c>
      <c r="I8322" s="135">
        <v>126</v>
      </c>
      <c r="J8322" s="135" t="s">
        <v>2536</v>
      </c>
      <c r="K8322" s="135" t="s">
        <v>2544</v>
      </c>
      <c r="L8322" s="135" t="s">
        <v>193</v>
      </c>
      <c r="M8322" s="135"/>
      <c r="N8322" s="137"/>
      <c r="O8322" s="121"/>
    </row>
    <row r="8323" spans="1:15" x14ac:dyDescent="0.25">
      <c r="A8323" s="139">
        <v>213</v>
      </c>
      <c r="B8323" s="135" t="s">
        <v>313</v>
      </c>
      <c r="C8323" s="134" t="s">
        <v>2102</v>
      </c>
      <c r="D8323" s="135">
        <v>9660</v>
      </c>
      <c r="E8323" s="135" t="s">
        <v>2335</v>
      </c>
      <c r="F8323" s="135">
        <v>1</v>
      </c>
      <c r="G8323" s="136">
        <v>113</v>
      </c>
      <c r="H8323" s="135" t="s">
        <v>2602</v>
      </c>
      <c r="I8323" s="135">
        <v>98</v>
      </c>
      <c r="J8323" s="135" t="s">
        <v>2536</v>
      </c>
      <c r="K8323" s="135" t="s">
        <v>2544</v>
      </c>
      <c r="L8323" s="135" t="s">
        <v>193</v>
      </c>
      <c r="M8323" s="135"/>
      <c r="N8323" s="137"/>
      <c r="O8323" s="121"/>
    </row>
    <row r="8324" spans="1:15" x14ac:dyDescent="0.25">
      <c r="A8324" s="139">
        <v>213</v>
      </c>
      <c r="B8324" s="135" t="s">
        <v>313</v>
      </c>
      <c r="C8324" s="134" t="s">
        <v>2102</v>
      </c>
      <c r="D8324" s="135">
        <v>9661</v>
      </c>
      <c r="E8324" s="135" t="s">
        <v>2335</v>
      </c>
      <c r="F8324" s="135">
        <v>1</v>
      </c>
      <c r="G8324" s="136">
        <v>114</v>
      </c>
      <c r="H8324" s="135" t="s">
        <v>2603</v>
      </c>
      <c r="I8324" s="135">
        <v>140</v>
      </c>
      <c r="J8324" s="135" t="s">
        <v>2108</v>
      </c>
      <c r="K8324" s="134" t="s">
        <v>2109</v>
      </c>
      <c r="L8324" s="135" t="s">
        <v>193</v>
      </c>
      <c r="M8324" s="135"/>
      <c r="N8324" s="137"/>
      <c r="O8324" s="121"/>
    </row>
    <row r="8325" spans="1:15" x14ac:dyDescent="0.25">
      <c r="A8325" s="139">
        <v>213</v>
      </c>
      <c r="B8325" s="135" t="s">
        <v>313</v>
      </c>
      <c r="C8325" s="134" t="s">
        <v>2102</v>
      </c>
      <c r="D8325" s="135">
        <v>9662</v>
      </c>
      <c r="E8325" s="135" t="s">
        <v>2335</v>
      </c>
      <c r="F8325" s="135">
        <v>1</v>
      </c>
      <c r="G8325" s="136">
        <v>115</v>
      </c>
      <c r="H8325" s="135" t="s">
        <v>2604</v>
      </c>
      <c r="I8325" s="135">
        <v>730</v>
      </c>
      <c r="J8325" s="135" t="s">
        <v>2536</v>
      </c>
      <c r="K8325" s="135" t="s">
        <v>2537</v>
      </c>
      <c r="L8325" s="135" t="s">
        <v>191</v>
      </c>
      <c r="M8325" s="135"/>
      <c r="N8325" s="137"/>
      <c r="O8325" s="121"/>
    </row>
    <row r="8326" spans="1:15" x14ac:dyDescent="0.25">
      <c r="A8326" s="139">
        <v>213</v>
      </c>
      <c r="B8326" s="135" t="s">
        <v>313</v>
      </c>
      <c r="C8326" s="134" t="s">
        <v>2102</v>
      </c>
      <c r="D8326" s="135">
        <v>9663</v>
      </c>
      <c r="E8326" s="135" t="s">
        <v>2335</v>
      </c>
      <c r="F8326" s="135">
        <v>1</v>
      </c>
      <c r="G8326" s="136">
        <v>116</v>
      </c>
      <c r="H8326" s="135" t="s">
        <v>2605</v>
      </c>
      <c r="I8326" s="135">
        <v>180</v>
      </c>
      <c r="J8326" s="135" t="s">
        <v>2112</v>
      </c>
      <c r="K8326" s="135" t="s">
        <v>2113</v>
      </c>
      <c r="L8326" s="135" t="s">
        <v>194</v>
      </c>
      <c r="M8326" s="135"/>
      <c r="N8326" s="137"/>
      <c r="O8326" s="121"/>
    </row>
    <row r="8327" spans="1:15" x14ac:dyDescent="0.25">
      <c r="A8327" s="139">
        <v>213</v>
      </c>
      <c r="B8327" s="135" t="s">
        <v>313</v>
      </c>
      <c r="C8327" s="134" t="s">
        <v>2102</v>
      </c>
      <c r="D8327" s="135">
        <v>9664</v>
      </c>
      <c r="E8327" s="135" t="s">
        <v>2335</v>
      </c>
      <c r="F8327" s="135">
        <v>1</v>
      </c>
      <c r="G8327" s="136" t="s">
        <v>5557</v>
      </c>
      <c r="H8327" s="135" t="s">
        <v>5558</v>
      </c>
      <c r="I8327" s="135">
        <v>98</v>
      </c>
      <c r="J8327" s="135" t="s">
        <v>2108</v>
      </c>
      <c r="K8327" s="135" t="s">
        <v>2109</v>
      </c>
      <c r="L8327" s="135" t="s">
        <v>193</v>
      </c>
      <c r="M8327" s="135"/>
      <c r="N8327" s="137"/>
      <c r="O8327" s="121"/>
    </row>
    <row r="8328" spans="1:15" x14ac:dyDescent="0.25">
      <c r="A8328" s="139">
        <v>213</v>
      </c>
      <c r="B8328" s="135" t="s">
        <v>313</v>
      </c>
      <c r="C8328" s="134" t="s">
        <v>2102</v>
      </c>
      <c r="D8328" s="135">
        <v>9665</v>
      </c>
      <c r="E8328" s="135" t="s">
        <v>2335</v>
      </c>
      <c r="F8328" s="135">
        <v>1</v>
      </c>
      <c r="G8328" s="136">
        <v>118</v>
      </c>
      <c r="H8328" s="135" t="s">
        <v>2609</v>
      </c>
      <c r="I8328" s="135">
        <v>320</v>
      </c>
      <c r="J8328" s="135" t="s">
        <v>2105</v>
      </c>
      <c r="K8328" s="135" t="s">
        <v>2106</v>
      </c>
      <c r="L8328" s="135" t="s">
        <v>193</v>
      </c>
      <c r="M8328" s="135"/>
      <c r="N8328" s="137"/>
      <c r="O8328" s="121"/>
    </row>
    <row r="8329" spans="1:15" x14ac:dyDescent="0.25">
      <c r="A8329" s="139">
        <v>213</v>
      </c>
      <c r="B8329" s="135" t="s">
        <v>313</v>
      </c>
      <c r="C8329" s="134" t="s">
        <v>2102</v>
      </c>
      <c r="D8329" s="135">
        <v>9666</v>
      </c>
      <c r="E8329" s="135" t="s">
        <v>2335</v>
      </c>
      <c r="F8329" s="135">
        <v>1</v>
      </c>
      <c r="G8329" s="136">
        <v>119</v>
      </c>
      <c r="H8329" s="135" t="s">
        <v>2610</v>
      </c>
      <c r="I8329" s="135">
        <v>87</v>
      </c>
      <c r="J8329" s="135" t="s">
        <v>2105</v>
      </c>
      <c r="K8329" s="135" t="s">
        <v>2106</v>
      </c>
      <c r="L8329" s="135" t="s">
        <v>193</v>
      </c>
      <c r="M8329" s="135"/>
      <c r="N8329" s="137"/>
      <c r="O8329" s="121"/>
    </row>
    <row r="8330" spans="1:15" x14ac:dyDescent="0.25">
      <c r="A8330" s="139">
        <v>213</v>
      </c>
      <c r="B8330" s="135" t="s">
        <v>313</v>
      </c>
      <c r="C8330" s="134" t="s">
        <v>2102</v>
      </c>
      <c r="D8330" s="135">
        <v>9667</v>
      </c>
      <c r="E8330" s="135" t="s">
        <v>2335</v>
      </c>
      <c r="F8330" s="135">
        <v>1</v>
      </c>
      <c r="G8330" s="136">
        <v>121</v>
      </c>
      <c r="H8330" s="135" t="s">
        <v>2614</v>
      </c>
      <c r="I8330" s="135">
        <v>41</v>
      </c>
      <c r="J8330" s="135" t="s">
        <v>2105</v>
      </c>
      <c r="K8330" s="135" t="s">
        <v>2106</v>
      </c>
      <c r="L8330" s="135" t="s">
        <v>193</v>
      </c>
      <c r="M8330" s="135"/>
      <c r="N8330" s="137"/>
      <c r="O8330" s="121"/>
    </row>
    <row r="8331" spans="1:15" x14ac:dyDescent="0.25">
      <c r="A8331" s="139">
        <v>213</v>
      </c>
      <c r="B8331" s="135" t="s">
        <v>313</v>
      </c>
      <c r="C8331" s="134" t="s">
        <v>2102</v>
      </c>
      <c r="D8331" s="135">
        <v>9668</v>
      </c>
      <c r="E8331" s="135" t="s">
        <v>2335</v>
      </c>
      <c r="F8331" s="135">
        <v>1</v>
      </c>
      <c r="G8331" s="136">
        <v>122</v>
      </c>
      <c r="H8331" s="135" t="s">
        <v>2615</v>
      </c>
      <c r="I8331" s="135">
        <v>42</v>
      </c>
      <c r="J8331" s="135" t="s">
        <v>2155</v>
      </c>
      <c r="K8331" s="135" t="s">
        <v>2156</v>
      </c>
      <c r="L8331" s="135" t="s">
        <v>193</v>
      </c>
      <c r="M8331" s="135"/>
      <c r="N8331" s="137"/>
      <c r="O8331" s="121"/>
    </row>
    <row r="8332" spans="1:15" x14ac:dyDescent="0.25">
      <c r="A8332" s="139">
        <v>213</v>
      </c>
      <c r="B8332" s="135" t="s">
        <v>313</v>
      </c>
      <c r="C8332" s="134" t="s">
        <v>2102</v>
      </c>
      <c r="D8332" s="135">
        <v>9669</v>
      </c>
      <c r="E8332" s="135" t="s">
        <v>2335</v>
      </c>
      <c r="F8332" s="135">
        <v>2</v>
      </c>
      <c r="G8332" s="136" t="s">
        <v>2843</v>
      </c>
      <c r="H8332" s="135" t="s">
        <v>4859</v>
      </c>
      <c r="I8332" s="135">
        <v>58</v>
      </c>
      <c r="J8332" s="135" t="s">
        <v>2155</v>
      </c>
      <c r="K8332" s="135" t="s">
        <v>2156</v>
      </c>
      <c r="L8332" s="135" t="s">
        <v>193</v>
      </c>
      <c r="M8332" s="135"/>
      <c r="N8332" s="137"/>
      <c r="O8332" s="121"/>
    </row>
    <row r="8333" spans="1:15" x14ac:dyDescent="0.25">
      <c r="A8333" s="139">
        <v>213</v>
      </c>
      <c r="B8333" s="135" t="s">
        <v>313</v>
      </c>
      <c r="C8333" s="134" t="s">
        <v>2102</v>
      </c>
      <c r="D8333" s="135">
        <v>9670</v>
      </c>
      <c r="E8333" s="135" t="s">
        <v>2335</v>
      </c>
      <c r="F8333" s="135">
        <v>2</v>
      </c>
      <c r="G8333" s="136">
        <v>203</v>
      </c>
      <c r="H8333" s="135" t="s">
        <v>2632</v>
      </c>
      <c r="I8333" s="135">
        <v>120</v>
      </c>
      <c r="J8333" s="135" t="s">
        <v>2151</v>
      </c>
      <c r="K8333" s="135" t="s">
        <v>2152</v>
      </c>
      <c r="L8333" s="135" t="s">
        <v>193</v>
      </c>
      <c r="M8333" s="135"/>
      <c r="N8333" s="137"/>
      <c r="O8333" s="121"/>
    </row>
    <row r="8334" spans="1:15" x14ac:dyDescent="0.25">
      <c r="A8334" s="139">
        <v>213</v>
      </c>
      <c r="B8334" s="135" t="s">
        <v>313</v>
      </c>
      <c r="C8334" s="134" t="s">
        <v>2102</v>
      </c>
      <c r="D8334" s="135">
        <v>9671</v>
      </c>
      <c r="E8334" s="135" t="s">
        <v>2335</v>
      </c>
      <c r="F8334" s="135">
        <v>2</v>
      </c>
      <c r="G8334" s="136">
        <v>205</v>
      </c>
      <c r="H8334" s="135" t="s">
        <v>2640</v>
      </c>
      <c r="I8334" s="135">
        <v>5526</v>
      </c>
      <c r="J8334" s="135" t="s">
        <v>2538</v>
      </c>
      <c r="K8334" s="135" t="s">
        <v>2539</v>
      </c>
      <c r="L8334" s="135" t="s">
        <v>191</v>
      </c>
      <c r="M8334" s="135"/>
      <c r="N8334" s="137"/>
      <c r="O8334" s="121"/>
    </row>
    <row r="8335" spans="1:15" x14ac:dyDescent="0.25">
      <c r="A8335" s="139">
        <v>213</v>
      </c>
      <c r="B8335" s="135" t="s">
        <v>313</v>
      </c>
      <c r="C8335" s="134" t="s">
        <v>2102</v>
      </c>
      <c r="D8335" s="135">
        <v>9672</v>
      </c>
      <c r="E8335" s="135" t="s">
        <v>2335</v>
      </c>
      <c r="F8335" s="135">
        <v>2</v>
      </c>
      <c r="G8335" s="136">
        <v>208</v>
      </c>
      <c r="H8335" s="135" t="s">
        <v>2646</v>
      </c>
      <c r="I8335" s="135">
        <v>120</v>
      </c>
      <c r="J8335" s="135" t="s">
        <v>2151</v>
      </c>
      <c r="K8335" s="135" t="s">
        <v>2152</v>
      </c>
      <c r="L8335" s="135" t="s">
        <v>193</v>
      </c>
      <c r="M8335" s="135"/>
      <c r="N8335" s="137"/>
      <c r="O8335" s="121"/>
    </row>
    <row r="8336" spans="1:15" x14ac:dyDescent="0.25">
      <c r="A8336" s="139">
        <v>213</v>
      </c>
      <c r="B8336" s="135" t="s">
        <v>313</v>
      </c>
      <c r="C8336" s="134" t="s">
        <v>2102</v>
      </c>
      <c r="D8336" s="135">
        <v>9673</v>
      </c>
      <c r="E8336" s="135" t="s">
        <v>2335</v>
      </c>
      <c r="F8336" s="135">
        <v>2</v>
      </c>
      <c r="G8336" s="136">
        <v>209</v>
      </c>
      <c r="H8336" s="135" t="s">
        <v>4860</v>
      </c>
      <c r="I8336" s="135">
        <v>70</v>
      </c>
      <c r="J8336" s="135" t="s">
        <v>2105</v>
      </c>
      <c r="K8336" s="135" t="s">
        <v>2106</v>
      </c>
      <c r="L8336" s="135" t="s">
        <v>193</v>
      </c>
      <c r="M8336" s="135"/>
      <c r="N8336" s="137"/>
      <c r="O8336" s="121"/>
    </row>
    <row r="8337" spans="1:15" x14ac:dyDescent="0.25">
      <c r="A8337" s="139">
        <v>213</v>
      </c>
      <c r="B8337" s="135" t="s">
        <v>313</v>
      </c>
      <c r="C8337" s="134" t="s">
        <v>2102</v>
      </c>
      <c r="D8337" s="135">
        <v>9674</v>
      </c>
      <c r="E8337" s="135" t="s">
        <v>2335</v>
      </c>
      <c r="F8337" s="135">
        <v>2</v>
      </c>
      <c r="G8337" s="136" t="s">
        <v>5559</v>
      </c>
      <c r="H8337" s="135" t="s">
        <v>5560</v>
      </c>
      <c r="I8337" s="135">
        <v>322</v>
      </c>
      <c r="J8337" s="135" t="s">
        <v>2105</v>
      </c>
      <c r="K8337" s="135" t="s">
        <v>2106</v>
      </c>
      <c r="L8337" s="135" t="s">
        <v>193</v>
      </c>
      <c r="M8337" s="135"/>
      <c r="N8337" s="137"/>
      <c r="O8337" s="121"/>
    </row>
    <row r="8338" spans="1:15" x14ac:dyDescent="0.25">
      <c r="A8338" s="139">
        <v>213</v>
      </c>
      <c r="B8338" s="135" t="s">
        <v>313</v>
      </c>
      <c r="C8338" s="134" t="s">
        <v>2102</v>
      </c>
      <c r="D8338" s="135">
        <v>9675</v>
      </c>
      <c r="E8338" s="135" t="s">
        <v>2335</v>
      </c>
      <c r="F8338" s="135">
        <v>2</v>
      </c>
      <c r="G8338" s="136" t="s">
        <v>883</v>
      </c>
      <c r="H8338" s="135" t="s">
        <v>5561</v>
      </c>
      <c r="I8338" s="135">
        <v>322</v>
      </c>
      <c r="J8338" s="135" t="s">
        <v>2105</v>
      </c>
      <c r="K8338" s="135" t="s">
        <v>2106</v>
      </c>
      <c r="L8338" s="135" t="s">
        <v>193</v>
      </c>
      <c r="M8338" s="135"/>
      <c r="N8338" s="137"/>
      <c r="O8338" s="121"/>
    </row>
    <row r="8339" spans="1:15" x14ac:dyDescent="0.25">
      <c r="A8339" s="139">
        <v>213</v>
      </c>
      <c r="B8339" s="135" t="s">
        <v>313</v>
      </c>
      <c r="C8339" s="134" t="s">
        <v>2102</v>
      </c>
      <c r="D8339" s="135">
        <v>9676</v>
      </c>
      <c r="E8339" s="135" t="s">
        <v>2833</v>
      </c>
      <c r="F8339" s="135">
        <v>1</v>
      </c>
      <c r="G8339" s="136">
        <v>101</v>
      </c>
      <c r="H8339" s="135" t="s">
        <v>4418</v>
      </c>
      <c r="I8339" s="135">
        <v>858</v>
      </c>
      <c r="J8339" s="135" t="s">
        <v>2115</v>
      </c>
      <c r="K8339" s="135" t="s">
        <v>2116</v>
      </c>
      <c r="L8339" s="135" t="s">
        <v>2117</v>
      </c>
      <c r="M8339" s="135"/>
      <c r="N8339" s="137"/>
      <c r="O8339" s="121"/>
    </row>
    <row r="8340" spans="1:15" x14ac:dyDescent="0.25">
      <c r="A8340" s="139">
        <v>213</v>
      </c>
      <c r="B8340" s="135" t="s">
        <v>313</v>
      </c>
      <c r="C8340" s="134" t="s">
        <v>2102</v>
      </c>
      <c r="D8340" s="135">
        <v>9677</v>
      </c>
      <c r="E8340" s="135" t="s">
        <v>2833</v>
      </c>
      <c r="F8340" s="135">
        <v>1</v>
      </c>
      <c r="G8340" s="136">
        <v>102</v>
      </c>
      <c r="H8340" s="135" t="s">
        <v>4419</v>
      </c>
      <c r="I8340" s="135">
        <v>858</v>
      </c>
      <c r="J8340" s="135" t="s">
        <v>2115</v>
      </c>
      <c r="K8340" s="135" t="s">
        <v>2116</v>
      </c>
      <c r="L8340" s="135" t="s">
        <v>2117</v>
      </c>
      <c r="M8340" s="135"/>
      <c r="N8340" s="137"/>
      <c r="O8340" s="121"/>
    </row>
    <row r="8341" spans="1:15" x14ac:dyDescent="0.25">
      <c r="A8341" s="139">
        <v>213</v>
      </c>
      <c r="B8341" s="135" t="s">
        <v>313</v>
      </c>
      <c r="C8341" s="134" t="s">
        <v>2102</v>
      </c>
      <c r="D8341" s="135">
        <v>9678</v>
      </c>
      <c r="E8341" s="135" t="s">
        <v>2833</v>
      </c>
      <c r="F8341" s="135">
        <v>1</v>
      </c>
      <c r="G8341" s="136">
        <v>103</v>
      </c>
      <c r="H8341" s="135" t="s">
        <v>4420</v>
      </c>
      <c r="I8341" s="135">
        <v>858</v>
      </c>
      <c r="J8341" s="135" t="s">
        <v>2115</v>
      </c>
      <c r="K8341" s="135" t="s">
        <v>2116</v>
      </c>
      <c r="L8341" s="135" t="s">
        <v>2117</v>
      </c>
      <c r="M8341" s="135"/>
      <c r="N8341" s="137"/>
      <c r="O8341" s="121"/>
    </row>
    <row r="8342" spans="1:15" x14ac:dyDescent="0.25">
      <c r="A8342" s="139">
        <v>213</v>
      </c>
      <c r="B8342" s="135" t="s">
        <v>313</v>
      </c>
      <c r="C8342" s="134" t="s">
        <v>2102</v>
      </c>
      <c r="D8342" s="135">
        <v>9679</v>
      </c>
      <c r="E8342" s="135" t="s">
        <v>2833</v>
      </c>
      <c r="F8342" s="135">
        <v>1</v>
      </c>
      <c r="G8342" s="136">
        <v>1</v>
      </c>
      <c r="H8342" s="135" t="s">
        <v>2834</v>
      </c>
      <c r="I8342" s="135">
        <v>286</v>
      </c>
      <c r="J8342" s="135" t="s">
        <v>2112</v>
      </c>
      <c r="K8342" s="135" t="s">
        <v>2113</v>
      </c>
      <c r="L8342" s="135" t="s">
        <v>194</v>
      </c>
      <c r="M8342" s="135"/>
      <c r="N8342" s="137"/>
      <c r="O8342" s="121"/>
    </row>
    <row r="8343" spans="1:15" x14ac:dyDescent="0.25">
      <c r="A8343" s="139">
        <v>213</v>
      </c>
      <c r="B8343" s="135" t="s">
        <v>313</v>
      </c>
      <c r="C8343" s="134" t="s">
        <v>2102</v>
      </c>
      <c r="D8343" s="135">
        <v>9680</v>
      </c>
      <c r="E8343" s="135" t="s">
        <v>2833</v>
      </c>
      <c r="F8343" s="135">
        <v>1</v>
      </c>
      <c r="G8343" s="136">
        <v>1</v>
      </c>
      <c r="H8343" s="135" t="s">
        <v>2834</v>
      </c>
      <c r="I8343" s="135">
        <v>297</v>
      </c>
      <c r="J8343" s="135" t="s">
        <v>2108</v>
      </c>
      <c r="K8343" s="135" t="s">
        <v>2109</v>
      </c>
      <c r="L8343" s="135" t="s">
        <v>193</v>
      </c>
      <c r="M8343" s="135"/>
      <c r="N8343" s="137"/>
      <c r="O8343" s="121"/>
    </row>
    <row r="8344" spans="1:15" x14ac:dyDescent="0.25">
      <c r="A8344" s="139">
        <v>213</v>
      </c>
      <c r="B8344" s="135" t="s">
        <v>313</v>
      </c>
      <c r="C8344" s="134" t="s">
        <v>2102</v>
      </c>
      <c r="D8344" s="135">
        <v>9681</v>
      </c>
      <c r="E8344" s="135" t="s">
        <v>2833</v>
      </c>
      <c r="F8344" s="135">
        <v>1</v>
      </c>
      <c r="G8344" s="136">
        <v>105</v>
      </c>
      <c r="H8344" s="135" t="s">
        <v>4422</v>
      </c>
      <c r="I8344" s="135">
        <v>858</v>
      </c>
      <c r="J8344" s="135" t="s">
        <v>2115</v>
      </c>
      <c r="K8344" s="135" t="s">
        <v>2116</v>
      </c>
      <c r="L8344" s="135" t="s">
        <v>2117</v>
      </c>
      <c r="M8344" s="135"/>
      <c r="N8344" s="137"/>
      <c r="O8344" s="121"/>
    </row>
    <row r="8345" spans="1:15" x14ac:dyDescent="0.25">
      <c r="A8345" s="139">
        <v>213</v>
      </c>
      <c r="B8345" s="135" t="s">
        <v>313</v>
      </c>
      <c r="C8345" s="134" t="s">
        <v>2102</v>
      </c>
      <c r="D8345" s="135">
        <v>9682</v>
      </c>
      <c r="E8345" s="135" t="s">
        <v>2833</v>
      </c>
      <c r="F8345" s="135">
        <v>1</v>
      </c>
      <c r="G8345" s="136">
        <v>106</v>
      </c>
      <c r="H8345" s="135" t="s">
        <v>4423</v>
      </c>
      <c r="I8345" s="135">
        <v>858</v>
      </c>
      <c r="J8345" s="135" t="s">
        <v>2115</v>
      </c>
      <c r="K8345" s="135" t="s">
        <v>2116</v>
      </c>
      <c r="L8345" s="135" t="s">
        <v>2117</v>
      </c>
      <c r="M8345" s="135"/>
      <c r="N8345" s="137"/>
      <c r="O8345" s="121"/>
    </row>
    <row r="8346" spans="1:15" x14ac:dyDescent="0.25">
      <c r="A8346" s="139">
        <v>213</v>
      </c>
      <c r="B8346" s="135" t="s">
        <v>313</v>
      </c>
      <c r="C8346" s="134" t="s">
        <v>2102</v>
      </c>
      <c r="D8346" s="135">
        <v>9683</v>
      </c>
      <c r="E8346" s="135" t="s">
        <v>2833</v>
      </c>
      <c r="F8346" s="135">
        <v>1</v>
      </c>
      <c r="G8346" s="136">
        <v>107</v>
      </c>
      <c r="H8346" s="135" t="s">
        <v>4424</v>
      </c>
      <c r="I8346" s="135">
        <v>858</v>
      </c>
      <c r="J8346" s="135" t="s">
        <v>2138</v>
      </c>
      <c r="K8346" s="135" t="s">
        <v>2139</v>
      </c>
      <c r="L8346" s="135" t="s">
        <v>194</v>
      </c>
      <c r="M8346" s="135"/>
      <c r="N8346" s="137"/>
      <c r="O8346" s="121"/>
    </row>
    <row r="8347" spans="1:15" x14ac:dyDescent="0.25">
      <c r="A8347" s="139">
        <v>213</v>
      </c>
      <c r="B8347" s="135" t="s">
        <v>313</v>
      </c>
      <c r="C8347" s="134" t="s">
        <v>2102</v>
      </c>
      <c r="D8347" s="135">
        <v>9684</v>
      </c>
      <c r="E8347" s="135" t="s">
        <v>2833</v>
      </c>
      <c r="F8347" s="135">
        <v>1</v>
      </c>
      <c r="G8347" s="136">
        <v>108</v>
      </c>
      <c r="H8347" s="135" t="s">
        <v>5562</v>
      </c>
      <c r="I8347" s="135">
        <v>858</v>
      </c>
      <c r="J8347" s="135" t="s">
        <v>2115</v>
      </c>
      <c r="K8347" s="135" t="s">
        <v>2116</v>
      </c>
      <c r="L8347" s="135" t="s">
        <v>2117</v>
      </c>
      <c r="M8347" s="135"/>
      <c r="N8347" s="137"/>
      <c r="O8347" s="121"/>
    </row>
    <row r="8348" spans="1:15" x14ac:dyDescent="0.25">
      <c r="A8348" s="139">
        <v>213</v>
      </c>
      <c r="B8348" s="135" t="s">
        <v>313</v>
      </c>
      <c r="C8348" s="134" t="s">
        <v>2102</v>
      </c>
      <c r="D8348" s="135">
        <v>9685</v>
      </c>
      <c r="E8348" s="135" t="s">
        <v>2833</v>
      </c>
      <c r="F8348" s="135">
        <v>1</v>
      </c>
      <c r="G8348" s="136">
        <v>109</v>
      </c>
      <c r="H8348" s="135" t="s">
        <v>4425</v>
      </c>
      <c r="I8348" s="135">
        <v>858</v>
      </c>
      <c r="J8348" s="135" t="s">
        <v>2115</v>
      </c>
      <c r="K8348" s="135" t="s">
        <v>2116</v>
      </c>
      <c r="L8348" s="135" t="s">
        <v>2117</v>
      </c>
      <c r="M8348" s="135"/>
      <c r="N8348" s="137"/>
      <c r="O8348" s="121"/>
    </row>
    <row r="8349" spans="1:15" x14ac:dyDescent="0.25">
      <c r="A8349" s="139">
        <v>213</v>
      </c>
      <c r="B8349" s="135" t="s">
        <v>313</v>
      </c>
      <c r="C8349" s="134" t="s">
        <v>2102</v>
      </c>
      <c r="D8349" s="135">
        <v>9686</v>
      </c>
      <c r="E8349" s="135" t="s">
        <v>2833</v>
      </c>
      <c r="F8349" s="135">
        <v>1</v>
      </c>
      <c r="G8349" s="136">
        <v>110</v>
      </c>
      <c r="H8349" s="135" t="s">
        <v>4426</v>
      </c>
      <c r="I8349" s="135">
        <v>150</v>
      </c>
      <c r="J8349" s="135" t="s">
        <v>2112</v>
      </c>
      <c r="K8349" s="135" t="s">
        <v>2113</v>
      </c>
      <c r="L8349" s="135" t="s">
        <v>194</v>
      </c>
      <c r="M8349" s="135"/>
      <c r="N8349" s="137"/>
      <c r="O8349" s="121"/>
    </row>
    <row r="8350" spans="1:15" x14ac:dyDescent="0.25">
      <c r="A8350" s="139">
        <v>213</v>
      </c>
      <c r="B8350" s="135" t="s">
        <v>313</v>
      </c>
      <c r="C8350" s="134" t="s">
        <v>2102</v>
      </c>
      <c r="D8350" s="135">
        <v>9687</v>
      </c>
      <c r="E8350" s="135" t="s">
        <v>2833</v>
      </c>
      <c r="F8350" s="135">
        <v>1</v>
      </c>
      <c r="G8350" s="136">
        <v>2</v>
      </c>
      <c r="H8350" s="135" t="s">
        <v>4042</v>
      </c>
      <c r="I8350" s="135">
        <v>54</v>
      </c>
      <c r="J8350" s="135" t="s">
        <v>2151</v>
      </c>
      <c r="K8350" s="135" t="s">
        <v>2152</v>
      </c>
      <c r="L8350" s="135" t="s">
        <v>193</v>
      </c>
      <c r="M8350" s="135"/>
      <c r="N8350" s="137"/>
      <c r="O8350" s="121"/>
    </row>
    <row r="8351" spans="1:15" x14ac:dyDescent="0.25">
      <c r="A8351" s="139">
        <v>213</v>
      </c>
      <c r="B8351" s="135" t="s">
        <v>313</v>
      </c>
      <c r="C8351" s="134" t="s">
        <v>2102</v>
      </c>
      <c r="D8351" s="135">
        <v>9688</v>
      </c>
      <c r="E8351" s="135" t="s">
        <v>2833</v>
      </c>
      <c r="F8351" s="135">
        <v>1</v>
      </c>
      <c r="G8351" s="136">
        <v>3</v>
      </c>
      <c r="H8351" s="135" t="s">
        <v>4044</v>
      </c>
      <c r="I8351" s="135">
        <v>60</v>
      </c>
      <c r="J8351" s="135" t="s">
        <v>2151</v>
      </c>
      <c r="K8351" s="135" t="s">
        <v>2152</v>
      </c>
      <c r="L8351" s="135" t="s">
        <v>193</v>
      </c>
      <c r="M8351" s="135"/>
      <c r="N8351" s="137"/>
      <c r="O8351" s="121"/>
    </row>
    <row r="8352" spans="1:15" x14ac:dyDescent="0.25">
      <c r="A8352" s="139">
        <v>213</v>
      </c>
      <c r="B8352" s="135" t="s">
        <v>313</v>
      </c>
      <c r="C8352" s="134" t="s">
        <v>2102</v>
      </c>
      <c r="D8352" s="135">
        <v>9689</v>
      </c>
      <c r="E8352" s="135" t="s">
        <v>2833</v>
      </c>
      <c r="F8352" s="135">
        <v>1</v>
      </c>
      <c r="G8352" s="136">
        <v>3</v>
      </c>
      <c r="H8352" s="135" t="s">
        <v>4044</v>
      </c>
      <c r="I8352" s="135">
        <v>54</v>
      </c>
      <c r="J8352" s="135" t="s">
        <v>2151</v>
      </c>
      <c r="K8352" s="135" t="s">
        <v>2152</v>
      </c>
      <c r="L8352" s="135" t="s">
        <v>193</v>
      </c>
      <c r="M8352" s="135"/>
      <c r="N8352" s="137"/>
      <c r="O8352" s="121"/>
    </row>
    <row r="8353" spans="1:15" x14ac:dyDescent="0.25">
      <c r="A8353" s="139">
        <v>213</v>
      </c>
      <c r="B8353" s="135" t="s">
        <v>313</v>
      </c>
      <c r="C8353" s="134" t="s">
        <v>2102</v>
      </c>
      <c r="D8353" s="135">
        <v>9690</v>
      </c>
      <c r="E8353" s="135" t="s">
        <v>2833</v>
      </c>
      <c r="F8353" s="135">
        <v>1</v>
      </c>
      <c r="G8353" s="136">
        <v>4</v>
      </c>
      <c r="H8353" s="135" t="s">
        <v>4045</v>
      </c>
      <c r="I8353" s="135">
        <v>165</v>
      </c>
      <c r="J8353" s="135" t="s">
        <v>2112</v>
      </c>
      <c r="K8353" s="135" t="s">
        <v>2113</v>
      </c>
      <c r="L8353" s="135" t="s">
        <v>194</v>
      </c>
      <c r="M8353" s="135"/>
      <c r="N8353" s="137"/>
      <c r="O8353" s="121"/>
    </row>
    <row r="8354" spans="1:15" x14ac:dyDescent="0.25">
      <c r="A8354" s="139">
        <v>213</v>
      </c>
      <c r="B8354" s="135" t="s">
        <v>313</v>
      </c>
      <c r="C8354" s="134" t="s">
        <v>2102</v>
      </c>
      <c r="D8354" s="135">
        <v>9691</v>
      </c>
      <c r="E8354" s="135" t="s">
        <v>2833</v>
      </c>
      <c r="F8354" s="135">
        <v>1</v>
      </c>
      <c r="G8354" s="136">
        <v>4</v>
      </c>
      <c r="H8354" s="135" t="s">
        <v>4045</v>
      </c>
      <c r="I8354" s="135">
        <v>297</v>
      </c>
      <c r="J8354" s="135" t="s">
        <v>2108</v>
      </c>
      <c r="K8354" s="135" t="s">
        <v>2109</v>
      </c>
      <c r="L8354" s="135" t="s">
        <v>193</v>
      </c>
      <c r="M8354" s="135"/>
      <c r="N8354" s="137"/>
      <c r="O8354" s="121"/>
    </row>
    <row r="8355" spans="1:15" x14ac:dyDescent="0.25">
      <c r="A8355" s="139">
        <v>213</v>
      </c>
      <c r="B8355" s="135" t="s">
        <v>313</v>
      </c>
      <c r="C8355" s="134" t="s">
        <v>2102</v>
      </c>
      <c r="D8355" s="135">
        <v>9692</v>
      </c>
      <c r="E8355" s="135" t="s">
        <v>2833</v>
      </c>
      <c r="F8355" s="135">
        <v>1</v>
      </c>
      <c r="G8355" s="136">
        <v>5</v>
      </c>
      <c r="H8355" s="135" t="s">
        <v>4046</v>
      </c>
      <c r="I8355" s="135">
        <v>132</v>
      </c>
      <c r="J8355" s="135" t="s">
        <v>2112</v>
      </c>
      <c r="K8355" s="135" t="s">
        <v>2113</v>
      </c>
      <c r="L8355" s="135" t="s">
        <v>194</v>
      </c>
      <c r="M8355" s="135"/>
      <c r="N8355" s="137"/>
      <c r="O8355" s="121"/>
    </row>
    <row r="8356" spans="1:15" x14ac:dyDescent="0.25">
      <c r="A8356" s="139">
        <v>214</v>
      </c>
      <c r="B8356" s="135" t="s">
        <v>328</v>
      </c>
      <c r="C8356" s="134" t="s">
        <v>2102</v>
      </c>
      <c r="D8356" s="135">
        <v>9693</v>
      </c>
      <c r="E8356" s="135" t="s">
        <v>2103</v>
      </c>
      <c r="F8356" s="135">
        <v>1</v>
      </c>
      <c r="G8356" s="136">
        <v>1</v>
      </c>
      <c r="H8356" s="135" t="s">
        <v>2104</v>
      </c>
      <c r="I8356" s="135">
        <v>168</v>
      </c>
      <c r="J8356" s="135" t="s">
        <v>2112</v>
      </c>
      <c r="K8356" s="135" t="s">
        <v>2113</v>
      </c>
      <c r="L8356" s="135" t="s">
        <v>194</v>
      </c>
      <c r="M8356" s="135"/>
      <c r="N8356" s="137"/>
      <c r="O8356" s="121"/>
    </row>
    <row r="8357" spans="1:15" x14ac:dyDescent="0.25">
      <c r="A8357" s="139">
        <v>214</v>
      </c>
      <c r="B8357" s="135" t="s">
        <v>328</v>
      </c>
      <c r="C8357" s="134" t="s">
        <v>2102</v>
      </c>
      <c r="D8357" s="135">
        <v>9694</v>
      </c>
      <c r="E8357" s="135" t="s">
        <v>2103</v>
      </c>
      <c r="F8357" s="135">
        <v>1</v>
      </c>
      <c r="G8357" s="136" t="s">
        <v>5563</v>
      </c>
      <c r="H8357" s="135" t="s">
        <v>5564</v>
      </c>
      <c r="I8357" s="135">
        <v>25</v>
      </c>
      <c r="J8357" s="135" t="s">
        <v>2108</v>
      </c>
      <c r="K8357" s="135" t="s">
        <v>2109</v>
      </c>
      <c r="L8357" s="135" t="s">
        <v>193</v>
      </c>
      <c r="M8357" s="135"/>
      <c r="N8357" s="137"/>
      <c r="O8357" s="121"/>
    </row>
    <row r="8358" spans="1:15" x14ac:dyDescent="0.25">
      <c r="A8358" s="139">
        <v>214</v>
      </c>
      <c r="B8358" s="135" t="s">
        <v>328</v>
      </c>
      <c r="C8358" s="134" t="s">
        <v>2102</v>
      </c>
      <c r="D8358" s="135">
        <v>9695</v>
      </c>
      <c r="E8358" s="135" t="s">
        <v>2103</v>
      </c>
      <c r="F8358" s="135">
        <v>1</v>
      </c>
      <c r="G8358" s="136">
        <v>2</v>
      </c>
      <c r="H8358" s="135" t="s">
        <v>2107</v>
      </c>
      <c r="I8358" s="135">
        <v>440</v>
      </c>
      <c r="J8358" s="135" t="s">
        <v>2115</v>
      </c>
      <c r="K8358" s="135" t="s">
        <v>2129</v>
      </c>
      <c r="L8358" s="135" t="s">
        <v>194</v>
      </c>
      <c r="M8358" s="135"/>
      <c r="N8358" s="137"/>
      <c r="O8358" s="121"/>
    </row>
    <row r="8359" spans="1:15" x14ac:dyDescent="0.25">
      <c r="A8359" s="139">
        <v>214</v>
      </c>
      <c r="B8359" s="135" t="s">
        <v>328</v>
      </c>
      <c r="C8359" s="134" t="s">
        <v>2102</v>
      </c>
      <c r="D8359" s="135">
        <v>9696</v>
      </c>
      <c r="E8359" s="135" t="s">
        <v>2103</v>
      </c>
      <c r="F8359" s="135">
        <v>1</v>
      </c>
      <c r="G8359" s="136">
        <v>3</v>
      </c>
      <c r="H8359" s="135" t="s">
        <v>2110</v>
      </c>
      <c r="I8359" s="135">
        <v>120</v>
      </c>
      <c r="J8359" s="135" t="s">
        <v>2112</v>
      </c>
      <c r="K8359" s="135" t="s">
        <v>2113</v>
      </c>
      <c r="L8359" s="135" t="s">
        <v>194</v>
      </c>
      <c r="M8359" s="135"/>
      <c r="N8359" s="137"/>
      <c r="O8359" s="121"/>
    </row>
    <row r="8360" spans="1:15" x14ac:dyDescent="0.25">
      <c r="A8360" s="139">
        <v>214</v>
      </c>
      <c r="B8360" s="135" t="s">
        <v>328</v>
      </c>
      <c r="C8360" s="134" t="s">
        <v>2102</v>
      </c>
      <c r="D8360" s="135">
        <v>9697</v>
      </c>
      <c r="E8360" s="135" t="s">
        <v>2103</v>
      </c>
      <c r="F8360" s="135">
        <v>1</v>
      </c>
      <c r="G8360" s="136">
        <v>4</v>
      </c>
      <c r="H8360" s="135" t="s">
        <v>2111</v>
      </c>
      <c r="I8360" s="135">
        <v>40</v>
      </c>
      <c r="J8360" s="135" t="s">
        <v>2108</v>
      </c>
      <c r="K8360" s="135" t="s">
        <v>2109</v>
      </c>
      <c r="L8360" s="135" t="s">
        <v>193</v>
      </c>
      <c r="M8360" s="135"/>
      <c r="N8360" s="137"/>
      <c r="O8360" s="121"/>
    </row>
    <row r="8361" spans="1:15" x14ac:dyDescent="0.25">
      <c r="A8361" s="139">
        <v>214</v>
      </c>
      <c r="B8361" s="135" t="s">
        <v>328</v>
      </c>
      <c r="C8361" s="134" t="s">
        <v>2102</v>
      </c>
      <c r="D8361" s="135">
        <v>9698</v>
      </c>
      <c r="E8361" s="135" t="s">
        <v>2103</v>
      </c>
      <c r="F8361" s="135">
        <v>1</v>
      </c>
      <c r="G8361" s="136">
        <v>5</v>
      </c>
      <c r="H8361" s="135" t="s">
        <v>2114</v>
      </c>
      <c r="I8361" s="135">
        <v>108</v>
      </c>
      <c r="J8361" s="135" t="s">
        <v>2112</v>
      </c>
      <c r="K8361" s="135" t="s">
        <v>2113</v>
      </c>
      <c r="L8361" s="135" t="s">
        <v>194</v>
      </c>
      <c r="M8361" s="135"/>
      <c r="N8361" s="137"/>
      <c r="O8361" s="121"/>
    </row>
    <row r="8362" spans="1:15" x14ac:dyDescent="0.25">
      <c r="A8362" s="139">
        <v>214</v>
      </c>
      <c r="B8362" s="135" t="s">
        <v>328</v>
      </c>
      <c r="C8362" s="134" t="s">
        <v>2102</v>
      </c>
      <c r="D8362" s="135">
        <v>9699</v>
      </c>
      <c r="E8362" s="135" t="s">
        <v>2103</v>
      </c>
      <c r="F8362" s="135">
        <v>1</v>
      </c>
      <c r="G8362" s="136">
        <v>6</v>
      </c>
      <c r="H8362" s="135" t="s">
        <v>2118</v>
      </c>
      <c r="I8362" s="135">
        <v>120</v>
      </c>
      <c r="J8362" s="135" t="s">
        <v>2138</v>
      </c>
      <c r="K8362" s="135" t="s">
        <v>2139</v>
      </c>
      <c r="L8362" s="135" t="s">
        <v>194</v>
      </c>
      <c r="M8362" s="135"/>
      <c r="N8362" s="137"/>
      <c r="O8362" s="121"/>
    </row>
    <row r="8363" spans="1:15" x14ac:dyDescent="0.25">
      <c r="A8363" s="139">
        <v>214</v>
      </c>
      <c r="B8363" s="135" t="s">
        <v>328</v>
      </c>
      <c r="C8363" s="134" t="s">
        <v>2102</v>
      </c>
      <c r="D8363" s="135">
        <v>9700</v>
      </c>
      <c r="E8363" s="135" t="s">
        <v>2103</v>
      </c>
      <c r="F8363" s="135">
        <v>1</v>
      </c>
      <c r="G8363" s="136">
        <v>7</v>
      </c>
      <c r="H8363" s="135" t="s">
        <v>2119</v>
      </c>
      <c r="I8363" s="135">
        <v>150</v>
      </c>
      <c r="J8363" s="135" t="s">
        <v>2151</v>
      </c>
      <c r="K8363" s="135" t="s">
        <v>2152</v>
      </c>
      <c r="L8363" s="135" t="s">
        <v>193</v>
      </c>
      <c r="M8363" s="135"/>
      <c r="N8363" s="137"/>
      <c r="O8363" s="121"/>
    </row>
    <row r="8364" spans="1:15" x14ac:dyDescent="0.25">
      <c r="A8364" s="139">
        <v>214</v>
      </c>
      <c r="B8364" s="135" t="s">
        <v>328</v>
      </c>
      <c r="C8364" s="134" t="s">
        <v>2102</v>
      </c>
      <c r="D8364" s="135">
        <v>9701</v>
      </c>
      <c r="E8364" s="135" t="s">
        <v>2103</v>
      </c>
      <c r="F8364" s="135">
        <v>1</v>
      </c>
      <c r="G8364" s="136">
        <v>8</v>
      </c>
      <c r="H8364" s="135" t="s">
        <v>2120</v>
      </c>
      <c r="I8364" s="135">
        <v>100</v>
      </c>
      <c r="J8364" s="135" t="s">
        <v>2151</v>
      </c>
      <c r="K8364" s="135" t="s">
        <v>2152</v>
      </c>
      <c r="L8364" s="135" t="s">
        <v>193</v>
      </c>
      <c r="M8364" s="135"/>
      <c r="N8364" s="137"/>
      <c r="O8364" s="121"/>
    </row>
    <row r="8365" spans="1:15" x14ac:dyDescent="0.25">
      <c r="A8365" s="139">
        <v>214</v>
      </c>
      <c r="B8365" s="135" t="s">
        <v>328</v>
      </c>
      <c r="C8365" s="134" t="s">
        <v>2102</v>
      </c>
      <c r="D8365" s="135">
        <v>9702</v>
      </c>
      <c r="E8365" s="135" t="s">
        <v>2103</v>
      </c>
      <c r="F8365" s="135">
        <v>1</v>
      </c>
      <c r="G8365" s="136">
        <v>9</v>
      </c>
      <c r="H8365" s="135" t="s">
        <v>2121</v>
      </c>
      <c r="I8365" s="135">
        <v>100</v>
      </c>
      <c r="J8365" s="135" t="s">
        <v>2108</v>
      </c>
      <c r="K8365" s="135" t="s">
        <v>2109</v>
      </c>
      <c r="L8365" s="135" t="s">
        <v>193</v>
      </c>
      <c r="M8365" s="135"/>
      <c r="N8365" s="137"/>
      <c r="O8365" s="121"/>
    </row>
    <row r="8366" spans="1:15" x14ac:dyDescent="0.25">
      <c r="A8366" s="139">
        <v>214</v>
      </c>
      <c r="B8366" s="135" t="s">
        <v>328</v>
      </c>
      <c r="C8366" s="134" t="s">
        <v>2102</v>
      </c>
      <c r="D8366" s="135">
        <v>9703</v>
      </c>
      <c r="E8366" s="135" t="s">
        <v>2103</v>
      </c>
      <c r="F8366" s="135">
        <v>1</v>
      </c>
      <c r="G8366" s="136">
        <v>10</v>
      </c>
      <c r="H8366" s="135" t="s">
        <v>2122</v>
      </c>
      <c r="I8366" s="135">
        <v>25</v>
      </c>
      <c r="J8366" s="135" t="s">
        <v>2151</v>
      </c>
      <c r="K8366" s="135" t="s">
        <v>2152</v>
      </c>
      <c r="L8366" s="135" t="s">
        <v>193</v>
      </c>
      <c r="M8366" s="135"/>
      <c r="N8366" s="137"/>
      <c r="O8366" s="121"/>
    </row>
    <row r="8367" spans="1:15" x14ac:dyDescent="0.25">
      <c r="A8367" s="139">
        <v>214</v>
      </c>
      <c r="B8367" s="135" t="s">
        <v>328</v>
      </c>
      <c r="C8367" s="134" t="s">
        <v>2102</v>
      </c>
      <c r="D8367" s="135">
        <v>9704</v>
      </c>
      <c r="E8367" s="135" t="s">
        <v>2103</v>
      </c>
      <c r="F8367" s="135">
        <v>1</v>
      </c>
      <c r="G8367" s="136">
        <v>11</v>
      </c>
      <c r="H8367" s="135" t="s">
        <v>2123</v>
      </c>
      <c r="I8367" s="135">
        <v>300</v>
      </c>
      <c r="J8367" s="135" t="s">
        <v>2105</v>
      </c>
      <c r="K8367" s="135" t="s">
        <v>2106</v>
      </c>
      <c r="L8367" s="135" t="s">
        <v>193</v>
      </c>
      <c r="M8367" s="135"/>
      <c r="N8367" s="137"/>
      <c r="O8367" s="121"/>
    </row>
    <row r="8368" spans="1:15" x14ac:dyDescent="0.25">
      <c r="A8368" s="139">
        <v>214</v>
      </c>
      <c r="B8368" s="135" t="s">
        <v>328</v>
      </c>
      <c r="C8368" s="134" t="s">
        <v>2102</v>
      </c>
      <c r="D8368" s="135">
        <v>9705</v>
      </c>
      <c r="E8368" s="135" t="s">
        <v>2103</v>
      </c>
      <c r="F8368" s="135">
        <v>1</v>
      </c>
      <c r="G8368" s="136">
        <v>12</v>
      </c>
      <c r="H8368" s="135" t="s">
        <v>2126</v>
      </c>
      <c r="I8368" s="135">
        <v>70</v>
      </c>
      <c r="J8368" s="135" t="s">
        <v>2155</v>
      </c>
      <c r="K8368" s="135" t="s">
        <v>2156</v>
      </c>
      <c r="L8368" s="135" t="s">
        <v>193</v>
      </c>
      <c r="M8368" s="135"/>
      <c r="N8368" s="137"/>
      <c r="O8368" s="121"/>
    </row>
    <row r="8369" spans="1:15" x14ac:dyDescent="0.25">
      <c r="A8369" s="139">
        <v>214</v>
      </c>
      <c r="B8369" s="135" t="s">
        <v>328</v>
      </c>
      <c r="C8369" s="134" t="s">
        <v>2102</v>
      </c>
      <c r="D8369" s="135">
        <v>9706</v>
      </c>
      <c r="E8369" s="135" t="s">
        <v>2103</v>
      </c>
      <c r="F8369" s="135">
        <v>1</v>
      </c>
      <c r="G8369" s="136">
        <v>13</v>
      </c>
      <c r="H8369" s="135" t="s">
        <v>2127</v>
      </c>
      <c r="I8369" s="135">
        <v>90</v>
      </c>
      <c r="J8369" s="135" t="s">
        <v>2112</v>
      </c>
      <c r="K8369" s="135" t="s">
        <v>2113</v>
      </c>
      <c r="L8369" s="135" t="s">
        <v>194</v>
      </c>
      <c r="M8369" s="135"/>
      <c r="N8369" s="137"/>
      <c r="O8369" s="121"/>
    </row>
    <row r="8370" spans="1:15" x14ac:dyDescent="0.25">
      <c r="A8370" s="139">
        <v>214</v>
      </c>
      <c r="B8370" s="135" t="s">
        <v>328</v>
      </c>
      <c r="C8370" s="134" t="s">
        <v>2102</v>
      </c>
      <c r="D8370" s="135">
        <v>9707</v>
      </c>
      <c r="E8370" s="135" t="s">
        <v>2103</v>
      </c>
      <c r="F8370" s="135">
        <v>1</v>
      </c>
      <c r="G8370" s="136" t="s">
        <v>2545</v>
      </c>
      <c r="H8370" s="135" t="s">
        <v>2546</v>
      </c>
      <c r="I8370" s="135">
        <v>90</v>
      </c>
      <c r="J8370" s="135" t="s">
        <v>2112</v>
      </c>
      <c r="K8370" s="135" t="s">
        <v>2113</v>
      </c>
      <c r="L8370" s="135" t="s">
        <v>194</v>
      </c>
      <c r="M8370" s="135"/>
      <c r="N8370" s="137"/>
      <c r="O8370" s="121"/>
    </row>
    <row r="8371" spans="1:15" x14ac:dyDescent="0.25">
      <c r="A8371" s="139">
        <v>214</v>
      </c>
      <c r="B8371" s="135" t="s">
        <v>328</v>
      </c>
      <c r="C8371" s="134" t="s">
        <v>2102</v>
      </c>
      <c r="D8371" s="135">
        <v>9708</v>
      </c>
      <c r="E8371" s="135" t="s">
        <v>2103</v>
      </c>
      <c r="F8371" s="135">
        <v>1</v>
      </c>
      <c r="G8371" s="140">
        <v>14</v>
      </c>
      <c r="H8371" s="135" t="s">
        <v>2128</v>
      </c>
      <c r="I8371" s="135">
        <v>170</v>
      </c>
      <c r="J8371" s="135" t="s">
        <v>2151</v>
      </c>
      <c r="K8371" s="135" t="s">
        <v>2152</v>
      </c>
      <c r="L8371" s="135" t="s">
        <v>193</v>
      </c>
      <c r="M8371" s="135"/>
      <c r="N8371" s="137"/>
      <c r="O8371" s="121"/>
    </row>
    <row r="8372" spans="1:15" x14ac:dyDescent="0.25">
      <c r="A8372" s="139">
        <v>214</v>
      </c>
      <c r="B8372" s="135" t="s">
        <v>328</v>
      </c>
      <c r="C8372" s="134" t="s">
        <v>2102</v>
      </c>
      <c r="D8372" s="135">
        <v>9709</v>
      </c>
      <c r="E8372" s="135" t="s">
        <v>2103</v>
      </c>
      <c r="F8372" s="135">
        <v>1</v>
      </c>
      <c r="G8372" s="136">
        <v>15</v>
      </c>
      <c r="H8372" s="135" t="s">
        <v>2130</v>
      </c>
      <c r="I8372" s="135">
        <v>120</v>
      </c>
      <c r="J8372" s="135" t="s">
        <v>2112</v>
      </c>
      <c r="K8372" s="135" t="s">
        <v>2113</v>
      </c>
      <c r="L8372" s="135" t="s">
        <v>194</v>
      </c>
      <c r="M8372" s="135"/>
      <c r="N8372" s="137"/>
      <c r="O8372" s="121"/>
    </row>
    <row r="8373" spans="1:15" x14ac:dyDescent="0.25">
      <c r="A8373" s="139">
        <v>214</v>
      </c>
      <c r="B8373" s="135" t="s">
        <v>328</v>
      </c>
      <c r="C8373" s="134" t="s">
        <v>2102</v>
      </c>
      <c r="D8373" s="135">
        <v>9710</v>
      </c>
      <c r="E8373" s="135" t="s">
        <v>2103</v>
      </c>
      <c r="F8373" s="135">
        <v>1</v>
      </c>
      <c r="G8373" s="140">
        <v>16</v>
      </c>
      <c r="H8373" s="135" t="s">
        <v>2131</v>
      </c>
      <c r="I8373" s="135">
        <v>120</v>
      </c>
      <c r="J8373" s="135" t="s">
        <v>2155</v>
      </c>
      <c r="K8373" s="135" t="s">
        <v>2156</v>
      </c>
      <c r="L8373" s="135" t="s">
        <v>193</v>
      </c>
      <c r="M8373" s="135"/>
      <c r="N8373" s="137"/>
      <c r="O8373" s="121"/>
    </row>
    <row r="8374" spans="1:15" x14ac:dyDescent="0.25">
      <c r="A8374" s="139">
        <v>214</v>
      </c>
      <c r="B8374" s="135" t="s">
        <v>328</v>
      </c>
      <c r="C8374" s="134" t="s">
        <v>2102</v>
      </c>
      <c r="D8374" s="135">
        <v>9711</v>
      </c>
      <c r="E8374" s="135" t="s">
        <v>2103</v>
      </c>
      <c r="F8374" s="135">
        <v>1</v>
      </c>
      <c r="G8374" s="136">
        <v>17</v>
      </c>
      <c r="H8374" s="135" t="s">
        <v>2132</v>
      </c>
      <c r="I8374" s="135">
        <v>150</v>
      </c>
      <c r="J8374" s="135" t="s">
        <v>2112</v>
      </c>
      <c r="K8374" s="135" t="s">
        <v>2113</v>
      </c>
      <c r="L8374" s="135" t="s">
        <v>194</v>
      </c>
      <c r="M8374" s="135"/>
      <c r="N8374" s="137"/>
      <c r="O8374" s="121"/>
    </row>
    <row r="8375" spans="1:15" x14ac:dyDescent="0.25">
      <c r="A8375" s="139">
        <v>214</v>
      </c>
      <c r="B8375" s="135" t="s">
        <v>328</v>
      </c>
      <c r="C8375" s="134" t="s">
        <v>2102</v>
      </c>
      <c r="D8375" s="135">
        <v>9712</v>
      </c>
      <c r="E8375" s="135" t="s">
        <v>2103</v>
      </c>
      <c r="F8375" s="135">
        <v>1</v>
      </c>
      <c r="G8375" s="140">
        <v>18</v>
      </c>
      <c r="H8375" s="135" t="s">
        <v>2133</v>
      </c>
      <c r="I8375" s="135">
        <v>322</v>
      </c>
      <c r="J8375" s="135" t="s">
        <v>2112</v>
      </c>
      <c r="K8375" s="135" t="s">
        <v>2113</v>
      </c>
      <c r="L8375" s="135" t="s">
        <v>194</v>
      </c>
      <c r="M8375" s="135"/>
      <c r="N8375" s="137"/>
      <c r="O8375" s="121"/>
    </row>
    <row r="8376" spans="1:15" x14ac:dyDescent="0.25">
      <c r="A8376" s="139">
        <v>214</v>
      </c>
      <c r="B8376" s="135" t="s">
        <v>328</v>
      </c>
      <c r="C8376" s="134" t="s">
        <v>2102</v>
      </c>
      <c r="D8376" s="135">
        <v>9713</v>
      </c>
      <c r="E8376" s="135" t="s">
        <v>2103</v>
      </c>
      <c r="F8376" s="135">
        <v>1</v>
      </c>
      <c r="G8376" s="140">
        <v>19</v>
      </c>
      <c r="H8376" s="135" t="s">
        <v>2134</v>
      </c>
      <c r="I8376" s="135">
        <v>108</v>
      </c>
      <c r="J8376" s="135" t="s">
        <v>2151</v>
      </c>
      <c r="K8376" s="135" t="s">
        <v>2152</v>
      </c>
      <c r="L8376" s="135" t="s">
        <v>193</v>
      </c>
      <c r="M8376" s="135"/>
      <c r="N8376" s="137"/>
      <c r="O8376" s="121"/>
    </row>
    <row r="8377" spans="1:15" x14ac:dyDescent="0.25">
      <c r="A8377" s="139">
        <v>214</v>
      </c>
      <c r="B8377" s="135" t="s">
        <v>328</v>
      </c>
      <c r="C8377" s="134" t="s">
        <v>2102</v>
      </c>
      <c r="D8377" s="135">
        <v>9714</v>
      </c>
      <c r="E8377" s="135" t="s">
        <v>2103</v>
      </c>
      <c r="F8377" s="135">
        <v>1</v>
      </c>
      <c r="G8377" s="140" t="s">
        <v>2276</v>
      </c>
      <c r="H8377" s="135" t="s">
        <v>2277</v>
      </c>
      <c r="I8377" s="135">
        <v>108</v>
      </c>
      <c r="J8377" s="135" t="s">
        <v>2283</v>
      </c>
      <c r="K8377" s="135" t="s">
        <v>2284</v>
      </c>
      <c r="L8377" s="135" t="s">
        <v>194</v>
      </c>
      <c r="M8377" s="135"/>
      <c r="N8377" s="137"/>
      <c r="O8377" s="121"/>
    </row>
    <row r="8378" spans="1:15" x14ac:dyDescent="0.25">
      <c r="A8378" s="139">
        <v>214</v>
      </c>
      <c r="B8378" s="135" t="s">
        <v>328</v>
      </c>
      <c r="C8378" s="134" t="s">
        <v>2102</v>
      </c>
      <c r="D8378" s="135">
        <v>9715</v>
      </c>
      <c r="E8378" s="135" t="s">
        <v>2103</v>
      </c>
      <c r="F8378" s="135">
        <v>1</v>
      </c>
      <c r="G8378" s="140">
        <v>20</v>
      </c>
      <c r="H8378" s="135" t="s">
        <v>2135</v>
      </c>
      <c r="I8378" s="135">
        <v>120</v>
      </c>
      <c r="J8378" s="135" t="s">
        <v>2112</v>
      </c>
      <c r="K8378" s="135" t="s">
        <v>2113</v>
      </c>
      <c r="L8378" s="135" t="s">
        <v>194</v>
      </c>
      <c r="M8378" s="135"/>
      <c r="N8378" s="137"/>
      <c r="O8378" s="121"/>
    </row>
    <row r="8379" spans="1:15" x14ac:dyDescent="0.25">
      <c r="A8379" s="139">
        <v>214</v>
      </c>
      <c r="B8379" s="135" t="s">
        <v>328</v>
      </c>
      <c r="C8379" s="134" t="s">
        <v>2102</v>
      </c>
      <c r="D8379" s="135">
        <v>9716</v>
      </c>
      <c r="E8379" s="135" t="s">
        <v>2103</v>
      </c>
      <c r="F8379" s="135">
        <v>1</v>
      </c>
      <c r="G8379" s="140">
        <v>21</v>
      </c>
      <c r="H8379" s="135" t="s">
        <v>2136</v>
      </c>
      <c r="I8379" s="135">
        <v>360</v>
      </c>
      <c r="J8379" s="135" t="s">
        <v>2112</v>
      </c>
      <c r="K8379" s="135" t="s">
        <v>2113</v>
      </c>
      <c r="L8379" s="135" t="s">
        <v>194</v>
      </c>
      <c r="M8379" s="135"/>
      <c r="N8379" s="137"/>
      <c r="O8379" s="121"/>
    </row>
    <row r="8380" spans="1:15" x14ac:dyDescent="0.25">
      <c r="A8380" s="139">
        <v>214</v>
      </c>
      <c r="B8380" s="135" t="s">
        <v>328</v>
      </c>
      <c r="C8380" s="134" t="s">
        <v>2102</v>
      </c>
      <c r="D8380" s="135">
        <v>9717</v>
      </c>
      <c r="E8380" s="135" t="s">
        <v>2289</v>
      </c>
      <c r="F8380" s="135">
        <v>1</v>
      </c>
      <c r="G8380" s="140">
        <v>1</v>
      </c>
      <c r="H8380" s="135" t="s">
        <v>2290</v>
      </c>
      <c r="I8380" s="135">
        <v>2250</v>
      </c>
      <c r="J8380" s="135" t="s">
        <v>2115</v>
      </c>
      <c r="K8380" s="135" t="s">
        <v>2116</v>
      </c>
      <c r="L8380" s="135" t="s">
        <v>2117</v>
      </c>
      <c r="M8380" s="135"/>
      <c r="N8380" s="137"/>
      <c r="O8380" s="121"/>
    </row>
    <row r="8381" spans="1:15" x14ac:dyDescent="0.25">
      <c r="A8381" s="139">
        <v>214</v>
      </c>
      <c r="B8381" s="135" t="s">
        <v>328</v>
      </c>
      <c r="C8381" s="134" t="s">
        <v>2102</v>
      </c>
      <c r="D8381" s="135">
        <v>9718</v>
      </c>
      <c r="E8381" s="135" t="s">
        <v>2289</v>
      </c>
      <c r="F8381" s="135">
        <v>1</v>
      </c>
      <c r="G8381" s="140">
        <v>2</v>
      </c>
      <c r="H8381" s="135" t="s">
        <v>2291</v>
      </c>
      <c r="I8381" s="135">
        <v>450</v>
      </c>
      <c r="J8381" s="135" t="s">
        <v>2151</v>
      </c>
      <c r="K8381" s="135" t="s">
        <v>2152</v>
      </c>
      <c r="L8381" s="135" t="s">
        <v>193</v>
      </c>
      <c r="M8381" s="135"/>
      <c r="N8381" s="137"/>
      <c r="O8381" s="121"/>
    </row>
    <row r="8382" spans="1:15" x14ac:dyDescent="0.25">
      <c r="A8382" s="139">
        <v>214</v>
      </c>
      <c r="B8382" s="135" t="s">
        <v>328</v>
      </c>
      <c r="C8382" s="134" t="s">
        <v>2102</v>
      </c>
      <c r="D8382" s="135">
        <v>9719</v>
      </c>
      <c r="E8382" s="135" t="s">
        <v>2289</v>
      </c>
      <c r="F8382" s="135">
        <v>1</v>
      </c>
      <c r="G8382" s="140">
        <v>3</v>
      </c>
      <c r="H8382" s="135" t="s">
        <v>2292</v>
      </c>
      <c r="I8382" s="135">
        <v>180</v>
      </c>
      <c r="J8382" s="135" t="s">
        <v>2112</v>
      </c>
      <c r="K8382" s="135" t="s">
        <v>2113</v>
      </c>
      <c r="L8382" s="135" t="s">
        <v>194</v>
      </c>
      <c r="M8382" s="135"/>
      <c r="N8382" s="137"/>
      <c r="O8382" s="121"/>
    </row>
    <row r="8383" spans="1:15" x14ac:dyDescent="0.25">
      <c r="A8383" s="139">
        <v>214</v>
      </c>
      <c r="B8383" s="135" t="s">
        <v>328</v>
      </c>
      <c r="C8383" s="134" t="s">
        <v>2102</v>
      </c>
      <c r="D8383" s="135">
        <v>9720</v>
      </c>
      <c r="E8383" s="135" t="s">
        <v>2289</v>
      </c>
      <c r="F8383" s="135">
        <v>1</v>
      </c>
      <c r="G8383" s="140">
        <v>4</v>
      </c>
      <c r="H8383" s="135" t="s">
        <v>2293</v>
      </c>
      <c r="I8383" s="135">
        <v>270</v>
      </c>
      <c r="J8383" s="135" t="s">
        <v>2112</v>
      </c>
      <c r="K8383" s="135" t="s">
        <v>2113</v>
      </c>
      <c r="L8383" s="135" t="s">
        <v>194</v>
      </c>
      <c r="M8383" s="135"/>
      <c r="N8383" s="137"/>
      <c r="O8383" s="121"/>
    </row>
    <row r="8384" spans="1:15" x14ac:dyDescent="0.25">
      <c r="A8384" s="139">
        <v>214</v>
      </c>
      <c r="B8384" s="135" t="s">
        <v>328</v>
      </c>
      <c r="C8384" s="134" t="s">
        <v>2102</v>
      </c>
      <c r="D8384" s="135">
        <v>9721</v>
      </c>
      <c r="E8384" s="135" t="s">
        <v>2289</v>
      </c>
      <c r="F8384" s="135">
        <v>1</v>
      </c>
      <c r="G8384" s="140">
        <v>5</v>
      </c>
      <c r="H8384" s="135" t="s">
        <v>2294</v>
      </c>
      <c r="I8384" s="135">
        <v>552</v>
      </c>
      <c r="J8384" s="135" t="s">
        <v>2115</v>
      </c>
      <c r="K8384" s="135" t="s">
        <v>2129</v>
      </c>
      <c r="L8384" s="135" t="s">
        <v>194</v>
      </c>
      <c r="M8384" s="135"/>
      <c r="N8384" s="137"/>
      <c r="O8384" s="121"/>
    </row>
    <row r="8385" spans="1:15" x14ac:dyDescent="0.25">
      <c r="A8385" s="139">
        <v>214</v>
      </c>
      <c r="B8385" s="135" t="s">
        <v>328</v>
      </c>
      <c r="C8385" s="134" t="s">
        <v>2102</v>
      </c>
      <c r="D8385" s="135">
        <v>9722</v>
      </c>
      <c r="E8385" s="135" t="s">
        <v>2289</v>
      </c>
      <c r="F8385" s="135">
        <v>1</v>
      </c>
      <c r="G8385" s="136" t="s">
        <v>1419</v>
      </c>
      <c r="H8385" s="135" t="s">
        <v>4795</v>
      </c>
      <c r="I8385" s="135">
        <v>441</v>
      </c>
      <c r="J8385" s="135" t="s">
        <v>2115</v>
      </c>
      <c r="K8385" s="135" t="s">
        <v>2129</v>
      </c>
      <c r="L8385" s="135" t="s">
        <v>194</v>
      </c>
      <c r="M8385" s="135"/>
      <c r="N8385" s="137"/>
      <c r="O8385" s="121"/>
    </row>
    <row r="8386" spans="1:15" x14ac:dyDescent="0.25">
      <c r="A8386" s="139">
        <v>214</v>
      </c>
      <c r="B8386" s="135" t="s">
        <v>328</v>
      </c>
      <c r="C8386" s="134" t="s">
        <v>2102</v>
      </c>
      <c r="D8386" s="135">
        <v>9723</v>
      </c>
      <c r="E8386" s="135" t="s">
        <v>2289</v>
      </c>
      <c r="F8386" s="135">
        <v>1</v>
      </c>
      <c r="G8386" s="136">
        <v>6</v>
      </c>
      <c r="H8386" s="135" t="s">
        <v>2295</v>
      </c>
      <c r="I8386" s="135">
        <v>1035</v>
      </c>
      <c r="J8386" s="135" t="s">
        <v>2115</v>
      </c>
      <c r="K8386" s="135" t="s">
        <v>2116</v>
      </c>
      <c r="L8386" s="135" t="s">
        <v>2117</v>
      </c>
      <c r="M8386" s="135"/>
      <c r="N8386" s="137"/>
      <c r="O8386" s="121"/>
    </row>
    <row r="8387" spans="1:15" x14ac:dyDescent="0.25">
      <c r="A8387" s="139">
        <v>214</v>
      </c>
      <c r="B8387" s="135" t="s">
        <v>328</v>
      </c>
      <c r="C8387" s="134" t="s">
        <v>2102</v>
      </c>
      <c r="D8387" s="135">
        <v>9724</v>
      </c>
      <c r="E8387" s="135" t="s">
        <v>2289</v>
      </c>
      <c r="F8387" s="135">
        <v>1</v>
      </c>
      <c r="G8387" s="140">
        <v>7</v>
      </c>
      <c r="H8387" s="135" t="s">
        <v>2296</v>
      </c>
      <c r="I8387" s="135">
        <v>96</v>
      </c>
      <c r="J8387" s="135" t="s">
        <v>2151</v>
      </c>
      <c r="K8387" s="135" t="s">
        <v>2152</v>
      </c>
      <c r="L8387" s="135" t="s">
        <v>193</v>
      </c>
      <c r="M8387" s="135"/>
      <c r="N8387" s="137"/>
      <c r="O8387" s="121"/>
    </row>
    <row r="8388" spans="1:15" x14ac:dyDescent="0.25">
      <c r="A8388" s="139">
        <v>214</v>
      </c>
      <c r="B8388" s="135" t="s">
        <v>328</v>
      </c>
      <c r="C8388" s="134" t="s">
        <v>2102</v>
      </c>
      <c r="D8388" s="135">
        <v>9725</v>
      </c>
      <c r="E8388" s="135" t="s">
        <v>2289</v>
      </c>
      <c r="F8388" s="135">
        <v>1</v>
      </c>
      <c r="G8388" s="140">
        <v>8</v>
      </c>
      <c r="H8388" s="135" t="s">
        <v>2297</v>
      </c>
      <c r="I8388" s="135">
        <v>855</v>
      </c>
      <c r="J8388" s="135" t="s">
        <v>2115</v>
      </c>
      <c r="K8388" s="135" t="s">
        <v>2116</v>
      </c>
      <c r="L8388" s="135" t="s">
        <v>2117</v>
      </c>
      <c r="M8388" s="135"/>
      <c r="N8388" s="137"/>
      <c r="O8388" s="121"/>
    </row>
    <row r="8389" spans="1:15" x14ac:dyDescent="0.25">
      <c r="A8389" s="139">
        <v>214</v>
      </c>
      <c r="B8389" s="135" t="s">
        <v>328</v>
      </c>
      <c r="C8389" s="134" t="s">
        <v>2102</v>
      </c>
      <c r="D8389" s="135">
        <v>9726</v>
      </c>
      <c r="E8389" s="135" t="s">
        <v>2289</v>
      </c>
      <c r="F8389" s="135">
        <v>1</v>
      </c>
      <c r="G8389" s="140" t="s">
        <v>3054</v>
      </c>
      <c r="H8389" s="135" t="s">
        <v>3055</v>
      </c>
      <c r="I8389" s="135">
        <v>855</v>
      </c>
      <c r="J8389" s="135" t="s">
        <v>2115</v>
      </c>
      <c r="K8389" s="135" t="s">
        <v>2116</v>
      </c>
      <c r="L8389" s="135" t="s">
        <v>2117</v>
      </c>
      <c r="M8389" s="135"/>
      <c r="N8389" s="137"/>
      <c r="O8389" s="121"/>
    </row>
    <row r="8390" spans="1:15" x14ac:dyDescent="0.25">
      <c r="A8390" s="139">
        <v>214</v>
      </c>
      <c r="B8390" s="135" t="s">
        <v>328</v>
      </c>
      <c r="C8390" s="134" t="s">
        <v>2102</v>
      </c>
      <c r="D8390" s="135">
        <v>9727</v>
      </c>
      <c r="E8390" s="135" t="s">
        <v>2289</v>
      </c>
      <c r="F8390" s="135">
        <v>1</v>
      </c>
      <c r="G8390" s="140" t="s">
        <v>3056</v>
      </c>
      <c r="H8390" s="135" t="s">
        <v>3057</v>
      </c>
      <c r="I8390" s="135">
        <v>855</v>
      </c>
      <c r="J8390" s="135" t="s">
        <v>2115</v>
      </c>
      <c r="K8390" s="135" t="s">
        <v>2116</v>
      </c>
      <c r="L8390" s="135" t="s">
        <v>2117</v>
      </c>
      <c r="M8390" s="135"/>
      <c r="N8390" s="137"/>
      <c r="O8390" s="121"/>
    </row>
    <row r="8391" spans="1:15" x14ac:dyDescent="0.25">
      <c r="A8391" s="139">
        <v>214</v>
      </c>
      <c r="B8391" s="135" t="s">
        <v>328</v>
      </c>
      <c r="C8391" s="134" t="s">
        <v>2102</v>
      </c>
      <c r="D8391" s="135">
        <v>9728</v>
      </c>
      <c r="E8391" s="135" t="s">
        <v>2289</v>
      </c>
      <c r="F8391" s="135">
        <v>1</v>
      </c>
      <c r="G8391" s="136" t="s">
        <v>5565</v>
      </c>
      <c r="H8391" s="135" t="s">
        <v>5566</v>
      </c>
      <c r="I8391" s="135">
        <v>855</v>
      </c>
      <c r="J8391" s="135" t="s">
        <v>2115</v>
      </c>
      <c r="K8391" s="135" t="s">
        <v>2116</v>
      </c>
      <c r="L8391" s="135" t="s">
        <v>2117</v>
      </c>
      <c r="M8391" s="135"/>
      <c r="N8391" s="137"/>
      <c r="O8391" s="121"/>
    </row>
    <row r="8392" spans="1:15" x14ac:dyDescent="0.25">
      <c r="A8392" s="139">
        <v>214</v>
      </c>
      <c r="B8392" s="135" t="s">
        <v>328</v>
      </c>
      <c r="C8392" s="134" t="s">
        <v>2102</v>
      </c>
      <c r="D8392" s="135">
        <v>9729</v>
      </c>
      <c r="E8392" s="135" t="s">
        <v>2289</v>
      </c>
      <c r="F8392" s="135">
        <v>1</v>
      </c>
      <c r="G8392" s="140">
        <v>9</v>
      </c>
      <c r="H8392" s="135" t="s">
        <v>2298</v>
      </c>
      <c r="I8392" s="135">
        <v>40</v>
      </c>
      <c r="J8392" s="135" t="s">
        <v>2155</v>
      </c>
      <c r="K8392" s="135" t="s">
        <v>2156</v>
      </c>
      <c r="L8392" s="135" t="s">
        <v>193</v>
      </c>
      <c r="M8392" s="135"/>
      <c r="N8392" s="137"/>
      <c r="O8392" s="121"/>
    </row>
    <row r="8393" spans="1:15" x14ac:dyDescent="0.25">
      <c r="A8393" s="139">
        <v>214</v>
      </c>
      <c r="B8393" s="135" t="s">
        <v>328</v>
      </c>
      <c r="C8393" s="134" t="s">
        <v>2102</v>
      </c>
      <c r="D8393" s="135">
        <v>9730</v>
      </c>
      <c r="E8393" s="135" t="s">
        <v>2289</v>
      </c>
      <c r="F8393" s="135">
        <v>1</v>
      </c>
      <c r="G8393" s="140">
        <v>10</v>
      </c>
      <c r="H8393" s="135" t="s">
        <v>2299</v>
      </c>
      <c r="I8393" s="135">
        <v>80</v>
      </c>
      <c r="J8393" s="135" t="s">
        <v>2155</v>
      </c>
      <c r="K8393" s="135" t="s">
        <v>2156</v>
      </c>
      <c r="L8393" s="135" t="s">
        <v>193</v>
      </c>
      <c r="M8393" s="135"/>
      <c r="N8393" s="137"/>
      <c r="O8393" s="121"/>
    </row>
    <row r="8394" spans="1:15" x14ac:dyDescent="0.25">
      <c r="A8394" s="139">
        <v>214</v>
      </c>
      <c r="B8394" s="135" t="s">
        <v>328</v>
      </c>
      <c r="C8394" s="134" t="s">
        <v>2102</v>
      </c>
      <c r="D8394" s="135">
        <v>9731</v>
      </c>
      <c r="E8394" s="135" t="s">
        <v>2289</v>
      </c>
      <c r="F8394" s="135">
        <v>1</v>
      </c>
      <c r="G8394" s="140">
        <v>11</v>
      </c>
      <c r="H8394" s="135" t="s">
        <v>2300</v>
      </c>
      <c r="I8394" s="135">
        <v>40</v>
      </c>
      <c r="J8394" s="135" t="s">
        <v>2155</v>
      </c>
      <c r="K8394" s="135" t="s">
        <v>2156</v>
      </c>
      <c r="L8394" s="135" t="s">
        <v>193</v>
      </c>
      <c r="M8394" s="135"/>
      <c r="N8394" s="137"/>
      <c r="O8394" s="121"/>
    </row>
    <row r="8395" spans="1:15" x14ac:dyDescent="0.25">
      <c r="A8395" s="139">
        <v>214</v>
      </c>
      <c r="B8395" s="135" t="s">
        <v>328</v>
      </c>
      <c r="C8395" s="134" t="s">
        <v>2102</v>
      </c>
      <c r="D8395" s="135">
        <v>9732</v>
      </c>
      <c r="E8395" s="135" t="s">
        <v>2289</v>
      </c>
      <c r="F8395" s="135">
        <v>1</v>
      </c>
      <c r="G8395" s="136">
        <v>12</v>
      </c>
      <c r="H8395" s="135" t="s">
        <v>2301</v>
      </c>
      <c r="I8395" s="135">
        <v>72</v>
      </c>
      <c r="J8395" s="135" t="s">
        <v>2108</v>
      </c>
      <c r="K8395" s="135" t="s">
        <v>2109</v>
      </c>
      <c r="L8395" s="135" t="s">
        <v>193</v>
      </c>
      <c r="M8395" s="135"/>
      <c r="N8395" s="137"/>
      <c r="O8395" s="121"/>
    </row>
    <row r="8396" spans="1:15" x14ac:dyDescent="0.25">
      <c r="A8396" s="139">
        <v>214</v>
      </c>
      <c r="B8396" s="135" t="s">
        <v>328</v>
      </c>
      <c r="C8396" s="134" t="s">
        <v>2102</v>
      </c>
      <c r="D8396" s="135">
        <v>9733</v>
      </c>
      <c r="E8396" s="135" t="s">
        <v>2289</v>
      </c>
      <c r="F8396" s="135">
        <v>1</v>
      </c>
      <c r="G8396" s="136">
        <v>13</v>
      </c>
      <c r="H8396" s="135" t="s">
        <v>2302</v>
      </c>
      <c r="I8396" s="135">
        <v>88</v>
      </c>
      <c r="J8396" s="135" t="s">
        <v>2108</v>
      </c>
      <c r="K8396" s="135" t="s">
        <v>2109</v>
      </c>
      <c r="L8396" s="135" t="s">
        <v>193</v>
      </c>
      <c r="M8396" s="135"/>
      <c r="N8396" s="137"/>
      <c r="O8396" s="121"/>
    </row>
    <row r="8397" spans="1:15" x14ac:dyDescent="0.25">
      <c r="A8397" s="139">
        <v>214</v>
      </c>
      <c r="B8397" s="135" t="s">
        <v>328</v>
      </c>
      <c r="C8397" s="134" t="s">
        <v>2102</v>
      </c>
      <c r="D8397" s="135">
        <v>9734</v>
      </c>
      <c r="E8397" s="135" t="s">
        <v>2289</v>
      </c>
      <c r="F8397" s="135">
        <v>1</v>
      </c>
      <c r="G8397" s="136">
        <v>15</v>
      </c>
      <c r="H8397" s="135" t="s">
        <v>2304</v>
      </c>
      <c r="I8397" s="135">
        <v>234</v>
      </c>
      <c r="J8397" s="135" t="s">
        <v>2108</v>
      </c>
      <c r="K8397" s="135" t="s">
        <v>2109</v>
      </c>
      <c r="L8397" s="135" t="s">
        <v>193</v>
      </c>
      <c r="M8397" s="135"/>
      <c r="N8397" s="137"/>
      <c r="O8397" s="121"/>
    </row>
    <row r="8398" spans="1:15" x14ac:dyDescent="0.25">
      <c r="A8398" s="139">
        <v>214</v>
      </c>
      <c r="B8398" s="135" t="s">
        <v>328</v>
      </c>
      <c r="C8398" s="134" t="s">
        <v>2102</v>
      </c>
      <c r="D8398" s="135">
        <v>9735</v>
      </c>
      <c r="E8398" s="135" t="s">
        <v>2289</v>
      </c>
      <c r="F8398" s="135">
        <v>1</v>
      </c>
      <c r="G8398" s="136">
        <v>16</v>
      </c>
      <c r="H8398" s="135" t="s">
        <v>2305</v>
      </c>
      <c r="I8398" s="135">
        <v>234</v>
      </c>
      <c r="J8398" s="135" t="s">
        <v>2108</v>
      </c>
      <c r="K8398" s="135" t="s">
        <v>2109</v>
      </c>
      <c r="L8398" s="135" t="s">
        <v>193</v>
      </c>
      <c r="M8398" s="135"/>
      <c r="N8398" s="137"/>
      <c r="O8398" s="121"/>
    </row>
    <row r="8399" spans="1:15" x14ac:dyDescent="0.25">
      <c r="A8399" s="139">
        <v>214</v>
      </c>
      <c r="B8399" s="135" t="s">
        <v>328</v>
      </c>
      <c r="C8399" s="134" t="s">
        <v>2102</v>
      </c>
      <c r="D8399" s="135">
        <v>9736</v>
      </c>
      <c r="E8399" s="135" t="s">
        <v>2289</v>
      </c>
      <c r="F8399" s="135">
        <v>1</v>
      </c>
      <c r="G8399" s="136">
        <v>18</v>
      </c>
      <c r="H8399" s="135" t="s">
        <v>2307</v>
      </c>
      <c r="I8399" s="135">
        <v>195</v>
      </c>
      <c r="J8399" s="135" t="s">
        <v>2112</v>
      </c>
      <c r="K8399" s="135" t="s">
        <v>2113</v>
      </c>
      <c r="L8399" s="135" t="s">
        <v>194</v>
      </c>
      <c r="M8399" s="135"/>
      <c r="N8399" s="137"/>
      <c r="O8399" s="121"/>
    </row>
    <row r="8400" spans="1:15" x14ac:dyDescent="0.25">
      <c r="A8400" s="139">
        <v>214</v>
      </c>
      <c r="B8400" s="135" t="s">
        <v>328</v>
      </c>
      <c r="C8400" s="134" t="s">
        <v>2102</v>
      </c>
      <c r="D8400" s="135">
        <v>9737</v>
      </c>
      <c r="E8400" s="135" t="s">
        <v>2289</v>
      </c>
      <c r="F8400" s="135">
        <v>1</v>
      </c>
      <c r="G8400" s="136">
        <v>19</v>
      </c>
      <c r="H8400" s="135" t="s">
        <v>2308</v>
      </c>
      <c r="I8400" s="135">
        <v>182</v>
      </c>
      <c r="J8400" s="135" t="s">
        <v>2112</v>
      </c>
      <c r="K8400" s="135" t="s">
        <v>2113</v>
      </c>
      <c r="L8400" s="135" t="s">
        <v>194</v>
      </c>
      <c r="M8400" s="135"/>
      <c r="N8400" s="137"/>
      <c r="O8400" s="121"/>
    </row>
    <row r="8401" spans="1:15" x14ac:dyDescent="0.25">
      <c r="A8401" s="139">
        <v>214</v>
      </c>
      <c r="B8401" s="135" t="s">
        <v>328</v>
      </c>
      <c r="C8401" s="134" t="s">
        <v>2102</v>
      </c>
      <c r="D8401" s="135">
        <v>9738</v>
      </c>
      <c r="E8401" s="135" t="s">
        <v>2289</v>
      </c>
      <c r="F8401" s="135">
        <v>1</v>
      </c>
      <c r="G8401" s="136" t="s">
        <v>2276</v>
      </c>
      <c r="H8401" s="135" t="s">
        <v>5567</v>
      </c>
      <c r="I8401" s="135">
        <v>182</v>
      </c>
      <c r="J8401" s="135" t="s">
        <v>2112</v>
      </c>
      <c r="K8401" s="135" t="s">
        <v>2113</v>
      </c>
      <c r="L8401" s="135" t="s">
        <v>194</v>
      </c>
      <c r="M8401" s="135"/>
      <c r="N8401" s="137"/>
      <c r="O8401" s="121"/>
    </row>
    <row r="8402" spans="1:15" x14ac:dyDescent="0.25">
      <c r="A8402" s="139">
        <v>214</v>
      </c>
      <c r="B8402" s="135" t="s">
        <v>328</v>
      </c>
      <c r="C8402" s="134" t="s">
        <v>2102</v>
      </c>
      <c r="D8402" s="135">
        <v>9739</v>
      </c>
      <c r="E8402" s="135" t="s">
        <v>2325</v>
      </c>
      <c r="F8402" s="135">
        <v>1</v>
      </c>
      <c r="G8402" s="136">
        <v>1</v>
      </c>
      <c r="H8402" s="135" t="s">
        <v>2326</v>
      </c>
      <c r="I8402" s="135">
        <v>855</v>
      </c>
      <c r="J8402" s="135" t="s">
        <v>2115</v>
      </c>
      <c r="K8402" s="135" t="s">
        <v>2116</v>
      </c>
      <c r="L8402" s="135" t="s">
        <v>2117</v>
      </c>
      <c r="M8402" s="135"/>
      <c r="N8402" s="137"/>
      <c r="O8402" s="121"/>
    </row>
    <row r="8403" spans="1:15" x14ac:dyDescent="0.25">
      <c r="A8403" s="139">
        <v>214</v>
      </c>
      <c r="B8403" s="135" t="s">
        <v>328</v>
      </c>
      <c r="C8403" s="134" t="s">
        <v>2102</v>
      </c>
      <c r="D8403" s="135">
        <v>9740</v>
      </c>
      <c r="E8403" s="135" t="s">
        <v>2325</v>
      </c>
      <c r="F8403" s="135">
        <v>1</v>
      </c>
      <c r="G8403" s="136">
        <v>2</v>
      </c>
      <c r="H8403" s="135" t="s">
        <v>2327</v>
      </c>
      <c r="I8403" s="135">
        <v>855</v>
      </c>
      <c r="J8403" s="135" t="s">
        <v>2115</v>
      </c>
      <c r="K8403" s="135" t="s">
        <v>2116</v>
      </c>
      <c r="L8403" s="135" t="s">
        <v>2117</v>
      </c>
      <c r="M8403" s="135"/>
      <c r="N8403" s="137"/>
      <c r="O8403" s="121"/>
    </row>
    <row r="8404" spans="1:15" x14ac:dyDescent="0.25">
      <c r="A8404" s="139">
        <v>214</v>
      </c>
      <c r="B8404" s="135" t="s">
        <v>328</v>
      </c>
      <c r="C8404" s="134" t="s">
        <v>2102</v>
      </c>
      <c r="D8404" s="135">
        <v>9741</v>
      </c>
      <c r="E8404" s="135" t="s">
        <v>2325</v>
      </c>
      <c r="F8404" s="135">
        <v>1</v>
      </c>
      <c r="G8404" s="136">
        <v>3</v>
      </c>
      <c r="H8404" s="135" t="s">
        <v>2328</v>
      </c>
      <c r="I8404" s="135">
        <v>855</v>
      </c>
      <c r="J8404" s="135" t="s">
        <v>2115</v>
      </c>
      <c r="K8404" s="135" t="s">
        <v>2116</v>
      </c>
      <c r="L8404" s="135" t="s">
        <v>2117</v>
      </c>
      <c r="M8404" s="135"/>
      <c r="N8404" s="137"/>
      <c r="O8404" s="121"/>
    </row>
    <row r="8405" spans="1:15" x14ac:dyDescent="0.25">
      <c r="A8405" s="139">
        <v>214</v>
      </c>
      <c r="B8405" s="135" t="s">
        <v>328</v>
      </c>
      <c r="C8405" s="134" t="s">
        <v>2102</v>
      </c>
      <c r="D8405" s="135">
        <v>9742</v>
      </c>
      <c r="E8405" s="135" t="s">
        <v>2325</v>
      </c>
      <c r="F8405" s="135">
        <v>1</v>
      </c>
      <c r="G8405" s="136">
        <v>4</v>
      </c>
      <c r="H8405" s="135" t="s">
        <v>2384</v>
      </c>
      <c r="I8405" s="135">
        <v>855</v>
      </c>
      <c r="J8405" s="135" t="s">
        <v>2115</v>
      </c>
      <c r="K8405" s="135" t="s">
        <v>2116</v>
      </c>
      <c r="L8405" s="135" t="s">
        <v>2117</v>
      </c>
      <c r="M8405" s="135"/>
      <c r="N8405" s="137"/>
      <c r="O8405" s="121"/>
    </row>
    <row r="8406" spans="1:15" x14ac:dyDescent="0.25">
      <c r="A8406" s="139">
        <v>214</v>
      </c>
      <c r="B8406" s="135" t="s">
        <v>328</v>
      </c>
      <c r="C8406" s="134" t="s">
        <v>2102</v>
      </c>
      <c r="D8406" s="135">
        <v>9743</v>
      </c>
      <c r="E8406" s="135" t="s">
        <v>682</v>
      </c>
      <c r="F8406" s="135">
        <v>1</v>
      </c>
      <c r="G8406" s="136">
        <v>1</v>
      </c>
      <c r="H8406" s="135" t="s">
        <v>2329</v>
      </c>
      <c r="I8406" s="135">
        <v>1260</v>
      </c>
      <c r="J8406" s="135" t="s">
        <v>2115</v>
      </c>
      <c r="K8406" s="135" t="s">
        <v>2116</v>
      </c>
      <c r="L8406" s="135" t="s">
        <v>2117</v>
      </c>
      <c r="M8406" s="135"/>
      <c r="N8406" s="137"/>
      <c r="O8406" s="121"/>
    </row>
    <row r="8407" spans="1:15" x14ac:dyDescent="0.25">
      <c r="A8407" s="139">
        <v>214</v>
      </c>
      <c r="B8407" s="135" t="s">
        <v>328</v>
      </c>
      <c r="C8407" s="134" t="s">
        <v>2102</v>
      </c>
      <c r="D8407" s="135">
        <v>9744</v>
      </c>
      <c r="E8407" s="135" t="s">
        <v>682</v>
      </c>
      <c r="F8407" s="135">
        <v>1</v>
      </c>
      <c r="G8407" s="136">
        <v>2</v>
      </c>
      <c r="H8407" s="135" t="s">
        <v>2330</v>
      </c>
      <c r="I8407" s="135">
        <v>990</v>
      </c>
      <c r="J8407" s="135" t="s">
        <v>2115</v>
      </c>
      <c r="K8407" s="135" t="s">
        <v>2116</v>
      </c>
      <c r="L8407" s="135" t="s">
        <v>2117</v>
      </c>
      <c r="M8407" s="135"/>
      <c r="N8407" s="137"/>
      <c r="O8407" s="121"/>
    </row>
    <row r="8408" spans="1:15" x14ac:dyDescent="0.25">
      <c r="A8408" s="139">
        <v>214</v>
      </c>
      <c r="B8408" s="135" t="s">
        <v>328</v>
      </c>
      <c r="C8408" s="134" t="s">
        <v>2102</v>
      </c>
      <c r="D8408" s="135">
        <v>9745</v>
      </c>
      <c r="E8408" s="135" t="s">
        <v>682</v>
      </c>
      <c r="F8408" s="135">
        <v>1</v>
      </c>
      <c r="G8408" s="136">
        <v>3</v>
      </c>
      <c r="H8408" s="135" t="s">
        <v>2331</v>
      </c>
      <c r="I8408" s="135">
        <v>1050</v>
      </c>
      <c r="J8408" s="135" t="s">
        <v>2115</v>
      </c>
      <c r="K8408" s="135" t="s">
        <v>2116</v>
      </c>
      <c r="L8408" s="135" t="s">
        <v>2117</v>
      </c>
      <c r="M8408" s="135"/>
      <c r="N8408" s="137"/>
      <c r="O8408" s="121"/>
    </row>
    <row r="8409" spans="1:15" x14ac:dyDescent="0.25">
      <c r="A8409" s="139">
        <v>214</v>
      </c>
      <c r="B8409" s="135" t="s">
        <v>328</v>
      </c>
      <c r="C8409" s="134" t="s">
        <v>2102</v>
      </c>
      <c r="D8409" s="135">
        <v>9746</v>
      </c>
      <c r="E8409" s="135" t="s">
        <v>682</v>
      </c>
      <c r="F8409" s="135">
        <v>1</v>
      </c>
      <c r="G8409" s="136" t="s">
        <v>2188</v>
      </c>
      <c r="H8409" s="135" t="s">
        <v>5568</v>
      </c>
      <c r="I8409" s="135">
        <v>900</v>
      </c>
      <c r="J8409" s="135" t="s">
        <v>2115</v>
      </c>
      <c r="K8409" s="135" t="s">
        <v>2116</v>
      </c>
      <c r="L8409" s="135" t="s">
        <v>2117</v>
      </c>
      <c r="M8409" s="135"/>
      <c r="N8409" s="137"/>
      <c r="O8409" s="121"/>
    </row>
    <row r="8410" spans="1:15" x14ac:dyDescent="0.25">
      <c r="A8410" s="139">
        <v>214</v>
      </c>
      <c r="B8410" s="135" t="s">
        <v>328</v>
      </c>
      <c r="C8410" s="134" t="s">
        <v>2102</v>
      </c>
      <c r="D8410" s="135">
        <v>9747</v>
      </c>
      <c r="E8410" s="135" t="s">
        <v>682</v>
      </c>
      <c r="F8410" s="135">
        <v>1</v>
      </c>
      <c r="G8410" s="136">
        <v>4</v>
      </c>
      <c r="H8410" s="135" t="s">
        <v>2332</v>
      </c>
      <c r="I8410" s="135">
        <v>810</v>
      </c>
      <c r="J8410" s="135" t="s">
        <v>2115</v>
      </c>
      <c r="K8410" s="135" t="s">
        <v>2116</v>
      </c>
      <c r="L8410" s="135" t="s">
        <v>2117</v>
      </c>
      <c r="M8410" s="135"/>
      <c r="N8410" s="137"/>
      <c r="O8410" s="121"/>
    </row>
    <row r="8411" spans="1:15" x14ac:dyDescent="0.25">
      <c r="A8411" s="139">
        <v>214</v>
      </c>
      <c r="B8411" s="135" t="s">
        <v>328</v>
      </c>
      <c r="C8411" s="134" t="s">
        <v>2102</v>
      </c>
      <c r="D8411" s="135">
        <v>9748</v>
      </c>
      <c r="E8411" s="135" t="s">
        <v>682</v>
      </c>
      <c r="F8411" s="135">
        <v>1</v>
      </c>
      <c r="G8411" s="136">
        <v>5</v>
      </c>
      <c r="H8411" s="135" t="s">
        <v>2333</v>
      </c>
      <c r="I8411" s="135">
        <v>1189</v>
      </c>
      <c r="J8411" s="135" t="s">
        <v>2115</v>
      </c>
      <c r="K8411" s="135" t="s">
        <v>2116</v>
      </c>
      <c r="L8411" s="135" t="s">
        <v>2117</v>
      </c>
      <c r="M8411" s="135"/>
      <c r="N8411" s="137"/>
      <c r="O8411" s="121"/>
    </row>
    <row r="8412" spans="1:15" x14ac:dyDescent="0.25">
      <c r="A8412" s="139">
        <v>214</v>
      </c>
      <c r="B8412" s="135" t="s">
        <v>328</v>
      </c>
      <c r="C8412" s="134" t="s">
        <v>2102</v>
      </c>
      <c r="D8412" s="135">
        <v>9749</v>
      </c>
      <c r="E8412" s="135" t="s">
        <v>682</v>
      </c>
      <c r="F8412" s="135">
        <v>1</v>
      </c>
      <c r="G8412" s="140">
        <v>6</v>
      </c>
      <c r="H8412" s="135" t="s">
        <v>2334</v>
      </c>
      <c r="I8412" s="135">
        <v>528</v>
      </c>
      <c r="J8412" s="135" t="s">
        <v>2115</v>
      </c>
      <c r="K8412" s="135" t="s">
        <v>2129</v>
      </c>
      <c r="L8412" s="135" t="s">
        <v>194</v>
      </c>
      <c r="M8412" s="135"/>
      <c r="N8412" s="137"/>
      <c r="O8412" s="121"/>
    </row>
    <row r="8413" spans="1:15" x14ac:dyDescent="0.25">
      <c r="A8413" s="139">
        <v>214</v>
      </c>
      <c r="B8413" s="135" t="s">
        <v>328</v>
      </c>
      <c r="C8413" s="134" t="s">
        <v>2102</v>
      </c>
      <c r="D8413" s="135">
        <v>9750</v>
      </c>
      <c r="E8413" s="135" t="s">
        <v>2335</v>
      </c>
      <c r="F8413" s="135">
        <v>1</v>
      </c>
      <c r="G8413" s="140">
        <v>1</v>
      </c>
      <c r="H8413" s="135" t="s">
        <v>2336</v>
      </c>
      <c r="I8413" s="135">
        <v>7200</v>
      </c>
      <c r="J8413" s="135" t="s">
        <v>2167</v>
      </c>
      <c r="K8413" s="135" t="s">
        <v>2168</v>
      </c>
      <c r="L8413" s="135" t="s">
        <v>189</v>
      </c>
      <c r="M8413" s="135"/>
      <c r="N8413" s="137"/>
      <c r="O8413" s="121"/>
    </row>
    <row r="8414" spans="1:15" x14ac:dyDescent="0.25">
      <c r="A8414" s="139">
        <v>214</v>
      </c>
      <c r="B8414" s="135" t="s">
        <v>328</v>
      </c>
      <c r="C8414" s="134" t="s">
        <v>2102</v>
      </c>
      <c r="D8414" s="135">
        <v>9751</v>
      </c>
      <c r="E8414" s="135" t="s">
        <v>2335</v>
      </c>
      <c r="F8414" s="135">
        <v>1</v>
      </c>
      <c r="G8414" s="140">
        <v>2</v>
      </c>
      <c r="H8414" s="135" t="s">
        <v>2337</v>
      </c>
      <c r="I8414" s="135">
        <v>912</v>
      </c>
      <c r="J8414" s="135" t="s">
        <v>2115</v>
      </c>
      <c r="K8414" s="135" t="s">
        <v>2116</v>
      </c>
      <c r="L8414" s="135" t="s">
        <v>2117</v>
      </c>
      <c r="M8414" s="135"/>
      <c r="N8414" s="137"/>
      <c r="O8414" s="121"/>
    </row>
    <row r="8415" spans="1:15" x14ac:dyDescent="0.25">
      <c r="A8415" s="139">
        <v>214</v>
      </c>
      <c r="B8415" s="135" t="s">
        <v>328</v>
      </c>
      <c r="C8415" s="134" t="s">
        <v>2102</v>
      </c>
      <c r="D8415" s="135">
        <v>9752</v>
      </c>
      <c r="E8415" s="135" t="s">
        <v>2335</v>
      </c>
      <c r="F8415" s="135">
        <v>1</v>
      </c>
      <c r="G8415" s="140" t="s">
        <v>2352</v>
      </c>
      <c r="H8415" s="135" t="s">
        <v>5569</v>
      </c>
      <c r="I8415" s="135">
        <v>858</v>
      </c>
      <c r="J8415" s="135" t="s">
        <v>2115</v>
      </c>
      <c r="K8415" s="135" t="s">
        <v>2116</v>
      </c>
      <c r="L8415" s="135" t="s">
        <v>2117</v>
      </c>
      <c r="M8415" s="135"/>
      <c r="N8415" s="137"/>
      <c r="O8415" s="121"/>
    </row>
    <row r="8416" spans="1:15" x14ac:dyDescent="0.25">
      <c r="A8416" s="139">
        <v>214</v>
      </c>
      <c r="B8416" s="135" t="s">
        <v>328</v>
      </c>
      <c r="C8416" s="134" t="s">
        <v>2102</v>
      </c>
      <c r="D8416" s="135">
        <v>9753</v>
      </c>
      <c r="E8416" s="135" t="s">
        <v>2335</v>
      </c>
      <c r="F8416" s="135">
        <v>1</v>
      </c>
      <c r="G8416" s="136">
        <v>3</v>
      </c>
      <c r="H8416" s="135" t="s">
        <v>2338</v>
      </c>
      <c r="I8416" s="135">
        <v>1248</v>
      </c>
      <c r="J8416" s="135" t="s">
        <v>2115</v>
      </c>
      <c r="K8416" s="135" t="s">
        <v>2116</v>
      </c>
      <c r="L8416" s="135" t="s">
        <v>2117</v>
      </c>
      <c r="M8416" s="135"/>
      <c r="N8416" s="137"/>
      <c r="O8416" s="121"/>
    </row>
    <row r="8417" spans="1:15" x14ac:dyDescent="0.25">
      <c r="A8417" s="139">
        <v>214</v>
      </c>
      <c r="B8417" s="135" t="s">
        <v>328</v>
      </c>
      <c r="C8417" s="134" t="s">
        <v>2102</v>
      </c>
      <c r="D8417" s="135">
        <v>9754</v>
      </c>
      <c r="E8417" s="135" t="s">
        <v>2335</v>
      </c>
      <c r="F8417" s="135">
        <v>1</v>
      </c>
      <c r="G8417" s="136" t="s">
        <v>2341</v>
      </c>
      <c r="H8417" s="135" t="s">
        <v>2342</v>
      </c>
      <c r="I8417" s="135">
        <v>667</v>
      </c>
      <c r="J8417" s="135" t="s">
        <v>2115</v>
      </c>
      <c r="K8417" s="135" t="s">
        <v>2116</v>
      </c>
      <c r="L8417" s="135" t="s">
        <v>2117</v>
      </c>
      <c r="M8417" s="135"/>
      <c r="N8417" s="137"/>
      <c r="O8417" s="121"/>
    </row>
    <row r="8418" spans="1:15" x14ac:dyDescent="0.25">
      <c r="A8418" s="139">
        <v>214</v>
      </c>
      <c r="B8418" s="135" t="s">
        <v>328</v>
      </c>
      <c r="C8418" s="134" t="s">
        <v>2102</v>
      </c>
      <c r="D8418" s="135">
        <v>9755</v>
      </c>
      <c r="E8418" s="135" t="s">
        <v>2335</v>
      </c>
      <c r="F8418" s="135">
        <v>1</v>
      </c>
      <c r="G8418" s="136">
        <v>4</v>
      </c>
      <c r="H8418" s="135" t="s">
        <v>2339</v>
      </c>
      <c r="I8418" s="135">
        <v>696</v>
      </c>
      <c r="J8418" s="135" t="s">
        <v>2115</v>
      </c>
      <c r="K8418" s="135" t="s">
        <v>2116</v>
      </c>
      <c r="L8418" s="135" t="s">
        <v>2117</v>
      </c>
      <c r="M8418" s="135"/>
      <c r="N8418" s="137"/>
      <c r="O8418" s="121"/>
    </row>
    <row r="8419" spans="1:15" x14ac:dyDescent="0.25">
      <c r="A8419" s="139">
        <v>214</v>
      </c>
      <c r="B8419" s="135" t="s">
        <v>328</v>
      </c>
      <c r="C8419" s="134" t="s">
        <v>2102</v>
      </c>
      <c r="D8419" s="135">
        <v>9756</v>
      </c>
      <c r="E8419" s="135" t="s">
        <v>2335</v>
      </c>
      <c r="F8419" s="135">
        <v>1</v>
      </c>
      <c r="G8419" s="136">
        <v>5</v>
      </c>
      <c r="H8419" s="135" t="s">
        <v>2343</v>
      </c>
      <c r="I8419" s="135">
        <v>36</v>
      </c>
      <c r="J8419" s="135" t="s">
        <v>2155</v>
      </c>
      <c r="K8419" s="135" t="s">
        <v>2156</v>
      </c>
      <c r="L8419" s="135" t="s">
        <v>193</v>
      </c>
      <c r="M8419" s="135"/>
      <c r="N8419" s="137"/>
      <c r="O8419" s="121"/>
    </row>
    <row r="8420" spans="1:15" x14ac:dyDescent="0.25">
      <c r="A8420" s="139">
        <v>214</v>
      </c>
      <c r="B8420" s="135" t="s">
        <v>328</v>
      </c>
      <c r="C8420" s="134" t="s">
        <v>2102</v>
      </c>
      <c r="D8420" s="135">
        <v>9757</v>
      </c>
      <c r="E8420" s="135" t="s">
        <v>2335</v>
      </c>
      <c r="F8420" s="135">
        <v>1</v>
      </c>
      <c r="G8420" s="136">
        <v>6</v>
      </c>
      <c r="H8420" s="135" t="s">
        <v>2344</v>
      </c>
      <c r="I8420" s="135">
        <v>42</v>
      </c>
      <c r="J8420" s="135" t="s">
        <v>2108</v>
      </c>
      <c r="K8420" s="135" t="s">
        <v>2109</v>
      </c>
      <c r="L8420" s="135" t="s">
        <v>193</v>
      </c>
      <c r="M8420" s="135"/>
      <c r="N8420" s="137"/>
      <c r="O8420" s="121"/>
    </row>
    <row r="8421" spans="1:15" x14ac:dyDescent="0.25">
      <c r="A8421" s="139">
        <v>214</v>
      </c>
      <c r="B8421" s="135" t="s">
        <v>328</v>
      </c>
      <c r="C8421" s="134" t="s">
        <v>2102</v>
      </c>
      <c r="D8421" s="135">
        <v>9758</v>
      </c>
      <c r="E8421" s="135" t="s">
        <v>2335</v>
      </c>
      <c r="F8421" s="135">
        <v>1</v>
      </c>
      <c r="G8421" s="140">
        <v>7</v>
      </c>
      <c r="H8421" s="135" t="s">
        <v>2345</v>
      </c>
      <c r="I8421" s="135">
        <v>42</v>
      </c>
      <c r="J8421" s="135" t="s">
        <v>2108</v>
      </c>
      <c r="K8421" s="135" t="s">
        <v>2109</v>
      </c>
      <c r="L8421" s="135" t="s">
        <v>193</v>
      </c>
      <c r="M8421" s="135"/>
      <c r="N8421" s="137"/>
      <c r="O8421" s="121"/>
    </row>
    <row r="8422" spans="1:15" x14ac:dyDescent="0.25">
      <c r="A8422" s="139">
        <v>214</v>
      </c>
      <c r="B8422" s="135" t="s">
        <v>328</v>
      </c>
      <c r="C8422" s="134" t="s">
        <v>2102</v>
      </c>
      <c r="D8422" s="135">
        <v>9759</v>
      </c>
      <c r="E8422" s="135" t="s">
        <v>2335</v>
      </c>
      <c r="F8422" s="135">
        <v>1</v>
      </c>
      <c r="G8422" s="140">
        <v>8</v>
      </c>
      <c r="H8422" s="135" t="s">
        <v>2346</v>
      </c>
      <c r="I8422" s="135">
        <v>410</v>
      </c>
      <c r="J8422" s="135" t="s">
        <v>2105</v>
      </c>
      <c r="K8422" s="135" t="s">
        <v>2106</v>
      </c>
      <c r="L8422" s="135" t="s">
        <v>193</v>
      </c>
      <c r="M8422" s="135"/>
      <c r="N8422" s="137"/>
      <c r="O8422" s="121"/>
    </row>
    <row r="8423" spans="1:15" x14ac:dyDescent="0.25">
      <c r="A8423" s="139">
        <v>214</v>
      </c>
      <c r="B8423" s="135" t="s">
        <v>328</v>
      </c>
      <c r="C8423" s="134" t="s">
        <v>2102</v>
      </c>
      <c r="D8423" s="135">
        <v>9760</v>
      </c>
      <c r="E8423" s="135" t="s">
        <v>2335</v>
      </c>
      <c r="F8423" s="135">
        <v>1</v>
      </c>
      <c r="G8423" s="136">
        <v>9</v>
      </c>
      <c r="H8423" s="135" t="s">
        <v>2347</v>
      </c>
      <c r="I8423" s="135">
        <v>230</v>
      </c>
      <c r="J8423" s="135" t="s">
        <v>2536</v>
      </c>
      <c r="K8423" s="135" t="s">
        <v>2544</v>
      </c>
      <c r="L8423" s="135" t="s">
        <v>193</v>
      </c>
      <c r="M8423" s="135"/>
      <c r="N8423" s="137"/>
      <c r="O8423" s="121"/>
    </row>
    <row r="8424" spans="1:15" x14ac:dyDescent="0.25">
      <c r="A8424" s="139">
        <v>214</v>
      </c>
      <c r="B8424" s="135" t="s">
        <v>328</v>
      </c>
      <c r="C8424" s="134" t="s">
        <v>2102</v>
      </c>
      <c r="D8424" s="135">
        <v>9761</v>
      </c>
      <c r="E8424" s="135" t="s">
        <v>2335</v>
      </c>
      <c r="F8424" s="135">
        <v>1</v>
      </c>
      <c r="G8424" s="140">
        <v>10</v>
      </c>
      <c r="H8424" s="135" t="s">
        <v>2348</v>
      </c>
      <c r="I8424" s="135">
        <v>1050</v>
      </c>
      <c r="J8424" s="135" t="s">
        <v>2536</v>
      </c>
      <c r="K8424" s="135" t="s">
        <v>2537</v>
      </c>
      <c r="L8424" s="135" t="s">
        <v>191</v>
      </c>
      <c r="M8424" s="135"/>
      <c r="N8424" s="137"/>
      <c r="O8424" s="121"/>
    </row>
    <row r="8425" spans="1:15" x14ac:dyDescent="0.25">
      <c r="A8425" s="139">
        <v>214</v>
      </c>
      <c r="B8425" s="135" t="s">
        <v>328</v>
      </c>
      <c r="C8425" s="134" t="s">
        <v>2102</v>
      </c>
      <c r="D8425" s="135">
        <v>9762</v>
      </c>
      <c r="E8425" s="135" t="s">
        <v>2335</v>
      </c>
      <c r="F8425" s="135">
        <v>1</v>
      </c>
      <c r="G8425" s="136">
        <v>11</v>
      </c>
      <c r="H8425" s="135" t="s">
        <v>3689</v>
      </c>
      <c r="I8425" s="135">
        <v>90</v>
      </c>
      <c r="J8425" s="135" t="s">
        <v>2112</v>
      </c>
      <c r="K8425" s="135" t="s">
        <v>2113</v>
      </c>
      <c r="L8425" s="135" t="s">
        <v>194</v>
      </c>
      <c r="M8425" s="135"/>
      <c r="N8425" s="137"/>
      <c r="O8425" s="121"/>
    </row>
    <row r="8426" spans="1:15" x14ac:dyDescent="0.25">
      <c r="A8426" s="139">
        <v>214</v>
      </c>
      <c r="B8426" s="135" t="s">
        <v>328</v>
      </c>
      <c r="C8426" s="134" t="s">
        <v>2102</v>
      </c>
      <c r="D8426" s="135">
        <v>9763</v>
      </c>
      <c r="E8426" s="135" t="s">
        <v>2335</v>
      </c>
      <c r="F8426" s="135">
        <v>1</v>
      </c>
      <c r="G8426" s="136">
        <v>12</v>
      </c>
      <c r="H8426" s="135" t="s">
        <v>3690</v>
      </c>
      <c r="I8426" s="135">
        <v>90</v>
      </c>
      <c r="J8426" s="135" t="s">
        <v>2151</v>
      </c>
      <c r="K8426" s="135" t="s">
        <v>2152</v>
      </c>
      <c r="L8426" s="135" t="s">
        <v>193</v>
      </c>
      <c r="M8426" s="135"/>
      <c r="N8426" s="137"/>
      <c r="O8426" s="121"/>
    </row>
    <row r="8427" spans="1:15" x14ac:dyDescent="0.25">
      <c r="A8427" s="139">
        <v>214</v>
      </c>
      <c r="B8427" s="135" t="s">
        <v>328</v>
      </c>
      <c r="C8427" s="134" t="s">
        <v>2102</v>
      </c>
      <c r="D8427" s="135">
        <v>9764</v>
      </c>
      <c r="E8427" s="135" t="s">
        <v>2335</v>
      </c>
      <c r="F8427" s="135">
        <v>1</v>
      </c>
      <c r="G8427" s="136">
        <v>13</v>
      </c>
      <c r="H8427" s="135" t="s">
        <v>3691</v>
      </c>
      <c r="I8427" s="135">
        <v>90</v>
      </c>
      <c r="J8427" s="135" t="s">
        <v>2105</v>
      </c>
      <c r="K8427" s="135" t="s">
        <v>2106</v>
      </c>
      <c r="L8427" s="135" t="s">
        <v>193</v>
      </c>
      <c r="M8427" s="135"/>
      <c r="N8427" s="137"/>
      <c r="O8427" s="121"/>
    </row>
    <row r="8428" spans="1:15" x14ac:dyDescent="0.25">
      <c r="A8428" s="139">
        <v>214</v>
      </c>
      <c r="B8428" s="135" t="s">
        <v>328</v>
      </c>
      <c r="C8428" s="134" t="s">
        <v>2102</v>
      </c>
      <c r="D8428" s="135">
        <v>9765</v>
      </c>
      <c r="E8428" s="135" t="s">
        <v>2335</v>
      </c>
      <c r="F8428" s="135">
        <v>1</v>
      </c>
      <c r="G8428" s="136">
        <v>14</v>
      </c>
      <c r="H8428" s="135" t="s">
        <v>4633</v>
      </c>
      <c r="I8428" s="135">
        <v>120</v>
      </c>
      <c r="J8428" s="135" t="s">
        <v>2108</v>
      </c>
      <c r="K8428" s="135" t="s">
        <v>2109</v>
      </c>
      <c r="L8428" s="135" t="s">
        <v>193</v>
      </c>
      <c r="M8428" s="135"/>
      <c r="N8428" s="137"/>
      <c r="O8428" s="121"/>
    </row>
    <row r="8429" spans="1:15" x14ac:dyDescent="0.25">
      <c r="A8429" s="139">
        <v>214</v>
      </c>
      <c r="B8429" s="135" t="s">
        <v>328</v>
      </c>
      <c r="C8429" s="134" t="s">
        <v>2102</v>
      </c>
      <c r="D8429" s="135">
        <v>9766</v>
      </c>
      <c r="E8429" s="135" t="s">
        <v>2335</v>
      </c>
      <c r="F8429" s="135">
        <v>1</v>
      </c>
      <c r="G8429" s="136">
        <v>15</v>
      </c>
      <c r="H8429" s="135" t="s">
        <v>4634</v>
      </c>
      <c r="I8429" s="135">
        <v>55</v>
      </c>
      <c r="J8429" s="135" t="s">
        <v>2105</v>
      </c>
      <c r="K8429" s="135" t="s">
        <v>2106</v>
      </c>
      <c r="L8429" s="135" t="s">
        <v>193</v>
      </c>
      <c r="M8429" s="135"/>
      <c r="N8429" s="137"/>
      <c r="O8429" s="121"/>
    </row>
    <row r="8430" spans="1:15" x14ac:dyDescent="0.25">
      <c r="A8430" s="139">
        <v>214</v>
      </c>
      <c r="B8430" s="135" t="s">
        <v>328</v>
      </c>
      <c r="C8430" s="134" t="s">
        <v>2102</v>
      </c>
      <c r="D8430" s="135">
        <v>9767</v>
      </c>
      <c r="E8430" s="135" t="s">
        <v>2335</v>
      </c>
      <c r="F8430" s="135">
        <v>1</v>
      </c>
      <c r="G8430" s="136">
        <v>16</v>
      </c>
      <c r="H8430" s="135" t="s">
        <v>4635</v>
      </c>
      <c r="I8430" s="135">
        <v>80</v>
      </c>
      <c r="J8430" s="135" t="s">
        <v>2151</v>
      </c>
      <c r="K8430" s="135" t="s">
        <v>2152</v>
      </c>
      <c r="L8430" s="135" t="s">
        <v>193</v>
      </c>
      <c r="M8430" s="135"/>
      <c r="N8430" s="137"/>
      <c r="O8430" s="121"/>
    </row>
    <row r="8431" spans="1:15" x14ac:dyDescent="0.25">
      <c r="A8431" s="139">
        <v>214</v>
      </c>
      <c r="B8431" s="135" t="s">
        <v>328</v>
      </c>
      <c r="C8431" s="134" t="s">
        <v>2102</v>
      </c>
      <c r="D8431" s="135">
        <v>9768</v>
      </c>
      <c r="E8431" s="135" t="s">
        <v>2335</v>
      </c>
      <c r="F8431" s="135">
        <v>1</v>
      </c>
      <c r="G8431" s="136">
        <v>17</v>
      </c>
      <c r="H8431" s="135" t="s">
        <v>4636</v>
      </c>
      <c r="I8431" s="135">
        <v>240</v>
      </c>
      <c r="J8431" s="135" t="s">
        <v>2151</v>
      </c>
      <c r="K8431" s="135" t="s">
        <v>2152</v>
      </c>
      <c r="L8431" s="135" t="s">
        <v>193</v>
      </c>
      <c r="M8431" s="135"/>
      <c r="N8431" s="137"/>
      <c r="O8431" s="121"/>
    </row>
    <row r="8432" spans="1:15" x14ac:dyDescent="0.25">
      <c r="A8432" s="139">
        <v>214</v>
      </c>
      <c r="B8432" s="135" t="s">
        <v>328</v>
      </c>
      <c r="C8432" s="134" t="s">
        <v>2102</v>
      </c>
      <c r="D8432" s="135">
        <v>9769</v>
      </c>
      <c r="E8432" s="135" t="s">
        <v>2335</v>
      </c>
      <c r="F8432" s="135">
        <v>1</v>
      </c>
      <c r="G8432" s="136">
        <v>18</v>
      </c>
      <c r="H8432" s="135" t="s">
        <v>4637</v>
      </c>
      <c r="I8432" s="135">
        <v>112</v>
      </c>
      <c r="J8432" s="135" t="s">
        <v>2151</v>
      </c>
      <c r="K8432" s="135" t="s">
        <v>2152</v>
      </c>
      <c r="L8432" s="135" t="s">
        <v>193</v>
      </c>
      <c r="M8432" s="135"/>
      <c r="N8432" s="137"/>
      <c r="O8432" s="121"/>
    </row>
    <row r="8433" spans="1:15" x14ac:dyDescent="0.25">
      <c r="A8433" s="139">
        <v>214</v>
      </c>
      <c r="B8433" s="135" t="s">
        <v>328</v>
      </c>
      <c r="C8433" s="134" t="s">
        <v>2102</v>
      </c>
      <c r="D8433" s="135">
        <v>9770</v>
      </c>
      <c r="E8433" s="135" t="s">
        <v>2335</v>
      </c>
      <c r="F8433" s="135">
        <v>1</v>
      </c>
      <c r="G8433" s="136">
        <v>19</v>
      </c>
      <c r="H8433" s="135" t="s">
        <v>4638</v>
      </c>
      <c r="I8433" s="135">
        <v>112</v>
      </c>
      <c r="J8433" s="135" t="s">
        <v>2151</v>
      </c>
      <c r="K8433" s="135" t="s">
        <v>2152</v>
      </c>
      <c r="L8433" s="135" t="s">
        <v>193</v>
      </c>
      <c r="M8433" s="135"/>
      <c r="N8433" s="137"/>
      <c r="O8433" s="121"/>
    </row>
    <row r="8434" spans="1:15" x14ac:dyDescent="0.25">
      <c r="A8434" s="139">
        <v>214</v>
      </c>
      <c r="B8434" s="135" t="s">
        <v>328</v>
      </c>
      <c r="C8434" s="134" t="s">
        <v>2102</v>
      </c>
      <c r="D8434" s="135">
        <v>9771</v>
      </c>
      <c r="E8434" s="135" t="s">
        <v>2335</v>
      </c>
      <c r="F8434" s="135">
        <v>1</v>
      </c>
      <c r="G8434" s="136">
        <v>20</v>
      </c>
      <c r="H8434" s="135" t="s">
        <v>4639</v>
      </c>
      <c r="I8434" s="135">
        <v>120</v>
      </c>
      <c r="J8434" s="135" t="s">
        <v>2108</v>
      </c>
      <c r="K8434" s="135" t="s">
        <v>2109</v>
      </c>
      <c r="L8434" s="135" t="s">
        <v>193</v>
      </c>
      <c r="M8434" s="135"/>
      <c r="N8434" s="137"/>
      <c r="O8434" s="121"/>
    </row>
    <row r="8435" spans="1:15" x14ac:dyDescent="0.25">
      <c r="A8435" s="139">
        <v>214</v>
      </c>
      <c r="B8435" s="135" t="s">
        <v>328</v>
      </c>
      <c r="C8435" s="134" t="s">
        <v>2102</v>
      </c>
      <c r="D8435" s="135">
        <v>9772</v>
      </c>
      <c r="E8435" s="135" t="s">
        <v>2335</v>
      </c>
      <c r="F8435" s="135">
        <v>1</v>
      </c>
      <c r="G8435" s="140">
        <v>21</v>
      </c>
      <c r="H8435" s="135" t="s">
        <v>4832</v>
      </c>
      <c r="I8435" s="135">
        <v>50</v>
      </c>
      <c r="J8435" s="135" t="s">
        <v>2151</v>
      </c>
      <c r="K8435" s="135" t="s">
        <v>2152</v>
      </c>
      <c r="L8435" s="135" t="s">
        <v>193</v>
      </c>
      <c r="M8435" s="135"/>
      <c r="N8435" s="137"/>
      <c r="O8435" s="121"/>
    </row>
    <row r="8436" spans="1:15" x14ac:dyDescent="0.25">
      <c r="A8436" s="139">
        <v>214</v>
      </c>
      <c r="B8436" s="135" t="s">
        <v>328</v>
      </c>
      <c r="C8436" s="134" t="s">
        <v>2102</v>
      </c>
      <c r="D8436" s="135">
        <v>9773</v>
      </c>
      <c r="E8436" s="135" t="s">
        <v>2335</v>
      </c>
      <c r="F8436" s="135">
        <v>1</v>
      </c>
      <c r="G8436" s="136">
        <v>22</v>
      </c>
      <c r="H8436" s="135" t="s">
        <v>4833</v>
      </c>
      <c r="I8436" s="135">
        <v>80</v>
      </c>
      <c r="J8436" s="135" t="s">
        <v>2105</v>
      </c>
      <c r="K8436" s="135" t="s">
        <v>2106</v>
      </c>
      <c r="L8436" s="135" t="s">
        <v>193</v>
      </c>
      <c r="M8436" s="135"/>
      <c r="N8436" s="137"/>
      <c r="O8436" s="121"/>
    </row>
    <row r="8437" spans="1:15" x14ac:dyDescent="0.25">
      <c r="A8437" s="139">
        <v>214</v>
      </c>
      <c r="B8437" s="135" t="s">
        <v>328</v>
      </c>
      <c r="C8437" s="134" t="s">
        <v>2102</v>
      </c>
      <c r="D8437" s="135">
        <v>9774</v>
      </c>
      <c r="E8437" s="135" t="s">
        <v>2335</v>
      </c>
      <c r="F8437" s="135">
        <v>1</v>
      </c>
      <c r="G8437" s="140">
        <v>23</v>
      </c>
      <c r="H8437" s="135" t="s">
        <v>4834</v>
      </c>
      <c r="I8437" s="135">
        <v>140</v>
      </c>
      <c r="J8437" s="135" t="s">
        <v>2151</v>
      </c>
      <c r="K8437" s="135" t="s">
        <v>2152</v>
      </c>
      <c r="L8437" s="135" t="s">
        <v>193</v>
      </c>
      <c r="M8437" s="135"/>
      <c r="N8437" s="137"/>
      <c r="O8437" s="121"/>
    </row>
    <row r="8438" spans="1:15" x14ac:dyDescent="0.25">
      <c r="A8438" s="139">
        <v>214</v>
      </c>
      <c r="B8438" s="135" t="s">
        <v>328</v>
      </c>
      <c r="C8438" s="134" t="s">
        <v>2102</v>
      </c>
      <c r="D8438" s="135">
        <v>9775</v>
      </c>
      <c r="E8438" s="135" t="s">
        <v>2335</v>
      </c>
      <c r="F8438" s="135">
        <v>1</v>
      </c>
      <c r="G8438" s="136">
        <v>24</v>
      </c>
      <c r="H8438" s="135" t="s">
        <v>4835</v>
      </c>
      <c r="I8438" s="135">
        <v>100</v>
      </c>
      <c r="J8438" s="135" t="s">
        <v>2112</v>
      </c>
      <c r="K8438" s="135" t="s">
        <v>2113</v>
      </c>
      <c r="L8438" s="135" t="s">
        <v>194</v>
      </c>
      <c r="M8438" s="135"/>
      <c r="N8438" s="137"/>
      <c r="O8438" s="121"/>
    </row>
    <row r="8439" spans="1:15" x14ac:dyDescent="0.25">
      <c r="A8439" s="139">
        <v>214</v>
      </c>
      <c r="B8439" s="135" t="s">
        <v>328</v>
      </c>
      <c r="C8439" s="134" t="s">
        <v>2102</v>
      </c>
      <c r="D8439" s="135">
        <v>9776</v>
      </c>
      <c r="E8439" s="135" t="s">
        <v>2335</v>
      </c>
      <c r="F8439" s="135">
        <v>1</v>
      </c>
      <c r="G8439" s="136">
        <v>25</v>
      </c>
      <c r="H8439" s="135" t="s">
        <v>4836</v>
      </c>
      <c r="I8439" s="135">
        <v>750</v>
      </c>
      <c r="J8439" s="135" t="s">
        <v>2536</v>
      </c>
      <c r="K8439" s="135" t="s">
        <v>2537</v>
      </c>
      <c r="L8439" s="135" t="s">
        <v>191</v>
      </c>
      <c r="M8439" s="135"/>
      <c r="N8439" s="137"/>
      <c r="O8439" s="121"/>
    </row>
    <row r="8440" spans="1:15" x14ac:dyDescent="0.25">
      <c r="A8440" s="139">
        <v>214</v>
      </c>
      <c r="B8440" s="135" t="s">
        <v>328</v>
      </c>
      <c r="C8440" s="134" t="s">
        <v>2102</v>
      </c>
      <c r="D8440" s="135">
        <v>9777</v>
      </c>
      <c r="E8440" s="135" t="s">
        <v>2335</v>
      </c>
      <c r="F8440" s="135">
        <v>1</v>
      </c>
      <c r="G8440" s="136">
        <v>26</v>
      </c>
      <c r="H8440" s="135" t="s">
        <v>4837</v>
      </c>
      <c r="I8440" s="135">
        <v>250</v>
      </c>
      <c r="J8440" s="135" t="s">
        <v>2536</v>
      </c>
      <c r="K8440" s="135" t="s">
        <v>2544</v>
      </c>
      <c r="L8440" s="135" t="s">
        <v>193</v>
      </c>
      <c r="M8440" s="135"/>
      <c r="N8440" s="137"/>
      <c r="O8440" s="121"/>
    </row>
    <row r="8441" spans="1:15" x14ac:dyDescent="0.25">
      <c r="A8441" s="139">
        <v>214</v>
      </c>
      <c r="B8441" s="135" t="s">
        <v>328</v>
      </c>
      <c r="C8441" s="134" t="s">
        <v>2102</v>
      </c>
      <c r="D8441" s="135">
        <v>9778</v>
      </c>
      <c r="E8441" s="135" t="s">
        <v>2349</v>
      </c>
      <c r="F8441" s="135">
        <v>1</v>
      </c>
      <c r="G8441" s="136">
        <v>1</v>
      </c>
      <c r="H8441" s="135" t="s">
        <v>2350</v>
      </c>
      <c r="I8441" s="135">
        <v>1600</v>
      </c>
      <c r="J8441" s="135" t="s">
        <v>2115</v>
      </c>
      <c r="K8441" s="135" t="s">
        <v>2116</v>
      </c>
      <c r="L8441" s="135" t="s">
        <v>2117</v>
      </c>
      <c r="M8441" s="135"/>
      <c r="N8441" s="137"/>
      <c r="O8441" s="121"/>
    </row>
    <row r="8442" spans="1:15" x14ac:dyDescent="0.25">
      <c r="A8442" s="139">
        <v>214</v>
      </c>
      <c r="B8442" s="135" t="s">
        <v>328</v>
      </c>
      <c r="C8442" s="134" t="s">
        <v>2102</v>
      </c>
      <c r="D8442" s="135">
        <v>9779</v>
      </c>
      <c r="E8442" s="135" t="s">
        <v>2349</v>
      </c>
      <c r="F8442" s="135">
        <v>1</v>
      </c>
      <c r="G8442" s="136" t="s">
        <v>2465</v>
      </c>
      <c r="H8442" s="135" t="s">
        <v>5570</v>
      </c>
      <c r="I8442" s="135">
        <v>65</v>
      </c>
      <c r="J8442" s="135" t="s">
        <v>2108</v>
      </c>
      <c r="K8442" s="135" t="s">
        <v>2109</v>
      </c>
      <c r="L8442" s="135" t="s">
        <v>193</v>
      </c>
      <c r="M8442" s="135"/>
      <c r="N8442" s="137"/>
      <c r="O8442" s="121"/>
    </row>
    <row r="8443" spans="1:15" x14ac:dyDescent="0.25">
      <c r="A8443" s="139">
        <v>214</v>
      </c>
      <c r="B8443" s="135" t="s">
        <v>328</v>
      </c>
      <c r="C8443" s="134" t="s">
        <v>2102</v>
      </c>
      <c r="D8443" s="135">
        <v>9780</v>
      </c>
      <c r="E8443" s="135" t="s">
        <v>2349</v>
      </c>
      <c r="F8443" s="135">
        <v>1</v>
      </c>
      <c r="G8443" s="136">
        <v>2</v>
      </c>
      <c r="H8443" s="135" t="s">
        <v>2351</v>
      </c>
      <c r="I8443" s="135">
        <v>120</v>
      </c>
      <c r="J8443" s="135" t="s">
        <v>2151</v>
      </c>
      <c r="K8443" s="135" t="s">
        <v>2152</v>
      </c>
      <c r="L8443" s="135" t="s">
        <v>193</v>
      </c>
      <c r="M8443" s="135"/>
      <c r="N8443" s="137"/>
      <c r="O8443" s="121"/>
    </row>
    <row r="8444" spans="1:15" x14ac:dyDescent="0.25">
      <c r="A8444" s="139">
        <v>214</v>
      </c>
      <c r="B8444" s="135" t="s">
        <v>328</v>
      </c>
      <c r="C8444" s="134" t="s">
        <v>2102</v>
      </c>
      <c r="D8444" s="135">
        <v>9781</v>
      </c>
      <c r="E8444" s="135" t="s">
        <v>2349</v>
      </c>
      <c r="F8444" s="135">
        <v>1</v>
      </c>
      <c r="G8444" s="136" t="s">
        <v>2352</v>
      </c>
      <c r="H8444" s="135" t="s">
        <v>2353</v>
      </c>
      <c r="I8444" s="135">
        <v>120</v>
      </c>
      <c r="J8444" s="135" t="s">
        <v>2151</v>
      </c>
      <c r="K8444" s="135" t="s">
        <v>2152</v>
      </c>
      <c r="L8444" s="135" t="s">
        <v>193</v>
      </c>
      <c r="M8444" s="135"/>
      <c r="N8444" s="137"/>
      <c r="O8444" s="121"/>
    </row>
    <row r="8445" spans="1:15" x14ac:dyDescent="0.25">
      <c r="A8445" s="139">
        <v>214</v>
      </c>
      <c r="B8445" s="135" t="s">
        <v>328</v>
      </c>
      <c r="C8445" s="134" t="s">
        <v>2102</v>
      </c>
      <c r="D8445" s="135">
        <v>9782</v>
      </c>
      <c r="E8445" s="135" t="s">
        <v>2349</v>
      </c>
      <c r="F8445" s="135">
        <v>1</v>
      </c>
      <c r="G8445" s="136" t="s">
        <v>3079</v>
      </c>
      <c r="H8445" s="135" t="s">
        <v>5571</v>
      </c>
      <c r="I8445" s="135">
        <v>120</v>
      </c>
      <c r="J8445" s="135" t="s">
        <v>2151</v>
      </c>
      <c r="K8445" s="135" t="s">
        <v>2152</v>
      </c>
      <c r="L8445" s="135" t="s">
        <v>193</v>
      </c>
      <c r="M8445" s="135"/>
      <c r="N8445" s="137"/>
      <c r="O8445" s="121"/>
    </row>
    <row r="8446" spans="1:15" x14ac:dyDescent="0.25">
      <c r="A8446" s="139">
        <v>214</v>
      </c>
      <c r="B8446" s="135" t="s">
        <v>328</v>
      </c>
      <c r="C8446" s="134" t="s">
        <v>2102</v>
      </c>
      <c r="D8446" s="135">
        <v>9783</v>
      </c>
      <c r="E8446" s="135" t="s">
        <v>2349</v>
      </c>
      <c r="F8446" s="135">
        <v>1</v>
      </c>
      <c r="G8446" s="136">
        <v>3</v>
      </c>
      <c r="H8446" s="135" t="s">
        <v>2354</v>
      </c>
      <c r="I8446" s="135">
        <v>335</v>
      </c>
      <c r="J8446" s="135" t="s">
        <v>2105</v>
      </c>
      <c r="K8446" s="135" t="s">
        <v>2106</v>
      </c>
      <c r="L8446" s="135" t="s">
        <v>193</v>
      </c>
      <c r="M8446" s="135"/>
      <c r="N8446" s="137"/>
      <c r="O8446" s="121"/>
    </row>
    <row r="8447" spans="1:15" x14ac:dyDescent="0.25">
      <c r="A8447" s="139">
        <v>214</v>
      </c>
      <c r="B8447" s="135" t="s">
        <v>328</v>
      </c>
      <c r="C8447" s="134" t="s">
        <v>2102</v>
      </c>
      <c r="D8447" s="135">
        <v>9784</v>
      </c>
      <c r="E8447" s="135" t="s">
        <v>2349</v>
      </c>
      <c r="F8447" s="135">
        <v>1</v>
      </c>
      <c r="G8447" s="136">
        <v>4</v>
      </c>
      <c r="H8447" s="135" t="s">
        <v>2356</v>
      </c>
      <c r="I8447" s="135">
        <v>3290</v>
      </c>
      <c r="J8447" s="135" t="s">
        <v>2167</v>
      </c>
      <c r="K8447" s="135" t="s">
        <v>2168</v>
      </c>
      <c r="L8447" s="135" t="s">
        <v>189</v>
      </c>
      <c r="M8447" s="135"/>
      <c r="N8447" s="137"/>
      <c r="O8447" s="121"/>
    </row>
    <row r="8448" spans="1:15" x14ac:dyDescent="0.25">
      <c r="A8448" s="139">
        <v>214</v>
      </c>
      <c r="B8448" s="135" t="s">
        <v>328</v>
      </c>
      <c r="C8448" s="134" t="s">
        <v>2102</v>
      </c>
      <c r="D8448" s="135">
        <v>9785</v>
      </c>
      <c r="E8448" s="135" t="s">
        <v>2349</v>
      </c>
      <c r="F8448" s="135">
        <v>1</v>
      </c>
      <c r="G8448" s="136">
        <v>5</v>
      </c>
      <c r="H8448" s="135" t="s">
        <v>2358</v>
      </c>
      <c r="I8448" s="135">
        <v>65</v>
      </c>
      <c r="J8448" s="135" t="s">
        <v>2108</v>
      </c>
      <c r="K8448" s="135" t="s">
        <v>2109</v>
      </c>
      <c r="L8448" s="135" t="s">
        <v>193</v>
      </c>
      <c r="M8448" s="135"/>
      <c r="N8448" s="137"/>
      <c r="O8448" s="121"/>
    </row>
    <row r="8449" spans="1:15" x14ac:dyDescent="0.25">
      <c r="A8449" s="139">
        <v>214</v>
      </c>
      <c r="B8449" s="135" t="s">
        <v>328</v>
      </c>
      <c r="C8449" s="134" t="s">
        <v>2102</v>
      </c>
      <c r="D8449" s="135">
        <v>9786</v>
      </c>
      <c r="E8449" s="135" t="s">
        <v>2349</v>
      </c>
      <c r="F8449" s="135">
        <v>1</v>
      </c>
      <c r="G8449" s="136">
        <v>6</v>
      </c>
      <c r="H8449" s="135" t="s">
        <v>2359</v>
      </c>
      <c r="I8449" s="135">
        <v>195</v>
      </c>
      <c r="J8449" s="135" t="s">
        <v>2151</v>
      </c>
      <c r="K8449" s="135" t="s">
        <v>2152</v>
      </c>
      <c r="L8449" s="135" t="s">
        <v>193</v>
      </c>
      <c r="M8449" s="135"/>
      <c r="N8449" s="137"/>
      <c r="O8449" s="121"/>
    </row>
    <row r="8450" spans="1:15" x14ac:dyDescent="0.25">
      <c r="A8450" s="139">
        <v>214</v>
      </c>
      <c r="B8450" s="135" t="s">
        <v>328</v>
      </c>
      <c r="C8450" s="134" t="s">
        <v>2102</v>
      </c>
      <c r="D8450" s="135">
        <v>9787</v>
      </c>
      <c r="E8450" s="135" t="s">
        <v>2349</v>
      </c>
      <c r="F8450" s="135">
        <v>1</v>
      </c>
      <c r="G8450" s="136">
        <v>7</v>
      </c>
      <c r="H8450" s="135" t="s">
        <v>4445</v>
      </c>
      <c r="I8450" s="135">
        <v>506</v>
      </c>
      <c r="J8450" s="135" t="s">
        <v>2155</v>
      </c>
      <c r="K8450" s="135" t="s">
        <v>2156</v>
      </c>
      <c r="L8450" s="135" t="s">
        <v>193</v>
      </c>
      <c r="M8450" s="135"/>
      <c r="N8450" s="137"/>
      <c r="O8450" s="121"/>
    </row>
    <row r="8451" spans="1:15" x14ac:dyDescent="0.25">
      <c r="A8451" s="139">
        <v>214</v>
      </c>
      <c r="B8451" s="135" t="s">
        <v>328</v>
      </c>
      <c r="C8451" s="134" t="s">
        <v>2102</v>
      </c>
      <c r="D8451" s="135">
        <v>9788</v>
      </c>
      <c r="E8451" s="135" t="s">
        <v>2349</v>
      </c>
      <c r="F8451" s="135">
        <v>1</v>
      </c>
      <c r="G8451" s="136">
        <v>8</v>
      </c>
      <c r="H8451" s="135" t="s">
        <v>4446</v>
      </c>
      <c r="I8451" s="135">
        <v>50</v>
      </c>
      <c r="J8451" s="135" t="s">
        <v>2112</v>
      </c>
      <c r="K8451" s="135" t="s">
        <v>2113</v>
      </c>
      <c r="L8451" s="135" t="s">
        <v>194</v>
      </c>
      <c r="M8451" s="135"/>
      <c r="N8451" s="137"/>
      <c r="O8451" s="121"/>
    </row>
    <row r="8452" spans="1:15" x14ac:dyDescent="0.25">
      <c r="A8452" s="139">
        <v>214</v>
      </c>
      <c r="B8452" s="135" t="s">
        <v>328</v>
      </c>
      <c r="C8452" s="134" t="s">
        <v>2102</v>
      </c>
      <c r="D8452" s="135">
        <v>9789</v>
      </c>
      <c r="E8452" s="135" t="s">
        <v>2349</v>
      </c>
      <c r="F8452" s="135">
        <v>1</v>
      </c>
      <c r="G8452" s="136">
        <v>9</v>
      </c>
      <c r="H8452" s="135" t="s">
        <v>4447</v>
      </c>
      <c r="I8452" s="135">
        <v>100</v>
      </c>
      <c r="J8452" s="135" t="s">
        <v>2155</v>
      </c>
      <c r="K8452" s="135" t="s">
        <v>2156</v>
      </c>
      <c r="L8452" s="135" t="s">
        <v>193</v>
      </c>
      <c r="M8452" s="135"/>
      <c r="N8452" s="137"/>
      <c r="O8452" s="121"/>
    </row>
    <row r="8453" spans="1:15" x14ac:dyDescent="0.25">
      <c r="A8453" s="139">
        <v>214</v>
      </c>
      <c r="B8453" s="135" t="s">
        <v>328</v>
      </c>
      <c r="C8453" s="134" t="s">
        <v>2102</v>
      </c>
      <c r="D8453" s="135">
        <v>9790</v>
      </c>
      <c r="E8453" s="135" t="s">
        <v>2349</v>
      </c>
      <c r="F8453" s="135">
        <v>1</v>
      </c>
      <c r="G8453" s="136">
        <v>10</v>
      </c>
      <c r="H8453" s="135" t="s">
        <v>4448</v>
      </c>
      <c r="I8453" s="135">
        <v>100</v>
      </c>
      <c r="J8453" s="135" t="s">
        <v>2112</v>
      </c>
      <c r="K8453" s="135" t="s">
        <v>2113</v>
      </c>
      <c r="L8453" s="135" t="s">
        <v>194</v>
      </c>
      <c r="M8453" s="135"/>
      <c r="N8453" s="137"/>
      <c r="O8453" s="121"/>
    </row>
    <row r="8454" spans="1:15" x14ac:dyDescent="0.25">
      <c r="A8454" s="139">
        <v>214</v>
      </c>
      <c r="B8454" s="135" t="s">
        <v>328</v>
      </c>
      <c r="C8454" s="134" t="s">
        <v>2102</v>
      </c>
      <c r="D8454" s="135">
        <v>9791</v>
      </c>
      <c r="E8454" s="135" t="s">
        <v>2349</v>
      </c>
      <c r="F8454" s="135">
        <v>1</v>
      </c>
      <c r="G8454" s="140">
        <v>11</v>
      </c>
      <c r="H8454" s="135" t="s">
        <v>4449</v>
      </c>
      <c r="I8454" s="135">
        <v>330</v>
      </c>
      <c r="J8454" s="135" t="s">
        <v>2155</v>
      </c>
      <c r="K8454" s="135" t="s">
        <v>2156</v>
      </c>
      <c r="L8454" s="135" t="s">
        <v>193</v>
      </c>
      <c r="M8454" s="135"/>
      <c r="N8454" s="137"/>
      <c r="O8454" s="121"/>
    </row>
    <row r="8455" spans="1:15" x14ac:dyDescent="0.25">
      <c r="A8455" s="139">
        <v>214</v>
      </c>
      <c r="B8455" s="135" t="s">
        <v>328</v>
      </c>
      <c r="C8455" s="134" t="s">
        <v>2102</v>
      </c>
      <c r="D8455" s="135">
        <v>9792</v>
      </c>
      <c r="E8455" s="135" t="s">
        <v>2349</v>
      </c>
      <c r="F8455" s="135">
        <v>1</v>
      </c>
      <c r="G8455" s="140">
        <v>12</v>
      </c>
      <c r="H8455" s="135" t="s">
        <v>4450</v>
      </c>
      <c r="I8455" s="135">
        <v>330</v>
      </c>
      <c r="J8455" s="135" t="s">
        <v>2155</v>
      </c>
      <c r="K8455" s="135" t="s">
        <v>2156</v>
      </c>
      <c r="L8455" s="135" t="s">
        <v>193</v>
      </c>
      <c r="M8455" s="135"/>
      <c r="N8455" s="137"/>
      <c r="O8455" s="121"/>
    </row>
    <row r="8456" spans="1:15" x14ac:dyDescent="0.25">
      <c r="A8456" s="139">
        <v>214</v>
      </c>
      <c r="B8456" s="135" t="s">
        <v>328</v>
      </c>
      <c r="C8456" s="134" t="s">
        <v>2102</v>
      </c>
      <c r="D8456" s="135">
        <v>9793</v>
      </c>
      <c r="E8456" s="135" t="s">
        <v>2349</v>
      </c>
      <c r="F8456" s="135">
        <v>1</v>
      </c>
      <c r="G8456" s="140">
        <v>13</v>
      </c>
      <c r="H8456" s="135" t="s">
        <v>4451</v>
      </c>
      <c r="I8456" s="135">
        <v>120</v>
      </c>
      <c r="J8456" s="135" t="s">
        <v>2108</v>
      </c>
      <c r="K8456" s="135" t="s">
        <v>2109</v>
      </c>
      <c r="L8456" s="135" t="s">
        <v>193</v>
      </c>
      <c r="M8456" s="135"/>
      <c r="N8456" s="137"/>
      <c r="O8456" s="121"/>
    </row>
    <row r="8457" spans="1:15" x14ac:dyDescent="0.25">
      <c r="A8457" s="139">
        <v>214</v>
      </c>
      <c r="B8457" s="135" t="s">
        <v>328</v>
      </c>
      <c r="C8457" s="134" t="s">
        <v>2102</v>
      </c>
      <c r="D8457" s="135">
        <v>9794</v>
      </c>
      <c r="E8457" s="135" t="s">
        <v>2349</v>
      </c>
      <c r="F8457" s="135">
        <v>1</v>
      </c>
      <c r="G8457" s="140">
        <v>14</v>
      </c>
      <c r="H8457" s="135" t="s">
        <v>4452</v>
      </c>
      <c r="I8457" s="135">
        <v>640</v>
      </c>
      <c r="J8457" s="135" t="s">
        <v>2115</v>
      </c>
      <c r="K8457" s="135" t="s">
        <v>2116</v>
      </c>
      <c r="L8457" s="135" t="s">
        <v>2117</v>
      </c>
      <c r="M8457" s="135"/>
      <c r="N8457" s="137"/>
      <c r="O8457" s="121"/>
    </row>
    <row r="8458" spans="1:15" x14ac:dyDescent="0.25">
      <c r="A8458" s="139">
        <v>214</v>
      </c>
      <c r="B8458" s="135" t="s">
        <v>328</v>
      </c>
      <c r="C8458" s="134" t="s">
        <v>2102</v>
      </c>
      <c r="D8458" s="135">
        <v>9795</v>
      </c>
      <c r="E8458" s="135" t="s">
        <v>2349</v>
      </c>
      <c r="F8458" s="135">
        <v>1</v>
      </c>
      <c r="G8458" s="140">
        <v>15</v>
      </c>
      <c r="H8458" s="135" t="s">
        <v>4453</v>
      </c>
      <c r="I8458" s="135">
        <v>425</v>
      </c>
      <c r="J8458" s="135" t="s">
        <v>2202</v>
      </c>
      <c r="K8458" s="135" t="s">
        <v>2203</v>
      </c>
      <c r="L8458" s="135" t="s">
        <v>190</v>
      </c>
      <c r="M8458" s="135"/>
      <c r="N8458" s="137"/>
      <c r="O8458" s="121"/>
    </row>
    <row r="8459" spans="1:15" x14ac:dyDescent="0.25">
      <c r="A8459" s="139">
        <v>214</v>
      </c>
      <c r="B8459" s="135" t="s">
        <v>328</v>
      </c>
      <c r="C8459" s="134" t="s">
        <v>2102</v>
      </c>
      <c r="D8459" s="135">
        <v>9796</v>
      </c>
      <c r="E8459" s="135" t="s">
        <v>2349</v>
      </c>
      <c r="F8459" s="135">
        <v>1</v>
      </c>
      <c r="G8459" s="136">
        <v>16</v>
      </c>
      <c r="H8459" s="135" t="s">
        <v>4454</v>
      </c>
      <c r="I8459" s="135">
        <v>200</v>
      </c>
      <c r="J8459" s="135" t="s">
        <v>2155</v>
      </c>
      <c r="K8459" s="135" t="s">
        <v>2156</v>
      </c>
      <c r="L8459" s="135" t="s">
        <v>193</v>
      </c>
      <c r="M8459" s="135"/>
      <c r="N8459" s="137"/>
      <c r="O8459" s="121"/>
    </row>
    <row r="8460" spans="1:15" x14ac:dyDescent="0.25">
      <c r="A8460" s="139">
        <v>214</v>
      </c>
      <c r="B8460" s="135" t="s">
        <v>328</v>
      </c>
      <c r="C8460" s="134" t="s">
        <v>2102</v>
      </c>
      <c r="D8460" s="135">
        <v>9797</v>
      </c>
      <c r="E8460" s="135" t="s">
        <v>2349</v>
      </c>
      <c r="F8460" s="135">
        <v>1</v>
      </c>
      <c r="G8460" s="140">
        <v>17</v>
      </c>
      <c r="H8460" s="135" t="s">
        <v>4455</v>
      </c>
      <c r="I8460" s="135">
        <v>340</v>
      </c>
      <c r="J8460" s="135" t="s">
        <v>2112</v>
      </c>
      <c r="K8460" s="135" t="s">
        <v>2113</v>
      </c>
      <c r="L8460" s="135" t="s">
        <v>194</v>
      </c>
      <c r="M8460" s="135"/>
      <c r="N8460" s="137"/>
      <c r="O8460" s="121"/>
    </row>
    <row r="8461" spans="1:15" x14ac:dyDescent="0.25">
      <c r="A8461" s="139">
        <v>214</v>
      </c>
      <c r="B8461" s="135" t="s">
        <v>328</v>
      </c>
      <c r="C8461" s="134" t="s">
        <v>2102</v>
      </c>
      <c r="D8461" s="135">
        <v>9798</v>
      </c>
      <c r="E8461" s="135" t="s">
        <v>2349</v>
      </c>
      <c r="F8461" s="135">
        <v>1</v>
      </c>
      <c r="G8461" s="136">
        <v>18</v>
      </c>
      <c r="H8461" s="135" t="s">
        <v>4456</v>
      </c>
      <c r="I8461" s="135">
        <v>306</v>
      </c>
      <c r="J8461" s="135" t="s">
        <v>2151</v>
      </c>
      <c r="K8461" s="135" t="s">
        <v>2152</v>
      </c>
      <c r="L8461" s="135" t="s">
        <v>193</v>
      </c>
      <c r="M8461" s="135"/>
      <c r="N8461" s="137"/>
      <c r="O8461" s="121"/>
    </row>
    <row r="8462" spans="1:15" x14ac:dyDescent="0.25">
      <c r="A8462" s="139">
        <v>214</v>
      </c>
      <c r="B8462" s="135" t="s">
        <v>328</v>
      </c>
      <c r="C8462" s="134" t="s">
        <v>2102</v>
      </c>
      <c r="D8462" s="135">
        <v>9799</v>
      </c>
      <c r="E8462" s="135" t="s">
        <v>2349</v>
      </c>
      <c r="F8462" s="135">
        <v>1</v>
      </c>
      <c r="G8462" s="136">
        <v>19</v>
      </c>
      <c r="H8462" s="135" t="s">
        <v>4457</v>
      </c>
      <c r="I8462" s="135">
        <v>36</v>
      </c>
      <c r="J8462" s="135" t="s">
        <v>2155</v>
      </c>
      <c r="K8462" s="135" t="s">
        <v>2156</v>
      </c>
      <c r="L8462" s="135" t="s">
        <v>193</v>
      </c>
      <c r="M8462" s="135"/>
      <c r="N8462" s="137"/>
      <c r="O8462" s="121"/>
    </row>
    <row r="8463" spans="1:15" x14ac:dyDescent="0.25">
      <c r="A8463" s="139">
        <v>214</v>
      </c>
      <c r="B8463" s="135" t="s">
        <v>328</v>
      </c>
      <c r="C8463" s="134" t="s">
        <v>2102</v>
      </c>
      <c r="D8463" s="135">
        <v>9800</v>
      </c>
      <c r="E8463" s="135" t="s">
        <v>2349</v>
      </c>
      <c r="F8463" s="135">
        <v>1</v>
      </c>
      <c r="G8463" s="136">
        <v>20</v>
      </c>
      <c r="H8463" s="135" t="s">
        <v>4458</v>
      </c>
      <c r="I8463" s="135">
        <v>180</v>
      </c>
      <c r="J8463" s="135" t="s">
        <v>2108</v>
      </c>
      <c r="K8463" s="135" t="s">
        <v>2109</v>
      </c>
      <c r="L8463" s="135" t="s">
        <v>193</v>
      </c>
      <c r="M8463" s="135"/>
      <c r="N8463" s="137"/>
      <c r="O8463" s="121"/>
    </row>
    <row r="8464" spans="1:15" x14ac:dyDescent="0.25">
      <c r="A8464" s="139">
        <v>214</v>
      </c>
      <c r="B8464" s="135" t="s">
        <v>328</v>
      </c>
      <c r="C8464" s="134" t="s">
        <v>2102</v>
      </c>
      <c r="D8464" s="135">
        <v>9801</v>
      </c>
      <c r="E8464" s="135" t="s">
        <v>2349</v>
      </c>
      <c r="F8464" s="135">
        <v>1</v>
      </c>
      <c r="G8464" s="140">
        <v>21</v>
      </c>
      <c r="H8464" s="135" t="s">
        <v>4459</v>
      </c>
      <c r="I8464" s="135">
        <v>180</v>
      </c>
      <c r="J8464" s="135" t="s">
        <v>2108</v>
      </c>
      <c r="K8464" s="135" t="s">
        <v>2109</v>
      </c>
      <c r="L8464" s="135" t="s">
        <v>193</v>
      </c>
      <c r="M8464" s="135"/>
      <c r="N8464" s="137"/>
      <c r="O8464" s="121"/>
    </row>
    <row r="8465" spans="1:15" x14ac:dyDescent="0.25">
      <c r="A8465" s="139">
        <v>214</v>
      </c>
      <c r="B8465" s="135" t="s">
        <v>328</v>
      </c>
      <c r="C8465" s="134" t="s">
        <v>2102</v>
      </c>
      <c r="D8465" s="135">
        <v>9802</v>
      </c>
      <c r="E8465" s="135" t="s">
        <v>2360</v>
      </c>
      <c r="F8465" s="135">
        <v>1</v>
      </c>
      <c r="G8465" s="136">
        <v>1</v>
      </c>
      <c r="H8465" s="135" t="s">
        <v>2361</v>
      </c>
      <c r="I8465" s="135">
        <v>500</v>
      </c>
      <c r="J8465" s="135" t="s">
        <v>2115</v>
      </c>
      <c r="K8465" s="135" t="s">
        <v>2129</v>
      </c>
      <c r="L8465" s="135" t="s">
        <v>194</v>
      </c>
      <c r="M8465" s="135"/>
      <c r="N8465" s="137"/>
      <c r="O8465" s="121"/>
    </row>
    <row r="8466" spans="1:15" x14ac:dyDescent="0.25">
      <c r="A8466" s="139">
        <v>214</v>
      </c>
      <c r="B8466" s="135" t="s">
        <v>328</v>
      </c>
      <c r="C8466" s="134" t="s">
        <v>2102</v>
      </c>
      <c r="D8466" s="135">
        <v>9803</v>
      </c>
      <c r="E8466" s="135" t="s">
        <v>2360</v>
      </c>
      <c r="F8466" s="135">
        <v>1</v>
      </c>
      <c r="G8466" s="136">
        <v>2</v>
      </c>
      <c r="H8466" s="135" t="s">
        <v>4944</v>
      </c>
      <c r="I8466" s="135">
        <v>48</v>
      </c>
      <c r="J8466" s="135" t="s">
        <v>2151</v>
      </c>
      <c r="K8466" s="135" t="s">
        <v>2152</v>
      </c>
      <c r="L8466" s="135" t="s">
        <v>193</v>
      </c>
      <c r="M8466" s="135"/>
      <c r="N8466" s="137"/>
      <c r="O8466" s="121"/>
    </row>
    <row r="8467" spans="1:15" x14ac:dyDescent="0.25">
      <c r="A8467" s="139">
        <v>214</v>
      </c>
      <c r="B8467" s="135" t="s">
        <v>328</v>
      </c>
      <c r="C8467" s="134" t="s">
        <v>2102</v>
      </c>
      <c r="D8467" s="135">
        <v>9804</v>
      </c>
      <c r="E8467" s="135" t="s">
        <v>2360</v>
      </c>
      <c r="F8467" s="135">
        <v>1</v>
      </c>
      <c r="G8467" s="136">
        <v>3</v>
      </c>
      <c r="H8467" s="135" t="s">
        <v>4945</v>
      </c>
      <c r="I8467" s="135">
        <v>32</v>
      </c>
      <c r="J8467" s="135" t="s">
        <v>2151</v>
      </c>
      <c r="K8467" s="135" t="s">
        <v>2152</v>
      </c>
      <c r="L8467" s="135" t="s">
        <v>193</v>
      </c>
      <c r="M8467" s="135"/>
      <c r="N8467" s="137"/>
      <c r="O8467" s="121"/>
    </row>
    <row r="8468" spans="1:15" x14ac:dyDescent="0.25">
      <c r="A8468" s="139">
        <v>214</v>
      </c>
      <c r="B8468" s="135" t="s">
        <v>328</v>
      </c>
      <c r="C8468" s="134" t="s">
        <v>2102</v>
      </c>
      <c r="D8468" s="135">
        <v>9805</v>
      </c>
      <c r="E8468" s="135" t="s">
        <v>2360</v>
      </c>
      <c r="F8468" s="135">
        <v>1</v>
      </c>
      <c r="G8468" s="136">
        <v>4</v>
      </c>
      <c r="H8468" s="135" t="s">
        <v>4946</v>
      </c>
      <c r="I8468" s="135">
        <v>48</v>
      </c>
      <c r="J8468" s="135" t="s">
        <v>2151</v>
      </c>
      <c r="K8468" s="135" t="s">
        <v>2152</v>
      </c>
      <c r="L8468" s="135" t="s">
        <v>193</v>
      </c>
      <c r="M8468" s="135"/>
      <c r="N8468" s="137"/>
      <c r="O8468" s="121"/>
    </row>
    <row r="8469" spans="1:15" x14ac:dyDescent="0.25">
      <c r="A8469" s="139">
        <v>214</v>
      </c>
      <c r="B8469" s="135" t="s">
        <v>328</v>
      </c>
      <c r="C8469" s="134" t="s">
        <v>2102</v>
      </c>
      <c r="D8469" s="135">
        <v>9806</v>
      </c>
      <c r="E8469" s="135" t="s">
        <v>2360</v>
      </c>
      <c r="F8469" s="135">
        <v>1</v>
      </c>
      <c r="G8469" s="136">
        <v>5</v>
      </c>
      <c r="H8469" s="135" t="s">
        <v>4947</v>
      </c>
      <c r="I8469" s="135">
        <v>32</v>
      </c>
      <c r="J8469" s="135" t="s">
        <v>2108</v>
      </c>
      <c r="K8469" s="135" t="s">
        <v>2109</v>
      </c>
      <c r="L8469" s="135" t="s">
        <v>193</v>
      </c>
      <c r="M8469" s="135"/>
      <c r="N8469" s="137"/>
      <c r="O8469" s="121"/>
    </row>
    <row r="8470" spans="1:15" x14ac:dyDescent="0.25">
      <c r="A8470" s="139">
        <v>214</v>
      </c>
      <c r="B8470" s="135" t="s">
        <v>328</v>
      </c>
      <c r="C8470" s="134" t="s">
        <v>2102</v>
      </c>
      <c r="D8470" s="135">
        <v>9807</v>
      </c>
      <c r="E8470" s="135" t="s">
        <v>2805</v>
      </c>
      <c r="F8470" s="135">
        <v>1</v>
      </c>
      <c r="G8470" s="136">
        <v>1</v>
      </c>
      <c r="H8470" s="135" t="s">
        <v>2806</v>
      </c>
      <c r="I8470" s="135">
        <v>858</v>
      </c>
      <c r="J8470" s="135" t="s">
        <v>2115</v>
      </c>
      <c r="K8470" s="135" t="s">
        <v>2116</v>
      </c>
      <c r="L8470" s="135" t="s">
        <v>2117</v>
      </c>
      <c r="M8470" s="135"/>
      <c r="N8470" s="137"/>
      <c r="O8470" s="121"/>
    </row>
    <row r="8471" spans="1:15" x14ac:dyDescent="0.25">
      <c r="A8471" s="139">
        <v>214</v>
      </c>
      <c r="B8471" s="135" t="s">
        <v>328</v>
      </c>
      <c r="C8471" s="134" t="s">
        <v>2102</v>
      </c>
      <c r="D8471" s="135">
        <v>9808</v>
      </c>
      <c r="E8471" s="135" t="s">
        <v>2808</v>
      </c>
      <c r="F8471" s="135">
        <v>1</v>
      </c>
      <c r="G8471" s="140">
        <v>1</v>
      </c>
      <c r="H8471" s="135" t="s">
        <v>2809</v>
      </c>
      <c r="I8471" s="135">
        <v>858</v>
      </c>
      <c r="J8471" s="135" t="s">
        <v>2115</v>
      </c>
      <c r="K8471" s="135" t="s">
        <v>2116</v>
      </c>
      <c r="L8471" s="135" t="s">
        <v>2117</v>
      </c>
      <c r="M8471" s="135"/>
      <c r="N8471" s="137"/>
      <c r="O8471" s="121"/>
    </row>
    <row r="8472" spans="1:15" x14ac:dyDescent="0.25">
      <c r="A8472" s="139">
        <v>214</v>
      </c>
      <c r="B8472" s="135" t="s">
        <v>328</v>
      </c>
      <c r="C8472" s="134" t="s">
        <v>2102</v>
      </c>
      <c r="D8472" s="135">
        <v>9809</v>
      </c>
      <c r="E8472" s="135" t="s">
        <v>2182</v>
      </c>
      <c r="F8472" s="135">
        <v>1</v>
      </c>
      <c r="G8472" s="136">
        <v>1</v>
      </c>
      <c r="H8472" s="135" t="s">
        <v>2183</v>
      </c>
      <c r="I8472" s="135">
        <v>858</v>
      </c>
      <c r="J8472" s="135" t="s">
        <v>2112</v>
      </c>
      <c r="K8472" s="135" t="s">
        <v>2113</v>
      </c>
      <c r="L8472" s="135" t="s">
        <v>194</v>
      </c>
      <c r="M8472" s="135"/>
      <c r="N8472" s="137"/>
      <c r="O8472" s="121"/>
    </row>
    <row r="8473" spans="1:15" x14ac:dyDescent="0.25">
      <c r="A8473" s="139">
        <v>215</v>
      </c>
      <c r="B8473" s="135" t="s">
        <v>326</v>
      </c>
      <c r="C8473" s="134" t="s">
        <v>2102</v>
      </c>
      <c r="D8473" s="135">
        <v>9810</v>
      </c>
      <c r="E8473" s="135" t="s">
        <v>2103</v>
      </c>
      <c r="F8473" s="135">
        <v>1</v>
      </c>
      <c r="G8473" s="136" t="s">
        <v>2843</v>
      </c>
      <c r="H8473" s="135" t="s">
        <v>2844</v>
      </c>
      <c r="I8473" s="135">
        <v>112</v>
      </c>
      <c r="J8473" s="135" t="s">
        <v>2155</v>
      </c>
      <c r="K8473" s="135" t="s">
        <v>2156</v>
      </c>
      <c r="L8473" s="135" t="s">
        <v>193</v>
      </c>
      <c r="M8473" s="135"/>
      <c r="N8473" s="137"/>
      <c r="O8473" s="121"/>
    </row>
    <row r="8474" spans="1:15" x14ac:dyDescent="0.25">
      <c r="A8474" s="139">
        <v>215</v>
      </c>
      <c r="B8474" s="135" t="s">
        <v>326</v>
      </c>
      <c r="C8474" s="134" t="s">
        <v>2102</v>
      </c>
      <c r="D8474" s="135">
        <v>9811</v>
      </c>
      <c r="E8474" s="135" t="s">
        <v>2103</v>
      </c>
      <c r="F8474" s="135">
        <v>1</v>
      </c>
      <c r="G8474" s="140" t="s">
        <v>2843</v>
      </c>
      <c r="H8474" s="135" t="s">
        <v>2844</v>
      </c>
      <c r="I8474" s="135">
        <v>77</v>
      </c>
      <c r="J8474" s="135" t="s">
        <v>2155</v>
      </c>
      <c r="K8474" s="134" t="s">
        <v>2156</v>
      </c>
      <c r="L8474" s="135" t="s">
        <v>193</v>
      </c>
      <c r="M8474" s="135"/>
      <c r="N8474" s="137"/>
      <c r="O8474" s="121"/>
    </row>
    <row r="8475" spans="1:15" x14ac:dyDescent="0.25">
      <c r="A8475" s="139">
        <v>215</v>
      </c>
      <c r="B8475" s="135" t="s">
        <v>326</v>
      </c>
      <c r="C8475" s="134" t="s">
        <v>2102</v>
      </c>
      <c r="D8475" s="135">
        <v>9812</v>
      </c>
      <c r="E8475" s="135" t="s">
        <v>2103</v>
      </c>
      <c r="F8475" s="135">
        <v>1</v>
      </c>
      <c r="G8475" s="140" t="s">
        <v>2843</v>
      </c>
      <c r="H8475" s="135" t="s">
        <v>2844</v>
      </c>
      <c r="I8475" s="135">
        <v>243</v>
      </c>
      <c r="J8475" s="135" t="s">
        <v>2155</v>
      </c>
      <c r="K8475" s="135" t="s">
        <v>2156</v>
      </c>
      <c r="L8475" s="135" t="s">
        <v>193</v>
      </c>
      <c r="M8475" s="135"/>
      <c r="N8475" s="137"/>
      <c r="O8475" s="121"/>
    </row>
    <row r="8476" spans="1:15" x14ac:dyDescent="0.25">
      <c r="A8476" s="139">
        <v>215</v>
      </c>
      <c r="B8476" s="135" t="s">
        <v>326</v>
      </c>
      <c r="C8476" s="134" t="s">
        <v>2102</v>
      </c>
      <c r="D8476" s="135">
        <v>9813</v>
      </c>
      <c r="E8476" s="135" t="s">
        <v>2103</v>
      </c>
      <c r="F8476" s="135">
        <v>1</v>
      </c>
      <c r="G8476" s="136" t="s">
        <v>2843</v>
      </c>
      <c r="H8476" s="135" t="s">
        <v>2844</v>
      </c>
      <c r="I8476" s="135">
        <v>93</v>
      </c>
      <c r="J8476" s="135" t="s">
        <v>2105</v>
      </c>
      <c r="K8476" s="135" t="s">
        <v>2106</v>
      </c>
      <c r="L8476" s="135" t="s">
        <v>193</v>
      </c>
      <c r="M8476" s="135"/>
      <c r="N8476" s="137"/>
      <c r="O8476" s="121"/>
    </row>
    <row r="8477" spans="1:15" x14ac:dyDescent="0.25">
      <c r="A8477" s="139">
        <v>215</v>
      </c>
      <c r="B8477" s="135" t="s">
        <v>326</v>
      </c>
      <c r="C8477" s="134" t="s">
        <v>2102</v>
      </c>
      <c r="D8477" s="135">
        <v>9814</v>
      </c>
      <c r="E8477" s="135" t="s">
        <v>2103</v>
      </c>
      <c r="F8477" s="135">
        <v>1</v>
      </c>
      <c r="G8477" s="140" t="s">
        <v>2843</v>
      </c>
      <c r="H8477" s="135" t="s">
        <v>2844</v>
      </c>
      <c r="I8477" s="135">
        <v>72</v>
      </c>
      <c r="J8477" s="135" t="s">
        <v>2105</v>
      </c>
      <c r="K8477" s="135" t="s">
        <v>2106</v>
      </c>
      <c r="L8477" s="135" t="s">
        <v>193</v>
      </c>
      <c r="M8477" s="135"/>
      <c r="N8477" s="137"/>
      <c r="O8477" s="121"/>
    </row>
    <row r="8478" spans="1:15" x14ac:dyDescent="0.25">
      <c r="A8478" s="139">
        <v>215</v>
      </c>
      <c r="B8478" s="135" t="s">
        <v>326</v>
      </c>
      <c r="C8478" s="134" t="s">
        <v>2102</v>
      </c>
      <c r="D8478" s="135">
        <v>9814</v>
      </c>
      <c r="E8478" s="135" t="s">
        <v>2103</v>
      </c>
      <c r="F8478" s="135">
        <v>1</v>
      </c>
      <c r="G8478" s="140" t="s">
        <v>2843</v>
      </c>
      <c r="H8478" s="135" t="s">
        <v>2844</v>
      </c>
      <c r="I8478" s="135">
        <v>72</v>
      </c>
      <c r="J8478" s="135" t="s">
        <v>2105</v>
      </c>
      <c r="K8478" s="134" t="s">
        <v>2106</v>
      </c>
      <c r="L8478" s="135" t="s">
        <v>193</v>
      </c>
      <c r="M8478" s="135"/>
      <c r="N8478" s="137"/>
      <c r="O8478" s="121"/>
    </row>
    <row r="8479" spans="1:15" x14ac:dyDescent="0.25">
      <c r="A8479" s="139">
        <v>215</v>
      </c>
      <c r="B8479" s="135" t="s">
        <v>326</v>
      </c>
      <c r="C8479" s="134" t="s">
        <v>2102</v>
      </c>
      <c r="D8479" s="135">
        <v>9816</v>
      </c>
      <c r="E8479" s="135" t="s">
        <v>2103</v>
      </c>
      <c r="F8479" s="135">
        <v>1</v>
      </c>
      <c r="G8479" s="140" t="s">
        <v>2843</v>
      </c>
      <c r="H8479" s="135" t="s">
        <v>2844</v>
      </c>
      <c r="I8479" s="135">
        <v>96</v>
      </c>
      <c r="J8479" s="135" t="s">
        <v>2105</v>
      </c>
      <c r="K8479" s="135" t="s">
        <v>2106</v>
      </c>
      <c r="L8479" s="135" t="s">
        <v>193</v>
      </c>
      <c r="M8479" s="135"/>
      <c r="N8479" s="137"/>
      <c r="O8479" s="121"/>
    </row>
    <row r="8480" spans="1:15" x14ac:dyDescent="0.25">
      <c r="A8480" s="139">
        <v>215</v>
      </c>
      <c r="B8480" s="135" t="s">
        <v>326</v>
      </c>
      <c r="C8480" s="134" t="s">
        <v>2102</v>
      </c>
      <c r="D8480" s="135">
        <v>9817</v>
      </c>
      <c r="E8480" s="135" t="s">
        <v>2103</v>
      </c>
      <c r="F8480" s="135">
        <v>1</v>
      </c>
      <c r="G8480" s="140" t="s">
        <v>2465</v>
      </c>
      <c r="H8480" s="135" t="s">
        <v>2760</v>
      </c>
      <c r="I8480" s="135">
        <v>375</v>
      </c>
      <c r="J8480" s="135" t="s">
        <v>2151</v>
      </c>
      <c r="K8480" s="135" t="s">
        <v>2152</v>
      </c>
      <c r="L8480" s="135" t="s">
        <v>193</v>
      </c>
      <c r="M8480" s="135"/>
      <c r="N8480" s="137"/>
      <c r="O8480" s="121"/>
    </row>
    <row r="8481" spans="1:15" x14ac:dyDescent="0.25">
      <c r="A8481" s="139">
        <v>215</v>
      </c>
      <c r="B8481" s="135" t="s">
        <v>326</v>
      </c>
      <c r="C8481" s="134" t="s">
        <v>2102</v>
      </c>
      <c r="D8481" s="135">
        <v>9818</v>
      </c>
      <c r="E8481" s="135" t="s">
        <v>2103</v>
      </c>
      <c r="F8481" s="135">
        <v>1</v>
      </c>
      <c r="G8481" s="140">
        <v>1</v>
      </c>
      <c r="H8481" s="135" t="s">
        <v>2104</v>
      </c>
      <c r="I8481" s="135">
        <v>1008</v>
      </c>
      <c r="J8481" s="135" t="s">
        <v>2115</v>
      </c>
      <c r="K8481" s="135" t="s">
        <v>2116</v>
      </c>
      <c r="L8481" s="135" t="s">
        <v>2117</v>
      </c>
      <c r="M8481" s="135"/>
      <c r="N8481" s="137"/>
      <c r="O8481" s="121"/>
    </row>
    <row r="8482" spans="1:15" x14ac:dyDescent="0.25">
      <c r="A8482" s="139">
        <v>215</v>
      </c>
      <c r="B8482" s="135" t="s">
        <v>326</v>
      </c>
      <c r="C8482" s="134" t="s">
        <v>2102</v>
      </c>
      <c r="D8482" s="135">
        <v>9819</v>
      </c>
      <c r="E8482" s="135" t="s">
        <v>2103</v>
      </c>
      <c r="F8482" s="135">
        <v>1</v>
      </c>
      <c r="G8482" s="136" t="s">
        <v>2467</v>
      </c>
      <c r="H8482" s="135" t="s">
        <v>2761</v>
      </c>
      <c r="I8482" s="135">
        <v>625</v>
      </c>
      <c r="J8482" s="135" t="s">
        <v>2155</v>
      </c>
      <c r="K8482" s="135" t="s">
        <v>2156</v>
      </c>
      <c r="L8482" s="135" t="s">
        <v>193</v>
      </c>
      <c r="M8482" s="135"/>
      <c r="N8482" s="137"/>
      <c r="O8482" s="121"/>
    </row>
    <row r="8483" spans="1:15" x14ac:dyDescent="0.25">
      <c r="A8483" s="139">
        <v>215</v>
      </c>
      <c r="B8483" s="135" t="s">
        <v>326</v>
      </c>
      <c r="C8483" s="134" t="s">
        <v>2102</v>
      </c>
      <c r="D8483" s="135">
        <v>9820</v>
      </c>
      <c r="E8483" s="135" t="s">
        <v>2103</v>
      </c>
      <c r="F8483" s="135">
        <v>1</v>
      </c>
      <c r="G8483" s="140">
        <v>2</v>
      </c>
      <c r="H8483" s="135" t="s">
        <v>2107</v>
      </c>
      <c r="I8483" s="135">
        <v>1017</v>
      </c>
      <c r="J8483" s="135" t="s">
        <v>2115</v>
      </c>
      <c r="K8483" s="135" t="s">
        <v>2116</v>
      </c>
      <c r="L8483" s="135" t="s">
        <v>2117</v>
      </c>
      <c r="M8483" s="135"/>
      <c r="N8483" s="137"/>
      <c r="O8483" s="121"/>
    </row>
    <row r="8484" spans="1:15" x14ac:dyDescent="0.25">
      <c r="A8484" s="139">
        <v>215</v>
      </c>
      <c r="B8484" s="135" t="s">
        <v>326</v>
      </c>
      <c r="C8484" s="134" t="s">
        <v>2102</v>
      </c>
      <c r="D8484" s="135">
        <v>9821</v>
      </c>
      <c r="E8484" s="135" t="s">
        <v>2103</v>
      </c>
      <c r="F8484" s="135">
        <v>1</v>
      </c>
      <c r="G8484" s="140">
        <v>3</v>
      </c>
      <c r="H8484" s="135" t="s">
        <v>2110</v>
      </c>
      <c r="I8484" s="135">
        <v>802</v>
      </c>
      <c r="J8484" s="135" t="s">
        <v>2115</v>
      </c>
      <c r="K8484" s="135" t="s">
        <v>2116</v>
      </c>
      <c r="L8484" s="135" t="s">
        <v>2117</v>
      </c>
      <c r="M8484" s="135"/>
      <c r="N8484" s="137"/>
      <c r="O8484" s="121"/>
    </row>
    <row r="8485" spans="1:15" x14ac:dyDescent="0.25">
      <c r="A8485" s="139">
        <v>215</v>
      </c>
      <c r="B8485" s="135" t="s">
        <v>326</v>
      </c>
      <c r="C8485" s="134" t="s">
        <v>2102</v>
      </c>
      <c r="D8485" s="135">
        <v>9822</v>
      </c>
      <c r="E8485" s="135" t="s">
        <v>2103</v>
      </c>
      <c r="F8485" s="135">
        <v>1</v>
      </c>
      <c r="G8485" s="140" t="s">
        <v>2469</v>
      </c>
      <c r="H8485" s="135" t="s">
        <v>2762</v>
      </c>
      <c r="I8485" s="135">
        <v>256</v>
      </c>
      <c r="J8485" s="135" t="s">
        <v>2112</v>
      </c>
      <c r="K8485" s="135" t="s">
        <v>2113</v>
      </c>
      <c r="L8485" s="135" t="s">
        <v>194</v>
      </c>
      <c r="M8485" s="135"/>
      <c r="N8485" s="137"/>
      <c r="O8485" s="121"/>
    </row>
    <row r="8486" spans="1:15" x14ac:dyDescent="0.25">
      <c r="A8486" s="139">
        <v>215</v>
      </c>
      <c r="B8486" s="135" t="s">
        <v>326</v>
      </c>
      <c r="C8486" s="134" t="s">
        <v>2102</v>
      </c>
      <c r="D8486" s="135">
        <v>9823</v>
      </c>
      <c r="E8486" s="135" t="s">
        <v>2103</v>
      </c>
      <c r="F8486" s="135">
        <v>1</v>
      </c>
      <c r="G8486" s="140" t="s">
        <v>2711</v>
      </c>
      <c r="H8486" s="135" t="s">
        <v>5572</v>
      </c>
      <c r="I8486" s="135">
        <v>100</v>
      </c>
      <c r="J8486" s="135" t="s">
        <v>2151</v>
      </c>
      <c r="K8486" s="135" t="s">
        <v>2152</v>
      </c>
      <c r="L8486" s="135" t="s">
        <v>193</v>
      </c>
      <c r="M8486" s="135"/>
      <c r="N8486" s="137"/>
      <c r="O8486" s="121"/>
    </row>
    <row r="8487" spans="1:15" x14ac:dyDescent="0.25">
      <c r="A8487" s="139">
        <v>215</v>
      </c>
      <c r="B8487" s="135" t="s">
        <v>326</v>
      </c>
      <c r="C8487" s="134" t="s">
        <v>2102</v>
      </c>
      <c r="D8487" s="135">
        <v>9824</v>
      </c>
      <c r="E8487" s="135" t="s">
        <v>2103</v>
      </c>
      <c r="F8487" s="135">
        <v>1</v>
      </c>
      <c r="G8487" s="140" t="s">
        <v>2471</v>
      </c>
      <c r="H8487" s="135" t="s">
        <v>2763</v>
      </c>
      <c r="I8487" s="135">
        <v>215</v>
      </c>
      <c r="J8487" s="135" t="s">
        <v>2155</v>
      </c>
      <c r="K8487" s="135" t="s">
        <v>2156</v>
      </c>
      <c r="L8487" s="135" t="s">
        <v>193</v>
      </c>
      <c r="M8487" s="135"/>
      <c r="N8487" s="137"/>
      <c r="O8487" s="121"/>
    </row>
    <row r="8488" spans="1:15" x14ac:dyDescent="0.25">
      <c r="A8488" s="139">
        <v>215</v>
      </c>
      <c r="B8488" s="135" t="s">
        <v>326</v>
      </c>
      <c r="C8488" s="134" t="s">
        <v>2102</v>
      </c>
      <c r="D8488" s="135">
        <v>9825</v>
      </c>
      <c r="E8488" s="135" t="s">
        <v>2103</v>
      </c>
      <c r="F8488" s="135">
        <v>1</v>
      </c>
      <c r="G8488" s="140" t="s">
        <v>4240</v>
      </c>
      <c r="H8488" s="135" t="s">
        <v>5573</v>
      </c>
      <c r="I8488" s="135">
        <v>100</v>
      </c>
      <c r="J8488" s="135" t="s">
        <v>2151</v>
      </c>
      <c r="K8488" s="135" t="s">
        <v>2152</v>
      </c>
      <c r="L8488" s="135" t="s">
        <v>193</v>
      </c>
      <c r="M8488" s="135"/>
      <c r="N8488" s="137"/>
      <c r="O8488" s="121"/>
    </row>
    <row r="8489" spans="1:15" x14ac:dyDescent="0.25">
      <c r="A8489" s="139">
        <v>215</v>
      </c>
      <c r="B8489" s="135" t="s">
        <v>326</v>
      </c>
      <c r="C8489" s="134" t="s">
        <v>2102</v>
      </c>
      <c r="D8489" s="135">
        <v>9826</v>
      </c>
      <c r="E8489" s="135" t="s">
        <v>2103</v>
      </c>
      <c r="F8489" s="135">
        <v>1</v>
      </c>
      <c r="G8489" s="136">
        <v>4</v>
      </c>
      <c r="H8489" s="135" t="s">
        <v>2111</v>
      </c>
      <c r="I8489" s="135">
        <v>815</v>
      </c>
      <c r="J8489" s="135" t="s">
        <v>2115</v>
      </c>
      <c r="K8489" s="135" t="s">
        <v>2116</v>
      </c>
      <c r="L8489" s="135" t="s">
        <v>2117</v>
      </c>
      <c r="M8489" s="135"/>
      <c r="N8489" s="137"/>
      <c r="O8489" s="121"/>
    </row>
    <row r="8490" spans="1:15" x14ac:dyDescent="0.25">
      <c r="A8490" s="139">
        <v>215</v>
      </c>
      <c r="B8490" s="135" t="s">
        <v>326</v>
      </c>
      <c r="C8490" s="134" t="s">
        <v>2102</v>
      </c>
      <c r="D8490" s="135">
        <v>9827</v>
      </c>
      <c r="E8490" s="135" t="s">
        <v>2103</v>
      </c>
      <c r="F8490" s="135">
        <v>1</v>
      </c>
      <c r="G8490" s="140">
        <v>5</v>
      </c>
      <c r="H8490" s="135" t="s">
        <v>2114</v>
      </c>
      <c r="I8490" s="135">
        <v>831</v>
      </c>
      <c r="J8490" s="135" t="s">
        <v>2115</v>
      </c>
      <c r="K8490" s="135" t="s">
        <v>2116</v>
      </c>
      <c r="L8490" s="135" t="s">
        <v>2117</v>
      </c>
      <c r="M8490" s="135"/>
      <c r="N8490" s="137"/>
      <c r="O8490" s="121"/>
    </row>
    <row r="8491" spans="1:15" x14ac:dyDescent="0.25">
      <c r="A8491" s="139">
        <v>215</v>
      </c>
      <c r="B8491" s="135" t="s">
        <v>326</v>
      </c>
      <c r="C8491" s="134" t="s">
        <v>2102</v>
      </c>
      <c r="D8491" s="135">
        <v>9828</v>
      </c>
      <c r="E8491" s="135" t="s">
        <v>2103</v>
      </c>
      <c r="F8491" s="135">
        <v>1</v>
      </c>
      <c r="G8491" s="140">
        <v>6</v>
      </c>
      <c r="H8491" s="135" t="s">
        <v>2118</v>
      </c>
      <c r="I8491" s="135">
        <v>1388</v>
      </c>
      <c r="J8491" s="135" t="s">
        <v>2115</v>
      </c>
      <c r="K8491" s="135" t="s">
        <v>2116</v>
      </c>
      <c r="L8491" s="135" t="s">
        <v>2117</v>
      </c>
      <c r="M8491" s="135"/>
      <c r="N8491" s="137"/>
      <c r="O8491" s="121"/>
    </row>
    <row r="8492" spans="1:15" x14ac:dyDescent="0.25">
      <c r="A8492" s="139">
        <v>215</v>
      </c>
      <c r="B8492" s="135" t="s">
        <v>326</v>
      </c>
      <c r="C8492" s="134" t="s">
        <v>2102</v>
      </c>
      <c r="D8492" s="135">
        <v>9829</v>
      </c>
      <c r="E8492" s="135" t="s">
        <v>2103</v>
      </c>
      <c r="F8492" s="135">
        <v>1</v>
      </c>
      <c r="G8492" s="140">
        <v>8</v>
      </c>
      <c r="H8492" s="135" t="s">
        <v>2120</v>
      </c>
      <c r="I8492" s="135">
        <v>825</v>
      </c>
      <c r="J8492" s="135" t="s">
        <v>2115</v>
      </c>
      <c r="K8492" s="135" t="s">
        <v>2116</v>
      </c>
      <c r="L8492" s="135" t="s">
        <v>2117</v>
      </c>
      <c r="M8492" s="135"/>
      <c r="N8492" s="137"/>
      <c r="O8492" s="121"/>
    </row>
    <row r="8493" spans="1:15" x14ac:dyDescent="0.25">
      <c r="A8493" s="139">
        <v>215</v>
      </c>
      <c r="B8493" s="135" t="s">
        <v>326</v>
      </c>
      <c r="C8493" s="134" t="s">
        <v>2102</v>
      </c>
      <c r="D8493" s="135">
        <v>9830</v>
      </c>
      <c r="E8493" s="135" t="s">
        <v>2103</v>
      </c>
      <c r="F8493" s="135">
        <v>1</v>
      </c>
      <c r="G8493" s="140" t="s">
        <v>5574</v>
      </c>
      <c r="H8493" s="135" t="s">
        <v>5575</v>
      </c>
      <c r="I8493" s="135">
        <v>100</v>
      </c>
      <c r="J8493" s="135" t="s">
        <v>2151</v>
      </c>
      <c r="K8493" s="135" t="s">
        <v>2152</v>
      </c>
      <c r="L8493" s="135" t="s">
        <v>193</v>
      </c>
      <c r="M8493" s="135"/>
      <c r="N8493" s="137"/>
      <c r="O8493" s="121"/>
    </row>
    <row r="8494" spans="1:15" x14ac:dyDescent="0.25">
      <c r="A8494" s="139">
        <v>215</v>
      </c>
      <c r="B8494" s="135" t="s">
        <v>326</v>
      </c>
      <c r="C8494" s="134" t="s">
        <v>2102</v>
      </c>
      <c r="D8494" s="135">
        <v>9831</v>
      </c>
      <c r="E8494" s="135" t="s">
        <v>2103</v>
      </c>
      <c r="F8494" s="135">
        <v>1</v>
      </c>
      <c r="G8494" s="140">
        <v>9</v>
      </c>
      <c r="H8494" s="135" t="s">
        <v>2121</v>
      </c>
      <c r="I8494" s="135">
        <v>831</v>
      </c>
      <c r="J8494" s="135" t="s">
        <v>2115</v>
      </c>
      <c r="K8494" s="135" t="s">
        <v>2116</v>
      </c>
      <c r="L8494" s="135" t="s">
        <v>2117</v>
      </c>
      <c r="M8494" s="135"/>
      <c r="N8494" s="137"/>
      <c r="O8494" s="121"/>
    </row>
    <row r="8495" spans="1:15" x14ac:dyDescent="0.25">
      <c r="A8495" s="139">
        <v>215</v>
      </c>
      <c r="B8495" s="135" t="s">
        <v>326</v>
      </c>
      <c r="C8495" s="134" t="s">
        <v>2102</v>
      </c>
      <c r="D8495" s="135">
        <v>9832</v>
      </c>
      <c r="E8495" s="135" t="s">
        <v>2103</v>
      </c>
      <c r="F8495" s="135">
        <v>1</v>
      </c>
      <c r="G8495" s="136" t="s">
        <v>5576</v>
      </c>
      <c r="H8495" s="135" t="s">
        <v>5577</v>
      </c>
      <c r="I8495" s="135">
        <v>100</v>
      </c>
      <c r="J8495" s="135" t="s">
        <v>2151</v>
      </c>
      <c r="K8495" s="135" t="s">
        <v>2152</v>
      </c>
      <c r="L8495" s="135" t="s">
        <v>193</v>
      </c>
      <c r="M8495" s="135"/>
      <c r="N8495" s="137"/>
      <c r="O8495" s="121"/>
    </row>
    <row r="8496" spans="1:15" x14ac:dyDescent="0.25">
      <c r="A8496" s="139">
        <v>215</v>
      </c>
      <c r="B8496" s="135" t="s">
        <v>326</v>
      </c>
      <c r="C8496" s="134" t="s">
        <v>2102</v>
      </c>
      <c r="D8496" s="135">
        <v>9833</v>
      </c>
      <c r="E8496" s="135" t="s">
        <v>2103</v>
      </c>
      <c r="F8496" s="135">
        <v>1</v>
      </c>
      <c r="G8496" s="140">
        <v>10</v>
      </c>
      <c r="H8496" s="135" t="s">
        <v>2122</v>
      </c>
      <c r="I8496" s="135">
        <v>815</v>
      </c>
      <c r="J8496" s="135" t="s">
        <v>2115</v>
      </c>
      <c r="K8496" s="135" t="s">
        <v>2116</v>
      </c>
      <c r="L8496" s="135" t="s">
        <v>2117</v>
      </c>
      <c r="M8496" s="135"/>
      <c r="N8496" s="137"/>
      <c r="O8496" s="121"/>
    </row>
    <row r="8497" spans="1:15" x14ac:dyDescent="0.25">
      <c r="A8497" s="139">
        <v>215</v>
      </c>
      <c r="B8497" s="135" t="s">
        <v>326</v>
      </c>
      <c r="C8497" s="134" t="s">
        <v>2102</v>
      </c>
      <c r="D8497" s="135">
        <v>9834</v>
      </c>
      <c r="E8497" s="135" t="s">
        <v>2103</v>
      </c>
      <c r="F8497" s="135">
        <v>1</v>
      </c>
      <c r="G8497" s="140">
        <v>11</v>
      </c>
      <c r="H8497" s="135" t="s">
        <v>2123</v>
      </c>
      <c r="I8497" s="135">
        <v>808</v>
      </c>
      <c r="J8497" s="135" t="s">
        <v>2115</v>
      </c>
      <c r="K8497" s="135" t="s">
        <v>2116</v>
      </c>
      <c r="L8497" s="135" t="s">
        <v>2117</v>
      </c>
      <c r="M8497" s="135"/>
      <c r="N8497" s="137"/>
      <c r="O8497" s="121"/>
    </row>
    <row r="8498" spans="1:15" x14ac:dyDescent="0.25">
      <c r="A8498" s="139">
        <v>215</v>
      </c>
      <c r="B8498" s="135" t="s">
        <v>326</v>
      </c>
      <c r="C8498" s="134" t="s">
        <v>2102</v>
      </c>
      <c r="D8498" s="135">
        <v>9835</v>
      </c>
      <c r="E8498" s="135" t="s">
        <v>2103</v>
      </c>
      <c r="F8498" s="135">
        <v>1</v>
      </c>
      <c r="G8498" s="136">
        <v>12</v>
      </c>
      <c r="H8498" s="135" t="s">
        <v>2126</v>
      </c>
      <c r="I8498" s="135">
        <v>808</v>
      </c>
      <c r="J8498" s="135" t="s">
        <v>2115</v>
      </c>
      <c r="K8498" s="135" t="s">
        <v>2116</v>
      </c>
      <c r="L8498" s="135" t="s">
        <v>2117</v>
      </c>
      <c r="M8498" s="135"/>
      <c r="N8498" s="137"/>
      <c r="O8498" s="121"/>
    </row>
    <row r="8499" spans="1:15" x14ac:dyDescent="0.25">
      <c r="A8499" s="139">
        <v>215</v>
      </c>
      <c r="B8499" s="135" t="s">
        <v>326</v>
      </c>
      <c r="C8499" s="134" t="s">
        <v>2102</v>
      </c>
      <c r="D8499" s="135">
        <v>9836</v>
      </c>
      <c r="E8499" s="135" t="s">
        <v>2103</v>
      </c>
      <c r="F8499" s="135">
        <v>1</v>
      </c>
      <c r="G8499" s="136">
        <v>13</v>
      </c>
      <c r="H8499" s="135" t="s">
        <v>2127</v>
      </c>
      <c r="I8499" s="135">
        <v>808</v>
      </c>
      <c r="J8499" s="135" t="s">
        <v>2115</v>
      </c>
      <c r="K8499" s="135" t="s">
        <v>2116</v>
      </c>
      <c r="L8499" s="135" t="s">
        <v>2117</v>
      </c>
      <c r="M8499" s="135"/>
      <c r="N8499" s="137"/>
      <c r="O8499" s="121"/>
    </row>
    <row r="8500" spans="1:15" x14ac:dyDescent="0.25">
      <c r="A8500" s="139">
        <v>215</v>
      </c>
      <c r="B8500" s="135" t="s">
        <v>326</v>
      </c>
      <c r="C8500" s="134" t="s">
        <v>2102</v>
      </c>
      <c r="D8500" s="135">
        <v>9837</v>
      </c>
      <c r="E8500" s="135" t="s">
        <v>2103</v>
      </c>
      <c r="F8500" s="135">
        <v>1</v>
      </c>
      <c r="G8500" s="136" t="s">
        <v>2545</v>
      </c>
      <c r="H8500" s="135" t="s">
        <v>2546</v>
      </c>
      <c r="I8500" s="135">
        <v>456</v>
      </c>
      <c r="J8500" s="135" t="s">
        <v>2112</v>
      </c>
      <c r="K8500" s="135" t="s">
        <v>2113</v>
      </c>
      <c r="L8500" s="135" t="s">
        <v>194</v>
      </c>
      <c r="M8500" s="135"/>
      <c r="N8500" s="137"/>
      <c r="O8500" s="121"/>
    </row>
    <row r="8501" spans="1:15" x14ac:dyDescent="0.25">
      <c r="A8501" s="139">
        <v>215</v>
      </c>
      <c r="B8501" s="135" t="s">
        <v>326</v>
      </c>
      <c r="C8501" s="134" t="s">
        <v>2102</v>
      </c>
      <c r="D8501" s="135">
        <v>9838</v>
      </c>
      <c r="E8501" s="135" t="s">
        <v>2103</v>
      </c>
      <c r="F8501" s="135">
        <v>1</v>
      </c>
      <c r="G8501" s="136">
        <v>14</v>
      </c>
      <c r="H8501" s="135" t="s">
        <v>2128</v>
      </c>
      <c r="I8501" s="135">
        <v>810</v>
      </c>
      <c r="J8501" s="135" t="s">
        <v>2138</v>
      </c>
      <c r="K8501" s="135" t="s">
        <v>2139</v>
      </c>
      <c r="L8501" s="135" t="s">
        <v>194</v>
      </c>
      <c r="M8501" s="135"/>
      <c r="N8501" s="137"/>
      <c r="O8501" s="121"/>
    </row>
    <row r="8502" spans="1:15" x14ac:dyDescent="0.25">
      <c r="A8502" s="139">
        <v>215</v>
      </c>
      <c r="B8502" s="135" t="s">
        <v>326</v>
      </c>
      <c r="C8502" s="134" t="s">
        <v>2102</v>
      </c>
      <c r="D8502" s="135">
        <v>9839</v>
      </c>
      <c r="E8502" s="135" t="s">
        <v>2103</v>
      </c>
      <c r="F8502" s="135">
        <v>1</v>
      </c>
      <c r="G8502" s="136">
        <v>15</v>
      </c>
      <c r="H8502" s="135" t="s">
        <v>2130</v>
      </c>
      <c r="I8502" s="135">
        <v>683</v>
      </c>
      <c r="J8502" s="135" t="s">
        <v>2151</v>
      </c>
      <c r="K8502" s="135" t="s">
        <v>2152</v>
      </c>
      <c r="L8502" s="135" t="s">
        <v>193</v>
      </c>
      <c r="M8502" s="135"/>
      <c r="N8502" s="137"/>
      <c r="O8502" s="121"/>
    </row>
    <row r="8503" spans="1:15" x14ac:dyDescent="0.25">
      <c r="A8503" s="139">
        <v>215</v>
      </c>
      <c r="B8503" s="135" t="s">
        <v>326</v>
      </c>
      <c r="C8503" s="134" t="s">
        <v>2102</v>
      </c>
      <c r="D8503" s="135">
        <v>9840</v>
      </c>
      <c r="E8503" s="135" t="s">
        <v>2103</v>
      </c>
      <c r="F8503" s="135">
        <v>1</v>
      </c>
      <c r="G8503" s="136" t="s">
        <v>3775</v>
      </c>
      <c r="H8503" s="135" t="s">
        <v>3776</v>
      </c>
      <c r="I8503" s="135">
        <v>271</v>
      </c>
      <c r="J8503" s="135" t="s">
        <v>2138</v>
      </c>
      <c r="K8503" s="135" t="s">
        <v>2139</v>
      </c>
      <c r="L8503" s="135" t="s">
        <v>194</v>
      </c>
      <c r="M8503" s="135"/>
      <c r="N8503" s="137"/>
      <c r="O8503" s="121"/>
    </row>
    <row r="8504" spans="1:15" x14ac:dyDescent="0.25">
      <c r="A8504" s="139">
        <v>215</v>
      </c>
      <c r="B8504" s="135" t="s">
        <v>326</v>
      </c>
      <c r="C8504" s="134" t="s">
        <v>2102</v>
      </c>
      <c r="D8504" s="135">
        <v>9841</v>
      </c>
      <c r="E8504" s="135" t="s">
        <v>2103</v>
      </c>
      <c r="F8504" s="135">
        <v>1</v>
      </c>
      <c r="G8504" s="136" t="s">
        <v>3777</v>
      </c>
      <c r="H8504" s="135" t="s">
        <v>3778</v>
      </c>
      <c r="I8504" s="135">
        <v>79</v>
      </c>
      <c r="J8504" s="135" t="s">
        <v>2108</v>
      </c>
      <c r="K8504" s="134" t="s">
        <v>2109</v>
      </c>
      <c r="L8504" s="135" t="s">
        <v>193</v>
      </c>
      <c r="M8504" s="135"/>
      <c r="N8504" s="137"/>
      <c r="O8504" s="121"/>
    </row>
    <row r="8505" spans="1:15" x14ac:dyDescent="0.25">
      <c r="A8505" s="139">
        <v>215</v>
      </c>
      <c r="B8505" s="135" t="s">
        <v>326</v>
      </c>
      <c r="C8505" s="134" t="s">
        <v>2102</v>
      </c>
      <c r="D8505" s="135">
        <v>9842</v>
      </c>
      <c r="E8505" s="135" t="s">
        <v>2103</v>
      </c>
      <c r="F8505" s="135">
        <v>1</v>
      </c>
      <c r="G8505" s="136" t="s">
        <v>3779</v>
      </c>
      <c r="H8505" s="135" t="s">
        <v>3780</v>
      </c>
      <c r="I8505" s="135">
        <v>99</v>
      </c>
      <c r="J8505" s="135" t="s">
        <v>2108</v>
      </c>
      <c r="K8505" s="135" t="s">
        <v>2109</v>
      </c>
      <c r="L8505" s="135" t="s">
        <v>193</v>
      </c>
      <c r="M8505" s="135"/>
      <c r="N8505" s="137"/>
      <c r="O8505" s="121"/>
    </row>
    <row r="8506" spans="1:15" x14ac:dyDescent="0.25">
      <c r="A8506" s="139">
        <v>215</v>
      </c>
      <c r="B8506" s="135" t="s">
        <v>326</v>
      </c>
      <c r="C8506" s="134" t="s">
        <v>2102</v>
      </c>
      <c r="D8506" s="135">
        <v>9843</v>
      </c>
      <c r="E8506" s="135" t="s">
        <v>2103</v>
      </c>
      <c r="F8506" s="135">
        <v>1</v>
      </c>
      <c r="G8506" s="136" t="s">
        <v>3781</v>
      </c>
      <c r="H8506" s="135" t="s">
        <v>3782</v>
      </c>
      <c r="I8506" s="135">
        <v>360</v>
      </c>
      <c r="J8506" s="135" t="s">
        <v>2138</v>
      </c>
      <c r="K8506" s="134" t="s">
        <v>2139</v>
      </c>
      <c r="L8506" s="135" t="s">
        <v>194</v>
      </c>
      <c r="M8506" s="135"/>
      <c r="N8506" s="137"/>
      <c r="O8506" s="121"/>
    </row>
    <row r="8507" spans="1:15" x14ac:dyDescent="0.25">
      <c r="A8507" s="139">
        <v>215</v>
      </c>
      <c r="B8507" s="135" t="s">
        <v>326</v>
      </c>
      <c r="C8507" s="134" t="s">
        <v>2102</v>
      </c>
      <c r="D8507" s="135">
        <v>9844</v>
      </c>
      <c r="E8507" s="135" t="s">
        <v>2103</v>
      </c>
      <c r="F8507" s="135">
        <v>1</v>
      </c>
      <c r="G8507" s="136" t="s">
        <v>3783</v>
      </c>
      <c r="H8507" s="135" t="s">
        <v>3784</v>
      </c>
      <c r="I8507" s="135">
        <v>87</v>
      </c>
      <c r="J8507" s="135" t="s">
        <v>2108</v>
      </c>
      <c r="K8507" s="135" t="s">
        <v>2109</v>
      </c>
      <c r="L8507" s="135" t="s">
        <v>193</v>
      </c>
      <c r="M8507" s="135"/>
      <c r="N8507" s="137"/>
      <c r="O8507" s="121"/>
    </row>
    <row r="8508" spans="1:15" x14ac:dyDescent="0.25">
      <c r="A8508" s="139">
        <v>215</v>
      </c>
      <c r="B8508" s="135" t="s">
        <v>326</v>
      </c>
      <c r="C8508" s="134" t="s">
        <v>2102</v>
      </c>
      <c r="D8508" s="135">
        <v>9845</v>
      </c>
      <c r="E8508" s="135" t="s">
        <v>2103</v>
      </c>
      <c r="F8508" s="135">
        <v>1</v>
      </c>
      <c r="G8508" s="136" t="s">
        <v>3787</v>
      </c>
      <c r="H8508" s="135" t="s">
        <v>3788</v>
      </c>
      <c r="I8508" s="135">
        <v>413</v>
      </c>
      <c r="J8508" s="135" t="s">
        <v>2151</v>
      </c>
      <c r="K8508" s="135" t="s">
        <v>2152</v>
      </c>
      <c r="L8508" s="135" t="s">
        <v>193</v>
      </c>
      <c r="M8508" s="135"/>
      <c r="N8508" s="137"/>
      <c r="O8508" s="121"/>
    </row>
    <row r="8509" spans="1:15" x14ac:dyDescent="0.25">
      <c r="A8509" s="139">
        <v>215</v>
      </c>
      <c r="B8509" s="135" t="s">
        <v>326</v>
      </c>
      <c r="C8509" s="134" t="s">
        <v>2102</v>
      </c>
      <c r="D8509" s="135">
        <v>9846</v>
      </c>
      <c r="E8509" s="135" t="s">
        <v>2103</v>
      </c>
      <c r="F8509" s="135">
        <v>1</v>
      </c>
      <c r="G8509" s="136" t="s">
        <v>3793</v>
      </c>
      <c r="H8509" s="135" t="s">
        <v>3794</v>
      </c>
      <c r="I8509" s="135">
        <v>206</v>
      </c>
      <c r="J8509" s="135" t="s">
        <v>2108</v>
      </c>
      <c r="K8509" s="135" t="s">
        <v>2109</v>
      </c>
      <c r="L8509" s="135" t="s">
        <v>193</v>
      </c>
      <c r="M8509" s="135"/>
      <c r="N8509" s="137"/>
      <c r="O8509" s="121"/>
    </row>
    <row r="8510" spans="1:15" x14ac:dyDescent="0.25">
      <c r="A8510" s="139">
        <v>215</v>
      </c>
      <c r="B8510" s="135" t="s">
        <v>326</v>
      </c>
      <c r="C8510" s="134" t="s">
        <v>2102</v>
      </c>
      <c r="D8510" s="135">
        <v>9847</v>
      </c>
      <c r="E8510" s="135" t="s">
        <v>2103</v>
      </c>
      <c r="F8510" s="135">
        <v>1</v>
      </c>
      <c r="G8510" s="136" t="s">
        <v>3795</v>
      </c>
      <c r="H8510" s="135" t="s">
        <v>3796</v>
      </c>
      <c r="I8510" s="135">
        <v>239</v>
      </c>
      <c r="J8510" s="135" t="s">
        <v>2108</v>
      </c>
      <c r="K8510" s="135" t="s">
        <v>2109</v>
      </c>
      <c r="L8510" s="135" t="s">
        <v>193</v>
      </c>
      <c r="M8510" s="135"/>
      <c r="N8510" s="137"/>
      <c r="O8510" s="121"/>
    </row>
    <row r="8511" spans="1:15" x14ac:dyDescent="0.25">
      <c r="A8511" s="139">
        <v>215</v>
      </c>
      <c r="B8511" s="135" t="s">
        <v>326</v>
      </c>
      <c r="C8511" s="134" t="s">
        <v>2102</v>
      </c>
      <c r="D8511" s="135">
        <v>9848</v>
      </c>
      <c r="E8511" s="135" t="s">
        <v>2103</v>
      </c>
      <c r="F8511" s="135">
        <v>1</v>
      </c>
      <c r="G8511" s="136" t="s">
        <v>3801</v>
      </c>
      <c r="H8511" s="135" t="s">
        <v>3802</v>
      </c>
      <c r="I8511" s="135">
        <v>761</v>
      </c>
      <c r="J8511" s="135" t="s">
        <v>2151</v>
      </c>
      <c r="K8511" s="135" t="s">
        <v>2152</v>
      </c>
      <c r="L8511" s="135" t="s">
        <v>193</v>
      </c>
      <c r="M8511" s="135"/>
      <c r="N8511" s="137"/>
      <c r="O8511" s="121"/>
    </row>
    <row r="8512" spans="1:15" x14ac:dyDescent="0.25">
      <c r="A8512" s="139">
        <v>215</v>
      </c>
      <c r="B8512" s="135" t="s">
        <v>326</v>
      </c>
      <c r="C8512" s="134" t="s">
        <v>2102</v>
      </c>
      <c r="D8512" s="135">
        <v>9849</v>
      </c>
      <c r="E8512" s="135" t="s">
        <v>2103</v>
      </c>
      <c r="F8512" s="135">
        <v>1</v>
      </c>
      <c r="G8512" s="136" t="s">
        <v>3805</v>
      </c>
      <c r="H8512" s="135" t="s">
        <v>3806</v>
      </c>
      <c r="I8512" s="135">
        <v>154</v>
      </c>
      <c r="J8512" s="135" t="s">
        <v>2151</v>
      </c>
      <c r="K8512" s="135" t="s">
        <v>2152</v>
      </c>
      <c r="L8512" s="135" t="s">
        <v>193</v>
      </c>
      <c r="M8512" s="135"/>
      <c r="N8512" s="137"/>
      <c r="O8512" s="121"/>
    </row>
    <row r="8513" spans="1:15" x14ac:dyDescent="0.25">
      <c r="A8513" s="139">
        <v>215</v>
      </c>
      <c r="B8513" s="135" t="s">
        <v>326</v>
      </c>
      <c r="C8513" s="134" t="s">
        <v>2102</v>
      </c>
      <c r="D8513" s="135">
        <v>9850</v>
      </c>
      <c r="E8513" s="135" t="s">
        <v>2103</v>
      </c>
      <c r="F8513" s="135">
        <v>1</v>
      </c>
      <c r="G8513" s="136" t="s">
        <v>3807</v>
      </c>
      <c r="H8513" s="135" t="s">
        <v>3808</v>
      </c>
      <c r="I8513" s="135">
        <v>184</v>
      </c>
      <c r="J8513" s="135" t="s">
        <v>2112</v>
      </c>
      <c r="K8513" s="135" t="s">
        <v>2113</v>
      </c>
      <c r="L8513" s="135" t="s">
        <v>194</v>
      </c>
      <c r="M8513" s="135"/>
      <c r="N8513" s="137"/>
      <c r="O8513" s="121"/>
    </row>
    <row r="8514" spans="1:15" x14ac:dyDescent="0.25">
      <c r="A8514" s="139">
        <v>215</v>
      </c>
      <c r="B8514" s="135" t="s">
        <v>326</v>
      </c>
      <c r="C8514" s="134" t="s">
        <v>2102</v>
      </c>
      <c r="D8514" s="135">
        <v>9851</v>
      </c>
      <c r="E8514" s="135" t="s">
        <v>2103</v>
      </c>
      <c r="F8514" s="135">
        <v>1</v>
      </c>
      <c r="G8514" s="136" t="s">
        <v>3809</v>
      </c>
      <c r="H8514" s="135" t="s">
        <v>3810</v>
      </c>
      <c r="I8514" s="135">
        <v>200</v>
      </c>
      <c r="J8514" s="135" t="s">
        <v>2112</v>
      </c>
      <c r="K8514" s="135" t="s">
        <v>2113</v>
      </c>
      <c r="L8514" s="135" t="s">
        <v>194</v>
      </c>
      <c r="M8514" s="135"/>
      <c r="N8514" s="137"/>
      <c r="O8514" s="121"/>
    </row>
    <row r="8515" spans="1:15" x14ac:dyDescent="0.25">
      <c r="A8515" s="139">
        <v>215</v>
      </c>
      <c r="B8515" s="135" t="s">
        <v>326</v>
      </c>
      <c r="C8515" s="134" t="s">
        <v>2102</v>
      </c>
      <c r="D8515" s="135">
        <v>9852</v>
      </c>
      <c r="E8515" s="135" t="s">
        <v>2103</v>
      </c>
      <c r="F8515" s="135">
        <v>1</v>
      </c>
      <c r="G8515" s="136" t="s">
        <v>3811</v>
      </c>
      <c r="H8515" s="135" t="s">
        <v>3812</v>
      </c>
      <c r="I8515" s="135">
        <v>1971</v>
      </c>
      <c r="J8515" s="135" t="s">
        <v>2124</v>
      </c>
      <c r="K8515" s="135" t="s">
        <v>2125</v>
      </c>
      <c r="L8515" s="135" t="s">
        <v>192</v>
      </c>
      <c r="M8515" s="135"/>
      <c r="N8515" s="137"/>
      <c r="O8515" s="121"/>
    </row>
    <row r="8516" spans="1:15" x14ac:dyDescent="0.25">
      <c r="A8516" s="139">
        <v>215</v>
      </c>
      <c r="B8516" s="135" t="s">
        <v>326</v>
      </c>
      <c r="C8516" s="134" t="s">
        <v>2102</v>
      </c>
      <c r="D8516" s="135">
        <v>9853</v>
      </c>
      <c r="E8516" s="135" t="s">
        <v>2103</v>
      </c>
      <c r="F8516" s="135">
        <v>1</v>
      </c>
      <c r="G8516" s="136" t="s">
        <v>5578</v>
      </c>
      <c r="H8516" s="135" t="s">
        <v>5579</v>
      </c>
      <c r="I8516" s="135">
        <v>531</v>
      </c>
      <c r="J8516" s="135" t="s">
        <v>2155</v>
      </c>
      <c r="K8516" s="135" t="s">
        <v>2156</v>
      </c>
      <c r="L8516" s="135" t="s">
        <v>193</v>
      </c>
      <c r="M8516" s="135"/>
      <c r="N8516" s="137"/>
      <c r="O8516" s="121"/>
    </row>
    <row r="8517" spans="1:15" x14ac:dyDescent="0.25">
      <c r="A8517" s="139">
        <v>215</v>
      </c>
      <c r="B8517" s="135" t="s">
        <v>326</v>
      </c>
      <c r="C8517" s="134" t="s">
        <v>2102</v>
      </c>
      <c r="D8517" s="135">
        <v>9854</v>
      </c>
      <c r="E8517" s="135" t="s">
        <v>2103</v>
      </c>
      <c r="F8517" s="135">
        <v>1</v>
      </c>
      <c r="G8517" s="136" t="s">
        <v>5580</v>
      </c>
      <c r="H8517" s="135" t="s">
        <v>5581</v>
      </c>
      <c r="I8517" s="135">
        <v>29</v>
      </c>
      <c r="J8517" s="135" t="s">
        <v>2155</v>
      </c>
      <c r="K8517" s="135" t="s">
        <v>2156</v>
      </c>
      <c r="L8517" s="135" t="s">
        <v>193</v>
      </c>
      <c r="M8517" s="135"/>
      <c r="N8517" s="137"/>
      <c r="O8517" s="121"/>
    </row>
    <row r="8518" spans="1:15" x14ac:dyDescent="0.25">
      <c r="A8518" s="139">
        <v>215</v>
      </c>
      <c r="B8518" s="135" t="s">
        <v>326</v>
      </c>
      <c r="C8518" s="134" t="s">
        <v>2102</v>
      </c>
      <c r="D8518" s="135">
        <v>9855</v>
      </c>
      <c r="E8518" s="135" t="s">
        <v>2103</v>
      </c>
      <c r="F8518" s="135">
        <v>1</v>
      </c>
      <c r="G8518" s="136" t="s">
        <v>3815</v>
      </c>
      <c r="H8518" s="135" t="s">
        <v>3816</v>
      </c>
      <c r="I8518" s="135">
        <v>209</v>
      </c>
      <c r="J8518" s="135" t="s">
        <v>2108</v>
      </c>
      <c r="K8518" s="135" t="s">
        <v>2109</v>
      </c>
      <c r="L8518" s="135" t="s">
        <v>193</v>
      </c>
      <c r="M8518" s="135"/>
      <c r="N8518" s="137"/>
      <c r="O8518" s="121"/>
    </row>
    <row r="8519" spans="1:15" x14ac:dyDescent="0.25">
      <c r="A8519" s="139">
        <v>215</v>
      </c>
      <c r="B8519" s="135" t="s">
        <v>326</v>
      </c>
      <c r="C8519" s="134" t="s">
        <v>2102</v>
      </c>
      <c r="D8519" s="135">
        <v>9856</v>
      </c>
      <c r="E8519" s="135" t="s">
        <v>2103</v>
      </c>
      <c r="F8519" s="135">
        <v>1</v>
      </c>
      <c r="G8519" s="136" t="s">
        <v>3817</v>
      </c>
      <c r="H8519" s="135" t="s">
        <v>3818</v>
      </c>
      <c r="I8519" s="135">
        <v>109</v>
      </c>
      <c r="J8519" s="135" t="s">
        <v>2155</v>
      </c>
      <c r="K8519" s="135" t="s">
        <v>2156</v>
      </c>
      <c r="L8519" s="135" t="s">
        <v>193</v>
      </c>
      <c r="M8519" s="135"/>
      <c r="N8519" s="137"/>
      <c r="O8519" s="121"/>
    </row>
    <row r="8520" spans="1:15" x14ac:dyDescent="0.25">
      <c r="A8520" s="139">
        <v>215</v>
      </c>
      <c r="B8520" s="135" t="s">
        <v>326</v>
      </c>
      <c r="C8520" s="134" t="s">
        <v>2102</v>
      </c>
      <c r="D8520" s="135">
        <v>9857</v>
      </c>
      <c r="E8520" s="135" t="s">
        <v>2103</v>
      </c>
      <c r="F8520" s="135">
        <v>1</v>
      </c>
      <c r="G8520" s="136" t="s">
        <v>3819</v>
      </c>
      <c r="H8520" s="135" t="s">
        <v>3820</v>
      </c>
      <c r="I8520" s="135">
        <v>224</v>
      </c>
      <c r="J8520" s="135" t="s">
        <v>2108</v>
      </c>
      <c r="K8520" s="135" t="s">
        <v>2109</v>
      </c>
      <c r="L8520" s="135" t="s">
        <v>193</v>
      </c>
      <c r="M8520" s="135"/>
      <c r="N8520" s="137"/>
      <c r="O8520" s="121"/>
    </row>
    <row r="8521" spans="1:15" x14ac:dyDescent="0.25">
      <c r="A8521" s="139">
        <v>215</v>
      </c>
      <c r="B8521" s="135" t="s">
        <v>326</v>
      </c>
      <c r="C8521" s="134" t="s">
        <v>2102</v>
      </c>
      <c r="D8521" s="135">
        <v>9858</v>
      </c>
      <c r="E8521" s="135" t="s">
        <v>2103</v>
      </c>
      <c r="F8521" s="135">
        <v>1</v>
      </c>
      <c r="G8521" s="136" t="s">
        <v>5582</v>
      </c>
      <c r="H8521" s="135" t="s">
        <v>5583</v>
      </c>
      <c r="I8521" s="135">
        <v>93</v>
      </c>
      <c r="J8521" s="135" t="s">
        <v>2112</v>
      </c>
      <c r="K8521" s="134" t="s">
        <v>2113</v>
      </c>
      <c r="L8521" s="135" t="s">
        <v>194</v>
      </c>
      <c r="M8521" s="135"/>
      <c r="N8521" s="137"/>
      <c r="O8521" s="121"/>
    </row>
    <row r="8522" spans="1:15" x14ac:dyDescent="0.25">
      <c r="A8522" s="139">
        <v>215</v>
      </c>
      <c r="B8522" s="135" t="s">
        <v>326</v>
      </c>
      <c r="C8522" s="134" t="s">
        <v>2102</v>
      </c>
      <c r="D8522" s="135">
        <v>9859</v>
      </c>
      <c r="E8522" s="135" t="s">
        <v>2103</v>
      </c>
      <c r="F8522" s="135">
        <v>1</v>
      </c>
      <c r="G8522" s="136" t="s">
        <v>5584</v>
      </c>
      <c r="H8522" s="135" t="s">
        <v>5585</v>
      </c>
      <c r="I8522" s="135">
        <v>88</v>
      </c>
      <c r="J8522" s="135" t="s">
        <v>2112</v>
      </c>
      <c r="K8522" s="135" t="s">
        <v>2113</v>
      </c>
      <c r="L8522" s="135" t="s">
        <v>194</v>
      </c>
      <c r="M8522" s="135"/>
      <c r="N8522" s="137"/>
      <c r="O8522" s="121"/>
    </row>
    <row r="8523" spans="1:15" x14ac:dyDescent="0.25">
      <c r="A8523" s="139">
        <v>215</v>
      </c>
      <c r="B8523" s="135" t="s">
        <v>326</v>
      </c>
      <c r="C8523" s="134" t="s">
        <v>2102</v>
      </c>
      <c r="D8523" s="135">
        <v>9860</v>
      </c>
      <c r="E8523" s="135" t="s">
        <v>2103</v>
      </c>
      <c r="F8523" s="135">
        <v>1</v>
      </c>
      <c r="G8523" s="136" t="s">
        <v>5586</v>
      </c>
      <c r="H8523" s="135" t="s">
        <v>5587</v>
      </c>
      <c r="I8523" s="135">
        <v>88</v>
      </c>
      <c r="J8523" s="135" t="s">
        <v>2112</v>
      </c>
      <c r="K8523" s="135" t="s">
        <v>2113</v>
      </c>
      <c r="L8523" s="135" t="s">
        <v>194</v>
      </c>
      <c r="M8523" s="135"/>
      <c r="N8523" s="137"/>
      <c r="O8523" s="121"/>
    </row>
    <row r="8524" spans="1:15" x14ac:dyDescent="0.25">
      <c r="A8524" s="139">
        <v>215</v>
      </c>
      <c r="B8524" s="135" t="s">
        <v>326</v>
      </c>
      <c r="C8524" s="134" t="s">
        <v>2102</v>
      </c>
      <c r="D8524" s="135">
        <v>9861</v>
      </c>
      <c r="E8524" s="135" t="s">
        <v>2103</v>
      </c>
      <c r="F8524" s="135">
        <v>1</v>
      </c>
      <c r="G8524" s="136" t="s">
        <v>5588</v>
      </c>
      <c r="H8524" s="135" t="s">
        <v>5589</v>
      </c>
      <c r="I8524" s="135">
        <v>88</v>
      </c>
      <c r="J8524" s="135" t="s">
        <v>2112</v>
      </c>
      <c r="K8524" s="135" t="s">
        <v>2113</v>
      </c>
      <c r="L8524" s="135" t="s">
        <v>194</v>
      </c>
      <c r="M8524" s="135"/>
      <c r="N8524" s="137"/>
      <c r="O8524" s="121"/>
    </row>
    <row r="8525" spans="1:15" x14ac:dyDescent="0.25">
      <c r="A8525" s="139">
        <v>215</v>
      </c>
      <c r="B8525" s="135" t="s">
        <v>326</v>
      </c>
      <c r="C8525" s="134" t="s">
        <v>2102</v>
      </c>
      <c r="D8525" s="135">
        <v>9862</v>
      </c>
      <c r="E8525" s="135" t="s">
        <v>2103</v>
      </c>
      <c r="F8525" s="135">
        <v>1</v>
      </c>
      <c r="G8525" s="136" t="s">
        <v>5590</v>
      </c>
      <c r="H8525" s="135" t="s">
        <v>5591</v>
      </c>
      <c r="I8525" s="135">
        <v>99</v>
      </c>
      <c r="J8525" s="135" t="s">
        <v>2112</v>
      </c>
      <c r="K8525" s="135" t="s">
        <v>2113</v>
      </c>
      <c r="L8525" s="135" t="s">
        <v>194</v>
      </c>
      <c r="M8525" s="135"/>
      <c r="N8525" s="137"/>
      <c r="O8525" s="121"/>
    </row>
    <row r="8526" spans="1:15" x14ac:dyDescent="0.25">
      <c r="A8526" s="139">
        <v>215</v>
      </c>
      <c r="B8526" s="135" t="s">
        <v>326</v>
      </c>
      <c r="C8526" s="134" t="s">
        <v>2102</v>
      </c>
      <c r="D8526" s="135">
        <v>9863</v>
      </c>
      <c r="E8526" s="135" t="s">
        <v>2103</v>
      </c>
      <c r="F8526" s="135">
        <v>1</v>
      </c>
      <c r="G8526" s="136" t="s">
        <v>5592</v>
      </c>
      <c r="H8526" s="135" t="s">
        <v>5593</v>
      </c>
      <c r="I8526" s="135">
        <v>33</v>
      </c>
      <c r="J8526" s="135" t="s">
        <v>2151</v>
      </c>
      <c r="K8526" s="135" t="s">
        <v>2152</v>
      </c>
      <c r="L8526" s="135" t="s">
        <v>193</v>
      </c>
      <c r="M8526" s="135"/>
      <c r="N8526" s="137"/>
      <c r="O8526" s="121"/>
    </row>
    <row r="8527" spans="1:15" x14ac:dyDescent="0.25">
      <c r="A8527" s="139">
        <v>215</v>
      </c>
      <c r="B8527" s="135" t="s">
        <v>326</v>
      </c>
      <c r="C8527" s="134" t="s">
        <v>2102</v>
      </c>
      <c r="D8527" s="135">
        <v>9864</v>
      </c>
      <c r="E8527" s="135" t="s">
        <v>2103</v>
      </c>
      <c r="F8527" s="135">
        <v>1</v>
      </c>
      <c r="G8527" s="136" t="s">
        <v>5594</v>
      </c>
      <c r="H8527" s="135" t="s">
        <v>5595</v>
      </c>
      <c r="I8527" s="135">
        <v>110</v>
      </c>
      <c r="J8527" s="135" t="s">
        <v>2112</v>
      </c>
      <c r="K8527" s="135" t="s">
        <v>2113</v>
      </c>
      <c r="L8527" s="135" t="s">
        <v>194</v>
      </c>
      <c r="M8527" s="135"/>
      <c r="N8527" s="137"/>
      <c r="O8527" s="121"/>
    </row>
    <row r="8528" spans="1:15" x14ac:dyDescent="0.25">
      <c r="A8528" s="139">
        <v>215</v>
      </c>
      <c r="B8528" s="135" t="s">
        <v>326</v>
      </c>
      <c r="C8528" s="134" t="s">
        <v>2102</v>
      </c>
      <c r="D8528" s="135">
        <v>9865</v>
      </c>
      <c r="E8528" s="135" t="s">
        <v>2103</v>
      </c>
      <c r="F8528" s="135">
        <v>1</v>
      </c>
      <c r="G8528" s="136" t="s">
        <v>5596</v>
      </c>
      <c r="H8528" s="135" t="s">
        <v>5597</v>
      </c>
      <c r="I8528" s="135">
        <v>346</v>
      </c>
      <c r="J8528" s="135" t="s">
        <v>2105</v>
      </c>
      <c r="K8528" s="134" t="s">
        <v>2106</v>
      </c>
      <c r="L8528" s="135" t="s">
        <v>193</v>
      </c>
      <c r="M8528" s="135"/>
      <c r="N8528" s="137"/>
      <c r="O8528" s="121"/>
    </row>
    <row r="8529" spans="1:15" x14ac:dyDescent="0.25">
      <c r="A8529" s="139">
        <v>215</v>
      </c>
      <c r="B8529" s="135" t="s">
        <v>326</v>
      </c>
      <c r="C8529" s="134" t="s">
        <v>2102</v>
      </c>
      <c r="D8529" s="135">
        <v>9866</v>
      </c>
      <c r="E8529" s="135" t="s">
        <v>2103</v>
      </c>
      <c r="F8529" s="135">
        <v>1</v>
      </c>
      <c r="G8529" s="140" t="s">
        <v>5598</v>
      </c>
      <c r="H8529" s="135" t="s">
        <v>5599</v>
      </c>
      <c r="I8529" s="135">
        <v>83</v>
      </c>
      <c r="J8529" s="135" t="s">
        <v>2112</v>
      </c>
      <c r="K8529" s="135" t="s">
        <v>2113</v>
      </c>
      <c r="L8529" s="135" t="s">
        <v>194</v>
      </c>
      <c r="M8529" s="135"/>
      <c r="N8529" s="137"/>
      <c r="O8529" s="121"/>
    </row>
    <row r="8530" spans="1:15" x14ac:dyDescent="0.25">
      <c r="A8530" s="139">
        <v>215</v>
      </c>
      <c r="B8530" s="135" t="s">
        <v>326</v>
      </c>
      <c r="C8530" s="134" t="s">
        <v>2102</v>
      </c>
      <c r="D8530" s="135">
        <v>9867</v>
      </c>
      <c r="E8530" s="135" t="s">
        <v>2103</v>
      </c>
      <c r="F8530" s="135">
        <v>1</v>
      </c>
      <c r="G8530" s="140" t="s">
        <v>5600</v>
      </c>
      <c r="H8530" s="135" t="s">
        <v>5601</v>
      </c>
      <c r="I8530" s="135">
        <v>416</v>
      </c>
      <c r="J8530" s="135" t="s">
        <v>2283</v>
      </c>
      <c r="K8530" s="135" t="s">
        <v>2284</v>
      </c>
      <c r="L8530" s="135" t="s">
        <v>194</v>
      </c>
      <c r="M8530" s="135"/>
      <c r="N8530" s="137"/>
      <c r="O8530" s="121"/>
    </row>
    <row r="8531" spans="1:15" x14ac:dyDescent="0.25">
      <c r="A8531" s="139">
        <v>215</v>
      </c>
      <c r="B8531" s="135" t="s">
        <v>326</v>
      </c>
      <c r="C8531" s="134" t="s">
        <v>2102</v>
      </c>
      <c r="D8531" s="135">
        <v>9868</v>
      </c>
      <c r="E8531" s="135" t="s">
        <v>2103</v>
      </c>
      <c r="F8531" s="135">
        <v>1</v>
      </c>
      <c r="G8531" s="140" t="s">
        <v>5602</v>
      </c>
      <c r="H8531" s="135" t="s">
        <v>5603</v>
      </c>
      <c r="I8531" s="135">
        <v>477</v>
      </c>
      <c r="J8531" s="135" t="s">
        <v>2112</v>
      </c>
      <c r="K8531" s="135" t="s">
        <v>2113</v>
      </c>
      <c r="L8531" s="135" t="s">
        <v>194</v>
      </c>
      <c r="M8531" s="135"/>
      <c r="N8531" s="137"/>
      <c r="O8531" s="121"/>
    </row>
    <row r="8532" spans="1:15" x14ac:dyDescent="0.25">
      <c r="A8532" s="139">
        <v>215</v>
      </c>
      <c r="B8532" s="135" t="s">
        <v>326</v>
      </c>
      <c r="C8532" s="134" t="s">
        <v>2102</v>
      </c>
      <c r="D8532" s="135">
        <v>9869</v>
      </c>
      <c r="E8532" s="135" t="s">
        <v>2103</v>
      </c>
      <c r="F8532" s="135">
        <v>1</v>
      </c>
      <c r="G8532" s="136" t="s">
        <v>5604</v>
      </c>
      <c r="H8532" s="135" t="s">
        <v>5605</v>
      </c>
      <c r="I8532" s="135">
        <v>342</v>
      </c>
      <c r="J8532" s="135" t="s">
        <v>2112</v>
      </c>
      <c r="K8532" s="135" t="s">
        <v>2113</v>
      </c>
      <c r="L8532" s="135" t="s">
        <v>194</v>
      </c>
      <c r="M8532" s="135"/>
      <c r="N8532" s="137"/>
      <c r="O8532" s="121"/>
    </row>
    <row r="8533" spans="1:15" x14ac:dyDescent="0.25">
      <c r="A8533" s="139">
        <v>215</v>
      </c>
      <c r="B8533" s="135" t="s">
        <v>326</v>
      </c>
      <c r="C8533" s="134" t="s">
        <v>2102</v>
      </c>
      <c r="D8533" s="135">
        <v>9870</v>
      </c>
      <c r="E8533" s="135" t="s">
        <v>2103</v>
      </c>
      <c r="F8533" s="135">
        <v>1</v>
      </c>
      <c r="G8533" s="136" t="s">
        <v>5606</v>
      </c>
      <c r="H8533" s="135" t="s">
        <v>5607</v>
      </c>
      <c r="I8533" s="135">
        <v>127</v>
      </c>
      <c r="J8533" s="135" t="s">
        <v>2112</v>
      </c>
      <c r="K8533" s="135" t="s">
        <v>2113</v>
      </c>
      <c r="L8533" s="135" t="s">
        <v>194</v>
      </c>
      <c r="M8533" s="135"/>
      <c r="N8533" s="137"/>
      <c r="O8533" s="121"/>
    </row>
    <row r="8534" spans="1:15" x14ac:dyDescent="0.25">
      <c r="A8534" s="139">
        <v>215</v>
      </c>
      <c r="B8534" s="135" t="s">
        <v>326</v>
      </c>
      <c r="C8534" s="134" t="s">
        <v>2102</v>
      </c>
      <c r="D8534" s="135">
        <v>9871</v>
      </c>
      <c r="E8534" s="135" t="s">
        <v>2103</v>
      </c>
      <c r="F8534" s="135">
        <v>1</v>
      </c>
      <c r="G8534" s="136" t="s">
        <v>5608</v>
      </c>
      <c r="H8534" s="135" t="s">
        <v>5609</v>
      </c>
      <c r="I8534" s="135">
        <v>173</v>
      </c>
      <c r="J8534" s="135" t="s">
        <v>2112</v>
      </c>
      <c r="K8534" s="135" t="s">
        <v>2113</v>
      </c>
      <c r="L8534" s="135" t="s">
        <v>194</v>
      </c>
      <c r="M8534" s="135"/>
      <c r="N8534" s="137"/>
      <c r="O8534" s="121"/>
    </row>
    <row r="8535" spans="1:15" x14ac:dyDescent="0.25">
      <c r="A8535" s="139">
        <v>215</v>
      </c>
      <c r="B8535" s="135" t="s">
        <v>326</v>
      </c>
      <c r="C8535" s="134" t="s">
        <v>2102</v>
      </c>
      <c r="D8535" s="135">
        <v>9872</v>
      </c>
      <c r="E8535" s="135" t="s">
        <v>2103</v>
      </c>
      <c r="F8535" s="135">
        <v>1</v>
      </c>
      <c r="G8535" s="136" t="s">
        <v>5610</v>
      </c>
      <c r="H8535" s="135" t="s">
        <v>5611</v>
      </c>
      <c r="I8535" s="135">
        <v>120</v>
      </c>
      <c r="J8535" s="135" t="s">
        <v>2112</v>
      </c>
      <c r="K8535" s="135" t="s">
        <v>2113</v>
      </c>
      <c r="L8535" s="135" t="s">
        <v>194</v>
      </c>
      <c r="M8535" s="135"/>
      <c r="N8535" s="137"/>
      <c r="O8535" s="121"/>
    </row>
    <row r="8536" spans="1:15" x14ac:dyDescent="0.25">
      <c r="A8536" s="139">
        <v>215</v>
      </c>
      <c r="B8536" s="135" t="s">
        <v>326</v>
      </c>
      <c r="C8536" s="134" t="s">
        <v>2102</v>
      </c>
      <c r="D8536" s="135">
        <v>9873</v>
      </c>
      <c r="E8536" s="135" t="s">
        <v>2103</v>
      </c>
      <c r="F8536" s="135">
        <v>1</v>
      </c>
      <c r="G8536" s="136" t="s">
        <v>5612</v>
      </c>
      <c r="H8536" s="135" t="s">
        <v>5613</v>
      </c>
      <c r="I8536" s="135">
        <v>8258</v>
      </c>
      <c r="J8536" s="135" t="s">
        <v>2105</v>
      </c>
      <c r="K8536" s="135" t="s">
        <v>2106</v>
      </c>
      <c r="L8536" s="135" t="s">
        <v>193</v>
      </c>
      <c r="M8536" s="135"/>
      <c r="N8536" s="137"/>
      <c r="O8536" s="121"/>
    </row>
    <row r="8537" spans="1:15" x14ac:dyDescent="0.25">
      <c r="A8537" s="139">
        <v>215</v>
      </c>
      <c r="B8537" s="135" t="s">
        <v>326</v>
      </c>
      <c r="C8537" s="134" t="s">
        <v>2102</v>
      </c>
      <c r="D8537" s="135">
        <v>9874</v>
      </c>
      <c r="E8537" s="135" t="s">
        <v>2289</v>
      </c>
      <c r="F8537" s="135">
        <v>1</v>
      </c>
      <c r="G8537" s="136" t="s">
        <v>2843</v>
      </c>
      <c r="H8537" s="135" t="s">
        <v>2936</v>
      </c>
      <c r="I8537" s="135">
        <v>96</v>
      </c>
      <c r="J8537" s="135" t="s">
        <v>2105</v>
      </c>
      <c r="K8537" s="135" t="s">
        <v>2106</v>
      </c>
      <c r="L8537" s="135" t="s">
        <v>193</v>
      </c>
      <c r="M8537" s="135"/>
      <c r="N8537" s="137"/>
      <c r="O8537" s="121"/>
    </row>
    <row r="8538" spans="1:15" x14ac:dyDescent="0.25">
      <c r="A8538" s="139">
        <v>215</v>
      </c>
      <c r="B8538" s="135" t="s">
        <v>326</v>
      </c>
      <c r="C8538" s="134" t="s">
        <v>2102</v>
      </c>
      <c r="D8538" s="135">
        <v>9875</v>
      </c>
      <c r="E8538" s="135" t="s">
        <v>2289</v>
      </c>
      <c r="F8538" s="135">
        <v>1</v>
      </c>
      <c r="G8538" s="136" t="s">
        <v>2465</v>
      </c>
      <c r="H8538" s="135" t="s">
        <v>4027</v>
      </c>
      <c r="I8538" s="135">
        <v>18</v>
      </c>
      <c r="J8538" s="135" t="s">
        <v>2108</v>
      </c>
      <c r="K8538" s="135" t="s">
        <v>2109</v>
      </c>
      <c r="L8538" s="135" t="s">
        <v>193</v>
      </c>
      <c r="M8538" s="135"/>
      <c r="N8538" s="137"/>
      <c r="O8538" s="121"/>
    </row>
    <row r="8539" spans="1:15" x14ac:dyDescent="0.25">
      <c r="A8539" s="139">
        <v>215</v>
      </c>
      <c r="B8539" s="135" t="s">
        <v>326</v>
      </c>
      <c r="C8539" s="134" t="s">
        <v>2102</v>
      </c>
      <c r="D8539" s="135">
        <v>9876</v>
      </c>
      <c r="E8539" s="135" t="s">
        <v>2289</v>
      </c>
      <c r="F8539" s="135">
        <v>1</v>
      </c>
      <c r="G8539" s="136" t="s">
        <v>2467</v>
      </c>
      <c r="H8539" s="135" t="s">
        <v>2937</v>
      </c>
      <c r="I8539" s="135">
        <v>38</v>
      </c>
      <c r="J8539" s="135" t="s">
        <v>2536</v>
      </c>
      <c r="K8539" s="135" t="s">
        <v>2544</v>
      </c>
      <c r="L8539" s="135" t="s">
        <v>193</v>
      </c>
      <c r="M8539" s="135"/>
      <c r="N8539" s="137"/>
      <c r="O8539" s="121"/>
    </row>
    <row r="8540" spans="1:15" x14ac:dyDescent="0.25">
      <c r="A8540" s="139">
        <v>215</v>
      </c>
      <c r="B8540" s="135" t="s">
        <v>326</v>
      </c>
      <c r="C8540" s="134" t="s">
        <v>2102</v>
      </c>
      <c r="D8540" s="135">
        <v>9877</v>
      </c>
      <c r="E8540" s="135" t="s">
        <v>2289</v>
      </c>
      <c r="F8540" s="135">
        <v>1</v>
      </c>
      <c r="G8540" s="136" t="s">
        <v>5614</v>
      </c>
      <c r="H8540" s="135" t="s">
        <v>5615</v>
      </c>
      <c r="I8540" s="135">
        <v>156</v>
      </c>
      <c r="J8540" s="135" t="s">
        <v>2151</v>
      </c>
      <c r="K8540" s="135" t="s">
        <v>2152</v>
      </c>
      <c r="L8540" s="135" t="s">
        <v>193</v>
      </c>
      <c r="M8540" s="135"/>
      <c r="N8540" s="137"/>
      <c r="O8540" s="121"/>
    </row>
    <row r="8541" spans="1:15" x14ac:dyDescent="0.25">
      <c r="A8541" s="139">
        <v>215</v>
      </c>
      <c r="B8541" s="135" t="s">
        <v>326</v>
      </c>
      <c r="C8541" s="134" t="s">
        <v>2102</v>
      </c>
      <c r="D8541" s="135">
        <v>9878</v>
      </c>
      <c r="E8541" s="135" t="s">
        <v>2289</v>
      </c>
      <c r="F8541" s="135">
        <v>1</v>
      </c>
      <c r="G8541" s="136" t="s">
        <v>2469</v>
      </c>
      <c r="H8541" s="135" t="s">
        <v>2938</v>
      </c>
      <c r="I8541" s="135">
        <v>18</v>
      </c>
      <c r="J8541" s="135" t="s">
        <v>2155</v>
      </c>
      <c r="K8541" s="135" t="s">
        <v>2156</v>
      </c>
      <c r="L8541" s="135" t="s">
        <v>193</v>
      </c>
      <c r="M8541" s="135"/>
      <c r="N8541" s="137"/>
      <c r="O8541" s="121"/>
    </row>
    <row r="8542" spans="1:15" x14ac:dyDescent="0.25">
      <c r="A8542" s="139">
        <v>215</v>
      </c>
      <c r="B8542" s="135" t="s">
        <v>326</v>
      </c>
      <c r="C8542" s="134" t="s">
        <v>2102</v>
      </c>
      <c r="D8542" s="135">
        <v>9879</v>
      </c>
      <c r="E8542" s="135" t="s">
        <v>2289</v>
      </c>
      <c r="F8542" s="135">
        <v>1</v>
      </c>
      <c r="G8542" s="136" t="s">
        <v>5616</v>
      </c>
      <c r="H8542" s="135" t="s">
        <v>5617</v>
      </c>
      <c r="I8542" s="135">
        <v>76</v>
      </c>
      <c r="J8542" s="135" t="s">
        <v>2151</v>
      </c>
      <c r="K8542" s="135" t="s">
        <v>2152</v>
      </c>
      <c r="L8542" s="135" t="s">
        <v>193</v>
      </c>
      <c r="M8542" s="135"/>
      <c r="N8542" s="137"/>
      <c r="O8542" s="121"/>
    </row>
    <row r="8543" spans="1:15" x14ac:dyDescent="0.25">
      <c r="A8543" s="139">
        <v>215</v>
      </c>
      <c r="B8543" s="135" t="s">
        <v>326</v>
      </c>
      <c r="C8543" s="134" t="s">
        <v>2102</v>
      </c>
      <c r="D8543" s="135">
        <v>9880</v>
      </c>
      <c r="E8543" s="135" t="s">
        <v>2289</v>
      </c>
      <c r="F8543" s="135">
        <v>1</v>
      </c>
      <c r="G8543" s="136" t="s">
        <v>5618</v>
      </c>
      <c r="H8543" s="135" t="s">
        <v>5619</v>
      </c>
      <c r="I8543" s="135">
        <v>252</v>
      </c>
      <c r="J8543" s="135" t="s">
        <v>2151</v>
      </c>
      <c r="K8543" s="135" t="s">
        <v>2152</v>
      </c>
      <c r="L8543" s="135" t="s">
        <v>193</v>
      </c>
      <c r="M8543" s="135"/>
      <c r="N8543" s="137"/>
      <c r="O8543" s="121"/>
    </row>
    <row r="8544" spans="1:15" x14ac:dyDescent="0.25">
      <c r="A8544" s="139">
        <v>215</v>
      </c>
      <c r="B8544" s="135" t="s">
        <v>326</v>
      </c>
      <c r="C8544" s="134" t="s">
        <v>2102</v>
      </c>
      <c r="D8544" s="135">
        <v>9881</v>
      </c>
      <c r="E8544" s="135" t="s">
        <v>2289</v>
      </c>
      <c r="F8544" s="135">
        <v>1</v>
      </c>
      <c r="G8544" s="136" t="s">
        <v>5620</v>
      </c>
      <c r="H8544" s="135" t="s">
        <v>5621</v>
      </c>
      <c r="I8544" s="135">
        <v>68</v>
      </c>
      <c r="J8544" s="135" t="s">
        <v>2151</v>
      </c>
      <c r="K8544" s="135" t="s">
        <v>2152</v>
      </c>
      <c r="L8544" s="135" t="s">
        <v>193</v>
      </c>
      <c r="M8544" s="135"/>
      <c r="N8544" s="137"/>
      <c r="O8544" s="121"/>
    </row>
    <row r="8545" spans="1:15" x14ac:dyDescent="0.25">
      <c r="A8545" s="139">
        <v>215</v>
      </c>
      <c r="B8545" s="135" t="s">
        <v>326</v>
      </c>
      <c r="C8545" s="134" t="s">
        <v>2102</v>
      </c>
      <c r="D8545" s="135">
        <v>9882</v>
      </c>
      <c r="E8545" s="135" t="s">
        <v>2289</v>
      </c>
      <c r="F8545" s="135">
        <v>1</v>
      </c>
      <c r="G8545" s="136" t="s">
        <v>5622</v>
      </c>
      <c r="H8545" s="135" t="s">
        <v>5623</v>
      </c>
      <c r="I8545" s="135">
        <v>217</v>
      </c>
      <c r="J8545" s="135" t="s">
        <v>2151</v>
      </c>
      <c r="K8545" s="135" t="s">
        <v>2152</v>
      </c>
      <c r="L8545" s="135" t="s">
        <v>193</v>
      </c>
      <c r="M8545" s="135"/>
      <c r="N8545" s="137"/>
      <c r="O8545" s="121"/>
    </row>
    <row r="8546" spans="1:15" x14ac:dyDescent="0.25">
      <c r="A8546" s="139">
        <v>215</v>
      </c>
      <c r="B8546" s="135" t="s">
        <v>326</v>
      </c>
      <c r="C8546" s="134" t="s">
        <v>2102</v>
      </c>
      <c r="D8546" s="135">
        <v>9883</v>
      </c>
      <c r="E8546" s="135" t="s">
        <v>2289</v>
      </c>
      <c r="F8546" s="135">
        <v>1</v>
      </c>
      <c r="G8546" s="136" t="s">
        <v>5624</v>
      </c>
      <c r="H8546" s="135" t="s">
        <v>5625</v>
      </c>
      <c r="I8546" s="135">
        <v>984</v>
      </c>
      <c r="J8546" s="135" t="s">
        <v>2167</v>
      </c>
      <c r="K8546" s="135" t="s">
        <v>2168</v>
      </c>
      <c r="L8546" s="135" t="s">
        <v>189</v>
      </c>
      <c r="M8546" s="135"/>
      <c r="N8546" s="137"/>
      <c r="O8546" s="121"/>
    </row>
    <row r="8547" spans="1:15" x14ac:dyDescent="0.25">
      <c r="A8547" s="139">
        <v>215</v>
      </c>
      <c r="B8547" s="135" t="s">
        <v>326</v>
      </c>
      <c r="C8547" s="134" t="s">
        <v>2102</v>
      </c>
      <c r="D8547" s="135">
        <v>9884</v>
      </c>
      <c r="E8547" s="135" t="s">
        <v>2289</v>
      </c>
      <c r="F8547" s="135">
        <v>1</v>
      </c>
      <c r="G8547" s="136" t="s">
        <v>5626</v>
      </c>
      <c r="H8547" s="135" t="s">
        <v>5627</v>
      </c>
      <c r="I8547" s="135">
        <v>3962</v>
      </c>
      <c r="J8547" s="135" t="s">
        <v>2167</v>
      </c>
      <c r="K8547" s="135" t="s">
        <v>2168</v>
      </c>
      <c r="L8547" s="135" t="s">
        <v>189</v>
      </c>
      <c r="M8547" s="135"/>
      <c r="N8547" s="137"/>
      <c r="O8547" s="121"/>
    </row>
    <row r="8548" spans="1:15" x14ac:dyDescent="0.25">
      <c r="A8548" s="139">
        <v>215</v>
      </c>
      <c r="B8548" s="135" t="s">
        <v>326</v>
      </c>
      <c r="C8548" s="134" t="s">
        <v>2102</v>
      </c>
      <c r="D8548" s="135">
        <v>9885</v>
      </c>
      <c r="E8548" s="135" t="s">
        <v>2289</v>
      </c>
      <c r="F8548" s="135">
        <v>1</v>
      </c>
      <c r="G8548" s="136" t="s">
        <v>5628</v>
      </c>
      <c r="H8548" s="135" t="s">
        <v>5629</v>
      </c>
      <c r="I8548" s="135">
        <v>119</v>
      </c>
      <c r="J8548" s="135" t="s">
        <v>2108</v>
      </c>
      <c r="K8548" s="135" t="s">
        <v>2109</v>
      </c>
      <c r="L8548" s="135" t="s">
        <v>193</v>
      </c>
      <c r="M8548" s="135"/>
      <c r="N8548" s="137"/>
      <c r="O8548" s="121"/>
    </row>
    <row r="8549" spans="1:15" x14ac:dyDescent="0.25">
      <c r="A8549" s="139">
        <v>215</v>
      </c>
      <c r="B8549" s="135" t="s">
        <v>326</v>
      </c>
      <c r="C8549" s="134" t="s">
        <v>2102</v>
      </c>
      <c r="D8549" s="135">
        <v>9886</v>
      </c>
      <c r="E8549" s="135" t="s">
        <v>2289</v>
      </c>
      <c r="F8549" s="135">
        <v>1</v>
      </c>
      <c r="G8549" s="136" t="s">
        <v>5630</v>
      </c>
      <c r="H8549" s="135" t="s">
        <v>5631</v>
      </c>
      <c r="I8549" s="135">
        <v>91</v>
      </c>
      <c r="J8549" s="135" t="s">
        <v>2108</v>
      </c>
      <c r="K8549" s="135" t="s">
        <v>2109</v>
      </c>
      <c r="L8549" s="135" t="s">
        <v>193</v>
      </c>
      <c r="M8549" s="135"/>
      <c r="N8549" s="137"/>
      <c r="O8549" s="121"/>
    </row>
    <row r="8550" spans="1:15" x14ac:dyDescent="0.25">
      <c r="A8550" s="139">
        <v>215</v>
      </c>
      <c r="B8550" s="135" t="s">
        <v>326</v>
      </c>
      <c r="C8550" s="134" t="s">
        <v>2102</v>
      </c>
      <c r="D8550" s="135">
        <v>9887</v>
      </c>
      <c r="E8550" s="135" t="s">
        <v>2289</v>
      </c>
      <c r="F8550" s="135">
        <v>1</v>
      </c>
      <c r="G8550" s="136" t="s">
        <v>5632</v>
      </c>
      <c r="H8550" s="135" t="s">
        <v>5633</v>
      </c>
      <c r="I8550" s="135">
        <v>34</v>
      </c>
      <c r="J8550" s="135" t="s">
        <v>2155</v>
      </c>
      <c r="K8550" s="135" t="s">
        <v>2156</v>
      </c>
      <c r="L8550" s="135" t="s">
        <v>193</v>
      </c>
      <c r="M8550" s="135"/>
      <c r="N8550" s="137"/>
      <c r="O8550" s="121"/>
    </row>
    <row r="8551" spans="1:15" x14ac:dyDescent="0.25">
      <c r="A8551" s="139">
        <v>215</v>
      </c>
      <c r="B8551" s="135" t="s">
        <v>326</v>
      </c>
      <c r="C8551" s="134" t="s">
        <v>2102</v>
      </c>
      <c r="D8551" s="135">
        <v>9888</v>
      </c>
      <c r="E8551" s="135" t="s">
        <v>2289</v>
      </c>
      <c r="F8551" s="135">
        <v>1</v>
      </c>
      <c r="G8551" s="136" t="s">
        <v>5634</v>
      </c>
      <c r="H8551" s="135" t="s">
        <v>5635</v>
      </c>
      <c r="I8551" s="135">
        <v>104</v>
      </c>
      <c r="J8551" s="135" t="s">
        <v>2151</v>
      </c>
      <c r="K8551" s="135" t="s">
        <v>2152</v>
      </c>
      <c r="L8551" s="135" t="s">
        <v>193</v>
      </c>
      <c r="M8551" s="135"/>
      <c r="N8551" s="137"/>
      <c r="O8551" s="121"/>
    </row>
    <row r="8552" spans="1:15" x14ac:dyDescent="0.25">
      <c r="A8552" s="139">
        <v>215</v>
      </c>
      <c r="B8552" s="135" t="s">
        <v>326</v>
      </c>
      <c r="C8552" s="134" t="s">
        <v>2102</v>
      </c>
      <c r="D8552" s="135">
        <v>9889</v>
      </c>
      <c r="E8552" s="135" t="s">
        <v>2289</v>
      </c>
      <c r="F8552" s="135">
        <v>1</v>
      </c>
      <c r="G8552" s="136" t="s">
        <v>5636</v>
      </c>
      <c r="H8552" s="135" t="s">
        <v>5637</v>
      </c>
      <c r="I8552" s="135">
        <v>182</v>
      </c>
      <c r="J8552" s="135" t="s">
        <v>2155</v>
      </c>
      <c r="K8552" s="135" t="s">
        <v>2156</v>
      </c>
      <c r="L8552" s="135" t="s">
        <v>193</v>
      </c>
      <c r="M8552" s="135"/>
      <c r="N8552" s="137"/>
      <c r="O8552" s="121"/>
    </row>
    <row r="8553" spans="1:15" x14ac:dyDescent="0.25">
      <c r="A8553" s="139">
        <v>215</v>
      </c>
      <c r="B8553" s="135" t="s">
        <v>326</v>
      </c>
      <c r="C8553" s="134" t="s">
        <v>2102</v>
      </c>
      <c r="D8553" s="135">
        <v>9890</v>
      </c>
      <c r="E8553" s="135" t="s">
        <v>2289</v>
      </c>
      <c r="F8553" s="135">
        <v>1</v>
      </c>
      <c r="G8553" s="136" t="s">
        <v>5638</v>
      </c>
      <c r="H8553" s="135" t="s">
        <v>5639</v>
      </c>
      <c r="I8553" s="135">
        <v>136</v>
      </c>
      <c r="J8553" s="135" t="s">
        <v>2105</v>
      </c>
      <c r="K8553" s="135" t="s">
        <v>2106</v>
      </c>
      <c r="L8553" s="135" t="s">
        <v>193</v>
      </c>
      <c r="M8553" s="135"/>
      <c r="N8553" s="137"/>
      <c r="O8553" s="121"/>
    </row>
    <row r="8554" spans="1:15" x14ac:dyDescent="0.25">
      <c r="A8554" s="139">
        <v>215</v>
      </c>
      <c r="B8554" s="135" t="s">
        <v>326</v>
      </c>
      <c r="C8554" s="134" t="s">
        <v>2102</v>
      </c>
      <c r="D8554" s="135">
        <v>9891</v>
      </c>
      <c r="E8554" s="135" t="s">
        <v>2289</v>
      </c>
      <c r="F8554" s="135">
        <v>1</v>
      </c>
      <c r="G8554" s="136" t="s">
        <v>5640</v>
      </c>
      <c r="H8554" s="135" t="s">
        <v>5641</v>
      </c>
      <c r="I8554" s="135">
        <v>130</v>
      </c>
      <c r="J8554" s="135" t="s">
        <v>2151</v>
      </c>
      <c r="K8554" s="135" t="s">
        <v>2152</v>
      </c>
      <c r="L8554" s="135" t="s">
        <v>193</v>
      </c>
      <c r="M8554" s="135"/>
      <c r="N8554" s="137"/>
      <c r="O8554" s="121"/>
    </row>
    <row r="8555" spans="1:15" x14ac:dyDescent="0.25">
      <c r="A8555" s="139">
        <v>215</v>
      </c>
      <c r="B8555" s="135" t="s">
        <v>326</v>
      </c>
      <c r="C8555" s="134" t="s">
        <v>2102</v>
      </c>
      <c r="D8555" s="135">
        <v>9892</v>
      </c>
      <c r="E8555" s="135" t="s">
        <v>2289</v>
      </c>
      <c r="F8555" s="135">
        <v>1</v>
      </c>
      <c r="G8555" s="136">
        <v>21</v>
      </c>
      <c r="H8555" s="135" t="s">
        <v>2310</v>
      </c>
      <c r="I8555" s="135">
        <v>1447</v>
      </c>
      <c r="J8555" s="135" t="s">
        <v>2115</v>
      </c>
      <c r="K8555" s="135" t="s">
        <v>2116</v>
      </c>
      <c r="L8555" s="135" t="s">
        <v>2117</v>
      </c>
      <c r="M8555" s="135"/>
      <c r="N8555" s="137"/>
      <c r="O8555" s="121"/>
    </row>
    <row r="8556" spans="1:15" x14ac:dyDescent="0.25">
      <c r="A8556" s="139">
        <v>215</v>
      </c>
      <c r="B8556" s="135" t="s">
        <v>326</v>
      </c>
      <c r="C8556" s="134" t="s">
        <v>2102</v>
      </c>
      <c r="D8556" s="135">
        <v>9893</v>
      </c>
      <c r="E8556" s="135" t="s">
        <v>2289</v>
      </c>
      <c r="F8556" s="135">
        <v>1</v>
      </c>
      <c r="G8556" s="136" t="s">
        <v>5642</v>
      </c>
      <c r="H8556" s="135" t="s">
        <v>5643</v>
      </c>
      <c r="I8556" s="135">
        <v>807</v>
      </c>
      <c r="J8556" s="135" t="s">
        <v>2155</v>
      </c>
      <c r="K8556" s="135" t="s">
        <v>2156</v>
      </c>
      <c r="L8556" s="135" t="s">
        <v>193</v>
      </c>
      <c r="M8556" s="135"/>
      <c r="N8556" s="137"/>
      <c r="O8556" s="121"/>
    </row>
    <row r="8557" spans="1:15" x14ac:dyDescent="0.25">
      <c r="A8557" s="139">
        <v>215</v>
      </c>
      <c r="B8557" s="135" t="s">
        <v>326</v>
      </c>
      <c r="C8557" s="134" t="s">
        <v>2102</v>
      </c>
      <c r="D8557" s="135">
        <v>9894</v>
      </c>
      <c r="E8557" s="135" t="s">
        <v>2289</v>
      </c>
      <c r="F8557" s="135">
        <v>1</v>
      </c>
      <c r="G8557" s="136">
        <v>22</v>
      </c>
      <c r="H8557" s="135" t="s">
        <v>2311</v>
      </c>
      <c r="I8557" s="135">
        <v>1437</v>
      </c>
      <c r="J8557" s="135" t="s">
        <v>2115</v>
      </c>
      <c r="K8557" s="135" t="s">
        <v>2116</v>
      </c>
      <c r="L8557" s="135" t="s">
        <v>2117</v>
      </c>
      <c r="M8557" s="135"/>
      <c r="N8557" s="137"/>
      <c r="O8557" s="121"/>
    </row>
    <row r="8558" spans="1:15" x14ac:dyDescent="0.25">
      <c r="A8558" s="139">
        <v>215</v>
      </c>
      <c r="B8558" s="135" t="s">
        <v>326</v>
      </c>
      <c r="C8558" s="134" t="s">
        <v>2102</v>
      </c>
      <c r="D8558" s="135">
        <v>9895</v>
      </c>
      <c r="E8558" s="135" t="s">
        <v>2289</v>
      </c>
      <c r="F8558" s="135">
        <v>1</v>
      </c>
      <c r="G8558" s="136" t="s">
        <v>5644</v>
      </c>
      <c r="H8558" s="135" t="s">
        <v>5645</v>
      </c>
      <c r="I8558" s="135">
        <v>725</v>
      </c>
      <c r="J8558" s="135" t="s">
        <v>2138</v>
      </c>
      <c r="K8558" s="135" t="s">
        <v>2139</v>
      </c>
      <c r="L8558" s="135" t="s">
        <v>194</v>
      </c>
      <c r="M8558" s="135"/>
      <c r="N8558" s="137"/>
      <c r="O8558" s="121"/>
    </row>
    <row r="8559" spans="1:15" x14ac:dyDescent="0.25">
      <c r="A8559" s="139">
        <v>215</v>
      </c>
      <c r="B8559" s="135" t="s">
        <v>326</v>
      </c>
      <c r="C8559" s="134" t="s">
        <v>2102</v>
      </c>
      <c r="D8559" s="135">
        <v>9896</v>
      </c>
      <c r="E8559" s="135" t="s">
        <v>2289</v>
      </c>
      <c r="F8559" s="135">
        <v>1</v>
      </c>
      <c r="G8559" s="136" t="s">
        <v>5646</v>
      </c>
      <c r="H8559" s="135" t="s">
        <v>5647</v>
      </c>
      <c r="I8559" s="135">
        <v>2421</v>
      </c>
      <c r="J8559" s="135" t="s">
        <v>2105</v>
      </c>
      <c r="K8559" s="135" t="s">
        <v>2106</v>
      </c>
      <c r="L8559" s="135" t="s">
        <v>193</v>
      </c>
      <c r="M8559" s="135"/>
      <c r="N8559" s="137"/>
      <c r="O8559" s="121"/>
    </row>
    <row r="8560" spans="1:15" x14ac:dyDescent="0.25">
      <c r="A8560" s="139">
        <v>215</v>
      </c>
      <c r="B8560" s="135" t="s">
        <v>326</v>
      </c>
      <c r="C8560" s="134" t="s">
        <v>2102</v>
      </c>
      <c r="D8560" s="135">
        <v>9897</v>
      </c>
      <c r="E8560" s="135" t="s">
        <v>2289</v>
      </c>
      <c r="F8560" s="135">
        <v>1</v>
      </c>
      <c r="G8560" s="136">
        <v>23</v>
      </c>
      <c r="H8560" s="135" t="s">
        <v>2312</v>
      </c>
      <c r="I8560" s="135">
        <v>966</v>
      </c>
      <c r="J8560" s="135" t="s">
        <v>2115</v>
      </c>
      <c r="K8560" s="135" t="s">
        <v>2116</v>
      </c>
      <c r="L8560" s="135" t="s">
        <v>2117</v>
      </c>
      <c r="M8560" s="135"/>
      <c r="N8560" s="137"/>
      <c r="O8560" s="121"/>
    </row>
    <row r="8561" spans="1:15" x14ac:dyDescent="0.25">
      <c r="A8561" s="139">
        <v>215</v>
      </c>
      <c r="B8561" s="135" t="s">
        <v>326</v>
      </c>
      <c r="C8561" s="134" t="s">
        <v>2102</v>
      </c>
      <c r="D8561" s="135">
        <v>9898</v>
      </c>
      <c r="E8561" s="135" t="s">
        <v>2289</v>
      </c>
      <c r="F8561" s="135">
        <v>1</v>
      </c>
      <c r="G8561" s="136">
        <v>24</v>
      </c>
      <c r="H8561" s="135" t="s">
        <v>2314</v>
      </c>
      <c r="I8561" s="135">
        <v>1430</v>
      </c>
      <c r="J8561" s="135" t="s">
        <v>2115</v>
      </c>
      <c r="K8561" s="135" t="s">
        <v>2116</v>
      </c>
      <c r="L8561" s="135" t="s">
        <v>2117</v>
      </c>
      <c r="M8561" s="135"/>
      <c r="N8561" s="137"/>
      <c r="O8561" s="121"/>
    </row>
    <row r="8562" spans="1:15" x14ac:dyDescent="0.25">
      <c r="A8562" s="139">
        <v>215</v>
      </c>
      <c r="B8562" s="135" t="s">
        <v>326</v>
      </c>
      <c r="C8562" s="134" t="s">
        <v>2102</v>
      </c>
      <c r="D8562" s="135">
        <v>9899</v>
      </c>
      <c r="E8562" s="135" t="s">
        <v>2289</v>
      </c>
      <c r="F8562" s="135">
        <v>1</v>
      </c>
      <c r="G8562" s="136" t="s">
        <v>5648</v>
      </c>
      <c r="H8562" s="135" t="s">
        <v>5649</v>
      </c>
      <c r="I8562" s="135">
        <v>295</v>
      </c>
      <c r="J8562" s="135" t="s">
        <v>2151</v>
      </c>
      <c r="K8562" s="135" t="s">
        <v>2152</v>
      </c>
      <c r="L8562" s="135" t="s">
        <v>193</v>
      </c>
      <c r="M8562" s="135"/>
      <c r="N8562" s="137"/>
      <c r="O8562" s="121"/>
    </row>
    <row r="8563" spans="1:15" x14ac:dyDescent="0.25">
      <c r="A8563" s="139">
        <v>215</v>
      </c>
      <c r="B8563" s="135" t="s">
        <v>326</v>
      </c>
      <c r="C8563" s="134" t="s">
        <v>2102</v>
      </c>
      <c r="D8563" s="135">
        <v>9900</v>
      </c>
      <c r="E8563" s="135" t="s">
        <v>2289</v>
      </c>
      <c r="F8563" s="135">
        <v>1</v>
      </c>
      <c r="G8563" s="136" t="s">
        <v>5650</v>
      </c>
      <c r="H8563" s="135" t="s">
        <v>5651</v>
      </c>
      <c r="I8563" s="135">
        <v>55</v>
      </c>
      <c r="J8563" s="135" t="s">
        <v>2151</v>
      </c>
      <c r="K8563" s="135" t="s">
        <v>2152</v>
      </c>
      <c r="L8563" s="135" t="s">
        <v>193</v>
      </c>
      <c r="M8563" s="135"/>
      <c r="N8563" s="137"/>
      <c r="O8563" s="121"/>
    </row>
    <row r="8564" spans="1:15" x14ac:dyDescent="0.25">
      <c r="A8564" s="139">
        <v>215</v>
      </c>
      <c r="B8564" s="135" t="s">
        <v>326</v>
      </c>
      <c r="C8564" s="134" t="s">
        <v>2102</v>
      </c>
      <c r="D8564" s="135">
        <v>9901</v>
      </c>
      <c r="E8564" s="135" t="s">
        <v>2325</v>
      </c>
      <c r="F8564" s="135">
        <v>1</v>
      </c>
      <c r="G8564" s="136" t="s">
        <v>2843</v>
      </c>
      <c r="H8564" s="135" t="s">
        <v>4851</v>
      </c>
      <c r="I8564" s="135">
        <v>76</v>
      </c>
      <c r="J8564" s="135" t="s">
        <v>2105</v>
      </c>
      <c r="K8564" s="135" t="s">
        <v>2106</v>
      </c>
      <c r="L8564" s="135" t="s">
        <v>193</v>
      </c>
      <c r="M8564" s="135"/>
      <c r="N8564" s="137"/>
      <c r="O8564" s="121"/>
    </row>
    <row r="8565" spans="1:15" x14ac:dyDescent="0.25">
      <c r="A8565" s="139">
        <v>215</v>
      </c>
      <c r="B8565" s="135" t="s">
        <v>326</v>
      </c>
      <c r="C8565" s="134" t="s">
        <v>2102</v>
      </c>
      <c r="D8565" s="135">
        <v>9902</v>
      </c>
      <c r="E8565" s="135" t="s">
        <v>2325</v>
      </c>
      <c r="F8565" s="135">
        <v>1</v>
      </c>
      <c r="G8565" s="136" t="s">
        <v>5652</v>
      </c>
      <c r="H8565" s="135" t="s">
        <v>5653</v>
      </c>
      <c r="I8565" s="135">
        <v>57</v>
      </c>
      <c r="J8565" s="135" t="s">
        <v>2108</v>
      </c>
      <c r="K8565" s="135" t="s">
        <v>2109</v>
      </c>
      <c r="L8565" s="135" t="s">
        <v>193</v>
      </c>
      <c r="M8565" s="135"/>
      <c r="N8565" s="137"/>
      <c r="O8565" s="121"/>
    </row>
    <row r="8566" spans="1:15" x14ac:dyDescent="0.25">
      <c r="A8566" s="139">
        <v>215</v>
      </c>
      <c r="B8566" s="135" t="s">
        <v>326</v>
      </c>
      <c r="C8566" s="134" t="s">
        <v>2102</v>
      </c>
      <c r="D8566" s="135">
        <v>9903</v>
      </c>
      <c r="E8566" s="135" t="s">
        <v>2325</v>
      </c>
      <c r="F8566" s="135">
        <v>1</v>
      </c>
      <c r="G8566" s="136" t="s">
        <v>5654</v>
      </c>
      <c r="H8566" s="135" t="s">
        <v>5655</v>
      </c>
      <c r="I8566" s="135">
        <v>97</v>
      </c>
      <c r="J8566" s="135" t="s">
        <v>2108</v>
      </c>
      <c r="K8566" s="135" t="s">
        <v>2109</v>
      </c>
      <c r="L8566" s="135" t="s">
        <v>193</v>
      </c>
      <c r="M8566" s="135"/>
      <c r="N8566" s="137"/>
      <c r="O8566" s="121"/>
    </row>
    <row r="8567" spans="1:15" x14ac:dyDescent="0.25">
      <c r="A8567" s="139">
        <v>215</v>
      </c>
      <c r="B8567" s="135" t="s">
        <v>326</v>
      </c>
      <c r="C8567" s="134" t="s">
        <v>2102</v>
      </c>
      <c r="D8567" s="135">
        <v>9904</v>
      </c>
      <c r="E8567" s="135" t="s">
        <v>2325</v>
      </c>
      <c r="F8567" s="135">
        <v>1</v>
      </c>
      <c r="G8567" s="136" t="s">
        <v>5656</v>
      </c>
      <c r="H8567" s="135" t="s">
        <v>5657</v>
      </c>
      <c r="I8567" s="135">
        <v>122</v>
      </c>
      <c r="J8567" s="135" t="s">
        <v>2155</v>
      </c>
      <c r="K8567" s="135" t="s">
        <v>2156</v>
      </c>
      <c r="L8567" s="135" t="s">
        <v>193</v>
      </c>
      <c r="M8567" s="135"/>
      <c r="N8567" s="137"/>
      <c r="O8567" s="121"/>
    </row>
    <row r="8568" spans="1:15" x14ac:dyDescent="0.25">
      <c r="A8568" s="139">
        <v>215</v>
      </c>
      <c r="B8568" s="135" t="s">
        <v>326</v>
      </c>
      <c r="C8568" s="134" t="s">
        <v>2102</v>
      </c>
      <c r="D8568" s="135">
        <v>9905</v>
      </c>
      <c r="E8568" s="135" t="s">
        <v>2325</v>
      </c>
      <c r="F8568" s="135">
        <v>1</v>
      </c>
      <c r="G8568" s="136" t="s">
        <v>5658</v>
      </c>
      <c r="H8568" s="135" t="s">
        <v>5659</v>
      </c>
      <c r="I8568" s="135">
        <v>161</v>
      </c>
      <c r="J8568" s="135" t="s">
        <v>2151</v>
      </c>
      <c r="K8568" s="135" t="s">
        <v>2152</v>
      </c>
      <c r="L8568" s="135" t="s">
        <v>193</v>
      </c>
      <c r="M8568" s="135"/>
      <c r="N8568" s="137"/>
      <c r="O8568" s="121"/>
    </row>
    <row r="8569" spans="1:15" x14ac:dyDescent="0.25">
      <c r="A8569" s="139">
        <v>215</v>
      </c>
      <c r="B8569" s="135" t="s">
        <v>326</v>
      </c>
      <c r="C8569" s="134" t="s">
        <v>2102</v>
      </c>
      <c r="D8569" s="135">
        <v>9906</v>
      </c>
      <c r="E8569" s="135" t="s">
        <v>2325</v>
      </c>
      <c r="F8569" s="135">
        <v>1</v>
      </c>
      <c r="G8569" s="136" t="s">
        <v>5660</v>
      </c>
      <c r="H8569" s="135" t="s">
        <v>5661</v>
      </c>
      <c r="I8569" s="135">
        <v>311</v>
      </c>
      <c r="J8569" s="135" t="s">
        <v>2115</v>
      </c>
      <c r="K8569" s="135" t="s">
        <v>2129</v>
      </c>
      <c r="L8569" s="135" t="s">
        <v>194</v>
      </c>
      <c r="M8569" s="135"/>
      <c r="N8569" s="137"/>
      <c r="O8569" s="121"/>
    </row>
    <row r="8570" spans="1:15" x14ac:dyDescent="0.25">
      <c r="A8570" s="139">
        <v>215</v>
      </c>
      <c r="B8570" s="135" t="s">
        <v>326</v>
      </c>
      <c r="C8570" s="134" t="s">
        <v>2102</v>
      </c>
      <c r="D8570" s="135">
        <v>9907</v>
      </c>
      <c r="E8570" s="135" t="s">
        <v>2325</v>
      </c>
      <c r="F8570" s="135">
        <v>1</v>
      </c>
      <c r="G8570" s="136" t="s">
        <v>5662</v>
      </c>
      <c r="H8570" s="135" t="s">
        <v>5663</v>
      </c>
      <c r="I8570" s="135">
        <v>98</v>
      </c>
      <c r="J8570" s="135" t="s">
        <v>2151</v>
      </c>
      <c r="K8570" s="135" t="s">
        <v>2152</v>
      </c>
      <c r="L8570" s="135" t="s">
        <v>193</v>
      </c>
      <c r="M8570" s="135"/>
      <c r="N8570" s="137"/>
      <c r="O8570" s="121"/>
    </row>
    <row r="8571" spans="1:15" x14ac:dyDescent="0.25">
      <c r="A8571" s="139">
        <v>215</v>
      </c>
      <c r="B8571" s="135" t="s">
        <v>326</v>
      </c>
      <c r="C8571" s="134" t="s">
        <v>2102</v>
      </c>
      <c r="D8571" s="135">
        <v>9908</v>
      </c>
      <c r="E8571" s="135" t="s">
        <v>2325</v>
      </c>
      <c r="F8571" s="135">
        <v>1</v>
      </c>
      <c r="G8571" s="136" t="s">
        <v>5664</v>
      </c>
      <c r="H8571" s="135" t="s">
        <v>5665</v>
      </c>
      <c r="I8571" s="135">
        <v>72</v>
      </c>
      <c r="J8571" s="135" t="s">
        <v>2155</v>
      </c>
      <c r="K8571" s="135" t="s">
        <v>2156</v>
      </c>
      <c r="L8571" s="135" t="s">
        <v>193</v>
      </c>
      <c r="M8571" s="135"/>
      <c r="N8571" s="137"/>
      <c r="O8571" s="121"/>
    </row>
    <row r="8572" spans="1:15" x14ac:dyDescent="0.25">
      <c r="A8572" s="139">
        <v>215</v>
      </c>
      <c r="B8572" s="135" t="s">
        <v>326</v>
      </c>
      <c r="C8572" s="134" t="s">
        <v>2102</v>
      </c>
      <c r="D8572" s="135">
        <v>9909</v>
      </c>
      <c r="E8572" s="135" t="s">
        <v>2325</v>
      </c>
      <c r="F8572" s="135">
        <v>1</v>
      </c>
      <c r="G8572" s="136" t="s">
        <v>5666</v>
      </c>
      <c r="H8572" s="135" t="s">
        <v>5667</v>
      </c>
      <c r="I8572" s="135">
        <v>92</v>
      </c>
      <c r="J8572" s="135" t="s">
        <v>2151</v>
      </c>
      <c r="K8572" s="135" t="s">
        <v>2152</v>
      </c>
      <c r="L8572" s="135" t="s">
        <v>193</v>
      </c>
      <c r="M8572" s="135"/>
      <c r="N8572" s="137"/>
      <c r="O8572" s="121"/>
    </row>
    <row r="8573" spans="1:15" x14ac:dyDescent="0.25">
      <c r="A8573" s="139">
        <v>215</v>
      </c>
      <c r="B8573" s="135" t="s">
        <v>326</v>
      </c>
      <c r="C8573" s="134" t="s">
        <v>2102</v>
      </c>
      <c r="D8573" s="135">
        <v>9910</v>
      </c>
      <c r="E8573" s="135" t="s">
        <v>2325</v>
      </c>
      <c r="F8573" s="135">
        <v>1</v>
      </c>
      <c r="G8573" s="136" t="s">
        <v>5668</v>
      </c>
      <c r="H8573" s="135" t="s">
        <v>5669</v>
      </c>
      <c r="I8573" s="135">
        <v>350</v>
      </c>
      <c r="J8573" s="135" t="s">
        <v>2151</v>
      </c>
      <c r="K8573" s="135" t="s">
        <v>2152</v>
      </c>
      <c r="L8573" s="135" t="s">
        <v>193</v>
      </c>
      <c r="M8573" s="135"/>
      <c r="N8573" s="137"/>
      <c r="O8573" s="121"/>
    </row>
    <row r="8574" spans="1:15" x14ac:dyDescent="0.25">
      <c r="A8574" s="139">
        <v>215</v>
      </c>
      <c r="B8574" s="135" t="s">
        <v>326</v>
      </c>
      <c r="C8574" s="134" t="s">
        <v>2102</v>
      </c>
      <c r="D8574" s="135">
        <v>9911</v>
      </c>
      <c r="E8574" s="135" t="s">
        <v>2325</v>
      </c>
      <c r="F8574" s="135">
        <v>1</v>
      </c>
      <c r="G8574" s="140">
        <v>25</v>
      </c>
      <c r="H8574" s="135" t="s">
        <v>2403</v>
      </c>
      <c r="I8574" s="135">
        <v>1374</v>
      </c>
      <c r="J8574" s="135" t="s">
        <v>2115</v>
      </c>
      <c r="K8574" s="135" t="s">
        <v>2116</v>
      </c>
      <c r="L8574" s="135" t="s">
        <v>2117</v>
      </c>
      <c r="M8574" s="135"/>
      <c r="N8574" s="137"/>
      <c r="O8574" s="121"/>
    </row>
    <row r="8575" spans="1:15" x14ac:dyDescent="0.25">
      <c r="A8575" s="139">
        <v>215</v>
      </c>
      <c r="B8575" s="135" t="s">
        <v>326</v>
      </c>
      <c r="C8575" s="134" t="s">
        <v>2102</v>
      </c>
      <c r="D8575" s="135">
        <v>9912</v>
      </c>
      <c r="E8575" s="135" t="s">
        <v>2325</v>
      </c>
      <c r="F8575" s="135">
        <v>1</v>
      </c>
      <c r="G8575" s="136">
        <v>28</v>
      </c>
      <c r="H8575" s="135" t="s">
        <v>2766</v>
      </c>
      <c r="I8575" s="135">
        <v>1824</v>
      </c>
      <c r="J8575" s="135" t="s">
        <v>2115</v>
      </c>
      <c r="K8575" s="135" t="s">
        <v>2116</v>
      </c>
      <c r="L8575" s="135" t="s">
        <v>2117</v>
      </c>
      <c r="M8575" s="135"/>
      <c r="N8575" s="137"/>
      <c r="O8575" s="121"/>
    </row>
    <row r="8576" spans="1:15" x14ac:dyDescent="0.25">
      <c r="A8576" s="139">
        <v>215</v>
      </c>
      <c r="B8576" s="135" t="s">
        <v>326</v>
      </c>
      <c r="C8576" s="134" t="s">
        <v>2102</v>
      </c>
      <c r="D8576" s="135">
        <v>9913</v>
      </c>
      <c r="E8576" s="135" t="s">
        <v>2325</v>
      </c>
      <c r="F8576" s="135">
        <v>1</v>
      </c>
      <c r="G8576" s="136">
        <v>29</v>
      </c>
      <c r="H8576" s="135" t="s">
        <v>2405</v>
      </c>
      <c r="I8576" s="135">
        <v>1066</v>
      </c>
      <c r="J8576" s="135" t="s">
        <v>2115</v>
      </c>
      <c r="K8576" s="135" t="s">
        <v>2116</v>
      </c>
      <c r="L8576" s="135" t="s">
        <v>2117</v>
      </c>
      <c r="M8576" s="135"/>
      <c r="N8576" s="137"/>
      <c r="O8576" s="121"/>
    </row>
    <row r="8577" spans="1:15" x14ac:dyDescent="0.25">
      <c r="A8577" s="139">
        <v>215</v>
      </c>
      <c r="B8577" s="135" t="s">
        <v>326</v>
      </c>
      <c r="C8577" s="134" t="s">
        <v>2102</v>
      </c>
      <c r="D8577" s="135">
        <v>9914</v>
      </c>
      <c r="E8577" s="135" t="s">
        <v>2325</v>
      </c>
      <c r="F8577" s="135">
        <v>1</v>
      </c>
      <c r="G8577" s="136">
        <v>100</v>
      </c>
      <c r="H8577" s="135" t="s">
        <v>3192</v>
      </c>
      <c r="I8577" s="135">
        <v>246</v>
      </c>
      <c r="J8577" s="135" t="s">
        <v>2112</v>
      </c>
      <c r="K8577" s="135" t="s">
        <v>2113</v>
      </c>
      <c r="L8577" s="135" t="s">
        <v>194</v>
      </c>
      <c r="M8577" s="135"/>
      <c r="N8577" s="137"/>
      <c r="O8577" s="121"/>
    </row>
    <row r="8578" spans="1:15" x14ac:dyDescent="0.25">
      <c r="A8578" s="139">
        <v>215</v>
      </c>
      <c r="B8578" s="135" t="s">
        <v>326</v>
      </c>
      <c r="C8578" s="134" t="s">
        <v>2102</v>
      </c>
      <c r="D8578" s="135">
        <v>9915</v>
      </c>
      <c r="E8578" s="135" t="s">
        <v>2325</v>
      </c>
      <c r="F8578" s="135">
        <v>1</v>
      </c>
      <c r="G8578" s="136">
        <v>101</v>
      </c>
      <c r="H8578" s="135" t="s">
        <v>3193</v>
      </c>
      <c r="I8578" s="135">
        <v>240</v>
      </c>
      <c r="J8578" s="135" t="s">
        <v>2112</v>
      </c>
      <c r="K8578" s="135" t="s">
        <v>2113</v>
      </c>
      <c r="L8578" s="135" t="s">
        <v>194</v>
      </c>
      <c r="M8578" s="135"/>
      <c r="N8578" s="137"/>
      <c r="O8578" s="121"/>
    </row>
    <row r="8579" spans="1:15" x14ac:dyDescent="0.25">
      <c r="A8579" s="139">
        <v>215</v>
      </c>
      <c r="B8579" s="135" t="s">
        <v>326</v>
      </c>
      <c r="C8579" s="134" t="s">
        <v>2102</v>
      </c>
      <c r="D8579" s="135">
        <v>9916</v>
      </c>
      <c r="E8579" s="135" t="s">
        <v>2325</v>
      </c>
      <c r="F8579" s="135">
        <v>1</v>
      </c>
      <c r="G8579" s="136">
        <v>102</v>
      </c>
      <c r="H8579" s="135" t="s">
        <v>3536</v>
      </c>
      <c r="I8579" s="135">
        <v>162</v>
      </c>
      <c r="J8579" s="135" t="s">
        <v>2112</v>
      </c>
      <c r="K8579" s="135" t="s">
        <v>2113</v>
      </c>
      <c r="L8579" s="135" t="s">
        <v>194</v>
      </c>
      <c r="M8579" s="135"/>
      <c r="N8579" s="137"/>
      <c r="O8579" s="121"/>
    </row>
    <row r="8580" spans="1:15" x14ac:dyDescent="0.25">
      <c r="A8580" s="139">
        <v>215</v>
      </c>
      <c r="B8580" s="135" t="s">
        <v>326</v>
      </c>
      <c r="C8580" s="134" t="s">
        <v>2102</v>
      </c>
      <c r="D8580" s="135">
        <v>9917</v>
      </c>
      <c r="E8580" s="135" t="s">
        <v>2325</v>
      </c>
      <c r="F8580" s="135">
        <v>1</v>
      </c>
      <c r="G8580" s="136">
        <v>103</v>
      </c>
      <c r="H8580" s="135" t="s">
        <v>3537</v>
      </c>
      <c r="I8580" s="135">
        <v>340</v>
      </c>
      <c r="J8580" s="135" t="s">
        <v>2105</v>
      </c>
      <c r="K8580" s="135" t="s">
        <v>2106</v>
      </c>
      <c r="L8580" s="135" t="s">
        <v>193</v>
      </c>
      <c r="M8580" s="135"/>
      <c r="N8580" s="137"/>
      <c r="O8580" s="121"/>
    </row>
    <row r="8581" spans="1:15" x14ac:dyDescent="0.25">
      <c r="A8581" s="139">
        <v>215</v>
      </c>
      <c r="B8581" s="135" t="s">
        <v>326</v>
      </c>
      <c r="C8581" s="134" t="s">
        <v>2102</v>
      </c>
      <c r="D8581" s="135">
        <v>9918</v>
      </c>
      <c r="E8581" s="135" t="s">
        <v>2325</v>
      </c>
      <c r="F8581" s="135">
        <v>1</v>
      </c>
      <c r="G8581" s="136">
        <v>104</v>
      </c>
      <c r="H8581" s="135" t="s">
        <v>3538</v>
      </c>
      <c r="I8581" s="135">
        <v>96</v>
      </c>
      <c r="J8581" s="135" t="s">
        <v>2112</v>
      </c>
      <c r="K8581" s="135" t="s">
        <v>2113</v>
      </c>
      <c r="L8581" s="135" t="s">
        <v>194</v>
      </c>
      <c r="M8581" s="135"/>
      <c r="N8581" s="137"/>
      <c r="O8581" s="121"/>
    </row>
    <row r="8582" spans="1:15" x14ac:dyDescent="0.25">
      <c r="A8582" s="139">
        <v>215</v>
      </c>
      <c r="B8582" s="135" t="s">
        <v>326</v>
      </c>
      <c r="C8582" s="134" t="s">
        <v>2102</v>
      </c>
      <c r="D8582" s="135">
        <v>9919</v>
      </c>
      <c r="E8582" s="135" t="s">
        <v>2325</v>
      </c>
      <c r="F8582" s="135">
        <v>1</v>
      </c>
      <c r="G8582" s="136">
        <v>105</v>
      </c>
      <c r="H8582" s="135" t="s">
        <v>3367</v>
      </c>
      <c r="I8582" s="135">
        <v>156</v>
      </c>
      <c r="J8582" s="135" t="s">
        <v>2283</v>
      </c>
      <c r="K8582" s="135" t="s">
        <v>2284</v>
      </c>
      <c r="L8582" s="135" t="s">
        <v>194</v>
      </c>
      <c r="M8582" s="135"/>
      <c r="N8582" s="137"/>
      <c r="O8582" s="121"/>
    </row>
    <row r="8583" spans="1:15" x14ac:dyDescent="0.25">
      <c r="A8583" s="139">
        <v>215</v>
      </c>
      <c r="B8583" s="135" t="s">
        <v>326</v>
      </c>
      <c r="C8583" s="134" t="s">
        <v>2102</v>
      </c>
      <c r="D8583" s="135">
        <v>9920</v>
      </c>
      <c r="E8583" s="135" t="s">
        <v>2325</v>
      </c>
      <c r="F8583" s="135">
        <v>1</v>
      </c>
      <c r="G8583" s="136">
        <v>106</v>
      </c>
      <c r="H8583" s="135" t="s">
        <v>3368</v>
      </c>
      <c r="I8583" s="135">
        <v>94</v>
      </c>
      <c r="J8583" s="135" t="s">
        <v>2112</v>
      </c>
      <c r="K8583" s="135" t="s">
        <v>2113</v>
      </c>
      <c r="L8583" s="135" t="s">
        <v>194</v>
      </c>
      <c r="M8583" s="135"/>
      <c r="N8583" s="137"/>
      <c r="O8583" s="121"/>
    </row>
    <row r="8584" spans="1:15" x14ac:dyDescent="0.25">
      <c r="A8584" s="139">
        <v>215</v>
      </c>
      <c r="B8584" s="135" t="s">
        <v>326</v>
      </c>
      <c r="C8584" s="134" t="s">
        <v>2102</v>
      </c>
      <c r="D8584" s="135">
        <v>9921</v>
      </c>
      <c r="E8584" s="135" t="s">
        <v>2325</v>
      </c>
      <c r="F8584" s="135">
        <v>1</v>
      </c>
      <c r="G8584" s="136">
        <v>107</v>
      </c>
      <c r="H8584" s="135" t="s">
        <v>3369</v>
      </c>
      <c r="I8584" s="135">
        <v>72</v>
      </c>
      <c r="J8584" s="135" t="s">
        <v>2108</v>
      </c>
      <c r="K8584" s="135" t="s">
        <v>2109</v>
      </c>
      <c r="L8584" s="135" t="s">
        <v>193</v>
      </c>
      <c r="M8584" s="135"/>
      <c r="N8584" s="137"/>
      <c r="O8584" s="121"/>
    </row>
    <row r="8585" spans="1:15" x14ac:dyDescent="0.25">
      <c r="A8585" s="139">
        <v>215</v>
      </c>
      <c r="B8585" s="135" t="s">
        <v>326</v>
      </c>
      <c r="C8585" s="134" t="s">
        <v>2102</v>
      </c>
      <c r="D8585" s="135">
        <v>9922</v>
      </c>
      <c r="E8585" s="135" t="s">
        <v>2325</v>
      </c>
      <c r="F8585" s="135">
        <v>1</v>
      </c>
      <c r="G8585" s="136">
        <v>108</v>
      </c>
      <c r="H8585" s="135" t="s">
        <v>3370</v>
      </c>
      <c r="I8585" s="135">
        <v>76</v>
      </c>
      <c r="J8585" s="135" t="s">
        <v>2112</v>
      </c>
      <c r="K8585" s="135" t="s">
        <v>2113</v>
      </c>
      <c r="L8585" s="135" t="s">
        <v>194</v>
      </c>
      <c r="M8585" s="135"/>
      <c r="N8585" s="137"/>
      <c r="O8585" s="121"/>
    </row>
    <row r="8586" spans="1:15" x14ac:dyDescent="0.25">
      <c r="A8586" s="139">
        <v>215</v>
      </c>
      <c r="B8586" s="135" t="s">
        <v>326</v>
      </c>
      <c r="C8586" s="134" t="s">
        <v>2102</v>
      </c>
      <c r="D8586" s="135">
        <v>9923</v>
      </c>
      <c r="E8586" s="135" t="s">
        <v>2325</v>
      </c>
      <c r="F8586" s="135">
        <v>1</v>
      </c>
      <c r="G8586" s="136">
        <v>109</v>
      </c>
      <c r="H8586" s="135" t="s">
        <v>3371</v>
      </c>
      <c r="I8586" s="135">
        <v>96</v>
      </c>
      <c r="J8586" s="135" t="s">
        <v>2112</v>
      </c>
      <c r="K8586" s="135" t="s">
        <v>2113</v>
      </c>
      <c r="L8586" s="135" t="s">
        <v>194</v>
      </c>
      <c r="M8586" s="135"/>
      <c r="N8586" s="137"/>
      <c r="O8586" s="121"/>
    </row>
    <row r="8587" spans="1:15" x14ac:dyDescent="0.25">
      <c r="A8587" s="139">
        <v>215</v>
      </c>
      <c r="B8587" s="135" t="s">
        <v>326</v>
      </c>
      <c r="C8587" s="134" t="s">
        <v>2102</v>
      </c>
      <c r="D8587" s="135">
        <v>9924</v>
      </c>
      <c r="E8587" s="135" t="s">
        <v>2325</v>
      </c>
      <c r="F8587" s="135">
        <v>1</v>
      </c>
      <c r="G8587" s="136">
        <v>110</v>
      </c>
      <c r="H8587" s="135" t="s">
        <v>3195</v>
      </c>
      <c r="I8587" s="135">
        <v>96</v>
      </c>
      <c r="J8587" s="135" t="s">
        <v>2112</v>
      </c>
      <c r="K8587" s="135" t="s">
        <v>2113</v>
      </c>
      <c r="L8587" s="135" t="s">
        <v>194</v>
      </c>
      <c r="M8587" s="135"/>
      <c r="N8587" s="137"/>
      <c r="O8587" s="121"/>
    </row>
    <row r="8588" spans="1:15" x14ac:dyDescent="0.25">
      <c r="A8588" s="139">
        <v>215</v>
      </c>
      <c r="B8588" s="135" t="s">
        <v>326</v>
      </c>
      <c r="C8588" s="134" t="s">
        <v>2102</v>
      </c>
      <c r="D8588" s="135">
        <v>9925</v>
      </c>
      <c r="E8588" s="135" t="s">
        <v>2325</v>
      </c>
      <c r="F8588" s="135">
        <v>1</v>
      </c>
      <c r="G8588" s="136">
        <v>111</v>
      </c>
      <c r="H8588" s="135" t="s">
        <v>3372</v>
      </c>
      <c r="I8588" s="135">
        <v>130</v>
      </c>
      <c r="J8588" s="135" t="s">
        <v>2112</v>
      </c>
      <c r="K8588" s="135" t="s">
        <v>2113</v>
      </c>
      <c r="L8588" s="135" t="s">
        <v>194</v>
      </c>
      <c r="M8588" s="135"/>
      <c r="N8588" s="137"/>
      <c r="O8588" s="121"/>
    </row>
    <row r="8589" spans="1:15" x14ac:dyDescent="0.25">
      <c r="A8589" s="139">
        <v>215</v>
      </c>
      <c r="B8589" s="135" t="s">
        <v>326</v>
      </c>
      <c r="C8589" s="134" t="s">
        <v>2102</v>
      </c>
      <c r="D8589" s="135">
        <v>9926</v>
      </c>
      <c r="E8589" s="135" t="s">
        <v>2325</v>
      </c>
      <c r="F8589" s="135">
        <v>1</v>
      </c>
      <c r="G8589" s="136">
        <v>112</v>
      </c>
      <c r="H8589" s="135" t="s">
        <v>3197</v>
      </c>
      <c r="I8589" s="135">
        <v>61</v>
      </c>
      <c r="J8589" s="135" t="s">
        <v>2108</v>
      </c>
      <c r="K8589" s="135" t="s">
        <v>2109</v>
      </c>
      <c r="L8589" s="135" t="s">
        <v>193</v>
      </c>
      <c r="M8589" s="135"/>
      <c r="N8589" s="137"/>
      <c r="O8589" s="121"/>
    </row>
    <row r="8590" spans="1:15" x14ac:dyDescent="0.25">
      <c r="A8590" s="139">
        <v>215</v>
      </c>
      <c r="B8590" s="135" t="s">
        <v>326</v>
      </c>
      <c r="C8590" s="134" t="s">
        <v>2102</v>
      </c>
      <c r="D8590" s="135">
        <v>9927</v>
      </c>
      <c r="E8590" s="135" t="s">
        <v>2325</v>
      </c>
      <c r="F8590" s="135">
        <v>1</v>
      </c>
      <c r="G8590" s="136">
        <v>113</v>
      </c>
      <c r="H8590" s="135" t="s">
        <v>3198</v>
      </c>
      <c r="I8590" s="135">
        <v>206</v>
      </c>
      <c r="J8590" s="135" t="s">
        <v>2112</v>
      </c>
      <c r="K8590" s="135" t="s">
        <v>2113</v>
      </c>
      <c r="L8590" s="135" t="s">
        <v>194</v>
      </c>
      <c r="M8590" s="135"/>
      <c r="N8590" s="137"/>
      <c r="O8590" s="121"/>
    </row>
    <row r="8591" spans="1:15" x14ac:dyDescent="0.25">
      <c r="A8591" s="139">
        <v>215</v>
      </c>
      <c r="B8591" s="135" t="s">
        <v>326</v>
      </c>
      <c r="C8591" s="134" t="s">
        <v>2102</v>
      </c>
      <c r="D8591" s="135">
        <v>9928</v>
      </c>
      <c r="E8591" s="135" t="s">
        <v>2325</v>
      </c>
      <c r="F8591" s="135">
        <v>1</v>
      </c>
      <c r="G8591" s="136">
        <v>114</v>
      </c>
      <c r="H8591" s="135" t="s">
        <v>3201</v>
      </c>
      <c r="I8591" s="135">
        <v>76</v>
      </c>
      <c r="J8591" s="135" t="s">
        <v>2112</v>
      </c>
      <c r="K8591" s="135" t="s">
        <v>2113</v>
      </c>
      <c r="L8591" s="135" t="s">
        <v>194</v>
      </c>
      <c r="M8591" s="135"/>
      <c r="N8591" s="137"/>
      <c r="O8591" s="121"/>
    </row>
    <row r="8592" spans="1:15" x14ac:dyDescent="0.25">
      <c r="A8592" s="139">
        <v>215</v>
      </c>
      <c r="B8592" s="135" t="s">
        <v>326</v>
      </c>
      <c r="C8592" s="134" t="s">
        <v>2102</v>
      </c>
      <c r="D8592" s="135">
        <v>9929</v>
      </c>
      <c r="E8592" s="135" t="s">
        <v>2325</v>
      </c>
      <c r="F8592" s="135">
        <v>1</v>
      </c>
      <c r="G8592" s="136">
        <v>115</v>
      </c>
      <c r="H8592" s="135" t="s">
        <v>3202</v>
      </c>
      <c r="I8592" s="135">
        <v>72</v>
      </c>
      <c r="J8592" s="135" t="s">
        <v>2112</v>
      </c>
      <c r="K8592" s="135" t="s">
        <v>2113</v>
      </c>
      <c r="L8592" s="135" t="s">
        <v>194</v>
      </c>
      <c r="M8592" s="135"/>
      <c r="N8592" s="137"/>
      <c r="O8592" s="121"/>
    </row>
    <row r="8593" spans="1:15" x14ac:dyDescent="0.25">
      <c r="A8593" s="139">
        <v>215</v>
      </c>
      <c r="B8593" s="135" t="s">
        <v>326</v>
      </c>
      <c r="C8593" s="134" t="s">
        <v>2102</v>
      </c>
      <c r="D8593" s="135">
        <v>9930</v>
      </c>
      <c r="E8593" s="135" t="s">
        <v>2325</v>
      </c>
      <c r="F8593" s="135">
        <v>1</v>
      </c>
      <c r="G8593" s="136">
        <v>116</v>
      </c>
      <c r="H8593" s="135" t="s">
        <v>3203</v>
      </c>
      <c r="I8593" s="135">
        <v>23</v>
      </c>
      <c r="J8593" s="135" t="s">
        <v>2151</v>
      </c>
      <c r="K8593" s="135" t="s">
        <v>2152</v>
      </c>
      <c r="L8593" s="135" t="s">
        <v>193</v>
      </c>
      <c r="M8593" s="135"/>
      <c r="N8593" s="137"/>
      <c r="O8593" s="121"/>
    </row>
    <row r="8594" spans="1:15" x14ac:dyDescent="0.25">
      <c r="A8594" s="139">
        <v>215</v>
      </c>
      <c r="B8594" s="135" t="s">
        <v>326</v>
      </c>
      <c r="C8594" s="134" t="s">
        <v>2102</v>
      </c>
      <c r="D8594" s="135">
        <v>9931</v>
      </c>
      <c r="E8594" s="135" t="s">
        <v>682</v>
      </c>
      <c r="F8594" s="135">
        <v>1</v>
      </c>
      <c r="G8594" s="136">
        <v>1</v>
      </c>
      <c r="H8594" s="135" t="s">
        <v>2329</v>
      </c>
      <c r="I8594" s="135">
        <v>565</v>
      </c>
      <c r="J8594" s="135" t="s">
        <v>2108</v>
      </c>
      <c r="K8594" s="135" t="s">
        <v>2109</v>
      </c>
      <c r="L8594" s="135" t="s">
        <v>193</v>
      </c>
      <c r="M8594" s="135"/>
      <c r="N8594" s="137"/>
      <c r="O8594" s="121"/>
    </row>
    <row r="8595" spans="1:15" x14ac:dyDescent="0.25">
      <c r="A8595" s="139">
        <v>215</v>
      </c>
      <c r="B8595" s="135" t="s">
        <v>326</v>
      </c>
      <c r="C8595" s="134" t="s">
        <v>2102</v>
      </c>
      <c r="D8595" s="135">
        <v>9932</v>
      </c>
      <c r="E8595" s="135" t="s">
        <v>682</v>
      </c>
      <c r="F8595" s="135">
        <v>1</v>
      </c>
      <c r="G8595" s="136">
        <v>2</v>
      </c>
      <c r="H8595" s="135" t="s">
        <v>2330</v>
      </c>
      <c r="I8595" s="135">
        <v>1481</v>
      </c>
      <c r="J8595" s="135" t="s">
        <v>2536</v>
      </c>
      <c r="K8595" s="135" t="s">
        <v>2537</v>
      </c>
      <c r="L8595" s="135" t="s">
        <v>191</v>
      </c>
      <c r="M8595" s="135"/>
      <c r="N8595" s="137"/>
      <c r="O8595" s="121"/>
    </row>
    <row r="8596" spans="1:15" x14ac:dyDescent="0.25">
      <c r="A8596" s="139">
        <v>215</v>
      </c>
      <c r="B8596" s="135" t="s">
        <v>326</v>
      </c>
      <c r="C8596" s="134" t="s">
        <v>2102</v>
      </c>
      <c r="D8596" s="135">
        <v>9933</v>
      </c>
      <c r="E8596" s="135" t="s">
        <v>682</v>
      </c>
      <c r="F8596" s="135">
        <v>1</v>
      </c>
      <c r="G8596" s="136">
        <v>3</v>
      </c>
      <c r="H8596" s="135" t="s">
        <v>2331</v>
      </c>
      <c r="I8596" s="135">
        <v>131</v>
      </c>
      <c r="J8596" s="135" t="s">
        <v>2536</v>
      </c>
      <c r="K8596" s="135" t="s">
        <v>2544</v>
      </c>
      <c r="L8596" s="135" t="s">
        <v>193</v>
      </c>
      <c r="M8596" s="135"/>
      <c r="N8596" s="137"/>
      <c r="O8596" s="121"/>
    </row>
    <row r="8597" spans="1:15" x14ac:dyDescent="0.25">
      <c r="A8597" s="139">
        <v>215</v>
      </c>
      <c r="B8597" s="135" t="s">
        <v>326</v>
      </c>
      <c r="C8597" s="134" t="s">
        <v>2102</v>
      </c>
      <c r="D8597" s="135">
        <v>9934</v>
      </c>
      <c r="E8597" s="135" t="s">
        <v>682</v>
      </c>
      <c r="F8597" s="135">
        <v>1</v>
      </c>
      <c r="G8597" s="136">
        <v>4</v>
      </c>
      <c r="H8597" s="135" t="s">
        <v>2332</v>
      </c>
      <c r="I8597" s="135">
        <v>200</v>
      </c>
      <c r="J8597" s="135" t="s">
        <v>2536</v>
      </c>
      <c r="K8597" s="135" t="s">
        <v>2544</v>
      </c>
      <c r="L8597" s="135" t="s">
        <v>193</v>
      </c>
      <c r="M8597" s="135"/>
      <c r="N8597" s="137"/>
      <c r="O8597" s="121"/>
    </row>
    <row r="8598" spans="1:15" x14ac:dyDescent="0.25">
      <c r="A8598" s="139">
        <v>215</v>
      </c>
      <c r="B8598" s="135" t="s">
        <v>326</v>
      </c>
      <c r="C8598" s="134" t="s">
        <v>2102</v>
      </c>
      <c r="D8598" s="135">
        <v>9935</v>
      </c>
      <c r="E8598" s="135" t="s">
        <v>682</v>
      </c>
      <c r="F8598" s="135">
        <v>1</v>
      </c>
      <c r="G8598" s="136">
        <v>5</v>
      </c>
      <c r="H8598" s="135" t="s">
        <v>2333</v>
      </c>
      <c r="I8598" s="135">
        <v>102</v>
      </c>
      <c r="J8598" s="135" t="s">
        <v>2151</v>
      </c>
      <c r="K8598" s="135" t="s">
        <v>2152</v>
      </c>
      <c r="L8598" s="135" t="s">
        <v>193</v>
      </c>
      <c r="M8598" s="135"/>
      <c r="N8598" s="137"/>
      <c r="O8598" s="121"/>
    </row>
    <row r="8599" spans="1:15" x14ac:dyDescent="0.25">
      <c r="A8599" s="139">
        <v>215</v>
      </c>
      <c r="B8599" s="135" t="s">
        <v>326</v>
      </c>
      <c r="C8599" s="134" t="s">
        <v>2102</v>
      </c>
      <c r="D8599" s="135">
        <v>9936</v>
      </c>
      <c r="E8599" s="135" t="s">
        <v>682</v>
      </c>
      <c r="F8599" s="135">
        <v>1</v>
      </c>
      <c r="G8599" s="136">
        <v>6</v>
      </c>
      <c r="H8599" s="135" t="s">
        <v>2334</v>
      </c>
      <c r="I8599" s="135">
        <v>63</v>
      </c>
      <c r="J8599" s="135" t="s">
        <v>2155</v>
      </c>
      <c r="K8599" s="135" t="s">
        <v>2156</v>
      </c>
      <c r="L8599" s="135" t="s">
        <v>193</v>
      </c>
      <c r="M8599" s="135"/>
      <c r="N8599" s="137"/>
      <c r="O8599" s="121"/>
    </row>
    <row r="8600" spans="1:15" x14ac:dyDescent="0.25">
      <c r="A8600" s="139">
        <v>215</v>
      </c>
      <c r="B8600" s="135" t="s">
        <v>326</v>
      </c>
      <c r="C8600" s="134" t="s">
        <v>2102</v>
      </c>
      <c r="D8600" s="135">
        <v>9937</v>
      </c>
      <c r="E8600" s="135" t="s">
        <v>682</v>
      </c>
      <c r="F8600" s="135">
        <v>1</v>
      </c>
      <c r="G8600" s="140">
        <v>7</v>
      </c>
      <c r="H8600" s="135" t="s">
        <v>2555</v>
      </c>
      <c r="I8600" s="135">
        <v>158</v>
      </c>
      <c r="J8600" s="135" t="s">
        <v>2108</v>
      </c>
      <c r="K8600" s="135" t="s">
        <v>2109</v>
      </c>
      <c r="L8600" s="135" t="s">
        <v>193</v>
      </c>
      <c r="M8600" s="135"/>
      <c r="N8600" s="137"/>
      <c r="O8600" s="121"/>
    </row>
    <row r="8601" spans="1:15" x14ac:dyDescent="0.25">
      <c r="A8601" s="139">
        <v>215</v>
      </c>
      <c r="B8601" s="135" t="s">
        <v>326</v>
      </c>
      <c r="C8601" s="134" t="s">
        <v>2102</v>
      </c>
      <c r="D8601" s="135">
        <v>9938</v>
      </c>
      <c r="E8601" s="135" t="s">
        <v>682</v>
      </c>
      <c r="F8601" s="135">
        <v>1</v>
      </c>
      <c r="G8601" s="140">
        <v>8</v>
      </c>
      <c r="H8601" s="135" t="s">
        <v>2556</v>
      </c>
      <c r="I8601" s="135">
        <v>157</v>
      </c>
      <c r="J8601" s="135" t="s">
        <v>2151</v>
      </c>
      <c r="K8601" s="135" t="s">
        <v>2152</v>
      </c>
      <c r="L8601" s="135" t="s">
        <v>193</v>
      </c>
      <c r="M8601" s="135"/>
      <c r="N8601" s="137"/>
      <c r="O8601" s="121"/>
    </row>
    <row r="8602" spans="1:15" x14ac:dyDescent="0.25">
      <c r="A8602" s="139">
        <v>215</v>
      </c>
      <c r="B8602" s="135" t="s">
        <v>326</v>
      </c>
      <c r="C8602" s="134" t="s">
        <v>2102</v>
      </c>
      <c r="D8602" s="135">
        <v>9939</v>
      </c>
      <c r="E8602" s="135" t="s">
        <v>682</v>
      </c>
      <c r="F8602" s="135">
        <v>1</v>
      </c>
      <c r="G8602" s="136">
        <v>9</v>
      </c>
      <c r="H8602" s="135" t="s">
        <v>2557</v>
      </c>
      <c r="I8602" s="135">
        <v>52</v>
      </c>
      <c r="J8602" s="135" t="s">
        <v>2108</v>
      </c>
      <c r="K8602" s="135" t="s">
        <v>2109</v>
      </c>
      <c r="L8602" s="135" t="s">
        <v>193</v>
      </c>
      <c r="M8602" s="135"/>
      <c r="N8602" s="137"/>
      <c r="O8602" s="121"/>
    </row>
    <row r="8603" spans="1:15" x14ac:dyDescent="0.25">
      <c r="A8603" s="139">
        <v>215</v>
      </c>
      <c r="B8603" s="135" t="s">
        <v>326</v>
      </c>
      <c r="C8603" s="134" t="s">
        <v>2102</v>
      </c>
      <c r="D8603" s="135">
        <v>9940</v>
      </c>
      <c r="E8603" s="135" t="s">
        <v>682</v>
      </c>
      <c r="F8603" s="135">
        <v>1</v>
      </c>
      <c r="G8603" s="136">
        <v>10</v>
      </c>
      <c r="H8603" s="135" t="s">
        <v>2558</v>
      </c>
      <c r="I8603" s="135">
        <v>98</v>
      </c>
      <c r="J8603" s="135" t="s">
        <v>2105</v>
      </c>
      <c r="K8603" s="135" t="s">
        <v>2106</v>
      </c>
      <c r="L8603" s="135" t="s">
        <v>193</v>
      </c>
      <c r="M8603" s="135"/>
      <c r="N8603" s="137"/>
      <c r="O8603" s="121"/>
    </row>
    <row r="8604" spans="1:15" x14ac:dyDescent="0.25">
      <c r="A8604" s="139">
        <v>215</v>
      </c>
      <c r="B8604" s="135" t="s">
        <v>326</v>
      </c>
      <c r="C8604" s="134" t="s">
        <v>2102</v>
      </c>
      <c r="D8604" s="135">
        <v>9941</v>
      </c>
      <c r="E8604" s="135" t="s">
        <v>682</v>
      </c>
      <c r="F8604" s="135">
        <v>1</v>
      </c>
      <c r="G8604" s="136">
        <v>11</v>
      </c>
      <c r="H8604" s="135" t="s">
        <v>2559</v>
      </c>
      <c r="I8604" s="135">
        <v>244</v>
      </c>
      <c r="J8604" s="135" t="s">
        <v>2112</v>
      </c>
      <c r="K8604" s="135" t="s">
        <v>2113</v>
      </c>
      <c r="L8604" s="135" t="s">
        <v>194</v>
      </c>
      <c r="M8604" s="135"/>
      <c r="N8604" s="137"/>
      <c r="O8604" s="121"/>
    </row>
    <row r="8605" spans="1:15" x14ac:dyDescent="0.25">
      <c r="A8605" s="139">
        <v>215</v>
      </c>
      <c r="B8605" s="135" t="s">
        <v>326</v>
      </c>
      <c r="C8605" s="134" t="s">
        <v>2102</v>
      </c>
      <c r="D8605" s="135">
        <v>9942</v>
      </c>
      <c r="E8605" s="135" t="s">
        <v>682</v>
      </c>
      <c r="F8605" s="135">
        <v>1</v>
      </c>
      <c r="G8605" s="136">
        <v>12</v>
      </c>
      <c r="H8605" s="135" t="s">
        <v>2560</v>
      </c>
      <c r="I8605" s="135">
        <v>316</v>
      </c>
      <c r="J8605" s="135" t="s">
        <v>2105</v>
      </c>
      <c r="K8605" s="135" t="s">
        <v>2106</v>
      </c>
      <c r="L8605" s="135" t="s">
        <v>193</v>
      </c>
      <c r="M8605" s="135"/>
      <c r="N8605" s="137"/>
      <c r="O8605" s="121"/>
    </row>
    <row r="8606" spans="1:15" x14ac:dyDescent="0.25">
      <c r="A8606" s="139">
        <v>215</v>
      </c>
      <c r="B8606" s="135" t="s">
        <v>326</v>
      </c>
      <c r="C8606" s="134" t="s">
        <v>2102</v>
      </c>
      <c r="D8606" s="135">
        <v>9943</v>
      </c>
      <c r="E8606" s="135" t="s">
        <v>682</v>
      </c>
      <c r="F8606" s="135">
        <v>1</v>
      </c>
      <c r="G8606" s="136">
        <v>13</v>
      </c>
      <c r="H8606" s="135" t="s">
        <v>2796</v>
      </c>
      <c r="I8606" s="135">
        <v>1335</v>
      </c>
      <c r="J8606" s="135" t="s">
        <v>2536</v>
      </c>
      <c r="K8606" s="135" t="s">
        <v>2537</v>
      </c>
      <c r="L8606" s="135" t="s">
        <v>191</v>
      </c>
      <c r="M8606" s="135"/>
      <c r="N8606" s="137"/>
      <c r="O8606" s="121"/>
    </row>
    <row r="8607" spans="1:15" x14ac:dyDescent="0.25">
      <c r="A8607" s="139">
        <v>215</v>
      </c>
      <c r="B8607" s="135" t="s">
        <v>326</v>
      </c>
      <c r="C8607" s="134" t="s">
        <v>2102</v>
      </c>
      <c r="D8607" s="135">
        <v>9944</v>
      </c>
      <c r="E8607" s="135" t="s">
        <v>682</v>
      </c>
      <c r="F8607" s="135">
        <v>1</v>
      </c>
      <c r="G8607" s="136">
        <v>14</v>
      </c>
      <c r="H8607" s="135" t="s">
        <v>2561</v>
      </c>
      <c r="I8607" s="135">
        <v>136</v>
      </c>
      <c r="J8607" s="135" t="s">
        <v>2151</v>
      </c>
      <c r="K8607" s="135" t="s">
        <v>2152</v>
      </c>
      <c r="L8607" s="135" t="s">
        <v>193</v>
      </c>
      <c r="M8607" s="135"/>
      <c r="N8607" s="137"/>
      <c r="O8607" s="121"/>
    </row>
    <row r="8608" spans="1:15" x14ac:dyDescent="0.25">
      <c r="A8608" s="139">
        <v>215</v>
      </c>
      <c r="B8608" s="135" t="s">
        <v>326</v>
      </c>
      <c r="C8608" s="134" t="s">
        <v>2102</v>
      </c>
      <c r="D8608" s="135">
        <v>9945</v>
      </c>
      <c r="E8608" s="135" t="s">
        <v>682</v>
      </c>
      <c r="F8608" s="135">
        <v>1</v>
      </c>
      <c r="G8608" s="136">
        <v>15</v>
      </c>
      <c r="H8608" s="135" t="s">
        <v>2562</v>
      </c>
      <c r="I8608" s="135">
        <v>170</v>
      </c>
      <c r="J8608" s="135" t="s">
        <v>2151</v>
      </c>
      <c r="K8608" s="135" t="s">
        <v>2152</v>
      </c>
      <c r="L8608" s="135" t="s">
        <v>193</v>
      </c>
      <c r="M8608" s="135"/>
      <c r="N8608" s="137"/>
      <c r="O8608" s="121"/>
    </row>
    <row r="8609" spans="1:15" x14ac:dyDescent="0.25">
      <c r="A8609" s="139">
        <v>215</v>
      </c>
      <c r="B8609" s="135" t="s">
        <v>326</v>
      </c>
      <c r="C8609" s="134" t="s">
        <v>2102</v>
      </c>
      <c r="D8609" s="135">
        <v>9946</v>
      </c>
      <c r="E8609" s="135" t="s">
        <v>682</v>
      </c>
      <c r="F8609" s="135">
        <v>1</v>
      </c>
      <c r="G8609" s="136">
        <v>16</v>
      </c>
      <c r="H8609" s="135" t="s">
        <v>2563</v>
      </c>
      <c r="I8609" s="135">
        <v>15</v>
      </c>
      <c r="J8609" s="135" t="s">
        <v>2151</v>
      </c>
      <c r="K8609" s="135" t="s">
        <v>2152</v>
      </c>
      <c r="L8609" s="135" t="s">
        <v>193</v>
      </c>
      <c r="M8609" s="135"/>
      <c r="N8609" s="137"/>
      <c r="O8609" s="121"/>
    </row>
    <row r="8610" spans="1:15" x14ac:dyDescent="0.25">
      <c r="A8610" s="139">
        <v>215</v>
      </c>
      <c r="B8610" s="135" t="s">
        <v>326</v>
      </c>
      <c r="C8610" s="134" t="s">
        <v>2102</v>
      </c>
      <c r="D8610" s="135">
        <v>9947</v>
      </c>
      <c r="E8610" s="135" t="s">
        <v>682</v>
      </c>
      <c r="F8610" s="135">
        <v>1</v>
      </c>
      <c r="G8610" s="136">
        <v>17</v>
      </c>
      <c r="H8610" s="135" t="s">
        <v>2564</v>
      </c>
      <c r="I8610" s="135">
        <v>73</v>
      </c>
      <c r="J8610" s="135" t="s">
        <v>2108</v>
      </c>
      <c r="K8610" s="135" t="s">
        <v>2109</v>
      </c>
      <c r="L8610" s="135" t="s">
        <v>193</v>
      </c>
      <c r="M8610" s="135"/>
      <c r="N8610" s="137"/>
      <c r="O8610" s="121"/>
    </row>
    <row r="8611" spans="1:15" x14ac:dyDescent="0.25">
      <c r="A8611" s="139">
        <v>215</v>
      </c>
      <c r="B8611" s="135" t="s">
        <v>326</v>
      </c>
      <c r="C8611" s="134" t="s">
        <v>2102</v>
      </c>
      <c r="D8611" s="135">
        <v>9948</v>
      </c>
      <c r="E8611" s="135" t="s">
        <v>682</v>
      </c>
      <c r="F8611" s="135">
        <v>1</v>
      </c>
      <c r="G8611" s="136">
        <v>18</v>
      </c>
      <c r="H8611" s="135" t="s">
        <v>2565</v>
      </c>
      <c r="I8611" s="135">
        <v>269</v>
      </c>
      <c r="J8611" s="135" t="s">
        <v>2112</v>
      </c>
      <c r="K8611" s="135" t="s">
        <v>2113</v>
      </c>
      <c r="L8611" s="135" t="s">
        <v>194</v>
      </c>
      <c r="M8611" s="135"/>
      <c r="N8611" s="137"/>
      <c r="O8611" s="121"/>
    </row>
    <row r="8612" spans="1:15" x14ac:dyDescent="0.25">
      <c r="A8612" s="139">
        <v>215</v>
      </c>
      <c r="B8612" s="135" t="s">
        <v>326</v>
      </c>
      <c r="C8612" s="134" t="s">
        <v>2102</v>
      </c>
      <c r="D8612" s="135">
        <v>9949</v>
      </c>
      <c r="E8612" s="135" t="s">
        <v>682</v>
      </c>
      <c r="F8612" s="135">
        <v>1</v>
      </c>
      <c r="G8612" s="136">
        <v>19</v>
      </c>
      <c r="H8612" s="135" t="s">
        <v>2797</v>
      </c>
      <c r="I8612" s="135">
        <v>420</v>
      </c>
      <c r="J8612" s="135" t="s">
        <v>2105</v>
      </c>
      <c r="K8612" s="135" t="s">
        <v>2106</v>
      </c>
      <c r="L8612" s="135" t="s">
        <v>193</v>
      </c>
      <c r="M8612" s="135"/>
      <c r="N8612" s="137"/>
      <c r="O8612" s="121"/>
    </row>
    <row r="8613" spans="1:15" x14ac:dyDescent="0.25">
      <c r="A8613" s="139">
        <v>215</v>
      </c>
      <c r="B8613" s="135" t="s">
        <v>326</v>
      </c>
      <c r="C8613" s="134" t="s">
        <v>2102</v>
      </c>
      <c r="D8613" s="135">
        <v>9950</v>
      </c>
      <c r="E8613" s="135" t="s">
        <v>682</v>
      </c>
      <c r="F8613" s="135">
        <v>1</v>
      </c>
      <c r="G8613" s="136">
        <v>20</v>
      </c>
      <c r="H8613" s="135" t="s">
        <v>2566</v>
      </c>
      <c r="I8613" s="135">
        <v>178</v>
      </c>
      <c r="J8613" s="135" t="s">
        <v>2108</v>
      </c>
      <c r="K8613" s="135" t="s">
        <v>2109</v>
      </c>
      <c r="L8613" s="135" t="s">
        <v>193</v>
      </c>
      <c r="M8613" s="135"/>
      <c r="N8613" s="137"/>
      <c r="O8613" s="121"/>
    </row>
    <row r="8614" spans="1:15" x14ac:dyDescent="0.25">
      <c r="A8614" s="139">
        <v>215</v>
      </c>
      <c r="B8614" s="135" t="s">
        <v>326</v>
      </c>
      <c r="C8614" s="134" t="s">
        <v>2102</v>
      </c>
      <c r="D8614" s="135">
        <v>9951</v>
      </c>
      <c r="E8614" s="135" t="s">
        <v>682</v>
      </c>
      <c r="F8614" s="135">
        <v>1</v>
      </c>
      <c r="G8614" s="136">
        <v>21</v>
      </c>
      <c r="H8614" s="135" t="s">
        <v>2567</v>
      </c>
      <c r="I8614" s="135">
        <v>13</v>
      </c>
      <c r="J8614" s="135" t="s">
        <v>2155</v>
      </c>
      <c r="K8614" s="135" t="s">
        <v>2156</v>
      </c>
      <c r="L8614" s="135" t="s">
        <v>193</v>
      </c>
      <c r="M8614" s="135"/>
      <c r="N8614" s="137"/>
      <c r="O8614" s="121"/>
    </row>
    <row r="8615" spans="1:15" x14ac:dyDescent="0.25">
      <c r="A8615" s="139">
        <v>215</v>
      </c>
      <c r="B8615" s="135" t="s">
        <v>326</v>
      </c>
      <c r="C8615" s="134" t="s">
        <v>2102</v>
      </c>
      <c r="D8615" s="135">
        <v>9952</v>
      </c>
      <c r="E8615" s="135" t="s">
        <v>682</v>
      </c>
      <c r="F8615" s="135">
        <v>1</v>
      </c>
      <c r="G8615" s="136">
        <v>22</v>
      </c>
      <c r="H8615" s="135" t="s">
        <v>2798</v>
      </c>
      <c r="I8615" s="135">
        <v>849</v>
      </c>
      <c r="J8615" s="135" t="s">
        <v>2108</v>
      </c>
      <c r="K8615" s="135" t="s">
        <v>2109</v>
      </c>
      <c r="L8615" s="135" t="s">
        <v>193</v>
      </c>
      <c r="M8615" s="135"/>
      <c r="N8615" s="137"/>
      <c r="O8615" s="121"/>
    </row>
    <row r="8616" spans="1:15" x14ac:dyDescent="0.25">
      <c r="A8616" s="139">
        <v>215</v>
      </c>
      <c r="B8616" s="135" t="s">
        <v>326</v>
      </c>
      <c r="C8616" s="134" t="s">
        <v>2102</v>
      </c>
      <c r="D8616" s="135">
        <v>9953</v>
      </c>
      <c r="E8616" s="135" t="s">
        <v>682</v>
      </c>
      <c r="F8616" s="135">
        <v>1</v>
      </c>
      <c r="G8616" s="136">
        <v>23</v>
      </c>
      <c r="H8616" s="135" t="s">
        <v>2799</v>
      </c>
      <c r="I8616" s="135">
        <v>108</v>
      </c>
      <c r="J8616" s="135" t="s">
        <v>2151</v>
      </c>
      <c r="K8616" s="135" t="s">
        <v>2152</v>
      </c>
      <c r="L8616" s="135" t="s">
        <v>193</v>
      </c>
      <c r="M8616" s="135"/>
      <c r="N8616" s="137"/>
      <c r="O8616" s="121"/>
    </row>
    <row r="8617" spans="1:15" x14ac:dyDescent="0.25">
      <c r="A8617" s="139">
        <v>215</v>
      </c>
      <c r="B8617" s="135" t="s">
        <v>326</v>
      </c>
      <c r="C8617" s="134" t="s">
        <v>2102</v>
      </c>
      <c r="D8617" s="135">
        <v>9954</v>
      </c>
      <c r="E8617" s="135" t="s">
        <v>682</v>
      </c>
      <c r="F8617" s="135">
        <v>1</v>
      </c>
      <c r="G8617" s="136">
        <v>24</v>
      </c>
      <c r="H8617" s="135" t="s">
        <v>2800</v>
      </c>
      <c r="I8617" s="135">
        <v>266</v>
      </c>
      <c r="J8617" s="135" t="s">
        <v>2105</v>
      </c>
      <c r="K8617" s="135" t="s">
        <v>2106</v>
      </c>
      <c r="L8617" s="135" t="s">
        <v>193</v>
      </c>
      <c r="M8617" s="135"/>
      <c r="N8617" s="137"/>
      <c r="O8617" s="121"/>
    </row>
    <row r="8618" spans="1:15" x14ac:dyDescent="0.25">
      <c r="A8618" s="139">
        <v>215</v>
      </c>
      <c r="B8618" s="135" t="s">
        <v>326</v>
      </c>
      <c r="C8618" s="134" t="s">
        <v>2102</v>
      </c>
      <c r="D8618" s="135">
        <v>9955</v>
      </c>
      <c r="E8618" s="135" t="s">
        <v>682</v>
      </c>
      <c r="F8618" s="135">
        <v>1</v>
      </c>
      <c r="G8618" s="136">
        <v>25</v>
      </c>
      <c r="H8618" s="135" t="s">
        <v>2801</v>
      </c>
      <c r="I8618" s="135">
        <v>33</v>
      </c>
      <c r="J8618" s="135" t="s">
        <v>2151</v>
      </c>
      <c r="K8618" s="135" t="s">
        <v>2152</v>
      </c>
      <c r="L8618" s="135" t="s">
        <v>193</v>
      </c>
      <c r="M8618" s="135"/>
      <c r="N8618" s="137"/>
      <c r="O8618" s="121"/>
    </row>
    <row r="8619" spans="1:15" x14ac:dyDescent="0.25">
      <c r="A8619" s="139">
        <v>215</v>
      </c>
      <c r="B8619" s="135" t="s">
        <v>326</v>
      </c>
      <c r="C8619" s="134" t="s">
        <v>2102</v>
      </c>
      <c r="D8619" s="135">
        <v>9956</v>
      </c>
      <c r="E8619" s="135" t="s">
        <v>682</v>
      </c>
      <c r="F8619" s="135">
        <v>1</v>
      </c>
      <c r="G8619" s="136">
        <v>26</v>
      </c>
      <c r="H8619" s="135" t="s">
        <v>2802</v>
      </c>
      <c r="I8619" s="135">
        <v>208</v>
      </c>
      <c r="J8619" s="135" t="s">
        <v>2155</v>
      </c>
      <c r="K8619" s="135" t="s">
        <v>2156</v>
      </c>
      <c r="L8619" s="135" t="s">
        <v>193</v>
      </c>
      <c r="M8619" s="135"/>
      <c r="N8619" s="137"/>
      <c r="O8619" s="121"/>
    </row>
    <row r="8620" spans="1:15" x14ac:dyDescent="0.25">
      <c r="A8620" s="139">
        <v>215</v>
      </c>
      <c r="B8620" s="135" t="s">
        <v>326</v>
      </c>
      <c r="C8620" s="134" t="s">
        <v>2102</v>
      </c>
      <c r="D8620" s="135">
        <v>9957</v>
      </c>
      <c r="E8620" s="135" t="s">
        <v>682</v>
      </c>
      <c r="F8620" s="135">
        <v>1</v>
      </c>
      <c r="G8620" s="136">
        <v>27</v>
      </c>
      <c r="H8620" s="135" t="s">
        <v>4936</v>
      </c>
      <c r="I8620" s="135">
        <v>115</v>
      </c>
      <c r="J8620" s="135" t="s">
        <v>2151</v>
      </c>
      <c r="K8620" s="135" t="s">
        <v>2152</v>
      </c>
      <c r="L8620" s="135" t="s">
        <v>193</v>
      </c>
      <c r="M8620" s="135"/>
      <c r="N8620" s="137"/>
      <c r="O8620" s="121"/>
    </row>
    <row r="8621" spans="1:15" x14ac:dyDescent="0.25">
      <c r="A8621" s="139">
        <v>215</v>
      </c>
      <c r="B8621" s="135" t="s">
        <v>326</v>
      </c>
      <c r="C8621" s="134" t="s">
        <v>2102</v>
      </c>
      <c r="D8621" s="135">
        <v>9958</v>
      </c>
      <c r="E8621" s="135" t="s">
        <v>682</v>
      </c>
      <c r="F8621" s="135">
        <v>1</v>
      </c>
      <c r="G8621" s="136">
        <v>28</v>
      </c>
      <c r="H8621" s="135" t="s">
        <v>4937</v>
      </c>
      <c r="I8621" s="135">
        <v>70</v>
      </c>
      <c r="J8621" s="135" t="s">
        <v>2108</v>
      </c>
      <c r="K8621" s="135" t="s">
        <v>2109</v>
      </c>
      <c r="L8621" s="135" t="s">
        <v>193</v>
      </c>
      <c r="M8621" s="135"/>
      <c r="N8621" s="137"/>
      <c r="O8621" s="121"/>
    </row>
    <row r="8622" spans="1:15" x14ac:dyDescent="0.25">
      <c r="A8622" s="139">
        <v>215</v>
      </c>
      <c r="B8622" s="135" t="s">
        <v>326</v>
      </c>
      <c r="C8622" s="134" t="s">
        <v>2102</v>
      </c>
      <c r="D8622" s="135">
        <v>9959</v>
      </c>
      <c r="E8622" s="135" t="s">
        <v>682</v>
      </c>
      <c r="F8622" s="135">
        <v>1</v>
      </c>
      <c r="G8622" s="136">
        <v>29</v>
      </c>
      <c r="H8622" s="135" t="s">
        <v>4938</v>
      </c>
      <c r="I8622" s="135">
        <v>70</v>
      </c>
      <c r="J8622" s="135" t="s">
        <v>2108</v>
      </c>
      <c r="K8622" s="135" t="s">
        <v>2109</v>
      </c>
      <c r="L8622" s="135" t="s">
        <v>193</v>
      </c>
      <c r="M8622" s="135"/>
      <c r="N8622" s="137"/>
      <c r="O8622" s="121"/>
    </row>
    <row r="8623" spans="1:15" x14ac:dyDescent="0.25">
      <c r="A8623" s="139">
        <v>215</v>
      </c>
      <c r="B8623" s="135" t="s">
        <v>326</v>
      </c>
      <c r="C8623" s="134" t="s">
        <v>2102</v>
      </c>
      <c r="D8623" s="135">
        <v>9960</v>
      </c>
      <c r="E8623" s="135" t="s">
        <v>682</v>
      </c>
      <c r="F8623" s="135">
        <v>1</v>
      </c>
      <c r="G8623" s="136">
        <v>30</v>
      </c>
      <c r="H8623" s="135" t="s">
        <v>4939</v>
      </c>
      <c r="I8623" s="135">
        <v>316</v>
      </c>
      <c r="J8623" s="135" t="s">
        <v>2151</v>
      </c>
      <c r="K8623" s="135" t="s">
        <v>2152</v>
      </c>
      <c r="L8623" s="135" t="s">
        <v>193</v>
      </c>
      <c r="M8623" s="135"/>
      <c r="N8623" s="137"/>
      <c r="O8623" s="121"/>
    </row>
    <row r="8624" spans="1:15" x14ac:dyDescent="0.25">
      <c r="A8624" s="139">
        <v>215</v>
      </c>
      <c r="B8624" s="135" t="s">
        <v>326</v>
      </c>
      <c r="C8624" s="134" t="s">
        <v>2102</v>
      </c>
      <c r="D8624" s="135">
        <v>9961</v>
      </c>
      <c r="E8624" s="135" t="s">
        <v>682</v>
      </c>
      <c r="F8624" s="135">
        <v>1</v>
      </c>
      <c r="G8624" s="136">
        <v>31</v>
      </c>
      <c r="H8624" s="135" t="s">
        <v>4741</v>
      </c>
      <c r="I8624" s="135">
        <v>1476</v>
      </c>
      <c r="J8624" s="135" t="s">
        <v>2538</v>
      </c>
      <c r="K8624" s="135" t="s">
        <v>2539</v>
      </c>
      <c r="L8624" s="135" t="s">
        <v>191</v>
      </c>
      <c r="M8624" s="135"/>
      <c r="N8624" s="137"/>
      <c r="O8624" s="121"/>
    </row>
    <row r="8625" spans="1:15" x14ac:dyDescent="0.25">
      <c r="A8625" s="139">
        <v>215</v>
      </c>
      <c r="B8625" s="135" t="s">
        <v>326</v>
      </c>
      <c r="C8625" s="134" t="s">
        <v>2102</v>
      </c>
      <c r="D8625" s="135">
        <v>9962</v>
      </c>
      <c r="E8625" s="135" t="s">
        <v>682</v>
      </c>
      <c r="F8625" s="135">
        <v>1</v>
      </c>
      <c r="G8625" s="136">
        <v>32</v>
      </c>
      <c r="H8625" s="135" t="s">
        <v>4742</v>
      </c>
      <c r="I8625" s="135">
        <v>266</v>
      </c>
      <c r="J8625" s="135" t="s">
        <v>2105</v>
      </c>
      <c r="K8625" s="135" t="s">
        <v>2106</v>
      </c>
      <c r="L8625" s="135" t="s">
        <v>193</v>
      </c>
      <c r="M8625" s="135"/>
      <c r="N8625" s="137"/>
      <c r="O8625" s="121"/>
    </row>
    <row r="8626" spans="1:15" x14ac:dyDescent="0.25">
      <c r="A8626" s="139">
        <v>215</v>
      </c>
      <c r="B8626" s="135" t="s">
        <v>326</v>
      </c>
      <c r="C8626" s="134" t="s">
        <v>2102</v>
      </c>
      <c r="D8626" s="135">
        <v>9963</v>
      </c>
      <c r="E8626" s="135" t="s">
        <v>682</v>
      </c>
      <c r="F8626" s="135">
        <v>1</v>
      </c>
      <c r="G8626" s="136">
        <v>33</v>
      </c>
      <c r="H8626" s="135" t="s">
        <v>4743</v>
      </c>
      <c r="I8626" s="135">
        <v>6491</v>
      </c>
      <c r="J8626" s="135" t="s">
        <v>2538</v>
      </c>
      <c r="K8626" s="135" t="s">
        <v>2539</v>
      </c>
      <c r="L8626" s="135" t="s">
        <v>191</v>
      </c>
      <c r="M8626" s="135"/>
      <c r="N8626" s="137"/>
      <c r="O8626" s="121"/>
    </row>
    <row r="8627" spans="1:15" x14ac:dyDescent="0.25">
      <c r="A8627" s="139">
        <v>215</v>
      </c>
      <c r="B8627" s="135" t="s">
        <v>326</v>
      </c>
      <c r="C8627" s="134" t="s">
        <v>2102</v>
      </c>
      <c r="D8627" s="135">
        <v>9964</v>
      </c>
      <c r="E8627" s="135" t="s">
        <v>682</v>
      </c>
      <c r="F8627" s="135">
        <v>1</v>
      </c>
      <c r="G8627" s="136">
        <v>34</v>
      </c>
      <c r="H8627" s="135" t="s">
        <v>4744</v>
      </c>
      <c r="I8627" s="135">
        <v>63</v>
      </c>
      <c r="J8627" s="135" t="s">
        <v>2105</v>
      </c>
      <c r="K8627" s="135" t="s">
        <v>2106</v>
      </c>
      <c r="L8627" s="135" t="s">
        <v>193</v>
      </c>
      <c r="M8627" s="135"/>
      <c r="N8627" s="137"/>
      <c r="O8627" s="121"/>
    </row>
    <row r="8628" spans="1:15" x14ac:dyDescent="0.25">
      <c r="A8628" s="139">
        <v>215</v>
      </c>
      <c r="B8628" s="135" t="s">
        <v>326</v>
      </c>
      <c r="C8628" s="134" t="s">
        <v>2102</v>
      </c>
      <c r="D8628" s="135">
        <v>9965</v>
      </c>
      <c r="E8628" s="135" t="s">
        <v>682</v>
      </c>
      <c r="F8628" s="135">
        <v>1</v>
      </c>
      <c r="G8628" s="136">
        <v>35</v>
      </c>
      <c r="H8628" s="135" t="s">
        <v>4745</v>
      </c>
      <c r="I8628" s="135">
        <v>63</v>
      </c>
      <c r="J8628" s="135" t="s">
        <v>2105</v>
      </c>
      <c r="K8628" s="135" t="s">
        <v>2106</v>
      </c>
      <c r="L8628" s="135" t="s">
        <v>193</v>
      </c>
      <c r="M8628" s="135"/>
      <c r="N8628" s="137"/>
      <c r="O8628" s="121"/>
    </row>
    <row r="8629" spans="1:15" x14ac:dyDescent="0.25">
      <c r="A8629" s="139">
        <v>215</v>
      </c>
      <c r="B8629" s="135" t="s">
        <v>326</v>
      </c>
      <c r="C8629" s="134" t="s">
        <v>2102</v>
      </c>
      <c r="D8629" s="135">
        <v>9966</v>
      </c>
      <c r="E8629" s="135" t="s">
        <v>2427</v>
      </c>
      <c r="F8629" s="135">
        <v>1</v>
      </c>
      <c r="G8629" s="136">
        <v>1</v>
      </c>
      <c r="H8629" s="135" t="s">
        <v>2428</v>
      </c>
      <c r="I8629" s="135">
        <v>814</v>
      </c>
      <c r="J8629" s="135" t="s">
        <v>2115</v>
      </c>
      <c r="K8629" s="135" t="s">
        <v>2116</v>
      </c>
      <c r="L8629" s="135" t="s">
        <v>2117</v>
      </c>
      <c r="M8629" s="135"/>
      <c r="N8629" s="137"/>
      <c r="O8629" s="121"/>
    </row>
    <row r="8630" spans="1:15" x14ac:dyDescent="0.25">
      <c r="A8630" s="139">
        <v>215</v>
      </c>
      <c r="B8630" s="135" t="s">
        <v>326</v>
      </c>
      <c r="C8630" s="134" t="s">
        <v>2102</v>
      </c>
      <c r="D8630" s="135">
        <v>9967</v>
      </c>
      <c r="E8630" s="135" t="s">
        <v>2429</v>
      </c>
      <c r="F8630" s="135">
        <v>1</v>
      </c>
      <c r="G8630" s="136">
        <v>1</v>
      </c>
      <c r="H8630" s="135" t="s">
        <v>2430</v>
      </c>
      <c r="I8630" s="135">
        <v>814</v>
      </c>
      <c r="J8630" s="135" t="s">
        <v>2115</v>
      </c>
      <c r="K8630" s="135" t="s">
        <v>2116</v>
      </c>
      <c r="L8630" s="135" t="s">
        <v>2117</v>
      </c>
      <c r="M8630" s="135"/>
      <c r="N8630" s="137"/>
      <c r="O8630" s="121"/>
    </row>
    <row r="8631" spans="1:15" x14ac:dyDescent="0.25">
      <c r="A8631" s="139">
        <v>215</v>
      </c>
      <c r="B8631" s="135" t="s">
        <v>326</v>
      </c>
      <c r="C8631" s="134" t="s">
        <v>2102</v>
      </c>
      <c r="D8631" s="135">
        <v>9968</v>
      </c>
      <c r="E8631" s="135" t="s">
        <v>2431</v>
      </c>
      <c r="F8631" s="135">
        <v>1</v>
      </c>
      <c r="G8631" s="136">
        <v>1</v>
      </c>
      <c r="H8631" s="135" t="s">
        <v>2432</v>
      </c>
      <c r="I8631" s="135">
        <v>814</v>
      </c>
      <c r="J8631" s="135" t="s">
        <v>2115</v>
      </c>
      <c r="K8631" s="135" t="s">
        <v>2116</v>
      </c>
      <c r="L8631" s="135" t="s">
        <v>2117</v>
      </c>
      <c r="M8631" s="135"/>
      <c r="N8631" s="137"/>
      <c r="O8631" s="121"/>
    </row>
    <row r="8632" spans="1:15" x14ac:dyDescent="0.25">
      <c r="A8632" s="139">
        <v>215</v>
      </c>
      <c r="B8632" s="135" t="s">
        <v>326</v>
      </c>
      <c r="C8632" s="134" t="s">
        <v>2973</v>
      </c>
      <c r="D8632" s="135">
        <v>20445</v>
      </c>
      <c r="E8632" s="135" t="s">
        <v>2335</v>
      </c>
      <c r="F8632" s="135">
        <v>1</v>
      </c>
      <c r="G8632" s="136">
        <v>101</v>
      </c>
      <c r="H8632" s="135" t="s">
        <v>4372</v>
      </c>
      <c r="I8632" s="135">
        <v>276</v>
      </c>
      <c r="J8632" s="135" t="s">
        <v>2843</v>
      </c>
      <c r="K8632" s="135" t="s">
        <v>2106</v>
      </c>
      <c r="L8632" s="135" t="s">
        <v>193</v>
      </c>
      <c r="M8632" s="135"/>
      <c r="N8632" s="137"/>
      <c r="O8632" s="121"/>
    </row>
    <row r="8633" spans="1:15" x14ac:dyDescent="0.25">
      <c r="A8633" s="139">
        <v>215</v>
      </c>
      <c r="B8633" s="135" t="s">
        <v>326</v>
      </c>
      <c r="C8633" s="134" t="s">
        <v>2973</v>
      </c>
      <c r="D8633" s="135">
        <v>20446</v>
      </c>
      <c r="E8633" s="135" t="s">
        <v>2335</v>
      </c>
      <c r="F8633" s="135">
        <v>1</v>
      </c>
      <c r="G8633" s="136" t="s">
        <v>3387</v>
      </c>
      <c r="H8633" s="135" t="s">
        <v>3388</v>
      </c>
      <c r="I8633" s="135">
        <v>38</v>
      </c>
      <c r="J8633" s="135" t="s">
        <v>2843</v>
      </c>
      <c r="K8633" s="135" t="s">
        <v>2106</v>
      </c>
      <c r="L8633" s="135" t="s">
        <v>193</v>
      </c>
      <c r="M8633" s="135"/>
      <c r="N8633" s="137"/>
      <c r="O8633" s="121"/>
    </row>
    <row r="8634" spans="1:15" x14ac:dyDescent="0.25">
      <c r="A8634" s="139">
        <v>215</v>
      </c>
      <c r="B8634" s="135" t="s">
        <v>326</v>
      </c>
      <c r="C8634" s="134" t="s">
        <v>2973</v>
      </c>
      <c r="D8634" s="135">
        <v>20447</v>
      </c>
      <c r="E8634" s="135" t="s">
        <v>2335</v>
      </c>
      <c r="F8634" s="135">
        <v>1</v>
      </c>
      <c r="G8634" s="136">
        <v>102</v>
      </c>
      <c r="H8634" s="135" t="s">
        <v>2580</v>
      </c>
      <c r="I8634" s="135">
        <v>147</v>
      </c>
      <c r="J8634" s="135" t="s">
        <v>2843</v>
      </c>
      <c r="K8634" s="135" t="s">
        <v>2113</v>
      </c>
      <c r="L8634" s="135" t="s">
        <v>194</v>
      </c>
      <c r="M8634" s="135"/>
      <c r="N8634" s="137"/>
      <c r="O8634" s="121"/>
    </row>
    <row r="8635" spans="1:15" x14ac:dyDescent="0.25">
      <c r="A8635" s="139">
        <v>215</v>
      </c>
      <c r="B8635" s="135" t="s">
        <v>326</v>
      </c>
      <c r="C8635" s="134" t="s">
        <v>2973</v>
      </c>
      <c r="D8635" s="135">
        <v>20448</v>
      </c>
      <c r="E8635" s="135" t="s">
        <v>2335</v>
      </c>
      <c r="F8635" s="135">
        <v>1</v>
      </c>
      <c r="G8635" s="136">
        <v>103</v>
      </c>
      <c r="H8635" s="135" t="s">
        <v>4377</v>
      </c>
      <c r="I8635" s="135">
        <v>159</v>
      </c>
      <c r="J8635" s="135" t="s">
        <v>2843</v>
      </c>
      <c r="K8635" s="135" t="s">
        <v>2113</v>
      </c>
      <c r="L8635" s="135" t="s">
        <v>194</v>
      </c>
      <c r="M8635" s="135"/>
      <c r="N8635" s="137"/>
      <c r="O8635" s="121"/>
    </row>
    <row r="8636" spans="1:15" x14ac:dyDescent="0.25">
      <c r="A8636" s="139">
        <v>215</v>
      </c>
      <c r="B8636" s="135" t="s">
        <v>326</v>
      </c>
      <c r="C8636" s="134" t="s">
        <v>2973</v>
      </c>
      <c r="D8636" s="135">
        <v>20449</v>
      </c>
      <c r="E8636" s="135" t="s">
        <v>2335</v>
      </c>
      <c r="F8636" s="135">
        <v>1</v>
      </c>
      <c r="G8636" s="136">
        <v>104</v>
      </c>
      <c r="H8636" s="135" t="s">
        <v>2583</v>
      </c>
      <c r="I8636" s="135">
        <v>147</v>
      </c>
      <c r="J8636" s="135" t="s">
        <v>2843</v>
      </c>
      <c r="K8636" s="135" t="s">
        <v>2113</v>
      </c>
      <c r="L8636" s="135" t="s">
        <v>194</v>
      </c>
      <c r="M8636" s="135"/>
      <c r="N8636" s="137"/>
      <c r="O8636" s="121"/>
    </row>
    <row r="8637" spans="1:15" x14ac:dyDescent="0.25">
      <c r="A8637" s="139">
        <v>215</v>
      </c>
      <c r="B8637" s="135" t="s">
        <v>326</v>
      </c>
      <c r="C8637" s="134" t="s">
        <v>2973</v>
      </c>
      <c r="D8637" s="135">
        <v>20450</v>
      </c>
      <c r="E8637" s="135" t="s">
        <v>2335</v>
      </c>
      <c r="F8637" s="135">
        <v>1</v>
      </c>
      <c r="G8637" s="136">
        <v>105</v>
      </c>
      <c r="H8637" s="135" t="s">
        <v>2584</v>
      </c>
      <c r="I8637" s="135">
        <v>190</v>
      </c>
      <c r="J8637" s="135" t="s">
        <v>2843</v>
      </c>
      <c r="K8637" s="135" t="s">
        <v>2139</v>
      </c>
      <c r="L8637" s="135" t="s">
        <v>194</v>
      </c>
      <c r="M8637" s="135"/>
      <c r="N8637" s="137"/>
      <c r="O8637" s="121"/>
    </row>
    <row r="8638" spans="1:15" x14ac:dyDescent="0.25">
      <c r="A8638" s="139">
        <v>215</v>
      </c>
      <c r="B8638" s="135" t="s">
        <v>326</v>
      </c>
      <c r="C8638" s="134" t="s">
        <v>2973</v>
      </c>
      <c r="D8638" s="135">
        <v>20452</v>
      </c>
      <c r="E8638" s="135" t="s">
        <v>2335</v>
      </c>
      <c r="F8638" s="135">
        <v>1</v>
      </c>
      <c r="G8638" s="136">
        <v>106</v>
      </c>
      <c r="H8638" s="135" t="s">
        <v>2585</v>
      </c>
      <c r="I8638" s="135">
        <v>222</v>
      </c>
      <c r="J8638" s="135" t="s">
        <v>2843</v>
      </c>
      <c r="K8638" s="135" t="s">
        <v>2113</v>
      </c>
      <c r="L8638" s="135" t="s">
        <v>194</v>
      </c>
      <c r="M8638" s="135"/>
      <c r="N8638" s="137"/>
      <c r="O8638" s="121"/>
    </row>
    <row r="8639" spans="1:15" x14ac:dyDescent="0.25">
      <c r="A8639" s="139">
        <v>215</v>
      </c>
      <c r="B8639" s="135" t="s">
        <v>326</v>
      </c>
      <c r="C8639" s="134" t="s">
        <v>2973</v>
      </c>
      <c r="D8639" s="135">
        <v>20453</v>
      </c>
      <c r="E8639" s="135" t="s">
        <v>2335</v>
      </c>
      <c r="F8639" s="135">
        <v>1</v>
      </c>
      <c r="G8639" s="136">
        <v>107</v>
      </c>
      <c r="H8639" s="135" t="s">
        <v>2586</v>
      </c>
      <c r="I8639" s="135">
        <v>131</v>
      </c>
      <c r="J8639" s="135" t="s">
        <v>2843</v>
      </c>
      <c r="K8639" s="135" t="s">
        <v>2156</v>
      </c>
      <c r="L8639" s="135" t="s">
        <v>193</v>
      </c>
      <c r="M8639" s="135"/>
      <c r="N8639" s="137"/>
      <c r="O8639" s="121"/>
    </row>
    <row r="8640" spans="1:15" x14ac:dyDescent="0.25">
      <c r="A8640" s="139">
        <v>215</v>
      </c>
      <c r="B8640" s="135" t="s">
        <v>326</v>
      </c>
      <c r="C8640" s="134" t="s">
        <v>2973</v>
      </c>
      <c r="D8640" s="135">
        <v>20454</v>
      </c>
      <c r="E8640" s="135" t="s">
        <v>2335</v>
      </c>
      <c r="F8640" s="135">
        <v>1</v>
      </c>
      <c r="G8640" s="136">
        <v>108</v>
      </c>
      <c r="H8640" s="135" t="s">
        <v>2587</v>
      </c>
      <c r="I8640" s="135">
        <v>60</v>
      </c>
      <c r="J8640" s="135" t="s">
        <v>2843</v>
      </c>
      <c r="K8640" s="135" t="s">
        <v>2109</v>
      </c>
      <c r="L8640" s="135" t="s">
        <v>193</v>
      </c>
      <c r="M8640" s="135"/>
      <c r="N8640" s="137"/>
      <c r="O8640" s="121"/>
    </row>
    <row r="8641" spans="1:15" x14ac:dyDescent="0.25">
      <c r="A8641" s="139">
        <v>215</v>
      </c>
      <c r="B8641" s="135" t="s">
        <v>326</v>
      </c>
      <c r="C8641" s="134" t="s">
        <v>2973</v>
      </c>
      <c r="D8641" s="135">
        <v>20455</v>
      </c>
      <c r="E8641" s="135" t="s">
        <v>2335</v>
      </c>
      <c r="F8641" s="135">
        <v>1</v>
      </c>
      <c r="G8641" s="136">
        <v>109</v>
      </c>
      <c r="H8641" s="135" t="s">
        <v>2590</v>
      </c>
      <c r="I8641" s="135">
        <v>57</v>
      </c>
      <c r="J8641" s="135" t="s">
        <v>2843</v>
      </c>
      <c r="K8641" s="135" t="s">
        <v>2441</v>
      </c>
      <c r="L8641" s="135" t="s">
        <v>193</v>
      </c>
      <c r="M8641" s="135"/>
      <c r="N8641" s="137"/>
      <c r="O8641" s="121"/>
    </row>
    <row r="8642" spans="1:15" x14ac:dyDescent="0.25">
      <c r="A8642" s="139">
        <v>215</v>
      </c>
      <c r="B8642" s="135" t="s">
        <v>326</v>
      </c>
      <c r="C8642" s="134" t="s">
        <v>2973</v>
      </c>
      <c r="D8642" s="135">
        <v>20456</v>
      </c>
      <c r="E8642" s="135" t="s">
        <v>2335</v>
      </c>
      <c r="F8642" s="135">
        <v>1</v>
      </c>
      <c r="G8642" s="136">
        <v>110</v>
      </c>
      <c r="H8642" s="135" t="s">
        <v>2591</v>
      </c>
      <c r="I8642" s="135">
        <v>159</v>
      </c>
      <c r="J8642" s="135" t="s">
        <v>2843</v>
      </c>
      <c r="K8642" s="135" t="s">
        <v>2441</v>
      </c>
      <c r="L8642" s="135" t="s">
        <v>193</v>
      </c>
      <c r="M8642" s="135"/>
      <c r="N8642" s="137"/>
      <c r="O8642" s="121"/>
    </row>
    <row r="8643" spans="1:15" x14ac:dyDescent="0.25">
      <c r="A8643" s="139">
        <v>215</v>
      </c>
      <c r="B8643" s="135" t="s">
        <v>326</v>
      </c>
      <c r="C8643" s="134" t="s">
        <v>2973</v>
      </c>
      <c r="D8643" s="135">
        <v>20457</v>
      </c>
      <c r="E8643" s="135" t="s">
        <v>2335</v>
      </c>
      <c r="F8643" s="135">
        <v>1</v>
      </c>
      <c r="G8643" s="136">
        <v>111</v>
      </c>
      <c r="H8643" s="135" t="s">
        <v>2594</v>
      </c>
      <c r="I8643" s="135">
        <v>473</v>
      </c>
      <c r="J8643" s="135" t="s">
        <v>2843</v>
      </c>
      <c r="K8643" s="135" t="s">
        <v>2441</v>
      </c>
      <c r="L8643" s="135" t="s">
        <v>193</v>
      </c>
      <c r="M8643" s="135"/>
      <c r="N8643" s="137"/>
      <c r="O8643" s="121"/>
    </row>
    <row r="8644" spans="1:15" x14ac:dyDescent="0.25">
      <c r="A8644" s="139">
        <v>215</v>
      </c>
      <c r="B8644" s="135" t="s">
        <v>326</v>
      </c>
      <c r="C8644" s="134" t="s">
        <v>2973</v>
      </c>
      <c r="D8644" s="135">
        <v>20458</v>
      </c>
      <c r="E8644" s="135" t="s">
        <v>2335</v>
      </c>
      <c r="F8644" s="135">
        <v>1</v>
      </c>
      <c r="G8644" s="136">
        <v>112</v>
      </c>
      <c r="H8644" s="135" t="s">
        <v>2599</v>
      </c>
      <c r="I8644" s="135">
        <v>257</v>
      </c>
      <c r="J8644" s="135" t="s">
        <v>2843</v>
      </c>
      <c r="K8644" s="135" t="s">
        <v>2156</v>
      </c>
      <c r="L8644" s="135" t="s">
        <v>193</v>
      </c>
      <c r="M8644" s="135"/>
      <c r="N8644" s="137"/>
      <c r="O8644" s="121"/>
    </row>
    <row r="8645" spans="1:15" x14ac:dyDescent="0.25">
      <c r="A8645" s="139">
        <v>215</v>
      </c>
      <c r="B8645" s="135" t="s">
        <v>326</v>
      </c>
      <c r="C8645" s="134" t="s">
        <v>2973</v>
      </c>
      <c r="D8645" s="135">
        <v>20459</v>
      </c>
      <c r="E8645" s="135" t="s">
        <v>2335</v>
      </c>
      <c r="F8645" s="135">
        <v>1</v>
      </c>
      <c r="G8645" s="136">
        <v>113</v>
      </c>
      <c r="H8645" s="135" t="s">
        <v>2602</v>
      </c>
      <c r="I8645" s="135">
        <v>283</v>
      </c>
      <c r="J8645" s="135" t="s">
        <v>2843</v>
      </c>
      <c r="K8645" s="135" t="s">
        <v>2441</v>
      </c>
      <c r="L8645" s="135" t="s">
        <v>193</v>
      </c>
      <c r="M8645" s="135"/>
      <c r="N8645" s="137"/>
      <c r="O8645" s="121"/>
    </row>
    <row r="8646" spans="1:15" x14ac:dyDescent="0.25">
      <c r="A8646" s="139">
        <v>215</v>
      </c>
      <c r="B8646" s="135" t="s">
        <v>326</v>
      </c>
      <c r="C8646" s="134" t="s">
        <v>2973</v>
      </c>
      <c r="D8646" s="135">
        <v>20460</v>
      </c>
      <c r="E8646" s="135" t="s">
        <v>2335</v>
      </c>
      <c r="F8646" s="135">
        <v>1</v>
      </c>
      <c r="G8646" s="136">
        <v>114</v>
      </c>
      <c r="H8646" s="135" t="s">
        <v>2603</v>
      </c>
      <c r="I8646" s="135">
        <v>16</v>
      </c>
      <c r="J8646" s="135" t="s">
        <v>2843</v>
      </c>
      <c r="K8646" s="135" t="s">
        <v>2441</v>
      </c>
      <c r="L8646" s="135" t="s">
        <v>193</v>
      </c>
      <c r="M8646" s="135"/>
      <c r="N8646" s="137"/>
      <c r="O8646" s="121"/>
    </row>
    <row r="8647" spans="1:15" x14ac:dyDescent="0.25">
      <c r="A8647" s="139">
        <v>215</v>
      </c>
      <c r="B8647" s="135" t="s">
        <v>326</v>
      </c>
      <c r="C8647" s="134" t="s">
        <v>2973</v>
      </c>
      <c r="D8647" s="135">
        <v>20461</v>
      </c>
      <c r="E8647" s="135" t="s">
        <v>2335</v>
      </c>
      <c r="F8647" s="135">
        <v>1</v>
      </c>
      <c r="G8647" s="136">
        <v>2</v>
      </c>
      <c r="H8647" s="135" t="s">
        <v>2337</v>
      </c>
      <c r="I8647" s="135">
        <v>56</v>
      </c>
      <c r="J8647" s="135" t="s">
        <v>2843</v>
      </c>
      <c r="K8647" s="135" t="s">
        <v>2106</v>
      </c>
      <c r="L8647" s="135" t="s">
        <v>193</v>
      </c>
      <c r="M8647" s="135"/>
      <c r="N8647" s="137"/>
      <c r="O8647" s="121"/>
    </row>
    <row r="8648" spans="1:15" x14ac:dyDescent="0.25">
      <c r="A8648" s="139">
        <v>215</v>
      </c>
      <c r="B8648" s="135" t="s">
        <v>326</v>
      </c>
      <c r="C8648" s="134" t="s">
        <v>2973</v>
      </c>
      <c r="D8648" s="135">
        <v>20462</v>
      </c>
      <c r="E8648" s="135" t="s">
        <v>2335</v>
      </c>
      <c r="F8648" s="135">
        <v>1</v>
      </c>
      <c r="G8648" s="136">
        <v>201</v>
      </c>
      <c r="H8648" s="135" t="s">
        <v>5670</v>
      </c>
      <c r="I8648" s="135">
        <v>916</v>
      </c>
      <c r="J8648" s="135" t="s">
        <v>2843</v>
      </c>
      <c r="K8648" s="135" t="s">
        <v>2116</v>
      </c>
      <c r="L8648" s="135" t="s">
        <v>2117</v>
      </c>
      <c r="M8648" s="135"/>
      <c r="N8648" s="137"/>
      <c r="O8648" s="121"/>
    </row>
    <row r="8649" spans="1:15" x14ac:dyDescent="0.25">
      <c r="A8649" s="139">
        <v>215</v>
      </c>
      <c r="B8649" s="135" t="s">
        <v>326</v>
      </c>
      <c r="C8649" s="134" t="s">
        <v>2973</v>
      </c>
      <c r="D8649" s="135">
        <v>20463</v>
      </c>
      <c r="E8649" s="135" t="s">
        <v>2335</v>
      </c>
      <c r="F8649" s="135">
        <v>1</v>
      </c>
      <c r="G8649" s="136">
        <v>202</v>
      </c>
      <c r="H8649" s="135" t="s">
        <v>5671</v>
      </c>
      <c r="I8649" s="135">
        <v>918</v>
      </c>
      <c r="J8649" s="135" t="s">
        <v>2843</v>
      </c>
      <c r="K8649" s="135" t="s">
        <v>2116</v>
      </c>
      <c r="L8649" s="135" t="s">
        <v>2117</v>
      </c>
      <c r="M8649" s="135"/>
      <c r="N8649" s="137"/>
      <c r="O8649" s="121"/>
    </row>
    <row r="8650" spans="1:15" x14ac:dyDescent="0.25">
      <c r="A8650" s="139">
        <v>215</v>
      </c>
      <c r="B8650" s="135" t="s">
        <v>326</v>
      </c>
      <c r="C8650" s="134" t="s">
        <v>2973</v>
      </c>
      <c r="D8650" s="135">
        <v>20464</v>
      </c>
      <c r="E8650" s="135" t="s">
        <v>2335</v>
      </c>
      <c r="F8650" s="135">
        <v>1</v>
      </c>
      <c r="G8650" s="136">
        <v>203</v>
      </c>
      <c r="H8650" s="135" t="s">
        <v>5672</v>
      </c>
      <c r="I8650" s="135">
        <v>270</v>
      </c>
      <c r="J8650" s="135" t="s">
        <v>2843</v>
      </c>
      <c r="K8650" s="135" t="s">
        <v>2109</v>
      </c>
      <c r="L8650" s="135" t="s">
        <v>193</v>
      </c>
      <c r="M8650" s="135"/>
      <c r="N8650" s="137"/>
      <c r="O8650" s="121"/>
    </row>
    <row r="8651" spans="1:15" x14ac:dyDescent="0.25">
      <c r="A8651" s="139">
        <v>215</v>
      </c>
      <c r="B8651" s="135" t="s">
        <v>326</v>
      </c>
      <c r="C8651" s="134" t="s">
        <v>2973</v>
      </c>
      <c r="D8651" s="135">
        <v>20465</v>
      </c>
      <c r="E8651" s="135" t="s">
        <v>2335</v>
      </c>
      <c r="F8651" s="135">
        <v>1</v>
      </c>
      <c r="G8651" s="136">
        <v>204</v>
      </c>
      <c r="H8651" s="135" t="s">
        <v>5673</v>
      </c>
      <c r="I8651" s="135">
        <v>49</v>
      </c>
      <c r="J8651" s="135" t="s">
        <v>2843</v>
      </c>
      <c r="K8651" s="135" t="s">
        <v>2156</v>
      </c>
      <c r="L8651" s="135" t="s">
        <v>193</v>
      </c>
      <c r="M8651" s="135"/>
      <c r="N8651" s="137"/>
      <c r="O8651" s="121"/>
    </row>
    <row r="8652" spans="1:15" x14ac:dyDescent="0.25">
      <c r="A8652" s="139">
        <v>215</v>
      </c>
      <c r="B8652" s="135" t="s">
        <v>326</v>
      </c>
      <c r="C8652" s="134" t="s">
        <v>2973</v>
      </c>
      <c r="D8652" s="135">
        <v>20466</v>
      </c>
      <c r="E8652" s="135" t="s">
        <v>2335</v>
      </c>
      <c r="F8652" s="135">
        <v>1</v>
      </c>
      <c r="G8652" s="136">
        <v>205</v>
      </c>
      <c r="H8652" s="135" t="s">
        <v>5674</v>
      </c>
      <c r="I8652" s="135">
        <v>270</v>
      </c>
      <c r="J8652" s="135" t="s">
        <v>2843</v>
      </c>
      <c r="K8652" s="135" t="s">
        <v>2109</v>
      </c>
      <c r="L8652" s="135" t="s">
        <v>193</v>
      </c>
      <c r="M8652" s="135"/>
      <c r="N8652" s="137"/>
      <c r="O8652" s="121"/>
    </row>
    <row r="8653" spans="1:15" x14ac:dyDescent="0.25">
      <c r="A8653" s="139">
        <v>215</v>
      </c>
      <c r="B8653" s="135" t="s">
        <v>326</v>
      </c>
      <c r="C8653" s="134" t="s">
        <v>2973</v>
      </c>
      <c r="D8653" s="135">
        <v>20467</v>
      </c>
      <c r="E8653" s="135" t="s">
        <v>2335</v>
      </c>
      <c r="F8653" s="135">
        <v>1</v>
      </c>
      <c r="G8653" s="136">
        <v>206</v>
      </c>
      <c r="H8653" s="135" t="s">
        <v>5675</v>
      </c>
      <c r="I8653" s="135">
        <v>49</v>
      </c>
      <c r="J8653" s="135" t="s">
        <v>2843</v>
      </c>
      <c r="K8653" s="135" t="s">
        <v>2441</v>
      </c>
      <c r="L8653" s="135" t="s">
        <v>193</v>
      </c>
      <c r="M8653" s="135"/>
      <c r="N8653" s="137"/>
      <c r="O8653" s="121"/>
    </row>
    <row r="8654" spans="1:15" x14ac:dyDescent="0.25">
      <c r="A8654" s="139">
        <v>215</v>
      </c>
      <c r="B8654" s="135" t="s">
        <v>326</v>
      </c>
      <c r="C8654" s="134" t="s">
        <v>2973</v>
      </c>
      <c r="D8654" s="135">
        <v>20468</v>
      </c>
      <c r="E8654" s="135" t="s">
        <v>2335</v>
      </c>
      <c r="F8654" s="135">
        <v>1</v>
      </c>
      <c r="G8654" s="136">
        <v>207</v>
      </c>
      <c r="H8654" s="135" t="s">
        <v>5676</v>
      </c>
      <c r="I8654" s="135">
        <v>917</v>
      </c>
      <c r="J8654" s="135" t="s">
        <v>2843</v>
      </c>
      <c r="K8654" s="135" t="s">
        <v>2116</v>
      </c>
      <c r="L8654" s="135" t="s">
        <v>2117</v>
      </c>
      <c r="M8654" s="135"/>
      <c r="N8654" s="137"/>
      <c r="O8654" s="121"/>
    </row>
    <row r="8655" spans="1:15" x14ac:dyDescent="0.25">
      <c r="A8655" s="139">
        <v>215</v>
      </c>
      <c r="B8655" s="135" t="s">
        <v>326</v>
      </c>
      <c r="C8655" s="134" t="s">
        <v>2973</v>
      </c>
      <c r="D8655" s="135">
        <v>20469</v>
      </c>
      <c r="E8655" s="135" t="s">
        <v>2335</v>
      </c>
      <c r="F8655" s="135">
        <v>1</v>
      </c>
      <c r="G8655" s="136">
        <v>208</v>
      </c>
      <c r="H8655" s="135" t="s">
        <v>5677</v>
      </c>
      <c r="I8655" s="135">
        <v>28</v>
      </c>
      <c r="J8655" s="135" t="s">
        <v>2843</v>
      </c>
      <c r="K8655" s="135" t="s">
        <v>2441</v>
      </c>
      <c r="L8655" s="135" t="s">
        <v>193</v>
      </c>
      <c r="M8655" s="135"/>
      <c r="N8655" s="137"/>
      <c r="O8655" s="121"/>
    </row>
    <row r="8656" spans="1:15" x14ac:dyDescent="0.25">
      <c r="A8656" s="139">
        <v>215</v>
      </c>
      <c r="B8656" s="135" t="s">
        <v>326</v>
      </c>
      <c r="C8656" s="134" t="s">
        <v>2973</v>
      </c>
      <c r="D8656" s="135">
        <v>20470</v>
      </c>
      <c r="E8656" s="135" t="s">
        <v>2335</v>
      </c>
      <c r="F8656" s="135">
        <v>1</v>
      </c>
      <c r="G8656" s="136">
        <v>301</v>
      </c>
      <c r="H8656" s="135" t="s">
        <v>5678</v>
      </c>
      <c r="I8656" s="135">
        <v>55</v>
      </c>
      <c r="J8656" s="135" t="s">
        <v>2843</v>
      </c>
      <c r="K8656" s="135" t="s">
        <v>2441</v>
      </c>
      <c r="L8656" s="135" t="s">
        <v>193</v>
      </c>
      <c r="M8656" s="135"/>
      <c r="N8656" s="137"/>
      <c r="O8656" s="121"/>
    </row>
    <row r="8657" spans="1:15" x14ac:dyDescent="0.25">
      <c r="A8657" s="139">
        <v>215</v>
      </c>
      <c r="B8657" s="135" t="s">
        <v>326</v>
      </c>
      <c r="C8657" s="134" t="s">
        <v>2973</v>
      </c>
      <c r="D8657" s="135">
        <v>20471</v>
      </c>
      <c r="E8657" s="135" t="s">
        <v>2335</v>
      </c>
      <c r="F8657" s="135">
        <v>1</v>
      </c>
      <c r="G8657" s="136">
        <v>302</v>
      </c>
      <c r="H8657" s="135" t="s">
        <v>5679</v>
      </c>
      <c r="I8657" s="135">
        <v>1182</v>
      </c>
      <c r="J8657" s="135" t="s">
        <v>2843</v>
      </c>
      <c r="K8657" s="135" t="s">
        <v>2116</v>
      </c>
      <c r="L8657" s="135" t="s">
        <v>2117</v>
      </c>
      <c r="M8657" s="135"/>
      <c r="N8657" s="137"/>
      <c r="O8657" s="121"/>
    </row>
    <row r="8658" spans="1:15" x14ac:dyDescent="0.25">
      <c r="A8658" s="139">
        <v>215</v>
      </c>
      <c r="B8658" s="135" t="s">
        <v>326</v>
      </c>
      <c r="C8658" s="134" t="s">
        <v>2973</v>
      </c>
      <c r="D8658" s="135">
        <v>20472</v>
      </c>
      <c r="E8658" s="135" t="s">
        <v>2335</v>
      </c>
      <c r="F8658" s="135">
        <v>1</v>
      </c>
      <c r="G8658" s="136">
        <v>303</v>
      </c>
      <c r="H8658" s="135" t="s">
        <v>5680</v>
      </c>
      <c r="I8658" s="135">
        <v>129</v>
      </c>
      <c r="J8658" s="135" t="s">
        <v>2843</v>
      </c>
      <c r="K8658" s="135" t="s">
        <v>2139</v>
      </c>
      <c r="L8658" s="135" t="s">
        <v>194</v>
      </c>
      <c r="M8658" s="135"/>
      <c r="N8658" s="137"/>
      <c r="O8658" s="121"/>
    </row>
    <row r="8659" spans="1:15" x14ac:dyDescent="0.25">
      <c r="A8659" s="139">
        <v>215</v>
      </c>
      <c r="B8659" s="135" t="s">
        <v>326</v>
      </c>
      <c r="C8659" s="134" t="s">
        <v>2973</v>
      </c>
      <c r="D8659" s="135">
        <v>20473</v>
      </c>
      <c r="E8659" s="135" t="s">
        <v>2335</v>
      </c>
      <c r="F8659" s="135">
        <v>1</v>
      </c>
      <c r="G8659" s="136">
        <v>304</v>
      </c>
      <c r="H8659" s="135" t="s">
        <v>5681</v>
      </c>
      <c r="I8659" s="135">
        <v>916</v>
      </c>
      <c r="J8659" s="135" t="s">
        <v>2843</v>
      </c>
      <c r="K8659" s="135" t="s">
        <v>2116</v>
      </c>
      <c r="L8659" s="135" t="s">
        <v>2117</v>
      </c>
      <c r="M8659" s="135"/>
      <c r="N8659" s="137"/>
      <c r="O8659" s="121"/>
    </row>
    <row r="8660" spans="1:15" x14ac:dyDescent="0.25">
      <c r="A8660" s="139">
        <v>215</v>
      </c>
      <c r="B8660" s="135" t="s">
        <v>326</v>
      </c>
      <c r="C8660" s="134" t="s">
        <v>2973</v>
      </c>
      <c r="D8660" s="135">
        <v>20474</v>
      </c>
      <c r="E8660" s="135" t="s">
        <v>2335</v>
      </c>
      <c r="F8660" s="135">
        <v>1</v>
      </c>
      <c r="G8660" s="136">
        <v>305</v>
      </c>
      <c r="H8660" s="135" t="s">
        <v>5682</v>
      </c>
      <c r="I8660" s="135">
        <v>91</v>
      </c>
      <c r="J8660" s="135" t="s">
        <v>2843</v>
      </c>
      <c r="K8660" s="135" t="s">
        <v>2152</v>
      </c>
      <c r="L8660" s="135" t="s">
        <v>193</v>
      </c>
      <c r="M8660" s="135"/>
      <c r="N8660" s="137"/>
      <c r="O8660" s="121"/>
    </row>
    <row r="8661" spans="1:15" x14ac:dyDescent="0.25">
      <c r="A8661" s="139">
        <v>215</v>
      </c>
      <c r="B8661" s="135" t="s">
        <v>326</v>
      </c>
      <c r="C8661" s="134" t="s">
        <v>2973</v>
      </c>
      <c r="D8661" s="135">
        <v>20475</v>
      </c>
      <c r="E8661" s="135" t="s">
        <v>2335</v>
      </c>
      <c r="F8661" s="135">
        <v>1</v>
      </c>
      <c r="G8661" s="136">
        <v>306</v>
      </c>
      <c r="H8661" s="135" t="s">
        <v>5683</v>
      </c>
      <c r="I8661" s="135">
        <v>28</v>
      </c>
      <c r="J8661" s="135" t="s">
        <v>2843</v>
      </c>
      <c r="K8661" s="135" t="s">
        <v>2441</v>
      </c>
      <c r="L8661" s="135" t="s">
        <v>193</v>
      </c>
      <c r="M8661" s="135"/>
      <c r="N8661" s="137"/>
      <c r="O8661" s="121"/>
    </row>
    <row r="8662" spans="1:15" x14ac:dyDescent="0.25">
      <c r="A8662" s="139">
        <v>215</v>
      </c>
      <c r="B8662" s="135" t="s">
        <v>326</v>
      </c>
      <c r="C8662" s="134" t="s">
        <v>2973</v>
      </c>
      <c r="D8662" s="135">
        <v>20476</v>
      </c>
      <c r="E8662" s="135" t="s">
        <v>2335</v>
      </c>
      <c r="F8662" s="135">
        <v>1</v>
      </c>
      <c r="G8662" s="136">
        <v>401</v>
      </c>
      <c r="H8662" s="135" t="s">
        <v>5684</v>
      </c>
      <c r="I8662" s="135">
        <v>912</v>
      </c>
      <c r="J8662" s="135" t="s">
        <v>2843</v>
      </c>
      <c r="K8662" s="135" t="s">
        <v>2116</v>
      </c>
      <c r="L8662" s="135" t="s">
        <v>2117</v>
      </c>
      <c r="M8662" s="135"/>
      <c r="N8662" s="137"/>
      <c r="O8662" s="121"/>
    </row>
    <row r="8663" spans="1:15" x14ac:dyDescent="0.25">
      <c r="A8663" s="139">
        <v>215</v>
      </c>
      <c r="B8663" s="135" t="s">
        <v>326</v>
      </c>
      <c r="C8663" s="134" t="s">
        <v>2973</v>
      </c>
      <c r="D8663" s="135">
        <v>20477</v>
      </c>
      <c r="E8663" s="135" t="s">
        <v>2335</v>
      </c>
      <c r="F8663" s="135">
        <v>1</v>
      </c>
      <c r="G8663" s="136">
        <v>402</v>
      </c>
      <c r="H8663" s="135" t="s">
        <v>5685</v>
      </c>
      <c r="I8663" s="135">
        <v>917</v>
      </c>
      <c r="J8663" s="135" t="s">
        <v>2843</v>
      </c>
      <c r="K8663" s="135" t="s">
        <v>2116</v>
      </c>
      <c r="L8663" s="135" t="s">
        <v>2117</v>
      </c>
      <c r="M8663" s="135"/>
      <c r="N8663" s="137"/>
      <c r="O8663" s="121"/>
    </row>
    <row r="8664" spans="1:15" x14ac:dyDescent="0.25">
      <c r="A8664" s="139">
        <v>215</v>
      </c>
      <c r="B8664" s="135" t="s">
        <v>326</v>
      </c>
      <c r="C8664" s="134" t="s">
        <v>2973</v>
      </c>
      <c r="D8664" s="135">
        <v>20478</v>
      </c>
      <c r="E8664" s="135" t="s">
        <v>2335</v>
      </c>
      <c r="F8664" s="135">
        <v>1</v>
      </c>
      <c r="G8664" s="136">
        <v>403</v>
      </c>
      <c r="H8664" s="135" t="s">
        <v>5686</v>
      </c>
      <c r="I8664" s="135">
        <v>915</v>
      </c>
      <c r="J8664" s="135" t="s">
        <v>2843</v>
      </c>
      <c r="K8664" s="135" t="s">
        <v>2116</v>
      </c>
      <c r="L8664" s="135" t="s">
        <v>2117</v>
      </c>
      <c r="M8664" s="135"/>
      <c r="N8664" s="137"/>
      <c r="O8664" s="121"/>
    </row>
    <row r="8665" spans="1:15" x14ac:dyDescent="0.25">
      <c r="A8665" s="139">
        <v>215</v>
      </c>
      <c r="B8665" s="135" t="s">
        <v>326</v>
      </c>
      <c r="C8665" s="134" t="s">
        <v>2973</v>
      </c>
      <c r="D8665" s="135">
        <v>20479</v>
      </c>
      <c r="E8665" s="135" t="s">
        <v>2335</v>
      </c>
      <c r="F8665" s="135">
        <v>1</v>
      </c>
      <c r="G8665" s="136">
        <v>404</v>
      </c>
      <c r="H8665" s="135" t="s">
        <v>5687</v>
      </c>
      <c r="I8665" s="135">
        <v>53</v>
      </c>
      <c r="J8665" s="135" t="s">
        <v>2843</v>
      </c>
      <c r="K8665" s="135" t="s">
        <v>2441</v>
      </c>
      <c r="L8665" s="135" t="s">
        <v>193</v>
      </c>
      <c r="M8665" s="135"/>
      <c r="N8665" s="137"/>
      <c r="O8665" s="121"/>
    </row>
    <row r="8666" spans="1:15" x14ac:dyDescent="0.25">
      <c r="A8666" s="139">
        <v>215</v>
      </c>
      <c r="B8666" s="135" t="s">
        <v>326</v>
      </c>
      <c r="C8666" s="134" t="s">
        <v>2973</v>
      </c>
      <c r="D8666" s="135">
        <v>20480</v>
      </c>
      <c r="E8666" s="135" t="s">
        <v>2335</v>
      </c>
      <c r="F8666" s="135">
        <v>1</v>
      </c>
      <c r="G8666" s="136">
        <v>405</v>
      </c>
      <c r="H8666" s="135" t="s">
        <v>5688</v>
      </c>
      <c r="I8666" s="135">
        <v>28</v>
      </c>
      <c r="J8666" s="135" t="s">
        <v>2843</v>
      </c>
      <c r="K8666" s="135" t="s">
        <v>2441</v>
      </c>
      <c r="L8666" s="135" t="s">
        <v>193</v>
      </c>
      <c r="M8666" s="135"/>
      <c r="N8666" s="137"/>
      <c r="O8666" s="121"/>
    </row>
    <row r="8667" spans="1:15" x14ac:dyDescent="0.25">
      <c r="A8667" s="139">
        <v>215</v>
      </c>
      <c r="B8667" s="135" t="s">
        <v>326</v>
      </c>
      <c r="C8667" s="134" t="s">
        <v>2973</v>
      </c>
      <c r="D8667" s="135">
        <v>20481</v>
      </c>
      <c r="E8667" s="135" t="s">
        <v>2335</v>
      </c>
      <c r="F8667" s="135">
        <v>2</v>
      </c>
      <c r="G8667" s="136" t="s">
        <v>5689</v>
      </c>
      <c r="H8667" s="135" t="s">
        <v>5690</v>
      </c>
      <c r="I8667" s="135">
        <v>144</v>
      </c>
      <c r="J8667" s="135" t="s">
        <v>2843</v>
      </c>
      <c r="K8667" s="135" t="s">
        <v>2106</v>
      </c>
      <c r="L8667" s="135" t="s">
        <v>193</v>
      </c>
      <c r="M8667" s="135"/>
      <c r="N8667" s="137"/>
      <c r="O8667" s="121"/>
    </row>
    <row r="8668" spans="1:15" x14ac:dyDescent="0.25">
      <c r="A8668" s="139">
        <v>215</v>
      </c>
      <c r="B8668" s="135" t="s">
        <v>326</v>
      </c>
      <c r="C8668" s="134" t="s">
        <v>2973</v>
      </c>
      <c r="D8668" s="135">
        <v>20482</v>
      </c>
      <c r="E8668" s="135" t="s">
        <v>2335</v>
      </c>
      <c r="F8668" s="135">
        <v>2</v>
      </c>
      <c r="G8668" s="140" t="s">
        <v>5691</v>
      </c>
      <c r="H8668" s="135" t="s">
        <v>5692</v>
      </c>
      <c r="I8668" s="135">
        <v>38</v>
      </c>
      <c r="J8668" s="135" t="s">
        <v>2843</v>
      </c>
      <c r="K8668" s="135" t="s">
        <v>2106</v>
      </c>
      <c r="L8668" s="135" t="s">
        <v>193</v>
      </c>
      <c r="M8668" s="135"/>
      <c r="N8668" s="137"/>
      <c r="O8668" s="121"/>
    </row>
    <row r="8669" spans="1:15" x14ac:dyDescent="0.25">
      <c r="A8669" s="139">
        <v>215</v>
      </c>
      <c r="B8669" s="135" t="s">
        <v>326</v>
      </c>
      <c r="C8669" s="134" t="s">
        <v>2973</v>
      </c>
      <c r="D8669" s="135">
        <v>20483</v>
      </c>
      <c r="E8669" s="135" t="s">
        <v>2335</v>
      </c>
      <c r="F8669" s="135">
        <v>2</v>
      </c>
      <c r="G8669" s="136">
        <v>122</v>
      </c>
      <c r="H8669" s="135" t="s">
        <v>5693</v>
      </c>
      <c r="I8669" s="135">
        <v>147</v>
      </c>
      <c r="J8669" s="135" t="s">
        <v>2843</v>
      </c>
      <c r="K8669" s="135" t="s">
        <v>2113</v>
      </c>
      <c r="L8669" s="135" t="s">
        <v>194</v>
      </c>
      <c r="M8669" s="135"/>
      <c r="N8669" s="137"/>
      <c r="O8669" s="121"/>
    </row>
    <row r="8670" spans="1:15" x14ac:dyDescent="0.25">
      <c r="A8670" s="139">
        <v>215</v>
      </c>
      <c r="B8670" s="135" t="s">
        <v>326</v>
      </c>
      <c r="C8670" s="134" t="s">
        <v>2973</v>
      </c>
      <c r="D8670" s="135">
        <v>20484</v>
      </c>
      <c r="E8670" s="135" t="s">
        <v>2335</v>
      </c>
      <c r="F8670" s="135">
        <v>2</v>
      </c>
      <c r="G8670" s="136">
        <v>123</v>
      </c>
      <c r="H8670" s="135" t="s">
        <v>5694</v>
      </c>
      <c r="I8670" s="135">
        <v>112</v>
      </c>
      <c r="J8670" s="135" t="s">
        <v>2843</v>
      </c>
      <c r="K8670" s="135" t="s">
        <v>2113</v>
      </c>
      <c r="L8670" s="135" t="s">
        <v>194</v>
      </c>
      <c r="M8670" s="135"/>
      <c r="N8670" s="137"/>
      <c r="O8670" s="121"/>
    </row>
    <row r="8671" spans="1:15" x14ac:dyDescent="0.25">
      <c r="A8671" s="139">
        <v>215</v>
      </c>
      <c r="B8671" s="135" t="s">
        <v>326</v>
      </c>
      <c r="C8671" s="134" t="s">
        <v>2973</v>
      </c>
      <c r="D8671" s="135">
        <v>20485</v>
      </c>
      <c r="E8671" s="135" t="s">
        <v>2335</v>
      </c>
      <c r="F8671" s="135">
        <v>2</v>
      </c>
      <c r="G8671" s="136">
        <v>124</v>
      </c>
      <c r="H8671" s="135" t="s">
        <v>5695</v>
      </c>
      <c r="I8671" s="135">
        <v>147</v>
      </c>
      <c r="J8671" s="135" t="s">
        <v>2843</v>
      </c>
      <c r="K8671" s="135" t="s">
        <v>2113</v>
      </c>
      <c r="L8671" s="135" t="s">
        <v>194</v>
      </c>
      <c r="M8671" s="135"/>
      <c r="N8671" s="137"/>
      <c r="O8671" s="121"/>
    </row>
    <row r="8672" spans="1:15" x14ac:dyDescent="0.25">
      <c r="A8672" s="139">
        <v>215</v>
      </c>
      <c r="B8672" s="135" t="s">
        <v>326</v>
      </c>
      <c r="C8672" s="134" t="s">
        <v>2973</v>
      </c>
      <c r="D8672" s="135">
        <v>20486</v>
      </c>
      <c r="E8672" s="135" t="s">
        <v>2335</v>
      </c>
      <c r="F8672" s="135">
        <v>2</v>
      </c>
      <c r="G8672" s="136">
        <v>125</v>
      </c>
      <c r="H8672" s="135" t="s">
        <v>5696</v>
      </c>
      <c r="I8672" s="135">
        <v>222</v>
      </c>
      <c r="J8672" s="135" t="s">
        <v>2843</v>
      </c>
      <c r="K8672" s="135" t="s">
        <v>2139</v>
      </c>
      <c r="L8672" s="135" t="s">
        <v>194</v>
      </c>
      <c r="M8672" s="135"/>
      <c r="N8672" s="137"/>
      <c r="O8672" s="121"/>
    </row>
    <row r="8673" spans="1:15" x14ac:dyDescent="0.25">
      <c r="A8673" s="139">
        <v>215</v>
      </c>
      <c r="B8673" s="135" t="s">
        <v>326</v>
      </c>
      <c r="C8673" s="134" t="s">
        <v>2973</v>
      </c>
      <c r="D8673" s="135">
        <v>20487</v>
      </c>
      <c r="E8673" s="135" t="s">
        <v>2335</v>
      </c>
      <c r="F8673" s="135">
        <v>2</v>
      </c>
      <c r="G8673" s="136">
        <v>126</v>
      </c>
      <c r="H8673" s="135" t="s">
        <v>5697</v>
      </c>
      <c r="I8673" s="135">
        <v>1200</v>
      </c>
      <c r="J8673" s="135" t="s">
        <v>2843</v>
      </c>
      <c r="K8673" s="135" t="s">
        <v>2116</v>
      </c>
      <c r="L8673" s="135" t="s">
        <v>2117</v>
      </c>
      <c r="M8673" s="135"/>
      <c r="N8673" s="137"/>
      <c r="O8673" s="121"/>
    </row>
    <row r="8674" spans="1:15" x14ac:dyDescent="0.25">
      <c r="A8674" s="139">
        <v>215</v>
      </c>
      <c r="B8674" s="135" t="s">
        <v>326</v>
      </c>
      <c r="C8674" s="134" t="s">
        <v>2973</v>
      </c>
      <c r="D8674" s="135">
        <v>20488</v>
      </c>
      <c r="E8674" s="135" t="s">
        <v>2335</v>
      </c>
      <c r="F8674" s="135">
        <v>2</v>
      </c>
      <c r="G8674" s="136">
        <v>127</v>
      </c>
      <c r="H8674" s="135" t="s">
        <v>5698</v>
      </c>
      <c r="I8674" s="135">
        <v>131</v>
      </c>
      <c r="J8674" s="135" t="s">
        <v>2843</v>
      </c>
      <c r="K8674" s="135" t="s">
        <v>2152</v>
      </c>
      <c r="L8674" s="135" t="s">
        <v>193</v>
      </c>
      <c r="M8674" s="135"/>
      <c r="N8674" s="137"/>
      <c r="O8674" s="121"/>
    </row>
    <row r="8675" spans="1:15" x14ac:dyDescent="0.25">
      <c r="A8675" s="139">
        <v>215</v>
      </c>
      <c r="B8675" s="135" t="s">
        <v>326</v>
      </c>
      <c r="C8675" s="134" t="s">
        <v>2973</v>
      </c>
      <c r="D8675" s="135">
        <v>20489</v>
      </c>
      <c r="E8675" s="135" t="s">
        <v>2335</v>
      </c>
      <c r="F8675" s="135">
        <v>2</v>
      </c>
      <c r="G8675" s="136">
        <v>128</v>
      </c>
      <c r="H8675" s="135" t="s">
        <v>5699</v>
      </c>
      <c r="I8675" s="135">
        <v>60</v>
      </c>
      <c r="J8675" s="135" t="s">
        <v>2843</v>
      </c>
      <c r="K8675" s="135" t="s">
        <v>2109</v>
      </c>
      <c r="L8675" s="135" t="s">
        <v>193</v>
      </c>
      <c r="M8675" s="135"/>
      <c r="N8675" s="137"/>
      <c r="O8675" s="121"/>
    </row>
    <row r="8676" spans="1:15" x14ac:dyDescent="0.25">
      <c r="A8676" s="139">
        <v>215</v>
      </c>
      <c r="B8676" s="135" t="s">
        <v>326</v>
      </c>
      <c r="C8676" s="134" t="s">
        <v>2973</v>
      </c>
      <c r="D8676" s="135">
        <v>20490</v>
      </c>
      <c r="E8676" s="135" t="s">
        <v>2335</v>
      </c>
      <c r="F8676" s="135">
        <v>2</v>
      </c>
      <c r="G8676" s="136">
        <v>221</v>
      </c>
      <c r="H8676" s="135" t="s">
        <v>5700</v>
      </c>
      <c r="I8676" s="135">
        <v>912</v>
      </c>
      <c r="J8676" s="135" t="s">
        <v>2843</v>
      </c>
      <c r="K8676" s="135" t="s">
        <v>2116</v>
      </c>
      <c r="L8676" s="135" t="s">
        <v>2117</v>
      </c>
      <c r="M8676" s="135"/>
      <c r="N8676" s="137"/>
      <c r="O8676" s="121"/>
    </row>
    <row r="8677" spans="1:15" x14ac:dyDescent="0.25">
      <c r="A8677" s="139">
        <v>215</v>
      </c>
      <c r="B8677" s="135" t="s">
        <v>326</v>
      </c>
      <c r="C8677" s="134" t="s">
        <v>2973</v>
      </c>
      <c r="D8677" s="135">
        <v>20491</v>
      </c>
      <c r="E8677" s="135" t="s">
        <v>2335</v>
      </c>
      <c r="F8677" s="135">
        <v>2</v>
      </c>
      <c r="G8677" s="136">
        <v>222</v>
      </c>
      <c r="H8677" s="135" t="s">
        <v>5701</v>
      </c>
      <c r="I8677" s="135">
        <v>915</v>
      </c>
      <c r="J8677" s="135" t="s">
        <v>2843</v>
      </c>
      <c r="K8677" s="135" t="s">
        <v>2116</v>
      </c>
      <c r="L8677" s="135" t="s">
        <v>2117</v>
      </c>
      <c r="M8677" s="135"/>
      <c r="N8677" s="137"/>
      <c r="O8677" s="121"/>
    </row>
    <row r="8678" spans="1:15" x14ac:dyDescent="0.25">
      <c r="A8678" s="139">
        <v>215</v>
      </c>
      <c r="B8678" s="135" t="s">
        <v>326</v>
      </c>
      <c r="C8678" s="134" t="s">
        <v>2973</v>
      </c>
      <c r="D8678" s="135">
        <v>20492</v>
      </c>
      <c r="E8678" s="135" t="s">
        <v>2335</v>
      </c>
      <c r="F8678" s="135">
        <v>2</v>
      </c>
      <c r="G8678" s="136">
        <v>223</v>
      </c>
      <c r="H8678" s="135" t="s">
        <v>5702</v>
      </c>
      <c r="I8678" s="135">
        <v>236</v>
      </c>
      <c r="J8678" s="135" t="s">
        <v>2843</v>
      </c>
      <c r="K8678" s="135" t="s">
        <v>2109</v>
      </c>
      <c r="L8678" s="135" t="s">
        <v>193</v>
      </c>
      <c r="M8678" s="135"/>
      <c r="N8678" s="137"/>
      <c r="O8678" s="121"/>
    </row>
    <row r="8679" spans="1:15" x14ac:dyDescent="0.25">
      <c r="A8679" s="139">
        <v>215</v>
      </c>
      <c r="B8679" s="135" t="s">
        <v>326</v>
      </c>
      <c r="C8679" s="134" t="s">
        <v>2973</v>
      </c>
      <c r="D8679" s="135">
        <v>20493</v>
      </c>
      <c r="E8679" s="135" t="s">
        <v>2335</v>
      </c>
      <c r="F8679" s="135">
        <v>2</v>
      </c>
      <c r="G8679" s="136">
        <v>224</v>
      </c>
      <c r="H8679" s="135" t="s">
        <v>5703</v>
      </c>
      <c r="I8679" s="135">
        <v>49</v>
      </c>
      <c r="J8679" s="135" t="s">
        <v>2843</v>
      </c>
      <c r="K8679" s="135" t="s">
        <v>2156</v>
      </c>
      <c r="L8679" s="135" t="s">
        <v>193</v>
      </c>
      <c r="M8679" s="135"/>
      <c r="N8679" s="137"/>
      <c r="O8679" s="121"/>
    </row>
    <row r="8680" spans="1:15" x14ac:dyDescent="0.25">
      <c r="A8680" s="139">
        <v>215</v>
      </c>
      <c r="B8680" s="135" t="s">
        <v>326</v>
      </c>
      <c r="C8680" s="134" t="s">
        <v>2973</v>
      </c>
      <c r="D8680" s="135">
        <v>20494</v>
      </c>
      <c r="E8680" s="135" t="s">
        <v>2335</v>
      </c>
      <c r="F8680" s="135">
        <v>2</v>
      </c>
      <c r="G8680" s="136">
        <v>225</v>
      </c>
      <c r="H8680" s="135" t="s">
        <v>5704</v>
      </c>
      <c r="I8680" s="135">
        <v>236</v>
      </c>
      <c r="J8680" s="135" t="s">
        <v>2843</v>
      </c>
      <c r="K8680" s="135" t="s">
        <v>2109</v>
      </c>
      <c r="L8680" s="135" t="s">
        <v>193</v>
      </c>
      <c r="M8680" s="135"/>
      <c r="N8680" s="137"/>
      <c r="O8680" s="121"/>
    </row>
    <row r="8681" spans="1:15" x14ac:dyDescent="0.25">
      <c r="A8681" s="139">
        <v>215</v>
      </c>
      <c r="B8681" s="135" t="s">
        <v>326</v>
      </c>
      <c r="C8681" s="134" t="s">
        <v>2973</v>
      </c>
      <c r="D8681" s="135">
        <v>20495</v>
      </c>
      <c r="E8681" s="135" t="s">
        <v>2335</v>
      </c>
      <c r="F8681" s="135">
        <v>2</v>
      </c>
      <c r="G8681" s="136">
        <v>226</v>
      </c>
      <c r="H8681" s="135" t="s">
        <v>5705</v>
      </c>
      <c r="I8681" s="135">
        <v>49</v>
      </c>
      <c r="J8681" s="135" t="s">
        <v>2843</v>
      </c>
      <c r="K8681" s="135" t="s">
        <v>2441</v>
      </c>
      <c r="L8681" s="135" t="s">
        <v>193</v>
      </c>
      <c r="M8681" s="135"/>
      <c r="N8681" s="137"/>
      <c r="O8681" s="121"/>
    </row>
    <row r="8682" spans="1:15" x14ac:dyDescent="0.25">
      <c r="A8682" s="139">
        <v>215</v>
      </c>
      <c r="B8682" s="135" t="s">
        <v>326</v>
      </c>
      <c r="C8682" s="134" t="s">
        <v>2973</v>
      </c>
      <c r="D8682" s="135">
        <v>20496</v>
      </c>
      <c r="E8682" s="135" t="s">
        <v>2335</v>
      </c>
      <c r="F8682" s="135">
        <v>2</v>
      </c>
      <c r="G8682" s="136">
        <v>227</v>
      </c>
      <c r="H8682" s="135" t="s">
        <v>5706</v>
      </c>
      <c r="I8682" s="135">
        <v>917</v>
      </c>
      <c r="J8682" s="135" t="s">
        <v>2843</v>
      </c>
      <c r="K8682" s="135" t="s">
        <v>2116</v>
      </c>
      <c r="L8682" s="135" t="s">
        <v>2117</v>
      </c>
      <c r="M8682" s="135"/>
      <c r="N8682" s="137"/>
      <c r="O8682" s="121"/>
    </row>
    <row r="8683" spans="1:15" x14ac:dyDescent="0.25">
      <c r="A8683" s="139">
        <v>215</v>
      </c>
      <c r="B8683" s="135" t="s">
        <v>326</v>
      </c>
      <c r="C8683" s="134" t="s">
        <v>2973</v>
      </c>
      <c r="D8683" s="135">
        <v>20497</v>
      </c>
      <c r="E8683" s="135" t="s">
        <v>2335</v>
      </c>
      <c r="F8683" s="135">
        <v>2</v>
      </c>
      <c r="G8683" s="136">
        <v>321</v>
      </c>
      <c r="H8683" s="135" t="s">
        <v>5707</v>
      </c>
      <c r="I8683" s="135">
        <v>55</v>
      </c>
      <c r="J8683" s="135" t="s">
        <v>2843</v>
      </c>
      <c r="K8683" s="135" t="s">
        <v>2441</v>
      </c>
      <c r="L8683" s="135" t="s">
        <v>193</v>
      </c>
      <c r="M8683" s="135"/>
      <c r="N8683" s="137"/>
      <c r="O8683" s="121"/>
    </row>
    <row r="8684" spans="1:15" x14ac:dyDescent="0.25">
      <c r="A8684" s="139">
        <v>215</v>
      </c>
      <c r="B8684" s="135" t="s">
        <v>326</v>
      </c>
      <c r="C8684" s="134" t="s">
        <v>2973</v>
      </c>
      <c r="D8684" s="135">
        <v>20498</v>
      </c>
      <c r="E8684" s="135" t="s">
        <v>2335</v>
      </c>
      <c r="F8684" s="135">
        <v>2</v>
      </c>
      <c r="G8684" s="136">
        <v>322</v>
      </c>
      <c r="H8684" s="135" t="s">
        <v>5708</v>
      </c>
      <c r="I8684" s="135">
        <v>1086</v>
      </c>
      <c r="J8684" s="135" t="s">
        <v>2843</v>
      </c>
      <c r="K8684" s="134" t="s">
        <v>2116</v>
      </c>
      <c r="L8684" s="135" t="s">
        <v>2117</v>
      </c>
      <c r="M8684" s="135"/>
      <c r="N8684" s="137"/>
      <c r="O8684" s="121"/>
    </row>
    <row r="8685" spans="1:15" x14ac:dyDescent="0.25">
      <c r="A8685" s="139">
        <v>215</v>
      </c>
      <c r="B8685" s="135" t="s">
        <v>326</v>
      </c>
      <c r="C8685" s="134" t="s">
        <v>2973</v>
      </c>
      <c r="D8685" s="135">
        <v>20499</v>
      </c>
      <c r="E8685" s="135" t="s">
        <v>2335</v>
      </c>
      <c r="F8685" s="135">
        <v>2</v>
      </c>
      <c r="G8685" s="136">
        <v>323</v>
      </c>
      <c r="H8685" s="135" t="s">
        <v>5709</v>
      </c>
      <c r="I8685" s="135">
        <v>130</v>
      </c>
      <c r="J8685" s="135" t="s">
        <v>2843</v>
      </c>
      <c r="K8685" s="135" t="s">
        <v>2129</v>
      </c>
      <c r="L8685" s="135" t="s">
        <v>194</v>
      </c>
      <c r="M8685" s="135"/>
      <c r="N8685" s="137"/>
      <c r="O8685" s="121"/>
    </row>
    <row r="8686" spans="1:15" x14ac:dyDescent="0.25">
      <c r="A8686" s="139">
        <v>215</v>
      </c>
      <c r="B8686" s="135" t="s">
        <v>326</v>
      </c>
      <c r="C8686" s="134" t="s">
        <v>2973</v>
      </c>
      <c r="D8686" s="135">
        <v>20500</v>
      </c>
      <c r="E8686" s="135" t="s">
        <v>2335</v>
      </c>
      <c r="F8686" s="135">
        <v>2</v>
      </c>
      <c r="G8686" s="136">
        <v>324</v>
      </c>
      <c r="H8686" s="135" t="s">
        <v>5710</v>
      </c>
      <c r="I8686" s="135">
        <v>912</v>
      </c>
      <c r="J8686" s="135" t="s">
        <v>2843</v>
      </c>
      <c r="K8686" s="135" t="s">
        <v>2116</v>
      </c>
      <c r="L8686" s="135" t="s">
        <v>2117</v>
      </c>
      <c r="M8686" s="135"/>
      <c r="N8686" s="137"/>
      <c r="O8686" s="121"/>
    </row>
    <row r="8687" spans="1:15" x14ac:dyDescent="0.25">
      <c r="A8687" s="139">
        <v>215</v>
      </c>
      <c r="B8687" s="135" t="s">
        <v>326</v>
      </c>
      <c r="C8687" s="134" t="s">
        <v>2973</v>
      </c>
      <c r="D8687" s="135">
        <v>20501</v>
      </c>
      <c r="E8687" s="135" t="s">
        <v>2335</v>
      </c>
      <c r="F8687" s="135">
        <v>2</v>
      </c>
      <c r="G8687" s="136">
        <v>327</v>
      </c>
      <c r="H8687" s="135" t="s">
        <v>5711</v>
      </c>
      <c r="I8687" s="135">
        <v>91</v>
      </c>
      <c r="J8687" s="135" t="s">
        <v>2843</v>
      </c>
      <c r="K8687" s="135" t="s">
        <v>2152</v>
      </c>
      <c r="L8687" s="135" t="s">
        <v>193</v>
      </c>
      <c r="M8687" s="135"/>
      <c r="N8687" s="137"/>
      <c r="O8687" s="121"/>
    </row>
    <row r="8688" spans="1:15" x14ac:dyDescent="0.25">
      <c r="A8688" s="139">
        <v>215</v>
      </c>
      <c r="B8688" s="135" t="s">
        <v>326</v>
      </c>
      <c r="C8688" s="134" t="s">
        <v>2973</v>
      </c>
      <c r="D8688" s="135">
        <v>20502</v>
      </c>
      <c r="E8688" s="135" t="s">
        <v>2335</v>
      </c>
      <c r="F8688" s="135">
        <v>2</v>
      </c>
      <c r="G8688" s="136">
        <v>421</v>
      </c>
      <c r="H8688" s="135" t="s">
        <v>5712</v>
      </c>
      <c r="I8688" s="135">
        <v>913</v>
      </c>
      <c r="J8688" s="135" t="s">
        <v>2843</v>
      </c>
      <c r="K8688" s="134" t="s">
        <v>2116</v>
      </c>
      <c r="L8688" s="135" t="s">
        <v>2117</v>
      </c>
      <c r="M8688" s="135"/>
      <c r="N8688" s="137"/>
      <c r="O8688" s="121"/>
    </row>
    <row r="8689" spans="1:15" x14ac:dyDescent="0.25">
      <c r="A8689" s="139">
        <v>215</v>
      </c>
      <c r="B8689" s="135" t="s">
        <v>326</v>
      </c>
      <c r="C8689" s="134" t="s">
        <v>2973</v>
      </c>
      <c r="D8689" s="135">
        <v>20503</v>
      </c>
      <c r="E8689" s="135" t="s">
        <v>2335</v>
      </c>
      <c r="F8689" s="135">
        <v>2</v>
      </c>
      <c r="G8689" s="136">
        <v>422</v>
      </c>
      <c r="H8689" s="135" t="s">
        <v>5713</v>
      </c>
      <c r="I8689" s="135">
        <v>921</v>
      </c>
      <c r="J8689" s="135" t="s">
        <v>2843</v>
      </c>
      <c r="K8689" s="135" t="s">
        <v>2116</v>
      </c>
      <c r="L8689" s="135" t="s">
        <v>2117</v>
      </c>
      <c r="M8689" s="135"/>
      <c r="N8689" s="137"/>
      <c r="O8689" s="121"/>
    </row>
    <row r="8690" spans="1:15" x14ac:dyDescent="0.25">
      <c r="A8690" s="139">
        <v>215</v>
      </c>
      <c r="B8690" s="135" t="s">
        <v>326</v>
      </c>
      <c r="C8690" s="134" t="s">
        <v>2973</v>
      </c>
      <c r="D8690" s="135">
        <v>20504</v>
      </c>
      <c r="E8690" s="135" t="s">
        <v>2335</v>
      </c>
      <c r="F8690" s="135">
        <v>2</v>
      </c>
      <c r="G8690" s="136">
        <v>423</v>
      </c>
      <c r="H8690" s="135" t="s">
        <v>5714</v>
      </c>
      <c r="I8690" s="135">
        <v>913</v>
      </c>
      <c r="J8690" s="135" t="s">
        <v>2843</v>
      </c>
      <c r="K8690" s="134" t="s">
        <v>2116</v>
      </c>
      <c r="L8690" s="135" t="s">
        <v>2117</v>
      </c>
      <c r="M8690" s="135"/>
      <c r="N8690" s="137"/>
      <c r="O8690" s="121"/>
    </row>
    <row r="8691" spans="1:15" x14ac:dyDescent="0.25">
      <c r="A8691" s="139">
        <v>215</v>
      </c>
      <c r="B8691" s="135" t="s">
        <v>326</v>
      </c>
      <c r="C8691" s="134" t="s">
        <v>2973</v>
      </c>
      <c r="D8691" s="135">
        <v>20505</v>
      </c>
      <c r="E8691" s="135" t="s">
        <v>2335</v>
      </c>
      <c r="F8691" s="135">
        <v>2</v>
      </c>
      <c r="G8691" s="136">
        <v>424</v>
      </c>
      <c r="H8691" s="135" t="s">
        <v>5715</v>
      </c>
      <c r="I8691" s="135">
        <v>53</v>
      </c>
      <c r="J8691" s="135" t="s">
        <v>2843</v>
      </c>
      <c r="K8691" s="135" t="s">
        <v>2441</v>
      </c>
      <c r="L8691" s="135" t="s">
        <v>193</v>
      </c>
      <c r="M8691" s="135"/>
      <c r="N8691" s="137"/>
      <c r="O8691" s="121"/>
    </row>
    <row r="8692" spans="1:15" x14ac:dyDescent="0.25">
      <c r="A8692" s="139">
        <v>215</v>
      </c>
      <c r="B8692" s="135" t="s">
        <v>326</v>
      </c>
      <c r="C8692" s="134" t="s">
        <v>2973</v>
      </c>
      <c r="D8692" s="135">
        <v>20506</v>
      </c>
      <c r="E8692" s="135" t="s">
        <v>2335</v>
      </c>
      <c r="F8692" s="135">
        <v>2</v>
      </c>
      <c r="G8692" s="136">
        <v>425</v>
      </c>
      <c r="H8692" s="135" t="s">
        <v>5716</v>
      </c>
      <c r="I8692" s="135">
        <v>28</v>
      </c>
      <c r="J8692" s="135" t="s">
        <v>2843</v>
      </c>
      <c r="K8692" s="135" t="s">
        <v>2156</v>
      </c>
      <c r="L8692" s="135" t="s">
        <v>193</v>
      </c>
      <c r="M8692" s="135"/>
      <c r="N8692" s="137"/>
      <c r="O8692" s="121"/>
    </row>
    <row r="8693" spans="1:15" x14ac:dyDescent="0.25">
      <c r="A8693" s="139">
        <v>215</v>
      </c>
      <c r="B8693" s="135" t="s">
        <v>326</v>
      </c>
      <c r="C8693" s="134" t="s">
        <v>2973</v>
      </c>
      <c r="D8693" s="135">
        <v>20507</v>
      </c>
      <c r="E8693" s="135" t="s">
        <v>5717</v>
      </c>
      <c r="F8693" s="135">
        <v>1</v>
      </c>
      <c r="G8693" s="136">
        <v>1</v>
      </c>
      <c r="H8693" s="135" t="s">
        <v>5718</v>
      </c>
      <c r="I8693" s="135">
        <v>898</v>
      </c>
      <c r="J8693" s="135" t="s">
        <v>2843</v>
      </c>
      <c r="K8693" s="135" t="s">
        <v>2116</v>
      </c>
      <c r="L8693" s="135" t="s">
        <v>2117</v>
      </c>
      <c r="M8693" s="135"/>
      <c r="N8693" s="137" t="s">
        <v>5719</v>
      </c>
      <c r="O8693" s="121"/>
    </row>
    <row r="8694" spans="1:15" x14ac:dyDescent="0.25">
      <c r="A8694" s="139">
        <v>215</v>
      </c>
      <c r="B8694" s="135" t="s">
        <v>326</v>
      </c>
      <c r="C8694" s="134" t="s">
        <v>2973</v>
      </c>
      <c r="D8694" s="135">
        <v>20508</v>
      </c>
      <c r="E8694" s="135" t="s">
        <v>5720</v>
      </c>
      <c r="F8694" s="135">
        <v>1</v>
      </c>
      <c r="G8694" s="136">
        <v>1</v>
      </c>
      <c r="H8694" s="135" t="s">
        <v>5721</v>
      </c>
      <c r="I8694" s="135">
        <v>898</v>
      </c>
      <c r="J8694" s="135" t="s">
        <v>2843</v>
      </c>
      <c r="K8694" s="135" t="s">
        <v>2116</v>
      </c>
      <c r="L8694" s="135" t="s">
        <v>2117</v>
      </c>
      <c r="M8694" s="135"/>
      <c r="N8694" s="137" t="s">
        <v>5719</v>
      </c>
      <c r="O8694" s="121"/>
    </row>
    <row r="8695" spans="1:15" x14ac:dyDescent="0.25">
      <c r="A8695" s="139">
        <v>216</v>
      </c>
      <c r="B8695" s="135" t="s">
        <v>327</v>
      </c>
      <c r="C8695" s="134" t="s">
        <v>2102</v>
      </c>
      <c r="D8695" s="135">
        <v>9969</v>
      </c>
      <c r="E8695" s="135" t="s">
        <v>2103</v>
      </c>
      <c r="F8695" s="135">
        <v>1</v>
      </c>
      <c r="G8695" s="136">
        <v>1</v>
      </c>
      <c r="H8695" s="135" t="s">
        <v>2104</v>
      </c>
      <c r="I8695" s="135">
        <v>369</v>
      </c>
      <c r="J8695" s="135" t="s">
        <v>2108</v>
      </c>
      <c r="K8695" s="135" t="s">
        <v>2109</v>
      </c>
      <c r="L8695" s="135" t="s">
        <v>193</v>
      </c>
      <c r="M8695" s="135"/>
      <c r="N8695" s="137"/>
      <c r="O8695" s="121"/>
    </row>
    <row r="8696" spans="1:15" x14ac:dyDescent="0.25">
      <c r="A8696" s="139">
        <v>216</v>
      </c>
      <c r="B8696" s="135" t="s">
        <v>327</v>
      </c>
      <c r="C8696" s="134" t="s">
        <v>2102</v>
      </c>
      <c r="D8696" s="135">
        <v>9970</v>
      </c>
      <c r="E8696" s="135" t="s">
        <v>2103</v>
      </c>
      <c r="F8696" s="135">
        <v>1</v>
      </c>
      <c r="G8696" s="136">
        <v>2</v>
      </c>
      <c r="H8696" s="135" t="s">
        <v>2107</v>
      </c>
      <c r="I8696" s="135">
        <v>83</v>
      </c>
      <c r="J8696" s="135" t="s">
        <v>2155</v>
      </c>
      <c r="K8696" s="135" t="s">
        <v>2156</v>
      </c>
      <c r="L8696" s="135" t="s">
        <v>193</v>
      </c>
      <c r="M8696" s="135"/>
      <c r="N8696" s="137"/>
      <c r="O8696" s="121"/>
    </row>
    <row r="8697" spans="1:15" x14ac:dyDescent="0.25">
      <c r="A8697" s="139">
        <v>216</v>
      </c>
      <c r="B8697" s="135" t="s">
        <v>327</v>
      </c>
      <c r="C8697" s="134" t="s">
        <v>2102</v>
      </c>
      <c r="D8697" s="135">
        <v>9971</v>
      </c>
      <c r="E8697" s="135" t="s">
        <v>2103</v>
      </c>
      <c r="F8697" s="135">
        <v>1</v>
      </c>
      <c r="G8697" s="136">
        <v>3</v>
      </c>
      <c r="H8697" s="135" t="s">
        <v>2110</v>
      </c>
      <c r="I8697" s="135">
        <v>50</v>
      </c>
      <c r="J8697" s="135" t="s">
        <v>2105</v>
      </c>
      <c r="K8697" s="135" t="s">
        <v>2106</v>
      </c>
      <c r="L8697" s="135" t="s">
        <v>193</v>
      </c>
      <c r="M8697" s="135"/>
      <c r="N8697" s="137"/>
      <c r="O8697" s="121"/>
    </row>
    <row r="8698" spans="1:15" x14ac:dyDescent="0.25">
      <c r="A8698" s="139">
        <v>216</v>
      </c>
      <c r="B8698" s="135" t="s">
        <v>327</v>
      </c>
      <c r="C8698" s="134" t="s">
        <v>2102</v>
      </c>
      <c r="D8698" s="135">
        <v>9972</v>
      </c>
      <c r="E8698" s="135" t="s">
        <v>2103</v>
      </c>
      <c r="F8698" s="135">
        <v>1</v>
      </c>
      <c r="G8698" s="136">
        <v>4</v>
      </c>
      <c r="H8698" s="135" t="s">
        <v>2111</v>
      </c>
      <c r="I8698" s="135">
        <v>262</v>
      </c>
      <c r="J8698" s="135" t="s">
        <v>2108</v>
      </c>
      <c r="K8698" s="135" t="s">
        <v>2109</v>
      </c>
      <c r="L8698" s="135" t="s">
        <v>193</v>
      </c>
      <c r="M8698" s="135"/>
      <c r="N8698" s="137"/>
      <c r="O8698" s="121"/>
    </row>
    <row r="8699" spans="1:15" x14ac:dyDescent="0.25">
      <c r="A8699" s="139">
        <v>216</v>
      </c>
      <c r="B8699" s="135" t="s">
        <v>327</v>
      </c>
      <c r="C8699" s="134" t="s">
        <v>2102</v>
      </c>
      <c r="D8699" s="135">
        <v>9973</v>
      </c>
      <c r="E8699" s="135" t="s">
        <v>2103</v>
      </c>
      <c r="F8699" s="135">
        <v>1</v>
      </c>
      <c r="G8699" s="136">
        <v>5</v>
      </c>
      <c r="H8699" s="135" t="s">
        <v>2114</v>
      </c>
      <c r="I8699" s="135">
        <v>792</v>
      </c>
      <c r="J8699" s="135" t="s">
        <v>2115</v>
      </c>
      <c r="K8699" s="135" t="s">
        <v>2116</v>
      </c>
      <c r="L8699" s="135" t="s">
        <v>2117</v>
      </c>
      <c r="M8699" s="135"/>
      <c r="N8699" s="137"/>
      <c r="O8699" s="121"/>
    </row>
    <row r="8700" spans="1:15" x14ac:dyDescent="0.25">
      <c r="A8700" s="139">
        <v>216</v>
      </c>
      <c r="B8700" s="135" t="s">
        <v>327</v>
      </c>
      <c r="C8700" s="134" t="s">
        <v>2102</v>
      </c>
      <c r="D8700" s="135">
        <v>9974</v>
      </c>
      <c r="E8700" s="135" t="s">
        <v>2103</v>
      </c>
      <c r="F8700" s="135">
        <v>1</v>
      </c>
      <c r="G8700" s="136">
        <v>6</v>
      </c>
      <c r="H8700" s="135" t="s">
        <v>2118</v>
      </c>
      <c r="I8700" s="135">
        <v>792</v>
      </c>
      <c r="J8700" s="135" t="s">
        <v>2115</v>
      </c>
      <c r="K8700" s="135" t="s">
        <v>2116</v>
      </c>
      <c r="L8700" s="135" t="s">
        <v>2117</v>
      </c>
      <c r="M8700" s="135"/>
      <c r="N8700" s="137"/>
      <c r="O8700" s="121"/>
    </row>
    <row r="8701" spans="1:15" x14ac:dyDescent="0.25">
      <c r="A8701" s="139">
        <v>216</v>
      </c>
      <c r="B8701" s="135" t="s">
        <v>327</v>
      </c>
      <c r="C8701" s="134" t="s">
        <v>2102</v>
      </c>
      <c r="D8701" s="135">
        <v>9975</v>
      </c>
      <c r="E8701" s="135" t="s">
        <v>2103</v>
      </c>
      <c r="F8701" s="135">
        <v>1</v>
      </c>
      <c r="G8701" s="136">
        <v>7</v>
      </c>
      <c r="H8701" s="135" t="s">
        <v>2119</v>
      </c>
      <c r="I8701" s="135">
        <v>792</v>
      </c>
      <c r="J8701" s="135" t="s">
        <v>2115</v>
      </c>
      <c r="K8701" s="135" t="s">
        <v>2116</v>
      </c>
      <c r="L8701" s="135" t="s">
        <v>2117</v>
      </c>
      <c r="M8701" s="135"/>
      <c r="N8701" s="137"/>
      <c r="O8701" s="121"/>
    </row>
    <row r="8702" spans="1:15" x14ac:dyDescent="0.25">
      <c r="A8702" s="139">
        <v>216</v>
      </c>
      <c r="B8702" s="135" t="s">
        <v>327</v>
      </c>
      <c r="C8702" s="134" t="s">
        <v>2102</v>
      </c>
      <c r="D8702" s="135">
        <v>9976</v>
      </c>
      <c r="E8702" s="135" t="s">
        <v>2103</v>
      </c>
      <c r="F8702" s="135">
        <v>1</v>
      </c>
      <c r="G8702" s="136">
        <v>8</v>
      </c>
      <c r="H8702" s="135" t="s">
        <v>2120</v>
      </c>
      <c r="I8702" s="135">
        <v>792</v>
      </c>
      <c r="J8702" s="135" t="s">
        <v>2115</v>
      </c>
      <c r="K8702" s="135" t="s">
        <v>2116</v>
      </c>
      <c r="L8702" s="135" t="s">
        <v>2117</v>
      </c>
      <c r="M8702" s="135"/>
      <c r="N8702" s="137"/>
      <c r="O8702" s="121"/>
    </row>
    <row r="8703" spans="1:15" x14ac:dyDescent="0.25">
      <c r="A8703" s="139">
        <v>216</v>
      </c>
      <c r="B8703" s="135" t="s">
        <v>327</v>
      </c>
      <c r="C8703" s="134" t="s">
        <v>2102</v>
      </c>
      <c r="D8703" s="135">
        <v>9977</v>
      </c>
      <c r="E8703" s="135" t="s">
        <v>2103</v>
      </c>
      <c r="F8703" s="135">
        <v>1</v>
      </c>
      <c r="G8703" s="136">
        <v>9</v>
      </c>
      <c r="H8703" s="135" t="s">
        <v>2121</v>
      </c>
      <c r="I8703" s="135">
        <v>792</v>
      </c>
      <c r="J8703" s="135" t="s">
        <v>2115</v>
      </c>
      <c r="K8703" s="135" t="s">
        <v>2116</v>
      </c>
      <c r="L8703" s="135" t="s">
        <v>2117</v>
      </c>
      <c r="M8703" s="135"/>
      <c r="N8703" s="137"/>
      <c r="O8703" s="121"/>
    </row>
    <row r="8704" spans="1:15" x14ac:dyDescent="0.25">
      <c r="A8704" s="139">
        <v>216</v>
      </c>
      <c r="B8704" s="135" t="s">
        <v>327</v>
      </c>
      <c r="C8704" s="134" t="s">
        <v>2102</v>
      </c>
      <c r="D8704" s="135">
        <v>9978</v>
      </c>
      <c r="E8704" s="135" t="s">
        <v>2103</v>
      </c>
      <c r="F8704" s="135">
        <v>1</v>
      </c>
      <c r="G8704" s="136">
        <v>10</v>
      </c>
      <c r="H8704" s="135" t="s">
        <v>2122</v>
      </c>
      <c r="I8704" s="135">
        <v>792</v>
      </c>
      <c r="J8704" s="135" t="s">
        <v>2115</v>
      </c>
      <c r="K8704" s="135" t="s">
        <v>2116</v>
      </c>
      <c r="L8704" s="135" t="s">
        <v>2117</v>
      </c>
      <c r="M8704" s="135"/>
      <c r="N8704" s="137"/>
      <c r="O8704" s="121"/>
    </row>
    <row r="8705" spans="1:15" x14ac:dyDescent="0.25">
      <c r="A8705" s="139">
        <v>216</v>
      </c>
      <c r="B8705" s="135" t="s">
        <v>327</v>
      </c>
      <c r="C8705" s="134" t="s">
        <v>2102</v>
      </c>
      <c r="D8705" s="135">
        <v>9979</v>
      </c>
      <c r="E8705" s="135" t="s">
        <v>2103</v>
      </c>
      <c r="F8705" s="135">
        <v>1</v>
      </c>
      <c r="G8705" s="136">
        <v>11</v>
      </c>
      <c r="H8705" s="135" t="s">
        <v>2123</v>
      </c>
      <c r="I8705" s="135">
        <v>236</v>
      </c>
      <c r="J8705" s="135" t="s">
        <v>2138</v>
      </c>
      <c r="K8705" s="135" t="s">
        <v>2139</v>
      </c>
      <c r="L8705" s="135" t="s">
        <v>194</v>
      </c>
      <c r="M8705" s="135"/>
      <c r="N8705" s="137"/>
      <c r="O8705" s="121"/>
    </row>
    <row r="8706" spans="1:15" x14ac:dyDescent="0.25">
      <c r="A8706" s="139">
        <v>216</v>
      </c>
      <c r="B8706" s="135" t="s">
        <v>327</v>
      </c>
      <c r="C8706" s="134" t="s">
        <v>2102</v>
      </c>
      <c r="D8706" s="135">
        <v>9980</v>
      </c>
      <c r="E8706" s="135" t="s">
        <v>2103</v>
      </c>
      <c r="F8706" s="135">
        <v>1</v>
      </c>
      <c r="G8706" s="136">
        <v>12</v>
      </c>
      <c r="H8706" s="135" t="s">
        <v>2126</v>
      </c>
      <c r="I8706" s="135">
        <v>120</v>
      </c>
      <c r="J8706" s="135" t="s">
        <v>2151</v>
      </c>
      <c r="K8706" s="135" t="s">
        <v>2152</v>
      </c>
      <c r="L8706" s="135" t="s">
        <v>193</v>
      </c>
      <c r="M8706" s="135"/>
      <c r="N8706" s="137"/>
      <c r="O8706" s="121"/>
    </row>
    <row r="8707" spans="1:15" x14ac:dyDescent="0.25">
      <c r="A8707" s="139">
        <v>216</v>
      </c>
      <c r="B8707" s="135" t="s">
        <v>327</v>
      </c>
      <c r="C8707" s="134" t="s">
        <v>2102</v>
      </c>
      <c r="D8707" s="135">
        <v>9981</v>
      </c>
      <c r="E8707" s="135" t="s">
        <v>2103</v>
      </c>
      <c r="F8707" s="135">
        <v>1</v>
      </c>
      <c r="G8707" s="136">
        <v>13</v>
      </c>
      <c r="H8707" s="135" t="s">
        <v>2127</v>
      </c>
      <c r="I8707" s="135">
        <v>200</v>
      </c>
      <c r="J8707" s="135" t="s">
        <v>2112</v>
      </c>
      <c r="K8707" s="135" t="s">
        <v>2113</v>
      </c>
      <c r="L8707" s="135" t="s">
        <v>194</v>
      </c>
      <c r="M8707" s="135"/>
      <c r="N8707" s="137"/>
      <c r="O8707" s="121"/>
    </row>
    <row r="8708" spans="1:15" x14ac:dyDescent="0.25">
      <c r="A8708" s="139">
        <v>216</v>
      </c>
      <c r="B8708" s="135" t="s">
        <v>327</v>
      </c>
      <c r="C8708" s="134" t="s">
        <v>2102</v>
      </c>
      <c r="D8708" s="135">
        <v>9982</v>
      </c>
      <c r="E8708" s="135" t="s">
        <v>2103</v>
      </c>
      <c r="F8708" s="135">
        <v>1</v>
      </c>
      <c r="G8708" s="136">
        <v>14</v>
      </c>
      <c r="H8708" s="135" t="s">
        <v>2128</v>
      </c>
      <c r="I8708" s="135">
        <v>12</v>
      </c>
      <c r="J8708" s="135" t="s">
        <v>2155</v>
      </c>
      <c r="K8708" s="135" t="s">
        <v>2156</v>
      </c>
      <c r="L8708" s="135" t="s">
        <v>193</v>
      </c>
      <c r="M8708" s="135"/>
      <c r="N8708" s="137"/>
      <c r="O8708" s="121"/>
    </row>
    <row r="8709" spans="1:15" x14ac:dyDescent="0.25">
      <c r="A8709" s="139">
        <v>216</v>
      </c>
      <c r="B8709" s="135" t="s">
        <v>327</v>
      </c>
      <c r="C8709" s="134" t="s">
        <v>2102</v>
      </c>
      <c r="D8709" s="135">
        <v>9983</v>
      </c>
      <c r="E8709" s="135" t="s">
        <v>2103</v>
      </c>
      <c r="F8709" s="135">
        <v>1</v>
      </c>
      <c r="G8709" s="136">
        <v>15</v>
      </c>
      <c r="H8709" s="135" t="s">
        <v>2130</v>
      </c>
      <c r="I8709" s="135">
        <v>12</v>
      </c>
      <c r="J8709" s="135" t="s">
        <v>2151</v>
      </c>
      <c r="K8709" s="135" t="s">
        <v>2152</v>
      </c>
      <c r="L8709" s="135" t="s">
        <v>193</v>
      </c>
      <c r="M8709" s="135"/>
      <c r="N8709" s="137"/>
      <c r="O8709" s="121"/>
    </row>
    <row r="8710" spans="1:15" x14ac:dyDescent="0.25">
      <c r="A8710" s="139">
        <v>216</v>
      </c>
      <c r="B8710" s="135" t="s">
        <v>327</v>
      </c>
      <c r="C8710" s="134" t="s">
        <v>2102</v>
      </c>
      <c r="D8710" s="135">
        <v>9984</v>
      </c>
      <c r="E8710" s="135" t="s">
        <v>2103</v>
      </c>
      <c r="F8710" s="135">
        <v>1</v>
      </c>
      <c r="G8710" s="136">
        <v>16</v>
      </c>
      <c r="H8710" s="135" t="s">
        <v>2131</v>
      </c>
      <c r="I8710" s="135">
        <v>117</v>
      </c>
      <c r="J8710" s="135" t="s">
        <v>2155</v>
      </c>
      <c r="K8710" s="135" t="s">
        <v>2156</v>
      </c>
      <c r="L8710" s="135" t="s">
        <v>193</v>
      </c>
      <c r="M8710" s="135"/>
      <c r="N8710" s="137"/>
      <c r="O8710" s="121"/>
    </row>
    <row r="8711" spans="1:15" x14ac:dyDescent="0.25">
      <c r="A8711" s="139">
        <v>216</v>
      </c>
      <c r="B8711" s="135" t="s">
        <v>327</v>
      </c>
      <c r="C8711" s="134" t="s">
        <v>2102</v>
      </c>
      <c r="D8711" s="135">
        <v>9985</v>
      </c>
      <c r="E8711" s="135" t="s">
        <v>2103</v>
      </c>
      <c r="F8711" s="135">
        <v>1</v>
      </c>
      <c r="G8711" s="136">
        <v>17</v>
      </c>
      <c r="H8711" s="135" t="s">
        <v>2132</v>
      </c>
      <c r="I8711" s="135">
        <v>150</v>
      </c>
      <c r="J8711" s="135" t="s">
        <v>2112</v>
      </c>
      <c r="K8711" s="135" t="s">
        <v>2113</v>
      </c>
      <c r="L8711" s="135" t="s">
        <v>194</v>
      </c>
      <c r="M8711" s="135"/>
      <c r="N8711" s="137"/>
      <c r="O8711" s="121"/>
    </row>
    <row r="8712" spans="1:15" x14ac:dyDescent="0.25">
      <c r="A8712" s="139">
        <v>216</v>
      </c>
      <c r="B8712" s="135" t="s">
        <v>327</v>
      </c>
      <c r="C8712" s="134" t="s">
        <v>2102</v>
      </c>
      <c r="D8712" s="135">
        <v>9986</v>
      </c>
      <c r="E8712" s="135" t="s">
        <v>2103</v>
      </c>
      <c r="F8712" s="135">
        <v>1</v>
      </c>
      <c r="G8712" s="136">
        <v>18</v>
      </c>
      <c r="H8712" s="135" t="s">
        <v>2133</v>
      </c>
      <c r="I8712" s="135">
        <v>83</v>
      </c>
      <c r="J8712" s="135" t="s">
        <v>2112</v>
      </c>
      <c r="K8712" s="135" t="s">
        <v>2113</v>
      </c>
      <c r="L8712" s="135" t="s">
        <v>194</v>
      </c>
      <c r="M8712" s="135"/>
      <c r="N8712" s="137"/>
      <c r="O8712" s="121"/>
    </row>
    <row r="8713" spans="1:15" x14ac:dyDescent="0.25">
      <c r="A8713" s="139">
        <v>216</v>
      </c>
      <c r="B8713" s="135" t="s">
        <v>327</v>
      </c>
      <c r="C8713" s="134" t="s">
        <v>2102</v>
      </c>
      <c r="D8713" s="135">
        <v>9987</v>
      </c>
      <c r="E8713" s="135" t="s">
        <v>2103</v>
      </c>
      <c r="F8713" s="135">
        <v>1</v>
      </c>
      <c r="G8713" s="136">
        <v>19</v>
      </c>
      <c r="H8713" s="135" t="s">
        <v>2134</v>
      </c>
      <c r="I8713" s="135">
        <v>83</v>
      </c>
      <c r="J8713" s="135" t="s">
        <v>2112</v>
      </c>
      <c r="K8713" s="135" t="s">
        <v>2113</v>
      </c>
      <c r="L8713" s="135" t="s">
        <v>194</v>
      </c>
      <c r="M8713" s="135"/>
      <c r="N8713" s="137"/>
      <c r="O8713" s="121"/>
    </row>
    <row r="8714" spans="1:15" x14ac:dyDescent="0.25">
      <c r="A8714" s="139">
        <v>216</v>
      </c>
      <c r="B8714" s="135" t="s">
        <v>327</v>
      </c>
      <c r="C8714" s="134" t="s">
        <v>2102</v>
      </c>
      <c r="D8714" s="135">
        <v>9988</v>
      </c>
      <c r="E8714" s="135" t="s">
        <v>2103</v>
      </c>
      <c r="F8714" s="135">
        <v>1</v>
      </c>
      <c r="G8714" s="136">
        <v>20</v>
      </c>
      <c r="H8714" s="135" t="s">
        <v>2135</v>
      </c>
      <c r="I8714" s="135">
        <v>83</v>
      </c>
      <c r="J8714" s="135" t="s">
        <v>2112</v>
      </c>
      <c r="K8714" s="135" t="s">
        <v>2113</v>
      </c>
      <c r="L8714" s="135" t="s">
        <v>194</v>
      </c>
      <c r="M8714" s="135"/>
      <c r="N8714" s="137"/>
      <c r="O8714" s="121"/>
    </row>
    <row r="8715" spans="1:15" x14ac:dyDescent="0.25">
      <c r="A8715" s="139">
        <v>216</v>
      </c>
      <c r="B8715" s="135" t="s">
        <v>327</v>
      </c>
      <c r="C8715" s="134" t="s">
        <v>2102</v>
      </c>
      <c r="D8715" s="135">
        <v>9989</v>
      </c>
      <c r="E8715" s="135" t="s">
        <v>2103</v>
      </c>
      <c r="F8715" s="135">
        <v>1</v>
      </c>
      <c r="G8715" s="140">
        <v>22</v>
      </c>
      <c r="H8715" s="135" t="s">
        <v>2137</v>
      </c>
      <c r="I8715" s="135">
        <v>150</v>
      </c>
      <c r="J8715" s="135" t="s">
        <v>2112</v>
      </c>
      <c r="K8715" s="135" t="s">
        <v>2113</v>
      </c>
      <c r="L8715" s="135" t="s">
        <v>194</v>
      </c>
      <c r="M8715" s="135"/>
      <c r="N8715" s="137"/>
      <c r="O8715" s="121"/>
    </row>
    <row r="8716" spans="1:15" x14ac:dyDescent="0.25">
      <c r="A8716" s="139">
        <v>216</v>
      </c>
      <c r="B8716" s="135" t="s">
        <v>327</v>
      </c>
      <c r="C8716" s="134" t="s">
        <v>2102</v>
      </c>
      <c r="D8716" s="135">
        <v>9990</v>
      </c>
      <c r="E8716" s="135" t="s">
        <v>2103</v>
      </c>
      <c r="F8716" s="135">
        <v>1</v>
      </c>
      <c r="G8716" s="140">
        <v>23</v>
      </c>
      <c r="H8716" s="135" t="s">
        <v>2140</v>
      </c>
      <c r="I8716" s="135">
        <v>84</v>
      </c>
      <c r="J8716" s="135" t="s">
        <v>2112</v>
      </c>
      <c r="K8716" s="135" t="s">
        <v>2113</v>
      </c>
      <c r="L8716" s="135" t="s">
        <v>194</v>
      </c>
      <c r="M8716" s="135"/>
      <c r="N8716" s="137"/>
      <c r="O8716" s="121"/>
    </row>
    <row r="8717" spans="1:15" x14ac:dyDescent="0.25">
      <c r="A8717" s="139">
        <v>216</v>
      </c>
      <c r="B8717" s="135" t="s">
        <v>327</v>
      </c>
      <c r="C8717" s="134" t="s">
        <v>2102</v>
      </c>
      <c r="D8717" s="135">
        <v>9991</v>
      </c>
      <c r="E8717" s="135" t="s">
        <v>2103</v>
      </c>
      <c r="F8717" s="135">
        <v>1</v>
      </c>
      <c r="G8717" s="140">
        <v>24</v>
      </c>
      <c r="H8717" s="135" t="s">
        <v>2141</v>
      </c>
      <c r="I8717" s="135">
        <v>90</v>
      </c>
      <c r="J8717" s="135" t="s">
        <v>2112</v>
      </c>
      <c r="K8717" s="135" t="s">
        <v>2113</v>
      </c>
      <c r="L8717" s="135" t="s">
        <v>194</v>
      </c>
      <c r="M8717" s="135"/>
      <c r="N8717" s="137"/>
      <c r="O8717" s="121"/>
    </row>
    <row r="8718" spans="1:15" x14ac:dyDescent="0.25">
      <c r="A8718" s="139">
        <v>216</v>
      </c>
      <c r="B8718" s="135" t="s">
        <v>327</v>
      </c>
      <c r="C8718" s="134" t="s">
        <v>2102</v>
      </c>
      <c r="D8718" s="135">
        <v>9992</v>
      </c>
      <c r="E8718" s="135" t="s">
        <v>2103</v>
      </c>
      <c r="F8718" s="135">
        <v>1</v>
      </c>
      <c r="G8718" s="140">
        <v>25</v>
      </c>
      <c r="H8718" s="135" t="s">
        <v>2142</v>
      </c>
      <c r="I8718" s="135">
        <v>92</v>
      </c>
      <c r="J8718" s="135" t="s">
        <v>2151</v>
      </c>
      <c r="K8718" s="135" t="s">
        <v>2152</v>
      </c>
      <c r="L8718" s="135" t="s">
        <v>193</v>
      </c>
      <c r="M8718" s="135"/>
      <c r="N8718" s="137"/>
      <c r="O8718" s="121"/>
    </row>
    <row r="8719" spans="1:15" x14ac:dyDescent="0.25">
      <c r="A8719" s="139">
        <v>216</v>
      </c>
      <c r="B8719" s="135" t="s">
        <v>327</v>
      </c>
      <c r="C8719" s="134" t="s">
        <v>2102</v>
      </c>
      <c r="D8719" s="135">
        <v>9993</v>
      </c>
      <c r="E8719" s="135" t="s">
        <v>2103</v>
      </c>
      <c r="F8719" s="135">
        <v>1</v>
      </c>
      <c r="G8719" s="140">
        <v>26</v>
      </c>
      <c r="H8719" s="135" t="s">
        <v>2143</v>
      </c>
      <c r="I8719" s="135">
        <v>8</v>
      </c>
      <c r="J8719" s="135" t="s">
        <v>2151</v>
      </c>
      <c r="K8719" s="135" t="s">
        <v>2152</v>
      </c>
      <c r="L8719" s="135" t="s">
        <v>193</v>
      </c>
      <c r="M8719" s="135"/>
      <c r="N8719" s="137"/>
      <c r="O8719" s="121"/>
    </row>
    <row r="8720" spans="1:15" x14ac:dyDescent="0.25">
      <c r="A8720" s="139">
        <v>216</v>
      </c>
      <c r="B8720" s="135" t="s">
        <v>327</v>
      </c>
      <c r="C8720" s="134" t="s">
        <v>2102</v>
      </c>
      <c r="D8720" s="135">
        <v>9994</v>
      </c>
      <c r="E8720" s="135" t="s">
        <v>2103</v>
      </c>
      <c r="F8720" s="135">
        <v>1</v>
      </c>
      <c r="G8720" s="140">
        <v>27</v>
      </c>
      <c r="H8720" s="135" t="s">
        <v>2144</v>
      </c>
      <c r="I8720" s="135">
        <v>168</v>
      </c>
      <c r="J8720" s="135" t="s">
        <v>2112</v>
      </c>
      <c r="K8720" s="135" t="s">
        <v>2113</v>
      </c>
      <c r="L8720" s="135" t="s">
        <v>194</v>
      </c>
      <c r="M8720" s="135"/>
      <c r="N8720" s="137"/>
      <c r="O8720" s="121"/>
    </row>
    <row r="8721" spans="1:15" x14ac:dyDescent="0.25">
      <c r="A8721" s="139">
        <v>216</v>
      </c>
      <c r="B8721" s="135" t="s">
        <v>327</v>
      </c>
      <c r="C8721" s="134" t="s">
        <v>2102</v>
      </c>
      <c r="D8721" s="135">
        <v>9995</v>
      </c>
      <c r="E8721" s="135" t="s">
        <v>2103</v>
      </c>
      <c r="F8721" s="135">
        <v>1</v>
      </c>
      <c r="G8721" s="140">
        <v>29</v>
      </c>
      <c r="H8721" s="135" t="s">
        <v>2146</v>
      </c>
      <c r="I8721" s="135">
        <v>188</v>
      </c>
      <c r="J8721" s="135" t="s">
        <v>2112</v>
      </c>
      <c r="K8721" s="135" t="s">
        <v>2113</v>
      </c>
      <c r="L8721" s="135" t="s">
        <v>194</v>
      </c>
      <c r="M8721" s="135"/>
      <c r="N8721" s="137"/>
      <c r="O8721" s="121"/>
    </row>
    <row r="8722" spans="1:15" x14ac:dyDescent="0.25">
      <c r="A8722" s="139">
        <v>216</v>
      </c>
      <c r="B8722" s="135" t="s">
        <v>327</v>
      </c>
      <c r="C8722" s="134" t="s">
        <v>2102</v>
      </c>
      <c r="D8722" s="135">
        <v>9996</v>
      </c>
      <c r="E8722" s="135" t="s">
        <v>2103</v>
      </c>
      <c r="F8722" s="135">
        <v>1</v>
      </c>
      <c r="G8722" s="140">
        <v>30</v>
      </c>
      <c r="H8722" s="135" t="s">
        <v>2147</v>
      </c>
      <c r="I8722" s="135">
        <v>268</v>
      </c>
      <c r="J8722" s="135" t="s">
        <v>2112</v>
      </c>
      <c r="K8722" s="135" t="s">
        <v>2113</v>
      </c>
      <c r="L8722" s="135" t="s">
        <v>194</v>
      </c>
      <c r="M8722" s="135"/>
      <c r="N8722" s="137"/>
      <c r="O8722" s="121"/>
    </row>
    <row r="8723" spans="1:15" x14ac:dyDescent="0.25">
      <c r="A8723" s="139">
        <v>216</v>
      </c>
      <c r="B8723" s="135" t="s">
        <v>327</v>
      </c>
      <c r="C8723" s="134" t="s">
        <v>2102</v>
      </c>
      <c r="D8723" s="135">
        <v>9997</v>
      </c>
      <c r="E8723" s="135" t="s">
        <v>2103</v>
      </c>
      <c r="F8723" s="135">
        <v>1</v>
      </c>
      <c r="G8723" s="136">
        <v>31</v>
      </c>
      <c r="H8723" s="135" t="s">
        <v>2148</v>
      </c>
      <c r="I8723" s="135">
        <v>237</v>
      </c>
      <c r="J8723" s="135" t="s">
        <v>2112</v>
      </c>
      <c r="K8723" s="135" t="s">
        <v>2113</v>
      </c>
      <c r="L8723" s="135" t="s">
        <v>194</v>
      </c>
      <c r="M8723" s="135"/>
      <c r="N8723" s="137"/>
      <c r="O8723" s="121"/>
    </row>
    <row r="8724" spans="1:15" x14ac:dyDescent="0.25">
      <c r="A8724" s="139">
        <v>216</v>
      </c>
      <c r="B8724" s="135" t="s">
        <v>327</v>
      </c>
      <c r="C8724" s="134" t="s">
        <v>2102</v>
      </c>
      <c r="D8724" s="135">
        <v>9998</v>
      </c>
      <c r="E8724" s="135" t="s">
        <v>2103</v>
      </c>
      <c r="F8724" s="135">
        <v>1</v>
      </c>
      <c r="G8724" s="136">
        <v>32</v>
      </c>
      <c r="H8724" s="135" t="s">
        <v>2149</v>
      </c>
      <c r="I8724" s="135">
        <v>23</v>
      </c>
      <c r="J8724" s="135" t="s">
        <v>2151</v>
      </c>
      <c r="K8724" s="135" t="s">
        <v>2152</v>
      </c>
      <c r="L8724" s="135" t="s">
        <v>193</v>
      </c>
      <c r="M8724" s="135"/>
      <c r="N8724" s="137"/>
      <c r="O8724" s="121"/>
    </row>
    <row r="8725" spans="1:15" x14ac:dyDescent="0.25">
      <c r="A8725" s="139">
        <v>216</v>
      </c>
      <c r="B8725" s="135" t="s">
        <v>327</v>
      </c>
      <c r="C8725" s="134" t="s">
        <v>2102</v>
      </c>
      <c r="D8725" s="135">
        <v>9999</v>
      </c>
      <c r="E8725" s="135" t="s">
        <v>2103</v>
      </c>
      <c r="F8725" s="135">
        <v>1</v>
      </c>
      <c r="G8725" s="136">
        <v>33</v>
      </c>
      <c r="H8725" s="135" t="s">
        <v>2150</v>
      </c>
      <c r="I8725" s="135">
        <v>382</v>
      </c>
      <c r="J8725" s="135" t="s">
        <v>2112</v>
      </c>
      <c r="K8725" s="135" t="s">
        <v>2113</v>
      </c>
      <c r="L8725" s="135" t="s">
        <v>194</v>
      </c>
      <c r="M8725" s="135"/>
      <c r="N8725" s="137"/>
      <c r="O8725" s="121"/>
    </row>
    <row r="8726" spans="1:15" x14ac:dyDescent="0.25">
      <c r="A8726" s="139">
        <v>216</v>
      </c>
      <c r="B8726" s="135" t="s">
        <v>327</v>
      </c>
      <c r="C8726" s="134" t="s">
        <v>2102</v>
      </c>
      <c r="D8726" s="135">
        <v>10000</v>
      </c>
      <c r="E8726" s="135" t="s">
        <v>2103</v>
      </c>
      <c r="F8726" s="135">
        <v>1</v>
      </c>
      <c r="G8726" s="136">
        <v>34</v>
      </c>
      <c r="H8726" s="135" t="s">
        <v>2153</v>
      </c>
      <c r="I8726" s="135">
        <v>396</v>
      </c>
      <c r="J8726" s="135" t="s">
        <v>2151</v>
      </c>
      <c r="K8726" s="135" t="s">
        <v>2152</v>
      </c>
      <c r="L8726" s="135" t="s">
        <v>193</v>
      </c>
      <c r="M8726" s="135"/>
      <c r="N8726" s="137"/>
      <c r="O8726" s="121"/>
    </row>
    <row r="8727" spans="1:15" x14ac:dyDescent="0.25">
      <c r="A8727" s="139">
        <v>216</v>
      </c>
      <c r="B8727" s="135" t="s">
        <v>327</v>
      </c>
      <c r="C8727" s="134" t="s">
        <v>2102</v>
      </c>
      <c r="D8727" s="135">
        <v>10001</v>
      </c>
      <c r="E8727" s="135" t="s">
        <v>2103</v>
      </c>
      <c r="F8727" s="135">
        <v>1</v>
      </c>
      <c r="G8727" s="136">
        <v>35</v>
      </c>
      <c r="H8727" s="135" t="s">
        <v>2154</v>
      </c>
      <c r="I8727" s="135">
        <v>601</v>
      </c>
      <c r="J8727" s="135" t="s">
        <v>2283</v>
      </c>
      <c r="K8727" s="135" t="s">
        <v>2284</v>
      </c>
      <c r="L8727" s="135" t="s">
        <v>194</v>
      </c>
      <c r="M8727" s="135"/>
      <c r="N8727" s="137"/>
      <c r="O8727" s="121"/>
    </row>
    <row r="8728" spans="1:15" x14ac:dyDescent="0.25">
      <c r="A8728" s="139">
        <v>216</v>
      </c>
      <c r="B8728" s="135" t="s">
        <v>327</v>
      </c>
      <c r="C8728" s="134" t="s">
        <v>2102</v>
      </c>
      <c r="D8728" s="135">
        <v>10002</v>
      </c>
      <c r="E8728" s="135" t="s">
        <v>2103</v>
      </c>
      <c r="F8728" s="135">
        <v>1</v>
      </c>
      <c r="G8728" s="136">
        <v>36</v>
      </c>
      <c r="H8728" s="135" t="s">
        <v>2157</v>
      </c>
      <c r="I8728" s="135">
        <v>91</v>
      </c>
      <c r="J8728" s="135" t="s">
        <v>2108</v>
      </c>
      <c r="K8728" s="135" t="s">
        <v>2109</v>
      </c>
      <c r="L8728" s="135" t="s">
        <v>193</v>
      </c>
      <c r="M8728" s="135"/>
      <c r="N8728" s="137"/>
      <c r="O8728" s="121"/>
    </row>
    <row r="8729" spans="1:15" x14ac:dyDescent="0.25">
      <c r="A8729" s="139">
        <v>216</v>
      </c>
      <c r="B8729" s="135" t="s">
        <v>327</v>
      </c>
      <c r="C8729" s="134" t="s">
        <v>2102</v>
      </c>
      <c r="D8729" s="135">
        <v>10003</v>
      </c>
      <c r="E8729" s="135" t="s">
        <v>2103</v>
      </c>
      <c r="F8729" s="135">
        <v>1</v>
      </c>
      <c r="G8729" s="136">
        <v>37</v>
      </c>
      <c r="H8729" s="135" t="s">
        <v>2158</v>
      </c>
      <c r="I8729" s="135">
        <v>14</v>
      </c>
      <c r="J8729" s="135" t="s">
        <v>2155</v>
      </c>
      <c r="K8729" s="135" t="s">
        <v>2156</v>
      </c>
      <c r="L8729" s="135" t="s">
        <v>193</v>
      </c>
      <c r="M8729" s="135"/>
      <c r="N8729" s="137"/>
      <c r="O8729" s="121"/>
    </row>
    <row r="8730" spans="1:15" x14ac:dyDescent="0.25">
      <c r="A8730" s="139">
        <v>216</v>
      </c>
      <c r="B8730" s="135" t="s">
        <v>327</v>
      </c>
      <c r="C8730" s="134" t="s">
        <v>2102</v>
      </c>
      <c r="D8730" s="135">
        <v>10004</v>
      </c>
      <c r="E8730" s="135" t="s">
        <v>2103</v>
      </c>
      <c r="F8730" s="135">
        <v>1</v>
      </c>
      <c r="G8730" s="136">
        <v>38</v>
      </c>
      <c r="H8730" s="135" t="s">
        <v>2159</v>
      </c>
      <c r="I8730" s="135">
        <v>86</v>
      </c>
      <c r="J8730" s="135" t="s">
        <v>2108</v>
      </c>
      <c r="K8730" s="135" t="s">
        <v>2109</v>
      </c>
      <c r="L8730" s="135" t="s">
        <v>193</v>
      </c>
      <c r="M8730" s="135"/>
      <c r="N8730" s="137"/>
      <c r="O8730" s="121"/>
    </row>
    <row r="8731" spans="1:15" x14ac:dyDescent="0.25">
      <c r="A8731" s="139">
        <v>216</v>
      </c>
      <c r="B8731" s="135" t="s">
        <v>327</v>
      </c>
      <c r="C8731" s="134" t="s">
        <v>2102</v>
      </c>
      <c r="D8731" s="135">
        <v>10005</v>
      </c>
      <c r="E8731" s="135" t="s">
        <v>2103</v>
      </c>
      <c r="F8731" s="135">
        <v>1</v>
      </c>
      <c r="G8731" s="136">
        <v>39</v>
      </c>
      <c r="H8731" s="135" t="s">
        <v>2160</v>
      </c>
      <c r="I8731" s="135">
        <v>490</v>
      </c>
      <c r="J8731" s="135" t="s">
        <v>2151</v>
      </c>
      <c r="K8731" s="135" t="s">
        <v>2152</v>
      </c>
      <c r="L8731" s="135" t="s">
        <v>193</v>
      </c>
      <c r="M8731" s="135"/>
      <c r="N8731" s="137"/>
      <c r="O8731" s="121"/>
    </row>
    <row r="8732" spans="1:15" x14ac:dyDescent="0.25">
      <c r="A8732" s="139">
        <v>216</v>
      </c>
      <c r="B8732" s="135" t="s">
        <v>327</v>
      </c>
      <c r="C8732" s="134" t="s">
        <v>2102</v>
      </c>
      <c r="D8732" s="135">
        <v>10006</v>
      </c>
      <c r="E8732" s="135" t="s">
        <v>2103</v>
      </c>
      <c r="F8732" s="135">
        <v>1</v>
      </c>
      <c r="G8732" s="136">
        <v>40</v>
      </c>
      <c r="H8732" s="135" t="s">
        <v>2161</v>
      </c>
      <c r="I8732" s="135">
        <v>1007</v>
      </c>
      <c r="J8732" s="135" t="s">
        <v>2105</v>
      </c>
      <c r="K8732" s="135" t="s">
        <v>2106</v>
      </c>
      <c r="L8732" s="135" t="s">
        <v>193</v>
      </c>
      <c r="M8732" s="135"/>
      <c r="N8732" s="137"/>
      <c r="O8732" s="121"/>
    </row>
    <row r="8733" spans="1:15" x14ac:dyDescent="0.25">
      <c r="A8733" s="139">
        <v>216</v>
      </c>
      <c r="B8733" s="135" t="s">
        <v>327</v>
      </c>
      <c r="C8733" s="134" t="s">
        <v>2102</v>
      </c>
      <c r="D8733" s="135">
        <v>10007</v>
      </c>
      <c r="E8733" s="135" t="s">
        <v>2103</v>
      </c>
      <c r="F8733" s="135">
        <v>1</v>
      </c>
      <c r="G8733" s="136">
        <v>41</v>
      </c>
      <c r="H8733" s="135" t="s">
        <v>2162</v>
      </c>
      <c r="I8733" s="135">
        <v>2951</v>
      </c>
      <c r="J8733" s="135" t="s">
        <v>2105</v>
      </c>
      <c r="K8733" s="135" t="s">
        <v>2106</v>
      </c>
      <c r="L8733" s="135" t="s">
        <v>193</v>
      </c>
      <c r="M8733" s="135"/>
      <c r="N8733" s="137"/>
      <c r="O8733" s="121"/>
    </row>
    <row r="8734" spans="1:15" x14ac:dyDescent="0.25">
      <c r="A8734" s="139">
        <v>216</v>
      </c>
      <c r="B8734" s="135" t="s">
        <v>327</v>
      </c>
      <c r="C8734" s="134" t="s">
        <v>2102</v>
      </c>
      <c r="D8734" s="135">
        <v>10008</v>
      </c>
      <c r="E8734" s="135" t="s">
        <v>2103</v>
      </c>
      <c r="F8734" s="135">
        <v>1</v>
      </c>
      <c r="G8734" s="136">
        <v>42</v>
      </c>
      <c r="H8734" s="135" t="s">
        <v>2163</v>
      </c>
      <c r="I8734" s="135">
        <v>1198</v>
      </c>
      <c r="J8734" s="135" t="s">
        <v>2105</v>
      </c>
      <c r="K8734" s="135" t="s">
        <v>2106</v>
      </c>
      <c r="L8734" s="135" t="s">
        <v>193</v>
      </c>
      <c r="M8734" s="135"/>
      <c r="N8734" s="137"/>
      <c r="O8734" s="121"/>
    </row>
    <row r="8735" spans="1:15" x14ac:dyDescent="0.25">
      <c r="A8735" s="139">
        <v>216</v>
      </c>
      <c r="B8735" s="135" t="s">
        <v>327</v>
      </c>
      <c r="C8735" s="134" t="s">
        <v>2102</v>
      </c>
      <c r="D8735" s="135">
        <v>10009</v>
      </c>
      <c r="E8735" s="135" t="s">
        <v>2103</v>
      </c>
      <c r="F8735" s="135">
        <v>1</v>
      </c>
      <c r="G8735" s="136">
        <v>43</v>
      </c>
      <c r="H8735" s="135" t="s">
        <v>2164</v>
      </c>
      <c r="I8735" s="135">
        <v>277</v>
      </c>
      <c r="J8735" s="135" t="s">
        <v>2105</v>
      </c>
      <c r="K8735" s="135" t="s">
        <v>2106</v>
      </c>
      <c r="L8735" s="135" t="s">
        <v>193</v>
      </c>
      <c r="M8735" s="135"/>
      <c r="N8735" s="137"/>
      <c r="O8735" s="121"/>
    </row>
    <row r="8736" spans="1:15" x14ac:dyDescent="0.25">
      <c r="A8736" s="139">
        <v>216</v>
      </c>
      <c r="B8736" s="135" t="s">
        <v>327</v>
      </c>
      <c r="C8736" s="134" t="s">
        <v>2102</v>
      </c>
      <c r="D8736" s="135">
        <v>10010</v>
      </c>
      <c r="E8736" s="135" t="s">
        <v>2289</v>
      </c>
      <c r="F8736" s="135">
        <v>1</v>
      </c>
      <c r="G8736" s="136">
        <v>1</v>
      </c>
      <c r="H8736" s="135" t="s">
        <v>2290</v>
      </c>
      <c r="I8736" s="135">
        <v>800</v>
      </c>
      <c r="J8736" s="135" t="s">
        <v>2115</v>
      </c>
      <c r="K8736" s="135" t="s">
        <v>2116</v>
      </c>
      <c r="L8736" s="135" t="s">
        <v>2117</v>
      </c>
      <c r="M8736" s="135"/>
      <c r="N8736" s="137"/>
      <c r="O8736" s="121"/>
    </row>
    <row r="8737" spans="1:15" x14ac:dyDescent="0.25">
      <c r="A8737" s="139">
        <v>216</v>
      </c>
      <c r="B8737" s="135" t="s">
        <v>327</v>
      </c>
      <c r="C8737" s="134" t="s">
        <v>2102</v>
      </c>
      <c r="D8737" s="135">
        <v>10011</v>
      </c>
      <c r="E8737" s="135" t="s">
        <v>2289</v>
      </c>
      <c r="F8737" s="135">
        <v>1</v>
      </c>
      <c r="G8737" s="136">
        <v>2</v>
      </c>
      <c r="H8737" s="135" t="s">
        <v>2291</v>
      </c>
      <c r="I8737" s="135">
        <v>1232</v>
      </c>
      <c r="J8737" s="135" t="s">
        <v>2105</v>
      </c>
      <c r="K8737" s="135" t="s">
        <v>2106</v>
      </c>
      <c r="L8737" s="135" t="s">
        <v>193</v>
      </c>
      <c r="M8737" s="135"/>
      <c r="N8737" s="137"/>
      <c r="O8737" s="121"/>
    </row>
    <row r="8738" spans="1:15" x14ac:dyDescent="0.25">
      <c r="A8738" s="139">
        <v>216</v>
      </c>
      <c r="B8738" s="135" t="s">
        <v>327</v>
      </c>
      <c r="C8738" s="134" t="s">
        <v>2102</v>
      </c>
      <c r="D8738" s="135">
        <v>10012</v>
      </c>
      <c r="E8738" s="135" t="s">
        <v>2289</v>
      </c>
      <c r="F8738" s="135">
        <v>1</v>
      </c>
      <c r="G8738" s="136">
        <v>3</v>
      </c>
      <c r="H8738" s="135" t="s">
        <v>2292</v>
      </c>
      <c r="I8738" s="135">
        <v>29</v>
      </c>
      <c r="J8738" s="135" t="s">
        <v>2155</v>
      </c>
      <c r="K8738" s="135" t="s">
        <v>2156</v>
      </c>
      <c r="L8738" s="135" t="s">
        <v>193</v>
      </c>
      <c r="M8738" s="135"/>
      <c r="N8738" s="137"/>
      <c r="O8738" s="121"/>
    </row>
    <row r="8739" spans="1:15" x14ac:dyDescent="0.25">
      <c r="A8739" s="139">
        <v>216</v>
      </c>
      <c r="B8739" s="135" t="s">
        <v>327</v>
      </c>
      <c r="C8739" s="134" t="s">
        <v>2102</v>
      </c>
      <c r="D8739" s="135">
        <v>10013</v>
      </c>
      <c r="E8739" s="135" t="s">
        <v>2289</v>
      </c>
      <c r="F8739" s="135">
        <v>1</v>
      </c>
      <c r="G8739" s="136">
        <v>4</v>
      </c>
      <c r="H8739" s="135" t="s">
        <v>2293</v>
      </c>
      <c r="I8739" s="135">
        <v>94</v>
      </c>
      <c r="J8739" s="135" t="s">
        <v>2108</v>
      </c>
      <c r="K8739" s="135" t="s">
        <v>2109</v>
      </c>
      <c r="L8739" s="135" t="s">
        <v>193</v>
      </c>
      <c r="M8739" s="135"/>
      <c r="N8739" s="137"/>
      <c r="O8739" s="121"/>
    </row>
    <row r="8740" spans="1:15" x14ac:dyDescent="0.25">
      <c r="A8740" s="139">
        <v>216</v>
      </c>
      <c r="B8740" s="135" t="s">
        <v>327</v>
      </c>
      <c r="C8740" s="134" t="s">
        <v>2102</v>
      </c>
      <c r="D8740" s="135">
        <v>10014</v>
      </c>
      <c r="E8740" s="135" t="s">
        <v>2289</v>
      </c>
      <c r="F8740" s="135">
        <v>1</v>
      </c>
      <c r="G8740" s="136">
        <v>5</v>
      </c>
      <c r="H8740" s="135" t="s">
        <v>2294</v>
      </c>
      <c r="I8740" s="135">
        <v>133</v>
      </c>
      <c r="J8740" s="135" t="s">
        <v>2108</v>
      </c>
      <c r="K8740" s="135" t="s">
        <v>2109</v>
      </c>
      <c r="L8740" s="135" t="s">
        <v>193</v>
      </c>
      <c r="M8740" s="135"/>
      <c r="N8740" s="137"/>
      <c r="O8740" s="121"/>
    </row>
    <row r="8741" spans="1:15" x14ac:dyDescent="0.25">
      <c r="A8741" s="139">
        <v>216</v>
      </c>
      <c r="B8741" s="135" t="s">
        <v>327</v>
      </c>
      <c r="C8741" s="134" t="s">
        <v>2102</v>
      </c>
      <c r="D8741" s="135">
        <v>10015</v>
      </c>
      <c r="E8741" s="135" t="s">
        <v>2289</v>
      </c>
      <c r="F8741" s="135">
        <v>1</v>
      </c>
      <c r="G8741" s="136">
        <v>6</v>
      </c>
      <c r="H8741" s="135" t="s">
        <v>2295</v>
      </c>
      <c r="I8741" s="135">
        <v>1374</v>
      </c>
      <c r="J8741" s="135" t="s">
        <v>2115</v>
      </c>
      <c r="K8741" s="135" t="s">
        <v>2116</v>
      </c>
      <c r="L8741" s="135" t="s">
        <v>2117</v>
      </c>
      <c r="M8741" s="135"/>
      <c r="N8741" s="137"/>
      <c r="O8741" s="121"/>
    </row>
    <row r="8742" spans="1:15" x14ac:dyDescent="0.25">
      <c r="A8742" s="139">
        <v>216</v>
      </c>
      <c r="B8742" s="135" t="s">
        <v>327</v>
      </c>
      <c r="C8742" s="134" t="s">
        <v>2102</v>
      </c>
      <c r="D8742" s="135">
        <v>10016</v>
      </c>
      <c r="E8742" s="135" t="s">
        <v>2289</v>
      </c>
      <c r="F8742" s="135">
        <v>1</v>
      </c>
      <c r="G8742" s="136">
        <v>7</v>
      </c>
      <c r="H8742" s="135" t="s">
        <v>2296</v>
      </c>
      <c r="I8742" s="135">
        <v>21</v>
      </c>
      <c r="J8742" s="135" t="s">
        <v>2151</v>
      </c>
      <c r="K8742" s="135" t="s">
        <v>2152</v>
      </c>
      <c r="L8742" s="135" t="s">
        <v>193</v>
      </c>
      <c r="M8742" s="135"/>
      <c r="N8742" s="137"/>
      <c r="O8742" s="121"/>
    </row>
    <row r="8743" spans="1:15" x14ac:dyDescent="0.25">
      <c r="A8743" s="139">
        <v>216</v>
      </c>
      <c r="B8743" s="135" t="s">
        <v>327</v>
      </c>
      <c r="C8743" s="134" t="s">
        <v>2102</v>
      </c>
      <c r="D8743" s="135">
        <v>10017</v>
      </c>
      <c r="E8743" s="135" t="s">
        <v>2289</v>
      </c>
      <c r="F8743" s="135">
        <v>1</v>
      </c>
      <c r="G8743" s="136">
        <v>8</v>
      </c>
      <c r="H8743" s="135" t="s">
        <v>2297</v>
      </c>
      <c r="I8743" s="135">
        <v>1371</v>
      </c>
      <c r="J8743" s="135" t="s">
        <v>2115</v>
      </c>
      <c r="K8743" s="135" t="s">
        <v>2116</v>
      </c>
      <c r="L8743" s="135" t="s">
        <v>2117</v>
      </c>
      <c r="M8743" s="135"/>
      <c r="N8743" s="137"/>
      <c r="O8743" s="121"/>
    </row>
    <row r="8744" spans="1:15" x14ac:dyDescent="0.25">
      <c r="A8744" s="139">
        <v>216</v>
      </c>
      <c r="B8744" s="135" t="s">
        <v>327</v>
      </c>
      <c r="C8744" s="134" t="s">
        <v>2102</v>
      </c>
      <c r="D8744" s="135">
        <v>10018</v>
      </c>
      <c r="E8744" s="135" t="s">
        <v>2289</v>
      </c>
      <c r="F8744" s="135">
        <v>1</v>
      </c>
      <c r="G8744" s="136">
        <v>9</v>
      </c>
      <c r="H8744" s="135" t="s">
        <v>2298</v>
      </c>
      <c r="I8744" s="135">
        <v>21</v>
      </c>
      <c r="J8744" s="135" t="s">
        <v>2151</v>
      </c>
      <c r="K8744" s="135" t="s">
        <v>2152</v>
      </c>
      <c r="L8744" s="135" t="s">
        <v>193</v>
      </c>
      <c r="M8744" s="135"/>
      <c r="N8744" s="137"/>
      <c r="O8744" s="121"/>
    </row>
    <row r="8745" spans="1:15" x14ac:dyDescent="0.25">
      <c r="A8745" s="139">
        <v>216</v>
      </c>
      <c r="B8745" s="135" t="s">
        <v>327</v>
      </c>
      <c r="C8745" s="134" t="s">
        <v>2102</v>
      </c>
      <c r="D8745" s="135">
        <v>10019</v>
      </c>
      <c r="E8745" s="135" t="s">
        <v>2289</v>
      </c>
      <c r="F8745" s="135">
        <v>1</v>
      </c>
      <c r="G8745" s="136">
        <v>10</v>
      </c>
      <c r="H8745" s="135" t="s">
        <v>2299</v>
      </c>
      <c r="I8745" s="135">
        <v>99</v>
      </c>
      <c r="J8745" s="135" t="s">
        <v>2151</v>
      </c>
      <c r="K8745" s="135" t="s">
        <v>2152</v>
      </c>
      <c r="L8745" s="135" t="s">
        <v>193</v>
      </c>
      <c r="M8745" s="135"/>
      <c r="N8745" s="137"/>
      <c r="O8745" s="121"/>
    </row>
    <row r="8746" spans="1:15" x14ac:dyDescent="0.25">
      <c r="A8746" s="139">
        <v>216</v>
      </c>
      <c r="B8746" s="135" t="s">
        <v>327</v>
      </c>
      <c r="C8746" s="134" t="s">
        <v>2102</v>
      </c>
      <c r="D8746" s="135">
        <v>10020</v>
      </c>
      <c r="E8746" s="135" t="s">
        <v>2289</v>
      </c>
      <c r="F8746" s="135">
        <v>1</v>
      </c>
      <c r="G8746" s="136">
        <v>11</v>
      </c>
      <c r="H8746" s="135" t="s">
        <v>2300</v>
      </c>
      <c r="I8746" s="135">
        <v>99</v>
      </c>
      <c r="J8746" s="135" t="s">
        <v>2151</v>
      </c>
      <c r="K8746" s="135" t="s">
        <v>2152</v>
      </c>
      <c r="L8746" s="135" t="s">
        <v>193</v>
      </c>
      <c r="M8746" s="135"/>
      <c r="N8746" s="137"/>
      <c r="O8746" s="121"/>
    </row>
    <row r="8747" spans="1:15" x14ac:dyDescent="0.25">
      <c r="A8747" s="139">
        <v>216</v>
      </c>
      <c r="B8747" s="135" t="s">
        <v>327</v>
      </c>
      <c r="C8747" s="134" t="s">
        <v>2102</v>
      </c>
      <c r="D8747" s="135">
        <v>10021</v>
      </c>
      <c r="E8747" s="135" t="s">
        <v>2289</v>
      </c>
      <c r="F8747" s="135">
        <v>1</v>
      </c>
      <c r="G8747" s="136">
        <v>12</v>
      </c>
      <c r="H8747" s="135" t="s">
        <v>2301</v>
      </c>
      <c r="I8747" s="135">
        <v>792</v>
      </c>
      <c r="J8747" s="135" t="s">
        <v>2115</v>
      </c>
      <c r="K8747" s="135" t="s">
        <v>2116</v>
      </c>
      <c r="L8747" s="135" t="s">
        <v>2117</v>
      </c>
      <c r="M8747" s="135"/>
      <c r="N8747" s="137"/>
      <c r="O8747" s="121"/>
    </row>
    <row r="8748" spans="1:15" x14ac:dyDescent="0.25">
      <c r="A8748" s="139">
        <v>216</v>
      </c>
      <c r="B8748" s="135" t="s">
        <v>327</v>
      </c>
      <c r="C8748" s="134" t="s">
        <v>2102</v>
      </c>
      <c r="D8748" s="135">
        <v>10022</v>
      </c>
      <c r="E8748" s="135" t="s">
        <v>2289</v>
      </c>
      <c r="F8748" s="135">
        <v>1</v>
      </c>
      <c r="G8748" s="136">
        <v>13</v>
      </c>
      <c r="H8748" s="135" t="s">
        <v>2302</v>
      </c>
      <c r="I8748" s="135">
        <v>792</v>
      </c>
      <c r="J8748" s="135" t="s">
        <v>2115</v>
      </c>
      <c r="K8748" s="135" t="s">
        <v>2116</v>
      </c>
      <c r="L8748" s="135" t="s">
        <v>2117</v>
      </c>
      <c r="M8748" s="135"/>
      <c r="N8748" s="137"/>
      <c r="O8748" s="121"/>
    </row>
    <row r="8749" spans="1:15" x14ac:dyDescent="0.25">
      <c r="A8749" s="139">
        <v>216</v>
      </c>
      <c r="B8749" s="135" t="s">
        <v>327</v>
      </c>
      <c r="C8749" s="134" t="s">
        <v>2102</v>
      </c>
      <c r="D8749" s="135">
        <v>10023</v>
      </c>
      <c r="E8749" s="135" t="s">
        <v>2289</v>
      </c>
      <c r="F8749" s="135">
        <v>1</v>
      </c>
      <c r="G8749" s="136">
        <v>14</v>
      </c>
      <c r="H8749" s="135" t="s">
        <v>2303</v>
      </c>
      <c r="I8749" s="135">
        <v>792</v>
      </c>
      <c r="J8749" s="135" t="s">
        <v>2112</v>
      </c>
      <c r="K8749" s="135" t="s">
        <v>2113</v>
      </c>
      <c r="L8749" s="135" t="s">
        <v>194</v>
      </c>
      <c r="M8749" s="135"/>
      <c r="N8749" s="137"/>
      <c r="O8749" s="121"/>
    </row>
    <row r="8750" spans="1:15" x14ac:dyDescent="0.25">
      <c r="A8750" s="139">
        <v>216</v>
      </c>
      <c r="B8750" s="135" t="s">
        <v>327</v>
      </c>
      <c r="C8750" s="134" t="s">
        <v>2102</v>
      </c>
      <c r="D8750" s="135">
        <v>10024</v>
      </c>
      <c r="E8750" s="135" t="s">
        <v>2289</v>
      </c>
      <c r="F8750" s="135">
        <v>1</v>
      </c>
      <c r="G8750" s="136">
        <v>15</v>
      </c>
      <c r="H8750" s="135" t="s">
        <v>2304</v>
      </c>
      <c r="I8750" s="135">
        <v>792</v>
      </c>
      <c r="J8750" s="135" t="s">
        <v>2115</v>
      </c>
      <c r="K8750" s="135" t="s">
        <v>2116</v>
      </c>
      <c r="L8750" s="135" t="s">
        <v>2117</v>
      </c>
      <c r="M8750" s="135"/>
      <c r="N8750" s="137"/>
      <c r="O8750" s="121"/>
    </row>
    <row r="8751" spans="1:15" x14ac:dyDescent="0.25">
      <c r="A8751" s="139">
        <v>216</v>
      </c>
      <c r="B8751" s="135" t="s">
        <v>327</v>
      </c>
      <c r="C8751" s="134" t="s">
        <v>2102</v>
      </c>
      <c r="D8751" s="135">
        <v>10025</v>
      </c>
      <c r="E8751" s="135" t="s">
        <v>2289</v>
      </c>
      <c r="F8751" s="135">
        <v>1</v>
      </c>
      <c r="G8751" s="136">
        <v>16</v>
      </c>
      <c r="H8751" s="135" t="s">
        <v>2305</v>
      </c>
      <c r="I8751" s="135">
        <v>100</v>
      </c>
      <c r="J8751" s="135" t="s">
        <v>2112</v>
      </c>
      <c r="K8751" s="135" t="s">
        <v>2113</v>
      </c>
      <c r="L8751" s="135" t="s">
        <v>194</v>
      </c>
      <c r="M8751" s="135"/>
      <c r="N8751" s="137"/>
      <c r="O8751" s="121"/>
    </row>
    <row r="8752" spans="1:15" x14ac:dyDescent="0.25">
      <c r="A8752" s="139">
        <v>216</v>
      </c>
      <c r="B8752" s="135" t="s">
        <v>327</v>
      </c>
      <c r="C8752" s="134" t="s">
        <v>2102</v>
      </c>
      <c r="D8752" s="135">
        <v>10026</v>
      </c>
      <c r="E8752" s="135" t="s">
        <v>2289</v>
      </c>
      <c r="F8752" s="135">
        <v>1</v>
      </c>
      <c r="G8752" s="136">
        <v>17</v>
      </c>
      <c r="H8752" s="135" t="s">
        <v>2306</v>
      </c>
      <c r="I8752" s="135">
        <v>98</v>
      </c>
      <c r="J8752" s="135" t="s">
        <v>2151</v>
      </c>
      <c r="K8752" s="135" t="s">
        <v>2152</v>
      </c>
      <c r="L8752" s="135" t="s">
        <v>193</v>
      </c>
      <c r="M8752" s="135"/>
      <c r="N8752" s="137"/>
      <c r="O8752" s="121"/>
    </row>
    <row r="8753" spans="1:15" x14ac:dyDescent="0.25">
      <c r="A8753" s="139">
        <v>216</v>
      </c>
      <c r="B8753" s="135" t="s">
        <v>327</v>
      </c>
      <c r="C8753" s="134" t="s">
        <v>2102</v>
      </c>
      <c r="D8753" s="135">
        <v>10027</v>
      </c>
      <c r="E8753" s="135" t="s">
        <v>2289</v>
      </c>
      <c r="F8753" s="135">
        <v>1</v>
      </c>
      <c r="G8753" s="136">
        <v>18</v>
      </c>
      <c r="H8753" s="135" t="s">
        <v>2307</v>
      </c>
      <c r="I8753" s="135">
        <v>800</v>
      </c>
      <c r="J8753" s="135" t="s">
        <v>2283</v>
      </c>
      <c r="K8753" s="135" t="s">
        <v>2284</v>
      </c>
      <c r="L8753" s="135" t="s">
        <v>194</v>
      </c>
      <c r="M8753" s="135"/>
      <c r="N8753" s="137"/>
      <c r="O8753" s="121"/>
    </row>
    <row r="8754" spans="1:15" x14ac:dyDescent="0.25">
      <c r="A8754" s="139">
        <v>216</v>
      </c>
      <c r="B8754" s="135" t="s">
        <v>327</v>
      </c>
      <c r="C8754" s="134" t="s">
        <v>2102</v>
      </c>
      <c r="D8754" s="135">
        <v>10028</v>
      </c>
      <c r="E8754" s="135" t="s">
        <v>2289</v>
      </c>
      <c r="F8754" s="135">
        <v>1</v>
      </c>
      <c r="G8754" s="136">
        <v>19</v>
      </c>
      <c r="H8754" s="135" t="s">
        <v>2308</v>
      </c>
      <c r="I8754" s="135">
        <v>990</v>
      </c>
      <c r="J8754" s="135" t="s">
        <v>2112</v>
      </c>
      <c r="K8754" s="135" t="s">
        <v>2113</v>
      </c>
      <c r="L8754" s="135" t="s">
        <v>194</v>
      </c>
      <c r="M8754" s="135"/>
      <c r="N8754" s="137"/>
      <c r="O8754" s="121"/>
    </row>
    <row r="8755" spans="1:15" x14ac:dyDescent="0.25">
      <c r="A8755" s="139">
        <v>216</v>
      </c>
      <c r="B8755" s="135" t="s">
        <v>327</v>
      </c>
      <c r="C8755" s="134" t="s">
        <v>2102</v>
      </c>
      <c r="D8755" s="135">
        <v>10029</v>
      </c>
      <c r="E8755" s="135" t="s">
        <v>2289</v>
      </c>
      <c r="F8755" s="135">
        <v>1</v>
      </c>
      <c r="G8755" s="136">
        <v>20</v>
      </c>
      <c r="H8755" s="135" t="s">
        <v>2309</v>
      </c>
      <c r="I8755" s="135">
        <v>240</v>
      </c>
      <c r="J8755" s="135" t="s">
        <v>2112</v>
      </c>
      <c r="K8755" s="135" t="s">
        <v>2113</v>
      </c>
      <c r="L8755" s="135" t="s">
        <v>194</v>
      </c>
      <c r="M8755" s="135"/>
      <c r="N8755" s="137"/>
      <c r="O8755" s="121"/>
    </row>
    <row r="8756" spans="1:15" x14ac:dyDescent="0.25">
      <c r="A8756" s="139">
        <v>216</v>
      </c>
      <c r="B8756" s="135" t="s">
        <v>327</v>
      </c>
      <c r="C8756" s="134" t="s">
        <v>2102</v>
      </c>
      <c r="D8756" s="135">
        <v>10030</v>
      </c>
      <c r="E8756" s="135" t="s">
        <v>2289</v>
      </c>
      <c r="F8756" s="135">
        <v>1</v>
      </c>
      <c r="G8756" s="136">
        <v>21</v>
      </c>
      <c r="H8756" s="135" t="s">
        <v>2310</v>
      </c>
      <c r="I8756" s="135">
        <v>1768</v>
      </c>
      <c r="J8756" s="135" t="s">
        <v>2115</v>
      </c>
      <c r="K8756" s="135" t="s">
        <v>2116</v>
      </c>
      <c r="L8756" s="135" t="s">
        <v>2117</v>
      </c>
      <c r="M8756" s="135"/>
      <c r="N8756" s="137"/>
      <c r="O8756" s="121"/>
    </row>
    <row r="8757" spans="1:15" x14ac:dyDescent="0.25">
      <c r="A8757" s="139">
        <v>216</v>
      </c>
      <c r="B8757" s="135" t="s">
        <v>327</v>
      </c>
      <c r="C8757" s="134" t="s">
        <v>2102</v>
      </c>
      <c r="D8757" s="135">
        <v>10031</v>
      </c>
      <c r="E8757" s="135" t="s">
        <v>2289</v>
      </c>
      <c r="F8757" s="135">
        <v>1</v>
      </c>
      <c r="G8757" s="136">
        <v>22</v>
      </c>
      <c r="H8757" s="135" t="s">
        <v>2311</v>
      </c>
      <c r="I8757" s="135">
        <v>210</v>
      </c>
      <c r="J8757" s="135" t="s">
        <v>2151</v>
      </c>
      <c r="K8757" s="135" t="s">
        <v>2152</v>
      </c>
      <c r="L8757" s="135" t="s">
        <v>193</v>
      </c>
      <c r="M8757" s="135"/>
      <c r="N8757" s="137"/>
      <c r="O8757" s="121"/>
    </row>
    <row r="8758" spans="1:15" x14ac:dyDescent="0.25">
      <c r="A8758" s="139">
        <v>216</v>
      </c>
      <c r="B8758" s="135" t="s">
        <v>327</v>
      </c>
      <c r="C8758" s="134" t="s">
        <v>2102</v>
      </c>
      <c r="D8758" s="135">
        <v>10032</v>
      </c>
      <c r="E8758" s="135" t="s">
        <v>2289</v>
      </c>
      <c r="F8758" s="135">
        <v>1</v>
      </c>
      <c r="G8758" s="136">
        <v>23</v>
      </c>
      <c r="H8758" s="135" t="s">
        <v>2312</v>
      </c>
      <c r="I8758" s="135">
        <v>536</v>
      </c>
      <c r="J8758" s="135" t="s">
        <v>2105</v>
      </c>
      <c r="K8758" s="135" t="s">
        <v>2106</v>
      </c>
      <c r="L8758" s="135" t="s">
        <v>193</v>
      </c>
      <c r="M8758" s="135"/>
      <c r="N8758" s="137"/>
      <c r="O8758" s="121"/>
    </row>
    <row r="8759" spans="1:15" x14ac:dyDescent="0.25">
      <c r="A8759" s="139">
        <v>216</v>
      </c>
      <c r="B8759" s="135" t="s">
        <v>327</v>
      </c>
      <c r="C8759" s="134" t="s">
        <v>2102</v>
      </c>
      <c r="D8759" s="135">
        <v>10033</v>
      </c>
      <c r="E8759" s="135" t="s">
        <v>2289</v>
      </c>
      <c r="F8759" s="135">
        <v>1</v>
      </c>
      <c r="G8759" s="136">
        <v>24</v>
      </c>
      <c r="H8759" s="135" t="s">
        <v>2314</v>
      </c>
      <c r="I8759" s="135">
        <v>2905</v>
      </c>
      <c r="J8759" s="135" t="s">
        <v>2105</v>
      </c>
      <c r="K8759" s="135" t="s">
        <v>2106</v>
      </c>
      <c r="L8759" s="135" t="s">
        <v>193</v>
      </c>
      <c r="M8759" s="135"/>
      <c r="N8759" s="137"/>
      <c r="O8759" s="121"/>
    </row>
    <row r="8760" spans="1:15" x14ac:dyDescent="0.25">
      <c r="A8760" s="139">
        <v>216</v>
      </c>
      <c r="B8760" s="135" t="s">
        <v>327</v>
      </c>
      <c r="C8760" s="134" t="s">
        <v>2102</v>
      </c>
      <c r="D8760" s="135">
        <v>10034</v>
      </c>
      <c r="E8760" s="135" t="s">
        <v>2289</v>
      </c>
      <c r="F8760" s="135">
        <v>1</v>
      </c>
      <c r="G8760" s="136">
        <v>25</v>
      </c>
      <c r="H8760" s="135" t="s">
        <v>2315</v>
      </c>
      <c r="I8760" s="135">
        <v>165</v>
      </c>
      <c r="J8760" s="135" t="s">
        <v>2112</v>
      </c>
      <c r="K8760" s="135" t="s">
        <v>2113</v>
      </c>
      <c r="L8760" s="135" t="s">
        <v>194</v>
      </c>
      <c r="M8760" s="135"/>
      <c r="N8760" s="137"/>
      <c r="O8760" s="121"/>
    </row>
    <row r="8761" spans="1:15" x14ac:dyDescent="0.25">
      <c r="A8761" s="139">
        <v>216</v>
      </c>
      <c r="B8761" s="135" t="s">
        <v>327</v>
      </c>
      <c r="C8761" s="134" t="s">
        <v>2102</v>
      </c>
      <c r="D8761" s="135">
        <v>10035</v>
      </c>
      <c r="E8761" s="135" t="s">
        <v>2325</v>
      </c>
      <c r="F8761" s="135">
        <v>1</v>
      </c>
      <c r="G8761" s="136">
        <v>1</v>
      </c>
      <c r="H8761" s="135" t="s">
        <v>2326</v>
      </c>
      <c r="I8761" s="135">
        <v>998</v>
      </c>
      <c r="J8761" s="135" t="s">
        <v>2115</v>
      </c>
      <c r="K8761" s="135" t="s">
        <v>2116</v>
      </c>
      <c r="L8761" s="135" t="s">
        <v>2117</v>
      </c>
      <c r="M8761" s="135" t="s">
        <v>1</v>
      </c>
      <c r="N8761" s="137"/>
      <c r="O8761" s="121"/>
    </row>
    <row r="8762" spans="1:15" x14ac:dyDescent="0.25">
      <c r="A8762" s="139">
        <v>216</v>
      </c>
      <c r="B8762" s="135" t="s">
        <v>327</v>
      </c>
      <c r="C8762" s="134" t="s">
        <v>2102</v>
      </c>
      <c r="D8762" s="135">
        <v>10036</v>
      </c>
      <c r="E8762" s="135" t="s">
        <v>2325</v>
      </c>
      <c r="F8762" s="135">
        <v>1</v>
      </c>
      <c r="G8762" s="136">
        <v>2</v>
      </c>
      <c r="H8762" s="135" t="s">
        <v>2327</v>
      </c>
      <c r="I8762" s="135">
        <v>1395</v>
      </c>
      <c r="J8762" s="135" t="s">
        <v>2115</v>
      </c>
      <c r="K8762" s="135" t="s">
        <v>2116</v>
      </c>
      <c r="L8762" s="135" t="s">
        <v>2117</v>
      </c>
      <c r="M8762" s="135" t="s">
        <v>1</v>
      </c>
      <c r="N8762" s="137"/>
      <c r="O8762" s="121"/>
    </row>
    <row r="8763" spans="1:15" x14ac:dyDescent="0.25">
      <c r="A8763" s="139">
        <v>216</v>
      </c>
      <c r="B8763" s="135" t="s">
        <v>327</v>
      </c>
      <c r="C8763" s="134" t="s">
        <v>2102</v>
      </c>
      <c r="D8763" s="135">
        <v>10037</v>
      </c>
      <c r="E8763" s="135" t="s">
        <v>2325</v>
      </c>
      <c r="F8763" s="135">
        <v>1</v>
      </c>
      <c r="G8763" s="136">
        <v>3</v>
      </c>
      <c r="H8763" s="135" t="s">
        <v>2328</v>
      </c>
      <c r="I8763" s="135">
        <v>990</v>
      </c>
      <c r="J8763" s="135" t="s">
        <v>2115</v>
      </c>
      <c r="K8763" s="135" t="s">
        <v>2116</v>
      </c>
      <c r="L8763" s="135" t="s">
        <v>2117</v>
      </c>
      <c r="M8763" s="135" t="s">
        <v>1</v>
      </c>
      <c r="N8763" s="137"/>
      <c r="O8763" s="121"/>
    </row>
    <row r="8764" spans="1:15" x14ac:dyDescent="0.25">
      <c r="A8764" s="139">
        <v>216</v>
      </c>
      <c r="B8764" s="135" t="s">
        <v>327</v>
      </c>
      <c r="C8764" s="134" t="s">
        <v>2102</v>
      </c>
      <c r="D8764" s="135">
        <v>10038</v>
      </c>
      <c r="E8764" s="135" t="s">
        <v>2325</v>
      </c>
      <c r="F8764" s="135">
        <v>1</v>
      </c>
      <c r="G8764" s="136">
        <v>4</v>
      </c>
      <c r="H8764" s="135" t="s">
        <v>2384</v>
      </c>
      <c r="I8764" s="135">
        <v>396</v>
      </c>
      <c r="J8764" s="135" t="s">
        <v>2151</v>
      </c>
      <c r="K8764" s="135" t="s">
        <v>2152</v>
      </c>
      <c r="L8764" s="135" t="s">
        <v>193</v>
      </c>
      <c r="M8764" s="135" t="s">
        <v>1</v>
      </c>
      <c r="N8764" s="137"/>
      <c r="O8764" s="121"/>
    </row>
    <row r="8765" spans="1:15" x14ac:dyDescent="0.25">
      <c r="A8765" s="139">
        <v>216</v>
      </c>
      <c r="B8765" s="135" t="s">
        <v>327</v>
      </c>
      <c r="C8765" s="134" t="s">
        <v>2102</v>
      </c>
      <c r="D8765" s="135">
        <v>10039</v>
      </c>
      <c r="E8765" s="135" t="s">
        <v>2325</v>
      </c>
      <c r="F8765" s="135">
        <v>1</v>
      </c>
      <c r="G8765" s="136">
        <v>5</v>
      </c>
      <c r="H8765" s="135" t="s">
        <v>2385</v>
      </c>
      <c r="I8765" s="135">
        <v>998</v>
      </c>
      <c r="J8765" s="135" t="s">
        <v>2115</v>
      </c>
      <c r="K8765" s="135" t="s">
        <v>2116</v>
      </c>
      <c r="L8765" s="135" t="s">
        <v>2117</v>
      </c>
      <c r="M8765" s="135" t="s">
        <v>1</v>
      </c>
      <c r="N8765" s="137"/>
      <c r="O8765" s="121"/>
    </row>
    <row r="8766" spans="1:15" x14ac:dyDescent="0.25">
      <c r="A8766" s="139">
        <v>216</v>
      </c>
      <c r="B8766" s="135" t="s">
        <v>327</v>
      </c>
      <c r="C8766" s="134" t="s">
        <v>2102</v>
      </c>
      <c r="D8766" s="135">
        <v>10040</v>
      </c>
      <c r="E8766" s="135" t="s">
        <v>2325</v>
      </c>
      <c r="F8766" s="135">
        <v>1</v>
      </c>
      <c r="G8766" s="136">
        <v>6</v>
      </c>
      <c r="H8766" s="135" t="s">
        <v>2386</v>
      </c>
      <c r="I8766" s="135">
        <v>1386</v>
      </c>
      <c r="J8766" s="135" t="s">
        <v>2115</v>
      </c>
      <c r="K8766" s="135" t="s">
        <v>2116</v>
      </c>
      <c r="L8766" s="135" t="s">
        <v>2117</v>
      </c>
      <c r="M8766" s="135" t="s">
        <v>1</v>
      </c>
      <c r="N8766" s="137"/>
      <c r="O8766" s="121"/>
    </row>
    <row r="8767" spans="1:15" x14ac:dyDescent="0.25">
      <c r="A8767" s="139">
        <v>216</v>
      </c>
      <c r="B8767" s="135" t="s">
        <v>327</v>
      </c>
      <c r="C8767" s="134" t="s">
        <v>2102</v>
      </c>
      <c r="D8767" s="135">
        <v>10041</v>
      </c>
      <c r="E8767" s="135" t="s">
        <v>2325</v>
      </c>
      <c r="F8767" s="135">
        <v>1</v>
      </c>
      <c r="G8767" s="136">
        <v>7</v>
      </c>
      <c r="H8767" s="135" t="s">
        <v>2387</v>
      </c>
      <c r="I8767" s="135">
        <v>251</v>
      </c>
      <c r="J8767" s="135" t="s">
        <v>2108</v>
      </c>
      <c r="K8767" s="135" t="s">
        <v>2109</v>
      </c>
      <c r="L8767" s="135" t="s">
        <v>193</v>
      </c>
      <c r="M8767" s="135" t="s">
        <v>1</v>
      </c>
      <c r="N8767" s="137"/>
      <c r="O8767" s="121"/>
    </row>
    <row r="8768" spans="1:15" x14ac:dyDescent="0.25">
      <c r="A8768" s="139">
        <v>216</v>
      </c>
      <c r="B8768" s="135" t="s">
        <v>327</v>
      </c>
      <c r="C8768" s="134" t="s">
        <v>2102</v>
      </c>
      <c r="D8768" s="135">
        <v>10042</v>
      </c>
      <c r="E8768" s="135" t="s">
        <v>2325</v>
      </c>
      <c r="F8768" s="135">
        <v>1</v>
      </c>
      <c r="G8768" s="136">
        <v>8</v>
      </c>
      <c r="H8768" s="135" t="s">
        <v>2388</v>
      </c>
      <c r="I8768" s="135">
        <v>46</v>
      </c>
      <c r="J8768" s="135" t="s">
        <v>2105</v>
      </c>
      <c r="K8768" s="135" t="s">
        <v>2106</v>
      </c>
      <c r="L8768" s="135" t="s">
        <v>193</v>
      </c>
      <c r="M8768" s="135" t="s">
        <v>1</v>
      </c>
      <c r="N8768" s="137"/>
      <c r="O8768" s="121"/>
    </row>
    <row r="8769" spans="1:15" x14ac:dyDescent="0.25">
      <c r="A8769" s="139">
        <v>216</v>
      </c>
      <c r="B8769" s="135" t="s">
        <v>327</v>
      </c>
      <c r="C8769" s="134" t="s">
        <v>2102</v>
      </c>
      <c r="D8769" s="135">
        <v>10043</v>
      </c>
      <c r="E8769" s="135" t="s">
        <v>2325</v>
      </c>
      <c r="F8769" s="135">
        <v>1</v>
      </c>
      <c r="G8769" s="136">
        <v>9</v>
      </c>
      <c r="H8769" s="135" t="s">
        <v>2389</v>
      </c>
      <c r="I8769" s="135">
        <v>52</v>
      </c>
      <c r="J8769" s="135" t="s">
        <v>2155</v>
      </c>
      <c r="K8769" s="135" t="s">
        <v>2156</v>
      </c>
      <c r="L8769" s="135" t="s">
        <v>193</v>
      </c>
      <c r="M8769" s="135" t="s">
        <v>1</v>
      </c>
      <c r="N8769" s="137"/>
      <c r="O8769" s="121"/>
    </row>
    <row r="8770" spans="1:15" x14ac:dyDescent="0.25">
      <c r="A8770" s="139">
        <v>216</v>
      </c>
      <c r="B8770" s="135" t="s">
        <v>327</v>
      </c>
      <c r="C8770" s="134" t="s">
        <v>2102</v>
      </c>
      <c r="D8770" s="135">
        <v>10044</v>
      </c>
      <c r="E8770" s="135" t="s">
        <v>2325</v>
      </c>
      <c r="F8770" s="135">
        <v>1</v>
      </c>
      <c r="G8770" s="136">
        <v>10</v>
      </c>
      <c r="H8770" s="135" t="s">
        <v>2390</v>
      </c>
      <c r="I8770" s="135">
        <v>226</v>
      </c>
      <c r="J8770" s="135" t="s">
        <v>2108</v>
      </c>
      <c r="K8770" s="135" t="s">
        <v>2109</v>
      </c>
      <c r="L8770" s="135" t="s">
        <v>193</v>
      </c>
      <c r="M8770" s="135" t="s">
        <v>1</v>
      </c>
      <c r="N8770" s="137"/>
      <c r="O8770" s="121"/>
    </row>
    <row r="8771" spans="1:15" x14ac:dyDescent="0.25">
      <c r="A8771" s="139">
        <v>216</v>
      </c>
      <c r="B8771" s="135" t="s">
        <v>327</v>
      </c>
      <c r="C8771" s="134" t="s">
        <v>2102</v>
      </c>
      <c r="D8771" s="135">
        <v>10045</v>
      </c>
      <c r="E8771" s="135" t="s">
        <v>2325</v>
      </c>
      <c r="F8771" s="135">
        <v>1</v>
      </c>
      <c r="G8771" s="136">
        <v>11</v>
      </c>
      <c r="H8771" s="135" t="s">
        <v>2391</v>
      </c>
      <c r="I8771" s="135">
        <v>1866</v>
      </c>
      <c r="J8771" s="135" t="s">
        <v>2105</v>
      </c>
      <c r="K8771" s="135" t="s">
        <v>2106</v>
      </c>
      <c r="L8771" s="135" t="s">
        <v>193</v>
      </c>
      <c r="M8771" s="135" t="s">
        <v>1</v>
      </c>
      <c r="N8771" s="137"/>
      <c r="O8771" s="121"/>
    </row>
    <row r="8772" spans="1:15" x14ac:dyDescent="0.25">
      <c r="A8772" s="139">
        <v>216</v>
      </c>
      <c r="B8772" s="135" t="s">
        <v>327</v>
      </c>
      <c r="C8772" s="134" t="s">
        <v>2102</v>
      </c>
      <c r="D8772" s="135">
        <v>10046</v>
      </c>
      <c r="E8772" s="135" t="s">
        <v>2325</v>
      </c>
      <c r="F8772" s="135">
        <v>1</v>
      </c>
      <c r="G8772" s="136">
        <v>12</v>
      </c>
      <c r="H8772" s="135" t="s">
        <v>2392</v>
      </c>
      <c r="I8772" s="135">
        <v>622</v>
      </c>
      <c r="J8772" s="135" t="s">
        <v>2105</v>
      </c>
      <c r="K8772" s="135" t="s">
        <v>2106</v>
      </c>
      <c r="L8772" s="135" t="s">
        <v>193</v>
      </c>
      <c r="M8772" s="135" t="s">
        <v>1</v>
      </c>
      <c r="N8772" s="137"/>
      <c r="O8772" s="121"/>
    </row>
    <row r="8773" spans="1:15" x14ac:dyDescent="0.25">
      <c r="A8773" s="139">
        <v>216</v>
      </c>
      <c r="B8773" s="135" t="s">
        <v>327</v>
      </c>
      <c r="C8773" s="134" t="s">
        <v>2102</v>
      </c>
      <c r="D8773" s="135">
        <v>10047</v>
      </c>
      <c r="E8773" s="135" t="s">
        <v>2325</v>
      </c>
      <c r="F8773" s="135">
        <v>1</v>
      </c>
      <c r="G8773" s="136">
        <v>13</v>
      </c>
      <c r="H8773" s="135" t="s">
        <v>2393</v>
      </c>
      <c r="I8773" s="135">
        <v>58</v>
      </c>
      <c r="J8773" s="135" t="s">
        <v>2105</v>
      </c>
      <c r="K8773" s="135" t="s">
        <v>2106</v>
      </c>
      <c r="L8773" s="135" t="s">
        <v>193</v>
      </c>
      <c r="M8773" s="135" t="s">
        <v>1</v>
      </c>
      <c r="N8773" s="137"/>
      <c r="O8773" s="121"/>
    </row>
    <row r="8774" spans="1:15" x14ac:dyDescent="0.25">
      <c r="A8774" s="139">
        <v>216</v>
      </c>
      <c r="B8774" s="135" t="s">
        <v>327</v>
      </c>
      <c r="C8774" s="134" t="s">
        <v>2102</v>
      </c>
      <c r="D8774" s="135">
        <v>10048</v>
      </c>
      <c r="E8774" s="135" t="s">
        <v>682</v>
      </c>
      <c r="F8774" s="135">
        <v>1</v>
      </c>
      <c r="G8774" s="136">
        <v>1</v>
      </c>
      <c r="H8774" s="135" t="s">
        <v>2329</v>
      </c>
      <c r="I8774" s="135">
        <v>96</v>
      </c>
      <c r="J8774" s="135" t="s">
        <v>2155</v>
      </c>
      <c r="K8774" s="135" t="s">
        <v>2156</v>
      </c>
      <c r="L8774" s="135" t="s">
        <v>193</v>
      </c>
      <c r="M8774" s="135"/>
      <c r="N8774" s="137"/>
      <c r="O8774" s="121"/>
    </row>
    <row r="8775" spans="1:15" x14ac:dyDescent="0.25">
      <c r="A8775" s="139">
        <v>216</v>
      </c>
      <c r="B8775" s="135" t="s">
        <v>327</v>
      </c>
      <c r="C8775" s="134" t="s">
        <v>2102</v>
      </c>
      <c r="D8775" s="135">
        <v>10049</v>
      </c>
      <c r="E8775" s="135" t="s">
        <v>682</v>
      </c>
      <c r="F8775" s="135">
        <v>1</v>
      </c>
      <c r="G8775" s="136">
        <v>2</v>
      </c>
      <c r="H8775" s="135" t="s">
        <v>2330</v>
      </c>
      <c r="I8775" s="135">
        <v>320</v>
      </c>
      <c r="J8775" s="135" t="s">
        <v>2151</v>
      </c>
      <c r="K8775" s="135" t="s">
        <v>2152</v>
      </c>
      <c r="L8775" s="135" t="s">
        <v>193</v>
      </c>
      <c r="M8775" s="135" t="s">
        <v>1</v>
      </c>
      <c r="N8775" s="137"/>
      <c r="O8775" s="121"/>
    </row>
    <row r="8776" spans="1:15" x14ac:dyDescent="0.25">
      <c r="A8776" s="139">
        <v>216</v>
      </c>
      <c r="B8776" s="135" t="s">
        <v>327</v>
      </c>
      <c r="C8776" s="134" t="s">
        <v>2102</v>
      </c>
      <c r="D8776" s="135">
        <v>10050</v>
      </c>
      <c r="E8776" s="135" t="s">
        <v>682</v>
      </c>
      <c r="F8776" s="135">
        <v>1</v>
      </c>
      <c r="G8776" s="136">
        <v>3</v>
      </c>
      <c r="H8776" s="135" t="s">
        <v>2331</v>
      </c>
      <c r="I8776" s="135">
        <v>160</v>
      </c>
      <c r="J8776" s="135" t="s">
        <v>2151</v>
      </c>
      <c r="K8776" s="135" t="s">
        <v>2152</v>
      </c>
      <c r="L8776" s="135" t="s">
        <v>193</v>
      </c>
      <c r="M8776" s="135" t="s">
        <v>1</v>
      </c>
      <c r="N8776" s="137"/>
      <c r="O8776" s="121"/>
    </row>
    <row r="8777" spans="1:15" x14ac:dyDescent="0.25">
      <c r="A8777" s="139">
        <v>216</v>
      </c>
      <c r="B8777" s="135" t="s">
        <v>327</v>
      </c>
      <c r="C8777" s="134" t="s">
        <v>2102</v>
      </c>
      <c r="D8777" s="135">
        <v>10051</v>
      </c>
      <c r="E8777" s="135" t="s">
        <v>682</v>
      </c>
      <c r="F8777" s="135">
        <v>1</v>
      </c>
      <c r="G8777" s="136">
        <v>4</v>
      </c>
      <c r="H8777" s="135" t="s">
        <v>2332</v>
      </c>
      <c r="I8777" s="135">
        <v>1359</v>
      </c>
      <c r="J8777" s="135" t="s">
        <v>2115</v>
      </c>
      <c r="K8777" s="135" t="s">
        <v>2116</v>
      </c>
      <c r="L8777" s="135" t="s">
        <v>2117</v>
      </c>
      <c r="M8777" s="135" t="s">
        <v>1</v>
      </c>
      <c r="N8777" s="137"/>
      <c r="O8777" s="121"/>
    </row>
    <row r="8778" spans="1:15" x14ac:dyDescent="0.25">
      <c r="A8778" s="139">
        <v>216</v>
      </c>
      <c r="B8778" s="135" t="s">
        <v>327</v>
      </c>
      <c r="C8778" s="134" t="s">
        <v>2102</v>
      </c>
      <c r="D8778" s="135">
        <v>10052</v>
      </c>
      <c r="E8778" s="135" t="s">
        <v>682</v>
      </c>
      <c r="F8778" s="135">
        <v>1</v>
      </c>
      <c r="G8778" s="136">
        <v>5</v>
      </c>
      <c r="H8778" s="135" t="s">
        <v>2333</v>
      </c>
      <c r="I8778" s="135">
        <v>160</v>
      </c>
      <c r="J8778" s="135" t="s">
        <v>2151</v>
      </c>
      <c r="K8778" s="135" t="s">
        <v>2152</v>
      </c>
      <c r="L8778" s="135" t="s">
        <v>193</v>
      </c>
      <c r="M8778" s="135"/>
      <c r="N8778" s="137"/>
      <c r="O8778" s="121"/>
    </row>
    <row r="8779" spans="1:15" x14ac:dyDescent="0.25">
      <c r="A8779" s="139">
        <v>216</v>
      </c>
      <c r="B8779" s="135" t="s">
        <v>327</v>
      </c>
      <c r="C8779" s="134" t="s">
        <v>2102</v>
      </c>
      <c r="D8779" s="135">
        <v>10053</v>
      </c>
      <c r="E8779" s="135" t="s">
        <v>682</v>
      </c>
      <c r="F8779" s="135">
        <v>1</v>
      </c>
      <c r="G8779" s="136">
        <v>6</v>
      </c>
      <c r="H8779" s="135" t="s">
        <v>2334</v>
      </c>
      <c r="I8779" s="135">
        <v>132</v>
      </c>
      <c r="J8779" s="135" t="s">
        <v>2151</v>
      </c>
      <c r="K8779" s="135" t="s">
        <v>2152</v>
      </c>
      <c r="L8779" s="135" t="s">
        <v>193</v>
      </c>
      <c r="M8779" s="135"/>
      <c r="N8779" s="137"/>
      <c r="O8779" s="121"/>
    </row>
    <row r="8780" spans="1:15" x14ac:dyDescent="0.25">
      <c r="A8780" s="139">
        <v>216</v>
      </c>
      <c r="B8780" s="135" t="s">
        <v>327</v>
      </c>
      <c r="C8780" s="134" t="s">
        <v>2102</v>
      </c>
      <c r="D8780" s="135">
        <v>10054</v>
      </c>
      <c r="E8780" s="135" t="s">
        <v>682</v>
      </c>
      <c r="F8780" s="135">
        <v>1</v>
      </c>
      <c r="G8780" s="136">
        <v>7</v>
      </c>
      <c r="H8780" s="135" t="s">
        <v>2555</v>
      </c>
      <c r="I8780" s="135">
        <v>164</v>
      </c>
      <c r="J8780" s="135" t="s">
        <v>2151</v>
      </c>
      <c r="K8780" s="135" t="s">
        <v>2152</v>
      </c>
      <c r="L8780" s="135" t="s">
        <v>193</v>
      </c>
      <c r="M8780" s="135"/>
      <c r="N8780" s="137"/>
      <c r="O8780" s="121"/>
    </row>
    <row r="8781" spans="1:15" x14ac:dyDescent="0.25">
      <c r="A8781" s="139">
        <v>216</v>
      </c>
      <c r="B8781" s="135" t="s">
        <v>327</v>
      </c>
      <c r="C8781" s="134" t="s">
        <v>2102</v>
      </c>
      <c r="D8781" s="135">
        <v>10055</v>
      </c>
      <c r="E8781" s="135" t="s">
        <v>682</v>
      </c>
      <c r="F8781" s="135">
        <v>1</v>
      </c>
      <c r="G8781" s="136">
        <v>8</v>
      </c>
      <c r="H8781" s="135" t="s">
        <v>2556</v>
      </c>
      <c r="I8781" s="135">
        <v>128</v>
      </c>
      <c r="J8781" s="135" t="s">
        <v>2151</v>
      </c>
      <c r="K8781" s="135" t="s">
        <v>2152</v>
      </c>
      <c r="L8781" s="135" t="s">
        <v>193</v>
      </c>
      <c r="M8781" s="135"/>
      <c r="N8781" s="137"/>
      <c r="O8781" s="121"/>
    </row>
    <row r="8782" spans="1:15" x14ac:dyDescent="0.25">
      <c r="A8782" s="139">
        <v>216</v>
      </c>
      <c r="B8782" s="135" t="s">
        <v>327</v>
      </c>
      <c r="C8782" s="134" t="s">
        <v>2102</v>
      </c>
      <c r="D8782" s="135">
        <v>10056</v>
      </c>
      <c r="E8782" s="135" t="s">
        <v>682</v>
      </c>
      <c r="F8782" s="135">
        <v>1</v>
      </c>
      <c r="G8782" s="136">
        <v>9</v>
      </c>
      <c r="H8782" s="135" t="s">
        <v>2557</v>
      </c>
      <c r="I8782" s="135">
        <v>720</v>
      </c>
      <c r="J8782" s="135" t="s">
        <v>2115</v>
      </c>
      <c r="K8782" s="135" t="s">
        <v>2116</v>
      </c>
      <c r="L8782" s="135" t="s">
        <v>2117</v>
      </c>
      <c r="M8782" s="135"/>
      <c r="N8782" s="137"/>
      <c r="O8782" s="121"/>
    </row>
    <row r="8783" spans="1:15" x14ac:dyDescent="0.25">
      <c r="A8783" s="139">
        <v>216</v>
      </c>
      <c r="B8783" s="135" t="s">
        <v>327</v>
      </c>
      <c r="C8783" s="134" t="s">
        <v>2102</v>
      </c>
      <c r="D8783" s="135">
        <v>10057</v>
      </c>
      <c r="E8783" s="135" t="s">
        <v>682</v>
      </c>
      <c r="F8783" s="135">
        <v>1</v>
      </c>
      <c r="G8783" s="136" t="s">
        <v>2551</v>
      </c>
      <c r="H8783" s="135" t="s">
        <v>4660</v>
      </c>
      <c r="I8783" s="135">
        <v>540</v>
      </c>
      <c r="J8783" s="135" t="s">
        <v>2115</v>
      </c>
      <c r="K8783" s="135" t="s">
        <v>2129</v>
      </c>
      <c r="L8783" s="135" t="s">
        <v>194</v>
      </c>
      <c r="M8783" s="135"/>
      <c r="N8783" s="137"/>
      <c r="O8783" s="121"/>
    </row>
    <row r="8784" spans="1:15" x14ac:dyDescent="0.25">
      <c r="A8784" s="139">
        <v>216</v>
      </c>
      <c r="B8784" s="135" t="s">
        <v>327</v>
      </c>
      <c r="C8784" s="134" t="s">
        <v>2102</v>
      </c>
      <c r="D8784" s="135">
        <v>10058</v>
      </c>
      <c r="E8784" s="135" t="s">
        <v>682</v>
      </c>
      <c r="F8784" s="135">
        <v>1</v>
      </c>
      <c r="G8784" s="136">
        <v>10</v>
      </c>
      <c r="H8784" s="135" t="s">
        <v>2558</v>
      </c>
      <c r="I8784" s="135">
        <v>117</v>
      </c>
      <c r="J8784" s="135" t="s">
        <v>2151</v>
      </c>
      <c r="K8784" s="135" t="s">
        <v>2152</v>
      </c>
      <c r="L8784" s="135" t="s">
        <v>193</v>
      </c>
      <c r="M8784" s="135"/>
      <c r="N8784" s="137"/>
      <c r="O8784" s="121"/>
    </row>
    <row r="8785" spans="1:15" x14ac:dyDescent="0.25">
      <c r="A8785" s="139">
        <v>216</v>
      </c>
      <c r="B8785" s="135" t="s">
        <v>327</v>
      </c>
      <c r="C8785" s="134" t="s">
        <v>2102</v>
      </c>
      <c r="D8785" s="135">
        <v>10059</v>
      </c>
      <c r="E8785" s="135" t="s">
        <v>682</v>
      </c>
      <c r="F8785" s="135">
        <v>1</v>
      </c>
      <c r="G8785" s="136">
        <v>11</v>
      </c>
      <c r="H8785" s="135" t="s">
        <v>2559</v>
      </c>
      <c r="I8785" s="135">
        <v>92</v>
      </c>
      <c r="J8785" s="135" t="s">
        <v>2151</v>
      </c>
      <c r="K8785" s="135" t="s">
        <v>2152</v>
      </c>
      <c r="L8785" s="135" t="s">
        <v>193</v>
      </c>
      <c r="M8785" s="135"/>
      <c r="N8785" s="137"/>
      <c r="O8785" s="121"/>
    </row>
    <row r="8786" spans="1:15" x14ac:dyDescent="0.25">
      <c r="A8786" s="139">
        <v>216</v>
      </c>
      <c r="B8786" s="135" t="s">
        <v>327</v>
      </c>
      <c r="C8786" s="134" t="s">
        <v>2102</v>
      </c>
      <c r="D8786" s="135">
        <v>10060</v>
      </c>
      <c r="E8786" s="135" t="s">
        <v>682</v>
      </c>
      <c r="F8786" s="135">
        <v>1</v>
      </c>
      <c r="G8786" s="136">
        <v>13</v>
      </c>
      <c r="H8786" s="135" t="s">
        <v>2796</v>
      </c>
      <c r="I8786" s="135">
        <v>2200</v>
      </c>
      <c r="J8786" s="135" t="s">
        <v>2115</v>
      </c>
      <c r="K8786" s="135" t="s">
        <v>2116</v>
      </c>
      <c r="L8786" s="135" t="s">
        <v>2117</v>
      </c>
      <c r="M8786" s="135"/>
      <c r="N8786" s="137"/>
      <c r="O8786" s="121"/>
    </row>
    <row r="8787" spans="1:15" x14ac:dyDescent="0.25">
      <c r="A8787" s="139">
        <v>216</v>
      </c>
      <c r="B8787" s="135" t="s">
        <v>327</v>
      </c>
      <c r="C8787" s="134" t="s">
        <v>2102</v>
      </c>
      <c r="D8787" s="135">
        <v>10061</v>
      </c>
      <c r="E8787" s="135" t="s">
        <v>682</v>
      </c>
      <c r="F8787" s="135">
        <v>1</v>
      </c>
      <c r="G8787" s="140">
        <v>14</v>
      </c>
      <c r="H8787" s="135" t="s">
        <v>2561</v>
      </c>
      <c r="I8787" s="135">
        <v>1733</v>
      </c>
      <c r="J8787" s="135" t="s">
        <v>2105</v>
      </c>
      <c r="K8787" s="135" t="s">
        <v>2106</v>
      </c>
      <c r="L8787" s="135" t="s">
        <v>193</v>
      </c>
      <c r="M8787" s="135"/>
      <c r="N8787" s="137"/>
      <c r="O8787" s="121"/>
    </row>
    <row r="8788" spans="1:15" x14ac:dyDescent="0.25">
      <c r="A8788" s="139">
        <v>216</v>
      </c>
      <c r="B8788" s="135" t="s">
        <v>327</v>
      </c>
      <c r="C8788" s="134" t="s">
        <v>2102</v>
      </c>
      <c r="D8788" s="135">
        <v>10062</v>
      </c>
      <c r="E8788" s="135" t="s">
        <v>2335</v>
      </c>
      <c r="F8788" s="135">
        <v>1</v>
      </c>
      <c r="G8788" s="140">
        <v>1</v>
      </c>
      <c r="H8788" s="135" t="s">
        <v>2336</v>
      </c>
      <c r="I8788" s="135">
        <v>772</v>
      </c>
      <c r="J8788" s="135" t="s">
        <v>2151</v>
      </c>
      <c r="K8788" s="135" t="s">
        <v>2152</v>
      </c>
      <c r="L8788" s="135" t="s">
        <v>193</v>
      </c>
      <c r="M8788" s="135"/>
      <c r="N8788" s="137"/>
      <c r="O8788" s="121"/>
    </row>
    <row r="8789" spans="1:15" x14ac:dyDescent="0.25">
      <c r="A8789" s="139">
        <v>216</v>
      </c>
      <c r="B8789" s="135" t="s">
        <v>327</v>
      </c>
      <c r="C8789" s="134" t="s">
        <v>2102</v>
      </c>
      <c r="D8789" s="135">
        <v>10063</v>
      </c>
      <c r="E8789" s="135" t="s">
        <v>2335</v>
      </c>
      <c r="F8789" s="135">
        <v>1</v>
      </c>
      <c r="G8789" s="140">
        <v>2</v>
      </c>
      <c r="H8789" s="135" t="s">
        <v>2337</v>
      </c>
      <c r="I8789" s="135">
        <v>1153</v>
      </c>
      <c r="J8789" s="135" t="s">
        <v>2115</v>
      </c>
      <c r="K8789" s="135" t="s">
        <v>2116</v>
      </c>
      <c r="L8789" s="135" t="s">
        <v>2117</v>
      </c>
      <c r="M8789" s="135"/>
      <c r="N8789" s="137"/>
      <c r="O8789" s="121"/>
    </row>
    <row r="8790" spans="1:15" x14ac:dyDescent="0.25">
      <c r="A8790" s="139">
        <v>216</v>
      </c>
      <c r="B8790" s="135" t="s">
        <v>327</v>
      </c>
      <c r="C8790" s="134" t="s">
        <v>2102</v>
      </c>
      <c r="D8790" s="135">
        <v>10064</v>
      </c>
      <c r="E8790" s="135" t="s">
        <v>2335</v>
      </c>
      <c r="F8790" s="135">
        <v>1</v>
      </c>
      <c r="G8790" s="140">
        <v>3</v>
      </c>
      <c r="H8790" s="135" t="s">
        <v>2338</v>
      </c>
      <c r="I8790" s="135">
        <v>1247</v>
      </c>
      <c r="J8790" s="135" t="s">
        <v>2115</v>
      </c>
      <c r="K8790" s="135" t="s">
        <v>2116</v>
      </c>
      <c r="L8790" s="135" t="s">
        <v>2117</v>
      </c>
      <c r="M8790" s="135"/>
      <c r="N8790" s="137"/>
      <c r="O8790" s="121"/>
    </row>
    <row r="8791" spans="1:15" x14ac:dyDescent="0.25">
      <c r="A8791" s="139">
        <v>216</v>
      </c>
      <c r="B8791" s="135" t="s">
        <v>327</v>
      </c>
      <c r="C8791" s="134" t="s">
        <v>2102</v>
      </c>
      <c r="D8791" s="135">
        <v>10065</v>
      </c>
      <c r="E8791" s="135" t="s">
        <v>2335</v>
      </c>
      <c r="F8791" s="135">
        <v>1</v>
      </c>
      <c r="G8791" s="136">
        <v>4</v>
      </c>
      <c r="H8791" s="135" t="s">
        <v>2339</v>
      </c>
      <c r="I8791" s="135">
        <v>186</v>
      </c>
      <c r="J8791" s="135" t="s">
        <v>2155</v>
      </c>
      <c r="K8791" s="135" t="s">
        <v>2156</v>
      </c>
      <c r="L8791" s="135" t="s">
        <v>193</v>
      </c>
      <c r="M8791" s="135"/>
      <c r="N8791" s="137"/>
      <c r="O8791" s="121"/>
    </row>
    <row r="8792" spans="1:15" x14ac:dyDescent="0.25">
      <c r="A8792" s="139">
        <v>216</v>
      </c>
      <c r="B8792" s="135" t="s">
        <v>327</v>
      </c>
      <c r="C8792" s="134" t="s">
        <v>2102</v>
      </c>
      <c r="D8792" s="135">
        <v>10066</v>
      </c>
      <c r="E8792" s="135" t="s">
        <v>2335</v>
      </c>
      <c r="F8792" s="135">
        <v>1</v>
      </c>
      <c r="G8792" s="136">
        <v>5</v>
      </c>
      <c r="H8792" s="135" t="s">
        <v>2343</v>
      </c>
      <c r="I8792" s="135">
        <v>364</v>
      </c>
      <c r="J8792" s="135" t="s">
        <v>2155</v>
      </c>
      <c r="K8792" s="135" t="s">
        <v>2156</v>
      </c>
      <c r="L8792" s="135" t="s">
        <v>193</v>
      </c>
      <c r="M8792" s="135"/>
      <c r="N8792" s="137"/>
      <c r="O8792" s="121"/>
    </row>
    <row r="8793" spans="1:15" x14ac:dyDescent="0.25">
      <c r="A8793" s="139">
        <v>216</v>
      </c>
      <c r="B8793" s="135" t="s">
        <v>327</v>
      </c>
      <c r="C8793" s="134" t="s">
        <v>2102</v>
      </c>
      <c r="D8793" s="135">
        <v>10067</v>
      </c>
      <c r="E8793" s="135" t="s">
        <v>2335</v>
      </c>
      <c r="F8793" s="135">
        <v>1</v>
      </c>
      <c r="G8793" s="136">
        <v>6</v>
      </c>
      <c r="H8793" s="135" t="s">
        <v>2344</v>
      </c>
      <c r="I8793" s="135">
        <v>90</v>
      </c>
      <c r="J8793" s="135" t="s">
        <v>2151</v>
      </c>
      <c r="K8793" s="135" t="s">
        <v>2152</v>
      </c>
      <c r="L8793" s="135" t="s">
        <v>193</v>
      </c>
      <c r="M8793" s="135"/>
      <c r="N8793" s="137"/>
      <c r="O8793" s="121"/>
    </row>
    <row r="8794" spans="1:15" x14ac:dyDescent="0.25">
      <c r="A8794" s="139">
        <v>216</v>
      </c>
      <c r="B8794" s="135" t="s">
        <v>327</v>
      </c>
      <c r="C8794" s="134" t="s">
        <v>2102</v>
      </c>
      <c r="D8794" s="135">
        <v>10068</v>
      </c>
      <c r="E8794" s="135" t="s">
        <v>2335</v>
      </c>
      <c r="F8794" s="135">
        <v>1</v>
      </c>
      <c r="G8794" s="136">
        <v>7</v>
      </c>
      <c r="H8794" s="135" t="s">
        <v>2345</v>
      </c>
      <c r="I8794" s="135">
        <v>72</v>
      </c>
      <c r="J8794" s="135" t="s">
        <v>2112</v>
      </c>
      <c r="K8794" s="134" t="s">
        <v>2113</v>
      </c>
      <c r="L8794" s="135" t="s">
        <v>194</v>
      </c>
      <c r="M8794" s="135"/>
      <c r="N8794" s="137"/>
      <c r="O8794" s="121"/>
    </row>
    <row r="8795" spans="1:15" x14ac:dyDescent="0.25">
      <c r="A8795" s="139">
        <v>216</v>
      </c>
      <c r="B8795" s="135" t="s">
        <v>327</v>
      </c>
      <c r="C8795" s="134" t="s">
        <v>2102</v>
      </c>
      <c r="D8795" s="135">
        <v>10069</v>
      </c>
      <c r="E8795" s="135" t="s">
        <v>2335</v>
      </c>
      <c r="F8795" s="135">
        <v>1</v>
      </c>
      <c r="G8795" s="136">
        <v>8</v>
      </c>
      <c r="H8795" s="135" t="s">
        <v>2346</v>
      </c>
      <c r="I8795" s="135">
        <v>72</v>
      </c>
      <c r="J8795" s="135" t="s">
        <v>2112</v>
      </c>
      <c r="K8795" s="135" t="s">
        <v>2113</v>
      </c>
      <c r="L8795" s="135" t="s">
        <v>194</v>
      </c>
      <c r="M8795" s="135"/>
      <c r="N8795" s="137"/>
      <c r="O8795" s="121"/>
    </row>
    <row r="8796" spans="1:15" x14ac:dyDescent="0.25">
      <c r="A8796" s="139">
        <v>216</v>
      </c>
      <c r="B8796" s="135" t="s">
        <v>327</v>
      </c>
      <c r="C8796" s="134" t="s">
        <v>2102</v>
      </c>
      <c r="D8796" s="135">
        <v>10070</v>
      </c>
      <c r="E8796" s="135" t="s">
        <v>2335</v>
      </c>
      <c r="F8796" s="135">
        <v>1</v>
      </c>
      <c r="G8796" s="136">
        <v>9</v>
      </c>
      <c r="H8796" s="135" t="s">
        <v>2347</v>
      </c>
      <c r="I8796" s="135">
        <v>104</v>
      </c>
      <c r="J8796" s="135" t="s">
        <v>2105</v>
      </c>
      <c r="K8796" s="135" t="s">
        <v>2106</v>
      </c>
      <c r="L8796" s="135" t="s">
        <v>193</v>
      </c>
      <c r="M8796" s="135"/>
      <c r="N8796" s="137"/>
      <c r="O8796" s="121"/>
    </row>
    <row r="8797" spans="1:15" x14ac:dyDescent="0.25">
      <c r="A8797" s="139">
        <v>216</v>
      </c>
      <c r="B8797" s="135" t="s">
        <v>327</v>
      </c>
      <c r="C8797" s="134" t="s">
        <v>2102</v>
      </c>
      <c r="D8797" s="135">
        <v>10071</v>
      </c>
      <c r="E8797" s="135" t="s">
        <v>2335</v>
      </c>
      <c r="F8797" s="135">
        <v>1</v>
      </c>
      <c r="G8797" s="136">
        <v>11</v>
      </c>
      <c r="H8797" s="135" t="s">
        <v>3689</v>
      </c>
      <c r="I8797" s="135">
        <v>162</v>
      </c>
      <c r="J8797" s="135" t="s">
        <v>2112</v>
      </c>
      <c r="K8797" s="135" t="s">
        <v>2113</v>
      </c>
      <c r="L8797" s="135" t="s">
        <v>194</v>
      </c>
      <c r="M8797" s="135"/>
      <c r="N8797" s="137"/>
      <c r="O8797" s="121"/>
    </row>
    <row r="8798" spans="1:15" x14ac:dyDescent="0.25">
      <c r="A8798" s="139">
        <v>216</v>
      </c>
      <c r="B8798" s="135" t="s">
        <v>327</v>
      </c>
      <c r="C8798" s="134" t="s">
        <v>2102</v>
      </c>
      <c r="D8798" s="135">
        <v>10072</v>
      </c>
      <c r="E8798" s="135" t="s">
        <v>2335</v>
      </c>
      <c r="F8798" s="135">
        <v>1</v>
      </c>
      <c r="G8798" s="136">
        <v>12</v>
      </c>
      <c r="H8798" s="135" t="s">
        <v>3690</v>
      </c>
      <c r="I8798" s="135">
        <v>72</v>
      </c>
      <c r="J8798" s="135" t="s">
        <v>2112</v>
      </c>
      <c r="K8798" s="135" t="s">
        <v>2113</v>
      </c>
      <c r="L8798" s="135" t="s">
        <v>194</v>
      </c>
      <c r="M8798" s="135"/>
      <c r="N8798" s="137"/>
      <c r="O8798" s="121"/>
    </row>
    <row r="8799" spans="1:15" x14ac:dyDescent="0.25">
      <c r="A8799" s="139">
        <v>216</v>
      </c>
      <c r="B8799" s="135" t="s">
        <v>327</v>
      </c>
      <c r="C8799" s="134" t="s">
        <v>2102</v>
      </c>
      <c r="D8799" s="135">
        <v>10073</v>
      </c>
      <c r="E8799" s="135" t="s">
        <v>2335</v>
      </c>
      <c r="F8799" s="135">
        <v>1</v>
      </c>
      <c r="G8799" s="136">
        <v>13</v>
      </c>
      <c r="H8799" s="135" t="s">
        <v>3691</v>
      </c>
      <c r="I8799" s="135">
        <v>1120</v>
      </c>
      <c r="J8799" s="135" t="s">
        <v>3684</v>
      </c>
      <c r="K8799" s="135" t="s">
        <v>3685</v>
      </c>
      <c r="L8799" s="135" t="s">
        <v>189</v>
      </c>
      <c r="M8799" s="135"/>
      <c r="N8799" s="137"/>
      <c r="O8799" s="121"/>
    </row>
    <row r="8800" spans="1:15" x14ac:dyDescent="0.25">
      <c r="A8800" s="139">
        <v>216</v>
      </c>
      <c r="B8800" s="135" t="s">
        <v>327</v>
      </c>
      <c r="C8800" s="134" t="s">
        <v>2102</v>
      </c>
      <c r="D8800" s="135">
        <v>10074</v>
      </c>
      <c r="E8800" s="135" t="s">
        <v>2335</v>
      </c>
      <c r="F8800" s="135">
        <v>1</v>
      </c>
      <c r="G8800" s="136">
        <v>14</v>
      </c>
      <c r="H8800" s="135" t="s">
        <v>4633</v>
      </c>
      <c r="I8800" s="135">
        <v>4494</v>
      </c>
      <c r="J8800" s="135" t="s">
        <v>3684</v>
      </c>
      <c r="K8800" s="135" t="s">
        <v>3685</v>
      </c>
      <c r="L8800" s="135" t="s">
        <v>189</v>
      </c>
      <c r="M8800" s="135"/>
      <c r="N8800" s="137"/>
      <c r="O8800" s="121"/>
    </row>
    <row r="8801" spans="1:15" x14ac:dyDescent="0.25">
      <c r="A8801" s="139">
        <v>216</v>
      </c>
      <c r="B8801" s="135" t="s">
        <v>327</v>
      </c>
      <c r="C8801" s="134" t="s">
        <v>2102</v>
      </c>
      <c r="D8801" s="135">
        <v>10075</v>
      </c>
      <c r="E8801" s="135" t="s">
        <v>2335</v>
      </c>
      <c r="F8801" s="135">
        <v>1</v>
      </c>
      <c r="G8801" s="136">
        <v>15</v>
      </c>
      <c r="H8801" s="135" t="s">
        <v>4634</v>
      </c>
      <c r="I8801" s="135">
        <v>224</v>
      </c>
      <c r="J8801" s="135" t="s">
        <v>2151</v>
      </c>
      <c r="K8801" s="135" t="s">
        <v>2152</v>
      </c>
      <c r="L8801" s="135" t="s">
        <v>193</v>
      </c>
      <c r="M8801" s="135"/>
      <c r="N8801" s="137"/>
      <c r="O8801" s="121"/>
    </row>
    <row r="8802" spans="1:15" x14ac:dyDescent="0.25">
      <c r="A8802" s="139">
        <v>216</v>
      </c>
      <c r="B8802" s="135" t="s">
        <v>327</v>
      </c>
      <c r="C8802" s="134" t="s">
        <v>2102</v>
      </c>
      <c r="D8802" s="135">
        <v>10076</v>
      </c>
      <c r="E8802" s="135" t="s">
        <v>2335</v>
      </c>
      <c r="F8802" s="135">
        <v>1</v>
      </c>
      <c r="G8802" s="136">
        <v>16</v>
      </c>
      <c r="H8802" s="135" t="s">
        <v>4635</v>
      </c>
      <c r="I8802" s="135">
        <v>132</v>
      </c>
      <c r="J8802" s="135" t="s">
        <v>2151</v>
      </c>
      <c r="K8802" s="135" t="s">
        <v>2152</v>
      </c>
      <c r="L8802" s="135" t="s">
        <v>193</v>
      </c>
      <c r="M8802" s="135"/>
      <c r="N8802" s="137"/>
      <c r="O8802" s="121"/>
    </row>
    <row r="8803" spans="1:15" x14ac:dyDescent="0.25">
      <c r="A8803" s="139">
        <v>216</v>
      </c>
      <c r="B8803" s="135" t="s">
        <v>327</v>
      </c>
      <c r="C8803" s="134" t="s">
        <v>2102</v>
      </c>
      <c r="D8803" s="135">
        <v>10077</v>
      </c>
      <c r="E8803" s="135" t="s">
        <v>2335</v>
      </c>
      <c r="F8803" s="135">
        <v>1</v>
      </c>
      <c r="G8803" s="136">
        <v>17</v>
      </c>
      <c r="H8803" s="135" t="s">
        <v>4636</v>
      </c>
      <c r="I8803" s="135">
        <v>224</v>
      </c>
      <c r="J8803" s="135" t="s">
        <v>2105</v>
      </c>
      <c r="K8803" s="135" t="s">
        <v>2106</v>
      </c>
      <c r="L8803" s="135" t="s">
        <v>193</v>
      </c>
      <c r="M8803" s="135"/>
      <c r="N8803" s="137"/>
      <c r="O8803" s="121"/>
    </row>
    <row r="8804" spans="1:15" x14ac:dyDescent="0.25">
      <c r="A8804" s="139">
        <v>216</v>
      </c>
      <c r="B8804" s="135" t="s">
        <v>327</v>
      </c>
      <c r="C8804" s="134" t="s">
        <v>2102</v>
      </c>
      <c r="D8804" s="135">
        <v>10078</v>
      </c>
      <c r="E8804" s="135" t="s">
        <v>2335</v>
      </c>
      <c r="F8804" s="135">
        <v>1</v>
      </c>
      <c r="G8804" s="136">
        <v>18</v>
      </c>
      <c r="H8804" s="135" t="s">
        <v>4637</v>
      </c>
      <c r="I8804" s="135">
        <v>56</v>
      </c>
      <c r="J8804" s="135" t="s">
        <v>2151</v>
      </c>
      <c r="K8804" s="135" t="s">
        <v>2152</v>
      </c>
      <c r="L8804" s="135" t="s">
        <v>193</v>
      </c>
      <c r="M8804" s="135"/>
      <c r="N8804" s="137"/>
      <c r="O8804" s="121"/>
    </row>
    <row r="8805" spans="1:15" x14ac:dyDescent="0.25">
      <c r="A8805" s="139">
        <v>216</v>
      </c>
      <c r="B8805" s="135" t="s">
        <v>327</v>
      </c>
      <c r="C8805" s="134" t="s">
        <v>2102</v>
      </c>
      <c r="D8805" s="135">
        <v>10079</v>
      </c>
      <c r="E8805" s="135" t="s">
        <v>2335</v>
      </c>
      <c r="F8805" s="135">
        <v>1</v>
      </c>
      <c r="G8805" s="136">
        <v>19</v>
      </c>
      <c r="H8805" s="135" t="s">
        <v>4638</v>
      </c>
      <c r="I8805" s="135">
        <v>25</v>
      </c>
      <c r="J8805" s="135" t="s">
        <v>2155</v>
      </c>
      <c r="K8805" s="135" t="s">
        <v>2156</v>
      </c>
      <c r="L8805" s="135" t="s">
        <v>193</v>
      </c>
      <c r="M8805" s="135"/>
      <c r="N8805" s="137"/>
      <c r="O8805" s="121"/>
    </row>
    <row r="8806" spans="1:15" x14ac:dyDescent="0.25">
      <c r="A8806" s="139">
        <v>216</v>
      </c>
      <c r="B8806" s="135" t="s">
        <v>327</v>
      </c>
      <c r="C8806" s="134" t="s">
        <v>2102</v>
      </c>
      <c r="D8806" s="135">
        <v>10080</v>
      </c>
      <c r="E8806" s="135" t="s">
        <v>2335</v>
      </c>
      <c r="F8806" s="135">
        <v>1</v>
      </c>
      <c r="G8806" s="136">
        <v>20</v>
      </c>
      <c r="H8806" s="135" t="s">
        <v>4639</v>
      </c>
      <c r="I8806" s="135">
        <v>82</v>
      </c>
      <c r="J8806" s="135" t="s">
        <v>2108</v>
      </c>
      <c r="K8806" s="135" t="s">
        <v>2109</v>
      </c>
      <c r="L8806" s="135" t="s">
        <v>193</v>
      </c>
      <c r="M8806" s="135"/>
      <c r="N8806" s="137"/>
      <c r="O8806" s="121"/>
    </row>
    <row r="8807" spans="1:15" x14ac:dyDescent="0.25">
      <c r="A8807" s="139">
        <v>216</v>
      </c>
      <c r="B8807" s="135" t="s">
        <v>327</v>
      </c>
      <c r="C8807" s="134" t="s">
        <v>2102</v>
      </c>
      <c r="D8807" s="135">
        <v>10081</v>
      </c>
      <c r="E8807" s="135" t="s">
        <v>2335</v>
      </c>
      <c r="F8807" s="135">
        <v>1</v>
      </c>
      <c r="G8807" s="136">
        <v>21</v>
      </c>
      <c r="H8807" s="135" t="s">
        <v>4832</v>
      </c>
      <c r="I8807" s="135">
        <v>70</v>
      </c>
      <c r="J8807" s="135" t="s">
        <v>2151</v>
      </c>
      <c r="K8807" s="135" t="s">
        <v>2152</v>
      </c>
      <c r="L8807" s="135" t="s">
        <v>193</v>
      </c>
      <c r="M8807" s="135"/>
      <c r="N8807" s="137"/>
      <c r="O8807" s="121"/>
    </row>
    <row r="8808" spans="1:15" x14ac:dyDescent="0.25">
      <c r="A8808" s="139">
        <v>216</v>
      </c>
      <c r="B8808" s="135" t="s">
        <v>327</v>
      </c>
      <c r="C8808" s="134" t="s">
        <v>2102</v>
      </c>
      <c r="D8808" s="135">
        <v>10082</v>
      </c>
      <c r="E8808" s="135" t="s">
        <v>2335</v>
      </c>
      <c r="F8808" s="135">
        <v>1</v>
      </c>
      <c r="G8808" s="136">
        <v>22</v>
      </c>
      <c r="H8808" s="135" t="s">
        <v>4833</v>
      </c>
      <c r="I8808" s="135">
        <v>173</v>
      </c>
      <c r="J8808" s="135" t="s">
        <v>2112</v>
      </c>
      <c r="K8808" s="135" t="s">
        <v>2113</v>
      </c>
      <c r="L8808" s="135" t="s">
        <v>194</v>
      </c>
      <c r="M8808" s="135"/>
      <c r="N8808" s="137"/>
      <c r="O8808" s="121"/>
    </row>
    <row r="8809" spans="1:15" x14ac:dyDescent="0.25">
      <c r="A8809" s="139">
        <v>216</v>
      </c>
      <c r="B8809" s="135" t="s">
        <v>327</v>
      </c>
      <c r="C8809" s="134" t="s">
        <v>2102</v>
      </c>
      <c r="D8809" s="135">
        <v>10083</v>
      </c>
      <c r="E8809" s="135" t="s">
        <v>2335</v>
      </c>
      <c r="F8809" s="135">
        <v>1</v>
      </c>
      <c r="G8809" s="136">
        <v>23</v>
      </c>
      <c r="H8809" s="135" t="s">
        <v>4834</v>
      </c>
      <c r="I8809" s="135">
        <v>62</v>
      </c>
      <c r="J8809" s="135" t="s">
        <v>2105</v>
      </c>
      <c r="K8809" s="135" t="s">
        <v>2106</v>
      </c>
      <c r="L8809" s="135" t="s">
        <v>193</v>
      </c>
      <c r="M8809" s="135"/>
      <c r="N8809" s="137"/>
      <c r="O8809" s="121"/>
    </row>
    <row r="8810" spans="1:15" x14ac:dyDescent="0.25">
      <c r="A8810" s="139">
        <v>216</v>
      </c>
      <c r="B8810" s="135" t="s">
        <v>327</v>
      </c>
      <c r="C8810" s="134" t="s">
        <v>2102</v>
      </c>
      <c r="D8810" s="135">
        <v>10084</v>
      </c>
      <c r="E8810" s="135" t="s">
        <v>2335</v>
      </c>
      <c r="F8810" s="135">
        <v>1</v>
      </c>
      <c r="G8810" s="136">
        <v>24</v>
      </c>
      <c r="H8810" s="135" t="s">
        <v>4835</v>
      </c>
      <c r="I8810" s="135">
        <v>149</v>
      </c>
      <c r="J8810" s="135" t="s">
        <v>2151</v>
      </c>
      <c r="K8810" s="135" t="s">
        <v>2152</v>
      </c>
      <c r="L8810" s="135" t="s">
        <v>193</v>
      </c>
      <c r="M8810" s="135"/>
      <c r="N8810" s="137"/>
      <c r="O8810" s="121"/>
    </row>
    <row r="8811" spans="1:15" x14ac:dyDescent="0.25">
      <c r="A8811" s="139">
        <v>216</v>
      </c>
      <c r="B8811" s="135" t="s">
        <v>327</v>
      </c>
      <c r="C8811" s="134" t="s">
        <v>2102</v>
      </c>
      <c r="D8811" s="135">
        <v>10085</v>
      </c>
      <c r="E8811" s="135" t="s">
        <v>2335</v>
      </c>
      <c r="F8811" s="135">
        <v>1</v>
      </c>
      <c r="G8811" s="136">
        <v>25</v>
      </c>
      <c r="H8811" s="135" t="s">
        <v>4836</v>
      </c>
      <c r="I8811" s="135">
        <v>122</v>
      </c>
      <c r="J8811" s="135" t="s">
        <v>2108</v>
      </c>
      <c r="K8811" s="135" t="s">
        <v>2109</v>
      </c>
      <c r="L8811" s="135" t="s">
        <v>193</v>
      </c>
      <c r="M8811" s="135"/>
      <c r="N8811" s="137"/>
      <c r="O8811" s="121"/>
    </row>
    <row r="8812" spans="1:15" x14ac:dyDescent="0.25">
      <c r="A8812" s="139">
        <v>216</v>
      </c>
      <c r="B8812" s="135" t="s">
        <v>327</v>
      </c>
      <c r="C8812" s="134" t="s">
        <v>2102</v>
      </c>
      <c r="D8812" s="135">
        <v>10086</v>
      </c>
      <c r="E8812" s="135" t="s">
        <v>2335</v>
      </c>
      <c r="F8812" s="135">
        <v>1</v>
      </c>
      <c r="G8812" s="136">
        <v>26</v>
      </c>
      <c r="H8812" s="135" t="s">
        <v>4837</v>
      </c>
      <c r="I8812" s="135">
        <v>216</v>
      </c>
      <c r="J8812" s="135" t="s">
        <v>2105</v>
      </c>
      <c r="K8812" s="135" t="s">
        <v>2106</v>
      </c>
      <c r="L8812" s="135" t="s">
        <v>193</v>
      </c>
      <c r="M8812" s="135"/>
      <c r="N8812" s="137"/>
      <c r="O8812" s="121"/>
    </row>
    <row r="8813" spans="1:15" x14ac:dyDescent="0.25">
      <c r="A8813" s="139">
        <v>216</v>
      </c>
      <c r="B8813" s="135" t="s">
        <v>327</v>
      </c>
      <c r="C8813" s="134" t="s">
        <v>2102</v>
      </c>
      <c r="D8813" s="135">
        <v>10087</v>
      </c>
      <c r="E8813" s="135" t="s">
        <v>2335</v>
      </c>
      <c r="F8813" s="135">
        <v>1</v>
      </c>
      <c r="G8813" s="136">
        <v>27</v>
      </c>
      <c r="H8813" s="135" t="s">
        <v>4838</v>
      </c>
      <c r="I8813" s="135">
        <v>23</v>
      </c>
      <c r="J8813" s="135" t="s">
        <v>2155</v>
      </c>
      <c r="K8813" s="135" t="s">
        <v>2156</v>
      </c>
      <c r="L8813" s="135" t="s">
        <v>193</v>
      </c>
      <c r="M8813" s="135"/>
      <c r="N8813" s="137"/>
      <c r="O8813" s="121"/>
    </row>
    <row r="8814" spans="1:15" x14ac:dyDescent="0.25">
      <c r="A8814" s="139">
        <v>216</v>
      </c>
      <c r="B8814" s="135" t="s">
        <v>327</v>
      </c>
      <c r="C8814" s="134" t="s">
        <v>2102</v>
      </c>
      <c r="D8814" s="135">
        <v>10088</v>
      </c>
      <c r="E8814" s="135" t="s">
        <v>2335</v>
      </c>
      <c r="F8814" s="135">
        <v>1</v>
      </c>
      <c r="G8814" s="136">
        <v>28</v>
      </c>
      <c r="H8814" s="135" t="s">
        <v>4839</v>
      </c>
      <c r="I8814" s="135">
        <v>104</v>
      </c>
      <c r="J8814" s="135" t="s">
        <v>2138</v>
      </c>
      <c r="K8814" s="135" t="s">
        <v>2139</v>
      </c>
      <c r="L8814" s="135" t="s">
        <v>194</v>
      </c>
      <c r="M8814" s="135"/>
      <c r="N8814" s="137"/>
      <c r="O8814" s="121"/>
    </row>
    <row r="8815" spans="1:15" x14ac:dyDescent="0.25">
      <c r="A8815" s="139">
        <v>216</v>
      </c>
      <c r="B8815" s="135" t="s">
        <v>327</v>
      </c>
      <c r="C8815" s="134" t="s">
        <v>2102</v>
      </c>
      <c r="D8815" s="135">
        <v>10089</v>
      </c>
      <c r="E8815" s="135" t="s">
        <v>2335</v>
      </c>
      <c r="F8815" s="135">
        <v>1</v>
      </c>
      <c r="G8815" s="136" t="s">
        <v>4787</v>
      </c>
      <c r="H8815" s="135" t="s">
        <v>5722</v>
      </c>
      <c r="I8815" s="135">
        <v>50</v>
      </c>
      <c r="J8815" s="135" t="s">
        <v>2151</v>
      </c>
      <c r="K8815" s="135" t="s">
        <v>2152</v>
      </c>
      <c r="L8815" s="135" t="s">
        <v>193</v>
      </c>
      <c r="M8815" s="135"/>
      <c r="N8815" s="137"/>
      <c r="O8815" s="121"/>
    </row>
    <row r="8816" spans="1:15" x14ac:dyDescent="0.25">
      <c r="A8816" s="139">
        <v>216</v>
      </c>
      <c r="B8816" s="135" t="s">
        <v>327</v>
      </c>
      <c r="C8816" s="134" t="s">
        <v>2102</v>
      </c>
      <c r="D8816" s="135">
        <v>10090</v>
      </c>
      <c r="E8816" s="135" t="s">
        <v>2335</v>
      </c>
      <c r="F8816" s="135">
        <v>1</v>
      </c>
      <c r="G8816" s="136">
        <v>29</v>
      </c>
      <c r="H8816" s="135" t="s">
        <v>4840</v>
      </c>
      <c r="I8816" s="135">
        <v>95</v>
      </c>
      <c r="J8816" s="135" t="s">
        <v>2108</v>
      </c>
      <c r="K8816" s="135" t="s">
        <v>2109</v>
      </c>
      <c r="L8816" s="135" t="s">
        <v>193</v>
      </c>
      <c r="M8816" s="135"/>
      <c r="N8816" s="137"/>
      <c r="O8816" s="121"/>
    </row>
    <row r="8817" spans="1:15" x14ac:dyDescent="0.25">
      <c r="A8817" s="139">
        <v>216</v>
      </c>
      <c r="B8817" s="135" t="s">
        <v>327</v>
      </c>
      <c r="C8817" s="134" t="s">
        <v>2102</v>
      </c>
      <c r="D8817" s="135">
        <v>10091</v>
      </c>
      <c r="E8817" s="135" t="s">
        <v>2335</v>
      </c>
      <c r="F8817" s="135">
        <v>1</v>
      </c>
      <c r="G8817" s="136">
        <v>30</v>
      </c>
      <c r="H8817" s="135" t="s">
        <v>4841</v>
      </c>
      <c r="I8817" s="135">
        <v>672</v>
      </c>
      <c r="J8817" s="135" t="s">
        <v>2138</v>
      </c>
      <c r="K8817" s="135" t="s">
        <v>2139</v>
      </c>
      <c r="L8817" s="135" t="s">
        <v>194</v>
      </c>
      <c r="M8817" s="135"/>
      <c r="N8817" s="137"/>
      <c r="O8817" s="121"/>
    </row>
    <row r="8818" spans="1:15" x14ac:dyDescent="0.25">
      <c r="A8818" s="139">
        <v>216</v>
      </c>
      <c r="B8818" s="135" t="s">
        <v>327</v>
      </c>
      <c r="C8818" s="134" t="s">
        <v>2102</v>
      </c>
      <c r="D8818" s="135">
        <v>10092</v>
      </c>
      <c r="E8818" s="135" t="s">
        <v>2335</v>
      </c>
      <c r="F8818" s="135">
        <v>1</v>
      </c>
      <c r="G8818" s="136">
        <v>31</v>
      </c>
      <c r="H8818" s="135" t="s">
        <v>4842</v>
      </c>
      <c r="I8818" s="135">
        <v>1233</v>
      </c>
      <c r="J8818" s="135" t="s">
        <v>2155</v>
      </c>
      <c r="K8818" s="135" t="s">
        <v>2156</v>
      </c>
      <c r="L8818" s="135" t="s">
        <v>193</v>
      </c>
      <c r="M8818" s="135"/>
      <c r="N8818" s="137"/>
      <c r="O8818" s="121"/>
    </row>
    <row r="8819" spans="1:15" x14ac:dyDescent="0.25">
      <c r="A8819" s="139">
        <v>216</v>
      </c>
      <c r="B8819" s="135" t="s">
        <v>327</v>
      </c>
      <c r="C8819" s="134" t="s">
        <v>2102</v>
      </c>
      <c r="D8819" s="135">
        <v>10093</v>
      </c>
      <c r="E8819" s="135" t="s">
        <v>2349</v>
      </c>
      <c r="F8819" s="135">
        <v>1</v>
      </c>
      <c r="G8819" s="136">
        <v>1</v>
      </c>
      <c r="H8819" s="135" t="s">
        <v>2350</v>
      </c>
      <c r="I8819" s="135">
        <v>295</v>
      </c>
      <c r="J8819" s="135" t="s">
        <v>2112</v>
      </c>
      <c r="K8819" s="135" t="s">
        <v>2113</v>
      </c>
      <c r="L8819" s="135" t="s">
        <v>194</v>
      </c>
      <c r="M8819" s="135"/>
      <c r="N8819" s="137"/>
      <c r="O8819" s="121"/>
    </row>
    <row r="8820" spans="1:15" x14ac:dyDescent="0.25">
      <c r="A8820" s="139">
        <v>216</v>
      </c>
      <c r="B8820" s="135" t="s">
        <v>327</v>
      </c>
      <c r="C8820" s="134" t="s">
        <v>2102</v>
      </c>
      <c r="D8820" s="135">
        <v>10094</v>
      </c>
      <c r="E8820" s="135" t="s">
        <v>2349</v>
      </c>
      <c r="F8820" s="135">
        <v>1</v>
      </c>
      <c r="G8820" s="136">
        <v>2</v>
      </c>
      <c r="H8820" s="135" t="s">
        <v>2351</v>
      </c>
      <c r="I8820" s="135">
        <v>325</v>
      </c>
      <c r="J8820" s="135" t="s">
        <v>2105</v>
      </c>
      <c r="K8820" s="135" t="s">
        <v>2106</v>
      </c>
      <c r="L8820" s="135" t="s">
        <v>193</v>
      </c>
      <c r="M8820" s="135"/>
      <c r="N8820" s="137"/>
      <c r="O8820" s="121"/>
    </row>
    <row r="8821" spans="1:15" x14ac:dyDescent="0.25">
      <c r="A8821" s="139">
        <v>216</v>
      </c>
      <c r="B8821" s="135" t="s">
        <v>327</v>
      </c>
      <c r="C8821" s="134" t="s">
        <v>2102</v>
      </c>
      <c r="D8821" s="135">
        <v>10095</v>
      </c>
      <c r="E8821" s="135" t="s">
        <v>2349</v>
      </c>
      <c r="F8821" s="135">
        <v>1</v>
      </c>
      <c r="G8821" s="136">
        <v>3</v>
      </c>
      <c r="H8821" s="135" t="s">
        <v>2354</v>
      </c>
      <c r="I8821" s="135">
        <v>63</v>
      </c>
      <c r="J8821" s="135" t="s">
        <v>2536</v>
      </c>
      <c r="K8821" s="135" t="s">
        <v>2544</v>
      </c>
      <c r="L8821" s="135" t="s">
        <v>193</v>
      </c>
      <c r="M8821" s="135"/>
      <c r="N8821" s="137"/>
      <c r="O8821" s="121"/>
    </row>
    <row r="8822" spans="1:15" x14ac:dyDescent="0.25">
      <c r="A8822" s="139">
        <v>216</v>
      </c>
      <c r="B8822" s="135" t="s">
        <v>327</v>
      </c>
      <c r="C8822" s="134" t="s">
        <v>2102</v>
      </c>
      <c r="D8822" s="135">
        <v>10096</v>
      </c>
      <c r="E8822" s="135" t="s">
        <v>2349</v>
      </c>
      <c r="F8822" s="135">
        <v>1</v>
      </c>
      <c r="G8822" s="136">
        <v>4</v>
      </c>
      <c r="H8822" s="135" t="s">
        <v>2356</v>
      </c>
      <c r="I8822" s="135">
        <v>78</v>
      </c>
      <c r="J8822" s="135" t="s">
        <v>2108</v>
      </c>
      <c r="K8822" s="135" t="s">
        <v>2109</v>
      </c>
      <c r="L8822" s="135" t="s">
        <v>193</v>
      </c>
      <c r="M8822" s="135"/>
      <c r="N8822" s="137"/>
      <c r="O8822" s="121"/>
    </row>
    <row r="8823" spans="1:15" x14ac:dyDescent="0.25">
      <c r="A8823" s="139">
        <v>216</v>
      </c>
      <c r="B8823" s="135" t="s">
        <v>327</v>
      </c>
      <c r="C8823" s="134" t="s">
        <v>2102</v>
      </c>
      <c r="D8823" s="135">
        <v>10097</v>
      </c>
      <c r="E8823" s="135" t="s">
        <v>2349</v>
      </c>
      <c r="F8823" s="135">
        <v>1</v>
      </c>
      <c r="G8823" s="136">
        <v>5</v>
      </c>
      <c r="H8823" s="135" t="s">
        <v>2358</v>
      </c>
      <c r="I8823" s="135">
        <v>111</v>
      </c>
      <c r="J8823" s="135" t="s">
        <v>2151</v>
      </c>
      <c r="K8823" s="135" t="s">
        <v>2152</v>
      </c>
      <c r="L8823" s="135" t="s">
        <v>193</v>
      </c>
      <c r="M8823" s="135"/>
      <c r="N8823" s="137"/>
      <c r="O8823" s="121"/>
    </row>
    <row r="8824" spans="1:15" x14ac:dyDescent="0.25">
      <c r="A8824" s="139">
        <v>216</v>
      </c>
      <c r="B8824" s="135" t="s">
        <v>327</v>
      </c>
      <c r="C8824" s="134" t="s">
        <v>2102</v>
      </c>
      <c r="D8824" s="135">
        <v>10098</v>
      </c>
      <c r="E8824" s="135" t="s">
        <v>2349</v>
      </c>
      <c r="F8824" s="135">
        <v>1</v>
      </c>
      <c r="G8824" s="136">
        <v>6</v>
      </c>
      <c r="H8824" s="135" t="s">
        <v>2359</v>
      </c>
      <c r="I8824" s="135">
        <v>169</v>
      </c>
      <c r="J8824" s="135" t="s">
        <v>2108</v>
      </c>
      <c r="K8824" s="135" t="s">
        <v>2109</v>
      </c>
      <c r="L8824" s="135" t="s">
        <v>193</v>
      </c>
      <c r="M8824" s="135"/>
      <c r="N8824" s="137"/>
      <c r="O8824" s="121"/>
    </row>
    <row r="8825" spans="1:15" x14ac:dyDescent="0.25">
      <c r="A8825" s="139">
        <v>216</v>
      </c>
      <c r="B8825" s="135" t="s">
        <v>327</v>
      </c>
      <c r="C8825" s="134" t="s">
        <v>2102</v>
      </c>
      <c r="D8825" s="135">
        <v>10099</v>
      </c>
      <c r="E8825" s="135" t="s">
        <v>2349</v>
      </c>
      <c r="F8825" s="135">
        <v>1</v>
      </c>
      <c r="G8825" s="136">
        <v>7</v>
      </c>
      <c r="H8825" s="135" t="s">
        <v>4445</v>
      </c>
      <c r="I8825" s="135">
        <v>136</v>
      </c>
      <c r="J8825" s="135" t="s">
        <v>2105</v>
      </c>
      <c r="K8825" s="135" t="s">
        <v>2106</v>
      </c>
      <c r="L8825" s="135" t="s">
        <v>193</v>
      </c>
      <c r="M8825" s="135"/>
      <c r="N8825" s="137"/>
      <c r="O8825" s="121"/>
    </row>
    <row r="8826" spans="1:15" x14ac:dyDescent="0.25">
      <c r="A8826" s="139">
        <v>216</v>
      </c>
      <c r="B8826" s="135" t="s">
        <v>327</v>
      </c>
      <c r="C8826" s="134" t="s">
        <v>2102</v>
      </c>
      <c r="D8826" s="135">
        <v>10100</v>
      </c>
      <c r="E8826" s="135" t="s">
        <v>2349</v>
      </c>
      <c r="F8826" s="135">
        <v>1</v>
      </c>
      <c r="G8826" s="136">
        <v>8</v>
      </c>
      <c r="H8826" s="135" t="s">
        <v>4446</v>
      </c>
      <c r="I8826" s="135">
        <v>225</v>
      </c>
      <c r="J8826" s="135" t="s">
        <v>2536</v>
      </c>
      <c r="K8826" s="135" t="s">
        <v>2544</v>
      </c>
      <c r="L8826" s="135" t="s">
        <v>193</v>
      </c>
      <c r="M8826" s="135"/>
      <c r="N8826" s="137"/>
      <c r="O8826" s="121"/>
    </row>
    <row r="8827" spans="1:15" x14ac:dyDescent="0.25">
      <c r="A8827" s="139">
        <v>216</v>
      </c>
      <c r="B8827" s="135" t="s">
        <v>327</v>
      </c>
      <c r="C8827" s="134" t="s">
        <v>2102</v>
      </c>
      <c r="D8827" s="135">
        <v>10101</v>
      </c>
      <c r="E8827" s="135" t="s">
        <v>2349</v>
      </c>
      <c r="F8827" s="135">
        <v>1</v>
      </c>
      <c r="G8827" s="136">
        <v>9</v>
      </c>
      <c r="H8827" s="135" t="s">
        <v>4447</v>
      </c>
      <c r="I8827" s="135">
        <v>245</v>
      </c>
      <c r="J8827" s="135" t="s">
        <v>2536</v>
      </c>
      <c r="K8827" s="135" t="s">
        <v>2544</v>
      </c>
      <c r="L8827" s="135" t="s">
        <v>193</v>
      </c>
      <c r="M8827" s="135"/>
      <c r="N8827" s="137"/>
      <c r="O8827" s="121"/>
    </row>
    <row r="8828" spans="1:15" x14ac:dyDescent="0.25">
      <c r="A8828" s="139">
        <v>216</v>
      </c>
      <c r="B8828" s="135" t="s">
        <v>327</v>
      </c>
      <c r="C8828" s="134" t="s">
        <v>2102</v>
      </c>
      <c r="D8828" s="135">
        <v>10102</v>
      </c>
      <c r="E8828" s="135" t="s">
        <v>2349</v>
      </c>
      <c r="F8828" s="135">
        <v>1</v>
      </c>
      <c r="G8828" s="136">
        <v>10</v>
      </c>
      <c r="H8828" s="135" t="s">
        <v>4448</v>
      </c>
      <c r="I8828" s="135">
        <v>115</v>
      </c>
      <c r="J8828" s="135" t="s">
        <v>2151</v>
      </c>
      <c r="K8828" s="135" t="s">
        <v>2152</v>
      </c>
      <c r="L8828" s="135" t="s">
        <v>193</v>
      </c>
      <c r="M8828" s="135"/>
      <c r="N8828" s="137"/>
      <c r="O8828" s="121"/>
    </row>
    <row r="8829" spans="1:15" x14ac:dyDescent="0.25">
      <c r="A8829" s="139">
        <v>216</v>
      </c>
      <c r="B8829" s="135" t="s">
        <v>327</v>
      </c>
      <c r="C8829" s="134" t="s">
        <v>2102</v>
      </c>
      <c r="D8829" s="135">
        <v>10103</v>
      </c>
      <c r="E8829" s="135" t="s">
        <v>2349</v>
      </c>
      <c r="F8829" s="135">
        <v>1</v>
      </c>
      <c r="G8829" s="136">
        <v>11</v>
      </c>
      <c r="H8829" s="135" t="s">
        <v>4449</v>
      </c>
      <c r="I8829" s="135">
        <v>628</v>
      </c>
      <c r="J8829" s="135" t="s">
        <v>2536</v>
      </c>
      <c r="K8829" s="135" t="s">
        <v>2537</v>
      </c>
      <c r="L8829" s="135" t="s">
        <v>191</v>
      </c>
      <c r="M8829" s="135"/>
      <c r="N8829" s="137"/>
      <c r="O8829" s="121"/>
    </row>
    <row r="8830" spans="1:15" x14ac:dyDescent="0.25">
      <c r="A8830" s="139">
        <v>216</v>
      </c>
      <c r="B8830" s="135" t="s">
        <v>327</v>
      </c>
      <c r="C8830" s="134" t="s">
        <v>2102</v>
      </c>
      <c r="D8830" s="135">
        <v>10104</v>
      </c>
      <c r="E8830" s="135" t="s">
        <v>2349</v>
      </c>
      <c r="F8830" s="135">
        <v>1</v>
      </c>
      <c r="G8830" s="136">
        <v>12</v>
      </c>
      <c r="H8830" s="135" t="s">
        <v>4450</v>
      </c>
      <c r="I8830" s="135">
        <v>1615</v>
      </c>
      <c r="J8830" s="135" t="s">
        <v>2536</v>
      </c>
      <c r="K8830" s="135" t="s">
        <v>2537</v>
      </c>
      <c r="L8830" s="135" t="s">
        <v>191</v>
      </c>
      <c r="M8830" s="135"/>
      <c r="N8830" s="137"/>
      <c r="O8830" s="121"/>
    </row>
    <row r="8831" spans="1:15" x14ac:dyDescent="0.25">
      <c r="A8831" s="139">
        <v>216</v>
      </c>
      <c r="B8831" s="135" t="s">
        <v>327</v>
      </c>
      <c r="C8831" s="134" t="s">
        <v>2102</v>
      </c>
      <c r="D8831" s="135">
        <v>10105</v>
      </c>
      <c r="E8831" s="135" t="s">
        <v>2349</v>
      </c>
      <c r="F8831" s="135">
        <v>1</v>
      </c>
      <c r="G8831" s="136">
        <v>13</v>
      </c>
      <c r="H8831" s="135" t="s">
        <v>4451</v>
      </c>
      <c r="I8831" s="135">
        <v>6256</v>
      </c>
      <c r="J8831" s="135" t="s">
        <v>2538</v>
      </c>
      <c r="K8831" s="135" t="s">
        <v>2539</v>
      </c>
      <c r="L8831" s="135" t="s">
        <v>191</v>
      </c>
      <c r="M8831" s="135"/>
      <c r="N8831" s="137"/>
      <c r="O8831" s="121"/>
    </row>
    <row r="8832" spans="1:15" x14ac:dyDescent="0.25">
      <c r="A8832" s="139">
        <v>216</v>
      </c>
      <c r="B8832" s="135" t="s">
        <v>327</v>
      </c>
      <c r="C8832" s="134" t="s">
        <v>2102</v>
      </c>
      <c r="D8832" s="135">
        <v>10106</v>
      </c>
      <c r="E8832" s="135" t="s">
        <v>2349</v>
      </c>
      <c r="F8832" s="135">
        <v>1</v>
      </c>
      <c r="G8832" s="136">
        <v>14</v>
      </c>
      <c r="H8832" s="135" t="s">
        <v>4452</v>
      </c>
      <c r="I8832" s="135">
        <v>245</v>
      </c>
      <c r="J8832" s="135" t="s">
        <v>2105</v>
      </c>
      <c r="K8832" s="135" t="s">
        <v>2106</v>
      </c>
      <c r="L8832" s="135" t="s">
        <v>193</v>
      </c>
      <c r="M8832" s="135"/>
      <c r="N8832" s="137"/>
      <c r="O8832" s="121"/>
    </row>
    <row r="8833" spans="1:15" x14ac:dyDescent="0.25">
      <c r="A8833" s="139">
        <v>216</v>
      </c>
      <c r="B8833" s="135" t="s">
        <v>327</v>
      </c>
      <c r="C8833" s="134" t="s">
        <v>2102</v>
      </c>
      <c r="D8833" s="135">
        <v>10107</v>
      </c>
      <c r="E8833" s="135" t="s">
        <v>2349</v>
      </c>
      <c r="F8833" s="135">
        <v>1</v>
      </c>
      <c r="G8833" s="136">
        <v>15</v>
      </c>
      <c r="H8833" s="135" t="s">
        <v>4453</v>
      </c>
      <c r="I8833" s="135">
        <v>96</v>
      </c>
      <c r="J8833" s="135" t="s">
        <v>2108</v>
      </c>
      <c r="K8833" s="135" t="s">
        <v>2109</v>
      </c>
      <c r="L8833" s="135" t="s">
        <v>193</v>
      </c>
      <c r="M8833" s="135"/>
      <c r="N8833" s="137"/>
      <c r="O8833" s="121"/>
    </row>
    <row r="8834" spans="1:15" x14ac:dyDescent="0.25">
      <c r="A8834" s="139">
        <v>216</v>
      </c>
      <c r="B8834" s="135" t="s">
        <v>327</v>
      </c>
      <c r="C8834" s="134" t="s">
        <v>2102</v>
      </c>
      <c r="D8834" s="135">
        <v>10108</v>
      </c>
      <c r="E8834" s="135" t="s">
        <v>2349</v>
      </c>
      <c r="F8834" s="135">
        <v>1</v>
      </c>
      <c r="G8834" s="136">
        <v>16</v>
      </c>
      <c r="H8834" s="135" t="s">
        <v>4454</v>
      </c>
      <c r="I8834" s="135">
        <v>41</v>
      </c>
      <c r="J8834" s="135" t="s">
        <v>2155</v>
      </c>
      <c r="K8834" s="135" t="s">
        <v>2156</v>
      </c>
      <c r="L8834" s="135" t="s">
        <v>193</v>
      </c>
      <c r="M8834" s="135"/>
      <c r="N8834" s="137"/>
      <c r="O8834" s="121"/>
    </row>
    <row r="8835" spans="1:15" x14ac:dyDescent="0.25">
      <c r="A8835" s="139">
        <v>216</v>
      </c>
      <c r="B8835" s="135" t="s">
        <v>327</v>
      </c>
      <c r="C8835" s="134" t="s">
        <v>2102</v>
      </c>
      <c r="D8835" s="135">
        <v>10109</v>
      </c>
      <c r="E8835" s="135" t="s">
        <v>2349</v>
      </c>
      <c r="F8835" s="135">
        <v>1</v>
      </c>
      <c r="G8835" s="140">
        <v>17</v>
      </c>
      <c r="H8835" s="135" t="s">
        <v>4455</v>
      </c>
      <c r="I8835" s="135">
        <v>107</v>
      </c>
      <c r="J8835" s="135" t="s">
        <v>2112</v>
      </c>
      <c r="K8835" s="135" t="s">
        <v>2113</v>
      </c>
      <c r="L8835" s="135" t="s">
        <v>194</v>
      </c>
      <c r="M8835" s="135"/>
      <c r="N8835" s="137"/>
      <c r="O8835" s="121"/>
    </row>
    <row r="8836" spans="1:15" x14ac:dyDescent="0.25">
      <c r="A8836" s="139">
        <v>216</v>
      </c>
      <c r="B8836" s="135" t="s">
        <v>327</v>
      </c>
      <c r="C8836" s="134" t="s">
        <v>2102</v>
      </c>
      <c r="D8836" s="135">
        <v>10110</v>
      </c>
      <c r="E8836" s="135" t="s">
        <v>2349</v>
      </c>
      <c r="F8836" s="135">
        <v>1</v>
      </c>
      <c r="G8836" s="136">
        <v>18</v>
      </c>
      <c r="H8836" s="135" t="s">
        <v>4456</v>
      </c>
      <c r="I8836" s="135">
        <v>86</v>
      </c>
      <c r="J8836" s="135" t="s">
        <v>2108</v>
      </c>
      <c r="K8836" s="135" t="s">
        <v>2109</v>
      </c>
      <c r="L8836" s="135" t="s">
        <v>193</v>
      </c>
      <c r="M8836" s="135"/>
      <c r="N8836" s="137"/>
      <c r="O8836" s="121"/>
    </row>
    <row r="8837" spans="1:15" x14ac:dyDescent="0.25">
      <c r="A8837" s="139">
        <v>216</v>
      </c>
      <c r="B8837" s="135" t="s">
        <v>327</v>
      </c>
      <c r="C8837" s="134" t="s">
        <v>2102</v>
      </c>
      <c r="D8837" s="135">
        <v>10111</v>
      </c>
      <c r="E8837" s="135" t="s">
        <v>2349</v>
      </c>
      <c r="F8837" s="135">
        <v>1</v>
      </c>
      <c r="G8837" s="136">
        <v>19</v>
      </c>
      <c r="H8837" s="135" t="s">
        <v>4457</v>
      </c>
      <c r="I8837" s="135">
        <v>243</v>
      </c>
      <c r="J8837" s="135" t="s">
        <v>2151</v>
      </c>
      <c r="K8837" s="135" t="s">
        <v>2152</v>
      </c>
      <c r="L8837" s="135" t="s">
        <v>193</v>
      </c>
      <c r="M8837" s="135"/>
      <c r="N8837" s="137"/>
      <c r="O8837" s="121"/>
    </row>
    <row r="8838" spans="1:15" x14ac:dyDescent="0.25">
      <c r="A8838" s="139">
        <v>216</v>
      </c>
      <c r="B8838" s="135" t="s">
        <v>327</v>
      </c>
      <c r="C8838" s="134" t="s">
        <v>2102</v>
      </c>
      <c r="D8838" s="135">
        <v>10112</v>
      </c>
      <c r="E8838" s="135" t="s">
        <v>2349</v>
      </c>
      <c r="F8838" s="135">
        <v>1</v>
      </c>
      <c r="G8838" s="136">
        <v>20</v>
      </c>
      <c r="H8838" s="135" t="s">
        <v>4458</v>
      </c>
      <c r="I8838" s="135">
        <v>1050</v>
      </c>
      <c r="J8838" s="135" t="s">
        <v>2151</v>
      </c>
      <c r="K8838" s="135" t="s">
        <v>2152</v>
      </c>
      <c r="L8838" s="135" t="s">
        <v>193</v>
      </c>
      <c r="M8838" s="135"/>
      <c r="N8838" s="137"/>
      <c r="O8838" s="121"/>
    </row>
    <row r="8839" spans="1:15" x14ac:dyDescent="0.25">
      <c r="A8839" s="139">
        <v>216</v>
      </c>
      <c r="B8839" s="135" t="s">
        <v>327</v>
      </c>
      <c r="C8839" s="134" t="s">
        <v>2102</v>
      </c>
      <c r="D8839" s="135">
        <v>10113</v>
      </c>
      <c r="E8839" s="135" t="s">
        <v>2349</v>
      </c>
      <c r="F8839" s="135">
        <v>1</v>
      </c>
      <c r="G8839" s="136">
        <v>21</v>
      </c>
      <c r="H8839" s="135" t="s">
        <v>4459</v>
      </c>
      <c r="I8839" s="135">
        <v>397</v>
      </c>
      <c r="J8839" s="135" t="s">
        <v>2105</v>
      </c>
      <c r="K8839" s="135" t="s">
        <v>2106</v>
      </c>
      <c r="L8839" s="135" t="s">
        <v>193</v>
      </c>
      <c r="M8839" s="135"/>
      <c r="N8839" s="137"/>
      <c r="O8839" s="121"/>
    </row>
    <row r="8840" spans="1:15" x14ac:dyDescent="0.25">
      <c r="A8840" s="139">
        <v>216</v>
      </c>
      <c r="B8840" s="135" t="s">
        <v>327</v>
      </c>
      <c r="C8840" s="134" t="s">
        <v>2102</v>
      </c>
      <c r="D8840" s="135">
        <v>10114</v>
      </c>
      <c r="E8840" s="135" t="s">
        <v>2349</v>
      </c>
      <c r="F8840" s="135">
        <v>1</v>
      </c>
      <c r="G8840" s="136">
        <v>22</v>
      </c>
      <c r="H8840" s="135" t="s">
        <v>4460</v>
      </c>
      <c r="I8840" s="135">
        <v>280</v>
      </c>
      <c r="J8840" s="135" t="s">
        <v>2155</v>
      </c>
      <c r="K8840" s="135" t="s">
        <v>2156</v>
      </c>
      <c r="L8840" s="135" t="s">
        <v>193</v>
      </c>
      <c r="M8840" s="135"/>
      <c r="N8840" s="137"/>
      <c r="O8840" s="121"/>
    </row>
    <row r="8841" spans="1:15" x14ac:dyDescent="0.25">
      <c r="A8841" s="139">
        <v>216</v>
      </c>
      <c r="B8841" s="135" t="s">
        <v>327</v>
      </c>
      <c r="C8841" s="134" t="s">
        <v>2102</v>
      </c>
      <c r="D8841" s="135">
        <v>10115</v>
      </c>
      <c r="E8841" s="135" t="s">
        <v>2349</v>
      </c>
      <c r="F8841" s="135">
        <v>1</v>
      </c>
      <c r="G8841" s="136">
        <v>23</v>
      </c>
      <c r="H8841" s="135" t="s">
        <v>4461</v>
      </c>
      <c r="I8841" s="135">
        <v>34</v>
      </c>
      <c r="J8841" s="135" t="s">
        <v>2155</v>
      </c>
      <c r="K8841" s="135" t="s">
        <v>2156</v>
      </c>
      <c r="L8841" s="135" t="s">
        <v>193</v>
      </c>
      <c r="M8841" s="135"/>
      <c r="N8841" s="137"/>
      <c r="O8841" s="121"/>
    </row>
    <row r="8842" spans="1:15" x14ac:dyDescent="0.25">
      <c r="A8842" s="139">
        <v>216</v>
      </c>
      <c r="B8842" s="135" t="s">
        <v>327</v>
      </c>
      <c r="C8842" s="134" t="s">
        <v>2102</v>
      </c>
      <c r="D8842" s="135">
        <v>10116</v>
      </c>
      <c r="E8842" s="135" t="s">
        <v>2349</v>
      </c>
      <c r="F8842" s="135">
        <v>1</v>
      </c>
      <c r="G8842" s="136">
        <v>24</v>
      </c>
      <c r="H8842" s="135" t="s">
        <v>4462</v>
      </c>
      <c r="I8842" s="135">
        <v>322</v>
      </c>
      <c r="J8842" s="135" t="s">
        <v>2112</v>
      </c>
      <c r="K8842" s="135" t="s">
        <v>2113</v>
      </c>
      <c r="L8842" s="135" t="s">
        <v>194</v>
      </c>
      <c r="M8842" s="135"/>
      <c r="N8842" s="137"/>
      <c r="O8842" s="121"/>
    </row>
    <row r="8843" spans="1:15" x14ac:dyDescent="0.25">
      <c r="A8843" s="139">
        <v>216</v>
      </c>
      <c r="B8843" s="135" t="s">
        <v>327</v>
      </c>
      <c r="C8843" s="134" t="s">
        <v>2102</v>
      </c>
      <c r="D8843" s="135">
        <v>10117</v>
      </c>
      <c r="E8843" s="135" t="s">
        <v>2349</v>
      </c>
      <c r="F8843" s="135">
        <v>1</v>
      </c>
      <c r="G8843" s="136">
        <v>25</v>
      </c>
      <c r="H8843" s="135" t="s">
        <v>4463</v>
      </c>
      <c r="I8843" s="135">
        <v>87</v>
      </c>
      <c r="J8843" s="135" t="s">
        <v>2151</v>
      </c>
      <c r="K8843" s="135" t="s">
        <v>2152</v>
      </c>
      <c r="L8843" s="135" t="s">
        <v>193</v>
      </c>
      <c r="M8843" s="135"/>
      <c r="N8843" s="137"/>
      <c r="O8843" s="121"/>
    </row>
    <row r="8844" spans="1:15" x14ac:dyDescent="0.25">
      <c r="A8844" s="139">
        <v>216</v>
      </c>
      <c r="B8844" s="135" t="s">
        <v>327</v>
      </c>
      <c r="C8844" s="134" t="s">
        <v>2102</v>
      </c>
      <c r="D8844" s="135">
        <v>10118</v>
      </c>
      <c r="E8844" s="135" t="s">
        <v>2349</v>
      </c>
      <c r="F8844" s="135">
        <v>1</v>
      </c>
      <c r="G8844" s="136">
        <v>26</v>
      </c>
      <c r="H8844" s="135" t="s">
        <v>4464</v>
      </c>
      <c r="I8844" s="135">
        <v>71</v>
      </c>
      <c r="J8844" s="135" t="s">
        <v>2108</v>
      </c>
      <c r="K8844" s="134" t="s">
        <v>2109</v>
      </c>
      <c r="L8844" s="135" t="s">
        <v>193</v>
      </c>
      <c r="M8844" s="135"/>
      <c r="N8844" s="137"/>
      <c r="O8844" s="121"/>
    </row>
    <row r="8845" spans="1:15" x14ac:dyDescent="0.25">
      <c r="A8845" s="139">
        <v>216</v>
      </c>
      <c r="B8845" s="135" t="s">
        <v>327</v>
      </c>
      <c r="C8845" s="134" t="s">
        <v>2102</v>
      </c>
      <c r="D8845" s="135">
        <v>10119</v>
      </c>
      <c r="E8845" s="135" t="s">
        <v>2349</v>
      </c>
      <c r="F8845" s="135">
        <v>1</v>
      </c>
      <c r="G8845" s="136">
        <v>27</v>
      </c>
      <c r="H8845" s="135" t="s">
        <v>4465</v>
      </c>
      <c r="I8845" s="135">
        <v>167</v>
      </c>
      <c r="J8845" s="135" t="s">
        <v>2151</v>
      </c>
      <c r="K8845" s="135" t="s">
        <v>2152</v>
      </c>
      <c r="L8845" s="135" t="s">
        <v>193</v>
      </c>
      <c r="M8845" s="135"/>
      <c r="N8845" s="137"/>
      <c r="O8845" s="121"/>
    </row>
    <row r="8846" spans="1:15" x14ac:dyDescent="0.25">
      <c r="A8846" s="139">
        <v>216</v>
      </c>
      <c r="B8846" s="135" t="s">
        <v>327</v>
      </c>
      <c r="C8846" s="134" t="s">
        <v>2102</v>
      </c>
      <c r="D8846" s="135">
        <v>10120</v>
      </c>
      <c r="E8846" s="135" t="s">
        <v>2349</v>
      </c>
      <c r="F8846" s="135">
        <v>1</v>
      </c>
      <c r="G8846" s="136">
        <v>28</v>
      </c>
      <c r="H8846" s="135" t="s">
        <v>4466</v>
      </c>
      <c r="I8846" s="135">
        <v>35</v>
      </c>
      <c r="J8846" s="135" t="s">
        <v>2155</v>
      </c>
      <c r="K8846" s="135" t="s">
        <v>2156</v>
      </c>
      <c r="L8846" s="135" t="s">
        <v>193</v>
      </c>
      <c r="M8846" s="135"/>
      <c r="N8846" s="137"/>
      <c r="O8846" s="121"/>
    </row>
    <row r="8847" spans="1:15" x14ac:dyDescent="0.25">
      <c r="A8847" s="139">
        <v>216</v>
      </c>
      <c r="B8847" s="135" t="s">
        <v>327</v>
      </c>
      <c r="C8847" s="134" t="s">
        <v>2102</v>
      </c>
      <c r="D8847" s="135">
        <v>10121</v>
      </c>
      <c r="E8847" s="135" t="s">
        <v>2349</v>
      </c>
      <c r="F8847" s="135">
        <v>1</v>
      </c>
      <c r="G8847" s="136">
        <v>29</v>
      </c>
      <c r="H8847" s="135" t="s">
        <v>5723</v>
      </c>
      <c r="I8847" s="135">
        <v>397</v>
      </c>
      <c r="J8847" s="135" t="s">
        <v>2105</v>
      </c>
      <c r="K8847" s="135" t="s">
        <v>2106</v>
      </c>
      <c r="L8847" s="135" t="s">
        <v>193</v>
      </c>
      <c r="M8847" s="135"/>
      <c r="N8847" s="137"/>
      <c r="O8847" s="121"/>
    </row>
    <row r="8848" spans="1:15" x14ac:dyDescent="0.25">
      <c r="A8848" s="139">
        <v>216</v>
      </c>
      <c r="B8848" s="135" t="s">
        <v>327</v>
      </c>
      <c r="C8848" s="134" t="s">
        <v>2102</v>
      </c>
      <c r="D8848" s="135">
        <v>10122</v>
      </c>
      <c r="E8848" s="135" t="s">
        <v>2349</v>
      </c>
      <c r="F8848" s="135">
        <v>1</v>
      </c>
      <c r="G8848" s="136">
        <v>30</v>
      </c>
      <c r="H8848" s="135" t="s">
        <v>5724</v>
      </c>
      <c r="I8848" s="135">
        <v>178</v>
      </c>
      <c r="J8848" s="135" t="s">
        <v>2108</v>
      </c>
      <c r="K8848" s="135" t="s">
        <v>2109</v>
      </c>
      <c r="L8848" s="135" t="s">
        <v>193</v>
      </c>
      <c r="M8848" s="135"/>
      <c r="N8848" s="137"/>
      <c r="O8848" s="121"/>
    </row>
    <row r="8849" spans="1:15" x14ac:dyDescent="0.25">
      <c r="A8849" s="139">
        <v>216</v>
      </c>
      <c r="B8849" s="135" t="s">
        <v>327</v>
      </c>
      <c r="C8849" s="134" t="s">
        <v>2102</v>
      </c>
      <c r="D8849" s="135">
        <v>10123</v>
      </c>
      <c r="E8849" s="135" t="s">
        <v>2349</v>
      </c>
      <c r="F8849" s="135">
        <v>1</v>
      </c>
      <c r="G8849" s="136">
        <v>31</v>
      </c>
      <c r="H8849" s="135" t="s">
        <v>5725</v>
      </c>
      <c r="I8849" s="135">
        <v>96</v>
      </c>
      <c r="J8849" s="135" t="s">
        <v>2151</v>
      </c>
      <c r="K8849" s="135" t="s">
        <v>2152</v>
      </c>
      <c r="L8849" s="135" t="s">
        <v>193</v>
      </c>
      <c r="M8849" s="135"/>
      <c r="N8849" s="137"/>
      <c r="O8849" s="121"/>
    </row>
    <row r="8850" spans="1:15" x14ac:dyDescent="0.25">
      <c r="A8850" s="139">
        <v>216</v>
      </c>
      <c r="B8850" s="135" t="s">
        <v>327</v>
      </c>
      <c r="C8850" s="134" t="s">
        <v>2102</v>
      </c>
      <c r="D8850" s="135">
        <v>10124</v>
      </c>
      <c r="E8850" s="135" t="s">
        <v>2349</v>
      </c>
      <c r="F8850" s="135">
        <v>1</v>
      </c>
      <c r="G8850" s="136">
        <v>32</v>
      </c>
      <c r="H8850" s="135" t="s">
        <v>5726</v>
      </c>
      <c r="I8850" s="135">
        <v>3090</v>
      </c>
      <c r="J8850" s="135" t="s">
        <v>2536</v>
      </c>
      <c r="K8850" s="135" t="s">
        <v>2537</v>
      </c>
      <c r="L8850" s="135" t="s">
        <v>191</v>
      </c>
      <c r="M8850" s="135"/>
      <c r="N8850" s="137"/>
      <c r="O8850" s="121"/>
    </row>
    <row r="8851" spans="1:15" x14ac:dyDescent="0.25">
      <c r="A8851" s="139">
        <v>216</v>
      </c>
      <c r="B8851" s="135" t="s">
        <v>327</v>
      </c>
      <c r="C8851" s="134" t="s">
        <v>2102</v>
      </c>
      <c r="D8851" s="135">
        <v>10125</v>
      </c>
      <c r="E8851" s="135" t="s">
        <v>5727</v>
      </c>
      <c r="F8851" s="135">
        <v>1</v>
      </c>
      <c r="G8851" s="136">
        <v>1</v>
      </c>
      <c r="H8851" s="135" t="s">
        <v>5728</v>
      </c>
      <c r="I8851" s="135">
        <v>885</v>
      </c>
      <c r="J8851" s="135" t="s">
        <v>2115</v>
      </c>
      <c r="K8851" s="135" t="s">
        <v>2116</v>
      </c>
      <c r="L8851" s="135" t="s">
        <v>2117</v>
      </c>
      <c r="M8851" s="135" t="s">
        <v>1</v>
      </c>
      <c r="N8851" s="137"/>
      <c r="O8851" s="121"/>
    </row>
    <row r="8852" spans="1:15" x14ac:dyDescent="0.25">
      <c r="A8852" s="139">
        <v>216</v>
      </c>
      <c r="B8852" s="135" t="s">
        <v>327</v>
      </c>
      <c r="C8852" s="134" t="s">
        <v>2102</v>
      </c>
      <c r="D8852" s="135">
        <v>10126</v>
      </c>
      <c r="E8852" s="135" t="s">
        <v>5729</v>
      </c>
      <c r="F8852" s="135">
        <v>1</v>
      </c>
      <c r="G8852" s="136">
        <v>1</v>
      </c>
      <c r="H8852" s="135" t="s">
        <v>5730</v>
      </c>
      <c r="I8852" s="135">
        <v>885</v>
      </c>
      <c r="J8852" s="135" t="s">
        <v>2115</v>
      </c>
      <c r="K8852" s="135" t="s">
        <v>2116</v>
      </c>
      <c r="L8852" s="135" t="s">
        <v>2117</v>
      </c>
      <c r="M8852" s="135" t="s">
        <v>1</v>
      </c>
      <c r="N8852" s="137"/>
      <c r="O8852" s="121"/>
    </row>
    <row r="8853" spans="1:15" x14ac:dyDescent="0.25">
      <c r="A8853" s="139">
        <v>216</v>
      </c>
      <c r="B8853" s="135" t="s">
        <v>327</v>
      </c>
      <c r="C8853" s="134" t="s">
        <v>2102</v>
      </c>
      <c r="D8853" s="135">
        <v>10127</v>
      </c>
      <c r="E8853" s="135" t="s">
        <v>5731</v>
      </c>
      <c r="F8853" s="135">
        <v>1</v>
      </c>
      <c r="G8853" s="136">
        <v>1</v>
      </c>
      <c r="H8853" s="135" t="s">
        <v>5732</v>
      </c>
      <c r="I8853" s="135">
        <v>885</v>
      </c>
      <c r="J8853" s="135" t="s">
        <v>2115</v>
      </c>
      <c r="K8853" s="135" t="s">
        <v>2116</v>
      </c>
      <c r="L8853" s="135" t="s">
        <v>2117</v>
      </c>
      <c r="M8853" s="135" t="s">
        <v>1</v>
      </c>
      <c r="N8853" s="137"/>
      <c r="O8853" s="121"/>
    </row>
    <row r="8854" spans="1:15" x14ac:dyDescent="0.25">
      <c r="A8854" s="139">
        <v>216</v>
      </c>
      <c r="B8854" s="135" t="s">
        <v>327</v>
      </c>
      <c r="C8854" s="134" t="s">
        <v>2102</v>
      </c>
      <c r="D8854" s="135">
        <v>10128</v>
      </c>
      <c r="E8854" s="135" t="s">
        <v>5733</v>
      </c>
      <c r="F8854" s="135">
        <v>1</v>
      </c>
      <c r="G8854" s="136">
        <v>1</v>
      </c>
      <c r="H8854" s="135" t="s">
        <v>5734</v>
      </c>
      <c r="I8854" s="135">
        <v>885</v>
      </c>
      <c r="J8854" s="135" t="s">
        <v>2115</v>
      </c>
      <c r="K8854" s="135" t="s">
        <v>2116</v>
      </c>
      <c r="L8854" s="135" t="s">
        <v>2117</v>
      </c>
      <c r="M8854" s="135" t="s">
        <v>1</v>
      </c>
      <c r="N8854" s="137"/>
      <c r="O8854" s="121"/>
    </row>
    <row r="8855" spans="1:15" x14ac:dyDescent="0.25">
      <c r="A8855" s="139">
        <v>216</v>
      </c>
      <c r="B8855" s="135" t="s">
        <v>327</v>
      </c>
      <c r="C8855" s="134" t="s">
        <v>2102</v>
      </c>
      <c r="D8855" s="135">
        <v>10129</v>
      </c>
      <c r="E8855" s="135" t="s">
        <v>5735</v>
      </c>
      <c r="F8855" s="135">
        <v>1</v>
      </c>
      <c r="G8855" s="136">
        <v>1</v>
      </c>
      <c r="H8855" s="135" t="s">
        <v>5736</v>
      </c>
      <c r="I8855" s="135">
        <v>885</v>
      </c>
      <c r="J8855" s="135" t="s">
        <v>2115</v>
      </c>
      <c r="K8855" s="135" t="s">
        <v>2116</v>
      </c>
      <c r="L8855" s="135" t="s">
        <v>2117</v>
      </c>
      <c r="M8855" s="135" t="s">
        <v>1</v>
      </c>
      <c r="N8855" s="137"/>
      <c r="O8855" s="121"/>
    </row>
    <row r="8856" spans="1:15" x14ac:dyDescent="0.25">
      <c r="A8856" s="139">
        <v>216</v>
      </c>
      <c r="B8856" s="135" t="s">
        <v>327</v>
      </c>
      <c r="C8856" s="134" t="s">
        <v>2102</v>
      </c>
      <c r="D8856" s="135">
        <v>10130</v>
      </c>
      <c r="E8856" s="135" t="s">
        <v>5737</v>
      </c>
      <c r="F8856" s="135">
        <v>1</v>
      </c>
      <c r="G8856" s="136">
        <v>1</v>
      </c>
      <c r="H8856" s="135" t="s">
        <v>5738</v>
      </c>
      <c r="I8856" s="135">
        <v>885</v>
      </c>
      <c r="J8856" s="135" t="s">
        <v>2115</v>
      </c>
      <c r="K8856" s="135" t="s">
        <v>2116</v>
      </c>
      <c r="L8856" s="135" t="s">
        <v>2117</v>
      </c>
      <c r="M8856" s="135" t="s">
        <v>1</v>
      </c>
      <c r="N8856" s="137"/>
      <c r="O8856" s="121"/>
    </row>
    <row r="8857" spans="1:15" x14ac:dyDescent="0.25">
      <c r="A8857" s="139">
        <v>216</v>
      </c>
      <c r="B8857" s="135" t="s">
        <v>327</v>
      </c>
      <c r="C8857" s="134" t="s">
        <v>2102</v>
      </c>
      <c r="D8857" s="135">
        <v>10131</v>
      </c>
      <c r="E8857" s="135" t="s">
        <v>5739</v>
      </c>
      <c r="F8857" s="135">
        <v>1</v>
      </c>
      <c r="G8857" s="136">
        <v>1</v>
      </c>
      <c r="H8857" s="135" t="s">
        <v>5740</v>
      </c>
      <c r="I8857" s="135">
        <v>885</v>
      </c>
      <c r="J8857" s="135" t="s">
        <v>2115</v>
      </c>
      <c r="K8857" s="135" t="s">
        <v>2116</v>
      </c>
      <c r="L8857" s="135" t="s">
        <v>2117</v>
      </c>
      <c r="M8857" s="135" t="s">
        <v>1</v>
      </c>
      <c r="N8857" s="137"/>
      <c r="O8857" s="121"/>
    </row>
    <row r="8858" spans="1:15" x14ac:dyDescent="0.25">
      <c r="A8858" s="139">
        <v>222</v>
      </c>
      <c r="B8858" s="135" t="s">
        <v>339</v>
      </c>
      <c r="C8858" s="134" t="s">
        <v>2102</v>
      </c>
      <c r="D8858" s="135">
        <v>10132</v>
      </c>
      <c r="E8858" s="135" t="s">
        <v>2833</v>
      </c>
      <c r="F8858" s="135">
        <v>1</v>
      </c>
      <c r="G8858" s="136">
        <v>1</v>
      </c>
      <c r="H8858" s="135" t="s">
        <v>2834</v>
      </c>
      <c r="I8858" s="135">
        <v>897</v>
      </c>
      <c r="J8858" s="135" t="s">
        <v>2115</v>
      </c>
      <c r="K8858" s="135" t="s">
        <v>2116</v>
      </c>
      <c r="L8858" s="135" t="s">
        <v>2117</v>
      </c>
      <c r="M8858" s="135" t="s">
        <v>1</v>
      </c>
      <c r="N8858" s="137"/>
      <c r="O8858" s="121"/>
    </row>
    <row r="8859" spans="1:15" x14ac:dyDescent="0.25">
      <c r="A8859" s="139">
        <v>222</v>
      </c>
      <c r="B8859" s="135" t="s">
        <v>339</v>
      </c>
      <c r="C8859" s="134" t="s">
        <v>2102</v>
      </c>
      <c r="D8859" s="135">
        <v>10133</v>
      </c>
      <c r="E8859" s="135" t="s">
        <v>2833</v>
      </c>
      <c r="F8859" s="135">
        <v>1</v>
      </c>
      <c r="G8859" s="136">
        <v>2</v>
      </c>
      <c r="H8859" s="135" t="s">
        <v>4042</v>
      </c>
      <c r="I8859" s="135">
        <v>897</v>
      </c>
      <c r="J8859" s="135" t="s">
        <v>2115</v>
      </c>
      <c r="K8859" s="134" t="s">
        <v>2116</v>
      </c>
      <c r="L8859" s="135" t="s">
        <v>2117</v>
      </c>
      <c r="M8859" s="135" t="s">
        <v>1</v>
      </c>
      <c r="N8859" s="137"/>
      <c r="O8859" s="121"/>
    </row>
    <row r="8860" spans="1:15" x14ac:dyDescent="0.25">
      <c r="A8860" s="139">
        <v>222</v>
      </c>
      <c r="B8860" s="135" t="s">
        <v>339</v>
      </c>
      <c r="C8860" s="134" t="s">
        <v>2102</v>
      </c>
      <c r="D8860" s="135">
        <v>10134</v>
      </c>
      <c r="E8860" s="135" t="s">
        <v>2833</v>
      </c>
      <c r="F8860" s="135">
        <v>1</v>
      </c>
      <c r="G8860" s="136">
        <v>3</v>
      </c>
      <c r="H8860" s="135" t="s">
        <v>4044</v>
      </c>
      <c r="I8860" s="135">
        <v>897</v>
      </c>
      <c r="J8860" s="135" t="s">
        <v>2115</v>
      </c>
      <c r="K8860" s="135" t="s">
        <v>2116</v>
      </c>
      <c r="L8860" s="135" t="s">
        <v>2117</v>
      </c>
      <c r="M8860" s="135" t="s">
        <v>1</v>
      </c>
      <c r="N8860" s="137"/>
      <c r="O8860" s="121"/>
    </row>
    <row r="8861" spans="1:15" x14ac:dyDescent="0.25">
      <c r="A8861" s="139">
        <v>222</v>
      </c>
      <c r="B8861" s="135" t="s">
        <v>339</v>
      </c>
      <c r="C8861" s="134" t="s">
        <v>2102</v>
      </c>
      <c r="D8861" s="135">
        <v>10135</v>
      </c>
      <c r="E8861" s="135" t="s">
        <v>2833</v>
      </c>
      <c r="F8861" s="135">
        <v>1</v>
      </c>
      <c r="G8861" s="136">
        <v>4</v>
      </c>
      <c r="H8861" s="135" t="s">
        <v>4045</v>
      </c>
      <c r="I8861" s="135">
        <v>897</v>
      </c>
      <c r="J8861" s="135" t="s">
        <v>2115</v>
      </c>
      <c r="K8861" s="135" t="s">
        <v>2116</v>
      </c>
      <c r="L8861" s="135" t="s">
        <v>2117</v>
      </c>
      <c r="M8861" s="135" t="s">
        <v>1</v>
      </c>
      <c r="N8861" s="137"/>
      <c r="O8861" s="121"/>
    </row>
    <row r="8862" spans="1:15" x14ac:dyDescent="0.25">
      <c r="A8862" s="139">
        <v>222</v>
      </c>
      <c r="B8862" s="135" t="s">
        <v>339</v>
      </c>
      <c r="C8862" s="134" t="s">
        <v>2102</v>
      </c>
      <c r="D8862" s="135">
        <v>10136</v>
      </c>
      <c r="E8862" s="135" t="s">
        <v>2833</v>
      </c>
      <c r="F8862" s="135">
        <v>1</v>
      </c>
      <c r="G8862" s="136">
        <v>5</v>
      </c>
      <c r="H8862" s="135" t="s">
        <v>4046</v>
      </c>
      <c r="I8862" s="135">
        <v>687</v>
      </c>
      <c r="J8862" s="135" t="s">
        <v>2283</v>
      </c>
      <c r="K8862" s="134" t="s">
        <v>2284</v>
      </c>
      <c r="L8862" s="135" t="s">
        <v>194</v>
      </c>
      <c r="M8862" s="135" t="s">
        <v>1</v>
      </c>
      <c r="N8862" s="137"/>
      <c r="O8862" s="121"/>
    </row>
    <row r="8863" spans="1:15" x14ac:dyDescent="0.25">
      <c r="A8863" s="139">
        <v>222</v>
      </c>
      <c r="B8863" s="135" t="s">
        <v>339</v>
      </c>
      <c r="C8863" s="134" t="s">
        <v>2102</v>
      </c>
      <c r="D8863" s="135">
        <v>10137</v>
      </c>
      <c r="E8863" s="135" t="s">
        <v>2833</v>
      </c>
      <c r="F8863" s="135">
        <v>1</v>
      </c>
      <c r="G8863" s="136">
        <v>6</v>
      </c>
      <c r="H8863" s="135" t="s">
        <v>4047</v>
      </c>
      <c r="I8863" s="135">
        <v>70</v>
      </c>
      <c r="J8863" s="135" t="s">
        <v>2112</v>
      </c>
      <c r="K8863" s="135" t="s">
        <v>2113</v>
      </c>
      <c r="L8863" s="135" t="s">
        <v>194</v>
      </c>
      <c r="M8863" s="135" t="s">
        <v>1</v>
      </c>
      <c r="N8863" s="137"/>
      <c r="O8863" s="121"/>
    </row>
    <row r="8864" spans="1:15" x14ac:dyDescent="0.25">
      <c r="A8864" s="139">
        <v>222</v>
      </c>
      <c r="B8864" s="135" t="s">
        <v>339</v>
      </c>
      <c r="C8864" s="134" t="s">
        <v>2102</v>
      </c>
      <c r="D8864" s="135">
        <v>10138</v>
      </c>
      <c r="E8864" s="135" t="s">
        <v>2833</v>
      </c>
      <c r="F8864" s="135">
        <v>1</v>
      </c>
      <c r="G8864" s="136">
        <v>7</v>
      </c>
      <c r="H8864" s="135" t="s">
        <v>4048</v>
      </c>
      <c r="I8864" s="135">
        <v>70</v>
      </c>
      <c r="J8864" s="135" t="s">
        <v>2112</v>
      </c>
      <c r="K8864" s="135" t="s">
        <v>2113</v>
      </c>
      <c r="L8864" s="135" t="s">
        <v>194</v>
      </c>
      <c r="M8864" s="135" t="s">
        <v>1</v>
      </c>
      <c r="N8864" s="137"/>
      <c r="O8864" s="121"/>
    </row>
    <row r="8865" spans="1:15" x14ac:dyDescent="0.25">
      <c r="A8865" s="139">
        <v>222</v>
      </c>
      <c r="B8865" s="135" t="s">
        <v>339</v>
      </c>
      <c r="C8865" s="134" t="s">
        <v>2102</v>
      </c>
      <c r="D8865" s="135">
        <v>10139</v>
      </c>
      <c r="E8865" s="135" t="s">
        <v>2833</v>
      </c>
      <c r="F8865" s="135">
        <v>1</v>
      </c>
      <c r="G8865" s="136">
        <v>8</v>
      </c>
      <c r="H8865" s="135" t="s">
        <v>4049</v>
      </c>
      <c r="I8865" s="135">
        <v>70</v>
      </c>
      <c r="J8865" s="135" t="s">
        <v>2112</v>
      </c>
      <c r="K8865" s="135" t="s">
        <v>2113</v>
      </c>
      <c r="L8865" s="135" t="s">
        <v>194</v>
      </c>
      <c r="M8865" s="135" t="s">
        <v>1</v>
      </c>
      <c r="N8865" s="137"/>
      <c r="O8865" s="121"/>
    </row>
    <row r="8866" spans="1:15" x14ac:dyDescent="0.25">
      <c r="A8866" s="139">
        <v>222</v>
      </c>
      <c r="B8866" s="135" t="s">
        <v>339</v>
      </c>
      <c r="C8866" s="134" t="s">
        <v>2102</v>
      </c>
      <c r="D8866" s="135">
        <v>10140</v>
      </c>
      <c r="E8866" s="135" t="s">
        <v>2835</v>
      </c>
      <c r="F8866" s="135">
        <v>1</v>
      </c>
      <c r="G8866" s="136">
        <v>9</v>
      </c>
      <c r="H8866" s="135" t="s">
        <v>4825</v>
      </c>
      <c r="I8866" s="135">
        <v>432</v>
      </c>
      <c r="J8866" s="135" t="s">
        <v>2112</v>
      </c>
      <c r="K8866" s="135" t="s">
        <v>2113</v>
      </c>
      <c r="L8866" s="135" t="s">
        <v>194</v>
      </c>
      <c r="M8866" s="135" t="s">
        <v>1</v>
      </c>
      <c r="N8866" s="137"/>
      <c r="O8866" s="121"/>
    </row>
    <row r="8867" spans="1:15" x14ac:dyDescent="0.25">
      <c r="A8867" s="139">
        <v>222</v>
      </c>
      <c r="B8867" s="135" t="s">
        <v>339</v>
      </c>
      <c r="C8867" s="134" t="s">
        <v>2102</v>
      </c>
      <c r="D8867" s="135">
        <v>10141</v>
      </c>
      <c r="E8867" s="135" t="s">
        <v>2835</v>
      </c>
      <c r="F8867" s="135">
        <v>1</v>
      </c>
      <c r="G8867" s="136">
        <v>10</v>
      </c>
      <c r="H8867" s="135" t="s">
        <v>4826</v>
      </c>
      <c r="I8867" s="135">
        <v>54</v>
      </c>
      <c r="J8867" s="135" t="s">
        <v>2155</v>
      </c>
      <c r="K8867" s="135" t="s">
        <v>2156</v>
      </c>
      <c r="L8867" s="135" t="s">
        <v>193</v>
      </c>
      <c r="M8867" s="135" t="s">
        <v>1</v>
      </c>
      <c r="N8867" s="137"/>
      <c r="O8867" s="121"/>
    </row>
    <row r="8868" spans="1:15" x14ac:dyDescent="0.25">
      <c r="A8868" s="139">
        <v>222</v>
      </c>
      <c r="B8868" s="135" t="s">
        <v>339</v>
      </c>
      <c r="C8868" s="134" t="s">
        <v>2102</v>
      </c>
      <c r="D8868" s="135">
        <v>10142</v>
      </c>
      <c r="E8868" s="135" t="s">
        <v>2835</v>
      </c>
      <c r="F8868" s="135">
        <v>1</v>
      </c>
      <c r="G8868" s="136">
        <v>11</v>
      </c>
      <c r="H8868" s="135" t="s">
        <v>4827</v>
      </c>
      <c r="I8868" s="135">
        <v>45</v>
      </c>
      <c r="J8868" s="135" t="s">
        <v>2108</v>
      </c>
      <c r="K8868" s="135" t="s">
        <v>2109</v>
      </c>
      <c r="L8868" s="135" t="s">
        <v>193</v>
      </c>
      <c r="M8868" s="135" t="s">
        <v>1</v>
      </c>
      <c r="N8868" s="137"/>
      <c r="O8868" s="121"/>
    </row>
    <row r="8869" spans="1:15" x14ac:dyDescent="0.25">
      <c r="A8869" s="139">
        <v>222</v>
      </c>
      <c r="B8869" s="135" t="s">
        <v>339</v>
      </c>
      <c r="C8869" s="134" t="s">
        <v>2102</v>
      </c>
      <c r="D8869" s="135">
        <v>10143</v>
      </c>
      <c r="E8869" s="135" t="s">
        <v>2835</v>
      </c>
      <c r="F8869" s="135">
        <v>1</v>
      </c>
      <c r="G8869" s="136">
        <v>12</v>
      </c>
      <c r="H8869" s="135" t="s">
        <v>4828</v>
      </c>
      <c r="I8869" s="135">
        <v>99</v>
      </c>
      <c r="J8869" s="135" t="s">
        <v>2112</v>
      </c>
      <c r="K8869" s="135" t="s">
        <v>2113</v>
      </c>
      <c r="L8869" s="135" t="s">
        <v>194</v>
      </c>
      <c r="M8869" s="135" t="s">
        <v>1</v>
      </c>
      <c r="N8869" s="137"/>
      <c r="O8869" s="121"/>
    </row>
    <row r="8870" spans="1:15" x14ac:dyDescent="0.25">
      <c r="A8870" s="139">
        <v>222</v>
      </c>
      <c r="B8870" s="135" t="s">
        <v>339</v>
      </c>
      <c r="C8870" s="134" t="s">
        <v>2102</v>
      </c>
      <c r="D8870" s="135">
        <v>10144</v>
      </c>
      <c r="E8870" s="135" t="s">
        <v>2835</v>
      </c>
      <c r="F8870" s="135">
        <v>1</v>
      </c>
      <c r="G8870" s="136">
        <v>13</v>
      </c>
      <c r="H8870" s="135" t="s">
        <v>5741</v>
      </c>
      <c r="I8870" s="135">
        <v>108</v>
      </c>
      <c r="J8870" s="135" t="s">
        <v>2112</v>
      </c>
      <c r="K8870" s="135" t="s">
        <v>2113</v>
      </c>
      <c r="L8870" s="135" t="s">
        <v>194</v>
      </c>
      <c r="M8870" s="135" t="s">
        <v>1</v>
      </c>
      <c r="N8870" s="137"/>
      <c r="O8870" s="121"/>
    </row>
    <row r="8871" spans="1:15" x14ac:dyDescent="0.25">
      <c r="A8871" s="139">
        <v>222</v>
      </c>
      <c r="B8871" s="135" t="s">
        <v>339</v>
      </c>
      <c r="C8871" s="134" t="s">
        <v>2102</v>
      </c>
      <c r="D8871" s="135">
        <v>10145</v>
      </c>
      <c r="E8871" s="135" t="s">
        <v>2835</v>
      </c>
      <c r="F8871" s="135">
        <v>1</v>
      </c>
      <c r="G8871" s="136">
        <v>14</v>
      </c>
      <c r="H8871" s="135" t="s">
        <v>5742</v>
      </c>
      <c r="I8871" s="135">
        <v>897</v>
      </c>
      <c r="J8871" s="135" t="s">
        <v>2115</v>
      </c>
      <c r="K8871" s="135" t="s">
        <v>2116</v>
      </c>
      <c r="L8871" s="135" t="s">
        <v>2117</v>
      </c>
      <c r="M8871" s="135" t="s">
        <v>1</v>
      </c>
      <c r="N8871" s="137"/>
      <c r="O8871" s="121"/>
    </row>
    <row r="8872" spans="1:15" x14ac:dyDescent="0.25">
      <c r="A8872" s="139">
        <v>222</v>
      </c>
      <c r="B8872" s="135" t="s">
        <v>339</v>
      </c>
      <c r="C8872" s="134" t="s">
        <v>2102</v>
      </c>
      <c r="D8872" s="135">
        <v>10146</v>
      </c>
      <c r="E8872" s="135" t="s">
        <v>2835</v>
      </c>
      <c r="F8872" s="135">
        <v>1</v>
      </c>
      <c r="G8872" s="136">
        <v>15</v>
      </c>
      <c r="H8872" s="135" t="s">
        <v>5743</v>
      </c>
      <c r="I8872" s="135">
        <v>897</v>
      </c>
      <c r="J8872" s="135" t="s">
        <v>2115</v>
      </c>
      <c r="K8872" s="135" t="s">
        <v>2116</v>
      </c>
      <c r="L8872" s="135" t="s">
        <v>2117</v>
      </c>
      <c r="M8872" s="135" t="s">
        <v>1</v>
      </c>
      <c r="N8872" s="137"/>
      <c r="O8872" s="121"/>
    </row>
    <row r="8873" spans="1:15" x14ac:dyDescent="0.25">
      <c r="A8873" s="139">
        <v>222</v>
      </c>
      <c r="B8873" s="135" t="s">
        <v>339</v>
      </c>
      <c r="C8873" s="134" t="s">
        <v>2102</v>
      </c>
      <c r="D8873" s="135">
        <v>10147</v>
      </c>
      <c r="E8873" s="135" t="s">
        <v>2835</v>
      </c>
      <c r="F8873" s="135">
        <v>1</v>
      </c>
      <c r="G8873" s="136">
        <v>16</v>
      </c>
      <c r="H8873" s="135" t="s">
        <v>5744</v>
      </c>
      <c r="I8873" s="135">
        <v>897</v>
      </c>
      <c r="J8873" s="135" t="s">
        <v>2115</v>
      </c>
      <c r="K8873" s="134" t="s">
        <v>2116</v>
      </c>
      <c r="L8873" s="135" t="s">
        <v>2117</v>
      </c>
      <c r="M8873" s="135" t="s">
        <v>1</v>
      </c>
      <c r="N8873" s="137"/>
      <c r="O8873" s="121"/>
    </row>
    <row r="8874" spans="1:15" x14ac:dyDescent="0.25">
      <c r="A8874" s="139">
        <v>222</v>
      </c>
      <c r="B8874" s="135" t="s">
        <v>339</v>
      </c>
      <c r="C8874" s="134" t="s">
        <v>2102</v>
      </c>
      <c r="D8874" s="135">
        <v>10148</v>
      </c>
      <c r="E8874" s="135" t="s">
        <v>2835</v>
      </c>
      <c r="F8874" s="135">
        <v>1</v>
      </c>
      <c r="G8874" s="136">
        <v>17</v>
      </c>
      <c r="H8874" s="135" t="s">
        <v>5745</v>
      </c>
      <c r="I8874" s="135">
        <v>897</v>
      </c>
      <c r="J8874" s="135" t="s">
        <v>2115</v>
      </c>
      <c r="K8874" s="134" t="s">
        <v>2116</v>
      </c>
      <c r="L8874" s="135" t="s">
        <v>2117</v>
      </c>
      <c r="M8874" s="135" t="s">
        <v>1</v>
      </c>
      <c r="N8874" s="137"/>
      <c r="O8874" s="121"/>
    </row>
    <row r="8875" spans="1:15" x14ac:dyDescent="0.25">
      <c r="A8875" s="139">
        <v>222</v>
      </c>
      <c r="B8875" s="135" t="s">
        <v>339</v>
      </c>
      <c r="C8875" s="134" t="s">
        <v>2102</v>
      </c>
      <c r="D8875" s="135">
        <v>10149</v>
      </c>
      <c r="E8875" s="135" t="s">
        <v>2837</v>
      </c>
      <c r="F8875" s="135">
        <v>1</v>
      </c>
      <c r="G8875" s="136">
        <v>1</v>
      </c>
      <c r="H8875" s="135" t="s">
        <v>2838</v>
      </c>
      <c r="I8875" s="135">
        <v>100</v>
      </c>
      <c r="J8875" s="135" t="s">
        <v>2108</v>
      </c>
      <c r="K8875" s="135" t="s">
        <v>2109</v>
      </c>
      <c r="L8875" s="135" t="s">
        <v>193</v>
      </c>
      <c r="M8875" s="135" t="s">
        <v>1</v>
      </c>
      <c r="N8875" s="137"/>
      <c r="O8875" s="121"/>
    </row>
    <row r="8876" spans="1:15" x14ac:dyDescent="0.25">
      <c r="A8876" s="139">
        <v>222</v>
      </c>
      <c r="B8876" s="135" t="s">
        <v>339</v>
      </c>
      <c r="C8876" s="134" t="s">
        <v>2102</v>
      </c>
      <c r="D8876" s="135">
        <v>10150</v>
      </c>
      <c r="E8876" s="135" t="s">
        <v>2837</v>
      </c>
      <c r="F8876" s="135">
        <v>1</v>
      </c>
      <c r="G8876" s="136">
        <v>2</v>
      </c>
      <c r="H8876" s="135" t="s">
        <v>2839</v>
      </c>
      <c r="I8876" s="135">
        <v>100</v>
      </c>
      <c r="J8876" s="135" t="s">
        <v>2108</v>
      </c>
      <c r="K8876" s="135" t="s">
        <v>2109</v>
      </c>
      <c r="L8876" s="135" t="s">
        <v>193</v>
      </c>
      <c r="M8876" s="135" t="s">
        <v>1</v>
      </c>
      <c r="N8876" s="137"/>
      <c r="O8876" s="121"/>
    </row>
    <row r="8877" spans="1:15" x14ac:dyDescent="0.25">
      <c r="A8877" s="139">
        <v>222</v>
      </c>
      <c r="B8877" s="135" t="s">
        <v>339</v>
      </c>
      <c r="C8877" s="134" t="s">
        <v>2102</v>
      </c>
      <c r="D8877" s="135">
        <v>10151</v>
      </c>
      <c r="E8877" s="135" t="s">
        <v>2837</v>
      </c>
      <c r="F8877" s="135">
        <v>1</v>
      </c>
      <c r="G8877" s="136">
        <v>3</v>
      </c>
      <c r="H8877" s="135" t="s">
        <v>2840</v>
      </c>
      <c r="I8877" s="135">
        <v>70</v>
      </c>
      <c r="J8877" s="135" t="s">
        <v>2108</v>
      </c>
      <c r="K8877" s="135" t="s">
        <v>2109</v>
      </c>
      <c r="L8877" s="135" t="s">
        <v>193</v>
      </c>
      <c r="M8877" s="135" t="s">
        <v>1</v>
      </c>
      <c r="N8877" s="137"/>
      <c r="O8877" s="121"/>
    </row>
    <row r="8878" spans="1:15" x14ac:dyDescent="0.25">
      <c r="A8878" s="139">
        <v>222</v>
      </c>
      <c r="B8878" s="135" t="s">
        <v>339</v>
      </c>
      <c r="C8878" s="134" t="s">
        <v>2102</v>
      </c>
      <c r="D8878" s="135">
        <v>10152</v>
      </c>
      <c r="E8878" s="135" t="s">
        <v>2837</v>
      </c>
      <c r="F8878" s="135">
        <v>1</v>
      </c>
      <c r="G8878" s="136">
        <v>4</v>
      </c>
      <c r="H8878" s="135" t="s">
        <v>5746</v>
      </c>
      <c r="I8878" s="135">
        <v>70</v>
      </c>
      <c r="J8878" s="135" t="s">
        <v>2108</v>
      </c>
      <c r="K8878" s="135" t="s">
        <v>2109</v>
      </c>
      <c r="L8878" s="135" t="s">
        <v>193</v>
      </c>
      <c r="M8878" s="135" t="s">
        <v>1</v>
      </c>
      <c r="N8878" s="137"/>
      <c r="O8878" s="121"/>
    </row>
    <row r="8879" spans="1:15" x14ac:dyDescent="0.25">
      <c r="A8879" s="139">
        <v>222</v>
      </c>
      <c r="B8879" s="135" t="s">
        <v>339</v>
      </c>
      <c r="C8879" s="134" t="s">
        <v>2102</v>
      </c>
      <c r="D8879" s="135">
        <v>10153</v>
      </c>
      <c r="E8879" s="135" t="s">
        <v>2837</v>
      </c>
      <c r="F8879" s="135">
        <v>1</v>
      </c>
      <c r="G8879" s="136">
        <v>5</v>
      </c>
      <c r="H8879" s="135" t="s">
        <v>5747</v>
      </c>
      <c r="I8879" s="135">
        <v>1872</v>
      </c>
      <c r="J8879" s="135" t="s">
        <v>2167</v>
      </c>
      <c r="K8879" s="135" t="s">
        <v>2168</v>
      </c>
      <c r="L8879" s="135" t="s">
        <v>189</v>
      </c>
      <c r="M8879" s="135" t="s">
        <v>1</v>
      </c>
      <c r="N8879" s="137"/>
      <c r="O8879" s="121"/>
    </row>
    <row r="8880" spans="1:15" x14ac:dyDescent="0.25">
      <c r="A8880" s="139">
        <v>222</v>
      </c>
      <c r="B8880" s="135" t="s">
        <v>339</v>
      </c>
      <c r="C8880" s="134" t="s">
        <v>2102</v>
      </c>
      <c r="D8880" s="135">
        <v>10154</v>
      </c>
      <c r="E8880" s="135" t="s">
        <v>2837</v>
      </c>
      <c r="F8880" s="135">
        <v>1</v>
      </c>
      <c r="G8880" s="136">
        <v>6</v>
      </c>
      <c r="H8880" s="135" t="s">
        <v>5748</v>
      </c>
      <c r="I8880" s="135">
        <v>270</v>
      </c>
      <c r="J8880" s="135" t="s">
        <v>2155</v>
      </c>
      <c r="K8880" s="135" t="s">
        <v>2156</v>
      </c>
      <c r="L8880" s="135" t="s">
        <v>193</v>
      </c>
      <c r="M8880" s="135" t="s">
        <v>1</v>
      </c>
      <c r="N8880" s="137"/>
      <c r="O8880" s="121"/>
    </row>
    <row r="8881" spans="1:15" x14ac:dyDescent="0.25">
      <c r="A8881" s="139">
        <v>222</v>
      </c>
      <c r="B8881" s="135" t="s">
        <v>339</v>
      </c>
      <c r="C8881" s="134" t="s">
        <v>2102</v>
      </c>
      <c r="D8881" s="135">
        <v>10155</v>
      </c>
      <c r="E8881" s="135" t="s">
        <v>2837</v>
      </c>
      <c r="F8881" s="135">
        <v>1</v>
      </c>
      <c r="G8881" s="136">
        <v>7</v>
      </c>
      <c r="H8881" s="135" t="s">
        <v>5749</v>
      </c>
      <c r="I8881" s="135">
        <v>100</v>
      </c>
      <c r="J8881" s="135" t="s">
        <v>2155</v>
      </c>
      <c r="K8881" s="135" t="s">
        <v>2156</v>
      </c>
      <c r="L8881" s="135" t="s">
        <v>193</v>
      </c>
      <c r="M8881" s="135" t="s">
        <v>1</v>
      </c>
      <c r="N8881" s="137"/>
      <c r="O8881" s="121"/>
    </row>
    <row r="8882" spans="1:15" x14ac:dyDescent="0.25">
      <c r="A8882" s="139">
        <v>236</v>
      </c>
      <c r="B8882" s="135" t="s">
        <v>318</v>
      </c>
      <c r="C8882" s="134" t="s">
        <v>2102</v>
      </c>
      <c r="D8882" s="135">
        <v>10236</v>
      </c>
      <c r="E8882" s="135" t="s">
        <v>2103</v>
      </c>
      <c r="F8882" s="135">
        <v>1</v>
      </c>
      <c r="G8882" s="136">
        <v>1</v>
      </c>
      <c r="H8882" s="135" t="s">
        <v>2104</v>
      </c>
      <c r="I8882" s="135">
        <v>900</v>
      </c>
      <c r="J8882" s="135" t="s">
        <v>2115</v>
      </c>
      <c r="K8882" s="135" t="s">
        <v>2116</v>
      </c>
      <c r="L8882" s="135" t="s">
        <v>2117</v>
      </c>
      <c r="M8882" s="135"/>
      <c r="N8882" s="137"/>
      <c r="O8882" s="121"/>
    </row>
    <row r="8883" spans="1:15" x14ac:dyDescent="0.25">
      <c r="A8883" s="139">
        <v>236</v>
      </c>
      <c r="B8883" s="135" t="s">
        <v>318</v>
      </c>
      <c r="C8883" s="134" t="s">
        <v>2102</v>
      </c>
      <c r="D8883" s="135">
        <v>10237</v>
      </c>
      <c r="E8883" s="135" t="s">
        <v>2103</v>
      </c>
      <c r="F8883" s="135">
        <v>1</v>
      </c>
      <c r="G8883" s="136" t="s">
        <v>2718</v>
      </c>
      <c r="H8883" s="135" t="s">
        <v>4651</v>
      </c>
      <c r="I8883" s="135">
        <v>252</v>
      </c>
      <c r="J8883" s="135" t="s">
        <v>2138</v>
      </c>
      <c r="K8883" s="135" t="s">
        <v>2139</v>
      </c>
      <c r="L8883" s="135" t="s">
        <v>194</v>
      </c>
      <c r="M8883" s="135"/>
      <c r="N8883" s="137"/>
      <c r="O8883" s="121"/>
    </row>
    <row r="8884" spans="1:15" x14ac:dyDescent="0.25">
      <c r="A8884" s="139">
        <v>236</v>
      </c>
      <c r="B8884" s="135" t="s">
        <v>318</v>
      </c>
      <c r="C8884" s="134" t="s">
        <v>2102</v>
      </c>
      <c r="D8884" s="135">
        <v>10238</v>
      </c>
      <c r="E8884" s="135" t="s">
        <v>2103</v>
      </c>
      <c r="F8884" s="135">
        <v>1</v>
      </c>
      <c r="G8884" s="136" t="s">
        <v>2720</v>
      </c>
      <c r="H8884" s="135" t="s">
        <v>4654</v>
      </c>
      <c r="I8884" s="135">
        <v>112</v>
      </c>
      <c r="J8884" s="135" t="s">
        <v>2112</v>
      </c>
      <c r="K8884" s="135" t="s">
        <v>2113</v>
      </c>
      <c r="L8884" s="135" t="s">
        <v>194</v>
      </c>
      <c r="M8884" s="135"/>
      <c r="N8884" s="137"/>
      <c r="O8884" s="121"/>
    </row>
    <row r="8885" spans="1:15" x14ac:dyDescent="0.25">
      <c r="A8885" s="139">
        <v>236</v>
      </c>
      <c r="B8885" s="135" t="s">
        <v>318</v>
      </c>
      <c r="C8885" s="134" t="s">
        <v>2102</v>
      </c>
      <c r="D8885" s="135">
        <v>10239</v>
      </c>
      <c r="E8885" s="135" t="s">
        <v>2103</v>
      </c>
      <c r="F8885" s="135">
        <v>1</v>
      </c>
      <c r="G8885" s="140">
        <v>2</v>
      </c>
      <c r="H8885" s="135" t="s">
        <v>2107</v>
      </c>
      <c r="I8885" s="135">
        <v>81</v>
      </c>
      <c r="J8885" s="135" t="s">
        <v>2112</v>
      </c>
      <c r="K8885" s="134" t="s">
        <v>2113</v>
      </c>
      <c r="L8885" s="135" t="s">
        <v>194</v>
      </c>
      <c r="M8885" s="135"/>
      <c r="N8885" s="137"/>
      <c r="O8885" s="121"/>
    </row>
    <row r="8886" spans="1:15" x14ac:dyDescent="0.25">
      <c r="A8886" s="139">
        <v>236</v>
      </c>
      <c r="B8886" s="135" t="s">
        <v>318</v>
      </c>
      <c r="C8886" s="134" t="s">
        <v>2102</v>
      </c>
      <c r="D8886" s="135">
        <v>10240</v>
      </c>
      <c r="E8886" s="135" t="s">
        <v>2103</v>
      </c>
      <c r="F8886" s="135">
        <v>1</v>
      </c>
      <c r="G8886" s="140">
        <v>3</v>
      </c>
      <c r="H8886" s="135" t="s">
        <v>2110</v>
      </c>
      <c r="I8886" s="135">
        <v>150</v>
      </c>
      <c r="J8886" s="135" t="s">
        <v>2112</v>
      </c>
      <c r="K8886" s="135" t="s">
        <v>2113</v>
      </c>
      <c r="L8886" s="135" t="s">
        <v>194</v>
      </c>
      <c r="M8886" s="135"/>
      <c r="N8886" s="137"/>
      <c r="O8886" s="121"/>
    </row>
    <row r="8887" spans="1:15" x14ac:dyDescent="0.25">
      <c r="A8887" s="139">
        <v>236</v>
      </c>
      <c r="B8887" s="135" t="s">
        <v>318</v>
      </c>
      <c r="C8887" s="134" t="s">
        <v>2102</v>
      </c>
      <c r="D8887" s="135">
        <v>10241</v>
      </c>
      <c r="E8887" s="135" t="s">
        <v>2103</v>
      </c>
      <c r="F8887" s="135">
        <v>1</v>
      </c>
      <c r="G8887" s="140">
        <v>5</v>
      </c>
      <c r="H8887" s="135" t="s">
        <v>2114</v>
      </c>
      <c r="I8887" s="135">
        <v>148</v>
      </c>
      <c r="J8887" s="135" t="s">
        <v>2112</v>
      </c>
      <c r="K8887" s="135" t="s">
        <v>2113</v>
      </c>
      <c r="L8887" s="135" t="s">
        <v>194</v>
      </c>
      <c r="M8887" s="135"/>
      <c r="N8887" s="137"/>
      <c r="O8887" s="121"/>
    </row>
    <row r="8888" spans="1:15" x14ac:dyDescent="0.25">
      <c r="A8888" s="139">
        <v>236</v>
      </c>
      <c r="B8888" s="135" t="s">
        <v>318</v>
      </c>
      <c r="C8888" s="134" t="s">
        <v>2102</v>
      </c>
      <c r="D8888" s="135">
        <v>10242</v>
      </c>
      <c r="E8888" s="135" t="s">
        <v>2103</v>
      </c>
      <c r="F8888" s="135">
        <v>1</v>
      </c>
      <c r="G8888" s="140">
        <v>6</v>
      </c>
      <c r="H8888" s="135" t="s">
        <v>2118</v>
      </c>
      <c r="I8888" s="135">
        <v>133</v>
      </c>
      <c r="J8888" s="135" t="s">
        <v>2112</v>
      </c>
      <c r="K8888" s="135" t="s">
        <v>2113</v>
      </c>
      <c r="L8888" s="135" t="s">
        <v>194</v>
      </c>
      <c r="M8888" s="135"/>
      <c r="N8888" s="137"/>
      <c r="O8888" s="121"/>
    </row>
    <row r="8889" spans="1:15" x14ac:dyDescent="0.25">
      <c r="A8889" s="139">
        <v>236</v>
      </c>
      <c r="B8889" s="135" t="s">
        <v>318</v>
      </c>
      <c r="C8889" s="134" t="s">
        <v>2102</v>
      </c>
      <c r="D8889" s="135">
        <v>10243</v>
      </c>
      <c r="E8889" s="135" t="s">
        <v>2103</v>
      </c>
      <c r="F8889" s="135">
        <v>1</v>
      </c>
      <c r="G8889" s="140">
        <v>7</v>
      </c>
      <c r="H8889" s="135" t="s">
        <v>2119</v>
      </c>
      <c r="I8889" s="135">
        <v>115</v>
      </c>
      <c r="J8889" s="135" t="s">
        <v>2108</v>
      </c>
      <c r="K8889" s="135" t="s">
        <v>2109</v>
      </c>
      <c r="L8889" s="135" t="s">
        <v>193</v>
      </c>
      <c r="M8889" s="135"/>
      <c r="N8889" s="137"/>
      <c r="O8889" s="121"/>
    </row>
    <row r="8890" spans="1:15" x14ac:dyDescent="0.25">
      <c r="A8890" s="139">
        <v>236</v>
      </c>
      <c r="B8890" s="135" t="s">
        <v>318</v>
      </c>
      <c r="C8890" s="134" t="s">
        <v>2102</v>
      </c>
      <c r="D8890" s="135">
        <v>10244</v>
      </c>
      <c r="E8890" s="135" t="s">
        <v>2103</v>
      </c>
      <c r="F8890" s="135">
        <v>1</v>
      </c>
      <c r="G8890" s="136">
        <v>8</v>
      </c>
      <c r="H8890" s="135" t="s">
        <v>2120</v>
      </c>
      <c r="I8890" s="135">
        <v>111</v>
      </c>
      <c r="J8890" s="135" t="s">
        <v>2108</v>
      </c>
      <c r="K8890" s="135" t="s">
        <v>2109</v>
      </c>
      <c r="L8890" s="135" t="s">
        <v>193</v>
      </c>
      <c r="M8890" s="135"/>
      <c r="N8890" s="137"/>
      <c r="O8890" s="121"/>
    </row>
    <row r="8891" spans="1:15" x14ac:dyDescent="0.25">
      <c r="A8891" s="139">
        <v>236</v>
      </c>
      <c r="B8891" s="135" t="s">
        <v>318</v>
      </c>
      <c r="C8891" s="134" t="s">
        <v>2102</v>
      </c>
      <c r="D8891" s="135">
        <v>10245</v>
      </c>
      <c r="E8891" s="135" t="s">
        <v>2103</v>
      </c>
      <c r="F8891" s="135">
        <v>1</v>
      </c>
      <c r="G8891" s="136">
        <v>9</v>
      </c>
      <c r="H8891" s="135" t="s">
        <v>2121</v>
      </c>
      <c r="I8891" s="135">
        <v>187</v>
      </c>
      <c r="J8891" s="135" t="s">
        <v>2112</v>
      </c>
      <c r="K8891" s="135" t="s">
        <v>2113</v>
      </c>
      <c r="L8891" s="135" t="s">
        <v>194</v>
      </c>
      <c r="M8891" s="135"/>
      <c r="N8891" s="137"/>
      <c r="O8891" s="121"/>
    </row>
    <row r="8892" spans="1:15" x14ac:dyDescent="0.25">
      <c r="A8892" s="139">
        <v>236</v>
      </c>
      <c r="B8892" s="135" t="s">
        <v>318</v>
      </c>
      <c r="C8892" s="134" t="s">
        <v>2102</v>
      </c>
      <c r="D8892" s="135">
        <v>10246</v>
      </c>
      <c r="E8892" s="135" t="s">
        <v>2103</v>
      </c>
      <c r="F8892" s="135">
        <v>1</v>
      </c>
      <c r="G8892" s="136">
        <v>10</v>
      </c>
      <c r="H8892" s="135" t="s">
        <v>2122</v>
      </c>
      <c r="I8892" s="135">
        <v>94</v>
      </c>
      <c r="J8892" s="135" t="s">
        <v>2155</v>
      </c>
      <c r="K8892" s="135" t="s">
        <v>2156</v>
      </c>
      <c r="L8892" s="135" t="s">
        <v>193</v>
      </c>
      <c r="M8892" s="135"/>
      <c r="N8892" s="137"/>
      <c r="O8892" s="121"/>
    </row>
    <row r="8893" spans="1:15" x14ac:dyDescent="0.25">
      <c r="A8893" s="139">
        <v>236</v>
      </c>
      <c r="B8893" s="135" t="s">
        <v>318</v>
      </c>
      <c r="C8893" s="134" t="s">
        <v>2102</v>
      </c>
      <c r="D8893" s="135">
        <v>10247</v>
      </c>
      <c r="E8893" s="135" t="s">
        <v>2103</v>
      </c>
      <c r="F8893" s="135">
        <v>1</v>
      </c>
      <c r="G8893" s="136">
        <v>13</v>
      </c>
      <c r="H8893" s="135" t="s">
        <v>2127</v>
      </c>
      <c r="I8893" s="135">
        <v>154</v>
      </c>
      <c r="J8893" s="135" t="s">
        <v>2112</v>
      </c>
      <c r="K8893" s="135" t="s">
        <v>2113</v>
      </c>
      <c r="L8893" s="135" t="s">
        <v>194</v>
      </c>
      <c r="M8893" s="135"/>
      <c r="N8893" s="137"/>
      <c r="O8893" s="121"/>
    </row>
    <row r="8894" spans="1:15" x14ac:dyDescent="0.25">
      <c r="A8894" s="139">
        <v>236</v>
      </c>
      <c r="B8894" s="135" t="s">
        <v>318</v>
      </c>
      <c r="C8894" s="134" t="s">
        <v>2102</v>
      </c>
      <c r="D8894" s="135">
        <v>10248</v>
      </c>
      <c r="E8894" s="135" t="s">
        <v>2103</v>
      </c>
      <c r="F8894" s="135">
        <v>1</v>
      </c>
      <c r="G8894" s="136">
        <v>14</v>
      </c>
      <c r="H8894" s="135" t="s">
        <v>2128</v>
      </c>
      <c r="I8894" s="135">
        <v>220</v>
      </c>
      <c r="J8894" s="135" t="s">
        <v>2112</v>
      </c>
      <c r="K8894" s="135" t="s">
        <v>2113</v>
      </c>
      <c r="L8894" s="135" t="s">
        <v>194</v>
      </c>
      <c r="M8894" s="135"/>
      <c r="N8894" s="137"/>
      <c r="O8894" s="121"/>
    </row>
    <row r="8895" spans="1:15" x14ac:dyDescent="0.25">
      <c r="A8895" s="139">
        <v>236</v>
      </c>
      <c r="B8895" s="135" t="s">
        <v>318</v>
      </c>
      <c r="C8895" s="134" t="s">
        <v>2102</v>
      </c>
      <c r="D8895" s="135">
        <v>10249</v>
      </c>
      <c r="E8895" s="135" t="s">
        <v>2103</v>
      </c>
      <c r="F8895" s="135">
        <v>1</v>
      </c>
      <c r="G8895" s="136" t="s">
        <v>2256</v>
      </c>
      <c r="H8895" s="135" t="s">
        <v>4776</v>
      </c>
      <c r="I8895" s="135">
        <v>960</v>
      </c>
      <c r="J8895" s="135" t="s">
        <v>2115</v>
      </c>
      <c r="K8895" s="135" t="s">
        <v>2116</v>
      </c>
      <c r="L8895" s="135" t="s">
        <v>2117</v>
      </c>
      <c r="M8895" s="135"/>
      <c r="N8895" s="137"/>
      <c r="O8895" s="121"/>
    </row>
    <row r="8896" spans="1:15" x14ac:dyDescent="0.25">
      <c r="A8896" s="139">
        <v>236</v>
      </c>
      <c r="B8896" s="135" t="s">
        <v>318</v>
      </c>
      <c r="C8896" s="134" t="s">
        <v>2102</v>
      </c>
      <c r="D8896" s="135">
        <v>10250</v>
      </c>
      <c r="E8896" s="135" t="s">
        <v>2103</v>
      </c>
      <c r="F8896" s="135">
        <v>1</v>
      </c>
      <c r="G8896" s="136" t="s">
        <v>2742</v>
      </c>
      <c r="H8896" s="135" t="s">
        <v>5750</v>
      </c>
      <c r="I8896" s="135">
        <v>960</v>
      </c>
      <c r="J8896" s="135" t="s">
        <v>2115</v>
      </c>
      <c r="K8896" s="135" t="s">
        <v>2116</v>
      </c>
      <c r="L8896" s="135" t="s">
        <v>2117</v>
      </c>
      <c r="M8896" s="135"/>
      <c r="N8896" s="137"/>
      <c r="O8896" s="121"/>
    </row>
    <row r="8897" spans="1:15" x14ac:dyDescent="0.25">
      <c r="A8897" s="139">
        <v>236</v>
      </c>
      <c r="B8897" s="135" t="s">
        <v>318</v>
      </c>
      <c r="C8897" s="134" t="s">
        <v>2102</v>
      </c>
      <c r="D8897" s="135">
        <v>10251</v>
      </c>
      <c r="E8897" s="135" t="s">
        <v>2103</v>
      </c>
      <c r="F8897" s="135">
        <v>1</v>
      </c>
      <c r="G8897" s="136" t="s">
        <v>5751</v>
      </c>
      <c r="H8897" s="135" t="s">
        <v>5752</v>
      </c>
      <c r="I8897" s="135">
        <v>324</v>
      </c>
      <c r="J8897" s="135" t="s">
        <v>2105</v>
      </c>
      <c r="K8897" s="135" t="s">
        <v>2106</v>
      </c>
      <c r="L8897" s="135" t="s">
        <v>193</v>
      </c>
      <c r="M8897" s="135"/>
      <c r="N8897" s="137"/>
      <c r="O8897" s="121"/>
    </row>
    <row r="8898" spans="1:15" x14ac:dyDescent="0.25">
      <c r="A8898" s="139">
        <v>236</v>
      </c>
      <c r="B8898" s="135" t="s">
        <v>318</v>
      </c>
      <c r="C8898" s="134" t="s">
        <v>2102</v>
      </c>
      <c r="D8898" s="135">
        <v>10252</v>
      </c>
      <c r="E8898" s="135" t="s">
        <v>2103</v>
      </c>
      <c r="F8898" s="135">
        <v>1</v>
      </c>
      <c r="G8898" s="136">
        <v>17</v>
      </c>
      <c r="H8898" s="135" t="s">
        <v>2132</v>
      </c>
      <c r="I8898" s="135">
        <v>196</v>
      </c>
      <c r="J8898" s="135" t="s">
        <v>2151</v>
      </c>
      <c r="K8898" s="135" t="s">
        <v>2152</v>
      </c>
      <c r="L8898" s="135" t="s">
        <v>193</v>
      </c>
      <c r="M8898" s="135"/>
      <c r="N8898" s="137"/>
      <c r="O8898" s="121"/>
    </row>
    <row r="8899" spans="1:15" x14ac:dyDescent="0.25">
      <c r="A8899" s="139">
        <v>236</v>
      </c>
      <c r="B8899" s="135" t="s">
        <v>318</v>
      </c>
      <c r="C8899" s="134" t="s">
        <v>2102</v>
      </c>
      <c r="D8899" s="135">
        <v>10253</v>
      </c>
      <c r="E8899" s="135" t="s">
        <v>2103</v>
      </c>
      <c r="F8899" s="135">
        <v>1</v>
      </c>
      <c r="G8899" s="136">
        <v>20</v>
      </c>
      <c r="H8899" s="135" t="s">
        <v>2135</v>
      </c>
      <c r="I8899" s="135">
        <v>1190</v>
      </c>
      <c r="J8899" s="135" t="s">
        <v>2124</v>
      </c>
      <c r="K8899" s="135" t="s">
        <v>2125</v>
      </c>
      <c r="L8899" s="135" t="s">
        <v>192</v>
      </c>
      <c r="M8899" s="135"/>
      <c r="N8899" s="137"/>
      <c r="O8899" s="121"/>
    </row>
    <row r="8900" spans="1:15" x14ac:dyDescent="0.25">
      <c r="A8900" s="139">
        <v>236</v>
      </c>
      <c r="B8900" s="135" t="s">
        <v>318</v>
      </c>
      <c r="C8900" s="134" t="s">
        <v>2102</v>
      </c>
      <c r="D8900" s="135">
        <v>10254</v>
      </c>
      <c r="E8900" s="135" t="s">
        <v>2103</v>
      </c>
      <c r="F8900" s="135">
        <v>1</v>
      </c>
      <c r="G8900" s="136">
        <v>21</v>
      </c>
      <c r="H8900" s="135" t="s">
        <v>2136</v>
      </c>
      <c r="I8900" s="135">
        <v>127</v>
      </c>
      <c r="J8900" s="135" t="s">
        <v>2112</v>
      </c>
      <c r="K8900" s="135" t="s">
        <v>2113</v>
      </c>
      <c r="L8900" s="135" t="s">
        <v>194</v>
      </c>
      <c r="M8900" s="135"/>
      <c r="N8900" s="137"/>
      <c r="O8900" s="121"/>
    </row>
    <row r="8901" spans="1:15" x14ac:dyDescent="0.25">
      <c r="A8901" s="139">
        <v>236</v>
      </c>
      <c r="B8901" s="135" t="s">
        <v>318</v>
      </c>
      <c r="C8901" s="134" t="s">
        <v>2102</v>
      </c>
      <c r="D8901" s="135">
        <v>10255</v>
      </c>
      <c r="E8901" s="135" t="s">
        <v>2103</v>
      </c>
      <c r="F8901" s="135">
        <v>1</v>
      </c>
      <c r="G8901" s="136">
        <v>22</v>
      </c>
      <c r="H8901" s="135" t="s">
        <v>2137</v>
      </c>
      <c r="I8901" s="135">
        <v>803</v>
      </c>
      <c r="J8901" s="135" t="s">
        <v>2115</v>
      </c>
      <c r="K8901" s="135" t="s">
        <v>2116</v>
      </c>
      <c r="L8901" s="135" t="s">
        <v>2117</v>
      </c>
      <c r="M8901" s="135"/>
      <c r="N8901" s="137"/>
      <c r="O8901" s="121"/>
    </row>
    <row r="8902" spans="1:15" x14ac:dyDescent="0.25">
      <c r="A8902" s="139">
        <v>236</v>
      </c>
      <c r="B8902" s="135" t="s">
        <v>318</v>
      </c>
      <c r="C8902" s="134" t="s">
        <v>2102</v>
      </c>
      <c r="D8902" s="135">
        <v>10256</v>
      </c>
      <c r="E8902" s="135" t="s">
        <v>2103</v>
      </c>
      <c r="F8902" s="135">
        <v>1</v>
      </c>
      <c r="G8902" s="136" t="s">
        <v>3680</v>
      </c>
      <c r="H8902" s="135" t="s">
        <v>3681</v>
      </c>
      <c r="I8902" s="135">
        <v>323</v>
      </c>
      <c r="J8902" s="135" t="s">
        <v>2112</v>
      </c>
      <c r="K8902" s="135" t="s">
        <v>2113</v>
      </c>
      <c r="L8902" s="135" t="s">
        <v>194</v>
      </c>
      <c r="M8902" s="135"/>
      <c r="N8902" s="137"/>
      <c r="O8902" s="121"/>
    </row>
    <row r="8903" spans="1:15" x14ac:dyDescent="0.25">
      <c r="A8903" s="139">
        <v>236</v>
      </c>
      <c r="B8903" s="135" t="s">
        <v>318</v>
      </c>
      <c r="C8903" s="134" t="s">
        <v>2102</v>
      </c>
      <c r="D8903" s="135">
        <v>10257</v>
      </c>
      <c r="E8903" s="135" t="s">
        <v>2103</v>
      </c>
      <c r="F8903" s="135">
        <v>1</v>
      </c>
      <c r="G8903" s="136">
        <v>23</v>
      </c>
      <c r="H8903" s="135" t="s">
        <v>2140</v>
      </c>
      <c r="I8903" s="135">
        <v>885</v>
      </c>
      <c r="J8903" s="135" t="s">
        <v>2115</v>
      </c>
      <c r="K8903" s="135" t="s">
        <v>2116</v>
      </c>
      <c r="L8903" s="135" t="s">
        <v>2117</v>
      </c>
      <c r="M8903" s="135"/>
      <c r="N8903" s="137"/>
      <c r="O8903" s="121"/>
    </row>
    <row r="8904" spans="1:15" x14ac:dyDescent="0.25">
      <c r="A8904" s="139">
        <v>236</v>
      </c>
      <c r="B8904" s="135" t="s">
        <v>318</v>
      </c>
      <c r="C8904" s="134" t="s">
        <v>2102</v>
      </c>
      <c r="D8904" s="135">
        <v>10258</v>
      </c>
      <c r="E8904" s="135" t="s">
        <v>2103</v>
      </c>
      <c r="F8904" s="135">
        <v>1</v>
      </c>
      <c r="G8904" s="136">
        <v>24</v>
      </c>
      <c r="H8904" s="135" t="s">
        <v>2141</v>
      </c>
      <c r="I8904" s="135">
        <v>20</v>
      </c>
      <c r="J8904" s="135" t="s">
        <v>2151</v>
      </c>
      <c r="K8904" s="135" t="s">
        <v>2152</v>
      </c>
      <c r="L8904" s="135" t="s">
        <v>193</v>
      </c>
      <c r="M8904" s="135"/>
      <c r="N8904" s="137"/>
      <c r="O8904" s="121"/>
    </row>
    <row r="8905" spans="1:15" x14ac:dyDescent="0.25">
      <c r="A8905" s="139">
        <v>236</v>
      </c>
      <c r="B8905" s="135" t="s">
        <v>318</v>
      </c>
      <c r="C8905" s="134" t="s">
        <v>2102</v>
      </c>
      <c r="D8905" s="135">
        <v>10259</v>
      </c>
      <c r="E8905" s="135" t="s">
        <v>2103</v>
      </c>
      <c r="F8905" s="135">
        <v>1</v>
      </c>
      <c r="G8905" s="136">
        <v>25</v>
      </c>
      <c r="H8905" s="135" t="s">
        <v>2142</v>
      </c>
      <c r="I8905" s="135">
        <v>62</v>
      </c>
      <c r="J8905" s="135" t="s">
        <v>2108</v>
      </c>
      <c r="K8905" s="135" t="s">
        <v>2109</v>
      </c>
      <c r="L8905" s="135" t="s">
        <v>193</v>
      </c>
      <c r="M8905" s="135"/>
      <c r="N8905" s="137"/>
      <c r="O8905" s="121"/>
    </row>
    <row r="8906" spans="1:15" x14ac:dyDescent="0.25">
      <c r="A8906" s="139">
        <v>236</v>
      </c>
      <c r="B8906" s="135" t="s">
        <v>318</v>
      </c>
      <c r="C8906" s="134" t="s">
        <v>2102</v>
      </c>
      <c r="D8906" s="135">
        <v>10260</v>
      </c>
      <c r="E8906" s="135" t="s">
        <v>2103</v>
      </c>
      <c r="F8906" s="135">
        <v>1</v>
      </c>
      <c r="G8906" s="136">
        <v>26</v>
      </c>
      <c r="H8906" s="135" t="s">
        <v>2143</v>
      </c>
      <c r="I8906" s="135">
        <v>150</v>
      </c>
      <c r="J8906" s="135" t="s">
        <v>2151</v>
      </c>
      <c r="K8906" s="135" t="s">
        <v>2152</v>
      </c>
      <c r="L8906" s="135" t="s">
        <v>193</v>
      </c>
      <c r="M8906" s="135"/>
      <c r="N8906" s="137"/>
      <c r="O8906" s="121"/>
    </row>
    <row r="8907" spans="1:15" x14ac:dyDescent="0.25">
      <c r="A8907" s="139">
        <v>236</v>
      </c>
      <c r="B8907" s="135" t="s">
        <v>318</v>
      </c>
      <c r="C8907" s="134" t="s">
        <v>2102</v>
      </c>
      <c r="D8907" s="135">
        <v>10261</v>
      </c>
      <c r="E8907" s="135" t="s">
        <v>2103</v>
      </c>
      <c r="F8907" s="135">
        <v>1</v>
      </c>
      <c r="G8907" s="136">
        <v>28</v>
      </c>
      <c r="H8907" s="135" t="s">
        <v>2145</v>
      </c>
      <c r="I8907" s="135">
        <v>885</v>
      </c>
      <c r="J8907" s="135" t="s">
        <v>2115</v>
      </c>
      <c r="K8907" s="135" t="s">
        <v>2116</v>
      </c>
      <c r="L8907" s="135" t="s">
        <v>2117</v>
      </c>
      <c r="M8907" s="135"/>
      <c r="N8907" s="137"/>
      <c r="O8907" s="121"/>
    </row>
    <row r="8908" spans="1:15" x14ac:dyDescent="0.25">
      <c r="A8908" s="139">
        <v>236</v>
      </c>
      <c r="B8908" s="135" t="s">
        <v>318</v>
      </c>
      <c r="C8908" s="134" t="s">
        <v>2102</v>
      </c>
      <c r="D8908" s="135">
        <v>10262</v>
      </c>
      <c r="E8908" s="135" t="s">
        <v>2103</v>
      </c>
      <c r="F8908" s="135">
        <v>1</v>
      </c>
      <c r="G8908" s="140">
        <v>29</v>
      </c>
      <c r="H8908" s="135" t="s">
        <v>2146</v>
      </c>
      <c r="I8908" s="135">
        <v>152</v>
      </c>
      <c r="J8908" s="135" t="s">
        <v>2108</v>
      </c>
      <c r="K8908" s="135" t="s">
        <v>2109</v>
      </c>
      <c r="L8908" s="135" t="s">
        <v>193</v>
      </c>
      <c r="M8908" s="135"/>
      <c r="N8908" s="137"/>
      <c r="O8908" s="121"/>
    </row>
    <row r="8909" spans="1:15" x14ac:dyDescent="0.25">
      <c r="A8909" s="139">
        <v>236</v>
      </c>
      <c r="B8909" s="135" t="s">
        <v>318</v>
      </c>
      <c r="C8909" s="134" t="s">
        <v>2102</v>
      </c>
      <c r="D8909" s="135">
        <v>10263</v>
      </c>
      <c r="E8909" s="135" t="s">
        <v>2103</v>
      </c>
      <c r="F8909" s="135">
        <v>1</v>
      </c>
      <c r="G8909" s="140">
        <v>30</v>
      </c>
      <c r="H8909" s="135" t="s">
        <v>2147</v>
      </c>
      <c r="I8909" s="135">
        <v>152</v>
      </c>
      <c r="J8909" s="135" t="s">
        <v>2108</v>
      </c>
      <c r="K8909" s="135" t="s">
        <v>2109</v>
      </c>
      <c r="L8909" s="135" t="s">
        <v>193</v>
      </c>
      <c r="M8909" s="135"/>
      <c r="N8909" s="137"/>
      <c r="O8909" s="121"/>
    </row>
    <row r="8910" spans="1:15" x14ac:dyDescent="0.25">
      <c r="A8910" s="139">
        <v>236</v>
      </c>
      <c r="B8910" s="135" t="s">
        <v>318</v>
      </c>
      <c r="C8910" s="134" t="s">
        <v>2102</v>
      </c>
      <c r="D8910" s="135">
        <v>10264</v>
      </c>
      <c r="E8910" s="135" t="s">
        <v>2103</v>
      </c>
      <c r="F8910" s="135">
        <v>1</v>
      </c>
      <c r="G8910" s="136">
        <v>31</v>
      </c>
      <c r="H8910" s="135" t="s">
        <v>2148</v>
      </c>
      <c r="I8910" s="135">
        <v>315</v>
      </c>
      <c r="J8910" s="135" t="s">
        <v>2112</v>
      </c>
      <c r="K8910" s="135" t="s">
        <v>2113</v>
      </c>
      <c r="L8910" s="135" t="s">
        <v>194</v>
      </c>
      <c r="M8910" s="135"/>
      <c r="N8910" s="137"/>
      <c r="O8910" s="121"/>
    </row>
    <row r="8911" spans="1:15" x14ac:dyDescent="0.25">
      <c r="A8911" s="139">
        <v>236</v>
      </c>
      <c r="B8911" s="135" t="s">
        <v>318</v>
      </c>
      <c r="C8911" s="134" t="s">
        <v>2102</v>
      </c>
      <c r="D8911" s="135">
        <v>10265</v>
      </c>
      <c r="E8911" s="135" t="s">
        <v>2103</v>
      </c>
      <c r="F8911" s="135">
        <v>1</v>
      </c>
      <c r="G8911" s="140">
        <v>33</v>
      </c>
      <c r="H8911" s="135" t="s">
        <v>2150</v>
      </c>
      <c r="I8911" s="135">
        <v>2774</v>
      </c>
      <c r="J8911" s="135" t="s">
        <v>2105</v>
      </c>
      <c r="K8911" s="135" t="s">
        <v>2106</v>
      </c>
      <c r="L8911" s="135" t="s">
        <v>193</v>
      </c>
      <c r="M8911" s="135"/>
      <c r="N8911" s="137"/>
      <c r="O8911" s="121"/>
    </row>
    <row r="8912" spans="1:15" x14ac:dyDescent="0.25">
      <c r="A8912" s="139">
        <v>236</v>
      </c>
      <c r="B8912" s="135" t="s">
        <v>318</v>
      </c>
      <c r="C8912" s="134" t="s">
        <v>2102</v>
      </c>
      <c r="D8912" s="135">
        <v>10266</v>
      </c>
      <c r="E8912" s="135" t="s">
        <v>2103</v>
      </c>
      <c r="F8912" s="135">
        <v>1</v>
      </c>
      <c r="G8912" s="140">
        <v>34</v>
      </c>
      <c r="H8912" s="135" t="s">
        <v>2153</v>
      </c>
      <c r="I8912" s="135">
        <v>49</v>
      </c>
      <c r="J8912" s="135" t="s">
        <v>2105</v>
      </c>
      <c r="K8912" s="135" t="s">
        <v>2106</v>
      </c>
      <c r="L8912" s="135" t="s">
        <v>193</v>
      </c>
      <c r="M8912" s="135"/>
      <c r="N8912" s="137"/>
      <c r="O8912" s="121"/>
    </row>
    <row r="8913" spans="1:15" x14ac:dyDescent="0.25">
      <c r="A8913" s="139">
        <v>236</v>
      </c>
      <c r="B8913" s="135" t="s">
        <v>318</v>
      </c>
      <c r="C8913" s="134" t="s">
        <v>2102</v>
      </c>
      <c r="D8913" s="135">
        <v>10267</v>
      </c>
      <c r="E8913" s="135" t="s">
        <v>2289</v>
      </c>
      <c r="F8913" s="135">
        <v>1</v>
      </c>
      <c r="G8913" s="140">
        <v>1</v>
      </c>
      <c r="H8913" s="135" t="s">
        <v>2290</v>
      </c>
      <c r="I8913" s="135">
        <v>32</v>
      </c>
      <c r="J8913" s="135" t="s">
        <v>2155</v>
      </c>
      <c r="K8913" s="135" t="s">
        <v>2156</v>
      </c>
      <c r="L8913" s="135" t="s">
        <v>193</v>
      </c>
      <c r="M8913" s="135"/>
      <c r="N8913" s="137"/>
      <c r="O8913" s="121"/>
    </row>
    <row r="8914" spans="1:15" x14ac:dyDescent="0.25">
      <c r="A8914" s="139">
        <v>236</v>
      </c>
      <c r="B8914" s="135" t="s">
        <v>318</v>
      </c>
      <c r="C8914" s="134" t="s">
        <v>2102</v>
      </c>
      <c r="D8914" s="135">
        <v>10268</v>
      </c>
      <c r="E8914" s="135" t="s">
        <v>2289</v>
      </c>
      <c r="F8914" s="135">
        <v>1</v>
      </c>
      <c r="G8914" s="140">
        <v>2</v>
      </c>
      <c r="H8914" s="135" t="s">
        <v>2291</v>
      </c>
      <c r="I8914" s="135">
        <v>32</v>
      </c>
      <c r="J8914" s="135" t="s">
        <v>2105</v>
      </c>
      <c r="K8914" s="135" t="s">
        <v>2106</v>
      </c>
      <c r="L8914" s="135" t="s">
        <v>193</v>
      </c>
      <c r="M8914" s="135"/>
      <c r="N8914" s="137"/>
      <c r="O8914" s="121"/>
    </row>
    <row r="8915" spans="1:15" x14ac:dyDescent="0.25">
      <c r="A8915" s="139">
        <v>236</v>
      </c>
      <c r="B8915" s="135" t="s">
        <v>318</v>
      </c>
      <c r="C8915" s="134" t="s">
        <v>2102</v>
      </c>
      <c r="D8915" s="135">
        <v>10269</v>
      </c>
      <c r="E8915" s="135" t="s">
        <v>2289</v>
      </c>
      <c r="F8915" s="135">
        <v>1</v>
      </c>
      <c r="G8915" s="136">
        <v>3</v>
      </c>
      <c r="H8915" s="135" t="s">
        <v>2292</v>
      </c>
      <c r="I8915" s="135">
        <v>72</v>
      </c>
      <c r="J8915" s="135" t="s">
        <v>2108</v>
      </c>
      <c r="K8915" s="135" t="s">
        <v>2109</v>
      </c>
      <c r="L8915" s="135" t="s">
        <v>193</v>
      </c>
      <c r="M8915" s="135"/>
      <c r="N8915" s="137"/>
      <c r="O8915" s="121"/>
    </row>
    <row r="8916" spans="1:15" x14ac:dyDescent="0.25">
      <c r="A8916" s="139">
        <v>236</v>
      </c>
      <c r="B8916" s="135" t="s">
        <v>318</v>
      </c>
      <c r="C8916" s="134" t="s">
        <v>2102</v>
      </c>
      <c r="D8916" s="135">
        <v>10270</v>
      </c>
      <c r="E8916" s="135" t="s">
        <v>2289</v>
      </c>
      <c r="F8916" s="135">
        <v>1</v>
      </c>
      <c r="G8916" s="136">
        <v>5</v>
      </c>
      <c r="H8916" s="135" t="s">
        <v>2294</v>
      </c>
      <c r="I8916" s="135">
        <v>541</v>
      </c>
      <c r="J8916" s="135" t="s">
        <v>2155</v>
      </c>
      <c r="K8916" s="135" t="s">
        <v>2156</v>
      </c>
      <c r="L8916" s="135" t="s">
        <v>193</v>
      </c>
      <c r="M8916" s="135"/>
      <c r="N8916" s="137"/>
      <c r="O8916" s="121"/>
    </row>
    <row r="8917" spans="1:15" x14ac:dyDescent="0.25">
      <c r="A8917" s="139">
        <v>236</v>
      </c>
      <c r="B8917" s="135" t="s">
        <v>318</v>
      </c>
      <c r="C8917" s="134" t="s">
        <v>2102</v>
      </c>
      <c r="D8917" s="135">
        <v>10271</v>
      </c>
      <c r="E8917" s="135" t="s">
        <v>2289</v>
      </c>
      <c r="F8917" s="135">
        <v>1</v>
      </c>
      <c r="G8917" s="136">
        <v>6</v>
      </c>
      <c r="H8917" s="135" t="s">
        <v>2295</v>
      </c>
      <c r="I8917" s="135">
        <v>118</v>
      </c>
      <c r="J8917" s="135" t="s">
        <v>2151</v>
      </c>
      <c r="K8917" s="135" t="s">
        <v>2152</v>
      </c>
      <c r="L8917" s="135" t="s">
        <v>193</v>
      </c>
      <c r="M8917" s="135"/>
      <c r="N8917" s="137"/>
      <c r="O8917" s="121"/>
    </row>
    <row r="8918" spans="1:15" x14ac:dyDescent="0.25">
      <c r="A8918" s="139">
        <v>236</v>
      </c>
      <c r="B8918" s="135" t="s">
        <v>318</v>
      </c>
      <c r="C8918" s="134" t="s">
        <v>2102</v>
      </c>
      <c r="D8918" s="135">
        <v>10272</v>
      </c>
      <c r="E8918" s="135" t="s">
        <v>2289</v>
      </c>
      <c r="F8918" s="135">
        <v>1</v>
      </c>
      <c r="G8918" s="136">
        <v>7</v>
      </c>
      <c r="H8918" s="135" t="s">
        <v>2296</v>
      </c>
      <c r="I8918" s="135">
        <v>556</v>
      </c>
      <c r="J8918" s="135" t="s">
        <v>2115</v>
      </c>
      <c r="K8918" s="135" t="s">
        <v>2129</v>
      </c>
      <c r="L8918" s="135" t="s">
        <v>194</v>
      </c>
      <c r="M8918" s="135"/>
      <c r="N8918" s="137"/>
      <c r="O8918" s="121"/>
    </row>
    <row r="8919" spans="1:15" x14ac:dyDescent="0.25">
      <c r="A8919" s="139">
        <v>236</v>
      </c>
      <c r="B8919" s="135" t="s">
        <v>318</v>
      </c>
      <c r="C8919" s="134" t="s">
        <v>2102</v>
      </c>
      <c r="D8919" s="135">
        <v>10273</v>
      </c>
      <c r="E8919" s="135" t="s">
        <v>2289</v>
      </c>
      <c r="F8919" s="135">
        <v>1</v>
      </c>
      <c r="G8919" s="136">
        <v>8</v>
      </c>
      <c r="H8919" s="135" t="s">
        <v>2297</v>
      </c>
      <c r="I8919" s="135">
        <v>1563</v>
      </c>
      <c r="J8919" s="135" t="s">
        <v>2167</v>
      </c>
      <c r="K8919" s="135" t="s">
        <v>2168</v>
      </c>
      <c r="L8919" s="135" t="s">
        <v>189</v>
      </c>
      <c r="M8919" s="135"/>
      <c r="N8919" s="137"/>
      <c r="O8919" s="121"/>
    </row>
    <row r="8920" spans="1:15" x14ac:dyDescent="0.25">
      <c r="A8920" s="139">
        <v>236</v>
      </c>
      <c r="B8920" s="135" t="s">
        <v>318</v>
      </c>
      <c r="C8920" s="134" t="s">
        <v>2102</v>
      </c>
      <c r="D8920" s="135">
        <v>10274</v>
      </c>
      <c r="E8920" s="135" t="s">
        <v>2289</v>
      </c>
      <c r="F8920" s="135">
        <v>1</v>
      </c>
      <c r="G8920" s="136">
        <v>9</v>
      </c>
      <c r="H8920" s="135" t="s">
        <v>2298</v>
      </c>
      <c r="I8920" s="135">
        <v>320</v>
      </c>
      <c r="J8920" s="135" t="s">
        <v>2112</v>
      </c>
      <c r="K8920" s="135" t="s">
        <v>2113</v>
      </c>
      <c r="L8920" s="135" t="s">
        <v>194</v>
      </c>
      <c r="M8920" s="135"/>
      <c r="N8920" s="137"/>
      <c r="O8920" s="121"/>
    </row>
    <row r="8921" spans="1:15" x14ac:dyDescent="0.25">
      <c r="A8921" s="139">
        <v>236</v>
      </c>
      <c r="B8921" s="135" t="s">
        <v>318</v>
      </c>
      <c r="C8921" s="134" t="s">
        <v>2102</v>
      </c>
      <c r="D8921" s="135">
        <v>10275</v>
      </c>
      <c r="E8921" s="135" t="s">
        <v>2289</v>
      </c>
      <c r="F8921" s="135">
        <v>1</v>
      </c>
      <c r="G8921" s="136">
        <v>10</v>
      </c>
      <c r="H8921" s="135" t="s">
        <v>2299</v>
      </c>
      <c r="I8921" s="135">
        <v>488</v>
      </c>
      <c r="J8921" s="135" t="s">
        <v>2115</v>
      </c>
      <c r="K8921" s="135" t="s">
        <v>2129</v>
      </c>
      <c r="L8921" s="135" t="s">
        <v>194</v>
      </c>
      <c r="M8921" s="135"/>
      <c r="N8921" s="137"/>
      <c r="O8921" s="121"/>
    </row>
    <row r="8922" spans="1:15" x14ac:dyDescent="0.25">
      <c r="A8922" s="139">
        <v>236</v>
      </c>
      <c r="B8922" s="135" t="s">
        <v>318</v>
      </c>
      <c r="C8922" s="134" t="s">
        <v>2102</v>
      </c>
      <c r="D8922" s="135">
        <v>10276</v>
      </c>
      <c r="E8922" s="135" t="s">
        <v>2289</v>
      </c>
      <c r="F8922" s="135">
        <v>1</v>
      </c>
      <c r="G8922" s="136">
        <v>11</v>
      </c>
      <c r="H8922" s="135" t="s">
        <v>2300</v>
      </c>
      <c r="I8922" s="135">
        <v>48</v>
      </c>
      <c r="J8922" s="135" t="s">
        <v>2151</v>
      </c>
      <c r="K8922" s="135" t="s">
        <v>2152</v>
      </c>
      <c r="L8922" s="135" t="s">
        <v>193</v>
      </c>
      <c r="M8922" s="135"/>
      <c r="N8922" s="137"/>
      <c r="O8922" s="121"/>
    </row>
    <row r="8923" spans="1:15" x14ac:dyDescent="0.25">
      <c r="A8923" s="139">
        <v>236</v>
      </c>
      <c r="B8923" s="135" t="s">
        <v>318</v>
      </c>
      <c r="C8923" s="134" t="s">
        <v>2102</v>
      </c>
      <c r="D8923" s="135">
        <v>10277</v>
      </c>
      <c r="E8923" s="135" t="s">
        <v>2289</v>
      </c>
      <c r="F8923" s="135">
        <v>1</v>
      </c>
      <c r="G8923" s="136">
        <v>12</v>
      </c>
      <c r="H8923" s="135" t="s">
        <v>2301</v>
      </c>
      <c r="I8923" s="135">
        <v>992</v>
      </c>
      <c r="J8923" s="135" t="s">
        <v>2115</v>
      </c>
      <c r="K8923" s="135" t="s">
        <v>2116</v>
      </c>
      <c r="L8923" s="135" t="s">
        <v>2117</v>
      </c>
      <c r="M8923" s="135"/>
      <c r="N8923" s="137"/>
      <c r="O8923" s="121"/>
    </row>
    <row r="8924" spans="1:15" x14ac:dyDescent="0.25">
      <c r="A8924" s="139">
        <v>236</v>
      </c>
      <c r="B8924" s="135" t="s">
        <v>318</v>
      </c>
      <c r="C8924" s="134" t="s">
        <v>2102</v>
      </c>
      <c r="D8924" s="135">
        <v>10278</v>
      </c>
      <c r="E8924" s="135" t="s">
        <v>2289</v>
      </c>
      <c r="F8924" s="135">
        <v>1</v>
      </c>
      <c r="G8924" s="136">
        <v>13</v>
      </c>
      <c r="H8924" s="135" t="s">
        <v>2302</v>
      </c>
      <c r="I8924" s="135">
        <v>992</v>
      </c>
      <c r="J8924" s="135" t="s">
        <v>2115</v>
      </c>
      <c r="K8924" s="135" t="s">
        <v>2116</v>
      </c>
      <c r="L8924" s="135" t="s">
        <v>2117</v>
      </c>
      <c r="M8924" s="135"/>
      <c r="N8924" s="137"/>
      <c r="O8924" s="121"/>
    </row>
    <row r="8925" spans="1:15" x14ac:dyDescent="0.25">
      <c r="A8925" s="139">
        <v>236</v>
      </c>
      <c r="B8925" s="135" t="s">
        <v>318</v>
      </c>
      <c r="C8925" s="134" t="s">
        <v>2102</v>
      </c>
      <c r="D8925" s="135">
        <v>10279</v>
      </c>
      <c r="E8925" s="135" t="s">
        <v>2289</v>
      </c>
      <c r="F8925" s="135">
        <v>1</v>
      </c>
      <c r="G8925" s="136">
        <v>14</v>
      </c>
      <c r="H8925" s="135" t="s">
        <v>2303</v>
      </c>
      <c r="I8925" s="135">
        <v>94</v>
      </c>
      <c r="J8925" s="135" t="s">
        <v>2151</v>
      </c>
      <c r="K8925" s="135" t="s">
        <v>2152</v>
      </c>
      <c r="L8925" s="135" t="s">
        <v>193</v>
      </c>
      <c r="M8925" s="135"/>
      <c r="N8925" s="137"/>
      <c r="O8925" s="121"/>
    </row>
    <row r="8926" spans="1:15" x14ac:dyDescent="0.25">
      <c r="A8926" s="139">
        <v>236</v>
      </c>
      <c r="B8926" s="135" t="s">
        <v>318</v>
      </c>
      <c r="C8926" s="134" t="s">
        <v>2102</v>
      </c>
      <c r="D8926" s="135">
        <v>10280</v>
      </c>
      <c r="E8926" s="135" t="s">
        <v>2289</v>
      </c>
      <c r="F8926" s="135">
        <v>1</v>
      </c>
      <c r="G8926" s="136">
        <v>15</v>
      </c>
      <c r="H8926" s="135" t="s">
        <v>2304</v>
      </c>
      <c r="I8926" s="135">
        <v>94</v>
      </c>
      <c r="J8926" s="135" t="s">
        <v>2108</v>
      </c>
      <c r="K8926" s="135" t="s">
        <v>2109</v>
      </c>
      <c r="L8926" s="135" t="s">
        <v>193</v>
      </c>
      <c r="M8926" s="135"/>
      <c r="N8926" s="137"/>
      <c r="O8926" s="121"/>
    </row>
    <row r="8927" spans="1:15" x14ac:dyDescent="0.25">
      <c r="A8927" s="139">
        <v>236</v>
      </c>
      <c r="B8927" s="135" t="s">
        <v>318</v>
      </c>
      <c r="C8927" s="134" t="s">
        <v>2102</v>
      </c>
      <c r="D8927" s="135">
        <v>10281</v>
      </c>
      <c r="E8927" s="135" t="s">
        <v>2289</v>
      </c>
      <c r="F8927" s="135">
        <v>1</v>
      </c>
      <c r="G8927" s="136">
        <v>16</v>
      </c>
      <c r="H8927" s="135" t="s">
        <v>2305</v>
      </c>
      <c r="I8927" s="135">
        <v>885</v>
      </c>
      <c r="J8927" s="135" t="s">
        <v>2115</v>
      </c>
      <c r="K8927" s="135" t="s">
        <v>2116</v>
      </c>
      <c r="L8927" s="135" t="s">
        <v>2117</v>
      </c>
      <c r="M8927" s="135"/>
      <c r="N8927" s="137"/>
      <c r="O8927" s="121"/>
    </row>
    <row r="8928" spans="1:15" x14ac:dyDescent="0.25">
      <c r="A8928" s="139">
        <v>236</v>
      </c>
      <c r="B8928" s="135" t="s">
        <v>318</v>
      </c>
      <c r="C8928" s="134" t="s">
        <v>2102</v>
      </c>
      <c r="D8928" s="135">
        <v>10282</v>
      </c>
      <c r="E8928" s="135" t="s">
        <v>2289</v>
      </c>
      <c r="F8928" s="135">
        <v>1</v>
      </c>
      <c r="G8928" s="136">
        <v>17</v>
      </c>
      <c r="H8928" s="135" t="s">
        <v>2306</v>
      </c>
      <c r="I8928" s="135">
        <v>130</v>
      </c>
      <c r="J8928" s="135" t="s">
        <v>2151</v>
      </c>
      <c r="K8928" s="135" t="s">
        <v>2152</v>
      </c>
      <c r="L8928" s="135" t="s">
        <v>193</v>
      </c>
      <c r="M8928" s="135"/>
      <c r="N8928" s="137"/>
      <c r="O8928" s="121"/>
    </row>
    <row r="8929" spans="1:15" x14ac:dyDescent="0.25">
      <c r="A8929" s="139">
        <v>236</v>
      </c>
      <c r="B8929" s="135" t="s">
        <v>318</v>
      </c>
      <c r="C8929" s="134" t="s">
        <v>2102</v>
      </c>
      <c r="D8929" s="135">
        <v>10283</v>
      </c>
      <c r="E8929" s="135" t="s">
        <v>2289</v>
      </c>
      <c r="F8929" s="135">
        <v>1</v>
      </c>
      <c r="G8929" s="136">
        <v>21</v>
      </c>
      <c r="H8929" s="135" t="s">
        <v>2310</v>
      </c>
      <c r="I8929" s="135">
        <v>885</v>
      </c>
      <c r="J8929" s="135" t="s">
        <v>2115</v>
      </c>
      <c r="K8929" s="135" t="s">
        <v>2116</v>
      </c>
      <c r="L8929" s="135" t="s">
        <v>2117</v>
      </c>
      <c r="M8929" s="135"/>
      <c r="N8929" s="137"/>
      <c r="O8929" s="121"/>
    </row>
    <row r="8930" spans="1:15" x14ac:dyDescent="0.25">
      <c r="A8930" s="139">
        <v>236</v>
      </c>
      <c r="B8930" s="135" t="s">
        <v>318</v>
      </c>
      <c r="C8930" s="134" t="s">
        <v>2102</v>
      </c>
      <c r="D8930" s="135">
        <v>10284</v>
      </c>
      <c r="E8930" s="135" t="s">
        <v>2289</v>
      </c>
      <c r="F8930" s="135">
        <v>1</v>
      </c>
      <c r="G8930" s="136">
        <v>22</v>
      </c>
      <c r="H8930" s="135" t="s">
        <v>2311</v>
      </c>
      <c r="I8930" s="135">
        <v>885</v>
      </c>
      <c r="J8930" s="135" t="s">
        <v>2115</v>
      </c>
      <c r="K8930" s="135" t="s">
        <v>2116</v>
      </c>
      <c r="L8930" s="135" t="s">
        <v>2117</v>
      </c>
      <c r="M8930" s="135"/>
      <c r="N8930" s="137"/>
      <c r="O8930" s="121"/>
    </row>
    <row r="8931" spans="1:15" x14ac:dyDescent="0.25">
      <c r="A8931" s="139">
        <v>236</v>
      </c>
      <c r="B8931" s="135" t="s">
        <v>318</v>
      </c>
      <c r="C8931" s="134" t="s">
        <v>2102</v>
      </c>
      <c r="D8931" s="135">
        <v>10285</v>
      </c>
      <c r="E8931" s="135" t="s">
        <v>2289</v>
      </c>
      <c r="F8931" s="135">
        <v>1</v>
      </c>
      <c r="G8931" s="140">
        <v>24</v>
      </c>
      <c r="H8931" s="135" t="s">
        <v>2314</v>
      </c>
      <c r="I8931" s="135">
        <v>130</v>
      </c>
      <c r="J8931" s="135" t="s">
        <v>2151</v>
      </c>
      <c r="K8931" s="135" t="s">
        <v>2152</v>
      </c>
      <c r="L8931" s="135" t="s">
        <v>193</v>
      </c>
      <c r="M8931" s="135"/>
      <c r="N8931" s="137"/>
      <c r="O8931" s="121"/>
    </row>
    <row r="8932" spans="1:15" x14ac:dyDescent="0.25">
      <c r="A8932" s="139">
        <v>236</v>
      </c>
      <c r="B8932" s="135" t="s">
        <v>318</v>
      </c>
      <c r="C8932" s="134" t="s">
        <v>2102</v>
      </c>
      <c r="D8932" s="135">
        <v>10286</v>
      </c>
      <c r="E8932" s="135" t="s">
        <v>2289</v>
      </c>
      <c r="F8932" s="135">
        <v>1</v>
      </c>
      <c r="G8932" s="140">
        <v>27</v>
      </c>
      <c r="H8932" s="135" t="s">
        <v>2318</v>
      </c>
      <c r="I8932" s="135">
        <v>885</v>
      </c>
      <c r="J8932" s="135" t="s">
        <v>2115</v>
      </c>
      <c r="K8932" s="135" t="s">
        <v>2116</v>
      </c>
      <c r="L8932" s="135" t="s">
        <v>2117</v>
      </c>
      <c r="M8932" s="135"/>
      <c r="N8932" s="137"/>
      <c r="O8932" s="121"/>
    </row>
    <row r="8933" spans="1:15" x14ac:dyDescent="0.25">
      <c r="A8933" s="139">
        <v>236</v>
      </c>
      <c r="B8933" s="135" t="s">
        <v>318</v>
      </c>
      <c r="C8933" s="134" t="s">
        <v>2102</v>
      </c>
      <c r="D8933" s="135">
        <v>10287</v>
      </c>
      <c r="E8933" s="135" t="s">
        <v>2289</v>
      </c>
      <c r="F8933" s="135">
        <v>1</v>
      </c>
      <c r="G8933" s="140">
        <v>28</v>
      </c>
      <c r="H8933" s="135" t="s">
        <v>2319</v>
      </c>
      <c r="I8933" s="135">
        <v>70</v>
      </c>
      <c r="J8933" s="135" t="s">
        <v>2108</v>
      </c>
      <c r="K8933" s="135" t="s">
        <v>2109</v>
      </c>
      <c r="L8933" s="135" t="s">
        <v>193</v>
      </c>
      <c r="M8933" s="135"/>
      <c r="N8933" s="137"/>
      <c r="O8933" s="121"/>
    </row>
    <row r="8934" spans="1:15" x14ac:dyDescent="0.25">
      <c r="A8934" s="139">
        <v>236</v>
      </c>
      <c r="B8934" s="135" t="s">
        <v>318</v>
      </c>
      <c r="C8934" s="134" t="s">
        <v>2102</v>
      </c>
      <c r="D8934" s="135">
        <v>10288</v>
      </c>
      <c r="E8934" s="135" t="s">
        <v>2289</v>
      </c>
      <c r="F8934" s="135">
        <v>1</v>
      </c>
      <c r="G8934" s="140">
        <v>29</v>
      </c>
      <c r="H8934" s="135" t="s">
        <v>2321</v>
      </c>
      <c r="I8934" s="135">
        <v>204</v>
      </c>
      <c r="J8934" s="135" t="s">
        <v>2155</v>
      </c>
      <c r="K8934" s="135" t="s">
        <v>2156</v>
      </c>
      <c r="L8934" s="135" t="s">
        <v>193</v>
      </c>
      <c r="M8934" s="135"/>
      <c r="N8934" s="137"/>
      <c r="O8934" s="121"/>
    </row>
    <row r="8935" spans="1:15" x14ac:dyDescent="0.25">
      <c r="A8935" s="139">
        <v>236</v>
      </c>
      <c r="B8935" s="135" t="s">
        <v>318</v>
      </c>
      <c r="C8935" s="134" t="s">
        <v>2102</v>
      </c>
      <c r="D8935" s="135">
        <v>10289</v>
      </c>
      <c r="E8935" s="135" t="s">
        <v>2289</v>
      </c>
      <c r="F8935" s="135">
        <v>1</v>
      </c>
      <c r="G8935" s="140">
        <v>30</v>
      </c>
      <c r="H8935" s="135" t="s">
        <v>2322</v>
      </c>
      <c r="I8935" s="135">
        <v>242</v>
      </c>
      <c r="J8935" s="135" t="s">
        <v>2108</v>
      </c>
      <c r="K8935" s="135" t="s">
        <v>2109</v>
      </c>
      <c r="L8935" s="135" t="s">
        <v>193</v>
      </c>
      <c r="M8935" s="135"/>
      <c r="N8935" s="137"/>
      <c r="O8935" s="121"/>
    </row>
    <row r="8936" spans="1:15" x14ac:dyDescent="0.25">
      <c r="A8936" s="139">
        <v>236</v>
      </c>
      <c r="B8936" s="135" t="s">
        <v>318</v>
      </c>
      <c r="C8936" s="134" t="s">
        <v>2102</v>
      </c>
      <c r="D8936" s="135">
        <v>10290</v>
      </c>
      <c r="E8936" s="135" t="s">
        <v>2289</v>
      </c>
      <c r="F8936" s="135">
        <v>1</v>
      </c>
      <c r="G8936" s="140">
        <v>31</v>
      </c>
      <c r="H8936" s="135" t="s">
        <v>2323</v>
      </c>
      <c r="I8936" s="135">
        <v>2514</v>
      </c>
      <c r="J8936" s="135" t="s">
        <v>2105</v>
      </c>
      <c r="K8936" s="135" t="s">
        <v>2106</v>
      </c>
      <c r="L8936" s="135" t="s">
        <v>193</v>
      </c>
      <c r="M8936" s="135"/>
      <c r="N8936" s="137"/>
      <c r="O8936" s="121"/>
    </row>
    <row r="8937" spans="1:15" x14ac:dyDescent="0.25">
      <c r="A8937" s="139">
        <v>236</v>
      </c>
      <c r="B8937" s="135" t="s">
        <v>318</v>
      </c>
      <c r="C8937" s="134" t="s">
        <v>2102</v>
      </c>
      <c r="D8937" s="135">
        <v>10291</v>
      </c>
      <c r="E8937" s="135" t="s">
        <v>2289</v>
      </c>
      <c r="F8937" s="135">
        <v>1</v>
      </c>
      <c r="G8937" s="140">
        <v>32</v>
      </c>
      <c r="H8937" s="135" t="s">
        <v>2324</v>
      </c>
      <c r="I8937" s="135">
        <v>39</v>
      </c>
      <c r="J8937" s="135" t="s">
        <v>2105</v>
      </c>
      <c r="K8937" s="135" t="s">
        <v>2106</v>
      </c>
      <c r="L8937" s="135" t="s">
        <v>193</v>
      </c>
      <c r="M8937" s="135"/>
      <c r="N8937" s="137"/>
      <c r="O8937" s="121"/>
    </row>
    <row r="8938" spans="1:15" x14ac:dyDescent="0.25">
      <c r="A8938" s="139">
        <v>236</v>
      </c>
      <c r="B8938" s="135" t="s">
        <v>318</v>
      </c>
      <c r="C8938" s="134" t="s">
        <v>2102</v>
      </c>
      <c r="D8938" s="135">
        <v>10292</v>
      </c>
      <c r="E8938" s="135" t="s">
        <v>2325</v>
      </c>
      <c r="F8938" s="135">
        <v>1</v>
      </c>
      <c r="G8938" s="140">
        <v>1</v>
      </c>
      <c r="H8938" s="135" t="s">
        <v>2326</v>
      </c>
      <c r="I8938" s="135">
        <v>353</v>
      </c>
      <c r="J8938" s="135" t="s">
        <v>2105</v>
      </c>
      <c r="K8938" s="135" t="s">
        <v>2106</v>
      </c>
      <c r="L8938" s="135" t="s">
        <v>193</v>
      </c>
      <c r="M8938" s="135"/>
      <c r="N8938" s="137"/>
      <c r="O8938" s="121"/>
    </row>
    <row r="8939" spans="1:15" x14ac:dyDescent="0.25">
      <c r="A8939" s="139">
        <v>236</v>
      </c>
      <c r="B8939" s="135" t="s">
        <v>318</v>
      </c>
      <c r="C8939" s="134" t="s">
        <v>2102</v>
      </c>
      <c r="D8939" s="135">
        <v>10293</v>
      </c>
      <c r="E8939" s="135" t="s">
        <v>2325</v>
      </c>
      <c r="F8939" s="135">
        <v>1</v>
      </c>
      <c r="G8939" s="140">
        <v>2</v>
      </c>
      <c r="H8939" s="135" t="s">
        <v>2327</v>
      </c>
      <c r="I8939" s="135">
        <v>838</v>
      </c>
      <c r="J8939" s="135" t="s">
        <v>2115</v>
      </c>
      <c r="K8939" s="135" t="s">
        <v>2116</v>
      </c>
      <c r="L8939" s="135" t="s">
        <v>2117</v>
      </c>
      <c r="M8939" s="135"/>
      <c r="N8939" s="137"/>
      <c r="O8939" s="121"/>
    </row>
    <row r="8940" spans="1:15" x14ac:dyDescent="0.25">
      <c r="A8940" s="139">
        <v>236</v>
      </c>
      <c r="B8940" s="135" t="s">
        <v>318</v>
      </c>
      <c r="C8940" s="134" t="s">
        <v>2102</v>
      </c>
      <c r="D8940" s="135">
        <v>10294</v>
      </c>
      <c r="E8940" s="135" t="s">
        <v>2325</v>
      </c>
      <c r="F8940" s="135">
        <v>1</v>
      </c>
      <c r="G8940" s="140">
        <v>3</v>
      </c>
      <c r="H8940" s="135" t="s">
        <v>2328</v>
      </c>
      <c r="I8940" s="135">
        <v>53</v>
      </c>
      <c r="J8940" s="135" t="s">
        <v>2108</v>
      </c>
      <c r="K8940" s="135" t="s">
        <v>2109</v>
      </c>
      <c r="L8940" s="135" t="s">
        <v>193</v>
      </c>
      <c r="M8940" s="135"/>
      <c r="N8940" s="137"/>
      <c r="O8940" s="121"/>
    </row>
    <row r="8941" spans="1:15" x14ac:dyDescent="0.25">
      <c r="A8941" s="139">
        <v>236</v>
      </c>
      <c r="B8941" s="135" t="s">
        <v>318</v>
      </c>
      <c r="C8941" s="134" t="s">
        <v>2102</v>
      </c>
      <c r="D8941" s="135">
        <v>10295</v>
      </c>
      <c r="E8941" s="135" t="s">
        <v>2325</v>
      </c>
      <c r="F8941" s="135">
        <v>1</v>
      </c>
      <c r="G8941" s="140">
        <v>4</v>
      </c>
      <c r="H8941" s="135" t="s">
        <v>2384</v>
      </c>
      <c r="I8941" s="135">
        <v>55</v>
      </c>
      <c r="J8941" s="135" t="s">
        <v>2151</v>
      </c>
      <c r="K8941" s="135" t="s">
        <v>2152</v>
      </c>
      <c r="L8941" s="135" t="s">
        <v>193</v>
      </c>
      <c r="M8941" s="135"/>
      <c r="N8941" s="137"/>
      <c r="O8941" s="121"/>
    </row>
    <row r="8942" spans="1:15" x14ac:dyDescent="0.25">
      <c r="A8942" s="139">
        <v>236</v>
      </c>
      <c r="B8942" s="135" t="s">
        <v>318</v>
      </c>
      <c r="C8942" s="134" t="s">
        <v>2102</v>
      </c>
      <c r="D8942" s="135">
        <v>10296</v>
      </c>
      <c r="E8942" s="135" t="s">
        <v>2325</v>
      </c>
      <c r="F8942" s="135">
        <v>1</v>
      </c>
      <c r="G8942" s="140">
        <v>6</v>
      </c>
      <c r="H8942" s="135" t="s">
        <v>2386</v>
      </c>
      <c r="I8942" s="135">
        <v>838</v>
      </c>
      <c r="J8942" s="135" t="s">
        <v>2115</v>
      </c>
      <c r="K8942" s="135" t="s">
        <v>2116</v>
      </c>
      <c r="L8942" s="135" t="s">
        <v>2117</v>
      </c>
      <c r="M8942" s="135"/>
      <c r="N8942" s="137"/>
      <c r="O8942" s="121"/>
    </row>
    <row r="8943" spans="1:15" x14ac:dyDescent="0.25">
      <c r="A8943" s="139">
        <v>236</v>
      </c>
      <c r="B8943" s="135" t="s">
        <v>318</v>
      </c>
      <c r="C8943" s="134" t="s">
        <v>2102</v>
      </c>
      <c r="D8943" s="135">
        <v>10297</v>
      </c>
      <c r="E8943" s="135" t="s">
        <v>2325</v>
      </c>
      <c r="F8943" s="135">
        <v>1</v>
      </c>
      <c r="G8943" s="140">
        <v>7</v>
      </c>
      <c r="H8943" s="135" t="s">
        <v>2387</v>
      </c>
      <c r="I8943" s="135">
        <v>102</v>
      </c>
      <c r="J8943" s="135" t="s">
        <v>2108</v>
      </c>
      <c r="K8943" s="135" t="s">
        <v>2109</v>
      </c>
      <c r="L8943" s="135" t="s">
        <v>193</v>
      </c>
      <c r="M8943" s="135"/>
      <c r="N8943" s="137"/>
      <c r="O8943" s="121"/>
    </row>
    <row r="8944" spans="1:15" x14ac:dyDescent="0.25">
      <c r="A8944" s="139">
        <v>236</v>
      </c>
      <c r="B8944" s="135" t="s">
        <v>318</v>
      </c>
      <c r="C8944" s="134" t="s">
        <v>2102</v>
      </c>
      <c r="D8944" s="135">
        <v>10298</v>
      </c>
      <c r="E8944" s="135" t="s">
        <v>2325</v>
      </c>
      <c r="F8944" s="135">
        <v>1</v>
      </c>
      <c r="G8944" s="140">
        <v>8</v>
      </c>
      <c r="H8944" s="135" t="s">
        <v>2388</v>
      </c>
      <c r="I8944" s="135">
        <v>88</v>
      </c>
      <c r="J8944" s="135" t="s">
        <v>2108</v>
      </c>
      <c r="K8944" s="135" t="s">
        <v>2109</v>
      </c>
      <c r="L8944" s="135" t="s">
        <v>193</v>
      </c>
      <c r="M8944" s="135"/>
      <c r="N8944" s="137"/>
      <c r="O8944" s="121"/>
    </row>
    <row r="8945" spans="1:15" x14ac:dyDescent="0.25">
      <c r="A8945" s="139">
        <v>236</v>
      </c>
      <c r="B8945" s="135" t="s">
        <v>318</v>
      </c>
      <c r="C8945" s="134" t="s">
        <v>2102</v>
      </c>
      <c r="D8945" s="135">
        <v>10299</v>
      </c>
      <c r="E8945" s="135" t="s">
        <v>2325</v>
      </c>
      <c r="F8945" s="135">
        <v>1</v>
      </c>
      <c r="G8945" s="140">
        <v>9</v>
      </c>
      <c r="H8945" s="135" t="s">
        <v>2389</v>
      </c>
      <c r="I8945" s="135">
        <v>78</v>
      </c>
      <c r="J8945" s="135" t="s">
        <v>2151</v>
      </c>
      <c r="K8945" s="135" t="s">
        <v>2152</v>
      </c>
      <c r="L8945" s="135" t="s">
        <v>193</v>
      </c>
      <c r="M8945" s="135"/>
      <c r="N8945" s="137"/>
      <c r="O8945" s="121"/>
    </row>
    <row r="8946" spans="1:15" x14ac:dyDescent="0.25">
      <c r="A8946" s="139">
        <v>236</v>
      </c>
      <c r="B8946" s="135" t="s">
        <v>318</v>
      </c>
      <c r="C8946" s="134" t="s">
        <v>2102</v>
      </c>
      <c r="D8946" s="135">
        <v>10300</v>
      </c>
      <c r="E8946" s="135" t="s">
        <v>2360</v>
      </c>
      <c r="F8946" s="135">
        <v>1</v>
      </c>
      <c r="G8946" s="140">
        <v>1</v>
      </c>
      <c r="H8946" s="135" t="s">
        <v>2361</v>
      </c>
      <c r="I8946" s="135">
        <v>650</v>
      </c>
      <c r="J8946" s="135" t="s">
        <v>2115</v>
      </c>
      <c r="K8946" s="135" t="s">
        <v>2116</v>
      </c>
      <c r="L8946" s="135" t="s">
        <v>2117</v>
      </c>
      <c r="M8946" s="135"/>
      <c r="N8946" s="137"/>
      <c r="O8946" s="121"/>
    </row>
    <row r="8947" spans="1:15" x14ac:dyDescent="0.25">
      <c r="A8947" s="139">
        <v>236</v>
      </c>
      <c r="B8947" s="135" t="s">
        <v>318</v>
      </c>
      <c r="C8947" s="134" t="s">
        <v>2102</v>
      </c>
      <c r="D8947" s="135">
        <v>10301</v>
      </c>
      <c r="E8947" s="135" t="s">
        <v>2360</v>
      </c>
      <c r="F8947" s="135">
        <v>1</v>
      </c>
      <c r="G8947" s="140">
        <v>2</v>
      </c>
      <c r="H8947" s="135" t="s">
        <v>4944</v>
      </c>
      <c r="I8947" s="135">
        <v>160</v>
      </c>
      <c r="J8947" s="135" t="s">
        <v>2108</v>
      </c>
      <c r="K8947" s="135" t="s">
        <v>2109</v>
      </c>
      <c r="L8947" s="135" t="s">
        <v>193</v>
      </c>
      <c r="M8947" s="135"/>
      <c r="N8947" s="137"/>
      <c r="O8947" s="121"/>
    </row>
    <row r="8948" spans="1:15" x14ac:dyDescent="0.25">
      <c r="A8948" s="139">
        <v>236</v>
      </c>
      <c r="B8948" s="135" t="s">
        <v>318</v>
      </c>
      <c r="C8948" s="134" t="s">
        <v>2102</v>
      </c>
      <c r="D8948" s="135">
        <v>10302</v>
      </c>
      <c r="E8948" s="135" t="s">
        <v>2360</v>
      </c>
      <c r="F8948" s="135">
        <v>1</v>
      </c>
      <c r="G8948" s="140">
        <v>3</v>
      </c>
      <c r="H8948" s="135" t="s">
        <v>4945</v>
      </c>
      <c r="I8948" s="135">
        <v>160</v>
      </c>
      <c r="J8948" s="135" t="s">
        <v>2108</v>
      </c>
      <c r="K8948" s="135" t="s">
        <v>2109</v>
      </c>
      <c r="L8948" s="135" t="s">
        <v>193</v>
      </c>
      <c r="M8948" s="135"/>
      <c r="N8948" s="137"/>
      <c r="O8948" s="121"/>
    </row>
    <row r="8949" spans="1:15" x14ac:dyDescent="0.25">
      <c r="A8949" s="139">
        <v>236</v>
      </c>
      <c r="B8949" s="135" t="s">
        <v>318</v>
      </c>
      <c r="C8949" s="134" t="s">
        <v>2102</v>
      </c>
      <c r="D8949" s="135">
        <v>10303</v>
      </c>
      <c r="E8949" s="135" t="s">
        <v>2360</v>
      </c>
      <c r="F8949" s="135">
        <v>1</v>
      </c>
      <c r="G8949" s="140">
        <v>4</v>
      </c>
      <c r="H8949" s="135" t="s">
        <v>4946</v>
      </c>
      <c r="I8949" s="135">
        <v>819</v>
      </c>
      <c r="J8949" s="135" t="s">
        <v>2115</v>
      </c>
      <c r="K8949" s="135" t="s">
        <v>2116</v>
      </c>
      <c r="L8949" s="135" t="s">
        <v>2117</v>
      </c>
      <c r="M8949" s="135"/>
      <c r="N8949" s="137"/>
      <c r="O8949" s="121"/>
    </row>
    <row r="8950" spans="1:15" x14ac:dyDescent="0.25">
      <c r="A8950" s="139">
        <v>236</v>
      </c>
      <c r="B8950" s="135" t="s">
        <v>318</v>
      </c>
      <c r="C8950" s="134" t="s">
        <v>2102</v>
      </c>
      <c r="D8950" s="135">
        <v>10304</v>
      </c>
      <c r="E8950" s="135" t="s">
        <v>2360</v>
      </c>
      <c r="F8950" s="135">
        <v>1</v>
      </c>
      <c r="G8950" s="140">
        <v>5</v>
      </c>
      <c r="H8950" s="135" t="s">
        <v>4947</v>
      </c>
      <c r="I8950" s="135">
        <v>4725</v>
      </c>
      <c r="J8950" s="135" t="s">
        <v>2167</v>
      </c>
      <c r="K8950" s="135" t="s">
        <v>2168</v>
      </c>
      <c r="L8950" s="135" t="s">
        <v>189</v>
      </c>
      <c r="M8950" s="135"/>
      <c r="N8950" s="137"/>
      <c r="O8950" s="121"/>
    </row>
    <row r="8951" spans="1:15" x14ac:dyDescent="0.25">
      <c r="A8951" s="139">
        <v>236</v>
      </c>
      <c r="B8951" s="135" t="s">
        <v>318</v>
      </c>
      <c r="C8951" s="134" t="s">
        <v>2102</v>
      </c>
      <c r="D8951" s="135">
        <v>10305</v>
      </c>
      <c r="E8951" s="135" t="s">
        <v>2360</v>
      </c>
      <c r="F8951" s="135">
        <v>1</v>
      </c>
      <c r="G8951" s="140">
        <v>6</v>
      </c>
      <c r="H8951" s="135" t="s">
        <v>4949</v>
      </c>
      <c r="I8951" s="135">
        <v>56</v>
      </c>
      <c r="J8951" s="135" t="s">
        <v>2155</v>
      </c>
      <c r="K8951" s="135" t="s">
        <v>2156</v>
      </c>
      <c r="L8951" s="135" t="s">
        <v>193</v>
      </c>
      <c r="M8951" s="135"/>
      <c r="N8951" s="137"/>
      <c r="O8951" s="121"/>
    </row>
    <row r="8952" spans="1:15" x14ac:dyDescent="0.25">
      <c r="A8952" s="139">
        <v>236</v>
      </c>
      <c r="B8952" s="135" t="s">
        <v>318</v>
      </c>
      <c r="C8952" s="134" t="s">
        <v>2102</v>
      </c>
      <c r="D8952" s="135">
        <v>10306</v>
      </c>
      <c r="E8952" s="135" t="s">
        <v>2360</v>
      </c>
      <c r="F8952" s="135">
        <v>1</v>
      </c>
      <c r="G8952" s="136">
        <v>7</v>
      </c>
      <c r="H8952" s="135" t="s">
        <v>4950</v>
      </c>
      <c r="I8952" s="135">
        <v>140</v>
      </c>
      <c r="J8952" s="135" t="s">
        <v>2283</v>
      </c>
      <c r="K8952" s="135" t="s">
        <v>2284</v>
      </c>
      <c r="L8952" s="135" t="s">
        <v>194</v>
      </c>
      <c r="M8952" s="135"/>
      <c r="N8952" s="137"/>
      <c r="O8952" s="121"/>
    </row>
    <row r="8953" spans="1:15" x14ac:dyDescent="0.25">
      <c r="A8953" s="139">
        <v>236</v>
      </c>
      <c r="B8953" s="135" t="s">
        <v>318</v>
      </c>
      <c r="C8953" s="134" t="s">
        <v>2102</v>
      </c>
      <c r="D8953" s="135">
        <v>10307</v>
      </c>
      <c r="E8953" s="135" t="s">
        <v>2360</v>
      </c>
      <c r="F8953" s="135">
        <v>1</v>
      </c>
      <c r="G8953" s="136">
        <v>8</v>
      </c>
      <c r="H8953" s="135" t="s">
        <v>4951</v>
      </c>
      <c r="I8953" s="135">
        <v>168</v>
      </c>
      <c r="J8953" s="135" t="s">
        <v>2112</v>
      </c>
      <c r="K8953" s="135" t="s">
        <v>2113</v>
      </c>
      <c r="L8953" s="135" t="s">
        <v>194</v>
      </c>
      <c r="M8953" s="135"/>
      <c r="N8953" s="137"/>
      <c r="O8953" s="121"/>
    </row>
    <row r="8954" spans="1:15" x14ac:dyDescent="0.25">
      <c r="A8954" s="139">
        <v>236</v>
      </c>
      <c r="B8954" s="135" t="s">
        <v>318</v>
      </c>
      <c r="C8954" s="134" t="s">
        <v>2102</v>
      </c>
      <c r="D8954" s="135">
        <v>10308</v>
      </c>
      <c r="E8954" s="135" t="s">
        <v>2360</v>
      </c>
      <c r="F8954" s="135">
        <v>1</v>
      </c>
      <c r="G8954" s="136">
        <v>9</v>
      </c>
      <c r="H8954" s="135" t="s">
        <v>4952</v>
      </c>
      <c r="I8954" s="135">
        <v>56</v>
      </c>
      <c r="J8954" s="135" t="s">
        <v>2155</v>
      </c>
      <c r="K8954" s="135" t="s">
        <v>2156</v>
      </c>
      <c r="L8954" s="135" t="s">
        <v>193</v>
      </c>
      <c r="M8954" s="135"/>
      <c r="N8954" s="137"/>
      <c r="O8954" s="121"/>
    </row>
    <row r="8955" spans="1:15" x14ac:dyDescent="0.25">
      <c r="A8955" s="139">
        <v>236</v>
      </c>
      <c r="B8955" s="135" t="s">
        <v>318</v>
      </c>
      <c r="C8955" s="134" t="s">
        <v>2102</v>
      </c>
      <c r="D8955" s="135">
        <v>10309</v>
      </c>
      <c r="E8955" s="135" t="s">
        <v>2360</v>
      </c>
      <c r="F8955" s="135">
        <v>1</v>
      </c>
      <c r="G8955" s="136">
        <v>10</v>
      </c>
      <c r="H8955" s="135" t="s">
        <v>4953</v>
      </c>
      <c r="I8955" s="135">
        <v>364</v>
      </c>
      <c r="J8955" s="135" t="s">
        <v>2112</v>
      </c>
      <c r="K8955" s="135" t="s">
        <v>2113</v>
      </c>
      <c r="L8955" s="135" t="s">
        <v>194</v>
      </c>
      <c r="M8955" s="135"/>
      <c r="N8955" s="137"/>
      <c r="O8955" s="121"/>
    </row>
    <row r="8956" spans="1:15" x14ac:dyDescent="0.25">
      <c r="A8956" s="139">
        <v>236</v>
      </c>
      <c r="B8956" s="135" t="s">
        <v>318</v>
      </c>
      <c r="C8956" s="134" t="s">
        <v>2102</v>
      </c>
      <c r="D8956" s="135">
        <v>10310</v>
      </c>
      <c r="E8956" s="135" t="s">
        <v>2360</v>
      </c>
      <c r="F8956" s="135">
        <v>1</v>
      </c>
      <c r="G8956" s="136">
        <v>11</v>
      </c>
      <c r="H8956" s="135" t="s">
        <v>4954</v>
      </c>
      <c r="I8956" s="135">
        <v>437</v>
      </c>
      <c r="J8956" s="135" t="s">
        <v>2167</v>
      </c>
      <c r="K8956" s="135" t="s">
        <v>2168</v>
      </c>
      <c r="L8956" s="135" t="s">
        <v>189</v>
      </c>
      <c r="M8956" s="135"/>
      <c r="N8956" s="137"/>
      <c r="O8956" s="121"/>
    </row>
    <row r="8957" spans="1:15" x14ac:dyDescent="0.25">
      <c r="A8957" s="139">
        <v>300</v>
      </c>
      <c r="B8957" s="135" t="s">
        <v>2084</v>
      </c>
      <c r="C8957" s="134" t="s">
        <v>2102</v>
      </c>
      <c r="D8957" s="135">
        <v>10338</v>
      </c>
      <c r="E8957" s="135" t="s">
        <v>3587</v>
      </c>
      <c r="F8957" s="135">
        <v>1</v>
      </c>
      <c r="G8957" s="136">
        <v>1</v>
      </c>
      <c r="H8957" s="135" t="s">
        <v>3588</v>
      </c>
      <c r="I8957" s="135">
        <v>616</v>
      </c>
      <c r="J8957" s="135" t="s">
        <v>2151</v>
      </c>
      <c r="K8957" s="135" t="s">
        <v>2152</v>
      </c>
      <c r="L8957" s="135" t="s">
        <v>193</v>
      </c>
      <c r="M8957" s="135"/>
      <c r="N8957" s="137"/>
      <c r="O8957" s="121"/>
    </row>
    <row r="8958" spans="1:15" x14ac:dyDescent="0.25">
      <c r="A8958" s="139">
        <v>300</v>
      </c>
      <c r="B8958" s="135" t="s">
        <v>2084</v>
      </c>
      <c r="C8958" s="134" t="s">
        <v>2102</v>
      </c>
      <c r="D8958" s="135">
        <v>10339</v>
      </c>
      <c r="E8958" s="135" t="s">
        <v>5753</v>
      </c>
      <c r="F8958" s="135">
        <v>1</v>
      </c>
      <c r="G8958" s="136">
        <v>2</v>
      </c>
      <c r="H8958" s="135" t="s">
        <v>5754</v>
      </c>
      <c r="I8958" s="135">
        <v>616</v>
      </c>
      <c r="J8958" s="135" t="s">
        <v>2151</v>
      </c>
      <c r="K8958" s="135" t="s">
        <v>2152</v>
      </c>
      <c r="L8958" s="135" t="s">
        <v>193</v>
      </c>
      <c r="M8958" s="135"/>
      <c r="N8958" s="137"/>
      <c r="O8958" s="121"/>
    </row>
    <row r="8959" spans="1:15" x14ac:dyDescent="0.25">
      <c r="A8959" s="139">
        <v>300</v>
      </c>
      <c r="B8959" s="135" t="s">
        <v>2084</v>
      </c>
      <c r="C8959" s="134" t="s">
        <v>2102</v>
      </c>
      <c r="D8959" s="135">
        <v>10340</v>
      </c>
      <c r="E8959" s="135" t="s">
        <v>3616</v>
      </c>
      <c r="F8959" s="135">
        <v>1</v>
      </c>
      <c r="G8959" s="136">
        <v>2</v>
      </c>
      <c r="H8959" s="135" t="s">
        <v>5755</v>
      </c>
      <c r="I8959" s="135">
        <v>616</v>
      </c>
      <c r="J8959" s="135" t="s">
        <v>2115</v>
      </c>
      <c r="K8959" s="135" t="s">
        <v>2116</v>
      </c>
      <c r="L8959" s="135" t="s">
        <v>2117</v>
      </c>
      <c r="M8959" s="135"/>
      <c r="N8959" s="137"/>
      <c r="O8959" s="121"/>
    </row>
    <row r="8960" spans="1:15" x14ac:dyDescent="0.25">
      <c r="A8960" s="139">
        <v>300</v>
      </c>
      <c r="B8960" s="135" t="s">
        <v>2084</v>
      </c>
      <c r="C8960" s="134" t="s">
        <v>2102</v>
      </c>
      <c r="D8960" s="135">
        <v>10341</v>
      </c>
      <c r="E8960" s="135" t="s">
        <v>5756</v>
      </c>
      <c r="F8960" s="135">
        <v>1</v>
      </c>
      <c r="G8960" s="136">
        <v>2</v>
      </c>
      <c r="H8960" s="135" t="s">
        <v>5757</v>
      </c>
      <c r="I8960" s="135">
        <v>616</v>
      </c>
      <c r="J8960" s="135" t="s">
        <v>2151</v>
      </c>
      <c r="K8960" s="135" t="s">
        <v>2152</v>
      </c>
      <c r="L8960" s="135" t="s">
        <v>193</v>
      </c>
      <c r="M8960" s="135"/>
      <c r="N8960" s="137"/>
      <c r="O8960" s="121"/>
    </row>
    <row r="8961" spans="1:15" x14ac:dyDescent="0.25">
      <c r="A8961" s="139">
        <v>300</v>
      </c>
      <c r="B8961" s="135" t="s">
        <v>2084</v>
      </c>
      <c r="C8961" s="134" t="s">
        <v>2102</v>
      </c>
      <c r="D8961" s="135">
        <v>10342</v>
      </c>
      <c r="E8961" s="135" t="s">
        <v>5758</v>
      </c>
      <c r="F8961" s="135">
        <v>1</v>
      </c>
      <c r="G8961" s="136">
        <v>1</v>
      </c>
      <c r="H8961" s="135" t="s">
        <v>5759</v>
      </c>
      <c r="I8961" s="135">
        <v>308</v>
      </c>
      <c r="J8961" s="135" t="s">
        <v>2151</v>
      </c>
      <c r="K8961" s="135" t="s">
        <v>2152</v>
      </c>
      <c r="L8961" s="135" t="s">
        <v>193</v>
      </c>
      <c r="M8961" s="135"/>
      <c r="N8961" s="137"/>
      <c r="O8961" s="121"/>
    </row>
    <row r="8962" spans="1:15" x14ac:dyDescent="0.25">
      <c r="A8962" s="139">
        <v>300</v>
      </c>
      <c r="B8962" s="135" t="s">
        <v>2084</v>
      </c>
      <c r="C8962" s="134" t="s">
        <v>2102</v>
      </c>
      <c r="D8962" s="135">
        <v>10343</v>
      </c>
      <c r="E8962" s="135" t="s">
        <v>5758</v>
      </c>
      <c r="F8962" s="135">
        <v>1</v>
      </c>
      <c r="G8962" s="136" t="s">
        <v>2718</v>
      </c>
      <c r="H8962" s="135" t="s">
        <v>5760</v>
      </c>
      <c r="I8962" s="135">
        <v>154</v>
      </c>
      <c r="J8962" s="135" t="s">
        <v>2151</v>
      </c>
      <c r="K8962" s="135" t="s">
        <v>2152</v>
      </c>
      <c r="L8962" s="135" t="s">
        <v>193</v>
      </c>
      <c r="M8962" s="135"/>
      <c r="N8962" s="137"/>
      <c r="O8962" s="121"/>
    </row>
    <row r="8963" spans="1:15" x14ac:dyDescent="0.25">
      <c r="A8963" s="139">
        <v>300</v>
      </c>
      <c r="B8963" s="135" t="s">
        <v>2084</v>
      </c>
      <c r="C8963" s="134" t="s">
        <v>2102</v>
      </c>
      <c r="D8963" s="135">
        <v>10344</v>
      </c>
      <c r="E8963" s="135" t="s">
        <v>5758</v>
      </c>
      <c r="F8963" s="135">
        <v>1</v>
      </c>
      <c r="G8963" s="136" t="s">
        <v>2716</v>
      </c>
      <c r="H8963" s="135" t="s">
        <v>5761</v>
      </c>
      <c r="I8963" s="135">
        <v>154</v>
      </c>
      <c r="J8963" s="135" t="s">
        <v>2115</v>
      </c>
      <c r="K8963" s="135" t="s">
        <v>2129</v>
      </c>
      <c r="L8963" s="135" t="s">
        <v>194</v>
      </c>
      <c r="M8963" s="135"/>
      <c r="N8963" s="137"/>
      <c r="O8963" s="121"/>
    </row>
    <row r="8964" spans="1:15" x14ac:dyDescent="0.25">
      <c r="A8964" s="139">
        <v>300</v>
      </c>
      <c r="B8964" s="135" t="s">
        <v>2084</v>
      </c>
      <c r="C8964" s="134" t="s">
        <v>2102</v>
      </c>
      <c r="D8964" s="135">
        <v>10345</v>
      </c>
      <c r="E8964" s="135" t="s">
        <v>5762</v>
      </c>
      <c r="F8964" s="135">
        <v>1</v>
      </c>
      <c r="G8964" s="136">
        <v>1</v>
      </c>
      <c r="H8964" s="135" t="s">
        <v>5763</v>
      </c>
      <c r="I8964" s="135">
        <v>616</v>
      </c>
      <c r="J8964" s="135" t="s">
        <v>2115</v>
      </c>
      <c r="K8964" s="135" t="s">
        <v>2116</v>
      </c>
      <c r="L8964" s="135" t="s">
        <v>2117</v>
      </c>
      <c r="M8964" s="135"/>
      <c r="N8964" s="137"/>
      <c r="O8964" s="121"/>
    </row>
    <row r="8965" spans="1:15" x14ac:dyDescent="0.25">
      <c r="A8965" s="139">
        <v>300</v>
      </c>
      <c r="B8965" s="135" t="s">
        <v>2084</v>
      </c>
      <c r="C8965" s="134" t="s">
        <v>2102</v>
      </c>
      <c r="D8965" s="135">
        <v>10346</v>
      </c>
      <c r="E8965" s="135" t="s">
        <v>5764</v>
      </c>
      <c r="F8965" s="135">
        <v>1</v>
      </c>
      <c r="G8965" s="136">
        <v>2</v>
      </c>
      <c r="H8965" s="135" t="s">
        <v>5765</v>
      </c>
      <c r="I8965" s="135">
        <v>616</v>
      </c>
      <c r="J8965" s="135" t="s">
        <v>2115</v>
      </c>
      <c r="K8965" s="135" t="s">
        <v>2116</v>
      </c>
      <c r="L8965" s="135" t="s">
        <v>2117</v>
      </c>
      <c r="M8965" s="135"/>
      <c r="N8965" s="137"/>
      <c r="O8965" s="121"/>
    </row>
    <row r="8966" spans="1:15" x14ac:dyDescent="0.25">
      <c r="A8966" s="139">
        <v>300</v>
      </c>
      <c r="B8966" s="135" t="s">
        <v>2084</v>
      </c>
      <c r="C8966" s="134" t="s">
        <v>2102</v>
      </c>
      <c r="D8966" s="135">
        <v>10347</v>
      </c>
      <c r="E8966" s="135" t="s">
        <v>3646</v>
      </c>
      <c r="F8966" s="135">
        <v>1</v>
      </c>
      <c r="G8966" s="136">
        <v>1</v>
      </c>
      <c r="H8966" s="135" t="s">
        <v>5766</v>
      </c>
      <c r="I8966" s="135">
        <v>84</v>
      </c>
      <c r="J8966" s="135" t="s">
        <v>2155</v>
      </c>
      <c r="K8966" s="135" t="s">
        <v>2156</v>
      </c>
      <c r="L8966" s="135" t="s">
        <v>193</v>
      </c>
      <c r="M8966" s="135"/>
      <c r="N8966" s="137"/>
      <c r="O8966" s="121"/>
    </row>
    <row r="8967" spans="1:15" x14ac:dyDescent="0.25">
      <c r="A8967" s="139">
        <v>300</v>
      </c>
      <c r="B8967" s="135" t="s">
        <v>2084</v>
      </c>
      <c r="C8967" s="134" t="s">
        <v>2102</v>
      </c>
      <c r="D8967" s="135">
        <v>10348</v>
      </c>
      <c r="E8967" s="135" t="s">
        <v>3646</v>
      </c>
      <c r="F8967" s="135">
        <v>1</v>
      </c>
      <c r="G8967" s="136">
        <v>2</v>
      </c>
      <c r="H8967" s="135" t="s">
        <v>5767</v>
      </c>
      <c r="I8967" s="135">
        <v>84</v>
      </c>
      <c r="J8967" s="135" t="s">
        <v>2108</v>
      </c>
      <c r="K8967" s="135" t="s">
        <v>2109</v>
      </c>
      <c r="L8967" s="135" t="s">
        <v>193</v>
      </c>
      <c r="M8967" s="135"/>
      <c r="N8967" s="137"/>
      <c r="O8967" s="121"/>
    </row>
    <row r="8968" spans="1:15" x14ac:dyDescent="0.25">
      <c r="A8968" s="139">
        <v>300</v>
      </c>
      <c r="B8968" s="135" t="s">
        <v>2084</v>
      </c>
      <c r="C8968" s="134" t="s">
        <v>2102</v>
      </c>
      <c r="D8968" s="135">
        <v>10349</v>
      </c>
      <c r="E8968" s="135" t="s">
        <v>3646</v>
      </c>
      <c r="F8968" s="135">
        <v>1</v>
      </c>
      <c r="G8968" s="136">
        <v>3</v>
      </c>
      <c r="H8968" s="135" t="s">
        <v>5768</v>
      </c>
      <c r="I8968" s="135">
        <v>84</v>
      </c>
      <c r="J8968" s="135" t="s">
        <v>2108</v>
      </c>
      <c r="K8968" s="135" t="s">
        <v>2109</v>
      </c>
      <c r="L8968" s="135" t="s">
        <v>193</v>
      </c>
      <c r="M8968" s="135"/>
      <c r="N8968" s="137"/>
      <c r="O8968" s="121"/>
    </row>
    <row r="8969" spans="1:15" x14ac:dyDescent="0.25">
      <c r="A8969" s="139">
        <v>300</v>
      </c>
      <c r="B8969" s="135" t="s">
        <v>2084</v>
      </c>
      <c r="C8969" s="134" t="s">
        <v>2102</v>
      </c>
      <c r="D8969" s="135">
        <v>10350</v>
      </c>
      <c r="E8969" s="135" t="s">
        <v>5769</v>
      </c>
      <c r="F8969" s="135">
        <v>1</v>
      </c>
      <c r="G8969" s="136">
        <v>1</v>
      </c>
      <c r="H8969" s="135" t="s">
        <v>5770</v>
      </c>
      <c r="I8969" s="135">
        <v>330</v>
      </c>
      <c r="J8969" s="135" t="s">
        <v>2112</v>
      </c>
      <c r="K8969" s="135" t="s">
        <v>2113</v>
      </c>
      <c r="L8969" s="135" t="s">
        <v>194</v>
      </c>
      <c r="M8969" s="135"/>
      <c r="N8969" s="137"/>
      <c r="O8969" s="121"/>
    </row>
    <row r="8970" spans="1:15" x14ac:dyDescent="0.25">
      <c r="A8970" s="139">
        <v>300</v>
      </c>
      <c r="B8970" s="135" t="s">
        <v>2084</v>
      </c>
      <c r="C8970" s="134" t="s">
        <v>2102</v>
      </c>
      <c r="D8970" s="135">
        <v>10351</v>
      </c>
      <c r="E8970" s="135" t="s">
        <v>5769</v>
      </c>
      <c r="F8970" s="135">
        <v>1</v>
      </c>
      <c r="G8970" s="136">
        <v>2</v>
      </c>
      <c r="H8970" s="135" t="s">
        <v>5771</v>
      </c>
      <c r="I8970" s="135">
        <v>110</v>
      </c>
      <c r="J8970" s="135" t="s">
        <v>2151</v>
      </c>
      <c r="K8970" s="135" t="s">
        <v>2152</v>
      </c>
      <c r="L8970" s="135" t="s">
        <v>193</v>
      </c>
      <c r="M8970" s="135"/>
      <c r="N8970" s="137"/>
      <c r="O8970" s="121"/>
    </row>
    <row r="8971" spans="1:15" x14ac:dyDescent="0.25">
      <c r="A8971" s="139">
        <v>300</v>
      </c>
      <c r="B8971" s="135" t="s">
        <v>2084</v>
      </c>
      <c r="C8971" s="134" t="s">
        <v>2102</v>
      </c>
      <c r="D8971" s="135">
        <v>10352</v>
      </c>
      <c r="E8971" s="135" t="s">
        <v>5769</v>
      </c>
      <c r="F8971" s="135">
        <v>1</v>
      </c>
      <c r="G8971" s="140">
        <v>3</v>
      </c>
      <c r="H8971" s="135" t="s">
        <v>5772</v>
      </c>
      <c r="I8971" s="135">
        <v>160</v>
      </c>
      <c r="J8971" s="135" t="s">
        <v>2112</v>
      </c>
      <c r="K8971" s="135" t="s">
        <v>2113</v>
      </c>
      <c r="L8971" s="135" t="s">
        <v>194</v>
      </c>
      <c r="M8971" s="135"/>
      <c r="N8971" s="137"/>
      <c r="O8971" s="121"/>
    </row>
    <row r="8972" spans="1:15" x14ac:dyDescent="0.25">
      <c r="A8972" s="139">
        <v>300</v>
      </c>
      <c r="B8972" s="135" t="s">
        <v>2084</v>
      </c>
      <c r="C8972" s="134" t="s">
        <v>2102</v>
      </c>
      <c r="D8972" s="135">
        <v>10353</v>
      </c>
      <c r="E8972" s="135" t="s">
        <v>5769</v>
      </c>
      <c r="F8972" s="135">
        <v>1</v>
      </c>
      <c r="G8972" s="136">
        <v>4</v>
      </c>
      <c r="H8972" s="135" t="s">
        <v>5773</v>
      </c>
      <c r="I8972" s="135">
        <v>50</v>
      </c>
      <c r="J8972" s="135" t="s">
        <v>2108</v>
      </c>
      <c r="K8972" s="135" t="s">
        <v>2109</v>
      </c>
      <c r="L8972" s="135" t="s">
        <v>193</v>
      </c>
      <c r="M8972" s="135"/>
      <c r="N8972" s="137"/>
      <c r="O8972" s="121"/>
    </row>
    <row r="8973" spans="1:15" x14ac:dyDescent="0.25">
      <c r="A8973" s="139">
        <v>300</v>
      </c>
      <c r="B8973" s="135" t="s">
        <v>2084</v>
      </c>
      <c r="C8973" s="134" t="s">
        <v>2102</v>
      </c>
      <c r="D8973" s="135">
        <v>10354</v>
      </c>
      <c r="E8973" s="135" t="s">
        <v>5774</v>
      </c>
      <c r="F8973" s="135">
        <v>1</v>
      </c>
      <c r="G8973" s="136">
        <v>1</v>
      </c>
      <c r="H8973" s="135" t="s">
        <v>5775</v>
      </c>
      <c r="I8973" s="135">
        <v>616</v>
      </c>
      <c r="J8973" s="135" t="s">
        <v>2115</v>
      </c>
      <c r="K8973" s="135" t="s">
        <v>2116</v>
      </c>
      <c r="L8973" s="135" t="s">
        <v>2117</v>
      </c>
      <c r="M8973" s="135"/>
      <c r="N8973" s="137"/>
      <c r="O8973" s="121"/>
    </row>
    <row r="8974" spans="1:15" x14ac:dyDescent="0.25">
      <c r="A8974" s="139">
        <v>301</v>
      </c>
      <c r="B8974" s="135" t="s">
        <v>319</v>
      </c>
      <c r="C8974" s="134" t="s">
        <v>2102</v>
      </c>
      <c r="D8974" s="135">
        <v>10355</v>
      </c>
      <c r="E8974" s="135" t="s">
        <v>2103</v>
      </c>
      <c r="F8974" s="135">
        <v>1</v>
      </c>
      <c r="G8974" s="136">
        <v>1</v>
      </c>
      <c r="H8974" s="135" t="s">
        <v>2104</v>
      </c>
      <c r="I8974" s="135">
        <v>332</v>
      </c>
      <c r="J8974" s="135" t="s">
        <v>2151</v>
      </c>
      <c r="K8974" s="135" t="s">
        <v>2152</v>
      </c>
      <c r="L8974" s="135" t="s">
        <v>193</v>
      </c>
      <c r="M8974" s="135"/>
      <c r="N8974" s="137"/>
      <c r="O8974" s="121"/>
    </row>
    <row r="8975" spans="1:15" x14ac:dyDescent="0.25">
      <c r="A8975" s="139">
        <v>301</v>
      </c>
      <c r="B8975" s="135" t="s">
        <v>319</v>
      </c>
      <c r="C8975" s="134" t="s">
        <v>2102</v>
      </c>
      <c r="D8975" s="135">
        <v>10356</v>
      </c>
      <c r="E8975" s="135" t="s">
        <v>2103</v>
      </c>
      <c r="F8975" s="135">
        <v>1</v>
      </c>
      <c r="G8975" s="136">
        <v>2</v>
      </c>
      <c r="H8975" s="135" t="s">
        <v>2107</v>
      </c>
      <c r="I8975" s="135">
        <v>1785</v>
      </c>
      <c r="J8975" s="135" t="s">
        <v>2155</v>
      </c>
      <c r="K8975" s="135" t="s">
        <v>2156</v>
      </c>
      <c r="L8975" s="135" t="s">
        <v>193</v>
      </c>
      <c r="M8975" s="135"/>
      <c r="N8975" s="137"/>
      <c r="O8975" s="121"/>
    </row>
    <row r="8976" spans="1:15" x14ac:dyDescent="0.25">
      <c r="A8976" s="139">
        <v>301</v>
      </c>
      <c r="B8976" s="135" t="s">
        <v>319</v>
      </c>
      <c r="C8976" s="134" t="s">
        <v>2102</v>
      </c>
      <c r="D8976" s="135">
        <v>10357</v>
      </c>
      <c r="E8976" s="135" t="s">
        <v>2103</v>
      </c>
      <c r="F8976" s="135">
        <v>1</v>
      </c>
      <c r="G8976" s="136">
        <v>3</v>
      </c>
      <c r="H8976" s="135" t="s">
        <v>2110</v>
      </c>
      <c r="I8976" s="135">
        <v>638</v>
      </c>
      <c r="J8976" s="135" t="s">
        <v>2536</v>
      </c>
      <c r="K8976" s="135" t="s">
        <v>2537</v>
      </c>
      <c r="L8976" s="135" t="s">
        <v>191</v>
      </c>
      <c r="M8976" s="135"/>
      <c r="N8976" s="137"/>
      <c r="O8976" s="121"/>
    </row>
    <row r="8977" spans="1:15" x14ac:dyDescent="0.25">
      <c r="A8977" s="139">
        <v>301</v>
      </c>
      <c r="B8977" s="135" t="s">
        <v>319</v>
      </c>
      <c r="C8977" s="134" t="s">
        <v>2102</v>
      </c>
      <c r="D8977" s="135">
        <v>10358</v>
      </c>
      <c r="E8977" s="135" t="s">
        <v>2103</v>
      </c>
      <c r="F8977" s="135">
        <v>1</v>
      </c>
      <c r="G8977" s="136">
        <v>4</v>
      </c>
      <c r="H8977" s="135" t="s">
        <v>2111</v>
      </c>
      <c r="I8977" s="135">
        <v>140</v>
      </c>
      <c r="J8977" s="135" t="s">
        <v>2108</v>
      </c>
      <c r="K8977" s="135" t="s">
        <v>2109</v>
      </c>
      <c r="L8977" s="135" t="s">
        <v>193</v>
      </c>
      <c r="M8977" s="135"/>
      <c r="N8977" s="137"/>
      <c r="O8977" s="121"/>
    </row>
    <row r="8978" spans="1:15" x14ac:dyDescent="0.25">
      <c r="A8978" s="139">
        <v>301</v>
      </c>
      <c r="B8978" s="135" t="s">
        <v>319</v>
      </c>
      <c r="C8978" s="134" t="s">
        <v>2102</v>
      </c>
      <c r="D8978" s="135">
        <v>10359</v>
      </c>
      <c r="E8978" s="135" t="s">
        <v>2103</v>
      </c>
      <c r="F8978" s="135">
        <v>1</v>
      </c>
      <c r="G8978" s="136">
        <v>5</v>
      </c>
      <c r="H8978" s="135" t="s">
        <v>2114</v>
      </c>
      <c r="I8978" s="135">
        <v>600</v>
      </c>
      <c r="J8978" s="135" t="s">
        <v>2151</v>
      </c>
      <c r="K8978" s="135" t="s">
        <v>2152</v>
      </c>
      <c r="L8978" s="135" t="s">
        <v>193</v>
      </c>
      <c r="M8978" s="135"/>
      <c r="N8978" s="137"/>
      <c r="O8978" s="121"/>
    </row>
    <row r="8979" spans="1:15" x14ac:dyDescent="0.25">
      <c r="A8979" s="139">
        <v>301</v>
      </c>
      <c r="B8979" s="135" t="s">
        <v>319</v>
      </c>
      <c r="C8979" s="134" t="s">
        <v>2102</v>
      </c>
      <c r="D8979" s="135">
        <v>10360</v>
      </c>
      <c r="E8979" s="135" t="s">
        <v>2103</v>
      </c>
      <c r="F8979" s="135">
        <v>1</v>
      </c>
      <c r="G8979" s="136">
        <v>6</v>
      </c>
      <c r="H8979" s="135" t="s">
        <v>2118</v>
      </c>
      <c r="I8979" s="135">
        <v>144</v>
      </c>
      <c r="J8979" s="135" t="s">
        <v>2151</v>
      </c>
      <c r="K8979" s="135" t="s">
        <v>2152</v>
      </c>
      <c r="L8979" s="135" t="s">
        <v>193</v>
      </c>
      <c r="M8979" s="135"/>
      <c r="N8979" s="137"/>
      <c r="O8979" s="121"/>
    </row>
    <row r="8980" spans="1:15" x14ac:dyDescent="0.25">
      <c r="A8980" s="139">
        <v>301</v>
      </c>
      <c r="B8980" s="135" t="s">
        <v>319</v>
      </c>
      <c r="C8980" s="134" t="s">
        <v>2102</v>
      </c>
      <c r="D8980" s="135">
        <v>10361</v>
      </c>
      <c r="E8980" s="135" t="s">
        <v>2103</v>
      </c>
      <c r="F8980" s="135">
        <v>1</v>
      </c>
      <c r="G8980" s="136">
        <v>7</v>
      </c>
      <c r="H8980" s="135" t="s">
        <v>2119</v>
      </c>
      <c r="I8980" s="135">
        <v>43</v>
      </c>
      <c r="J8980" s="135" t="s">
        <v>2108</v>
      </c>
      <c r="K8980" s="135" t="s">
        <v>2109</v>
      </c>
      <c r="L8980" s="135" t="s">
        <v>193</v>
      </c>
      <c r="M8980" s="135"/>
      <c r="N8980" s="137"/>
      <c r="O8980" s="121"/>
    </row>
    <row r="8981" spans="1:15" x14ac:dyDescent="0.25">
      <c r="A8981" s="139">
        <v>301</v>
      </c>
      <c r="B8981" s="135" t="s">
        <v>319</v>
      </c>
      <c r="C8981" s="134" t="s">
        <v>2102</v>
      </c>
      <c r="D8981" s="135">
        <v>10362</v>
      </c>
      <c r="E8981" s="135" t="s">
        <v>2103</v>
      </c>
      <c r="F8981" s="135">
        <v>1</v>
      </c>
      <c r="G8981" s="136">
        <v>8</v>
      </c>
      <c r="H8981" s="135" t="s">
        <v>2120</v>
      </c>
      <c r="I8981" s="135">
        <v>85</v>
      </c>
      <c r="J8981" s="135" t="s">
        <v>2108</v>
      </c>
      <c r="K8981" s="135" t="s">
        <v>2109</v>
      </c>
      <c r="L8981" s="135" t="s">
        <v>193</v>
      </c>
      <c r="M8981" s="135"/>
      <c r="N8981" s="137"/>
      <c r="O8981" s="121"/>
    </row>
    <row r="8982" spans="1:15" x14ac:dyDescent="0.25">
      <c r="A8982" s="139">
        <v>301</v>
      </c>
      <c r="B8982" s="135" t="s">
        <v>319</v>
      </c>
      <c r="C8982" s="134" t="s">
        <v>2102</v>
      </c>
      <c r="D8982" s="135">
        <v>10363</v>
      </c>
      <c r="E8982" s="135" t="s">
        <v>2103</v>
      </c>
      <c r="F8982" s="135">
        <v>1</v>
      </c>
      <c r="G8982" s="136">
        <v>9</v>
      </c>
      <c r="H8982" s="135" t="s">
        <v>2121</v>
      </c>
      <c r="I8982" s="135">
        <v>209</v>
      </c>
      <c r="J8982" s="135" t="s">
        <v>2108</v>
      </c>
      <c r="K8982" s="135" t="s">
        <v>2109</v>
      </c>
      <c r="L8982" s="135" t="s">
        <v>193</v>
      </c>
      <c r="M8982" s="135"/>
      <c r="N8982" s="137"/>
      <c r="O8982" s="121"/>
    </row>
    <row r="8983" spans="1:15" x14ac:dyDescent="0.25">
      <c r="A8983" s="139">
        <v>301</v>
      </c>
      <c r="B8983" s="135" t="s">
        <v>319</v>
      </c>
      <c r="C8983" s="134" t="s">
        <v>2102</v>
      </c>
      <c r="D8983" s="135">
        <v>10364</v>
      </c>
      <c r="E8983" s="135" t="s">
        <v>2103</v>
      </c>
      <c r="F8983" s="135">
        <v>1</v>
      </c>
      <c r="G8983" s="136">
        <v>10</v>
      </c>
      <c r="H8983" s="135" t="s">
        <v>2122</v>
      </c>
      <c r="I8983" s="135">
        <v>121</v>
      </c>
      <c r="J8983" s="135" t="s">
        <v>2151</v>
      </c>
      <c r="K8983" s="135" t="s">
        <v>2152</v>
      </c>
      <c r="L8983" s="135" t="s">
        <v>193</v>
      </c>
      <c r="M8983" s="135"/>
      <c r="N8983" s="137"/>
      <c r="O8983" s="121"/>
    </row>
    <row r="8984" spans="1:15" x14ac:dyDescent="0.25">
      <c r="A8984" s="139">
        <v>301</v>
      </c>
      <c r="B8984" s="135" t="s">
        <v>319</v>
      </c>
      <c r="C8984" s="134" t="s">
        <v>2102</v>
      </c>
      <c r="D8984" s="135">
        <v>10365</v>
      </c>
      <c r="E8984" s="135" t="s">
        <v>2103</v>
      </c>
      <c r="F8984" s="135">
        <v>1</v>
      </c>
      <c r="G8984" s="140">
        <v>11</v>
      </c>
      <c r="H8984" s="135" t="s">
        <v>2123</v>
      </c>
      <c r="I8984" s="135">
        <v>110</v>
      </c>
      <c r="J8984" s="135" t="s">
        <v>2151</v>
      </c>
      <c r="K8984" s="135" t="s">
        <v>2152</v>
      </c>
      <c r="L8984" s="135" t="s">
        <v>193</v>
      </c>
      <c r="M8984" s="135"/>
      <c r="N8984" s="137"/>
      <c r="O8984" s="121"/>
    </row>
    <row r="8985" spans="1:15" x14ac:dyDescent="0.25">
      <c r="A8985" s="139">
        <v>301</v>
      </c>
      <c r="B8985" s="135" t="s">
        <v>319</v>
      </c>
      <c r="C8985" s="134" t="s">
        <v>2102</v>
      </c>
      <c r="D8985" s="135">
        <v>10366</v>
      </c>
      <c r="E8985" s="135" t="s">
        <v>2103</v>
      </c>
      <c r="F8985" s="135">
        <v>1</v>
      </c>
      <c r="G8985" s="136">
        <v>12</v>
      </c>
      <c r="H8985" s="135" t="s">
        <v>2126</v>
      </c>
      <c r="I8985" s="135">
        <v>200</v>
      </c>
      <c r="J8985" s="135" t="s">
        <v>2151</v>
      </c>
      <c r="K8985" s="135" t="s">
        <v>2152</v>
      </c>
      <c r="L8985" s="135" t="s">
        <v>193</v>
      </c>
      <c r="M8985" s="135"/>
      <c r="N8985" s="137"/>
      <c r="O8985" s="121"/>
    </row>
    <row r="8986" spans="1:15" x14ac:dyDescent="0.25">
      <c r="A8986" s="139">
        <v>301</v>
      </c>
      <c r="B8986" s="135" t="s">
        <v>319</v>
      </c>
      <c r="C8986" s="134" t="s">
        <v>2102</v>
      </c>
      <c r="D8986" s="135">
        <v>10367</v>
      </c>
      <c r="E8986" s="135" t="s">
        <v>2103</v>
      </c>
      <c r="F8986" s="135">
        <v>1</v>
      </c>
      <c r="G8986" s="136">
        <v>13</v>
      </c>
      <c r="H8986" s="135" t="s">
        <v>2127</v>
      </c>
      <c r="I8986" s="135">
        <v>90</v>
      </c>
      <c r="J8986" s="135" t="s">
        <v>2151</v>
      </c>
      <c r="K8986" s="135" t="s">
        <v>2152</v>
      </c>
      <c r="L8986" s="135" t="s">
        <v>193</v>
      </c>
      <c r="M8986" s="135"/>
      <c r="N8986" s="137"/>
      <c r="O8986" s="121"/>
    </row>
    <row r="8987" spans="1:15" x14ac:dyDescent="0.25">
      <c r="A8987" s="139">
        <v>301</v>
      </c>
      <c r="B8987" s="135" t="s">
        <v>319</v>
      </c>
      <c r="C8987" s="134" t="s">
        <v>2102</v>
      </c>
      <c r="D8987" s="135">
        <v>10368</v>
      </c>
      <c r="E8987" s="135" t="s">
        <v>2103</v>
      </c>
      <c r="F8987" s="135">
        <v>1</v>
      </c>
      <c r="G8987" s="136">
        <v>14</v>
      </c>
      <c r="H8987" s="135" t="s">
        <v>2128</v>
      </c>
      <c r="I8987" s="135">
        <v>369</v>
      </c>
      <c r="J8987" s="135" t="s">
        <v>2151</v>
      </c>
      <c r="K8987" s="135" t="s">
        <v>2152</v>
      </c>
      <c r="L8987" s="135" t="s">
        <v>193</v>
      </c>
      <c r="M8987" s="135"/>
      <c r="N8987" s="137"/>
      <c r="O8987" s="121"/>
    </row>
    <row r="8988" spans="1:15" x14ac:dyDescent="0.25">
      <c r="A8988" s="139">
        <v>301</v>
      </c>
      <c r="B8988" s="135" t="s">
        <v>319</v>
      </c>
      <c r="C8988" s="134" t="s">
        <v>2102</v>
      </c>
      <c r="D8988" s="135">
        <v>10369</v>
      </c>
      <c r="E8988" s="135" t="s">
        <v>2103</v>
      </c>
      <c r="F8988" s="135">
        <v>1</v>
      </c>
      <c r="G8988" s="136">
        <v>15</v>
      </c>
      <c r="H8988" s="135" t="s">
        <v>2130</v>
      </c>
      <c r="I8988" s="135">
        <v>695</v>
      </c>
      <c r="J8988" s="135" t="s">
        <v>2105</v>
      </c>
      <c r="K8988" s="135" t="s">
        <v>2106</v>
      </c>
      <c r="L8988" s="135" t="s">
        <v>193</v>
      </c>
      <c r="M8988" s="135"/>
      <c r="N8988" s="137"/>
      <c r="O8988" s="121"/>
    </row>
    <row r="8989" spans="1:15" x14ac:dyDescent="0.25">
      <c r="A8989" s="139">
        <v>301</v>
      </c>
      <c r="B8989" s="135" t="s">
        <v>319</v>
      </c>
      <c r="C8989" s="134" t="s">
        <v>2102</v>
      </c>
      <c r="D8989" s="135">
        <v>10370</v>
      </c>
      <c r="E8989" s="135" t="s">
        <v>2103</v>
      </c>
      <c r="F8989" s="135">
        <v>1</v>
      </c>
      <c r="G8989" s="136">
        <v>16</v>
      </c>
      <c r="H8989" s="135" t="s">
        <v>2131</v>
      </c>
      <c r="I8989" s="135">
        <v>1955</v>
      </c>
      <c r="J8989" s="135" t="s">
        <v>2538</v>
      </c>
      <c r="K8989" s="135" t="s">
        <v>2539</v>
      </c>
      <c r="L8989" s="135" t="s">
        <v>191</v>
      </c>
      <c r="M8989" s="135"/>
      <c r="N8989" s="137"/>
      <c r="O8989" s="121"/>
    </row>
    <row r="8990" spans="1:15" x14ac:dyDescent="0.25">
      <c r="A8990" s="139">
        <v>301</v>
      </c>
      <c r="B8990" s="135" t="s">
        <v>319</v>
      </c>
      <c r="C8990" s="134" t="s">
        <v>2102</v>
      </c>
      <c r="D8990" s="135">
        <v>10371</v>
      </c>
      <c r="E8990" s="135" t="s">
        <v>2103</v>
      </c>
      <c r="F8990" s="135">
        <v>1</v>
      </c>
      <c r="G8990" s="136">
        <v>17</v>
      </c>
      <c r="H8990" s="135" t="s">
        <v>2132</v>
      </c>
      <c r="I8990" s="135">
        <v>782</v>
      </c>
      <c r="J8990" s="135" t="s">
        <v>2536</v>
      </c>
      <c r="K8990" s="135" t="s">
        <v>2537</v>
      </c>
      <c r="L8990" s="135" t="s">
        <v>191</v>
      </c>
      <c r="M8990" s="135"/>
      <c r="N8990" s="137"/>
      <c r="O8990" s="121"/>
    </row>
    <row r="8991" spans="1:15" x14ac:dyDescent="0.25">
      <c r="A8991" s="139">
        <v>301</v>
      </c>
      <c r="B8991" s="135" t="s">
        <v>319</v>
      </c>
      <c r="C8991" s="134" t="s">
        <v>2102</v>
      </c>
      <c r="D8991" s="135">
        <v>10372</v>
      </c>
      <c r="E8991" s="135" t="s">
        <v>2103</v>
      </c>
      <c r="F8991" s="135">
        <v>1</v>
      </c>
      <c r="G8991" s="140">
        <v>18</v>
      </c>
      <c r="H8991" s="135" t="s">
        <v>2133</v>
      </c>
      <c r="I8991" s="135">
        <v>1700</v>
      </c>
      <c r="J8991" s="135" t="s">
        <v>2538</v>
      </c>
      <c r="K8991" s="135" t="s">
        <v>2539</v>
      </c>
      <c r="L8991" s="135" t="s">
        <v>191</v>
      </c>
      <c r="M8991" s="135"/>
      <c r="N8991" s="137"/>
      <c r="O8991" s="121"/>
    </row>
    <row r="8992" spans="1:15" x14ac:dyDescent="0.25">
      <c r="A8992" s="139">
        <v>301</v>
      </c>
      <c r="B8992" s="135" t="s">
        <v>319</v>
      </c>
      <c r="C8992" s="134" t="s">
        <v>2102</v>
      </c>
      <c r="D8992" s="135">
        <v>10373</v>
      </c>
      <c r="E8992" s="135" t="s">
        <v>2103</v>
      </c>
      <c r="F8992" s="135">
        <v>1</v>
      </c>
      <c r="G8992" s="136">
        <v>19</v>
      </c>
      <c r="H8992" s="135" t="s">
        <v>2134</v>
      </c>
      <c r="I8992" s="135">
        <v>96</v>
      </c>
      <c r="J8992" s="135" t="s">
        <v>2108</v>
      </c>
      <c r="K8992" s="135" t="s">
        <v>2109</v>
      </c>
      <c r="L8992" s="135" t="s">
        <v>193</v>
      </c>
      <c r="M8992" s="135"/>
      <c r="N8992" s="137"/>
      <c r="O8992" s="121"/>
    </row>
    <row r="8993" spans="1:15" x14ac:dyDescent="0.25">
      <c r="A8993" s="139">
        <v>301</v>
      </c>
      <c r="B8993" s="135" t="s">
        <v>319</v>
      </c>
      <c r="C8993" s="134" t="s">
        <v>2102</v>
      </c>
      <c r="D8993" s="135">
        <v>10374</v>
      </c>
      <c r="E8993" s="135" t="s">
        <v>2103</v>
      </c>
      <c r="F8993" s="135">
        <v>1</v>
      </c>
      <c r="G8993" s="136">
        <v>20</v>
      </c>
      <c r="H8993" s="135" t="s">
        <v>2135</v>
      </c>
      <c r="I8993" s="135">
        <v>138</v>
      </c>
      <c r="J8993" s="135" t="s">
        <v>2151</v>
      </c>
      <c r="K8993" s="135" t="s">
        <v>2152</v>
      </c>
      <c r="L8993" s="135" t="s">
        <v>193</v>
      </c>
      <c r="M8993" s="135"/>
      <c r="N8993" s="137"/>
      <c r="O8993" s="121"/>
    </row>
    <row r="8994" spans="1:15" x14ac:dyDescent="0.25">
      <c r="A8994" s="139">
        <v>301</v>
      </c>
      <c r="B8994" s="135" t="s">
        <v>319</v>
      </c>
      <c r="C8994" s="134" t="s">
        <v>2102</v>
      </c>
      <c r="D8994" s="135">
        <v>10375</v>
      </c>
      <c r="E8994" s="135" t="s">
        <v>2103</v>
      </c>
      <c r="F8994" s="135">
        <v>1</v>
      </c>
      <c r="G8994" s="136">
        <v>21</v>
      </c>
      <c r="H8994" s="135" t="s">
        <v>2136</v>
      </c>
      <c r="I8994" s="135">
        <v>381</v>
      </c>
      <c r="J8994" s="135" t="s">
        <v>2112</v>
      </c>
      <c r="K8994" s="135" t="s">
        <v>2113</v>
      </c>
      <c r="L8994" s="135" t="s">
        <v>194</v>
      </c>
      <c r="M8994" s="135"/>
      <c r="N8994" s="137"/>
      <c r="O8994" s="121"/>
    </row>
    <row r="8995" spans="1:15" x14ac:dyDescent="0.25">
      <c r="A8995" s="139">
        <v>301</v>
      </c>
      <c r="B8995" s="135" t="s">
        <v>319</v>
      </c>
      <c r="C8995" s="134" t="s">
        <v>2102</v>
      </c>
      <c r="D8995" s="135">
        <v>10376</v>
      </c>
      <c r="E8995" s="135" t="s">
        <v>2103</v>
      </c>
      <c r="F8995" s="135">
        <v>1</v>
      </c>
      <c r="G8995" s="136">
        <v>22</v>
      </c>
      <c r="H8995" s="135" t="s">
        <v>2137</v>
      </c>
      <c r="I8995" s="135">
        <v>114</v>
      </c>
      <c r="J8995" s="135" t="s">
        <v>2112</v>
      </c>
      <c r="K8995" s="135" t="s">
        <v>2113</v>
      </c>
      <c r="L8995" s="135" t="s">
        <v>194</v>
      </c>
      <c r="M8995" s="135"/>
      <c r="N8995" s="137"/>
      <c r="O8995" s="121"/>
    </row>
    <row r="8996" spans="1:15" x14ac:dyDescent="0.25">
      <c r="A8996" s="139">
        <v>301</v>
      </c>
      <c r="B8996" s="135" t="s">
        <v>319</v>
      </c>
      <c r="C8996" s="134" t="s">
        <v>2102</v>
      </c>
      <c r="D8996" s="135">
        <v>10377</v>
      </c>
      <c r="E8996" s="135" t="s">
        <v>2103</v>
      </c>
      <c r="F8996" s="135">
        <v>1</v>
      </c>
      <c r="G8996" s="136">
        <v>23</v>
      </c>
      <c r="H8996" s="135" t="s">
        <v>2140</v>
      </c>
      <c r="I8996" s="135">
        <v>70</v>
      </c>
      <c r="J8996" s="135" t="s">
        <v>2151</v>
      </c>
      <c r="K8996" s="135" t="s">
        <v>2152</v>
      </c>
      <c r="L8996" s="135" t="s">
        <v>193</v>
      </c>
      <c r="M8996" s="135"/>
      <c r="N8996" s="137"/>
      <c r="O8996" s="121"/>
    </row>
    <row r="8997" spans="1:15" x14ac:dyDescent="0.25">
      <c r="A8997" s="139">
        <v>301</v>
      </c>
      <c r="B8997" s="135" t="s">
        <v>319</v>
      </c>
      <c r="C8997" s="134" t="s">
        <v>2102</v>
      </c>
      <c r="D8997" s="135">
        <v>10378</v>
      </c>
      <c r="E8997" s="135" t="s">
        <v>2103</v>
      </c>
      <c r="F8997" s="135">
        <v>1</v>
      </c>
      <c r="G8997" s="136">
        <v>24</v>
      </c>
      <c r="H8997" s="135" t="s">
        <v>2141</v>
      </c>
      <c r="I8997" s="135">
        <v>270</v>
      </c>
      <c r="J8997" s="135" t="s">
        <v>2108</v>
      </c>
      <c r="K8997" s="135" t="s">
        <v>2109</v>
      </c>
      <c r="L8997" s="135" t="s">
        <v>193</v>
      </c>
      <c r="M8997" s="135"/>
      <c r="N8997" s="137"/>
      <c r="O8997" s="121"/>
    </row>
    <row r="8998" spans="1:15" x14ac:dyDescent="0.25">
      <c r="A8998" s="139">
        <v>301</v>
      </c>
      <c r="B8998" s="135" t="s">
        <v>319</v>
      </c>
      <c r="C8998" s="134" t="s">
        <v>2102</v>
      </c>
      <c r="D8998" s="135">
        <v>10379</v>
      </c>
      <c r="E8998" s="135" t="s">
        <v>2103</v>
      </c>
      <c r="F8998" s="135">
        <v>1</v>
      </c>
      <c r="G8998" s="136">
        <v>25</v>
      </c>
      <c r="H8998" s="135" t="s">
        <v>2142</v>
      </c>
      <c r="I8998" s="135">
        <v>32</v>
      </c>
      <c r="J8998" s="135" t="s">
        <v>2151</v>
      </c>
      <c r="K8998" s="135" t="s">
        <v>2152</v>
      </c>
      <c r="L8998" s="135" t="s">
        <v>193</v>
      </c>
      <c r="M8998" s="135"/>
      <c r="N8998" s="137"/>
      <c r="O8998" s="121"/>
    </row>
    <row r="8999" spans="1:15" x14ac:dyDescent="0.25">
      <c r="A8999" s="139">
        <v>301</v>
      </c>
      <c r="B8999" s="135" t="s">
        <v>319</v>
      </c>
      <c r="C8999" s="134" t="s">
        <v>2102</v>
      </c>
      <c r="D8999" s="135">
        <v>10380</v>
      </c>
      <c r="E8999" s="135" t="s">
        <v>2103</v>
      </c>
      <c r="F8999" s="135">
        <v>1</v>
      </c>
      <c r="G8999" s="140">
        <v>26</v>
      </c>
      <c r="H8999" s="135" t="s">
        <v>2143</v>
      </c>
      <c r="I8999" s="135">
        <v>793</v>
      </c>
      <c r="J8999" s="135" t="s">
        <v>2105</v>
      </c>
      <c r="K8999" s="135" t="s">
        <v>2106</v>
      </c>
      <c r="L8999" s="135" t="s">
        <v>193</v>
      </c>
      <c r="M8999" s="135"/>
      <c r="N8999" s="137"/>
      <c r="O8999" s="121"/>
    </row>
    <row r="9000" spans="1:15" x14ac:dyDescent="0.25">
      <c r="A9000" s="139">
        <v>301</v>
      </c>
      <c r="B9000" s="135" t="s">
        <v>319</v>
      </c>
      <c r="C9000" s="134" t="s">
        <v>2102</v>
      </c>
      <c r="D9000" s="135">
        <v>10381</v>
      </c>
      <c r="E9000" s="135" t="s">
        <v>2103</v>
      </c>
      <c r="F9000" s="135">
        <v>1</v>
      </c>
      <c r="G9000" s="136">
        <v>27</v>
      </c>
      <c r="H9000" s="135" t="s">
        <v>2144</v>
      </c>
      <c r="I9000" s="135">
        <v>124</v>
      </c>
      <c r="J9000" s="135" t="s">
        <v>2105</v>
      </c>
      <c r="K9000" s="135" t="s">
        <v>2106</v>
      </c>
      <c r="L9000" s="135" t="s">
        <v>193</v>
      </c>
      <c r="M9000" s="135"/>
      <c r="N9000" s="137"/>
      <c r="O9000" s="121"/>
    </row>
    <row r="9001" spans="1:15" x14ac:dyDescent="0.25">
      <c r="A9001" s="139">
        <v>301</v>
      </c>
      <c r="B9001" s="135" t="s">
        <v>319</v>
      </c>
      <c r="C9001" s="134" t="s">
        <v>2102</v>
      </c>
      <c r="D9001" s="135">
        <v>10382</v>
      </c>
      <c r="E9001" s="135" t="s">
        <v>2103</v>
      </c>
      <c r="F9001" s="135">
        <v>1</v>
      </c>
      <c r="G9001" s="136">
        <v>28</v>
      </c>
      <c r="H9001" s="135" t="s">
        <v>2145</v>
      </c>
      <c r="I9001" s="135">
        <v>1199</v>
      </c>
      <c r="J9001" s="135" t="s">
        <v>2115</v>
      </c>
      <c r="K9001" s="135" t="s">
        <v>2116</v>
      </c>
      <c r="L9001" s="135" t="s">
        <v>2117</v>
      </c>
      <c r="M9001" s="135"/>
      <c r="N9001" s="137"/>
      <c r="O9001" s="121"/>
    </row>
    <row r="9002" spans="1:15" x14ac:dyDescent="0.25">
      <c r="A9002" s="139">
        <v>301</v>
      </c>
      <c r="B9002" s="135" t="s">
        <v>319</v>
      </c>
      <c r="C9002" s="134" t="s">
        <v>2102</v>
      </c>
      <c r="D9002" s="135">
        <v>10383</v>
      </c>
      <c r="E9002" s="135" t="s">
        <v>2103</v>
      </c>
      <c r="F9002" s="135">
        <v>1</v>
      </c>
      <c r="G9002" s="136">
        <v>29</v>
      </c>
      <c r="H9002" s="135" t="s">
        <v>2146</v>
      </c>
      <c r="I9002" s="135">
        <v>3976</v>
      </c>
      <c r="J9002" s="135" t="s">
        <v>2538</v>
      </c>
      <c r="K9002" s="135" t="s">
        <v>2539</v>
      </c>
      <c r="L9002" s="135" t="s">
        <v>191</v>
      </c>
      <c r="M9002" s="135"/>
      <c r="N9002" s="137"/>
      <c r="O9002" s="121"/>
    </row>
    <row r="9003" spans="1:15" x14ac:dyDescent="0.25">
      <c r="A9003" s="139">
        <v>301</v>
      </c>
      <c r="B9003" s="135" t="s">
        <v>319</v>
      </c>
      <c r="C9003" s="134" t="s">
        <v>2102</v>
      </c>
      <c r="D9003" s="135">
        <v>10384</v>
      </c>
      <c r="E9003" s="135" t="s">
        <v>2103</v>
      </c>
      <c r="F9003" s="135">
        <v>1</v>
      </c>
      <c r="G9003" s="140">
        <v>30</v>
      </c>
      <c r="H9003" s="135" t="s">
        <v>2147</v>
      </c>
      <c r="I9003" s="135">
        <v>3976</v>
      </c>
      <c r="J9003" s="135" t="s">
        <v>2538</v>
      </c>
      <c r="K9003" s="135" t="s">
        <v>2539</v>
      </c>
      <c r="L9003" s="135" t="s">
        <v>191</v>
      </c>
      <c r="M9003" s="135"/>
      <c r="N9003" s="137"/>
      <c r="O9003" s="121"/>
    </row>
    <row r="9004" spans="1:15" x14ac:dyDescent="0.25">
      <c r="A9004" s="139">
        <v>301</v>
      </c>
      <c r="B9004" s="135" t="s">
        <v>319</v>
      </c>
      <c r="C9004" s="134" t="s">
        <v>2102</v>
      </c>
      <c r="D9004" s="135">
        <v>10385</v>
      </c>
      <c r="E9004" s="135" t="s">
        <v>2103</v>
      </c>
      <c r="F9004" s="135">
        <v>1</v>
      </c>
      <c r="G9004" s="140">
        <v>31</v>
      </c>
      <c r="H9004" s="135" t="s">
        <v>2148</v>
      </c>
      <c r="I9004" s="135">
        <v>259</v>
      </c>
      <c r="J9004" s="135" t="s">
        <v>2151</v>
      </c>
      <c r="K9004" s="135" t="s">
        <v>2152</v>
      </c>
      <c r="L9004" s="135" t="s">
        <v>193</v>
      </c>
      <c r="M9004" s="135"/>
      <c r="N9004" s="137"/>
      <c r="O9004" s="121"/>
    </row>
    <row r="9005" spans="1:15" x14ac:dyDescent="0.25">
      <c r="A9005" s="139">
        <v>301</v>
      </c>
      <c r="B9005" s="135" t="s">
        <v>319</v>
      </c>
      <c r="C9005" s="134" t="s">
        <v>2102</v>
      </c>
      <c r="D9005" s="135">
        <v>10386</v>
      </c>
      <c r="E9005" s="135" t="s">
        <v>2103</v>
      </c>
      <c r="F9005" s="135">
        <v>1</v>
      </c>
      <c r="G9005" s="140">
        <v>32</v>
      </c>
      <c r="H9005" s="135" t="s">
        <v>2149</v>
      </c>
      <c r="I9005" s="135">
        <v>394</v>
      </c>
      <c r="J9005" s="135" t="s">
        <v>2112</v>
      </c>
      <c r="K9005" s="135" t="s">
        <v>2113</v>
      </c>
      <c r="L9005" s="135" t="s">
        <v>194</v>
      </c>
      <c r="M9005" s="135"/>
      <c r="N9005" s="137"/>
      <c r="O9005" s="121"/>
    </row>
    <row r="9006" spans="1:15" x14ac:dyDescent="0.25">
      <c r="A9006" s="139">
        <v>301</v>
      </c>
      <c r="B9006" s="135" t="s">
        <v>319</v>
      </c>
      <c r="C9006" s="134" t="s">
        <v>2102</v>
      </c>
      <c r="D9006" s="135">
        <v>10387</v>
      </c>
      <c r="E9006" s="135" t="s">
        <v>2103</v>
      </c>
      <c r="F9006" s="135">
        <v>1</v>
      </c>
      <c r="G9006" s="136">
        <v>33</v>
      </c>
      <c r="H9006" s="135" t="s">
        <v>2150</v>
      </c>
      <c r="I9006" s="135">
        <v>72</v>
      </c>
      <c r="J9006" s="135" t="s">
        <v>2105</v>
      </c>
      <c r="K9006" s="135" t="s">
        <v>2106</v>
      </c>
      <c r="L9006" s="135" t="s">
        <v>193</v>
      </c>
      <c r="M9006" s="135"/>
      <c r="N9006" s="137"/>
      <c r="O9006" s="121"/>
    </row>
    <row r="9007" spans="1:15" x14ac:dyDescent="0.25">
      <c r="A9007" s="139">
        <v>301</v>
      </c>
      <c r="B9007" s="135" t="s">
        <v>319</v>
      </c>
      <c r="C9007" s="134" t="s">
        <v>2102</v>
      </c>
      <c r="D9007" s="135">
        <v>10388</v>
      </c>
      <c r="E9007" s="135" t="s">
        <v>2103</v>
      </c>
      <c r="F9007" s="135">
        <v>1</v>
      </c>
      <c r="G9007" s="136">
        <v>34</v>
      </c>
      <c r="H9007" s="135" t="s">
        <v>2153</v>
      </c>
      <c r="I9007" s="135">
        <v>139</v>
      </c>
      <c r="J9007" s="135" t="s">
        <v>2151</v>
      </c>
      <c r="K9007" s="135" t="s">
        <v>2152</v>
      </c>
      <c r="L9007" s="135" t="s">
        <v>193</v>
      </c>
      <c r="M9007" s="135"/>
      <c r="N9007" s="137"/>
      <c r="O9007" s="121"/>
    </row>
    <row r="9008" spans="1:15" x14ac:dyDescent="0.25">
      <c r="A9008" s="139">
        <v>301</v>
      </c>
      <c r="B9008" s="135" t="s">
        <v>319</v>
      </c>
      <c r="C9008" s="134" t="s">
        <v>2102</v>
      </c>
      <c r="D9008" s="135">
        <v>10389</v>
      </c>
      <c r="E9008" s="135" t="s">
        <v>2103</v>
      </c>
      <c r="F9008" s="135">
        <v>1</v>
      </c>
      <c r="G9008" s="136">
        <v>35</v>
      </c>
      <c r="H9008" s="135" t="s">
        <v>2154</v>
      </c>
      <c r="I9008" s="135">
        <v>241</v>
      </c>
      <c r="J9008" s="135" t="s">
        <v>2151</v>
      </c>
      <c r="K9008" s="135" t="s">
        <v>2152</v>
      </c>
      <c r="L9008" s="135" t="s">
        <v>193</v>
      </c>
      <c r="M9008" s="135"/>
      <c r="N9008" s="137"/>
      <c r="O9008" s="121"/>
    </row>
    <row r="9009" spans="1:15" x14ac:dyDescent="0.25">
      <c r="A9009" s="139">
        <v>301</v>
      </c>
      <c r="B9009" s="135" t="s">
        <v>319</v>
      </c>
      <c r="C9009" s="134" t="s">
        <v>2102</v>
      </c>
      <c r="D9009" s="135">
        <v>10390</v>
      </c>
      <c r="E9009" s="135" t="s">
        <v>2103</v>
      </c>
      <c r="F9009" s="135">
        <v>1</v>
      </c>
      <c r="G9009" s="136">
        <v>36</v>
      </c>
      <c r="H9009" s="135" t="s">
        <v>2157</v>
      </c>
      <c r="I9009" s="135">
        <v>429</v>
      </c>
      <c r="J9009" s="135" t="s">
        <v>2105</v>
      </c>
      <c r="K9009" s="135" t="s">
        <v>2106</v>
      </c>
      <c r="L9009" s="135" t="s">
        <v>193</v>
      </c>
      <c r="M9009" s="135"/>
      <c r="N9009" s="137"/>
      <c r="O9009" s="121"/>
    </row>
    <row r="9010" spans="1:15" x14ac:dyDescent="0.25">
      <c r="A9010" s="139">
        <v>301</v>
      </c>
      <c r="B9010" s="135" t="s">
        <v>319</v>
      </c>
      <c r="C9010" s="134" t="s">
        <v>2102</v>
      </c>
      <c r="D9010" s="135">
        <v>10391</v>
      </c>
      <c r="E9010" s="135" t="s">
        <v>2103</v>
      </c>
      <c r="F9010" s="135">
        <v>1</v>
      </c>
      <c r="G9010" s="136">
        <v>37</v>
      </c>
      <c r="H9010" s="135" t="s">
        <v>2158</v>
      </c>
      <c r="I9010" s="135">
        <v>80</v>
      </c>
      <c r="J9010" s="135" t="s">
        <v>2151</v>
      </c>
      <c r="K9010" s="135" t="s">
        <v>2152</v>
      </c>
      <c r="L9010" s="135" t="s">
        <v>193</v>
      </c>
      <c r="M9010" s="135"/>
      <c r="N9010" s="137"/>
      <c r="O9010" s="121"/>
    </row>
    <row r="9011" spans="1:15" x14ac:dyDescent="0.25">
      <c r="A9011" s="139">
        <v>301</v>
      </c>
      <c r="B9011" s="135" t="s">
        <v>319</v>
      </c>
      <c r="C9011" s="134" t="s">
        <v>2102</v>
      </c>
      <c r="D9011" s="135">
        <v>10392</v>
      </c>
      <c r="E9011" s="135" t="s">
        <v>2103</v>
      </c>
      <c r="F9011" s="135">
        <v>1</v>
      </c>
      <c r="G9011" s="136">
        <v>38</v>
      </c>
      <c r="H9011" s="135" t="s">
        <v>2159</v>
      </c>
      <c r="I9011" s="135">
        <v>954</v>
      </c>
      <c r="J9011" s="135" t="s">
        <v>2536</v>
      </c>
      <c r="K9011" s="135" t="s">
        <v>2537</v>
      </c>
      <c r="L9011" s="135" t="s">
        <v>191</v>
      </c>
      <c r="M9011" s="135"/>
      <c r="N9011" s="137"/>
      <c r="O9011" s="121"/>
    </row>
    <row r="9012" spans="1:15" x14ac:dyDescent="0.25">
      <c r="A9012" s="139">
        <v>301</v>
      </c>
      <c r="B9012" s="135" t="s">
        <v>319</v>
      </c>
      <c r="C9012" s="134" t="s">
        <v>2102</v>
      </c>
      <c r="D9012" s="135">
        <v>10393</v>
      </c>
      <c r="E9012" s="135" t="s">
        <v>2103</v>
      </c>
      <c r="F9012" s="135">
        <v>1</v>
      </c>
      <c r="G9012" s="136">
        <v>39</v>
      </c>
      <c r="H9012" s="135" t="s">
        <v>2160</v>
      </c>
      <c r="I9012" s="135">
        <v>2092</v>
      </c>
      <c r="J9012" s="135" t="s">
        <v>2536</v>
      </c>
      <c r="K9012" s="135" t="s">
        <v>2537</v>
      </c>
      <c r="L9012" s="135" t="s">
        <v>191</v>
      </c>
      <c r="M9012" s="135"/>
      <c r="N9012" s="137"/>
      <c r="O9012" s="121"/>
    </row>
    <row r="9013" spans="1:15" x14ac:dyDescent="0.25">
      <c r="A9013" s="139">
        <v>301</v>
      </c>
      <c r="B9013" s="135" t="s">
        <v>319</v>
      </c>
      <c r="C9013" s="134" t="s">
        <v>2102</v>
      </c>
      <c r="D9013" s="135">
        <v>10394</v>
      </c>
      <c r="E9013" s="135" t="s">
        <v>2103</v>
      </c>
      <c r="F9013" s="135">
        <v>1</v>
      </c>
      <c r="G9013" s="136">
        <v>40</v>
      </c>
      <c r="H9013" s="135" t="s">
        <v>2161</v>
      </c>
      <c r="I9013" s="135">
        <v>219</v>
      </c>
      <c r="J9013" s="135" t="s">
        <v>2105</v>
      </c>
      <c r="K9013" s="135" t="s">
        <v>2106</v>
      </c>
      <c r="L9013" s="135" t="s">
        <v>193</v>
      </c>
      <c r="M9013" s="135"/>
      <c r="N9013" s="137"/>
      <c r="O9013" s="121"/>
    </row>
    <row r="9014" spans="1:15" x14ac:dyDescent="0.25">
      <c r="A9014" s="139">
        <v>301</v>
      </c>
      <c r="B9014" s="135" t="s">
        <v>319</v>
      </c>
      <c r="C9014" s="134" t="s">
        <v>2102</v>
      </c>
      <c r="D9014" s="135">
        <v>10395</v>
      </c>
      <c r="E9014" s="135" t="s">
        <v>2103</v>
      </c>
      <c r="F9014" s="135">
        <v>1</v>
      </c>
      <c r="G9014" s="136">
        <v>41</v>
      </c>
      <c r="H9014" s="135" t="s">
        <v>2162</v>
      </c>
      <c r="I9014" s="135">
        <v>3400</v>
      </c>
      <c r="J9014" s="135" t="s">
        <v>2536</v>
      </c>
      <c r="K9014" s="135" t="s">
        <v>2537</v>
      </c>
      <c r="L9014" s="135" t="s">
        <v>191</v>
      </c>
      <c r="M9014" s="135"/>
      <c r="N9014" s="137"/>
      <c r="O9014" s="121"/>
    </row>
    <row r="9015" spans="1:15" x14ac:dyDescent="0.25">
      <c r="A9015" s="139">
        <v>301</v>
      </c>
      <c r="B9015" s="135" t="s">
        <v>319</v>
      </c>
      <c r="C9015" s="134" t="s">
        <v>2102</v>
      </c>
      <c r="D9015" s="135">
        <v>10396</v>
      </c>
      <c r="E9015" s="135" t="s">
        <v>2289</v>
      </c>
      <c r="F9015" s="135">
        <v>1</v>
      </c>
      <c r="G9015" s="140">
        <v>1</v>
      </c>
      <c r="H9015" s="135" t="s">
        <v>2290</v>
      </c>
      <c r="I9015" s="135">
        <v>339</v>
      </c>
      <c r="J9015" s="135" t="s">
        <v>2112</v>
      </c>
      <c r="K9015" s="135" t="s">
        <v>2113</v>
      </c>
      <c r="L9015" s="135" t="s">
        <v>194</v>
      </c>
      <c r="M9015" s="135"/>
      <c r="N9015" s="137"/>
      <c r="O9015" s="121"/>
    </row>
    <row r="9016" spans="1:15" x14ac:dyDescent="0.25">
      <c r="A9016" s="139">
        <v>301</v>
      </c>
      <c r="B9016" s="135" t="s">
        <v>319</v>
      </c>
      <c r="C9016" s="134" t="s">
        <v>2102</v>
      </c>
      <c r="D9016" s="135">
        <v>10397</v>
      </c>
      <c r="E9016" s="135" t="s">
        <v>2289</v>
      </c>
      <c r="F9016" s="135">
        <v>1</v>
      </c>
      <c r="G9016" s="136" t="s">
        <v>2716</v>
      </c>
      <c r="H9016" s="135" t="s">
        <v>4641</v>
      </c>
      <c r="I9016" s="135">
        <v>184</v>
      </c>
      <c r="J9016" s="135" t="s">
        <v>2105</v>
      </c>
      <c r="K9016" s="135" t="s">
        <v>2106</v>
      </c>
      <c r="L9016" s="135" t="s">
        <v>193</v>
      </c>
      <c r="M9016" s="135"/>
      <c r="N9016" s="137"/>
      <c r="O9016" s="121"/>
    </row>
    <row r="9017" spans="1:15" x14ac:dyDescent="0.25">
      <c r="A9017" s="139">
        <v>301</v>
      </c>
      <c r="B9017" s="135" t="s">
        <v>319</v>
      </c>
      <c r="C9017" s="134" t="s">
        <v>2102</v>
      </c>
      <c r="D9017" s="135">
        <v>10398</v>
      </c>
      <c r="E9017" s="135" t="s">
        <v>2289</v>
      </c>
      <c r="F9017" s="135">
        <v>1</v>
      </c>
      <c r="G9017" s="136" t="s">
        <v>2718</v>
      </c>
      <c r="H9017" s="135" t="s">
        <v>4305</v>
      </c>
      <c r="I9017" s="135">
        <v>143</v>
      </c>
      <c r="J9017" s="135" t="s">
        <v>2112</v>
      </c>
      <c r="K9017" s="135" t="s">
        <v>2113</v>
      </c>
      <c r="L9017" s="135" t="s">
        <v>194</v>
      </c>
      <c r="M9017" s="135"/>
      <c r="N9017" s="137"/>
      <c r="O9017" s="121"/>
    </row>
    <row r="9018" spans="1:15" x14ac:dyDescent="0.25">
      <c r="A9018" s="139">
        <v>301</v>
      </c>
      <c r="B9018" s="135" t="s">
        <v>319</v>
      </c>
      <c r="C9018" s="134" t="s">
        <v>2102</v>
      </c>
      <c r="D9018" s="135">
        <v>10399</v>
      </c>
      <c r="E9018" s="135" t="s">
        <v>2289</v>
      </c>
      <c r="F9018" s="135">
        <v>1</v>
      </c>
      <c r="G9018" s="136" t="s">
        <v>2720</v>
      </c>
      <c r="H9018" s="135" t="s">
        <v>4306</v>
      </c>
      <c r="I9018" s="135">
        <v>176</v>
      </c>
      <c r="J9018" s="135" t="s">
        <v>2112</v>
      </c>
      <c r="K9018" s="135" t="s">
        <v>2113</v>
      </c>
      <c r="L9018" s="135" t="s">
        <v>194</v>
      </c>
      <c r="M9018" s="135"/>
      <c r="N9018" s="137"/>
      <c r="O9018" s="121"/>
    </row>
    <row r="9019" spans="1:15" x14ac:dyDescent="0.25">
      <c r="A9019" s="139">
        <v>301</v>
      </c>
      <c r="B9019" s="135" t="s">
        <v>319</v>
      </c>
      <c r="C9019" s="134" t="s">
        <v>2102</v>
      </c>
      <c r="D9019" s="135">
        <v>10400</v>
      </c>
      <c r="E9019" s="135" t="s">
        <v>2289</v>
      </c>
      <c r="F9019" s="135">
        <v>1</v>
      </c>
      <c r="G9019" s="136" t="s">
        <v>2713</v>
      </c>
      <c r="H9019" s="135" t="s">
        <v>4640</v>
      </c>
      <c r="I9019" s="135">
        <v>176</v>
      </c>
      <c r="J9019" s="135" t="s">
        <v>2112</v>
      </c>
      <c r="K9019" s="135" t="s">
        <v>2113</v>
      </c>
      <c r="L9019" s="135" t="s">
        <v>194</v>
      </c>
      <c r="M9019" s="135"/>
      <c r="N9019" s="137"/>
      <c r="O9019" s="121"/>
    </row>
    <row r="9020" spans="1:15" x14ac:dyDescent="0.25">
      <c r="A9020" s="139">
        <v>301</v>
      </c>
      <c r="B9020" s="135" t="s">
        <v>319</v>
      </c>
      <c r="C9020" s="134" t="s">
        <v>2102</v>
      </c>
      <c r="D9020" s="135">
        <v>10401</v>
      </c>
      <c r="E9020" s="135" t="s">
        <v>2289</v>
      </c>
      <c r="F9020" s="135">
        <v>1</v>
      </c>
      <c r="G9020" s="136">
        <v>2</v>
      </c>
      <c r="H9020" s="135" t="s">
        <v>2291</v>
      </c>
      <c r="I9020" s="135">
        <v>1008</v>
      </c>
      <c r="J9020" s="135" t="s">
        <v>2115</v>
      </c>
      <c r="K9020" s="135" t="s">
        <v>2116</v>
      </c>
      <c r="L9020" s="135" t="s">
        <v>2117</v>
      </c>
      <c r="M9020" s="135"/>
      <c r="N9020" s="137"/>
      <c r="O9020" s="121"/>
    </row>
    <row r="9021" spans="1:15" x14ac:dyDescent="0.25">
      <c r="A9021" s="139">
        <v>301</v>
      </c>
      <c r="B9021" s="135" t="s">
        <v>319</v>
      </c>
      <c r="C9021" s="134" t="s">
        <v>2102</v>
      </c>
      <c r="D9021" s="135">
        <v>10402</v>
      </c>
      <c r="E9021" s="135" t="s">
        <v>2289</v>
      </c>
      <c r="F9021" s="135">
        <v>1</v>
      </c>
      <c r="G9021" s="136">
        <v>3</v>
      </c>
      <c r="H9021" s="135" t="s">
        <v>2292</v>
      </c>
      <c r="I9021" s="135">
        <v>97</v>
      </c>
      <c r="J9021" s="135" t="s">
        <v>2108</v>
      </c>
      <c r="K9021" s="135" t="s">
        <v>2109</v>
      </c>
      <c r="L9021" s="135" t="s">
        <v>193</v>
      </c>
      <c r="M9021" s="135"/>
      <c r="N9021" s="137"/>
      <c r="O9021" s="121"/>
    </row>
    <row r="9022" spans="1:15" x14ac:dyDescent="0.25">
      <c r="A9022" s="139">
        <v>301</v>
      </c>
      <c r="B9022" s="135" t="s">
        <v>319</v>
      </c>
      <c r="C9022" s="134" t="s">
        <v>2102</v>
      </c>
      <c r="D9022" s="135">
        <v>10403</v>
      </c>
      <c r="E9022" s="135" t="s">
        <v>2289</v>
      </c>
      <c r="F9022" s="135">
        <v>1</v>
      </c>
      <c r="G9022" s="136">
        <v>4</v>
      </c>
      <c r="H9022" s="135" t="s">
        <v>2293</v>
      </c>
      <c r="I9022" s="135">
        <v>183</v>
      </c>
      <c r="J9022" s="135" t="s">
        <v>2536</v>
      </c>
      <c r="K9022" s="135" t="s">
        <v>2544</v>
      </c>
      <c r="L9022" s="135" t="s">
        <v>193</v>
      </c>
      <c r="M9022" s="135"/>
      <c r="N9022" s="137"/>
      <c r="O9022" s="121"/>
    </row>
    <row r="9023" spans="1:15" x14ac:dyDescent="0.25">
      <c r="A9023" s="139">
        <v>301</v>
      </c>
      <c r="B9023" s="135" t="s">
        <v>319</v>
      </c>
      <c r="C9023" s="134" t="s">
        <v>2102</v>
      </c>
      <c r="D9023" s="135">
        <v>10404</v>
      </c>
      <c r="E9023" s="135" t="s">
        <v>2289</v>
      </c>
      <c r="F9023" s="135">
        <v>1</v>
      </c>
      <c r="G9023" s="140">
        <v>5</v>
      </c>
      <c r="H9023" s="135" t="s">
        <v>2294</v>
      </c>
      <c r="I9023" s="135">
        <v>126</v>
      </c>
      <c r="J9023" s="135" t="s">
        <v>2151</v>
      </c>
      <c r="K9023" s="135" t="s">
        <v>2152</v>
      </c>
      <c r="L9023" s="135" t="s">
        <v>193</v>
      </c>
      <c r="M9023" s="135"/>
      <c r="N9023" s="137"/>
      <c r="O9023" s="121"/>
    </row>
    <row r="9024" spans="1:15" x14ac:dyDescent="0.25">
      <c r="A9024" s="139">
        <v>301</v>
      </c>
      <c r="B9024" s="135" t="s">
        <v>319</v>
      </c>
      <c r="C9024" s="134" t="s">
        <v>2102</v>
      </c>
      <c r="D9024" s="135">
        <v>10405</v>
      </c>
      <c r="E9024" s="135" t="s">
        <v>2289</v>
      </c>
      <c r="F9024" s="135">
        <v>1</v>
      </c>
      <c r="G9024" s="136">
        <v>6</v>
      </c>
      <c r="H9024" s="135" t="s">
        <v>2295</v>
      </c>
      <c r="I9024" s="135">
        <v>341</v>
      </c>
      <c r="J9024" s="135" t="s">
        <v>2108</v>
      </c>
      <c r="K9024" s="135" t="s">
        <v>2109</v>
      </c>
      <c r="L9024" s="135" t="s">
        <v>193</v>
      </c>
      <c r="M9024" s="135"/>
      <c r="N9024" s="137"/>
      <c r="O9024" s="121"/>
    </row>
    <row r="9025" spans="1:15" x14ac:dyDescent="0.25">
      <c r="A9025" s="139">
        <v>301</v>
      </c>
      <c r="B9025" s="135" t="s">
        <v>319</v>
      </c>
      <c r="C9025" s="134" t="s">
        <v>2102</v>
      </c>
      <c r="D9025" s="135">
        <v>10406</v>
      </c>
      <c r="E9025" s="135" t="s">
        <v>2289</v>
      </c>
      <c r="F9025" s="135">
        <v>1</v>
      </c>
      <c r="G9025" s="136">
        <v>7</v>
      </c>
      <c r="H9025" s="135" t="s">
        <v>2296</v>
      </c>
      <c r="I9025" s="135">
        <v>25</v>
      </c>
      <c r="J9025" s="135" t="s">
        <v>2155</v>
      </c>
      <c r="K9025" s="135" t="s">
        <v>2156</v>
      </c>
      <c r="L9025" s="135" t="s">
        <v>193</v>
      </c>
      <c r="M9025" s="135"/>
      <c r="N9025" s="137"/>
      <c r="O9025" s="121"/>
    </row>
    <row r="9026" spans="1:15" x14ac:dyDescent="0.25">
      <c r="A9026" s="139">
        <v>301</v>
      </c>
      <c r="B9026" s="135" t="s">
        <v>319</v>
      </c>
      <c r="C9026" s="134" t="s">
        <v>2102</v>
      </c>
      <c r="D9026" s="135">
        <v>10407</v>
      </c>
      <c r="E9026" s="135" t="s">
        <v>2289</v>
      </c>
      <c r="F9026" s="135">
        <v>1</v>
      </c>
      <c r="G9026" s="136">
        <v>8</v>
      </c>
      <c r="H9026" s="135" t="s">
        <v>2297</v>
      </c>
      <c r="I9026" s="135">
        <v>781</v>
      </c>
      <c r="J9026" s="135" t="s">
        <v>2105</v>
      </c>
      <c r="K9026" s="135" t="s">
        <v>2106</v>
      </c>
      <c r="L9026" s="135" t="s">
        <v>193</v>
      </c>
      <c r="M9026" s="135"/>
      <c r="N9026" s="137"/>
      <c r="O9026" s="121"/>
    </row>
    <row r="9027" spans="1:15" x14ac:dyDescent="0.25">
      <c r="A9027" s="139">
        <v>301</v>
      </c>
      <c r="B9027" s="135" t="s">
        <v>319</v>
      </c>
      <c r="C9027" s="134" t="s">
        <v>2102</v>
      </c>
      <c r="D9027" s="135">
        <v>10408</v>
      </c>
      <c r="E9027" s="135" t="s">
        <v>2289</v>
      </c>
      <c r="F9027" s="135">
        <v>1</v>
      </c>
      <c r="G9027" s="136">
        <v>9</v>
      </c>
      <c r="H9027" s="135" t="s">
        <v>2298</v>
      </c>
      <c r="I9027" s="135">
        <v>1151</v>
      </c>
      <c r="J9027" s="135" t="s">
        <v>2115</v>
      </c>
      <c r="K9027" s="135" t="s">
        <v>2116</v>
      </c>
      <c r="L9027" s="135" t="s">
        <v>2117</v>
      </c>
      <c r="M9027" s="135"/>
      <c r="N9027" s="137"/>
      <c r="O9027" s="121"/>
    </row>
    <row r="9028" spans="1:15" x14ac:dyDescent="0.25">
      <c r="A9028" s="139">
        <v>301</v>
      </c>
      <c r="B9028" s="135" t="s">
        <v>319</v>
      </c>
      <c r="C9028" s="134" t="s">
        <v>2102</v>
      </c>
      <c r="D9028" s="135">
        <v>10409</v>
      </c>
      <c r="E9028" s="135" t="s">
        <v>2289</v>
      </c>
      <c r="F9028" s="135">
        <v>1</v>
      </c>
      <c r="G9028" s="136">
        <v>10</v>
      </c>
      <c r="H9028" s="135" t="s">
        <v>2299</v>
      </c>
      <c r="I9028" s="135">
        <v>862</v>
      </c>
      <c r="J9028" s="135" t="s">
        <v>2151</v>
      </c>
      <c r="K9028" s="135" t="s">
        <v>2152</v>
      </c>
      <c r="L9028" s="135" t="s">
        <v>193</v>
      </c>
      <c r="M9028" s="135"/>
      <c r="N9028" s="137"/>
      <c r="O9028" s="121"/>
    </row>
    <row r="9029" spans="1:15" x14ac:dyDescent="0.25">
      <c r="A9029" s="139">
        <v>301</v>
      </c>
      <c r="B9029" s="135" t="s">
        <v>319</v>
      </c>
      <c r="C9029" s="134" t="s">
        <v>2102</v>
      </c>
      <c r="D9029" s="135">
        <v>10410</v>
      </c>
      <c r="E9029" s="135" t="s">
        <v>2289</v>
      </c>
      <c r="F9029" s="135">
        <v>1</v>
      </c>
      <c r="G9029" s="140">
        <v>11</v>
      </c>
      <c r="H9029" s="135" t="s">
        <v>2300</v>
      </c>
      <c r="I9029" s="135">
        <v>922</v>
      </c>
      <c r="J9029" s="135" t="s">
        <v>2115</v>
      </c>
      <c r="K9029" s="135" t="s">
        <v>2116</v>
      </c>
      <c r="L9029" s="135" t="s">
        <v>2117</v>
      </c>
      <c r="M9029" s="135"/>
      <c r="N9029" s="137"/>
      <c r="O9029" s="121"/>
    </row>
    <row r="9030" spans="1:15" x14ac:dyDescent="0.25">
      <c r="A9030" s="139">
        <v>301</v>
      </c>
      <c r="B9030" s="135" t="s">
        <v>319</v>
      </c>
      <c r="C9030" s="134" t="s">
        <v>2102</v>
      </c>
      <c r="D9030" s="135">
        <v>10411</v>
      </c>
      <c r="E9030" s="135" t="s">
        <v>2289</v>
      </c>
      <c r="F9030" s="135">
        <v>1</v>
      </c>
      <c r="G9030" s="136">
        <v>12</v>
      </c>
      <c r="H9030" s="135" t="s">
        <v>2301</v>
      </c>
      <c r="I9030" s="135">
        <v>864</v>
      </c>
      <c r="J9030" s="135" t="s">
        <v>2115</v>
      </c>
      <c r="K9030" s="135" t="s">
        <v>2116</v>
      </c>
      <c r="L9030" s="135" t="s">
        <v>2117</v>
      </c>
      <c r="M9030" s="135"/>
      <c r="N9030" s="137"/>
      <c r="O9030" s="121"/>
    </row>
    <row r="9031" spans="1:15" x14ac:dyDescent="0.25">
      <c r="A9031" s="139">
        <v>301</v>
      </c>
      <c r="B9031" s="135" t="s">
        <v>319</v>
      </c>
      <c r="C9031" s="134" t="s">
        <v>2102</v>
      </c>
      <c r="D9031" s="135">
        <v>10412</v>
      </c>
      <c r="E9031" s="135" t="s">
        <v>2289</v>
      </c>
      <c r="F9031" s="135">
        <v>1</v>
      </c>
      <c r="G9031" s="140">
        <v>13</v>
      </c>
      <c r="H9031" s="135" t="s">
        <v>2302</v>
      </c>
      <c r="I9031" s="135">
        <v>98</v>
      </c>
      <c r="J9031" s="135" t="s">
        <v>2105</v>
      </c>
      <c r="K9031" s="135" t="s">
        <v>2106</v>
      </c>
      <c r="L9031" s="135" t="s">
        <v>193</v>
      </c>
      <c r="M9031" s="135"/>
      <c r="N9031" s="137"/>
      <c r="O9031" s="121"/>
    </row>
    <row r="9032" spans="1:15" x14ac:dyDescent="0.25">
      <c r="A9032" s="139">
        <v>301</v>
      </c>
      <c r="B9032" s="135" t="s">
        <v>319</v>
      </c>
      <c r="C9032" s="134" t="s">
        <v>2102</v>
      </c>
      <c r="D9032" s="135">
        <v>10413</v>
      </c>
      <c r="E9032" s="135" t="s">
        <v>2289</v>
      </c>
      <c r="F9032" s="135">
        <v>1</v>
      </c>
      <c r="G9032" s="136">
        <v>15</v>
      </c>
      <c r="H9032" s="135" t="s">
        <v>2304</v>
      </c>
      <c r="I9032" s="135">
        <v>205</v>
      </c>
      <c r="J9032" s="135" t="s">
        <v>2155</v>
      </c>
      <c r="K9032" s="135" t="s">
        <v>2156</v>
      </c>
      <c r="L9032" s="135" t="s">
        <v>193</v>
      </c>
      <c r="M9032" s="135"/>
      <c r="N9032" s="137"/>
      <c r="O9032" s="121"/>
    </row>
    <row r="9033" spans="1:15" x14ac:dyDescent="0.25">
      <c r="A9033" s="139">
        <v>301</v>
      </c>
      <c r="B9033" s="135" t="s">
        <v>319</v>
      </c>
      <c r="C9033" s="134" t="s">
        <v>2102</v>
      </c>
      <c r="D9033" s="135">
        <v>10414</v>
      </c>
      <c r="E9033" s="135" t="s">
        <v>2289</v>
      </c>
      <c r="F9033" s="135">
        <v>1</v>
      </c>
      <c r="G9033" s="136">
        <v>16</v>
      </c>
      <c r="H9033" s="135" t="s">
        <v>2305</v>
      </c>
      <c r="I9033" s="135">
        <v>862</v>
      </c>
      <c r="J9033" s="135" t="s">
        <v>2138</v>
      </c>
      <c r="K9033" s="135" t="s">
        <v>2139</v>
      </c>
      <c r="L9033" s="135" t="s">
        <v>194</v>
      </c>
      <c r="M9033" s="135"/>
      <c r="N9033" s="137"/>
      <c r="O9033" s="121"/>
    </row>
    <row r="9034" spans="1:15" x14ac:dyDescent="0.25">
      <c r="A9034" s="139">
        <v>301</v>
      </c>
      <c r="B9034" s="135" t="s">
        <v>319</v>
      </c>
      <c r="C9034" s="134" t="s">
        <v>2102</v>
      </c>
      <c r="D9034" s="135">
        <v>10415</v>
      </c>
      <c r="E9034" s="135" t="s">
        <v>2289</v>
      </c>
      <c r="F9034" s="135">
        <v>1</v>
      </c>
      <c r="G9034" s="136">
        <v>17</v>
      </c>
      <c r="H9034" s="135" t="s">
        <v>2306</v>
      </c>
      <c r="I9034" s="135">
        <v>864</v>
      </c>
      <c r="J9034" s="135" t="s">
        <v>2115</v>
      </c>
      <c r="K9034" s="135" t="s">
        <v>2116</v>
      </c>
      <c r="L9034" s="135" t="s">
        <v>2117</v>
      </c>
      <c r="M9034" s="135"/>
      <c r="N9034" s="137"/>
      <c r="O9034" s="121"/>
    </row>
    <row r="9035" spans="1:15" x14ac:dyDescent="0.25">
      <c r="A9035" s="139">
        <v>301</v>
      </c>
      <c r="B9035" s="135" t="s">
        <v>319</v>
      </c>
      <c r="C9035" s="134" t="s">
        <v>2102</v>
      </c>
      <c r="D9035" s="135">
        <v>10416</v>
      </c>
      <c r="E9035" s="135" t="s">
        <v>2289</v>
      </c>
      <c r="F9035" s="135">
        <v>1</v>
      </c>
      <c r="G9035" s="136">
        <v>18</v>
      </c>
      <c r="H9035" s="135" t="s">
        <v>2307</v>
      </c>
      <c r="I9035" s="135">
        <v>864</v>
      </c>
      <c r="J9035" s="135" t="s">
        <v>2115</v>
      </c>
      <c r="K9035" s="135" t="s">
        <v>2116</v>
      </c>
      <c r="L9035" s="135" t="s">
        <v>2117</v>
      </c>
      <c r="M9035" s="135"/>
      <c r="N9035" s="137"/>
      <c r="O9035" s="121"/>
    </row>
    <row r="9036" spans="1:15" x14ac:dyDescent="0.25">
      <c r="A9036" s="139">
        <v>301</v>
      </c>
      <c r="B9036" s="135" t="s">
        <v>319</v>
      </c>
      <c r="C9036" s="134" t="s">
        <v>2102</v>
      </c>
      <c r="D9036" s="135">
        <v>10417</v>
      </c>
      <c r="E9036" s="135" t="s">
        <v>2289</v>
      </c>
      <c r="F9036" s="135">
        <v>1</v>
      </c>
      <c r="G9036" s="136">
        <v>19</v>
      </c>
      <c r="H9036" s="135" t="s">
        <v>2308</v>
      </c>
      <c r="I9036" s="135">
        <v>574</v>
      </c>
      <c r="J9036" s="135" t="s">
        <v>2115</v>
      </c>
      <c r="K9036" s="135" t="s">
        <v>2129</v>
      </c>
      <c r="L9036" s="135" t="s">
        <v>194</v>
      </c>
      <c r="M9036" s="135"/>
      <c r="N9036" s="137"/>
      <c r="O9036" s="121"/>
    </row>
    <row r="9037" spans="1:15" x14ac:dyDescent="0.25">
      <c r="A9037" s="139">
        <v>301</v>
      </c>
      <c r="B9037" s="135" t="s">
        <v>319</v>
      </c>
      <c r="C9037" s="134" t="s">
        <v>2102</v>
      </c>
      <c r="D9037" s="135">
        <v>10418</v>
      </c>
      <c r="E9037" s="135" t="s">
        <v>2289</v>
      </c>
      <c r="F9037" s="135">
        <v>1</v>
      </c>
      <c r="G9037" s="136">
        <v>20</v>
      </c>
      <c r="H9037" s="135" t="s">
        <v>2309</v>
      </c>
      <c r="I9037" s="135">
        <v>864</v>
      </c>
      <c r="J9037" s="135" t="s">
        <v>2115</v>
      </c>
      <c r="K9037" s="134" t="s">
        <v>2116</v>
      </c>
      <c r="L9037" s="135" t="s">
        <v>2117</v>
      </c>
      <c r="M9037" s="135"/>
      <c r="N9037" s="137"/>
      <c r="O9037" s="121"/>
    </row>
    <row r="9038" spans="1:15" x14ac:dyDescent="0.25">
      <c r="A9038" s="139">
        <v>301</v>
      </c>
      <c r="B9038" s="135" t="s">
        <v>319</v>
      </c>
      <c r="C9038" s="134" t="s">
        <v>2102</v>
      </c>
      <c r="D9038" s="135">
        <v>10419</v>
      </c>
      <c r="E9038" s="135" t="s">
        <v>2289</v>
      </c>
      <c r="F9038" s="135">
        <v>1</v>
      </c>
      <c r="G9038" s="136">
        <v>21</v>
      </c>
      <c r="H9038" s="135" t="s">
        <v>2310</v>
      </c>
      <c r="I9038" s="135">
        <v>851</v>
      </c>
      <c r="J9038" s="135" t="s">
        <v>2115</v>
      </c>
      <c r="K9038" s="134" t="s">
        <v>2116</v>
      </c>
      <c r="L9038" s="135" t="s">
        <v>2117</v>
      </c>
      <c r="M9038" s="135"/>
      <c r="N9038" s="137"/>
      <c r="O9038" s="121"/>
    </row>
    <row r="9039" spans="1:15" x14ac:dyDescent="0.25">
      <c r="A9039" s="139">
        <v>301</v>
      </c>
      <c r="B9039" s="135" t="s">
        <v>319</v>
      </c>
      <c r="C9039" s="134" t="s">
        <v>2102</v>
      </c>
      <c r="D9039" s="135">
        <v>10420</v>
      </c>
      <c r="E9039" s="135" t="s">
        <v>2289</v>
      </c>
      <c r="F9039" s="135">
        <v>1</v>
      </c>
      <c r="G9039" s="136">
        <v>22</v>
      </c>
      <c r="H9039" s="135" t="s">
        <v>2311</v>
      </c>
      <c r="I9039" s="135">
        <v>41</v>
      </c>
      <c r="J9039" s="135" t="s">
        <v>2151</v>
      </c>
      <c r="K9039" s="135" t="s">
        <v>2152</v>
      </c>
      <c r="L9039" s="135" t="s">
        <v>193</v>
      </c>
      <c r="M9039" s="135"/>
      <c r="N9039" s="137"/>
      <c r="O9039" s="121"/>
    </row>
    <row r="9040" spans="1:15" x14ac:dyDescent="0.25">
      <c r="A9040" s="139">
        <v>301</v>
      </c>
      <c r="B9040" s="135" t="s">
        <v>319</v>
      </c>
      <c r="C9040" s="134" t="s">
        <v>2102</v>
      </c>
      <c r="D9040" s="135">
        <v>10421</v>
      </c>
      <c r="E9040" s="135" t="s">
        <v>2289</v>
      </c>
      <c r="F9040" s="135">
        <v>1</v>
      </c>
      <c r="G9040" s="136">
        <v>23</v>
      </c>
      <c r="H9040" s="135" t="s">
        <v>2312</v>
      </c>
      <c r="I9040" s="135">
        <v>82</v>
      </c>
      <c r="J9040" s="135" t="s">
        <v>2151</v>
      </c>
      <c r="K9040" s="135" t="s">
        <v>2152</v>
      </c>
      <c r="L9040" s="135" t="s">
        <v>193</v>
      </c>
      <c r="M9040" s="135"/>
      <c r="N9040" s="137"/>
      <c r="O9040" s="121"/>
    </row>
    <row r="9041" spans="1:15" x14ac:dyDescent="0.25">
      <c r="A9041" s="139">
        <v>301</v>
      </c>
      <c r="B9041" s="135" t="s">
        <v>319</v>
      </c>
      <c r="C9041" s="134" t="s">
        <v>2102</v>
      </c>
      <c r="D9041" s="135">
        <v>10422</v>
      </c>
      <c r="E9041" s="135" t="s">
        <v>2289</v>
      </c>
      <c r="F9041" s="135">
        <v>1</v>
      </c>
      <c r="G9041" s="136">
        <v>24</v>
      </c>
      <c r="H9041" s="135" t="s">
        <v>2314</v>
      </c>
      <c r="I9041" s="135">
        <v>306</v>
      </c>
      <c r="J9041" s="135" t="s">
        <v>2112</v>
      </c>
      <c r="K9041" s="135" t="s">
        <v>2113</v>
      </c>
      <c r="L9041" s="135" t="s">
        <v>194</v>
      </c>
      <c r="M9041" s="135"/>
      <c r="N9041" s="137"/>
      <c r="O9041" s="121"/>
    </row>
    <row r="9042" spans="1:15" x14ac:dyDescent="0.25">
      <c r="A9042" s="139">
        <v>301</v>
      </c>
      <c r="B9042" s="135" t="s">
        <v>319</v>
      </c>
      <c r="C9042" s="134" t="s">
        <v>2102</v>
      </c>
      <c r="D9042" s="135">
        <v>10423</v>
      </c>
      <c r="E9042" s="135" t="s">
        <v>2289</v>
      </c>
      <c r="F9042" s="135">
        <v>1</v>
      </c>
      <c r="G9042" s="136">
        <v>25</v>
      </c>
      <c r="H9042" s="135" t="s">
        <v>2315</v>
      </c>
      <c r="I9042" s="135">
        <v>407</v>
      </c>
      <c r="J9042" s="135" t="s">
        <v>2108</v>
      </c>
      <c r="K9042" s="135" t="s">
        <v>2109</v>
      </c>
      <c r="L9042" s="135" t="s">
        <v>193</v>
      </c>
      <c r="M9042" s="135"/>
      <c r="N9042" s="137"/>
      <c r="O9042" s="121"/>
    </row>
    <row r="9043" spans="1:15" x14ac:dyDescent="0.25">
      <c r="A9043" s="139">
        <v>301</v>
      </c>
      <c r="B9043" s="135" t="s">
        <v>319</v>
      </c>
      <c r="C9043" s="134" t="s">
        <v>2102</v>
      </c>
      <c r="D9043" s="135">
        <v>10424</v>
      </c>
      <c r="E9043" s="135" t="s">
        <v>2289</v>
      </c>
      <c r="F9043" s="135">
        <v>1</v>
      </c>
      <c r="G9043" s="136">
        <v>26</v>
      </c>
      <c r="H9043" s="135" t="s">
        <v>2316</v>
      </c>
      <c r="I9043" s="135">
        <v>890</v>
      </c>
      <c r="J9043" s="135" t="s">
        <v>2115</v>
      </c>
      <c r="K9043" s="135" t="s">
        <v>2116</v>
      </c>
      <c r="L9043" s="135" t="s">
        <v>2117</v>
      </c>
      <c r="M9043" s="135"/>
      <c r="N9043" s="137"/>
      <c r="O9043" s="121"/>
    </row>
    <row r="9044" spans="1:15" x14ac:dyDescent="0.25">
      <c r="A9044" s="139">
        <v>301</v>
      </c>
      <c r="B9044" s="135" t="s">
        <v>319</v>
      </c>
      <c r="C9044" s="134" t="s">
        <v>2102</v>
      </c>
      <c r="D9044" s="135">
        <v>10425</v>
      </c>
      <c r="E9044" s="135" t="s">
        <v>2289</v>
      </c>
      <c r="F9044" s="135">
        <v>1</v>
      </c>
      <c r="G9044" s="136">
        <v>27</v>
      </c>
      <c r="H9044" s="135" t="s">
        <v>2318</v>
      </c>
      <c r="I9044" s="135">
        <v>127</v>
      </c>
      <c r="J9044" s="135" t="s">
        <v>2112</v>
      </c>
      <c r="K9044" s="135" t="s">
        <v>2113</v>
      </c>
      <c r="L9044" s="135" t="s">
        <v>194</v>
      </c>
      <c r="M9044" s="135"/>
      <c r="N9044" s="137"/>
      <c r="O9044" s="121"/>
    </row>
    <row r="9045" spans="1:15" x14ac:dyDescent="0.25">
      <c r="A9045" s="139">
        <v>301</v>
      </c>
      <c r="B9045" s="135" t="s">
        <v>319</v>
      </c>
      <c r="C9045" s="134" t="s">
        <v>2102</v>
      </c>
      <c r="D9045" s="135">
        <v>10426</v>
      </c>
      <c r="E9045" s="135" t="s">
        <v>2289</v>
      </c>
      <c r="F9045" s="135">
        <v>1</v>
      </c>
      <c r="G9045" s="136">
        <v>28</v>
      </c>
      <c r="H9045" s="135" t="s">
        <v>2319</v>
      </c>
      <c r="I9045" s="135">
        <v>289</v>
      </c>
      <c r="J9045" s="135" t="s">
        <v>2112</v>
      </c>
      <c r="K9045" s="135" t="s">
        <v>2113</v>
      </c>
      <c r="L9045" s="135" t="s">
        <v>194</v>
      </c>
      <c r="M9045" s="135"/>
      <c r="N9045" s="137"/>
      <c r="O9045" s="121"/>
    </row>
    <row r="9046" spans="1:15" x14ac:dyDescent="0.25">
      <c r="A9046" s="139">
        <v>301</v>
      </c>
      <c r="B9046" s="135" t="s">
        <v>319</v>
      </c>
      <c r="C9046" s="134" t="s">
        <v>2102</v>
      </c>
      <c r="D9046" s="135">
        <v>10427</v>
      </c>
      <c r="E9046" s="135" t="s">
        <v>2289</v>
      </c>
      <c r="F9046" s="135">
        <v>1</v>
      </c>
      <c r="G9046" s="136">
        <v>29</v>
      </c>
      <c r="H9046" s="135" t="s">
        <v>2321</v>
      </c>
      <c r="I9046" s="135">
        <v>127</v>
      </c>
      <c r="J9046" s="135" t="s">
        <v>2112</v>
      </c>
      <c r="K9046" s="135" t="s">
        <v>2113</v>
      </c>
      <c r="L9046" s="135" t="s">
        <v>194</v>
      </c>
      <c r="M9046" s="135"/>
      <c r="N9046" s="137"/>
      <c r="O9046" s="121"/>
    </row>
    <row r="9047" spans="1:15" x14ac:dyDescent="0.25">
      <c r="A9047" s="139">
        <v>301</v>
      </c>
      <c r="B9047" s="135" t="s">
        <v>319</v>
      </c>
      <c r="C9047" s="134" t="s">
        <v>2102</v>
      </c>
      <c r="D9047" s="135">
        <v>10428</v>
      </c>
      <c r="E9047" s="135" t="s">
        <v>2289</v>
      </c>
      <c r="F9047" s="135">
        <v>1</v>
      </c>
      <c r="G9047" s="136">
        <v>30</v>
      </c>
      <c r="H9047" s="135" t="s">
        <v>2322</v>
      </c>
      <c r="I9047" s="135">
        <v>110</v>
      </c>
      <c r="J9047" s="135" t="s">
        <v>2151</v>
      </c>
      <c r="K9047" s="135" t="s">
        <v>2152</v>
      </c>
      <c r="L9047" s="135" t="s">
        <v>193</v>
      </c>
      <c r="M9047" s="135"/>
      <c r="N9047" s="137"/>
      <c r="O9047" s="121"/>
    </row>
    <row r="9048" spans="1:15" x14ac:dyDescent="0.25">
      <c r="A9048" s="139">
        <v>301</v>
      </c>
      <c r="B9048" s="135" t="s">
        <v>319</v>
      </c>
      <c r="C9048" s="134" t="s">
        <v>2102</v>
      </c>
      <c r="D9048" s="135">
        <v>10429</v>
      </c>
      <c r="E9048" s="135" t="s">
        <v>2289</v>
      </c>
      <c r="F9048" s="135">
        <v>1</v>
      </c>
      <c r="G9048" s="136">
        <v>31</v>
      </c>
      <c r="H9048" s="135" t="s">
        <v>2323</v>
      </c>
      <c r="I9048" s="135">
        <v>182</v>
      </c>
      <c r="J9048" s="135" t="s">
        <v>2112</v>
      </c>
      <c r="K9048" s="135" t="s">
        <v>2113</v>
      </c>
      <c r="L9048" s="135" t="s">
        <v>194</v>
      </c>
      <c r="M9048" s="135"/>
      <c r="N9048" s="137"/>
      <c r="O9048" s="121"/>
    </row>
    <row r="9049" spans="1:15" x14ac:dyDescent="0.25">
      <c r="A9049" s="139">
        <v>301</v>
      </c>
      <c r="B9049" s="135" t="s">
        <v>319</v>
      </c>
      <c r="C9049" s="134" t="s">
        <v>2102</v>
      </c>
      <c r="D9049" s="135">
        <v>10430</v>
      </c>
      <c r="E9049" s="135" t="s">
        <v>2289</v>
      </c>
      <c r="F9049" s="135">
        <v>1</v>
      </c>
      <c r="G9049" s="136">
        <v>32</v>
      </c>
      <c r="H9049" s="135" t="s">
        <v>2324</v>
      </c>
      <c r="I9049" s="135">
        <v>8</v>
      </c>
      <c r="J9049" s="135" t="s">
        <v>2151</v>
      </c>
      <c r="K9049" s="135" t="s">
        <v>2152</v>
      </c>
      <c r="L9049" s="135" t="s">
        <v>193</v>
      </c>
      <c r="M9049" s="135"/>
      <c r="N9049" s="137"/>
      <c r="O9049" s="121"/>
    </row>
    <row r="9050" spans="1:15" x14ac:dyDescent="0.25">
      <c r="A9050" s="139">
        <v>301</v>
      </c>
      <c r="B9050" s="135" t="s">
        <v>319</v>
      </c>
      <c r="C9050" s="134" t="s">
        <v>2102</v>
      </c>
      <c r="D9050" s="135">
        <v>10431</v>
      </c>
      <c r="E9050" s="135" t="s">
        <v>2289</v>
      </c>
      <c r="F9050" s="135">
        <v>1</v>
      </c>
      <c r="G9050" s="136">
        <v>33</v>
      </c>
      <c r="H9050" s="135" t="s">
        <v>3289</v>
      </c>
      <c r="I9050" s="135">
        <v>8</v>
      </c>
      <c r="J9050" s="135" t="s">
        <v>2151</v>
      </c>
      <c r="K9050" s="135" t="s">
        <v>2152</v>
      </c>
      <c r="L9050" s="135" t="s">
        <v>193</v>
      </c>
      <c r="M9050" s="135"/>
      <c r="N9050" s="137"/>
      <c r="O9050" s="121"/>
    </row>
    <row r="9051" spans="1:15" x14ac:dyDescent="0.25">
      <c r="A9051" s="139">
        <v>301</v>
      </c>
      <c r="B9051" s="135" t="s">
        <v>319</v>
      </c>
      <c r="C9051" s="134" t="s">
        <v>2102</v>
      </c>
      <c r="D9051" s="135">
        <v>10432</v>
      </c>
      <c r="E9051" s="135" t="s">
        <v>2289</v>
      </c>
      <c r="F9051" s="135">
        <v>1</v>
      </c>
      <c r="G9051" s="136">
        <v>34</v>
      </c>
      <c r="H9051" s="135" t="s">
        <v>3290</v>
      </c>
      <c r="I9051" s="135">
        <v>20</v>
      </c>
      <c r="J9051" s="135" t="s">
        <v>2151</v>
      </c>
      <c r="K9051" s="135" t="s">
        <v>2152</v>
      </c>
      <c r="L9051" s="135" t="s">
        <v>193</v>
      </c>
      <c r="M9051" s="135"/>
      <c r="N9051" s="137"/>
      <c r="O9051" s="121"/>
    </row>
    <row r="9052" spans="1:15" x14ac:dyDescent="0.25">
      <c r="A9052" s="139">
        <v>301</v>
      </c>
      <c r="B9052" s="135" t="s">
        <v>319</v>
      </c>
      <c r="C9052" s="134" t="s">
        <v>2102</v>
      </c>
      <c r="D9052" s="135">
        <v>10433</v>
      </c>
      <c r="E9052" s="135" t="s">
        <v>2289</v>
      </c>
      <c r="F9052" s="135">
        <v>1</v>
      </c>
      <c r="G9052" s="136">
        <v>35</v>
      </c>
      <c r="H9052" s="135" t="s">
        <v>3291</v>
      </c>
      <c r="I9052" s="135">
        <v>253</v>
      </c>
      <c r="J9052" s="135" t="s">
        <v>2105</v>
      </c>
      <c r="K9052" s="135" t="s">
        <v>2106</v>
      </c>
      <c r="L9052" s="135" t="s">
        <v>193</v>
      </c>
      <c r="M9052" s="135"/>
      <c r="N9052" s="137"/>
      <c r="O9052" s="121"/>
    </row>
    <row r="9053" spans="1:15" x14ac:dyDescent="0.25">
      <c r="A9053" s="139">
        <v>301</v>
      </c>
      <c r="B9053" s="135" t="s">
        <v>319</v>
      </c>
      <c r="C9053" s="134" t="s">
        <v>2102</v>
      </c>
      <c r="D9053" s="135">
        <v>10434</v>
      </c>
      <c r="E9053" s="135" t="s">
        <v>2289</v>
      </c>
      <c r="F9053" s="135">
        <v>1</v>
      </c>
      <c r="G9053" s="136">
        <v>36</v>
      </c>
      <c r="H9053" s="135" t="s">
        <v>3911</v>
      </c>
      <c r="I9053" s="135">
        <v>127</v>
      </c>
      <c r="J9053" s="135" t="s">
        <v>2112</v>
      </c>
      <c r="K9053" s="134" t="s">
        <v>2113</v>
      </c>
      <c r="L9053" s="135" t="s">
        <v>194</v>
      </c>
      <c r="M9053" s="135"/>
      <c r="N9053" s="137"/>
      <c r="O9053" s="121"/>
    </row>
    <row r="9054" spans="1:15" x14ac:dyDescent="0.25">
      <c r="A9054" s="139">
        <v>301</v>
      </c>
      <c r="B9054" s="135" t="s">
        <v>319</v>
      </c>
      <c r="C9054" s="134" t="s">
        <v>2102</v>
      </c>
      <c r="D9054" s="135">
        <v>10435</v>
      </c>
      <c r="E9054" s="135" t="s">
        <v>2289</v>
      </c>
      <c r="F9054" s="135">
        <v>1</v>
      </c>
      <c r="G9054" s="136">
        <v>37</v>
      </c>
      <c r="H9054" s="135" t="s">
        <v>3912</v>
      </c>
      <c r="I9054" s="135">
        <v>59</v>
      </c>
      <c r="J9054" s="135" t="s">
        <v>2151</v>
      </c>
      <c r="K9054" s="134" t="s">
        <v>2152</v>
      </c>
      <c r="L9054" s="135" t="s">
        <v>193</v>
      </c>
      <c r="M9054" s="135"/>
      <c r="N9054" s="137"/>
      <c r="O9054" s="121"/>
    </row>
    <row r="9055" spans="1:15" x14ac:dyDescent="0.25">
      <c r="A9055" s="139">
        <v>301</v>
      </c>
      <c r="B9055" s="135" t="s">
        <v>319</v>
      </c>
      <c r="C9055" s="134" t="s">
        <v>2102</v>
      </c>
      <c r="D9055" s="135">
        <v>10436</v>
      </c>
      <c r="E9055" s="135" t="s">
        <v>2289</v>
      </c>
      <c r="F9055" s="135">
        <v>1</v>
      </c>
      <c r="G9055" s="136">
        <v>38</v>
      </c>
      <c r="H9055" s="135" t="s">
        <v>3913</v>
      </c>
      <c r="I9055" s="135">
        <v>349</v>
      </c>
      <c r="J9055" s="135" t="s">
        <v>2105</v>
      </c>
      <c r="K9055" s="135" t="s">
        <v>2106</v>
      </c>
      <c r="L9055" s="135" t="s">
        <v>193</v>
      </c>
      <c r="M9055" s="135"/>
      <c r="N9055" s="137"/>
      <c r="O9055" s="121"/>
    </row>
    <row r="9056" spans="1:15" x14ac:dyDescent="0.25">
      <c r="A9056" s="139">
        <v>301</v>
      </c>
      <c r="B9056" s="135" t="s">
        <v>319</v>
      </c>
      <c r="C9056" s="134" t="s">
        <v>2102</v>
      </c>
      <c r="D9056" s="135">
        <v>10437</v>
      </c>
      <c r="E9056" s="135" t="s">
        <v>2289</v>
      </c>
      <c r="F9056" s="135">
        <v>1</v>
      </c>
      <c r="G9056" s="140">
        <v>39</v>
      </c>
      <c r="H9056" s="135" t="s">
        <v>3914</v>
      </c>
      <c r="I9056" s="135">
        <v>3408</v>
      </c>
      <c r="J9056" s="135" t="s">
        <v>2105</v>
      </c>
      <c r="K9056" s="135" t="s">
        <v>2106</v>
      </c>
      <c r="L9056" s="135" t="s">
        <v>193</v>
      </c>
      <c r="M9056" s="135"/>
      <c r="N9056" s="137"/>
      <c r="O9056" s="121"/>
    </row>
    <row r="9057" spans="1:15" x14ac:dyDescent="0.25">
      <c r="A9057" s="139">
        <v>301</v>
      </c>
      <c r="B9057" s="135" t="s">
        <v>319</v>
      </c>
      <c r="C9057" s="134" t="s">
        <v>2102</v>
      </c>
      <c r="D9057" s="135">
        <v>10438</v>
      </c>
      <c r="E9057" s="135" t="s">
        <v>2289</v>
      </c>
      <c r="F9057" s="135">
        <v>2</v>
      </c>
      <c r="G9057" s="136">
        <v>1</v>
      </c>
      <c r="H9057" s="135" t="s">
        <v>3739</v>
      </c>
      <c r="I9057" s="135">
        <v>890</v>
      </c>
      <c r="J9057" s="135" t="s">
        <v>2115</v>
      </c>
      <c r="K9057" s="135" t="s">
        <v>2116</v>
      </c>
      <c r="L9057" s="135" t="s">
        <v>2117</v>
      </c>
      <c r="M9057" s="135"/>
      <c r="N9057" s="137"/>
      <c r="O9057" s="121"/>
    </row>
    <row r="9058" spans="1:15" x14ac:dyDescent="0.25">
      <c r="A9058" s="139">
        <v>301</v>
      </c>
      <c r="B9058" s="135" t="s">
        <v>319</v>
      </c>
      <c r="C9058" s="134" t="s">
        <v>2102</v>
      </c>
      <c r="D9058" s="135">
        <v>10439</v>
      </c>
      <c r="E9058" s="135" t="s">
        <v>2289</v>
      </c>
      <c r="F9058" s="135">
        <v>2</v>
      </c>
      <c r="G9058" s="140">
        <v>2</v>
      </c>
      <c r="H9058" s="135" t="s">
        <v>3060</v>
      </c>
      <c r="I9058" s="135">
        <v>407</v>
      </c>
      <c r="J9058" s="135" t="s">
        <v>2108</v>
      </c>
      <c r="K9058" s="135" t="s">
        <v>2109</v>
      </c>
      <c r="L9058" s="135" t="s">
        <v>193</v>
      </c>
      <c r="M9058" s="135"/>
      <c r="N9058" s="137"/>
      <c r="O9058" s="121"/>
    </row>
    <row r="9059" spans="1:15" x14ac:dyDescent="0.25">
      <c r="A9059" s="139">
        <v>301</v>
      </c>
      <c r="B9059" s="135" t="s">
        <v>319</v>
      </c>
      <c r="C9059" s="134" t="s">
        <v>2102</v>
      </c>
      <c r="D9059" s="135">
        <v>10440</v>
      </c>
      <c r="E9059" s="135" t="s">
        <v>2289</v>
      </c>
      <c r="F9059" s="135">
        <v>2</v>
      </c>
      <c r="G9059" s="140">
        <v>4</v>
      </c>
      <c r="H9059" s="135" t="s">
        <v>3061</v>
      </c>
      <c r="I9059" s="135">
        <v>1711</v>
      </c>
      <c r="J9059" s="135" t="s">
        <v>2115</v>
      </c>
      <c r="K9059" s="135" t="s">
        <v>2116</v>
      </c>
      <c r="L9059" s="135" t="s">
        <v>2117</v>
      </c>
      <c r="M9059" s="135"/>
      <c r="N9059" s="137"/>
      <c r="O9059" s="121"/>
    </row>
    <row r="9060" spans="1:15" x14ac:dyDescent="0.25">
      <c r="A9060" s="139">
        <v>301</v>
      </c>
      <c r="B9060" s="135" t="s">
        <v>319</v>
      </c>
      <c r="C9060" s="134" t="s">
        <v>2102</v>
      </c>
      <c r="D9060" s="135">
        <v>10441</v>
      </c>
      <c r="E9060" s="135" t="s">
        <v>2289</v>
      </c>
      <c r="F9060" s="135">
        <v>2</v>
      </c>
      <c r="G9060" s="136">
        <v>5</v>
      </c>
      <c r="H9060" s="135" t="s">
        <v>3062</v>
      </c>
      <c r="I9060" s="135">
        <v>1380</v>
      </c>
      <c r="J9060" s="135" t="s">
        <v>2115</v>
      </c>
      <c r="K9060" s="135" t="s">
        <v>2116</v>
      </c>
      <c r="L9060" s="135" t="s">
        <v>2117</v>
      </c>
      <c r="M9060" s="135"/>
      <c r="N9060" s="137"/>
      <c r="O9060" s="121"/>
    </row>
    <row r="9061" spans="1:15" x14ac:dyDescent="0.25">
      <c r="A9061" s="139">
        <v>301</v>
      </c>
      <c r="B9061" s="135" t="s">
        <v>319</v>
      </c>
      <c r="C9061" s="134" t="s">
        <v>2102</v>
      </c>
      <c r="D9061" s="135">
        <v>10442</v>
      </c>
      <c r="E9061" s="135" t="s">
        <v>2289</v>
      </c>
      <c r="F9061" s="135">
        <v>2</v>
      </c>
      <c r="G9061" s="136">
        <v>6</v>
      </c>
      <c r="H9061" s="135" t="s">
        <v>3063</v>
      </c>
      <c r="I9061" s="135">
        <v>59</v>
      </c>
      <c r="J9061" s="135" t="s">
        <v>2151</v>
      </c>
      <c r="K9061" s="135" t="s">
        <v>2152</v>
      </c>
      <c r="L9061" s="135" t="s">
        <v>193</v>
      </c>
      <c r="M9061" s="135"/>
      <c r="N9061" s="137"/>
      <c r="O9061" s="121"/>
    </row>
    <row r="9062" spans="1:15" x14ac:dyDescent="0.25">
      <c r="A9062" s="139">
        <v>301</v>
      </c>
      <c r="B9062" s="135" t="s">
        <v>319</v>
      </c>
      <c r="C9062" s="134" t="s">
        <v>2102</v>
      </c>
      <c r="D9062" s="135">
        <v>10443</v>
      </c>
      <c r="E9062" s="135" t="s">
        <v>2289</v>
      </c>
      <c r="F9062" s="135">
        <v>2</v>
      </c>
      <c r="G9062" s="136" t="s">
        <v>2769</v>
      </c>
      <c r="H9062" s="135" t="s">
        <v>5776</v>
      </c>
      <c r="I9062" s="135">
        <v>115</v>
      </c>
      <c r="J9062" s="135" t="s">
        <v>2112</v>
      </c>
      <c r="K9062" s="135" t="s">
        <v>2113</v>
      </c>
      <c r="L9062" s="135" t="s">
        <v>194</v>
      </c>
      <c r="M9062" s="135"/>
      <c r="N9062" s="137"/>
      <c r="O9062" s="121"/>
    </row>
    <row r="9063" spans="1:15" x14ac:dyDescent="0.25">
      <c r="A9063" s="139">
        <v>301</v>
      </c>
      <c r="B9063" s="135" t="s">
        <v>319</v>
      </c>
      <c r="C9063" s="134" t="s">
        <v>2102</v>
      </c>
      <c r="D9063" s="135">
        <v>10444</v>
      </c>
      <c r="E9063" s="135" t="s">
        <v>2289</v>
      </c>
      <c r="F9063" s="135">
        <v>2</v>
      </c>
      <c r="G9063" s="136">
        <v>7</v>
      </c>
      <c r="H9063" s="135" t="s">
        <v>3064</v>
      </c>
      <c r="I9063" s="135">
        <v>59</v>
      </c>
      <c r="J9063" s="135" t="s">
        <v>2151</v>
      </c>
      <c r="K9063" s="135" t="s">
        <v>2152</v>
      </c>
      <c r="L9063" s="135" t="s">
        <v>193</v>
      </c>
      <c r="M9063" s="135"/>
      <c r="N9063" s="137"/>
      <c r="O9063" s="121"/>
    </row>
    <row r="9064" spans="1:15" x14ac:dyDescent="0.25">
      <c r="A9064" s="139">
        <v>301</v>
      </c>
      <c r="B9064" s="135" t="s">
        <v>319</v>
      </c>
      <c r="C9064" s="134" t="s">
        <v>2102</v>
      </c>
      <c r="D9064" s="135">
        <v>10445</v>
      </c>
      <c r="E9064" s="135" t="s">
        <v>2289</v>
      </c>
      <c r="F9064" s="135">
        <v>2</v>
      </c>
      <c r="G9064" s="136">
        <v>8</v>
      </c>
      <c r="H9064" s="135" t="s">
        <v>3741</v>
      </c>
      <c r="I9064" s="135">
        <v>1439</v>
      </c>
      <c r="J9064" s="135" t="s">
        <v>2115</v>
      </c>
      <c r="K9064" s="135" t="s">
        <v>2116</v>
      </c>
      <c r="L9064" s="135" t="s">
        <v>2117</v>
      </c>
      <c r="M9064" s="135"/>
      <c r="N9064" s="137"/>
      <c r="O9064" s="121"/>
    </row>
    <row r="9065" spans="1:15" x14ac:dyDescent="0.25">
      <c r="A9065" s="139">
        <v>301</v>
      </c>
      <c r="B9065" s="135" t="s">
        <v>319</v>
      </c>
      <c r="C9065" s="134" t="s">
        <v>2102</v>
      </c>
      <c r="D9065" s="135">
        <v>10446</v>
      </c>
      <c r="E9065" s="135" t="s">
        <v>2289</v>
      </c>
      <c r="F9065" s="135">
        <v>2</v>
      </c>
      <c r="G9065" s="136">
        <v>9</v>
      </c>
      <c r="H9065" s="135" t="s">
        <v>3742</v>
      </c>
      <c r="I9065" s="135">
        <v>1317</v>
      </c>
      <c r="J9065" s="135" t="s">
        <v>2115</v>
      </c>
      <c r="K9065" s="135" t="s">
        <v>2116</v>
      </c>
      <c r="L9065" s="135" t="s">
        <v>2117</v>
      </c>
      <c r="M9065" s="135"/>
      <c r="N9065" s="137"/>
      <c r="O9065" s="121"/>
    </row>
    <row r="9066" spans="1:15" x14ac:dyDescent="0.25">
      <c r="A9066" s="139">
        <v>301</v>
      </c>
      <c r="B9066" s="135" t="s">
        <v>319</v>
      </c>
      <c r="C9066" s="134" t="s">
        <v>2102</v>
      </c>
      <c r="D9066" s="135">
        <v>10447</v>
      </c>
      <c r="E9066" s="135" t="s">
        <v>2289</v>
      </c>
      <c r="F9066" s="135">
        <v>2</v>
      </c>
      <c r="G9066" s="136">
        <v>10</v>
      </c>
      <c r="H9066" s="135" t="s">
        <v>3065</v>
      </c>
      <c r="I9066" s="135">
        <v>88</v>
      </c>
      <c r="J9066" s="135" t="s">
        <v>2151</v>
      </c>
      <c r="K9066" s="135" t="s">
        <v>2152</v>
      </c>
      <c r="L9066" s="135" t="s">
        <v>193</v>
      </c>
      <c r="M9066" s="135"/>
      <c r="N9066" s="137"/>
      <c r="O9066" s="121"/>
    </row>
    <row r="9067" spans="1:15" x14ac:dyDescent="0.25">
      <c r="A9067" s="139">
        <v>301</v>
      </c>
      <c r="B9067" s="135" t="s">
        <v>319</v>
      </c>
      <c r="C9067" s="134" t="s">
        <v>2102</v>
      </c>
      <c r="D9067" s="135">
        <v>10448</v>
      </c>
      <c r="E9067" s="135" t="s">
        <v>2289</v>
      </c>
      <c r="F9067" s="135">
        <v>2</v>
      </c>
      <c r="G9067" s="136">
        <v>11</v>
      </c>
      <c r="H9067" s="135" t="s">
        <v>3066</v>
      </c>
      <c r="I9067" s="135">
        <v>120</v>
      </c>
      <c r="J9067" s="135" t="s">
        <v>2151</v>
      </c>
      <c r="K9067" s="135" t="s">
        <v>2152</v>
      </c>
      <c r="L9067" s="135" t="s">
        <v>193</v>
      </c>
      <c r="M9067" s="135"/>
      <c r="N9067" s="137"/>
      <c r="O9067" s="121"/>
    </row>
    <row r="9068" spans="1:15" x14ac:dyDescent="0.25">
      <c r="A9068" s="139">
        <v>301</v>
      </c>
      <c r="B9068" s="135" t="s">
        <v>319</v>
      </c>
      <c r="C9068" s="134" t="s">
        <v>2102</v>
      </c>
      <c r="D9068" s="135">
        <v>10449</v>
      </c>
      <c r="E9068" s="135" t="s">
        <v>2289</v>
      </c>
      <c r="F9068" s="135">
        <v>2</v>
      </c>
      <c r="G9068" s="136">
        <v>12</v>
      </c>
      <c r="H9068" s="135" t="s">
        <v>3067</v>
      </c>
      <c r="I9068" s="135">
        <v>349</v>
      </c>
      <c r="J9068" s="135" t="s">
        <v>2105</v>
      </c>
      <c r="K9068" s="135" t="s">
        <v>2106</v>
      </c>
      <c r="L9068" s="135" t="s">
        <v>193</v>
      </c>
      <c r="M9068" s="135"/>
      <c r="N9068" s="137"/>
      <c r="O9068" s="121"/>
    </row>
    <row r="9069" spans="1:15" x14ac:dyDescent="0.25">
      <c r="A9069" s="139">
        <v>301</v>
      </c>
      <c r="B9069" s="135" t="s">
        <v>319</v>
      </c>
      <c r="C9069" s="134" t="s">
        <v>2102</v>
      </c>
      <c r="D9069" s="135">
        <v>10450</v>
      </c>
      <c r="E9069" s="135" t="s">
        <v>2289</v>
      </c>
      <c r="F9069" s="135">
        <v>2</v>
      </c>
      <c r="G9069" s="136">
        <v>13</v>
      </c>
      <c r="H9069" s="135" t="s">
        <v>3068</v>
      </c>
      <c r="I9069" s="135">
        <v>2976</v>
      </c>
      <c r="J9069" s="135" t="s">
        <v>2105</v>
      </c>
      <c r="K9069" s="135" t="s">
        <v>2106</v>
      </c>
      <c r="L9069" s="135" t="s">
        <v>193</v>
      </c>
      <c r="M9069" s="135"/>
      <c r="N9069" s="137"/>
      <c r="O9069" s="121"/>
    </row>
    <row r="9070" spans="1:15" x14ac:dyDescent="0.25">
      <c r="A9070" s="139">
        <v>301</v>
      </c>
      <c r="B9070" s="135" t="s">
        <v>319</v>
      </c>
      <c r="C9070" s="134" t="s">
        <v>2102</v>
      </c>
      <c r="D9070" s="135">
        <v>10451</v>
      </c>
      <c r="E9070" s="135" t="s">
        <v>2289</v>
      </c>
      <c r="F9070" s="135">
        <v>2</v>
      </c>
      <c r="G9070" s="136">
        <v>14</v>
      </c>
      <c r="H9070" s="135" t="s">
        <v>3069</v>
      </c>
      <c r="I9070" s="135">
        <v>1376</v>
      </c>
      <c r="J9070" s="135" t="s">
        <v>2115</v>
      </c>
      <c r="K9070" s="135" t="s">
        <v>2116</v>
      </c>
      <c r="L9070" s="135" t="s">
        <v>2117</v>
      </c>
      <c r="M9070" s="135"/>
      <c r="N9070" s="137"/>
      <c r="O9070" s="121"/>
    </row>
    <row r="9071" spans="1:15" x14ac:dyDescent="0.25">
      <c r="A9071" s="139">
        <v>301</v>
      </c>
      <c r="B9071" s="135" t="s">
        <v>319</v>
      </c>
      <c r="C9071" s="134" t="s">
        <v>2102</v>
      </c>
      <c r="D9071" s="135">
        <v>10452</v>
      </c>
      <c r="E9071" s="135" t="s">
        <v>2289</v>
      </c>
      <c r="F9071" s="135">
        <v>2</v>
      </c>
      <c r="G9071" s="136">
        <v>16</v>
      </c>
      <c r="H9071" s="135" t="s">
        <v>3071</v>
      </c>
      <c r="I9071" s="135">
        <v>61</v>
      </c>
      <c r="J9071" s="135" t="s">
        <v>2151</v>
      </c>
      <c r="K9071" s="135" t="s">
        <v>2152</v>
      </c>
      <c r="L9071" s="135" t="s">
        <v>193</v>
      </c>
      <c r="M9071" s="135"/>
      <c r="N9071" s="137"/>
      <c r="O9071" s="121"/>
    </row>
    <row r="9072" spans="1:15" x14ac:dyDescent="0.25">
      <c r="A9072" s="139">
        <v>301</v>
      </c>
      <c r="B9072" s="135" t="s">
        <v>319</v>
      </c>
      <c r="C9072" s="134" t="s">
        <v>2102</v>
      </c>
      <c r="D9072" s="135">
        <v>10453</v>
      </c>
      <c r="E9072" s="135" t="s">
        <v>2289</v>
      </c>
      <c r="F9072" s="135">
        <v>2</v>
      </c>
      <c r="G9072" s="136">
        <v>17</v>
      </c>
      <c r="H9072" s="135" t="s">
        <v>3072</v>
      </c>
      <c r="I9072" s="135">
        <v>77</v>
      </c>
      <c r="J9072" s="135" t="s">
        <v>2108</v>
      </c>
      <c r="K9072" s="135" t="s">
        <v>2109</v>
      </c>
      <c r="L9072" s="135" t="s">
        <v>193</v>
      </c>
      <c r="M9072" s="135"/>
      <c r="N9072" s="137"/>
      <c r="O9072" s="121"/>
    </row>
    <row r="9073" spans="1:15" x14ac:dyDescent="0.25">
      <c r="A9073" s="139">
        <v>301</v>
      </c>
      <c r="B9073" s="135" t="s">
        <v>319</v>
      </c>
      <c r="C9073" s="134" t="s">
        <v>2102</v>
      </c>
      <c r="D9073" s="135">
        <v>10454</v>
      </c>
      <c r="E9073" s="135" t="s">
        <v>2289</v>
      </c>
      <c r="F9073" s="135">
        <v>2</v>
      </c>
      <c r="G9073" s="136">
        <v>18</v>
      </c>
      <c r="H9073" s="135" t="s">
        <v>5060</v>
      </c>
      <c r="I9073" s="135">
        <v>76</v>
      </c>
      <c r="J9073" s="135" t="s">
        <v>2536</v>
      </c>
      <c r="K9073" s="135" t="s">
        <v>2544</v>
      </c>
      <c r="L9073" s="135" t="s">
        <v>193</v>
      </c>
      <c r="M9073" s="135"/>
      <c r="N9073" s="137"/>
      <c r="O9073" s="121"/>
    </row>
    <row r="9074" spans="1:15" x14ac:dyDescent="0.25">
      <c r="A9074" s="139">
        <v>301</v>
      </c>
      <c r="B9074" s="135" t="s">
        <v>319</v>
      </c>
      <c r="C9074" s="134" t="s">
        <v>2102</v>
      </c>
      <c r="D9074" s="135">
        <v>10455</v>
      </c>
      <c r="E9074" s="135" t="s">
        <v>2289</v>
      </c>
      <c r="F9074" s="135">
        <v>2</v>
      </c>
      <c r="G9074" s="136">
        <v>19</v>
      </c>
      <c r="H9074" s="135" t="s">
        <v>3073</v>
      </c>
      <c r="I9074" s="135">
        <v>132</v>
      </c>
      <c r="J9074" s="135" t="s">
        <v>2108</v>
      </c>
      <c r="K9074" s="135" t="s">
        <v>2109</v>
      </c>
      <c r="L9074" s="135" t="s">
        <v>193</v>
      </c>
      <c r="M9074" s="135"/>
      <c r="N9074" s="137"/>
      <c r="O9074" s="121"/>
    </row>
    <row r="9075" spans="1:15" x14ac:dyDescent="0.25">
      <c r="A9075" s="139">
        <v>301</v>
      </c>
      <c r="B9075" s="135" t="s">
        <v>319</v>
      </c>
      <c r="C9075" s="134" t="s">
        <v>2102</v>
      </c>
      <c r="D9075" s="135">
        <v>10456</v>
      </c>
      <c r="E9075" s="135" t="s">
        <v>2289</v>
      </c>
      <c r="F9075" s="135">
        <v>2</v>
      </c>
      <c r="G9075" s="136">
        <v>20</v>
      </c>
      <c r="H9075" s="135" t="s">
        <v>3074</v>
      </c>
      <c r="I9075" s="135">
        <v>1727</v>
      </c>
      <c r="J9075" s="135" t="s">
        <v>2115</v>
      </c>
      <c r="K9075" s="135" t="s">
        <v>2116</v>
      </c>
      <c r="L9075" s="135" t="s">
        <v>2117</v>
      </c>
      <c r="M9075" s="135"/>
      <c r="N9075" s="137"/>
      <c r="O9075" s="121"/>
    </row>
    <row r="9076" spans="1:15" x14ac:dyDescent="0.25">
      <c r="A9076" s="139">
        <v>301</v>
      </c>
      <c r="B9076" s="135" t="s">
        <v>319</v>
      </c>
      <c r="C9076" s="134" t="s">
        <v>2102</v>
      </c>
      <c r="D9076" s="135">
        <v>10457</v>
      </c>
      <c r="E9076" s="135" t="s">
        <v>2289</v>
      </c>
      <c r="F9076" s="135">
        <v>2</v>
      </c>
      <c r="G9076" s="136">
        <v>22</v>
      </c>
      <c r="H9076" s="135" t="s">
        <v>3076</v>
      </c>
      <c r="I9076" s="135">
        <v>427</v>
      </c>
      <c r="J9076" s="135" t="s">
        <v>2108</v>
      </c>
      <c r="K9076" s="135" t="s">
        <v>2109</v>
      </c>
      <c r="L9076" s="135" t="s">
        <v>193</v>
      </c>
      <c r="M9076" s="135"/>
      <c r="N9076" s="137"/>
      <c r="O9076" s="121"/>
    </row>
    <row r="9077" spans="1:15" x14ac:dyDescent="0.25">
      <c r="A9077" s="139">
        <v>301</v>
      </c>
      <c r="B9077" s="135" t="s">
        <v>319</v>
      </c>
      <c r="C9077" s="134" t="s">
        <v>2102</v>
      </c>
      <c r="D9077" s="135">
        <v>10458</v>
      </c>
      <c r="E9077" s="135" t="s">
        <v>2289</v>
      </c>
      <c r="F9077" s="135">
        <v>2</v>
      </c>
      <c r="G9077" s="136">
        <v>23</v>
      </c>
      <c r="H9077" s="135" t="s">
        <v>5065</v>
      </c>
      <c r="I9077" s="135">
        <v>144</v>
      </c>
      <c r="J9077" s="135" t="s">
        <v>2155</v>
      </c>
      <c r="K9077" s="135" t="s">
        <v>2156</v>
      </c>
      <c r="L9077" s="135" t="s">
        <v>193</v>
      </c>
      <c r="M9077" s="135"/>
      <c r="N9077" s="137"/>
      <c r="O9077" s="121"/>
    </row>
    <row r="9078" spans="1:15" x14ac:dyDescent="0.25">
      <c r="A9078" s="139">
        <v>301</v>
      </c>
      <c r="B9078" s="135" t="s">
        <v>319</v>
      </c>
      <c r="C9078" s="134" t="s">
        <v>2102</v>
      </c>
      <c r="D9078" s="135">
        <v>10459</v>
      </c>
      <c r="E9078" s="135" t="s">
        <v>2325</v>
      </c>
      <c r="F9078" s="135">
        <v>1</v>
      </c>
      <c r="G9078" s="136">
        <v>1</v>
      </c>
      <c r="H9078" s="135" t="s">
        <v>2326</v>
      </c>
      <c r="I9078" s="135">
        <v>204</v>
      </c>
      <c r="J9078" s="135" t="s">
        <v>2112</v>
      </c>
      <c r="K9078" s="135" t="s">
        <v>2113</v>
      </c>
      <c r="L9078" s="135" t="s">
        <v>194</v>
      </c>
      <c r="M9078" s="135"/>
      <c r="N9078" s="137"/>
      <c r="O9078" s="121"/>
    </row>
    <row r="9079" spans="1:15" x14ac:dyDescent="0.25">
      <c r="A9079" s="139">
        <v>301</v>
      </c>
      <c r="B9079" s="135" t="s">
        <v>319</v>
      </c>
      <c r="C9079" s="134" t="s">
        <v>2102</v>
      </c>
      <c r="D9079" s="135">
        <v>10460</v>
      </c>
      <c r="E9079" s="135" t="s">
        <v>2325</v>
      </c>
      <c r="F9079" s="135">
        <v>1</v>
      </c>
      <c r="G9079" s="136">
        <v>2</v>
      </c>
      <c r="H9079" s="135" t="s">
        <v>2327</v>
      </c>
      <c r="I9079" s="135">
        <v>235</v>
      </c>
      <c r="J9079" s="135" t="s">
        <v>2108</v>
      </c>
      <c r="K9079" s="135" t="s">
        <v>2109</v>
      </c>
      <c r="L9079" s="135" t="s">
        <v>193</v>
      </c>
      <c r="M9079" s="135"/>
      <c r="N9079" s="137"/>
      <c r="O9079" s="121"/>
    </row>
    <row r="9080" spans="1:15" x14ac:dyDescent="0.25">
      <c r="A9080" s="139">
        <v>301</v>
      </c>
      <c r="B9080" s="135" t="s">
        <v>319</v>
      </c>
      <c r="C9080" s="134" t="s">
        <v>2102</v>
      </c>
      <c r="D9080" s="135">
        <v>10461</v>
      </c>
      <c r="E9080" s="135" t="s">
        <v>2325</v>
      </c>
      <c r="F9080" s="135">
        <v>1</v>
      </c>
      <c r="G9080" s="136">
        <v>3</v>
      </c>
      <c r="H9080" s="135" t="s">
        <v>2328</v>
      </c>
      <c r="I9080" s="135">
        <v>222</v>
      </c>
      <c r="J9080" s="135" t="s">
        <v>2112</v>
      </c>
      <c r="K9080" s="135" t="s">
        <v>2113</v>
      </c>
      <c r="L9080" s="135" t="s">
        <v>194</v>
      </c>
      <c r="M9080" s="135"/>
      <c r="N9080" s="137"/>
      <c r="O9080" s="121"/>
    </row>
    <row r="9081" spans="1:15" x14ac:dyDescent="0.25">
      <c r="A9081" s="139">
        <v>301</v>
      </c>
      <c r="B9081" s="135" t="s">
        <v>319</v>
      </c>
      <c r="C9081" s="134" t="s">
        <v>2102</v>
      </c>
      <c r="D9081" s="135">
        <v>10462</v>
      </c>
      <c r="E9081" s="135" t="s">
        <v>2325</v>
      </c>
      <c r="F9081" s="135">
        <v>1</v>
      </c>
      <c r="G9081" s="136">
        <v>4</v>
      </c>
      <c r="H9081" s="135" t="s">
        <v>2384</v>
      </c>
      <c r="I9081" s="135">
        <v>44</v>
      </c>
      <c r="J9081" s="135" t="s">
        <v>2108</v>
      </c>
      <c r="K9081" s="135" t="s">
        <v>2109</v>
      </c>
      <c r="L9081" s="135" t="s">
        <v>193</v>
      </c>
      <c r="M9081" s="135"/>
      <c r="N9081" s="137"/>
      <c r="O9081" s="121"/>
    </row>
    <row r="9082" spans="1:15" x14ac:dyDescent="0.25">
      <c r="A9082" s="139">
        <v>301</v>
      </c>
      <c r="B9082" s="135" t="s">
        <v>319</v>
      </c>
      <c r="C9082" s="134" t="s">
        <v>2102</v>
      </c>
      <c r="D9082" s="135">
        <v>10463</v>
      </c>
      <c r="E9082" s="135" t="s">
        <v>2325</v>
      </c>
      <c r="F9082" s="135">
        <v>1</v>
      </c>
      <c r="G9082" s="136">
        <v>5</v>
      </c>
      <c r="H9082" s="135" t="s">
        <v>2385</v>
      </c>
      <c r="I9082" s="135">
        <v>160</v>
      </c>
      <c r="J9082" s="135" t="s">
        <v>2112</v>
      </c>
      <c r="K9082" s="135" t="s">
        <v>2113</v>
      </c>
      <c r="L9082" s="135" t="s">
        <v>194</v>
      </c>
      <c r="M9082" s="135"/>
      <c r="N9082" s="137"/>
      <c r="O9082" s="121"/>
    </row>
    <row r="9083" spans="1:15" x14ac:dyDescent="0.25">
      <c r="A9083" s="139">
        <v>301</v>
      </c>
      <c r="B9083" s="135" t="s">
        <v>319</v>
      </c>
      <c r="C9083" s="134" t="s">
        <v>2102</v>
      </c>
      <c r="D9083" s="135">
        <v>10464</v>
      </c>
      <c r="E9083" s="135" t="s">
        <v>2325</v>
      </c>
      <c r="F9083" s="135">
        <v>1</v>
      </c>
      <c r="G9083" s="136">
        <v>6</v>
      </c>
      <c r="H9083" s="135" t="s">
        <v>2386</v>
      </c>
      <c r="I9083" s="135">
        <v>90</v>
      </c>
      <c r="J9083" s="135" t="s">
        <v>2155</v>
      </c>
      <c r="K9083" s="135" t="s">
        <v>2156</v>
      </c>
      <c r="L9083" s="135" t="s">
        <v>193</v>
      </c>
      <c r="M9083" s="135"/>
      <c r="N9083" s="137"/>
      <c r="O9083" s="121"/>
    </row>
    <row r="9084" spans="1:15" x14ac:dyDescent="0.25">
      <c r="A9084" s="139">
        <v>301</v>
      </c>
      <c r="B9084" s="135" t="s">
        <v>319</v>
      </c>
      <c r="C9084" s="134" t="s">
        <v>2102</v>
      </c>
      <c r="D9084" s="135">
        <v>10465</v>
      </c>
      <c r="E9084" s="135" t="s">
        <v>2325</v>
      </c>
      <c r="F9084" s="135">
        <v>1</v>
      </c>
      <c r="G9084" s="136">
        <v>7</v>
      </c>
      <c r="H9084" s="135" t="s">
        <v>2387</v>
      </c>
      <c r="I9084" s="135">
        <v>28</v>
      </c>
      <c r="J9084" s="135" t="s">
        <v>2155</v>
      </c>
      <c r="K9084" s="135" t="s">
        <v>2156</v>
      </c>
      <c r="L9084" s="135" t="s">
        <v>193</v>
      </c>
      <c r="M9084" s="135"/>
      <c r="N9084" s="137"/>
      <c r="O9084" s="121"/>
    </row>
    <row r="9085" spans="1:15" x14ac:dyDescent="0.25">
      <c r="A9085" s="139">
        <v>301</v>
      </c>
      <c r="B9085" s="135" t="s">
        <v>319</v>
      </c>
      <c r="C9085" s="134" t="s">
        <v>2102</v>
      </c>
      <c r="D9085" s="135">
        <v>10466</v>
      </c>
      <c r="E9085" s="135" t="s">
        <v>2325</v>
      </c>
      <c r="F9085" s="135">
        <v>1</v>
      </c>
      <c r="G9085" s="136">
        <v>8</v>
      </c>
      <c r="H9085" s="135" t="s">
        <v>2388</v>
      </c>
      <c r="I9085" s="135">
        <v>285</v>
      </c>
      <c r="J9085" s="135" t="s">
        <v>2105</v>
      </c>
      <c r="K9085" s="135" t="s">
        <v>2106</v>
      </c>
      <c r="L9085" s="135" t="s">
        <v>193</v>
      </c>
      <c r="M9085" s="135"/>
      <c r="N9085" s="137"/>
      <c r="O9085" s="121"/>
    </row>
    <row r="9086" spans="1:15" x14ac:dyDescent="0.25">
      <c r="A9086" s="139">
        <v>301</v>
      </c>
      <c r="B9086" s="135" t="s">
        <v>319</v>
      </c>
      <c r="C9086" s="134" t="s">
        <v>2102</v>
      </c>
      <c r="D9086" s="135">
        <v>10467</v>
      </c>
      <c r="E9086" s="135" t="s">
        <v>2325</v>
      </c>
      <c r="F9086" s="135">
        <v>1</v>
      </c>
      <c r="G9086" s="136">
        <v>9</v>
      </c>
      <c r="H9086" s="135" t="s">
        <v>2389</v>
      </c>
      <c r="I9086" s="135">
        <v>355</v>
      </c>
      <c r="J9086" s="135" t="s">
        <v>2108</v>
      </c>
      <c r="K9086" s="135" t="s">
        <v>2109</v>
      </c>
      <c r="L9086" s="135" t="s">
        <v>193</v>
      </c>
      <c r="M9086" s="135"/>
      <c r="N9086" s="137"/>
      <c r="O9086" s="121"/>
    </row>
    <row r="9087" spans="1:15" x14ac:dyDescent="0.25">
      <c r="A9087" s="139">
        <v>301</v>
      </c>
      <c r="B9087" s="135" t="s">
        <v>319</v>
      </c>
      <c r="C9087" s="134" t="s">
        <v>2102</v>
      </c>
      <c r="D9087" s="135">
        <v>10468</v>
      </c>
      <c r="E9087" s="135" t="s">
        <v>2325</v>
      </c>
      <c r="F9087" s="135">
        <v>1</v>
      </c>
      <c r="G9087" s="140">
        <v>10</v>
      </c>
      <c r="H9087" s="135" t="s">
        <v>2390</v>
      </c>
      <c r="I9087" s="135">
        <v>21</v>
      </c>
      <c r="J9087" s="135" t="s">
        <v>2155</v>
      </c>
      <c r="K9087" s="135" t="s">
        <v>2156</v>
      </c>
      <c r="L9087" s="135" t="s">
        <v>193</v>
      </c>
      <c r="M9087" s="135"/>
      <c r="N9087" s="137"/>
      <c r="O9087" s="121"/>
    </row>
    <row r="9088" spans="1:15" x14ac:dyDescent="0.25">
      <c r="A9088" s="139">
        <v>301</v>
      </c>
      <c r="B9088" s="135" t="s">
        <v>319</v>
      </c>
      <c r="C9088" s="134" t="s">
        <v>2102</v>
      </c>
      <c r="D9088" s="135">
        <v>10469</v>
      </c>
      <c r="E9088" s="135" t="s">
        <v>2325</v>
      </c>
      <c r="F9088" s="135">
        <v>1</v>
      </c>
      <c r="G9088" s="140">
        <v>11</v>
      </c>
      <c r="H9088" s="135" t="s">
        <v>2391</v>
      </c>
      <c r="I9088" s="135">
        <v>147</v>
      </c>
      <c r="J9088" s="135" t="s">
        <v>2108</v>
      </c>
      <c r="K9088" s="135" t="s">
        <v>2109</v>
      </c>
      <c r="L9088" s="135" t="s">
        <v>193</v>
      </c>
      <c r="M9088" s="135"/>
      <c r="N9088" s="137"/>
      <c r="O9088" s="121"/>
    </row>
    <row r="9089" spans="1:15" x14ac:dyDescent="0.25">
      <c r="A9089" s="139">
        <v>301</v>
      </c>
      <c r="B9089" s="135" t="s">
        <v>319</v>
      </c>
      <c r="C9089" s="134" t="s">
        <v>2102</v>
      </c>
      <c r="D9089" s="135">
        <v>10470</v>
      </c>
      <c r="E9089" s="135" t="s">
        <v>2325</v>
      </c>
      <c r="F9089" s="135">
        <v>1</v>
      </c>
      <c r="G9089" s="140">
        <v>12</v>
      </c>
      <c r="H9089" s="135" t="s">
        <v>2392</v>
      </c>
      <c r="I9089" s="135">
        <v>271</v>
      </c>
      <c r="J9089" s="135" t="s">
        <v>2151</v>
      </c>
      <c r="K9089" s="135" t="s">
        <v>2152</v>
      </c>
      <c r="L9089" s="135" t="s">
        <v>193</v>
      </c>
      <c r="M9089" s="135"/>
      <c r="N9089" s="137"/>
      <c r="O9089" s="121"/>
    </row>
    <row r="9090" spans="1:15" x14ac:dyDescent="0.25">
      <c r="A9090" s="139">
        <v>301</v>
      </c>
      <c r="B9090" s="135" t="s">
        <v>319</v>
      </c>
      <c r="C9090" s="134" t="s">
        <v>2102</v>
      </c>
      <c r="D9090" s="135">
        <v>10471</v>
      </c>
      <c r="E9090" s="135" t="s">
        <v>2325</v>
      </c>
      <c r="F9090" s="135">
        <v>1</v>
      </c>
      <c r="G9090" s="140">
        <v>13</v>
      </c>
      <c r="H9090" s="135" t="s">
        <v>2393</v>
      </c>
      <c r="I9090" s="135">
        <v>103</v>
      </c>
      <c r="J9090" s="135" t="s">
        <v>2112</v>
      </c>
      <c r="K9090" s="135" t="s">
        <v>2113</v>
      </c>
      <c r="L9090" s="135" t="s">
        <v>194</v>
      </c>
      <c r="M9090" s="135"/>
      <c r="N9090" s="137"/>
      <c r="O9090" s="121"/>
    </row>
    <row r="9091" spans="1:15" x14ac:dyDescent="0.25">
      <c r="A9091" s="139">
        <v>301</v>
      </c>
      <c r="B9091" s="135" t="s">
        <v>319</v>
      </c>
      <c r="C9091" s="134" t="s">
        <v>2102</v>
      </c>
      <c r="D9091" s="135">
        <v>10472</v>
      </c>
      <c r="E9091" s="135" t="s">
        <v>2325</v>
      </c>
      <c r="F9091" s="135">
        <v>1</v>
      </c>
      <c r="G9091" s="140">
        <v>14</v>
      </c>
      <c r="H9091" s="135" t="s">
        <v>2394</v>
      </c>
      <c r="I9091" s="135">
        <v>103</v>
      </c>
      <c r="J9091" s="135" t="s">
        <v>2112</v>
      </c>
      <c r="K9091" s="135" t="s">
        <v>2113</v>
      </c>
      <c r="L9091" s="135" t="s">
        <v>194</v>
      </c>
      <c r="M9091" s="135"/>
      <c r="N9091" s="137"/>
      <c r="O9091" s="121"/>
    </row>
    <row r="9092" spans="1:15" x14ac:dyDescent="0.25">
      <c r="A9092" s="139">
        <v>301</v>
      </c>
      <c r="B9092" s="135" t="s">
        <v>319</v>
      </c>
      <c r="C9092" s="134" t="s">
        <v>2102</v>
      </c>
      <c r="D9092" s="135">
        <v>10473</v>
      </c>
      <c r="E9092" s="135" t="s">
        <v>2325</v>
      </c>
      <c r="F9092" s="135">
        <v>1</v>
      </c>
      <c r="G9092" s="140">
        <v>15</v>
      </c>
      <c r="H9092" s="135" t="s">
        <v>2395</v>
      </c>
      <c r="I9092" s="135">
        <v>103</v>
      </c>
      <c r="J9092" s="135" t="s">
        <v>2112</v>
      </c>
      <c r="K9092" s="135" t="s">
        <v>2113</v>
      </c>
      <c r="L9092" s="135" t="s">
        <v>194</v>
      </c>
      <c r="M9092" s="135"/>
      <c r="N9092" s="137"/>
      <c r="O9092" s="121"/>
    </row>
    <row r="9093" spans="1:15" x14ac:dyDescent="0.25">
      <c r="A9093" s="139">
        <v>301</v>
      </c>
      <c r="B9093" s="135" t="s">
        <v>319</v>
      </c>
      <c r="C9093" s="134" t="s">
        <v>2102</v>
      </c>
      <c r="D9093" s="135">
        <v>10474</v>
      </c>
      <c r="E9093" s="135" t="s">
        <v>2325</v>
      </c>
      <c r="F9093" s="135">
        <v>1</v>
      </c>
      <c r="G9093" s="140">
        <v>16</v>
      </c>
      <c r="H9093" s="135" t="s">
        <v>2396</v>
      </c>
      <c r="I9093" s="135">
        <v>103</v>
      </c>
      <c r="J9093" s="135" t="s">
        <v>2112</v>
      </c>
      <c r="K9093" s="135" t="s">
        <v>2113</v>
      </c>
      <c r="L9093" s="135" t="s">
        <v>194</v>
      </c>
      <c r="M9093" s="135"/>
      <c r="N9093" s="137"/>
      <c r="O9093" s="121"/>
    </row>
    <row r="9094" spans="1:15" x14ac:dyDescent="0.25">
      <c r="A9094" s="139">
        <v>301</v>
      </c>
      <c r="B9094" s="135" t="s">
        <v>319</v>
      </c>
      <c r="C9094" s="134" t="s">
        <v>2102</v>
      </c>
      <c r="D9094" s="135">
        <v>10475</v>
      </c>
      <c r="E9094" s="135" t="s">
        <v>2325</v>
      </c>
      <c r="F9094" s="135">
        <v>1</v>
      </c>
      <c r="G9094" s="140">
        <v>17</v>
      </c>
      <c r="H9094" s="135" t="s">
        <v>2397</v>
      </c>
      <c r="I9094" s="135">
        <v>103</v>
      </c>
      <c r="J9094" s="135" t="s">
        <v>2112</v>
      </c>
      <c r="K9094" s="135" t="s">
        <v>2113</v>
      </c>
      <c r="L9094" s="135" t="s">
        <v>194</v>
      </c>
      <c r="M9094" s="135"/>
      <c r="N9094" s="137"/>
      <c r="O9094" s="121"/>
    </row>
    <row r="9095" spans="1:15" x14ac:dyDescent="0.25">
      <c r="A9095" s="139">
        <v>301</v>
      </c>
      <c r="B9095" s="135" t="s">
        <v>319</v>
      </c>
      <c r="C9095" s="134" t="s">
        <v>2102</v>
      </c>
      <c r="D9095" s="135">
        <v>10476</v>
      </c>
      <c r="E9095" s="135" t="s">
        <v>2325</v>
      </c>
      <c r="F9095" s="135">
        <v>1</v>
      </c>
      <c r="G9095" s="136">
        <v>18</v>
      </c>
      <c r="H9095" s="135" t="s">
        <v>2398</v>
      </c>
      <c r="I9095" s="135">
        <v>103</v>
      </c>
      <c r="J9095" s="135" t="s">
        <v>2112</v>
      </c>
      <c r="K9095" s="135" t="s">
        <v>2113</v>
      </c>
      <c r="L9095" s="135" t="s">
        <v>194</v>
      </c>
      <c r="M9095" s="135"/>
      <c r="N9095" s="137"/>
      <c r="O9095" s="121"/>
    </row>
    <row r="9096" spans="1:15" x14ac:dyDescent="0.25">
      <c r="A9096" s="139">
        <v>301</v>
      </c>
      <c r="B9096" s="135" t="s">
        <v>319</v>
      </c>
      <c r="C9096" s="134" t="s">
        <v>2102</v>
      </c>
      <c r="D9096" s="135">
        <v>10477</v>
      </c>
      <c r="E9096" s="135" t="s">
        <v>2325</v>
      </c>
      <c r="F9096" s="135">
        <v>1</v>
      </c>
      <c r="G9096" s="140">
        <v>19</v>
      </c>
      <c r="H9096" s="135" t="s">
        <v>2399</v>
      </c>
      <c r="I9096" s="135">
        <v>99</v>
      </c>
      <c r="J9096" s="135" t="s">
        <v>2112</v>
      </c>
      <c r="K9096" s="135" t="s">
        <v>2113</v>
      </c>
      <c r="L9096" s="135" t="s">
        <v>194</v>
      </c>
      <c r="M9096" s="135"/>
      <c r="N9096" s="137"/>
      <c r="O9096" s="121"/>
    </row>
    <row r="9097" spans="1:15" x14ac:dyDescent="0.25">
      <c r="A9097" s="139">
        <v>301</v>
      </c>
      <c r="B9097" s="135" t="s">
        <v>319</v>
      </c>
      <c r="C9097" s="134" t="s">
        <v>2102</v>
      </c>
      <c r="D9097" s="135">
        <v>10478</v>
      </c>
      <c r="E9097" s="135" t="s">
        <v>2325</v>
      </c>
      <c r="F9097" s="135">
        <v>1</v>
      </c>
      <c r="G9097" s="136">
        <v>20</v>
      </c>
      <c r="H9097" s="135" t="s">
        <v>2400</v>
      </c>
      <c r="I9097" s="135">
        <v>99</v>
      </c>
      <c r="J9097" s="135" t="s">
        <v>2112</v>
      </c>
      <c r="K9097" s="135" t="s">
        <v>2113</v>
      </c>
      <c r="L9097" s="135" t="s">
        <v>194</v>
      </c>
      <c r="M9097" s="135"/>
      <c r="N9097" s="137"/>
      <c r="O9097" s="121"/>
    </row>
    <row r="9098" spans="1:15" x14ac:dyDescent="0.25">
      <c r="A9098" s="139">
        <v>301</v>
      </c>
      <c r="B9098" s="135" t="s">
        <v>319</v>
      </c>
      <c r="C9098" s="134" t="s">
        <v>2102</v>
      </c>
      <c r="D9098" s="135">
        <v>10479</v>
      </c>
      <c r="E9098" s="135" t="s">
        <v>2325</v>
      </c>
      <c r="F9098" s="135">
        <v>1</v>
      </c>
      <c r="G9098" s="136">
        <v>21</v>
      </c>
      <c r="H9098" s="135" t="s">
        <v>4018</v>
      </c>
      <c r="I9098" s="135">
        <v>99</v>
      </c>
      <c r="J9098" s="135" t="s">
        <v>2112</v>
      </c>
      <c r="K9098" s="135" t="s">
        <v>2113</v>
      </c>
      <c r="L9098" s="135" t="s">
        <v>194</v>
      </c>
      <c r="M9098" s="135"/>
      <c r="N9098" s="137"/>
      <c r="O9098" s="121"/>
    </row>
    <row r="9099" spans="1:15" x14ac:dyDescent="0.25">
      <c r="A9099" s="139">
        <v>301</v>
      </c>
      <c r="B9099" s="135" t="s">
        <v>319</v>
      </c>
      <c r="C9099" s="134" t="s">
        <v>2102</v>
      </c>
      <c r="D9099" s="135">
        <v>10480</v>
      </c>
      <c r="E9099" s="135" t="s">
        <v>2325</v>
      </c>
      <c r="F9099" s="135">
        <v>1</v>
      </c>
      <c r="G9099" s="140">
        <v>22</v>
      </c>
      <c r="H9099" s="135" t="s">
        <v>2764</v>
      </c>
      <c r="I9099" s="135">
        <v>99</v>
      </c>
      <c r="J9099" s="135" t="s">
        <v>2112</v>
      </c>
      <c r="K9099" s="135" t="s">
        <v>2113</v>
      </c>
      <c r="L9099" s="135" t="s">
        <v>194</v>
      </c>
      <c r="M9099" s="135"/>
      <c r="N9099" s="137"/>
      <c r="O9099" s="121"/>
    </row>
    <row r="9100" spans="1:15" x14ac:dyDescent="0.25">
      <c r="A9100" s="139">
        <v>301</v>
      </c>
      <c r="B9100" s="135" t="s">
        <v>319</v>
      </c>
      <c r="C9100" s="134" t="s">
        <v>2102</v>
      </c>
      <c r="D9100" s="135">
        <v>10481</v>
      </c>
      <c r="E9100" s="135" t="s">
        <v>2325</v>
      </c>
      <c r="F9100" s="135">
        <v>1</v>
      </c>
      <c r="G9100" s="140">
        <v>23</v>
      </c>
      <c r="H9100" s="135" t="s">
        <v>2401</v>
      </c>
      <c r="I9100" s="135">
        <v>99</v>
      </c>
      <c r="J9100" s="135" t="s">
        <v>2112</v>
      </c>
      <c r="K9100" s="135" t="s">
        <v>2113</v>
      </c>
      <c r="L9100" s="135" t="s">
        <v>194</v>
      </c>
      <c r="M9100" s="135"/>
      <c r="N9100" s="137"/>
      <c r="O9100" s="121"/>
    </row>
    <row r="9101" spans="1:15" x14ac:dyDescent="0.25">
      <c r="A9101" s="139">
        <v>301</v>
      </c>
      <c r="B9101" s="135" t="s">
        <v>319</v>
      </c>
      <c r="C9101" s="134" t="s">
        <v>2102</v>
      </c>
      <c r="D9101" s="135">
        <v>10482</v>
      </c>
      <c r="E9101" s="135" t="s">
        <v>2325</v>
      </c>
      <c r="F9101" s="135">
        <v>1</v>
      </c>
      <c r="G9101" s="140">
        <v>24</v>
      </c>
      <c r="H9101" s="135" t="s">
        <v>2402</v>
      </c>
      <c r="I9101" s="135">
        <v>11</v>
      </c>
      <c r="J9101" s="135" t="s">
        <v>2151</v>
      </c>
      <c r="K9101" s="135" t="s">
        <v>2152</v>
      </c>
      <c r="L9101" s="135" t="s">
        <v>193</v>
      </c>
      <c r="M9101" s="135"/>
      <c r="N9101" s="137"/>
      <c r="O9101" s="121"/>
    </row>
    <row r="9102" spans="1:15" x14ac:dyDescent="0.25">
      <c r="A9102" s="139">
        <v>301</v>
      </c>
      <c r="B9102" s="135" t="s">
        <v>319</v>
      </c>
      <c r="C9102" s="134" t="s">
        <v>2102</v>
      </c>
      <c r="D9102" s="135">
        <v>10483</v>
      </c>
      <c r="E9102" s="135" t="s">
        <v>2325</v>
      </c>
      <c r="F9102" s="135">
        <v>1</v>
      </c>
      <c r="G9102" s="140">
        <v>25</v>
      </c>
      <c r="H9102" s="135" t="s">
        <v>2403</v>
      </c>
      <c r="I9102" s="135">
        <v>631</v>
      </c>
      <c r="J9102" s="135" t="s">
        <v>2105</v>
      </c>
      <c r="K9102" s="135" t="s">
        <v>2106</v>
      </c>
      <c r="L9102" s="135" t="s">
        <v>193</v>
      </c>
      <c r="M9102" s="135"/>
      <c r="N9102" s="137"/>
      <c r="O9102" s="121"/>
    </row>
    <row r="9103" spans="1:15" x14ac:dyDescent="0.25">
      <c r="A9103" s="139">
        <v>301</v>
      </c>
      <c r="B9103" s="135" t="s">
        <v>319</v>
      </c>
      <c r="C9103" s="134" t="s">
        <v>2102</v>
      </c>
      <c r="D9103" s="135">
        <v>10484</v>
      </c>
      <c r="E9103" s="135" t="s">
        <v>2325</v>
      </c>
      <c r="F9103" s="135">
        <v>1</v>
      </c>
      <c r="G9103" s="136">
        <v>26</v>
      </c>
      <c r="H9103" s="135" t="s">
        <v>2404</v>
      </c>
      <c r="I9103" s="135">
        <v>78</v>
      </c>
      <c r="J9103" s="135" t="s">
        <v>2105</v>
      </c>
      <c r="K9103" s="135" t="s">
        <v>2106</v>
      </c>
      <c r="L9103" s="135" t="s">
        <v>193</v>
      </c>
      <c r="M9103" s="135"/>
      <c r="N9103" s="137"/>
      <c r="O9103" s="121"/>
    </row>
    <row r="9104" spans="1:15" x14ac:dyDescent="0.25">
      <c r="A9104" s="139">
        <v>301</v>
      </c>
      <c r="B9104" s="135" t="s">
        <v>319</v>
      </c>
      <c r="C9104" s="134" t="s">
        <v>2102</v>
      </c>
      <c r="D9104" s="135">
        <v>10485</v>
      </c>
      <c r="E9104" s="135" t="s">
        <v>2325</v>
      </c>
      <c r="F9104" s="135">
        <v>1</v>
      </c>
      <c r="G9104" s="136">
        <v>27</v>
      </c>
      <c r="H9104" s="135" t="s">
        <v>2765</v>
      </c>
      <c r="I9104" s="135">
        <v>522</v>
      </c>
      <c r="J9104" s="135" t="s">
        <v>2115</v>
      </c>
      <c r="K9104" s="135" t="s">
        <v>2129</v>
      </c>
      <c r="L9104" s="135" t="s">
        <v>194</v>
      </c>
      <c r="M9104" s="135"/>
      <c r="N9104" s="137"/>
      <c r="O9104" s="121"/>
    </row>
    <row r="9105" spans="1:15" x14ac:dyDescent="0.25">
      <c r="A9105" s="139">
        <v>301</v>
      </c>
      <c r="B9105" s="135" t="s">
        <v>319</v>
      </c>
      <c r="C9105" s="134" t="s">
        <v>2102</v>
      </c>
      <c r="D9105" s="135">
        <v>10486</v>
      </c>
      <c r="E9105" s="135" t="s">
        <v>2325</v>
      </c>
      <c r="F9105" s="135">
        <v>1</v>
      </c>
      <c r="G9105" s="136">
        <v>28</v>
      </c>
      <c r="H9105" s="135" t="s">
        <v>2766</v>
      </c>
      <c r="I9105" s="135">
        <v>129</v>
      </c>
      <c r="J9105" s="135" t="s">
        <v>2108</v>
      </c>
      <c r="K9105" s="135" t="s">
        <v>2109</v>
      </c>
      <c r="L9105" s="135" t="s">
        <v>193</v>
      </c>
      <c r="M9105" s="135"/>
      <c r="N9105" s="137"/>
      <c r="O9105" s="121"/>
    </row>
    <row r="9106" spans="1:15" x14ac:dyDescent="0.25">
      <c r="A9106" s="139">
        <v>301</v>
      </c>
      <c r="B9106" s="135" t="s">
        <v>319</v>
      </c>
      <c r="C9106" s="134" t="s">
        <v>2102</v>
      </c>
      <c r="D9106" s="135">
        <v>10487</v>
      </c>
      <c r="E9106" s="135" t="s">
        <v>2325</v>
      </c>
      <c r="F9106" s="135">
        <v>1</v>
      </c>
      <c r="G9106" s="136">
        <v>29</v>
      </c>
      <c r="H9106" s="135" t="s">
        <v>2405</v>
      </c>
      <c r="I9106" s="135">
        <v>139</v>
      </c>
      <c r="J9106" s="135" t="s">
        <v>2108</v>
      </c>
      <c r="K9106" s="135" t="s">
        <v>2109</v>
      </c>
      <c r="L9106" s="135" t="s">
        <v>193</v>
      </c>
      <c r="M9106" s="135"/>
      <c r="N9106" s="137"/>
      <c r="O9106" s="121"/>
    </row>
    <row r="9107" spans="1:15" x14ac:dyDescent="0.25">
      <c r="A9107" s="139">
        <v>301</v>
      </c>
      <c r="B9107" s="135" t="s">
        <v>319</v>
      </c>
      <c r="C9107" s="134" t="s">
        <v>2102</v>
      </c>
      <c r="D9107" s="135">
        <v>10488</v>
      </c>
      <c r="E9107" s="135" t="s">
        <v>2325</v>
      </c>
      <c r="F9107" s="135">
        <v>1</v>
      </c>
      <c r="G9107" s="140">
        <v>30</v>
      </c>
      <c r="H9107" s="135" t="s">
        <v>2767</v>
      </c>
      <c r="I9107" s="135">
        <v>253</v>
      </c>
      <c r="J9107" s="135" t="s">
        <v>2138</v>
      </c>
      <c r="K9107" s="135" t="s">
        <v>2139</v>
      </c>
      <c r="L9107" s="135" t="s">
        <v>194</v>
      </c>
      <c r="M9107" s="135"/>
      <c r="N9107" s="137"/>
      <c r="O9107" s="121"/>
    </row>
    <row r="9108" spans="1:15" x14ac:dyDescent="0.25">
      <c r="A9108" s="139">
        <v>301</v>
      </c>
      <c r="B9108" s="135" t="s">
        <v>319</v>
      </c>
      <c r="C9108" s="134" t="s">
        <v>2102</v>
      </c>
      <c r="D9108" s="135">
        <v>10489</v>
      </c>
      <c r="E9108" s="135" t="s">
        <v>2325</v>
      </c>
      <c r="F9108" s="135">
        <v>1</v>
      </c>
      <c r="G9108" s="136">
        <v>31</v>
      </c>
      <c r="H9108" s="135" t="s">
        <v>2406</v>
      </c>
      <c r="I9108" s="135">
        <v>131</v>
      </c>
      <c r="J9108" s="135" t="s">
        <v>2112</v>
      </c>
      <c r="K9108" s="135" t="s">
        <v>2113</v>
      </c>
      <c r="L9108" s="135" t="s">
        <v>194</v>
      </c>
      <c r="M9108" s="135"/>
      <c r="N9108" s="137"/>
      <c r="O9108" s="121"/>
    </row>
    <row r="9109" spans="1:15" x14ac:dyDescent="0.25">
      <c r="A9109" s="139">
        <v>301</v>
      </c>
      <c r="B9109" s="135" t="s">
        <v>319</v>
      </c>
      <c r="C9109" s="134" t="s">
        <v>2102</v>
      </c>
      <c r="D9109" s="135">
        <v>10490</v>
      </c>
      <c r="E9109" s="135" t="s">
        <v>2325</v>
      </c>
      <c r="F9109" s="135">
        <v>1</v>
      </c>
      <c r="G9109" s="140">
        <v>32</v>
      </c>
      <c r="H9109" s="135" t="s">
        <v>2407</v>
      </c>
      <c r="I9109" s="135">
        <v>182</v>
      </c>
      <c r="J9109" s="135" t="s">
        <v>2155</v>
      </c>
      <c r="K9109" s="135" t="s">
        <v>2156</v>
      </c>
      <c r="L9109" s="135" t="s">
        <v>193</v>
      </c>
      <c r="M9109" s="135"/>
      <c r="N9109" s="137"/>
      <c r="O9109" s="121"/>
    </row>
    <row r="9110" spans="1:15" x14ac:dyDescent="0.25">
      <c r="A9110" s="139">
        <v>301</v>
      </c>
      <c r="B9110" s="135" t="s">
        <v>319</v>
      </c>
      <c r="C9110" s="134" t="s">
        <v>2102</v>
      </c>
      <c r="D9110" s="135">
        <v>10491</v>
      </c>
      <c r="E9110" s="135" t="s">
        <v>2325</v>
      </c>
      <c r="F9110" s="135">
        <v>1</v>
      </c>
      <c r="G9110" s="136">
        <v>33</v>
      </c>
      <c r="H9110" s="135" t="s">
        <v>2408</v>
      </c>
      <c r="I9110" s="135">
        <v>417</v>
      </c>
      <c r="J9110" s="135" t="s">
        <v>2112</v>
      </c>
      <c r="K9110" s="135" t="s">
        <v>2113</v>
      </c>
      <c r="L9110" s="135" t="s">
        <v>194</v>
      </c>
      <c r="M9110" s="135"/>
      <c r="N9110" s="137"/>
      <c r="O9110" s="121"/>
    </row>
    <row r="9111" spans="1:15" x14ac:dyDescent="0.25">
      <c r="A9111" s="139">
        <v>301</v>
      </c>
      <c r="B9111" s="135" t="s">
        <v>319</v>
      </c>
      <c r="C9111" s="134" t="s">
        <v>2102</v>
      </c>
      <c r="D9111" s="135">
        <v>10492</v>
      </c>
      <c r="E9111" s="135" t="s">
        <v>2325</v>
      </c>
      <c r="F9111" s="135">
        <v>1</v>
      </c>
      <c r="G9111" s="136">
        <v>34</v>
      </c>
      <c r="H9111" s="135" t="s">
        <v>2409</v>
      </c>
      <c r="I9111" s="135">
        <v>54</v>
      </c>
      <c r="J9111" s="135" t="s">
        <v>2155</v>
      </c>
      <c r="K9111" s="135" t="s">
        <v>2156</v>
      </c>
      <c r="L9111" s="135" t="s">
        <v>193</v>
      </c>
      <c r="M9111" s="135"/>
      <c r="N9111" s="137"/>
      <c r="O9111" s="121"/>
    </row>
    <row r="9112" spans="1:15" x14ac:dyDescent="0.25">
      <c r="A9112" s="139">
        <v>301</v>
      </c>
      <c r="B9112" s="135" t="s">
        <v>319</v>
      </c>
      <c r="C9112" s="134" t="s">
        <v>2102</v>
      </c>
      <c r="D9112" s="135">
        <v>10493</v>
      </c>
      <c r="E9112" s="135" t="s">
        <v>2325</v>
      </c>
      <c r="F9112" s="135">
        <v>1</v>
      </c>
      <c r="G9112" s="136">
        <v>35</v>
      </c>
      <c r="H9112" s="135" t="s">
        <v>2410</v>
      </c>
      <c r="I9112" s="135">
        <v>363</v>
      </c>
      <c r="J9112" s="135" t="s">
        <v>2283</v>
      </c>
      <c r="K9112" s="135" t="s">
        <v>2284</v>
      </c>
      <c r="L9112" s="135" t="s">
        <v>194</v>
      </c>
      <c r="M9112" s="135"/>
      <c r="N9112" s="137"/>
      <c r="O9112" s="121"/>
    </row>
    <row r="9113" spans="1:15" x14ac:dyDescent="0.25">
      <c r="A9113" s="139">
        <v>301</v>
      </c>
      <c r="B9113" s="135" t="s">
        <v>319</v>
      </c>
      <c r="C9113" s="134" t="s">
        <v>2102</v>
      </c>
      <c r="D9113" s="135">
        <v>10494</v>
      </c>
      <c r="E9113" s="135" t="s">
        <v>2325</v>
      </c>
      <c r="F9113" s="135">
        <v>1</v>
      </c>
      <c r="G9113" s="136">
        <v>36</v>
      </c>
      <c r="H9113" s="135" t="s">
        <v>2411</v>
      </c>
      <c r="I9113" s="135">
        <v>313</v>
      </c>
      <c r="J9113" s="135" t="s">
        <v>2151</v>
      </c>
      <c r="K9113" s="135" t="s">
        <v>2152</v>
      </c>
      <c r="L9113" s="135" t="s">
        <v>193</v>
      </c>
      <c r="M9113" s="135"/>
      <c r="N9113" s="137"/>
      <c r="O9113" s="121"/>
    </row>
    <row r="9114" spans="1:15" x14ac:dyDescent="0.25">
      <c r="A9114" s="139">
        <v>301</v>
      </c>
      <c r="B9114" s="135" t="s">
        <v>319</v>
      </c>
      <c r="C9114" s="134" t="s">
        <v>2102</v>
      </c>
      <c r="D9114" s="135">
        <v>10495</v>
      </c>
      <c r="E9114" s="135" t="s">
        <v>2325</v>
      </c>
      <c r="F9114" s="135">
        <v>1</v>
      </c>
      <c r="G9114" s="140">
        <v>37</v>
      </c>
      <c r="H9114" s="135" t="s">
        <v>2412</v>
      </c>
      <c r="I9114" s="135">
        <v>239</v>
      </c>
      <c r="J9114" s="135" t="s">
        <v>2112</v>
      </c>
      <c r="K9114" s="135" t="s">
        <v>2113</v>
      </c>
      <c r="L9114" s="135" t="s">
        <v>194</v>
      </c>
      <c r="M9114" s="135"/>
      <c r="N9114" s="137"/>
      <c r="O9114" s="121"/>
    </row>
    <row r="9115" spans="1:15" x14ac:dyDescent="0.25">
      <c r="A9115" s="139">
        <v>301</v>
      </c>
      <c r="B9115" s="135" t="s">
        <v>319</v>
      </c>
      <c r="C9115" s="134" t="s">
        <v>2102</v>
      </c>
      <c r="D9115" s="135">
        <v>10496</v>
      </c>
      <c r="E9115" s="135" t="s">
        <v>2325</v>
      </c>
      <c r="F9115" s="135">
        <v>1</v>
      </c>
      <c r="G9115" s="136">
        <v>38</v>
      </c>
      <c r="H9115" s="135" t="s">
        <v>2413</v>
      </c>
      <c r="I9115" s="135">
        <v>165</v>
      </c>
      <c r="J9115" s="135" t="s">
        <v>2112</v>
      </c>
      <c r="K9115" s="135" t="s">
        <v>2113</v>
      </c>
      <c r="L9115" s="135" t="s">
        <v>194</v>
      </c>
      <c r="M9115" s="135"/>
      <c r="N9115" s="137"/>
      <c r="O9115" s="121"/>
    </row>
    <row r="9116" spans="1:15" x14ac:dyDescent="0.25">
      <c r="A9116" s="139">
        <v>301</v>
      </c>
      <c r="B9116" s="135" t="s">
        <v>319</v>
      </c>
      <c r="C9116" s="134" t="s">
        <v>2102</v>
      </c>
      <c r="D9116" s="135">
        <v>10497</v>
      </c>
      <c r="E9116" s="135" t="s">
        <v>2325</v>
      </c>
      <c r="F9116" s="135">
        <v>1</v>
      </c>
      <c r="G9116" s="136">
        <v>39</v>
      </c>
      <c r="H9116" s="135" t="s">
        <v>2414</v>
      </c>
      <c r="I9116" s="135">
        <v>218</v>
      </c>
      <c r="J9116" s="135" t="s">
        <v>2112</v>
      </c>
      <c r="K9116" s="135" t="s">
        <v>2113</v>
      </c>
      <c r="L9116" s="135" t="s">
        <v>194</v>
      </c>
      <c r="M9116" s="135"/>
      <c r="N9116" s="137"/>
      <c r="O9116" s="121"/>
    </row>
    <row r="9117" spans="1:15" x14ac:dyDescent="0.25">
      <c r="A9117" s="139">
        <v>301</v>
      </c>
      <c r="B9117" s="135" t="s">
        <v>319</v>
      </c>
      <c r="C9117" s="134" t="s">
        <v>2102</v>
      </c>
      <c r="D9117" s="135">
        <v>10498</v>
      </c>
      <c r="E9117" s="135" t="s">
        <v>2325</v>
      </c>
      <c r="F9117" s="135">
        <v>1</v>
      </c>
      <c r="G9117" s="140">
        <v>40</v>
      </c>
      <c r="H9117" s="135" t="s">
        <v>2415</v>
      </c>
      <c r="I9117" s="135">
        <v>118</v>
      </c>
      <c r="J9117" s="135" t="s">
        <v>2151</v>
      </c>
      <c r="K9117" s="135" t="s">
        <v>2152</v>
      </c>
      <c r="L9117" s="135" t="s">
        <v>193</v>
      </c>
      <c r="M9117" s="135"/>
      <c r="N9117" s="137"/>
      <c r="O9117" s="121"/>
    </row>
    <row r="9118" spans="1:15" x14ac:dyDescent="0.25">
      <c r="A9118" s="139">
        <v>301</v>
      </c>
      <c r="B9118" s="135" t="s">
        <v>319</v>
      </c>
      <c r="C9118" s="134" t="s">
        <v>2102</v>
      </c>
      <c r="D9118" s="135">
        <v>10499</v>
      </c>
      <c r="E9118" s="135" t="s">
        <v>2325</v>
      </c>
      <c r="F9118" s="135">
        <v>1</v>
      </c>
      <c r="G9118" s="140">
        <v>41</v>
      </c>
      <c r="H9118" s="135" t="s">
        <v>2416</v>
      </c>
      <c r="I9118" s="135">
        <v>153</v>
      </c>
      <c r="J9118" s="135" t="s">
        <v>2112</v>
      </c>
      <c r="K9118" s="135" t="s">
        <v>2113</v>
      </c>
      <c r="L9118" s="135" t="s">
        <v>194</v>
      </c>
      <c r="M9118" s="135"/>
      <c r="N9118" s="137"/>
      <c r="O9118" s="121"/>
    </row>
    <row r="9119" spans="1:15" x14ac:dyDescent="0.25">
      <c r="A9119" s="139">
        <v>301</v>
      </c>
      <c r="B9119" s="135" t="s">
        <v>319</v>
      </c>
      <c r="C9119" s="134" t="s">
        <v>2102</v>
      </c>
      <c r="D9119" s="135">
        <v>10500</v>
      </c>
      <c r="E9119" s="135" t="s">
        <v>2325</v>
      </c>
      <c r="F9119" s="135">
        <v>1</v>
      </c>
      <c r="G9119" s="140">
        <v>42</v>
      </c>
      <c r="H9119" s="135" t="s">
        <v>2417</v>
      </c>
      <c r="I9119" s="135">
        <v>53</v>
      </c>
      <c r="J9119" s="135" t="s">
        <v>2105</v>
      </c>
      <c r="K9119" s="135" t="s">
        <v>2106</v>
      </c>
      <c r="L9119" s="135" t="s">
        <v>193</v>
      </c>
      <c r="M9119" s="135"/>
      <c r="N9119" s="137"/>
      <c r="O9119" s="121"/>
    </row>
    <row r="9120" spans="1:15" x14ac:dyDescent="0.25">
      <c r="A9120" s="139">
        <v>301</v>
      </c>
      <c r="B9120" s="135" t="s">
        <v>319</v>
      </c>
      <c r="C9120" s="134" t="s">
        <v>2102</v>
      </c>
      <c r="D9120" s="135">
        <v>10501</v>
      </c>
      <c r="E9120" s="135" t="s">
        <v>2325</v>
      </c>
      <c r="F9120" s="135">
        <v>1</v>
      </c>
      <c r="G9120" s="140">
        <v>43</v>
      </c>
      <c r="H9120" s="135" t="s">
        <v>2418</v>
      </c>
      <c r="I9120" s="135">
        <v>213</v>
      </c>
      <c r="J9120" s="135" t="s">
        <v>2112</v>
      </c>
      <c r="K9120" s="135" t="s">
        <v>2113</v>
      </c>
      <c r="L9120" s="135" t="s">
        <v>194</v>
      </c>
      <c r="M9120" s="135"/>
      <c r="N9120" s="137"/>
      <c r="O9120" s="121"/>
    </row>
    <row r="9121" spans="1:15" x14ac:dyDescent="0.25">
      <c r="A9121" s="139">
        <v>301</v>
      </c>
      <c r="B9121" s="135" t="s">
        <v>319</v>
      </c>
      <c r="C9121" s="134" t="s">
        <v>2102</v>
      </c>
      <c r="D9121" s="135">
        <v>10502</v>
      </c>
      <c r="E9121" s="135" t="s">
        <v>2325</v>
      </c>
      <c r="F9121" s="135">
        <v>1</v>
      </c>
      <c r="G9121" s="140">
        <v>44</v>
      </c>
      <c r="H9121" s="135" t="s">
        <v>2419</v>
      </c>
      <c r="I9121" s="135">
        <v>100</v>
      </c>
      <c r="J9121" s="135" t="s">
        <v>2112</v>
      </c>
      <c r="K9121" s="135" t="s">
        <v>2113</v>
      </c>
      <c r="L9121" s="135" t="s">
        <v>194</v>
      </c>
      <c r="M9121" s="135"/>
      <c r="N9121" s="137"/>
      <c r="O9121" s="121"/>
    </row>
    <row r="9122" spans="1:15" x14ac:dyDescent="0.25">
      <c r="A9122" s="139">
        <v>301</v>
      </c>
      <c r="B9122" s="135" t="s">
        <v>319</v>
      </c>
      <c r="C9122" s="134" t="s">
        <v>2102</v>
      </c>
      <c r="D9122" s="135">
        <v>10503</v>
      </c>
      <c r="E9122" s="135" t="s">
        <v>2325</v>
      </c>
      <c r="F9122" s="135">
        <v>1</v>
      </c>
      <c r="G9122" s="140">
        <v>45</v>
      </c>
      <c r="H9122" s="135" t="s">
        <v>5777</v>
      </c>
      <c r="I9122" s="135">
        <v>207</v>
      </c>
      <c r="J9122" s="135" t="s">
        <v>2112</v>
      </c>
      <c r="K9122" s="135" t="s">
        <v>2113</v>
      </c>
      <c r="L9122" s="135" t="s">
        <v>194</v>
      </c>
      <c r="M9122" s="135"/>
      <c r="N9122" s="137"/>
      <c r="O9122" s="121"/>
    </row>
    <row r="9123" spans="1:15" x14ac:dyDescent="0.25">
      <c r="A9123" s="139">
        <v>301</v>
      </c>
      <c r="B9123" s="135" t="s">
        <v>319</v>
      </c>
      <c r="C9123" s="134" t="s">
        <v>2102</v>
      </c>
      <c r="D9123" s="135">
        <v>10504</v>
      </c>
      <c r="E9123" s="135" t="s">
        <v>2325</v>
      </c>
      <c r="F9123" s="135">
        <v>1</v>
      </c>
      <c r="G9123" s="140">
        <v>46</v>
      </c>
      <c r="H9123" s="135" t="s">
        <v>5778</v>
      </c>
      <c r="I9123" s="135">
        <v>277</v>
      </c>
      <c r="J9123" s="135" t="s">
        <v>2112</v>
      </c>
      <c r="K9123" s="135" t="s">
        <v>2113</v>
      </c>
      <c r="L9123" s="135" t="s">
        <v>194</v>
      </c>
      <c r="M9123" s="135"/>
      <c r="N9123" s="137"/>
      <c r="O9123" s="121"/>
    </row>
    <row r="9124" spans="1:15" x14ac:dyDescent="0.25">
      <c r="A9124" s="139">
        <v>301</v>
      </c>
      <c r="B9124" s="135" t="s">
        <v>319</v>
      </c>
      <c r="C9124" s="134" t="s">
        <v>2102</v>
      </c>
      <c r="D9124" s="135">
        <v>10505</v>
      </c>
      <c r="E9124" s="135" t="s">
        <v>2325</v>
      </c>
      <c r="F9124" s="135">
        <v>1</v>
      </c>
      <c r="G9124" s="140">
        <v>47</v>
      </c>
      <c r="H9124" s="135" t="s">
        <v>5779</v>
      </c>
      <c r="I9124" s="135">
        <v>417</v>
      </c>
      <c r="J9124" s="135" t="s">
        <v>2105</v>
      </c>
      <c r="K9124" s="135" t="s">
        <v>2106</v>
      </c>
      <c r="L9124" s="135" t="s">
        <v>193</v>
      </c>
      <c r="M9124" s="135"/>
      <c r="N9124" s="137"/>
      <c r="O9124" s="121"/>
    </row>
    <row r="9125" spans="1:15" x14ac:dyDescent="0.25">
      <c r="A9125" s="139">
        <v>301</v>
      </c>
      <c r="B9125" s="135" t="s">
        <v>319</v>
      </c>
      <c r="C9125" s="134" t="s">
        <v>2102</v>
      </c>
      <c r="D9125" s="135">
        <v>10506</v>
      </c>
      <c r="E9125" s="135" t="s">
        <v>2325</v>
      </c>
      <c r="F9125" s="135">
        <v>1</v>
      </c>
      <c r="G9125" s="140">
        <v>49</v>
      </c>
      <c r="H9125" s="135" t="s">
        <v>5780</v>
      </c>
      <c r="I9125" s="135">
        <v>417</v>
      </c>
      <c r="J9125" s="135" t="s">
        <v>2112</v>
      </c>
      <c r="K9125" s="135" t="s">
        <v>2113</v>
      </c>
      <c r="L9125" s="135" t="s">
        <v>194</v>
      </c>
      <c r="M9125" s="135"/>
      <c r="N9125" s="137"/>
      <c r="O9125" s="121"/>
    </row>
    <row r="9126" spans="1:15" x14ac:dyDescent="0.25">
      <c r="A9126" s="139">
        <v>301</v>
      </c>
      <c r="B9126" s="135" t="s">
        <v>319</v>
      </c>
      <c r="C9126" s="134" t="s">
        <v>2102</v>
      </c>
      <c r="D9126" s="135">
        <v>10507</v>
      </c>
      <c r="E9126" s="135" t="s">
        <v>2325</v>
      </c>
      <c r="F9126" s="135">
        <v>1</v>
      </c>
      <c r="G9126" s="140">
        <v>50</v>
      </c>
      <c r="H9126" s="135" t="s">
        <v>5781</v>
      </c>
      <c r="I9126" s="135">
        <v>203</v>
      </c>
      <c r="J9126" s="135" t="s">
        <v>2112</v>
      </c>
      <c r="K9126" s="135" t="s">
        <v>2113</v>
      </c>
      <c r="L9126" s="135" t="s">
        <v>194</v>
      </c>
      <c r="M9126" s="135"/>
      <c r="N9126" s="137"/>
      <c r="O9126" s="121"/>
    </row>
    <row r="9127" spans="1:15" x14ac:dyDescent="0.25">
      <c r="A9127" s="139">
        <v>301</v>
      </c>
      <c r="B9127" s="135" t="s">
        <v>319</v>
      </c>
      <c r="C9127" s="134" t="s">
        <v>2102</v>
      </c>
      <c r="D9127" s="135">
        <v>10508</v>
      </c>
      <c r="E9127" s="135" t="s">
        <v>2325</v>
      </c>
      <c r="F9127" s="135">
        <v>1</v>
      </c>
      <c r="G9127" s="140">
        <v>51</v>
      </c>
      <c r="H9127" s="135" t="s">
        <v>5782</v>
      </c>
      <c r="I9127" s="135">
        <v>215</v>
      </c>
      <c r="J9127" s="135" t="s">
        <v>2112</v>
      </c>
      <c r="K9127" s="135" t="s">
        <v>2113</v>
      </c>
      <c r="L9127" s="135" t="s">
        <v>194</v>
      </c>
      <c r="M9127" s="135"/>
      <c r="N9127" s="137"/>
      <c r="O9127" s="121"/>
    </row>
    <row r="9128" spans="1:15" x14ac:dyDescent="0.25">
      <c r="A9128" s="139">
        <v>301</v>
      </c>
      <c r="B9128" s="135" t="s">
        <v>319</v>
      </c>
      <c r="C9128" s="134" t="s">
        <v>2102</v>
      </c>
      <c r="D9128" s="135">
        <v>10509</v>
      </c>
      <c r="E9128" s="135" t="s">
        <v>2325</v>
      </c>
      <c r="F9128" s="135">
        <v>1</v>
      </c>
      <c r="G9128" s="140">
        <v>52</v>
      </c>
      <c r="H9128" s="135" t="s">
        <v>5783</v>
      </c>
      <c r="I9128" s="135">
        <v>1252</v>
      </c>
      <c r="J9128" s="135" t="s">
        <v>2115</v>
      </c>
      <c r="K9128" s="135" t="s">
        <v>2116</v>
      </c>
      <c r="L9128" s="135" t="s">
        <v>2117</v>
      </c>
      <c r="M9128" s="135"/>
      <c r="N9128" s="137"/>
      <c r="O9128" s="121"/>
    </row>
    <row r="9129" spans="1:15" x14ac:dyDescent="0.25">
      <c r="A9129" s="139">
        <v>301</v>
      </c>
      <c r="B9129" s="135" t="s">
        <v>319</v>
      </c>
      <c r="C9129" s="134" t="s">
        <v>2102</v>
      </c>
      <c r="D9129" s="135">
        <v>10510</v>
      </c>
      <c r="E9129" s="135" t="s">
        <v>2325</v>
      </c>
      <c r="F9129" s="135">
        <v>1</v>
      </c>
      <c r="G9129" s="140">
        <v>53</v>
      </c>
      <c r="H9129" s="135" t="s">
        <v>5784</v>
      </c>
      <c r="I9129" s="135">
        <v>939</v>
      </c>
      <c r="J9129" s="135" t="s">
        <v>2151</v>
      </c>
      <c r="K9129" s="135" t="s">
        <v>2152</v>
      </c>
      <c r="L9129" s="135" t="s">
        <v>193</v>
      </c>
      <c r="M9129" s="135"/>
      <c r="N9129" s="137"/>
      <c r="O9129" s="121"/>
    </row>
    <row r="9130" spans="1:15" x14ac:dyDescent="0.25">
      <c r="A9130" s="139">
        <v>301</v>
      </c>
      <c r="B9130" s="135" t="s">
        <v>319</v>
      </c>
      <c r="C9130" s="134" t="s">
        <v>2102</v>
      </c>
      <c r="D9130" s="135">
        <v>10511</v>
      </c>
      <c r="E9130" s="135" t="s">
        <v>2325</v>
      </c>
      <c r="F9130" s="135">
        <v>1</v>
      </c>
      <c r="G9130" s="140">
        <v>54</v>
      </c>
      <c r="H9130" s="135" t="s">
        <v>5785</v>
      </c>
      <c r="I9130" s="135">
        <v>209</v>
      </c>
      <c r="J9130" s="135" t="s">
        <v>2151</v>
      </c>
      <c r="K9130" s="135" t="s">
        <v>2152</v>
      </c>
      <c r="L9130" s="135" t="s">
        <v>193</v>
      </c>
      <c r="M9130" s="135"/>
      <c r="N9130" s="137"/>
      <c r="O9130" s="121"/>
    </row>
    <row r="9131" spans="1:15" x14ac:dyDescent="0.25">
      <c r="A9131" s="139">
        <v>301</v>
      </c>
      <c r="B9131" s="135" t="s">
        <v>319</v>
      </c>
      <c r="C9131" s="134" t="s">
        <v>2102</v>
      </c>
      <c r="D9131" s="135">
        <v>10512</v>
      </c>
      <c r="E9131" s="135" t="s">
        <v>2325</v>
      </c>
      <c r="F9131" s="135">
        <v>1</v>
      </c>
      <c r="G9131" s="140">
        <v>55</v>
      </c>
      <c r="H9131" s="135" t="s">
        <v>5786</v>
      </c>
      <c r="I9131" s="135">
        <v>89</v>
      </c>
      <c r="J9131" s="135" t="s">
        <v>2112</v>
      </c>
      <c r="K9131" s="135" t="s">
        <v>2113</v>
      </c>
      <c r="L9131" s="135" t="s">
        <v>194</v>
      </c>
      <c r="M9131" s="135"/>
      <c r="N9131" s="137"/>
      <c r="O9131" s="121"/>
    </row>
    <row r="9132" spans="1:15" x14ac:dyDescent="0.25">
      <c r="A9132" s="139">
        <v>301</v>
      </c>
      <c r="B9132" s="135" t="s">
        <v>319</v>
      </c>
      <c r="C9132" s="134" t="s">
        <v>2102</v>
      </c>
      <c r="D9132" s="135">
        <v>10513</v>
      </c>
      <c r="E9132" s="135" t="s">
        <v>2325</v>
      </c>
      <c r="F9132" s="135">
        <v>1</v>
      </c>
      <c r="G9132" s="140">
        <v>56</v>
      </c>
      <c r="H9132" s="135" t="s">
        <v>5787</v>
      </c>
      <c r="I9132" s="135">
        <v>939</v>
      </c>
      <c r="J9132" s="135" t="s">
        <v>2151</v>
      </c>
      <c r="K9132" s="135" t="s">
        <v>2152</v>
      </c>
      <c r="L9132" s="135" t="s">
        <v>193</v>
      </c>
      <c r="M9132" s="135"/>
      <c r="N9132" s="137"/>
      <c r="O9132" s="121"/>
    </row>
    <row r="9133" spans="1:15" x14ac:dyDescent="0.25">
      <c r="A9133" s="139">
        <v>301</v>
      </c>
      <c r="B9133" s="135" t="s">
        <v>319</v>
      </c>
      <c r="C9133" s="134" t="s">
        <v>2102</v>
      </c>
      <c r="D9133" s="135">
        <v>10514</v>
      </c>
      <c r="E9133" s="135" t="s">
        <v>2325</v>
      </c>
      <c r="F9133" s="135">
        <v>1</v>
      </c>
      <c r="G9133" s="140">
        <v>57</v>
      </c>
      <c r="H9133" s="135" t="s">
        <v>5788</v>
      </c>
      <c r="I9133" s="135">
        <v>835</v>
      </c>
      <c r="J9133" s="135" t="s">
        <v>2115</v>
      </c>
      <c r="K9133" s="135" t="s">
        <v>2116</v>
      </c>
      <c r="L9133" s="135" t="s">
        <v>2117</v>
      </c>
      <c r="M9133" s="135"/>
      <c r="N9133" s="137"/>
      <c r="O9133" s="121"/>
    </row>
    <row r="9134" spans="1:15" x14ac:dyDescent="0.25">
      <c r="A9134" s="139">
        <v>301</v>
      </c>
      <c r="B9134" s="135" t="s">
        <v>319</v>
      </c>
      <c r="C9134" s="134" t="s">
        <v>2102</v>
      </c>
      <c r="D9134" s="135">
        <v>10515</v>
      </c>
      <c r="E9134" s="135" t="s">
        <v>2325</v>
      </c>
      <c r="F9134" s="135">
        <v>1</v>
      </c>
      <c r="G9134" s="140">
        <v>58</v>
      </c>
      <c r="H9134" s="135" t="s">
        <v>5789</v>
      </c>
      <c r="I9134" s="135">
        <v>861</v>
      </c>
      <c r="J9134" s="135" t="s">
        <v>2115</v>
      </c>
      <c r="K9134" s="135" t="s">
        <v>2116</v>
      </c>
      <c r="L9134" s="135" t="s">
        <v>2117</v>
      </c>
      <c r="M9134" s="135"/>
      <c r="N9134" s="137"/>
      <c r="O9134" s="121"/>
    </row>
    <row r="9135" spans="1:15" x14ac:dyDescent="0.25">
      <c r="A9135" s="139">
        <v>301</v>
      </c>
      <c r="B9135" s="135" t="s">
        <v>319</v>
      </c>
      <c r="C9135" s="134" t="s">
        <v>2102</v>
      </c>
      <c r="D9135" s="135">
        <v>10516</v>
      </c>
      <c r="E9135" s="135" t="s">
        <v>2325</v>
      </c>
      <c r="F9135" s="135">
        <v>1</v>
      </c>
      <c r="G9135" s="140">
        <v>59</v>
      </c>
      <c r="H9135" s="135" t="s">
        <v>5790</v>
      </c>
      <c r="I9135" s="135">
        <v>394</v>
      </c>
      <c r="J9135" s="135" t="s">
        <v>2108</v>
      </c>
      <c r="K9135" s="135" t="s">
        <v>2109</v>
      </c>
      <c r="L9135" s="135" t="s">
        <v>193</v>
      </c>
      <c r="M9135" s="135"/>
      <c r="N9135" s="137"/>
      <c r="O9135" s="121"/>
    </row>
    <row r="9136" spans="1:15" x14ac:dyDescent="0.25">
      <c r="A9136" s="139">
        <v>301</v>
      </c>
      <c r="B9136" s="135" t="s">
        <v>319</v>
      </c>
      <c r="C9136" s="134" t="s">
        <v>2102</v>
      </c>
      <c r="D9136" s="135">
        <v>10517</v>
      </c>
      <c r="E9136" s="135" t="s">
        <v>2325</v>
      </c>
      <c r="F9136" s="135">
        <v>1</v>
      </c>
      <c r="G9136" s="140">
        <v>62</v>
      </c>
      <c r="H9136" s="135" t="s">
        <v>5791</v>
      </c>
      <c r="I9136" s="135">
        <v>167</v>
      </c>
      <c r="J9136" s="135" t="s">
        <v>2155</v>
      </c>
      <c r="K9136" s="135" t="s">
        <v>2156</v>
      </c>
      <c r="L9136" s="135" t="s">
        <v>193</v>
      </c>
      <c r="M9136" s="135"/>
      <c r="N9136" s="137"/>
      <c r="O9136" s="121"/>
    </row>
    <row r="9137" spans="1:15" x14ac:dyDescent="0.25">
      <c r="A9137" s="139">
        <v>301</v>
      </c>
      <c r="B9137" s="135" t="s">
        <v>319</v>
      </c>
      <c r="C9137" s="134" t="s">
        <v>2102</v>
      </c>
      <c r="D9137" s="135">
        <v>10518</v>
      </c>
      <c r="E9137" s="135" t="s">
        <v>2325</v>
      </c>
      <c r="F9137" s="135">
        <v>1</v>
      </c>
      <c r="G9137" s="140">
        <v>63</v>
      </c>
      <c r="H9137" s="135" t="s">
        <v>5792</v>
      </c>
      <c r="I9137" s="135">
        <v>235</v>
      </c>
      <c r="J9137" s="135" t="s">
        <v>2105</v>
      </c>
      <c r="K9137" s="135" t="s">
        <v>2106</v>
      </c>
      <c r="L9137" s="135" t="s">
        <v>193</v>
      </c>
      <c r="M9137" s="135"/>
      <c r="N9137" s="137"/>
      <c r="O9137" s="121"/>
    </row>
    <row r="9138" spans="1:15" x14ac:dyDescent="0.25">
      <c r="A9138" s="139">
        <v>301</v>
      </c>
      <c r="B9138" s="135" t="s">
        <v>319</v>
      </c>
      <c r="C9138" s="134" t="s">
        <v>2102</v>
      </c>
      <c r="D9138" s="135">
        <v>10519</v>
      </c>
      <c r="E9138" s="135" t="s">
        <v>2325</v>
      </c>
      <c r="F9138" s="135">
        <v>1</v>
      </c>
      <c r="G9138" s="140">
        <v>64</v>
      </c>
      <c r="H9138" s="135" t="s">
        <v>5793</v>
      </c>
      <c r="I9138" s="135">
        <v>3572</v>
      </c>
      <c r="J9138" s="135" t="s">
        <v>2105</v>
      </c>
      <c r="K9138" s="135" t="s">
        <v>2106</v>
      </c>
      <c r="L9138" s="135" t="s">
        <v>193</v>
      </c>
      <c r="M9138" s="135"/>
      <c r="N9138" s="137"/>
      <c r="O9138" s="121"/>
    </row>
    <row r="9139" spans="1:15" x14ac:dyDescent="0.25">
      <c r="A9139" s="139">
        <v>301</v>
      </c>
      <c r="B9139" s="135" t="s">
        <v>319</v>
      </c>
      <c r="C9139" s="134" t="s">
        <v>2102</v>
      </c>
      <c r="D9139" s="135">
        <v>10520</v>
      </c>
      <c r="E9139" s="135" t="s">
        <v>2325</v>
      </c>
      <c r="F9139" s="135">
        <v>1</v>
      </c>
      <c r="G9139" s="140">
        <v>65</v>
      </c>
      <c r="H9139" s="135" t="s">
        <v>5794</v>
      </c>
      <c r="I9139" s="135">
        <v>43</v>
      </c>
      <c r="J9139" s="135" t="s">
        <v>2105</v>
      </c>
      <c r="K9139" s="135" t="s">
        <v>2106</v>
      </c>
      <c r="L9139" s="135" t="s">
        <v>193</v>
      </c>
      <c r="M9139" s="135"/>
      <c r="N9139" s="137"/>
      <c r="O9139" s="121"/>
    </row>
    <row r="9140" spans="1:15" x14ac:dyDescent="0.25">
      <c r="A9140" s="139">
        <v>301</v>
      </c>
      <c r="B9140" s="135" t="s">
        <v>319</v>
      </c>
      <c r="C9140" s="134" t="s">
        <v>2102</v>
      </c>
      <c r="D9140" s="135">
        <v>10521</v>
      </c>
      <c r="E9140" s="135" t="s">
        <v>2325</v>
      </c>
      <c r="F9140" s="135">
        <v>1</v>
      </c>
      <c r="G9140" s="140">
        <v>66</v>
      </c>
      <c r="H9140" s="135" t="s">
        <v>5795</v>
      </c>
      <c r="I9140" s="135">
        <v>43</v>
      </c>
      <c r="J9140" s="135" t="s">
        <v>2105</v>
      </c>
      <c r="K9140" s="135" t="s">
        <v>2106</v>
      </c>
      <c r="L9140" s="135" t="s">
        <v>193</v>
      </c>
      <c r="M9140" s="135"/>
      <c r="N9140" s="137"/>
      <c r="O9140" s="121"/>
    </row>
    <row r="9141" spans="1:15" x14ac:dyDescent="0.25">
      <c r="A9141" s="139">
        <v>301</v>
      </c>
      <c r="B9141" s="135" t="s">
        <v>319</v>
      </c>
      <c r="C9141" s="134" t="s">
        <v>2102</v>
      </c>
      <c r="D9141" s="135">
        <v>10522</v>
      </c>
      <c r="E9141" s="135" t="s">
        <v>2325</v>
      </c>
      <c r="F9141" s="135">
        <v>1</v>
      </c>
      <c r="G9141" s="140">
        <v>67</v>
      </c>
      <c r="H9141" s="135" t="s">
        <v>5796</v>
      </c>
      <c r="I9141" s="135">
        <v>89</v>
      </c>
      <c r="J9141" s="135" t="s">
        <v>2112</v>
      </c>
      <c r="K9141" s="135" t="s">
        <v>2113</v>
      </c>
      <c r="L9141" s="135" t="s">
        <v>194</v>
      </c>
      <c r="M9141" s="135"/>
      <c r="N9141" s="137"/>
      <c r="O9141" s="121"/>
    </row>
    <row r="9142" spans="1:15" x14ac:dyDescent="0.25">
      <c r="A9142" s="139">
        <v>301</v>
      </c>
      <c r="B9142" s="135" t="s">
        <v>319</v>
      </c>
      <c r="C9142" s="134" t="s">
        <v>2102</v>
      </c>
      <c r="D9142" s="135">
        <v>10523</v>
      </c>
      <c r="E9142" s="135" t="s">
        <v>2325</v>
      </c>
      <c r="F9142" s="135">
        <v>2</v>
      </c>
      <c r="G9142" s="140">
        <v>1</v>
      </c>
      <c r="H9142" s="135" t="s">
        <v>2420</v>
      </c>
      <c r="I9142" s="135">
        <v>861</v>
      </c>
      <c r="J9142" s="135" t="s">
        <v>2115</v>
      </c>
      <c r="K9142" s="135" t="s">
        <v>2116</v>
      </c>
      <c r="L9142" s="135" t="s">
        <v>2117</v>
      </c>
      <c r="M9142" s="135"/>
      <c r="N9142" s="137"/>
      <c r="O9142" s="121"/>
    </row>
    <row r="9143" spans="1:15" x14ac:dyDescent="0.25">
      <c r="A9143" s="139">
        <v>301</v>
      </c>
      <c r="B9143" s="135" t="s">
        <v>319</v>
      </c>
      <c r="C9143" s="134" t="s">
        <v>2102</v>
      </c>
      <c r="D9143" s="135">
        <v>10524</v>
      </c>
      <c r="E9143" s="135" t="s">
        <v>2325</v>
      </c>
      <c r="F9143" s="135">
        <v>2</v>
      </c>
      <c r="G9143" s="140">
        <v>2</v>
      </c>
      <c r="H9143" s="135" t="s">
        <v>2421</v>
      </c>
      <c r="I9143" s="135">
        <v>835</v>
      </c>
      <c r="J9143" s="135" t="s">
        <v>2115</v>
      </c>
      <c r="K9143" s="135" t="s">
        <v>2116</v>
      </c>
      <c r="L9143" s="135" t="s">
        <v>2117</v>
      </c>
      <c r="M9143" s="135"/>
      <c r="N9143" s="137"/>
      <c r="O9143" s="121"/>
    </row>
    <row r="9144" spans="1:15" x14ac:dyDescent="0.25">
      <c r="A9144" s="139">
        <v>301</v>
      </c>
      <c r="B9144" s="135" t="s">
        <v>319</v>
      </c>
      <c r="C9144" s="134" t="s">
        <v>2102</v>
      </c>
      <c r="D9144" s="135">
        <v>10525</v>
      </c>
      <c r="E9144" s="135" t="s">
        <v>2325</v>
      </c>
      <c r="F9144" s="135">
        <v>2</v>
      </c>
      <c r="G9144" s="140">
        <v>4</v>
      </c>
      <c r="H9144" s="135" t="s">
        <v>2778</v>
      </c>
      <c r="I9144" s="135">
        <v>312</v>
      </c>
      <c r="J9144" s="135" t="s">
        <v>2108</v>
      </c>
      <c r="K9144" s="135" t="s">
        <v>2109</v>
      </c>
      <c r="L9144" s="135" t="s">
        <v>193</v>
      </c>
      <c r="M9144" s="135"/>
      <c r="N9144" s="137"/>
      <c r="O9144" s="121"/>
    </row>
    <row r="9145" spans="1:15" x14ac:dyDescent="0.25">
      <c r="A9145" s="139">
        <v>301</v>
      </c>
      <c r="B9145" s="135" t="s">
        <v>319</v>
      </c>
      <c r="C9145" s="134" t="s">
        <v>2102</v>
      </c>
      <c r="D9145" s="135">
        <v>10526</v>
      </c>
      <c r="E9145" s="135" t="s">
        <v>2325</v>
      </c>
      <c r="F9145" s="135">
        <v>2</v>
      </c>
      <c r="G9145" s="140">
        <v>5</v>
      </c>
      <c r="H9145" s="135" t="s">
        <v>2423</v>
      </c>
      <c r="I9145" s="135">
        <v>78</v>
      </c>
      <c r="J9145" s="135" t="s">
        <v>2155</v>
      </c>
      <c r="K9145" s="135" t="s">
        <v>2156</v>
      </c>
      <c r="L9145" s="135" t="s">
        <v>193</v>
      </c>
      <c r="M9145" s="135"/>
      <c r="N9145" s="137"/>
      <c r="O9145" s="121"/>
    </row>
    <row r="9146" spans="1:15" x14ac:dyDescent="0.25">
      <c r="A9146" s="139">
        <v>301</v>
      </c>
      <c r="B9146" s="135" t="s">
        <v>319</v>
      </c>
      <c r="C9146" s="134" t="s">
        <v>2102</v>
      </c>
      <c r="D9146" s="135">
        <v>10527</v>
      </c>
      <c r="E9146" s="135" t="s">
        <v>2325</v>
      </c>
      <c r="F9146" s="135">
        <v>2</v>
      </c>
      <c r="G9146" s="140">
        <v>6</v>
      </c>
      <c r="H9146" s="135" t="s">
        <v>2779</v>
      </c>
      <c r="I9146" s="135">
        <v>939</v>
      </c>
      <c r="J9146" s="135" t="s">
        <v>2115</v>
      </c>
      <c r="K9146" s="135" t="s">
        <v>2116</v>
      </c>
      <c r="L9146" s="135" t="s">
        <v>2117</v>
      </c>
      <c r="M9146" s="135"/>
      <c r="N9146" s="137"/>
      <c r="O9146" s="121"/>
    </row>
    <row r="9147" spans="1:15" x14ac:dyDescent="0.25">
      <c r="A9147" s="139">
        <v>301</v>
      </c>
      <c r="B9147" s="135" t="s">
        <v>319</v>
      </c>
      <c r="C9147" s="134" t="s">
        <v>2102</v>
      </c>
      <c r="D9147" s="135">
        <v>10528</v>
      </c>
      <c r="E9147" s="135" t="s">
        <v>2325</v>
      </c>
      <c r="F9147" s="135">
        <v>2</v>
      </c>
      <c r="G9147" s="140">
        <v>7</v>
      </c>
      <c r="H9147" s="135" t="s">
        <v>2424</v>
      </c>
      <c r="I9147" s="135">
        <v>522</v>
      </c>
      <c r="J9147" s="135" t="s">
        <v>2151</v>
      </c>
      <c r="K9147" s="135" t="s">
        <v>2152</v>
      </c>
      <c r="L9147" s="135" t="s">
        <v>193</v>
      </c>
      <c r="M9147" s="135"/>
      <c r="N9147" s="137"/>
      <c r="O9147" s="121"/>
    </row>
    <row r="9148" spans="1:15" x14ac:dyDescent="0.25">
      <c r="A9148" s="139">
        <v>301</v>
      </c>
      <c r="B9148" s="135" t="s">
        <v>319</v>
      </c>
      <c r="C9148" s="134" t="s">
        <v>2102</v>
      </c>
      <c r="D9148" s="135">
        <v>10529</v>
      </c>
      <c r="E9148" s="135" t="s">
        <v>2325</v>
      </c>
      <c r="F9148" s="135">
        <v>2</v>
      </c>
      <c r="G9148" s="140">
        <v>8</v>
      </c>
      <c r="H9148" s="135" t="s">
        <v>2425</v>
      </c>
      <c r="I9148" s="135">
        <v>835</v>
      </c>
      <c r="J9148" s="135" t="s">
        <v>2115</v>
      </c>
      <c r="K9148" s="135" t="s">
        <v>2116</v>
      </c>
      <c r="L9148" s="135" t="s">
        <v>2117</v>
      </c>
      <c r="M9148" s="135"/>
      <c r="N9148" s="137"/>
      <c r="O9148" s="121"/>
    </row>
    <row r="9149" spans="1:15" x14ac:dyDescent="0.25">
      <c r="A9149" s="139">
        <v>301</v>
      </c>
      <c r="B9149" s="135" t="s">
        <v>319</v>
      </c>
      <c r="C9149" s="134" t="s">
        <v>2102</v>
      </c>
      <c r="D9149" s="135">
        <v>10530</v>
      </c>
      <c r="E9149" s="135" t="s">
        <v>2325</v>
      </c>
      <c r="F9149" s="135">
        <v>2</v>
      </c>
      <c r="G9149" s="140">
        <v>12</v>
      </c>
      <c r="H9149" s="135" t="s">
        <v>2782</v>
      </c>
      <c r="I9149" s="135">
        <v>109</v>
      </c>
      <c r="J9149" s="135" t="s">
        <v>2151</v>
      </c>
      <c r="K9149" s="135" t="s">
        <v>2152</v>
      </c>
      <c r="L9149" s="135" t="s">
        <v>193</v>
      </c>
      <c r="M9149" s="135"/>
      <c r="N9149" s="137"/>
      <c r="O9149" s="121"/>
    </row>
    <row r="9150" spans="1:15" x14ac:dyDescent="0.25">
      <c r="A9150" s="139">
        <v>301</v>
      </c>
      <c r="B9150" s="135" t="s">
        <v>319</v>
      </c>
      <c r="C9150" s="134" t="s">
        <v>2102</v>
      </c>
      <c r="D9150" s="135">
        <v>10531</v>
      </c>
      <c r="E9150" s="135" t="s">
        <v>2325</v>
      </c>
      <c r="F9150" s="135">
        <v>2</v>
      </c>
      <c r="G9150" s="140">
        <v>13</v>
      </c>
      <c r="H9150" s="135" t="s">
        <v>2783</v>
      </c>
      <c r="I9150" s="135">
        <v>99</v>
      </c>
      <c r="J9150" s="135" t="s">
        <v>2112</v>
      </c>
      <c r="K9150" s="135" t="s">
        <v>2113</v>
      </c>
      <c r="L9150" s="135" t="s">
        <v>194</v>
      </c>
      <c r="M9150" s="135"/>
      <c r="N9150" s="137"/>
      <c r="O9150" s="121"/>
    </row>
    <row r="9151" spans="1:15" x14ac:dyDescent="0.25">
      <c r="A9151" s="139">
        <v>301</v>
      </c>
      <c r="B9151" s="135" t="s">
        <v>319</v>
      </c>
      <c r="C9151" s="134" t="s">
        <v>2102</v>
      </c>
      <c r="D9151" s="135">
        <v>10532</v>
      </c>
      <c r="E9151" s="135" t="s">
        <v>2325</v>
      </c>
      <c r="F9151" s="135">
        <v>2</v>
      </c>
      <c r="G9151" s="140">
        <v>14</v>
      </c>
      <c r="H9151" s="135" t="s">
        <v>2784</v>
      </c>
      <c r="I9151" s="135">
        <v>835</v>
      </c>
      <c r="J9151" s="135" t="s">
        <v>2115</v>
      </c>
      <c r="K9151" s="135" t="s">
        <v>2116</v>
      </c>
      <c r="L9151" s="135" t="s">
        <v>2117</v>
      </c>
      <c r="M9151" s="135"/>
      <c r="N9151" s="137"/>
      <c r="O9151" s="121"/>
    </row>
    <row r="9152" spans="1:15" x14ac:dyDescent="0.25">
      <c r="A9152" s="139">
        <v>301</v>
      </c>
      <c r="B9152" s="135" t="s">
        <v>319</v>
      </c>
      <c r="C9152" s="134" t="s">
        <v>2102</v>
      </c>
      <c r="D9152" s="135">
        <v>10533</v>
      </c>
      <c r="E9152" s="135" t="s">
        <v>2325</v>
      </c>
      <c r="F9152" s="135">
        <v>2</v>
      </c>
      <c r="G9152" s="140">
        <v>15</v>
      </c>
      <c r="H9152" s="135" t="s">
        <v>4157</v>
      </c>
      <c r="I9152" s="135">
        <v>313</v>
      </c>
      <c r="J9152" s="135" t="s">
        <v>2115</v>
      </c>
      <c r="K9152" s="135" t="s">
        <v>2129</v>
      </c>
      <c r="L9152" s="135" t="s">
        <v>194</v>
      </c>
      <c r="M9152" s="135"/>
      <c r="N9152" s="137"/>
      <c r="O9152" s="121"/>
    </row>
    <row r="9153" spans="1:15" x14ac:dyDescent="0.25">
      <c r="A9153" s="139">
        <v>301</v>
      </c>
      <c r="B9153" s="135" t="s">
        <v>319</v>
      </c>
      <c r="C9153" s="134" t="s">
        <v>2102</v>
      </c>
      <c r="D9153" s="135">
        <v>10534</v>
      </c>
      <c r="E9153" s="135" t="s">
        <v>2325</v>
      </c>
      <c r="F9153" s="135">
        <v>2</v>
      </c>
      <c r="G9153" s="140">
        <v>16</v>
      </c>
      <c r="H9153" s="135" t="s">
        <v>2786</v>
      </c>
      <c r="I9153" s="135">
        <v>1872</v>
      </c>
      <c r="J9153" s="135" t="s">
        <v>2115</v>
      </c>
      <c r="K9153" s="134" t="s">
        <v>2116</v>
      </c>
      <c r="L9153" s="135" t="s">
        <v>2117</v>
      </c>
      <c r="M9153" s="135"/>
      <c r="N9153" s="137"/>
      <c r="O9153" s="121"/>
    </row>
    <row r="9154" spans="1:15" x14ac:dyDescent="0.25">
      <c r="A9154" s="139">
        <v>301</v>
      </c>
      <c r="B9154" s="135" t="s">
        <v>319</v>
      </c>
      <c r="C9154" s="134" t="s">
        <v>2102</v>
      </c>
      <c r="D9154" s="135">
        <v>10535</v>
      </c>
      <c r="E9154" s="135" t="s">
        <v>2325</v>
      </c>
      <c r="F9154" s="135">
        <v>2</v>
      </c>
      <c r="G9154" s="140">
        <v>17</v>
      </c>
      <c r="H9154" s="135" t="s">
        <v>2787</v>
      </c>
      <c r="I9154" s="135">
        <v>313</v>
      </c>
      <c r="J9154" s="135" t="s">
        <v>2112</v>
      </c>
      <c r="K9154" s="135" t="s">
        <v>2113</v>
      </c>
      <c r="L9154" s="135" t="s">
        <v>194</v>
      </c>
      <c r="M9154" s="135"/>
      <c r="N9154" s="137"/>
      <c r="O9154" s="121"/>
    </row>
    <row r="9155" spans="1:15" x14ac:dyDescent="0.25">
      <c r="A9155" s="139">
        <v>301</v>
      </c>
      <c r="B9155" s="135" t="s">
        <v>319</v>
      </c>
      <c r="C9155" s="134" t="s">
        <v>2102</v>
      </c>
      <c r="D9155" s="135">
        <v>10536</v>
      </c>
      <c r="E9155" s="135" t="s">
        <v>2325</v>
      </c>
      <c r="F9155" s="135">
        <v>2</v>
      </c>
      <c r="G9155" s="140">
        <v>19</v>
      </c>
      <c r="H9155" s="135" t="s">
        <v>2790</v>
      </c>
      <c r="I9155" s="135">
        <v>835</v>
      </c>
      <c r="J9155" s="135" t="s">
        <v>2115</v>
      </c>
      <c r="K9155" s="135" t="s">
        <v>2116</v>
      </c>
      <c r="L9155" s="135" t="s">
        <v>2117</v>
      </c>
      <c r="M9155" s="135"/>
      <c r="N9155" s="137"/>
      <c r="O9155" s="121"/>
    </row>
    <row r="9156" spans="1:15" x14ac:dyDescent="0.25">
      <c r="A9156" s="139">
        <v>301</v>
      </c>
      <c r="B9156" s="135" t="s">
        <v>319</v>
      </c>
      <c r="C9156" s="134" t="s">
        <v>2102</v>
      </c>
      <c r="D9156" s="135">
        <v>10537</v>
      </c>
      <c r="E9156" s="135" t="s">
        <v>2325</v>
      </c>
      <c r="F9156" s="135">
        <v>2</v>
      </c>
      <c r="G9156" s="140">
        <v>20</v>
      </c>
      <c r="H9156" s="135" t="s">
        <v>2792</v>
      </c>
      <c r="I9156" s="135">
        <v>835</v>
      </c>
      <c r="J9156" s="135" t="s">
        <v>2115</v>
      </c>
      <c r="K9156" s="135" t="s">
        <v>2116</v>
      </c>
      <c r="L9156" s="135" t="s">
        <v>2117</v>
      </c>
      <c r="M9156" s="135"/>
      <c r="N9156" s="137"/>
      <c r="O9156" s="121"/>
    </row>
    <row r="9157" spans="1:15" x14ac:dyDescent="0.25">
      <c r="A9157" s="139">
        <v>301</v>
      </c>
      <c r="B9157" s="135" t="s">
        <v>319</v>
      </c>
      <c r="C9157" s="134" t="s">
        <v>2102</v>
      </c>
      <c r="D9157" s="135">
        <v>10538</v>
      </c>
      <c r="E9157" s="135" t="s">
        <v>2325</v>
      </c>
      <c r="F9157" s="135">
        <v>2</v>
      </c>
      <c r="G9157" s="140">
        <v>21</v>
      </c>
      <c r="H9157" s="135" t="s">
        <v>2794</v>
      </c>
      <c r="I9157" s="135">
        <v>109</v>
      </c>
      <c r="J9157" s="135" t="s">
        <v>2151</v>
      </c>
      <c r="K9157" s="135" t="s">
        <v>2152</v>
      </c>
      <c r="L9157" s="135" t="s">
        <v>193</v>
      </c>
      <c r="M9157" s="135"/>
      <c r="N9157" s="137"/>
      <c r="O9157" s="121"/>
    </row>
    <row r="9158" spans="1:15" x14ac:dyDescent="0.25">
      <c r="A9158" s="139">
        <v>301</v>
      </c>
      <c r="B9158" s="135" t="s">
        <v>319</v>
      </c>
      <c r="C9158" s="134" t="s">
        <v>2102</v>
      </c>
      <c r="D9158" s="135">
        <v>10539</v>
      </c>
      <c r="E9158" s="135" t="s">
        <v>2325</v>
      </c>
      <c r="F9158" s="135">
        <v>2</v>
      </c>
      <c r="G9158" s="140">
        <v>22</v>
      </c>
      <c r="H9158" s="135" t="s">
        <v>2795</v>
      </c>
      <c r="I9158" s="135">
        <v>99</v>
      </c>
      <c r="J9158" s="135" t="s">
        <v>2151</v>
      </c>
      <c r="K9158" s="135" t="s">
        <v>2152</v>
      </c>
      <c r="L9158" s="135" t="s">
        <v>193</v>
      </c>
      <c r="M9158" s="135"/>
      <c r="N9158" s="137"/>
      <c r="O9158" s="121"/>
    </row>
    <row r="9159" spans="1:15" x14ac:dyDescent="0.25">
      <c r="A9159" s="139">
        <v>301</v>
      </c>
      <c r="B9159" s="135" t="s">
        <v>319</v>
      </c>
      <c r="C9159" s="134" t="s">
        <v>2102</v>
      </c>
      <c r="D9159" s="135">
        <v>10540</v>
      </c>
      <c r="E9159" s="135" t="s">
        <v>2325</v>
      </c>
      <c r="F9159" s="135">
        <v>2</v>
      </c>
      <c r="G9159" s="140">
        <v>23</v>
      </c>
      <c r="H9159" s="135" t="s">
        <v>3083</v>
      </c>
      <c r="I9159" s="135">
        <v>835</v>
      </c>
      <c r="J9159" s="135" t="s">
        <v>2115</v>
      </c>
      <c r="K9159" s="135" t="s">
        <v>2116</v>
      </c>
      <c r="L9159" s="135" t="s">
        <v>2117</v>
      </c>
      <c r="M9159" s="135"/>
      <c r="N9159" s="137"/>
      <c r="O9159" s="121"/>
    </row>
    <row r="9160" spans="1:15" x14ac:dyDescent="0.25">
      <c r="A9160" s="139">
        <v>301</v>
      </c>
      <c r="B9160" s="135" t="s">
        <v>319</v>
      </c>
      <c r="C9160" s="134" t="s">
        <v>2102</v>
      </c>
      <c r="D9160" s="135">
        <v>10541</v>
      </c>
      <c r="E9160" s="135" t="s">
        <v>2325</v>
      </c>
      <c r="F9160" s="135">
        <v>2</v>
      </c>
      <c r="G9160" s="140">
        <v>24</v>
      </c>
      <c r="H9160" s="135" t="s">
        <v>4158</v>
      </c>
      <c r="I9160" s="135">
        <v>212</v>
      </c>
      <c r="J9160" s="135" t="s">
        <v>2151</v>
      </c>
      <c r="K9160" s="135" t="s">
        <v>2152</v>
      </c>
      <c r="L9160" s="135" t="s">
        <v>193</v>
      </c>
      <c r="M9160" s="135"/>
      <c r="N9160" s="137"/>
      <c r="O9160" s="121"/>
    </row>
    <row r="9161" spans="1:15" x14ac:dyDescent="0.25">
      <c r="A9161" s="139">
        <v>301</v>
      </c>
      <c r="B9161" s="135" t="s">
        <v>319</v>
      </c>
      <c r="C9161" s="134" t="s">
        <v>2102</v>
      </c>
      <c r="D9161" s="135">
        <v>10542</v>
      </c>
      <c r="E9161" s="135" t="s">
        <v>2325</v>
      </c>
      <c r="F9161" s="135">
        <v>2</v>
      </c>
      <c r="G9161" s="140">
        <v>26</v>
      </c>
      <c r="H9161" s="135" t="s">
        <v>3085</v>
      </c>
      <c r="I9161" s="135">
        <v>861</v>
      </c>
      <c r="J9161" s="135" t="s">
        <v>2115</v>
      </c>
      <c r="K9161" s="135" t="s">
        <v>2116</v>
      </c>
      <c r="L9161" s="135" t="s">
        <v>2117</v>
      </c>
      <c r="M9161" s="135"/>
      <c r="N9161" s="137"/>
      <c r="O9161" s="121"/>
    </row>
    <row r="9162" spans="1:15" x14ac:dyDescent="0.25">
      <c r="A9162" s="139">
        <v>301</v>
      </c>
      <c r="B9162" s="135" t="s">
        <v>319</v>
      </c>
      <c r="C9162" s="134" t="s">
        <v>2102</v>
      </c>
      <c r="D9162" s="135">
        <v>10543</v>
      </c>
      <c r="E9162" s="135" t="s">
        <v>2325</v>
      </c>
      <c r="F9162" s="135">
        <v>2</v>
      </c>
      <c r="G9162" s="140">
        <v>28</v>
      </c>
      <c r="H9162" s="135" t="s">
        <v>3087</v>
      </c>
      <c r="I9162" s="135">
        <v>835</v>
      </c>
      <c r="J9162" s="135" t="s">
        <v>2115</v>
      </c>
      <c r="K9162" s="135" t="s">
        <v>2116</v>
      </c>
      <c r="L9162" s="135" t="s">
        <v>2117</v>
      </c>
      <c r="M9162" s="135"/>
      <c r="N9162" s="137"/>
      <c r="O9162" s="121"/>
    </row>
    <row r="9163" spans="1:15" x14ac:dyDescent="0.25">
      <c r="A9163" s="139">
        <v>301</v>
      </c>
      <c r="B9163" s="135" t="s">
        <v>319</v>
      </c>
      <c r="C9163" s="134" t="s">
        <v>2102</v>
      </c>
      <c r="D9163" s="135">
        <v>10544</v>
      </c>
      <c r="E9163" s="135" t="s">
        <v>2325</v>
      </c>
      <c r="F9163" s="135">
        <v>2</v>
      </c>
      <c r="G9163" s="140">
        <v>29</v>
      </c>
      <c r="H9163" s="135" t="s">
        <v>3088</v>
      </c>
      <c r="I9163" s="135">
        <v>340</v>
      </c>
      <c r="J9163" s="135" t="s">
        <v>2108</v>
      </c>
      <c r="K9163" s="135" t="s">
        <v>2109</v>
      </c>
      <c r="L9163" s="135" t="s">
        <v>193</v>
      </c>
      <c r="M9163" s="135"/>
      <c r="N9163" s="137"/>
      <c r="O9163" s="121"/>
    </row>
    <row r="9164" spans="1:15" x14ac:dyDescent="0.25">
      <c r="A9164" s="139">
        <v>301</v>
      </c>
      <c r="B9164" s="135" t="s">
        <v>319</v>
      </c>
      <c r="C9164" s="134" t="s">
        <v>2102</v>
      </c>
      <c r="D9164" s="135">
        <v>10545</v>
      </c>
      <c r="E9164" s="135" t="s">
        <v>2325</v>
      </c>
      <c r="F9164" s="135">
        <v>2</v>
      </c>
      <c r="G9164" s="140">
        <v>30</v>
      </c>
      <c r="H9164" s="135" t="s">
        <v>4159</v>
      </c>
      <c r="I9164" s="135">
        <v>50</v>
      </c>
      <c r="J9164" s="135" t="s">
        <v>2155</v>
      </c>
      <c r="K9164" s="135" t="s">
        <v>2156</v>
      </c>
      <c r="L9164" s="135" t="s">
        <v>193</v>
      </c>
      <c r="M9164" s="135"/>
      <c r="N9164" s="137"/>
      <c r="O9164" s="121"/>
    </row>
    <row r="9165" spans="1:15" x14ac:dyDescent="0.25">
      <c r="A9165" s="139">
        <v>301</v>
      </c>
      <c r="B9165" s="135" t="s">
        <v>319</v>
      </c>
      <c r="C9165" s="134" t="s">
        <v>2102</v>
      </c>
      <c r="D9165" s="135">
        <v>10546</v>
      </c>
      <c r="E9165" s="135" t="s">
        <v>2325</v>
      </c>
      <c r="F9165" s="135">
        <v>2</v>
      </c>
      <c r="G9165" s="140">
        <v>32</v>
      </c>
      <c r="H9165" s="135" t="s">
        <v>4161</v>
      </c>
      <c r="I9165" s="135">
        <v>312</v>
      </c>
      <c r="J9165" s="135" t="s">
        <v>2105</v>
      </c>
      <c r="K9165" s="135" t="s">
        <v>2106</v>
      </c>
      <c r="L9165" s="135" t="s">
        <v>193</v>
      </c>
      <c r="M9165" s="135"/>
      <c r="N9165" s="137"/>
      <c r="O9165" s="121"/>
    </row>
    <row r="9166" spans="1:15" x14ac:dyDescent="0.25">
      <c r="A9166" s="139">
        <v>301</v>
      </c>
      <c r="B9166" s="135" t="s">
        <v>319</v>
      </c>
      <c r="C9166" s="134" t="s">
        <v>2102</v>
      </c>
      <c r="D9166" s="135">
        <v>10547</v>
      </c>
      <c r="E9166" s="135" t="s">
        <v>2325</v>
      </c>
      <c r="F9166" s="135">
        <v>2</v>
      </c>
      <c r="G9166" s="140">
        <v>33</v>
      </c>
      <c r="H9166" s="135" t="s">
        <v>4162</v>
      </c>
      <c r="I9166" s="135">
        <v>3533</v>
      </c>
      <c r="J9166" s="135" t="s">
        <v>2105</v>
      </c>
      <c r="K9166" s="135" t="s">
        <v>2106</v>
      </c>
      <c r="L9166" s="135" t="s">
        <v>193</v>
      </c>
      <c r="M9166" s="135"/>
      <c r="N9166" s="137"/>
      <c r="O9166" s="121"/>
    </row>
    <row r="9167" spans="1:15" x14ac:dyDescent="0.25">
      <c r="A9167" s="139">
        <v>301</v>
      </c>
      <c r="B9167" s="135" t="s">
        <v>319</v>
      </c>
      <c r="C9167" s="134" t="s">
        <v>2102</v>
      </c>
      <c r="D9167" s="135">
        <v>10548</v>
      </c>
      <c r="E9167" s="135" t="s">
        <v>2325</v>
      </c>
      <c r="F9167" s="135">
        <v>2</v>
      </c>
      <c r="G9167" s="140">
        <v>34</v>
      </c>
      <c r="H9167" s="135" t="s">
        <v>4163</v>
      </c>
      <c r="I9167" s="135">
        <v>312</v>
      </c>
      <c r="J9167" s="135" t="s">
        <v>2105</v>
      </c>
      <c r="K9167" s="135" t="s">
        <v>2106</v>
      </c>
      <c r="L9167" s="135" t="s">
        <v>193</v>
      </c>
      <c r="M9167" s="135"/>
      <c r="N9167" s="137"/>
      <c r="O9167" s="121"/>
    </row>
    <row r="9168" spans="1:15" x14ac:dyDescent="0.25">
      <c r="A9168" s="139">
        <v>301</v>
      </c>
      <c r="B9168" s="135" t="s">
        <v>319</v>
      </c>
      <c r="C9168" s="134" t="s">
        <v>2102</v>
      </c>
      <c r="D9168" s="135">
        <v>10549</v>
      </c>
      <c r="E9168" s="135" t="s">
        <v>2325</v>
      </c>
      <c r="F9168" s="135">
        <v>2</v>
      </c>
      <c r="G9168" s="140">
        <v>35</v>
      </c>
      <c r="H9168" s="135" t="s">
        <v>4164</v>
      </c>
      <c r="I9168" s="135">
        <v>835</v>
      </c>
      <c r="J9168" s="135" t="s">
        <v>2115</v>
      </c>
      <c r="K9168" s="135" t="s">
        <v>2116</v>
      </c>
      <c r="L9168" s="135" t="s">
        <v>2117</v>
      </c>
      <c r="M9168" s="135"/>
      <c r="N9168" s="137"/>
      <c r="O9168" s="121"/>
    </row>
    <row r="9169" spans="1:15" x14ac:dyDescent="0.25">
      <c r="A9169" s="139">
        <v>301</v>
      </c>
      <c r="B9169" s="135" t="s">
        <v>319</v>
      </c>
      <c r="C9169" s="134" t="s">
        <v>2102</v>
      </c>
      <c r="D9169" s="135">
        <v>10550</v>
      </c>
      <c r="E9169" s="135" t="s">
        <v>682</v>
      </c>
      <c r="F9169" s="135">
        <v>1</v>
      </c>
      <c r="G9169" s="136">
        <v>1</v>
      </c>
      <c r="H9169" s="135" t="s">
        <v>2329</v>
      </c>
      <c r="I9169" s="135">
        <v>861</v>
      </c>
      <c r="J9169" s="135" t="s">
        <v>2112</v>
      </c>
      <c r="K9169" s="135" t="s">
        <v>2113</v>
      </c>
      <c r="L9169" s="135" t="s">
        <v>194</v>
      </c>
      <c r="M9169" s="135" t="s">
        <v>1</v>
      </c>
      <c r="N9169" s="137"/>
      <c r="O9169" s="121"/>
    </row>
    <row r="9170" spans="1:15" x14ac:dyDescent="0.25">
      <c r="A9170" s="139">
        <v>301</v>
      </c>
      <c r="B9170" s="135" t="s">
        <v>319</v>
      </c>
      <c r="C9170" s="134" t="s">
        <v>2102</v>
      </c>
      <c r="D9170" s="135">
        <v>10551</v>
      </c>
      <c r="E9170" s="135" t="s">
        <v>682</v>
      </c>
      <c r="F9170" s="135">
        <v>1</v>
      </c>
      <c r="G9170" s="140">
        <v>3</v>
      </c>
      <c r="H9170" s="135" t="s">
        <v>2331</v>
      </c>
      <c r="I9170" s="135">
        <v>208</v>
      </c>
      <c r="J9170" s="135" t="s">
        <v>2112</v>
      </c>
      <c r="K9170" s="135" t="s">
        <v>2113</v>
      </c>
      <c r="L9170" s="135" t="s">
        <v>194</v>
      </c>
      <c r="M9170" s="135" t="s">
        <v>1</v>
      </c>
      <c r="N9170" s="137"/>
      <c r="O9170" s="121"/>
    </row>
    <row r="9171" spans="1:15" x14ac:dyDescent="0.25">
      <c r="A9171" s="139">
        <v>301</v>
      </c>
      <c r="B9171" s="135" t="s">
        <v>319</v>
      </c>
      <c r="C9171" s="134" t="s">
        <v>2102</v>
      </c>
      <c r="D9171" s="135">
        <v>10552</v>
      </c>
      <c r="E9171" s="135" t="s">
        <v>682</v>
      </c>
      <c r="F9171" s="135">
        <v>1</v>
      </c>
      <c r="G9171" s="136">
        <v>4</v>
      </c>
      <c r="H9171" s="135" t="s">
        <v>2332</v>
      </c>
      <c r="I9171" s="135">
        <v>835</v>
      </c>
      <c r="J9171" s="135" t="s">
        <v>2115</v>
      </c>
      <c r="K9171" s="135" t="s">
        <v>2116</v>
      </c>
      <c r="L9171" s="135" t="s">
        <v>2117</v>
      </c>
      <c r="M9171" s="135" t="s">
        <v>1</v>
      </c>
      <c r="N9171" s="137"/>
      <c r="O9171" s="121"/>
    </row>
    <row r="9172" spans="1:15" x14ac:dyDescent="0.25">
      <c r="A9172" s="139">
        <v>301</v>
      </c>
      <c r="B9172" s="135" t="s">
        <v>319</v>
      </c>
      <c r="C9172" s="134" t="s">
        <v>2102</v>
      </c>
      <c r="D9172" s="135">
        <v>10553</v>
      </c>
      <c r="E9172" s="135" t="s">
        <v>682</v>
      </c>
      <c r="F9172" s="135">
        <v>1</v>
      </c>
      <c r="G9172" s="140">
        <v>5</v>
      </c>
      <c r="H9172" s="135" t="s">
        <v>2333</v>
      </c>
      <c r="I9172" s="135">
        <v>167</v>
      </c>
      <c r="J9172" s="135" t="s">
        <v>2151</v>
      </c>
      <c r="K9172" s="135" t="s">
        <v>2152</v>
      </c>
      <c r="L9172" s="135" t="s">
        <v>193</v>
      </c>
      <c r="M9172" s="135" t="s">
        <v>1</v>
      </c>
      <c r="N9172" s="137"/>
      <c r="O9172" s="121"/>
    </row>
    <row r="9173" spans="1:15" x14ac:dyDescent="0.25">
      <c r="A9173" s="139">
        <v>301</v>
      </c>
      <c r="B9173" s="135" t="s">
        <v>319</v>
      </c>
      <c r="C9173" s="134" t="s">
        <v>2102</v>
      </c>
      <c r="D9173" s="135">
        <v>10554</v>
      </c>
      <c r="E9173" s="135" t="s">
        <v>682</v>
      </c>
      <c r="F9173" s="135">
        <v>1</v>
      </c>
      <c r="G9173" s="140">
        <v>7</v>
      </c>
      <c r="H9173" s="135" t="s">
        <v>2555</v>
      </c>
      <c r="I9173" s="135">
        <v>388</v>
      </c>
      <c r="J9173" s="135" t="s">
        <v>2108</v>
      </c>
      <c r="K9173" s="135" t="s">
        <v>2109</v>
      </c>
      <c r="L9173" s="135" t="s">
        <v>193</v>
      </c>
      <c r="M9173" s="135" t="s">
        <v>1</v>
      </c>
      <c r="N9173" s="137"/>
      <c r="O9173" s="121"/>
    </row>
    <row r="9174" spans="1:15" x14ac:dyDescent="0.25">
      <c r="A9174" s="139">
        <v>301</v>
      </c>
      <c r="B9174" s="135" t="s">
        <v>319</v>
      </c>
      <c r="C9174" s="134" t="s">
        <v>2102</v>
      </c>
      <c r="D9174" s="135">
        <v>10555</v>
      </c>
      <c r="E9174" s="135" t="s">
        <v>682</v>
      </c>
      <c r="F9174" s="135">
        <v>1</v>
      </c>
      <c r="G9174" s="136">
        <v>8</v>
      </c>
      <c r="H9174" s="135" t="s">
        <v>2556</v>
      </c>
      <c r="I9174" s="135">
        <v>835</v>
      </c>
      <c r="J9174" s="135" t="s">
        <v>2115</v>
      </c>
      <c r="K9174" s="135" t="s">
        <v>2116</v>
      </c>
      <c r="L9174" s="135" t="s">
        <v>2117</v>
      </c>
      <c r="M9174" s="135" t="s">
        <v>1</v>
      </c>
      <c r="N9174" s="137"/>
      <c r="O9174" s="121"/>
    </row>
    <row r="9175" spans="1:15" x14ac:dyDescent="0.25">
      <c r="A9175" s="139">
        <v>301</v>
      </c>
      <c r="B9175" s="135" t="s">
        <v>319</v>
      </c>
      <c r="C9175" s="134" t="s">
        <v>2102</v>
      </c>
      <c r="D9175" s="135">
        <v>10556</v>
      </c>
      <c r="E9175" s="135" t="s">
        <v>682</v>
      </c>
      <c r="F9175" s="135">
        <v>1</v>
      </c>
      <c r="G9175" s="136">
        <v>9</v>
      </c>
      <c r="H9175" s="135" t="s">
        <v>2557</v>
      </c>
      <c r="I9175" s="135">
        <v>835</v>
      </c>
      <c r="J9175" s="135" t="s">
        <v>2115</v>
      </c>
      <c r="K9175" s="135" t="s">
        <v>2116</v>
      </c>
      <c r="L9175" s="135" t="s">
        <v>2117</v>
      </c>
      <c r="M9175" s="135" t="s">
        <v>1</v>
      </c>
      <c r="N9175" s="137"/>
      <c r="O9175" s="121"/>
    </row>
    <row r="9176" spans="1:15" x14ac:dyDescent="0.25">
      <c r="A9176" s="139">
        <v>301</v>
      </c>
      <c r="B9176" s="135" t="s">
        <v>319</v>
      </c>
      <c r="C9176" s="134" t="s">
        <v>2102</v>
      </c>
      <c r="D9176" s="135">
        <v>10557</v>
      </c>
      <c r="E9176" s="135" t="s">
        <v>682</v>
      </c>
      <c r="F9176" s="135">
        <v>1</v>
      </c>
      <c r="G9176" s="140">
        <v>10</v>
      </c>
      <c r="H9176" s="135" t="s">
        <v>2558</v>
      </c>
      <c r="I9176" s="135">
        <v>1043</v>
      </c>
      <c r="J9176" s="135" t="s">
        <v>2115</v>
      </c>
      <c r="K9176" s="135" t="s">
        <v>2116</v>
      </c>
      <c r="L9176" s="135" t="s">
        <v>2117</v>
      </c>
      <c r="M9176" s="135" t="s">
        <v>1</v>
      </c>
      <c r="N9176" s="137"/>
      <c r="O9176" s="121"/>
    </row>
    <row r="9177" spans="1:15" x14ac:dyDescent="0.25">
      <c r="A9177" s="139">
        <v>301</v>
      </c>
      <c r="B9177" s="135" t="s">
        <v>319</v>
      </c>
      <c r="C9177" s="134" t="s">
        <v>2102</v>
      </c>
      <c r="D9177" s="135">
        <v>10558</v>
      </c>
      <c r="E9177" s="135" t="s">
        <v>682</v>
      </c>
      <c r="F9177" s="135">
        <v>1</v>
      </c>
      <c r="G9177" s="140">
        <v>11</v>
      </c>
      <c r="H9177" s="135" t="s">
        <v>2559</v>
      </c>
      <c r="I9177" s="135">
        <v>45</v>
      </c>
      <c r="J9177" s="135" t="s">
        <v>2108</v>
      </c>
      <c r="K9177" s="135" t="s">
        <v>2109</v>
      </c>
      <c r="L9177" s="135" t="s">
        <v>193</v>
      </c>
      <c r="M9177" s="135" t="s">
        <v>1</v>
      </c>
      <c r="N9177" s="137"/>
      <c r="O9177" s="121"/>
    </row>
    <row r="9178" spans="1:15" x14ac:dyDescent="0.25">
      <c r="A9178" s="139">
        <v>301</v>
      </c>
      <c r="B9178" s="135" t="s">
        <v>319</v>
      </c>
      <c r="C9178" s="134" t="s">
        <v>2102</v>
      </c>
      <c r="D9178" s="135">
        <v>10559</v>
      </c>
      <c r="E9178" s="135" t="s">
        <v>682</v>
      </c>
      <c r="F9178" s="135">
        <v>1</v>
      </c>
      <c r="G9178" s="140">
        <v>12</v>
      </c>
      <c r="H9178" s="135" t="s">
        <v>2560</v>
      </c>
      <c r="I9178" s="135">
        <v>72</v>
      </c>
      <c r="J9178" s="135" t="s">
        <v>2108</v>
      </c>
      <c r="K9178" s="135" t="s">
        <v>2109</v>
      </c>
      <c r="L9178" s="135" t="s">
        <v>193</v>
      </c>
      <c r="M9178" s="135" t="s">
        <v>1</v>
      </c>
      <c r="N9178" s="137"/>
      <c r="O9178" s="121"/>
    </row>
    <row r="9179" spans="1:15" x14ac:dyDescent="0.25">
      <c r="A9179" s="139">
        <v>301</v>
      </c>
      <c r="B9179" s="135" t="s">
        <v>319</v>
      </c>
      <c r="C9179" s="134" t="s">
        <v>2102</v>
      </c>
      <c r="D9179" s="135">
        <v>10560</v>
      </c>
      <c r="E9179" s="135" t="s">
        <v>682</v>
      </c>
      <c r="F9179" s="135">
        <v>1</v>
      </c>
      <c r="G9179" s="140">
        <v>13</v>
      </c>
      <c r="H9179" s="135" t="s">
        <v>2796</v>
      </c>
      <c r="I9179" s="135">
        <v>92</v>
      </c>
      <c r="J9179" s="135" t="s">
        <v>2151</v>
      </c>
      <c r="K9179" s="135" t="s">
        <v>2152</v>
      </c>
      <c r="L9179" s="135" t="s">
        <v>193</v>
      </c>
      <c r="M9179" s="135" t="s">
        <v>1</v>
      </c>
      <c r="N9179" s="137"/>
      <c r="O9179" s="121"/>
    </row>
    <row r="9180" spans="1:15" x14ac:dyDescent="0.25">
      <c r="A9180" s="139">
        <v>301</v>
      </c>
      <c r="B9180" s="135" t="s">
        <v>319</v>
      </c>
      <c r="C9180" s="134" t="s">
        <v>2102</v>
      </c>
      <c r="D9180" s="135">
        <v>10561</v>
      </c>
      <c r="E9180" s="135" t="s">
        <v>682</v>
      </c>
      <c r="F9180" s="135">
        <v>1</v>
      </c>
      <c r="G9180" s="140">
        <v>14</v>
      </c>
      <c r="H9180" s="135" t="s">
        <v>2561</v>
      </c>
      <c r="I9180" s="135">
        <v>209</v>
      </c>
      <c r="J9180" s="135" t="s">
        <v>2105</v>
      </c>
      <c r="K9180" s="135" t="s">
        <v>2106</v>
      </c>
      <c r="L9180" s="135" t="s">
        <v>193</v>
      </c>
      <c r="M9180" s="135" t="s">
        <v>1</v>
      </c>
      <c r="N9180" s="137"/>
      <c r="O9180" s="121"/>
    </row>
    <row r="9181" spans="1:15" x14ac:dyDescent="0.25">
      <c r="A9181" s="139">
        <v>301</v>
      </c>
      <c r="B9181" s="135" t="s">
        <v>319</v>
      </c>
      <c r="C9181" s="134" t="s">
        <v>2102</v>
      </c>
      <c r="D9181" s="135">
        <v>10562</v>
      </c>
      <c r="E9181" s="135" t="s">
        <v>682</v>
      </c>
      <c r="F9181" s="135">
        <v>1</v>
      </c>
      <c r="G9181" s="140">
        <v>15</v>
      </c>
      <c r="H9181" s="135" t="s">
        <v>2562</v>
      </c>
      <c r="I9181" s="135">
        <v>835</v>
      </c>
      <c r="J9181" s="135" t="s">
        <v>2115</v>
      </c>
      <c r="K9181" s="135" t="s">
        <v>2116</v>
      </c>
      <c r="L9181" s="135" t="s">
        <v>2117</v>
      </c>
      <c r="M9181" s="135" t="s">
        <v>1</v>
      </c>
      <c r="N9181" s="137"/>
      <c r="O9181" s="121"/>
    </row>
    <row r="9182" spans="1:15" x14ac:dyDescent="0.25">
      <c r="A9182" s="139">
        <v>301</v>
      </c>
      <c r="B9182" s="135" t="s">
        <v>319</v>
      </c>
      <c r="C9182" s="134" t="s">
        <v>2102</v>
      </c>
      <c r="D9182" s="135">
        <v>10563</v>
      </c>
      <c r="E9182" s="135" t="s">
        <v>682</v>
      </c>
      <c r="F9182" s="135">
        <v>1</v>
      </c>
      <c r="G9182" s="140">
        <v>16</v>
      </c>
      <c r="H9182" s="135" t="s">
        <v>2563</v>
      </c>
      <c r="I9182" s="135">
        <v>835</v>
      </c>
      <c r="J9182" s="135" t="s">
        <v>2115</v>
      </c>
      <c r="K9182" s="135" t="s">
        <v>2116</v>
      </c>
      <c r="L9182" s="135" t="s">
        <v>2117</v>
      </c>
      <c r="M9182" s="135" t="s">
        <v>1</v>
      </c>
      <c r="N9182" s="137"/>
      <c r="O9182" s="121"/>
    </row>
    <row r="9183" spans="1:15" x14ac:dyDescent="0.25">
      <c r="A9183" s="139">
        <v>301</v>
      </c>
      <c r="B9183" s="135" t="s">
        <v>319</v>
      </c>
      <c r="C9183" s="134" t="s">
        <v>2102</v>
      </c>
      <c r="D9183" s="135">
        <v>10564</v>
      </c>
      <c r="E9183" s="135" t="s">
        <v>682</v>
      </c>
      <c r="F9183" s="135">
        <v>1</v>
      </c>
      <c r="G9183" s="140">
        <v>17</v>
      </c>
      <c r="H9183" s="135" t="s">
        <v>2564</v>
      </c>
      <c r="I9183" s="135">
        <v>417</v>
      </c>
      <c r="J9183" s="135" t="s">
        <v>2112</v>
      </c>
      <c r="K9183" s="135" t="s">
        <v>2113</v>
      </c>
      <c r="L9183" s="135" t="s">
        <v>194</v>
      </c>
      <c r="M9183" s="135" t="s">
        <v>1</v>
      </c>
      <c r="N9183" s="137"/>
      <c r="O9183" s="121"/>
    </row>
    <row r="9184" spans="1:15" x14ac:dyDescent="0.25">
      <c r="A9184" s="139">
        <v>301</v>
      </c>
      <c r="B9184" s="135" t="s">
        <v>319</v>
      </c>
      <c r="C9184" s="134" t="s">
        <v>2102</v>
      </c>
      <c r="D9184" s="135">
        <v>10565</v>
      </c>
      <c r="E9184" s="135" t="s">
        <v>682</v>
      </c>
      <c r="F9184" s="135">
        <v>1</v>
      </c>
      <c r="G9184" s="140">
        <v>18</v>
      </c>
      <c r="H9184" s="135" t="s">
        <v>2565</v>
      </c>
      <c r="I9184" s="135">
        <v>835</v>
      </c>
      <c r="J9184" s="135" t="s">
        <v>2115</v>
      </c>
      <c r="K9184" s="135" t="s">
        <v>2116</v>
      </c>
      <c r="L9184" s="135" t="s">
        <v>2117</v>
      </c>
      <c r="M9184" s="135" t="s">
        <v>1</v>
      </c>
      <c r="N9184" s="137"/>
      <c r="O9184" s="121"/>
    </row>
    <row r="9185" spans="1:15" x14ac:dyDescent="0.25">
      <c r="A9185" s="139">
        <v>301</v>
      </c>
      <c r="B9185" s="135" t="s">
        <v>319</v>
      </c>
      <c r="C9185" s="134" t="s">
        <v>2102</v>
      </c>
      <c r="D9185" s="135">
        <v>10566</v>
      </c>
      <c r="E9185" s="135" t="s">
        <v>682</v>
      </c>
      <c r="F9185" s="135">
        <v>1</v>
      </c>
      <c r="G9185" s="140">
        <v>19</v>
      </c>
      <c r="H9185" s="135" t="s">
        <v>2797</v>
      </c>
      <c r="I9185" s="135">
        <v>313</v>
      </c>
      <c r="J9185" s="135" t="s">
        <v>2112</v>
      </c>
      <c r="K9185" s="135" t="s">
        <v>2113</v>
      </c>
      <c r="L9185" s="135" t="s">
        <v>194</v>
      </c>
      <c r="M9185" s="135" t="s">
        <v>1</v>
      </c>
      <c r="N9185" s="137"/>
      <c r="O9185" s="121"/>
    </row>
    <row r="9186" spans="1:15" x14ac:dyDescent="0.25">
      <c r="A9186" s="139">
        <v>301</v>
      </c>
      <c r="B9186" s="135" t="s">
        <v>319</v>
      </c>
      <c r="C9186" s="134" t="s">
        <v>2102</v>
      </c>
      <c r="D9186" s="135">
        <v>10567</v>
      </c>
      <c r="E9186" s="135" t="s">
        <v>682</v>
      </c>
      <c r="F9186" s="135">
        <v>1</v>
      </c>
      <c r="G9186" s="140">
        <v>20</v>
      </c>
      <c r="H9186" s="135" t="s">
        <v>2566</v>
      </c>
      <c r="I9186" s="135">
        <v>1043</v>
      </c>
      <c r="J9186" s="135" t="s">
        <v>2115</v>
      </c>
      <c r="K9186" s="135" t="s">
        <v>2116</v>
      </c>
      <c r="L9186" s="135" t="s">
        <v>2117</v>
      </c>
      <c r="M9186" s="135" t="s">
        <v>1</v>
      </c>
      <c r="N9186" s="137"/>
      <c r="O9186" s="121"/>
    </row>
    <row r="9187" spans="1:15" x14ac:dyDescent="0.25">
      <c r="A9187" s="139">
        <v>301</v>
      </c>
      <c r="B9187" s="135" t="s">
        <v>319</v>
      </c>
      <c r="C9187" s="134" t="s">
        <v>2102</v>
      </c>
      <c r="D9187" s="135">
        <v>10568</v>
      </c>
      <c r="E9187" s="135" t="s">
        <v>682</v>
      </c>
      <c r="F9187" s="135">
        <v>1</v>
      </c>
      <c r="G9187" s="140">
        <v>21</v>
      </c>
      <c r="H9187" s="135" t="s">
        <v>2567</v>
      </c>
      <c r="I9187" s="135">
        <v>1043</v>
      </c>
      <c r="J9187" s="135" t="s">
        <v>2115</v>
      </c>
      <c r="K9187" s="135" t="s">
        <v>2116</v>
      </c>
      <c r="L9187" s="135" t="s">
        <v>2117</v>
      </c>
      <c r="M9187" s="135" t="s">
        <v>1</v>
      </c>
      <c r="N9187" s="137"/>
      <c r="O9187" s="121"/>
    </row>
    <row r="9188" spans="1:15" x14ac:dyDescent="0.25">
      <c r="A9188" s="139">
        <v>301</v>
      </c>
      <c r="B9188" s="135" t="s">
        <v>319</v>
      </c>
      <c r="C9188" s="134" t="s">
        <v>2102</v>
      </c>
      <c r="D9188" s="135">
        <v>10569</v>
      </c>
      <c r="E9188" s="135" t="s">
        <v>682</v>
      </c>
      <c r="F9188" s="135">
        <v>1</v>
      </c>
      <c r="G9188" s="136">
        <v>22</v>
      </c>
      <c r="H9188" s="135" t="s">
        <v>2798</v>
      </c>
      <c r="I9188" s="135">
        <v>313</v>
      </c>
      <c r="J9188" s="135" t="s">
        <v>2112</v>
      </c>
      <c r="K9188" s="135" t="s">
        <v>2113</v>
      </c>
      <c r="L9188" s="135" t="s">
        <v>194</v>
      </c>
      <c r="M9188" s="135" t="s">
        <v>1</v>
      </c>
      <c r="N9188" s="137"/>
      <c r="O9188" s="121"/>
    </row>
    <row r="9189" spans="1:15" x14ac:dyDescent="0.25">
      <c r="A9189" s="139">
        <v>301</v>
      </c>
      <c r="B9189" s="135" t="s">
        <v>319</v>
      </c>
      <c r="C9189" s="134" t="s">
        <v>2102</v>
      </c>
      <c r="D9189" s="135">
        <v>10570</v>
      </c>
      <c r="E9189" s="135" t="s">
        <v>682</v>
      </c>
      <c r="F9189" s="135">
        <v>1</v>
      </c>
      <c r="G9189" s="136">
        <v>23</v>
      </c>
      <c r="H9189" s="135" t="s">
        <v>2799</v>
      </c>
      <c r="I9189" s="135">
        <v>1069</v>
      </c>
      <c r="J9189" s="135" t="s">
        <v>2115</v>
      </c>
      <c r="K9189" s="135" t="s">
        <v>2116</v>
      </c>
      <c r="L9189" s="135" t="s">
        <v>2117</v>
      </c>
      <c r="M9189" s="135" t="s">
        <v>1</v>
      </c>
      <c r="N9189" s="137"/>
      <c r="O9189" s="121"/>
    </row>
    <row r="9190" spans="1:15" x14ac:dyDescent="0.25">
      <c r="A9190" s="139">
        <v>301</v>
      </c>
      <c r="B9190" s="135" t="s">
        <v>319</v>
      </c>
      <c r="C9190" s="134" t="s">
        <v>2102</v>
      </c>
      <c r="D9190" s="135">
        <v>10571</v>
      </c>
      <c r="E9190" s="135" t="s">
        <v>682</v>
      </c>
      <c r="F9190" s="135">
        <v>1</v>
      </c>
      <c r="G9190" s="136">
        <v>24</v>
      </c>
      <c r="H9190" s="135" t="s">
        <v>2800</v>
      </c>
      <c r="I9190" s="135">
        <v>388</v>
      </c>
      <c r="J9190" s="135" t="s">
        <v>2108</v>
      </c>
      <c r="K9190" s="135" t="s">
        <v>2109</v>
      </c>
      <c r="L9190" s="135" t="s">
        <v>193</v>
      </c>
      <c r="M9190" s="135" t="s">
        <v>1</v>
      </c>
      <c r="N9190" s="137"/>
      <c r="O9190" s="121"/>
    </row>
    <row r="9191" spans="1:15" x14ac:dyDescent="0.25">
      <c r="A9191" s="139">
        <v>301</v>
      </c>
      <c r="B9191" s="135" t="s">
        <v>319</v>
      </c>
      <c r="C9191" s="134" t="s">
        <v>2102</v>
      </c>
      <c r="D9191" s="135">
        <v>10572</v>
      </c>
      <c r="E9191" s="135" t="s">
        <v>682</v>
      </c>
      <c r="F9191" s="135">
        <v>1</v>
      </c>
      <c r="G9191" s="136">
        <v>26</v>
      </c>
      <c r="H9191" s="135" t="s">
        <v>2802</v>
      </c>
      <c r="I9191" s="135">
        <v>167</v>
      </c>
      <c r="J9191" s="135" t="s">
        <v>2155</v>
      </c>
      <c r="K9191" s="135" t="s">
        <v>2156</v>
      </c>
      <c r="L9191" s="135" t="s">
        <v>193</v>
      </c>
      <c r="M9191" s="135" t="s">
        <v>1</v>
      </c>
      <c r="N9191" s="137"/>
      <c r="O9191" s="121"/>
    </row>
    <row r="9192" spans="1:15" x14ac:dyDescent="0.25">
      <c r="A9192" s="139">
        <v>301</v>
      </c>
      <c r="B9192" s="135" t="s">
        <v>319</v>
      </c>
      <c r="C9192" s="134" t="s">
        <v>2102</v>
      </c>
      <c r="D9192" s="135">
        <v>10573</v>
      </c>
      <c r="E9192" s="135" t="s">
        <v>682</v>
      </c>
      <c r="F9192" s="135">
        <v>1</v>
      </c>
      <c r="G9192" s="136">
        <v>27</v>
      </c>
      <c r="H9192" s="135" t="s">
        <v>4936</v>
      </c>
      <c r="I9192" s="135">
        <v>206</v>
      </c>
      <c r="J9192" s="135" t="s">
        <v>2105</v>
      </c>
      <c r="K9192" s="135" t="s">
        <v>2106</v>
      </c>
      <c r="L9192" s="135" t="s">
        <v>193</v>
      </c>
      <c r="M9192" s="135" t="s">
        <v>1</v>
      </c>
      <c r="N9192" s="137"/>
      <c r="O9192" s="121"/>
    </row>
    <row r="9193" spans="1:15" x14ac:dyDescent="0.25">
      <c r="A9193" s="139">
        <v>301</v>
      </c>
      <c r="B9193" s="135" t="s">
        <v>319</v>
      </c>
      <c r="C9193" s="134" t="s">
        <v>2102</v>
      </c>
      <c r="D9193" s="135">
        <v>10574</v>
      </c>
      <c r="E9193" s="135" t="s">
        <v>682</v>
      </c>
      <c r="F9193" s="135">
        <v>1</v>
      </c>
      <c r="G9193" s="136">
        <v>28</v>
      </c>
      <c r="H9193" s="135" t="s">
        <v>4937</v>
      </c>
      <c r="I9193" s="135">
        <v>205</v>
      </c>
      <c r="J9193" s="135" t="s">
        <v>2105</v>
      </c>
      <c r="K9193" s="135" t="s">
        <v>2106</v>
      </c>
      <c r="L9193" s="135" t="s">
        <v>193</v>
      </c>
      <c r="M9193" s="135" t="s">
        <v>1</v>
      </c>
      <c r="N9193" s="137"/>
      <c r="O9193" s="121"/>
    </row>
    <row r="9194" spans="1:15" x14ac:dyDescent="0.25">
      <c r="A9194" s="139">
        <v>301</v>
      </c>
      <c r="B9194" s="135" t="s">
        <v>319</v>
      </c>
      <c r="C9194" s="134" t="s">
        <v>2102</v>
      </c>
      <c r="D9194" s="135">
        <v>10575</v>
      </c>
      <c r="E9194" s="135" t="s">
        <v>682</v>
      </c>
      <c r="F9194" s="135">
        <v>1</v>
      </c>
      <c r="G9194" s="136">
        <v>29</v>
      </c>
      <c r="H9194" s="135" t="s">
        <v>4938</v>
      </c>
      <c r="I9194" s="135">
        <v>43</v>
      </c>
      <c r="J9194" s="135" t="s">
        <v>2105</v>
      </c>
      <c r="K9194" s="135" t="s">
        <v>2106</v>
      </c>
      <c r="L9194" s="135" t="s">
        <v>193</v>
      </c>
      <c r="M9194" s="135" t="s">
        <v>1</v>
      </c>
      <c r="N9194" s="137"/>
      <c r="O9194" s="121"/>
    </row>
    <row r="9195" spans="1:15" x14ac:dyDescent="0.25">
      <c r="A9195" s="139">
        <v>301</v>
      </c>
      <c r="B9195" s="135" t="s">
        <v>319</v>
      </c>
      <c r="C9195" s="134" t="s">
        <v>2102</v>
      </c>
      <c r="D9195" s="135">
        <v>10576</v>
      </c>
      <c r="E9195" s="135" t="s">
        <v>682</v>
      </c>
      <c r="F9195" s="135">
        <v>1</v>
      </c>
      <c r="G9195" s="136">
        <v>30</v>
      </c>
      <c r="H9195" s="135" t="s">
        <v>4939</v>
      </c>
      <c r="I9195" s="135">
        <v>43</v>
      </c>
      <c r="J9195" s="135" t="s">
        <v>2105</v>
      </c>
      <c r="K9195" s="135" t="s">
        <v>2106</v>
      </c>
      <c r="L9195" s="135" t="s">
        <v>193</v>
      </c>
      <c r="M9195" s="135" t="s">
        <v>1</v>
      </c>
      <c r="N9195" s="137"/>
      <c r="O9195" s="121"/>
    </row>
    <row r="9196" spans="1:15" x14ac:dyDescent="0.25">
      <c r="A9196" s="139">
        <v>301</v>
      </c>
      <c r="B9196" s="135" t="s">
        <v>319</v>
      </c>
      <c r="C9196" s="134" t="s">
        <v>2102</v>
      </c>
      <c r="D9196" s="135">
        <v>10577</v>
      </c>
      <c r="E9196" s="135" t="s">
        <v>682</v>
      </c>
      <c r="F9196" s="135">
        <v>1</v>
      </c>
      <c r="G9196" s="136">
        <v>31</v>
      </c>
      <c r="H9196" s="135" t="s">
        <v>4741</v>
      </c>
      <c r="I9196" s="135">
        <v>2802</v>
      </c>
      <c r="J9196" s="135" t="s">
        <v>2105</v>
      </c>
      <c r="K9196" s="135" t="s">
        <v>2106</v>
      </c>
      <c r="L9196" s="135" t="s">
        <v>193</v>
      </c>
      <c r="M9196" s="135" t="s">
        <v>1</v>
      </c>
      <c r="N9196" s="137"/>
      <c r="O9196" s="121"/>
    </row>
    <row r="9197" spans="1:15" x14ac:dyDescent="0.25">
      <c r="A9197" s="139">
        <v>301</v>
      </c>
      <c r="B9197" s="135" t="s">
        <v>319</v>
      </c>
      <c r="C9197" s="134" t="s">
        <v>2102</v>
      </c>
      <c r="D9197" s="135">
        <v>10578</v>
      </c>
      <c r="E9197" s="135" t="s">
        <v>682</v>
      </c>
      <c r="F9197" s="135">
        <v>2</v>
      </c>
      <c r="G9197" s="136">
        <v>1</v>
      </c>
      <c r="H9197" s="135" t="s">
        <v>2568</v>
      </c>
      <c r="I9197" s="135">
        <v>1278</v>
      </c>
      <c r="J9197" s="135" t="s">
        <v>2115</v>
      </c>
      <c r="K9197" s="135" t="s">
        <v>2116</v>
      </c>
      <c r="L9197" s="135" t="s">
        <v>2117</v>
      </c>
      <c r="M9197" s="135" t="s">
        <v>1</v>
      </c>
      <c r="N9197" s="137"/>
      <c r="O9197" s="121"/>
    </row>
    <row r="9198" spans="1:15" x14ac:dyDescent="0.25">
      <c r="A9198" s="139">
        <v>301</v>
      </c>
      <c r="B9198" s="135" t="s">
        <v>319</v>
      </c>
      <c r="C9198" s="134" t="s">
        <v>2102</v>
      </c>
      <c r="D9198" s="135">
        <v>10579</v>
      </c>
      <c r="E9198" s="135" t="s">
        <v>682</v>
      </c>
      <c r="F9198" s="135">
        <v>2</v>
      </c>
      <c r="G9198" s="136">
        <v>3</v>
      </c>
      <c r="H9198" s="135" t="s">
        <v>2570</v>
      </c>
      <c r="I9198" s="135">
        <v>340</v>
      </c>
      <c r="J9198" s="135" t="s">
        <v>2108</v>
      </c>
      <c r="K9198" s="135" t="s">
        <v>2109</v>
      </c>
      <c r="L9198" s="135" t="s">
        <v>193</v>
      </c>
      <c r="M9198" s="135" t="s">
        <v>1</v>
      </c>
      <c r="N9198" s="137"/>
      <c r="O9198" s="121"/>
    </row>
    <row r="9199" spans="1:15" x14ac:dyDescent="0.25">
      <c r="A9199" s="139">
        <v>301</v>
      </c>
      <c r="B9199" s="135" t="s">
        <v>319</v>
      </c>
      <c r="C9199" s="134" t="s">
        <v>2102</v>
      </c>
      <c r="D9199" s="135">
        <v>10580</v>
      </c>
      <c r="E9199" s="135" t="s">
        <v>682</v>
      </c>
      <c r="F9199" s="135">
        <v>2</v>
      </c>
      <c r="G9199" s="136">
        <v>4</v>
      </c>
      <c r="H9199" s="135" t="s">
        <v>2571</v>
      </c>
      <c r="I9199" s="135">
        <v>57</v>
      </c>
      <c r="J9199" s="135" t="s">
        <v>2151</v>
      </c>
      <c r="K9199" s="135" t="s">
        <v>2152</v>
      </c>
      <c r="L9199" s="135" t="s">
        <v>193</v>
      </c>
      <c r="M9199" s="135" t="s">
        <v>1</v>
      </c>
      <c r="N9199" s="137"/>
      <c r="O9199" s="121"/>
    </row>
    <row r="9200" spans="1:15" x14ac:dyDescent="0.25">
      <c r="A9200" s="139">
        <v>301</v>
      </c>
      <c r="B9200" s="135" t="s">
        <v>319</v>
      </c>
      <c r="C9200" s="134" t="s">
        <v>2102</v>
      </c>
      <c r="D9200" s="135">
        <v>10581</v>
      </c>
      <c r="E9200" s="135" t="s">
        <v>682</v>
      </c>
      <c r="F9200" s="135">
        <v>2</v>
      </c>
      <c r="G9200" s="136">
        <v>5</v>
      </c>
      <c r="H9200" s="135" t="s">
        <v>2572</v>
      </c>
      <c r="I9200" s="135">
        <v>835</v>
      </c>
      <c r="J9200" s="135" t="s">
        <v>2115</v>
      </c>
      <c r="K9200" s="135" t="s">
        <v>2116</v>
      </c>
      <c r="L9200" s="135" t="s">
        <v>2117</v>
      </c>
      <c r="M9200" s="135" t="s">
        <v>1</v>
      </c>
      <c r="N9200" s="137"/>
      <c r="O9200" s="121"/>
    </row>
    <row r="9201" spans="1:15" x14ac:dyDescent="0.25">
      <c r="A9201" s="139">
        <v>301</v>
      </c>
      <c r="B9201" s="135" t="s">
        <v>319</v>
      </c>
      <c r="C9201" s="134" t="s">
        <v>2102</v>
      </c>
      <c r="D9201" s="135">
        <v>10582</v>
      </c>
      <c r="E9201" s="135" t="s">
        <v>682</v>
      </c>
      <c r="F9201" s="135">
        <v>2</v>
      </c>
      <c r="G9201" s="136">
        <v>6</v>
      </c>
      <c r="H9201" s="135" t="s">
        <v>2573</v>
      </c>
      <c r="I9201" s="135">
        <v>417</v>
      </c>
      <c r="J9201" s="135" t="s">
        <v>2151</v>
      </c>
      <c r="K9201" s="135" t="s">
        <v>2152</v>
      </c>
      <c r="L9201" s="135" t="s">
        <v>193</v>
      </c>
      <c r="M9201" s="135" t="s">
        <v>1</v>
      </c>
      <c r="N9201" s="137"/>
      <c r="O9201" s="121"/>
    </row>
    <row r="9202" spans="1:15" x14ac:dyDescent="0.25">
      <c r="A9202" s="139">
        <v>301</v>
      </c>
      <c r="B9202" s="135" t="s">
        <v>319</v>
      </c>
      <c r="C9202" s="134" t="s">
        <v>2102</v>
      </c>
      <c r="D9202" s="135">
        <v>10583</v>
      </c>
      <c r="E9202" s="135" t="s">
        <v>682</v>
      </c>
      <c r="F9202" s="135">
        <v>2</v>
      </c>
      <c r="G9202" s="136">
        <v>7</v>
      </c>
      <c r="H9202" s="135" t="s">
        <v>4940</v>
      </c>
      <c r="I9202" s="135">
        <v>310</v>
      </c>
      <c r="J9202" s="135" t="s">
        <v>2105</v>
      </c>
      <c r="K9202" s="135" t="s">
        <v>2106</v>
      </c>
      <c r="L9202" s="135" t="s">
        <v>193</v>
      </c>
      <c r="M9202" s="135" t="s">
        <v>1</v>
      </c>
      <c r="N9202" s="137"/>
      <c r="O9202" s="121"/>
    </row>
    <row r="9203" spans="1:15" x14ac:dyDescent="0.25">
      <c r="A9203" s="139">
        <v>301</v>
      </c>
      <c r="B9203" s="135" t="s">
        <v>319</v>
      </c>
      <c r="C9203" s="134" t="s">
        <v>2102</v>
      </c>
      <c r="D9203" s="135">
        <v>10584</v>
      </c>
      <c r="E9203" s="135" t="s">
        <v>682</v>
      </c>
      <c r="F9203" s="135">
        <v>2</v>
      </c>
      <c r="G9203" s="136">
        <v>8</v>
      </c>
      <c r="H9203" s="135" t="s">
        <v>2574</v>
      </c>
      <c r="I9203" s="135">
        <v>1252</v>
      </c>
      <c r="J9203" s="135" t="s">
        <v>2115</v>
      </c>
      <c r="K9203" s="135" t="s">
        <v>2116</v>
      </c>
      <c r="L9203" s="135" t="s">
        <v>2117</v>
      </c>
      <c r="M9203" s="135" t="s">
        <v>1</v>
      </c>
      <c r="N9203" s="137"/>
      <c r="O9203" s="121"/>
    </row>
    <row r="9204" spans="1:15" x14ac:dyDescent="0.25">
      <c r="A9204" s="139">
        <v>301</v>
      </c>
      <c r="B9204" s="135" t="s">
        <v>319</v>
      </c>
      <c r="C9204" s="134" t="s">
        <v>2102</v>
      </c>
      <c r="D9204" s="135">
        <v>10585</v>
      </c>
      <c r="E9204" s="135" t="s">
        <v>682</v>
      </c>
      <c r="F9204" s="135">
        <v>2</v>
      </c>
      <c r="G9204" s="136">
        <v>9</v>
      </c>
      <c r="H9204" s="135" t="s">
        <v>2575</v>
      </c>
      <c r="I9204" s="135">
        <v>99</v>
      </c>
      <c r="J9204" s="135" t="s">
        <v>2112</v>
      </c>
      <c r="K9204" s="135" t="s">
        <v>2113</v>
      </c>
      <c r="L9204" s="135" t="s">
        <v>194</v>
      </c>
      <c r="M9204" s="135" t="s">
        <v>1</v>
      </c>
      <c r="N9204" s="137"/>
      <c r="O9204" s="121"/>
    </row>
    <row r="9205" spans="1:15" x14ac:dyDescent="0.25">
      <c r="A9205" s="139">
        <v>301</v>
      </c>
      <c r="B9205" s="135" t="s">
        <v>319</v>
      </c>
      <c r="C9205" s="134" t="s">
        <v>2102</v>
      </c>
      <c r="D9205" s="135">
        <v>10586</v>
      </c>
      <c r="E9205" s="135" t="s">
        <v>682</v>
      </c>
      <c r="F9205" s="135">
        <v>2</v>
      </c>
      <c r="G9205" s="136">
        <v>10</v>
      </c>
      <c r="H9205" s="135" t="s">
        <v>2576</v>
      </c>
      <c r="I9205" s="135">
        <v>99</v>
      </c>
      <c r="J9205" s="135" t="s">
        <v>2112</v>
      </c>
      <c r="K9205" s="135" t="s">
        <v>2113</v>
      </c>
      <c r="L9205" s="135" t="s">
        <v>194</v>
      </c>
      <c r="M9205" s="135" t="s">
        <v>1</v>
      </c>
      <c r="N9205" s="137"/>
      <c r="O9205" s="121"/>
    </row>
    <row r="9206" spans="1:15" x14ac:dyDescent="0.25">
      <c r="A9206" s="139">
        <v>301</v>
      </c>
      <c r="B9206" s="135" t="s">
        <v>319</v>
      </c>
      <c r="C9206" s="134" t="s">
        <v>2102</v>
      </c>
      <c r="D9206" s="135">
        <v>10587</v>
      </c>
      <c r="E9206" s="135" t="s">
        <v>682</v>
      </c>
      <c r="F9206" s="135">
        <v>2</v>
      </c>
      <c r="G9206" s="136">
        <v>11</v>
      </c>
      <c r="H9206" s="135" t="s">
        <v>5228</v>
      </c>
      <c r="I9206" s="135">
        <v>220</v>
      </c>
      <c r="J9206" s="135" t="s">
        <v>2151</v>
      </c>
      <c r="K9206" s="135" t="s">
        <v>2152</v>
      </c>
      <c r="L9206" s="135" t="s">
        <v>193</v>
      </c>
      <c r="M9206" s="135" t="s">
        <v>1</v>
      </c>
      <c r="N9206" s="137"/>
      <c r="O9206" s="121"/>
    </row>
    <row r="9207" spans="1:15" x14ac:dyDescent="0.25">
      <c r="A9207" s="139">
        <v>301</v>
      </c>
      <c r="B9207" s="135" t="s">
        <v>319</v>
      </c>
      <c r="C9207" s="134" t="s">
        <v>2102</v>
      </c>
      <c r="D9207" s="135">
        <v>10588</v>
      </c>
      <c r="E9207" s="135" t="s">
        <v>682</v>
      </c>
      <c r="F9207" s="135">
        <v>2</v>
      </c>
      <c r="G9207" s="136">
        <v>12</v>
      </c>
      <c r="H9207" s="135" t="s">
        <v>2577</v>
      </c>
      <c r="I9207" s="135">
        <v>835</v>
      </c>
      <c r="J9207" s="135" t="s">
        <v>2115</v>
      </c>
      <c r="K9207" s="135" t="s">
        <v>2116</v>
      </c>
      <c r="L9207" s="135" t="s">
        <v>2117</v>
      </c>
      <c r="M9207" s="135" t="s">
        <v>1</v>
      </c>
      <c r="N9207" s="137"/>
      <c r="O9207" s="121"/>
    </row>
    <row r="9208" spans="1:15" x14ac:dyDescent="0.25">
      <c r="A9208" s="139">
        <v>301</v>
      </c>
      <c r="B9208" s="135" t="s">
        <v>319</v>
      </c>
      <c r="C9208" s="134" t="s">
        <v>2102</v>
      </c>
      <c r="D9208" s="135">
        <v>10589</v>
      </c>
      <c r="E9208" s="135" t="s">
        <v>682</v>
      </c>
      <c r="F9208" s="135">
        <v>2</v>
      </c>
      <c r="G9208" s="136">
        <v>13</v>
      </c>
      <c r="H9208" s="135" t="s">
        <v>2578</v>
      </c>
      <c r="I9208" s="135">
        <v>1252</v>
      </c>
      <c r="J9208" s="135" t="s">
        <v>2115</v>
      </c>
      <c r="K9208" s="135" t="s">
        <v>2116</v>
      </c>
      <c r="L9208" s="135" t="s">
        <v>2117</v>
      </c>
      <c r="M9208" s="135" t="s">
        <v>1</v>
      </c>
      <c r="N9208" s="137"/>
      <c r="O9208" s="121"/>
    </row>
    <row r="9209" spans="1:15" x14ac:dyDescent="0.25">
      <c r="A9209" s="139">
        <v>301</v>
      </c>
      <c r="B9209" s="135" t="s">
        <v>319</v>
      </c>
      <c r="C9209" s="134" t="s">
        <v>2102</v>
      </c>
      <c r="D9209" s="135">
        <v>10590</v>
      </c>
      <c r="E9209" s="135" t="s">
        <v>682</v>
      </c>
      <c r="F9209" s="135">
        <v>2</v>
      </c>
      <c r="G9209" s="136">
        <v>14</v>
      </c>
      <c r="H9209" s="135" t="s">
        <v>5229</v>
      </c>
      <c r="I9209" s="135">
        <v>313</v>
      </c>
      <c r="J9209" s="135" t="s">
        <v>2112</v>
      </c>
      <c r="K9209" s="134" t="s">
        <v>2113</v>
      </c>
      <c r="L9209" s="135" t="s">
        <v>194</v>
      </c>
      <c r="M9209" s="135" t="s">
        <v>1</v>
      </c>
      <c r="N9209" s="137"/>
      <c r="O9209" s="121"/>
    </row>
    <row r="9210" spans="1:15" x14ac:dyDescent="0.25">
      <c r="A9210" s="139">
        <v>301</v>
      </c>
      <c r="B9210" s="135" t="s">
        <v>319</v>
      </c>
      <c r="C9210" s="134" t="s">
        <v>2102</v>
      </c>
      <c r="D9210" s="135">
        <v>10591</v>
      </c>
      <c r="E9210" s="135" t="s">
        <v>682</v>
      </c>
      <c r="F9210" s="135">
        <v>2</v>
      </c>
      <c r="G9210" s="136">
        <v>15</v>
      </c>
      <c r="H9210" s="135" t="s">
        <v>5230</v>
      </c>
      <c r="I9210" s="135">
        <v>1356</v>
      </c>
      <c r="J9210" s="135" t="s">
        <v>2115</v>
      </c>
      <c r="K9210" s="134" t="s">
        <v>2116</v>
      </c>
      <c r="L9210" s="135" t="s">
        <v>2117</v>
      </c>
      <c r="M9210" s="135" t="s">
        <v>1</v>
      </c>
      <c r="N9210" s="137"/>
      <c r="O9210" s="121"/>
    </row>
    <row r="9211" spans="1:15" x14ac:dyDescent="0.25">
      <c r="A9211" s="139">
        <v>301</v>
      </c>
      <c r="B9211" s="135" t="s">
        <v>319</v>
      </c>
      <c r="C9211" s="134" t="s">
        <v>2102</v>
      </c>
      <c r="D9211" s="135">
        <v>10592</v>
      </c>
      <c r="E9211" s="135" t="s">
        <v>682</v>
      </c>
      <c r="F9211" s="135">
        <v>2</v>
      </c>
      <c r="G9211" s="136">
        <v>16</v>
      </c>
      <c r="H9211" s="135" t="s">
        <v>5231</v>
      </c>
      <c r="I9211" s="135">
        <v>417</v>
      </c>
      <c r="J9211" s="135" t="s">
        <v>2151</v>
      </c>
      <c r="K9211" s="134" t="s">
        <v>2152</v>
      </c>
      <c r="L9211" s="135" t="s">
        <v>193</v>
      </c>
      <c r="M9211" s="135" t="s">
        <v>1</v>
      </c>
      <c r="N9211" s="137"/>
      <c r="O9211" s="121"/>
    </row>
    <row r="9212" spans="1:15" x14ac:dyDescent="0.25">
      <c r="A9212" s="139">
        <v>301</v>
      </c>
      <c r="B9212" s="135" t="s">
        <v>319</v>
      </c>
      <c r="C9212" s="134" t="s">
        <v>2102</v>
      </c>
      <c r="D9212" s="135">
        <v>10593</v>
      </c>
      <c r="E9212" s="135" t="s">
        <v>682</v>
      </c>
      <c r="F9212" s="135">
        <v>2</v>
      </c>
      <c r="G9212" s="136">
        <v>17</v>
      </c>
      <c r="H9212" s="135" t="s">
        <v>5232</v>
      </c>
      <c r="I9212" s="135">
        <v>417</v>
      </c>
      <c r="J9212" s="135" t="s">
        <v>2151</v>
      </c>
      <c r="K9212" s="135" t="s">
        <v>2152</v>
      </c>
      <c r="L9212" s="135" t="s">
        <v>193</v>
      </c>
      <c r="M9212" s="135" t="s">
        <v>1</v>
      </c>
      <c r="N9212" s="137"/>
      <c r="O9212" s="121"/>
    </row>
    <row r="9213" spans="1:15" x14ac:dyDescent="0.25">
      <c r="A9213" s="139">
        <v>301</v>
      </c>
      <c r="B9213" s="135" t="s">
        <v>319</v>
      </c>
      <c r="C9213" s="134" t="s">
        <v>2102</v>
      </c>
      <c r="D9213" s="135">
        <v>10594</v>
      </c>
      <c r="E9213" s="135" t="s">
        <v>682</v>
      </c>
      <c r="F9213" s="135">
        <v>2</v>
      </c>
      <c r="G9213" s="136">
        <v>18</v>
      </c>
      <c r="H9213" s="135" t="s">
        <v>5233</v>
      </c>
      <c r="I9213" s="135">
        <v>1252</v>
      </c>
      <c r="J9213" s="135" t="s">
        <v>2115</v>
      </c>
      <c r="K9213" s="135" t="s">
        <v>2116</v>
      </c>
      <c r="L9213" s="135" t="s">
        <v>2117</v>
      </c>
      <c r="M9213" s="135" t="s">
        <v>1</v>
      </c>
      <c r="N9213" s="137"/>
      <c r="O9213" s="121"/>
    </row>
    <row r="9214" spans="1:15" x14ac:dyDescent="0.25">
      <c r="A9214" s="139">
        <v>301</v>
      </c>
      <c r="B9214" s="135" t="s">
        <v>319</v>
      </c>
      <c r="C9214" s="134" t="s">
        <v>2102</v>
      </c>
      <c r="D9214" s="135">
        <v>10595</v>
      </c>
      <c r="E9214" s="135" t="s">
        <v>682</v>
      </c>
      <c r="F9214" s="135">
        <v>2</v>
      </c>
      <c r="G9214" s="136">
        <v>19</v>
      </c>
      <c r="H9214" s="135" t="s">
        <v>5234</v>
      </c>
      <c r="I9214" s="135">
        <v>1356</v>
      </c>
      <c r="J9214" s="135" t="s">
        <v>2115</v>
      </c>
      <c r="K9214" s="135" t="s">
        <v>2116</v>
      </c>
      <c r="L9214" s="135" t="s">
        <v>2117</v>
      </c>
      <c r="M9214" s="135" t="s">
        <v>1</v>
      </c>
      <c r="N9214" s="137"/>
      <c r="O9214" s="121"/>
    </row>
    <row r="9215" spans="1:15" x14ac:dyDescent="0.25">
      <c r="A9215" s="139">
        <v>301</v>
      </c>
      <c r="B9215" s="135" t="s">
        <v>319</v>
      </c>
      <c r="C9215" s="134" t="s">
        <v>2102</v>
      </c>
      <c r="D9215" s="135">
        <v>10596</v>
      </c>
      <c r="E9215" s="135" t="s">
        <v>682</v>
      </c>
      <c r="F9215" s="135">
        <v>2</v>
      </c>
      <c r="G9215" s="136">
        <v>20</v>
      </c>
      <c r="H9215" s="135" t="s">
        <v>5235</v>
      </c>
      <c r="I9215" s="135">
        <v>339</v>
      </c>
      <c r="J9215" s="135" t="s">
        <v>2151</v>
      </c>
      <c r="K9215" s="135" t="s">
        <v>2152</v>
      </c>
      <c r="L9215" s="135" t="s">
        <v>193</v>
      </c>
      <c r="M9215" s="135" t="s">
        <v>1</v>
      </c>
      <c r="N9215" s="137"/>
      <c r="O9215" s="121"/>
    </row>
    <row r="9216" spans="1:15" x14ac:dyDescent="0.25">
      <c r="A9216" s="139">
        <v>301</v>
      </c>
      <c r="B9216" s="135" t="s">
        <v>319</v>
      </c>
      <c r="C9216" s="134" t="s">
        <v>2102</v>
      </c>
      <c r="D9216" s="135">
        <v>10597</v>
      </c>
      <c r="E9216" s="135" t="s">
        <v>682</v>
      </c>
      <c r="F9216" s="135">
        <v>2</v>
      </c>
      <c r="G9216" s="136">
        <v>21</v>
      </c>
      <c r="H9216" s="135" t="s">
        <v>5236</v>
      </c>
      <c r="I9216" s="135">
        <v>57</v>
      </c>
      <c r="J9216" s="135" t="s">
        <v>2155</v>
      </c>
      <c r="K9216" s="135" t="s">
        <v>2156</v>
      </c>
      <c r="L9216" s="135" t="s">
        <v>193</v>
      </c>
      <c r="M9216" s="135" t="s">
        <v>1</v>
      </c>
      <c r="N9216" s="137"/>
      <c r="O9216" s="121"/>
    </row>
    <row r="9217" spans="1:15" x14ac:dyDescent="0.25">
      <c r="A9217" s="139">
        <v>301</v>
      </c>
      <c r="B9217" s="135" t="s">
        <v>319</v>
      </c>
      <c r="C9217" s="134" t="s">
        <v>2102</v>
      </c>
      <c r="D9217" s="135">
        <v>10598</v>
      </c>
      <c r="E9217" s="135" t="s">
        <v>682</v>
      </c>
      <c r="F9217" s="135">
        <v>2</v>
      </c>
      <c r="G9217" s="136">
        <v>22</v>
      </c>
      <c r="H9217" s="135" t="s">
        <v>5237</v>
      </c>
      <c r="I9217" s="135">
        <v>340</v>
      </c>
      <c r="J9217" s="135" t="s">
        <v>2108</v>
      </c>
      <c r="K9217" s="135" t="s">
        <v>2109</v>
      </c>
      <c r="L9217" s="135" t="s">
        <v>193</v>
      </c>
      <c r="M9217" s="135" t="s">
        <v>1</v>
      </c>
      <c r="N9217" s="137"/>
      <c r="O9217" s="121"/>
    </row>
    <row r="9218" spans="1:15" x14ac:dyDescent="0.25">
      <c r="A9218" s="139">
        <v>301</v>
      </c>
      <c r="B9218" s="135" t="s">
        <v>319</v>
      </c>
      <c r="C9218" s="134" t="s">
        <v>2102</v>
      </c>
      <c r="D9218" s="135">
        <v>10599</v>
      </c>
      <c r="E9218" s="135" t="s">
        <v>682</v>
      </c>
      <c r="F9218" s="135">
        <v>2</v>
      </c>
      <c r="G9218" s="136">
        <v>24</v>
      </c>
      <c r="H9218" s="135" t="s">
        <v>5239</v>
      </c>
      <c r="I9218" s="135">
        <v>310</v>
      </c>
      <c r="J9218" s="135" t="s">
        <v>2105</v>
      </c>
      <c r="K9218" s="135" t="s">
        <v>2106</v>
      </c>
      <c r="L9218" s="135" t="s">
        <v>193</v>
      </c>
      <c r="M9218" s="135" t="s">
        <v>1</v>
      </c>
      <c r="N9218" s="137"/>
      <c r="O9218" s="121"/>
    </row>
    <row r="9219" spans="1:15" x14ac:dyDescent="0.25">
      <c r="A9219" s="139">
        <v>301</v>
      </c>
      <c r="B9219" s="135" t="s">
        <v>319</v>
      </c>
      <c r="C9219" s="134" t="s">
        <v>2102</v>
      </c>
      <c r="D9219" s="135">
        <v>10600</v>
      </c>
      <c r="E9219" s="135" t="s">
        <v>682</v>
      </c>
      <c r="F9219" s="135">
        <v>2</v>
      </c>
      <c r="G9219" s="136">
        <v>25</v>
      </c>
      <c r="H9219" s="135" t="s">
        <v>5240</v>
      </c>
      <c r="I9219" s="135">
        <v>2785</v>
      </c>
      <c r="J9219" s="135" t="s">
        <v>2105</v>
      </c>
      <c r="K9219" s="135" t="s">
        <v>2106</v>
      </c>
      <c r="L9219" s="135" t="s">
        <v>193</v>
      </c>
      <c r="M9219" s="135" t="s">
        <v>1</v>
      </c>
      <c r="N9219" s="137"/>
      <c r="O9219" s="121"/>
    </row>
    <row r="9220" spans="1:15" x14ac:dyDescent="0.25">
      <c r="A9220" s="139">
        <v>301</v>
      </c>
      <c r="B9220" s="135" t="s">
        <v>319</v>
      </c>
      <c r="C9220" s="134" t="s">
        <v>2102</v>
      </c>
      <c r="D9220" s="135">
        <v>10601</v>
      </c>
      <c r="E9220" s="135" t="s">
        <v>2335</v>
      </c>
      <c r="F9220" s="135">
        <v>1</v>
      </c>
      <c r="G9220" s="136">
        <v>1</v>
      </c>
      <c r="H9220" s="135" t="s">
        <v>2336</v>
      </c>
      <c r="I9220" s="135">
        <v>349</v>
      </c>
      <c r="J9220" s="135" t="s">
        <v>2155</v>
      </c>
      <c r="K9220" s="134" t="s">
        <v>2156</v>
      </c>
      <c r="L9220" s="135" t="s">
        <v>193</v>
      </c>
      <c r="M9220" s="135"/>
      <c r="N9220" s="137"/>
      <c r="O9220" s="121"/>
    </row>
    <row r="9221" spans="1:15" x14ac:dyDescent="0.25">
      <c r="A9221" s="139">
        <v>301</v>
      </c>
      <c r="B9221" s="135" t="s">
        <v>319</v>
      </c>
      <c r="C9221" s="134" t="s">
        <v>2102</v>
      </c>
      <c r="D9221" s="135">
        <v>10602</v>
      </c>
      <c r="E9221" s="135" t="s">
        <v>2335</v>
      </c>
      <c r="F9221" s="135">
        <v>1</v>
      </c>
      <c r="G9221" s="136">
        <v>2</v>
      </c>
      <c r="H9221" s="135" t="s">
        <v>2337</v>
      </c>
      <c r="I9221" s="135">
        <v>75</v>
      </c>
      <c r="J9221" s="135" t="s">
        <v>2105</v>
      </c>
      <c r="K9221" s="135" t="s">
        <v>2106</v>
      </c>
      <c r="L9221" s="135" t="s">
        <v>193</v>
      </c>
      <c r="M9221" s="135"/>
      <c r="N9221" s="137"/>
      <c r="O9221" s="121"/>
    </row>
    <row r="9222" spans="1:15" x14ac:dyDescent="0.25">
      <c r="A9222" s="139">
        <v>301</v>
      </c>
      <c r="B9222" s="135" t="s">
        <v>319</v>
      </c>
      <c r="C9222" s="134" t="s">
        <v>2102</v>
      </c>
      <c r="D9222" s="135">
        <v>10603</v>
      </c>
      <c r="E9222" s="135" t="s">
        <v>2335</v>
      </c>
      <c r="F9222" s="135">
        <v>1</v>
      </c>
      <c r="G9222" s="136">
        <v>3</v>
      </c>
      <c r="H9222" s="135" t="s">
        <v>2338</v>
      </c>
      <c r="I9222" s="135">
        <v>314</v>
      </c>
      <c r="J9222" s="135" t="s">
        <v>2155</v>
      </c>
      <c r="K9222" s="135" t="s">
        <v>2156</v>
      </c>
      <c r="L9222" s="135" t="s">
        <v>193</v>
      </c>
      <c r="M9222" s="135"/>
      <c r="N9222" s="137"/>
      <c r="O9222" s="121"/>
    </row>
    <row r="9223" spans="1:15" x14ac:dyDescent="0.25">
      <c r="A9223" s="139">
        <v>301</v>
      </c>
      <c r="B9223" s="135" t="s">
        <v>319</v>
      </c>
      <c r="C9223" s="134" t="s">
        <v>2102</v>
      </c>
      <c r="D9223" s="135">
        <v>10604</v>
      </c>
      <c r="E9223" s="135" t="s">
        <v>2335</v>
      </c>
      <c r="F9223" s="135">
        <v>1</v>
      </c>
      <c r="G9223" s="136">
        <v>4</v>
      </c>
      <c r="H9223" s="135" t="s">
        <v>2339</v>
      </c>
      <c r="I9223" s="135">
        <v>698</v>
      </c>
      <c r="J9223" s="135" t="s">
        <v>2115</v>
      </c>
      <c r="K9223" s="135" t="s">
        <v>2116</v>
      </c>
      <c r="L9223" s="135" t="s">
        <v>2117</v>
      </c>
      <c r="M9223" s="135" t="s">
        <v>1</v>
      </c>
      <c r="N9223" s="137"/>
      <c r="O9223" s="121"/>
    </row>
    <row r="9224" spans="1:15" x14ac:dyDescent="0.25">
      <c r="A9224" s="139">
        <v>301</v>
      </c>
      <c r="B9224" s="135" t="s">
        <v>319</v>
      </c>
      <c r="C9224" s="134" t="s">
        <v>2102</v>
      </c>
      <c r="D9224" s="135">
        <v>10605</v>
      </c>
      <c r="E9224" s="135" t="s">
        <v>2335</v>
      </c>
      <c r="F9224" s="135">
        <v>1</v>
      </c>
      <c r="G9224" s="136">
        <v>5</v>
      </c>
      <c r="H9224" s="135" t="s">
        <v>2343</v>
      </c>
      <c r="I9224" s="135">
        <v>1209</v>
      </c>
      <c r="J9224" s="135" t="s">
        <v>2115</v>
      </c>
      <c r="K9224" s="135" t="s">
        <v>2116</v>
      </c>
      <c r="L9224" s="135" t="s">
        <v>2117</v>
      </c>
      <c r="M9224" s="135"/>
      <c r="N9224" s="137"/>
      <c r="O9224" s="121"/>
    </row>
    <row r="9225" spans="1:15" x14ac:dyDescent="0.25">
      <c r="A9225" s="139">
        <v>301</v>
      </c>
      <c r="B9225" s="135" t="s">
        <v>319</v>
      </c>
      <c r="C9225" s="134" t="s">
        <v>2102</v>
      </c>
      <c r="D9225" s="135">
        <v>10606</v>
      </c>
      <c r="E9225" s="135" t="s">
        <v>2335</v>
      </c>
      <c r="F9225" s="135">
        <v>1</v>
      </c>
      <c r="G9225" s="136">
        <v>6</v>
      </c>
      <c r="H9225" s="135" t="s">
        <v>2344</v>
      </c>
      <c r="I9225" s="135">
        <v>89</v>
      </c>
      <c r="J9225" s="135" t="s">
        <v>2151</v>
      </c>
      <c r="K9225" s="135" t="s">
        <v>2152</v>
      </c>
      <c r="L9225" s="135" t="s">
        <v>193</v>
      </c>
      <c r="M9225" s="135"/>
      <c r="N9225" s="137"/>
      <c r="O9225" s="121"/>
    </row>
    <row r="9226" spans="1:15" x14ac:dyDescent="0.25">
      <c r="A9226" s="139">
        <v>301</v>
      </c>
      <c r="B9226" s="135" t="s">
        <v>319</v>
      </c>
      <c r="C9226" s="134" t="s">
        <v>2102</v>
      </c>
      <c r="D9226" s="135">
        <v>10607</v>
      </c>
      <c r="E9226" s="135" t="s">
        <v>2335</v>
      </c>
      <c r="F9226" s="135">
        <v>1</v>
      </c>
      <c r="G9226" s="136">
        <v>7</v>
      </c>
      <c r="H9226" s="135" t="s">
        <v>2345</v>
      </c>
      <c r="I9226" s="135">
        <v>63</v>
      </c>
      <c r="J9226" s="135" t="s">
        <v>2151</v>
      </c>
      <c r="K9226" s="135" t="s">
        <v>2152</v>
      </c>
      <c r="L9226" s="135" t="s">
        <v>193</v>
      </c>
      <c r="M9226" s="135"/>
      <c r="N9226" s="137"/>
      <c r="O9226" s="121"/>
    </row>
    <row r="9227" spans="1:15" x14ac:dyDescent="0.25">
      <c r="A9227" s="139">
        <v>301</v>
      </c>
      <c r="B9227" s="135" t="s">
        <v>319</v>
      </c>
      <c r="C9227" s="134" t="s">
        <v>2102</v>
      </c>
      <c r="D9227" s="135">
        <v>10608</v>
      </c>
      <c r="E9227" s="135" t="s">
        <v>2335</v>
      </c>
      <c r="F9227" s="135">
        <v>1</v>
      </c>
      <c r="G9227" s="136">
        <v>8</v>
      </c>
      <c r="H9227" s="135" t="s">
        <v>2346</v>
      </c>
      <c r="I9227" s="135">
        <v>111</v>
      </c>
      <c r="J9227" s="135" t="s">
        <v>2151</v>
      </c>
      <c r="K9227" s="135" t="s">
        <v>2152</v>
      </c>
      <c r="L9227" s="135" t="s">
        <v>193</v>
      </c>
      <c r="M9227" s="135"/>
      <c r="N9227" s="137"/>
      <c r="O9227" s="121"/>
    </row>
    <row r="9228" spans="1:15" x14ac:dyDescent="0.25">
      <c r="A9228" s="139">
        <v>301</v>
      </c>
      <c r="B9228" s="135" t="s">
        <v>319</v>
      </c>
      <c r="C9228" s="134" t="s">
        <v>2102</v>
      </c>
      <c r="D9228" s="135">
        <v>10609</v>
      </c>
      <c r="E9228" s="135" t="s">
        <v>2335</v>
      </c>
      <c r="F9228" s="135">
        <v>1</v>
      </c>
      <c r="G9228" s="136">
        <v>9</v>
      </c>
      <c r="H9228" s="135" t="s">
        <v>2347</v>
      </c>
      <c r="I9228" s="135">
        <v>110</v>
      </c>
      <c r="J9228" s="135" t="s">
        <v>2151</v>
      </c>
      <c r="K9228" s="135" t="s">
        <v>2152</v>
      </c>
      <c r="L9228" s="135" t="s">
        <v>193</v>
      </c>
      <c r="M9228" s="135"/>
      <c r="N9228" s="137"/>
      <c r="O9228" s="121"/>
    </row>
    <row r="9229" spans="1:15" x14ac:dyDescent="0.25">
      <c r="A9229" s="139">
        <v>301</v>
      </c>
      <c r="B9229" s="135" t="s">
        <v>319</v>
      </c>
      <c r="C9229" s="134" t="s">
        <v>2102</v>
      </c>
      <c r="D9229" s="135">
        <v>10610</v>
      </c>
      <c r="E9229" s="135" t="s">
        <v>2335</v>
      </c>
      <c r="F9229" s="135">
        <v>1</v>
      </c>
      <c r="G9229" s="136">
        <v>10</v>
      </c>
      <c r="H9229" s="135" t="s">
        <v>2348</v>
      </c>
      <c r="I9229" s="135">
        <v>95</v>
      </c>
      <c r="J9229" s="135" t="s">
        <v>2112</v>
      </c>
      <c r="K9229" s="135" t="s">
        <v>2113</v>
      </c>
      <c r="L9229" s="135" t="s">
        <v>194</v>
      </c>
      <c r="M9229" s="135"/>
      <c r="N9229" s="137"/>
      <c r="O9229" s="121"/>
    </row>
    <row r="9230" spans="1:15" x14ac:dyDescent="0.25">
      <c r="A9230" s="139">
        <v>301</v>
      </c>
      <c r="B9230" s="135" t="s">
        <v>319</v>
      </c>
      <c r="C9230" s="134" t="s">
        <v>2102</v>
      </c>
      <c r="D9230" s="135">
        <v>10611</v>
      </c>
      <c r="E9230" s="135" t="s">
        <v>2335</v>
      </c>
      <c r="F9230" s="135">
        <v>1</v>
      </c>
      <c r="G9230" s="136">
        <v>11</v>
      </c>
      <c r="H9230" s="135" t="s">
        <v>3689</v>
      </c>
      <c r="I9230" s="135">
        <v>71</v>
      </c>
      <c r="J9230" s="135" t="s">
        <v>2151</v>
      </c>
      <c r="K9230" s="135" t="s">
        <v>2152</v>
      </c>
      <c r="L9230" s="135" t="s">
        <v>193</v>
      </c>
      <c r="M9230" s="135"/>
      <c r="N9230" s="137"/>
      <c r="O9230" s="121"/>
    </row>
    <row r="9231" spans="1:15" x14ac:dyDescent="0.25">
      <c r="A9231" s="139">
        <v>301</v>
      </c>
      <c r="B9231" s="135" t="s">
        <v>319</v>
      </c>
      <c r="C9231" s="134" t="s">
        <v>2102</v>
      </c>
      <c r="D9231" s="135">
        <v>10612</v>
      </c>
      <c r="E9231" s="135" t="s">
        <v>2335</v>
      </c>
      <c r="F9231" s="135">
        <v>1</v>
      </c>
      <c r="G9231" s="136">
        <v>12</v>
      </c>
      <c r="H9231" s="135" t="s">
        <v>3690</v>
      </c>
      <c r="I9231" s="135">
        <v>69</v>
      </c>
      <c r="J9231" s="135" t="s">
        <v>2151</v>
      </c>
      <c r="K9231" s="135" t="s">
        <v>2152</v>
      </c>
      <c r="L9231" s="135" t="s">
        <v>193</v>
      </c>
      <c r="M9231" s="135"/>
      <c r="N9231" s="137"/>
      <c r="O9231" s="121"/>
    </row>
    <row r="9232" spans="1:15" x14ac:dyDescent="0.25">
      <c r="A9232" s="139">
        <v>301</v>
      </c>
      <c r="B9232" s="135" t="s">
        <v>319</v>
      </c>
      <c r="C9232" s="134" t="s">
        <v>2102</v>
      </c>
      <c r="D9232" s="135">
        <v>10613</v>
      </c>
      <c r="E9232" s="135" t="s">
        <v>2335</v>
      </c>
      <c r="F9232" s="135">
        <v>1</v>
      </c>
      <c r="G9232" s="136">
        <v>13</v>
      </c>
      <c r="H9232" s="135" t="s">
        <v>3691</v>
      </c>
      <c r="I9232" s="135">
        <v>32</v>
      </c>
      <c r="J9232" s="135" t="s">
        <v>2105</v>
      </c>
      <c r="K9232" s="135" t="s">
        <v>2106</v>
      </c>
      <c r="L9232" s="135" t="s">
        <v>193</v>
      </c>
      <c r="M9232" s="135"/>
      <c r="N9232" s="137"/>
      <c r="O9232" s="121"/>
    </row>
    <row r="9233" spans="1:15" x14ac:dyDescent="0.25">
      <c r="A9233" s="139">
        <v>301</v>
      </c>
      <c r="B9233" s="135" t="s">
        <v>319</v>
      </c>
      <c r="C9233" s="134" t="s">
        <v>2102</v>
      </c>
      <c r="D9233" s="135">
        <v>10614</v>
      </c>
      <c r="E9233" s="135" t="s">
        <v>2335</v>
      </c>
      <c r="F9233" s="135">
        <v>1</v>
      </c>
      <c r="G9233" s="136">
        <v>14</v>
      </c>
      <c r="H9233" s="135" t="s">
        <v>4633</v>
      </c>
      <c r="I9233" s="135">
        <v>94</v>
      </c>
      <c r="J9233" s="135" t="s">
        <v>2112</v>
      </c>
      <c r="K9233" s="135" t="s">
        <v>2113</v>
      </c>
      <c r="L9233" s="135" t="s">
        <v>194</v>
      </c>
      <c r="M9233" s="135"/>
      <c r="N9233" s="137"/>
      <c r="O9233" s="121"/>
    </row>
    <row r="9234" spans="1:15" x14ac:dyDescent="0.25">
      <c r="A9234" s="139">
        <v>301</v>
      </c>
      <c r="B9234" s="135" t="s">
        <v>319</v>
      </c>
      <c r="C9234" s="134" t="s">
        <v>2102</v>
      </c>
      <c r="D9234" s="135">
        <v>10615</v>
      </c>
      <c r="E9234" s="135" t="s">
        <v>2335</v>
      </c>
      <c r="F9234" s="135">
        <v>1</v>
      </c>
      <c r="G9234" s="136">
        <v>15</v>
      </c>
      <c r="H9234" s="135" t="s">
        <v>4634</v>
      </c>
      <c r="I9234" s="135">
        <v>182</v>
      </c>
      <c r="J9234" s="135" t="s">
        <v>2151</v>
      </c>
      <c r="K9234" s="135" t="s">
        <v>2152</v>
      </c>
      <c r="L9234" s="135" t="s">
        <v>193</v>
      </c>
      <c r="M9234" s="135"/>
      <c r="N9234" s="137"/>
      <c r="O9234" s="121"/>
    </row>
    <row r="9235" spans="1:15" x14ac:dyDescent="0.25">
      <c r="A9235" s="139">
        <v>301</v>
      </c>
      <c r="B9235" s="135" t="s">
        <v>319</v>
      </c>
      <c r="C9235" s="134" t="s">
        <v>2102</v>
      </c>
      <c r="D9235" s="135">
        <v>10616</v>
      </c>
      <c r="E9235" s="135" t="s">
        <v>2335</v>
      </c>
      <c r="F9235" s="135">
        <v>1</v>
      </c>
      <c r="G9235" s="136">
        <v>16</v>
      </c>
      <c r="H9235" s="135" t="s">
        <v>4635</v>
      </c>
      <c r="I9235" s="135">
        <v>1244</v>
      </c>
      <c r="J9235" s="135" t="s">
        <v>2115</v>
      </c>
      <c r="K9235" s="135" t="s">
        <v>2116</v>
      </c>
      <c r="L9235" s="135" t="s">
        <v>2117</v>
      </c>
      <c r="M9235" s="135"/>
      <c r="N9235" s="137"/>
      <c r="O9235" s="121"/>
    </row>
    <row r="9236" spans="1:15" x14ac:dyDescent="0.25">
      <c r="A9236" s="139">
        <v>301</v>
      </c>
      <c r="B9236" s="135" t="s">
        <v>319</v>
      </c>
      <c r="C9236" s="134" t="s">
        <v>2102</v>
      </c>
      <c r="D9236" s="135">
        <v>10617</v>
      </c>
      <c r="E9236" s="135" t="s">
        <v>2335</v>
      </c>
      <c r="F9236" s="135">
        <v>1</v>
      </c>
      <c r="G9236" s="136">
        <v>17</v>
      </c>
      <c r="H9236" s="135" t="s">
        <v>4636</v>
      </c>
      <c r="I9236" s="135">
        <v>162</v>
      </c>
      <c r="J9236" s="135" t="s">
        <v>2105</v>
      </c>
      <c r="K9236" s="135" t="s">
        <v>2106</v>
      </c>
      <c r="L9236" s="135" t="s">
        <v>193</v>
      </c>
      <c r="M9236" s="135"/>
      <c r="N9236" s="137"/>
      <c r="O9236" s="121"/>
    </row>
    <row r="9237" spans="1:15" x14ac:dyDescent="0.25">
      <c r="A9237" s="139">
        <v>301</v>
      </c>
      <c r="B9237" s="135" t="s">
        <v>319</v>
      </c>
      <c r="C9237" s="134" t="s">
        <v>2102</v>
      </c>
      <c r="D9237" s="135">
        <v>10618</v>
      </c>
      <c r="E9237" s="135" t="s">
        <v>2335</v>
      </c>
      <c r="F9237" s="135">
        <v>1</v>
      </c>
      <c r="G9237" s="136">
        <v>18</v>
      </c>
      <c r="H9237" s="135" t="s">
        <v>4637</v>
      </c>
      <c r="I9237" s="135">
        <v>104</v>
      </c>
      <c r="J9237" s="135" t="s">
        <v>2112</v>
      </c>
      <c r="K9237" s="135" t="s">
        <v>2113</v>
      </c>
      <c r="L9237" s="135" t="s">
        <v>194</v>
      </c>
      <c r="M9237" s="135"/>
      <c r="N9237" s="137"/>
      <c r="O9237" s="121"/>
    </row>
    <row r="9238" spans="1:15" x14ac:dyDescent="0.25">
      <c r="A9238" s="139">
        <v>301</v>
      </c>
      <c r="B9238" s="135" t="s">
        <v>319</v>
      </c>
      <c r="C9238" s="134" t="s">
        <v>2102</v>
      </c>
      <c r="D9238" s="135">
        <v>10619</v>
      </c>
      <c r="E9238" s="135" t="s">
        <v>2335</v>
      </c>
      <c r="F9238" s="135">
        <v>1</v>
      </c>
      <c r="G9238" s="136">
        <v>19</v>
      </c>
      <c r="H9238" s="135" t="s">
        <v>4638</v>
      </c>
      <c r="I9238" s="135">
        <v>208</v>
      </c>
      <c r="J9238" s="135" t="s">
        <v>2151</v>
      </c>
      <c r="K9238" s="135" t="s">
        <v>2152</v>
      </c>
      <c r="L9238" s="135" t="s">
        <v>193</v>
      </c>
      <c r="M9238" s="135"/>
      <c r="N9238" s="137"/>
      <c r="O9238" s="121"/>
    </row>
    <row r="9239" spans="1:15" x14ac:dyDescent="0.25">
      <c r="A9239" s="139">
        <v>301</v>
      </c>
      <c r="B9239" s="135" t="s">
        <v>319</v>
      </c>
      <c r="C9239" s="134" t="s">
        <v>2102</v>
      </c>
      <c r="D9239" s="135">
        <v>10620</v>
      </c>
      <c r="E9239" s="135" t="s">
        <v>2335</v>
      </c>
      <c r="F9239" s="135">
        <v>1</v>
      </c>
      <c r="G9239" s="136">
        <v>20</v>
      </c>
      <c r="H9239" s="135" t="s">
        <v>4639</v>
      </c>
      <c r="I9239" s="135">
        <v>208</v>
      </c>
      <c r="J9239" s="135" t="s">
        <v>2151</v>
      </c>
      <c r="K9239" s="135" t="s">
        <v>2152</v>
      </c>
      <c r="L9239" s="135" t="s">
        <v>193</v>
      </c>
      <c r="M9239" s="135"/>
      <c r="N9239" s="137"/>
      <c r="O9239" s="121"/>
    </row>
    <row r="9240" spans="1:15" x14ac:dyDescent="0.25">
      <c r="A9240" s="139">
        <v>301</v>
      </c>
      <c r="B9240" s="135" t="s">
        <v>319</v>
      </c>
      <c r="C9240" s="134" t="s">
        <v>2102</v>
      </c>
      <c r="D9240" s="135">
        <v>10621</v>
      </c>
      <c r="E9240" s="135" t="s">
        <v>2335</v>
      </c>
      <c r="F9240" s="135">
        <v>1</v>
      </c>
      <c r="G9240" s="136">
        <v>21</v>
      </c>
      <c r="H9240" s="135" t="s">
        <v>4832</v>
      </c>
      <c r="I9240" s="135">
        <v>208</v>
      </c>
      <c r="J9240" s="135" t="s">
        <v>2155</v>
      </c>
      <c r="K9240" s="135" t="s">
        <v>2156</v>
      </c>
      <c r="L9240" s="135" t="s">
        <v>193</v>
      </c>
      <c r="M9240" s="135"/>
      <c r="N9240" s="137"/>
      <c r="O9240" s="121"/>
    </row>
    <row r="9241" spans="1:15" x14ac:dyDescent="0.25">
      <c r="A9241" s="139">
        <v>301</v>
      </c>
      <c r="B9241" s="135" t="s">
        <v>319</v>
      </c>
      <c r="C9241" s="134" t="s">
        <v>2102</v>
      </c>
      <c r="D9241" s="135">
        <v>10622</v>
      </c>
      <c r="E9241" s="135" t="s">
        <v>2335</v>
      </c>
      <c r="F9241" s="135">
        <v>1</v>
      </c>
      <c r="G9241" s="136">
        <v>22</v>
      </c>
      <c r="H9241" s="135" t="s">
        <v>4833</v>
      </c>
      <c r="I9241" s="135">
        <v>216</v>
      </c>
      <c r="J9241" s="135" t="s">
        <v>2108</v>
      </c>
      <c r="K9241" s="135" t="s">
        <v>2109</v>
      </c>
      <c r="L9241" s="135" t="s">
        <v>193</v>
      </c>
      <c r="M9241" s="135"/>
      <c r="N9241" s="137"/>
      <c r="O9241" s="121"/>
    </row>
    <row r="9242" spans="1:15" x14ac:dyDescent="0.25">
      <c r="A9242" s="139">
        <v>301</v>
      </c>
      <c r="B9242" s="135" t="s">
        <v>319</v>
      </c>
      <c r="C9242" s="134" t="s">
        <v>2102</v>
      </c>
      <c r="D9242" s="135">
        <v>10623</v>
      </c>
      <c r="E9242" s="135" t="s">
        <v>2335</v>
      </c>
      <c r="F9242" s="135">
        <v>1</v>
      </c>
      <c r="G9242" s="136">
        <v>24</v>
      </c>
      <c r="H9242" s="135" t="s">
        <v>4835</v>
      </c>
      <c r="I9242" s="135">
        <v>33</v>
      </c>
      <c r="J9242" s="135" t="s">
        <v>2151</v>
      </c>
      <c r="K9242" s="135" t="s">
        <v>2152</v>
      </c>
      <c r="L9242" s="135" t="s">
        <v>193</v>
      </c>
      <c r="M9242" s="135"/>
      <c r="N9242" s="137"/>
      <c r="O9242" s="121"/>
    </row>
    <row r="9243" spans="1:15" x14ac:dyDescent="0.25">
      <c r="A9243" s="139">
        <v>301</v>
      </c>
      <c r="B9243" s="135" t="s">
        <v>319</v>
      </c>
      <c r="C9243" s="134" t="s">
        <v>2102</v>
      </c>
      <c r="D9243" s="135">
        <v>10624</v>
      </c>
      <c r="E9243" s="135" t="s">
        <v>2335</v>
      </c>
      <c r="F9243" s="135">
        <v>1</v>
      </c>
      <c r="G9243" s="136">
        <v>25</v>
      </c>
      <c r="H9243" s="135" t="s">
        <v>4836</v>
      </c>
      <c r="I9243" s="135">
        <v>632</v>
      </c>
      <c r="J9243" s="135" t="s">
        <v>2115</v>
      </c>
      <c r="K9243" s="135" t="s">
        <v>2116</v>
      </c>
      <c r="L9243" s="135" t="s">
        <v>2117</v>
      </c>
      <c r="M9243" s="135" t="s">
        <v>1</v>
      </c>
      <c r="N9243" s="137"/>
      <c r="O9243" s="121"/>
    </row>
    <row r="9244" spans="1:15" x14ac:dyDescent="0.25">
      <c r="A9244" s="139">
        <v>301</v>
      </c>
      <c r="B9244" s="135" t="s">
        <v>319</v>
      </c>
      <c r="C9244" s="134" t="s">
        <v>2102</v>
      </c>
      <c r="D9244" s="135">
        <v>10625</v>
      </c>
      <c r="E9244" s="135" t="s">
        <v>2335</v>
      </c>
      <c r="F9244" s="135">
        <v>1</v>
      </c>
      <c r="G9244" s="136">
        <v>26</v>
      </c>
      <c r="H9244" s="135" t="s">
        <v>4837</v>
      </c>
      <c r="I9244" s="135">
        <v>1337</v>
      </c>
      <c r="J9244" s="135" t="s">
        <v>2105</v>
      </c>
      <c r="K9244" s="135" t="s">
        <v>2106</v>
      </c>
      <c r="L9244" s="135" t="s">
        <v>193</v>
      </c>
      <c r="M9244" s="135"/>
      <c r="N9244" s="137"/>
      <c r="O9244" s="121"/>
    </row>
    <row r="9245" spans="1:15" x14ac:dyDescent="0.25">
      <c r="A9245" s="139">
        <v>301</v>
      </c>
      <c r="B9245" s="135" t="s">
        <v>319</v>
      </c>
      <c r="C9245" s="134" t="s">
        <v>2102</v>
      </c>
      <c r="D9245" s="135">
        <v>10626</v>
      </c>
      <c r="E9245" s="135" t="s">
        <v>2335</v>
      </c>
      <c r="F9245" s="135">
        <v>1</v>
      </c>
      <c r="G9245" s="136">
        <v>27</v>
      </c>
      <c r="H9245" s="135" t="s">
        <v>4838</v>
      </c>
      <c r="I9245" s="135">
        <v>2420</v>
      </c>
      <c r="J9245" s="135" t="s">
        <v>3684</v>
      </c>
      <c r="K9245" s="135" t="s">
        <v>3685</v>
      </c>
      <c r="L9245" s="135" t="s">
        <v>189</v>
      </c>
      <c r="M9245" s="135"/>
      <c r="N9245" s="137"/>
      <c r="O9245" s="121"/>
    </row>
    <row r="9246" spans="1:15" x14ac:dyDescent="0.25">
      <c r="A9246" s="139">
        <v>301</v>
      </c>
      <c r="B9246" s="135" t="s">
        <v>319</v>
      </c>
      <c r="C9246" s="142" t="s">
        <v>2102</v>
      </c>
      <c r="D9246" s="142">
        <v>10627</v>
      </c>
      <c r="E9246" s="134" t="s">
        <v>2335</v>
      </c>
      <c r="F9246" s="135">
        <v>1</v>
      </c>
      <c r="G9246" s="136">
        <v>28</v>
      </c>
      <c r="H9246" s="135" t="s">
        <v>4839</v>
      </c>
      <c r="I9246" s="135">
        <v>1156</v>
      </c>
      <c r="J9246" s="134" t="s">
        <v>2115</v>
      </c>
      <c r="K9246" s="134" t="s">
        <v>2116</v>
      </c>
      <c r="L9246" s="135" t="s">
        <v>2117</v>
      </c>
      <c r="M9246" s="135"/>
      <c r="N9246" s="137"/>
      <c r="O9246" s="121"/>
    </row>
    <row r="9247" spans="1:15" x14ac:dyDescent="0.25">
      <c r="A9247" s="139">
        <v>301</v>
      </c>
      <c r="B9247" s="135" t="s">
        <v>319</v>
      </c>
      <c r="C9247" s="142" t="s">
        <v>2102</v>
      </c>
      <c r="D9247" s="142">
        <v>10628</v>
      </c>
      <c r="E9247" s="134" t="s">
        <v>2335</v>
      </c>
      <c r="F9247" s="135">
        <v>1</v>
      </c>
      <c r="G9247" s="140">
        <v>29</v>
      </c>
      <c r="H9247" s="135" t="s">
        <v>4840</v>
      </c>
      <c r="I9247" s="135">
        <v>119</v>
      </c>
      <c r="J9247" s="134" t="s">
        <v>2105</v>
      </c>
      <c r="K9247" s="134" t="s">
        <v>2106</v>
      </c>
      <c r="L9247" s="135" t="s">
        <v>193</v>
      </c>
      <c r="M9247" s="135"/>
      <c r="N9247" s="137"/>
      <c r="O9247" s="121"/>
    </row>
    <row r="9248" spans="1:15" x14ac:dyDescent="0.25">
      <c r="A9248" s="139">
        <v>301</v>
      </c>
      <c r="B9248" s="135" t="s">
        <v>319</v>
      </c>
      <c r="C9248" s="142" t="s">
        <v>2102</v>
      </c>
      <c r="D9248" s="142">
        <v>10629</v>
      </c>
      <c r="E9248" s="134" t="s">
        <v>2335</v>
      </c>
      <c r="F9248" s="135">
        <v>1</v>
      </c>
      <c r="G9248" s="136" t="s">
        <v>3292</v>
      </c>
      <c r="H9248" s="135" t="s">
        <v>5797</v>
      </c>
      <c r="I9248" s="135">
        <v>225</v>
      </c>
      <c r="J9248" s="134" t="s">
        <v>2536</v>
      </c>
      <c r="K9248" s="134" t="s">
        <v>2544</v>
      </c>
      <c r="L9248" s="135" t="s">
        <v>193</v>
      </c>
      <c r="M9248" s="135"/>
      <c r="N9248" s="137"/>
      <c r="O9248" s="121"/>
    </row>
    <row r="9249" spans="1:15" x14ac:dyDescent="0.25">
      <c r="A9249" s="139">
        <v>301</v>
      </c>
      <c r="B9249" s="135" t="s">
        <v>319</v>
      </c>
      <c r="C9249" s="142" t="s">
        <v>2102</v>
      </c>
      <c r="D9249" s="142">
        <v>10630</v>
      </c>
      <c r="E9249" s="134" t="s">
        <v>2335</v>
      </c>
      <c r="F9249" s="135">
        <v>1</v>
      </c>
      <c r="G9249" s="136" t="s">
        <v>5798</v>
      </c>
      <c r="H9249" s="135" t="s">
        <v>5799</v>
      </c>
      <c r="I9249" s="135">
        <v>153</v>
      </c>
      <c r="J9249" s="134" t="s">
        <v>2536</v>
      </c>
      <c r="K9249" s="134" t="s">
        <v>2544</v>
      </c>
      <c r="L9249" s="135" t="s">
        <v>193</v>
      </c>
      <c r="M9249" s="135"/>
      <c r="N9249" s="137"/>
      <c r="O9249" s="121"/>
    </row>
    <row r="9250" spans="1:15" x14ac:dyDescent="0.25">
      <c r="A9250" s="139">
        <v>301</v>
      </c>
      <c r="B9250" s="135" t="s">
        <v>319</v>
      </c>
      <c r="C9250" s="142" t="s">
        <v>2102</v>
      </c>
      <c r="D9250" s="142">
        <v>10631</v>
      </c>
      <c r="E9250" s="134" t="s">
        <v>2335</v>
      </c>
      <c r="F9250" s="135">
        <v>1</v>
      </c>
      <c r="G9250" s="136" t="s">
        <v>3396</v>
      </c>
      <c r="H9250" s="135" t="s">
        <v>5800</v>
      </c>
      <c r="I9250" s="135">
        <v>35</v>
      </c>
      <c r="J9250" s="134" t="s">
        <v>2108</v>
      </c>
      <c r="K9250" s="134" t="s">
        <v>2109</v>
      </c>
      <c r="L9250" s="135" t="s">
        <v>193</v>
      </c>
      <c r="M9250" s="135"/>
      <c r="N9250" s="137"/>
      <c r="O9250" s="121"/>
    </row>
    <row r="9251" spans="1:15" x14ac:dyDescent="0.25">
      <c r="A9251" s="139">
        <v>301</v>
      </c>
      <c r="B9251" s="135" t="s">
        <v>319</v>
      </c>
      <c r="C9251" s="142" t="s">
        <v>2102</v>
      </c>
      <c r="D9251" s="142">
        <v>10632</v>
      </c>
      <c r="E9251" s="134" t="s">
        <v>2335</v>
      </c>
      <c r="F9251" s="135">
        <v>1</v>
      </c>
      <c r="G9251" s="136" t="s">
        <v>2278</v>
      </c>
      <c r="H9251" s="135" t="s">
        <v>5801</v>
      </c>
      <c r="I9251" s="135">
        <v>35</v>
      </c>
      <c r="J9251" s="134" t="s">
        <v>2108</v>
      </c>
      <c r="K9251" s="134" t="s">
        <v>2109</v>
      </c>
      <c r="L9251" s="135" t="s">
        <v>193</v>
      </c>
      <c r="M9251" s="135"/>
      <c r="N9251" s="137"/>
      <c r="O9251" s="121"/>
    </row>
    <row r="9252" spans="1:15" x14ac:dyDescent="0.25">
      <c r="A9252" s="139">
        <v>301</v>
      </c>
      <c r="B9252" s="135" t="s">
        <v>319</v>
      </c>
      <c r="C9252" s="142" t="s">
        <v>2102</v>
      </c>
      <c r="D9252" s="142">
        <v>10633</v>
      </c>
      <c r="E9252" s="134" t="s">
        <v>2335</v>
      </c>
      <c r="F9252" s="135">
        <v>1</v>
      </c>
      <c r="G9252" s="136">
        <v>38</v>
      </c>
      <c r="H9252" s="135" t="s">
        <v>5802</v>
      </c>
      <c r="I9252" s="135">
        <v>88</v>
      </c>
      <c r="J9252" s="134" t="s">
        <v>2155</v>
      </c>
      <c r="K9252" s="134" t="s">
        <v>2156</v>
      </c>
      <c r="L9252" s="135" t="s">
        <v>193</v>
      </c>
      <c r="M9252" s="135"/>
      <c r="N9252" s="137"/>
      <c r="O9252" s="121"/>
    </row>
    <row r="9253" spans="1:15" x14ac:dyDescent="0.25">
      <c r="A9253" s="139">
        <v>301</v>
      </c>
      <c r="B9253" s="135" t="s">
        <v>319</v>
      </c>
      <c r="C9253" s="142" t="s">
        <v>2102</v>
      </c>
      <c r="D9253" s="142">
        <v>10634</v>
      </c>
      <c r="E9253" s="134" t="s">
        <v>2335</v>
      </c>
      <c r="F9253" s="135">
        <v>1</v>
      </c>
      <c r="G9253" s="136">
        <v>40</v>
      </c>
      <c r="H9253" s="135" t="s">
        <v>5803</v>
      </c>
      <c r="I9253" s="135">
        <v>108</v>
      </c>
      <c r="J9253" s="134" t="s">
        <v>2112</v>
      </c>
      <c r="K9253" s="134" t="s">
        <v>2113</v>
      </c>
      <c r="L9253" s="135" t="s">
        <v>194</v>
      </c>
      <c r="M9253" s="135"/>
      <c r="N9253" s="137"/>
      <c r="O9253" s="121"/>
    </row>
    <row r="9254" spans="1:15" x14ac:dyDescent="0.25">
      <c r="A9254" s="139">
        <v>301</v>
      </c>
      <c r="B9254" s="135" t="s">
        <v>319</v>
      </c>
      <c r="C9254" s="142" t="s">
        <v>2102</v>
      </c>
      <c r="D9254" s="142">
        <v>10635</v>
      </c>
      <c r="E9254" s="134" t="s">
        <v>2335</v>
      </c>
      <c r="F9254" s="135">
        <v>1</v>
      </c>
      <c r="G9254" s="136">
        <v>41</v>
      </c>
      <c r="H9254" s="135" t="s">
        <v>5804</v>
      </c>
      <c r="I9254" s="135">
        <v>46</v>
      </c>
      <c r="J9254" s="134" t="s">
        <v>2112</v>
      </c>
      <c r="K9254" s="134" t="s">
        <v>2113</v>
      </c>
      <c r="L9254" s="135" t="s">
        <v>194</v>
      </c>
      <c r="M9254" s="135"/>
      <c r="N9254" s="137"/>
      <c r="O9254" s="121"/>
    </row>
    <row r="9255" spans="1:15" x14ac:dyDescent="0.25">
      <c r="A9255" s="139">
        <v>301</v>
      </c>
      <c r="B9255" s="135" t="s">
        <v>319</v>
      </c>
      <c r="C9255" s="142" t="s">
        <v>2102</v>
      </c>
      <c r="D9255" s="142">
        <v>10636</v>
      </c>
      <c r="E9255" s="134" t="s">
        <v>2335</v>
      </c>
      <c r="F9255" s="135">
        <v>1</v>
      </c>
      <c r="G9255" s="136">
        <v>42</v>
      </c>
      <c r="H9255" s="135" t="s">
        <v>5805</v>
      </c>
      <c r="I9255" s="135">
        <v>219</v>
      </c>
      <c r="J9255" s="134" t="s">
        <v>2108</v>
      </c>
      <c r="K9255" s="134" t="s">
        <v>2109</v>
      </c>
      <c r="L9255" s="135" t="s">
        <v>193</v>
      </c>
      <c r="M9255" s="135"/>
      <c r="N9255" s="137"/>
      <c r="O9255" s="121"/>
    </row>
    <row r="9256" spans="1:15" x14ac:dyDescent="0.25">
      <c r="A9256" s="139">
        <v>301</v>
      </c>
      <c r="B9256" s="135" t="s">
        <v>319</v>
      </c>
      <c r="C9256" s="142" t="s">
        <v>2102</v>
      </c>
      <c r="D9256" s="142">
        <v>10637</v>
      </c>
      <c r="E9256" s="134" t="s">
        <v>2335</v>
      </c>
      <c r="F9256" s="135">
        <v>1</v>
      </c>
      <c r="G9256" s="136">
        <v>43</v>
      </c>
      <c r="H9256" s="135" t="s">
        <v>5806</v>
      </c>
      <c r="I9256" s="135">
        <v>60</v>
      </c>
      <c r="J9256" s="134" t="s">
        <v>2155</v>
      </c>
      <c r="K9256" s="134" t="s">
        <v>2156</v>
      </c>
      <c r="L9256" s="135" t="s">
        <v>193</v>
      </c>
      <c r="M9256" s="135"/>
      <c r="N9256" s="137"/>
      <c r="O9256" s="121"/>
    </row>
    <row r="9257" spans="1:15" x14ac:dyDescent="0.25">
      <c r="A9257" s="139">
        <v>301</v>
      </c>
      <c r="B9257" s="135" t="s">
        <v>319</v>
      </c>
      <c r="C9257" s="142" t="s">
        <v>2102</v>
      </c>
      <c r="D9257" s="142">
        <v>10638</v>
      </c>
      <c r="E9257" s="134" t="s">
        <v>2335</v>
      </c>
      <c r="F9257" s="135">
        <v>1</v>
      </c>
      <c r="G9257" s="136">
        <v>44</v>
      </c>
      <c r="H9257" s="135" t="s">
        <v>5807</v>
      </c>
      <c r="I9257" s="135">
        <v>150</v>
      </c>
      <c r="J9257" s="134" t="s">
        <v>2108</v>
      </c>
      <c r="K9257" s="134" t="s">
        <v>2109</v>
      </c>
      <c r="L9257" s="135" t="s">
        <v>193</v>
      </c>
      <c r="M9257" s="135"/>
      <c r="N9257" s="137"/>
      <c r="O9257" s="121"/>
    </row>
    <row r="9258" spans="1:15" x14ac:dyDescent="0.25">
      <c r="A9258" s="139">
        <v>301</v>
      </c>
      <c r="B9258" s="135" t="s">
        <v>319</v>
      </c>
      <c r="C9258" s="142" t="s">
        <v>2102</v>
      </c>
      <c r="D9258" s="142">
        <v>10639</v>
      </c>
      <c r="E9258" s="134" t="s">
        <v>2335</v>
      </c>
      <c r="F9258" s="135">
        <v>1</v>
      </c>
      <c r="G9258" s="136">
        <v>45</v>
      </c>
      <c r="H9258" s="135" t="s">
        <v>5808</v>
      </c>
      <c r="I9258" s="135">
        <v>1510</v>
      </c>
      <c r="J9258" s="134" t="s">
        <v>2105</v>
      </c>
      <c r="K9258" s="134" t="s">
        <v>2106</v>
      </c>
      <c r="L9258" s="135" t="s">
        <v>193</v>
      </c>
      <c r="M9258" s="135"/>
      <c r="N9258" s="137"/>
      <c r="O9258" s="121"/>
    </row>
    <row r="9259" spans="1:15" x14ac:dyDescent="0.25">
      <c r="A9259" s="139">
        <v>301</v>
      </c>
      <c r="B9259" s="135" t="s">
        <v>319</v>
      </c>
      <c r="C9259" s="142" t="s">
        <v>2102</v>
      </c>
      <c r="D9259" s="142">
        <v>10640</v>
      </c>
      <c r="E9259" s="134" t="s">
        <v>2335</v>
      </c>
      <c r="F9259" s="135">
        <v>1</v>
      </c>
      <c r="G9259" s="136">
        <v>46</v>
      </c>
      <c r="H9259" s="135" t="s">
        <v>5809</v>
      </c>
      <c r="I9259" s="135">
        <v>17</v>
      </c>
      <c r="J9259" s="134" t="s">
        <v>2105</v>
      </c>
      <c r="K9259" s="134" t="s">
        <v>2106</v>
      </c>
      <c r="L9259" s="135" t="s">
        <v>193</v>
      </c>
      <c r="M9259" s="135"/>
      <c r="N9259" s="137"/>
      <c r="O9259" s="121"/>
    </row>
    <row r="9260" spans="1:15" x14ac:dyDescent="0.25">
      <c r="A9260" s="139">
        <v>301</v>
      </c>
      <c r="B9260" s="135" t="s">
        <v>319</v>
      </c>
      <c r="C9260" s="142" t="s">
        <v>2102</v>
      </c>
      <c r="D9260" s="142">
        <v>10641</v>
      </c>
      <c r="E9260" s="134" t="s">
        <v>2335</v>
      </c>
      <c r="F9260" s="135">
        <v>1</v>
      </c>
      <c r="G9260" s="136">
        <v>47</v>
      </c>
      <c r="H9260" s="135" t="s">
        <v>5810</v>
      </c>
      <c r="I9260" s="135">
        <v>16</v>
      </c>
      <c r="J9260" s="134" t="s">
        <v>2105</v>
      </c>
      <c r="K9260" s="134" t="s">
        <v>2106</v>
      </c>
      <c r="L9260" s="135" t="s">
        <v>193</v>
      </c>
      <c r="M9260" s="135"/>
      <c r="N9260" s="137"/>
      <c r="O9260" s="121"/>
    </row>
    <row r="9261" spans="1:15" x14ac:dyDescent="0.25">
      <c r="A9261" s="139">
        <v>301</v>
      </c>
      <c r="B9261" s="135" t="s">
        <v>319</v>
      </c>
      <c r="C9261" s="142" t="s">
        <v>2102</v>
      </c>
      <c r="D9261" s="142">
        <v>10642</v>
      </c>
      <c r="E9261" s="134" t="s">
        <v>2335</v>
      </c>
      <c r="F9261" s="135">
        <v>1</v>
      </c>
      <c r="G9261" s="136">
        <v>48</v>
      </c>
      <c r="H9261" s="135" t="s">
        <v>5811</v>
      </c>
      <c r="I9261" s="135">
        <v>25</v>
      </c>
      <c r="J9261" s="134" t="s">
        <v>2105</v>
      </c>
      <c r="K9261" s="134" t="s">
        <v>2106</v>
      </c>
      <c r="L9261" s="135" t="s">
        <v>193</v>
      </c>
      <c r="M9261" s="135"/>
      <c r="N9261" s="137"/>
      <c r="O9261" s="121"/>
    </row>
    <row r="9262" spans="1:15" x14ac:dyDescent="0.25">
      <c r="A9262" s="139">
        <v>301</v>
      </c>
      <c r="B9262" s="135" t="s">
        <v>319</v>
      </c>
      <c r="C9262" s="142" t="s">
        <v>2102</v>
      </c>
      <c r="D9262" s="142">
        <v>10643</v>
      </c>
      <c r="E9262" s="134" t="s">
        <v>2335</v>
      </c>
      <c r="F9262" s="135">
        <v>1</v>
      </c>
      <c r="G9262" s="136">
        <v>49</v>
      </c>
      <c r="H9262" s="135" t="s">
        <v>5812</v>
      </c>
      <c r="I9262" s="135">
        <v>8262</v>
      </c>
      <c r="J9262" s="134" t="s">
        <v>3684</v>
      </c>
      <c r="K9262" s="134" t="s">
        <v>3685</v>
      </c>
      <c r="L9262" s="135" t="s">
        <v>189</v>
      </c>
      <c r="M9262" s="135"/>
      <c r="N9262" s="137"/>
      <c r="O9262" s="121"/>
    </row>
    <row r="9263" spans="1:15" x14ac:dyDescent="0.25">
      <c r="A9263" s="139">
        <v>301</v>
      </c>
      <c r="B9263" s="135" t="s">
        <v>319</v>
      </c>
      <c r="C9263" s="142" t="s">
        <v>2102</v>
      </c>
      <c r="D9263" s="142">
        <v>10644</v>
      </c>
      <c r="E9263" s="134" t="s">
        <v>2335</v>
      </c>
      <c r="F9263" s="135">
        <v>1</v>
      </c>
      <c r="G9263" s="136">
        <v>50</v>
      </c>
      <c r="H9263" s="135" t="s">
        <v>4753</v>
      </c>
      <c r="I9263" s="135">
        <v>112</v>
      </c>
      <c r="J9263" s="134" t="s">
        <v>2112</v>
      </c>
      <c r="K9263" s="134" t="s">
        <v>2113</v>
      </c>
      <c r="L9263" s="135" t="s">
        <v>194</v>
      </c>
      <c r="M9263" s="135"/>
      <c r="N9263" s="137"/>
      <c r="O9263" s="121"/>
    </row>
    <row r="9264" spans="1:15" x14ac:dyDescent="0.25">
      <c r="A9264" s="139">
        <v>301</v>
      </c>
      <c r="B9264" s="135" t="s">
        <v>319</v>
      </c>
      <c r="C9264" s="142" t="s">
        <v>2102</v>
      </c>
      <c r="D9264" s="142">
        <v>10645</v>
      </c>
      <c r="E9264" s="134" t="s">
        <v>2335</v>
      </c>
      <c r="F9264" s="135">
        <v>2</v>
      </c>
      <c r="G9264" s="136">
        <v>1</v>
      </c>
      <c r="H9264" s="135" t="s">
        <v>5813</v>
      </c>
      <c r="I9264" s="135">
        <v>181</v>
      </c>
      <c r="J9264" s="134" t="s">
        <v>2151</v>
      </c>
      <c r="K9264" s="134" t="s">
        <v>2152</v>
      </c>
      <c r="L9264" s="135" t="s">
        <v>193</v>
      </c>
      <c r="M9264" s="135"/>
      <c r="N9264" s="137"/>
      <c r="O9264" s="121"/>
    </row>
    <row r="9265" spans="1:15" x14ac:dyDescent="0.25">
      <c r="A9265" s="139">
        <v>301</v>
      </c>
      <c r="B9265" s="135" t="s">
        <v>319</v>
      </c>
      <c r="C9265" s="142" t="s">
        <v>2102</v>
      </c>
      <c r="D9265" s="142">
        <v>10646</v>
      </c>
      <c r="E9265" s="134" t="s">
        <v>2335</v>
      </c>
      <c r="F9265" s="135">
        <v>3</v>
      </c>
      <c r="G9265" s="136">
        <v>1</v>
      </c>
      <c r="H9265" s="135" t="s">
        <v>5814</v>
      </c>
      <c r="I9265" s="135">
        <v>1706</v>
      </c>
      <c r="J9265" s="134" t="s">
        <v>2151</v>
      </c>
      <c r="K9265" s="134" t="s">
        <v>2152</v>
      </c>
      <c r="L9265" s="135" t="s">
        <v>193</v>
      </c>
      <c r="M9265" s="135"/>
      <c r="N9265" s="137"/>
      <c r="O9265" s="121"/>
    </row>
    <row r="9266" spans="1:15" x14ac:dyDescent="0.25">
      <c r="A9266" s="139">
        <v>301</v>
      </c>
      <c r="B9266" s="135" t="s">
        <v>319</v>
      </c>
      <c r="C9266" s="142" t="s">
        <v>2102</v>
      </c>
      <c r="D9266" s="142">
        <v>10647</v>
      </c>
      <c r="E9266" s="134" t="s">
        <v>2335</v>
      </c>
      <c r="F9266" s="135">
        <v>3</v>
      </c>
      <c r="G9266" s="136">
        <v>2</v>
      </c>
      <c r="H9266" s="135" t="s">
        <v>5815</v>
      </c>
      <c r="I9266" s="135">
        <v>54</v>
      </c>
      <c r="J9266" s="134" t="s">
        <v>2105</v>
      </c>
      <c r="K9266" s="134" t="s">
        <v>2106</v>
      </c>
      <c r="L9266" s="135" t="s">
        <v>193</v>
      </c>
      <c r="M9266" s="135"/>
      <c r="N9266" s="137"/>
      <c r="O9266" s="121"/>
    </row>
    <row r="9267" spans="1:15" x14ac:dyDescent="0.25">
      <c r="A9267" s="139">
        <v>301</v>
      </c>
      <c r="B9267" s="135" t="s">
        <v>319</v>
      </c>
      <c r="C9267" s="142" t="s">
        <v>2102</v>
      </c>
      <c r="D9267" s="142">
        <v>10648</v>
      </c>
      <c r="E9267" s="134" t="s">
        <v>2335</v>
      </c>
      <c r="F9267" s="135">
        <v>3</v>
      </c>
      <c r="G9267" s="136">
        <v>3</v>
      </c>
      <c r="H9267" s="135" t="s">
        <v>5816</v>
      </c>
      <c r="I9267" s="135">
        <v>75</v>
      </c>
      <c r="J9267" s="134" t="s">
        <v>2151</v>
      </c>
      <c r="K9267" s="134" t="s">
        <v>2152</v>
      </c>
      <c r="L9267" s="135" t="s">
        <v>193</v>
      </c>
      <c r="M9267" s="135"/>
      <c r="N9267" s="137"/>
      <c r="O9267" s="121"/>
    </row>
    <row r="9268" spans="1:15" x14ac:dyDescent="0.25">
      <c r="A9268" s="139">
        <v>301</v>
      </c>
      <c r="B9268" s="135" t="s">
        <v>319</v>
      </c>
      <c r="C9268" s="142" t="s">
        <v>2102</v>
      </c>
      <c r="D9268" s="142">
        <v>10649</v>
      </c>
      <c r="E9268" s="134" t="s">
        <v>2335</v>
      </c>
      <c r="F9268" s="135">
        <v>3</v>
      </c>
      <c r="G9268" s="136">
        <v>4</v>
      </c>
      <c r="H9268" s="135" t="s">
        <v>5817</v>
      </c>
      <c r="I9268" s="135">
        <v>2165</v>
      </c>
      <c r="J9268" s="134" t="s">
        <v>2155</v>
      </c>
      <c r="K9268" s="134" t="s">
        <v>2156</v>
      </c>
      <c r="L9268" s="135" t="s">
        <v>193</v>
      </c>
      <c r="M9268" s="135"/>
      <c r="N9268" s="137"/>
      <c r="O9268" s="121"/>
    </row>
    <row r="9269" spans="1:15" x14ac:dyDescent="0.25">
      <c r="A9269" s="139">
        <v>301</v>
      </c>
      <c r="B9269" s="135" t="s">
        <v>319</v>
      </c>
      <c r="C9269" s="142" t="s">
        <v>2102</v>
      </c>
      <c r="D9269" s="142">
        <v>10650</v>
      </c>
      <c r="E9269" s="134" t="s">
        <v>2349</v>
      </c>
      <c r="F9269" s="135">
        <v>1</v>
      </c>
      <c r="G9269" s="136">
        <v>1</v>
      </c>
      <c r="H9269" s="135" t="s">
        <v>2350</v>
      </c>
      <c r="I9269" s="135">
        <v>1144</v>
      </c>
      <c r="J9269" s="134" t="s">
        <v>2138</v>
      </c>
      <c r="K9269" s="134" t="s">
        <v>2139</v>
      </c>
      <c r="L9269" s="135" t="s">
        <v>194</v>
      </c>
      <c r="M9269" s="135"/>
      <c r="N9269" s="137"/>
      <c r="O9269" s="121"/>
    </row>
    <row r="9270" spans="1:15" x14ac:dyDescent="0.25">
      <c r="A9270" s="139">
        <v>301</v>
      </c>
      <c r="B9270" s="135" t="s">
        <v>319</v>
      </c>
      <c r="C9270" s="142" t="s">
        <v>2102</v>
      </c>
      <c r="D9270" s="142">
        <v>10651</v>
      </c>
      <c r="E9270" s="134" t="s">
        <v>2349</v>
      </c>
      <c r="F9270" s="135">
        <v>1</v>
      </c>
      <c r="G9270" s="136">
        <v>2</v>
      </c>
      <c r="H9270" s="135" t="s">
        <v>2351</v>
      </c>
      <c r="I9270" s="135">
        <v>82</v>
      </c>
      <c r="J9270" s="134" t="s">
        <v>2108</v>
      </c>
      <c r="K9270" s="134" t="s">
        <v>2109</v>
      </c>
      <c r="L9270" s="135" t="s">
        <v>193</v>
      </c>
      <c r="M9270" s="135"/>
      <c r="N9270" s="137"/>
      <c r="O9270" s="121"/>
    </row>
    <row r="9271" spans="1:15" x14ac:dyDescent="0.25">
      <c r="A9271" s="139">
        <v>301</v>
      </c>
      <c r="B9271" s="135" t="s">
        <v>319</v>
      </c>
      <c r="C9271" s="142" t="s">
        <v>2102</v>
      </c>
      <c r="D9271" s="142">
        <v>10652</v>
      </c>
      <c r="E9271" s="134" t="s">
        <v>2349</v>
      </c>
      <c r="F9271" s="135">
        <v>1</v>
      </c>
      <c r="G9271" s="136">
        <v>3</v>
      </c>
      <c r="H9271" s="135" t="s">
        <v>2354</v>
      </c>
      <c r="I9271" s="135">
        <v>91</v>
      </c>
      <c r="J9271" s="134" t="s">
        <v>2108</v>
      </c>
      <c r="K9271" s="134" t="s">
        <v>2109</v>
      </c>
      <c r="L9271" s="135" t="s">
        <v>193</v>
      </c>
      <c r="M9271" s="135"/>
      <c r="N9271" s="137"/>
      <c r="O9271" s="121"/>
    </row>
    <row r="9272" spans="1:15" x14ac:dyDescent="0.25">
      <c r="A9272" s="139">
        <v>301</v>
      </c>
      <c r="B9272" s="135" t="s">
        <v>319</v>
      </c>
      <c r="C9272" s="142" t="s">
        <v>2102</v>
      </c>
      <c r="D9272" s="142">
        <v>10653</v>
      </c>
      <c r="E9272" s="134" t="s">
        <v>2349</v>
      </c>
      <c r="F9272" s="135">
        <v>1</v>
      </c>
      <c r="G9272" s="136">
        <v>4</v>
      </c>
      <c r="H9272" s="135" t="s">
        <v>2356</v>
      </c>
      <c r="I9272" s="135">
        <v>58</v>
      </c>
      <c r="J9272" s="134" t="s">
        <v>2105</v>
      </c>
      <c r="K9272" s="134" t="s">
        <v>2106</v>
      </c>
      <c r="L9272" s="135" t="s">
        <v>193</v>
      </c>
      <c r="M9272" s="135"/>
      <c r="N9272" s="137"/>
      <c r="O9272" s="121"/>
    </row>
    <row r="9273" spans="1:15" x14ac:dyDescent="0.25">
      <c r="A9273" s="139">
        <v>301</v>
      </c>
      <c r="B9273" s="135" t="s">
        <v>319</v>
      </c>
      <c r="C9273" s="142" t="s">
        <v>2102</v>
      </c>
      <c r="D9273" s="142">
        <v>10654</v>
      </c>
      <c r="E9273" s="134" t="s">
        <v>2349</v>
      </c>
      <c r="F9273" s="135">
        <v>1</v>
      </c>
      <c r="G9273" s="136">
        <v>5</v>
      </c>
      <c r="H9273" s="135" t="s">
        <v>2358</v>
      </c>
      <c r="I9273" s="135">
        <v>34</v>
      </c>
      <c r="J9273" s="134" t="s">
        <v>2108</v>
      </c>
      <c r="K9273" s="134" t="s">
        <v>2109</v>
      </c>
      <c r="L9273" s="135" t="s">
        <v>193</v>
      </c>
      <c r="M9273" s="135"/>
      <c r="N9273" s="137"/>
      <c r="O9273" s="121"/>
    </row>
    <row r="9274" spans="1:15" x14ac:dyDescent="0.25">
      <c r="A9274" s="139">
        <v>301</v>
      </c>
      <c r="B9274" s="135" t="s">
        <v>319</v>
      </c>
      <c r="C9274" s="142" t="s">
        <v>2102</v>
      </c>
      <c r="D9274" s="142">
        <v>10655</v>
      </c>
      <c r="E9274" s="134" t="s">
        <v>2349</v>
      </c>
      <c r="F9274" s="135">
        <v>1</v>
      </c>
      <c r="G9274" s="136">
        <v>6</v>
      </c>
      <c r="H9274" s="135" t="s">
        <v>2359</v>
      </c>
      <c r="I9274" s="135">
        <v>103</v>
      </c>
      <c r="J9274" s="134" t="s">
        <v>2151</v>
      </c>
      <c r="K9274" s="134" t="s">
        <v>2152</v>
      </c>
      <c r="L9274" s="135" t="s">
        <v>193</v>
      </c>
      <c r="M9274" s="135"/>
      <c r="N9274" s="137"/>
      <c r="O9274" s="121"/>
    </row>
    <row r="9275" spans="1:15" x14ac:dyDescent="0.25">
      <c r="A9275" s="139">
        <v>301</v>
      </c>
      <c r="B9275" s="135" t="s">
        <v>319</v>
      </c>
      <c r="C9275" s="142" t="s">
        <v>2102</v>
      </c>
      <c r="D9275" s="142">
        <v>10656</v>
      </c>
      <c r="E9275" s="134" t="s">
        <v>2349</v>
      </c>
      <c r="F9275" s="135">
        <v>1</v>
      </c>
      <c r="G9275" s="136">
        <v>7</v>
      </c>
      <c r="H9275" s="135" t="s">
        <v>4445</v>
      </c>
      <c r="I9275" s="135">
        <v>103</v>
      </c>
      <c r="J9275" s="134" t="s">
        <v>2151</v>
      </c>
      <c r="K9275" s="134" t="s">
        <v>2152</v>
      </c>
      <c r="L9275" s="135" t="s">
        <v>193</v>
      </c>
      <c r="M9275" s="135"/>
      <c r="N9275" s="137"/>
      <c r="O9275" s="121"/>
    </row>
    <row r="9276" spans="1:15" x14ac:dyDescent="0.25">
      <c r="A9276" s="139">
        <v>301</v>
      </c>
      <c r="B9276" s="135" t="s">
        <v>319</v>
      </c>
      <c r="C9276" s="142" t="s">
        <v>2102</v>
      </c>
      <c r="D9276" s="142">
        <v>10657</v>
      </c>
      <c r="E9276" s="134" t="s">
        <v>2349</v>
      </c>
      <c r="F9276" s="135">
        <v>1</v>
      </c>
      <c r="G9276" s="136">
        <v>8</v>
      </c>
      <c r="H9276" s="135" t="s">
        <v>4446</v>
      </c>
      <c r="I9276" s="135">
        <v>75</v>
      </c>
      <c r="J9276" s="134" t="s">
        <v>2105</v>
      </c>
      <c r="K9276" s="134" t="s">
        <v>2106</v>
      </c>
      <c r="L9276" s="135" t="s">
        <v>193</v>
      </c>
      <c r="M9276" s="135"/>
      <c r="N9276" s="137"/>
      <c r="O9276" s="121"/>
    </row>
    <row r="9277" spans="1:15" x14ac:dyDescent="0.25">
      <c r="A9277" s="139">
        <v>301</v>
      </c>
      <c r="B9277" s="135" t="s">
        <v>319</v>
      </c>
      <c r="C9277" s="142" t="s">
        <v>2102</v>
      </c>
      <c r="D9277" s="142">
        <v>10658</v>
      </c>
      <c r="E9277" s="134" t="s">
        <v>2349</v>
      </c>
      <c r="F9277" s="135">
        <v>1</v>
      </c>
      <c r="G9277" s="136">
        <v>9</v>
      </c>
      <c r="H9277" s="135" t="s">
        <v>4447</v>
      </c>
      <c r="I9277" s="135">
        <v>161</v>
      </c>
      <c r="J9277" s="134" t="s">
        <v>2155</v>
      </c>
      <c r="K9277" s="134" t="s">
        <v>2156</v>
      </c>
      <c r="L9277" s="135" t="s">
        <v>193</v>
      </c>
      <c r="M9277" s="135"/>
      <c r="N9277" s="137"/>
      <c r="O9277" s="121"/>
    </row>
    <row r="9278" spans="1:15" x14ac:dyDescent="0.25">
      <c r="A9278" s="139">
        <v>301</v>
      </c>
      <c r="B9278" s="135" t="s">
        <v>319</v>
      </c>
      <c r="C9278" s="142" t="s">
        <v>2102</v>
      </c>
      <c r="D9278" s="142">
        <v>10659</v>
      </c>
      <c r="E9278" s="134" t="s">
        <v>2349</v>
      </c>
      <c r="F9278" s="135">
        <v>1</v>
      </c>
      <c r="G9278" s="136">
        <v>10</v>
      </c>
      <c r="H9278" s="135" t="s">
        <v>4448</v>
      </c>
      <c r="I9278" s="135">
        <v>41</v>
      </c>
      <c r="J9278" s="134" t="s">
        <v>2155</v>
      </c>
      <c r="K9278" s="134" t="s">
        <v>2156</v>
      </c>
      <c r="L9278" s="135" t="s">
        <v>193</v>
      </c>
      <c r="M9278" s="135"/>
      <c r="N9278" s="137"/>
      <c r="O9278" s="121"/>
    </row>
    <row r="9279" spans="1:15" x14ac:dyDescent="0.25">
      <c r="A9279" s="139">
        <v>301</v>
      </c>
      <c r="B9279" s="135" t="s">
        <v>319</v>
      </c>
      <c r="C9279" s="142" t="s">
        <v>2102</v>
      </c>
      <c r="D9279" s="142">
        <v>10660</v>
      </c>
      <c r="E9279" s="134" t="s">
        <v>2349</v>
      </c>
      <c r="F9279" s="135">
        <v>1</v>
      </c>
      <c r="G9279" s="136">
        <v>11</v>
      </c>
      <c r="H9279" s="135" t="s">
        <v>4449</v>
      </c>
      <c r="I9279" s="135">
        <v>135</v>
      </c>
      <c r="J9279" s="134" t="s">
        <v>2151</v>
      </c>
      <c r="K9279" s="134" t="s">
        <v>2152</v>
      </c>
      <c r="L9279" s="135" t="s">
        <v>193</v>
      </c>
      <c r="M9279" s="135"/>
      <c r="N9279" s="137"/>
      <c r="O9279" s="121"/>
    </row>
    <row r="9280" spans="1:15" x14ac:dyDescent="0.25">
      <c r="A9280" s="139">
        <v>301</v>
      </c>
      <c r="B9280" s="135" t="s">
        <v>319</v>
      </c>
      <c r="C9280" s="142" t="s">
        <v>2102</v>
      </c>
      <c r="D9280" s="142">
        <v>10661</v>
      </c>
      <c r="E9280" s="134" t="s">
        <v>2349</v>
      </c>
      <c r="F9280" s="135">
        <v>1</v>
      </c>
      <c r="G9280" s="136">
        <v>12</v>
      </c>
      <c r="H9280" s="135" t="s">
        <v>4450</v>
      </c>
      <c r="I9280" s="135">
        <v>64</v>
      </c>
      <c r="J9280" s="134" t="s">
        <v>2112</v>
      </c>
      <c r="K9280" s="134" t="s">
        <v>2113</v>
      </c>
      <c r="L9280" s="135" t="s">
        <v>194</v>
      </c>
      <c r="M9280" s="135"/>
      <c r="N9280" s="137"/>
      <c r="O9280" s="121"/>
    </row>
    <row r="9281" spans="1:15" x14ac:dyDescent="0.25">
      <c r="A9281" s="139">
        <v>301</v>
      </c>
      <c r="B9281" s="135" t="s">
        <v>319</v>
      </c>
      <c r="C9281" s="142" t="s">
        <v>2102</v>
      </c>
      <c r="D9281" s="142">
        <v>10662</v>
      </c>
      <c r="E9281" s="134" t="s">
        <v>2349</v>
      </c>
      <c r="F9281" s="135">
        <v>1</v>
      </c>
      <c r="G9281" s="140">
        <v>13</v>
      </c>
      <c r="H9281" s="135" t="s">
        <v>4451</v>
      </c>
      <c r="I9281" s="135">
        <v>43</v>
      </c>
      <c r="J9281" s="134" t="s">
        <v>2155</v>
      </c>
      <c r="K9281" s="134" t="s">
        <v>2156</v>
      </c>
      <c r="L9281" s="135" t="s">
        <v>193</v>
      </c>
      <c r="M9281" s="135"/>
      <c r="N9281" s="137"/>
      <c r="O9281" s="121"/>
    </row>
    <row r="9282" spans="1:15" x14ac:dyDescent="0.25">
      <c r="A9282" s="139">
        <v>301</v>
      </c>
      <c r="B9282" s="135" t="s">
        <v>319</v>
      </c>
      <c r="C9282" s="142" t="s">
        <v>2102</v>
      </c>
      <c r="D9282" s="142">
        <v>10663</v>
      </c>
      <c r="E9282" s="134" t="s">
        <v>2349</v>
      </c>
      <c r="F9282" s="135">
        <v>1</v>
      </c>
      <c r="G9282" s="140">
        <v>14</v>
      </c>
      <c r="H9282" s="135" t="s">
        <v>4452</v>
      </c>
      <c r="I9282" s="135">
        <v>90</v>
      </c>
      <c r="J9282" s="134" t="s">
        <v>2151</v>
      </c>
      <c r="K9282" s="134" t="s">
        <v>2152</v>
      </c>
      <c r="L9282" s="135" t="s">
        <v>193</v>
      </c>
      <c r="M9282" s="135"/>
      <c r="N9282" s="137"/>
      <c r="O9282" s="121"/>
    </row>
    <row r="9283" spans="1:15" x14ac:dyDescent="0.25">
      <c r="A9283" s="139">
        <v>301</v>
      </c>
      <c r="B9283" s="135" t="s">
        <v>319</v>
      </c>
      <c r="C9283" s="142" t="s">
        <v>2102</v>
      </c>
      <c r="D9283" s="142">
        <v>10664</v>
      </c>
      <c r="E9283" s="134" t="s">
        <v>2349</v>
      </c>
      <c r="F9283" s="135">
        <v>1</v>
      </c>
      <c r="G9283" s="136">
        <v>15</v>
      </c>
      <c r="H9283" s="135" t="s">
        <v>4453</v>
      </c>
      <c r="I9283" s="135">
        <v>226</v>
      </c>
      <c r="J9283" s="134" t="s">
        <v>2155</v>
      </c>
      <c r="K9283" s="134" t="s">
        <v>2156</v>
      </c>
      <c r="L9283" s="135" t="s">
        <v>193</v>
      </c>
      <c r="M9283" s="135"/>
      <c r="N9283" s="137"/>
      <c r="O9283" s="121"/>
    </row>
    <row r="9284" spans="1:15" x14ac:dyDescent="0.25">
      <c r="A9284" s="139">
        <v>301</v>
      </c>
      <c r="B9284" s="135" t="s">
        <v>319</v>
      </c>
      <c r="C9284" s="142" t="s">
        <v>2102</v>
      </c>
      <c r="D9284" s="142">
        <v>10665</v>
      </c>
      <c r="E9284" s="134" t="s">
        <v>2349</v>
      </c>
      <c r="F9284" s="135">
        <v>1</v>
      </c>
      <c r="G9284" s="136">
        <v>16</v>
      </c>
      <c r="H9284" s="135" t="s">
        <v>4454</v>
      </c>
      <c r="I9284" s="135">
        <v>121</v>
      </c>
      <c r="J9284" s="134" t="s">
        <v>2105</v>
      </c>
      <c r="K9284" s="134" t="s">
        <v>2106</v>
      </c>
      <c r="L9284" s="135" t="s">
        <v>193</v>
      </c>
      <c r="M9284" s="135"/>
      <c r="N9284" s="137"/>
      <c r="O9284" s="121"/>
    </row>
    <row r="9285" spans="1:15" x14ac:dyDescent="0.25">
      <c r="A9285" s="139">
        <v>301</v>
      </c>
      <c r="B9285" s="135" t="s">
        <v>319</v>
      </c>
      <c r="C9285" s="142" t="s">
        <v>2102</v>
      </c>
      <c r="D9285" s="142">
        <v>10666</v>
      </c>
      <c r="E9285" s="134" t="s">
        <v>2349</v>
      </c>
      <c r="F9285" s="135">
        <v>1</v>
      </c>
      <c r="G9285" s="136">
        <v>17</v>
      </c>
      <c r="H9285" s="135" t="s">
        <v>4455</v>
      </c>
      <c r="I9285" s="135">
        <v>41</v>
      </c>
      <c r="J9285" s="134" t="s">
        <v>2155</v>
      </c>
      <c r="K9285" s="134" t="s">
        <v>2156</v>
      </c>
      <c r="L9285" s="135" t="s">
        <v>193</v>
      </c>
      <c r="M9285" s="135"/>
      <c r="N9285" s="137"/>
      <c r="O9285" s="121"/>
    </row>
    <row r="9286" spans="1:15" x14ac:dyDescent="0.25">
      <c r="A9286" s="139">
        <v>301</v>
      </c>
      <c r="B9286" s="135" t="s">
        <v>319</v>
      </c>
      <c r="C9286" s="142" t="s">
        <v>2102</v>
      </c>
      <c r="D9286" s="142">
        <v>10667</v>
      </c>
      <c r="E9286" s="134" t="s">
        <v>2349</v>
      </c>
      <c r="F9286" s="135">
        <v>1</v>
      </c>
      <c r="G9286" s="136">
        <v>18</v>
      </c>
      <c r="H9286" s="135" t="s">
        <v>4456</v>
      </c>
      <c r="I9286" s="135">
        <v>130</v>
      </c>
      <c r="J9286" s="134" t="s">
        <v>2112</v>
      </c>
      <c r="K9286" s="134" t="s">
        <v>2113</v>
      </c>
      <c r="L9286" s="135" t="s">
        <v>194</v>
      </c>
      <c r="M9286" s="135"/>
      <c r="N9286" s="137"/>
      <c r="O9286" s="121"/>
    </row>
    <row r="9287" spans="1:15" x14ac:dyDescent="0.25">
      <c r="A9287" s="139">
        <v>301</v>
      </c>
      <c r="B9287" s="135" t="s">
        <v>319</v>
      </c>
      <c r="C9287" s="142" t="s">
        <v>2102</v>
      </c>
      <c r="D9287" s="142">
        <v>10668</v>
      </c>
      <c r="E9287" s="134" t="s">
        <v>2349</v>
      </c>
      <c r="F9287" s="135">
        <v>1</v>
      </c>
      <c r="G9287" s="136">
        <v>19</v>
      </c>
      <c r="H9287" s="135" t="s">
        <v>4457</v>
      </c>
      <c r="I9287" s="135">
        <v>2257</v>
      </c>
      <c r="J9287" s="134" t="s">
        <v>2155</v>
      </c>
      <c r="K9287" s="134" t="s">
        <v>2156</v>
      </c>
      <c r="L9287" s="135" t="s">
        <v>193</v>
      </c>
      <c r="M9287" s="135"/>
      <c r="N9287" s="137"/>
      <c r="O9287" s="121"/>
    </row>
    <row r="9288" spans="1:15" x14ac:dyDescent="0.25">
      <c r="A9288" s="139">
        <v>301</v>
      </c>
      <c r="B9288" s="135" t="s">
        <v>319</v>
      </c>
      <c r="C9288" s="142" t="s">
        <v>2102</v>
      </c>
      <c r="D9288" s="142">
        <v>10669</v>
      </c>
      <c r="E9288" s="134" t="s">
        <v>2349</v>
      </c>
      <c r="F9288" s="135">
        <v>1</v>
      </c>
      <c r="G9288" s="136">
        <v>20</v>
      </c>
      <c r="H9288" s="135" t="s">
        <v>4458</v>
      </c>
      <c r="I9288" s="135">
        <v>3978</v>
      </c>
      <c r="J9288" s="134" t="s">
        <v>2202</v>
      </c>
      <c r="K9288" s="134" t="s">
        <v>2203</v>
      </c>
      <c r="L9288" s="135" t="s">
        <v>190</v>
      </c>
      <c r="M9288" s="135"/>
      <c r="N9288" s="137"/>
      <c r="O9288" s="121"/>
    </row>
    <row r="9289" spans="1:15" x14ac:dyDescent="0.25">
      <c r="A9289" s="139">
        <v>301</v>
      </c>
      <c r="B9289" s="135" t="s">
        <v>319</v>
      </c>
      <c r="C9289" s="142" t="s">
        <v>2102</v>
      </c>
      <c r="D9289" s="142">
        <v>10670</v>
      </c>
      <c r="E9289" s="134" t="s">
        <v>2349</v>
      </c>
      <c r="F9289" s="135">
        <v>1</v>
      </c>
      <c r="G9289" s="136">
        <v>21</v>
      </c>
      <c r="H9289" s="135" t="s">
        <v>4459</v>
      </c>
      <c r="I9289" s="135">
        <v>157</v>
      </c>
      <c r="J9289" s="134" t="s">
        <v>2105</v>
      </c>
      <c r="K9289" s="134" t="s">
        <v>2106</v>
      </c>
      <c r="L9289" s="135" t="s">
        <v>193</v>
      </c>
      <c r="M9289" s="135"/>
      <c r="N9289" s="137"/>
      <c r="O9289" s="121"/>
    </row>
    <row r="9290" spans="1:15" x14ac:dyDescent="0.25">
      <c r="A9290" s="139">
        <v>301</v>
      </c>
      <c r="B9290" s="135" t="s">
        <v>319</v>
      </c>
      <c r="C9290" s="142" t="s">
        <v>2102</v>
      </c>
      <c r="D9290" s="142">
        <v>10671</v>
      </c>
      <c r="E9290" s="134" t="s">
        <v>2349</v>
      </c>
      <c r="F9290" s="135">
        <v>1</v>
      </c>
      <c r="G9290" s="136">
        <v>22</v>
      </c>
      <c r="H9290" s="135" t="s">
        <v>4460</v>
      </c>
      <c r="I9290" s="135">
        <v>660</v>
      </c>
      <c r="J9290" s="134" t="s">
        <v>2105</v>
      </c>
      <c r="K9290" s="134" t="s">
        <v>2106</v>
      </c>
      <c r="L9290" s="135" t="s">
        <v>193</v>
      </c>
      <c r="M9290" s="135"/>
      <c r="N9290" s="137"/>
      <c r="O9290" s="121"/>
    </row>
    <row r="9291" spans="1:15" x14ac:dyDescent="0.25">
      <c r="A9291" s="139">
        <v>301</v>
      </c>
      <c r="B9291" s="135" t="s">
        <v>319</v>
      </c>
      <c r="C9291" s="142" t="s">
        <v>2102</v>
      </c>
      <c r="D9291" s="142">
        <v>10672</v>
      </c>
      <c r="E9291" s="134" t="s">
        <v>2349</v>
      </c>
      <c r="F9291" s="135">
        <v>2</v>
      </c>
      <c r="G9291" s="136">
        <v>1</v>
      </c>
      <c r="H9291" s="135" t="s">
        <v>4941</v>
      </c>
      <c r="I9291" s="135">
        <v>316</v>
      </c>
      <c r="J9291" s="134" t="s">
        <v>2155</v>
      </c>
      <c r="K9291" s="134" t="s">
        <v>2156</v>
      </c>
      <c r="L9291" s="135" t="s">
        <v>193</v>
      </c>
      <c r="M9291" s="135"/>
      <c r="N9291" s="137"/>
      <c r="O9291" s="121"/>
    </row>
    <row r="9292" spans="1:15" x14ac:dyDescent="0.25">
      <c r="A9292" s="139">
        <v>301</v>
      </c>
      <c r="B9292" s="135" t="s">
        <v>319</v>
      </c>
      <c r="C9292" s="142" t="s">
        <v>2102</v>
      </c>
      <c r="D9292" s="142">
        <v>10673</v>
      </c>
      <c r="E9292" s="134" t="s">
        <v>2360</v>
      </c>
      <c r="F9292" s="135">
        <v>1</v>
      </c>
      <c r="G9292" s="136">
        <v>1</v>
      </c>
      <c r="H9292" s="135" t="s">
        <v>2361</v>
      </c>
      <c r="I9292" s="135">
        <v>1728</v>
      </c>
      <c r="J9292" s="134" t="s">
        <v>2151</v>
      </c>
      <c r="K9292" s="134" t="s">
        <v>2152</v>
      </c>
      <c r="L9292" s="135" t="s">
        <v>193</v>
      </c>
      <c r="M9292" s="135"/>
      <c r="N9292" s="137"/>
      <c r="O9292" s="121"/>
    </row>
    <row r="9293" spans="1:15" x14ac:dyDescent="0.25">
      <c r="A9293" s="139">
        <v>301</v>
      </c>
      <c r="B9293" s="135" t="s">
        <v>319</v>
      </c>
      <c r="C9293" s="142" t="s">
        <v>2102</v>
      </c>
      <c r="D9293" s="142">
        <v>10674</v>
      </c>
      <c r="E9293" s="134" t="s">
        <v>2360</v>
      </c>
      <c r="F9293" s="135">
        <v>1</v>
      </c>
      <c r="G9293" s="136">
        <v>2</v>
      </c>
      <c r="H9293" s="135" t="s">
        <v>4944</v>
      </c>
      <c r="I9293" s="135">
        <v>198</v>
      </c>
      <c r="J9293" s="134" t="s">
        <v>2112</v>
      </c>
      <c r="K9293" s="134" t="s">
        <v>2113</v>
      </c>
      <c r="L9293" s="135" t="s">
        <v>194</v>
      </c>
      <c r="M9293" s="135"/>
      <c r="N9293" s="137"/>
      <c r="O9293" s="121"/>
    </row>
    <row r="9294" spans="1:15" x14ac:dyDescent="0.25">
      <c r="A9294" s="139">
        <v>301</v>
      </c>
      <c r="B9294" s="135" t="s">
        <v>319</v>
      </c>
      <c r="C9294" s="142" t="s">
        <v>2102</v>
      </c>
      <c r="D9294" s="142">
        <v>10675</v>
      </c>
      <c r="E9294" s="134" t="s">
        <v>2360</v>
      </c>
      <c r="F9294" s="135">
        <v>1</v>
      </c>
      <c r="G9294" s="136">
        <v>3</v>
      </c>
      <c r="H9294" s="135" t="s">
        <v>4945</v>
      </c>
      <c r="I9294" s="135">
        <v>198</v>
      </c>
      <c r="J9294" s="134" t="s">
        <v>2115</v>
      </c>
      <c r="K9294" s="134" t="s">
        <v>2129</v>
      </c>
      <c r="L9294" s="135" t="s">
        <v>194</v>
      </c>
      <c r="M9294" s="135"/>
      <c r="N9294" s="137"/>
      <c r="O9294" s="121"/>
    </row>
    <row r="9295" spans="1:15" x14ac:dyDescent="0.25">
      <c r="A9295" s="139">
        <v>301</v>
      </c>
      <c r="B9295" s="135" t="s">
        <v>319</v>
      </c>
      <c r="C9295" s="142" t="s">
        <v>2102</v>
      </c>
      <c r="D9295" s="142">
        <v>10676</v>
      </c>
      <c r="E9295" s="134" t="s">
        <v>2360</v>
      </c>
      <c r="F9295" s="135">
        <v>1</v>
      </c>
      <c r="G9295" s="136">
        <v>4</v>
      </c>
      <c r="H9295" s="135" t="s">
        <v>4946</v>
      </c>
      <c r="I9295" s="135">
        <v>240</v>
      </c>
      <c r="J9295" s="134" t="s">
        <v>2151</v>
      </c>
      <c r="K9295" s="134" t="s">
        <v>2152</v>
      </c>
      <c r="L9295" s="135" t="s">
        <v>193</v>
      </c>
      <c r="M9295" s="135"/>
      <c r="N9295" s="137"/>
      <c r="O9295" s="121"/>
    </row>
    <row r="9296" spans="1:15" x14ac:dyDescent="0.25">
      <c r="A9296" s="139">
        <v>301</v>
      </c>
      <c r="B9296" s="135" t="s">
        <v>319</v>
      </c>
      <c r="C9296" s="142" t="s">
        <v>2102</v>
      </c>
      <c r="D9296" s="142">
        <v>10677</v>
      </c>
      <c r="E9296" s="134" t="s">
        <v>2360</v>
      </c>
      <c r="F9296" s="135">
        <v>1</v>
      </c>
      <c r="G9296" s="136">
        <v>5</v>
      </c>
      <c r="H9296" s="135" t="s">
        <v>4947</v>
      </c>
      <c r="I9296" s="135">
        <v>12</v>
      </c>
      <c r="J9296" s="134" t="s">
        <v>2151</v>
      </c>
      <c r="K9296" s="134" t="s">
        <v>2152</v>
      </c>
      <c r="L9296" s="135" t="s">
        <v>193</v>
      </c>
      <c r="M9296" s="135"/>
      <c r="N9296" s="137"/>
      <c r="O9296" s="121"/>
    </row>
    <row r="9297" spans="1:15" x14ac:dyDescent="0.25">
      <c r="A9297" s="139">
        <v>301</v>
      </c>
      <c r="B9297" s="135" t="s">
        <v>319</v>
      </c>
      <c r="C9297" s="142" t="s">
        <v>2102</v>
      </c>
      <c r="D9297" s="142">
        <v>10678</v>
      </c>
      <c r="E9297" s="134" t="s">
        <v>2360</v>
      </c>
      <c r="F9297" s="135">
        <v>1</v>
      </c>
      <c r="G9297" s="136">
        <v>6</v>
      </c>
      <c r="H9297" s="135" t="s">
        <v>4949</v>
      </c>
      <c r="I9297" s="135">
        <v>197</v>
      </c>
      <c r="J9297" s="134" t="s">
        <v>2112</v>
      </c>
      <c r="K9297" s="134" t="s">
        <v>2113</v>
      </c>
      <c r="L9297" s="135" t="s">
        <v>194</v>
      </c>
      <c r="M9297" s="135"/>
      <c r="N9297" s="137"/>
      <c r="O9297" s="121"/>
    </row>
    <row r="9298" spans="1:15" x14ac:dyDescent="0.25">
      <c r="A9298" s="139">
        <v>301</v>
      </c>
      <c r="B9298" s="135" t="s">
        <v>319</v>
      </c>
      <c r="C9298" s="142" t="s">
        <v>2102</v>
      </c>
      <c r="D9298" s="142">
        <v>10679</v>
      </c>
      <c r="E9298" s="134" t="s">
        <v>2360</v>
      </c>
      <c r="F9298" s="135">
        <v>1</v>
      </c>
      <c r="G9298" s="136">
        <v>7</v>
      </c>
      <c r="H9298" s="135" t="s">
        <v>4950</v>
      </c>
      <c r="I9298" s="135">
        <v>36</v>
      </c>
      <c r="J9298" s="134" t="s">
        <v>2108</v>
      </c>
      <c r="K9298" s="134" t="s">
        <v>2109</v>
      </c>
      <c r="L9298" s="135" t="s">
        <v>193</v>
      </c>
      <c r="M9298" s="135"/>
      <c r="N9298" s="137"/>
      <c r="O9298" s="121"/>
    </row>
    <row r="9299" spans="1:15" x14ac:dyDescent="0.25">
      <c r="A9299" s="139">
        <v>301</v>
      </c>
      <c r="B9299" s="135" t="s">
        <v>319</v>
      </c>
      <c r="C9299" s="142" t="s">
        <v>2102</v>
      </c>
      <c r="D9299" s="142">
        <v>10680</v>
      </c>
      <c r="E9299" s="134" t="s">
        <v>2360</v>
      </c>
      <c r="F9299" s="135">
        <v>1</v>
      </c>
      <c r="G9299" s="136">
        <v>8</v>
      </c>
      <c r="H9299" s="135" t="s">
        <v>4951</v>
      </c>
      <c r="I9299" s="135">
        <v>18</v>
      </c>
      <c r="J9299" s="134" t="s">
        <v>2151</v>
      </c>
      <c r="K9299" s="134" t="s">
        <v>2152</v>
      </c>
      <c r="L9299" s="135" t="s">
        <v>193</v>
      </c>
      <c r="M9299" s="135"/>
      <c r="N9299" s="137"/>
      <c r="O9299" s="121"/>
    </row>
    <row r="9300" spans="1:15" x14ac:dyDescent="0.25">
      <c r="A9300" s="139">
        <v>301</v>
      </c>
      <c r="B9300" s="135" t="s">
        <v>319</v>
      </c>
      <c r="C9300" s="142" t="s">
        <v>2102</v>
      </c>
      <c r="D9300" s="142">
        <v>10681</v>
      </c>
      <c r="E9300" s="134" t="s">
        <v>2360</v>
      </c>
      <c r="F9300" s="135">
        <v>1</v>
      </c>
      <c r="G9300" s="136">
        <v>9</v>
      </c>
      <c r="H9300" s="135" t="s">
        <v>4952</v>
      </c>
      <c r="I9300" s="135">
        <v>18</v>
      </c>
      <c r="J9300" s="134" t="s">
        <v>2155</v>
      </c>
      <c r="K9300" s="134" t="s">
        <v>2156</v>
      </c>
      <c r="L9300" s="135" t="s">
        <v>193</v>
      </c>
      <c r="M9300" s="135"/>
      <c r="N9300" s="137"/>
      <c r="O9300" s="121"/>
    </row>
    <row r="9301" spans="1:15" x14ac:dyDescent="0.25">
      <c r="A9301" s="139">
        <v>301</v>
      </c>
      <c r="B9301" s="135" t="s">
        <v>319</v>
      </c>
      <c r="C9301" s="142" t="s">
        <v>2102</v>
      </c>
      <c r="D9301" s="142">
        <v>10682</v>
      </c>
      <c r="E9301" s="134" t="s">
        <v>2360</v>
      </c>
      <c r="F9301" s="135">
        <v>1</v>
      </c>
      <c r="G9301" s="136">
        <v>10</v>
      </c>
      <c r="H9301" s="135" t="s">
        <v>4953</v>
      </c>
      <c r="I9301" s="135">
        <v>36</v>
      </c>
      <c r="J9301" s="134" t="s">
        <v>2105</v>
      </c>
      <c r="K9301" s="134" t="s">
        <v>2106</v>
      </c>
      <c r="L9301" s="135" t="s">
        <v>193</v>
      </c>
      <c r="M9301" s="135"/>
      <c r="N9301" s="137"/>
      <c r="O9301" s="121"/>
    </row>
    <row r="9302" spans="1:15" x14ac:dyDescent="0.25">
      <c r="A9302" s="139">
        <v>301</v>
      </c>
      <c r="B9302" s="135" t="s">
        <v>319</v>
      </c>
      <c r="C9302" s="142" t="s">
        <v>2102</v>
      </c>
      <c r="D9302" s="142">
        <v>10683</v>
      </c>
      <c r="E9302" s="134" t="s">
        <v>2360</v>
      </c>
      <c r="F9302" s="135">
        <v>1</v>
      </c>
      <c r="G9302" s="136">
        <v>11</v>
      </c>
      <c r="H9302" s="135" t="s">
        <v>4954</v>
      </c>
      <c r="I9302" s="135">
        <v>223</v>
      </c>
      <c r="J9302" s="134" t="s">
        <v>2112</v>
      </c>
      <c r="K9302" s="134" t="s">
        <v>2113</v>
      </c>
      <c r="L9302" s="135" t="s">
        <v>194</v>
      </c>
      <c r="M9302" s="135"/>
      <c r="N9302" s="137"/>
      <c r="O9302" s="121"/>
    </row>
    <row r="9303" spans="1:15" x14ac:dyDescent="0.25">
      <c r="A9303" s="139">
        <v>301</v>
      </c>
      <c r="B9303" s="135" t="s">
        <v>319</v>
      </c>
      <c r="C9303" s="142" t="s">
        <v>2102</v>
      </c>
      <c r="D9303" s="142">
        <v>10684</v>
      </c>
      <c r="E9303" s="134" t="s">
        <v>2360</v>
      </c>
      <c r="F9303" s="135">
        <v>1</v>
      </c>
      <c r="G9303" s="136">
        <v>12</v>
      </c>
      <c r="H9303" s="135" t="s">
        <v>4955</v>
      </c>
      <c r="I9303" s="135">
        <v>3696</v>
      </c>
      <c r="J9303" s="134" t="s">
        <v>2124</v>
      </c>
      <c r="K9303" s="134" t="s">
        <v>2125</v>
      </c>
      <c r="L9303" s="135" t="s">
        <v>192</v>
      </c>
      <c r="M9303" s="135"/>
      <c r="N9303" s="137"/>
      <c r="O9303" s="121"/>
    </row>
    <row r="9304" spans="1:15" x14ac:dyDescent="0.25">
      <c r="A9304" s="139">
        <v>301</v>
      </c>
      <c r="B9304" s="135" t="s">
        <v>319</v>
      </c>
      <c r="C9304" s="142" t="s">
        <v>2102</v>
      </c>
      <c r="D9304" s="142">
        <v>10685</v>
      </c>
      <c r="E9304" s="134" t="s">
        <v>2360</v>
      </c>
      <c r="F9304" s="135">
        <v>1</v>
      </c>
      <c r="G9304" s="136">
        <v>13</v>
      </c>
      <c r="H9304" s="135" t="s">
        <v>4956</v>
      </c>
      <c r="I9304" s="135">
        <v>176</v>
      </c>
      <c r="J9304" s="134" t="s">
        <v>2105</v>
      </c>
      <c r="K9304" s="134" t="s">
        <v>2106</v>
      </c>
      <c r="L9304" s="135" t="s">
        <v>193</v>
      </c>
      <c r="M9304" s="135"/>
      <c r="N9304" s="137"/>
      <c r="O9304" s="121"/>
    </row>
    <row r="9305" spans="1:15" x14ac:dyDescent="0.25">
      <c r="A9305" s="139">
        <v>301</v>
      </c>
      <c r="B9305" s="135" t="s">
        <v>319</v>
      </c>
      <c r="C9305" s="142" t="s">
        <v>2102</v>
      </c>
      <c r="D9305" s="142">
        <v>10686</v>
      </c>
      <c r="E9305" s="134" t="s">
        <v>2805</v>
      </c>
      <c r="F9305" s="135">
        <v>1</v>
      </c>
      <c r="G9305" s="136">
        <v>1</v>
      </c>
      <c r="H9305" s="135" t="s">
        <v>2806</v>
      </c>
      <c r="I9305" s="135">
        <v>1240</v>
      </c>
      <c r="J9305" s="134" t="s">
        <v>2115</v>
      </c>
      <c r="K9305" s="134" t="s">
        <v>2116</v>
      </c>
      <c r="L9305" s="135" t="s">
        <v>2117</v>
      </c>
      <c r="M9305" s="135"/>
      <c r="N9305" s="137"/>
      <c r="O9305" s="121"/>
    </row>
    <row r="9306" spans="1:15" x14ac:dyDescent="0.25">
      <c r="A9306" s="139">
        <v>301</v>
      </c>
      <c r="B9306" s="135" t="s">
        <v>319</v>
      </c>
      <c r="C9306" s="142" t="s">
        <v>2102</v>
      </c>
      <c r="D9306" s="142">
        <v>10687</v>
      </c>
      <c r="E9306" s="134" t="s">
        <v>2808</v>
      </c>
      <c r="F9306" s="135">
        <v>1</v>
      </c>
      <c r="G9306" s="136">
        <v>1</v>
      </c>
      <c r="H9306" s="135" t="s">
        <v>2809</v>
      </c>
      <c r="I9306" s="135">
        <v>89</v>
      </c>
      <c r="J9306" s="134" t="s">
        <v>2151</v>
      </c>
      <c r="K9306" s="134" t="s">
        <v>2152</v>
      </c>
      <c r="L9306" s="135" t="s">
        <v>193</v>
      </c>
      <c r="M9306" s="135"/>
      <c r="N9306" s="137"/>
      <c r="O9306" s="121"/>
    </row>
    <row r="9307" spans="1:15" x14ac:dyDescent="0.25">
      <c r="A9307" s="139">
        <v>301</v>
      </c>
      <c r="B9307" s="135" t="s">
        <v>319</v>
      </c>
      <c r="C9307" s="142" t="s">
        <v>2102</v>
      </c>
      <c r="D9307" s="142">
        <v>10688</v>
      </c>
      <c r="E9307" s="134" t="s">
        <v>2808</v>
      </c>
      <c r="F9307" s="135">
        <v>1</v>
      </c>
      <c r="G9307" s="136">
        <v>2</v>
      </c>
      <c r="H9307" s="135" t="s">
        <v>5818</v>
      </c>
      <c r="I9307" s="135">
        <v>1585</v>
      </c>
      <c r="J9307" s="134" t="s">
        <v>2115</v>
      </c>
      <c r="K9307" s="134" t="s">
        <v>2116</v>
      </c>
      <c r="L9307" s="135" t="s">
        <v>2117</v>
      </c>
      <c r="M9307" s="135"/>
      <c r="N9307" s="143"/>
      <c r="O9307" s="121"/>
    </row>
    <row r="9308" spans="1:15" x14ac:dyDescent="0.25">
      <c r="A9308" s="139">
        <v>301</v>
      </c>
      <c r="B9308" s="135" t="s">
        <v>319</v>
      </c>
      <c r="C9308" s="142" t="s">
        <v>2102</v>
      </c>
      <c r="D9308" s="142">
        <v>10689</v>
      </c>
      <c r="E9308" s="134" t="s">
        <v>2808</v>
      </c>
      <c r="F9308" s="135">
        <v>1</v>
      </c>
      <c r="G9308" s="136">
        <v>3</v>
      </c>
      <c r="H9308" s="135" t="s">
        <v>5819</v>
      </c>
      <c r="I9308" s="135">
        <v>152</v>
      </c>
      <c r="J9308" s="134" t="s">
        <v>2151</v>
      </c>
      <c r="K9308" s="134" t="s">
        <v>2152</v>
      </c>
      <c r="L9308" s="135" t="s">
        <v>193</v>
      </c>
      <c r="M9308" s="135"/>
      <c r="N9308" s="143"/>
      <c r="O9308" s="121"/>
    </row>
    <row r="9309" spans="1:15" x14ac:dyDescent="0.25">
      <c r="A9309" s="139">
        <v>301</v>
      </c>
      <c r="B9309" s="135" t="s">
        <v>319</v>
      </c>
      <c r="C9309" s="134" t="s">
        <v>2102</v>
      </c>
      <c r="D9309" s="135">
        <v>10690</v>
      </c>
      <c r="E9309" s="135" t="s">
        <v>2808</v>
      </c>
      <c r="F9309" s="135">
        <v>1</v>
      </c>
      <c r="G9309" s="136">
        <v>4</v>
      </c>
      <c r="H9309" s="135" t="s">
        <v>5820</v>
      </c>
      <c r="I9309" s="135">
        <v>91</v>
      </c>
      <c r="J9309" s="135" t="s">
        <v>2151</v>
      </c>
      <c r="K9309" s="135" t="s">
        <v>2152</v>
      </c>
      <c r="L9309" s="135" t="s">
        <v>193</v>
      </c>
      <c r="M9309" s="135"/>
      <c r="N9309" s="137"/>
      <c r="O9309" s="121"/>
    </row>
    <row r="9310" spans="1:15" x14ac:dyDescent="0.25">
      <c r="A9310" s="139">
        <v>301</v>
      </c>
      <c r="B9310" s="135" t="s">
        <v>319</v>
      </c>
      <c r="C9310" s="134" t="s">
        <v>2102</v>
      </c>
      <c r="D9310" s="135">
        <v>10691</v>
      </c>
      <c r="E9310" s="135" t="s">
        <v>2808</v>
      </c>
      <c r="F9310" s="135">
        <v>1</v>
      </c>
      <c r="G9310" s="136">
        <v>5</v>
      </c>
      <c r="H9310" s="135" t="s">
        <v>5821</v>
      </c>
      <c r="I9310" s="135">
        <v>1683</v>
      </c>
      <c r="J9310" s="135" t="s">
        <v>2115</v>
      </c>
      <c r="K9310" s="135" t="s">
        <v>2116</v>
      </c>
      <c r="L9310" s="135" t="s">
        <v>2117</v>
      </c>
      <c r="M9310" s="135"/>
      <c r="N9310" s="137"/>
      <c r="O9310" s="121"/>
    </row>
    <row r="9311" spans="1:15" x14ac:dyDescent="0.25">
      <c r="A9311" s="139">
        <v>301</v>
      </c>
      <c r="B9311" s="135" t="s">
        <v>319</v>
      </c>
      <c r="C9311" s="134" t="s">
        <v>2102</v>
      </c>
      <c r="D9311" s="135">
        <v>10692</v>
      </c>
      <c r="E9311" s="135" t="s">
        <v>2182</v>
      </c>
      <c r="F9311" s="135">
        <v>1</v>
      </c>
      <c r="G9311" s="136">
        <v>1</v>
      </c>
      <c r="H9311" s="135" t="s">
        <v>2183</v>
      </c>
      <c r="I9311" s="135">
        <v>912</v>
      </c>
      <c r="J9311" s="135" t="s">
        <v>2115</v>
      </c>
      <c r="K9311" s="135" t="s">
        <v>2116</v>
      </c>
      <c r="L9311" s="135" t="s">
        <v>2117</v>
      </c>
      <c r="M9311" s="135"/>
      <c r="N9311" s="137"/>
      <c r="O9311" s="121"/>
    </row>
    <row r="9312" spans="1:15" x14ac:dyDescent="0.25">
      <c r="A9312" s="139">
        <v>301</v>
      </c>
      <c r="B9312" s="135" t="s">
        <v>319</v>
      </c>
      <c r="C9312" s="134" t="s">
        <v>2102</v>
      </c>
      <c r="D9312" s="135">
        <v>10693</v>
      </c>
      <c r="E9312" s="135" t="s">
        <v>2182</v>
      </c>
      <c r="F9312" s="135">
        <v>1</v>
      </c>
      <c r="G9312" s="136">
        <v>2</v>
      </c>
      <c r="H9312" s="135" t="s">
        <v>3899</v>
      </c>
      <c r="I9312" s="135">
        <v>85</v>
      </c>
      <c r="J9312" s="135" t="s">
        <v>2151</v>
      </c>
      <c r="K9312" s="135" t="s">
        <v>2152</v>
      </c>
      <c r="L9312" s="135" t="s">
        <v>193</v>
      </c>
      <c r="M9312" s="135" t="s">
        <v>1</v>
      </c>
      <c r="N9312" s="137"/>
      <c r="O9312" s="121"/>
    </row>
    <row r="9313" spans="1:15" x14ac:dyDescent="0.25">
      <c r="A9313" s="139">
        <v>301</v>
      </c>
      <c r="B9313" s="135" t="s">
        <v>319</v>
      </c>
      <c r="C9313" s="134" t="s">
        <v>2102</v>
      </c>
      <c r="D9313" s="135">
        <v>10694</v>
      </c>
      <c r="E9313" s="135" t="s">
        <v>2182</v>
      </c>
      <c r="F9313" s="135">
        <v>1</v>
      </c>
      <c r="G9313" s="136">
        <v>3</v>
      </c>
      <c r="H9313" s="135" t="s">
        <v>3900</v>
      </c>
      <c r="I9313" s="135">
        <v>912</v>
      </c>
      <c r="J9313" s="135" t="s">
        <v>2115</v>
      </c>
      <c r="K9313" s="135" t="s">
        <v>2116</v>
      </c>
      <c r="L9313" s="135" t="s">
        <v>2117</v>
      </c>
      <c r="M9313" s="135"/>
      <c r="N9313" s="137"/>
      <c r="O9313" s="121"/>
    </row>
    <row r="9314" spans="1:15" x14ac:dyDescent="0.25">
      <c r="A9314" s="139">
        <v>301</v>
      </c>
      <c r="B9314" s="135" t="s">
        <v>319</v>
      </c>
      <c r="C9314" s="134" t="s">
        <v>2102</v>
      </c>
      <c r="D9314" s="135">
        <v>10695</v>
      </c>
      <c r="E9314" s="135" t="s">
        <v>2182</v>
      </c>
      <c r="F9314" s="135">
        <v>1</v>
      </c>
      <c r="G9314" s="136">
        <v>4</v>
      </c>
      <c r="H9314" s="135" t="s">
        <v>5822</v>
      </c>
      <c r="I9314" s="135">
        <v>798</v>
      </c>
      <c r="J9314" s="135" t="s">
        <v>2115</v>
      </c>
      <c r="K9314" s="135" t="s">
        <v>2116</v>
      </c>
      <c r="L9314" s="135" t="s">
        <v>2117</v>
      </c>
      <c r="M9314" s="135"/>
      <c r="N9314" s="137"/>
      <c r="O9314" s="121"/>
    </row>
    <row r="9315" spans="1:15" x14ac:dyDescent="0.25">
      <c r="A9315" s="139">
        <v>301</v>
      </c>
      <c r="B9315" s="135" t="s">
        <v>319</v>
      </c>
      <c r="C9315" s="134" t="s">
        <v>2102</v>
      </c>
      <c r="D9315" s="135">
        <v>10696</v>
      </c>
      <c r="E9315" s="135" t="s">
        <v>2182</v>
      </c>
      <c r="F9315" s="135">
        <v>1</v>
      </c>
      <c r="G9315" s="136">
        <v>5</v>
      </c>
      <c r="H9315" s="135" t="s">
        <v>5823</v>
      </c>
      <c r="I9315" s="135">
        <v>798</v>
      </c>
      <c r="J9315" s="135" t="s">
        <v>2115</v>
      </c>
      <c r="K9315" s="135" t="s">
        <v>2116</v>
      </c>
      <c r="L9315" s="135" t="s">
        <v>2117</v>
      </c>
      <c r="M9315" s="135"/>
      <c r="N9315" s="137"/>
      <c r="O9315" s="121"/>
    </row>
    <row r="9316" spans="1:15" x14ac:dyDescent="0.25">
      <c r="A9316" s="139">
        <v>301</v>
      </c>
      <c r="B9316" s="135" t="s">
        <v>319</v>
      </c>
      <c r="C9316" s="134" t="s">
        <v>2102</v>
      </c>
      <c r="D9316" s="135">
        <v>10697</v>
      </c>
      <c r="E9316" s="135" t="s">
        <v>2184</v>
      </c>
      <c r="F9316" s="135">
        <v>1</v>
      </c>
      <c r="G9316" s="136">
        <v>1</v>
      </c>
      <c r="H9316" s="135" t="s">
        <v>2185</v>
      </c>
      <c r="I9316" s="135">
        <v>851</v>
      </c>
      <c r="J9316" s="135" t="s">
        <v>2115</v>
      </c>
      <c r="K9316" s="135" t="s">
        <v>2116</v>
      </c>
      <c r="L9316" s="135" t="s">
        <v>2117</v>
      </c>
      <c r="M9316" s="135"/>
      <c r="N9316" s="137"/>
      <c r="O9316" s="121"/>
    </row>
    <row r="9317" spans="1:15" x14ac:dyDescent="0.25">
      <c r="A9317" s="139">
        <v>301</v>
      </c>
      <c r="B9317" s="135" t="s">
        <v>319</v>
      </c>
      <c r="C9317" s="134" t="s">
        <v>2102</v>
      </c>
      <c r="D9317" s="135">
        <v>10698</v>
      </c>
      <c r="E9317" s="135" t="s">
        <v>2184</v>
      </c>
      <c r="F9317" s="135">
        <v>1</v>
      </c>
      <c r="G9317" s="136">
        <v>2</v>
      </c>
      <c r="H9317" s="135" t="s">
        <v>2186</v>
      </c>
      <c r="I9317" s="135">
        <v>851</v>
      </c>
      <c r="J9317" s="135" t="s">
        <v>2115</v>
      </c>
      <c r="K9317" s="135" t="s">
        <v>2116</v>
      </c>
      <c r="L9317" s="135" t="s">
        <v>2117</v>
      </c>
      <c r="M9317" s="135"/>
      <c r="N9317" s="137"/>
      <c r="O9317" s="121"/>
    </row>
    <row r="9318" spans="1:15" x14ac:dyDescent="0.25">
      <c r="A9318" s="139">
        <v>301</v>
      </c>
      <c r="B9318" s="135" t="s">
        <v>319</v>
      </c>
      <c r="C9318" s="134" t="s">
        <v>2102</v>
      </c>
      <c r="D9318" s="135">
        <v>10699</v>
      </c>
      <c r="E9318" s="135" t="s">
        <v>2184</v>
      </c>
      <c r="F9318" s="135">
        <v>1</v>
      </c>
      <c r="G9318" s="136">
        <v>3</v>
      </c>
      <c r="H9318" s="135" t="s">
        <v>2187</v>
      </c>
      <c r="I9318" s="135">
        <v>851</v>
      </c>
      <c r="J9318" s="135" t="s">
        <v>2115</v>
      </c>
      <c r="K9318" s="135" t="s">
        <v>2116</v>
      </c>
      <c r="L9318" s="135" t="s">
        <v>2117</v>
      </c>
      <c r="M9318" s="135"/>
      <c r="N9318" s="137"/>
      <c r="O9318" s="121"/>
    </row>
    <row r="9319" spans="1:15" x14ac:dyDescent="0.25">
      <c r="A9319" s="139">
        <v>301</v>
      </c>
      <c r="B9319" s="135" t="s">
        <v>319</v>
      </c>
      <c r="C9319" s="134" t="s">
        <v>2102</v>
      </c>
      <c r="D9319" s="135">
        <v>10700</v>
      </c>
      <c r="E9319" s="135" t="s">
        <v>2184</v>
      </c>
      <c r="F9319" s="135">
        <v>1</v>
      </c>
      <c r="G9319" s="136">
        <v>4</v>
      </c>
      <c r="H9319" s="135" t="s">
        <v>2190</v>
      </c>
      <c r="I9319" s="135">
        <v>2310</v>
      </c>
      <c r="J9319" s="135" t="s">
        <v>2115</v>
      </c>
      <c r="K9319" s="135" t="s">
        <v>2116</v>
      </c>
      <c r="L9319" s="135" t="s">
        <v>2117</v>
      </c>
      <c r="M9319" s="135"/>
      <c r="N9319" s="137"/>
      <c r="O9319" s="121"/>
    </row>
    <row r="9320" spans="1:15" x14ac:dyDescent="0.25">
      <c r="A9320" s="139">
        <v>301</v>
      </c>
      <c r="B9320" s="135" t="s">
        <v>319</v>
      </c>
      <c r="C9320" s="134" t="s">
        <v>2102</v>
      </c>
      <c r="D9320" s="135">
        <v>10701</v>
      </c>
      <c r="E9320" s="135" t="s">
        <v>2184</v>
      </c>
      <c r="F9320" s="135">
        <v>1</v>
      </c>
      <c r="G9320" s="136">
        <v>5</v>
      </c>
      <c r="H9320" s="135" t="s">
        <v>2191</v>
      </c>
      <c r="I9320" s="135">
        <v>960</v>
      </c>
      <c r="J9320" s="135" t="s">
        <v>2115</v>
      </c>
      <c r="K9320" s="135" t="s">
        <v>2116</v>
      </c>
      <c r="L9320" s="135" t="s">
        <v>2117</v>
      </c>
      <c r="M9320" s="135" t="s">
        <v>1</v>
      </c>
      <c r="N9320" s="137"/>
      <c r="O9320" s="121"/>
    </row>
    <row r="9321" spans="1:15" x14ac:dyDescent="0.25">
      <c r="A9321" s="139">
        <v>301</v>
      </c>
      <c r="B9321" s="135" t="s">
        <v>319</v>
      </c>
      <c r="C9321" s="134" t="s">
        <v>2102</v>
      </c>
      <c r="D9321" s="135">
        <v>10702</v>
      </c>
      <c r="E9321" s="135" t="s">
        <v>2184</v>
      </c>
      <c r="F9321" s="135">
        <v>1</v>
      </c>
      <c r="G9321" s="136">
        <v>6</v>
      </c>
      <c r="H9321" s="135" t="s">
        <v>2192</v>
      </c>
      <c r="I9321" s="135">
        <v>2070</v>
      </c>
      <c r="J9321" s="135" t="s">
        <v>2115</v>
      </c>
      <c r="K9321" s="135" t="s">
        <v>2116</v>
      </c>
      <c r="L9321" s="135" t="s">
        <v>2117</v>
      </c>
      <c r="M9321" s="135"/>
      <c r="N9321" s="137"/>
      <c r="O9321" s="121"/>
    </row>
    <row r="9322" spans="1:15" x14ac:dyDescent="0.25">
      <c r="A9322" s="139">
        <v>301</v>
      </c>
      <c r="B9322" s="135" t="s">
        <v>319</v>
      </c>
      <c r="C9322" s="134" t="s">
        <v>2102</v>
      </c>
      <c r="D9322" s="135">
        <v>10703</v>
      </c>
      <c r="E9322" s="135" t="s">
        <v>2184</v>
      </c>
      <c r="F9322" s="135">
        <v>1</v>
      </c>
      <c r="G9322" s="136">
        <v>7</v>
      </c>
      <c r="H9322" s="135" t="s">
        <v>2193</v>
      </c>
      <c r="I9322" s="135">
        <v>231</v>
      </c>
      <c r="J9322" s="135" t="s">
        <v>2108</v>
      </c>
      <c r="K9322" s="135" t="s">
        <v>2109</v>
      </c>
      <c r="L9322" s="135" t="s">
        <v>193</v>
      </c>
      <c r="M9322" s="135"/>
      <c r="N9322" s="137"/>
      <c r="O9322" s="121"/>
    </row>
    <row r="9323" spans="1:15" x14ac:dyDescent="0.25">
      <c r="A9323" s="139">
        <v>301</v>
      </c>
      <c r="B9323" s="135" t="s">
        <v>319</v>
      </c>
      <c r="C9323" s="134" t="s">
        <v>2102</v>
      </c>
      <c r="D9323" s="135">
        <v>10704</v>
      </c>
      <c r="E9323" s="135" t="s">
        <v>2184</v>
      </c>
      <c r="F9323" s="135">
        <v>1</v>
      </c>
      <c r="G9323" s="136">
        <v>8</v>
      </c>
      <c r="H9323" s="135" t="s">
        <v>2194</v>
      </c>
      <c r="I9323" s="135">
        <v>231</v>
      </c>
      <c r="J9323" s="135" t="s">
        <v>2108</v>
      </c>
      <c r="K9323" s="135" t="s">
        <v>2109</v>
      </c>
      <c r="L9323" s="135" t="s">
        <v>193</v>
      </c>
      <c r="M9323" s="135"/>
      <c r="N9323" s="137"/>
      <c r="O9323" s="121"/>
    </row>
    <row r="9324" spans="1:15" x14ac:dyDescent="0.25">
      <c r="A9324" s="139">
        <v>301</v>
      </c>
      <c r="B9324" s="135" t="s">
        <v>319</v>
      </c>
      <c r="C9324" s="134" t="s">
        <v>2102</v>
      </c>
      <c r="D9324" s="135">
        <v>10705</v>
      </c>
      <c r="E9324" s="135" t="s">
        <v>2184</v>
      </c>
      <c r="F9324" s="135">
        <v>1</v>
      </c>
      <c r="G9324" s="136">
        <v>9</v>
      </c>
      <c r="H9324" s="135" t="s">
        <v>2195</v>
      </c>
      <c r="I9324" s="135">
        <v>204</v>
      </c>
      <c r="J9324" s="135" t="s">
        <v>2112</v>
      </c>
      <c r="K9324" s="135" t="s">
        <v>2113</v>
      </c>
      <c r="L9324" s="135" t="s">
        <v>194</v>
      </c>
      <c r="M9324" s="135"/>
      <c r="N9324" s="137"/>
      <c r="O9324" s="121"/>
    </row>
    <row r="9325" spans="1:15" x14ac:dyDescent="0.25">
      <c r="A9325" s="139">
        <v>301</v>
      </c>
      <c r="B9325" s="135" t="s">
        <v>319</v>
      </c>
      <c r="C9325" s="134" t="s">
        <v>2102</v>
      </c>
      <c r="D9325" s="135">
        <v>10706</v>
      </c>
      <c r="E9325" s="135" t="s">
        <v>2184</v>
      </c>
      <c r="F9325" s="135">
        <v>1</v>
      </c>
      <c r="G9325" s="136">
        <v>10</v>
      </c>
      <c r="H9325" s="135" t="s">
        <v>2196</v>
      </c>
      <c r="I9325" s="135">
        <v>104</v>
      </c>
      <c r="J9325" s="135" t="s">
        <v>2108</v>
      </c>
      <c r="K9325" s="135" t="s">
        <v>2109</v>
      </c>
      <c r="L9325" s="135" t="s">
        <v>193</v>
      </c>
      <c r="M9325" s="135"/>
      <c r="N9325" s="137"/>
      <c r="O9325" s="121"/>
    </row>
    <row r="9326" spans="1:15" x14ac:dyDescent="0.25">
      <c r="A9326" s="139">
        <v>301</v>
      </c>
      <c r="B9326" s="135" t="s">
        <v>319</v>
      </c>
      <c r="C9326" s="134" t="s">
        <v>2102</v>
      </c>
      <c r="D9326" s="135">
        <v>10707</v>
      </c>
      <c r="E9326" s="135" t="s">
        <v>2184</v>
      </c>
      <c r="F9326" s="135">
        <v>1</v>
      </c>
      <c r="G9326" s="136">
        <v>11</v>
      </c>
      <c r="H9326" s="135" t="s">
        <v>5824</v>
      </c>
      <c r="I9326" s="135">
        <v>104</v>
      </c>
      <c r="J9326" s="135" t="s">
        <v>2108</v>
      </c>
      <c r="K9326" s="135" t="s">
        <v>2109</v>
      </c>
      <c r="L9326" s="135" t="s">
        <v>193</v>
      </c>
      <c r="M9326" s="135"/>
      <c r="N9326" s="137"/>
      <c r="O9326" s="121"/>
    </row>
    <row r="9327" spans="1:15" x14ac:dyDescent="0.25">
      <c r="A9327" s="139">
        <v>301</v>
      </c>
      <c r="B9327" s="135" t="s">
        <v>319</v>
      </c>
      <c r="C9327" s="134" t="s">
        <v>2102</v>
      </c>
      <c r="D9327" s="135">
        <v>10708</v>
      </c>
      <c r="E9327" s="135" t="s">
        <v>2184</v>
      </c>
      <c r="F9327" s="135">
        <v>1</v>
      </c>
      <c r="G9327" s="136">
        <v>12</v>
      </c>
      <c r="H9327" s="135" t="s">
        <v>5825</v>
      </c>
      <c r="I9327" s="135">
        <v>77</v>
      </c>
      <c r="J9327" s="135" t="s">
        <v>2155</v>
      </c>
      <c r="K9327" s="135" t="s">
        <v>2156</v>
      </c>
      <c r="L9327" s="135" t="s">
        <v>193</v>
      </c>
      <c r="M9327" s="135"/>
      <c r="N9327" s="137"/>
      <c r="O9327" s="121"/>
    </row>
    <row r="9328" spans="1:15" x14ac:dyDescent="0.25">
      <c r="A9328" s="139">
        <v>301</v>
      </c>
      <c r="B9328" s="135" t="s">
        <v>319</v>
      </c>
      <c r="C9328" s="134" t="s">
        <v>2102</v>
      </c>
      <c r="D9328" s="135">
        <v>10709</v>
      </c>
      <c r="E9328" s="135" t="s">
        <v>2184</v>
      </c>
      <c r="F9328" s="135">
        <v>1</v>
      </c>
      <c r="G9328" s="136">
        <v>13</v>
      </c>
      <c r="H9328" s="135" t="s">
        <v>5826</v>
      </c>
      <c r="I9328" s="135">
        <v>840</v>
      </c>
      <c r="J9328" s="135" t="s">
        <v>2115</v>
      </c>
      <c r="K9328" s="135" t="s">
        <v>2116</v>
      </c>
      <c r="L9328" s="135" t="s">
        <v>2117</v>
      </c>
      <c r="M9328" s="135"/>
      <c r="N9328" s="137"/>
      <c r="O9328" s="121"/>
    </row>
    <row r="9329" spans="1:15" x14ac:dyDescent="0.25">
      <c r="A9329" s="139">
        <v>301</v>
      </c>
      <c r="B9329" s="135" t="s">
        <v>319</v>
      </c>
      <c r="C9329" s="134" t="s">
        <v>2102</v>
      </c>
      <c r="D9329" s="135">
        <v>10710</v>
      </c>
      <c r="E9329" s="135" t="s">
        <v>2184</v>
      </c>
      <c r="F9329" s="135">
        <v>1</v>
      </c>
      <c r="G9329" s="136">
        <v>14</v>
      </c>
      <c r="H9329" s="135" t="s">
        <v>5827</v>
      </c>
      <c r="I9329" s="135">
        <v>350</v>
      </c>
      <c r="J9329" s="135" t="s">
        <v>2112</v>
      </c>
      <c r="K9329" s="135" t="s">
        <v>2113</v>
      </c>
      <c r="L9329" s="135" t="s">
        <v>194</v>
      </c>
      <c r="M9329" s="135"/>
      <c r="N9329" s="137"/>
      <c r="O9329" s="121"/>
    </row>
    <row r="9330" spans="1:15" x14ac:dyDescent="0.25">
      <c r="A9330" s="139">
        <v>301</v>
      </c>
      <c r="B9330" s="135" t="s">
        <v>319</v>
      </c>
      <c r="C9330" s="134" t="s">
        <v>2102</v>
      </c>
      <c r="D9330" s="135">
        <v>10711</v>
      </c>
      <c r="E9330" s="135" t="s">
        <v>2184</v>
      </c>
      <c r="F9330" s="135">
        <v>1</v>
      </c>
      <c r="G9330" s="136">
        <v>15</v>
      </c>
      <c r="H9330" s="135" t="s">
        <v>5828</v>
      </c>
      <c r="I9330" s="135">
        <v>80</v>
      </c>
      <c r="J9330" s="135" t="s">
        <v>2112</v>
      </c>
      <c r="K9330" s="135" t="s">
        <v>2113</v>
      </c>
      <c r="L9330" s="135" t="s">
        <v>194</v>
      </c>
      <c r="M9330" s="135"/>
      <c r="N9330" s="137"/>
      <c r="O9330" s="121"/>
    </row>
    <row r="9331" spans="1:15" x14ac:dyDescent="0.25">
      <c r="A9331" s="139">
        <v>301</v>
      </c>
      <c r="B9331" s="135" t="s">
        <v>319</v>
      </c>
      <c r="C9331" s="134" t="s">
        <v>2102</v>
      </c>
      <c r="D9331" s="135">
        <v>10712</v>
      </c>
      <c r="E9331" s="135" t="s">
        <v>2184</v>
      </c>
      <c r="F9331" s="135">
        <v>1</v>
      </c>
      <c r="G9331" s="136">
        <v>16</v>
      </c>
      <c r="H9331" s="135" t="s">
        <v>5829</v>
      </c>
      <c r="I9331" s="135">
        <v>80</v>
      </c>
      <c r="J9331" s="135" t="s">
        <v>2112</v>
      </c>
      <c r="K9331" s="135" t="s">
        <v>2113</v>
      </c>
      <c r="L9331" s="135" t="s">
        <v>194</v>
      </c>
      <c r="M9331" s="135"/>
      <c r="N9331" s="137"/>
      <c r="O9331" s="121"/>
    </row>
    <row r="9332" spans="1:15" x14ac:dyDescent="0.25">
      <c r="A9332" s="139">
        <v>301</v>
      </c>
      <c r="B9332" s="135" t="s">
        <v>319</v>
      </c>
      <c r="C9332" s="134" t="s">
        <v>2102</v>
      </c>
      <c r="D9332" s="135">
        <v>10713</v>
      </c>
      <c r="E9332" s="135" t="s">
        <v>2184</v>
      </c>
      <c r="F9332" s="135">
        <v>1</v>
      </c>
      <c r="G9332" s="136">
        <v>17</v>
      </c>
      <c r="H9332" s="135" t="s">
        <v>5830</v>
      </c>
      <c r="I9332" s="135">
        <v>90</v>
      </c>
      <c r="J9332" s="135" t="s">
        <v>2155</v>
      </c>
      <c r="K9332" s="135" t="s">
        <v>2156</v>
      </c>
      <c r="L9332" s="135" t="s">
        <v>193</v>
      </c>
      <c r="M9332" s="135"/>
      <c r="N9332" s="137"/>
      <c r="O9332" s="121"/>
    </row>
    <row r="9333" spans="1:15" x14ac:dyDescent="0.25">
      <c r="A9333" s="139">
        <v>301</v>
      </c>
      <c r="B9333" s="135" t="s">
        <v>319</v>
      </c>
      <c r="C9333" s="134" t="s">
        <v>2102</v>
      </c>
      <c r="D9333" s="135">
        <v>10714</v>
      </c>
      <c r="E9333" s="135" t="s">
        <v>2184</v>
      </c>
      <c r="F9333" s="135">
        <v>1</v>
      </c>
      <c r="G9333" s="136">
        <v>18</v>
      </c>
      <c r="H9333" s="135" t="s">
        <v>5831</v>
      </c>
      <c r="I9333" s="135">
        <v>154</v>
      </c>
      <c r="J9333" s="135" t="s">
        <v>2112</v>
      </c>
      <c r="K9333" s="135" t="s">
        <v>2113</v>
      </c>
      <c r="L9333" s="135" t="s">
        <v>194</v>
      </c>
      <c r="M9333" s="135"/>
      <c r="N9333" s="137"/>
      <c r="O9333" s="121"/>
    </row>
    <row r="9334" spans="1:15" x14ac:dyDescent="0.25">
      <c r="A9334" s="139">
        <v>301</v>
      </c>
      <c r="B9334" s="135" t="s">
        <v>319</v>
      </c>
      <c r="C9334" s="134" t="s">
        <v>2102</v>
      </c>
      <c r="D9334" s="135">
        <v>10715</v>
      </c>
      <c r="E9334" s="135" t="s">
        <v>2184</v>
      </c>
      <c r="F9334" s="135">
        <v>1</v>
      </c>
      <c r="G9334" s="136">
        <v>19</v>
      </c>
      <c r="H9334" s="135" t="s">
        <v>5832</v>
      </c>
      <c r="I9334" s="135">
        <v>851</v>
      </c>
      <c r="J9334" s="135" t="s">
        <v>2115</v>
      </c>
      <c r="K9334" s="135" t="s">
        <v>2116</v>
      </c>
      <c r="L9334" s="135" t="s">
        <v>2117</v>
      </c>
      <c r="M9334" s="135"/>
      <c r="N9334" s="137"/>
      <c r="O9334" s="121"/>
    </row>
    <row r="9335" spans="1:15" x14ac:dyDescent="0.25">
      <c r="A9335" s="139">
        <v>301</v>
      </c>
      <c r="B9335" s="135" t="s">
        <v>319</v>
      </c>
      <c r="C9335" s="134" t="s">
        <v>2102</v>
      </c>
      <c r="D9335" s="135">
        <v>10716</v>
      </c>
      <c r="E9335" s="135" t="s">
        <v>2184</v>
      </c>
      <c r="F9335" s="135">
        <v>1</v>
      </c>
      <c r="G9335" s="136">
        <v>20</v>
      </c>
      <c r="H9335" s="135" t="s">
        <v>4029</v>
      </c>
      <c r="I9335" s="135">
        <v>851</v>
      </c>
      <c r="J9335" s="135" t="s">
        <v>2115</v>
      </c>
      <c r="K9335" s="135" t="s">
        <v>2116</v>
      </c>
      <c r="L9335" s="135" t="s">
        <v>2117</v>
      </c>
      <c r="M9335" s="135"/>
      <c r="N9335" s="137"/>
      <c r="O9335" s="121"/>
    </row>
    <row r="9336" spans="1:15" x14ac:dyDescent="0.25">
      <c r="A9336" s="139">
        <v>301</v>
      </c>
      <c r="B9336" s="135" t="s">
        <v>319</v>
      </c>
      <c r="C9336" s="134" t="s">
        <v>2102</v>
      </c>
      <c r="D9336" s="135">
        <v>10717</v>
      </c>
      <c r="E9336" s="135" t="s">
        <v>2184</v>
      </c>
      <c r="F9336" s="135">
        <v>1</v>
      </c>
      <c r="G9336" s="136">
        <v>21</v>
      </c>
      <c r="H9336" s="135" t="s">
        <v>4030</v>
      </c>
      <c r="I9336" s="135">
        <v>851</v>
      </c>
      <c r="J9336" s="135" t="s">
        <v>2115</v>
      </c>
      <c r="K9336" s="135" t="s">
        <v>2116</v>
      </c>
      <c r="L9336" s="135" t="s">
        <v>2117</v>
      </c>
      <c r="M9336" s="135"/>
      <c r="N9336" s="137"/>
      <c r="O9336" s="121"/>
    </row>
    <row r="9337" spans="1:15" x14ac:dyDescent="0.25">
      <c r="A9337" s="139">
        <v>301</v>
      </c>
      <c r="B9337" s="135" t="s">
        <v>319</v>
      </c>
      <c r="C9337" s="134" t="s">
        <v>2102</v>
      </c>
      <c r="D9337" s="135">
        <v>10718</v>
      </c>
      <c r="E9337" s="135" t="s">
        <v>2184</v>
      </c>
      <c r="F9337" s="135">
        <v>1</v>
      </c>
      <c r="G9337" s="136">
        <v>22</v>
      </c>
      <c r="H9337" s="135" t="s">
        <v>4031</v>
      </c>
      <c r="I9337" s="135">
        <v>0</v>
      </c>
      <c r="J9337" s="135" t="s">
        <v>2151</v>
      </c>
      <c r="K9337" s="135" t="s">
        <v>2152</v>
      </c>
      <c r="L9337" s="135" t="s">
        <v>193</v>
      </c>
      <c r="M9337" s="135"/>
      <c r="N9337" s="137"/>
      <c r="O9337" s="121"/>
    </row>
    <row r="9338" spans="1:15" x14ac:dyDescent="0.25">
      <c r="A9338" s="139">
        <v>301</v>
      </c>
      <c r="B9338" s="135" t="s">
        <v>319</v>
      </c>
      <c r="C9338" s="134" t="s">
        <v>2102</v>
      </c>
      <c r="D9338" s="135">
        <v>10719</v>
      </c>
      <c r="E9338" s="135" t="s">
        <v>2184</v>
      </c>
      <c r="F9338" s="135">
        <v>1</v>
      </c>
      <c r="G9338" s="136">
        <v>23</v>
      </c>
      <c r="H9338" s="135" t="s">
        <v>4032</v>
      </c>
      <c r="I9338" s="135">
        <v>56</v>
      </c>
      <c r="J9338" s="135" t="s">
        <v>2151</v>
      </c>
      <c r="K9338" s="135" t="s">
        <v>2152</v>
      </c>
      <c r="L9338" s="135" t="s">
        <v>193</v>
      </c>
      <c r="M9338" s="135"/>
      <c r="N9338" s="137"/>
      <c r="O9338" s="121"/>
    </row>
    <row r="9339" spans="1:15" x14ac:dyDescent="0.25">
      <c r="A9339" s="139">
        <v>301</v>
      </c>
      <c r="B9339" s="135" t="s">
        <v>319</v>
      </c>
      <c r="C9339" s="134" t="s">
        <v>2102</v>
      </c>
      <c r="D9339" s="135">
        <v>10720</v>
      </c>
      <c r="E9339" s="135" t="s">
        <v>2184</v>
      </c>
      <c r="F9339" s="135">
        <v>1</v>
      </c>
      <c r="G9339" s="136">
        <v>24</v>
      </c>
      <c r="H9339" s="135" t="s">
        <v>4033</v>
      </c>
      <c r="I9339" s="135">
        <v>56</v>
      </c>
      <c r="J9339" s="135" t="s">
        <v>2151</v>
      </c>
      <c r="K9339" s="135" t="s">
        <v>2152</v>
      </c>
      <c r="L9339" s="135" t="s">
        <v>193</v>
      </c>
      <c r="M9339" s="135"/>
      <c r="N9339" s="137"/>
      <c r="O9339" s="121"/>
    </row>
    <row r="9340" spans="1:15" x14ac:dyDescent="0.25">
      <c r="A9340" s="139">
        <v>301</v>
      </c>
      <c r="B9340" s="135" t="s">
        <v>319</v>
      </c>
      <c r="C9340" s="134" t="s">
        <v>2102</v>
      </c>
      <c r="D9340" s="135">
        <v>10721</v>
      </c>
      <c r="E9340" s="135" t="s">
        <v>2184</v>
      </c>
      <c r="F9340" s="135">
        <v>1</v>
      </c>
      <c r="G9340" s="136">
        <v>25</v>
      </c>
      <c r="H9340" s="135" t="s">
        <v>4034</v>
      </c>
      <c r="I9340" s="135">
        <v>840</v>
      </c>
      <c r="J9340" s="135" t="s">
        <v>2115</v>
      </c>
      <c r="K9340" s="135" t="s">
        <v>2116</v>
      </c>
      <c r="L9340" s="135" t="s">
        <v>2117</v>
      </c>
      <c r="M9340" s="135"/>
      <c r="N9340" s="137"/>
      <c r="O9340" s="121"/>
    </row>
    <row r="9341" spans="1:15" x14ac:dyDescent="0.25">
      <c r="A9341" s="139">
        <v>301</v>
      </c>
      <c r="B9341" s="135" t="s">
        <v>319</v>
      </c>
      <c r="C9341" s="134" t="s">
        <v>2102</v>
      </c>
      <c r="D9341" s="135">
        <v>10731</v>
      </c>
      <c r="E9341" s="135" t="s">
        <v>2433</v>
      </c>
      <c r="F9341" s="135">
        <v>1</v>
      </c>
      <c r="G9341" s="136">
        <v>1</v>
      </c>
      <c r="H9341" s="135" t="s">
        <v>2434</v>
      </c>
      <c r="I9341" s="135">
        <v>858</v>
      </c>
      <c r="J9341" s="135" t="s">
        <v>2112</v>
      </c>
      <c r="K9341" s="135" t="s">
        <v>2113</v>
      </c>
      <c r="L9341" s="135" t="s">
        <v>194</v>
      </c>
      <c r="M9341" s="135" t="s">
        <v>1</v>
      </c>
      <c r="N9341" s="137"/>
      <c r="O9341" s="121"/>
    </row>
    <row r="9342" spans="1:15" x14ac:dyDescent="0.25">
      <c r="A9342" s="139">
        <v>302</v>
      </c>
      <c r="B9342" s="135" t="s">
        <v>320</v>
      </c>
      <c r="C9342" s="134" t="s">
        <v>2102</v>
      </c>
      <c r="D9342" s="135">
        <v>10732</v>
      </c>
      <c r="E9342" s="135" t="s">
        <v>2103</v>
      </c>
      <c r="F9342" s="135">
        <v>1</v>
      </c>
      <c r="G9342" s="136">
        <v>1</v>
      </c>
      <c r="H9342" s="135" t="s">
        <v>2104</v>
      </c>
      <c r="I9342" s="135">
        <v>670</v>
      </c>
      <c r="J9342" s="135" t="s">
        <v>2105</v>
      </c>
      <c r="K9342" s="135" t="s">
        <v>2106</v>
      </c>
      <c r="L9342" s="135" t="s">
        <v>193</v>
      </c>
      <c r="M9342" s="135"/>
      <c r="N9342" s="137"/>
      <c r="O9342" s="121"/>
    </row>
    <row r="9343" spans="1:15" x14ac:dyDescent="0.25">
      <c r="A9343" s="139">
        <v>302</v>
      </c>
      <c r="B9343" s="135" t="s">
        <v>320</v>
      </c>
      <c r="C9343" s="134" t="s">
        <v>2102</v>
      </c>
      <c r="D9343" s="135">
        <v>10733</v>
      </c>
      <c r="E9343" s="135" t="s">
        <v>2103</v>
      </c>
      <c r="F9343" s="135">
        <v>1</v>
      </c>
      <c r="G9343" s="136">
        <v>2</v>
      </c>
      <c r="H9343" s="135" t="s">
        <v>2107</v>
      </c>
      <c r="I9343" s="135">
        <v>200</v>
      </c>
      <c r="J9343" s="135" t="s">
        <v>2105</v>
      </c>
      <c r="K9343" s="135" t="s">
        <v>2106</v>
      </c>
      <c r="L9343" s="135" t="s">
        <v>193</v>
      </c>
      <c r="M9343" s="135"/>
      <c r="N9343" s="137"/>
      <c r="O9343" s="121"/>
    </row>
    <row r="9344" spans="1:15" x14ac:dyDescent="0.25">
      <c r="A9344" s="139">
        <v>302</v>
      </c>
      <c r="B9344" s="135" t="s">
        <v>320</v>
      </c>
      <c r="C9344" s="134" t="s">
        <v>2102</v>
      </c>
      <c r="D9344" s="135">
        <v>10734</v>
      </c>
      <c r="E9344" s="135" t="s">
        <v>2103</v>
      </c>
      <c r="F9344" s="135">
        <v>1</v>
      </c>
      <c r="G9344" s="136">
        <v>3</v>
      </c>
      <c r="H9344" s="135" t="s">
        <v>2110</v>
      </c>
      <c r="I9344" s="135">
        <v>1560</v>
      </c>
      <c r="J9344" s="135" t="s">
        <v>3684</v>
      </c>
      <c r="K9344" s="135" t="s">
        <v>3685</v>
      </c>
      <c r="L9344" s="135" t="s">
        <v>189</v>
      </c>
      <c r="M9344" s="135"/>
      <c r="N9344" s="137"/>
      <c r="O9344" s="121"/>
    </row>
    <row r="9345" spans="1:15" x14ac:dyDescent="0.25">
      <c r="A9345" s="139">
        <v>302</v>
      </c>
      <c r="B9345" s="135" t="s">
        <v>320</v>
      </c>
      <c r="C9345" s="134" t="s">
        <v>2102</v>
      </c>
      <c r="D9345" s="135">
        <v>10735</v>
      </c>
      <c r="E9345" s="135" t="s">
        <v>2103</v>
      </c>
      <c r="F9345" s="135">
        <v>1</v>
      </c>
      <c r="G9345" s="136">
        <v>4</v>
      </c>
      <c r="H9345" s="135" t="s">
        <v>2111</v>
      </c>
      <c r="I9345" s="135">
        <v>4560</v>
      </c>
      <c r="J9345" s="135" t="s">
        <v>3684</v>
      </c>
      <c r="K9345" s="135" t="s">
        <v>3685</v>
      </c>
      <c r="L9345" s="135" t="s">
        <v>189</v>
      </c>
      <c r="M9345" s="135"/>
      <c r="N9345" s="137"/>
      <c r="O9345" s="121"/>
    </row>
    <row r="9346" spans="1:15" x14ac:dyDescent="0.25">
      <c r="A9346" s="139">
        <v>302</v>
      </c>
      <c r="B9346" s="135" t="s">
        <v>320</v>
      </c>
      <c r="C9346" s="134" t="s">
        <v>2102</v>
      </c>
      <c r="D9346" s="135">
        <v>10736</v>
      </c>
      <c r="E9346" s="135" t="s">
        <v>2103</v>
      </c>
      <c r="F9346" s="135">
        <v>1</v>
      </c>
      <c r="G9346" s="136">
        <v>6</v>
      </c>
      <c r="H9346" s="135" t="s">
        <v>2118</v>
      </c>
      <c r="I9346" s="135">
        <v>1505</v>
      </c>
      <c r="J9346" s="135" t="s">
        <v>2202</v>
      </c>
      <c r="K9346" s="135" t="s">
        <v>2203</v>
      </c>
      <c r="L9346" s="135" t="s">
        <v>190</v>
      </c>
      <c r="M9346" s="135"/>
      <c r="N9346" s="137"/>
      <c r="O9346" s="121"/>
    </row>
    <row r="9347" spans="1:15" x14ac:dyDescent="0.25">
      <c r="A9347" s="139">
        <v>302</v>
      </c>
      <c r="B9347" s="135" t="s">
        <v>320</v>
      </c>
      <c r="C9347" s="134" t="s">
        <v>2102</v>
      </c>
      <c r="D9347" s="135">
        <v>10737</v>
      </c>
      <c r="E9347" s="135" t="s">
        <v>2103</v>
      </c>
      <c r="F9347" s="135">
        <v>1</v>
      </c>
      <c r="G9347" s="136">
        <v>7</v>
      </c>
      <c r="H9347" s="135" t="s">
        <v>2119</v>
      </c>
      <c r="I9347" s="135">
        <v>2262</v>
      </c>
      <c r="J9347" s="135" t="s">
        <v>2202</v>
      </c>
      <c r="K9347" s="135" t="s">
        <v>2203</v>
      </c>
      <c r="L9347" s="135" t="s">
        <v>190</v>
      </c>
      <c r="M9347" s="135"/>
      <c r="N9347" s="137"/>
      <c r="O9347" s="121"/>
    </row>
    <row r="9348" spans="1:15" x14ac:dyDescent="0.25">
      <c r="A9348" s="139">
        <v>302</v>
      </c>
      <c r="B9348" s="135" t="s">
        <v>320</v>
      </c>
      <c r="C9348" s="134" t="s">
        <v>2102</v>
      </c>
      <c r="D9348" s="135">
        <v>10738</v>
      </c>
      <c r="E9348" s="135" t="s">
        <v>2103</v>
      </c>
      <c r="F9348" s="135">
        <v>1</v>
      </c>
      <c r="G9348" s="136">
        <v>8</v>
      </c>
      <c r="H9348" s="135" t="s">
        <v>2120</v>
      </c>
      <c r="I9348" s="135">
        <v>400</v>
      </c>
      <c r="J9348" s="135" t="s">
        <v>2155</v>
      </c>
      <c r="K9348" s="135" t="s">
        <v>2156</v>
      </c>
      <c r="L9348" s="135" t="s">
        <v>193</v>
      </c>
      <c r="M9348" s="135"/>
      <c r="N9348" s="137"/>
      <c r="O9348" s="121"/>
    </row>
    <row r="9349" spans="1:15" x14ac:dyDescent="0.25">
      <c r="A9349" s="139">
        <v>302</v>
      </c>
      <c r="B9349" s="135" t="s">
        <v>320</v>
      </c>
      <c r="C9349" s="134" t="s">
        <v>2102</v>
      </c>
      <c r="D9349" s="135">
        <v>10739</v>
      </c>
      <c r="E9349" s="135" t="s">
        <v>2103</v>
      </c>
      <c r="F9349" s="135">
        <v>1</v>
      </c>
      <c r="G9349" s="136">
        <v>9</v>
      </c>
      <c r="H9349" s="135" t="s">
        <v>2121</v>
      </c>
      <c r="I9349" s="135">
        <v>1173</v>
      </c>
      <c r="J9349" s="135" t="s">
        <v>2138</v>
      </c>
      <c r="K9349" s="135" t="s">
        <v>2139</v>
      </c>
      <c r="L9349" s="135" t="s">
        <v>194</v>
      </c>
      <c r="M9349" s="135"/>
      <c r="N9349" s="137"/>
      <c r="O9349" s="121"/>
    </row>
    <row r="9350" spans="1:15" x14ac:dyDescent="0.25">
      <c r="A9350" s="139">
        <v>302</v>
      </c>
      <c r="B9350" s="135" t="s">
        <v>320</v>
      </c>
      <c r="C9350" s="134" t="s">
        <v>2102</v>
      </c>
      <c r="D9350" s="135">
        <v>10740</v>
      </c>
      <c r="E9350" s="135" t="s">
        <v>2103</v>
      </c>
      <c r="F9350" s="135">
        <v>1</v>
      </c>
      <c r="G9350" s="136">
        <v>10</v>
      </c>
      <c r="H9350" s="135" t="s">
        <v>2122</v>
      </c>
      <c r="I9350" s="135">
        <v>180</v>
      </c>
      <c r="J9350" s="135" t="s">
        <v>2108</v>
      </c>
      <c r="K9350" s="135" t="s">
        <v>2109</v>
      </c>
      <c r="L9350" s="135" t="s">
        <v>193</v>
      </c>
      <c r="M9350" s="135"/>
      <c r="N9350" s="137"/>
      <c r="O9350" s="121"/>
    </row>
    <row r="9351" spans="1:15" x14ac:dyDescent="0.25">
      <c r="A9351" s="139">
        <v>302</v>
      </c>
      <c r="B9351" s="135" t="s">
        <v>320</v>
      </c>
      <c r="C9351" s="134" t="s">
        <v>2102</v>
      </c>
      <c r="D9351" s="135">
        <v>10741</v>
      </c>
      <c r="E9351" s="135" t="s">
        <v>2103</v>
      </c>
      <c r="F9351" s="135">
        <v>1</v>
      </c>
      <c r="G9351" s="136">
        <v>11</v>
      </c>
      <c r="H9351" s="135" t="s">
        <v>2123</v>
      </c>
      <c r="I9351" s="135">
        <v>96</v>
      </c>
      <c r="J9351" s="135" t="s">
        <v>2108</v>
      </c>
      <c r="K9351" s="135" t="s">
        <v>2109</v>
      </c>
      <c r="L9351" s="135" t="s">
        <v>193</v>
      </c>
      <c r="M9351" s="135"/>
      <c r="N9351" s="137"/>
      <c r="O9351" s="121"/>
    </row>
    <row r="9352" spans="1:15" x14ac:dyDescent="0.25">
      <c r="A9352" s="139">
        <v>302</v>
      </c>
      <c r="B9352" s="135" t="s">
        <v>320</v>
      </c>
      <c r="C9352" s="134" t="s">
        <v>2102</v>
      </c>
      <c r="D9352" s="135">
        <v>10742</v>
      </c>
      <c r="E9352" s="135" t="s">
        <v>2103</v>
      </c>
      <c r="F9352" s="135">
        <v>1</v>
      </c>
      <c r="G9352" s="136">
        <v>12</v>
      </c>
      <c r="H9352" s="135" t="s">
        <v>2126</v>
      </c>
      <c r="I9352" s="135">
        <v>132</v>
      </c>
      <c r="J9352" s="135" t="s">
        <v>2151</v>
      </c>
      <c r="K9352" s="135" t="s">
        <v>2152</v>
      </c>
      <c r="L9352" s="135" t="s">
        <v>193</v>
      </c>
      <c r="M9352" s="135"/>
      <c r="N9352" s="137"/>
      <c r="O9352" s="121"/>
    </row>
    <row r="9353" spans="1:15" x14ac:dyDescent="0.25">
      <c r="A9353" s="139">
        <v>302</v>
      </c>
      <c r="B9353" s="135" t="s">
        <v>320</v>
      </c>
      <c r="C9353" s="134" t="s">
        <v>2102</v>
      </c>
      <c r="D9353" s="135">
        <v>10743</v>
      </c>
      <c r="E9353" s="135" t="s">
        <v>2103</v>
      </c>
      <c r="F9353" s="135">
        <v>1</v>
      </c>
      <c r="G9353" s="136">
        <v>13</v>
      </c>
      <c r="H9353" s="135" t="s">
        <v>2127</v>
      </c>
      <c r="I9353" s="135">
        <v>1240</v>
      </c>
      <c r="J9353" s="135" t="s">
        <v>2155</v>
      </c>
      <c r="K9353" s="135" t="s">
        <v>2156</v>
      </c>
      <c r="L9353" s="135" t="s">
        <v>193</v>
      </c>
      <c r="M9353" s="135"/>
      <c r="N9353" s="137"/>
      <c r="O9353" s="121"/>
    </row>
    <row r="9354" spans="1:15" x14ac:dyDescent="0.25">
      <c r="A9354" s="139">
        <v>302</v>
      </c>
      <c r="B9354" s="135" t="s">
        <v>320</v>
      </c>
      <c r="C9354" s="134" t="s">
        <v>2102</v>
      </c>
      <c r="D9354" s="135">
        <v>10744</v>
      </c>
      <c r="E9354" s="135" t="s">
        <v>2103</v>
      </c>
      <c r="F9354" s="135">
        <v>1</v>
      </c>
      <c r="G9354" s="136">
        <v>14</v>
      </c>
      <c r="H9354" s="135" t="s">
        <v>2128</v>
      </c>
      <c r="I9354" s="135">
        <v>189</v>
      </c>
      <c r="J9354" s="135" t="s">
        <v>2151</v>
      </c>
      <c r="K9354" s="135" t="s">
        <v>2152</v>
      </c>
      <c r="L9354" s="135" t="s">
        <v>193</v>
      </c>
      <c r="M9354" s="135"/>
      <c r="N9354" s="137"/>
      <c r="O9354" s="121"/>
    </row>
    <row r="9355" spans="1:15" x14ac:dyDescent="0.25">
      <c r="A9355" s="139">
        <v>302</v>
      </c>
      <c r="B9355" s="135" t="s">
        <v>320</v>
      </c>
      <c r="C9355" s="134" t="s">
        <v>2102</v>
      </c>
      <c r="D9355" s="135">
        <v>10745</v>
      </c>
      <c r="E9355" s="135" t="s">
        <v>2103</v>
      </c>
      <c r="F9355" s="135">
        <v>1</v>
      </c>
      <c r="G9355" s="136">
        <v>15</v>
      </c>
      <c r="H9355" s="135" t="s">
        <v>2130</v>
      </c>
      <c r="I9355" s="135">
        <v>90</v>
      </c>
      <c r="J9355" s="135" t="s">
        <v>2112</v>
      </c>
      <c r="K9355" s="135" t="s">
        <v>2113</v>
      </c>
      <c r="L9355" s="135" t="s">
        <v>194</v>
      </c>
      <c r="M9355" s="135"/>
      <c r="N9355" s="137"/>
      <c r="O9355" s="121"/>
    </row>
    <row r="9356" spans="1:15" x14ac:dyDescent="0.25">
      <c r="A9356" s="139">
        <v>302</v>
      </c>
      <c r="B9356" s="135" t="s">
        <v>320</v>
      </c>
      <c r="C9356" s="134" t="s">
        <v>2102</v>
      </c>
      <c r="D9356" s="135">
        <v>10746</v>
      </c>
      <c r="E9356" s="135" t="s">
        <v>2103</v>
      </c>
      <c r="F9356" s="135">
        <v>1</v>
      </c>
      <c r="G9356" s="136">
        <v>16</v>
      </c>
      <c r="H9356" s="135" t="s">
        <v>2131</v>
      </c>
      <c r="I9356" s="135">
        <v>80</v>
      </c>
      <c r="J9356" s="135" t="s">
        <v>2112</v>
      </c>
      <c r="K9356" s="135" t="s">
        <v>2113</v>
      </c>
      <c r="L9356" s="135" t="s">
        <v>194</v>
      </c>
      <c r="M9356" s="135"/>
      <c r="N9356" s="137"/>
      <c r="O9356" s="121"/>
    </row>
    <row r="9357" spans="1:15" x14ac:dyDescent="0.25">
      <c r="A9357" s="139">
        <v>302</v>
      </c>
      <c r="B9357" s="135" t="s">
        <v>320</v>
      </c>
      <c r="C9357" s="134" t="s">
        <v>2102</v>
      </c>
      <c r="D9357" s="135">
        <v>10747</v>
      </c>
      <c r="E9357" s="135" t="s">
        <v>2103</v>
      </c>
      <c r="F9357" s="135">
        <v>1</v>
      </c>
      <c r="G9357" s="136">
        <v>17</v>
      </c>
      <c r="H9357" s="135" t="s">
        <v>2132</v>
      </c>
      <c r="I9357" s="135">
        <v>80</v>
      </c>
      <c r="J9357" s="135" t="s">
        <v>2151</v>
      </c>
      <c r="K9357" s="135" t="s">
        <v>2152</v>
      </c>
      <c r="L9357" s="135" t="s">
        <v>193</v>
      </c>
      <c r="M9357" s="135"/>
      <c r="N9357" s="137"/>
      <c r="O9357" s="121"/>
    </row>
    <row r="9358" spans="1:15" x14ac:dyDescent="0.25">
      <c r="A9358" s="139">
        <v>302</v>
      </c>
      <c r="B9358" s="135" t="s">
        <v>320</v>
      </c>
      <c r="C9358" s="134" t="s">
        <v>2102</v>
      </c>
      <c r="D9358" s="135">
        <v>10748</v>
      </c>
      <c r="E9358" s="135" t="s">
        <v>2103</v>
      </c>
      <c r="F9358" s="135">
        <v>1</v>
      </c>
      <c r="G9358" s="136">
        <v>18</v>
      </c>
      <c r="H9358" s="135" t="s">
        <v>2133</v>
      </c>
      <c r="I9358" s="135">
        <v>486</v>
      </c>
      <c r="J9358" s="135" t="s">
        <v>2283</v>
      </c>
      <c r="K9358" s="135" t="s">
        <v>2284</v>
      </c>
      <c r="L9358" s="135" t="s">
        <v>194</v>
      </c>
      <c r="M9358" s="135"/>
      <c r="N9358" s="137"/>
      <c r="O9358" s="121"/>
    </row>
    <row r="9359" spans="1:15" x14ac:dyDescent="0.25">
      <c r="A9359" s="139">
        <v>302</v>
      </c>
      <c r="B9359" s="135" t="s">
        <v>320</v>
      </c>
      <c r="C9359" s="134" t="s">
        <v>2102</v>
      </c>
      <c r="D9359" s="135">
        <v>10749</v>
      </c>
      <c r="E9359" s="135" t="s">
        <v>2103</v>
      </c>
      <c r="F9359" s="135">
        <v>1</v>
      </c>
      <c r="G9359" s="136" t="s">
        <v>2276</v>
      </c>
      <c r="H9359" s="135" t="s">
        <v>2277</v>
      </c>
      <c r="I9359" s="135">
        <v>636</v>
      </c>
      <c r="J9359" s="135" t="s">
        <v>2151</v>
      </c>
      <c r="K9359" s="135" t="s">
        <v>2152</v>
      </c>
      <c r="L9359" s="135" t="s">
        <v>193</v>
      </c>
      <c r="M9359" s="135"/>
      <c r="N9359" s="137"/>
      <c r="O9359" s="121"/>
    </row>
    <row r="9360" spans="1:15" x14ac:dyDescent="0.25">
      <c r="A9360" s="139">
        <v>302</v>
      </c>
      <c r="B9360" s="135" t="s">
        <v>320</v>
      </c>
      <c r="C9360" s="134" t="s">
        <v>2102</v>
      </c>
      <c r="D9360" s="135">
        <v>10750</v>
      </c>
      <c r="E9360" s="135" t="s">
        <v>2103</v>
      </c>
      <c r="F9360" s="135">
        <v>1</v>
      </c>
      <c r="G9360" s="136" t="s">
        <v>2274</v>
      </c>
      <c r="H9360" s="135" t="s">
        <v>2275</v>
      </c>
      <c r="I9360" s="135">
        <v>605</v>
      </c>
      <c r="J9360" s="135" t="s">
        <v>2115</v>
      </c>
      <c r="K9360" s="135" t="s">
        <v>2116</v>
      </c>
      <c r="L9360" s="135" t="s">
        <v>2117</v>
      </c>
      <c r="M9360" s="135"/>
      <c r="N9360" s="137"/>
      <c r="O9360" s="121"/>
    </row>
    <row r="9361" spans="1:15" x14ac:dyDescent="0.25">
      <c r="A9361" s="139">
        <v>302</v>
      </c>
      <c r="B9361" s="135" t="s">
        <v>320</v>
      </c>
      <c r="C9361" s="134" t="s">
        <v>2102</v>
      </c>
      <c r="D9361" s="135">
        <v>10751</v>
      </c>
      <c r="E9361" s="135" t="s">
        <v>2103</v>
      </c>
      <c r="F9361" s="135">
        <v>1</v>
      </c>
      <c r="G9361" s="136">
        <v>20</v>
      </c>
      <c r="H9361" s="135" t="s">
        <v>2135</v>
      </c>
      <c r="I9361" s="135">
        <v>5376</v>
      </c>
      <c r="J9361" s="135" t="s">
        <v>2542</v>
      </c>
      <c r="K9361" s="135" t="s">
        <v>2543</v>
      </c>
      <c r="L9361" s="135" t="s">
        <v>194</v>
      </c>
      <c r="M9361" s="135"/>
      <c r="N9361" s="137"/>
      <c r="O9361" s="121"/>
    </row>
    <row r="9362" spans="1:15" x14ac:dyDescent="0.25">
      <c r="A9362" s="139">
        <v>302</v>
      </c>
      <c r="B9362" s="135" t="s">
        <v>320</v>
      </c>
      <c r="C9362" s="134" t="s">
        <v>2102</v>
      </c>
      <c r="D9362" s="135">
        <v>10752</v>
      </c>
      <c r="E9362" s="135" t="s">
        <v>2103</v>
      </c>
      <c r="F9362" s="135">
        <v>1</v>
      </c>
      <c r="G9362" s="136">
        <v>24</v>
      </c>
      <c r="H9362" s="135" t="s">
        <v>2141</v>
      </c>
      <c r="I9362" s="135">
        <v>300</v>
      </c>
      <c r="J9362" s="135" t="s">
        <v>2105</v>
      </c>
      <c r="K9362" s="135" t="s">
        <v>2106</v>
      </c>
      <c r="L9362" s="135" t="s">
        <v>193</v>
      </c>
      <c r="M9362" s="135"/>
      <c r="N9362" s="137"/>
      <c r="O9362" s="121"/>
    </row>
    <row r="9363" spans="1:15" x14ac:dyDescent="0.25">
      <c r="A9363" s="139">
        <v>302</v>
      </c>
      <c r="B9363" s="135" t="s">
        <v>320</v>
      </c>
      <c r="C9363" s="134" t="s">
        <v>2102</v>
      </c>
      <c r="D9363" s="135">
        <v>10753</v>
      </c>
      <c r="E9363" s="135" t="s">
        <v>2103</v>
      </c>
      <c r="F9363" s="135">
        <v>1</v>
      </c>
      <c r="G9363" s="136">
        <v>25</v>
      </c>
      <c r="H9363" s="135" t="s">
        <v>2142</v>
      </c>
      <c r="I9363" s="135">
        <v>110</v>
      </c>
      <c r="J9363" s="135" t="s">
        <v>2155</v>
      </c>
      <c r="K9363" s="135" t="s">
        <v>2156</v>
      </c>
      <c r="L9363" s="135" t="s">
        <v>193</v>
      </c>
      <c r="M9363" s="135"/>
      <c r="N9363" s="137"/>
      <c r="O9363" s="121"/>
    </row>
    <row r="9364" spans="1:15" x14ac:dyDescent="0.25">
      <c r="A9364" s="139">
        <v>302</v>
      </c>
      <c r="B9364" s="135" t="s">
        <v>320</v>
      </c>
      <c r="C9364" s="134" t="s">
        <v>2102</v>
      </c>
      <c r="D9364" s="135">
        <v>10754</v>
      </c>
      <c r="E9364" s="135" t="s">
        <v>2103</v>
      </c>
      <c r="F9364" s="135">
        <v>1</v>
      </c>
      <c r="G9364" s="136">
        <v>26</v>
      </c>
      <c r="H9364" s="135" t="s">
        <v>2143</v>
      </c>
      <c r="I9364" s="135">
        <v>1406</v>
      </c>
      <c r="J9364" s="135" t="s">
        <v>2115</v>
      </c>
      <c r="K9364" s="135" t="s">
        <v>2116</v>
      </c>
      <c r="L9364" s="135" t="s">
        <v>2117</v>
      </c>
      <c r="M9364" s="135"/>
      <c r="N9364" s="137"/>
      <c r="O9364" s="121"/>
    </row>
    <row r="9365" spans="1:15" x14ac:dyDescent="0.25">
      <c r="A9365" s="139">
        <v>302</v>
      </c>
      <c r="B9365" s="135" t="s">
        <v>320</v>
      </c>
      <c r="C9365" s="134" t="s">
        <v>2102</v>
      </c>
      <c r="D9365" s="135">
        <v>10755</v>
      </c>
      <c r="E9365" s="135" t="s">
        <v>2103</v>
      </c>
      <c r="F9365" s="135">
        <v>1</v>
      </c>
      <c r="G9365" s="136">
        <v>27</v>
      </c>
      <c r="H9365" s="135" t="s">
        <v>2144</v>
      </c>
      <c r="I9365" s="135">
        <v>130</v>
      </c>
      <c r="J9365" s="135" t="s">
        <v>2155</v>
      </c>
      <c r="K9365" s="135" t="s">
        <v>2156</v>
      </c>
      <c r="L9365" s="135" t="s">
        <v>193</v>
      </c>
      <c r="M9365" s="135"/>
      <c r="N9365" s="137"/>
      <c r="O9365" s="121"/>
    </row>
    <row r="9366" spans="1:15" x14ac:dyDescent="0.25">
      <c r="A9366" s="139">
        <v>302</v>
      </c>
      <c r="B9366" s="135" t="s">
        <v>320</v>
      </c>
      <c r="C9366" s="134" t="s">
        <v>2102</v>
      </c>
      <c r="D9366" s="135">
        <v>10756</v>
      </c>
      <c r="E9366" s="135" t="s">
        <v>2103</v>
      </c>
      <c r="F9366" s="135">
        <v>1</v>
      </c>
      <c r="G9366" s="136">
        <v>28</v>
      </c>
      <c r="H9366" s="135" t="s">
        <v>2145</v>
      </c>
      <c r="I9366" s="135">
        <v>1517</v>
      </c>
      <c r="J9366" s="135" t="s">
        <v>2115</v>
      </c>
      <c r="K9366" s="135" t="s">
        <v>2116</v>
      </c>
      <c r="L9366" s="135" t="s">
        <v>2117</v>
      </c>
      <c r="M9366" s="135"/>
      <c r="N9366" s="137"/>
      <c r="O9366" s="121"/>
    </row>
    <row r="9367" spans="1:15" x14ac:dyDescent="0.25">
      <c r="A9367" s="139">
        <v>302</v>
      </c>
      <c r="B9367" s="135" t="s">
        <v>320</v>
      </c>
      <c r="C9367" s="134" t="s">
        <v>2102</v>
      </c>
      <c r="D9367" s="135">
        <v>10757</v>
      </c>
      <c r="E9367" s="135" t="s">
        <v>2103</v>
      </c>
      <c r="F9367" s="135">
        <v>1</v>
      </c>
      <c r="G9367" s="136">
        <v>29</v>
      </c>
      <c r="H9367" s="135" t="s">
        <v>2146</v>
      </c>
      <c r="I9367" s="135">
        <v>90</v>
      </c>
      <c r="J9367" s="135" t="s">
        <v>2112</v>
      </c>
      <c r="K9367" s="135" t="s">
        <v>2113</v>
      </c>
      <c r="L9367" s="135" t="s">
        <v>194</v>
      </c>
      <c r="M9367" s="135"/>
      <c r="N9367" s="137"/>
      <c r="O9367" s="121"/>
    </row>
    <row r="9368" spans="1:15" x14ac:dyDescent="0.25">
      <c r="A9368" s="139">
        <v>302</v>
      </c>
      <c r="B9368" s="135" t="s">
        <v>320</v>
      </c>
      <c r="C9368" s="134" t="s">
        <v>2102</v>
      </c>
      <c r="D9368" s="135">
        <v>10758</v>
      </c>
      <c r="E9368" s="135" t="s">
        <v>2103</v>
      </c>
      <c r="F9368" s="135">
        <v>1</v>
      </c>
      <c r="G9368" s="136">
        <v>30</v>
      </c>
      <c r="H9368" s="135" t="s">
        <v>2147</v>
      </c>
      <c r="I9368" s="135">
        <v>117</v>
      </c>
      <c r="J9368" s="135" t="s">
        <v>2112</v>
      </c>
      <c r="K9368" s="135" t="s">
        <v>2113</v>
      </c>
      <c r="L9368" s="135" t="s">
        <v>194</v>
      </c>
      <c r="M9368" s="135"/>
      <c r="N9368" s="137"/>
      <c r="O9368" s="121"/>
    </row>
    <row r="9369" spans="1:15" x14ac:dyDescent="0.25">
      <c r="A9369" s="139">
        <v>302</v>
      </c>
      <c r="B9369" s="135" t="s">
        <v>320</v>
      </c>
      <c r="C9369" s="134" t="s">
        <v>2102</v>
      </c>
      <c r="D9369" s="135">
        <v>10759</v>
      </c>
      <c r="E9369" s="135" t="s">
        <v>2103</v>
      </c>
      <c r="F9369" s="135">
        <v>1</v>
      </c>
      <c r="G9369" s="136">
        <v>31</v>
      </c>
      <c r="H9369" s="135" t="s">
        <v>2148</v>
      </c>
      <c r="I9369" s="135">
        <v>81</v>
      </c>
      <c r="J9369" s="135" t="s">
        <v>2112</v>
      </c>
      <c r="K9369" s="135" t="s">
        <v>2113</v>
      </c>
      <c r="L9369" s="135" t="s">
        <v>194</v>
      </c>
      <c r="M9369" s="135"/>
      <c r="N9369" s="137"/>
      <c r="O9369" s="121"/>
    </row>
    <row r="9370" spans="1:15" x14ac:dyDescent="0.25">
      <c r="A9370" s="139">
        <v>302</v>
      </c>
      <c r="B9370" s="135" t="s">
        <v>320</v>
      </c>
      <c r="C9370" s="134" t="s">
        <v>2102</v>
      </c>
      <c r="D9370" s="135">
        <v>10760</v>
      </c>
      <c r="E9370" s="135" t="s">
        <v>2103</v>
      </c>
      <c r="F9370" s="135">
        <v>1</v>
      </c>
      <c r="G9370" s="136">
        <v>32</v>
      </c>
      <c r="H9370" s="135" t="s">
        <v>2149</v>
      </c>
      <c r="I9370" s="135">
        <v>320</v>
      </c>
      <c r="J9370" s="135" t="s">
        <v>2151</v>
      </c>
      <c r="K9370" s="135" t="s">
        <v>2152</v>
      </c>
      <c r="L9370" s="135" t="s">
        <v>193</v>
      </c>
      <c r="M9370" s="135"/>
      <c r="N9370" s="137"/>
      <c r="O9370" s="121"/>
    </row>
    <row r="9371" spans="1:15" x14ac:dyDescent="0.25">
      <c r="A9371" s="139">
        <v>302</v>
      </c>
      <c r="B9371" s="135" t="s">
        <v>320</v>
      </c>
      <c r="C9371" s="134" t="s">
        <v>2102</v>
      </c>
      <c r="D9371" s="135">
        <v>10761</v>
      </c>
      <c r="E9371" s="135" t="s">
        <v>2103</v>
      </c>
      <c r="F9371" s="135">
        <v>1</v>
      </c>
      <c r="G9371" s="136">
        <v>33</v>
      </c>
      <c r="H9371" s="135" t="s">
        <v>2150</v>
      </c>
      <c r="I9371" s="135">
        <v>1287</v>
      </c>
      <c r="J9371" s="135" t="s">
        <v>2115</v>
      </c>
      <c r="K9371" s="135" t="s">
        <v>2116</v>
      </c>
      <c r="L9371" s="135" t="s">
        <v>2117</v>
      </c>
      <c r="M9371" s="135"/>
      <c r="N9371" s="137"/>
      <c r="O9371" s="121"/>
    </row>
    <row r="9372" spans="1:15" x14ac:dyDescent="0.25">
      <c r="A9372" s="139">
        <v>302</v>
      </c>
      <c r="B9372" s="135" t="s">
        <v>320</v>
      </c>
      <c r="C9372" s="134" t="s">
        <v>2102</v>
      </c>
      <c r="D9372" s="135">
        <v>10762</v>
      </c>
      <c r="E9372" s="135" t="s">
        <v>2103</v>
      </c>
      <c r="F9372" s="135">
        <v>1</v>
      </c>
      <c r="G9372" s="136">
        <v>34</v>
      </c>
      <c r="H9372" s="135" t="s">
        <v>2153</v>
      </c>
      <c r="I9372" s="135">
        <v>252</v>
      </c>
      <c r="J9372" s="135" t="s">
        <v>2108</v>
      </c>
      <c r="K9372" s="135" t="s">
        <v>2109</v>
      </c>
      <c r="L9372" s="135" t="s">
        <v>193</v>
      </c>
      <c r="M9372" s="135"/>
      <c r="N9372" s="137"/>
      <c r="O9372" s="121"/>
    </row>
    <row r="9373" spans="1:15" x14ac:dyDescent="0.25">
      <c r="A9373" s="139">
        <v>302</v>
      </c>
      <c r="B9373" s="135" t="s">
        <v>320</v>
      </c>
      <c r="C9373" s="134" t="s">
        <v>2102</v>
      </c>
      <c r="D9373" s="135">
        <v>10763</v>
      </c>
      <c r="E9373" s="135" t="s">
        <v>2103</v>
      </c>
      <c r="F9373" s="135">
        <v>1</v>
      </c>
      <c r="G9373" s="136">
        <v>35</v>
      </c>
      <c r="H9373" s="135" t="s">
        <v>2154</v>
      </c>
      <c r="I9373" s="135">
        <v>77</v>
      </c>
      <c r="J9373" s="135" t="s">
        <v>2151</v>
      </c>
      <c r="K9373" s="135" t="s">
        <v>2152</v>
      </c>
      <c r="L9373" s="135" t="s">
        <v>193</v>
      </c>
      <c r="M9373" s="135"/>
      <c r="N9373" s="137"/>
      <c r="O9373" s="121"/>
    </row>
    <row r="9374" spans="1:15" x14ac:dyDescent="0.25">
      <c r="A9374" s="139">
        <v>302</v>
      </c>
      <c r="B9374" s="135" t="s">
        <v>320</v>
      </c>
      <c r="C9374" s="134" t="s">
        <v>2102</v>
      </c>
      <c r="D9374" s="135">
        <v>10764</v>
      </c>
      <c r="E9374" s="135" t="s">
        <v>2103</v>
      </c>
      <c r="F9374" s="135">
        <v>1</v>
      </c>
      <c r="G9374" s="136">
        <v>36</v>
      </c>
      <c r="H9374" s="135" t="s">
        <v>2157</v>
      </c>
      <c r="I9374" s="135">
        <v>228</v>
      </c>
      <c r="J9374" s="135" t="s">
        <v>2151</v>
      </c>
      <c r="K9374" s="135" t="s">
        <v>2152</v>
      </c>
      <c r="L9374" s="135" t="s">
        <v>193</v>
      </c>
      <c r="M9374" s="135"/>
      <c r="N9374" s="137"/>
      <c r="O9374" s="121"/>
    </row>
    <row r="9375" spans="1:15" x14ac:dyDescent="0.25">
      <c r="A9375" s="139">
        <v>302</v>
      </c>
      <c r="B9375" s="135" t="s">
        <v>320</v>
      </c>
      <c r="C9375" s="134" t="s">
        <v>2102</v>
      </c>
      <c r="D9375" s="135">
        <v>10765</v>
      </c>
      <c r="E9375" s="135" t="s">
        <v>2103</v>
      </c>
      <c r="F9375" s="135">
        <v>1</v>
      </c>
      <c r="G9375" s="136">
        <v>37</v>
      </c>
      <c r="H9375" s="135" t="s">
        <v>2158</v>
      </c>
      <c r="I9375" s="135">
        <v>221</v>
      </c>
      <c r="J9375" s="135" t="s">
        <v>2108</v>
      </c>
      <c r="K9375" s="135" t="s">
        <v>2109</v>
      </c>
      <c r="L9375" s="135" t="s">
        <v>193</v>
      </c>
      <c r="M9375" s="134"/>
      <c r="N9375" s="137"/>
      <c r="O9375" s="121"/>
    </row>
    <row r="9376" spans="1:15" x14ac:dyDescent="0.25">
      <c r="A9376" s="139">
        <v>302</v>
      </c>
      <c r="B9376" s="135" t="s">
        <v>320</v>
      </c>
      <c r="C9376" s="134" t="s">
        <v>2102</v>
      </c>
      <c r="D9376" s="135">
        <v>10766</v>
      </c>
      <c r="E9376" s="135" t="s">
        <v>2103</v>
      </c>
      <c r="F9376" s="135">
        <v>1</v>
      </c>
      <c r="G9376" s="136">
        <v>38</v>
      </c>
      <c r="H9376" s="135" t="s">
        <v>2159</v>
      </c>
      <c r="I9376" s="135">
        <v>195</v>
      </c>
      <c r="J9376" s="135" t="s">
        <v>2108</v>
      </c>
      <c r="K9376" s="135" t="s">
        <v>2109</v>
      </c>
      <c r="L9376" s="135" t="s">
        <v>193</v>
      </c>
      <c r="M9376" s="134"/>
      <c r="N9376" s="137"/>
      <c r="O9376" s="121"/>
    </row>
    <row r="9377" spans="1:15" x14ac:dyDescent="0.25">
      <c r="A9377" s="139">
        <v>302</v>
      </c>
      <c r="B9377" s="135" t="s">
        <v>320</v>
      </c>
      <c r="C9377" s="134" t="s">
        <v>2102</v>
      </c>
      <c r="D9377" s="135">
        <v>10767</v>
      </c>
      <c r="E9377" s="135" t="s">
        <v>2103</v>
      </c>
      <c r="F9377" s="135">
        <v>1</v>
      </c>
      <c r="G9377" s="136">
        <v>39</v>
      </c>
      <c r="H9377" s="135" t="s">
        <v>2160</v>
      </c>
      <c r="I9377" s="135">
        <v>140</v>
      </c>
      <c r="J9377" s="135" t="s">
        <v>2112</v>
      </c>
      <c r="K9377" s="135" t="s">
        <v>2113</v>
      </c>
      <c r="L9377" s="135" t="s">
        <v>194</v>
      </c>
      <c r="M9377" s="134"/>
      <c r="N9377" s="137"/>
      <c r="O9377" s="121"/>
    </row>
    <row r="9378" spans="1:15" x14ac:dyDescent="0.25">
      <c r="A9378" s="139">
        <v>302</v>
      </c>
      <c r="B9378" s="135" t="s">
        <v>320</v>
      </c>
      <c r="C9378" s="134" t="s">
        <v>2102</v>
      </c>
      <c r="D9378" s="135">
        <v>10768</v>
      </c>
      <c r="E9378" s="135" t="s">
        <v>2103</v>
      </c>
      <c r="F9378" s="135">
        <v>1</v>
      </c>
      <c r="G9378" s="136">
        <v>40</v>
      </c>
      <c r="H9378" s="135" t="s">
        <v>2161</v>
      </c>
      <c r="I9378" s="135">
        <v>100</v>
      </c>
      <c r="J9378" s="135" t="s">
        <v>2112</v>
      </c>
      <c r="K9378" s="135" t="s">
        <v>2113</v>
      </c>
      <c r="L9378" s="135" t="s">
        <v>194</v>
      </c>
      <c r="M9378" s="134"/>
      <c r="N9378" s="137"/>
      <c r="O9378" s="121"/>
    </row>
    <row r="9379" spans="1:15" x14ac:dyDescent="0.25">
      <c r="A9379" s="139">
        <v>302</v>
      </c>
      <c r="B9379" s="135" t="s">
        <v>320</v>
      </c>
      <c r="C9379" s="134" t="s">
        <v>2102</v>
      </c>
      <c r="D9379" s="135">
        <v>10769</v>
      </c>
      <c r="E9379" s="135" t="s">
        <v>2103</v>
      </c>
      <c r="F9379" s="135">
        <v>1</v>
      </c>
      <c r="G9379" s="136">
        <v>41</v>
      </c>
      <c r="H9379" s="135" t="s">
        <v>2162</v>
      </c>
      <c r="I9379" s="135">
        <v>70</v>
      </c>
      <c r="J9379" s="135" t="s">
        <v>2151</v>
      </c>
      <c r="K9379" s="135" t="s">
        <v>2152</v>
      </c>
      <c r="L9379" s="135" t="s">
        <v>193</v>
      </c>
      <c r="M9379" s="134"/>
      <c r="N9379" s="137"/>
      <c r="O9379" s="121"/>
    </row>
    <row r="9380" spans="1:15" x14ac:dyDescent="0.25">
      <c r="A9380" s="139">
        <v>302</v>
      </c>
      <c r="B9380" s="135" t="s">
        <v>320</v>
      </c>
      <c r="C9380" s="134" t="s">
        <v>2102</v>
      </c>
      <c r="D9380" s="135">
        <v>10770</v>
      </c>
      <c r="E9380" s="135" t="s">
        <v>2103</v>
      </c>
      <c r="F9380" s="135">
        <v>1</v>
      </c>
      <c r="G9380" s="136">
        <v>42</v>
      </c>
      <c r="H9380" s="135" t="s">
        <v>2163</v>
      </c>
      <c r="I9380" s="135">
        <v>36</v>
      </c>
      <c r="J9380" s="135" t="s">
        <v>2108</v>
      </c>
      <c r="K9380" s="135" t="s">
        <v>2109</v>
      </c>
      <c r="L9380" s="135" t="s">
        <v>193</v>
      </c>
      <c r="M9380" s="134"/>
      <c r="N9380" s="137"/>
      <c r="O9380" s="121"/>
    </row>
    <row r="9381" spans="1:15" x14ac:dyDescent="0.25">
      <c r="A9381" s="139">
        <v>302</v>
      </c>
      <c r="B9381" s="135" t="s">
        <v>320</v>
      </c>
      <c r="C9381" s="134" t="s">
        <v>2102</v>
      </c>
      <c r="D9381" s="135">
        <v>10771</v>
      </c>
      <c r="E9381" s="135" t="s">
        <v>2103</v>
      </c>
      <c r="F9381" s="135">
        <v>1</v>
      </c>
      <c r="G9381" s="136">
        <v>43</v>
      </c>
      <c r="H9381" s="135" t="s">
        <v>2164</v>
      </c>
      <c r="I9381" s="135">
        <v>81</v>
      </c>
      <c r="J9381" s="135" t="s">
        <v>2112</v>
      </c>
      <c r="K9381" s="135" t="s">
        <v>2113</v>
      </c>
      <c r="L9381" s="135" t="s">
        <v>194</v>
      </c>
      <c r="M9381" s="134"/>
      <c r="N9381" s="137"/>
      <c r="O9381" s="121"/>
    </row>
    <row r="9382" spans="1:15" x14ac:dyDescent="0.25">
      <c r="A9382" s="139">
        <v>302</v>
      </c>
      <c r="B9382" s="135" t="s">
        <v>320</v>
      </c>
      <c r="C9382" s="134" t="s">
        <v>2102</v>
      </c>
      <c r="D9382" s="135">
        <v>10772</v>
      </c>
      <c r="E9382" s="135" t="s">
        <v>2103</v>
      </c>
      <c r="F9382" s="135">
        <v>2</v>
      </c>
      <c r="G9382" s="136">
        <v>1</v>
      </c>
      <c r="H9382" s="135" t="s">
        <v>2204</v>
      </c>
      <c r="I9382" s="135">
        <v>1248</v>
      </c>
      <c r="J9382" s="135" t="s">
        <v>2105</v>
      </c>
      <c r="K9382" s="135" t="s">
        <v>2106</v>
      </c>
      <c r="L9382" s="135" t="s">
        <v>193</v>
      </c>
      <c r="M9382" s="134"/>
      <c r="N9382" s="137"/>
      <c r="O9382" s="121"/>
    </row>
    <row r="9383" spans="1:15" x14ac:dyDescent="0.25">
      <c r="A9383" s="139">
        <v>302</v>
      </c>
      <c r="B9383" s="135" t="s">
        <v>320</v>
      </c>
      <c r="C9383" s="134" t="s">
        <v>2102</v>
      </c>
      <c r="D9383" s="135">
        <v>10773</v>
      </c>
      <c r="E9383" s="135" t="s">
        <v>2103</v>
      </c>
      <c r="F9383" s="135">
        <v>2</v>
      </c>
      <c r="G9383" s="136">
        <v>2</v>
      </c>
      <c r="H9383" s="135" t="s">
        <v>2205</v>
      </c>
      <c r="I9383" s="135">
        <v>960</v>
      </c>
      <c r="J9383" s="135" t="s">
        <v>2105</v>
      </c>
      <c r="K9383" s="135" t="s">
        <v>2106</v>
      </c>
      <c r="L9383" s="135" t="s">
        <v>193</v>
      </c>
      <c r="M9383" s="134"/>
      <c r="N9383" s="137"/>
      <c r="O9383" s="121"/>
    </row>
    <row r="9384" spans="1:15" x14ac:dyDescent="0.25">
      <c r="A9384" s="139">
        <v>302</v>
      </c>
      <c r="B9384" s="135" t="s">
        <v>320</v>
      </c>
      <c r="C9384" s="134" t="s">
        <v>2102</v>
      </c>
      <c r="D9384" s="135">
        <v>10774</v>
      </c>
      <c r="E9384" s="135" t="s">
        <v>2103</v>
      </c>
      <c r="F9384" s="135">
        <v>2</v>
      </c>
      <c r="G9384" s="136">
        <v>3</v>
      </c>
      <c r="H9384" s="135" t="s">
        <v>2438</v>
      </c>
      <c r="I9384" s="135">
        <v>217</v>
      </c>
      <c r="J9384" s="135" t="s">
        <v>2105</v>
      </c>
      <c r="K9384" s="135" t="s">
        <v>2106</v>
      </c>
      <c r="L9384" s="135" t="s">
        <v>193</v>
      </c>
      <c r="M9384" s="134"/>
      <c r="N9384" s="137"/>
      <c r="O9384" s="121"/>
    </row>
    <row r="9385" spans="1:15" x14ac:dyDescent="0.25">
      <c r="A9385" s="139">
        <v>302</v>
      </c>
      <c r="B9385" s="135" t="s">
        <v>320</v>
      </c>
      <c r="C9385" s="134" t="s">
        <v>2102</v>
      </c>
      <c r="D9385" s="135">
        <v>10775</v>
      </c>
      <c r="E9385" s="135" t="s">
        <v>2103</v>
      </c>
      <c r="F9385" s="135">
        <v>2</v>
      </c>
      <c r="G9385" s="136">
        <v>4</v>
      </c>
      <c r="H9385" s="135" t="s">
        <v>2439</v>
      </c>
      <c r="I9385" s="135">
        <v>1248</v>
      </c>
      <c r="J9385" s="135" t="s">
        <v>2115</v>
      </c>
      <c r="K9385" s="135" t="s">
        <v>2116</v>
      </c>
      <c r="L9385" s="135" t="s">
        <v>2117</v>
      </c>
      <c r="M9385" s="134"/>
      <c r="N9385" s="137"/>
      <c r="O9385" s="121"/>
    </row>
    <row r="9386" spans="1:15" x14ac:dyDescent="0.25">
      <c r="A9386" s="139">
        <v>302</v>
      </c>
      <c r="B9386" s="135" t="s">
        <v>320</v>
      </c>
      <c r="C9386" s="134" t="s">
        <v>2102</v>
      </c>
      <c r="D9386" s="135">
        <v>10776</v>
      </c>
      <c r="E9386" s="135" t="s">
        <v>2103</v>
      </c>
      <c r="F9386" s="135">
        <v>2</v>
      </c>
      <c r="G9386" s="136">
        <v>5</v>
      </c>
      <c r="H9386" s="135" t="s">
        <v>2206</v>
      </c>
      <c r="I9386" s="135">
        <v>792</v>
      </c>
      <c r="J9386" s="135" t="s">
        <v>2115</v>
      </c>
      <c r="K9386" s="135" t="s">
        <v>2116</v>
      </c>
      <c r="L9386" s="135" t="s">
        <v>2117</v>
      </c>
      <c r="M9386" s="134"/>
      <c r="N9386" s="137"/>
      <c r="O9386" s="121"/>
    </row>
    <row r="9387" spans="1:15" x14ac:dyDescent="0.25">
      <c r="A9387" s="139">
        <v>302</v>
      </c>
      <c r="B9387" s="135" t="s">
        <v>320</v>
      </c>
      <c r="C9387" s="134" t="s">
        <v>2102</v>
      </c>
      <c r="D9387" s="135">
        <v>10777</v>
      </c>
      <c r="E9387" s="135" t="s">
        <v>2103</v>
      </c>
      <c r="F9387" s="135">
        <v>2</v>
      </c>
      <c r="G9387" s="136">
        <v>6</v>
      </c>
      <c r="H9387" s="135" t="s">
        <v>2207</v>
      </c>
      <c r="I9387" s="135">
        <v>792</v>
      </c>
      <c r="J9387" s="135" t="s">
        <v>2115</v>
      </c>
      <c r="K9387" s="135" t="s">
        <v>2116</v>
      </c>
      <c r="L9387" s="135" t="s">
        <v>2117</v>
      </c>
      <c r="M9387" s="134"/>
      <c r="N9387" s="137"/>
      <c r="O9387" s="121"/>
    </row>
    <row r="9388" spans="1:15" x14ac:dyDescent="0.25">
      <c r="A9388" s="139">
        <v>302</v>
      </c>
      <c r="B9388" s="135" t="s">
        <v>320</v>
      </c>
      <c r="C9388" s="134" t="s">
        <v>2102</v>
      </c>
      <c r="D9388" s="135">
        <v>10778</v>
      </c>
      <c r="E9388" s="135" t="s">
        <v>2103</v>
      </c>
      <c r="F9388" s="135">
        <v>2</v>
      </c>
      <c r="G9388" s="136">
        <v>7</v>
      </c>
      <c r="H9388" s="135" t="s">
        <v>2208</v>
      </c>
      <c r="I9388" s="135">
        <v>576</v>
      </c>
      <c r="J9388" s="135" t="s">
        <v>2115</v>
      </c>
      <c r="K9388" s="135" t="s">
        <v>2129</v>
      </c>
      <c r="L9388" s="135" t="s">
        <v>194</v>
      </c>
      <c r="M9388" s="135"/>
      <c r="N9388" s="137"/>
      <c r="O9388" s="121"/>
    </row>
    <row r="9389" spans="1:15" x14ac:dyDescent="0.25">
      <c r="A9389" s="139">
        <v>302</v>
      </c>
      <c r="B9389" s="135" t="s">
        <v>320</v>
      </c>
      <c r="C9389" s="134" t="s">
        <v>2102</v>
      </c>
      <c r="D9389" s="135">
        <v>10779</v>
      </c>
      <c r="E9389" s="135" t="s">
        <v>2103</v>
      </c>
      <c r="F9389" s="135">
        <v>2</v>
      </c>
      <c r="G9389" s="136">
        <v>8</v>
      </c>
      <c r="H9389" s="135" t="s">
        <v>2209</v>
      </c>
      <c r="I9389" s="135">
        <v>420</v>
      </c>
      <c r="J9389" s="135" t="s">
        <v>2105</v>
      </c>
      <c r="K9389" s="135" t="s">
        <v>2106</v>
      </c>
      <c r="L9389" s="135" t="s">
        <v>193</v>
      </c>
      <c r="M9389" s="134"/>
      <c r="N9389" s="137"/>
      <c r="O9389" s="121"/>
    </row>
    <row r="9390" spans="1:15" x14ac:dyDescent="0.25">
      <c r="A9390" s="139">
        <v>302</v>
      </c>
      <c r="B9390" s="135" t="s">
        <v>320</v>
      </c>
      <c r="C9390" s="134" t="s">
        <v>2102</v>
      </c>
      <c r="D9390" s="135">
        <v>10780</v>
      </c>
      <c r="E9390" s="135" t="s">
        <v>2103</v>
      </c>
      <c r="F9390" s="135">
        <v>2</v>
      </c>
      <c r="G9390" s="136">
        <v>9</v>
      </c>
      <c r="H9390" s="135" t="s">
        <v>2210</v>
      </c>
      <c r="I9390" s="135">
        <v>180</v>
      </c>
      <c r="J9390" s="135" t="s">
        <v>2151</v>
      </c>
      <c r="K9390" s="135" t="s">
        <v>2152</v>
      </c>
      <c r="L9390" s="135" t="s">
        <v>193</v>
      </c>
      <c r="M9390" s="134"/>
      <c r="N9390" s="137"/>
      <c r="O9390" s="121"/>
    </row>
    <row r="9391" spans="1:15" x14ac:dyDescent="0.25">
      <c r="A9391" s="139">
        <v>302</v>
      </c>
      <c r="B9391" s="135" t="s">
        <v>320</v>
      </c>
      <c r="C9391" s="134" t="s">
        <v>2102</v>
      </c>
      <c r="D9391" s="135">
        <v>10781</v>
      </c>
      <c r="E9391" s="135" t="s">
        <v>2103</v>
      </c>
      <c r="F9391" s="135">
        <v>2</v>
      </c>
      <c r="G9391" s="136">
        <v>10</v>
      </c>
      <c r="H9391" s="135" t="s">
        <v>2211</v>
      </c>
      <c r="I9391" s="135">
        <v>720</v>
      </c>
      <c r="J9391" s="135" t="s">
        <v>2138</v>
      </c>
      <c r="K9391" s="135" t="s">
        <v>2139</v>
      </c>
      <c r="L9391" s="135" t="s">
        <v>194</v>
      </c>
      <c r="M9391" s="134"/>
      <c r="N9391" s="137"/>
      <c r="O9391" s="121"/>
    </row>
    <row r="9392" spans="1:15" x14ac:dyDescent="0.25">
      <c r="A9392" s="139">
        <v>302</v>
      </c>
      <c r="B9392" s="135" t="s">
        <v>320</v>
      </c>
      <c r="C9392" s="134" t="s">
        <v>2102</v>
      </c>
      <c r="D9392" s="135">
        <v>10782</v>
      </c>
      <c r="E9392" s="135" t="s">
        <v>2103</v>
      </c>
      <c r="F9392" s="135">
        <v>2</v>
      </c>
      <c r="G9392" s="136">
        <v>11</v>
      </c>
      <c r="H9392" s="135" t="s">
        <v>2212</v>
      </c>
      <c r="I9392" s="135">
        <v>1306</v>
      </c>
      <c r="J9392" s="135" t="s">
        <v>2115</v>
      </c>
      <c r="K9392" s="135" t="s">
        <v>2116</v>
      </c>
      <c r="L9392" s="135" t="s">
        <v>2117</v>
      </c>
      <c r="M9392" s="135"/>
      <c r="N9392" s="137"/>
      <c r="O9392" s="121"/>
    </row>
    <row r="9393" spans="1:15" x14ac:dyDescent="0.25">
      <c r="A9393" s="139">
        <v>302</v>
      </c>
      <c r="B9393" s="135" t="s">
        <v>320</v>
      </c>
      <c r="C9393" s="134" t="s">
        <v>2102</v>
      </c>
      <c r="D9393" s="135">
        <v>10783</v>
      </c>
      <c r="E9393" s="135" t="s">
        <v>2103</v>
      </c>
      <c r="F9393" s="135">
        <v>2</v>
      </c>
      <c r="G9393" s="136">
        <v>12</v>
      </c>
      <c r="H9393" s="135" t="s">
        <v>2213</v>
      </c>
      <c r="I9393" s="135">
        <v>992</v>
      </c>
      <c r="J9393" s="135" t="s">
        <v>2115</v>
      </c>
      <c r="K9393" s="135" t="s">
        <v>2116</v>
      </c>
      <c r="L9393" s="135" t="s">
        <v>2117</v>
      </c>
      <c r="M9393" s="135"/>
      <c r="N9393" s="137"/>
      <c r="O9393" s="121"/>
    </row>
    <row r="9394" spans="1:15" x14ac:dyDescent="0.25">
      <c r="A9394" s="139">
        <v>302</v>
      </c>
      <c r="B9394" s="135" t="s">
        <v>320</v>
      </c>
      <c r="C9394" s="134" t="s">
        <v>2102</v>
      </c>
      <c r="D9394" s="135">
        <v>10784</v>
      </c>
      <c r="E9394" s="135" t="s">
        <v>2103</v>
      </c>
      <c r="F9394" s="135">
        <v>2</v>
      </c>
      <c r="G9394" s="136">
        <v>13</v>
      </c>
      <c r="H9394" s="135" t="s">
        <v>2214</v>
      </c>
      <c r="I9394" s="135">
        <v>992</v>
      </c>
      <c r="J9394" s="135" t="s">
        <v>2115</v>
      </c>
      <c r="K9394" s="135" t="s">
        <v>2116</v>
      </c>
      <c r="L9394" s="135" t="s">
        <v>2117</v>
      </c>
      <c r="M9394" s="135"/>
      <c r="N9394" s="137"/>
      <c r="O9394" s="121"/>
    </row>
    <row r="9395" spans="1:15" x14ac:dyDescent="0.25">
      <c r="A9395" s="139">
        <v>302</v>
      </c>
      <c r="B9395" s="135" t="s">
        <v>320</v>
      </c>
      <c r="C9395" s="134" t="s">
        <v>2102</v>
      </c>
      <c r="D9395" s="135">
        <v>10785</v>
      </c>
      <c r="E9395" s="135" t="s">
        <v>2103</v>
      </c>
      <c r="F9395" s="135">
        <v>2</v>
      </c>
      <c r="G9395" s="136">
        <v>14</v>
      </c>
      <c r="H9395" s="135" t="s">
        <v>2215</v>
      </c>
      <c r="I9395" s="135">
        <v>992</v>
      </c>
      <c r="J9395" s="135" t="s">
        <v>2112</v>
      </c>
      <c r="K9395" s="135" t="s">
        <v>2113</v>
      </c>
      <c r="L9395" s="135" t="s">
        <v>194</v>
      </c>
      <c r="M9395" s="135"/>
      <c r="N9395" s="137"/>
      <c r="O9395" s="121"/>
    </row>
    <row r="9396" spans="1:15" x14ac:dyDescent="0.25">
      <c r="A9396" s="139">
        <v>302</v>
      </c>
      <c r="B9396" s="135" t="s">
        <v>320</v>
      </c>
      <c r="C9396" s="134" t="s">
        <v>2102</v>
      </c>
      <c r="D9396" s="135">
        <v>10786</v>
      </c>
      <c r="E9396" s="135" t="s">
        <v>2103</v>
      </c>
      <c r="F9396" s="135">
        <v>2</v>
      </c>
      <c r="G9396" s="136">
        <v>15</v>
      </c>
      <c r="H9396" s="135" t="s">
        <v>2216</v>
      </c>
      <c r="I9396" s="135">
        <v>1188</v>
      </c>
      <c r="J9396" s="135" t="s">
        <v>2115</v>
      </c>
      <c r="K9396" s="135" t="s">
        <v>2116</v>
      </c>
      <c r="L9396" s="135" t="s">
        <v>2117</v>
      </c>
      <c r="M9396" s="135"/>
      <c r="N9396" s="137"/>
      <c r="O9396" s="121"/>
    </row>
    <row r="9397" spans="1:15" x14ac:dyDescent="0.25">
      <c r="A9397" s="139">
        <v>302</v>
      </c>
      <c r="B9397" s="135" t="s">
        <v>320</v>
      </c>
      <c r="C9397" s="134" t="s">
        <v>2102</v>
      </c>
      <c r="D9397" s="135">
        <v>10787</v>
      </c>
      <c r="E9397" s="135" t="s">
        <v>2103</v>
      </c>
      <c r="F9397" s="135">
        <v>2</v>
      </c>
      <c r="G9397" s="140">
        <v>16</v>
      </c>
      <c r="H9397" s="135" t="s">
        <v>2217</v>
      </c>
      <c r="I9397" s="135">
        <v>168</v>
      </c>
      <c r="J9397" s="135" t="s">
        <v>2151</v>
      </c>
      <c r="K9397" s="135" t="s">
        <v>2152</v>
      </c>
      <c r="L9397" s="135" t="s">
        <v>193</v>
      </c>
      <c r="M9397" s="135"/>
      <c r="N9397" s="137"/>
      <c r="O9397" s="121"/>
    </row>
    <row r="9398" spans="1:15" x14ac:dyDescent="0.25">
      <c r="A9398" s="139">
        <v>302</v>
      </c>
      <c r="B9398" s="135" t="s">
        <v>320</v>
      </c>
      <c r="C9398" s="134" t="s">
        <v>2102</v>
      </c>
      <c r="D9398" s="135">
        <v>10788</v>
      </c>
      <c r="E9398" s="135" t="s">
        <v>2103</v>
      </c>
      <c r="F9398" s="135">
        <v>2</v>
      </c>
      <c r="G9398" s="136">
        <v>17</v>
      </c>
      <c r="H9398" s="135" t="s">
        <v>2218</v>
      </c>
      <c r="I9398" s="135">
        <v>170</v>
      </c>
      <c r="J9398" s="135" t="s">
        <v>2151</v>
      </c>
      <c r="K9398" s="135" t="s">
        <v>2152</v>
      </c>
      <c r="L9398" s="135" t="s">
        <v>193</v>
      </c>
      <c r="M9398" s="135"/>
      <c r="N9398" s="137"/>
      <c r="O9398" s="121"/>
    </row>
    <row r="9399" spans="1:15" x14ac:dyDescent="0.25">
      <c r="A9399" s="139">
        <v>302</v>
      </c>
      <c r="B9399" s="135" t="s">
        <v>320</v>
      </c>
      <c r="C9399" s="134" t="s">
        <v>2102</v>
      </c>
      <c r="D9399" s="135">
        <v>10789</v>
      </c>
      <c r="E9399" s="135" t="s">
        <v>2103</v>
      </c>
      <c r="F9399" s="135">
        <v>2</v>
      </c>
      <c r="G9399" s="136">
        <v>19</v>
      </c>
      <c r="H9399" s="135" t="s">
        <v>2220</v>
      </c>
      <c r="I9399" s="135">
        <v>2627</v>
      </c>
      <c r="J9399" s="135" t="s">
        <v>2167</v>
      </c>
      <c r="K9399" s="135" t="s">
        <v>2168</v>
      </c>
      <c r="L9399" s="135" t="s">
        <v>189</v>
      </c>
      <c r="M9399" s="135"/>
      <c r="N9399" s="137"/>
      <c r="O9399" s="121"/>
    </row>
    <row r="9400" spans="1:15" x14ac:dyDescent="0.25">
      <c r="A9400" s="139">
        <v>302</v>
      </c>
      <c r="B9400" s="135" t="s">
        <v>320</v>
      </c>
      <c r="C9400" s="134" t="s">
        <v>2102</v>
      </c>
      <c r="D9400" s="135">
        <v>10790</v>
      </c>
      <c r="E9400" s="135" t="s">
        <v>2103</v>
      </c>
      <c r="F9400" s="135">
        <v>2</v>
      </c>
      <c r="G9400" s="136">
        <v>20</v>
      </c>
      <c r="H9400" s="135" t="s">
        <v>3488</v>
      </c>
      <c r="I9400" s="135">
        <v>132</v>
      </c>
      <c r="J9400" s="135" t="s">
        <v>2108</v>
      </c>
      <c r="K9400" s="135" t="s">
        <v>2109</v>
      </c>
      <c r="L9400" s="135" t="s">
        <v>193</v>
      </c>
      <c r="M9400" s="135"/>
      <c r="N9400" s="137"/>
      <c r="O9400" s="121"/>
    </row>
    <row r="9401" spans="1:15" x14ac:dyDescent="0.25">
      <c r="A9401" s="139">
        <v>302</v>
      </c>
      <c r="B9401" s="135" t="s">
        <v>320</v>
      </c>
      <c r="C9401" s="134" t="s">
        <v>2102</v>
      </c>
      <c r="D9401" s="135">
        <v>10791</v>
      </c>
      <c r="E9401" s="135" t="s">
        <v>2103</v>
      </c>
      <c r="F9401" s="135">
        <v>2</v>
      </c>
      <c r="G9401" s="136">
        <v>21</v>
      </c>
      <c r="H9401" s="135" t="s">
        <v>2221</v>
      </c>
      <c r="I9401" s="135">
        <v>110</v>
      </c>
      <c r="J9401" s="135" t="s">
        <v>2108</v>
      </c>
      <c r="K9401" s="135" t="s">
        <v>2109</v>
      </c>
      <c r="L9401" s="135" t="s">
        <v>193</v>
      </c>
      <c r="M9401" s="135"/>
      <c r="N9401" s="137"/>
      <c r="O9401" s="121"/>
    </row>
    <row r="9402" spans="1:15" x14ac:dyDescent="0.25">
      <c r="A9402" s="139">
        <v>302</v>
      </c>
      <c r="B9402" s="135" t="s">
        <v>320</v>
      </c>
      <c r="C9402" s="134" t="s">
        <v>2102</v>
      </c>
      <c r="D9402" s="135">
        <v>10792</v>
      </c>
      <c r="E9402" s="135" t="s">
        <v>2103</v>
      </c>
      <c r="F9402" s="135">
        <v>2</v>
      </c>
      <c r="G9402" s="136">
        <v>22</v>
      </c>
      <c r="H9402" s="135" t="s">
        <v>2222</v>
      </c>
      <c r="I9402" s="135">
        <v>361</v>
      </c>
      <c r="J9402" s="135" t="s">
        <v>2151</v>
      </c>
      <c r="K9402" s="135" t="s">
        <v>2152</v>
      </c>
      <c r="L9402" s="135" t="s">
        <v>193</v>
      </c>
      <c r="M9402" s="135"/>
      <c r="N9402" s="137"/>
      <c r="O9402" s="121"/>
    </row>
    <row r="9403" spans="1:15" x14ac:dyDescent="0.25">
      <c r="A9403" s="139">
        <v>302</v>
      </c>
      <c r="B9403" s="135" t="s">
        <v>320</v>
      </c>
      <c r="C9403" s="134" t="s">
        <v>2102</v>
      </c>
      <c r="D9403" s="135">
        <v>10793</v>
      </c>
      <c r="E9403" s="135" t="s">
        <v>2103</v>
      </c>
      <c r="F9403" s="135">
        <v>2</v>
      </c>
      <c r="G9403" s="136">
        <v>23</v>
      </c>
      <c r="H9403" s="135" t="s">
        <v>2223</v>
      </c>
      <c r="I9403" s="135">
        <v>190</v>
      </c>
      <c r="J9403" s="135" t="s">
        <v>2108</v>
      </c>
      <c r="K9403" s="135" t="s">
        <v>2109</v>
      </c>
      <c r="L9403" s="135" t="s">
        <v>193</v>
      </c>
      <c r="M9403" s="135"/>
      <c r="N9403" s="137"/>
      <c r="O9403" s="121"/>
    </row>
    <row r="9404" spans="1:15" x14ac:dyDescent="0.25">
      <c r="A9404" s="139">
        <v>302</v>
      </c>
      <c r="B9404" s="135" t="s">
        <v>320</v>
      </c>
      <c r="C9404" s="134" t="s">
        <v>2102</v>
      </c>
      <c r="D9404" s="135">
        <v>10794</v>
      </c>
      <c r="E9404" s="135" t="s">
        <v>2103</v>
      </c>
      <c r="F9404" s="135">
        <v>2</v>
      </c>
      <c r="G9404" s="136">
        <v>25</v>
      </c>
      <c r="H9404" s="135" t="s">
        <v>2230</v>
      </c>
      <c r="I9404" s="135">
        <v>104</v>
      </c>
      <c r="J9404" s="135" t="s">
        <v>2108</v>
      </c>
      <c r="K9404" s="135" t="s">
        <v>2109</v>
      </c>
      <c r="L9404" s="135" t="s">
        <v>193</v>
      </c>
      <c r="M9404" s="135"/>
      <c r="N9404" s="137"/>
      <c r="O9404" s="121"/>
    </row>
    <row r="9405" spans="1:15" x14ac:dyDescent="0.25">
      <c r="A9405" s="139">
        <v>302</v>
      </c>
      <c r="B9405" s="135" t="s">
        <v>320</v>
      </c>
      <c r="C9405" s="134" t="s">
        <v>2102</v>
      </c>
      <c r="D9405" s="135">
        <v>10795</v>
      </c>
      <c r="E9405" s="135" t="s">
        <v>2103</v>
      </c>
      <c r="F9405" s="135">
        <v>2</v>
      </c>
      <c r="G9405" s="136">
        <v>26</v>
      </c>
      <c r="H9405" s="135" t="s">
        <v>2541</v>
      </c>
      <c r="I9405" s="135">
        <v>155</v>
      </c>
      <c r="J9405" s="135" t="s">
        <v>2151</v>
      </c>
      <c r="K9405" s="135" t="s">
        <v>2152</v>
      </c>
      <c r="L9405" s="135" t="s">
        <v>193</v>
      </c>
      <c r="M9405" s="135"/>
      <c r="N9405" s="137"/>
      <c r="O9405" s="121"/>
    </row>
    <row r="9406" spans="1:15" x14ac:dyDescent="0.25">
      <c r="A9406" s="139">
        <v>302</v>
      </c>
      <c r="B9406" s="135" t="s">
        <v>320</v>
      </c>
      <c r="C9406" s="134" t="s">
        <v>2102</v>
      </c>
      <c r="D9406" s="135">
        <v>10796</v>
      </c>
      <c r="E9406" s="135" t="s">
        <v>2103</v>
      </c>
      <c r="F9406" s="135">
        <v>2</v>
      </c>
      <c r="G9406" s="136">
        <v>27</v>
      </c>
      <c r="H9406" s="135" t="s">
        <v>2235</v>
      </c>
      <c r="I9406" s="135">
        <v>120</v>
      </c>
      <c r="J9406" s="135" t="s">
        <v>2151</v>
      </c>
      <c r="K9406" s="135" t="s">
        <v>2152</v>
      </c>
      <c r="L9406" s="135" t="s">
        <v>193</v>
      </c>
      <c r="M9406" s="135"/>
      <c r="N9406" s="137"/>
      <c r="O9406" s="121"/>
    </row>
    <row r="9407" spans="1:15" x14ac:dyDescent="0.25">
      <c r="A9407" s="139">
        <v>302</v>
      </c>
      <c r="B9407" s="135" t="s">
        <v>320</v>
      </c>
      <c r="C9407" s="134" t="s">
        <v>2102</v>
      </c>
      <c r="D9407" s="135">
        <v>10797</v>
      </c>
      <c r="E9407" s="135" t="s">
        <v>2103</v>
      </c>
      <c r="F9407" s="135">
        <v>2</v>
      </c>
      <c r="G9407" s="136">
        <v>28</v>
      </c>
      <c r="H9407" s="135" t="s">
        <v>2236</v>
      </c>
      <c r="I9407" s="135">
        <v>105</v>
      </c>
      <c r="J9407" s="135" t="s">
        <v>2151</v>
      </c>
      <c r="K9407" s="135" t="s">
        <v>2152</v>
      </c>
      <c r="L9407" s="135" t="s">
        <v>193</v>
      </c>
      <c r="M9407" s="135"/>
      <c r="N9407" s="137"/>
      <c r="O9407" s="121"/>
    </row>
    <row r="9408" spans="1:15" x14ac:dyDescent="0.25">
      <c r="A9408" s="139">
        <v>302</v>
      </c>
      <c r="B9408" s="135" t="s">
        <v>320</v>
      </c>
      <c r="C9408" s="134" t="s">
        <v>2102</v>
      </c>
      <c r="D9408" s="135">
        <v>10798</v>
      </c>
      <c r="E9408" s="135" t="s">
        <v>2103</v>
      </c>
      <c r="F9408" s="135">
        <v>2</v>
      </c>
      <c r="G9408" s="136">
        <v>29</v>
      </c>
      <c r="H9408" s="135" t="s">
        <v>2237</v>
      </c>
      <c r="I9408" s="135">
        <v>1145</v>
      </c>
      <c r="J9408" s="135" t="s">
        <v>2115</v>
      </c>
      <c r="K9408" s="135" t="s">
        <v>2116</v>
      </c>
      <c r="L9408" s="135" t="s">
        <v>2117</v>
      </c>
      <c r="M9408" s="135"/>
      <c r="N9408" s="137"/>
      <c r="O9408" s="121"/>
    </row>
    <row r="9409" spans="1:15" x14ac:dyDescent="0.25">
      <c r="A9409" s="139">
        <v>302</v>
      </c>
      <c r="B9409" s="135" t="s">
        <v>320</v>
      </c>
      <c r="C9409" s="134" t="s">
        <v>2102</v>
      </c>
      <c r="D9409" s="135">
        <v>10799</v>
      </c>
      <c r="E9409" s="135" t="s">
        <v>2103</v>
      </c>
      <c r="F9409" s="135">
        <v>2</v>
      </c>
      <c r="G9409" s="136">
        <v>30</v>
      </c>
      <c r="H9409" s="135" t="s">
        <v>2238</v>
      </c>
      <c r="I9409" s="135">
        <v>143</v>
      </c>
      <c r="J9409" s="135" t="s">
        <v>2151</v>
      </c>
      <c r="K9409" s="135" t="s">
        <v>2152</v>
      </c>
      <c r="L9409" s="135" t="s">
        <v>193</v>
      </c>
      <c r="M9409" s="135"/>
      <c r="N9409" s="137"/>
      <c r="O9409" s="121"/>
    </row>
    <row r="9410" spans="1:15" x14ac:dyDescent="0.25">
      <c r="A9410" s="139">
        <v>302</v>
      </c>
      <c r="B9410" s="135" t="s">
        <v>320</v>
      </c>
      <c r="C9410" s="134" t="s">
        <v>2102</v>
      </c>
      <c r="D9410" s="135">
        <v>10800</v>
      </c>
      <c r="E9410" s="135" t="s">
        <v>2103</v>
      </c>
      <c r="F9410" s="135">
        <v>2</v>
      </c>
      <c r="G9410" s="136">
        <v>31</v>
      </c>
      <c r="H9410" s="135" t="s">
        <v>2239</v>
      </c>
      <c r="I9410" s="135">
        <v>112</v>
      </c>
      <c r="J9410" s="135" t="s">
        <v>2105</v>
      </c>
      <c r="K9410" s="135" t="s">
        <v>2106</v>
      </c>
      <c r="L9410" s="135" t="s">
        <v>193</v>
      </c>
      <c r="M9410" s="135"/>
      <c r="N9410" s="137"/>
      <c r="O9410" s="121"/>
    </row>
    <row r="9411" spans="1:15" x14ac:dyDescent="0.25">
      <c r="A9411" s="139">
        <v>302</v>
      </c>
      <c r="B9411" s="135" t="s">
        <v>320</v>
      </c>
      <c r="C9411" s="134" t="s">
        <v>2102</v>
      </c>
      <c r="D9411" s="135">
        <v>10801</v>
      </c>
      <c r="E9411" s="135" t="s">
        <v>2103</v>
      </c>
      <c r="F9411" s="135">
        <v>2</v>
      </c>
      <c r="G9411" s="136">
        <v>32</v>
      </c>
      <c r="H9411" s="135" t="s">
        <v>2240</v>
      </c>
      <c r="I9411" s="135">
        <v>300</v>
      </c>
      <c r="J9411" s="135" t="s">
        <v>2105</v>
      </c>
      <c r="K9411" s="135" t="s">
        <v>2106</v>
      </c>
      <c r="L9411" s="135" t="s">
        <v>193</v>
      </c>
      <c r="M9411" s="135"/>
      <c r="N9411" s="137"/>
      <c r="O9411" s="121"/>
    </row>
    <row r="9412" spans="1:15" x14ac:dyDescent="0.25">
      <c r="A9412" s="139">
        <v>302</v>
      </c>
      <c r="B9412" s="135" t="s">
        <v>320</v>
      </c>
      <c r="C9412" s="134" t="s">
        <v>2102</v>
      </c>
      <c r="D9412" s="135">
        <v>10802</v>
      </c>
      <c r="E9412" s="135" t="s">
        <v>2103</v>
      </c>
      <c r="F9412" s="135">
        <v>2</v>
      </c>
      <c r="G9412" s="136">
        <v>33</v>
      </c>
      <c r="H9412" s="135" t="s">
        <v>2241</v>
      </c>
      <c r="I9412" s="135">
        <v>575</v>
      </c>
      <c r="J9412" s="135" t="s">
        <v>2112</v>
      </c>
      <c r="K9412" s="135" t="s">
        <v>2113</v>
      </c>
      <c r="L9412" s="135" t="s">
        <v>194</v>
      </c>
      <c r="M9412" s="135"/>
      <c r="N9412" s="137"/>
      <c r="O9412" s="121"/>
    </row>
    <row r="9413" spans="1:15" x14ac:dyDescent="0.25">
      <c r="A9413" s="139">
        <v>302</v>
      </c>
      <c r="B9413" s="135" t="s">
        <v>320</v>
      </c>
      <c r="C9413" s="134" t="s">
        <v>2102</v>
      </c>
      <c r="D9413" s="135">
        <v>10803</v>
      </c>
      <c r="E9413" s="135" t="s">
        <v>2103</v>
      </c>
      <c r="F9413" s="135">
        <v>2</v>
      </c>
      <c r="G9413" s="136" t="s">
        <v>3396</v>
      </c>
      <c r="H9413" s="135" t="s">
        <v>3496</v>
      </c>
      <c r="I9413" s="135">
        <v>273</v>
      </c>
      <c r="J9413" s="135" t="s">
        <v>2112</v>
      </c>
      <c r="K9413" s="135" t="s">
        <v>2113</v>
      </c>
      <c r="L9413" s="135" t="s">
        <v>194</v>
      </c>
      <c r="M9413" s="135"/>
      <c r="N9413" s="137"/>
      <c r="O9413" s="121"/>
    </row>
    <row r="9414" spans="1:15" x14ac:dyDescent="0.25">
      <c r="A9414" s="139">
        <v>302</v>
      </c>
      <c r="B9414" s="135" t="s">
        <v>320</v>
      </c>
      <c r="C9414" s="134" t="s">
        <v>2102</v>
      </c>
      <c r="D9414" s="135">
        <v>10804</v>
      </c>
      <c r="E9414" s="135" t="s">
        <v>2103</v>
      </c>
      <c r="F9414" s="135">
        <v>2</v>
      </c>
      <c r="G9414" s="136">
        <v>34</v>
      </c>
      <c r="H9414" s="135" t="s">
        <v>2242</v>
      </c>
      <c r="I9414" s="135">
        <v>549</v>
      </c>
      <c r="J9414" s="135" t="s">
        <v>2105</v>
      </c>
      <c r="K9414" s="135" t="s">
        <v>2106</v>
      </c>
      <c r="L9414" s="135" t="s">
        <v>193</v>
      </c>
      <c r="M9414" s="135"/>
      <c r="N9414" s="137"/>
      <c r="O9414" s="121"/>
    </row>
    <row r="9415" spans="1:15" x14ac:dyDescent="0.25">
      <c r="A9415" s="139">
        <v>302</v>
      </c>
      <c r="B9415" s="135" t="s">
        <v>320</v>
      </c>
      <c r="C9415" s="134" t="s">
        <v>2102</v>
      </c>
      <c r="D9415" s="135">
        <v>10805</v>
      </c>
      <c r="E9415" s="135" t="s">
        <v>2103</v>
      </c>
      <c r="F9415" s="135">
        <v>2</v>
      </c>
      <c r="G9415" s="136">
        <v>35</v>
      </c>
      <c r="H9415" s="135" t="s">
        <v>2243</v>
      </c>
      <c r="I9415" s="135">
        <v>720</v>
      </c>
      <c r="J9415" s="135" t="s">
        <v>2283</v>
      </c>
      <c r="K9415" s="135" t="s">
        <v>2284</v>
      </c>
      <c r="L9415" s="135" t="s">
        <v>194</v>
      </c>
      <c r="M9415" s="135"/>
      <c r="N9415" s="137"/>
      <c r="O9415" s="121"/>
    </row>
    <row r="9416" spans="1:15" x14ac:dyDescent="0.25">
      <c r="A9416" s="139">
        <v>302</v>
      </c>
      <c r="B9416" s="135" t="s">
        <v>320</v>
      </c>
      <c r="C9416" s="134" t="s">
        <v>2102</v>
      </c>
      <c r="D9416" s="135">
        <v>10806</v>
      </c>
      <c r="E9416" s="135" t="s">
        <v>2103</v>
      </c>
      <c r="F9416" s="135">
        <v>2</v>
      </c>
      <c r="G9416" s="136">
        <v>36</v>
      </c>
      <c r="H9416" s="135" t="s">
        <v>2244</v>
      </c>
      <c r="I9416" s="135">
        <v>744</v>
      </c>
      <c r="J9416" s="135" t="s">
        <v>2115</v>
      </c>
      <c r="K9416" s="135" t="s">
        <v>2116</v>
      </c>
      <c r="L9416" s="135" t="s">
        <v>2117</v>
      </c>
      <c r="M9416" s="135"/>
      <c r="N9416" s="137"/>
      <c r="O9416" s="121"/>
    </row>
    <row r="9417" spans="1:15" x14ac:dyDescent="0.25">
      <c r="A9417" s="139">
        <v>302</v>
      </c>
      <c r="B9417" s="135" t="s">
        <v>320</v>
      </c>
      <c r="C9417" s="134" t="s">
        <v>2102</v>
      </c>
      <c r="D9417" s="135">
        <v>10807</v>
      </c>
      <c r="E9417" s="135" t="s">
        <v>2103</v>
      </c>
      <c r="F9417" s="135">
        <v>2</v>
      </c>
      <c r="G9417" s="136">
        <v>38</v>
      </c>
      <c r="H9417" s="135" t="s">
        <v>2246</v>
      </c>
      <c r="I9417" s="135">
        <v>324</v>
      </c>
      <c r="J9417" s="135" t="s">
        <v>2105</v>
      </c>
      <c r="K9417" s="135" t="s">
        <v>2106</v>
      </c>
      <c r="L9417" s="135" t="s">
        <v>193</v>
      </c>
      <c r="M9417" s="135"/>
      <c r="N9417" s="137"/>
      <c r="O9417" s="121"/>
    </row>
    <row r="9418" spans="1:15" x14ac:dyDescent="0.25">
      <c r="A9418" s="139">
        <v>302</v>
      </c>
      <c r="B9418" s="135" t="s">
        <v>320</v>
      </c>
      <c r="C9418" s="134" t="s">
        <v>2102</v>
      </c>
      <c r="D9418" s="135">
        <v>10808</v>
      </c>
      <c r="E9418" s="135" t="s">
        <v>2103</v>
      </c>
      <c r="F9418" s="135">
        <v>2</v>
      </c>
      <c r="G9418" s="136">
        <v>39</v>
      </c>
      <c r="H9418" s="135" t="s">
        <v>3894</v>
      </c>
      <c r="I9418" s="135">
        <v>225</v>
      </c>
      <c r="J9418" s="135" t="s">
        <v>2108</v>
      </c>
      <c r="K9418" s="135" t="s">
        <v>2109</v>
      </c>
      <c r="L9418" s="135" t="s">
        <v>193</v>
      </c>
      <c r="M9418" s="135"/>
      <c r="N9418" s="137"/>
      <c r="O9418" s="121"/>
    </row>
    <row r="9419" spans="1:15" x14ac:dyDescent="0.25">
      <c r="A9419" s="139">
        <v>302</v>
      </c>
      <c r="B9419" s="135" t="s">
        <v>320</v>
      </c>
      <c r="C9419" s="134" t="s">
        <v>2102</v>
      </c>
      <c r="D9419" s="135">
        <v>10809</v>
      </c>
      <c r="E9419" s="135" t="s">
        <v>2103</v>
      </c>
      <c r="F9419" s="135">
        <v>2</v>
      </c>
      <c r="G9419" s="136">
        <v>40</v>
      </c>
      <c r="H9419" s="135" t="s">
        <v>5833</v>
      </c>
      <c r="I9419" s="135">
        <v>195</v>
      </c>
      <c r="J9419" s="135" t="s">
        <v>2108</v>
      </c>
      <c r="K9419" s="135" t="s">
        <v>2109</v>
      </c>
      <c r="L9419" s="135" t="s">
        <v>193</v>
      </c>
      <c r="M9419" s="135"/>
      <c r="N9419" s="137"/>
      <c r="O9419" s="121"/>
    </row>
    <row r="9420" spans="1:15" x14ac:dyDescent="0.25">
      <c r="A9420" s="139">
        <v>302</v>
      </c>
      <c r="B9420" s="135" t="s">
        <v>320</v>
      </c>
      <c r="C9420" s="134" t="s">
        <v>2102</v>
      </c>
      <c r="D9420" s="135">
        <v>10810</v>
      </c>
      <c r="E9420" s="135" t="s">
        <v>2103</v>
      </c>
      <c r="F9420" s="135">
        <v>2</v>
      </c>
      <c r="G9420" s="136">
        <v>41</v>
      </c>
      <c r="H9420" s="135" t="s">
        <v>5834</v>
      </c>
      <c r="I9420" s="135">
        <v>90</v>
      </c>
      <c r="J9420" s="135" t="s">
        <v>2155</v>
      </c>
      <c r="K9420" s="135" t="s">
        <v>2156</v>
      </c>
      <c r="L9420" s="135" t="s">
        <v>193</v>
      </c>
      <c r="M9420" s="135"/>
      <c r="N9420" s="137"/>
      <c r="O9420" s="121"/>
    </row>
    <row r="9421" spans="1:15" x14ac:dyDescent="0.25">
      <c r="A9421" s="139">
        <v>302</v>
      </c>
      <c r="B9421" s="135" t="s">
        <v>320</v>
      </c>
      <c r="C9421" s="134" t="s">
        <v>2102</v>
      </c>
      <c r="D9421" s="135">
        <v>10811</v>
      </c>
      <c r="E9421" s="135" t="s">
        <v>2103</v>
      </c>
      <c r="F9421" s="135">
        <v>2</v>
      </c>
      <c r="G9421" s="136" t="s">
        <v>3917</v>
      </c>
      <c r="H9421" s="135" t="s">
        <v>5835</v>
      </c>
      <c r="I9421" s="135">
        <v>60</v>
      </c>
      <c r="J9421" s="135" t="s">
        <v>2112</v>
      </c>
      <c r="K9421" s="135" t="s">
        <v>2113</v>
      </c>
      <c r="L9421" s="135" t="s">
        <v>194</v>
      </c>
      <c r="M9421" s="135"/>
      <c r="N9421" s="137"/>
      <c r="O9421" s="121"/>
    </row>
    <row r="9422" spans="1:15" x14ac:dyDescent="0.25">
      <c r="A9422" s="139">
        <v>302</v>
      </c>
      <c r="B9422" s="135" t="s">
        <v>320</v>
      </c>
      <c r="C9422" s="134" t="s">
        <v>2102</v>
      </c>
      <c r="D9422" s="135">
        <v>10812</v>
      </c>
      <c r="E9422" s="135" t="s">
        <v>2103</v>
      </c>
      <c r="F9422" s="135">
        <v>2</v>
      </c>
      <c r="G9422" s="136">
        <v>42</v>
      </c>
      <c r="H9422" s="135" t="s">
        <v>5836</v>
      </c>
      <c r="I9422" s="135">
        <v>150</v>
      </c>
      <c r="J9422" s="135" t="s">
        <v>2112</v>
      </c>
      <c r="K9422" s="135" t="s">
        <v>2113</v>
      </c>
      <c r="L9422" s="135" t="s">
        <v>194</v>
      </c>
      <c r="M9422" s="135"/>
      <c r="N9422" s="137"/>
      <c r="O9422" s="121"/>
    </row>
    <row r="9423" spans="1:15" x14ac:dyDescent="0.25">
      <c r="A9423" s="139">
        <v>302</v>
      </c>
      <c r="B9423" s="135" t="s">
        <v>320</v>
      </c>
      <c r="C9423" s="134" t="s">
        <v>2102</v>
      </c>
      <c r="D9423" s="135">
        <v>10873</v>
      </c>
      <c r="E9423" s="135" t="s">
        <v>2325</v>
      </c>
      <c r="F9423" s="135">
        <v>0</v>
      </c>
      <c r="G9423" s="136">
        <v>1</v>
      </c>
      <c r="H9423" s="135" t="s">
        <v>5837</v>
      </c>
      <c r="I9423" s="135">
        <v>441</v>
      </c>
      <c r="J9423" s="135" t="s">
        <v>2105</v>
      </c>
      <c r="K9423" s="135" t="s">
        <v>2106</v>
      </c>
      <c r="L9423" s="135" t="s">
        <v>193</v>
      </c>
      <c r="M9423" s="135"/>
      <c r="N9423" s="137" t="s">
        <v>5838</v>
      </c>
      <c r="O9423" s="121"/>
    </row>
    <row r="9424" spans="1:15" x14ac:dyDescent="0.25">
      <c r="A9424" s="139">
        <v>302</v>
      </c>
      <c r="B9424" s="135" t="s">
        <v>320</v>
      </c>
      <c r="C9424" s="134" t="s">
        <v>2102</v>
      </c>
      <c r="D9424" s="135">
        <v>10874</v>
      </c>
      <c r="E9424" s="135" t="s">
        <v>2325</v>
      </c>
      <c r="F9424" s="135">
        <v>0</v>
      </c>
      <c r="G9424" s="136">
        <v>2</v>
      </c>
      <c r="H9424" s="135" t="s">
        <v>5839</v>
      </c>
      <c r="I9424" s="135">
        <v>224</v>
      </c>
      <c r="J9424" s="135" t="s">
        <v>2105</v>
      </c>
      <c r="K9424" s="135" t="s">
        <v>2106</v>
      </c>
      <c r="L9424" s="135" t="s">
        <v>193</v>
      </c>
      <c r="M9424" s="135"/>
      <c r="N9424" s="137" t="s">
        <v>5838</v>
      </c>
      <c r="O9424" s="121"/>
    </row>
    <row r="9425" spans="1:15" x14ac:dyDescent="0.25">
      <c r="A9425" s="139">
        <v>302</v>
      </c>
      <c r="B9425" s="135" t="s">
        <v>320</v>
      </c>
      <c r="C9425" s="134" t="s">
        <v>2102</v>
      </c>
      <c r="D9425" s="135">
        <v>10875</v>
      </c>
      <c r="E9425" s="135" t="s">
        <v>2325</v>
      </c>
      <c r="F9425" s="135">
        <v>0</v>
      </c>
      <c r="G9425" s="136">
        <v>3</v>
      </c>
      <c r="H9425" s="135" t="s">
        <v>5840</v>
      </c>
      <c r="I9425" s="135">
        <v>161</v>
      </c>
      <c r="J9425" s="135" t="s">
        <v>2105</v>
      </c>
      <c r="K9425" s="135" t="s">
        <v>2106</v>
      </c>
      <c r="L9425" s="135" t="s">
        <v>193</v>
      </c>
      <c r="M9425" s="135"/>
      <c r="N9425" s="137" t="s">
        <v>5838</v>
      </c>
      <c r="O9425" s="121"/>
    </row>
    <row r="9426" spans="1:15" x14ac:dyDescent="0.25">
      <c r="A9426" s="139">
        <v>302</v>
      </c>
      <c r="B9426" s="135" t="s">
        <v>320</v>
      </c>
      <c r="C9426" s="134" t="s">
        <v>2102</v>
      </c>
      <c r="D9426" s="135">
        <v>10876</v>
      </c>
      <c r="E9426" s="135" t="s">
        <v>2325</v>
      </c>
      <c r="F9426" s="135">
        <v>0</v>
      </c>
      <c r="G9426" s="136">
        <v>4</v>
      </c>
      <c r="H9426" s="135" t="s">
        <v>5841</v>
      </c>
      <c r="I9426" s="135">
        <v>725</v>
      </c>
      <c r="J9426" s="135" t="s">
        <v>2105</v>
      </c>
      <c r="K9426" s="135" t="s">
        <v>2106</v>
      </c>
      <c r="L9426" s="135" t="s">
        <v>193</v>
      </c>
      <c r="M9426" s="135"/>
      <c r="N9426" s="137" t="s">
        <v>5838</v>
      </c>
      <c r="O9426" s="121"/>
    </row>
    <row r="9427" spans="1:15" x14ac:dyDescent="0.25">
      <c r="A9427" s="139">
        <v>302</v>
      </c>
      <c r="B9427" s="135" t="s">
        <v>320</v>
      </c>
      <c r="C9427" s="134" t="s">
        <v>2102</v>
      </c>
      <c r="D9427" s="135">
        <v>10877</v>
      </c>
      <c r="E9427" s="135" t="s">
        <v>2325</v>
      </c>
      <c r="F9427" s="135">
        <v>0</v>
      </c>
      <c r="G9427" s="136" t="s">
        <v>2341</v>
      </c>
      <c r="H9427" s="135" t="s">
        <v>5842</v>
      </c>
      <c r="I9427" s="135">
        <v>126</v>
      </c>
      <c r="J9427" s="135" t="s">
        <v>2151</v>
      </c>
      <c r="K9427" s="135" t="s">
        <v>2152</v>
      </c>
      <c r="L9427" s="135" t="s">
        <v>193</v>
      </c>
      <c r="M9427" s="135"/>
      <c r="N9427" s="137" t="s">
        <v>5838</v>
      </c>
      <c r="O9427" s="121"/>
    </row>
    <row r="9428" spans="1:15" x14ac:dyDescent="0.25">
      <c r="A9428" s="139">
        <v>302</v>
      </c>
      <c r="B9428" s="135" t="s">
        <v>320</v>
      </c>
      <c r="C9428" s="134" t="s">
        <v>2102</v>
      </c>
      <c r="D9428" s="135">
        <v>10878</v>
      </c>
      <c r="E9428" s="135" t="s">
        <v>2325</v>
      </c>
      <c r="F9428" s="135">
        <v>0</v>
      </c>
      <c r="G9428" s="136">
        <v>5</v>
      </c>
      <c r="H9428" s="135" t="s">
        <v>5843</v>
      </c>
      <c r="I9428" s="135">
        <v>506</v>
      </c>
      <c r="J9428" s="135" t="s">
        <v>2151</v>
      </c>
      <c r="K9428" s="135" t="s">
        <v>2152</v>
      </c>
      <c r="L9428" s="135" t="s">
        <v>193</v>
      </c>
      <c r="M9428" s="135"/>
      <c r="N9428" s="137" t="s">
        <v>5838</v>
      </c>
      <c r="O9428" s="121"/>
    </row>
    <row r="9429" spans="1:15" x14ac:dyDescent="0.25">
      <c r="A9429" s="139">
        <v>302</v>
      </c>
      <c r="B9429" s="135" t="s">
        <v>320</v>
      </c>
      <c r="C9429" s="134" t="s">
        <v>2102</v>
      </c>
      <c r="D9429" s="135">
        <v>10879</v>
      </c>
      <c r="E9429" s="135" t="s">
        <v>2325</v>
      </c>
      <c r="F9429" s="135">
        <v>0</v>
      </c>
      <c r="G9429" s="140">
        <v>6</v>
      </c>
      <c r="H9429" s="135" t="s">
        <v>5844</v>
      </c>
      <c r="I9429" s="135">
        <v>705</v>
      </c>
      <c r="J9429" s="135" t="s">
        <v>2115</v>
      </c>
      <c r="K9429" s="135" t="s">
        <v>2116</v>
      </c>
      <c r="L9429" s="135" t="s">
        <v>2117</v>
      </c>
      <c r="M9429" s="135"/>
      <c r="N9429" s="137" t="s">
        <v>5838</v>
      </c>
      <c r="O9429" s="121"/>
    </row>
    <row r="9430" spans="1:15" x14ac:dyDescent="0.25">
      <c r="A9430" s="139">
        <v>302</v>
      </c>
      <c r="B9430" s="135" t="s">
        <v>320</v>
      </c>
      <c r="C9430" s="134" t="s">
        <v>2102</v>
      </c>
      <c r="D9430" s="135">
        <v>10880</v>
      </c>
      <c r="E9430" s="135" t="s">
        <v>2325</v>
      </c>
      <c r="F9430" s="135">
        <v>0</v>
      </c>
      <c r="G9430" s="136">
        <v>7</v>
      </c>
      <c r="H9430" s="135" t="s">
        <v>5845</v>
      </c>
      <c r="I9430" s="135">
        <v>384</v>
      </c>
      <c r="J9430" s="135" t="s">
        <v>2115</v>
      </c>
      <c r="K9430" s="135" t="s">
        <v>2129</v>
      </c>
      <c r="L9430" s="135" t="s">
        <v>194</v>
      </c>
      <c r="M9430" s="135"/>
      <c r="N9430" s="137" t="s">
        <v>5838</v>
      </c>
      <c r="O9430" s="121"/>
    </row>
    <row r="9431" spans="1:15" x14ac:dyDescent="0.25">
      <c r="A9431" s="139">
        <v>302</v>
      </c>
      <c r="B9431" s="135" t="s">
        <v>320</v>
      </c>
      <c r="C9431" s="134" t="s">
        <v>2102</v>
      </c>
      <c r="D9431" s="135">
        <v>10881</v>
      </c>
      <c r="E9431" s="135" t="s">
        <v>2325</v>
      </c>
      <c r="F9431" s="135">
        <v>0</v>
      </c>
      <c r="G9431" s="136">
        <v>8</v>
      </c>
      <c r="H9431" s="135" t="s">
        <v>5846</v>
      </c>
      <c r="I9431" s="135">
        <v>208</v>
      </c>
      <c r="J9431" s="135" t="s">
        <v>2112</v>
      </c>
      <c r="K9431" s="135" t="s">
        <v>2113</v>
      </c>
      <c r="L9431" s="135" t="s">
        <v>194</v>
      </c>
      <c r="M9431" s="135"/>
      <c r="N9431" s="137" t="s">
        <v>5838</v>
      </c>
      <c r="O9431" s="121"/>
    </row>
    <row r="9432" spans="1:15" x14ac:dyDescent="0.25">
      <c r="A9432" s="139">
        <v>302</v>
      </c>
      <c r="B9432" s="135" t="s">
        <v>320</v>
      </c>
      <c r="C9432" s="134" t="s">
        <v>2102</v>
      </c>
      <c r="D9432" s="135">
        <v>10882</v>
      </c>
      <c r="E9432" s="135" t="s">
        <v>2325</v>
      </c>
      <c r="F9432" s="135">
        <v>0</v>
      </c>
      <c r="G9432" s="136">
        <v>9</v>
      </c>
      <c r="H9432" s="135" t="s">
        <v>5847</v>
      </c>
      <c r="I9432" s="135">
        <v>240</v>
      </c>
      <c r="J9432" s="135" t="s">
        <v>2112</v>
      </c>
      <c r="K9432" s="135" t="s">
        <v>2113</v>
      </c>
      <c r="L9432" s="135" t="s">
        <v>194</v>
      </c>
      <c r="M9432" s="135"/>
      <c r="N9432" s="137" t="s">
        <v>5838</v>
      </c>
      <c r="O9432" s="121"/>
    </row>
    <row r="9433" spans="1:15" x14ac:dyDescent="0.25">
      <c r="A9433" s="139">
        <v>302</v>
      </c>
      <c r="B9433" s="135" t="s">
        <v>320</v>
      </c>
      <c r="C9433" s="134" t="s">
        <v>2102</v>
      </c>
      <c r="D9433" s="135">
        <v>10883</v>
      </c>
      <c r="E9433" s="135" t="s">
        <v>2325</v>
      </c>
      <c r="F9433" s="135">
        <v>0</v>
      </c>
      <c r="G9433" s="136">
        <v>10</v>
      </c>
      <c r="H9433" s="135" t="s">
        <v>5848</v>
      </c>
      <c r="I9433" s="135">
        <v>192</v>
      </c>
      <c r="J9433" s="135" t="s">
        <v>2151</v>
      </c>
      <c r="K9433" s="135" t="s">
        <v>2152</v>
      </c>
      <c r="L9433" s="135" t="s">
        <v>193</v>
      </c>
      <c r="M9433" s="135"/>
      <c r="N9433" s="137" t="s">
        <v>5838</v>
      </c>
      <c r="O9433" s="121"/>
    </row>
    <row r="9434" spans="1:15" x14ac:dyDescent="0.25">
      <c r="A9434" s="139">
        <v>302</v>
      </c>
      <c r="B9434" s="135" t="s">
        <v>320</v>
      </c>
      <c r="C9434" s="134" t="s">
        <v>2102</v>
      </c>
      <c r="D9434" s="135">
        <v>10884</v>
      </c>
      <c r="E9434" s="135" t="s">
        <v>2325</v>
      </c>
      <c r="F9434" s="135">
        <v>0</v>
      </c>
      <c r="G9434" s="136">
        <v>11</v>
      </c>
      <c r="H9434" s="135" t="s">
        <v>5849</v>
      </c>
      <c r="I9434" s="135">
        <v>192</v>
      </c>
      <c r="J9434" s="135" t="s">
        <v>2151</v>
      </c>
      <c r="K9434" s="135" t="s">
        <v>2152</v>
      </c>
      <c r="L9434" s="135" t="s">
        <v>193</v>
      </c>
      <c r="M9434" s="135"/>
      <c r="N9434" s="137" t="s">
        <v>5838</v>
      </c>
      <c r="O9434" s="121"/>
    </row>
    <row r="9435" spans="1:15" x14ac:dyDescent="0.25">
      <c r="A9435" s="139">
        <v>302</v>
      </c>
      <c r="B9435" s="135" t="s">
        <v>320</v>
      </c>
      <c r="C9435" s="134" t="s">
        <v>2102</v>
      </c>
      <c r="D9435" s="135">
        <v>10885</v>
      </c>
      <c r="E9435" s="135" t="s">
        <v>2325</v>
      </c>
      <c r="F9435" s="135">
        <v>0</v>
      </c>
      <c r="G9435" s="136">
        <v>12</v>
      </c>
      <c r="H9435" s="135" t="s">
        <v>5850</v>
      </c>
      <c r="I9435" s="135">
        <v>2151</v>
      </c>
      <c r="J9435" s="135" t="s">
        <v>2167</v>
      </c>
      <c r="K9435" s="134" t="s">
        <v>2168</v>
      </c>
      <c r="L9435" s="135" t="s">
        <v>189</v>
      </c>
      <c r="M9435" s="135"/>
      <c r="N9435" s="137" t="s">
        <v>5838</v>
      </c>
      <c r="O9435" s="121"/>
    </row>
    <row r="9436" spans="1:15" x14ac:dyDescent="0.25">
      <c r="A9436" s="139">
        <v>302</v>
      </c>
      <c r="B9436" s="135" t="s">
        <v>320</v>
      </c>
      <c r="C9436" s="134" t="s">
        <v>2102</v>
      </c>
      <c r="D9436" s="135">
        <v>10886</v>
      </c>
      <c r="E9436" s="135" t="s">
        <v>2325</v>
      </c>
      <c r="F9436" s="135">
        <v>0</v>
      </c>
      <c r="G9436" s="136">
        <v>13</v>
      </c>
      <c r="H9436" s="135" t="s">
        <v>5851</v>
      </c>
      <c r="I9436" s="135">
        <v>60</v>
      </c>
      <c r="J9436" s="135" t="s">
        <v>2155</v>
      </c>
      <c r="K9436" s="135" t="s">
        <v>2156</v>
      </c>
      <c r="L9436" s="135" t="s">
        <v>193</v>
      </c>
      <c r="M9436" s="135"/>
      <c r="N9436" s="137" t="s">
        <v>5838</v>
      </c>
      <c r="O9436" s="121"/>
    </row>
    <row r="9437" spans="1:15" x14ac:dyDescent="0.25">
      <c r="A9437" s="139">
        <v>302</v>
      </c>
      <c r="B9437" s="135" t="s">
        <v>320</v>
      </c>
      <c r="C9437" s="134" t="s">
        <v>2102</v>
      </c>
      <c r="D9437" s="135">
        <v>10887</v>
      </c>
      <c r="E9437" s="135" t="s">
        <v>2325</v>
      </c>
      <c r="F9437" s="135">
        <v>0</v>
      </c>
      <c r="G9437" s="136">
        <v>14</v>
      </c>
      <c r="H9437" s="135" t="s">
        <v>5852</v>
      </c>
      <c r="I9437" s="135">
        <v>234</v>
      </c>
      <c r="J9437" s="135" t="s">
        <v>2155</v>
      </c>
      <c r="K9437" s="135" t="s">
        <v>2156</v>
      </c>
      <c r="L9437" s="135" t="s">
        <v>193</v>
      </c>
      <c r="M9437" s="135"/>
      <c r="N9437" s="137" t="s">
        <v>5838</v>
      </c>
      <c r="O9437" s="121"/>
    </row>
    <row r="9438" spans="1:15" x14ac:dyDescent="0.25">
      <c r="A9438" s="139">
        <v>302</v>
      </c>
      <c r="B9438" s="135" t="s">
        <v>320</v>
      </c>
      <c r="C9438" s="134" t="s">
        <v>2102</v>
      </c>
      <c r="D9438" s="135">
        <v>10888</v>
      </c>
      <c r="E9438" s="135" t="s">
        <v>2325</v>
      </c>
      <c r="F9438" s="135">
        <v>0</v>
      </c>
      <c r="G9438" s="136" t="s">
        <v>2706</v>
      </c>
      <c r="H9438" s="135" t="s">
        <v>5853</v>
      </c>
      <c r="I9438" s="135">
        <v>45</v>
      </c>
      <c r="J9438" s="135" t="s">
        <v>2155</v>
      </c>
      <c r="K9438" s="135" t="s">
        <v>2156</v>
      </c>
      <c r="L9438" s="135" t="s">
        <v>193</v>
      </c>
      <c r="M9438" s="135"/>
      <c r="N9438" s="137" t="s">
        <v>5838</v>
      </c>
      <c r="O9438" s="121"/>
    </row>
    <row r="9439" spans="1:15" x14ac:dyDescent="0.25">
      <c r="A9439" s="139">
        <v>302</v>
      </c>
      <c r="B9439" s="135" t="s">
        <v>320</v>
      </c>
      <c r="C9439" s="134" t="s">
        <v>2102</v>
      </c>
      <c r="D9439" s="135">
        <v>10899</v>
      </c>
      <c r="E9439" s="135" t="s">
        <v>2325</v>
      </c>
      <c r="F9439" s="135">
        <v>1</v>
      </c>
      <c r="G9439" s="136">
        <v>11</v>
      </c>
      <c r="H9439" s="135" t="s">
        <v>2391</v>
      </c>
      <c r="I9439" s="135">
        <v>80</v>
      </c>
      <c r="J9439" s="135" t="s">
        <v>2112</v>
      </c>
      <c r="K9439" s="135" t="s">
        <v>2113</v>
      </c>
      <c r="L9439" s="135" t="s">
        <v>194</v>
      </c>
      <c r="M9439" s="135"/>
      <c r="N9439" s="137" t="s">
        <v>5838</v>
      </c>
      <c r="O9439" s="121"/>
    </row>
    <row r="9440" spans="1:15" x14ac:dyDescent="0.25">
      <c r="A9440" s="139">
        <v>302</v>
      </c>
      <c r="B9440" s="135" t="s">
        <v>320</v>
      </c>
      <c r="C9440" s="134" t="s">
        <v>2102</v>
      </c>
      <c r="D9440" s="135">
        <v>10900</v>
      </c>
      <c r="E9440" s="135" t="s">
        <v>2325</v>
      </c>
      <c r="F9440" s="135">
        <v>1</v>
      </c>
      <c r="G9440" s="136">
        <v>12</v>
      </c>
      <c r="H9440" s="135" t="s">
        <v>2392</v>
      </c>
      <c r="I9440" s="135">
        <v>240</v>
      </c>
      <c r="J9440" s="135" t="s">
        <v>2112</v>
      </c>
      <c r="K9440" s="134" t="s">
        <v>2113</v>
      </c>
      <c r="L9440" s="135" t="s">
        <v>194</v>
      </c>
      <c r="M9440" s="135"/>
      <c r="N9440" s="137" t="s">
        <v>5838</v>
      </c>
      <c r="O9440" s="121"/>
    </row>
    <row r="9441" spans="1:15" x14ac:dyDescent="0.25">
      <c r="A9441" s="139">
        <v>302</v>
      </c>
      <c r="B9441" s="135" t="s">
        <v>320</v>
      </c>
      <c r="C9441" s="134" t="s">
        <v>2102</v>
      </c>
      <c r="D9441" s="135">
        <v>10901</v>
      </c>
      <c r="E9441" s="135" t="s">
        <v>2325</v>
      </c>
      <c r="F9441" s="135">
        <v>1</v>
      </c>
      <c r="G9441" s="136" t="s">
        <v>2700</v>
      </c>
      <c r="H9441" s="135" t="s">
        <v>5854</v>
      </c>
      <c r="I9441" s="135">
        <v>33</v>
      </c>
      <c r="J9441" s="135" t="s">
        <v>2108</v>
      </c>
      <c r="K9441" s="134" t="s">
        <v>2109</v>
      </c>
      <c r="L9441" s="135" t="s">
        <v>193</v>
      </c>
      <c r="M9441" s="135"/>
      <c r="N9441" s="137" t="s">
        <v>5838</v>
      </c>
      <c r="O9441" s="121"/>
    </row>
    <row r="9442" spans="1:15" x14ac:dyDescent="0.25">
      <c r="A9442" s="139">
        <v>302</v>
      </c>
      <c r="B9442" s="135" t="s">
        <v>320</v>
      </c>
      <c r="C9442" s="134" t="s">
        <v>2102</v>
      </c>
      <c r="D9442" s="135">
        <v>10902</v>
      </c>
      <c r="E9442" s="135" t="s">
        <v>2325</v>
      </c>
      <c r="F9442" s="135">
        <v>1</v>
      </c>
      <c r="G9442" s="136">
        <v>13</v>
      </c>
      <c r="H9442" s="135" t="s">
        <v>2393</v>
      </c>
      <c r="I9442" s="135">
        <v>110</v>
      </c>
      <c r="J9442" s="135" t="s">
        <v>2112</v>
      </c>
      <c r="K9442" s="135" t="s">
        <v>2113</v>
      </c>
      <c r="L9442" s="135" t="s">
        <v>194</v>
      </c>
      <c r="M9442" s="135"/>
      <c r="N9442" s="137" t="s">
        <v>5838</v>
      </c>
      <c r="O9442" s="121"/>
    </row>
    <row r="9443" spans="1:15" x14ac:dyDescent="0.25">
      <c r="A9443" s="139">
        <v>302</v>
      </c>
      <c r="B9443" s="135" t="s">
        <v>320</v>
      </c>
      <c r="C9443" s="134" t="s">
        <v>2102</v>
      </c>
      <c r="D9443" s="135">
        <v>10903</v>
      </c>
      <c r="E9443" s="135" t="s">
        <v>2325</v>
      </c>
      <c r="F9443" s="135">
        <v>1</v>
      </c>
      <c r="G9443" s="136">
        <v>14</v>
      </c>
      <c r="H9443" s="135" t="s">
        <v>2394</v>
      </c>
      <c r="I9443" s="135">
        <v>110</v>
      </c>
      <c r="J9443" s="135" t="s">
        <v>2112</v>
      </c>
      <c r="K9443" s="134" t="s">
        <v>2113</v>
      </c>
      <c r="L9443" s="135" t="s">
        <v>194</v>
      </c>
      <c r="M9443" s="135"/>
      <c r="N9443" s="137" t="s">
        <v>5838</v>
      </c>
      <c r="O9443" s="121"/>
    </row>
    <row r="9444" spans="1:15" x14ac:dyDescent="0.25">
      <c r="A9444" s="139">
        <v>302</v>
      </c>
      <c r="B9444" s="135" t="s">
        <v>320</v>
      </c>
      <c r="C9444" s="134" t="s">
        <v>2102</v>
      </c>
      <c r="D9444" s="135">
        <v>10904</v>
      </c>
      <c r="E9444" s="135" t="s">
        <v>2325</v>
      </c>
      <c r="F9444" s="135">
        <v>1</v>
      </c>
      <c r="G9444" s="136">
        <v>15</v>
      </c>
      <c r="H9444" s="135" t="s">
        <v>2395</v>
      </c>
      <c r="I9444" s="135">
        <v>210</v>
      </c>
      <c r="J9444" s="135" t="s">
        <v>2112</v>
      </c>
      <c r="K9444" s="134" t="s">
        <v>2113</v>
      </c>
      <c r="L9444" s="135" t="s">
        <v>194</v>
      </c>
      <c r="M9444" s="135"/>
      <c r="N9444" s="137" t="s">
        <v>5838</v>
      </c>
      <c r="O9444" s="121"/>
    </row>
    <row r="9445" spans="1:15" x14ac:dyDescent="0.25">
      <c r="A9445" s="139">
        <v>302</v>
      </c>
      <c r="B9445" s="135" t="s">
        <v>320</v>
      </c>
      <c r="C9445" s="134" t="s">
        <v>2102</v>
      </c>
      <c r="D9445" s="135">
        <v>10905</v>
      </c>
      <c r="E9445" s="135" t="s">
        <v>2325</v>
      </c>
      <c r="F9445" s="135">
        <v>1</v>
      </c>
      <c r="G9445" s="136">
        <v>16</v>
      </c>
      <c r="H9445" s="135" t="s">
        <v>2396</v>
      </c>
      <c r="I9445" s="135">
        <v>280</v>
      </c>
      <c r="J9445" s="135" t="s">
        <v>2283</v>
      </c>
      <c r="K9445" s="135" t="s">
        <v>2284</v>
      </c>
      <c r="L9445" s="135" t="s">
        <v>194</v>
      </c>
      <c r="M9445" s="135"/>
      <c r="N9445" s="137" t="s">
        <v>5838</v>
      </c>
      <c r="O9445" s="121"/>
    </row>
    <row r="9446" spans="1:15" x14ac:dyDescent="0.25">
      <c r="A9446" s="139">
        <v>302</v>
      </c>
      <c r="B9446" s="135" t="s">
        <v>320</v>
      </c>
      <c r="C9446" s="134" t="s">
        <v>2102</v>
      </c>
      <c r="D9446" s="135">
        <v>10906</v>
      </c>
      <c r="E9446" s="135" t="s">
        <v>2325</v>
      </c>
      <c r="F9446" s="135">
        <v>1</v>
      </c>
      <c r="G9446" s="136">
        <v>17</v>
      </c>
      <c r="H9446" s="135" t="s">
        <v>2397</v>
      </c>
      <c r="I9446" s="135">
        <v>182</v>
      </c>
      <c r="J9446" s="135" t="s">
        <v>2112</v>
      </c>
      <c r="K9446" s="135" t="s">
        <v>2113</v>
      </c>
      <c r="L9446" s="135" t="s">
        <v>194</v>
      </c>
      <c r="M9446" s="135"/>
      <c r="N9446" s="137" t="s">
        <v>5838</v>
      </c>
      <c r="O9446" s="121"/>
    </row>
    <row r="9447" spans="1:15" x14ac:dyDescent="0.25">
      <c r="A9447" s="139">
        <v>302</v>
      </c>
      <c r="B9447" s="135" t="s">
        <v>320</v>
      </c>
      <c r="C9447" s="134" t="s">
        <v>2102</v>
      </c>
      <c r="D9447" s="135">
        <v>10907</v>
      </c>
      <c r="E9447" s="135" t="s">
        <v>2325</v>
      </c>
      <c r="F9447" s="135">
        <v>1</v>
      </c>
      <c r="G9447" s="136">
        <v>18</v>
      </c>
      <c r="H9447" s="135" t="s">
        <v>2398</v>
      </c>
      <c r="I9447" s="135">
        <v>210</v>
      </c>
      <c r="J9447" s="135" t="s">
        <v>2112</v>
      </c>
      <c r="K9447" s="135" t="s">
        <v>2113</v>
      </c>
      <c r="L9447" s="135" t="s">
        <v>194</v>
      </c>
      <c r="M9447" s="135"/>
      <c r="N9447" s="137" t="s">
        <v>5838</v>
      </c>
      <c r="O9447" s="121"/>
    </row>
    <row r="9448" spans="1:15" x14ac:dyDescent="0.25">
      <c r="A9448" s="139">
        <v>302</v>
      </c>
      <c r="B9448" s="135" t="s">
        <v>320</v>
      </c>
      <c r="C9448" s="134" t="s">
        <v>2102</v>
      </c>
      <c r="D9448" s="135">
        <v>10908</v>
      </c>
      <c r="E9448" s="135" t="s">
        <v>2325</v>
      </c>
      <c r="F9448" s="135">
        <v>1</v>
      </c>
      <c r="G9448" s="136">
        <v>19</v>
      </c>
      <c r="H9448" s="135" t="s">
        <v>2399</v>
      </c>
      <c r="I9448" s="135">
        <v>330</v>
      </c>
      <c r="J9448" s="135" t="s">
        <v>2112</v>
      </c>
      <c r="K9448" s="135" t="s">
        <v>2113</v>
      </c>
      <c r="L9448" s="135" t="s">
        <v>194</v>
      </c>
      <c r="M9448" s="135"/>
      <c r="N9448" s="137" t="s">
        <v>5838</v>
      </c>
      <c r="O9448" s="121"/>
    </row>
    <row r="9449" spans="1:15" x14ac:dyDescent="0.25">
      <c r="A9449" s="139">
        <v>302</v>
      </c>
      <c r="B9449" s="135" t="s">
        <v>320</v>
      </c>
      <c r="C9449" s="134" t="s">
        <v>2102</v>
      </c>
      <c r="D9449" s="135">
        <v>10909</v>
      </c>
      <c r="E9449" s="135" t="s">
        <v>2325</v>
      </c>
      <c r="F9449" s="135">
        <v>1</v>
      </c>
      <c r="G9449" s="136">
        <v>20</v>
      </c>
      <c r="H9449" s="135" t="s">
        <v>2400</v>
      </c>
      <c r="I9449" s="135">
        <v>2033</v>
      </c>
      <c r="J9449" s="135" t="s">
        <v>2112</v>
      </c>
      <c r="K9449" s="135" t="s">
        <v>2113</v>
      </c>
      <c r="L9449" s="135" t="s">
        <v>194</v>
      </c>
      <c r="M9449" s="135"/>
      <c r="N9449" s="137" t="s">
        <v>5838</v>
      </c>
      <c r="O9449" s="121"/>
    </row>
    <row r="9450" spans="1:15" x14ac:dyDescent="0.25">
      <c r="A9450" s="139">
        <v>302</v>
      </c>
      <c r="B9450" s="135" t="s">
        <v>320</v>
      </c>
      <c r="C9450" s="134" t="s">
        <v>2102</v>
      </c>
      <c r="D9450" s="135">
        <v>10910</v>
      </c>
      <c r="E9450" s="135" t="s">
        <v>2325</v>
      </c>
      <c r="F9450" s="135">
        <v>1</v>
      </c>
      <c r="G9450" s="136">
        <v>21</v>
      </c>
      <c r="H9450" s="135" t="s">
        <v>4018</v>
      </c>
      <c r="I9450" s="135">
        <v>42</v>
      </c>
      <c r="J9450" s="135" t="s">
        <v>2108</v>
      </c>
      <c r="K9450" s="135" t="s">
        <v>2109</v>
      </c>
      <c r="L9450" s="135" t="s">
        <v>193</v>
      </c>
      <c r="M9450" s="135"/>
      <c r="N9450" s="137" t="s">
        <v>5838</v>
      </c>
      <c r="O9450" s="121"/>
    </row>
    <row r="9451" spans="1:15" x14ac:dyDescent="0.25">
      <c r="A9451" s="139">
        <v>302</v>
      </c>
      <c r="B9451" s="135" t="s">
        <v>320</v>
      </c>
      <c r="C9451" s="134" t="s">
        <v>2102</v>
      </c>
      <c r="D9451" s="135">
        <v>10911</v>
      </c>
      <c r="E9451" s="135" t="s">
        <v>2325</v>
      </c>
      <c r="F9451" s="135">
        <v>1</v>
      </c>
      <c r="G9451" s="136">
        <v>22</v>
      </c>
      <c r="H9451" s="135" t="s">
        <v>2764</v>
      </c>
      <c r="I9451" s="135">
        <v>42</v>
      </c>
      <c r="J9451" s="135" t="s">
        <v>2151</v>
      </c>
      <c r="K9451" s="135" t="s">
        <v>2152</v>
      </c>
      <c r="L9451" s="135" t="s">
        <v>193</v>
      </c>
      <c r="M9451" s="135"/>
      <c r="N9451" s="137" t="s">
        <v>5838</v>
      </c>
      <c r="O9451" s="121"/>
    </row>
    <row r="9452" spans="1:15" x14ac:dyDescent="0.25">
      <c r="A9452" s="139">
        <v>302</v>
      </c>
      <c r="B9452" s="135" t="s">
        <v>320</v>
      </c>
      <c r="C9452" s="134" t="s">
        <v>2102</v>
      </c>
      <c r="D9452" s="135">
        <v>10912</v>
      </c>
      <c r="E9452" s="135" t="s">
        <v>2325</v>
      </c>
      <c r="F9452" s="135">
        <v>1</v>
      </c>
      <c r="G9452" s="136">
        <v>23</v>
      </c>
      <c r="H9452" s="135" t="s">
        <v>2401</v>
      </c>
      <c r="I9452" s="135">
        <v>49</v>
      </c>
      <c r="J9452" s="135" t="s">
        <v>2108</v>
      </c>
      <c r="K9452" s="135" t="s">
        <v>2109</v>
      </c>
      <c r="L9452" s="135" t="s">
        <v>193</v>
      </c>
      <c r="M9452" s="135"/>
      <c r="N9452" s="137" t="s">
        <v>5838</v>
      </c>
      <c r="O9452" s="121"/>
    </row>
    <row r="9453" spans="1:15" x14ac:dyDescent="0.25">
      <c r="A9453" s="139">
        <v>302</v>
      </c>
      <c r="B9453" s="135" t="s">
        <v>320</v>
      </c>
      <c r="C9453" s="134" t="s">
        <v>2102</v>
      </c>
      <c r="D9453" s="135">
        <v>10913</v>
      </c>
      <c r="E9453" s="135" t="s">
        <v>2325</v>
      </c>
      <c r="F9453" s="135">
        <v>1</v>
      </c>
      <c r="G9453" s="136">
        <v>24</v>
      </c>
      <c r="H9453" s="135" t="s">
        <v>2402</v>
      </c>
      <c r="I9453" s="135">
        <v>72</v>
      </c>
      <c r="J9453" s="135" t="s">
        <v>2155</v>
      </c>
      <c r="K9453" s="135" t="s">
        <v>2156</v>
      </c>
      <c r="L9453" s="135" t="s">
        <v>193</v>
      </c>
      <c r="M9453" s="135"/>
      <c r="N9453" s="137" t="s">
        <v>5838</v>
      </c>
      <c r="O9453" s="121"/>
    </row>
    <row r="9454" spans="1:15" x14ac:dyDescent="0.25">
      <c r="A9454" s="139">
        <v>302</v>
      </c>
      <c r="B9454" s="135" t="s">
        <v>320</v>
      </c>
      <c r="C9454" s="134" t="s">
        <v>2102</v>
      </c>
      <c r="D9454" s="135">
        <v>10914</v>
      </c>
      <c r="E9454" s="135" t="s">
        <v>2325</v>
      </c>
      <c r="F9454" s="135">
        <v>1</v>
      </c>
      <c r="G9454" s="136">
        <v>25</v>
      </c>
      <c r="H9454" s="135" t="s">
        <v>2403</v>
      </c>
      <c r="I9454" s="135">
        <v>156</v>
      </c>
      <c r="J9454" s="135" t="s">
        <v>2112</v>
      </c>
      <c r="K9454" s="135" t="s">
        <v>2113</v>
      </c>
      <c r="L9454" s="135" t="s">
        <v>194</v>
      </c>
      <c r="M9454" s="135"/>
      <c r="N9454" s="137" t="s">
        <v>5838</v>
      </c>
      <c r="O9454" s="121"/>
    </row>
    <row r="9455" spans="1:15" x14ac:dyDescent="0.25">
      <c r="A9455" s="139">
        <v>302</v>
      </c>
      <c r="B9455" s="135" t="s">
        <v>320</v>
      </c>
      <c r="C9455" s="134" t="s">
        <v>2102</v>
      </c>
      <c r="D9455" s="135">
        <v>10915</v>
      </c>
      <c r="E9455" s="135" t="s">
        <v>2325</v>
      </c>
      <c r="F9455" s="135">
        <v>1</v>
      </c>
      <c r="G9455" s="136">
        <v>26</v>
      </c>
      <c r="H9455" s="135" t="s">
        <v>2404</v>
      </c>
      <c r="I9455" s="135">
        <v>625</v>
      </c>
      <c r="J9455" s="135" t="s">
        <v>2105</v>
      </c>
      <c r="K9455" s="135" t="s">
        <v>2106</v>
      </c>
      <c r="L9455" s="135" t="s">
        <v>193</v>
      </c>
      <c r="M9455" s="135"/>
      <c r="N9455" s="137" t="s">
        <v>5838</v>
      </c>
      <c r="O9455" s="121"/>
    </row>
    <row r="9456" spans="1:15" x14ac:dyDescent="0.25">
      <c r="A9456" s="139">
        <v>302</v>
      </c>
      <c r="B9456" s="135" t="s">
        <v>320</v>
      </c>
      <c r="C9456" s="134" t="s">
        <v>2102</v>
      </c>
      <c r="D9456" s="135">
        <v>10916</v>
      </c>
      <c r="E9456" s="135" t="s">
        <v>2325</v>
      </c>
      <c r="F9456" s="135">
        <v>1</v>
      </c>
      <c r="G9456" s="136">
        <v>27</v>
      </c>
      <c r="H9456" s="135" t="s">
        <v>2765</v>
      </c>
      <c r="I9456" s="135">
        <v>99</v>
      </c>
      <c r="J9456" s="135" t="s">
        <v>2112</v>
      </c>
      <c r="K9456" s="135" t="s">
        <v>2113</v>
      </c>
      <c r="L9456" s="135" t="s">
        <v>194</v>
      </c>
      <c r="M9456" s="135"/>
      <c r="N9456" s="137" t="s">
        <v>5838</v>
      </c>
      <c r="O9456" s="121"/>
    </row>
    <row r="9457" spans="1:15" x14ac:dyDescent="0.25">
      <c r="A9457" s="139">
        <v>302</v>
      </c>
      <c r="B9457" s="135" t="s">
        <v>320</v>
      </c>
      <c r="C9457" s="134" t="s">
        <v>2102</v>
      </c>
      <c r="D9457" s="135">
        <v>10917</v>
      </c>
      <c r="E9457" s="135" t="s">
        <v>2325</v>
      </c>
      <c r="F9457" s="135">
        <v>1</v>
      </c>
      <c r="G9457" s="136">
        <v>28</v>
      </c>
      <c r="H9457" s="135" t="s">
        <v>2766</v>
      </c>
      <c r="I9457" s="135">
        <v>99</v>
      </c>
      <c r="J9457" s="135" t="s">
        <v>2112</v>
      </c>
      <c r="K9457" s="135" t="s">
        <v>2113</v>
      </c>
      <c r="L9457" s="135" t="s">
        <v>194</v>
      </c>
      <c r="M9457" s="135"/>
      <c r="N9457" s="137" t="s">
        <v>5838</v>
      </c>
      <c r="O9457" s="121"/>
    </row>
    <row r="9458" spans="1:15" x14ac:dyDescent="0.25">
      <c r="A9458" s="139">
        <v>302</v>
      </c>
      <c r="B9458" s="135" t="s">
        <v>320</v>
      </c>
      <c r="C9458" s="134" t="s">
        <v>2102</v>
      </c>
      <c r="D9458" s="135">
        <v>10918</v>
      </c>
      <c r="E9458" s="135" t="s">
        <v>2325</v>
      </c>
      <c r="F9458" s="135">
        <v>2</v>
      </c>
      <c r="G9458" s="136">
        <v>1</v>
      </c>
      <c r="H9458" s="135" t="s">
        <v>2420</v>
      </c>
      <c r="I9458" s="135">
        <v>4608</v>
      </c>
      <c r="J9458" s="135" t="s">
        <v>2124</v>
      </c>
      <c r="K9458" s="135" t="s">
        <v>2125</v>
      </c>
      <c r="L9458" s="135" t="s">
        <v>192</v>
      </c>
      <c r="M9458" s="135"/>
      <c r="N9458" s="137" t="s">
        <v>5838</v>
      </c>
      <c r="O9458" s="121"/>
    </row>
    <row r="9459" spans="1:15" x14ac:dyDescent="0.25">
      <c r="A9459" s="139">
        <v>302</v>
      </c>
      <c r="B9459" s="135" t="s">
        <v>320</v>
      </c>
      <c r="C9459" s="134" t="s">
        <v>2102</v>
      </c>
      <c r="D9459" s="135">
        <v>10919</v>
      </c>
      <c r="E9459" s="135" t="s">
        <v>2325</v>
      </c>
      <c r="F9459" s="135">
        <v>2</v>
      </c>
      <c r="G9459" s="136">
        <v>2</v>
      </c>
      <c r="H9459" s="135" t="s">
        <v>2421</v>
      </c>
      <c r="I9459" s="135">
        <v>336</v>
      </c>
      <c r="J9459" s="135" t="s">
        <v>2112</v>
      </c>
      <c r="K9459" s="135" t="s">
        <v>2113</v>
      </c>
      <c r="L9459" s="135" t="s">
        <v>194</v>
      </c>
      <c r="M9459" s="135"/>
      <c r="N9459" s="137" t="s">
        <v>5838</v>
      </c>
      <c r="O9459" s="121"/>
    </row>
    <row r="9460" spans="1:15" x14ac:dyDescent="0.25">
      <c r="A9460" s="139">
        <v>302</v>
      </c>
      <c r="B9460" s="135" t="s">
        <v>320</v>
      </c>
      <c r="C9460" s="134" t="s">
        <v>2102</v>
      </c>
      <c r="D9460" s="135">
        <v>10920</v>
      </c>
      <c r="E9460" s="135" t="s">
        <v>2325</v>
      </c>
      <c r="F9460" s="135">
        <v>2</v>
      </c>
      <c r="G9460" s="136">
        <v>3</v>
      </c>
      <c r="H9460" s="135" t="s">
        <v>2422</v>
      </c>
      <c r="I9460" s="135">
        <v>336</v>
      </c>
      <c r="J9460" s="135" t="s">
        <v>2151</v>
      </c>
      <c r="K9460" s="135" t="s">
        <v>2152</v>
      </c>
      <c r="L9460" s="135" t="s">
        <v>193</v>
      </c>
      <c r="M9460" s="135"/>
      <c r="N9460" s="137" t="s">
        <v>5838</v>
      </c>
      <c r="O9460" s="121"/>
    </row>
    <row r="9461" spans="1:15" x14ac:dyDescent="0.25">
      <c r="A9461" s="139">
        <v>302</v>
      </c>
      <c r="B9461" s="135" t="s">
        <v>320</v>
      </c>
      <c r="C9461" s="134" t="s">
        <v>2102</v>
      </c>
      <c r="D9461" s="135">
        <v>10921</v>
      </c>
      <c r="E9461" s="135" t="s">
        <v>2325</v>
      </c>
      <c r="F9461" s="135">
        <v>2</v>
      </c>
      <c r="G9461" s="136">
        <v>4</v>
      </c>
      <c r="H9461" s="135" t="s">
        <v>2778</v>
      </c>
      <c r="I9461" s="135">
        <v>625</v>
      </c>
      <c r="J9461" s="135" t="s">
        <v>2105</v>
      </c>
      <c r="K9461" s="135" t="s">
        <v>2106</v>
      </c>
      <c r="L9461" s="135" t="s">
        <v>193</v>
      </c>
      <c r="M9461" s="135"/>
      <c r="N9461" s="137" t="s">
        <v>5838</v>
      </c>
      <c r="O9461" s="121"/>
    </row>
    <row r="9462" spans="1:15" x14ac:dyDescent="0.25">
      <c r="A9462" s="139">
        <v>302</v>
      </c>
      <c r="B9462" s="135" t="s">
        <v>320</v>
      </c>
      <c r="C9462" s="134" t="s">
        <v>2102</v>
      </c>
      <c r="D9462" s="135">
        <v>10922</v>
      </c>
      <c r="E9462" s="135" t="s">
        <v>2325</v>
      </c>
      <c r="F9462" s="135">
        <v>2</v>
      </c>
      <c r="G9462" s="136">
        <v>5</v>
      </c>
      <c r="H9462" s="135" t="s">
        <v>2423</v>
      </c>
      <c r="I9462" s="135">
        <v>450</v>
      </c>
      <c r="J9462" s="135" t="s">
        <v>2112</v>
      </c>
      <c r="K9462" s="135" t="s">
        <v>2113</v>
      </c>
      <c r="L9462" s="135" t="s">
        <v>194</v>
      </c>
      <c r="M9462" s="135"/>
      <c r="N9462" s="137" t="s">
        <v>5838</v>
      </c>
      <c r="O9462" s="121"/>
    </row>
    <row r="9463" spans="1:15" x14ac:dyDescent="0.25">
      <c r="A9463" s="139">
        <v>302</v>
      </c>
      <c r="B9463" s="135" t="s">
        <v>320</v>
      </c>
      <c r="C9463" s="134" t="s">
        <v>2102</v>
      </c>
      <c r="D9463" s="135">
        <v>10963</v>
      </c>
      <c r="E9463" s="135" t="s">
        <v>2335</v>
      </c>
      <c r="F9463" s="135">
        <v>1</v>
      </c>
      <c r="G9463" s="136">
        <v>1</v>
      </c>
      <c r="H9463" s="135" t="s">
        <v>2336</v>
      </c>
      <c r="I9463" s="135">
        <v>3247</v>
      </c>
      <c r="J9463" s="135" t="s">
        <v>2155</v>
      </c>
      <c r="K9463" s="135" t="s">
        <v>2156</v>
      </c>
      <c r="L9463" s="135" t="s">
        <v>193</v>
      </c>
      <c r="M9463" s="135"/>
      <c r="N9463" s="137"/>
      <c r="O9463" s="121"/>
    </row>
    <row r="9464" spans="1:15" x14ac:dyDescent="0.25">
      <c r="A9464" s="139">
        <v>302</v>
      </c>
      <c r="B9464" s="135" t="s">
        <v>320</v>
      </c>
      <c r="C9464" s="134" t="s">
        <v>2102</v>
      </c>
      <c r="D9464" s="135">
        <v>10964</v>
      </c>
      <c r="E9464" s="135" t="s">
        <v>2335</v>
      </c>
      <c r="F9464" s="135">
        <v>1</v>
      </c>
      <c r="G9464" s="136">
        <v>2</v>
      </c>
      <c r="H9464" s="135" t="s">
        <v>2337</v>
      </c>
      <c r="I9464" s="135">
        <v>969</v>
      </c>
      <c r="J9464" s="135" t="s">
        <v>2155</v>
      </c>
      <c r="K9464" s="134" t="s">
        <v>2156</v>
      </c>
      <c r="L9464" s="135" t="s">
        <v>193</v>
      </c>
      <c r="M9464" s="135"/>
      <c r="N9464" s="137"/>
      <c r="O9464" s="121"/>
    </row>
    <row r="9465" spans="1:15" x14ac:dyDescent="0.25">
      <c r="A9465" s="139">
        <v>302</v>
      </c>
      <c r="B9465" s="135" t="s">
        <v>320</v>
      </c>
      <c r="C9465" s="134" t="s">
        <v>2102</v>
      </c>
      <c r="D9465" s="135">
        <v>10965</v>
      </c>
      <c r="E9465" s="135" t="s">
        <v>2335</v>
      </c>
      <c r="F9465" s="135">
        <v>1</v>
      </c>
      <c r="G9465" s="136">
        <v>3</v>
      </c>
      <c r="H9465" s="135" t="s">
        <v>2338</v>
      </c>
      <c r="I9465" s="135">
        <v>1340</v>
      </c>
      <c r="J9465" s="135" t="s">
        <v>2112</v>
      </c>
      <c r="K9465" s="135" t="s">
        <v>2113</v>
      </c>
      <c r="L9465" s="135" t="s">
        <v>194</v>
      </c>
      <c r="M9465" s="134"/>
      <c r="N9465" s="137"/>
      <c r="O9465" s="121"/>
    </row>
    <row r="9466" spans="1:15" x14ac:dyDescent="0.25">
      <c r="A9466" s="139">
        <v>302</v>
      </c>
      <c r="B9466" s="135" t="s">
        <v>320</v>
      </c>
      <c r="C9466" s="134" t="s">
        <v>2102</v>
      </c>
      <c r="D9466" s="135">
        <v>10966</v>
      </c>
      <c r="E9466" s="135" t="s">
        <v>2349</v>
      </c>
      <c r="F9466" s="135">
        <v>1</v>
      </c>
      <c r="G9466" s="136">
        <v>1</v>
      </c>
      <c r="H9466" s="135" t="s">
        <v>2350</v>
      </c>
      <c r="I9466" s="135">
        <v>1410</v>
      </c>
      <c r="J9466" s="135" t="s">
        <v>2115</v>
      </c>
      <c r="K9466" s="135" t="s">
        <v>2116</v>
      </c>
      <c r="L9466" s="135" t="s">
        <v>2117</v>
      </c>
      <c r="M9466" s="134"/>
      <c r="N9466" s="137"/>
      <c r="O9466" s="121"/>
    </row>
    <row r="9467" spans="1:15" x14ac:dyDescent="0.25">
      <c r="A9467" s="139">
        <v>302</v>
      </c>
      <c r="B9467" s="135" t="s">
        <v>320</v>
      </c>
      <c r="C9467" s="134" t="s">
        <v>2102</v>
      </c>
      <c r="D9467" s="135">
        <v>10967</v>
      </c>
      <c r="E9467" s="135" t="s">
        <v>2360</v>
      </c>
      <c r="F9467" s="135">
        <v>1</v>
      </c>
      <c r="G9467" s="136">
        <v>1</v>
      </c>
      <c r="H9467" s="135" t="s">
        <v>2361</v>
      </c>
      <c r="I9467" s="135">
        <v>805</v>
      </c>
      <c r="J9467" s="135" t="s">
        <v>2115</v>
      </c>
      <c r="K9467" s="135" t="s">
        <v>2116</v>
      </c>
      <c r="L9467" s="135" t="s">
        <v>2117</v>
      </c>
      <c r="M9467" s="134"/>
      <c r="N9467" s="137"/>
      <c r="O9467" s="121"/>
    </row>
    <row r="9468" spans="1:15" x14ac:dyDescent="0.25">
      <c r="A9468" s="139">
        <v>302</v>
      </c>
      <c r="B9468" s="135" t="s">
        <v>320</v>
      </c>
      <c r="C9468" s="134" t="s">
        <v>2102</v>
      </c>
      <c r="D9468" s="135">
        <v>10968</v>
      </c>
      <c r="E9468" s="135" t="s">
        <v>2360</v>
      </c>
      <c r="F9468" s="135">
        <v>1</v>
      </c>
      <c r="G9468" s="136">
        <v>2</v>
      </c>
      <c r="H9468" s="135" t="s">
        <v>4944</v>
      </c>
      <c r="I9468" s="135">
        <v>864</v>
      </c>
      <c r="J9468" s="135" t="s">
        <v>2115</v>
      </c>
      <c r="K9468" s="135" t="s">
        <v>2116</v>
      </c>
      <c r="L9468" s="135" t="s">
        <v>2117</v>
      </c>
      <c r="M9468" s="134"/>
      <c r="N9468" s="137"/>
      <c r="O9468" s="121"/>
    </row>
    <row r="9469" spans="1:15" x14ac:dyDescent="0.25">
      <c r="A9469" s="139">
        <v>302</v>
      </c>
      <c r="B9469" s="135" t="s">
        <v>320</v>
      </c>
      <c r="C9469" s="134" t="s">
        <v>2102</v>
      </c>
      <c r="D9469" s="135">
        <v>10969</v>
      </c>
      <c r="E9469" s="135" t="s">
        <v>2805</v>
      </c>
      <c r="F9469" s="135">
        <v>1</v>
      </c>
      <c r="G9469" s="136">
        <v>1</v>
      </c>
      <c r="H9469" s="135" t="s">
        <v>2806</v>
      </c>
      <c r="I9469" s="135">
        <v>1728</v>
      </c>
      <c r="J9469" s="135" t="s">
        <v>2115</v>
      </c>
      <c r="K9469" s="135" t="s">
        <v>2116</v>
      </c>
      <c r="L9469" s="135" t="s">
        <v>2117</v>
      </c>
      <c r="M9469" s="134"/>
      <c r="N9469" s="137"/>
      <c r="O9469" s="121"/>
    </row>
    <row r="9470" spans="1:15" x14ac:dyDescent="0.25">
      <c r="A9470" s="139">
        <v>302</v>
      </c>
      <c r="B9470" s="135" t="s">
        <v>320</v>
      </c>
      <c r="C9470" s="134" t="s">
        <v>2102</v>
      </c>
      <c r="D9470" s="135">
        <v>10970</v>
      </c>
      <c r="E9470" s="135" t="s">
        <v>2833</v>
      </c>
      <c r="F9470" s="135">
        <v>1</v>
      </c>
      <c r="G9470" s="136">
        <v>1</v>
      </c>
      <c r="H9470" s="135" t="s">
        <v>2834</v>
      </c>
      <c r="I9470" s="135">
        <v>1800</v>
      </c>
      <c r="J9470" s="135" t="s">
        <v>2115</v>
      </c>
      <c r="K9470" s="135" t="s">
        <v>2116</v>
      </c>
      <c r="L9470" s="135" t="s">
        <v>2117</v>
      </c>
      <c r="M9470" s="134"/>
      <c r="N9470" s="137"/>
      <c r="O9470" s="121"/>
    </row>
    <row r="9471" spans="1:15" x14ac:dyDescent="0.25">
      <c r="A9471" s="139">
        <v>302</v>
      </c>
      <c r="B9471" s="135" t="s">
        <v>320</v>
      </c>
      <c r="C9471" s="134" t="s">
        <v>2102</v>
      </c>
      <c r="D9471" s="135">
        <v>10971</v>
      </c>
      <c r="E9471" s="135" t="s">
        <v>2833</v>
      </c>
      <c r="F9471" s="135">
        <v>1</v>
      </c>
      <c r="G9471" s="136">
        <v>2</v>
      </c>
      <c r="H9471" s="135" t="s">
        <v>4042</v>
      </c>
      <c r="I9471" s="135">
        <v>64</v>
      </c>
      <c r="J9471" s="135" t="s">
        <v>2151</v>
      </c>
      <c r="K9471" s="135" t="s">
        <v>2152</v>
      </c>
      <c r="L9471" s="135" t="s">
        <v>193</v>
      </c>
      <c r="M9471" s="134"/>
      <c r="N9471" s="137"/>
      <c r="O9471" s="121"/>
    </row>
    <row r="9472" spans="1:15" x14ac:dyDescent="0.25">
      <c r="A9472" s="139">
        <v>302</v>
      </c>
      <c r="B9472" s="135" t="s">
        <v>320</v>
      </c>
      <c r="C9472" s="134" t="s">
        <v>2102</v>
      </c>
      <c r="D9472" s="135">
        <v>10972</v>
      </c>
      <c r="E9472" s="135" t="s">
        <v>2833</v>
      </c>
      <c r="F9472" s="135">
        <v>1</v>
      </c>
      <c r="G9472" s="136">
        <v>3</v>
      </c>
      <c r="H9472" s="135" t="s">
        <v>4044</v>
      </c>
      <c r="I9472" s="135">
        <v>128</v>
      </c>
      <c r="J9472" s="135" t="s">
        <v>2155</v>
      </c>
      <c r="K9472" s="135" t="s">
        <v>2156</v>
      </c>
      <c r="L9472" s="135" t="s">
        <v>193</v>
      </c>
      <c r="M9472" s="134"/>
      <c r="N9472" s="137"/>
      <c r="O9472" s="121"/>
    </row>
    <row r="9473" spans="1:15" x14ac:dyDescent="0.25">
      <c r="A9473" s="139">
        <v>302</v>
      </c>
      <c r="B9473" s="135" t="s">
        <v>320</v>
      </c>
      <c r="C9473" s="134" t="s">
        <v>2102</v>
      </c>
      <c r="D9473" s="135">
        <v>10973</v>
      </c>
      <c r="E9473" s="135" t="s">
        <v>2833</v>
      </c>
      <c r="F9473" s="135">
        <v>1</v>
      </c>
      <c r="G9473" s="136">
        <v>4</v>
      </c>
      <c r="H9473" s="135" t="s">
        <v>4045</v>
      </c>
      <c r="I9473" s="135">
        <v>900</v>
      </c>
      <c r="J9473" s="135" t="s">
        <v>2115</v>
      </c>
      <c r="K9473" s="135" t="s">
        <v>2116</v>
      </c>
      <c r="L9473" s="135" t="s">
        <v>2117</v>
      </c>
      <c r="M9473" s="134"/>
      <c r="N9473" s="137"/>
      <c r="O9473" s="121"/>
    </row>
    <row r="9474" spans="1:15" x14ac:dyDescent="0.25">
      <c r="A9474" s="139">
        <v>302</v>
      </c>
      <c r="B9474" s="135" t="s">
        <v>320</v>
      </c>
      <c r="C9474" s="134" t="s">
        <v>2102</v>
      </c>
      <c r="D9474" s="135">
        <v>10974</v>
      </c>
      <c r="E9474" s="135" t="s">
        <v>2835</v>
      </c>
      <c r="F9474" s="135">
        <v>1</v>
      </c>
      <c r="G9474" s="136">
        <v>1</v>
      </c>
      <c r="H9474" s="135" t="s">
        <v>2836</v>
      </c>
      <c r="I9474" s="135">
        <v>900</v>
      </c>
      <c r="J9474" s="135" t="s">
        <v>2115</v>
      </c>
      <c r="K9474" s="135" t="s">
        <v>2116</v>
      </c>
      <c r="L9474" s="135" t="s">
        <v>2117</v>
      </c>
      <c r="M9474" s="134"/>
      <c r="N9474" s="137"/>
      <c r="O9474" s="121"/>
    </row>
    <row r="9475" spans="1:15" x14ac:dyDescent="0.25">
      <c r="A9475" s="139">
        <v>302</v>
      </c>
      <c r="B9475" s="135" t="s">
        <v>320</v>
      </c>
      <c r="C9475" s="134" t="s">
        <v>2102</v>
      </c>
      <c r="D9475" s="135">
        <v>10975</v>
      </c>
      <c r="E9475" s="135" t="s">
        <v>2835</v>
      </c>
      <c r="F9475" s="135">
        <v>1</v>
      </c>
      <c r="G9475" s="136">
        <v>2</v>
      </c>
      <c r="H9475" s="135" t="s">
        <v>4818</v>
      </c>
      <c r="I9475" s="135">
        <v>900</v>
      </c>
      <c r="J9475" s="135" t="s">
        <v>2115</v>
      </c>
      <c r="K9475" s="135" t="s">
        <v>2116</v>
      </c>
      <c r="L9475" s="135" t="s">
        <v>2117</v>
      </c>
      <c r="M9475" s="134"/>
      <c r="N9475" s="137"/>
      <c r="O9475" s="121"/>
    </row>
    <row r="9476" spans="1:15" x14ac:dyDescent="0.25">
      <c r="A9476" s="139">
        <v>302</v>
      </c>
      <c r="B9476" s="135" t="s">
        <v>320</v>
      </c>
      <c r="C9476" s="134" t="s">
        <v>2102</v>
      </c>
      <c r="D9476" s="135">
        <v>10976</v>
      </c>
      <c r="E9476" s="135" t="s">
        <v>2837</v>
      </c>
      <c r="F9476" s="135">
        <v>1</v>
      </c>
      <c r="G9476" s="136">
        <v>1</v>
      </c>
      <c r="H9476" s="135" t="s">
        <v>2838</v>
      </c>
      <c r="I9476" s="135">
        <v>1800</v>
      </c>
      <c r="J9476" s="135" t="s">
        <v>2115</v>
      </c>
      <c r="K9476" s="135" t="s">
        <v>2116</v>
      </c>
      <c r="L9476" s="135" t="s">
        <v>2117</v>
      </c>
      <c r="M9476" s="134"/>
      <c r="N9476" s="137"/>
      <c r="O9476" s="121"/>
    </row>
    <row r="9477" spans="1:15" x14ac:dyDescent="0.25">
      <c r="A9477" s="139">
        <v>302</v>
      </c>
      <c r="B9477" s="135" t="s">
        <v>320</v>
      </c>
      <c r="C9477" s="134" t="s">
        <v>2973</v>
      </c>
      <c r="D9477" s="135">
        <v>20531</v>
      </c>
      <c r="E9477" s="135">
        <v>1000</v>
      </c>
      <c r="F9477" s="135">
        <v>1</v>
      </c>
      <c r="G9477" s="136">
        <v>1100</v>
      </c>
      <c r="H9477" s="135" t="s">
        <v>5855</v>
      </c>
      <c r="I9477" s="135">
        <v>2451</v>
      </c>
      <c r="J9477" s="135" t="s">
        <v>2843</v>
      </c>
      <c r="K9477" s="135" t="s">
        <v>2106</v>
      </c>
      <c r="L9477" s="135" t="s">
        <v>5856</v>
      </c>
      <c r="M9477" s="134"/>
      <c r="N9477" s="137"/>
      <c r="O9477" s="121"/>
    </row>
    <row r="9478" spans="1:15" x14ac:dyDescent="0.25">
      <c r="A9478" s="139">
        <v>302</v>
      </c>
      <c r="B9478" s="135" t="s">
        <v>320</v>
      </c>
      <c r="C9478" s="134" t="s">
        <v>2973</v>
      </c>
      <c r="D9478" s="135">
        <v>20532</v>
      </c>
      <c r="E9478" s="135">
        <v>1000</v>
      </c>
      <c r="F9478" s="135">
        <v>1</v>
      </c>
      <c r="G9478" s="136">
        <v>1101</v>
      </c>
      <c r="H9478" s="135" t="s">
        <v>5857</v>
      </c>
      <c r="I9478" s="135">
        <v>261</v>
      </c>
      <c r="J9478" s="135" t="s">
        <v>2843</v>
      </c>
      <c r="K9478" s="135" t="s">
        <v>2109</v>
      </c>
      <c r="L9478" s="135" t="s">
        <v>5858</v>
      </c>
      <c r="M9478" s="134"/>
      <c r="N9478" s="137"/>
      <c r="O9478" s="121"/>
    </row>
    <row r="9479" spans="1:15" x14ac:dyDescent="0.25">
      <c r="A9479" s="139">
        <v>302</v>
      </c>
      <c r="B9479" s="135" t="s">
        <v>320</v>
      </c>
      <c r="C9479" s="134" t="s">
        <v>2973</v>
      </c>
      <c r="D9479" s="135">
        <v>20533</v>
      </c>
      <c r="E9479" s="135">
        <v>1000</v>
      </c>
      <c r="F9479" s="135">
        <v>1</v>
      </c>
      <c r="G9479" s="136">
        <v>1102</v>
      </c>
      <c r="H9479" s="135" t="s">
        <v>5859</v>
      </c>
      <c r="I9479" s="135">
        <v>229</v>
      </c>
      <c r="J9479" s="135" t="s">
        <v>2843</v>
      </c>
      <c r="K9479" s="135" t="s">
        <v>2109</v>
      </c>
      <c r="L9479" s="135" t="s">
        <v>5860</v>
      </c>
      <c r="M9479" s="134"/>
      <c r="N9479" s="137"/>
      <c r="O9479" s="121"/>
    </row>
    <row r="9480" spans="1:15" x14ac:dyDescent="0.25">
      <c r="A9480" s="139">
        <v>302</v>
      </c>
      <c r="B9480" s="135" t="s">
        <v>320</v>
      </c>
      <c r="C9480" s="134" t="s">
        <v>2973</v>
      </c>
      <c r="D9480" s="135">
        <v>20534</v>
      </c>
      <c r="E9480" s="135">
        <v>1000</v>
      </c>
      <c r="F9480" s="135">
        <v>1</v>
      </c>
      <c r="G9480" s="136">
        <v>1103</v>
      </c>
      <c r="H9480" s="135" t="s">
        <v>5861</v>
      </c>
      <c r="I9480" s="135">
        <v>961</v>
      </c>
      <c r="J9480" s="135" t="s">
        <v>2843</v>
      </c>
      <c r="K9480" s="135" t="s">
        <v>2116</v>
      </c>
      <c r="L9480" s="135" t="s">
        <v>380</v>
      </c>
      <c r="M9480" s="134"/>
      <c r="N9480" s="137"/>
      <c r="O9480" s="121"/>
    </row>
    <row r="9481" spans="1:15" x14ac:dyDescent="0.25">
      <c r="A9481" s="139">
        <v>302</v>
      </c>
      <c r="B9481" s="135" t="s">
        <v>320</v>
      </c>
      <c r="C9481" s="134" t="s">
        <v>2973</v>
      </c>
      <c r="D9481" s="135">
        <v>20535</v>
      </c>
      <c r="E9481" s="135">
        <v>1000</v>
      </c>
      <c r="F9481" s="135">
        <v>1</v>
      </c>
      <c r="G9481" s="136">
        <v>1104</v>
      </c>
      <c r="H9481" s="135" t="s">
        <v>5862</v>
      </c>
      <c r="I9481" s="135">
        <v>835</v>
      </c>
      <c r="J9481" s="135" t="s">
        <v>2843</v>
      </c>
      <c r="K9481" s="135" t="s">
        <v>2116</v>
      </c>
      <c r="L9481" s="135" t="s">
        <v>380</v>
      </c>
      <c r="M9481" s="134"/>
      <c r="N9481" s="137"/>
      <c r="O9481" s="121"/>
    </row>
    <row r="9482" spans="1:15" x14ac:dyDescent="0.25">
      <c r="A9482" s="139">
        <v>302</v>
      </c>
      <c r="B9482" s="135" t="s">
        <v>320</v>
      </c>
      <c r="C9482" s="134" t="s">
        <v>2973</v>
      </c>
      <c r="D9482" s="135">
        <v>20536</v>
      </c>
      <c r="E9482" s="135">
        <v>1000</v>
      </c>
      <c r="F9482" s="135">
        <v>1</v>
      </c>
      <c r="G9482" s="136">
        <v>1105</v>
      </c>
      <c r="H9482" s="135" t="s">
        <v>5863</v>
      </c>
      <c r="I9482" s="135">
        <v>995</v>
      </c>
      <c r="J9482" s="135" t="s">
        <v>2843</v>
      </c>
      <c r="K9482" s="135" t="s">
        <v>2116</v>
      </c>
      <c r="L9482" s="135" t="s">
        <v>380</v>
      </c>
      <c r="M9482" s="134"/>
      <c r="N9482" s="137"/>
      <c r="O9482" s="121"/>
    </row>
    <row r="9483" spans="1:15" x14ac:dyDescent="0.25">
      <c r="A9483" s="139">
        <v>302</v>
      </c>
      <c r="B9483" s="135" t="s">
        <v>320</v>
      </c>
      <c r="C9483" s="134" t="s">
        <v>2973</v>
      </c>
      <c r="D9483" s="135">
        <v>20537</v>
      </c>
      <c r="E9483" s="135">
        <v>1000</v>
      </c>
      <c r="F9483" s="135">
        <v>1</v>
      </c>
      <c r="G9483" s="136">
        <v>1106</v>
      </c>
      <c r="H9483" s="135" t="s">
        <v>5864</v>
      </c>
      <c r="I9483" s="135">
        <v>984</v>
      </c>
      <c r="J9483" s="135" t="s">
        <v>2843</v>
      </c>
      <c r="K9483" s="135" t="s">
        <v>2116</v>
      </c>
      <c r="L9483" s="135" t="s">
        <v>380</v>
      </c>
      <c r="M9483" s="134"/>
      <c r="N9483" s="137"/>
      <c r="O9483" s="121"/>
    </row>
    <row r="9484" spans="1:15" x14ac:dyDescent="0.25">
      <c r="A9484" s="139">
        <v>302</v>
      </c>
      <c r="B9484" s="135" t="s">
        <v>320</v>
      </c>
      <c r="C9484" s="134" t="s">
        <v>2973</v>
      </c>
      <c r="D9484" s="135">
        <v>20538</v>
      </c>
      <c r="E9484" s="135">
        <v>1000</v>
      </c>
      <c r="F9484" s="135">
        <v>1</v>
      </c>
      <c r="G9484" s="136">
        <v>1107</v>
      </c>
      <c r="H9484" s="135" t="s">
        <v>5865</v>
      </c>
      <c r="I9484" s="135">
        <v>984</v>
      </c>
      <c r="J9484" s="135" t="s">
        <v>2843</v>
      </c>
      <c r="K9484" s="135" t="s">
        <v>2116</v>
      </c>
      <c r="L9484" s="135" t="s">
        <v>380</v>
      </c>
      <c r="M9484" s="134"/>
      <c r="N9484" s="137"/>
      <c r="O9484" s="121"/>
    </row>
    <row r="9485" spans="1:15" x14ac:dyDescent="0.25">
      <c r="A9485" s="139">
        <v>302</v>
      </c>
      <c r="B9485" s="135" t="s">
        <v>320</v>
      </c>
      <c r="C9485" s="134" t="s">
        <v>2973</v>
      </c>
      <c r="D9485" s="135">
        <v>20539</v>
      </c>
      <c r="E9485" s="135">
        <v>1000</v>
      </c>
      <c r="F9485" s="135">
        <v>1</v>
      </c>
      <c r="G9485" s="136">
        <v>1108</v>
      </c>
      <c r="H9485" s="135" t="s">
        <v>5866</v>
      </c>
      <c r="I9485" s="135">
        <v>957</v>
      </c>
      <c r="J9485" s="135" t="s">
        <v>2843</v>
      </c>
      <c r="K9485" s="135" t="s">
        <v>2116</v>
      </c>
      <c r="L9485" s="135" t="s">
        <v>380</v>
      </c>
      <c r="M9485" s="134"/>
      <c r="N9485" s="137"/>
      <c r="O9485" s="121"/>
    </row>
    <row r="9486" spans="1:15" x14ac:dyDescent="0.25">
      <c r="A9486" s="139">
        <v>302</v>
      </c>
      <c r="B9486" s="135" t="s">
        <v>320</v>
      </c>
      <c r="C9486" s="134" t="s">
        <v>2973</v>
      </c>
      <c r="D9486" s="135">
        <v>20540</v>
      </c>
      <c r="E9486" s="135">
        <v>1000</v>
      </c>
      <c r="F9486" s="135">
        <v>1</v>
      </c>
      <c r="G9486" s="136">
        <v>1109</v>
      </c>
      <c r="H9486" s="135" t="s">
        <v>5867</v>
      </c>
      <c r="I9486" s="135">
        <v>1702</v>
      </c>
      <c r="J9486" s="135" t="s">
        <v>2843</v>
      </c>
      <c r="K9486" s="135" t="s">
        <v>2116</v>
      </c>
      <c r="L9486" s="135" t="s">
        <v>380</v>
      </c>
      <c r="M9486" s="135" t="s">
        <v>738</v>
      </c>
      <c r="N9486" s="137" t="s">
        <v>5868</v>
      </c>
      <c r="O9486" s="121"/>
    </row>
    <row r="9487" spans="1:15" x14ac:dyDescent="0.25">
      <c r="A9487" s="139">
        <v>302</v>
      </c>
      <c r="B9487" s="135" t="s">
        <v>320</v>
      </c>
      <c r="C9487" s="134" t="s">
        <v>2973</v>
      </c>
      <c r="D9487" s="135">
        <v>20541</v>
      </c>
      <c r="E9487" s="135">
        <v>1000</v>
      </c>
      <c r="F9487" s="135">
        <v>1</v>
      </c>
      <c r="G9487" s="136" t="s">
        <v>1014</v>
      </c>
      <c r="H9487" s="135" t="s">
        <v>5869</v>
      </c>
      <c r="I9487" s="135">
        <v>279</v>
      </c>
      <c r="J9487" s="135" t="s">
        <v>2843</v>
      </c>
      <c r="K9487" s="135" t="s">
        <v>2152</v>
      </c>
      <c r="L9487" s="135" t="s">
        <v>5870</v>
      </c>
      <c r="M9487" s="135"/>
      <c r="N9487" s="137"/>
      <c r="O9487" s="121"/>
    </row>
    <row r="9488" spans="1:15" x14ac:dyDescent="0.25">
      <c r="A9488" s="139">
        <v>302</v>
      </c>
      <c r="B9488" s="135" t="s">
        <v>320</v>
      </c>
      <c r="C9488" s="134" t="s">
        <v>2973</v>
      </c>
      <c r="D9488" s="135">
        <v>20542</v>
      </c>
      <c r="E9488" s="135">
        <v>1000</v>
      </c>
      <c r="F9488" s="135">
        <v>1</v>
      </c>
      <c r="G9488" s="136">
        <v>1110</v>
      </c>
      <c r="H9488" s="135" t="s">
        <v>5871</v>
      </c>
      <c r="I9488" s="135">
        <v>984</v>
      </c>
      <c r="J9488" s="135" t="s">
        <v>2843</v>
      </c>
      <c r="K9488" s="135" t="s">
        <v>2116</v>
      </c>
      <c r="L9488" s="135" t="s">
        <v>380</v>
      </c>
      <c r="M9488" s="135"/>
      <c r="N9488" s="137"/>
      <c r="O9488" s="121"/>
    </row>
    <row r="9489" spans="1:15" x14ac:dyDescent="0.25">
      <c r="A9489" s="139">
        <v>302</v>
      </c>
      <c r="B9489" s="135" t="s">
        <v>320</v>
      </c>
      <c r="C9489" s="134" t="s">
        <v>2973</v>
      </c>
      <c r="D9489" s="135">
        <v>20543</v>
      </c>
      <c r="E9489" s="135">
        <v>1000</v>
      </c>
      <c r="F9489" s="135">
        <v>1</v>
      </c>
      <c r="G9489" s="140">
        <v>1111</v>
      </c>
      <c r="H9489" s="135" t="s">
        <v>5872</v>
      </c>
      <c r="I9489" s="135">
        <v>58</v>
      </c>
      <c r="J9489" s="135" t="s">
        <v>2843</v>
      </c>
      <c r="K9489" s="135" t="s">
        <v>2109</v>
      </c>
      <c r="L9489" s="135" t="s">
        <v>1782</v>
      </c>
      <c r="M9489" s="135"/>
      <c r="N9489" s="137"/>
      <c r="O9489" s="121"/>
    </row>
    <row r="9490" spans="1:15" x14ac:dyDescent="0.25">
      <c r="A9490" s="139">
        <v>302</v>
      </c>
      <c r="B9490" s="135" t="s">
        <v>320</v>
      </c>
      <c r="C9490" s="134" t="s">
        <v>2973</v>
      </c>
      <c r="D9490" s="135">
        <v>20544</v>
      </c>
      <c r="E9490" s="135">
        <v>1000</v>
      </c>
      <c r="F9490" s="135">
        <v>1</v>
      </c>
      <c r="G9490" s="136">
        <v>1112</v>
      </c>
      <c r="H9490" s="135" t="s">
        <v>5873</v>
      </c>
      <c r="I9490" s="135">
        <v>961</v>
      </c>
      <c r="J9490" s="135" t="s">
        <v>2843</v>
      </c>
      <c r="K9490" s="135" t="s">
        <v>2116</v>
      </c>
      <c r="L9490" s="135" t="s">
        <v>380</v>
      </c>
      <c r="M9490" s="135"/>
      <c r="N9490" s="137"/>
      <c r="O9490" s="121"/>
    </row>
    <row r="9491" spans="1:15" x14ac:dyDescent="0.25">
      <c r="A9491" s="139">
        <v>302</v>
      </c>
      <c r="B9491" s="135" t="s">
        <v>320</v>
      </c>
      <c r="C9491" s="134" t="s">
        <v>2973</v>
      </c>
      <c r="D9491" s="135">
        <v>20545</v>
      </c>
      <c r="E9491" s="135">
        <v>1000</v>
      </c>
      <c r="F9491" s="135">
        <v>1</v>
      </c>
      <c r="G9491" s="136">
        <v>1113</v>
      </c>
      <c r="H9491" s="135" t="s">
        <v>5874</v>
      </c>
      <c r="I9491" s="135">
        <v>180</v>
      </c>
      <c r="J9491" s="135" t="s">
        <v>2843</v>
      </c>
      <c r="K9491" s="135" t="s">
        <v>2113</v>
      </c>
      <c r="L9491" s="135" t="s">
        <v>578</v>
      </c>
      <c r="M9491" s="135"/>
      <c r="N9491" s="137"/>
      <c r="O9491" s="121"/>
    </row>
    <row r="9492" spans="1:15" x14ac:dyDescent="0.25">
      <c r="A9492" s="139">
        <v>302</v>
      </c>
      <c r="B9492" s="135" t="s">
        <v>320</v>
      </c>
      <c r="C9492" s="134" t="s">
        <v>2973</v>
      </c>
      <c r="D9492" s="135">
        <v>20546</v>
      </c>
      <c r="E9492" s="135">
        <v>1000</v>
      </c>
      <c r="F9492" s="135">
        <v>1</v>
      </c>
      <c r="G9492" s="136">
        <v>1114</v>
      </c>
      <c r="H9492" s="135" t="s">
        <v>5875</v>
      </c>
      <c r="I9492" s="135">
        <v>1941</v>
      </c>
      <c r="J9492" s="135" t="s">
        <v>2843</v>
      </c>
      <c r="K9492" s="135" t="s">
        <v>2116</v>
      </c>
      <c r="L9492" s="135" t="s">
        <v>5876</v>
      </c>
      <c r="M9492" s="135" t="s">
        <v>1010</v>
      </c>
      <c r="N9492" s="137" t="s">
        <v>5877</v>
      </c>
      <c r="O9492" s="121"/>
    </row>
    <row r="9493" spans="1:15" x14ac:dyDescent="0.25">
      <c r="A9493" s="139">
        <v>302</v>
      </c>
      <c r="B9493" s="135" t="s">
        <v>320</v>
      </c>
      <c r="C9493" s="134" t="s">
        <v>2973</v>
      </c>
      <c r="D9493" s="135">
        <v>20547</v>
      </c>
      <c r="E9493" s="135">
        <v>1000</v>
      </c>
      <c r="F9493" s="135">
        <v>1</v>
      </c>
      <c r="G9493" s="136" t="s">
        <v>5878</v>
      </c>
      <c r="H9493" s="135" t="s">
        <v>5879</v>
      </c>
      <c r="I9493" s="135">
        <v>186</v>
      </c>
      <c r="J9493" s="135" t="s">
        <v>2843</v>
      </c>
      <c r="K9493" s="135" t="s">
        <v>2152</v>
      </c>
      <c r="L9493" s="135" t="s">
        <v>548</v>
      </c>
      <c r="M9493" s="135"/>
      <c r="N9493" s="137"/>
      <c r="O9493" s="121"/>
    </row>
    <row r="9494" spans="1:15" x14ac:dyDescent="0.25">
      <c r="A9494" s="139">
        <v>302</v>
      </c>
      <c r="B9494" s="135" t="s">
        <v>320</v>
      </c>
      <c r="C9494" s="134" t="s">
        <v>2973</v>
      </c>
      <c r="D9494" s="135">
        <v>20548</v>
      </c>
      <c r="E9494" s="135">
        <v>1000</v>
      </c>
      <c r="F9494" s="135">
        <v>1</v>
      </c>
      <c r="G9494" s="136">
        <v>1115</v>
      </c>
      <c r="H9494" s="135" t="s">
        <v>5880</v>
      </c>
      <c r="I9494" s="135">
        <v>117</v>
      </c>
      <c r="J9494" s="135" t="s">
        <v>2843</v>
      </c>
      <c r="K9494" s="135" t="s">
        <v>2156</v>
      </c>
      <c r="L9494" s="135" t="s">
        <v>645</v>
      </c>
      <c r="M9494" s="135"/>
      <c r="N9494" s="137"/>
      <c r="O9494" s="121"/>
    </row>
    <row r="9495" spans="1:15" x14ac:dyDescent="0.25">
      <c r="A9495" s="139">
        <v>302</v>
      </c>
      <c r="B9495" s="135" t="s">
        <v>320</v>
      </c>
      <c r="C9495" s="134" t="s">
        <v>2973</v>
      </c>
      <c r="D9495" s="135">
        <v>20549</v>
      </c>
      <c r="E9495" s="135">
        <v>1000</v>
      </c>
      <c r="F9495" s="135">
        <v>1</v>
      </c>
      <c r="G9495" s="136">
        <v>1116</v>
      </c>
      <c r="H9495" s="135" t="s">
        <v>5881</v>
      </c>
      <c r="I9495" s="135">
        <v>1273</v>
      </c>
      <c r="J9495" s="135" t="s">
        <v>2843</v>
      </c>
      <c r="K9495" s="135" t="s">
        <v>2116</v>
      </c>
      <c r="L9495" s="135" t="s">
        <v>1011</v>
      </c>
      <c r="M9495" s="135" t="s">
        <v>1011</v>
      </c>
      <c r="N9495" s="137" t="s">
        <v>5882</v>
      </c>
      <c r="O9495" s="121"/>
    </row>
    <row r="9496" spans="1:15" x14ac:dyDescent="0.25">
      <c r="A9496" s="139">
        <v>302</v>
      </c>
      <c r="B9496" s="135" t="s">
        <v>320</v>
      </c>
      <c r="C9496" s="134" t="s">
        <v>2973</v>
      </c>
      <c r="D9496" s="135">
        <v>20550</v>
      </c>
      <c r="E9496" s="135">
        <v>1000</v>
      </c>
      <c r="F9496" s="135">
        <v>1</v>
      </c>
      <c r="G9496" s="136" t="s">
        <v>5883</v>
      </c>
      <c r="H9496" s="135" t="s">
        <v>5884</v>
      </c>
      <c r="I9496" s="135">
        <v>129</v>
      </c>
      <c r="J9496" s="135" t="s">
        <v>2843</v>
      </c>
      <c r="K9496" s="135" t="s">
        <v>2113</v>
      </c>
      <c r="L9496" s="135" t="s">
        <v>578</v>
      </c>
      <c r="M9496" s="135"/>
      <c r="N9496" s="137"/>
      <c r="O9496" s="121"/>
    </row>
    <row r="9497" spans="1:15" x14ac:dyDescent="0.25">
      <c r="A9497" s="139">
        <v>302</v>
      </c>
      <c r="B9497" s="135" t="s">
        <v>320</v>
      </c>
      <c r="C9497" s="134" t="s">
        <v>2973</v>
      </c>
      <c r="D9497" s="135">
        <v>20551</v>
      </c>
      <c r="E9497" s="135">
        <v>1000</v>
      </c>
      <c r="F9497" s="135">
        <v>1</v>
      </c>
      <c r="G9497" s="140">
        <v>1117</v>
      </c>
      <c r="H9497" s="135" t="s">
        <v>5885</v>
      </c>
      <c r="I9497" s="135">
        <v>101</v>
      </c>
      <c r="J9497" s="135" t="s">
        <v>2843</v>
      </c>
      <c r="K9497" s="135" t="s">
        <v>2441</v>
      </c>
      <c r="L9497" s="135" t="s">
        <v>660</v>
      </c>
      <c r="M9497" s="135"/>
      <c r="N9497" s="137"/>
      <c r="O9497" s="121"/>
    </row>
    <row r="9498" spans="1:15" x14ac:dyDescent="0.25">
      <c r="A9498" s="139">
        <v>302</v>
      </c>
      <c r="B9498" s="135" t="s">
        <v>320</v>
      </c>
      <c r="C9498" s="134" t="s">
        <v>2973</v>
      </c>
      <c r="D9498" s="135">
        <v>20552</v>
      </c>
      <c r="E9498" s="135">
        <v>1000</v>
      </c>
      <c r="F9498" s="135">
        <v>1</v>
      </c>
      <c r="G9498" s="136">
        <v>1118</v>
      </c>
      <c r="H9498" s="135" t="s">
        <v>5886</v>
      </c>
      <c r="I9498" s="135">
        <v>104</v>
      </c>
      <c r="J9498" s="135" t="s">
        <v>2843</v>
      </c>
      <c r="K9498" s="135" t="s">
        <v>2441</v>
      </c>
      <c r="L9498" s="135" t="s">
        <v>5887</v>
      </c>
      <c r="M9498" s="135"/>
      <c r="N9498" s="137"/>
      <c r="O9498" s="121"/>
    </row>
    <row r="9499" spans="1:15" x14ac:dyDescent="0.25">
      <c r="A9499" s="139">
        <v>302</v>
      </c>
      <c r="B9499" s="135" t="s">
        <v>320</v>
      </c>
      <c r="C9499" s="134" t="s">
        <v>2973</v>
      </c>
      <c r="D9499" s="135">
        <v>20553</v>
      </c>
      <c r="E9499" s="135">
        <v>1000</v>
      </c>
      <c r="F9499" s="135">
        <v>1</v>
      </c>
      <c r="G9499" s="136">
        <v>1119</v>
      </c>
      <c r="H9499" s="135" t="s">
        <v>5888</v>
      </c>
      <c r="I9499" s="135">
        <v>128</v>
      </c>
      <c r="J9499" s="135" t="s">
        <v>2843</v>
      </c>
      <c r="K9499" s="135" t="s">
        <v>2113</v>
      </c>
      <c r="L9499" s="135" t="s">
        <v>578</v>
      </c>
      <c r="M9499" s="135"/>
      <c r="N9499" s="137"/>
      <c r="O9499" s="121"/>
    </row>
    <row r="9500" spans="1:15" x14ac:dyDescent="0.25">
      <c r="A9500" s="139">
        <v>302</v>
      </c>
      <c r="B9500" s="135" t="s">
        <v>320</v>
      </c>
      <c r="C9500" s="134" t="s">
        <v>2973</v>
      </c>
      <c r="D9500" s="135">
        <v>20554</v>
      </c>
      <c r="E9500" s="135">
        <v>1000</v>
      </c>
      <c r="F9500" s="135">
        <v>1</v>
      </c>
      <c r="G9500" s="136" t="s">
        <v>1912</v>
      </c>
      <c r="H9500" s="135" t="s">
        <v>5889</v>
      </c>
      <c r="I9500" s="135">
        <v>200</v>
      </c>
      <c r="J9500" s="135" t="s">
        <v>2843</v>
      </c>
      <c r="K9500" s="135" t="s">
        <v>2106</v>
      </c>
      <c r="L9500" s="135" t="s">
        <v>5890</v>
      </c>
      <c r="M9500" s="135"/>
      <c r="N9500" s="137" t="s">
        <v>5891</v>
      </c>
      <c r="O9500" s="121"/>
    </row>
    <row r="9501" spans="1:15" x14ac:dyDescent="0.25">
      <c r="A9501" s="139">
        <v>302</v>
      </c>
      <c r="B9501" s="135" t="s">
        <v>320</v>
      </c>
      <c r="C9501" s="134" t="s">
        <v>2973</v>
      </c>
      <c r="D9501" s="135">
        <v>20555</v>
      </c>
      <c r="E9501" s="135">
        <v>1000</v>
      </c>
      <c r="F9501" s="135">
        <v>2</v>
      </c>
      <c r="G9501" s="136">
        <v>1200</v>
      </c>
      <c r="H9501" s="135" t="s">
        <v>5892</v>
      </c>
      <c r="I9501" s="135">
        <v>2554</v>
      </c>
      <c r="J9501" s="135" t="s">
        <v>2843</v>
      </c>
      <c r="K9501" s="135" t="s">
        <v>2106</v>
      </c>
      <c r="L9501" s="135" t="s">
        <v>5856</v>
      </c>
      <c r="M9501" s="135"/>
      <c r="N9501" s="137"/>
      <c r="O9501" s="121"/>
    </row>
    <row r="9502" spans="1:15" x14ac:dyDescent="0.25">
      <c r="A9502" s="139">
        <v>302</v>
      </c>
      <c r="B9502" s="135" t="s">
        <v>320</v>
      </c>
      <c r="C9502" s="134" t="s">
        <v>2973</v>
      </c>
      <c r="D9502" s="135">
        <v>20556</v>
      </c>
      <c r="E9502" s="135">
        <v>1000</v>
      </c>
      <c r="F9502" s="135">
        <v>2</v>
      </c>
      <c r="G9502" s="136">
        <v>1201</v>
      </c>
      <c r="H9502" s="135" t="s">
        <v>5893</v>
      </c>
      <c r="I9502" s="135">
        <v>261</v>
      </c>
      <c r="J9502" s="135" t="s">
        <v>2843</v>
      </c>
      <c r="K9502" s="135" t="s">
        <v>2109</v>
      </c>
      <c r="L9502" s="135" t="s">
        <v>5858</v>
      </c>
      <c r="M9502" s="135"/>
      <c r="N9502" s="137"/>
      <c r="O9502" s="121"/>
    </row>
    <row r="9503" spans="1:15" x14ac:dyDescent="0.25">
      <c r="A9503" s="139">
        <v>302</v>
      </c>
      <c r="B9503" s="135" t="s">
        <v>320</v>
      </c>
      <c r="C9503" s="134" t="s">
        <v>2973</v>
      </c>
      <c r="D9503" s="135">
        <v>20557</v>
      </c>
      <c r="E9503" s="135">
        <v>1000</v>
      </c>
      <c r="F9503" s="135">
        <v>2</v>
      </c>
      <c r="G9503" s="136">
        <v>1202</v>
      </c>
      <c r="H9503" s="135" t="s">
        <v>5894</v>
      </c>
      <c r="I9503" s="135">
        <v>229</v>
      </c>
      <c r="J9503" s="135" t="s">
        <v>2843</v>
      </c>
      <c r="K9503" s="135" t="s">
        <v>2109</v>
      </c>
      <c r="L9503" s="135" t="s">
        <v>5860</v>
      </c>
      <c r="M9503" s="135"/>
      <c r="N9503" s="137"/>
      <c r="O9503" s="121"/>
    </row>
    <row r="9504" spans="1:15" x14ac:dyDescent="0.25">
      <c r="A9504" s="139">
        <v>302</v>
      </c>
      <c r="B9504" s="135" t="s">
        <v>320</v>
      </c>
      <c r="C9504" s="134" t="s">
        <v>2973</v>
      </c>
      <c r="D9504" s="135">
        <v>20558</v>
      </c>
      <c r="E9504" s="135">
        <v>1000</v>
      </c>
      <c r="F9504" s="135">
        <v>2</v>
      </c>
      <c r="G9504" s="136">
        <v>1203</v>
      </c>
      <c r="H9504" s="135" t="s">
        <v>5895</v>
      </c>
      <c r="I9504" s="135">
        <v>948</v>
      </c>
      <c r="J9504" s="135" t="s">
        <v>2843</v>
      </c>
      <c r="K9504" s="135" t="s">
        <v>2116</v>
      </c>
      <c r="L9504" s="135" t="s">
        <v>380</v>
      </c>
      <c r="M9504" s="135"/>
      <c r="N9504" s="137"/>
      <c r="O9504" s="121"/>
    </row>
    <row r="9505" spans="1:15" x14ac:dyDescent="0.25">
      <c r="A9505" s="139">
        <v>302</v>
      </c>
      <c r="B9505" s="135" t="s">
        <v>320</v>
      </c>
      <c r="C9505" s="134" t="s">
        <v>2973</v>
      </c>
      <c r="D9505" s="135">
        <v>20559</v>
      </c>
      <c r="E9505" s="135">
        <v>1000</v>
      </c>
      <c r="F9505" s="135">
        <v>2</v>
      </c>
      <c r="G9505" s="136">
        <v>1204</v>
      </c>
      <c r="H9505" s="135" t="s">
        <v>5896</v>
      </c>
      <c r="I9505" s="135">
        <v>824</v>
      </c>
      <c r="J9505" s="135" t="s">
        <v>2843</v>
      </c>
      <c r="K9505" s="135" t="s">
        <v>2116</v>
      </c>
      <c r="L9505" s="135" t="s">
        <v>380</v>
      </c>
      <c r="M9505" s="135"/>
      <c r="N9505" s="137"/>
      <c r="O9505" s="121"/>
    </row>
    <row r="9506" spans="1:15" x14ac:dyDescent="0.25">
      <c r="A9506" s="139">
        <v>302</v>
      </c>
      <c r="B9506" s="135" t="s">
        <v>320</v>
      </c>
      <c r="C9506" s="134" t="s">
        <v>2973</v>
      </c>
      <c r="D9506" s="135">
        <v>20560</v>
      </c>
      <c r="E9506" s="135">
        <v>1000</v>
      </c>
      <c r="F9506" s="135">
        <v>2</v>
      </c>
      <c r="G9506" s="136">
        <v>1205</v>
      </c>
      <c r="H9506" s="135" t="s">
        <v>5897</v>
      </c>
      <c r="I9506" s="135">
        <v>982</v>
      </c>
      <c r="J9506" s="135" t="s">
        <v>2843</v>
      </c>
      <c r="K9506" s="135" t="s">
        <v>2116</v>
      </c>
      <c r="L9506" s="135" t="s">
        <v>1016</v>
      </c>
      <c r="M9506" s="135"/>
      <c r="N9506" s="137" t="s">
        <v>5898</v>
      </c>
      <c r="O9506" s="121"/>
    </row>
    <row r="9507" spans="1:15" x14ac:dyDescent="0.25">
      <c r="A9507" s="139">
        <v>302</v>
      </c>
      <c r="B9507" s="135" t="s">
        <v>320</v>
      </c>
      <c r="C9507" s="134" t="s">
        <v>2973</v>
      </c>
      <c r="D9507" s="135">
        <v>20561</v>
      </c>
      <c r="E9507" s="135">
        <v>1000</v>
      </c>
      <c r="F9507" s="135">
        <v>2</v>
      </c>
      <c r="G9507" s="136" t="s">
        <v>5899</v>
      </c>
      <c r="H9507" s="135" t="s">
        <v>5900</v>
      </c>
      <c r="I9507" s="135">
        <v>190</v>
      </c>
      <c r="J9507" s="135" t="s">
        <v>2843</v>
      </c>
      <c r="K9507" s="135" t="s">
        <v>2129</v>
      </c>
      <c r="L9507" s="135" t="s">
        <v>5901</v>
      </c>
      <c r="M9507" s="135"/>
      <c r="N9507" s="137"/>
      <c r="O9507" s="121"/>
    </row>
    <row r="9508" spans="1:15" x14ac:dyDescent="0.25">
      <c r="A9508" s="139">
        <v>302</v>
      </c>
      <c r="B9508" s="135" t="s">
        <v>320</v>
      </c>
      <c r="C9508" s="134" t="s">
        <v>2973</v>
      </c>
      <c r="D9508" s="135">
        <v>20562</v>
      </c>
      <c r="E9508" s="135">
        <v>1000</v>
      </c>
      <c r="F9508" s="135">
        <v>2</v>
      </c>
      <c r="G9508" s="136" t="s">
        <v>5902</v>
      </c>
      <c r="H9508" s="135" t="s">
        <v>5903</v>
      </c>
      <c r="I9508" s="135">
        <v>195</v>
      </c>
      <c r="J9508" s="135" t="s">
        <v>2843</v>
      </c>
      <c r="K9508" s="135" t="s">
        <v>2129</v>
      </c>
      <c r="L9508" s="135" t="s">
        <v>5901</v>
      </c>
      <c r="M9508" s="135"/>
      <c r="N9508" s="137"/>
      <c r="O9508" s="121"/>
    </row>
    <row r="9509" spans="1:15" x14ac:dyDescent="0.25">
      <c r="A9509" s="139">
        <v>302</v>
      </c>
      <c r="B9509" s="135" t="s">
        <v>320</v>
      </c>
      <c r="C9509" s="134" t="s">
        <v>2973</v>
      </c>
      <c r="D9509" s="135">
        <v>20563</v>
      </c>
      <c r="E9509" s="135">
        <v>1000</v>
      </c>
      <c r="F9509" s="135">
        <v>2</v>
      </c>
      <c r="G9509" s="136">
        <v>1206</v>
      </c>
      <c r="H9509" s="135" t="s">
        <v>5904</v>
      </c>
      <c r="I9509" s="135">
        <v>982</v>
      </c>
      <c r="J9509" s="135" t="s">
        <v>2843</v>
      </c>
      <c r="K9509" s="135" t="s">
        <v>2116</v>
      </c>
      <c r="L9509" s="135" t="s">
        <v>1016</v>
      </c>
      <c r="M9509" s="135"/>
      <c r="N9509" s="137" t="s">
        <v>5898</v>
      </c>
      <c r="O9509" s="121"/>
    </row>
    <row r="9510" spans="1:15" x14ac:dyDescent="0.25">
      <c r="A9510" s="139">
        <v>302</v>
      </c>
      <c r="B9510" s="135" t="s">
        <v>320</v>
      </c>
      <c r="C9510" s="134" t="s">
        <v>2973</v>
      </c>
      <c r="D9510" s="135">
        <v>20564</v>
      </c>
      <c r="E9510" s="135">
        <v>1000</v>
      </c>
      <c r="F9510" s="135">
        <v>2</v>
      </c>
      <c r="G9510" s="136" t="s">
        <v>5905</v>
      </c>
      <c r="H9510" s="135" t="s">
        <v>5906</v>
      </c>
      <c r="I9510" s="135">
        <v>182</v>
      </c>
      <c r="J9510" s="135" t="s">
        <v>2843</v>
      </c>
      <c r="K9510" s="135" t="s">
        <v>2129</v>
      </c>
      <c r="L9510" s="135" t="s">
        <v>5901</v>
      </c>
      <c r="M9510" s="135"/>
      <c r="N9510" s="137"/>
      <c r="O9510" s="121"/>
    </row>
    <row r="9511" spans="1:15" x14ac:dyDescent="0.25">
      <c r="A9511" s="139">
        <v>302</v>
      </c>
      <c r="B9511" s="135" t="s">
        <v>320</v>
      </c>
      <c r="C9511" s="134" t="s">
        <v>2973</v>
      </c>
      <c r="D9511" s="135">
        <v>20565</v>
      </c>
      <c r="E9511" s="135">
        <v>1000</v>
      </c>
      <c r="F9511" s="135">
        <v>2</v>
      </c>
      <c r="G9511" s="136" t="s">
        <v>5907</v>
      </c>
      <c r="H9511" s="135" t="s">
        <v>5908</v>
      </c>
      <c r="I9511" s="135">
        <v>186</v>
      </c>
      <c r="J9511" s="135" t="s">
        <v>2843</v>
      </c>
      <c r="K9511" s="135" t="s">
        <v>2129</v>
      </c>
      <c r="L9511" s="135" t="s">
        <v>5901</v>
      </c>
      <c r="M9511" s="135"/>
      <c r="N9511" s="137"/>
      <c r="O9511" s="121"/>
    </row>
    <row r="9512" spans="1:15" x14ac:dyDescent="0.25">
      <c r="A9512" s="139">
        <v>302</v>
      </c>
      <c r="B9512" s="135" t="s">
        <v>320</v>
      </c>
      <c r="C9512" s="134" t="s">
        <v>2973</v>
      </c>
      <c r="D9512" s="135">
        <v>20566</v>
      </c>
      <c r="E9512" s="135">
        <v>1000</v>
      </c>
      <c r="F9512" s="135">
        <v>2</v>
      </c>
      <c r="G9512" s="136">
        <v>1207</v>
      </c>
      <c r="H9512" s="135" t="s">
        <v>5909</v>
      </c>
      <c r="I9512" s="135">
        <v>925</v>
      </c>
      <c r="J9512" s="135" t="s">
        <v>2843</v>
      </c>
      <c r="K9512" s="135" t="s">
        <v>2116</v>
      </c>
      <c r="L9512" s="135" t="s">
        <v>380</v>
      </c>
      <c r="M9512" s="135"/>
      <c r="N9512" s="137"/>
      <c r="O9512" s="121"/>
    </row>
    <row r="9513" spans="1:15" x14ac:dyDescent="0.25">
      <c r="A9513" s="139">
        <v>302</v>
      </c>
      <c r="B9513" s="135" t="s">
        <v>320</v>
      </c>
      <c r="C9513" s="134" t="s">
        <v>2973</v>
      </c>
      <c r="D9513" s="135">
        <v>20567</v>
      </c>
      <c r="E9513" s="135">
        <v>1000</v>
      </c>
      <c r="F9513" s="135">
        <v>2</v>
      </c>
      <c r="G9513" s="136">
        <v>1208</v>
      </c>
      <c r="H9513" s="135" t="s">
        <v>5910</v>
      </c>
      <c r="I9513" s="135">
        <v>1682</v>
      </c>
      <c r="J9513" s="135" t="s">
        <v>2843</v>
      </c>
      <c r="K9513" s="135" t="s">
        <v>2116</v>
      </c>
      <c r="L9513" s="135" t="s">
        <v>5911</v>
      </c>
      <c r="M9513" s="135" t="s">
        <v>738</v>
      </c>
      <c r="N9513" s="137" t="s">
        <v>5912</v>
      </c>
      <c r="O9513" s="121"/>
    </row>
    <row r="9514" spans="1:15" x14ac:dyDescent="0.25">
      <c r="A9514" s="139">
        <v>302</v>
      </c>
      <c r="B9514" s="135" t="s">
        <v>320</v>
      </c>
      <c r="C9514" s="134" t="s">
        <v>2973</v>
      </c>
      <c r="D9514" s="135">
        <v>20568</v>
      </c>
      <c r="E9514" s="135">
        <v>1000</v>
      </c>
      <c r="F9514" s="135">
        <v>2</v>
      </c>
      <c r="G9514" s="136" t="s">
        <v>5913</v>
      </c>
      <c r="H9514" s="135" t="s">
        <v>5914</v>
      </c>
      <c r="I9514" s="135">
        <v>279</v>
      </c>
      <c r="J9514" s="135" t="s">
        <v>2843</v>
      </c>
      <c r="K9514" s="135" t="s">
        <v>2152</v>
      </c>
      <c r="L9514" s="135" t="s">
        <v>5870</v>
      </c>
      <c r="M9514" s="135"/>
      <c r="N9514" s="137"/>
      <c r="O9514" s="121"/>
    </row>
    <row r="9515" spans="1:15" x14ac:dyDescent="0.25">
      <c r="A9515" s="139">
        <v>302</v>
      </c>
      <c r="B9515" s="135" t="s">
        <v>320</v>
      </c>
      <c r="C9515" s="134" t="s">
        <v>2973</v>
      </c>
      <c r="D9515" s="135">
        <v>20569</v>
      </c>
      <c r="E9515" s="135">
        <v>1000</v>
      </c>
      <c r="F9515" s="135">
        <v>2</v>
      </c>
      <c r="G9515" s="136">
        <v>1209</v>
      </c>
      <c r="H9515" s="135" t="s">
        <v>5915</v>
      </c>
      <c r="I9515" s="135">
        <v>987</v>
      </c>
      <c r="J9515" s="135" t="s">
        <v>2843</v>
      </c>
      <c r="K9515" s="135" t="s">
        <v>2116</v>
      </c>
      <c r="L9515" s="135" t="s">
        <v>544</v>
      </c>
      <c r="M9515" s="135" t="s">
        <v>735</v>
      </c>
      <c r="N9515" s="137" t="s">
        <v>5916</v>
      </c>
      <c r="O9515" s="121"/>
    </row>
    <row r="9516" spans="1:15" x14ac:dyDescent="0.25">
      <c r="A9516" s="139">
        <v>302</v>
      </c>
      <c r="B9516" s="135" t="s">
        <v>320</v>
      </c>
      <c r="C9516" s="134" t="s">
        <v>2973</v>
      </c>
      <c r="D9516" s="135">
        <v>20570</v>
      </c>
      <c r="E9516" s="135">
        <v>1000</v>
      </c>
      <c r="F9516" s="135">
        <v>2</v>
      </c>
      <c r="G9516" s="136">
        <v>1210</v>
      </c>
      <c r="H9516" s="135" t="s">
        <v>5917</v>
      </c>
      <c r="I9516" s="135">
        <v>390</v>
      </c>
      <c r="J9516" s="135" t="s">
        <v>2843</v>
      </c>
      <c r="K9516" s="135" t="s">
        <v>2139</v>
      </c>
      <c r="L9516" s="135" t="s">
        <v>662</v>
      </c>
      <c r="M9516" s="135"/>
      <c r="N9516" s="137"/>
      <c r="O9516" s="121"/>
    </row>
    <row r="9517" spans="1:15" x14ac:dyDescent="0.25">
      <c r="A9517" s="139">
        <v>302</v>
      </c>
      <c r="B9517" s="135" t="s">
        <v>320</v>
      </c>
      <c r="C9517" s="134" t="s">
        <v>2973</v>
      </c>
      <c r="D9517" s="135">
        <v>20571</v>
      </c>
      <c r="E9517" s="135">
        <v>1000</v>
      </c>
      <c r="F9517" s="135">
        <v>2</v>
      </c>
      <c r="G9517" s="136" t="s">
        <v>5918</v>
      </c>
      <c r="H9517" s="135" t="s">
        <v>5919</v>
      </c>
      <c r="I9517" s="135">
        <v>59</v>
      </c>
      <c r="J9517" s="135" t="s">
        <v>2843</v>
      </c>
      <c r="K9517" s="135" t="s">
        <v>2109</v>
      </c>
      <c r="L9517" s="135" t="s">
        <v>5920</v>
      </c>
      <c r="M9517" s="135"/>
      <c r="N9517" s="137"/>
      <c r="O9517" s="121"/>
    </row>
    <row r="9518" spans="1:15" x14ac:dyDescent="0.25">
      <c r="A9518" s="139">
        <v>302</v>
      </c>
      <c r="B9518" s="135" t="s">
        <v>320</v>
      </c>
      <c r="C9518" s="134" t="s">
        <v>2973</v>
      </c>
      <c r="D9518" s="135">
        <v>20572</v>
      </c>
      <c r="E9518" s="135">
        <v>1000</v>
      </c>
      <c r="F9518" s="135">
        <v>2</v>
      </c>
      <c r="G9518" s="136">
        <v>1211</v>
      </c>
      <c r="H9518" s="135" t="s">
        <v>5921</v>
      </c>
      <c r="I9518" s="135">
        <v>867</v>
      </c>
      <c r="J9518" s="135" t="s">
        <v>2843</v>
      </c>
      <c r="K9518" s="135" t="s">
        <v>2116</v>
      </c>
      <c r="L9518" s="135" t="s">
        <v>544</v>
      </c>
      <c r="M9518" s="135" t="s">
        <v>735</v>
      </c>
      <c r="N9518" s="137" t="s">
        <v>5916</v>
      </c>
      <c r="O9518" s="121"/>
    </row>
    <row r="9519" spans="1:15" x14ac:dyDescent="0.25">
      <c r="A9519" s="139">
        <v>302</v>
      </c>
      <c r="B9519" s="135" t="s">
        <v>320</v>
      </c>
      <c r="C9519" s="134" t="s">
        <v>2973</v>
      </c>
      <c r="D9519" s="135">
        <v>20573</v>
      </c>
      <c r="E9519" s="135">
        <v>1000</v>
      </c>
      <c r="F9519" s="135">
        <v>2</v>
      </c>
      <c r="G9519" s="136">
        <v>1212</v>
      </c>
      <c r="H9519" s="135" t="s">
        <v>5922</v>
      </c>
      <c r="I9519" s="135">
        <v>146</v>
      </c>
      <c r="J9519" s="135" t="s">
        <v>2843</v>
      </c>
      <c r="K9519" s="135" t="s">
        <v>2156</v>
      </c>
      <c r="L9519" s="135" t="s">
        <v>645</v>
      </c>
      <c r="M9519" s="135"/>
      <c r="N9519" s="137"/>
      <c r="O9519" s="121"/>
    </row>
    <row r="9520" spans="1:15" x14ac:dyDescent="0.25">
      <c r="A9520" s="139">
        <v>302</v>
      </c>
      <c r="B9520" s="135" t="s">
        <v>320</v>
      </c>
      <c r="C9520" s="134" t="s">
        <v>2973</v>
      </c>
      <c r="D9520" s="135">
        <v>20574</v>
      </c>
      <c r="E9520" s="135">
        <v>1000</v>
      </c>
      <c r="F9520" s="135">
        <v>2</v>
      </c>
      <c r="G9520" s="136">
        <v>1213</v>
      </c>
      <c r="H9520" s="135" t="s">
        <v>5923</v>
      </c>
      <c r="I9520" s="135">
        <v>156</v>
      </c>
      <c r="J9520" s="135" t="s">
        <v>2843</v>
      </c>
      <c r="K9520" s="135" t="s">
        <v>2129</v>
      </c>
      <c r="L9520" s="135" t="s">
        <v>5901</v>
      </c>
      <c r="M9520" s="135"/>
      <c r="N9520" s="137"/>
      <c r="O9520" s="121"/>
    </row>
    <row r="9521" spans="1:15" x14ac:dyDescent="0.25">
      <c r="A9521" s="139">
        <v>302</v>
      </c>
      <c r="B9521" s="135" t="s">
        <v>320</v>
      </c>
      <c r="C9521" s="134" t="s">
        <v>2973</v>
      </c>
      <c r="D9521" s="135">
        <v>20575</v>
      </c>
      <c r="E9521" s="135">
        <v>1000</v>
      </c>
      <c r="F9521" s="135">
        <v>2</v>
      </c>
      <c r="G9521" s="140">
        <v>1214</v>
      </c>
      <c r="H9521" s="135" t="s">
        <v>5924</v>
      </c>
      <c r="I9521" s="135">
        <v>877</v>
      </c>
      <c r="J9521" s="135" t="s">
        <v>2843</v>
      </c>
      <c r="K9521" s="135" t="s">
        <v>2116</v>
      </c>
      <c r="L9521" s="135" t="s">
        <v>380</v>
      </c>
      <c r="M9521" s="135" t="s">
        <v>735</v>
      </c>
      <c r="N9521" s="137" t="s">
        <v>5916</v>
      </c>
      <c r="O9521" s="121"/>
    </row>
    <row r="9522" spans="1:15" x14ac:dyDescent="0.25">
      <c r="A9522" s="139">
        <v>302</v>
      </c>
      <c r="B9522" s="135" t="s">
        <v>320</v>
      </c>
      <c r="C9522" s="134" t="s">
        <v>2973</v>
      </c>
      <c r="D9522" s="135">
        <v>20576</v>
      </c>
      <c r="E9522" s="135">
        <v>1000</v>
      </c>
      <c r="F9522" s="135">
        <v>2</v>
      </c>
      <c r="G9522" s="140" t="s">
        <v>5925</v>
      </c>
      <c r="H9522" s="135" t="s">
        <v>5926</v>
      </c>
      <c r="I9522" s="135">
        <v>98</v>
      </c>
      <c r="J9522" s="135" t="s">
        <v>2843</v>
      </c>
      <c r="K9522" s="135" t="s">
        <v>2152</v>
      </c>
      <c r="L9522" s="135" t="s">
        <v>548</v>
      </c>
      <c r="M9522" s="135"/>
      <c r="N9522" s="137"/>
      <c r="O9522" s="121"/>
    </row>
    <row r="9523" spans="1:15" x14ac:dyDescent="0.25">
      <c r="A9523" s="139">
        <v>302</v>
      </c>
      <c r="B9523" s="135" t="s">
        <v>320</v>
      </c>
      <c r="C9523" s="134" t="s">
        <v>2973</v>
      </c>
      <c r="D9523" s="135">
        <v>20577</v>
      </c>
      <c r="E9523" s="135">
        <v>1000</v>
      </c>
      <c r="F9523" s="135">
        <v>2</v>
      </c>
      <c r="G9523" s="140">
        <v>1215</v>
      </c>
      <c r="H9523" s="135" t="s">
        <v>5927</v>
      </c>
      <c r="I9523" s="135">
        <v>98</v>
      </c>
      <c r="J9523" s="135" t="s">
        <v>2843</v>
      </c>
      <c r="K9523" s="135" t="s">
        <v>2441</v>
      </c>
      <c r="L9523" s="135" t="s">
        <v>5887</v>
      </c>
      <c r="M9523" s="135"/>
      <c r="N9523" s="137"/>
      <c r="O9523" s="121"/>
    </row>
    <row r="9524" spans="1:15" x14ac:dyDescent="0.25">
      <c r="A9524" s="139">
        <v>302</v>
      </c>
      <c r="B9524" s="135" t="s">
        <v>320</v>
      </c>
      <c r="C9524" s="134" t="s">
        <v>2973</v>
      </c>
      <c r="D9524" s="135">
        <v>20578</v>
      </c>
      <c r="E9524" s="135">
        <v>1000</v>
      </c>
      <c r="F9524" s="135">
        <v>2</v>
      </c>
      <c r="G9524" s="140">
        <v>1216</v>
      </c>
      <c r="H9524" s="135" t="s">
        <v>5928</v>
      </c>
      <c r="I9524" s="135">
        <v>86</v>
      </c>
      <c r="J9524" s="135" t="s">
        <v>2843</v>
      </c>
      <c r="K9524" s="135" t="s">
        <v>2441</v>
      </c>
      <c r="L9524" s="135" t="s">
        <v>659</v>
      </c>
      <c r="M9524" s="135"/>
      <c r="N9524" s="137"/>
      <c r="O9524" s="121"/>
    </row>
    <row r="9525" spans="1:15" x14ac:dyDescent="0.25">
      <c r="A9525" s="139">
        <v>302</v>
      </c>
      <c r="B9525" s="135" t="s">
        <v>320</v>
      </c>
      <c r="C9525" s="134" t="s">
        <v>2973</v>
      </c>
      <c r="D9525" s="135">
        <v>20579</v>
      </c>
      <c r="E9525" s="135">
        <v>1000</v>
      </c>
      <c r="F9525" s="135">
        <v>2</v>
      </c>
      <c r="G9525" s="136">
        <v>1217</v>
      </c>
      <c r="H9525" s="135" t="s">
        <v>5929</v>
      </c>
      <c r="I9525" s="135">
        <v>861</v>
      </c>
      <c r="J9525" s="135" t="s">
        <v>2843</v>
      </c>
      <c r="K9525" s="135" t="s">
        <v>2116</v>
      </c>
      <c r="L9525" s="135" t="s">
        <v>5930</v>
      </c>
      <c r="M9525" s="135" t="s">
        <v>735</v>
      </c>
      <c r="N9525" s="137" t="s">
        <v>5916</v>
      </c>
      <c r="O9525" s="121"/>
    </row>
    <row r="9526" spans="1:15" x14ac:dyDescent="0.25">
      <c r="A9526" s="139">
        <v>302</v>
      </c>
      <c r="B9526" s="135" t="s">
        <v>320</v>
      </c>
      <c r="C9526" s="134" t="s">
        <v>2973</v>
      </c>
      <c r="D9526" s="135">
        <v>20580</v>
      </c>
      <c r="E9526" s="135">
        <v>1000</v>
      </c>
      <c r="F9526" s="135">
        <v>2</v>
      </c>
      <c r="G9526" s="136" t="s">
        <v>5931</v>
      </c>
      <c r="H9526" s="135" t="s">
        <v>5932</v>
      </c>
      <c r="I9526" s="135">
        <v>113</v>
      </c>
      <c r="J9526" s="135" t="s">
        <v>2843</v>
      </c>
      <c r="K9526" s="135" t="s">
        <v>2129</v>
      </c>
      <c r="L9526" s="135" t="s">
        <v>5933</v>
      </c>
      <c r="M9526" s="135"/>
      <c r="N9526" s="137"/>
      <c r="O9526" s="121"/>
    </row>
    <row r="9527" spans="1:15" x14ac:dyDescent="0.25">
      <c r="A9527" s="139">
        <v>302</v>
      </c>
      <c r="B9527" s="135" t="s">
        <v>320</v>
      </c>
      <c r="C9527" s="134" t="s">
        <v>2973</v>
      </c>
      <c r="D9527" s="135">
        <v>20581</v>
      </c>
      <c r="E9527" s="135">
        <v>1000</v>
      </c>
      <c r="F9527" s="135">
        <v>2</v>
      </c>
      <c r="G9527" s="136" t="s">
        <v>5934</v>
      </c>
      <c r="H9527" s="135" t="s">
        <v>5935</v>
      </c>
      <c r="I9527" s="135">
        <v>96</v>
      </c>
      <c r="J9527" s="135" t="s">
        <v>2843</v>
      </c>
      <c r="K9527" s="135" t="s">
        <v>2129</v>
      </c>
      <c r="L9527" s="135" t="s">
        <v>5933</v>
      </c>
      <c r="M9527" s="135"/>
      <c r="N9527" s="137"/>
      <c r="O9527" s="121"/>
    </row>
    <row r="9528" spans="1:15" x14ac:dyDescent="0.25">
      <c r="A9528" s="139">
        <v>302</v>
      </c>
      <c r="B9528" s="135" t="s">
        <v>320</v>
      </c>
      <c r="C9528" s="134" t="s">
        <v>2973</v>
      </c>
      <c r="D9528" s="135">
        <v>20582</v>
      </c>
      <c r="E9528" s="135">
        <v>1000</v>
      </c>
      <c r="F9528" s="135">
        <v>2</v>
      </c>
      <c r="G9528" s="136" t="s">
        <v>5936</v>
      </c>
      <c r="H9528" s="135" t="s">
        <v>5937</v>
      </c>
      <c r="I9528" s="135">
        <v>139</v>
      </c>
      <c r="J9528" s="135" t="s">
        <v>2843</v>
      </c>
      <c r="K9528" s="135" t="s">
        <v>2129</v>
      </c>
      <c r="L9528" s="135" t="s">
        <v>5933</v>
      </c>
      <c r="M9528" s="135"/>
      <c r="N9528" s="137"/>
      <c r="O9528" s="121"/>
    </row>
    <row r="9529" spans="1:15" x14ac:dyDescent="0.25">
      <c r="A9529" s="139">
        <v>302</v>
      </c>
      <c r="B9529" s="135" t="s">
        <v>320</v>
      </c>
      <c r="C9529" s="134" t="s">
        <v>2973</v>
      </c>
      <c r="D9529" s="135">
        <v>20583</v>
      </c>
      <c r="E9529" s="135">
        <v>1000</v>
      </c>
      <c r="F9529" s="135">
        <v>2</v>
      </c>
      <c r="G9529" s="136">
        <v>1218</v>
      </c>
      <c r="H9529" s="135" t="s">
        <v>5938</v>
      </c>
      <c r="I9529" s="135">
        <v>610</v>
      </c>
      <c r="J9529" s="135" t="s">
        <v>2843</v>
      </c>
      <c r="K9529" s="135" t="s">
        <v>2116</v>
      </c>
      <c r="L9529" s="135" t="s">
        <v>5939</v>
      </c>
      <c r="M9529" s="135"/>
      <c r="N9529" s="137"/>
      <c r="O9529" s="121"/>
    </row>
    <row r="9530" spans="1:15" x14ac:dyDescent="0.25">
      <c r="A9530" s="139">
        <v>302</v>
      </c>
      <c r="B9530" s="135" t="s">
        <v>320</v>
      </c>
      <c r="C9530" s="134" t="s">
        <v>2973</v>
      </c>
      <c r="D9530" s="135">
        <v>20584</v>
      </c>
      <c r="E9530" s="135">
        <v>1000</v>
      </c>
      <c r="F9530" s="135">
        <v>2</v>
      </c>
      <c r="G9530" s="136" t="s">
        <v>5940</v>
      </c>
      <c r="H9530" s="135" t="s">
        <v>5941</v>
      </c>
      <c r="I9530" s="135">
        <v>216</v>
      </c>
      <c r="J9530" s="135" t="s">
        <v>2843</v>
      </c>
      <c r="K9530" s="135" t="s">
        <v>2129</v>
      </c>
      <c r="L9530" s="135" t="s">
        <v>5942</v>
      </c>
      <c r="M9530" s="135"/>
      <c r="N9530" s="137"/>
      <c r="O9530" s="121"/>
    </row>
    <row r="9531" spans="1:15" x14ac:dyDescent="0.25">
      <c r="A9531" s="139">
        <v>302</v>
      </c>
      <c r="B9531" s="135" t="s">
        <v>320</v>
      </c>
      <c r="C9531" s="134" t="s">
        <v>2973</v>
      </c>
      <c r="D9531" s="135">
        <v>20585</v>
      </c>
      <c r="E9531" s="135">
        <v>1000</v>
      </c>
      <c r="F9531" s="135">
        <v>2</v>
      </c>
      <c r="G9531" s="136" t="s">
        <v>5943</v>
      </c>
      <c r="H9531" s="135" t="s">
        <v>5944</v>
      </c>
      <c r="I9531" s="135">
        <v>106</v>
      </c>
      <c r="J9531" s="135" t="s">
        <v>2843</v>
      </c>
      <c r="K9531" s="135" t="s">
        <v>2129</v>
      </c>
      <c r="L9531" s="135" t="s">
        <v>5945</v>
      </c>
      <c r="M9531" s="135"/>
      <c r="N9531" s="137"/>
      <c r="O9531" s="121"/>
    </row>
    <row r="9532" spans="1:15" x14ac:dyDescent="0.25">
      <c r="A9532" s="139">
        <v>302</v>
      </c>
      <c r="B9532" s="135" t="s">
        <v>320</v>
      </c>
      <c r="C9532" s="134" t="s">
        <v>2973</v>
      </c>
      <c r="D9532" s="135">
        <v>20586</v>
      </c>
      <c r="E9532" s="135">
        <v>1000</v>
      </c>
      <c r="F9532" s="135">
        <v>1</v>
      </c>
      <c r="G9532" s="136">
        <v>1302</v>
      </c>
      <c r="H9532" s="135" t="s">
        <v>5946</v>
      </c>
      <c r="I9532" s="135">
        <v>186</v>
      </c>
      <c r="J9532" s="135" t="s">
        <v>2843</v>
      </c>
      <c r="K9532" s="135" t="s">
        <v>2441</v>
      </c>
      <c r="L9532" s="135" t="s">
        <v>5947</v>
      </c>
      <c r="M9532" s="135"/>
      <c r="N9532" s="137" t="s">
        <v>5948</v>
      </c>
      <c r="O9532" s="121"/>
    </row>
    <row r="9533" spans="1:15" x14ac:dyDescent="0.25">
      <c r="A9533" s="139">
        <v>302</v>
      </c>
      <c r="B9533" s="135" t="s">
        <v>320</v>
      </c>
      <c r="C9533" s="134" t="s">
        <v>2973</v>
      </c>
      <c r="D9533" s="135">
        <v>20587</v>
      </c>
      <c r="E9533" s="135">
        <v>1000</v>
      </c>
      <c r="F9533" s="135">
        <v>2</v>
      </c>
      <c r="G9533" s="136" t="s">
        <v>5949</v>
      </c>
      <c r="H9533" s="135" t="s">
        <v>5950</v>
      </c>
      <c r="I9533" s="135">
        <v>54</v>
      </c>
      <c r="J9533" s="135" t="s">
        <v>2843</v>
      </c>
      <c r="K9533" s="135" t="s">
        <v>2109</v>
      </c>
      <c r="L9533" s="135" t="s">
        <v>5920</v>
      </c>
      <c r="M9533" s="135"/>
      <c r="N9533" s="137"/>
      <c r="O9533" s="121"/>
    </row>
    <row r="9534" spans="1:15" x14ac:dyDescent="0.25">
      <c r="A9534" s="139">
        <v>302</v>
      </c>
      <c r="B9534" s="135" t="s">
        <v>320</v>
      </c>
      <c r="C9534" s="134" t="s">
        <v>2973</v>
      </c>
      <c r="D9534" s="135">
        <v>20588</v>
      </c>
      <c r="E9534" s="135">
        <v>1000</v>
      </c>
      <c r="F9534" s="135">
        <v>2</v>
      </c>
      <c r="G9534" s="136" t="s">
        <v>5951</v>
      </c>
      <c r="H9534" s="135" t="s">
        <v>5952</v>
      </c>
      <c r="I9534" s="135">
        <v>54</v>
      </c>
      <c r="J9534" s="135" t="s">
        <v>2843</v>
      </c>
      <c r="K9534" s="135" t="s">
        <v>2109</v>
      </c>
      <c r="L9534" s="135" t="s">
        <v>5920</v>
      </c>
      <c r="M9534" s="135"/>
      <c r="N9534" s="137"/>
      <c r="O9534" s="121"/>
    </row>
    <row r="9535" spans="1:15" x14ac:dyDescent="0.25">
      <c r="A9535" s="139">
        <v>302</v>
      </c>
      <c r="B9535" s="135" t="s">
        <v>320</v>
      </c>
      <c r="C9535" s="134" t="s">
        <v>2973</v>
      </c>
      <c r="D9535" s="135">
        <v>20589</v>
      </c>
      <c r="E9535" s="135">
        <v>4000</v>
      </c>
      <c r="F9535" s="135">
        <v>1</v>
      </c>
      <c r="G9535" s="136">
        <v>4100</v>
      </c>
      <c r="H9535" s="135" t="s">
        <v>5953</v>
      </c>
      <c r="I9535" s="135">
        <v>489</v>
      </c>
      <c r="J9535" s="135" t="s">
        <v>2843</v>
      </c>
      <c r="K9535" s="135" t="s">
        <v>2106</v>
      </c>
      <c r="L9535" s="135" t="s">
        <v>5954</v>
      </c>
      <c r="M9535" s="135"/>
      <c r="N9535" s="137"/>
      <c r="O9535" s="121"/>
    </row>
    <row r="9536" spans="1:15" x14ac:dyDescent="0.25">
      <c r="A9536" s="139">
        <v>302</v>
      </c>
      <c r="B9536" s="134" t="s">
        <v>320</v>
      </c>
      <c r="C9536" s="134" t="s">
        <v>2973</v>
      </c>
      <c r="D9536" s="135">
        <v>20590</v>
      </c>
      <c r="E9536" s="135">
        <v>4000</v>
      </c>
      <c r="F9536" s="135">
        <v>1</v>
      </c>
      <c r="G9536" s="136">
        <v>4101</v>
      </c>
      <c r="H9536" s="135" t="s">
        <v>5955</v>
      </c>
      <c r="I9536" s="135">
        <v>1776</v>
      </c>
      <c r="J9536" s="135" t="s">
        <v>2843</v>
      </c>
      <c r="K9536" s="135" t="s">
        <v>2106</v>
      </c>
      <c r="L9536" s="135" t="s">
        <v>5856</v>
      </c>
      <c r="M9536" s="135"/>
      <c r="N9536" s="137"/>
      <c r="O9536" s="121"/>
    </row>
    <row r="9537" spans="1:15" x14ac:dyDescent="0.25">
      <c r="A9537" s="139">
        <v>302</v>
      </c>
      <c r="B9537" s="135" t="s">
        <v>320</v>
      </c>
      <c r="C9537" s="134" t="s">
        <v>2973</v>
      </c>
      <c r="D9537" s="135">
        <v>20591</v>
      </c>
      <c r="E9537" s="135">
        <v>4000</v>
      </c>
      <c r="F9537" s="135">
        <v>1</v>
      </c>
      <c r="G9537" s="136">
        <v>4102</v>
      </c>
      <c r="H9537" s="135" t="s">
        <v>5956</v>
      </c>
      <c r="I9537" s="135">
        <v>237</v>
      </c>
      <c r="J9537" s="135" t="s">
        <v>2843</v>
      </c>
      <c r="K9537" s="135" t="s">
        <v>2106</v>
      </c>
      <c r="L9537" s="135" t="s">
        <v>5856</v>
      </c>
      <c r="M9537" s="135"/>
      <c r="N9537" s="137"/>
      <c r="O9537" s="121"/>
    </row>
    <row r="9538" spans="1:15" x14ac:dyDescent="0.25">
      <c r="A9538" s="139">
        <v>302</v>
      </c>
      <c r="B9538" s="135" t="s">
        <v>320</v>
      </c>
      <c r="C9538" s="134" t="s">
        <v>2973</v>
      </c>
      <c r="D9538" s="135">
        <v>20592</v>
      </c>
      <c r="E9538" s="135">
        <v>4000</v>
      </c>
      <c r="F9538" s="135">
        <v>1</v>
      </c>
      <c r="G9538" s="136">
        <v>4103</v>
      </c>
      <c r="H9538" s="135" t="s">
        <v>5957</v>
      </c>
      <c r="I9538" s="135">
        <v>231</v>
      </c>
      <c r="J9538" s="135" t="s">
        <v>2843</v>
      </c>
      <c r="K9538" s="135" t="s">
        <v>2109</v>
      </c>
      <c r="L9538" s="135" t="s">
        <v>646</v>
      </c>
      <c r="M9538" s="135"/>
      <c r="N9538" s="137"/>
      <c r="O9538" s="121"/>
    </row>
    <row r="9539" spans="1:15" x14ac:dyDescent="0.25">
      <c r="A9539" s="139">
        <v>302</v>
      </c>
      <c r="B9539" s="135" t="s">
        <v>320</v>
      </c>
      <c r="C9539" s="134" t="s">
        <v>2973</v>
      </c>
      <c r="D9539" s="135">
        <v>20593</v>
      </c>
      <c r="E9539" s="135">
        <v>4000</v>
      </c>
      <c r="F9539" s="135">
        <v>1</v>
      </c>
      <c r="G9539" s="136">
        <v>4104</v>
      </c>
      <c r="H9539" s="135" t="s">
        <v>5958</v>
      </c>
      <c r="I9539" s="135">
        <v>231</v>
      </c>
      <c r="J9539" s="135" t="s">
        <v>2843</v>
      </c>
      <c r="K9539" s="135" t="s">
        <v>2109</v>
      </c>
      <c r="L9539" s="135" t="s">
        <v>647</v>
      </c>
      <c r="M9539" s="135"/>
      <c r="N9539" s="137"/>
      <c r="O9539" s="121"/>
    </row>
    <row r="9540" spans="1:15" x14ac:dyDescent="0.25">
      <c r="A9540" s="139">
        <v>302</v>
      </c>
      <c r="B9540" s="135" t="s">
        <v>320</v>
      </c>
      <c r="C9540" s="134" t="s">
        <v>2973</v>
      </c>
      <c r="D9540" s="135">
        <v>20594</v>
      </c>
      <c r="E9540" s="135">
        <v>4000</v>
      </c>
      <c r="F9540" s="135">
        <v>1</v>
      </c>
      <c r="G9540" s="136">
        <v>4105</v>
      </c>
      <c r="H9540" s="135" t="s">
        <v>5959</v>
      </c>
      <c r="I9540" s="135">
        <v>129</v>
      </c>
      <c r="J9540" s="135" t="s">
        <v>2843</v>
      </c>
      <c r="K9540" s="135" t="s">
        <v>2156</v>
      </c>
      <c r="L9540" s="135" t="s">
        <v>1064</v>
      </c>
      <c r="M9540" s="135"/>
      <c r="N9540" s="137"/>
      <c r="O9540" s="121"/>
    </row>
    <row r="9541" spans="1:15" x14ac:dyDescent="0.25">
      <c r="A9541" s="139">
        <v>302</v>
      </c>
      <c r="B9541" s="135" t="s">
        <v>320</v>
      </c>
      <c r="C9541" s="134" t="s">
        <v>2973</v>
      </c>
      <c r="D9541" s="135">
        <v>20595</v>
      </c>
      <c r="E9541" s="135">
        <v>4000</v>
      </c>
      <c r="F9541" s="135">
        <v>1</v>
      </c>
      <c r="G9541" s="140">
        <v>4106</v>
      </c>
      <c r="H9541" s="135" t="s">
        <v>5960</v>
      </c>
      <c r="I9541" s="135">
        <v>56</v>
      </c>
      <c r="J9541" s="135" t="s">
        <v>2843</v>
      </c>
      <c r="K9541" s="135" t="s">
        <v>2109</v>
      </c>
      <c r="L9541" s="135" t="s">
        <v>997</v>
      </c>
      <c r="M9541" s="135"/>
      <c r="N9541" s="137"/>
      <c r="O9541" s="121"/>
    </row>
    <row r="9542" spans="1:15" x14ac:dyDescent="0.25">
      <c r="A9542" s="139">
        <v>302</v>
      </c>
      <c r="B9542" s="135" t="s">
        <v>320</v>
      </c>
      <c r="C9542" s="134" t="s">
        <v>2973</v>
      </c>
      <c r="D9542" s="135">
        <v>20596</v>
      </c>
      <c r="E9542" s="135">
        <v>4000</v>
      </c>
      <c r="F9542" s="135">
        <v>1</v>
      </c>
      <c r="G9542" s="136">
        <v>4107</v>
      </c>
      <c r="H9542" s="135" t="s">
        <v>5961</v>
      </c>
      <c r="I9542" s="135">
        <v>31</v>
      </c>
      <c r="J9542" s="135" t="s">
        <v>2843</v>
      </c>
      <c r="K9542" s="135" t="s">
        <v>2441</v>
      </c>
      <c r="L9542" s="135" t="s">
        <v>5962</v>
      </c>
      <c r="M9542" s="135"/>
      <c r="N9542" s="137"/>
      <c r="O9542" s="121"/>
    </row>
    <row r="9543" spans="1:15" x14ac:dyDescent="0.25">
      <c r="A9543" s="139">
        <v>302</v>
      </c>
      <c r="B9543" s="135" t="s">
        <v>320</v>
      </c>
      <c r="C9543" s="134" t="s">
        <v>2973</v>
      </c>
      <c r="D9543" s="135">
        <v>20597</v>
      </c>
      <c r="E9543" s="135">
        <v>4000</v>
      </c>
      <c r="F9543" s="135">
        <v>1</v>
      </c>
      <c r="G9543" s="140">
        <v>4108</v>
      </c>
      <c r="H9543" s="135" t="s">
        <v>5963</v>
      </c>
      <c r="I9543" s="135">
        <v>138</v>
      </c>
      <c r="J9543" s="135" t="s">
        <v>2843</v>
      </c>
      <c r="K9543" s="135" t="s">
        <v>2441</v>
      </c>
      <c r="L9543" s="135" t="s">
        <v>660</v>
      </c>
      <c r="M9543" s="135"/>
      <c r="N9543" s="137"/>
      <c r="O9543" s="121"/>
    </row>
    <row r="9544" spans="1:15" x14ac:dyDescent="0.25">
      <c r="A9544" s="139">
        <v>302</v>
      </c>
      <c r="B9544" s="135" t="s">
        <v>320</v>
      </c>
      <c r="C9544" s="134" t="s">
        <v>2973</v>
      </c>
      <c r="D9544" s="135">
        <v>20598</v>
      </c>
      <c r="E9544" s="135">
        <v>4000</v>
      </c>
      <c r="F9544" s="135">
        <v>1</v>
      </c>
      <c r="G9544" s="136">
        <v>4109</v>
      </c>
      <c r="H9544" s="135" t="s">
        <v>5964</v>
      </c>
      <c r="I9544" s="135">
        <v>34</v>
      </c>
      <c r="J9544" s="135" t="s">
        <v>2843</v>
      </c>
      <c r="K9544" s="135" t="s">
        <v>2441</v>
      </c>
      <c r="L9544" s="135" t="s">
        <v>5965</v>
      </c>
      <c r="M9544" s="135"/>
      <c r="N9544" s="137"/>
      <c r="O9544" s="121"/>
    </row>
    <row r="9545" spans="1:15" x14ac:dyDescent="0.25">
      <c r="A9545" s="139">
        <v>302</v>
      </c>
      <c r="B9545" s="135" t="s">
        <v>320</v>
      </c>
      <c r="C9545" s="134" t="s">
        <v>2973</v>
      </c>
      <c r="D9545" s="135">
        <v>20599</v>
      </c>
      <c r="E9545" s="135">
        <v>4000</v>
      </c>
      <c r="F9545" s="135">
        <v>1</v>
      </c>
      <c r="G9545" s="136">
        <v>4110</v>
      </c>
      <c r="H9545" s="135" t="s">
        <v>5966</v>
      </c>
      <c r="I9545" s="135">
        <v>117</v>
      </c>
      <c r="J9545" s="135" t="s">
        <v>2843</v>
      </c>
      <c r="K9545" s="135" t="s">
        <v>2156</v>
      </c>
      <c r="L9545" s="135" t="s">
        <v>1064</v>
      </c>
      <c r="M9545" s="135"/>
      <c r="N9545" s="137" t="s">
        <v>5967</v>
      </c>
      <c r="O9545" s="121"/>
    </row>
    <row r="9546" spans="1:15" x14ac:dyDescent="0.25">
      <c r="A9546" s="139">
        <v>302</v>
      </c>
      <c r="B9546" s="135" t="s">
        <v>320</v>
      </c>
      <c r="C9546" s="134" t="s">
        <v>2973</v>
      </c>
      <c r="D9546" s="135">
        <v>20600</v>
      </c>
      <c r="E9546" s="135">
        <v>4000</v>
      </c>
      <c r="F9546" s="135">
        <v>1</v>
      </c>
      <c r="G9546" s="136">
        <v>4111</v>
      </c>
      <c r="H9546" s="135" t="s">
        <v>5968</v>
      </c>
      <c r="I9546" s="135">
        <v>839</v>
      </c>
      <c r="J9546" s="135" t="s">
        <v>2843</v>
      </c>
      <c r="K9546" s="135" t="s">
        <v>2116</v>
      </c>
      <c r="L9546" s="135"/>
      <c r="M9546" s="135"/>
      <c r="N9546" s="137"/>
      <c r="O9546" s="121"/>
    </row>
    <row r="9547" spans="1:15" x14ac:dyDescent="0.25">
      <c r="A9547" s="139">
        <v>302</v>
      </c>
      <c r="B9547" s="135" t="s">
        <v>320</v>
      </c>
      <c r="C9547" s="134" t="s">
        <v>2973</v>
      </c>
      <c r="D9547" s="135">
        <v>20601</v>
      </c>
      <c r="E9547" s="135">
        <v>4000</v>
      </c>
      <c r="F9547" s="135">
        <v>1</v>
      </c>
      <c r="G9547" s="136">
        <v>4112</v>
      </c>
      <c r="H9547" s="135" t="s">
        <v>5969</v>
      </c>
      <c r="I9547" s="135">
        <v>839</v>
      </c>
      <c r="J9547" s="135" t="s">
        <v>2843</v>
      </c>
      <c r="K9547" s="135" t="s">
        <v>2116</v>
      </c>
      <c r="L9547" s="135"/>
      <c r="M9547" s="135"/>
      <c r="N9547" s="137"/>
      <c r="O9547" s="121"/>
    </row>
    <row r="9548" spans="1:15" x14ac:dyDescent="0.25">
      <c r="A9548" s="139">
        <v>302</v>
      </c>
      <c r="B9548" s="135" t="s">
        <v>320</v>
      </c>
      <c r="C9548" s="134" t="s">
        <v>2973</v>
      </c>
      <c r="D9548" s="135">
        <v>20602</v>
      </c>
      <c r="E9548" s="135">
        <v>4000</v>
      </c>
      <c r="F9548" s="135">
        <v>1</v>
      </c>
      <c r="G9548" s="136">
        <v>4113</v>
      </c>
      <c r="H9548" s="135" t="s">
        <v>5970</v>
      </c>
      <c r="I9548" s="135">
        <v>841</v>
      </c>
      <c r="J9548" s="135" t="s">
        <v>2843</v>
      </c>
      <c r="K9548" s="135" t="s">
        <v>2116</v>
      </c>
      <c r="L9548" s="135"/>
      <c r="M9548" s="135"/>
      <c r="N9548" s="137"/>
      <c r="O9548" s="121"/>
    </row>
    <row r="9549" spans="1:15" x14ac:dyDescent="0.25">
      <c r="A9549" s="139">
        <v>302</v>
      </c>
      <c r="B9549" s="135" t="s">
        <v>320</v>
      </c>
      <c r="C9549" s="134" t="s">
        <v>2973</v>
      </c>
      <c r="D9549" s="135">
        <v>20603</v>
      </c>
      <c r="E9549" s="135">
        <v>4000</v>
      </c>
      <c r="F9549" s="135">
        <v>1</v>
      </c>
      <c r="G9549" s="136">
        <v>4114</v>
      </c>
      <c r="H9549" s="135" t="s">
        <v>5971</v>
      </c>
      <c r="I9549" s="135">
        <v>840</v>
      </c>
      <c r="J9549" s="135" t="s">
        <v>2843</v>
      </c>
      <c r="K9549" s="135" t="s">
        <v>2116</v>
      </c>
      <c r="L9549" s="135"/>
      <c r="M9549" s="135"/>
      <c r="N9549" s="137"/>
      <c r="O9549" s="121"/>
    </row>
    <row r="9550" spans="1:15" x14ac:dyDescent="0.25">
      <c r="A9550" s="139">
        <v>302</v>
      </c>
      <c r="B9550" s="135" t="s">
        <v>320</v>
      </c>
      <c r="C9550" s="134" t="s">
        <v>2973</v>
      </c>
      <c r="D9550" s="135">
        <v>20604</v>
      </c>
      <c r="E9550" s="135">
        <v>4000</v>
      </c>
      <c r="F9550" s="135">
        <v>1</v>
      </c>
      <c r="G9550" s="136">
        <v>4115</v>
      </c>
      <c r="H9550" s="135" t="s">
        <v>5972</v>
      </c>
      <c r="I9550" s="135">
        <v>839</v>
      </c>
      <c r="J9550" s="135" t="s">
        <v>2843</v>
      </c>
      <c r="K9550" s="135" t="s">
        <v>2116</v>
      </c>
      <c r="L9550" s="135"/>
      <c r="M9550" s="135"/>
      <c r="N9550" s="137"/>
      <c r="O9550" s="121"/>
    </row>
    <row r="9551" spans="1:15" x14ac:dyDescent="0.25">
      <c r="A9551" s="139">
        <v>302</v>
      </c>
      <c r="B9551" s="135" t="s">
        <v>320</v>
      </c>
      <c r="C9551" s="134" t="s">
        <v>2973</v>
      </c>
      <c r="D9551" s="135">
        <v>20605</v>
      </c>
      <c r="E9551" s="135">
        <v>4000</v>
      </c>
      <c r="F9551" s="135">
        <v>1</v>
      </c>
      <c r="G9551" s="136">
        <v>4116</v>
      </c>
      <c r="H9551" s="135" t="s">
        <v>5973</v>
      </c>
      <c r="I9551" s="135">
        <v>837</v>
      </c>
      <c r="J9551" s="135" t="s">
        <v>2843</v>
      </c>
      <c r="K9551" s="135" t="s">
        <v>2116</v>
      </c>
      <c r="L9551" s="135"/>
      <c r="M9551" s="135"/>
      <c r="N9551" s="137"/>
      <c r="O9551" s="121"/>
    </row>
    <row r="9552" spans="1:15" x14ac:dyDescent="0.25">
      <c r="A9552" s="139">
        <v>302</v>
      </c>
      <c r="B9552" s="135" t="s">
        <v>320</v>
      </c>
      <c r="C9552" s="134" t="s">
        <v>2973</v>
      </c>
      <c r="D9552" s="135">
        <v>20606</v>
      </c>
      <c r="E9552" s="135">
        <v>4000</v>
      </c>
      <c r="F9552" s="135">
        <v>1</v>
      </c>
      <c r="G9552" s="136">
        <v>4120</v>
      </c>
      <c r="H9552" s="135" t="s">
        <v>5974</v>
      </c>
      <c r="I9552" s="135">
        <v>56</v>
      </c>
      <c r="J9552" s="135" t="s">
        <v>2843</v>
      </c>
      <c r="K9552" s="135" t="s">
        <v>2106</v>
      </c>
      <c r="L9552" s="135" t="s">
        <v>1031</v>
      </c>
      <c r="M9552" s="135"/>
      <c r="N9552" s="137"/>
      <c r="O9552" s="121"/>
    </row>
    <row r="9553" spans="1:15" x14ac:dyDescent="0.25">
      <c r="A9553" s="139">
        <v>302</v>
      </c>
      <c r="B9553" s="135" t="s">
        <v>320</v>
      </c>
      <c r="C9553" s="134" t="s">
        <v>2973</v>
      </c>
      <c r="D9553" s="135">
        <v>20607</v>
      </c>
      <c r="E9553" s="135">
        <v>4000</v>
      </c>
      <c r="F9553" s="135">
        <v>1</v>
      </c>
      <c r="G9553" s="136">
        <v>4121</v>
      </c>
      <c r="H9553" s="135" t="s">
        <v>5975</v>
      </c>
      <c r="I9553" s="135">
        <v>49</v>
      </c>
      <c r="J9553" s="135" t="s">
        <v>2843</v>
      </c>
      <c r="K9553" s="135" t="s">
        <v>2441</v>
      </c>
      <c r="L9553" s="135" t="s">
        <v>5976</v>
      </c>
      <c r="M9553" s="135"/>
      <c r="N9553" s="137"/>
      <c r="O9553" s="121"/>
    </row>
    <row r="9554" spans="1:15" x14ac:dyDescent="0.25">
      <c r="A9554" s="139">
        <v>302</v>
      </c>
      <c r="B9554" s="135" t="s">
        <v>320</v>
      </c>
      <c r="C9554" s="134" t="s">
        <v>2973</v>
      </c>
      <c r="D9554" s="135">
        <v>20608</v>
      </c>
      <c r="E9554" s="135">
        <v>4000</v>
      </c>
      <c r="F9554" s="135">
        <v>1</v>
      </c>
      <c r="G9554" s="136">
        <v>4122</v>
      </c>
      <c r="H9554" s="135" t="s">
        <v>5977</v>
      </c>
      <c r="I9554" s="135">
        <v>47</v>
      </c>
      <c r="J9554" s="135" t="s">
        <v>2843</v>
      </c>
      <c r="K9554" s="135" t="s">
        <v>2152</v>
      </c>
      <c r="L9554" s="135" t="s">
        <v>548</v>
      </c>
      <c r="M9554" s="135"/>
      <c r="N9554" s="137"/>
      <c r="O9554" s="121"/>
    </row>
    <row r="9555" spans="1:15" x14ac:dyDescent="0.25">
      <c r="A9555" s="139">
        <v>302</v>
      </c>
      <c r="B9555" s="135" t="s">
        <v>320</v>
      </c>
      <c r="C9555" s="134" t="s">
        <v>2973</v>
      </c>
      <c r="D9555" s="135">
        <v>20609</v>
      </c>
      <c r="E9555" s="135">
        <v>4000</v>
      </c>
      <c r="F9555" s="135">
        <v>1</v>
      </c>
      <c r="G9555" s="136">
        <v>4123</v>
      </c>
      <c r="H9555" s="135" t="s">
        <v>5978</v>
      </c>
      <c r="I9555" s="135">
        <v>59</v>
      </c>
      <c r="J9555" s="135" t="s">
        <v>2843</v>
      </c>
      <c r="K9555" s="135" t="s">
        <v>2152</v>
      </c>
      <c r="L9555" s="135" t="s">
        <v>548</v>
      </c>
      <c r="M9555" s="135"/>
      <c r="N9555" s="137"/>
      <c r="O9555" s="121"/>
    </row>
    <row r="9556" spans="1:15" x14ac:dyDescent="0.25">
      <c r="A9556" s="139">
        <v>302</v>
      </c>
      <c r="B9556" s="135" t="s">
        <v>320</v>
      </c>
      <c r="C9556" s="134" t="s">
        <v>2973</v>
      </c>
      <c r="D9556" s="135">
        <v>20610</v>
      </c>
      <c r="E9556" s="135">
        <v>4000</v>
      </c>
      <c r="F9556" s="135">
        <v>2</v>
      </c>
      <c r="G9556" s="136">
        <v>4201</v>
      </c>
      <c r="H9556" s="135" t="s">
        <v>5979</v>
      </c>
      <c r="I9556" s="135">
        <v>1757</v>
      </c>
      <c r="J9556" s="135" t="s">
        <v>2843</v>
      </c>
      <c r="K9556" s="135" t="s">
        <v>2106</v>
      </c>
      <c r="L9556" s="135" t="s">
        <v>5856</v>
      </c>
      <c r="M9556" s="135"/>
      <c r="N9556" s="137"/>
      <c r="O9556" s="121"/>
    </row>
    <row r="9557" spans="1:15" x14ac:dyDescent="0.25">
      <c r="A9557" s="139">
        <v>302</v>
      </c>
      <c r="B9557" s="135" t="s">
        <v>320</v>
      </c>
      <c r="C9557" s="134" t="s">
        <v>2973</v>
      </c>
      <c r="D9557" s="135">
        <v>20611</v>
      </c>
      <c r="E9557" s="135">
        <v>4000</v>
      </c>
      <c r="F9557" s="135">
        <v>2</v>
      </c>
      <c r="G9557" s="136">
        <v>4202</v>
      </c>
      <c r="H9557" s="135" t="s">
        <v>5980</v>
      </c>
      <c r="I9557" s="135">
        <v>252</v>
      </c>
      <c r="J9557" s="135" t="s">
        <v>2843</v>
      </c>
      <c r="K9557" s="135" t="s">
        <v>2152</v>
      </c>
      <c r="L9557" s="135" t="s">
        <v>548</v>
      </c>
      <c r="M9557" s="135"/>
      <c r="N9557" s="137"/>
      <c r="O9557" s="121"/>
    </row>
    <row r="9558" spans="1:15" x14ac:dyDescent="0.25">
      <c r="A9558" s="139">
        <v>302</v>
      </c>
      <c r="B9558" s="135" t="s">
        <v>320</v>
      </c>
      <c r="C9558" s="134" t="s">
        <v>2973</v>
      </c>
      <c r="D9558" s="135">
        <v>20612</v>
      </c>
      <c r="E9558" s="135">
        <v>4000</v>
      </c>
      <c r="F9558" s="135">
        <v>2</v>
      </c>
      <c r="G9558" s="136">
        <v>4203</v>
      </c>
      <c r="H9558" s="135" t="s">
        <v>5981</v>
      </c>
      <c r="I9558" s="135">
        <v>231</v>
      </c>
      <c r="J9558" s="135" t="s">
        <v>2843</v>
      </c>
      <c r="K9558" s="135" t="s">
        <v>2109</v>
      </c>
      <c r="L9558" s="135" t="s">
        <v>646</v>
      </c>
      <c r="M9558" s="135"/>
      <c r="N9558" s="137"/>
      <c r="O9558" s="121"/>
    </row>
    <row r="9559" spans="1:15" x14ac:dyDescent="0.25">
      <c r="A9559" s="139">
        <v>302</v>
      </c>
      <c r="B9559" s="135" t="s">
        <v>320</v>
      </c>
      <c r="C9559" s="134" t="s">
        <v>2973</v>
      </c>
      <c r="D9559" s="135">
        <v>20613</v>
      </c>
      <c r="E9559" s="135">
        <v>4000</v>
      </c>
      <c r="F9559" s="135">
        <v>2</v>
      </c>
      <c r="G9559" s="136">
        <v>4204</v>
      </c>
      <c r="H9559" s="135" t="s">
        <v>5982</v>
      </c>
      <c r="I9559" s="135">
        <v>231</v>
      </c>
      <c r="J9559" s="135" t="s">
        <v>2843</v>
      </c>
      <c r="K9559" s="135" t="s">
        <v>2109</v>
      </c>
      <c r="L9559" s="135" t="s">
        <v>647</v>
      </c>
      <c r="M9559" s="135"/>
      <c r="N9559" s="137"/>
      <c r="O9559" s="121"/>
    </row>
    <row r="9560" spans="1:15" x14ac:dyDescent="0.25">
      <c r="A9560" s="139">
        <v>302</v>
      </c>
      <c r="B9560" s="135" t="s">
        <v>320</v>
      </c>
      <c r="C9560" s="134" t="s">
        <v>2973</v>
      </c>
      <c r="D9560" s="135">
        <v>20614</v>
      </c>
      <c r="E9560" s="135">
        <v>4000</v>
      </c>
      <c r="F9560" s="135">
        <v>2</v>
      </c>
      <c r="G9560" s="136">
        <v>4205</v>
      </c>
      <c r="H9560" s="135" t="s">
        <v>5983</v>
      </c>
      <c r="I9560" s="135">
        <v>129</v>
      </c>
      <c r="J9560" s="135" t="s">
        <v>2843</v>
      </c>
      <c r="K9560" s="135" t="s">
        <v>2156</v>
      </c>
      <c r="L9560" s="135" t="s">
        <v>1064</v>
      </c>
      <c r="M9560" s="135"/>
      <c r="N9560" s="137"/>
      <c r="O9560" s="121"/>
    </row>
    <row r="9561" spans="1:15" x14ac:dyDescent="0.25">
      <c r="A9561" s="139">
        <v>302</v>
      </c>
      <c r="B9561" s="135" t="s">
        <v>320</v>
      </c>
      <c r="C9561" s="134" t="s">
        <v>2973</v>
      </c>
      <c r="D9561" s="135">
        <v>20615</v>
      </c>
      <c r="E9561" s="135">
        <v>4000</v>
      </c>
      <c r="F9561" s="135">
        <v>2</v>
      </c>
      <c r="G9561" s="136">
        <v>4206</v>
      </c>
      <c r="H9561" s="135" t="s">
        <v>5984</v>
      </c>
      <c r="I9561" s="135">
        <v>56</v>
      </c>
      <c r="J9561" s="135" t="s">
        <v>2843</v>
      </c>
      <c r="K9561" s="135" t="s">
        <v>2109</v>
      </c>
      <c r="L9561" s="135" t="s">
        <v>997</v>
      </c>
      <c r="M9561" s="135"/>
      <c r="N9561" s="137"/>
      <c r="O9561" s="121"/>
    </row>
    <row r="9562" spans="1:15" x14ac:dyDescent="0.25">
      <c r="A9562" s="139">
        <v>302</v>
      </c>
      <c r="B9562" s="135" t="s">
        <v>320</v>
      </c>
      <c r="C9562" s="134" t="s">
        <v>2973</v>
      </c>
      <c r="D9562" s="135">
        <v>20616</v>
      </c>
      <c r="E9562" s="135">
        <v>4000</v>
      </c>
      <c r="F9562" s="135">
        <v>2</v>
      </c>
      <c r="G9562" s="136">
        <v>4209</v>
      </c>
      <c r="H9562" s="135" t="s">
        <v>5985</v>
      </c>
      <c r="I9562" s="135">
        <v>331</v>
      </c>
      <c r="J9562" s="135" t="s">
        <v>2843</v>
      </c>
      <c r="K9562" s="135" t="s">
        <v>2129</v>
      </c>
      <c r="L9562" s="135" t="s">
        <v>5986</v>
      </c>
      <c r="M9562" s="135"/>
      <c r="N9562" s="137"/>
      <c r="O9562" s="121"/>
    </row>
    <row r="9563" spans="1:15" x14ac:dyDescent="0.25">
      <c r="A9563" s="139">
        <v>302</v>
      </c>
      <c r="B9563" s="135" t="s">
        <v>320</v>
      </c>
      <c r="C9563" s="134" t="s">
        <v>2973</v>
      </c>
      <c r="D9563" s="135">
        <v>20617</v>
      </c>
      <c r="E9563" s="135">
        <v>4000</v>
      </c>
      <c r="F9563" s="135">
        <v>2</v>
      </c>
      <c r="G9563" s="136">
        <v>4210</v>
      </c>
      <c r="H9563" s="135" t="s">
        <v>5987</v>
      </c>
      <c r="I9563" s="135">
        <v>117</v>
      </c>
      <c r="J9563" s="135" t="s">
        <v>2843</v>
      </c>
      <c r="K9563" s="135" t="s">
        <v>2156</v>
      </c>
      <c r="L9563" s="135" t="s">
        <v>5988</v>
      </c>
      <c r="M9563" s="135"/>
      <c r="N9563" s="137"/>
      <c r="O9563" s="121"/>
    </row>
    <row r="9564" spans="1:15" x14ac:dyDescent="0.25">
      <c r="A9564" s="139">
        <v>302</v>
      </c>
      <c r="B9564" s="135" t="s">
        <v>320</v>
      </c>
      <c r="C9564" s="134" t="s">
        <v>2973</v>
      </c>
      <c r="D9564" s="135">
        <v>20618</v>
      </c>
      <c r="E9564" s="135">
        <v>4000</v>
      </c>
      <c r="F9564" s="135">
        <v>2</v>
      </c>
      <c r="G9564" s="136">
        <v>4211</v>
      </c>
      <c r="H9564" s="135" t="s">
        <v>5989</v>
      </c>
      <c r="I9564" s="135">
        <v>843</v>
      </c>
      <c r="J9564" s="135" t="s">
        <v>2843</v>
      </c>
      <c r="K9564" s="135" t="s">
        <v>2116</v>
      </c>
      <c r="L9564" s="135"/>
      <c r="M9564" s="135"/>
      <c r="N9564" s="137"/>
      <c r="O9564" s="121"/>
    </row>
    <row r="9565" spans="1:15" x14ac:dyDescent="0.25">
      <c r="A9565" s="139">
        <v>302</v>
      </c>
      <c r="B9565" s="135" t="s">
        <v>320</v>
      </c>
      <c r="C9565" s="134" t="s">
        <v>2973</v>
      </c>
      <c r="D9565" s="135">
        <v>20619</v>
      </c>
      <c r="E9565" s="135">
        <v>4000</v>
      </c>
      <c r="F9565" s="135">
        <v>2</v>
      </c>
      <c r="G9565" s="136">
        <v>4212</v>
      </c>
      <c r="H9565" s="135" t="s">
        <v>5990</v>
      </c>
      <c r="I9565" s="135">
        <v>838</v>
      </c>
      <c r="J9565" s="135" t="s">
        <v>2843</v>
      </c>
      <c r="K9565" s="135" t="s">
        <v>2116</v>
      </c>
      <c r="L9565" s="135"/>
      <c r="M9565" s="135"/>
      <c r="N9565" s="137"/>
      <c r="O9565" s="121"/>
    </row>
    <row r="9566" spans="1:15" x14ac:dyDescent="0.25">
      <c r="A9566" s="139">
        <v>302</v>
      </c>
      <c r="B9566" s="135" t="s">
        <v>320</v>
      </c>
      <c r="C9566" s="134" t="s">
        <v>2973</v>
      </c>
      <c r="D9566" s="135">
        <v>20620</v>
      </c>
      <c r="E9566" s="135">
        <v>4000</v>
      </c>
      <c r="F9566" s="135">
        <v>2</v>
      </c>
      <c r="G9566" s="136">
        <v>4213</v>
      </c>
      <c r="H9566" s="135" t="s">
        <v>5991</v>
      </c>
      <c r="I9566" s="135">
        <v>845</v>
      </c>
      <c r="J9566" s="135" t="s">
        <v>2843</v>
      </c>
      <c r="K9566" s="135" t="s">
        <v>2116</v>
      </c>
      <c r="L9566" s="135"/>
      <c r="M9566" s="135"/>
      <c r="N9566" s="137"/>
      <c r="O9566" s="121"/>
    </row>
    <row r="9567" spans="1:15" x14ac:dyDescent="0.25">
      <c r="A9567" s="139">
        <v>302</v>
      </c>
      <c r="B9567" s="135" t="s">
        <v>320</v>
      </c>
      <c r="C9567" s="134" t="s">
        <v>2973</v>
      </c>
      <c r="D9567" s="135">
        <v>20621</v>
      </c>
      <c r="E9567" s="135">
        <v>4000</v>
      </c>
      <c r="F9567" s="135">
        <v>2</v>
      </c>
      <c r="G9567" s="136">
        <v>4214</v>
      </c>
      <c r="H9567" s="135" t="s">
        <v>5992</v>
      </c>
      <c r="I9567" s="135">
        <v>839</v>
      </c>
      <c r="J9567" s="135" t="s">
        <v>2843</v>
      </c>
      <c r="K9567" s="135" t="s">
        <v>2116</v>
      </c>
      <c r="L9567" s="135"/>
      <c r="M9567" s="135"/>
      <c r="N9567" s="137"/>
      <c r="O9567" s="121"/>
    </row>
    <row r="9568" spans="1:15" x14ac:dyDescent="0.25">
      <c r="A9568" s="139">
        <v>302</v>
      </c>
      <c r="B9568" s="135" t="s">
        <v>320</v>
      </c>
      <c r="C9568" s="134" t="s">
        <v>2973</v>
      </c>
      <c r="D9568" s="135">
        <v>20622</v>
      </c>
      <c r="E9568" s="135">
        <v>4000</v>
      </c>
      <c r="F9568" s="135">
        <v>2</v>
      </c>
      <c r="G9568" s="140">
        <v>4215</v>
      </c>
      <c r="H9568" s="135" t="s">
        <v>5993</v>
      </c>
      <c r="I9568" s="135">
        <v>843</v>
      </c>
      <c r="J9568" s="135" t="s">
        <v>2843</v>
      </c>
      <c r="K9568" s="135" t="s">
        <v>2116</v>
      </c>
      <c r="L9568" s="135"/>
      <c r="M9568" s="135"/>
      <c r="N9568" s="137"/>
      <c r="O9568" s="121"/>
    </row>
    <row r="9569" spans="1:15" x14ac:dyDescent="0.25">
      <c r="A9569" s="139">
        <v>302</v>
      </c>
      <c r="B9569" s="135" t="s">
        <v>320</v>
      </c>
      <c r="C9569" s="134" t="s">
        <v>2973</v>
      </c>
      <c r="D9569" s="135">
        <v>20623</v>
      </c>
      <c r="E9569" s="135">
        <v>4000</v>
      </c>
      <c r="F9569" s="135">
        <v>2</v>
      </c>
      <c r="G9569" s="140">
        <v>4216</v>
      </c>
      <c r="H9569" s="135" t="s">
        <v>5994</v>
      </c>
      <c r="I9569" s="135">
        <v>838</v>
      </c>
      <c r="J9569" s="135" t="s">
        <v>2843</v>
      </c>
      <c r="K9569" s="135" t="s">
        <v>2116</v>
      </c>
      <c r="L9569" s="135"/>
      <c r="M9569" s="135"/>
      <c r="N9569" s="137"/>
      <c r="O9569" s="121"/>
    </row>
    <row r="9570" spans="1:15" x14ac:dyDescent="0.25">
      <c r="A9570" s="139">
        <v>302</v>
      </c>
      <c r="B9570" s="135" t="s">
        <v>320</v>
      </c>
      <c r="C9570" s="134" t="s">
        <v>2973</v>
      </c>
      <c r="D9570" s="135">
        <v>20624</v>
      </c>
      <c r="E9570" s="135">
        <v>4000</v>
      </c>
      <c r="F9570" s="135">
        <v>1</v>
      </c>
      <c r="G9570" s="136" t="s">
        <v>1022</v>
      </c>
      <c r="H9570" s="135" t="s">
        <v>5995</v>
      </c>
      <c r="I9570" s="135">
        <v>118</v>
      </c>
      <c r="J9570" s="135" t="s">
        <v>2843</v>
      </c>
      <c r="K9570" s="135" t="s">
        <v>2106</v>
      </c>
      <c r="L9570" s="135" t="s">
        <v>5996</v>
      </c>
      <c r="M9570" s="135"/>
      <c r="N9570" s="137" t="s">
        <v>5997</v>
      </c>
      <c r="O9570" s="121"/>
    </row>
    <row r="9571" spans="1:15" x14ac:dyDescent="0.25">
      <c r="A9571" s="139">
        <v>302</v>
      </c>
      <c r="B9571" s="135" t="s">
        <v>320</v>
      </c>
      <c r="C9571" s="134" t="s">
        <v>2973</v>
      </c>
      <c r="D9571" s="135">
        <v>20625</v>
      </c>
      <c r="E9571" s="135">
        <v>4000</v>
      </c>
      <c r="F9571" s="135">
        <v>1</v>
      </c>
      <c r="G9571" s="136" t="s">
        <v>1024</v>
      </c>
      <c r="H9571" s="135" t="s">
        <v>5998</v>
      </c>
      <c r="I9571" s="135">
        <v>113</v>
      </c>
      <c r="J9571" s="135" t="s">
        <v>2843</v>
      </c>
      <c r="K9571" s="135" t="s">
        <v>2106</v>
      </c>
      <c r="L9571" s="135" t="s">
        <v>2980</v>
      </c>
      <c r="M9571" s="135"/>
      <c r="N9571" s="137" t="s">
        <v>5999</v>
      </c>
      <c r="O9571" s="121"/>
    </row>
    <row r="9572" spans="1:15" x14ac:dyDescent="0.25">
      <c r="A9572" s="139">
        <v>302</v>
      </c>
      <c r="B9572" s="135" t="s">
        <v>320</v>
      </c>
      <c r="C9572" s="134" t="s">
        <v>2973</v>
      </c>
      <c r="D9572" s="135">
        <v>20626</v>
      </c>
      <c r="E9572" s="135">
        <v>5000</v>
      </c>
      <c r="F9572" s="135">
        <v>1</v>
      </c>
      <c r="G9572" s="136">
        <v>5101</v>
      </c>
      <c r="H9572" s="135" t="s">
        <v>6000</v>
      </c>
      <c r="I9572" s="135">
        <v>904</v>
      </c>
      <c r="J9572" s="135" t="s">
        <v>2843</v>
      </c>
      <c r="K9572" s="135" t="s">
        <v>2106</v>
      </c>
      <c r="L9572" s="135" t="s">
        <v>6001</v>
      </c>
      <c r="M9572" s="135"/>
      <c r="N9572" s="137"/>
      <c r="O9572" s="121"/>
    </row>
    <row r="9573" spans="1:15" x14ac:dyDescent="0.25">
      <c r="A9573" s="139">
        <v>302</v>
      </c>
      <c r="B9573" s="135" t="s">
        <v>320</v>
      </c>
      <c r="C9573" s="134" t="s">
        <v>2973</v>
      </c>
      <c r="D9573" s="135">
        <v>20627</v>
      </c>
      <c r="E9573" s="135">
        <v>5000</v>
      </c>
      <c r="F9573" s="135">
        <v>1</v>
      </c>
      <c r="G9573" s="136">
        <v>5102</v>
      </c>
      <c r="H9573" s="135" t="s">
        <v>6002</v>
      </c>
      <c r="I9573" s="135">
        <v>1606</v>
      </c>
      <c r="J9573" s="135" t="s">
        <v>2843</v>
      </c>
      <c r="K9573" s="135" t="s">
        <v>2539</v>
      </c>
      <c r="L9573" s="135" t="s">
        <v>6003</v>
      </c>
      <c r="M9573" s="135"/>
      <c r="N9573" s="137" t="s">
        <v>6004</v>
      </c>
      <c r="O9573" s="121"/>
    </row>
    <row r="9574" spans="1:15" x14ac:dyDescent="0.25">
      <c r="A9574" s="139">
        <v>302</v>
      </c>
      <c r="B9574" s="135" t="s">
        <v>320</v>
      </c>
      <c r="C9574" s="134" t="s">
        <v>2973</v>
      </c>
      <c r="D9574" s="135">
        <v>20628</v>
      </c>
      <c r="E9574" s="135">
        <v>5000</v>
      </c>
      <c r="F9574" s="135">
        <v>1</v>
      </c>
      <c r="G9574" s="136">
        <v>5103</v>
      </c>
      <c r="H9574" s="135" t="s">
        <v>6005</v>
      </c>
      <c r="I9574" s="135">
        <v>203</v>
      </c>
      <c r="J9574" s="135" t="s">
        <v>2843</v>
      </c>
      <c r="K9574" s="135" t="s">
        <v>2156</v>
      </c>
      <c r="L9574" s="135" t="s">
        <v>6006</v>
      </c>
      <c r="M9574" s="135"/>
      <c r="N9574" s="137"/>
      <c r="O9574" s="121"/>
    </row>
    <row r="9575" spans="1:15" x14ac:dyDescent="0.25">
      <c r="A9575" s="139">
        <v>302</v>
      </c>
      <c r="B9575" s="135" t="s">
        <v>320</v>
      </c>
      <c r="C9575" s="134" t="s">
        <v>2973</v>
      </c>
      <c r="D9575" s="135">
        <v>20629</v>
      </c>
      <c r="E9575" s="135">
        <v>5000</v>
      </c>
      <c r="F9575" s="135">
        <v>1</v>
      </c>
      <c r="G9575" s="136" t="s">
        <v>6007</v>
      </c>
      <c r="H9575" s="135" t="s">
        <v>6008</v>
      </c>
      <c r="I9575" s="135">
        <v>177</v>
      </c>
      <c r="J9575" s="135" t="s">
        <v>2843</v>
      </c>
      <c r="K9575" s="135" t="s">
        <v>2156</v>
      </c>
      <c r="L9575" s="135" t="s">
        <v>6009</v>
      </c>
      <c r="M9575" s="135"/>
      <c r="N9575" s="137"/>
      <c r="O9575" s="121"/>
    </row>
    <row r="9576" spans="1:15" x14ac:dyDescent="0.25">
      <c r="A9576" s="139">
        <v>302</v>
      </c>
      <c r="B9576" s="135" t="s">
        <v>320</v>
      </c>
      <c r="C9576" s="134" t="s">
        <v>2973</v>
      </c>
      <c r="D9576" s="135">
        <v>20630</v>
      </c>
      <c r="E9576" s="135">
        <v>5000</v>
      </c>
      <c r="F9576" s="135">
        <v>1</v>
      </c>
      <c r="G9576" s="136" t="s">
        <v>6010</v>
      </c>
      <c r="H9576" s="135" t="s">
        <v>6011</v>
      </c>
      <c r="I9576" s="135">
        <v>90</v>
      </c>
      <c r="J9576" s="135" t="s">
        <v>2843</v>
      </c>
      <c r="K9576" s="135" t="s">
        <v>2152</v>
      </c>
      <c r="L9576" s="135" t="s">
        <v>6012</v>
      </c>
      <c r="M9576" s="135"/>
      <c r="N9576" s="137"/>
      <c r="O9576" s="121"/>
    </row>
    <row r="9577" spans="1:15" x14ac:dyDescent="0.25">
      <c r="A9577" s="139">
        <v>302</v>
      </c>
      <c r="B9577" s="135" t="s">
        <v>320</v>
      </c>
      <c r="C9577" s="134" t="s">
        <v>2973</v>
      </c>
      <c r="D9577" s="135">
        <v>20631</v>
      </c>
      <c r="E9577" s="135">
        <v>5000</v>
      </c>
      <c r="F9577" s="135">
        <v>1</v>
      </c>
      <c r="G9577" s="136">
        <v>5104</v>
      </c>
      <c r="H9577" s="135" t="s">
        <v>6013</v>
      </c>
      <c r="I9577" s="135">
        <v>88</v>
      </c>
      <c r="J9577" s="135" t="s">
        <v>2843</v>
      </c>
      <c r="K9577" s="135" t="s">
        <v>2109</v>
      </c>
      <c r="L9577" s="135" t="s">
        <v>6014</v>
      </c>
      <c r="M9577" s="135"/>
      <c r="N9577" s="137"/>
      <c r="O9577" s="121"/>
    </row>
    <row r="9578" spans="1:15" x14ac:dyDescent="0.25">
      <c r="A9578" s="139">
        <v>302</v>
      </c>
      <c r="B9578" s="135" t="s">
        <v>320</v>
      </c>
      <c r="C9578" s="134" t="s">
        <v>2973</v>
      </c>
      <c r="D9578" s="135">
        <v>20632</v>
      </c>
      <c r="E9578" s="135">
        <v>5000</v>
      </c>
      <c r="F9578" s="135">
        <v>1</v>
      </c>
      <c r="G9578" s="136">
        <v>5105</v>
      </c>
      <c r="H9578" s="135" t="s">
        <v>6015</v>
      </c>
      <c r="I9578" s="135">
        <v>454</v>
      </c>
      <c r="J9578" s="135" t="s">
        <v>2843</v>
      </c>
      <c r="K9578" s="135" t="s">
        <v>2109</v>
      </c>
      <c r="L9578" s="135" t="s">
        <v>688</v>
      </c>
      <c r="M9578" s="135"/>
      <c r="N9578" s="137"/>
      <c r="O9578" s="121"/>
    </row>
    <row r="9579" spans="1:15" x14ac:dyDescent="0.25">
      <c r="A9579" s="139">
        <v>302</v>
      </c>
      <c r="B9579" s="135" t="s">
        <v>320</v>
      </c>
      <c r="C9579" s="134" t="s">
        <v>2973</v>
      </c>
      <c r="D9579" s="135">
        <v>20633</v>
      </c>
      <c r="E9579" s="135">
        <v>5000</v>
      </c>
      <c r="F9579" s="135">
        <v>1</v>
      </c>
      <c r="G9579" s="136">
        <v>5106</v>
      </c>
      <c r="H9579" s="135" t="s">
        <v>6016</v>
      </c>
      <c r="I9579" s="135">
        <v>274</v>
      </c>
      <c r="J9579" s="135" t="s">
        <v>2843</v>
      </c>
      <c r="K9579" s="135" t="s">
        <v>2109</v>
      </c>
      <c r="L9579" s="135" t="s">
        <v>1065</v>
      </c>
      <c r="M9579" s="135"/>
      <c r="N9579" s="137"/>
      <c r="O9579" s="121"/>
    </row>
    <row r="9580" spans="1:15" x14ac:dyDescent="0.25">
      <c r="A9580" s="139">
        <v>302</v>
      </c>
      <c r="B9580" s="135" t="s">
        <v>320</v>
      </c>
      <c r="C9580" s="134" t="s">
        <v>2973</v>
      </c>
      <c r="D9580" s="135">
        <v>20634</v>
      </c>
      <c r="E9580" s="135">
        <v>5000</v>
      </c>
      <c r="F9580" s="135">
        <v>1</v>
      </c>
      <c r="G9580" s="136">
        <v>5107</v>
      </c>
      <c r="H9580" s="135" t="s">
        <v>6017</v>
      </c>
      <c r="I9580" s="135">
        <v>61</v>
      </c>
      <c r="J9580" s="135" t="s">
        <v>2843</v>
      </c>
      <c r="K9580" s="135" t="s">
        <v>2109</v>
      </c>
      <c r="L9580" s="135" t="s">
        <v>561</v>
      </c>
      <c r="M9580" s="135"/>
      <c r="N9580" s="137"/>
      <c r="O9580" s="121"/>
    </row>
    <row r="9581" spans="1:15" x14ac:dyDescent="0.25">
      <c r="A9581" s="139">
        <v>302</v>
      </c>
      <c r="B9581" s="135" t="s">
        <v>320</v>
      </c>
      <c r="C9581" s="134" t="s">
        <v>2973</v>
      </c>
      <c r="D9581" s="135">
        <v>20635</v>
      </c>
      <c r="E9581" s="135">
        <v>5000</v>
      </c>
      <c r="F9581" s="135">
        <v>1</v>
      </c>
      <c r="G9581" s="136">
        <v>5108</v>
      </c>
      <c r="H9581" s="135" t="s">
        <v>6018</v>
      </c>
      <c r="I9581" s="135">
        <v>116</v>
      </c>
      <c r="J9581" s="135" t="s">
        <v>2843</v>
      </c>
      <c r="K9581" s="135" t="s">
        <v>2113</v>
      </c>
      <c r="L9581" s="135" t="s">
        <v>6019</v>
      </c>
      <c r="M9581" s="135"/>
      <c r="N9581" s="137"/>
      <c r="O9581" s="121"/>
    </row>
    <row r="9582" spans="1:15" x14ac:dyDescent="0.25">
      <c r="A9582" s="139">
        <v>302</v>
      </c>
      <c r="B9582" s="135" t="s">
        <v>320</v>
      </c>
      <c r="C9582" s="134" t="s">
        <v>2973</v>
      </c>
      <c r="D9582" s="135">
        <v>20636</v>
      </c>
      <c r="E9582" s="135">
        <v>5000</v>
      </c>
      <c r="F9582" s="135">
        <v>1</v>
      </c>
      <c r="G9582" s="136">
        <v>5109</v>
      </c>
      <c r="H9582" s="135" t="s">
        <v>6020</v>
      </c>
      <c r="I9582" s="135">
        <v>239</v>
      </c>
      <c r="J9582" s="135" t="s">
        <v>2843</v>
      </c>
      <c r="K9582" s="135" t="s">
        <v>2152</v>
      </c>
      <c r="L9582" s="135" t="s">
        <v>548</v>
      </c>
      <c r="M9582" s="135"/>
      <c r="N9582" s="137"/>
      <c r="O9582" s="121"/>
    </row>
    <row r="9583" spans="1:15" x14ac:dyDescent="0.25">
      <c r="A9583" s="139">
        <v>302</v>
      </c>
      <c r="B9583" s="135" t="s">
        <v>320</v>
      </c>
      <c r="C9583" s="134" t="s">
        <v>2973</v>
      </c>
      <c r="D9583" s="135">
        <v>20637</v>
      </c>
      <c r="E9583" s="135">
        <v>5000</v>
      </c>
      <c r="F9583" s="135">
        <v>1</v>
      </c>
      <c r="G9583" s="136">
        <v>5110</v>
      </c>
      <c r="H9583" s="135" t="s">
        <v>6021</v>
      </c>
      <c r="I9583" s="135">
        <v>333</v>
      </c>
      <c r="J9583" s="135" t="s">
        <v>2843</v>
      </c>
      <c r="K9583" s="135" t="s">
        <v>2152</v>
      </c>
      <c r="L9583" s="135" t="s">
        <v>548</v>
      </c>
      <c r="M9583" s="135"/>
      <c r="N9583" s="137"/>
      <c r="O9583" s="121"/>
    </row>
    <row r="9584" spans="1:15" x14ac:dyDescent="0.25">
      <c r="A9584" s="139">
        <v>302</v>
      </c>
      <c r="B9584" s="135" t="s">
        <v>320</v>
      </c>
      <c r="C9584" s="134" t="s">
        <v>2973</v>
      </c>
      <c r="D9584" s="135">
        <v>20638</v>
      </c>
      <c r="E9584" s="135">
        <v>5000</v>
      </c>
      <c r="F9584" s="135">
        <v>1</v>
      </c>
      <c r="G9584" s="136">
        <v>5111</v>
      </c>
      <c r="H9584" s="135" t="s">
        <v>6022</v>
      </c>
      <c r="I9584" s="135">
        <v>114</v>
      </c>
      <c r="J9584" s="135" t="s">
        <v>2843</v>
      </c>
      <c r="K9584" s="135" t="s">
        <v>2441</v>
      </c>
      <c r="L9584" s="135" t="s">
        <v>660</v>
      </c>
      <c r="M9584" s="135"/>
      <c r="N9584" s="137"/>
      <c r="O9584" s="121"/>
    </row>
    <row r="9585" spans="1:15" x14ac:dyDescent="0.25">
      <c r="A9585" s="139">
        <v>302</v>
      </c>
      <c r="B9585" s="135" t="s">
        <v>320</v>
      </c>
      <c r="C9585" s="134" t="s">
        <v>2973</v>
      </c>
      <c r="D9585" s="135">
        <v>20639</v>
      </c>
      <c r="E9585" s="135">
        <v>5000</v>
      </c>
      <c r="F9585" s="135">
        <v>1</v>
      </c>
      <c r="G9585" s="136" t="s">
        <v>6023</v>
      </c>
      <c r="H9585" s="135" t="s">
        <v>6024</v>
      </c>
      <c r="I9585" s="135">
        <v>100</v>
      </c>
      <c r="J9585" s="135" t="s">
        <v>2843</v>
      </c>
      <c r="K9585" s="135" t="s">
        <v>2441</v>
      </c>
      <c r="L9585" s="135" t="s">
        <v>5887</v>
      </c>
      <c r="M9585" s="135"/>
      <c r="N9585" s="137"/>
      <c r="O9585" s="121"/>
    </row>
    <row r="9586" spans="1:15" x14ac:dyDescent="0.25">
      <c r="A9586" s="139">
        <v>302</v>
      </c>
      <c r="B9586" s="135" t="s">
        <v>320</v>
      </c>
      <c r="C9586" s="134" t="s">
        <v>2973</v>
      </c>
      <c r="D9586" s="135">
        <v>20640</v>
      </c>
      <c r="E9586" s="135">
        <v>5000</v>
      </c>
      <c r="F9586" s="135">
        <v>1</v>
      </c>
      <c r="G9586" s="136">
        <v>5112</v>
      </c>
      <c r="H9586" s="135" t="s">
        <v>6025</v>
      </c>
      <c r="I9586" s="135">
        <v>98</v>
      </c>
      <c r="J9586" s="135" t="s">
        <v>2843</v>
      </c>
      <c r="K9586" s="135" t="s">
        <v>2156</v>
      </c>
      <c r="L9586" s="135" t="s">
        <v>645</v>
      </c>
      <c r="M9586" s="135"/>
      <c r="N9586" s="137"/>
      <c r="O9586" s="121"/>
    </row>
    <row r="9587" spans="1:15" x14ac:dyDescent="0.25">
      <c r="A9587" s="139">
        <v>302</v>
      </c>
      <c r="B9587" s="135" t="s">
        <v>320</v>
      </c>
      <c r="C9587" s="134" t="s">
        <v>2973</v>
      </c>
      <c r="D9587" s="135">
        <v>20641</v>
      </c>
      <c r="E9587" s="135">
        <v>5000</v>
      </c>
      <c r="F9587" s="135">
        <v>1</v>
      </c>
      <c r="G9587" s="136">
        <v>5113</v>
      </c>
      <c r="H9587" s="135" t="s">
        <v>6026</v>
      </c>
      <c r="I9587" s="135">
        <v>103</v>
      </c>
      <c r="J9587" s="135" t="s">
        <v>2843</v>
      </c>
      <c r="K9587" s="135" t="s">
        <v>2113</v>
      </c>
      <c r="L9587" s="135" t="s">
        <v>578</v>
      </c>
      <c r="M9587" s="135"/>
      <c r="N9587" s="137"/>
      <c r="O9587" s="121"/>
    </row>
    <row r="9588" spans="1:15" x14ac:dyDescent="0.25">
      <c r="A9588" s="139">
        <v>302</v>
      </c>
      <c r="B9588" s="135" t="s">
        <v>320</v>
      </c>
      <c r="C9588" s="134" t="s">
        <v>2973</v>
      </c>
      <c r="D9588" s="135">
        <v>20642</v>
      </c>
      <c r="E9588" s="135">
        <v>5000</v>
      </c>
      <c r="F9588" s="135">
        <v>1</v>
      </c>
      <c r="G9588" s="136">
        <v>5114</v>
      </c>
      <c r="H9588" s="135" t="s">
        <v>6027</v>
      </c>
      <c r="I9588" s="135">
        <v>10258</v>
      </c>
      <c r="J9588" s="135" t="s">
        <v>2843</v>
      </c>
      <c r="K9588" s="135" t="s">
        <v>2539</v>
      </c>
      <c r="L9588" s="135" t="s">
        <v>1587</v>
      </c>
      <c r="M9588" s="135"/>
      <c r="N9588" s="137"/>
      <c r="O9588" s="121"/>
    </row>
    <row r="9589" spans="1:15" x14ac:dyDescent="0.25">
      <c r="A9589" s="139">
        <v>302</v>
      </c>
      <c r="B9589" s="135" t="s">
        <v>320</v>
      </c>
      <c r="C9589" s="134" t="s">
        <v>2973</v>
      </c>
      <c r="D9589" s="135">
        <v>20643</v>
      </c>
      <c r="E9589" s="135">
        <v>5000</v>
      </c>
      <c r="F9589" s="135">
        <v>1</v>
      </c>
      <c r="G9589" s="136">
        <v>5115</v>
      </c>
      <c r="H9589" s="135" t="s">
        <v>6028</v>
      </c>
      <c r="I9589" s="135">
        <v>1279</v>
      </c>
      <c r="J9589" s="135" t="s">
        <v>2843</v>
      </c>
      <c r="K9589" s="135" t="s">
        <v>2106</v>
      </c>
      <c r="L9589" s="135" t="s">
        <v>5856</v>
      </c>
      <c r="M9589" s="135"/>
      <c r="N9589" s="137"/>
      <c r="O9589" s="121"/>
    </row>
    <row r="9590" spans="1:15" x14ac:dyDescent="0.25">
      <c r="A9590" s="139">
        <v>302</v>
      </c>
      <c r="B9590" s="135" t="s">
        <v>320</v>
      </c>
      <c r="C9590" s="134" t="s">
        <v>2973</v>
      </c>
      <c r="D9590" s="135">
        <v>20644</v>
      </c>
      <c r="E9590" s="135">
        <v>5000</v>
      </c>
      <c r="F9590" s="135">
        <v>1</v>
      </c>
      <c r="G9590" s="136">
        <v>5116</v>
      </c>
      <c r="H9590" s="135" t="s">
        <v>6029</v>
      </c>
      <c r="I9590" s="135">
        <v>36</v>
      </c>
      <c r="J9590" s="135" t="s">
        <v>2843</v>
      </c>
      <c r="K9590" s="135" t="s">
        <v>2106</v>
      </c>
      <c r="L9590" s="135" t="s">
        <v>6030</v>
      </c>
      <c r="M9590" s="135"/>
      <c r="N9590" s="137"/>
      <c r="O9590" s="121"/>
    </row>
    <row r="9591" spans="1:15" x14ac:dyDescent="0.25">
      <c r="A9591" s="139">
        <v>302</v>
      </c>
      <c r="B9591" s="135" t="s">
        <v>320</v>
      </c>
      <c r="C9591" s="134" t="s">
        <v>2973</v>
      </c>
      <c r="D9591" s="135">
        <v>20645</v>
      </c>
      <c r="E9591" s="135">
        <v>5000</v>
      </c>
      <c r="F9591" s="135">
        <v>1</v>
      </c>
      <c r="G9591" s="136">
        <v>5117</v>
      </c>
      <c r="H9591" s="135" t="s">
        <v>6031</v>
      </c>
      <c r="I9591" s="135">
        <v>88</v>
      </c>
      <c r="J9591" s="135" t="s">
        <v>2843</v>
      </c>
      <c r="K9591" s="135" t="s">
        <v>2106</v>
      </c>
      <c r="L9591" s="135" t="s">
        <v>6032</v>
      </c>
      <c r="M9591" s="135"/>
      <c r="N9591" s="137"/>
      <c r="O9591" s="121"/>
    </row>
    <row r="9592" spans="1:15" x14ac:dyDescent="0.25">
      <c r="A9592" s="139">
        <v>302</v>
      </c>
      <c r="B9592" s="135" t="s">
        <v>320</v>
      </c>
      <c r="C9592" s="134" t="s">
        <v>2973</v>
      </c>
      <c r="D9592" s="135">
        <v>20646</v>
      </c>
      <c r="E9592" s="135">
        <v>5000</v>
      </c>
      <c r="F9592" s="135">
        <v>1</v>
      </c>
      <c r="G9592" s="140">
        <v>5118</v>
      </c>
      <c r="H9592" s="135" t="s">
        <v>6033</v>
      </c>
      <c r="I9592" s="135">
        <v>56</v>
      </c>
      <c r="J9592" s="135" t="s">
        <v>2843</v>
      </c>
      <c r="K9592" s="135" t="s">
        <v>2152</v>
      </c>
      <c r="L9592" s="135" t="s">
        <v>6034</v>
      </c>
      <c r="M9592" s="135"/>
      <c r="N9592" s="137"/>
      <c r="O9592" s="121"/>
    </row>
    <row r="9593" spans="1:15" x14ac:dyDescent="0.25">
      <c r="A9593" s="139">
        <v>302</v>
      </c>
      <c r="B9593" s="135" t="s">
        <v>320</v>
      </c>
      <c r="C9593" s="134" t="s">
        <v>2973</v>
      </c>
      <c r="D9593" s="135">
        <v>20647</v>
      </c>
      <c r="E9593" s="135">
        <v>5000</v>
      </c>
      <c r="F9593" s="135">
        <v>1</v>
      </c>
      <c r="G9593" s="136">
        <v>5119</v>
      </c>
      <c r="H9593" s="135" t="s">
        <v>6035</v>
      </c>
      <c r="I9593" s="135">
        <v>521</v>
      </c>
      <c r="J9593" s="135" t="s">
        <v>2843</v>
      </c>
      <c r="K9593" s="135" t="s">
        <v>2537</v>
      </c>
      <c r="L9593" s="135" t="s">
        <v>6036</v>
      </c>
      <c r="M9593" s="135"/>
      <c r="N9593" s="137"/>
      <c r="O9593" s="121"/>
    </row>
    <row r="9594" spans="1:15" x14ac:dyDescent="0.25">
      <c r="A9594" s="139">
        <v>302</v>
      </c>
      <c r="B9594" s="135" t="s">
        <v>320</v>
      </c>
      <c r="C9594" s="134" t="s">
        <v>2973</v>
      </c>
      <c r="D9594" s="135">
        <v>20648</v>
      </c>
      <c r="E9594" s="135">
        <v>5000</v>
      </c>
      <c r="F9594" s="135">
        <v>1</v>
      </c>
      <c r="G9594" s="140">
        <v>5120</v>
      </c>
      <c r="H9594" s="135" t="s">
        <v>6037</v>
      </c>
      <c r="I9594" s="135">
        <v>89</v>
      </c>
      <c r="J9594" s="135" t="s">
        <v>2843</v>
      </c>
      <c r="K9594" s="135" t="s">
        <v>2113</v>
      </c>
      <c r="L9594" s="135" t="s">
        <v>6038</v>
      </c>
      <c r="M9594" s="135"/>
      <c r="N9594" s="137"/>
      <c r="O9594" s="121"/>
    </row>
    <row r="9595" spans="1:15" x14ac:dyDescent="0.25">
      <c r="A9595" s="139">
        <v>302</v>
      </c>
      <c r="B9595" s="135" t="s">
        <v>320</v>
      </c>
      <c r="C9595" s="134" t="s">
        <v>2973</v>
      </c>
      <c r="D9595" s="135">
        <v>20649</v>
      </c>
      <c r="E9595" s="135">
        <v>5000</v>
      </c>
      <c r="F9595" s="135">
        <v>1</v>
      </c>
      <c r="G9595" s="136">
        <v>5121</v>
      </c>
      <c r="H9595" s="135" t="s">
        <v>6039</v>
      </c>
      <c r="I9595" s="135">
        <v>20</v>
      </c>
      <c r="J9595" s="135" t="s">
        <v>2843</v>
      </c>
      <c r="K9595" s="135" t="s">
        <v>2152</v>
      </c>
      <c r="L9595" s="135" t="s">
        <v>548</v>
      </c>
      <c r="M9595" s="135"/>
      <c r="N9595" s="137"/>
      <c r="O9595" s="121"/>
    </row>
    <row r="9596" spans="1:15" x14ac:dyDescent="0.25">
      <c r="A9596" s="139">
        <v>302</v>
      </c>
      <c r="B9596" s="135" t="s">
        <v>320</v>
      </c>
      <c r="C9596" s="134" t="s">
        <v>2973</v>
      </c>
      <c r="D9596" s="135">
        <v>20650</v>
      </c>
      <c r="E9596" s="135">
        <v>5000</v>
      </c>
      <c r="F9596" s="135">
        <v>1</v>
      </c>
      <c r="G9596" s="136">
        <v>5122</v>
      </c>
      <c r="H9596" s="135" t="s">
        <v>6040</v>
      </c>
      <c r="I9596" s="135">
        <v>209</v>
      </c>
      <c r="J9596" s="135" t="s">
        <v>2843</v>
      </c>
      <c r="K9596" s="135" t="s">
        <v>2109</v>
      </c>
      <c r="L9596" s="135" t="s">
        <v>6041</v>
      </c>
      <c r="M9596" s="135"/>
      <c r="N9596" s="137"/>
      <c r="O9596" s="121"/>
    </row>
    <row r="9597" spans="1:15" x14ac:dyDescent="0.25">
      <c r="A9597" s="139">
        <v>302</v>
      </c>
      <c r="B9597" s="135" t="s">
        <v>320</v>
      </c>
      <c r="C9597" s="134" t="s">
        <v>2973</v>
      </c>
      <c r="D9597" s="135">
        <v>20651</v>
      </c>
      <c r="E9597" s="135">
        <v>5000</v>
      </c>
      <c r="F9597" s="135">
        <v>1</v>
      </c>
      <c r="G9597" s="136" t="s">
        <v>6042</v>
      </c>
      <c r="H9597" s="135" t="s">
        <v>6043</v>
      </c>
      <c r="I9597" s="135">
        <v>204</v>
      </c>
      <c r="J9597" s="135" t="s">
        <v>2843</v>
      </c>
      <c r="K9597" s="135" t="s">
        <v>2109</v>
      </c>
      <c r="L9597" s="135" t="s">
        <v>6044</v>
      </c>
      <c r="M9597" s="135"/>
      <c r="N9597" s="137"/>
      <c r="O9597" s="121"/>
    </row>
    <row r="9598" spans="1:15" x14ac:dyDescent="0.25">
      <c r="A9598" s="139">
        <v>302</v>
      </c>
      <c r="B9598" s="135" t="s">
        <v>320</v>
      </c>
      <c r="C9598" s="134" t="s">
        <v>2973</v>
      </c>
      <c r="D9598" s="135">
        <v>20652</v>
      </c>
      <c r="E9598" s="135">
        <v>5000</v>
      </c>
      <c r="F9598" s="135">
        <v>1</v>
      </c>
      <c r="G9598" s="136">
        <v>5123</v>
      </c>
      <c r="H9598" s="135" t="s">
        <v>6045</v>
      </c>
      <c r="I9598" s="135">
        <v>72</v>
      </c>
      <c r="J9598" s="135" t="s">
        <v>2843</v>
      </c>
      <c r="K9598" s="135" t="s">
        <v>2106</v>
      </c>
      <c r="L9598" s="135" t="s">
        <v>6030</v>
      </c>
      <c r="M9598" s="135"/>
      <c r="N9598" s="137" t="s">
        <v>6046</v>
      </c>
      <c r="O9598" s="121"/>
    </row>
    <row r="9599" spans="1:15" x14ac:dyDescent="0.25">
      <c r="A9599" s="139">
        <v>302</v>
      </c>
      <c r="B9599" s="135" t="s">
        <v>320</v>
      </c>
      <c r="C9599" s="134" t="s">
        <v>2973</v>
      </c>
      <c r="D9599" s="135">
        <v>20653</v>
      </c>
      <c r="E9599" s="135">
        <v>5000</v>
      </c>
      <c r="F9599" s="135">
        <v>1</v>
      </c>
      <c r="G9599" s="136">
        <v>5124</v>
      </c>
      <c r="H9599" s="135" t="s">
        <v>6047</v>
      </c>
      <c r="I9599" s="135">
        <v>616</v>
      </c>
      <c r="J9599" s="135" t="s">
        <v>2843</v>
      </c>
      <c r="K9599" s="135" t="s">
        <v>2537</v>
      </c>
      <c r="L9599" s="135" t="s">
        <v>1833</v>
      </c>
      <c r="M9599" s="135"/>
      <c r="N9599" s="137"/>
      <c r="O9599" s="121"/>
    </row>
    <row r="9600" spans="1:15" x14ac:dyDescent="0.25">
      <c r="A9600" s="139">
        <v>302</v>
      </c>
      <c r="B9600" s="135" t="s">
        <v>320</v>
      </c>
      <c r="C9600" s="134" t="s">
        <v>2973</v>
      </c>
      <c r="D9600" s="135">
        <v>20654</v>
      </c>
      <c r="E9600" s="135">
        <v>5000</v>
      </c>
      <c r="F9600" s="135">
        <v>1</v>
      </c>
      <c r="G9600" s="136">
        <v>5125</v>
      </c>
      <c r="H9600" s="135" t="s">
        <v>6048</v>
      </c>
      <c r="I9600" s="135">
        <v>101</v>
      </c>
      <c r="J9600" s="135" t="s">
        <v>2843</v>
      </c>
      <c r="K9600" s="135" t="s">
        <v>2113</v>
      </c>
      <c r="L9600" s="135" t="s">
        <v>1615</v>
      </c>
      <c r="M9600" s="135"/>
      <c r="N9600" s="137"/>
      <c r="O9600" s="121"/>
    </row>
    <row r="9601" spans="1:15" x14ac:dyDescent="0.25">
      <c r="A9601" s="139">
        <v>302</v>
      </c>
      <c r="B9601" s="135" t="s">
        <v>320</v>
      </c>
      <c r="C9601" s="134" t="s">
        <v>2973</v>
      </c>
      <c r="D9601" s="135">
        <v>20655</v>
      </c>
      <c r="E9601" s="135">
        <v>5000</v>
      </c>
      <c r="F9601" s="135">
        <v>1</v>
      </c>
      <c r="G9601" s="136">
        <v>5126</v>
      </c>
      <c r="H9601" s="135" t="s">
        <v>6049</v>
      </c>
      <c r="I9601" s="135">
        <v>101</v>
      </c>
      <c r="J9601" s="135" t="s">
        <v>2843</v>
      </c>
      <c r="K9601" s="135" t="s">
        <v>2113</v>
      </c>
      <c r="L9601" s="135" t="s">
        <v>1615</v>
      </c>
      <c r="M9601" s="135"/>
      <c r="N9601" s="137"/>
      <c r="O9601" s="121"/>
    </row>
    <row r="9602" spans="1:15" x14ac:dyDescent="0.25">
      <c r="A9602" s="139">
        <v>302</v>
      </c>
      <c r="B9602" s="135" t="s">
        <v>320</v>
      </c>
      <c r="C9602" s="134" t="s">
        <v>2973</v>
      </c>
      <c r="D9602" s="135">
        <v>20656</v>
      </c>
      <c r="E9602" s="135">
        <v>5000</v>
      </c>
      <c r="F9602" s="135">
        <v>1</v>
      </c>
      <c r="G9602" s="136">
        <v>5127</v>
      </c>
      <c r="H9602" s="135" t="s">
        <v>6050</v>
      </c>
      <c r="I9602" s="135">
        <v>102</v>
      </c>
      <c r="J9602" s="135" t="s">
        <v>2843</v>
      </c>
      <c r="K9602" s="135" t="s">
        <v>2109</v>
      </c>
      <c r="L9602" s="135" t="s">
        <v>5920</v>
      </c>
      <c r="M9602" s="135"/>
      <c r="N9602" s="137"/>
      <c r="O9602" s="121"/>
    </row>
    <row r="9603" spans="1:15" x14ac:dyDescent="0.25">
      <c r="A9603" s="139">
        <v>302</v>
      </c>
      <c r="B9603" s="135" t="s">
        <v>320</v>
      </c>
      <c r="C9603" s="134" t="s">
        <v>2973</v>
      </c>
      <c r="D9603" s="135">
        <v>20657</v>
      </c>
      <c r="E9603" s="135">
        <v>5000</v>
      </c>
      <c r="F9603" s="135">
        <v>1</v>
      </c>
      <c r="G9603" s="136">
        <v>5128</v>
      </c>
      <c r="H9603" s="135" t="s">
        <v>6051</v>
      </c>
      <c r="I9603" s="135">
        <v>76</v>
      </c>
      <c r="J9603" s="135" t="s">
        <v>2843</v>
      </c>
      <c r="K9603" s="135" t="s">
        <v>2113</v>
      </c>
      <c r="L9603" s="135" t="s">
        <v>1055</v>
      </c>
      <c r="M9603" s="135"/>
      <c r="N9603" s="137"/>
      <c r="O9603" s="121"/>
    </row>
    <row r="9604" spans="1:15" x14ac:dyDescent="0.25">
      <c r="A9604" s="139">
        <v>302</v>
      </c>
      <c r="B9604" s="135" t="s">
        <v>320</v>
      </c>
      <c r="C9604" s="134" t="s">
        <v>2973</v>
      </c>
      <c r="D9604" s="135">
        <v>20658</v>
      </c>
      <c r="E9604" s="135">
        <v>5000</v>
      </c>
      <c r="F9604" s="135">
        <v>1</v>
      </c>
      <c r="G9604" s="136">
        <v>5130</v>
      </c>
      <c r="H9604" s="135" t="s">
        <v>6052</v>
      </c>
      <c r="I9604" s="135">
        <v>132</v>
      </c>
      <c r="J9604" s="135" t="s">
        <v>2843</v>
      </c>
      <c r="K9604" s="135" t="s">
        <v>2152</v>
      </c>
      <c r="L9604" s="135" t="s">
        <v>6053</v>
      </c>
      <c r="M9604" s="135"/>
      <c r="N9604" s="137"/>
      <c r="O9604" s="121"/>
    </row>
    <row r="9605" spans="1:15" x14ac:dyDescent="0.25">
      <c r="A9605" s="139">
        <v>302</v>
      </c>
      <c r="B9605" s="135" t="s">
        <v>320</v>
      </c>
      <c r="C9605" s="134" t="s">
        <v>2973</v>
      </c>
      <c r="D9605" s="135">
        <v>20659</v>
      </c>
      <c r="E9605" s="135">
        <v>5000</v>
      </c>
      <c r="F9605" s="135">
        <v>1</v>
      </c>
      <c r="G9605" s="140">
        <v>5131</v>
      </c>
      <c r="H9605" s="135" t="s">
        <v>6054</v>
      </c>
      <c r="I9605" s="135">
        <v>48</v>
      </c>
      <c r="J9605" s="135" t="s">
        <v>2843</v>
      </c>
      <c r="K9605" s="135" t="s">
        <v>2106</v>
      </c>
      <c r="L9605" s="135" t="s">
        <v>6030</v>
      </c>
      <c r="M9605" s="135"/>
      <c r="N9605" s="137" t="s">
        <v>6055</v>
      </c>
      <c r="O9605" s="121"/>
    </row>
    <row r="9606" spans="1:15" x14ac:dyDescent="0.25">
      <c r="A9606" s="139">
        <v>302</v>
      </c>
      <c r="B9606" s="135" t="s">
        <v>320</v>
      </c>
      <c r="C9606" s="134" t="s">
        <v>2973</v>
      </c>
      <c r="D9606" s="135">
        <v>20660</v>
      </c>
      <c r="E9606" s="135">
        <v>5000</v>
      </c>
      <c r="F9606" s="135">
        <v>1</v>
      </c>
      <c r="G9606" s="140">
        <v>5132</v>
      </c>
      <c r="H9606" s="135" t="s">
        <v>6056</v>
      </c>
      <c r="I9606" s="135">
        <v>615</v>
      </c>
      <c r="J9606" s="135" t="s">
        <v>2843</v>
      </c>
      <c r="K9606" s="135" t="s">
        <v>2537</v>
      </c>
      <c r="L9606" s="135" t="s">
        <v>6057</v>
      </c>
      <c r="M9606" s="135"/>
      <c r="N9606" s="137"/>
      <c r="O9606" s="121"/>
    </row>
    <row r="9607" spans="1:15" x14ac:dyDescent="0.25">
      <c r="A9607" s="139">
        <v>302</v>
      </c>
      <c r="B9607" s="135" t="s">
        <v>320</v>
      </c>
      <c r="C9607" s="134" t="s">
        <v>2973</v>
      </c>
      <c r="D9607" s="135">
        <v>20661</v>
      </c>
      <c r="E9607" s="135">
        <v>5000</v>
      </c>
      <c r="F9607" s="135">
        <v>1</v>
      </c>
      <c r="G9607" s="140">
        <v>5133</v>
      </c>
      <c r="H9607" s="135" t="s">
        <v>6058</v>
      </c>
      <c r="I9607" s="135">
        <v>102</v>
      </c>
      <c r="J9607" s="135" t="s">
        <v>2843</v>
      </c>
      <c r="K9607" s="135" t="s">
        <v>2109</v>
      </c>
      <c r="L9607" s="135" t="s">
        <v>6059</v>
      </c>
      <c r="M9607" s="135"/>
      <c r="N9607" s="137"/>
      <c r="O9607" s="121"/>
    </row>
    <row r="9608" spans="1:15" x14ac:dyDescent="0.25">
      <c r="A9608" s="139">
        <v>302</v>
      </c>
      <c r="B9608" s="135" t="s">
        <v>320</v>
      </c>
      <c r="C9608" s="134" t="s">
        <v>2973</v>
      </c>
      <c r="D9608" s="135">
        <v>20662</v>
      </c>
      <c r="E9608" s="135">
        <v>5000</v>
      </c>
      <c r="F9608" s="135">
        <v>1</v>
      </c>
      <c r="G9608" s="136">
        <v>5134</v>
      </c>
      <c r="H9608" s="135" t="s">
        <v>6060</v>
      </c>
      <c r="I9608" s="135">
        <v>101</v>
      </c>
      <c r="J9608" s="135" t="s">
        <v>2843</v>
      </c>
      <c r="K9608" s="135" t="s">
        <v>2113</v>
      </c>
      <c r="L9608" s="135" t="s">
        <v>1615</v>
      </c>
      <c r="M9608" s="135"/>
      <c r="N9608" s="137"/>
      <c r="O9608" s="121"/>
    </row>
    <row r="9609" spans="1:15" x14ac:dyDescent="0.25">
      <c r="A9609" s="139">
        <v>302</v>
      </c>
      <c r="B9609" s="135" t="s">
        <v>320</v>
      </c>
      <c r="C9609" s="134" t="s">
        <v>2973</v>
      </c>
      <c r="D9609" s="135">
        <v>20663</v>
      </c>
      <c r="E9609" s="135">
        <v>5000</v>
      </c>
      <c r="F9609" s="135">
        <v>1</v>
      </c>
      <c r="G9609" s="136">
        <v>5135</v>
      </c>
      <c r="H9609" s="135" t="s">
        <v>6061</v>
      </c>
      <c r="I9609" s="135">
        <v>101</v>
      </c>
      <c r="J9609" s="135" t="s">
        <v>2843</v>
      </c>
      <c r="K9609" s="135" t="s">
        <v>2113</v>
      </c>
      <c r="L9609" s="135" t="s">
        <v>1615</v>
      </c>
      <c r="M9609" s="135"/>
      <c r="N9609" s="137"/>
      <c r="O9609" s="121"/>
    </row>
    <row r="9610" spans="1:15" x14ac:dyDescent="0.25">
      <c r="A9610" s="139">
        <v>302</v>
      </c>
      <c r="B9610" s="135" t="s">
        <v>320</v>
      </c>
      <c r="C9610" s="134" t="s">
        <v>2973</v>
      </c>
      <c r="D9610" s="135">
        <v>20664</v>
      </c>
      <c r="E9610" s="135">
        <v>5000</v>
      </c>
      <c r="F9610" s="135">
        <v>1</v>
      </c>
      <c r="G9610" s="136">
        <v>5136</v>
      </c>
      <c r="H9610" s="135" t="s">
        <v>6062</v>
      </c>
      <c r="I9610" s="135">
        <v>199</v>
      </c>
      <c r="J9610" s="135" t="s">
        <v>2843</v>
      </c>
      <c r="K9610" s="135" t="s">
        <v>2109</v>
      </c>
      <c r="L9610" s="135" t="s">
        <v>6063</v>
      </c>
      <c r="M9610" s="135"/>
      <c r="N9610" s="137"/>
      <c r="O9610" s="121"/>
    </row>
    <row r="9611" spans="1:15" x14ac:dyDescent="0.25">
      <c r="A9611" s="139">
        <v>302</v>
      </c>
      <c r="B9611" s="135" t="s">
        <v>320</v>
      </c>
      <c r="C9611" s="134" t="s">
        <v>2973</v>
      </c>
      <c r="D9611" s="135">
        <v>20665</v>
      </c>
      <c r="E9611" s="135">
        <v>5000</v>
      </c>
      <c r="F9611" s="135">
        <v>1</v>
      </c>
      <c r="G9611" s="136" t="s">
        <v>6064</v>
      </c>
      <c r="H9611" s="135" t="s">
        <v>6065</v>
      </c>
      <c r="I9611" s="135">
        <v>204</v>
      </c>
      <c r="J9611" s="135" t="s">
        <v>2843</v>
      </c>
      <c r="K9611" s="135" t="s">
        <v>2109</v>
      </c>
      <c r="L9611" s="135" t="s">
        <v>6066</v>
      </c>
      <c r="M9611" s="135"/>
      <c r="N9611" s="137"/>
      <c r="O9611" s="121"/>
    </row>
    <row r="9612" spans="1:15" x14ac:dyDescent="0.25">
      <c r="A9612" s="139">
        <v>302</v>
      </c>
      <c r="B9612" s="135" t="s">
        <v>320</v>
      </c>
      <c r="C9612" s="134" t="s">
        <v>2973</v>
      </c>
      <c r="D9612" s="135">
        <v>20666</v>
      </c>
      <c r="E9612" s="135">
        <v>5000</v>
      </c>
      <c r="F9612" s="135">
        <v>1</v>
      </c>
      <c r="G9612" s="136">
        <v>5137</v>
      </c>
      <c r="H9612" s="135" t="s">
        <v>6067</v>
      </c>
      <c r="I9612" s="135">
        <v>87</v>
      </c>
      <c r="J9612" s="135" t="s">
        <v>2843</v>
      </c>
      <c r="K9612" s="135" t="s">
        <v>2106</v>
      </c>
      <c r="L9612" s="135" t="s">
        <v>6068</v>
      </c>
      <c r="M9612" s="135"/>
      <c r="N9612" s="137"/>
      <c r="O9612" s="121"/>
    </row>
    <row r="9613" spans="1:15" x14ac:dyDescent="0.25">
      <c r="A9613" s="139">
        <v>302</v>
      </c>
      <c r="B9613" s="135" t="s">
        <v>320</v>
      </c>
      <c r="C9613" s="134" t="s">
        <v>2973</v>
      </c>
      <c r="D9613" s="135">
        <v>20667</v>
      </c>
      <c r="E9613" s="135">
        <v>5000</v>
      </c>
      <c r="F9613" s="135">
        <v>1</v>
      </c>
      <c r="G9613" s="136">
        <v>5138</v>
      </c>
      <c r="H9613" s="135" t="s">
        <v>6069</v>
      </c>
      <c r="I9613" s="135">
        <v>61</v>
      </c>
      <c r="J9613" s="135" t="s">
        <v>2843</v>
      </c>
      <c r="K9613" s="135" t="s">
        <v>2152</v>
      </c>
      <c r="L9613" s="135" t="s">
        <v>6070</v>
      </c>
      <c r="M9613" s="135"/>
      <c r="N9613" s="137"/>
      <c r="O9613" s="121"/>
    </row>
    <row r="9614" spans="1:15" x14ac:dyDescent="0.25">
      <c r="A9614" s="139">
        <v>302</v>
      </c>
      <c r="B9614" s="135" t="s">
        <v>320</v>
      </c>
      <c r="C9614" s="134" t="s">
        <v>2973</v>
      </c>
      <c r="D9614" s="135">
        <v>20668</v>
      </c>
      <c r="E9614" s="135">
        <v>5000</v>
      </c>
      <c r="F9614" s="135">
        <v>1</v>
      </c>
      <c r="G9614" s="140">
        <v>5139</v>
      </c>
      <c r="H9614" s="135" t="s">
        <v>6071</v>
      </c>
      <c r="I9614" s="135">
        <v>20</v>
      </c>
      <c r="J9614" s="135" t="s">
        <v>2843</v>
      </c>
      <c r="K9614" s="135" t="s">
        <v>2152</v>
      </c>
      <c r="L9614" s="135" t="s">
        <v>548</v>
      </c>
      <c r="M9614" s="135"/>
      <c r="N9614" s="137"/>
      <c r="O9614" s="121"/>
    </row>
    <row r="9615" spans="1:15" x14ac:dyDescent="0.25">
      <c r="A9615" s="139">
        <v>302</v>
      </c>
      <c r="B9615" s="135" t="s">
        <v>320</v>
      </c>
      <c r="C9615" s="134" t="s">
        <v>2973</v>
      </c>
      <c r="D9615" s="135">
        <v>20669</v>
      </c>
      <c r="E9615" s="135">
        <v>5000</v>
      </c>
      <c r="F9615" s="135">
        <v>1</v>
      </c>
      <c r="G9615" s="140">
        <v>5140</v>
      </c>
      <c r="H9615" s="135" t="s">
        <v>6072</v>
      </c>
      <c r="I9615" s="135">
        <v>91</v>
      </c>
      <c r="J9615" s="135" t="s">
        <v>2843</v>
      </c>
      <c r="K9615" s="135" t="s">
        <v>2113</v>
      </c>
      <c r="L9615" s="135" t="s">
        <v>6073</v>
      </c>
      <c r="M9615" s="135"/>
      <c r="N9615" s="137"/>
      <c r="O9615" s="121"/>
    </row>
    <row r="9616" spans="1:15" x14ac:dyDescent="0.25">
      <c r="A9616" s="139">
        <v>302</v>
      </c>
      <c r="B9616" s="135" t="s">
        <v>320</v>
      </c>
      <c r="C9616" s="134" t="s">
        <v>2973</v>
      </c>
      <c r="D9616" s="135">
        <v>20670</v>
      </c>
      <c r="E9616" s="135">
        <v>5000</v>
      </c>
      <c r="F9616" s="135">
        <v>1</v>
      </c>
      <c r="G9616" s="136">
        <v>5141</v>
      </c>
      <c r="H9616" s="135" t="s">
        <v>6074</v>
      </c>
      <c r="I9616" s="135">
        <v>527</v>
      </c>
      <c r="J9616" s="135" t="s">
        <v>2843</v>
      </c>
      <c r="K9616" s="135" t="s">
        <v>2537</v>
      </c>
      <c r="L9616" s="135" t="s">
        <v>6075</v>
      </c>
      <c r="M9616" s="135"/>
      <c r="N9616" s="137"/>
      <c r="O9616" s="121"/>
    </row>
    <row r="9617" spans="1:15" x14ac:dyDescent="0.25">
      <c r="A9617" s="139">
        <v>302</v>
      </c>
      <c r="B9617" s="135" t="s">
        <v>320</v>
      </c>
      <c r="C9617" s="134" t="s">
        <v>2973</v>
      </c>
      <c r="D9617" s="135">
        <v>20671</v>
      </c>
      <c r="E9617" s="135">
        <v>5000</v>
      </c>
      <c r="F9617" s="135">
        <v>1</v>
      </c>
      <c r="G9617" s="136">
        <v>5142</v>
      </c>
      <c r="H9617" s="135" t="s">
        <v>6076</v>
      </c>
      <c r="I9617" s="135">
        <v>38</v>
      </c>
      <c r="J9617" s="135" t="s">
        <v>2843</v>
      </c>
      <c r="K9617" s="135" t="s">
        <v>2106</v>
      </c>
      <c r="L9617" s="135" t="s">
        <v>6077</v>
      </c>
      <c r="M9617" s="135"/>
      <c r="N9617" s="137"/>
      <c r="O9617" s="121"/>
    </row>
    <row r="9618" spans="1:15" x14ac:dyDescent="0.25">
      <c r="A9618" s="139">
        <v>302</v>
      </c>
      <c r="B9618" s="135" t="s">
        <v>320</v>
      </c>
      <c r="C9618" s="135" t="s">
        <v>2973</v>
      </c>
      <c r="D9618" s="135">
        <v>20672</v>
      </c>
      <c r="E9618" s="135">
        <v>5000</v>
      </c>
      <c r="F9618" s="135">
        <v>1</v>
      </c>
      <c r="G9618" s="136" t="s">
        <v>6078</v>
      </c>
      <c r="H9618" s="135" t="s">
        <v>6079</v>
      </c>
      <c r="I9618" s="135">
        <v>210</v>
      </c>
      <c r="J9618" s="135" t="s">
        <v>2843</v>
      </c>
      <c r="K9618" s="135" t="s">
        <v>2106</v>
      </c>
      <c r="L9618" s="135" t="s">
        <v>6080</v>
      </c>
      <c r="M9618" s="135"/>
      <c r="N9618" s="137"/>
      <c r="O9618" s="135"/>
    </row>
    <row r="9619" spans="1:15" x14ac:dyDescent="0.25">
      <c r="A9619" s="139">
        <v>302</v>
      </c>
      <c r="B9619" s="135" t="s">
        <v>320</v>
      </c>
      <c r="C9619" s="135" t="s">
        <v>2973</v>
      </c>
      <c r="D9619" s="135">
        <v>20673</v>
      </c>
      <c r="E9619" s="135">
        <v>5000</v>
      </c>
      <c r="F9619" s="135">
        <v>1</v>
      </c>
      <c r="G9619" s="136">
        <v>5202</v>
      </c>
      <c r="H9619" s="135" t="s">
        <v>6081</v>
      </c>
      <c r="I9619" s="135">
        <v>85</v>
      </c>
      <c r="J9619" s="135" t="s">
        <v>2843</v>
      </c>
      <c r="K9619" s="135" t="s">
        <v>2113</v>
      </c>
      <c r="L9619" s="135" t="s">
        <v>6082</v>
      </c>
      <c r="M9619" s="135"/>
      <c r="N9619" s="137"/>
      <c r="O9619" s="135"/>
    </row>
    <row r="9620" spans="1:15" x14ac:dyDescent="0.25">
      <c r="A9620" s="139">
        <v>302</v>
      </c>
      <c r="B9620" s="135" t="s">
        <v>320</v>
      </c>
      <c r="C9620" s="135" t="s">
        <v>2973</v>
      </c>
      <c r="D9620" s="135">
        <v>20674</v>
      </c>
      <c r="E9620" s="135">
        <v>5000</v>
      </c>
      <c r="F9620" s="135">
        <v>1</v>
      </c>
      <c r="G9620" s="136">
        <v>5203</v>
      </c>
      <c r="H9620" s="135" t="s">
        <v>6083</v>
      </c>
      <c r="I9620" s="135">
        <v>85</v>
      </c>
      <c r="J9620" s="135" t="s">
        <v>2843</v>
      </c>
      <c r="K9620" s="135" t="s">
        <v>2113</v>
      </c>
      <c r="L9620" s="135" t="s">
        <v>6084</v>
      </c>
      <c r="M9620" s="135"/>
      <c r="N9620" s="137"/>
      <c r="O9620" s="135"/>
    </row>
    <row r="9621" spans="1:15" x14ac:dyDescent="0.25">
      <c r="A9621" s="139">
        <v>302</v>
      </c>
      <c r="B9621" s="135" t="s">
        <v>320</v>
      </c>
      <c r="C9621" s="135" t="s">
        <v>2973</v>
      </c>
      <c r="D9621" s="135">
        <v>20675</v>
      </c>
      <c r="E9621" s="135">
        <v>5000</v>
      </c>
      <c r="F9621" s="135">
        <v>1</v>
      </c>
      <c r="G9621" s="136">
        <v>5204</v>
      </c>
      <c r="H9621" s="135" t="s">
        <v>6085</v>
      </c>
      <c r="I9621" s="135">
        <v>85</v>
      </c>
      <c r="J9621" s="135" t="s">
        <v>2843</v>
      </c>
      <c r="K9621" s="135" t="s">
        <v>2113</v>
      </c>
      <c r="L9621" s="135" t="s">
        <v>6086</v>
      </c>
      <c r="M9621" s="135"/>
      <c r="N9621" s="137"/>
      <c r="O9621" s="135"/>
    </row>
    <row r="9622" spans="1:15" x14ac:dyDescent="0.25">
      <c r="A9622" s="139">
        <v>302</v>
      </c>
      <c r="B9622" s="135" t="s">
        <v>320</v>
      </c>
      <c r="C9622" s="135" t="s">
        <v>2973</v>
      </c>
      <c r="D9622" s="135">
        <v>20676</v>
      </c>
      <c r="E9622" s="135">
        <v>5000</v>
      </c>
      <c r="F9622" s="135">
        <v>1</v>
      </c>
      <c r="G9622" s="136">
        <v>5205</v>
      </c>
      <c r="H9622" s="135" t="s">
        <v>6087</v>
      </c>
      <c r="I9622" s="135">
        <v>53</v>
      </c>
      <c r="J9622" s="135" t="s">
        <v>2843</v>
      </c>
      <c r="K9622" s="135" t="s">
        <v>2109</v>
      </c>
      <c r="L9622" s="135" t="s">
        <v>570</v>
      </c>
      <c r="M9622" s="135"/>
      <c r="N9622" s="137"/>
      <c r="O9622" s="135"/>
    </row>
    <row r="9623" spans="1:15" x14ac:dyDescent="0.25">
      <c r="A9623" s="139">
        <v>302</v>
      </c>
      <c r="B9623" s="135" t="s">
        <v>320</v>
      </c>
      <c r="C9623" s="135" t="s">
        <v>2973</v>
      </c>
      <c r="D9623" s="135">
        <v>20677</v>
      </c>
      <c r="E9623" s="135">
        <v>5000</v>
      </c>
      <c r="F9623" s="135">
        <v>1</v>
      </c>
      <c r="G9623" s="136">
        <v>5206</v>
      </c>
      <c r="H9623" s="135" t="s">
        <v>6088</v>
      </c>
      <c r="I9623" s="135">
        <v>88</v>
      </c>
      <c r="J9623" s="135" t="s">
        <v>2843</v>
      </c>
      <c r="K9623" s="135" t="s">
        <v>2113</v>
      </c>
      <c r="L9623" s="135" t="s">
        <v>578</v>
      </c>
      <c r="M9623" s="135"/>
      <c r="N9623" s="137"/>
      <c r="O9623" s="135"/>
    </row>
    <row r="9624" spans="1:15" x14ac:dyDescent="0.25">
      <c r="A9624" s="139">
        <v>302</v>
      </c>
      <c r="B9624" s="135" t="s">
        <v>320</v>
      </c>
      <c r="C9624" s="135" t="s">
        <v>2973</v>
      </c>
      <c r="D9624" s="135">
        <v>20678</v>
      </c>
      <c r="E9624" s="135">
        <v>5000</v>
      </c>
      <c r="F9624" s="135">
        <v>1</v>
      </c>
      <c r="G9624" s="136">
        <v>5207</v>
      </c>
      <c r="H9624" s="135" t="s">
        <v>6089</v>
      </c>
      <c r="I9624" s="135">
        <v>43</v>
      </c>
      <c r="J9624" s="135" t="s">
        <v>2843</v>
      </c>
      <c r="K9624" s="135" t="s">
        <v>2113</v>
      </c>
      <c r="L9624" s="135" t="s">
        <v>6090</v>
      </c>
      <c r="M9624" s="135"/>
      <c r="N9624" s="137"/>
      <c r="O9624" s="135"/>
    </row>
    <row r="9625" spans="1:15" x14ac:dyDescent="0.25">
      <c r="A9625" s="139">
        <v>302</v>
      </c>
      <c r="B9625" s="135" t="s">
        <v>320</v>
      </c>
      <c r="C9625" s="135" t="s">
        <v>2973</v>
      </c>
      <c r="D9625" s="135">
        <v>20679</v>
      </c>
      <c r="E9625" s="135">
        <v>5000</v>
      </c>
      <c r="F9625" s="135">
        <v>1</v>
      </c>
      <c r="G9625" s="136">
        <v>5208</v>
      </c>
      <c r="H9625" s="135" t="s">
        <v>6091</v>
      </c>
      <c r="I9625" s="135">
        <v>38</v>
      </c>
      <c r="J9625" s="135" t="s">
        <v>2843</v>
      </c>
      <c r="K9625" s="135" t="s">
        <v>2156</v>
      </c>
      <c r="L9625" s="135" t="s">
        <v>645</v>
      </c>
      <c r="M9625" s="135"/>
      <c r="N9625" s="137"/>
      <c r="O9625" s="135"/>
    </row>
    <row r="9626" spans="1:15" x14ac:dyDescent="0.25">
      <c r="A9626" s="139">
        <v>302</v>
      </c>
      <c r="B9626" s="135" t="s">
        <v>320</v>
      </c>
      <c r="C9626" s="135" t="s">
        <v>2973</v>
      </c>
      <c r="D9626" s="135">
        <v>20680</v>
      </c>
      <c r="E9626" s="135">
        <v>5000</v>
      </c>
      <c r="F9626" s="135">
        <v>1</v>
      </c>
      <c r="G9626" s="136">
        <v>5209</v>
      </c>
      <c r="H9626" s="135" t="s">
        <v>6092</v>
      </c>
      <c r="I9626" s="135">
        <v>98</v>
      </c>
      <c r="J9626" s="135" t="s">
        <v>2843</v>
      </c>
      <c r="K9626" s="135" t="s">
        <v>2113</v>
      </c>
      <c r="L9626" s="135" t="s">
        <v>6093</v>
      </c>
      <c r="M9626" s="135"/>
      <c r="N9626" s="137"/>
      <c r="O9626" s="135"/>
    </row>
    <row r="9627" spans="1:15" x14ac:dyDescent="0.25">
      <c r="A9627" s="139">
        <v>302</v>
      </c>
      <c r="B9627" s="135" t="s">
        <v>320</v>
      </c>
      <c r="C9627" s="135" t="s">
        <v>2973</v>
      </c>
      <c r="D9627" s="135">
        <v>20681</v>
      </c>
      <c r="E9627" s="135">
        <v>5000</v>
      </c>
      <c r="F9627" s="135">
        <v>1</v>
      </c>
      <c r="G9627" s="136">
        <v>5210</v>
      </c>
      <c r="H9627" s="135" t="s">
        <v>6094</v>
      </c>
      <c r="I9627" s="135">
        <v>98</v>
      </c>
      <c r="J9627" s="135" t="s">
        <v>2843</v>
      </c>
      <c r="K9627" s="135" t="s">
        <v>2113</v>
      </c>
      <c r="L9627" s="135" t="s">
        <v>6095</v>
      </c>
      <c r="M9627" s="135"/>
      <c r="N9627" s="137"/>
      <c r="O9627" s="135"/>
    </row>
    <row r="9628" spans="1:15" x14ac:dyDescent="0.25">
      <c r="A9628" s="139">
        <v>302</v>
      </c>
      <c r="B9628" s="135" t="s">
        <v>320</v>
      </c>
      <c r="C9628" s="135" t="s">
        <v>2973</v>
      </c>
      <c r="D9628" s="135">
        <v>20682</v>
      </c>
      <c r="E9628" s="135">
        <v>5000</v>
      </c>
      <c r="F9628" s="135">
        <v>1</v>
      </c>
      <c r="G9628" s="136">
        <v>5211</v>
      </c>
      <c r="H9628" s="135" t="s">
        <v>6096</v>
      </c>
      <c r="I9628" s="135">
        <v>168</v>
      </c>
      <c r="J9628" s="135" t="s">
        <v>2843</v>
      </c>
      <c r="K9628" s="135" t="s">
        <v>2113</v>
      </c>
      <c r="L9628" s="135" t="s">
        <v>6097</v>
      </c>
      <c r="M9628" s="135"/>
      <c r="N9628" s="137"/>
      <c r="O9628" s="135"/>
    </row>
    <row r="9629" spans="1:15" x14ac:dyDescent="0.25">
      <c r="A9629" s="139">
        <v>302</v>
      </c>
      <c r="B9629" s="135" t="s">
        <v>320</v>
      </c>
      <c r="C9629" s="135" t="s">
        <v>2973</v>
      </c>
      <c r="D9629" s="135">
        <v>20683</v>
      </c>
      <c r="E9629" s="135">
        <v>5000</v>
      </c>
      <c r="F9629" s="135">
        <v>1</v>
      </c>
      <c r="G9629" s="136">
        <v>5212</v>
      </c>
      <c r="H9629" s="135" t="s">
        <v>6098</v>
      </c>
      <c r="I9629" s="135">
        <v>202</v>
      </c>
      <c r="J9629" s="135" t="s">
        <v>2843</v>
      </c>
      <c r="K9629" s="135" t="s">
        <v>2113</v>
      </c>
      <c r="L9629" s="135" t="s">
        <v>6099</v>
      </c>
      <c r="M9629" s="135"/>
      <c r="N9629" s="137"/>
      <c r="O9629" s="135"/>
    </row>
    <row r="9630" spans="1:15" x14ac:dyDescent="0.25">
      <c r="A9630" s="139">
        <v>302</v>
      </c>
      <c r="B9630" s="135" t="s">
        <v>320</v>
      </c>
      <c r="C9630" s="135" t="s">
        <v>2973</v>
      </c>
      <c r="D9630" s="135">
        <v>20684</v>
      </c>
      <c r="E9630" s="135">
        <v>5000</v>
      </c>
      <c r="F9630" s="135">
        <v>1</v>
      </c>
      <c r="G9630" s="136">
        <v>5213</v>
      </c>
      <c r="H9630" s="135" t="s">
        <v>6100</v>
      </c>
      <c r="I9630" s="135">
        <v>64</v>
      </c>
      <c r="J9630" s="135" t="s">
        <v>2843</v>
      </c>
      <c r="K9630" s="135" t="s">
        <v>2109</v>
      </c>
      <c r="L9630" s="135" t="s">
        <v>6101</v>
      </c>
      <c r="M9630" s="135"/>
      <c r="N9630" s="137"/>
      <c r="O9630" s="135"/>
    </row>
    <row r="9631" spans="1:15" x14ac:dyDescent="0.25">
      <c r="A9631" s="139">
        <v>302</v>
      </c>
      <c r="B9631" s="135" t="s">
        <v>320</v>
      </c>
      <c r="C9631" s="135" t="s">
        <v>2973</v>
      </c>
      <c r="D9631" s="135">
        <v>20685</v>
      </c>
      <c r="E9631" s="135">
        <v>5000</v>
      </c>
      <c r="F9631" s="135">
        <v>1</v>
      </c>
      <c r="G9631" s="136">
        <v>5214</v>
      </c>
      <c r="H9631" s="135" t="s">
        <v>6102</v>
      </c>
      <c r="I9631" s="135">
        <v>47</v>
      </c>
      <c r="J9631" s="135" t="s">
        <v>2843</v>
      </c>
      <c r="K9631" s="135" t="s">
        <v>2441</v>
      </c>
      <c r="L9631" s="135" t="s">
        <v>6103</v>
      </c>
      <c r="M9631" s="135"/>
      <c r="N9631" s="137"/>
      <c r="O9631" s="135"/>
    </row>
    <row r="9632" spans="1:15" x14ac:dyDescent="0.25">
      <c r="A9632" s="139">
        <v>302</v>
      </c>
      <c r="B9632" s="135" t="s">
        <v>320</v>
      </c>
      <c r="C9632" s="135" t="s">
        <v>2973</v>
      </c>
      <c r="D9632" s="135">
        <v>20686</v>
      </c>
      <c r="E9632" s="135">
        <v>5000</v>
      </c>
      <c r="F9632" s="135">
        <v>1</v>
      </c>
      <c r="G9632" s="136">
        <v>5215</v>
      </c>
      <c r="H9632" s="135" t="s">
        <v>6104</v>
      </c>
      <c r="I9632" s="135">
        <v>391</v>
      </c>
      <c r="J9632" s="135" t="s">
        <v>2843</v>
      </c>
      <c r="K9632" s="135" t="s">
        <v>2106</v>
      </c>
      <c r="L9632" s="135" t="s">
        <v>1857</v>
      </c>
      <c r="M9632" s="135"/>
      <c r="N9632" s="137" t="s">
        <v>6105</v>
      </c>
      <c r="O9632" s="135"/>
    </row>
    <row r="9633" spans="1:15" x14ac:dyDescent="0.25">
      <c r="A9633" s="139">
        <v>302</v>
      </c>
      <c r="B9633" s="135" t="s">
        <v>320</v>
      </c>
      <c r="C9633" s="135" t="s">
        <v>2973</v>
      </c>
      <c r="D9633" s="135">
        <v>20687</v>
      </c>
      <c r="E9633" s="135">
        <v>5000</v>
      </c>
      <c r="F9633" s="135">
        <v>1</v>
      </c>
      <c r="G9633" s="136">
        <v>5216</v>
      </c>
      <c r="H9633" s="135" t="s">
        <v>6106</v>
      </c>
      <c r="I9633" s="135">
        <v>7</v>
      </c>
      <c r="J9633" s="135" t="s">
        <v>2843</v>
      </c>
      <c r="K9633" s="135" t="s">
        <v>2152</v>
      </c>
      <c r="L9633" s="135" t="s">
        <v>6107</v>
      </c>
      <c r="M9633" s="135"/>
      <c r="N9633" s="137"/>
      <c r="O9633" s="135"/>
    </row>
    <row r="9634" spans="1:15" x14ac:dyDescent="0.25">
      <c r="A9634" s="139">
        <v>302</v>
      </c>
      <c r="B9634" s="135" t="s">
        <v>320</v>
      </c>
      <c r="C9634" s="135" t="s">
        <v>2973</v>
      </c>
      <c r="D9634" s="135">
        <v>20688</v>
      </c>
      <c r="E9634" s="135">
        <v>5000</v>
      </c>
      <c r="F9634" s="135">
        <v>2</v>
      </c>
      <c r="G9634" s="136">
        <v>5300</v>
      </c>
      <c r="H9634" s="135" t="s">
        <v>6108</v>
      </c>
      <c r="I9634" s="135">
        <v>1474</v>
      </c>
      <c r="J9634" s="135" t="s">
        <v>2843</v>
      </c>
      <c r="K9634" s="135" t="s">
        <v>2106</v>
      </c>
      <c r="L9634" s="135" t="s">
        <v>6109</v>
      </c>
      <c r="M9634" s="135"/>
      <c r="N9634" s="137" t="s">
        <v>6110</v>
      </c>
      <c r="O9634" s="135"/>
    </row>
    <row r="9635" spans="1:15" x14ac:dyDescent="0.25">
      <c r="A9635" s="139">
        <v>302</v>
      </c>
      <c r="B9635" s="135" t="s">
        <v>320</v>
      </c>
      <c r="C9635" s="135" t="s">
        <v>2973</v>
      </c>
      <c r="D9635" s="135">
        <v>20689</v>
      </c>
      <c r="E9635" s="135">
        <v>5000</v>
      </c>
      <c r="F9635" s="135">
        <v>2</v>
      </c>
      <c r="G9635" s="136">
        <v>5301</v>
      </c>
      <c r="H9635" s="135" t="s">
        <v>6111</v>
      </c>
      <c r="I9635" s="135">
        <v>35</v>
      </c>
      <c r="J9635" s="135" t="s">
        <v>2843</v>
      </c>
      <c r="K9635" s="135" t="s">
        <v>2106</v>
      </c>
      <c r="L9635" s="135" t="s">
        <v>6112</v>
      </c>
      <c r="M9635" s="135"/>
      <c r="N9635" s="137"/>
      <c r="O9635" s="135"/>
    </row>
    <row r="9636" spans="1:15" x14ac:dyDescent="0.25">
      <c r="A9636" s="139">
        <v>302</v>
      </c>
      <c r="B9636" s="135" t="s">
        <v>320</v>
      </c>
      <c r="C9636" s="135" t="s">
        <v>2973</v>
      </c>
      <c r="D9636" s="135">
        <v>20690</v>
      </c>
      <c r="E9636" s="135">
        <v>5000</v>
      </c>
      <c r="F9636" s="135">
        <v>2</v>
      </c>
      <c r="G9636" s="136">
        <v>5302</v>
      </c>
      <c r="H9636" s="135" t="s">
        <v>6113</v>
      </c>
      <c r="I9636" s="135">
        <v>35</v>
      </c>
      <c r="J9636" s="135" t="s">
        <v>2843</v>
      </c>
      <c r="K9636" s="135" t="s">
        <v>2152</v>
      </c>
      <c r="L9636" s="135" t="s">
        <v>548</v>
      </c>
      <c r="M9636" s="135"/>
      <c r="N9636" s="137"/>
      <c r="O9636" s="135"/>
    </row>
    <row r="9637" spans="1:15" x14ac:dyDescent="0.25">
      <c r="A9637" s="139">
        <v>302</v>
      </c>
      <c r="B9637" s="135" t="s">
        <v>320</v>
      </c>
      <c r="C9637" s="135" t="s">
        <v>2973</v>
      </c>
      <c r="D9637" s="135">
        <v>20691</v>
      </c>
      <c r="E9637" s="135" t="s">
        <v>2325</v>
      </c>
      <c r="F9637" s="135">
        <v>1</v>
      </c>
      <c r="G9637" s="136">
        <v>2</v>
      </c>
      <c r="H9637" s="135" t="s">
        <v>2327</v>
      </c>
      <c r="I9637" s="135">
        <v>110</v>
      </c>
      <c r="J9637" s="135" t="s">
        <v>2843</v>
      </c>
      <c r="K9637" s="135" t="s">
        <v>2106</v>
      </c>
      <c r="L9637" s="135" t="s">
        <v>6114</v>
      </c>
      <c r="M9637" s="135"/>
      <c r="N9637" s="137"/>
      <c r="O9637" s="135"/>
    </row>
    <row r="9638" spans="1:15" x14ac:dyDescent="0.25">
      <c r="A9638" s="139">
        <v>302</v>
      </c>
      <c r="B9638" s="135" t="s">
        <v>320</v>
      </c>
      <c r="C9638" s="135" t="s">
        <v>2973</v>
      </c>
      <c r="D9638" s="135">
        <v>20692</v>
      </c>
      <c r="E9638" s="135" t="s">
        <v>2325</v>
      </c>
      <c r="F9638" s="135">
        <v>1</v>
      </c>
      <c r="G9638" s="136">
        <v>3</v>
      </c>
      <c r="H9638" s="135" t="s">
        <v>2328</v>
      </c>
      <c r="I9638" s="135">
        <v>100</v>
      </c>
      <c r="J9638" s="135" t="s">
        <v>2843</v>
      </c>
      <c r="K9638" s="135" t="s">
        <v>2106</v>
      </c>
      <c r="L9638" s="135" t="s">
        <v>6115</v>
      </c>
      <c r="M9638" s="135"/>
      <c r="N9638" s="137"/>
      <c r="O9638" s="135"/>
    </row>
    <row r="9639" spans="1:15" x14ac:dyDescent="0.25">
      <c r="A9639" s="139">
        <v>302</v>
      </c>
      <c r="B9639" s="135" t="s">
        <v>320</v>
      </c>
      <c r="C9639" s="135" t="s">
        <v>2973</v>
      </c>
      <c r="D9639" s="135">
        <v>20693</v>
      </c>
      <c r="E9639" s="135" t="s">
        <v>2325</v>
      </c>
      <c r="F9639" s="135">
        <v>1</v>
      </c>
      <c r="G9639" s="136">
        <v>4</v>
      </c>
      <c r="H9639" s="135" t="s">
        <v>2384</v>
      </c>
      <c r="I9639" s="135">
        <v>260</v>
      </c>
      <c r="J9639" s="135" t="s">
        <v>2843</v>
      </c>
      <c r="K9639" s="135" t="s">
        <v>2284</v>
      </c>
      <c r="L9639" s="135" t="s">
        <v>1345</v>
      </c>
      <c r="M9639" s="135"/>
      <c r="N9639" s="137"/>
      <c r="O9639" s="135"/>
    </row>
    <row r="9640" spans="1:15" x14ac:dyDescent="0.25">
      <c r="A9640" s="139">
        <v>302</v>
      </c>
      <c r="B9640" s="135" t="s">
        <v>320</v>
      </c>
      <c r="C9640" s="135" t="s">
        <v>2973</v>
      </c>
      <c r="D9640" s="135">
        <v>20694</v>
      </c>
      <c r="E9640" s="135" t="s">
        <v>2325</v>
      </c>
      <c r="F9640" s="135">
        <v>1</v>
      </c>
      <c r="G9640" s="136">
        <v>5</v>
      </c>
      <c r="H9640" s="135" t="s">
        <v>2385</v>
      </c>
      <c r="I9640" s="135">
        <v>296</v>
      </c>
      <c r="J9640" s="135" t="s">
        <v>2843</v>
      </c>
      <c r="K9640" s="135" t="s">
        <v>2113</v>
      </c>
      <c r="L9640" s="135" t="s">
        <v>6116</v>
      </c>
      <c r="M9640" s="135"/>
      <c r="N9640" s="137"/>
      <c r="O9640" s="135"/>
    </row>
    <row r="9641" spans="1:15" x14ac:dyDescent="0.25">
      <c r="A9641" s="139">
        <v>302</v>
      </c>
      <c r="B9641" s="135" t="s">
        <v>320</v>
      </c>
      <c r="C9641" s="135" t="s">
        <v>2973</v>
      </c>
      <c r="D9641" s="135">
        <v>20695</v>
      </c>
      <c r="E9641" s="135" t="s">
        <v>2325</v>
      </c>
      <c r="F9641" s="135">
        <v>1</v>
      </c>
      <c r="G9641" s="136">
        <v>6</v>
      </c>
      <c r="H9641" s="135" t="s">
        <v>2386</v>
      </c>
      <c r="I9641" s="135">
        <v>282</v>
      </c>
      <c r="J9641" s="135" t="s">
        <v>2843</v>
      </c>
      <c r="K9641" s="135" t="s">
        <v>2139</v>
      </c>
      <c r="L9641" s="135" t="s">
        <v>662</v>
      </c>
      <c r="M9641" s="135"/>
      <c r="N9641" s="137"/>
      <c r="O9641" s="135"/>
    </row>
    <row r="9642" spans="1:15" x14ac:dyDescent="0.25">
      <c r="A9642" s="139">
        <v>302</v>
      </c>
      <c r="B9642" s="135" t="s">
        <v>320</v>
      </c>
      <c r="C9642" s="135" t="s">
        <v>2973</v>
      </c>
      <c r="D9642" s="135">
        <v>20696</v>
      </c>
      <c r="E9642" s="135" t="s">
        <v>2325</v>
      </c>
      <c r="F9642" s="135">
        <v>1</v>
      </c>
      <c r="G9642" s="136" t="s">
        <v>1236</v>
      </c>
      <c r="H9642" s="135" t="s">
        <v>6117</v>
      </c>
      <c r="I9642" s="135">
        <v>75</v>
      </c>
      <c r="J9642" s="135" t="s">
        <v>2843</v>
      </c>
      <c r="K9642" s="135" t="s">
        <v>2106</v>
      </c>
      <c r="L9642" s="135" t="s">
        <v>6118</v>
      </c>
      <c r="M9642" s="135"/>
      <c r="N9642" s="137"/>
      <c r="O9642" s="135"/>
    </row>
    <row r="9643" spans="1:15" x14ac:dyDescent="0.25">
      <c r="A9643" s="139">
        <v>302</v>
      </c>
      <c r="B9643" s="135" t="s">
        <v>320</v>
      </c>
      <c r="C9643" s="135" t="s">
        <v>2973</v>
      </c>
      <c r="D9643" s="135">
        <v>20697</v>
      </c>
      <c r="E9643" s="135" t="s">
        <v>2325</v>
      </c>
      <c r="F9643" s="135">
        <v>1</v>
      </c>
      <c r="G9643" s="136" t="s">
        <v>6119</v>
      </c>
      <c r="H9643" s="135" t="s">
        <v>6120</v>
      </c>
      <c r="I9643" s="135">
        <v>305</v>
      </c>
      <c r="J9643" s="135" t="s">
        <v>2843</v>
      </c>
      <c r="K9643" s="135" t="s">
        <v>2106</v>
      </c>
      <c r="L9643" s="135" t="s">
        <v>6121</v>
      </c>
      <c r="M9643" s="135"/>
      <c r="N9643" s="137"/>
      <c r="O9643" s="135"/>
    </row>
    <row r="9644" spans="1:15" x14ac:dyDescent="0.25">
      <c r="A9644" s="139">
        <v>302</v>
      </c>
      <c r="B9644" s="135" t="s">
        <v>320</v>
      </c>
      <c r="C9644" s="135" t="s">
        <v>2973</v>
      </c>
      <c r="D9644" s="135">
        <v>20698</v>
      </c>
      <c r="E9644" s="135" t="s">
        <v>2325</v>
      </c>
      <c r="F9644" s="135">
        <v>1</v>
      </c>
      <c r="G9644" s="136" t="s">
        <v>1097</v>
      </c>
      <c r="H9644" s="135" t="s">
        <v>6122</v>
      </c>
      <c r="I9644" s="135">
        <v>79</v>
      </c>
      <c r="J9644" s="135" t="s">
        <v>2843</v>
      </c>
      <c r="K9644" s="135" t="s">
        <v>2113</v>
      </c>
      <c r="L9644" s="135" t="s">
        <v>673</v>
      </c>
      <c r="M9644" s="135"/>
      <c r="N9644" s="137"/>
      <c r="O9644" s="135"/>
    </row>
    <row r="9645" spans="1:15" x14ac:dyDescent="0.25">
      <c r="A9645" s="139">
        <v>302</v>
      </c>
      <c r="B9645" s="135" t="s">
        <v>320</v>
      </c>
      <c r="C9645" s="135" t="s">
        <v>2973</v>
      </c>
      <c r="D9645" s="135">
        <v>20699</v>
      </c>
      <c r="E9645" s="135" t="s">
        <v>2325</v>
      </c>
      <c r="F9645" s="135">
        <v>1</v>
      </c>
      <c r="G9645" s="136" t="s">
        <v>2002</v>
      </c>
      <c r="H9645" s="135" t="s">
        <v>6123</v>
      </c>
      <c r="I9645" s="135">
        <v>92</v>
      </c>
      <c r="J9645" s="135" t="s">
        <v>2843</v>
      </c>
      <c r="K9645" s="135" t="s">
        <v>2113</v>
      </c>
      <c r="L9645" s="135" t="s">
        <v>673</v>
      </c>
      <c r="M9645" s="135"/>
      <c r="N9645" s="137"/>
      <c r="O9645" s="135"/>
    </row>
    <row r="9646" spans="1:15" x14ac:dyDescent="0.25">
      <c r="A9646" s="139">
        <v>302</v>
      </c>
      <c r="B9646" s="135" t="s">
        <v>320</v>
      </c>
      <c r="C9646" s="135" t="s">
        <v>2973</v>
      </c>
      <c r="D9646" s="135">
        <v>20700</v>
      </c>
      <c r="E9646" s="135" t="s">
        <v>2325</v>
      </c>
      <c r="F9646" s="135">
        <v>1</v>
      </c>
      <c r="G9646" s="136" t="s">
        <v>6124</v>
      </c>
      <c r="H9646" s="135" t="s">
        <v>6125</v>
      </c>
      <c r="I9646" s="135">
        <v>85</v>
      </c>
      <c r="J9646" s="135" t="s">
        <v>2843</v>
      </c>
      <c r="K9646" s="135" t="s">
        <v>2113</v>
      </c>
      <c r="L9646" s="135" t="s">
        <v>673</v>
      </c>
      <c r="M9646" s="135"/>
      <c r="N9646" s="137"/>
      <c r="O9646" s="135"/>
    </row>
    <row r="9647" spans="1:15" x14ac:dyDescent="0.25">
      <c r="A9647" s="139">
        <v>302</v>
      </c>
      <c r="B9647" s="135" t="s">
        <v>320</v>
      </c>
      <c r="C9647" s="135" t="s">
        <v>2973</v>
      </c>
      <c r="D9647" s="135">
        <v>20701</v>
      </c>
      <c r="E9647" s="135" t="s">
        <v>2325</v>
      </c>
      <c r="F9647" s="135">
        <v>1</v>
      </c>
      <c r="G9647" s="136" t="s">
        <v>6126</v>
      </c>
      <c r="H9647" s="135" t="s">
        <v>6127</v>
      </c>
      <c r="I9647" s="135">
        <v>85</v>
      </c>
      <c r="J9647" s="135" t="s">
        <v>2843</v>
      </c>
      <c r="K9647" s="135" t="s">
        <v>2113</v>
      </c>
      <c r="L9647" s="135" t="s">
        <v>673</v>
      </c>
      <c r="M9647" s="135"/>
      <c r="N9647" s="137"/>
      <c r="O9647" s="135"/>
    </row>
    <row r="9648" spans="1:15" x14ac:dyDescent="0.25">
      <c r="A9648" s="139">
        <v>303</v>
      </c>
      <c r="B9648" s="135" t="s">
        <v>321</v>
      </c>
      <c r="C9648" s="135" t="s">
        <v>2102</v>
      </c>
      <c r="D9648" s="135">
        <v>10999</v>
      </c>
      <c r="E9648" s="135" t="s">
        <v>2103</v>
      </c>
      <c r="F9648" s="135">
        <v>1</v>
      </c>
      <c r="G9648" s="136">
        <v>1</v>
      </c>
      <c r="H9648" s="135" t="s">
        <v>2104</v>
      </c>
      <c r="I9648" s="135">
        <v>3960</v>
      </c>
      <c r="J9648" s="135" t="s">
        <v>2202</v>
      </c>
      <c r="K9648" s="135" t="s">
        <v>2203</v>
      </c>
      <c r="L9648" s="135" t="s">
        <v>190</v>
      </c>
      <c r="M9648" s="135"/>
      <c r="N9648" s="137"/>
      <c r="O9648" s="135"/>
    </row>
    <row r="9649" spans="1:15" x14ac:dyDescent="0.25">
      <c r="A9649" s="139">
        <v>303</v>
      </c>
      <c r="B9649" s="135" t="s">
        <v>321</v>
      </c>
      <c r="C9649" s="135" t="s">
        <v>2102</v>
      </c>
      <c r="D9649" s="135">
        <v>11000</v>
      </c>
      <c r="E9649" s="135" t="s">
        <v>2103</v>
      </c>
      <c r="F9649" s="135">
        <v>1</v>
      </c>
      <c r="G9649" s="136">
        <v>2</v>
      </c>
      <c r="H9649" s="135" t="s">
        <v>2107</v>
      </c>
      <c r="I9649" s="135">
        <v>1370</v>
      </c>
      <c r="J9649" s="135" t="s">
        <v>2155</v>
      </c>
      <c r="K9649" s="135" t="s">
        <v>2156</v>
      </c>
      <c r="L9649" s="135" t="s">
        <v>193</v>
      </c>
      <c r="M9649" s="135"/>
      <c r="N9649" s="137" t="s">
        <v>6128</v>
      </c>
      <c r="O9649" s="135"/>
    </row>
    <row r="9650" spans="1:15" x14ac:dyDescent="0.25">
      <c r="A9650" s="139">
        <v>303</v>
      </c>
      <c r="B9650" s="135" t="s">
        <v>321</v>
      </c>
      <c r="C9650" s="135" t="s">
        <v>2102</v>
      </c>
      <c r="D9650" s="135">
        <v>11001</v>
      </c>
      <c r="E9650" s="135" t="s">
        <v>2103</v>
      </c>
      <c r="F9650" s="135">
        <v>1</v>
      </c>
      <c r="G9650" s="136">
        <v>3</v>
      </c>
      <c r="H9650" s="135" t="s">
        <v>2110</v>
      </c>
      <c r="I9650" s="135">
        <v>135</v>
      </c>
      <c r="J9650" s="135" t="s">
        <v>2155</v>
      </c>
      <c r="K9650" s="135" t="s">
        <v>2156</v>
      </c>
      <c r="L9650" s="135" t="s">
        <v>193</v>
      </c>
      <c r="M9650" s="135"/>
      <c r="N9650" s="137"/>
      <c r="O9650" s="135"/>
    </row>
    <row r="9651" spans="1:15" x14ac:dyDescent="0.25">
      <c r="A9651" s="139">
        <v>303</v>
      </c>
      <c r="B9651" s="135" t="s">
        <v>321</v>
      </c>
      <c r="C9651" s="135" t="s">
        <v>2102</v>
      </c>
      <c r="D9651" s="135">
        <v>11002</v>
      </c>
      <c r="E9651" s="135" t="s">
        <v>2103</v>
      </c>
      <c r="F9651" s="135">
        <v>1</v>
      </c>
      <c r="G9651" s="136">
        <v>4</v>
      </c>
      <c r="H9651" s="135" t="s">
        <v>2111</v>
      </c>
      <c r="I9651" s="135">
        <v>166</v>
      </c>
      <c r="J9651" s="135" t="s">
        <v>2151</v>
      </c>
      <c r="K9651" s="135" t="s">
        <v>2152</v>
      </c>
      <c r="L9651" s="135" t="s">
        <v>193</v>
      </c>
      <c r="M9651" s="135"/>
      <c r="N9651" s="137"/>
      <c r="O9651" s="135"/>
    </row>
    <row r="9652" spans="1:15" x14ac:dyDescent="0.25">
      <c r="A9652" s="139">
        <v>303</v>
      </c>
      <c r="B9652" s="135" t="s">
        <v>321</v>
      </c>
      <c r="C9652" s="135" t="s">
        <v>2102</v>
      </c>
      <c r="D9652" s="135">
        <v>11003</v>
      </c>
      <c r="E9652" s="135" t="s">
        <v>2103</v>
      </c>
      <c r="F9652" s="135">
        <v>1</v>
      </c>
      <c r="G9652" s="136">
        <v>5</v>
      </c>
      <c r="H9652" s="135" t="s">
        <v>2114</v>
      </c>
      <c r="I9652" s="135">
        <v>51</v>
      </c>
      <c r="J9652" s="135" t="s">
        <v>2151</v>
      </c>
      <c r="K9652" s="135" t="s">
        <v>2152</v>
      </c>
      <c r="L9652" s="135" t="s">
        <v>193</v>
      </c>
      <c r="M9652" s="135"/>
      <c r="N9652" s="137"/>
      <c r="O9652" s="135"/>
    </row>
    <row r="9653" spans="1:15" x14ac:dyDescent="0.25">
      <c r="A9653" s="139">
        <v>303</v>
      </c>
      <c r="B9653" s="135" t="s">
        <v>321</v>
      </c>
      <c r="C9653" s="135" t="s">
        <v>2102</v>
      </c>
      <c r="D9653" s="135">
        <v>11004</v>
      </c>
      <c r="E9653" s="135" t="s">
        <v>2103</v>
      </c>
      <c r="F9653" s="135">
        <v>1</v>
      </c>
      <c r="G9653" s="136">
        <v>6</v>
      </c>
      <c r="H9653" s="135" t="s">
        <v>2118</v>
      </c>
      <c r="I9653" s="135">
        <v>145</v>
      </c>
      <c r="J9653" s="135" t="s">
        <v>2155</v>
      </c>
      <c r="K9653" s="135" t="s">
        <v>2156</v>
      </c>
      <c r="L9653" s="135" t="s">
        <v>193</v>
      </c>
      <c r="M9653" s="135"/>
      <c r="N9653" s="137"/>
      <c r="O9653" s="135"/>
    </row>
    <row r="9654" spans="1:15" x14ac:dyDescent="0.25">
      <c r="A9654" s="139">
        <v>303</v>
      </c>
      <c r="B9654" s="135" t="s">
        <v>321</v>
      </c>
      <c r="C9654" s="135" t="s">
        <v>2102</v>
      </c>
      <c r="D9654" s="135">
        <v>11005</v>
      </c>
      <c r="E9654" s="135" t="s">
        <v>2103</v>
      </c>
      <c r="F9654" s="135">
        <v>1</v>
      </c>
      <c r="G9654" s="136">
        <v>7</v>
      </c>
      <c r="H9654" s="135" t="s">
        <v>2119</v>
      </c>
      <c r="I9654" s="135">
        <v>157</v>
      </c>
      <c r="J9654" s="135" t="s">
        <v>2151</v>
      </c>
      <c r="K9654" s="135" t="s">
        <v>2152</v>
      </c>
      <c r="L9654" s="135" t="s">
        <v>193</v>
      </c>
      <c r="M9654" s="135"/>
      <c r="N9654" s="137"/>
      <c r="O9654" s="135"/>
    </row>
    <row r="9655" spans="1:15" x14ac:dyDescent="0.25">
      <c r="A9655" s="139">
        <v>303</v>
      </c>
      <c r="B9655" s="135" t="s">
        <v>321</v>
      </c>
      <c r="C9655" s="135" t="s">
        <v>2102</v>
      </c>
      <c r="D9655" s="135">
        <v>11006</v>
      </c>
      <c r="E9655" s="135" t="s">
        <v>2103</v>
      </c>
      <c r="F9655" s="135">
        <v>1</v>
      </c>
      <c r="G9655" s="136">
        <v>8</v>
      </c>
      <c r="H9655" s="135" t="s">
        <v>2120</v>
      </c>
      <c r="I9655" s="135">
        <v>43</v>
      </c>
      <c r="J9655" s="135" t="s">
        <v>2108</v>
      </c>
      <c r="K9655" s="135" t="s">
        <v>2109</v>
      </c>
      <c r="L9655" s="135" t="s">
        <v>193</v>
      </c>
      <c r="M9655" s="135"/>
      <c r="N9655" s="137"/>
      <c r="O9655" s="135"/>
    </row>
    <row r="9656" spans="1:15" x14ac:dyDescent="0.25">
      <c r="A9656" s="139">
        <v>303</v>
      </c>
      <c r="B9656" s="135" t="s">
        <v>321</v>
      </c>
      <c r="C9656" s="135" t="s">
        <v>2102</v>
      </c>
      <c r="D9656" s="135">
        <v>11007</v>
      </c>
      <c r="E9656" s="135" t="s">
        <v>2103</v>
      </c>
      <c r="F9656" s="135">
        <v>1</v>
      </c>
      <c r="G9656" s="136">
        <v>9</v>
      </c>
      <c r="H9656" s="135" t="s">
        <v>2121</v>
      </c>
      <c r="I9656" s="135">
        <v>42</v>
      </c>
      <c r="J9656" s="135" t="s">
        <v>2155</v>
      </c>
      <c r="K9656" s="135" t="s">
        <v>2156</v>
      </c>
      <c r="L9656" s="135" t="s">
        <v>193</v>
      </c>
      <c r="M9656" s="135"/>
      <c r="N9656" s="137"/>
      <c r="O9656" s="135"/>
    </row>
    <row r="9657" spans="1:15" x14ac:dyDescent="0.25">
      <c r="A9657" s="139">
        <v>303</v>
      </c>
      <c r="B9657" s="135" t="s">
        <v>321</v>
      </c>
      <c r="C9657" s="134" t="s">
        <v>2102</v>
      </c>
      <c r="D9657" s="135">
        <v>11008</v>
      </c>
      <c r="E9657" s="135" t="s">
        <v>2103</v>
      </c>
      <c r="F9657" s="135">
        <v>1</v>
      </c>
      <c r="G9657" s="136">
        <v>10</v>
      </c>
      <c r="H9657" s="135" t="s">
        <v>2122</v>
      </c>
      <c r="I9657" s="135">
        <v>133</v>
      </c>
      <c r="J9657" s="135" t="s">
        <v>2112</v>
      </c>
      <c r="K9657" s="135" t="s">
        <v>2113</v>
      </c>
      <c r="L9657" s="135" t="s">
        <v>194</v>
      </c>
      <c r="M9657" s="134"/>
      <c r="N9657" s="137"/>
      <c r="O9657" s="121"/>
    </row>
    <row r="9658" spans="1:15" x14ac:dyDescent="0.25">
      <c r="A9658" s="139">
        <v>303</v>
      </c>
      <c r="B9658" s="135" t="s">
        <v>321</v>
      </c>
      <c r="C9658" s="134" t="s">
        <v>2102</v>
      </c>
      <c r="D9658" s="135">
        <v>11009</v>
      </c>
      <c r="E9658" s="135" t="s">
        <v>2103</v>
      </c>
      <c r="F9658" s="135">
        <v>1</v>
      </c>
      <c r="G9658" s="136">
        <v>11</v>
      </c>
      <c r="H9658" s="135" t="s">
        <v>2123</v>
      </c>
      <c r="I9658" s="135">
        <v>111</v>
      </c>
      <c r="J9658" s="135" t="s">
        <v>2151</v>
      </c>
      <c r="K9658" s="135" t="s">
        <v>2152</v>
      </c>
      <c r="L9658" s="135" t="s">
        <v>193</v>
      </c>
      <c r="M9658" s="134"/>
      <c r="N9658" s="137"/>
      <c r="O9658" s="121"/>
    </row>
    <row r="9659" spans="1:15" x14ac:dyDescent="0.25">
      <c r="A9659" s="139">
        <v>303</v>
      </c>
      <c r="B9659" s="135" t="s">
        <v>321</v>
      </c>
      <c r="C9659" s="134" t="s">
        <v>2102</v>
      </c>
      <c r="D9659" s="135">
        <v>11010</v>
      </c>
      <c r="E9659" s="135" t="s">
        <v>2103</v>
      </c>
      <c r="F9659" s="135">
        <v>1</v>
      </c>
      <c r="G9659" s="136">
        <v>12</v>
      </c>
      <c r="H9659" s="135" t="s">
        <v>2126</v>
      </c>
      <c r="I9659" s="135">
        <v>113</v>
      </c>
      <c r="J9659" s="135" t="s">
        <v>2151</v>
      </c>
      <c r="K9659" s="135" t="s">
        <v>2152</v>
      </c>
      <c r="L9659" s="135" t="s">
        <v>193</v>
      </c>
      <c r="M9659" s="134"/>
      <c r="N9659" s="137"/>
      <c r="O9659" s="121"/>
    </row>
    <row r="9660" spans="1:15" x14ac:dyDescent="0.25">
      <c r="A9660" s="139">
        <v>303</v>
      </c>
      <c r="B9660" s="135" t="s">
        <v>321</v>
      </c>
      <c r="C9660" s="134" t="s">
        <v>2102</v>
      </c>
      <c r="D9660" s="135">
        <v>11011</v>
      </c>
      <c r="E9660" s="135" t="s">
        <v>2103</v>
      </c>
      <c r="F9660" s="135">
        <v>1</v>
      </c>
      <c r="G9660" s="136">
        <v>13</v>
      </c>
      <c r="H9660" s="135" t="s">
        <v>2127</v>
      </c>
      <c r="I9660" s="135">
        <v>1529</v>
      </c>
      <c r="J9660" s="135" t="s">
        <v>2151</v>
      </c>
      <c r="K9660" s="135" t="s">
        <v>2152</v>
      </c>
      <c r="L9660" s="135" t="s">
        <v>193</v>
      </c>
      <c r="M9660" s="134" t="s">
        <v>437</v>
      </c>
      <c r="N9660" s="137" t="s">
        <v>6129</v>
      </c>
      <c r="O9660" s="121"/>
    </row>
    <row r="9661" spans="1:15" x14ac:dyDescent="0.25">
      <c r="A9661" s="139">
        <v>303</v>
      </c>
      <c r="B9661" s="135" t="s">
        <v>321</v>
      </c>
      <c r="C9661" s="134" t="s">
        <v>2102</v>
      </c>
      <c r="D9661" s="135">
        <v>11012</v>
      </c>
      <c r="E9661" s="135" t="s">
        <v>2103</v>
      </c>
      <c r="F9661" s="135">
        <v>1</v>
      </c>
      <c r="G9661" s="136">
        <v>14</v>
      </c>
      <c r="H9661" s="135" t="s">
        <v>2128</v>
      </c>
      <c r="I9661" s="135">
        <v>209</v>
      </c>
      <c r="J9661" s="135" t="s">
        <v>2105</v>
      </c>
      <c r="K9661" s="135" t="s">
        <v>2106</v>
      </c>
      <c r="L9661" s="135" t="s">
        <v>193</v>
      </c>
      <c r="M9661" s="134"/>
      <c r="N9661" s="137"/>
      <c r="O9661" s="121"/>
    </row>
    <row r="9662" spans="1:15" x14ac:dyDescent="0.25">
      <c r="A9662" s="139">
        <v>303</v>
      </c>
      <c r="B9662" s="135" t="s">
        <v>321</v>
      </c>
      <c r="C9662" s="134" t="s">
        <v>2102</v>
      </c>
      <c r="D9662" s="135">
        <v>11013</v>
      </c>
      <c r="E9662" s="135" t="s">
        <v>2103</v>
      </c>
      <c r="F9662" s="135">
        <v>1</v>
      </c>
      <c r="G9662" s="136">
        <v>15</v>
      </c>
      <c r="H9662" s="135" t="s">
        <v>2130</v>
      </c>
      <c r="I9662" s="135">
        <v>465</v>
      </c>
      <c r="J9662" s="135" t="s">
        <v>2151</v>
      </c>
      <c r="K9662" s="135" t="s">
        <v>2152</v>
      </c>
      <c r="L9662" s="135" t="s">
        <v>193</v>
      </c>
      <c r="M9662" s="134"/>
      <c r="N9662" s="137" t="s">
        <v>6130</v>
      </c>
      <c r="O9662" s="121"/>
    </row>
    <row r="9663" spans="1:15" x14ac:dyDescent="0.25">
      <c r="A9663" s="139">
        <v>303</v>
      </c>
      <c r="B9663" s="135" t="s">
        <v>321</v>
      </c>
      <c r="C9663" s="134" t="s">
        <v>2102</v>
      </c>
      <c r="D9663" s="135">
        <v>11014</v>
      </c>
      <c r="E9663" s="135" t="s">
        <v>2103</v>
      </c>
      <c r="F9663" s="135">
        <v>1</v>
      </c>
      <c r="G9663" s="136">
        <v>16</v>
      </c>
      <c r="H9663" s="135" t="s">
        <v>2131</v>
      </c>
      <c r="I9663" s="135">
        <v>1049</v>
      </c>
      <c r="J9663" s="135" t="s">
        <v>2155</v>
      </c>
      <c r="K9663" s="135" t="s">
        <v>2156</v>
      </c>
      <c r="L9663" s="135" t="s">
        <v>193</v>
      </c>
      <c r="M9663" s="134"/>
      <c r="N9663" s="137"/>
      <c r="O9663" s="121"/>
    </row>
    <row r="9664" spans="1:15" x14ac:dyDescent="0.25">
      <c r="A9664" s="139">
        <v>303</v>
      </c>
      <c r="B9664" s="135" t="s">
        <v>321</v>
      </c>
      <c r="C9664" s="134" t="s">
        <v>2102</v>
      </c>
      <c r="D9664" s="135">
        <v>11015</v>
      </c>
      <c r="E9664" s="135" t="s">
        <v>2103</v>
      </c>
      <c r="F9664" s="135">
        <v>1</v>
      </c>
      <c r="G9664" s="136">
        <v>17</v>
      </c>
      <c r="H9664" s="135" t="s">
        <v>2132</v>
      </c>
      <c r="I9664" s="135">
        <v>171</v>
      </c>
      <c r="J9664" s="135" t="s">
        <v>2151</v>
      </c>
      <c r="K9664" s="135" t="s">
        <v>2152</v>
      </c>
      <c r="L9664" s="135" t="s">
        <v>193</v>
      </c>
      <c r="M9664" s="134"/>
      <c r="N9664" s="137"/>
      <c r="O9664" s="121"/>
    </row>
    <row r="9665" spans="1:15" x14ac:dyDescent="0.25">
      <c r="A9665" s="139">
        <v>303</v>
      </c>
      <c r="B9665" s="135" t="s">
        <v>321</v>
      </c>
      <c r="C9665" s="134" t="s">
        <v>2102</v>
      </c>
      <c r="D9665" s="135">
        <v>11016</v>
      </c>
      <c r="E9665" s="135" t="s">
        <v>2103</v>
      </c>
      <c r="F9665" s="135">
        <v>1</v>
      </c>
      <c r="G9665" s="136">
        <v>18</v>
      </c>
      <c r="H9665" s="135" t="s">
        <v>2133</v>
      </c>
      <c r="I9665" s="135">
        <v>188</v>
      </c>
      <c r="J9665" s="135" t="s">
        <v>2108</v>
      </c>
      <c r="K9665" s="135" t="s">
        <v>2109</v>
      </c>
      <c r="L9665" s="135" t="s">
        <v>193</v>
      </c>
      <c r="M9665" s="134"/>
      <c r="N9665" s="137"/>
      <c r="O9665" s="121"/>
    </row>
    <row r="9666" spans="1:15" x14ac:dyDescent="0.25">
      <c r="A9666" s="139">
        <v>303</v>
      </c>
      <c r="B9666" s="135" t="s">
        <v>321</v>
      </c>
      <c r="C9666" s="134" t="s">
        <v>2102</v>
      </c>
      <c r="D9666" s="135">
        <v>11017</v>
      </c>
      <c r="E9666" s="135" t="s">
        <v>2103</v>
      </c>
      <c r="F9666" s="135">
        <v>1</v>
      </c>
      <c r="G9666" s="136">
        <v>19</v>
      </c>
      <c r="H9666" s="135" t="s">
        <v>2134</v>
      </c>
      <c r="I9666" s="135">
        <v>187</v>
      </c>
      <c r="J9666" s="135" t="s">
        <v>2108</v>
      </c>
      <c r="K9666" s="135" t="s">
        <v>2109</v>
      </c>
      <c r="L9666" s="135" t="s">
        <v>193</v>
      </c>
      <c r="M9666" s="134"/>
      <c r="N9666" s="137"/>
      <c r="O9666" s="121"/>
    </row>
    <row r="9667" spans="1:15" x14ac:dyDescent="0.25">
      <c r="A9667" s="139">
        <v>303</v>
      </c>
      <c r="B9667" s="135" t="s">
        <v>321</v>
      </c>
      <c r="C9667" s="134" t="s">
        <v>2102</v>
      </c>
      <c r="D9667" s="135">
        <v>11018</v>
      </c>
      <c r="E9667" s="135" t="s">
        <v>2103</v>
      </c>
      <c r="F9667" s="135">
        <v>1</v>
      </c>
      <c r="G9667" s="136">
        <v>20</v>
      </c>
      <c r="H9667" s="135" t="s">
        <v>2135</v>
      </c>
      <c r="I9667" s="135">
        <v>113</v>
      </c>
      <c r="J9667" s="135" t="s">
        <v>2151</v>
      </c>
      <c r="K9667" s="135" t="s">
        <v>2152</v>
      </c>
      <c r="L9667" s="135" t="s">
        <v>193</v>
      </c>
      <c r="M9667" s="135" t="s">
        <v>437</v>
      </c>
      <c r="N9667" s="137"/>
      <c r="O9667" s="121"/>
    </row>
    <row r="9668" spans="1:15" x14ac:dyDescent="0.25">
      <c r="A9668" s="139">
        <v>303</v>
      </c>
      <c r="B9668" s="135" t="s">
        <v>321</v>
      </c>
      <c r="C9668" s="134" t="s">
        <v>2102</v>
      </c>
      <c r="D9668" s="135">
        <v>11019</v>
      </c>
      <c r="E9668" s="135" t="s">
        <v>2103</v>
      </c>
      <c r="F9668" s="135">
        <v>1</v>
      </c>
      <c r="G9668" s="140">
        <v>21</v>
      </c>
      <c r="H9668" s="135" t="s">
        <v>2136</v>
      </c>
      <c r="I9668" s="135">
        <v>1635</v>
      </c>
      <c r="J9668" s="135" t="s">
        <v>2115</v>
      </c>
      <c r="K9668" s="135" t="s">
        <v>2116</v>
      </c>
      <c r="L9668" s="135" t="s">
        <v>2117</v>
      </c>
      <c r="M9668" s="135" t="s">
        <v>437</v>
      </c>
      <c r="N9668" s="137" t="s">
        <v>6131</v>
      </c>
      <c r="O9668" s="121"/>
    </row>
    <row r="9669" spans="1:15" x14ac:dyDescent="0.25">
      <c r="A9669" s="139">
        <v>303</v>
      </c>
      <c r="B9669" s="135" t="s">
        <v>321</v>
      </c>
      <c r="C9669" s="134" t="s">
        <v>2102</v>
      </c>
      <c r="D9669" s="135">
        <v>11020</v>
      </c>
      <c r="E9669" s="135" t="s">
        <v>2103</v>
      </c>
      <c r="F9669" s="135">
        <v>1</v>
      </c>
      <c r="G9669" s="140">
        <v>22</v>
      </c>
      <c r="H9669" s="135" t="s">
        <v>2137</v>
      </c>
      <c r="I9669" s="135">
        <v>113</v>
      </c>
      <c r="J9669" s="135" t="s">
        <v>2155</v>
      </c>
      <c r="K9669" s="135" t="s">
        <v>2156</v>
      </c>
      <c r="L9669" s="135" t="s">
        <v>193</v>
      </c>
      <c r="M9669" s="135" t="s">
        <v>437</v>
      </c>
      <c r="N9669" s="137"/>
      <c r="O9669" s="121"/>
    </row>
    <row r="9670" spans="1:15" x14ac:dyDescent="0.25">
      <c r="A9670" s="139">
        <v>303</v>
      </c>
      <c r="B9670" s="135" t="s">
        <v>321</v>
      </c>
      <c r="C9670" s="134" t="s">
        <v>2102</v>
      </c>
      <c r="D9670" s="135">
        <v>11021</v>
      </c>
      <c r="E9670" s="135" t="s">
        <v>2103</v>
      </c>
      <c r="F9670" s="135">
        <v>1</v>
      </c>
      <c r="G9670" s="136">
        <v>23</v>
      </c>
      <c r="H9670" s="135" t="s">
        <v>2140</v>
      </c>
      <c r="I9670" s="135">
        <v>1661</v>
      </c>
      <c r="J9670" s="135" t="s">
        <v>2115</v>
      </c>
      <c r="K9670" s="135" t="s">
        <v>2116</v>
      </c>
      <c r="L9670" s="135" t="s">
        <v>2117</v>
      </c>
      <c r="M9670" s="135" t="s">
        <v>437</v>
      </c>
      <c r="N9670" s="137" t="s">
        <v>6132</v>
      </c>
      <c r="O9670" s="121"/>
    </row>
    <row r="9671" spans="1:15" x14ac:dyDescent="0.25">
      <c r="A9671" s="139">
        <v>303</v>
      </c>
      <c r="B9671" s="135" t="s">
        <v>321</v>
      </c>
      <c r="C9671" s="134" t="s">
        <v>2102</v>
      </c>
      <c r="D9671" s="135">
        <v>11022</v>
      </c>
      <c r="E9671" s="135" t="s">
        <v>2103</v>
      </c>
      <c r="F9671" s="135">
        <v>1</v>
      </c>
      <c r="G9671" s="136">
        <v>24</v>
      </c>
      <c r="H9671" s="135" t="s">
        <v>2141</v>
      </c>
      <c r="I9671" s="135">
        <v>110</v>
      </c>
      <c r="J9671" s="135" t="s">
        <v>2151</v>
      </c>
      <c r="K9671" s="135" t="s">
        <v>2152</v>
      </c>
      <c r="L9671" s="135" t="s">
        <v>193</v>
      </c>
      <c r="M9671" s="135" t="s">
        <v>437</v>
      </c>
      <c r="N9671" s="137"/>
      <c r="O9671" s="121"/>
    </row>
    <row r="9672" spans="1:15" x14ac:dyDescent="0.25">
      <c r="A9672" s="139">
        <v>303</v>
      </c>
      <c r="B9672" s="135" t="s">
        <v>321</v>
      </c>
      <c r="C9672" s="134" t="s">
        <v>2102</v>
      </c>
      <c r="D9672" s="135">
        <v>11023</v>
      </c>
      <c r="E9672" s="135" t="s">
        <v>2103</v>
      </c>
      <c r="F9672" s="135">
        <v>1</v>
      </c>
      <c r="G9672" s="136">
        <v>25</v>
      </c>
      <c r="H9672" s="135" t="s">
        <v>2142</v>
      </c>
      <c r="I9672" s="135">
        <v>1674</v>
      </c>
      <c r="J9672" s="135" t="s">
        <v>2115</v>
      </c>
      <c r="K9672" s="135" t="s">
        <v>2116</v>
      </c>
      <c r="L9672" s="135" t="s">
        <v>2117</v>
      </c>
      <c r="M9672" s="135" t="s">
        <v>437</v>
      </c>
      <c r="N9672" s="137" t="s">
        <v>6133</v>
      </c>
      <c r="O9672" s="121"/>
    </row>
    <row r="9673" spans="1:15" x14ac:dyDescent="0.25">
      <c r="A9673" s="139">
        <v>303</v>
      </c>
      <c r="B9673" s="135" t="s">
        <v>321</v>
      </c>
      <c r="C9673" s="134" t="s">
        <v>2102</v>
      </c>
      <c r="D9673" s="135">
        <v>11024</v>
      </c>
      <c r="E9673" s="135" t="s">
        <v>2103</v>
      </c>
      <c r="F9673" s="135">
        <v>1</v>
      </c>
      <c r="G9673" s="136">
        <v>26</v>
      </c>
      <c r="H9673" s="135" t="s">
        <v>2143</v>
      </c>
      <c r="I9673" s="135">
        <v>1726</v>
      </c>
      <c r="J9673" s="135" t="s">
        <v>2105</v>
      </c>
      <c r="K9673" s="135" t="s">
        <v>2106</v>
      </c>
      <c r="L9673" s="135" t="s">
        <v>193</v>
      </c>
      <c r="M9673" s="135"/>
      <c r="N9673" s="137"/>
      <c r="O9673" s="121"/>
    </row>
    <row r="9674" spans="1:15" x14ac:dyDescent="0.25">
      <c r="A9674" s="139">
        <v>303</v>
      </c>
      <c r="B9674" s="135" t="s">
        <v>321</v>
      </c>
      <c r="C9674" s="134" t="s">
        <v>2102</v>
      </c>
      <c r="D9674" s="135">
        <v>11025</v>
      </c>
      <c r="E9674" s="135" t="s">
        <v>2103</v>
      </c>
      <c r="F9674" s="135">
        <v>1</v>
      </c>
      <c r="G9674" s="136">
        <v>27</v>
      </c>
      <c r="H9674" s="135" t="s">
        <v>2144</v>
      </c>
      <c r="I9674" s="135">
        <v>27</v>
      </c>
      <c r="J9674" s="135" t="s">
        <v>2151</v>
      </c>
      <c r="K9674" s="135" t="s">
        <v>2152</v>
      </c>
      <c r="L9674" s="135" t="s">
        <v>193</v>
      </c>
      <c r="M9674" s="135"/>
      <c r="N9674" s="137"/>
      <c r="O9674" s="121"/>
    </row>
    <row r="9675" spans="1:15" x14ac:dyDescent="0.25">
      <c r="A9675" s="139">
        <v>303</v>
      </c>
      <c r="B9675" s="135" t="s">
        <v>321</v>
      </c>
      <c r="C9675" s="134" t="s">
        <v>2102</v>
      </c>
      <c r="D9675" s="135">
        <v>11026</v>
      </c>
      <c r="E9675" s="135" t="s">
        <v>2103</v>
      </c>
      <c r="F9675" s="135">
        <v>1</v>
      </c>
      <c r="G9675" s="136">
        <v>28</v>
      </c>
      <c r="H9675" s="135" t="s">
        <v>2145</v>
      </c>
      <c r="I9675" s="135">
        <v>27</v>
      </c>
      <c r="J9675" s="135" t="s">
        <v>2108</v>
      </c>
      <c r="K9675" s="135" t="s">
        <v>2109</v>
      </c>
      <c r="L9675" s="135" t="s">
        <v>193</v>
      </c>
      <c r="M9675" s="135"/>
      <c r="N9675" s="137"/>
      <c r="O9675" s="121"/>
    </row>
    <row r="9676" spans="1:15" x14ac:dyDescent="0.25">
      <c r="A9676" s="139">
        <v>303</v>
      </c>
      <c r="B9676" s="135" t="s">
        <v>321</v>
      </c>
      <c r="C9676" s="134" t="s">
        <v>2102</v>
      </c>
      <c r="D9676" s="135">
        <v>11027</v>
      </c>
      <c r="E9676" s="135" t="s">
        <v>2103</v>
      </c>
      <c r="F9676" s="135">
        <v>1</v>
      </c>
      <c r="G9676" s="136">
        <v>29</v>
      </c>
      <c r="H9676" s="135" t="s">
        <v>2146</v>
      </c>
      <c r="I9676" s="135">
        <v>198</v>
      </c>
      <c r="J9676" s="135" t="s">
        <v>2151</v>
      </c>
      <c r="K9676" s="135" t="s">
        <v>2152</v>
      </c>
      <c r="L9676" s="135" t="s">
        <v>193</v>
      </c>
      <c r="M9676" s="135"/>
      <c r="N9676" s="137"/>
      <c r="O9676" s="121"/>
    </row>
    <row r="9677" spans="1:15" x14ac:dyDescent="0.25">
      <c r="A9677" s="139">
        <v>303</v>
      </c>
      <c r="B9677" s="135" t="s">
        <v>321</v>
      </c>
      <c r="C9677" s="134" t="s">
        <v>2102</v>
      </c>
      <c r="D9677" s="135">
        <v>11028</v>
      </c>
      <c r="E9677" s="135" t="s">
        <v>2103</v>
      </c>
      <c r="F9677" s="135">
        <v>1</v>
      </c>
      <c r="G9677" s="136">
        <v>30</v>
      </c>
      <c r="H9677" s="135" t="s">
        <v>2147</v>
      </c>
      <c r="I9677" s="135">
        <v>27</v>
      </c>
      <c r="J9677" s="135" t="s">
        <v>2108</v>
      </c>
      <c r="K9677" s="135" t="s">
        <v>2109</v>
      </c>
      <c r="L9677" s="135" t="s">
        <v>193</v>
      </c>
      <c r="M9677" s="135"/>
      <c r="N9677" s="137"/>
      <c r="O9677" s="121"/>
    </row>
    <row r="9678" spans="1:15" x14ac:dyDescent="0.25">
      <c r="A9678" s="139">
        <v>303</v>
      </c>
      <c r="B9678" s="135" t="s">
        <v>321</v>
      </c>
      <c r="C9678" s="134" t="s">
        <v>2102</v>
      </c>
      <c r="D9678" s="135">
        <v>11029</v>
      </c>
      <c r="E9678" s="135" t="s">
        <v>2103</v>
      </c>
      <c r="F9678" s="135">
        <v>1</v>
      </c>
      <c r="G9678" s="136">
        <v>31</v>
      </c>
      <c r="H9678" s="135" t="s">
        <v>2148</v>
      </c>
      <c r="I9678" s="135">
        <v>20</v>
      </c>
      <c r="J9678" s="135" t="s">
        <v>2151</v>
      </c>
      <c r="K9678" s="135" t="s">
        <v>2152</v>
      </c>
      <c r="L9678" s="135" t="s">
        <v>193</v>
      </c>
      <c r="M9678" s="135"/>
      <c r="N9678" s="137"/>
      <c r="O9678" s="121"/>
    </row>
    <row r="9679" spans="1:15" x14ac:dyDescent="0.25">
      <c r="A9679" s="139">
        <v>303</v>
      </c>
      <c r="B9679" s="135" t="s">
        <v>321</v>
      </c>
      <c r="C9679" s="134" t="s">
        <v>2102</v>
      </c>
      <c r="D9679" s="135">
        <v>11030</v>
      </c>
      <c r="E9679" s="135" t="s">
        <v>2103</v>
      </c>
      <c r="F9679" s="135">
        <v>1</v>
      </c>
      <c r="G9679" s="136">
        <v>32</v>
      </c>
      <c r="H9679" s="135" t="s">
        <v>2149</v>
      </c>
      <c r="I9679" s="135">
        <v>127</v>
      </c>
      <c r="J9679" s="135" t="s">
        <v>2536</v>
      </c>
      <c r="K9679" s="135" t="s">
        <v>2544</v>
      </c>
      <c r="L9679" s="135" t="s">
        <v>193</v>
      </c>
      <c r="M9679" s="135"/>
      <c r="N9679" s="137"/>
      <c r="O9679" s="121"/>
    </row>
    <row r="9680" spans="1:15" x14ac:dyDescent="0.25">
      <c r="A9680" s="139">
        <v>303</v>
      </c>
      <c r="B9680" s="135" t="s">
        <v>321</v>
      </c>
      <c r="C9680" s="134" t="s">
        <v>2102</v>
      </c>
      <c r="D9680" s="135">
        <v>11031</v>
      </c>
      <c r="E9680" s="135" t="s">
        <v>2103</v>
      </c>
      <c r="F9680" s="135">
        <v>1</v>
      </c>
      <c r="G9680" s="140">
        <v>33</v>
      </c>
      <c r="H9680" s="135" t="s">
        <v>2150</v>
      </c>
      <c r="I9680" s="135">
        <v>120</v>
      </c>
      <c r="J9680" s="135" t="s">
        <v>2105</v>
      </c>
      <c r="K9680" s="135" t="s">
        <v>2106</v>
      </c>
      <c r="L9680" s="135" t="s">
        <v>193</v>
      </c>
      <c r="M9680" s="135"/>
      <c r="N9680" s="137"/>
      <c r="O9680" s="121"/>
    </row>
    <row r="9681" spans="1:15" x14ac:dyDescent="0.25">
      <c r="A9681" s="139">
        <v>303</v>
      </c>
      <c r="B9681" s="135" t="s">
        <v>321</v>
      </c>
      <c r="C9681" s="134" t="s">
        <v>2102</v>
      </c>
      <c r="D9681" s="135">
        <v>11032</v>
      </c>
      <c r="E9681" s="135" t="s">
        <v>2103</v>
      </c>
      <c r="F9681" s="135">
        <v>1</v>
      </c>
      <c r="G9681" s="140">
        <v>34</v>
      </c>
      <c r="H9681" s="135" t="s">
        <v>2153</v>
      </c>
      <c r="I9681" s="135">
        <v>1306</v>
      </c>
      <c r="J9681" s="135" t="s">
        <v>3684</v>
      </c>
      <c r="K9681" s="135" t="s">
        <v>3685</v>
      </c>
      <c r="L9681" s="135" t="s">
        <v>189</v>
      </c>
      <c r="M9681" s="135"/>
      <c r="N9681" s="137"/>
      <c r="O9681" s="121"/>
    </row>
    <row r="9682" spans="1:15" x14ac:dyDescent="0.25">
      <c r="A9682" s="139">
        <v>303</v>
      </c>
      <c r="B9682" s="135" t="s">
        <v>321</v>
      </c>
      <c r="C9682" s="134" t="s">
        <v>2102</v>
      </c>
      <c r="D9682" s="135">
        <v>11033</v>
      </c>
      <c r="E9682" s="135" t="s">
        <v>2103</v>
      </c>
      <c r="F9682" s="135">
        <v>1</v>
      </c>
      <c r="G9682" s="140">
        <v>35</v>
      </c>
      <c r="H9682" s="135" t="s">
        <v>2154</v>
      </c>
      <c r="I9682" s="135">
        <v>2315</v>
      </c>
      <c r="J9682" s="135" t="s">
        <v>3684</v>
      </c>
      <c r="K9682" s="135" t="s">
        <v>3685</v>
      </c>
      <c r="L9682" s="135" t="s">
        <v>189</v>
      </c>
      <c r="M9682" s="135"/>
      <c r="N9682" s="137"/>
      <c r="O9682" s="121"/>
    </row>
    <row r="9683" spans="1:15" x14ac:dyDescent="0.25">
      <c r="A9683" s="139">
        <v>303</v>
      </c>
      <c r="B9683" s="135" t="s">
        <v>321</v>
      </c>
      <c r="C9683" s="134" t="s">
        <v>2102</v>
      </c>
      <c r="D9683" s="135">
        <v>11034</v>
      </c>
      <c r="E9683" s="135" t="s">
        <v>2103</v>
      </c>
      <c r="F9683" s="135">
        <v>1</v>
      </c>
      <c r="G9683" s="136">
        <v>36</v>
      </c>
      <c r="H9683" s="135" t="s">
        <v>2157</v>
      </c>
      <c r="I9683" s="135">
        <v>1435</v>
      </c>
      <c r="J9683" s="135" t="s">
        <v>2105</v>
      </c>
      <c r="K9683" s="135" t="s">
        <v>2106</v>
      </c>
      <c r="L9683" s="135" t="s">
        <v>193</v>
      </c>
      <c r="M9683" s="135"/>
      <c r="N9683" s="137"/>
      <c r="O9683" s="121"/>
    </row>
    <row r="9684" spans="1:15" x14ac:dyDescent="0.25">
      <c r="A9684" s="139">
        <v>303</v>
      </c>
      <c r="B9684" s="135" t="s">
        <v>321</v>
      </c>
      <c r="C9684" s="134" t="s">
        <v>2102</v>
      </c>
      <c r="D9684" s="135">
        <v>11035</v>
      </c>
      <c r="E9684" s="135" t="s">
        <v>2103</v>
      </c>
      <c r="F9684" s="135">
        <v>1</v>
      </c>
      <c r="G9684" s="136">
        <v>37</v>
      </c>
      <c r="H9684" s="135" t="s">
        <v>2158</v>
      </c>
      <c r="I9684" s="135">
        <v>1131</v>
      </c>
      <c r="J9684" s="135" t="s">
        <v>2115</v>
      </c>
      <c r="K9684" s="135" t="s">
        <v>2116</v>
      </c>
      <c r="L9684" s="135" t="s">
        <v>2117</v>
      </c>
      <c r="M9684" s="135"/>
      <c r="N9684" s="137" t="s">
        <v>6134</v>
      </c>
      <c r="O9684" s="121"/>
    </row>
    <row r="9685" spans="1:15" x14ac:dyDescent="0.25">
      <c r="A9685" s="139">
        <v>303</v>
      </c>
      <c r="B9685" s="135" t="s">
        <v>321</v>
      </c>
      <c r="C9685" s="134" t="s">
        <v>2102</v>
      </c>
      <c r="D9685" s="135">
        <v>11036</v>
      </c>
      <c r="E9685" s="135" t="s">
        <v>2103</v>
      </c>
      <c r="F9685" s="135">
        <v>1</v>
      </c>
      <c r="G9685" s="136">
        <v>38</v>
      </c>
      <c r="H9685" s="135" t="s">
        <v>2159</v>
      </c>
      <c r="I9685" s="135">
        <v>149</v>
      </c>
      <c r="J9685" s="135" t="s">
        <v>2112</v>
      </c>
      <c r="K9685" s="135" t="s">
        <v>2113</v>
      </c>
      <c r="L9685" s="135" t="s">
        <v>194</v>
      </c>
      <c r="M9685" s="135"/>
      <c r="N9685" s="137" t="s">
        <v>6135</v>
      </c>
      <c r="O9685" s="121"/>
    </row>
    <row r="9686" spans="1:15" x14ac:dyDescent="0.25">
      <c r="A9686" s="139">
        <v>303</v>
      </c>
      <c r="B9686" s="135" t="s">
        <v>321</v>
      </c>
      <c r="C9686" s="134" t="s">
        <v>2102</v>
      </c>
      <c r="D9686" s="135">
        <v>11037</v>
      </c>
      <c r="E9686" s="135" t="s">
        <v>2103</v>
      </c>
      <c r="F9686" s="135">
        <v>1</v>
      </c>
      <c r="G9686" s="136">
        <v>39</v>
      </c>
      <c r="H9686" s="135" t="s">
        <v>2160</v>
      </c>
      <c r="I9686" s="135">
        <v>186</v>
      </c>
      <c r="J9686" s="135" t="s">
        <v>2105</v>
      </c>
      <c r="K9686" s="135" t="s">
        <v>2106</v>
      </c>
      <c r="L9686" s="135" t="s">
        <v>193</v>
      </c>
      <c r="M9686" s="135"/>
      <c r="N9686" s="137"/>
      <c r="O9686" s="121"/>
    </row>
    <row r="9687" spans="1:15" x14ac:dyDescent="0.25">
      <c r="A9687" s="139">
        <v>303</v>
      </c>
      <c r="B9687" s="135" t="s">
        <v>321</v>
      </c>
      <c r="C9687" s="134" t="s">
        <v>2102</v>
      </c>
      <c r="D9687" s="135">
        <v>11038</v>
      </c>
      <c r="E9687" s="135" t="s">
        <v>2103</v>
      </c>
      <c r="F9687" s="135">
        <v>1</v>
      </c>
      <c r="G9687" s="140">
        <v>40</v>
      </c>
      <c r="H9687" s="135" t="s">
        <v>2161</v>
      </c>
      <c r="I9687" s="135">
        <v>127</v>
      </c>
      <c r="J9687" s="135" t="s">
        <v>2105</v>
      </c>
      <c r="K9687" s="135" t="s">
        <v>2106</v>
      </c>
      <c r="L9687" s="135" t="s">
        <v>193</v>
      </c>
      <c r="M9687" s="135"/>
      <c r="N9687" s="137"/>
      <c r="O9687" s="121"/>
    </row>
    <row r="9688" spans="1:15" x14ac:dyDescent="0.25">
      <c r="A9688" s="139">
        <v>303</v>
      </c>
      <c r="B9688" s="135" t="s">
        <v>321</v>
      </c>
      <c r="C9688" s="134" t="s">
        <v>2102</v>
      </c>
      <c r="D9688" s="135">
        <v>11039</v>
      </c>
      <c r="E9688" s="135" t="s">
        <v>2103</v>
      </c>
      <c r="F9688" s="135">
        <v>1</v>
      </c>
      <c r="G9688" s="136">
        <v>41</v>
      </c>
      <c r="H9688" s="135" t="s">
        <v>2162</v>
      </c>
      <c r="I9688" s="135">
        <v>149</v>
      </c>
      <c r="J9688" s="135" t="s">
        <v>2155</v>
      </c>
      <c r="K9688" s="135" t="s">
        <v>2156</v>
      </c>
      <c r="L9688" s="135" t="s">
        <v>193</v>
      </c>
      <c r="M9688" s="135"/>
      <c r="N9688" s="137"/>
      <c r="O9688" s="121"/>
    </row>
    <row r="9689" spans="1:15" x14ac:dyDescent="0.25">
      <c r="A9689" s="139">
        <v>303</v>
      </c>
      <c r="B9689" s="135" t="s">
        <v>321</v>
      </c>
      <c r="C9689" s="134" t="s">
        <v>2102</v>
      </c>
      <c r="D9689" s="135">
        <v>11040</v>
      </c>
      <c r="E9689" s="135" t="s">
        <v>2103</v>
      </c>
      <c r="F9689" s="135">
        <v>1</v>
      </c>
      <c r="G9689" s="136">
        <v>42</v>
      </c>
      <c r="H9689" s="135" t="s">
        <v>2163</v>
      </c>
      <c r="I9689" s="135">
        <v>1837</v>
      </c>
      <c r="J9689" s="135" t="s">
        <v>2105</v>
      </c>
      <c r="K9689" s="135" t="s">
        <v>2106</v>
      </c>
      <c r="L9689" s="135" t="s">
        <v>193</v>
      </c>
      <c r="M9689" s="135"/>
      <c r="N9689" s="137"/>
      <c r="O9689" s="121"/>
    </row>
    <row r="9690" spans="1:15" x14ac:dyDescent="0.25">
      <c r="A9690" s="139">
        <v>303</v>
      </c>
      <c r="B9690" s="135" t="s">
        <v>321</v>
      </c>
      <c r="C9690" s="134" t="s">
        <v>2102</v>
      </c>
      <c r="D9690" s="135">
        <v>11041</v>
      </c>
      <c r="E9690" s="135" t="s">
        <v>2103</v>
      </c>
      <c r="F9690" s="135">
        <v>1</v>
      </c>
      <c r="G9690" s="136">
        <v>43</v>
      </c>
      <c r="H9690" s="135" t="s">
        <v>2164</v>
      </c>
      <c r="I9690" s="135">
        <v>127</v>
      </c>
      <c r="J9690" s="135" t="s">
        <v>2151</v>
      </c>
      <c r="K9690" s="135" t="s">
        <v>2152</v>
      </c>
      <c r="L9690" s="135" t="s">
        <v>193</v>
      </c>
      <c r="M9690" s="135"/>
      <c r="N9690" s="137"/>
      <c r="O9690" s="121"/>
    </row>
    <row r="9691" spans="1:15" x14ac:dyDescent="0.25">
      <c r="A9691" s="139">
        <v>303</v>
      </c>
      <c r="B9691" s="135" t="s">
        <v>321</v>
      </c>
      <c r="C9691" s="134" t="s">
        <v>2102</v>
      </c>
      <c r="D9691" s="135">
        <v>11042</v>
      </c>
      <c r="E9691" s="135" t="s">
        <v>2103</v>
      </c>
      <c r="F9691" s="135">
        <v>1</v>
      </c>
      <c r="G9691" s="136">
        <v>44</v>
      </c>
      <c r="H9691" s="135" t="s">
        <v>2165</v>
      </c>
      <c r="I9691" s="135">
        <v>9821</v>
      </c>
      <c r="J9691" s="135" t="s">
        <v>3684</v>
      </c>
      <c r="K9691" s="135" t="s">
        <v>3685</v>
      </c>
      <c r="L9691" s="135" t="s">
        <v>189</v>
      </c>
      <c r="M9691" s="135"/>
      <c r="N9691" s="137"/>
      <c r="O9691" s="121"/>
    </row>
    <row r="9692" spans="1:15" x14ac:dyDescent="0.25">
      <c r="A9692" s="139">
        <v>303</v>
      </c>
      <c r="B9692" s="135" t="s">
        <v>321</v>
      </c>
      <c r="C9692" s="134" t="s">
        <v>2102</v>
      </c>
      <c r="D9692" s="135">
        <v>11043</v>
      </c>
      <c r="E9692" s="135" t="s">
        <v>2103</v>
      </c>
      <c r="F9692" s="135">
        <v>1</v>
      </c>
      <c r="G9692" s="136">
        <v>45</v>
      </c>
      <c r="H9692" s="135" t="s">
        <v>2166</v>
      </c>
      <c r="I9692" s="135">
        <v>42</v>
      </c>
      <c r="J9692" s="135" t="s">
        <v>2105</v>
      </c>
      <c r="K9692" s="135" t="s">
        <v>2106</v>
      </c>
      <c r="L9692" s="135" t="s">
        <v>193</v>
      </c>
      <c r="M9692" s="135"/>
      <c r="N9692" s="137"/>
      <c r="O9692" s="121"/>
    </row>
    <row r="9693" spans="1:15" x14ac:dyDescent="0.25">
      <c r="A9693" s="139">
        <v>303</v>
      </c>
      <c r="B9693" s="135" t="s">
        <v>321</v>
      </c>
      <c r="C9693" s="134" t="s">
        <v>2102</v>
      </c>
      <c r="D9693" s="135">
        <v>11044</v>
      </c>
      <c r="E9693" s="135" t="s">
        <v>2103</v>
      </c>
      <c r="F9693" s="135">
        <v>1</v>
      </c>
      <c r="G9693" s="136">
        <v>46</v>
      </c>
      <c r="H9693" s="135" t="s">
        <v>2169</v>
      </c>
      <c r="I9693" s="135">
        <v>163</v>
      </c>
      <c r="J9693" s="135" t="s">
        <v>2151</v>
      </c>
      <c r="K9693" s="135" t="s">
        <v>2152</v>
      </c>
      <c r="L9693" s="135" t="s">
        <v>193</v>
      </c>
      <c r="M9693" s="135"/>
      <c r="N9693" s="137"/>
      <c r="O9693" s="121"/>
    </row>
    <row r="9694" spans="1:15" x14ac:dyDescent="0.25">
      <c r="A9694" s="139">
        <v>303</v>
      </c>
      <c r="B9694" s="135" t="s">
        <v>321</v>
      </c>
      <c r="C9694" s="134" t="s">
        <v>2102</v>
      </c>
      <c r="D9694" s="135">
        <v>11045</v>
      </c>
      <c r="E9694" s="135" t="s">
        <v>2103</v>
      </c>
      <c r="F9694" s="135">
        <v>2</v>
      </c>
      <c r="G9694" s="136">
        <v>1</v>
      </c>
      <c r="H9694" s="135" t="s">
        <v>2204</v>
      </c>
      <c r="I9694" s="135">
        <v>85</v>
      </c>
      <c r="J9694" s="135" t="s">
        <v>2112</v>
      </c>
      <c r="K9694" s="135" t="s">
        <v>2113</v>
      </c>
      <c r="L9694" s="135" t="s">
        <v>194</v>
      </c>
      <c r="M9694" s="135"/>
      <c r="N9694" s="137" t="s">
        <v>6136</v>
      </c>
      <c r="O9694" s="121"/>
    </row>
    <row r="9695" spans="1:15" x14ac:dyDescent="0.25">
      <c r="A9695" s="139">
        <v>303</v>
      </c>
      <c r="B9695" s="135" t="s">
        <v>321</v>
      </c>
      <c r="C9695" s="134" t="s">
        <v>2102</v>
      </c>
      <c r="D9695" s="135">
        <v>11046</v>
      </c>
      <c r="E9695" s="135" t="s">
        <v>2103</v>
      </c>
      <c r="F9695" s="135">
        <v>2</v>
      </c>
      <c r="G9695" s="136">
        <v>2</v>
      </c>
      <c r="H9695" s="135" t="s">
        <v>2205</v>
      </c>
      <c r="I9695" s="135">
        <v>132</v>
      </c>
      <c r="J9695" s="135" t="s">
        <v>2112</v>
      </c>
      <c r="K9695" s="135" t="s">
        <v>2113</v>
      </c>
      <c r="L9695" s="135" t="s">
        <v>194</v>
      </c>
      <c r="M9695" s="135"/>
      <c r="N9695" s="137" t="s">
        <v>6137</v>
      </c>
      <c r="O9695" s="121"/>
    </row>
    <row r="9696" spans="1:15" x14ac:dyDescent="0.25">
      <c r="A9696" s="139">
        <v>303</v>
      </c>
      <c r="B9696" s="135" t="s">
        <v>321</v>
      </c>
      <c r="C9696" s="134" t="s">
        <v>2102</v>
      </c>
      <c r="D9696" s="135">
        <v>11047</v>
      </c>
      <c r="E9696" s="135" t="s">
        <v>2103</v>
      </c>
      <c r="F9696" s="135">
        <v>2</v>
      </c>
      <c r="G9696" s="136">
        <v>3</v>
      </c>
      <c r="H9696" s="135" t="s">
        <v>2438</v>
      </c>
      <c r="I9696" s="135">
        <v>132</v>
      </c>
      <c r="J9696" s="135" t="s">
        <v>2112</v>
      </c>
      <c r="K9696" s="135" t="s">
        <v>2113</v>
      </c>
      <c r="L9696" s="135" t="s">
        <v>194</v>
      </c>
      <c r="M9696" s="135"/>
      <c r="N9696" s="137" t="s">
        <v>6138</v>
      </c>
      <c r="O9696" s="121"/>
    </row>
    <row r="9697" spans="1:15" x14ac:dyDescent="0.25">
      <c r="A9697" s="139">
        <v>303</v>
      </c>
      <c r="B9697" s="135" t="s">
        <v>321</v>
      </c>
      <c r="C9697" s="134" t="s">
        <v>2102</v>
      </c>
      <c r="D9697" s="135">
        <v>11048</v>
      </c>
      <c r="E9697" s="135" t="s">
        <v>2103</v>
      </c>
      <c r="F9697" s="135">
        <v>2</v>
      </c>
      <c r="G9697" s="136">
        <v>4</v>
      </c>
      <c r="H9697" s="135" t="s">
        <v>2439</v>
      </c>
      <c r="I9697" s="135">
        <v>132</v>
      </c>
      <c r="J9697" s="135" t="s">
        <v>2112</v>
      </c>
      <c r="K9697" s="135" t="s">
        <v>2113</v>
      </c>
      <c r="L9697" s="135" t="s">
        <v>194</v>
      </c>
      <c r="M9697" s="135"/>
      <c r="N9697" s="137" t="s">
        <v>6139</v>
      </c>
      <c r="O9697" s="121"/>
    </row>
    <row r="9698" spans="1:15" x14ac:dyDescent="0.25">
      <c r="A9698" s="139">
        <v>303</v>
      </c>
      <c r="B9698" s="135" t="s">
        <v>321</v>
      </c>
      <c r="C9698" s="134" t="s">
        <v>2102</v>
      </c>
      <c r="D9698" s="135">
        <v>11049</v>
      </c>
      <c r="E9698" s="135" t="s">
        <v>2103</v>
      </c>
      <c r="F9698" s="135">
        <v>2</v>
      </c>
      <c r="G9698" s="136">
        <v>5</v>
      </c>
      <c r="H9698" s="135" t="s">
        <v>2206</v>
      </c>
      <c r="I9698" s="135">
        <v>1516</v>
      </c>
      <c r="J9698" s="135" t="s">
        <v>2115</v>
      </c>
      <c r="K9698" s="135" t="s">
        <v>2116</v>
      </c>
      <c r="L9698" s="135" t="s">
        <v>2117</v>
      </c>
      <c r="M9698" s="135"/>
      <c r="N9698" s="137" t="s">
        <v>6140</v>
      </c>
      <c r="O9698" s="121"/>
    </row>
    <row r="9699" spans="1:15" x14ac:dyDescent="0.25">
      <c r="A9699" s="139">
        <v>303</v>
      </c>
      <c r="B9699" s="135" t="s">
        <v>321</v>
      </c>
      <c r="C9699" s="134" t="s">
        <v>2102</v>
      </c>
      <c r="D9699" s="135">
        <v>11050</v>
      </c>
      <c r="E9699" s="135" t="s">
        <v>2103</v>
      </c>
      <c r="F9699" s="135">
        <v>2</v>
      </c>
      <c r="G9699" s="136">
        <v>6</v>
      </c>
      <c r="H9699" s="135" t="s">
        <v>2207</v>
      </c>
      <c r="I9699" s="135">
        <v>116</v>
      </c>
      <c r="J9699" s="135" t="s">
        <v>2108</v>
      </c>
      <c r="K9699" s="135" t="s">
        <v>2109</v>
      </c>
      <c r="L9699" s="135" t="s">
        <v>193</v>
      </c>
      <c r="M9699" s="135"/>
      <c r="N9699" s="137"/>
      <c r="O9699" s="121"/>
    </row>
    <row r="9700" spans="1:15" x14ac:dyDescent="0.25">
      <c r="A9700" s="139">
        <v>303</v>
      </c>
      <c r="B9700" s="135" t="s">
        <v>321</v>
      </c>
      <c r="C9700" s="134" t="s">
        <v>2102</v>
      </c>
      <c r="D9700" s="135">
        <v>11051</v>
      </c>
      <c r="E9700" s="135" t="s">
        <v>2103</v>
      </c>
      <c r="F9700" s="135">
        <v>2</v>
      </c>
      <c r="G9700" s="136">
        <v>7</v>
      </c>
      <c r="H9700" s="135" t="s">
        <v>2208</v>
      </c>
      <c r="I9700" s="135">
        <v>45</v>
      </c>
      <c r="J9700" s="135" t="s">
        <v>2105</v>
      </c>
      <c r="K9700" s="135" t="s">
        <v>2106</v>
      </c>
      <c r="L9700" s="135" t="s">
        <v>193</v>
      </c>
      <c r="M9700" s="135"/>
      <c r="N9700" s="137"/>
      <c r="O9700" s="121"/>
    </row>
    <row r="9701" spans="1:15" x14ac:dyDescent="0.25">
      <c r="A9701" s="139">
        <v>303</v>
      </c>
      <c r="B9701" s="135" t="s">
        <v>321</v>
      </c>
      <c r="C9701" s="134" t="s">
        <v>2102</v>
      </c>
      <c r="D9701" s="135">
        <v>11052</v>
      </c>
      <c r="E9701" s="135" t="s">
        <v>2103</v>
      </c>
      <c r="F9701" s="135">
        <v>2</v>
      </c>
      <c r="G9701" s="136">
        <v>8</v>
      </c>
      <c r="H9701" s="135" t="s">
        <v>2209</v>
      </c>
      <c r="I9701" s="135">
        <v>94</v>
      </c>
      <c r="J9701" s="135" t="s">
        <v>2112</v>
      </c>
      <c r="K9701" s="135" t="s">
        <v>2113</v>
      </c>
      <c r="L9701" s="135" t="s">
        <v>194</v>
      </c>
      <c r="M9701" s="135"/>
      <c r="N9701" s="137" t="s">
        <v>6141</v>
      </c>
      <c r="O9701" s="121"/>
    </row>
    <row r="9702" spans="1:15" x14ac:dyDescent="0.25">
      <c r="A9702" s="139">
        <v>303</v>
      </c>
      <c r="B9702" s="135" t="s">
        <v>321</v>
      </c>
      <c r="C9702" s="134" t="s">
        <v>2102</v>
      </c>
      <c r="D9702" s="135">
        <v>11053</v>
      </c>
      <c r="E9702" s="135" t="s">
        <v>2103</v>
      </c>
      <c r="F9702" s="135">
        <v>2</v>
      </c>
      <c r="G9702" s="136">
        <v>9</v>
      </c>
      <c r="H9702" s="135" t="s">
        <v>2210</v>
      </c>
      <c r="I9702" s="135">
        <v>198</v>
      </c>
      <c r="J9702" s="135" t="s">
        <v>2151</v>
      </c>
      <c r="K9702" s="135" t="s">
        <v>2152</v>
      </c>
      <c r="L9702" s="135" t="s">
        <v>193</v>
      </c>
      <c r="M9702" s="135"/>
      <c r="N9702" s="137" t="s">
        <v>6142</v>
      </c>
      <c r="O9702" s="121"/>
    </row>
    <row r="9703" spans="1:15" x14ac:dyDescent="0.25">
      <c r="A9703" s="139">
        <v>303</v>
      </c>
      <c r="B9703" s="135" t="s">
        <v>321</v>
      </c>
      <c r="C9703" s="134" t="s">
        <v>2102</v>
      </c>
      <c r="D9703" s="135">
        <v>11054</v>
      </c>
      <c r="E9703" s="135" t="s">
        <v>2103</v>
      </c>
      <c r="F9703" s="135">
        <v>2</v>
      </c>
      <c r="G9703" s="136">
        <v>10</v>
      </c>
      <c r="H9703" s="135" t="s">
        <v>2211</v>
      </c>
      <c r="I9703" s="135">
        <v>45</v>
      </c>
      <c r="J9703" s="135" t="s">
        <v>2105</v>
      </c>
      <c r="K9703" s="135" t="s">
        <v>2106</v>
      </c>
      <c r="L9703" s="135" t="s">
        <v>193</v>
      </c>
      <c r="M9703" s="135"/>
      <c r="N9703" s="137"/>
      <c r="O9703" s="121"/>
    </row>
    <row r="9704" spans="1:15" x14ac:dyDescent="0.25">
      <c r="A9704" s="139">
        <v>303</v>
      </c>
      <c r="B9704" s="135" t="s">
        <v>321</v>
      </c>
      <c r="C9704" s="134" t="s">
        <v>2102</v>
      </c>
      <c r="D9704" s="135">
        <v>11055</v>
      </c>
      <c r="E9704" s="135" t="s">
        <v>2103</v>
      </c>
      <c r="F9704" s="135">
        <v>2</v>
      </c>
      <c r="G9704" s="136">
        <v>11</v>
      </c>
      <c r="H9704" s="135" t="s">
        <v>2212</v>
      </c>
      <c r="I9704" s="135">
        <v>157</v>
      </c>
      <c r="J9704" s="135" t="s">
        <v>2151</v>
      </c>
      <c r="K9704" s="135" t="s">
        <v>2152</v>
      </c>
      <c r="L9704" s="135" t="s">
        <v>193</v>
      </c>
      <c r="M9704" s="135"/>
      <c r="N9704" s="137" t="s">
        <v>6143</v>
      </c>
      <c r="O9704" s="121"/>
    </row>
    <row r="9705" spans="1:15" x14ac:dyDescent="0.25">
      <c r="A9705" s="139">
        <v>303</v>
      </c>
      <c r="B9705" s="135" t="s">
        <v>321</v>
      </c>
      <c r="C9705" s="134" t="s">
        <v>2102</v>
      </c>
      <c r="D9705" s="135">
        <v>11056</v>
      </c>
      <c r="E9705" s="135" t="s">
        <v>2103</v>
      </c>
      <c r="F9705" s="135">
        <v>2</v>
      </c>
      <c r="G9705" s="136">
        <v>12</v>
      </c>
      <c r="H9705" s="135" t="s">
        <v>2213</v>
      </c>
      <c r="I9705" s="135">
        <v>833</v>
      </c>
      <c r="J9705" s="135" t="s">
        <v>2115</v>
      </c>
      <c r="K9705" s="135" t="s">
        <v>2116</v>
      </c>
      <c r="L9705" s="135" t="s">
        <v>2117</v>
      </c>
      <c r="M9705" s="135"/>
      <c r="N9705" s="137" t="s">
        <v>5040</v>
      </c>
      <c r="O9705" s="121"/>
    </row>
    <row r="9706" spans="1:15" x14ac:dyDescent="0.25">
      <c r="A9706" s="139">
        <v>303</v>
      </c>
      <c r="B9706" s="135" t="s">
        <v>321</v>
      </c>
      <c r="C9706" s="134" t="s">
        <v>2102</v>
      </c>
      <c r="D9706" s="135">
        <v>11057</v>
      </c>
      <c r="E9706" s="135" t="s">
        <v>2103</v>
      </c>
      <c r="F9706" s="135">
        <v>2</v>
      </c>
      <c r="G9706" s="136">
        <v>13</v>
      </c>
      <c r="H9706" s="135" t="s">
        <v>2214</v>
      </c>
      <c r="I9706" s="135">
        <v>121</v>
      </c>
      <c r="J9706" s="135" t="s">
        <v>2151</v>
      </c>
      <c r="K9706" s="135" t="s">
        <v>2152</v>
      </c>
      <c r="L9706" s="135" t="s">
        <v>193</v>
      </c>
      <c r="M9706" s="135"/>
      <c r="N9706" s="137"/>
      <c r="O9706" s="121"/>
    </row>
    <row r="9707" spans="1:15" x14ac:dyDescent="0.25">
      <c r="A9707" s="139">
        <v>303</v>
      </c>
      <c r="B9707" s="135" t="s">
        <v>321</v>
      </c>
      <c r="C9707" s="134" t="s">
        <v>2102</v>
      </c>
      <c r="D9707" s="135">
        <v>11058</v>
      </c>
      <c r="E9707" s="135" t="s">
        <v>2103</v>
      </c>
      <c r="F9707" s="135">
        <v>2</v>
      </c>
      <c r="G9707" s="136">
        <v>14</v>
      </c>
      <c r="H9707" s="135" t="s">
        <v>2215</v>
      </c>
      <c r="I9707" s="135">
        <v>212</v>
      </c>
      <c r="J9707" s="135" t="s">
        <v>2151</v>
      </c>
      <c r="K9707" s="135" t="s">
        <v>2152</v>
      </c>
      <c r="L9707" s="135" t="s">
        <v>193</v>
      </c>
      <c r="M9707" s="135"/>
      <c r="N9707" s="137" t="s">
        <v>6144</v>
      </c>
      <c r="O9707" s="121"/>
    </row>
    <row r="9708" spans="1:15" x14ac:dyDescent="0.25">
      <c r="A9708" s="139">
        <v>303</v>
      </c>
      <c r="B9708" s="135" t="s">
        <v>321</v>
      </c>
      <c r="C9708" s="134" t="s">
        <v>2102</v>
      </c>
      <c r="D9708" s="135">
        <v>11059</v>
      </c>
      <c r="E9708" s="135" t="s">
        <v>2103</v>
      </c>
      <c r="F9708" s="135">
        <v>2</v>
      </c>
      <c r="G9708" s="136">
        <v>15</v>
      </c>
      <c r="H9708" s="135" t="s">
        <v>2216</v>
      </c>
      <c r="I9708" s="135">
        <v>177</v>
      </c>
      <c r="J9708" s="135" t="s">
        <v>2108</v>
      </c>
      <c r="K9708" s="135" t="s">
        <v>2109</v>
      </c>
      <c r="L9708" s="135" t="s">
        <v>193</v>
      </c>
      <c r="M9708" s="135"/>
      <c r="N9708" s="137"/>
      <c r="O9708" s="121"/>
    </row>
    <row r="9709" spans="1:15" x14ac:dyDescent="0.25">
      <c r="A9709" s="139">
        <v>303</v>
      </c>
      <c r="B9709" s="135" t="s">
        <v>321</v>
      </c>
      <c r="C9709" s="134" t="s">
        <v>2102</v>
      </c>
      <c r="D9709" s="135">
        <v>11060</v>
      </c>
      <c r="E9709" s="135" t="s">
        <v>2103</v>
      </c>
      <c r="F9709" s="135">
        <v>2</v>
      </c>
      <c r="G9709" s="136">
        <v>16</v>
      </c>
      <c r="H9709" s="135" t="s">
        <v>2217</v>
      </c>
      <c r="I9709" s="135">
        <v>1037</v>
      </c>
      <c r="J9709" s="135" t="s">
        <v>2105</v>
      </c>
      <c r="K9709" s="135" t="s">
        <v>2106</v>
      </c>
      <c r="L9709" s="135" t="s">
        <v>193</v>
      </c>
      <c r="M9709" s="135"/>
      <c r="N9709" s="137"/>
      <c r="O9709" s="121"/>
    </row>
    <row r="9710" spans="1:15" x14ac:dyDescent="0.25">
      <c r="A9710" s="139">
        <v>303</v>
      </c>
      <c r="B9710" s="135" t="s">
        <v>321</v>
      </c>
      <c r="C9710" s="134" t="s">
        <v>2102</v>
      </c>
      <c r="D9710" s="135">
        <v>11061</v>
      </c>
      <c r="E9710" s="135" t="s">
        <v>2103</v>
      </c>
      <c r="F9710" s="135">
        <v>2</v>
      </c>
      <c r="G9710" s="136">
        <v>17</v>
      </c>
      <c r="H9710" s="135" t="s">
        <v>2218</v>
      </c>
      <c r="I9710" s="135">
        <v>725</v>
      </c>
      <c r="J9710" s="135" t="s">
        <v>2151</v>
      </c>
      <c r="K9710" s="135" t="s">
        <v>2152</v>
      </c>
      <c r="L9710" s="135" t="s">
        <v>193</v>
      </c>
      <c r="M9710" s="135"/>
      <c r="N9710" s="137" t="s">
        <v>6145</v>
      </c>
      <c r="O9710" s="121"/>
    </row>
    <row r="9711" spans="1:15" x14ac:dyDescent="0.25">
      <c r="A9711" s="139">
        <v>303</v>
      </c>
      <c r="B9711" s="135" t="s">
        <v>321</v>
      </c>
      <c r="C9711" s="134" t="s">
        <v>2102</v>
      </c>
      <c r="D9711" s="135">
        <v>11062</v>
      </c>
      <c r="E9711" s="135" t="s">
        <v>2103</v>
      </c>
      <c r="F9711" s="135">
        <v>2</v>
      </c>
      <c r="G9711" s="136">
        <v>18</v>
      </c>
      <c r="H9711" s="135" t="s">
        <v>2219</v>
      </c>
      <c r="I9711" s="135">
        <v>1184</v>
      </c>
      <c r="J9711" s="135" t="s">
        <v>2115</v>
      </c>
      <c r="K9711" s="135" t="s">
        <v>2116</v>
      </c>
      <c r="L9711" s="135" t="s">
        <v>2117</v>
      </c>
      <c r="M9711" s="135"/>
      <c r="N9711" s="137" t="s">
        <v>5039</v>
      </c>
      <c r="O9711" s="121"/>
    </row>
    <row r="9712" spans="1:15" x14ac:dyDescent="0.25">
      <c r="A9712" s="139">
        <v>303</v>
      </c>
      <c r="B9712" s="135" t="s">
        <v>321</v>
      </c>
      <c r="C9712" s="134" t="s">
        <v>2102</v>
      </c>
      <c r="D9712" s="135">
        <v>11063</v>
      </c>
      <c r="E9712" s="135" t="s">
        <v>2103</v>
      </c>
      <c r="F9712" s="135">
        <v>2</v>
      </c>
      <c r="G9712" s="136">
        <v>19</v>
      </c>
      <c r="H9712" s="135" t="s">
        <v>2220</v>
      </c>
      <c r="I9712" s="135">
        <v>974</v>
      </c>
      <c r="J9712" s="135" t="s">
        <v>2115</v>
      </c>
      <c r="K9712" s="135" t="s">
        <v>2116</v>
      </c>
      <c r="L9712" s="135" t="s">
        <v>2117</v>
      </c>
      <c r="M9712" s="135"/>
      <c r="N9712" s="137" t="s">
        <v>6146</v>
      </c>
      <c r="O9712" s="121"/>
    </row>
    <row r="9713" spans="1:15" x14ac:dyDescent="0.25">
      <c r="A9713" s="139">
        <v>303</v>
      </c>
      <c r="B9713" s="135" t="s">
        <v>321</v>
      </c>
      <c r="C9713" s="134" t="s">
        <v>2102</v>
      </c>
      <c r="D9713" s="135">
        <v>11064</v>
      </c>
      <c r="E9713" s="135" t="s">
        <v>2103</v>
      </c>
      <c r="F9713" s="135">
        <v>2</v>
      </c>
      <c r="G9713" s="136">
        <v>20</v>
      </c>
      <c r="H9713" s="135" t="s">
        <v>3488</v>
      </c>
      <c r="I9713" s="135">
        <v>3400</v>
      </c>
      <c r="J9713" s="135" t="s">
        <v>2124</v>
      </c>
      <c r="K9713" s="135" t="s">
        <v>2125</v>
      </c>
      <c r="L9713" s="135" t="s">
        <v>192</v>
      </c>
      <c r="M9713" s="135"/>
      <c r="N9713" s="137" t="s">
        <v>5037</v>
      </c>
      <c r="O9713" s="121"/>
    </row>
    <row r="9714" spans="1:15" x14ac:dyDescent="0.25">
      <c r="A9714" s="139">
        <v>303</v>
      </c>
      <c r="B9714" s="135" t="s">
        <v>321</v>
      </c>
      <c r="C9714" s="134" t="s">
        <v>2102</v>
      </c>
      <c r="D9714" s="135">
        <v>11065</v>
      </c>
      <c r="E9714" s="135" t="s">
        <v>2103</v>
      </c>
      <c r="F9714" s="135">
        <v>2</v>
      </c>
      <c r="G9714" s="136">
        <v>21</v>
      </c>
      <c r="H9714" s="135" t="s">
        <v>2221</v>
      </c>
      <c r="I9714" s="135">
        <v>207</v>
      </c>
      <c r="J9714" s="135" t="s">
        <v>2112</v>
      </c>
      <c r="K9714" s="135" t="s">
        <v>2113</v>
      </c>
      <c r="L9714" s="135" t="s">
        <v>194</v>
      </c>
      <c r="M9714" s="135"/>
      <c r="N9714" s="137"/>
      <c r="O9714" s="121"/>
    </row>
    <row r="9715" spans="1:15" x14ac:dyDescent="0.25">
      <c r="A9715" s="139">
        <v>303</v>
      </c>
      <c r="B9715" s="135" t="s">
        <v>321</v>
      </c>
      <c r="C9715" s="134" t="s">
        <v>2102</v>
      </c>
      <c r="D9715" s="135">
        <v>11066</v>
      </c>
      <c r="E9715" s="135" t="s">
        <v>2103</v>
      </c>
      <c r="F9715" s="135">
        <v>2</v>
      </c>
      <c r="G9715" s="136">
        <v>22</v>
      </c>
      <c r="H9715" s="135" t="s">
        <v>2222</v>
      </c>
      <c r="I9715" s="135">
        <v>229</v>
      </c>
      <c r="J9715" s="135" t="s">
        <v>2112</v>
      </c>
      <c r="K9715" s="135" t="s">
        <v>2113</v>
      </c>
      <c r="L9715" s="135" t="s">
        <v>194</v>
      </c>
      <c r="M9715" s="135"/>
      <c r="N9715" s="137" t="s">
        <v>6147</v>
      </c>
      <c r="O9715" s="121"/>
    </row>
    <row r="9716" spans="1:15" x14ac:dyDescent="0.25">
      <c r="A9716" s="139">
        <v>303</v>
      </c>
      <c r="B9716" s="135" t="s">
        <v>321</v>
      </c>
      <c r="C9716" s="134" t="s">
        <v>2102</v>
      </c>
      <c r="D9716" s="135">
        <v>11067</v>
      </c>
      <c r="E9716" s="135" t="s">
        <v>2103</v>
      </c>
      <c r="F9716" s="135">
        <v>2</v>
      </c>
      <c r="G9716" s="136">
        <v>23</v>
      </c>
      <c r="H9716" s="135" t="s">
        <v>2223</v>
      </c>
      <c r="I9716" s="135">
        <v>261</v>
      </c>
      <c r="J9716" s="135" t="s">
        <v>2112</v>
      </c>
      <c r="K9716" s="135" t="s">
        <v>2113</v>
      </c>
      <c r="L9716" s="135" t="s">
        <v>194</v>
      </c>
      <c r="M9716" s="135"/>
      <c r="N9716" s="137" t="s">
        <v>6148</v>
      </c>
      <c r="O9716" s="121"/>
    </row>
    <row r="9717" spans="1:15" x14ac:dyDescent="0.25">
      <c r="A9717" s="139">
        <v>303</v>
      </c>
      <c r="B9717" s="135" t="s">
        <v>321</v>
      </c>
      <c r="C9717" s="134" t="s">
        <v>2102</v>
      </c>
      <c r="D9717" s="135">
        <v>11068</v>
      </c>
      <c r="E9717" s="135" t="s">
        <v>2103</v>
      </c>
      <c r="F9717" s="135">
        <v>2</v>
      </c>
      <c r="G9717" s="136">
        <v>24</v>
      </c>
      <c r="H9717" s="135" t="s">
        <v>2540</v>
      </c>
      <c r="I9717" s="135">
        <v>249</v>
      </c>
      <c r="J9717" s="135" t="s">
        <v>2151</v>
      </c>
      <c r="K9717" s="135" t="s">
        <v>2152</v>
      </c>
      <c r="L9717" s="135" t="s">
        <v>193</v>
      </c>
      <c r="M9717" s="135"/>
      <c r="N9717" s="137" t="s">
        <v>6149</v>
      </c>
      <c r="O9717" s="121"/>
    </row>
    <row r="9718" spans="1:15" x14ac:dyDescent="0.25">
      <c r="A9718" s="139">
        <v>303</v>
      </c>
      <c r="B9718" s="135" t="s">
        <v>321</v>
      </c>
      <c r="C9718" s="134" t="s">
        <v>2102</v>
      </c>
      <c r="D9718" s="135">
        <v>11069</v>
      </c>
      <c r="E9718" s="135" t="s">
        <v>2103</v>
      </c>
      <c r="F9718" s="135">
        <v>2</v>
      </c>
      <c r="G9718" s="136">
        <v>25</v>
      </c>
      <c r="H9718" s="135" t="s">
        <v>2230</v>
      </c>
      <c r="I9718" s="135">
        <v>168</v>
      </c>
      <c r="J9718" s="135" t="s">
        <v>2112</v>
      </c>
      <c r="K9718" s="135" t="s">
        <v>2113</v>
      </c>
      <c r="L9718" s="135" t="s">
        <v>194</v>
      </c>
      <c r="M9718" s="135"/>
      <c r="N9718" s="137" t="s">
        <v>6150</v>
      </c>
      <c r="O9718" s="121"/>
    </row>
    <row r="9719" spans="1:15" x14ac:dyDescent="0.25">
      <c r="A9719" s="139">
        <v>303</v>
      </c>
      <c r="B9719" s="135" t="s">
        <v>321</v>
      </c>
      <c r="C9719" s="134" t="s">
        <v>2102</v>
      </c>
      <c r="D9719" s="135">
        <v>11070</v>
      </c>
      <c r="E9719" s="135" t="s">
        <v>2103</v>
      </c>
      <c r="F9719" s="135">
        <v>2</v>
      </c>
      <c r="G9719" s="136">
        <v>26</v>
      </c>
      <c r="H9719" s="135" t="s">
        <v>2541</v>
      </c>
      <c r="I9719" s="135">
        <v>670</v>
      </c>
      <c r="J9719" s="135" t="s">
        <v>2138</v>
      </c>
      <c r="K9719" s="135" t="s">
        <v>2139</v>
      </c>
      <c r="L9719" s="135" t="s">
        <v>194</v>
      </c>
      <c r="M9719" s="135"/>
      <c r="N9719" s="137" t="s">
        <v>5035</v>
      </c>
      <c r="O9719" s="121"/>
    </row>
    <row r="9720" spans="1:15" x14ac:dyDescent="0.25">
      <c r="A9720" s="139">
        <v>303</v>
      </c>
      <c r="B9720" s="135" t="s">
        <v>321</v>
      </c>
      <c r="C9720" s="134" t="s">
        <v>2102</v>
      </c>
      <c r="D9720" s="135">
        <v>11071</v>
      </c>
      <c r="E9720" s="135" t="s">
        <v>2103</v>
      </c>
      <c r="F9720" s="135">
        <v>2</v>
      </c>
      <c r="G9720" s="136">
        <v>27</v>
      </c>
      <c r="H9720" s="135" t="s">
        <v>2235</v>
      </c>
      <c r="I9720" s="135">
        <v>1726</v>
      </c>
      <c r="J9720" s="135" t="s">
        <v>2105</v>
      </c>
      <c r="K9720" s="135" t="s">
        <v>2106</v>
      </c>
      <c r="L9720" s="135" t="s">
        <v>193</v>
      </c>
      <c r="M9720" s="135"/>
      <c r="N9720" s="137"/>
      <c r="O9720" s="121"/>
    </row>
    <row r="9721" spans="1:15" x14ac:dyDescent="0.25">
      <c r="A9721" s="139">
        <v>303</v>
      </c>
      <c r="B9721" s="135" t="s">
        <v>321</v>
      </c>
      <c r="C9721" s="134" t="s">
        <v>2102</v>
      </c>
      <c r="D9721" s="135">
        <v>11072</v>
      </c>
      <c r="E9721" s="135" t="s">
        <v>2103</v>
      </c>
      <c r="F9721" s="135">
        <v>2</v>
      </c>
      <c r="G9721" s="136">
        <v>28</v>
      </c>
      <c r="H9721" s="135" t="s">
        <v>2236</v>
      </c>
      <c r="I9721" s="135">
        <v>74</v>
      </c>
      <c r="J9721" s="135" t="s">
        <v>2151</v>
      </c>
      <c r="K9721" s="135" t="s">
        <v>2152</v>
      </c>
      <c r="L9721" s="135" t="s">
        <v>193</v>
      </c>
      <c r="M9721" s="135"/>
      <c r="N9721" s="137"/>
      <c r="O9721" s="121"/>
    </row>
    <row r="9722" spans="1:15" x14ac:dyDescent="0.25">
      <c r="A9722" s="139">
        <v>303</v>
      </c>
      <c r="B9722" s="135" t="s">
        <v>321</v>
      </c>
      <c r="C9722" s="134" t="s">
        <v>2102</v>
      </c>
      <c r="D9722" s="135">
        <v>11073</v>
      </c>
      <c r="E9722" s="135" t="s">
        <v>2103</v>
      </c>
      <c r="F9722" s="135">
        <v>2</v>
      </c>
      <c r="G9722" s="136">
        <v>29</v>
      </c>
      <c r="H9722" s="135" t="s">
        <v>2237</v>
      </c>
      <c r="I9722" s="135">
        <v>347</v>
      </c>
      <c r="J9722" s="135" t="s">
        <v>2105</v>
      </c>
      <c r="K9722" s="135" t="s">
        <v>2106</v>
      </c>
      <c r="L9722" s="135" t="s">
        <v>193</v>
      </c>
      <c r="M9722" s="135"/>
      <c r="N9722" s="137"/>
      <c r="O9722" s="121"/>
    </row>
    <row r="9723" spans="1:15" x14ac:dyDescent="0.25">
      <c r="A9723" s="139">
        <v>303</v>
      </c>
      <c r="B9723" s="135" t="s">
        <v>321</v>
      </c>
      <c r="C9723" s="134" t="s">
        <v>2102</v>
      </c>
      <c r="D9723" s="135">
        <v>11074</v>
      </c>
      <c r="E9723" s="135" t="s">
        <v>2103</v>
      </c>
      <c r="F9723" s="135">
        <v>3</v>
      </c>
      <c r="G9723" s="136">
        <v>1</v>
      </c>
      <c r="H9723" s="135" t="s">
        <v>2535</v>
      </c>
      <c r="I9723" s="135">
        <v>1878</v>
      </c>
      <c r="J9723" s="135" t="s">
        <v>2151</v>
      </c>
      <c r="K9723" s="135" t="s">
        <v>2152</v>
      </c>
      <c r="L9723" s="135" t="s">
        <v>193</v>
      </c>
      <c r="M9723" s="135"/>
      <c r="N9723" s="137"/>
      <c r="O9723" s="121"/>
    </row>
    <row r="9724" spans="1:15" x14ac:dyDescent="0.25">
      <c r="A9724" s="139">
        <v>303</v>
      </c>
      <c r="B9724" s="135" t="s">
        <v>321</v>
      </c>
      <c r="C9724" s="134" t="s">
        <v>2102</v>
      </c>
      <c r="D9724" s="135">
        <v>11075</v>
      </c>
      <c r="E9724" s="135" t="s">
        <v>2103</v>
      </c>
      <c r="F9724" s="135">
        <v>3</v>
      </c>
      <c r="G9724" s="136">
        <v>2</v>
      </c>
      <c r="H9724" s="135" t="s">
        <v>2247</v>
      </c>
      <c r="I9724" s="135">
        <v>2295</v>
      </c>
      <c r="J9724" s="135" t="s">
        <v>2167</v>
      </c>
      <c r="K9724" s="135" t="s">
        <v>2168</v>
      </c>
      <c r="L9724" s="135" t="s">
        <v>189</v>
      </c>
      <c r="M9724" s="135"/>
      <c r="N9724" s="137"/>
      <c r="O9724" s="121"/>
    </row>
    <row r="9725" spans="1:15" x14ac:dyDescent="0.25">
      <c r="A9725" s="139">
        <v>303</v>
      </c>
      <c r="B9725" s="135" t="s">
        <v>321</v>
      </c>
      <c r="C9725" s="134" t="s">
        <v>2102</v>
      </c>
      <c r="D9725" s="135">
        <v>11076</v>
      </c>
      <c r="E9725" s="135" t="s">
        <v>2103</v>
      </c>
      <c r="F9725" s="135">
        <v>3</v>
      </c>
      <c r="G9725" s="136">
        <v>3</v>
      </c>
      <c r="H9725" s="135" t="s">
        <v>3498</v>
      </c>
      <c r="I9725" s="135">
        <v>1018</v>
      </c>
      <c r="J9725" s="135" t="s">
        <v>2105</v>
      </c>
      <c r="K9725" s="135" t="s">
        <v>2106</v>
      </c>
      <c r="L9725" s="135" t="s">
        <v>193</v>
      </c>
      <c r="M9725" s="135"/>
      <c r="N9725" s="137"/>
      <c r="O9725" s="121"/>
    </row>
    <row r="9726" spans="1:15" x14ac:dyDescent="0.25">
      <c r="A9726" s="139">
        <v>303</v>
      </c>
      <c r="B9726" s="135" t="s">
        <v>321</v>
      </c>
      <c r="C9726" s="134" t="s">
        <v>2102</v>
      </c>
      <c r="D9726" s="135">
        <v>11077</v>
      </c>
      <c r="E9726" s="135" t="s">
        <v>2103</v>
      </c>
      <c r="F9726" s="135">
        <v>3</v>
      </c>
      <c r="G9726" s="136">
        <v>5</v>
      </c>
      <c r="H9726" s="135" t="s">
        <v>3500</v>
      </c>
      <c r="I9726" s="135">
        <v>1472</v>
      </c>
      <c r="J9726" s="135" t="s">
        <v>2155</v>
      </c>
      <c r="K9726" s="135" t="s">
        <v>2156</v>
      </c>
      <c r="L9726" s="135" t="s">
        <v>193</v>
      </c>
      <c r="M9726" s="135"/>
      <c r="N9726" s="137"/>
      <c r="O9726" s="121"/>
    </row>
    <row r="9727" spans="1:15" x14ac:dyDescent="0.25">
      <c r="A9727" s="139">
        <v>303</v>
      </c>
      <c r="B9727" s="135" t="s">
        <v>321</v>
      </c>
      <c r="C9727" s="134" t="s">
        <v>2102</v>
      </c>
      <c r="D9727" s="135">
        <v>11078</v>
      </c>
      <c r="E9727" s="135" t="s">
        <v>2103</v>
      </c>
      <c r="F9727" s="135">
        <v>3</v>
      </c>
      <c r="G9727" s="136">
        <v>7</v>
      </c>
      <c r="H9727" s="135" t="s">
        <v>3502</v>
      </c>
      <c r="I9727" s="135">
        <v>2000</v>
      </c>
      <c r="J9727" s="135" t="s">
        <v>2155</v>
      </c>
      <c r="K9727" s="135" t="s">
        <v>2156</v>
      </c>
      <c r="L9727" s="135" t="s">
        <v>193</v>
      </c>
      <c r="M9727" s="135"/>
      <c r="N9727" s="137"/>
      <c r="O9727" s="121"/>
    </row>
    <row r="9728" spans="1:15" x14ac:dyDescent="0.25">
      <c r="A9728" s="139">
        <v>303</v>
      </c>
      <c r="B9728" s="135" t="s">
        <v>321</v>
      </c>
      <c r="C9728" s="134" t="s">
        <v>2102</v>
      </c>
      <c r="D9728" s="135">
        <v>11079</v>
      </c>
      <c r="E9728" s="135" t="s">
        <v>2103</v>
      </c>
      <c r="F9728" s="135">
        <v>3</v>
      </c>
      <c r="G9728" s="136">
        <v>8</v>
      </c>
      <c r="H9728" s="135" t="s">
        <v>3503</v>
      </c>
      <c r="I9728" s="135">
        <v>155</v>
      </c>
      <c r="J9728" s="135" t="s">
        <v>2105</v>
      </c>
      <c r="K9728" s="135" t="s">
        <v>2106</v>
      </c>
      <c r="L9728" s="135" t="s">
        <v>193</v>
      </c>
      <c r="M9728" s="135"/>
      <c r="N9728" s="137"/>
      <c r="O9728" s="121"/>
    </row>
    <row r="9729" spans="1:15" x14ac:dyDescent="0.25">
      <c r="A9729" s="139">
        <v>303</v>
      </c>
      <c r="B9729" s="135" t="s">
        <v>321</v>
      </c>
      <c r="C9729" s="134" t="s">
        <v>2102</v>
      </c>
      <c r="D9729" s="135">
        <v>11080</v>
      </c>
      <c r="E9729" s="135" t="s">
        <v>2289</v>
      </c>
      <c r="F9729" s="135">
        <v>1</v>
      </c>
      <c r="G9729" s="136">
        <v>1</v>
      </c>
      <c r="H9729" s="135" t="s">
        <v>2290</v>
      </c>
      <c r="I9729" s="135">
        <v>572</v>
      </c>
      <c r="J9729" s="135" t="s">
        <v>2105</v>
      </c>
      <c r="K9729" s="135" t="s">
        <v>2106</v>
      </c>
      <c r="L9729" s="135" t="s">
        <v>193</v>
      </c>
      <c r="M9729" s="135"/>
      <c r="N9729" s="137"/>
      <c r="O9729" s="121"/>
    </row>
    <row r="9730" spans="1:15" x14ac:dyDescent="0.25">
      <c r="A9730" s="139">
        <v>303</v>
      </c>
      <c r="B9730" s="135" t="s">
        <v>321</v>
      </c>
      <c r="C9730" s="134" t="s">
        <v>2102</v>
      </c>
      <c r="D9730" s="135">
        <v>11081</v>
      </c>
      <c r="E9730" s="135" t="s">
        <v>2289</v>
      </c>
      <c r="F9730" s="135">
        <v>1</v>
      </c>
      <c r="G9730" s="136">
        <v>2</v>
      </c>
      <c r="H9730" s="135" t="s">
        <v>2291</v>
      </c>
      <c r="I9730" s="135">
        <v>280</v>
      </c>
      <c r="J9730" s="135" t="s">
        <v>2108</v>
      </c>
      <c r="K9730" s="135" t="s">
        <v>2109</v>
      </c>
      <c r="L9730" s="135" t="s">
        <v>193</v>
      </c>
      <c r="M9730" s="135"/>
      <c r="N9730" s="137"/>
      <c r="O9730" s="121"/>
    </row>
    <row r="9731" spans="1:15" x14ac:dyDescent="0.25">
      <c r="A9731" s="139">
        <v>303</v>
      </c>
      <c r="B9731" s="135" t="s">
        <v>321</v>
      </c>
      <c r="C9731" s="134" t="s">
        <v>2102</v>
      </c>
      <c r="D9731" s="135">
        <v>11082</v>
      </c>
      <c r="E9731" s="135" t="s">
        <v>2289</v>
      </c>
      <c r="F9731" s="135">
        <v>1</v>
      </c>
      <c r="G9731" s="136">
        <v>3</v>
      </c>
      <c r="H9731" s="135" t="s">
        <v>2292</v>
      </c>
      <c r="I9731" s="135">
        <v>363</v>
      </c>
      <c r="J9731" s="135" t="s">
        <v>2112</v>
      </c>
      <c r="K9731" s="135" t="s">
        <v>2113</v>
      </c>
      <c r="L9731" s="135" t="s">
        <v>194</v>
      </c>
      <c r="M9731" s="135"/>
      <c r="N9731" s="137" t="s">
        <v>6151</v>
      </c>
      <c r="O9731" s="121"/>
    </row>
    <row r="9732" spans="1:15" x14ac:dyDescent="0.25">
      <c r="A9732" s="139">
        <v>303</v>
      </c>
      <c r="B9732" s="135" t="s">
        <v>321</v>
      </c>
      <c r="C9732" s="134" t="s">
        <v>2102</v>
      </c>
      <c r="D9732" s="135">
        <v>11083</v>
      </c>
      <c r="E9732" s="135" t="s">
        <v>2289</v>
      </c>
      <c r="F9732" s="135">
        <v>1</v>
      </c>
      <c r="G9732" s="136">
        <v>4</v>
      </c>
      <c r="H9732" s="135" t="s">
        <v>2293</v>
      </c>
      <c r="I9732" s="135">
        <v>289</v>
      </c>
      <c r="J9732" s="135" t="s">
        <v>2112</v>
      </c>
      <c r="K9732" s="135" t="s">
        <v>2113</v>
      </c>
      <c r="L9732" s="135" t="s">
        <v>194</v>
      </c>
      <c r="M9732" s="135"/>
      <c r="N9732" s="137" t="s">
        <v>5041</v>
      </c>
      <c r="O9732" s="121"/>
    </row>
    <row r="9733" spans="1:15" x14ac:dyDescent="0.25">
      <c r="A9733" s="139">
        <v>303</v>
      </c>
      <c r="B9733" s="135" t="s">
        <v>321</v>
      </c>
      <c r="C9733" s="134" t="s">
        <v>2102</v>
      </c>
      <c r="D9733" s="135">
        <v>11084</v>
      </c>
      <c r="E9733" s="135" t="s">
        <v>2289</v>
      </c>
      <c r="F9733" s="135">
        <v>1</v>
      </c>
      <c r="G9733" s="136">
        <v>5</v>
      </c>
      <c r="H9733" s="135" t="s">
        <v>2294</v>
      </c>
      <c r="I9733" s="135">
        <v>37</v>
      </c>
      <c r="J9733" s="135" t="s">
        <v>2151</v>
      </c>
      <c r="K9733" s="135" t="s">
        <v>2152</v>
      </c>
      <c r="L9733" s="135" t="s">
        <v>193</v>
      </c>
      <c r="M9733" s="135"/>
      <c r="N9733" s="137"/>
      <c r="O9733" s="121"/>
    </row>
    <row r="9734" spans="1:15" x14ac:dyDescent="0.25">
      <c r="A9734" s="139">
        <v>303</v>
      </c>
      <c r="B9734" s="135" t="s">
        <v>321</v>
      </c>
      <c r="C9734" s="134" t="s">
        <v>2102</v>
      </c>
      <c r="D9734" s="135">
        <v>11085</v>
      </c>
      <c r="E9734" s="135" t="s">
        <v>2289</v>
      </c>
      <c r="F9734" s="135">
        <v>1</v>
      </c>
      <c r="G9734" s="136">
        <v>6</v>
      </c>
      <c r="H9734" s="135" t="s">
        <v>2295</v>
      </c>
      <c r="I9734" s="135">
        <v>244</v>
      </c>
      <c r="J9734" s="135" t="s">
        <v>2112</v>
      </c>
      <c r="K9734" s="135" t="s">
        <v>2113</v>
      </c>
      <c r="L9734" s="135" t="s">
        <v>194</v>
      </c>
      <c r="M9734" s="135"/>
      <c r="N9734" s="137" t="s">
        <v>6152</v>
      </c>
      <c r="O9734" s="121"/>
    </row>
    <row r="9735" spans="1:15" x14ac:dyDescent="0.25">
      <c r="A9735" s="139">
        <v>303</v>
      </c>
      <c r="B9735" s="135" t="s">
        <v>321</v>
      </c>
      <c r="C9735" s="134" t="s">
        <v>2102</v>
      </c>
      <c r="D9735" s="135">
        <v>11086</v>
      </c>
      <c r="E9735" s="135" t="s">
        <v>2289</v>
      </c>
      <c r="F9735" s="135">
        <v>1</v>
      </c>
      <c r="G9735" s="136">
        <v>7</v>
      </c>
      <c r="H9735" s="135" t="s">
        <v>2296</v>
      </c>
      <c r="I9735" s="135">
        <v>60</v>
      </c>
      <c r="J9735" s="135" t="s">
        <v>2151</v>
      </c>
      <c r="K9735" s="135" t="s">
        <v>2152</v>
      </c>
      <c r="L9735" s="135" t="s">
        <v>193</v>
      </c>
      <c r="M9735" s="135"/>
      <c r="N9735" s="137"/>
      <c r="O9735" s="121"/>
    </row>
    <row r="9736" spans="1:15" x14ac:dyDescent="0.25">
      <c r="A9736" s="139">
        <v>303</v>
      </c>
      <c r="B9736" s="135" t="s">
        <v>321</v>
      </c>
      <c r="C9736" s="134" t="s">
        <v>2102</v>
      </c>
      <c r="D9736" s="135">
        <v>11087</v>
      </c>
      <c r="E9736" s="135" t="s">
        <v>2289</v>
      </c>
      <c r="F9736" s="135">
        <v>1</v>
      </c>
      <c r="G9736" s="136">
        <v>8</v>
      </c>
      <c r="H9736" s="135" t="s">
        <v>2297</v>
      </c>
      <c r="I9736" s="135">
        <v>65</v>
      </c>
      <c r="J9736" s="135" t="s">
        <v>2151</v>
      </c>
      <c r="K9736" s="135" t="s">
        <v>2152</v>
      </c>
      <c r="L9736" s="135" t="s">
        <v>193</v>
      </c>
      <c r="M9736" s="135"/>
      <c r="N9736" s="137"/>
      <c r="O9736" s="121"/>
    </row>
    <row r="9737" spans="1:15" x14ac:dyDescent="0.25">
      <c r="A9737" s="139">
        <v>303</v>
      </c>
      <c r="B9737" s="135" t="s">
        <v>321</v>
      </c>
      <c r="C9737" s="134" t="s">
        <v>2102</v>
      </c>
      <c r="D9737" s="135">
        <v>11088</v>
      </c>
      <c r="E9737" s="135" t="s">
        <v>2289</v>
      </c>
      <c r="F9737" s="135">
        <v>1</v>
      </c>
      <c r="G9737" s="136">
        <v>9</v>
      </c>
      <c r="H9737" s="135" t="s">
        <v>2298</v>
      </c>
      <c r="I9737" s="135">
        <v>542</v>
      </c>
      <c r="J9737" s="135" t="s">
        <v>2112</v>
      </c>
      <c r="K9737" s="135" t="s">
        <v>2113</v>
      </c>
      <c r="L9737" s="135" t="s">
        <v>194</v>
      </c>
      <c r="M9737" s="135"/>
      <c r="N9737" s="137"/>
      <c r="O9737" s="121"/>
    </row>
    <row r="9738" spans="1:15" x14ac:dyDescent="0.25">
      <c r="A9738" s="139">
        <v>303</v>
      </c>
      <c r="B9738" s="135" t="s">
        <v>321</v>
      </c>
      <c r="C9738" s="134" t="s">
        <v>2102</v>
      </c>
      <c r="D9738" s="135">
        <v>11089</v>
      </c>
      <c r="E9738" s="135" t="s">
        <v>2289</v>
      </c>
      <c r="F9738" s="135">
        <v>1</v>
      </c>
      <c r="G9738" s="136">
        <v>10</v>
      </c>
      <c r="H9738" s="135" t="s">
        <v>2299</v>
      </c>
      <c r="I9738" s="135">
        <v>128</v>
      </c>
      <c r="J9738" s="135" t="s">
        <v>2112</v>
      </c>
      <c r="K9738" s="135" t="s">
        <v>2113</v>
      </c>
      <c r="L9738" s="135" t="s">
        <v>194</v>
      </c>
      <c r="M9738" s="135"/>
      <c r="N9738" s="137"/>
      <c r="O9738" s="121"/>
    </row>
    <row r="9739" spans="1:15" x14ac:dyDescent="0.25">
      <c r="A9739" s="139">
        <v>303</v>
      </c>
      <c r="B9739" s="135" t="s">
        <v>321</v>
      </c>
      <c r="C9739" s="134" t="s">
        <v>2102</v>
      </c>
      <c r="D9739" s="135">
        <v>11090</v>
      </c>
      <c r="E9739" s="135" t="s">
        <v>2289</v>
      </c>
      <c r="F9739" s="135">
        <v>1</v>
      </c>
      <c r="G9739" s="136">
        <v>11</v>
      </c>
      <c r="H9739" s="135" t="s">
        <v>2300</v>
      </c>
      <c r="I9739" s="135">
        <v>172</v>
      </c>
      <c r="J9739" s="135" t="s">
        <v>2151</v>
      </c>
      <c r="K9739" s="135" t="s">
        <v>2152</v>
      </c>
      <c r="L9739" s="135" t="s">
        <v>193</v>
      </c>
      <c r="M9739" s="135"/>
      <c r="N9739" s="137" t="s">
        <v>6153</v>
      </c>
      <c r="O9739" s="121"/>
    </row>
    <row r="9740" spans="1:15" x14ac:dyDescent="0.25">
      <c r="A9740" s="139">
        <v>303</v>
      </c>
      <c r="B9740" s="135" t="s">
        <v>321</v>
      </c>
      <c r="C9740" s="134" t="s">
        <v>2102</v>
      </c>
      <c r="D9740" s="135">
        <v>11091</v>
      </c>
      <c r="E9740" s="135" t="s">
        <v>2289</v>
      </c>
      <c r="F9740" s="135">
        <v>1</v>
      </c>
      <c r="G9740" s="136">
        <v>12</v>
      </c>
      <c r="H9740" s="135" t="s">
        <v>2301</v>
      </c>
      <c r="I9740" s="135">
        <v>65</v>
      </c>
      <c r="J9740" s="135" t="s">
        <v>2155</v>
      </c>
      <c r="K9740" s="135" t="s">
        <v>2156</v>
      </c>
      <c r="L9740" s="135" t="s">
        <v>193</v>
      </c>
      <c r="M9740" s="135"/>
      <c r="N9740" s="137"/>
      <c r="O9740" s="121"/>
    </row>
    <row r="9741" spans="1:15" x14ac:dyDescent="0.25">
      <c r="A9741" s="139">
        <v>303</v>
      </c>
      <c r="B9741" s="135" t="s">
        <v>321</v>
      </c>
      <c r="C9741" s="134" t="s">
        <v>2102</v>
      </c>
      <c r="D9741" s="135">
        <v>11092</v>
      </c>
      <c r="E9741" s="135" t="s">
        <v>2289</v>
      </c>
      <c r="F9741" s="135">
        <v>1</v>
      </c>
      <c r="G9741" s="136">
        <v>13</v>
      </c>
      <c r="H9741" s="135" t="s">
        <v>2302</v>
      </c>
      <c r="I9741" s="135">
        <v>185</v>
      </c>
      <c r="J9741" s="135" t="s">
        <v>2112</v>
      </c>
      <c r="K9741" s="135" t="s">
        <v>2113</v>
      </c>
      <c r="L9741" s="135" t="s">
        <v>194</v>
      </c>
      <c r="M9741" s="135"/>
      <c r="N9741" s="137" t="s">
        <v>6154</v>
      </c>
      <c r="O9741" s="121"/>
    </row>
    <row r="9742" spans="1:15" x14ac:dyDescent="0.25">
      <c r="A9742" s="139">
        <v>303</v>
      </c>
      <c r="B9742" s="135" t="s">
        <v>321</v>
      </c>
      <c r="C9742" s="134" t="s">
        <v>2102</v>
      </c>
      <c r="D9742" s="135">
        <v>11093</v>
      </c>
      <c r="E9742" s="135" t="s">
        <v>2289</v>
      </c>
      <c r="F9742" s="135">
        <v>1</v>
      </c>
      <c r="G9742" s="136">
        <v>14</v>
      </c>
      <c r="H9742" s="135" t="s">
        <v>2303</v>
      </c>
      <c r="I9742" s="135">
        <v>667</v>
      </c>
      <c r="J9742" s="135" t="s">
        <v>2112</v>
      </c>
      <c r="K9742" s="135" t="s">
        <v>2113</v>
      </c>
      <c r="L9742" s="135" t="s">
        <v>194</v>
      </c>
      <c r="M9742" s="135"/>
      <c r="N9742" s="137" t="s">
        <v>5043</v>
      </c>
      <c r="O9742" s="121"/>
    </row>
    <row r="9743" spans="1:15" x14ac:dyDescent="0.25">
      <c r="A9743" s="139">
        <v>303</v>
      </c>
      <c r="B9743" s="135" t="s">
        <v>321</v>
      </c>
      <c r="C9743" s="134" t="s">
        <v>2102</v>
      </c>
      <c r="D9743" s="135">
        <v>11094</v>
      </c>
      <c r="E9743" s="135" t="s">
        <v>2289</v>
      </c>
      <c r="F9743" s="135">
        <v>1</v>
      </c>
      <c r="G9743" s="136">
        <v>15</v>
      </c>
      <c r="H9743" s="135" t="s">
        <v>2304</v>
      </c>
      <c r="I9743" s="135">
        <v>538</v>
      </c>
      <c r="J9743" s="135" t="s">
        <v>2112</v>
      </c>
      <c r="K9743" s="135" t="s">
        <v>2113</v>
      </c>
      <c r="L9743" s="135" t="s">
        <v>194</v>
      </c>
      <c r="M9743" s="135"/>
      <c r="N9743" s="137" t="s">
        <v>6155</v>
      </c>
      <c r="O9743" s="121"/>
    </row>
    <row r="9744" spans="1:15" x14ac:dyDescent="0.25">
      <c r="A9744" s="139">
        <v>303</v>
      </c>
      <c r="B9744" s="135" t="s">
        <v>321</v>
      </c>
      <c r="C9744" s="134" t="s">
        <v>2102</v>
      </c>
      <c r="D9744" s="135">
        <v>11095</v>
      </c>
      <c r="E9744" s="135" t="s">
        <v>2289</v>
      </c>
      <c r="F9744" s="135">
        <v>1</v>
      </c>
      <c r="G9744" s="136">
        <v>16</v>
      </c>
      <c r="H9744" s="135" t="s">
        <v>2305</v>
      </c>
      <c r="I9744" s="135">
        <v>115</v>
      </c>
      <c r="J9744" s="135" t="s">
        <v>2112</v>
      </c>
      <c r="K9744" s="135" t="s">
        <v>2113</v>
      </c>
      <c r="L9744" s="135" t="s">
        <v>194</v>
      </c>
      <c r="M9744" s="135"/>
      <c r="N9744" s="137" t="s">
        <v>6156</v>
      </c>
      <c r="O9744" s="121"/>
    </row>
    <row r="9745" spans="1:15" x14ac:dyDescent="0.25">
      <c r="A9745" s="139">
        <v>303</v>
      </c>
      <c r="B9745" s="135" t="s">
        <v>321</v>
      </c>
      <c r="C9745" s="134" t="s">
        <v>2102</v>
      </c>
      <c r="D9745" s="135">
        <v>11096</v>
      </c>
      <c r="E9745" s="135" t="s">
        <v>2289</v>
      </c>
      <c r="F9745" s="135">
        <v>1</v>
      </c>
      <c r="G9745" s="136">
        <v>17</v>
      </c>
      <c r="H9745" s="135" t="s">
        <v>2306</v>
      </c>
      <c r="I9745" s="135">
        <v>115</v>
      </c>
      <c r="J9745" s="135" t="s">
        <v>2112</v>
      </c>
      <c r="K9745" s="135" t="s">
        <v>2113</v>
      </c>
      <c r="L9745" s="135" t="s">
        <v>194</v>
      </c>
      <c r="M9745" s="135"/>
      <c r="N9745" s="137" t="s">
        <v>6157</v>
      </c>
      <c r="O9745" s="121"/>
    </row>
    <row r="9746" spans="1:15" x14ac:dyDescent="0.25">
      <c r="A9746" s="139">
        <v>303</v>
      </c>
      <c r="B9746" s="135" t="s">
        <v>321</v>
      </c>
      <c r="C9746" s="134" t="s">
        <v>2102</v>
      </c>
      <c r="D9746" s="135">
        <v>11097</v>
      </c>
      <c r="E9746" s="135" t="s">
        <v>2289</v>
      </c>
      <c r="F9746" s="135">
        <v>1</v>
      </c>
      <c r="G9746" s="136">
        <v>18</v>
      </c>
      <c r="H9746" s="135" t="s">
        <v>2307</v>
      </c>
      <c r="I9746" s="135">
        <v>115</v>
      </c>
      <c r="J9746" s="135" t="s">
        <v>2112</v>
      </c>
      <c r="K9746" s="135" t="s">
        <v>2113</v>
      </c>
      <c r="L9746" s="135" t="s">
        <v>194</v>
      </c>
      <c r="M9746" s="135"/>
      <c r="N9746" s="137" t="s">
        <v>6158</v>
      </c>
      <c r="O9746" s="121"/>
    </row>
    <row r="9747" spans="1:15" x14ac:dyDescent="0.25">
      <c r="A9747" s="139">
        <v>303</v>
      </c>
      <c r="B9747" s="135" t="s">
        <v>321</v>
      </c>
      <c r="C9747" s="134" t="s">
        <v>2102</v>
      </c>
      <c r="D9747" s="135">
        <v>11098</v>
      </c>
      <c r="E9747" s="135" t="s">
        <v>2289</v>
      </c>
      <c r="F9747" s="135">
        <v>1</v>
      </c>
      <c r="G9747" s="140">
        <v>19</v>
      </c>
      <c r="H9747" s="135" t="s">
        <v>2308</v>
      </c>
      <c r="I9747" s="135">
        <v>99</v>
      </c>
      <c r="J9747" s="135" t="s">
        <v>2112</v>
      </c>
      <c r="K9747" s="135" t="s">
        <v>2113</v>
      </c>
      <c r="L9747" s="135" t="s">
        <v>194</v>
      </c>
      <c r="M9747" s="135"/>
      <c r="N9747" s="137" t="s">
        <v>6159</v>
      </c>
      <c r="O9747" s="121"/>
    </row>
    <row r="9748" spans="1:15" x14ac:dyDescent="0.25">
      <c r="A9748" s="139">
        <v>303</v>
      </c>
      <c r="B9748" s="135" t="s">
        <v>321</v>
      </c>
      <c r="C9748" s="134" t="s">
        <v>2102</v>
      </c>
      <c r="D9748" s="135">
        <v>11099</v>
      </c>
      <c r="E9748" s="135" t="s">
        <v>2289</v>
      </c>
      <c r="F9748" s="135">
        <v>1</v>
      </c>
      <c r="G9748" s="140">
        <v>20</v>
      </c>
      <c r="H9748" s="135" t="s">
        <v>2309</v>
      </c>
      <c r="I9748" s="135">
        <v>97</v>
      </c>
      <c r="J9748" s="135" t="s">
        <v>2112</v>
      </c>
      <c r="K9748" s="135" t="s">
        <v>2113</v>
      </c>
      <c r="L9748" s="135" t="s">
        <v>194</v>
      </c>
      <c r="M9748" s="135"/>
      <c r="N9748" s="137" t="s">
        <v>6160</v>
      </c>
      <c r="O9748" s="121"/>
    </row>
    <row r="9749" spans="1:15" x14ac:dyDescent="0.25">
      <c r="A9749" s="139">
        <v>303</v>
      </c>
      <c r="B9749" s="135" t="s">
        <v>321</v>
      </c>
      <c r="C9749" s="134" t="s">
        <v>2102</v>
      </c>
      <c r="D9749" s="135">
        <v>11100</v>
      </c>
      <c r="E9749" s="135" t="s">
        <v>2289</v>
      </c>
      <c r="F9749" s="135">
        <v>1</v>
      </c>
      <c r="G9749" s="136">
        <v>21</v>
      </c>
      <c r="H9749" s="135" t="s">
        <v>2310</v>
      </c>
      <c r="I9749" s="135">
        <v>100</v>
      </c>
      <c r="J9749" s="135" t="s">
        <v>2112</v>
      </c>
      <c r="K9749" s="135" t="s">
        <v>2113</v>
      </c>
      <c r="L9749" s="135" t="s">
        <v>194</v>
      </c>
      <c r="M9749" s="135"/>
      <c r="N9749" s="137" t="s">
        <v>6161</v>
      </c>
      <c r="O9749" s="121"/>
    </row>
    <row r="9750" spans="1:15" x14ac:dyDescent="0.25">
      <c r="A9750" s="139">
        <v>303</v>
      </c>
      <c r="B9750" s="135" t="s">
        <v>321</v>
      </c>
      <c r="C9750" s="134" t="s">
        <v>2102</v>
      </c>
      <c r="D9750" s="135">
        <v>11101</v>
      </c>
      <c r="E9750" s="135" t="s">
        <v>2289</v>
      </c>
      <c r="F9750" s="135">
        <v>1</v>
      </c>
      <c r="G9750" s="136">
        <v>22</v>
      </c>
      <c r="H9750" s="135" t="s">
        <v>2311</v>
      </c>
      <c r="I9750" s="135">
        <v>271</v>
      </c>
      <c r="J9750" s="135" t="s">
        <v>2108</v>
      </c>
      <c r="K9750" s="135" t="s">
        <v>2109</v>
      </c>
      <c r="L9750" s="135" t="s">
        <v>193</v>
      </c>
      <c r="M9750" s="135"/>
      <c r="N9750" s="137"/>
      <c r="O9750" s="121"/>
    </row>
    <row r="9751" spans="1:15" x14ac:dyDescent="0.25">
      <c r="A9751" s="139">
        <v>303</v>
      </c>
      <c r="B9751" s="135" t="s">
        <v>321</v>
      </c>
      <c r="C9751" s="134" t="s">
        <v>2102</v>
      </c>
      <c r="D9751" s="135">
        <v>11102</v>
      </c>
      <c r="E9751" s="135" t="s">
        <v>2289</v>
      </c>
      <c r="F9751" s="135">
        <v>1</v>
      </c>
      <c r="G9751" s="136">
        <v>23</v>
      </c>
      <c r="H9751" s="135" t="s">
        <v>2312</v>
      </c>
      <c r="I9751" s="135">
        <v>250</v>
      </c>
      <c r="J9751" s="135" t="s">
        <v>2151</v>
      </c>
      <c r="K9751" s="135" t="s">
        <v>2152</v>
      </c>
      <c r="L9751" s="135" t="s">
        <v>193</v>
      </c>
      <c r="M9751" s="135"/>
      <c r="N9751" s="137" t="s">
        <v>6162</v>
      </c>
      <c r="O9751" s="121"/>
    </row>
    <row r="9752" spans="1:15" x14ac:dyDescent="0.25">
      <c r="A9752" s="139">
        <v>303</v>
      </c>
      <c r="B9752" s="135" t="s">
        <v>321</v>
      </c>
      <c r="C9752" s="134" t="s">
        <v>2102</v>
      </c>
      <c r="D9752" s="135">
        <v>11103</v>
      </c>
      <c r="E9752" s="135" t="s">
        <v>2289</v>
      </c>
      <c r="F9752" s="135">
        <v>1</v>
      </c>
      <c r="G9752" s="136">
        <v>25</v>
      </c>
      <c r="H9752" s="135" t="s">
        <v>2315</v>
      </c>
      <c r="I9752" s="135">
        <v>176</v>
      </c>
      <c r="J9752" s="135" t="s">
        <v>2151</v>
      </c>
      <c r="K9752" s="135" t="s">
        <v>2152</v>
      </c>
      <c r="L9752" s="135" t="s">
        <v>193</v>
      </c>
      <c r="M9752" s="135"/>
      <c r="N9752" s="137" t="s">
        <v>6162</v>
      </c>
      <c r="O9752" s="121"/>
    </row>
    <row r="9753" spans="1:15" x14ac:dyDescent="0.25">
      <c r="A9753" s="139">
        <v>303</v>
      </c>
      <c r="B9753" s="135" t="s">
        <v>321</v>
      </c>
      <c r="C9753" s="134" t="s">
        <v>2102</v>
      </c>
      <c r="D9753" s="135">
        <v>11104</v>
      </c>
      <c r="E9753" s="135" t="s">
        <v>2289</v>
      </c>
      <c r="F9753" s="135">
        <v>1</v>
      </c>
      <c r="G9753" s="136">
        <v>26</v>
      </c>
      <c r="H9753" s="135" t="s">
        <v>2316</v>
      </c>
      <c r="I9753" s="135">
        <v>341</v>
      </c>
      <c r="J9753" s="135" t="s">
        <v>2105</v>
      </c>
      <c r="K9753" s="135" t="s">
        <v>2106</v>
      </c>
      <c r="L9753" s="135" t="s">
        <v>193</v>
      </c>
      <c r="M9753" s="135"/>
      <c r="N9753" s="137" t="s">
        <v>6162</v>
      </c>
      <c r="O9753" s="121"/>
    </row>
    <row r="9754" spans="1:15" x14ac:dyDescent="0.25">
      <c r="A9754" s="139">
        <v>303</v>
      </c>
      <c r="B9754" s="135" t="s">
        <v>321</v>
      </c>
      <c r="C9754" s="134" t="s">
        <v>2102</v>
      </c>
      <c r="D9754" s="135">
        <v>11105</v>
      </c>
      <c r="E9754" s="135" t="s">
        <v>2289</v>
      </c>
      <c r="F9754" s="135">
        <v>1</v>
      </c>
      <c r="G9754" s="136">
        <v>27</v>
      </c>
      <c r="H9754" s="135" t="s">
        <v>2318</v>
      </c>
      <c r="I9754" s="135">
        <v>329</v>
      </c>
      <c r="J9754" s="135" t="s">
        <v>2155</v>
      </c>
      <c r="K9754" s="135" t="s">
        <v>2156</v>
      </c>
      <c r="L9754" s="135" t="s">
        <v>193</v>
      </c>
      <c r="M9754" s="135"/>
      <c r="N9754" s="137" t="s">
        <v>6163</v>
      </c>
      <c r="O9754" s="121"/>
    </row>
    <row r="9755" spans="1:15" x14ac:dyDescent="0.25">
      <c r="A9755" s="139">
        <v>303</v>
      </c>
      <c r="B9755" s="135" t="s">
        <v>321</v>
      </c>
      <c r="C9755" s="134" t="s">
        <v>2102</v>
      </c>
      <c r="D9755" s="135">
        <v>11106</v>
      </c>
      <c r="E9755" s="135" t="s">
        <v>2289</v>
      </c>
      <c r="F9755" s="135">
        <v>1</v>
      </c>
      <c r="G9755" s="136">
        <v>28</v>
      </c>
      <c r="H9755" s="135" t="s">
        <v>2319</v>
      </c>
      <c r="I9755" s="135">
        <v>144</v>
      </c>
      <c r="J9755" s="135" t="s">
        <v>2151</v>
      </c>
      <c r="K9755" s="135" t="s">
        <v>2152</v>
      </c>
      <c r="L9755" s="135" t="s">
        <v>193</v>
      </c>
      <c r="M9755" s="135"/>
      <c r="N9755" s="137"/>
      <c r="O9755" s="121"/>
    </row>
    <row r="9756" spans="1:15" x14ac:dyDescent="0.25">
      <c r="A9756" s="139">
        <v>303</v>
      </c>
      <c r="B9756" s="135" t="s">
        <v>321</v>
      </c>
      <c r="C9756" s="134" t="s">
        <v>2102</v>
      </c>
      <c r="D9756" s="135">
        <v>11107</v>
      </c>
      <c r="E9756" s="135" t="s">
        <v>2289</v>
      </c>
      <c r="F9756" s="135">
        <v>1</v>
      </c>
      <c r="G9756" s="136">
        <v>29</v>
      </c>
      <c r="H9756" s="135" t="s">
        <v>2321</v>
      </c>
      <c r="I9756" s="135">
        <v>138</v>
      </c>
      <c r="J9756" s="135" t="s">
        <v>2108</v>
      </c>
      <c r="K9756" s="135" t="s">
        <v>2109</v>
      </c>
      <c r="L9756" s="135" t="s">
        <v>193</v>
      </c>
      <c r="M9756" s="135"/>
      <c r="N9756" s="137"/>
      <c r="O9756" s="121"/>
    </row>
    <row r="9757" spans="1:15" x14ac:dyDescent="0.25">
      <c r="A9757" s="139">
        <v>303</v>
      </c>
      <c r="B9757" s="135" t="s">
        <v>321</v>
      </c>
      <c r="C9757" s="134" t="s">
        <v>2102</v>
      </c>
      <c r="D9757" s="135">
        <v>11108</v>
      </c>
      <c r="E9757" s="135" t="s">
        <v>2289</v>
      </c>
      <c r="F9757" s="135">
        <v>1</v>
      </c>
      <c r="G9757" s="136">
        <v>30</v>
      </c>
      <c r="H9757" s="135" t="s">
        <v>2322</v>
      </c>
      <c r="I9757" s="135">
        <v>332</v>
      </c>
      <c r="J9757" s="135" t="s">
        <v>2536</v>
      </c>
      <c r="K9757" s="135" t="s">
        <v>2537</v>
      </c>
      <c r="L9757" s="135" t="s">
        <v>191</v>
      </c>
      <c r="M9757" s="135"/>
      <c r="N9757" s="137" t="s">
        <v>6164</v>
      </c>
      <c r="O9757" s="121"/>
    </row>
    <row r="9758" spans="1:15" x14ac:dyDescent="0.25">
      <c r="A9758" s="139">
        <v>303</v>
      </c>
      <c r="B9758" s="135" t="s">
        <v>321</v>
      </c>
      <c r="C9758" s="134" t="s">
        <v>2102</v>
      </c>
      <c r="D9758" s="135">
        <v>11109</v>
      </c>
      <c r="E9758" s="135" t="s">
        <v>2289</v>
      </c>
      <c r="F9758" s="135">
        <v>1</v>
      </c>
      <c r="G9758" s="136">
        <v>31</v>
      </c>
      <c r="H9758" s="135" t="s">
        <v>2323</v>
      </c>
      <c r="I9758" s="135">
        <v>127</v>
      </c>
      <c r="J9758" s="135" t="s">
        <v>2112</v>
      </c>
      <c r="K9758" s="135" t="s">
        <v>2113</v>
      </c>
      <c r="L9758" s="135" t="s">
        <v>194</v>
      </c>
      <c r="M9758" s="135"/>
      <c r="N9758" s="137" t="s">
        <v>6165</v>
      </c>
      <c r="O9758" s="121"/>
    </row>
    <row r="9759" spans="1:15" x14ac:dyDescent="0.25">
      <c r="A9759" s="139">
        <v>303</v>
      </c>
      <c r="B9759" s="135" t="s">
        <v>321</v>
      </c>
      <c r="C9759" s="134" t="s">
        <v>2102</v>
      </c>
      <c r="D9759" s="135">
        <v>11110</v>
      </c>
      <c r="E9759" s="135" t="s">
        <v>2289</v>
      </c>
      <c r="F9759" s="135">
        <v>1</v>
      </c>
      <c r="G9759" s="136">
        <v>32</v>
      </c>
      <c r="H9759" s="135" t="s">
        <v>2324</v>
      </c>
      <c r="I9759" s="135">
        <v>161</v>
      </c>
      <c r="J9759" s="135" t="s">
        <v>2112</v>
      </c>
      <c r="K9759" s="135" t="s">
        <v>2113</v>
      </c>
      <c r="L9759" s="135" t="s">
        <v>194</v>
      </c>
      <c r="M9759" s="135"/>
      <c r="N9759" s="137"/>
      <c r="O9759" s="121"/>
    </row>
    <row r="9760" spans="1:15" x14ac:dyDescent="0.25">
      <c r="A9760" s="139">
        <v>303</v>
      </c>
      <c r="B9760" s="135" t="s">
        <v>321</v>
      </c>
      <c r="C9760" s="134" t="s">
        <v>2102</v>
      </c>
      <c r="D9760" s="135">
        <v>11111</v>
      </c>
      <c r="E9760" s="135" t="s">
        <v>2289</v>
      </c>
      <c r="F9760" s="135">
        <v>1</v>
      </c>
      <c r="G9760" s="136">
        <v>33</v>
      </c>
      <c r="H9760" s="135" t="s">
        <v>3289</v>
      </c>
      <c r="I9760" s="135">
        <v>53</v>
      </c>
      <c r="J9760" s="135" t="s">
        <v>2108</v>
      </c>
      <c r="K9760" s="135" t="s">
        <v>2109</v>
      </c>
      <c r="L9760" s="135" t="s">
        <v>193</v>
      </c>
      <c r="M9760" s="135"/>
      <c r="N9760" s="137"/>
      <c r="O9760" s="121"/>
    </row>
    <row r="9761" spans="1:15" x14ac:dyDescent="0.25">
      <c r="A9761" s="139">
        <v>303</v>
      </c>
      <c r="B9761" s="135" t="s">
        <v>321</v>
      </c>
      <c r="C9761" s="134" t="s">
        <v>2102</v>
      </c>
      <c r="D9761" s="135">
        <v>11112</v>
      </c>
      <c r="E9761" s="135" t="s">
        <v>2289</v>
      </c>
      <c r="F9761" s="135">
        <v>1</v>
      </c>
      <c r="G9761" s="136">
        <v>34</v>
      </c>
      <c r="H9761" s="135" t="s">
        <v>3290</v>
      </c>
      <c r="I9761" s="135">
        <v>96</v>
      </c>
      <c r="J9761" s="135" t="s">
        <v>2151</v>
      </c>
      <c r="K9761" s="134" t="s">
        <v>2152</v>
      </c>
      <c r="L9761" s="135" t="s">
        <v>193</v>
      </c>
      <c r="M9761" s="135"/>
      <c r="N9761" s="137"/>
      <c r="O9761" s="121"/>
    </row>
    <row r="9762" spans="1:15" x14ac:dyDescent="0.25">
      <c r="A9762" s="139">
        <v>303</v>
      </c>
      <c r="B9762" s="135" t="s">
        <v>321</v>
      </c>
      <c r="C9762" s="134" t="s">
        <v>2102</v>
      </c>
      <c r="D9762" s="135">
        <v>11113</v>
      </c>
      <c r="E9762" s="135" t="s">
        <v>2289</v>
      </c>
      <c r="F9762" s="135">
        <v>1</v>
      </c>
      <c r="G9762" s="136">
        <v>35</v>
      </c>
      <c r="H9762" s="135" t="s">
        <v>3291</v>
      </c>
      <c r="I9762" s="135">
        <v>754</v>
      </c>
      <c r="J9762" s="135" t="s">
        <v>2151</v>
      </c>
      <c r="K9762" s="135" t="s">
        <v>2152</v>
      </c>
      <c r="L9762" s="135" t="s">
        <v>193</v>
      </c>
      <c r="M9762" s="135"/>
      <c r="N9762" s="137" t="s">
        <v>6166</v>
      </c>
      <c r="O9762" s="121"/>
    </row>
    <row r="9763" spans="1:15" x14ac:dyDescent="0.25">
      <c r="A9763" s="139">
        <v>303</v>
      </c>
      <c r="B9763" s="135" t="s">
        <v>321</v>
      </c>
      <c r="C9763" s="134" t="s">
        <v>2102</v>
      </c>
      <c r="D9763" s="135">
        <v>11114</v>
      </c>
      <c r="E9763" s="135" t="s">
        <v>2289</v>
      </c>
      <c r="F9763" s="135">
        <v>1</v>
      </c>
      <c r="G9763" s="136">
        <v>37</v>
      </c>
      <c r="H9763" s="135" t="s">
        <v>3912</v>
      </c>
      <c r="I9763" s="135">
        <v>427</v>
      </c>
      <c r="J9763" s="135" t="s">
        <v>2105</v>
      </c>
      <c r="K9763" s="135" t="s">
        <v>2106</v>
      </c>
      <c r="L9763" s="135" t="s">
        <v>193</v>
      </c>
      <c r="M9763" s="135"/>
      <c r="N9763" s="137"/>
      <c r="O9763" s="121"/>
    </row>
    <row r="9764" spans="1:15" x14ac:dyDescent="0.25">
      <c r="A9764" s="139">
        <v>303</v>
      </c>
      <c r="B9764" s="135" t="s">
        <v>321</v>
      </c>
      <c r="C9764" s="134" t="s">
        <v>2102</v>
      </c>
      <c r="D9764" s="135">
        <v>11115</v>
      </c>
      <c r="E9764" s="135" t="s">
        <v>2289</v>
      </c>
      <c r="F9764" s="135">
        <v>1</v>
      </c>
      <c r="G9764" s="136">
        <v>39</v>
      </c>
      <c r="H9764" s="135" t="s">
        <v>3914</v>
      </c>
      <c r="I9764" s="135">
        <v>115</v>
      </c>
      <c r="J9764" s="135" t="s">
        <v>2112</v>
      </c>
      <c r="K9764" s="135" t="s">
        <v>2113</v>
      </c>
      <c r="L9764" s="135" t="s">
        <v>194</v>
      </c>
      <c r="M9764" s="135"/>
      <c r="N9764" s="137" t="s">
        <v>6167</v>
      </c>
      <c r="O9764" s="121"/>
    </row>
    <row r="9765" spans="1:15" x14ac:dyDescent="0.25">
      <c r="A9765" s="139">
        <v>303</v>
      </c>
      <c r="B9765" s="135" t="s">
        <v>321</v>
      </c>
      <c r="C9765" s="134" t="s">
        <v>2102</v>
      </c>
      <c r="D9765" s="135">
        <v>11116</v>
      </c>
      <c r="E9765" s="135" t="s">
        <v>2289</v>
      </c>
      <c r="F9765" s="135">
        <v>1</v>
      </c>
      <c r="G9765" s="136">
        <v>40</v>
      </c>
      <c r="H9765" s="135" t="s">
        <v>3915</v>
      </c>
      <c r="I9765" s="135">
        <v>115</v>
      </c>
      <c r="J9765" s="135" t="s">
        <v>2112</v>
      </c>
      <c r="K9765" s="135" t="s">
        <v>2113</v>
      </c>
      <c r="L9765" s="135" t="s">
        <v>194</v>
      </c>
      <c r="M9765" s="135"/>
      <c r="N9765" s="137" t="s">
        <v>6168</v>
      </c>
      <c r="O9765" s="121"/>
    </row>
    <row r="9766" spans="1:15" x14ac:dyDescent="0.25">
      <c r="A9766" s="139">
        <v>303</v>
      </c>
      <c r="B9766" s="135" t="s">
        <v>321</v>
      </c>
      <c r="C9766" s="134" t="s">
        <v>2102</v>
      </c>
      <c r="D9766" s="135">
        <v>11117</v>
      </c>
      <c r="E9766" s="135" t="s">
        <v>2289</v>
      </c>
      <c r="F9766" s="135">
        <v>1</v>
      </c>
      <c r="G9766" s="136">
        <v>41</v>
      </c>
      <c r="H9766" s="135" t="s">
        <v>3916</v>
      </c>
      <c r="I9766" s="135">
        <v>422</v>
      </c>
      <c r="J9766" s="135" t="s">
        <v>2105</v>
      </c>
      <c r="K9766" s="135" t="s">
        <v>2106</v>
      </c>
      <c r="L9766" s="135" t="s">
        <v>193</v>
      </c>
      <c r="M9766" s="135"/>
      <c r="N9766" s="137"/>
      <c r="O9766" s="121"/>
    </row>
    <row r="9767" spans="1:15" x14ac:dyDescent="0.25">
      <c r="A9767" s="139">
        <v>303</v>
      </c>
      <c r="B9767" s="135" t="s">
        <v>321</v>
      </c>
      <c r="C9767" s="134" t="s">
        <v>2102</v>
      </c>
      <c r="D9767" s="135">
        <v>11118</v>
      </c>
      <c r="E9767" s="135" t="s">
        <v>2289</v>
      </c>
      <c r="F9767" s="135">
        <v>1</v>
      </c>
      <c r="G9767" s="136">
        <v>42</v>
      </c>
      <c r="H9767" s="135" t="s">
        <v>3919</v>
      </c>
      <c r="I9767" s="135">
        <v>116</v>
      </c>
      <c r="J9767" s="135" t="s">
        <v>2112</v>
      </c>
      <c r="K9767" s="135" t="s">
        <v>2113</v>
      </c>
      <c r="L9767" s="135" t="s">
        <v>194</v>
      </c>
      <c r="M9767" s="135"/>
      <c r="N9767" s="137" t="s">
        <v>6169</v>
      </c>
      <c r="O9767" s="121"/>
    </row>
    <row r="9768" spans="1:15" x14ac:dyDescent="0.25">
      <c r="A9768" s="139">
        <v>303</v>
      </c>
      <c r="B9768" s="135" t="s">
        <v>321</v>
      </c>
      <c r="C9768" s="134" t="s">
        <v>2102</v>
      </c>
      <c r="D9768" s="135">
        <v>11119</v>
      </c>
      <c r="E9768" s="135" t="s">
        <v>2289</v>
      </c>
      <c r="F9768" s="135">
        <v>1</v>
      </c>
      <c r="G9768" s="136">
        <v>43</v>
      </c>
      <c r="H9768" s="135" t="s">
        <v>3920</v>
      </c>
      <c r="I9768" s="135">
        <v>2072</v>
      </c>
      <c r="J9768" s="135" t="s">
        <v>2105</v>
      </c>
      <c r="K9768" s="135" t="s">
        <v>2106</v>
      </c>
      <c r="L9768" s="135" t="s">
        <v>193</v>
      </c>
      <c r="M9768" s="135"/>
      <c r="N9768" s="137"/>
      <c r="O9768" s="121"/>
    </row>
    <row r="9769" spans="1:15" x14ac:dyDescent="0.25">
      <c r="A9769" s="139">
        <v>303</v>
      </c>
      <c r="B9769" s="135" t="s">
        <v>321</v>
      </c>
      <c r="C9769" s="134" t="s">
        <v>2102</v>
      </c>
      <c r="D9769" s="135">
        <v>11120</v>
      </c>
      <c r="E9769" s="135" t="s">
        <v>2289</v>
      </c>
      <c r="F9769" s="135">
        <v>2</v>
      </c>
      <c r="G9769" s="136">
        <v>1</v>
      </c>
      <c r="H9769" s="135" t="s">
        <v>3739</v>
      </c>
      <c r="I9769" s="135">
        <v>532</v>
      </c>
      <c r="J9769" s="135" t="s">
        <v>2105</v>
      </c>
      <c r="K9769" s="135" t="s">
        <v>2106</v>
      </c>
      <c r="L9769" s="135" t="s">
        <v>193</v>
      </c>
      <c r="M9769" s="135"/>
      <c r="N9769" s="137"/>
      <c r="O9769" s="121"/>
    </row>
    <row r="9770" spans="1:15" x14ac:dyDescent="0.25">
      <c r="A9770" s="139">
        <v>303</v>
      </c>
      <c r="B9770" s="135" t="s">
        <v>321</v>
      </c>
      <c r="C9770" s="134" t="s">
        <v>2102</v>
      </c>
      <c r="D9770" s="135">
        <v>11121</v>
      </c>
      <c r="E9770" s="135" t="s">
        <v>2289</v>
      </c>
      <c r="F9770" s="135">
        <v>2</v>
      </c>
      <c r="G9770" s="136">
        <v>3</v>
      </c>
      <c r="H9770" s="135" t="s">
        <v>3740</v>
      </c>
      <c r="I9770" s="135">
        <v>460</v>
      </c>
      <c r="J9770" s="135" t="s">
        <v>2108</v>
      </c>
      <c r="K9770" s="135" t="s">
        <v>2109</v>
      </c>
      <c r="L9770" s="135" t="s">
        <v>193</v>
      </c>
      <c r="M9770" s="135"/>
      <c r="N9770" s="137"/>
      <c r="O9770" s="121"/>
    </row>
    <row r="9771" spans="1:15" x14ac:dyDescent="0.25">
      <c r="A9771" s="139">
        <v>303</v>
      </c>
      <c r="B9771" s="135" t="s">
        <v>321</v>
      </c>
      <c r="C9771" s="134" t="s">
        <v>2102</v>
      </c>
      <c r="D9771" s="135">
        <v>11122</v>
      </c>
      <c r="E9771" s="135" t="s">
        <v>2289</v>
      </c>
      <c r="F9771" s="135">
        <v>2</v>
      </c>
      <c r="G9771" s="136">
        <v>4</v>
      </c>
      <c r="H9771" s="135" t="s">
        <v>3061</v>
      </c>
      <c r="I9771" s="135">
        <v>924</v>
      </c>
      <c r="J9771" s="135" t="s">
        <v>2112</v>
      </c>
      <c r="K9771" s="135" t="s">
        <v>2113</v>
      </c>
      <c r="L9771" s="135" t="s">
        <v>194</v>
      </c>
      <c r="M9771" s="135"/>
      <c r="N9771" s="137" t="s">
        <v>5048</v>
      </c>
      <c r="O9771" s="121"/>
    </row>
    <row r="9772" spans="1:15" x14ac:dyDescent="0.25">
      <c r="A9772" s="139">
        <v>303</v>
      </c>
      <c r="B9772" s="135" t="s">
        <v>321</v>
      </c>
      <c r="C9772" s="134" t="s">
        <v>2102</v>
      </c>
      <c r="D9772" s="135">
        <v>11123</v>
      </c>
      <c r="E9772" s="135" t="s">
        <v>2289</v>
      </c>
      <c r="F9772" s="135">
        <v>2</v>
      </c>
      <c r="G9772" s="136">
        <v>5</v>
      </c>
      <c r="H9772" s="135" t="s">
        <v>3062</v>
      </c>
      <c r="I9772" s="135">
        <v>574</v>
      </c>
      <c r="J9772" s="135" t="s">
        <v>2112</v>
      </c>
      <c r="K9772" s="135" t="s">
        <v>2113</v>
      </c>
      <c r="L9772" s="135" t="s">
        <v>194</v>
      </c>
      <c r="M9772" s="135"/>
      <c r="N9772" s="137" t="s">
        <v>5049</v>
      </c>
      <c r="O9772" s="121"/>
    </row>
    <row r="9773" spans="1:15" x14ac:dyDescent="0.25">
      <c r="A9773" s="139">
        <v>303</v>
      </c>
      <c r="B9773" s="135" t="s">
        <v>321</v>
      </c>
      <c r="C9773" s="134" t="s">
        <v>2102</v>
      </c>
      <c r="D9773" s="135">
        <v>11124</v>
      </c>
      <c r="E9773" s="135" t="s">
        <v>2289</v>
      </c>
      <c r="F9773" s="135">
        <v>2</v>
      </c>
      <c r="G9773" s="136">
        <v>6</v>
      </c>
      <c r="H9773" s="135" t="s">
        <v>3063</v>
      </c>
      <c r="I9773" s="135">
        <v>964</v>
      </c>
      <c r="J9773" s="135" t="s">
        <v>2151</v>
      </c>
      <c r="K9773" s="135" t="s">
        <v>2152</v>
      </c>
      <c r="L9773" s="135" t="s">
        <v>193</v>
      </c>
      <c r="M9773" s="135"/>
      <c r="N9773" s="137" t="s">
        <v>6170</v>
      </c>
      <c r="O9773" s="121"/>
    </row>
    <row r="9774" spans="1:15" x14ac:dyDescent="0.25">
      <c r="A9774" s="139">
        <v>303</v>
      </c>
      <c r="B9774" s="135" t="s">
        <v>321</v>
      </c>
      <c r="C9774" s="134" t="s">
        <v>2102</v>
      </c>
      <c r="D9774" s="135">
        <v>11125</v>
      </c>
      <c r="E9774" s="135" t="s">
        <v>2289</v>
      </c>
      <c r="F9774" s="135">
        <v>2</v>
      </c>
      <c r="G9774" s="136">
        <v>8</v>
      </c>
      <c r="H9774" s="135" t="s">
        <v>3741</v>
      </c>
      <c r="I9774" s="135">
        <v>899</v>
      </c>
      <c r="J9774" s="135" t="s">
        <v>2112</v>
      </c>
      <c r="K9774" s="135" t="s">
        <v>2113</v>
      </c>
      <c r="L9774" s="135" t="s">
        <v>194</v>
      </c>
      <c r="M9774" s="135"/>
      <c r="N9774" s="137" t="s">
        <v>5036</v>
      </c>
      <c r="O9774" s="121"/>
    </row>
    <row r="9775" spans="1:15" x14ac:dyDescent="0.25">
      <c r="A9775" s="139">
        <v>303</v>
      </c>
      <c r="B9775" s="135" t="s">
        <v>321</v>
      </c>
      <c r="C9775" s="134" t="s">
        <v>2102</v>
      </c>
      <c r="D9775" s="135">
        <v>11126</v>
      </c>
      <c r="E9775" s="135" t="s">
        <v>2289</v>
      </c>
      <c r="F9775" s="135">
        <v>2</v>
      </c>
      <c r="G9775" s="136" t="s">
        <v>2551</v>
      </c>
      <c r="H9775" s="135" t="s">
        <v>5055</v>
      </c>
      <c r="I9775" s="135">
        <v>540</v>
      </c>
      <c r="J9775" s="135" t="s">
        <v>2112</v>
      </c>
      <c r="K9775" s="134" t="s">
        <v>2113</v>
      </c>
      <c r="L9775" s="135" t="s">
        <v>194</v>
      </c>
      <c r="M9775" s="135"/>
      <c r="N9775" s="137" t="s">
        <v>6171</v>
      </c>
      <c r="O9775" s="121"/>
    </row>
    <row r="9776" spans="1:15" x14ac:dyDescent="0.25">
      <c r="A9776" s="139">
        <v>303</v>
      </c>
      <c r="B9776" s="135" t="s">
        <v>321</v>
      </c>
      <c r="C9776" s="134" t="s">
        <v>2102</v>
      </c>
      <c r="D9776" s="135">
        <v>11127</v>
      </c>
      <c r="E9776" s="135" t="s">
        <v>2289</v>
      </c>
      <c r="F9776" s="135">
        <v>2</v>
      </c>
      <c r="G9776" s="136" t="s">
        <v>2553</v>
      </c>
      <c r="H9776" s="135" t="s">
        <v>6172</v>
      </c>
      <c r="I9776" s="135">
        <v>659</v>
      </c>
      <c r="J9776" s="135" t="s">
        <v>2115</v>
      </c>
      <c r="K9776" s="135" t="s">
        <v>2116</v>
      </c>
      <c r="L9776" s="135" t="s">
        <v>2117</v>
      </c>
      <c r="M9776" s="135"/>
      <c r="N9776" s="137" t="s">
        <v>5070</v>
      </c>
      <c r="O9776" s="121"/>
    </row>
    <row r="9777" spans="1:15" x14ac:dyDescent="0.25">
      <c r="A9777" s="139">
        <v>303</v>
      </c>
      <c r="B9777" s="135" t="s">
        <v>321</v>
      </c>
      <c r="C9777" s="134" t="s">
        <v>2102</v>
      </c>
      <c r="D9777" s="135">
        <v>11128</v>
      </c>
      <c r="E9777" s="135" t="s">
        <v>2289</v>
      </c>
      <c r="F9777" s="135">
        <v>2</v>
      </c>
      <c r="G9777" s="136">
        <v>10</v>
      </c>
      <c r="H9777" s="135" t="s">
        <v>3065</v>
      </c>
      <c r="I9777" s="135">
        <v>338</v>
      </c>
      <c r="J9777" s="135" t="s">
        <v>2151</v>
      </c>
      <c r="K9777" s="135" t="s">
        <v>2152</v>
      </c>
      <c r="L9777" s="135" t="s">
        <v>193</v>
      </c>
      <c r="M9777" s="135"/>
      <c r="N9777" s="137"/>
      <c r="O9777" s="121"/>
    </row>
    <row r="9778" spans="1:15" x14ac:dyDescent="0.25">
      <c r="A9778" s="139">
        <v>303</v>
      </c>
      <c r="B9778" s="135" t="s">
        <v>321</v>
      </c>
      <c r="C9778" s="134" t="s">
        <v>2102</v>
      </c>
      <c r="D9778" s="135">
        <v>11129</v>
      </c>
      <c r="E9778" s="135" t="s">
        <v>2289</v>
      </c>
      <c r="F9778" s="135">
        <v>2</v>
      </c>
      <c r="G9778" s="136">
        <v>11</v>
      </c>
      <c r="H9778" s="135" t="s">
        <v>3066</v>
      </c>
      <c r="I9778" s="135">
        <v>104</v>
      </c>
      <c r="J9778" s="135" t="s">
        <v>2151</v>
      </c>
      <c r="K9778" s="135" t="s">
        <v>2152</v>
      </c>
      <c r="L9778" s="135" t="s">
        <v>193</v>
      </c>
      <c r="M9778" s="135"/>
      <c r="N9778" s="137"/>
      <c r="O9778" s="121"/>
    </row>
    <row r="9779" spans="1:15" x14ac:dyDescent="0.25">
      <c r="A9779" s="139">
        <v>303</v>
      </c>
      <c r="B9779" s="135" t="s">
        <v>321</v>
      </c>
      <c r="C9779" s="134" t="s">
        <v>2102</v>
      </c>
      <c r="D9779" s="135">
        <v>11130</v>
      </c>
      <c r="E9779" s="135" t="s">
        <v>2289</v>
      </c>
      <c r="F9779" s="135">
        <v>2</v>
      </c>
      <c r="G9779" s="136">
        <v>12</v>
      </c>
      <c r="H9779" s="135" t="s">
        <v>3067</v>
      </c>
      <c r="I9779" s="135">
        <v>114</v>
      </c>
      <c r="J9779" s="135" t="s">
        <v>2151</v>
      </c>
      <c r="K9779" s="135" t="s">
        <v>2152</v>
      </c>
      <c r="L9779" s="135" t="s">
        <v>193</v>
      </c>
      <c r="M9779" s="135"/>
      <c r="N9779" s="137"/>
      <c r="O9779" s="121"/>
    </row>
    <row r="9780" spans="1:15" x14ac:dyDescent="0.25">
      <c r="A9780" s="139">
        <v>303</v>
      </c>
      <c r="B9780" s="135" t="s">
        <v>321</v>
      </c>
      <c r="C9780" s="134" t="s">
        <v>2102</v>
      </c>
      <c r="D9780" s="135">
        <v>11131</v>
      </c>
      <c r="E9780" s="135" t="s">
        <v>2289</v>
      </c>
      <c r="F9780" s="135">
        <v>2</v>
      </c>
      <c r="G9780" s="136">
        <v>14</v>
      </c>
      <c r="H9780" s="135" t="s">
        <v>3069</v>
      </c>
      <c r="I9780" s="135">
        <v>938</v>
      </c>
      <c r="J9780" s="135" t="s">
        <v>2115</v>
      </c>
      <c r="K9780" s="135" t="s">
        <v>2116</v>
      </c>
      <c r="L9780" s="135" t="s">
        <v>2117</v>
      </c>
      <c r="M9780" s="135"/>
      <c r="N9780" s="137" t="s">
        <v>5047</v>
      </c>
      <c r="O9780" s="121"/>
    </row>
    <row r="9781" spans="1:15" x14ac:dyDescent="0.25">
      <c r="A9781" s="139">
        <v>303</v>
      </c>
      <c r="B9781" s="135" t="s">
        <v>321</v>
      </c>
      <c r="C9781" s="134" t="s">
        <v>2102</v>
      </c>
      <c r="D9781" s="135">
        <v>11132</v>
      </c>
      <c r="E9781" s="135" t="s">
        <v>2289</v>
      </c>
      <c r="F9781" s="135">
        <v>2</v>
      </c>
      <c r="G9781" s="136">
        <v>15</v>
      </c>
      <c r="H9781" s="135" t="s">
        <v>3070</v>
      </c>
      <c r="I9781" s="135">
        <v>96</v>
      </c>
      <c r="J9781" s="135" t="s">
        <v>2108</v>
      </c>
      <c r="K9781" s="135" t="s">
        <v>2109</v>
      </c>
      <c r="L9781" s="135" t="s">
        <v>193</v>
      </c>
      <c r="M9781" s="135"/>
      <c r="N9781" s="137"/>
      <c r="O9781" s="121"/>
    </row>
    <row r="9782" spans="1:15" x14ac:dyDescent="0.25">
      <c r="A9782" s="139">
        <v>303</v>
      </c>
      <c r="B9782" s="135" t="s">
        <v>321</v>
      </c>
      <c r="C9782" s="134" t="s">
        <v>2102</v>
      </c>
      <c r="D9782" s="135">
        <v>11133</v>
      </c>
      <c r="E9782" s="135" t="s">
        <v>2289</v>
      </c>
      <c r="F9782" s="135">
        <v>2</v>
      </c>
      <c r="G9782" s="136">
        <v>16</v>
      </c>
      <c r="H9782" s="135" t="s">
        <v>3071</v>
      </c>
      <c r="I9782" s="135">
        <v>159</v>
      </c>
      <c r="J9782" s="135" t="s">
        <v>2112</v>
      </c>
      <c r="K9782" s="135" t="s">
        <v>2113</v>
      </c>
      <c r="L9782" s="135" t="s">
        <v>194</v>
      </c>
      <c r="M9782" s="135"/>
      <c r="N9782" s="137"/>
      <c r="O9782" s="121"/>
    </row>
    <row r="9783" spans="1:15" x14ac:dyDescent="0.25">
      <c r="A9783" s="139">
        <v>303</v>
      </c>
      <c r="B9783" s="135" t="s">
        <v>321</v>
      </c>
      <c r="C9783" s="134" t="s">
        <v>2102</v>
      </c>
      <c r="D9783" s="135">
        <v>11134</v>
      </c>
      <c r="E9783" s="135" t="s">
        <v>2289</v>
      </c>
      <c r="F9783" s="135">
        <v>2</v>
      </c>
      <c r="G9783" s="136">
        <v>17</v>
      </c>
      <c r="H9783" s="135" t="s">
        <v>3072</v>
      </c>
      <c r="I9783" s="135">
        <v>926</v>
      </c>
      <c r="J9783" s="135" t="s">
        <v>2115</v>
      </c>
      <c r="K9783" s="135" t="s">
        <v>2116</v>
      </c>
      <c r="L9783" s="135" t="s">
        <v>2117</v>
      </c>
      <c r="M9783" s="135"/>
      <c r="N9783" s="137" t="s">
        <v>5054</v>
      </c>
      <c r="O9783" s="121"/>
    </row>
    <row r="9784" spans="1:15" x14ac:dyDescent="0.25">
      <c r="A9784" s="139">
        <v>303</v>
      </c>
      <c r="B9784" s="135" t="s">
        <v>321</v>
      </c>
      <c r="C9784" s="134" t="s">
        <v>2102</v>
      </c>
      <c r="D9784" s="135">
        <v>11135</v>
      </c>
      <c r="E9784" s="135" t="s">
        <v>2289</v>
      </c>
      <c r="F9784" s="135">
        <v>2</v>
      </c>
      <c r="G9784" s="136">
        <v>18</v>
      </c>
      <c r="H9784" s="135" t="s">
        <v>5060</v>
      </c>
      <c r="I9784" s="135">
        <v>97</v>
      </c>
      <c r="J9784" s="135" t="s">
        <v>2151</v>
      </c>
      <c r="K9784" s="135" t="s">
        <v>2152</v>
      </c>
      <c r="L9784" s="135" t="s">
        <v>193</v>
      </c>
      <c r="M9784" s="135"/>
      <c r="N9784" s="137"/>
      <c r="O9784" s="121"/>
    </row>
    <row r="9785" spans="1:15" x14ac:dyDescent="0.25">
      <c r="A9785" s="139">
        <v>303</v>
      </c>
      <c r="B9785" s="135" t="s">
        <v>321</v>
      </c>
      <c r="C9785" s="134" t="s">
        <v>2102</v>
      </c>
      <c r="D9785" s="135">
        <v>11136</v>
      </c>
      <c r="E9785" s="135" t="s">
        <v>2289</v>
      </c>
      <c r="F9785" s="135">
        <v>2</v>
      </c>
      <c r="G9785" s="136">
        <v>19</v>
      </c>
      <c r="H9785" s="135" t="s">
        <v>3073</v>
      </c>
      <c r="I9785" s="135">
        <v>178</v>
      </c>
      <c r="J9785" s="135" t="s">
        <v>2151</v>
      </c>
      <c r="K9785" s="135" t="s">
        <v>2152</v>
      </c>
      <c r="L9785" s="135" t="s">
        <v>193</v>
      </c>
      <c r="M9785" s="135"/>
      <c r="N9785" s="137"/>
      <c r="O9785" s="121"/>
    </row>
    <row r="9786" spans="1:15" x14ac:dyDescent="0.25">
      <c r="A9786" s="139">
        <v>303</v>
      </c>
      <c r="B9786" s="135" t="s">
        <v>321</v>
      </c>
      <c r="C9786" s="134" t="s">
        <v>2102</v>
      </c>
      <c r="D9786" s="135">
        <v>11137</v>
      </c>
      <c r="E9786" s="135" t="s">
        <v>2289</v>
      </c>
      <c r="F9786" s="135">
        <v>2</v>
      </c>
      <c r="G9786" s="136">
        <v>20</v>
      </c>
      <c r="H9786" s="135" t="s">
        <v>3074</v>
      </c>
      <c r="I9786" s="135">
        <v>1939</v>
      </c>
      <c r="J9786" s="135" t="s">
        <v>2105</v>
      </c>
      <c r="K9786" s="135" t="s">
        <v>2106</v>
      </c>
      <c r="L9786" s="135" t="s">
        <v>193</v>
      </c>
      <c r="M9786" s="135"/>
      <c r="N9786" s="137"/>
      <c r="O9786" s="121"/>
    </row>
    <row r="9787" spans="1:15" x14ac:dyDescent="0.25">
      <c r="A9787" s="139">
        <v>303</v>
      </c>
      <c r="B9787" s="135" t="s">
        <v>321</v>
      </c>
      <c r="C9787" s="134" t="s">
        <v>2102</v>
      </c>
      <c r="D9787" s="135">
        <v>11138</v>
      </c>
      <c r="E9787" s="135" t="s">
        <v>2289</v>
      </c>
      <c r="F9787" s="135">
        <v>0</v>
      </c>
      <c r="G9787" s="136">
        <v>1</v>
      </c>
      <c r="H9787" s="135" t="s">
        <v>6173</v>
      </c>
      <c r="I9787" s="135">
        <v>506</v>
      </c>
      <c r="J9787" s="135" t="s">
        <v>2151</v>
      </c>
      <c r="K9787" s="135" t="s">
        <v>2152</v>
      </c>
      <c r="L9787" s="135" t="s">
        <v>193</v>
      </c>
      <c r="M9787" s="135"/>
      <c r="N9787" s="137"/>
      <c r="O9787" s="121"/>
    </row>
    <row r="9788" spans="1:15" x14ac:dyDescent="0.25">
      <c r="A9788" s="139">
        <v>303</v>
      </c>
      <c r="B9788" s="135" t="s">
        <v>321</v>
      </c>
      <c r="C9788" s="134" t="s">
        <v>2102</v>
      </c>
      <c r="D9788" s="135">
        <v>11139</v>
      </c>
      <c r="E9788" s="135" t="s">
        <v>2325</v>
      </c>
      <c r="F9788" s="135">
        <v>1</v>
      </c>
      <c r="G9788" s="136">
        <v>1</v>
      </c>
      <c r="H9788" s="135" t="s">
        <v>2326</v>
      </c>
      <c r="I9788" s="135">
        <v>2674</v>
      </c>
      <c r="J9788" s="135" t="s">
        <v>2115</v>
      </c>
      <c r="K9788" s="135" t="s">
        <v>2116</v>
      </c>
      <c r="L9788" s="135" t="s">
        <v>2117</v>
      </c>
      <c r="M9788" s="135"/>
      <c r="N9788" s="137"/>
      <c r="O9788" s="121"/>
    </row>
    <row r="9789" spans="1:15" x14ac:dyDescent="0.25">
      <c r="A9789" s="139">
        <v>303</v>
      </c>
      <c r="B9789" s="135" t="s">
        <v>321</v>
      </c>
      <c r="C9789" s="134" t="s">
        <v>2102</v>
      </c>
      <c r="D9789" s="135">
        <v>11140</v>
      </c>
      <c r="E9789" s="135" t="s">
        <v>2325</v>
      </c>
      <c r="F9789" s="135">
        <v>1</v>
      </c>
      <c r="G9789" s="136">
        <v>2</v>
      </c>
      <c r="H9789" s="135" t="s">
        <v>2327</v>
      </c>
      <c r="I9789" s="135">
        <v>448</v>
      </c>
      <c r="J9789" s="135" t="s">
        <v>2115</v>
      </c>
      <c r="K9789" s="135" t="s">
        <v>2129</v>
      </c>
      <c r="L9789" s="135" t="s">
        <v>194</v>
      </c>
      <c r="M9789" s="135"/>
      <c r="N9789" s="137"/>
      <c r="O9789" s="121"/>
    </row>
    <row r="9790" spans="1:15" x14ac:dyDescent="0.25">
      <c r="A9790" s="139">
        <v>303</v>
      </c>
      <c r="B9790" s="135" t="s">
        <v>321</v>
      </c>
      <c r="C9790" s="134" t="s">
        <v>2102</v>
      </c>
      <c r="D9790" s="135">
        <v>11141</v>
      </c>
      <c r="E9790" s="135" t="s">
        <v>2325</v>
      </c>
      <c r="F9790" s="135">
        <v>1</v>
      </c>
      <c r="G9790" s="136">
        <v>3</v>
      </c>
      <c r="H9790" s="135" t="s">
        <v>2328</v>
      </c>
      <c r="I9790" s="135">
        <v>204</v>
      </c>
      <c r="J9790" s="135" t="s">
        <v>2151</v>
      </c>
      <c r="K9790" s="135" t="s">
        <v>2152</v>
      </c>
      <c r="L9790" s="135" t="s">
        <v>193</v>
      </c>
      <c r="M9790" s="135"/>
      <c r="N9790" s="137"/>
      <c r="O9790" s="121"/>
    </row>
    <row r="9791" spans="1:15" x14ac:dyDescent="0.25">
      <c r="A9791" s="139">
        <v>303</v>
      </c>
      <c r="B9791" s="135" t="s">
        <v>321</v>
      </c>
      <c r="C9791" s="134" t="s">
        <v>2102</v>
      </c>
      <c r="D9791" s="135">
        <v>11142</v>
      </c>
      <c r="E9791" s="135" t="s">
        <v>2325</v>
      </c>
      <c r="F9791" s="135">
        <v>1</v>
      </c>
      <c r="G9791" s="136">
        <v>4</v>
      </c>
      <c r="H9791" s="135" t="s">
        <v>2384</v>
      </c>
      <c r="I9791" s="135">
        <v>261</v>
      </c>
      <c r="J9791" s="135" t="s">
        <v>2151</v>
      </c>
      <c r="K9791" s="135" t="s">
        <v>2152</v>
      </c>
      <c r="L9791" s="135" t="s">
        <v>193</v>
      </c>
      <c r="M9791" s="135"/>
      <c r="N9791" s="137"/>
      <c r="O9791" s="121"/>
    </row>
    <row r="9792" spans="1:15" x14ac:dyDescent="0.25">
      <c r="A9792" s="139">
        <v>303</v>
      </c>
      <c r="B9792" s="135" t="s">
        <v>321</v>
      </c>
      <c r="C9792" s="134" t="s">
        <v>2102</v>
      </c>
      <c r="D9792" s="135">
        <v>11143</v>
      </c>
      <c r="E9792" s="135" t="s">
        <v>2325</v>
      </c>
      <c r="F9792" s="135">
        <v>1</v>
      </c>
      <c r="G9792" s="136">
        <v>5</v>
      </c>
      <c r="H9792" s="135" t="s">
        <v>2385</v>
      </c>
      <c r="I9792" s="135">
        <v>448</v>
      </c>
      <c r="J9792" s="135" t="s">
        <v>2151</v>
      </c>
      <c r="K9792" s="135" t="s">
        <v>2152</v>
      </c>
      <c r="L9792" s="135" t="s">
        <v>193</v>
      </c>
      <c r="M9792" s="135"/>
      <c r="N9792" s="137"/>
      <c r="O9792" s="121"/>
    </row>
    <row r="9793" spans="1:15" x14ac:dyDescent="0.25">
      <c r="A9793" s="139">
        <v>303</v>
      </c>
      <c r="B9793" s="135" t="s">
        <v>321</v>
      </c>
      <c r="C9793" s="134" t="s">
        <v>2102</v>
      </c>
      <c r="D9793" s="135">
        <v>11144</v>
      </c>
      <c r="E9793" s="135" t="s">
        <v>2325</v>
      </c>
      <c r="F9793" s="135">
        <v>1</v>
      </c>
      <c r="G9793" s="136">
        <v>6</v>
      </c>
      <c r="H9793" s="135" t="s">
        <v>2386</v>
      </c>
      <c r="I9793" s="135">
        <v>149</v>
      </c>
      <c r="J9793" s="135" t="s">
        <v>2105</v>
      </c>
      <c r="K9793" s="135" t="s">
        <v>2106</v>
      </c>
      <c r="L9793" s="135" t="s">
        <v>193</v>
      </c>
      <c r="M9793" s="135"/>
      <c r="N9793" s="137"/>
      <c r="O9793" s="121"/>
    </row>
    <row r="9794" spans="1:15" x14ac:dyDescent="0.25">
      <c r="A9794" s="139">
        <v>303</v>
      </c>
      <c r="B9794" s="135" t="s">
        <v>321</v>
      </c>
      <c r="C9794" s="134" t="s">
        <v>2102</v>
      </c>
      <c r="D9794" s="135">
        <v>11145</v>
      </c>
      <c r="E9794" s="135" t="s">
        <v>2325</v>
      </c>
      <c r="F9794" s="135">
        <v>1</v>
      </c>
      <c r="G9794" s="136">
        <v>7</v>
      </c>
      <c r="H9794" s="135" t="s">
        <v>2387</v>
      </c>
      <c r="I9794" s="135">
        <v>1824</v>
      </c>
      <c r="J9794" s="135" t="s">
        <v>2115</v>
      </c>
      <c r="K9794" s="135" t="s">
        <v>2116</v>
      </c>
      <c r="L9794" s="135" t="s">
        <v>2117</v>
      </c>
      <c r="M9794" s="135"/>
      <c r="N9794" s="137"/>
      <c r="O9794" s="121"/>
    </row>
    <row r="9795" spans="1:15" x14ac:dyDescent="0.25">
      <c r="A9795" s="139">
        <v>303</v>
      </c>
      <c r="B9795" s="135" t="s">
        <v>321</v>
      </c>
      <c r="C9795" s="134" t="s">
        <v>2102</v>
      </c>
      <c r="D9795" s="135">
        <v>11146</v>
      </c>
      <c r="E9795" s="135" t="s">
        <v>2325</v>
      </c>
      <c r="F9795" s="135">
        <v>1</v>
      </c>
      <c r="G9795" s="136" t="s">
        <v>3682</v>
      </c>
      <c r="H9795" s="135" t="s">
        <v>6174</v>
      </c>
      <c r="I9795" s="135">
        <v>608</v>
      </c>
      <c r="J9795" s="135" t="s">
        <v>2115</v>
      </c>
      <c r="K9795" s="135" t="s">
        <v>2116</v>
      </c>
      <c r="L9795" s="135" t="s">
        <v>2117</v>
      </c>
      <c r="M9795" s="135"/>
      <c r="N9795" s="137"/>
      <c r="O9795" s="121"/>
    </row>
    <row r="9796" spans="1:15" x14ac:dyDescent="0.25">
      <c r="A9796" s="139">
        <v>303</v>
      </c>
      <c r="B9796" s="135" t="s">
        <v>321</v>
      </c>
      <c r="C9796" s="134" t="s">
        <v>2102</v>
      </c>
      <c r="D9796" s="135">
        <v>11147</v>
      </c>
      <c r="E9796" s="135" t="s">
        <v>2325</v>
      </c>
      <c r="F9796" s="135">
        <v>1</v>
      </c>
      <c r="G9796" s="136">
        <v>8</v>
      </c>
      <c r="H9796" s="135" t="s">
        <v>2388</v>
      </c>
      <c r="I9796" s="135">
        <v>45</v>
      </c>
      <c r="J9796" s="135" t="s">
        <v>2108</v>
      </c>
      <c r="K9796" s="134" t="s">
        <v>2109</v>
      </c>
      <c r="L9796" s="135" t="s">
        <v>193</v>
      </c>
      <c r="M9796" s="135"/>
      <c r="N9796" s="137"/>
      <c r="O9796" s="121"/>
    </row>
    <row r="9797" spans="1:15" x14ac:dyDescent="0.25">
      <c r="A9797" s="139">
        <v>303</v>
      </c>
      <c r="B9797" s="135" t="s">
        <v>321</v>
      </c>
      <c r="C9797" s="134" t="s">
        <v>2102</v>
      </c>
      <c r="D9797" s="135">
        <v>11148</v>
      </c>
      <c r="E9797" s="135" t="s">
        <v>2325</v>
      </c>
      <c r="F9797" s="135">
        <v>1</v>
      </c>
      <c r="G9797" s="136">
        <v>9</v>
      </c>
      <c r="H9797" s="135" t="s">
        <v>2389</v>
      </c>
      <c r="I9797" s="135">
        <v>87</v>
      </c>
      <c r="J9797" s="135" t="s">
        <v>2151</v>
      </c>
      <c r="K9797" s="134" t="s">
        <v>2152</v>
      </c>
      <c r="L9797" s="135" t="s">
        <v>193</v>
      </c>
      <c r="M9797" s="135"/>
      <c r="N9797" s="137"/>
      <c r="O9797" s="121"/>
    </row>
    <row r="9798" spans="1:15" x14ac:dyDescent="0.25">
      <c r="A9798" s="139">
        <v>303</v>
      </c>
      <c r="B9798" s="135" t="s">
        <v>321</v>
      </c>
      <c r="C9798" s="134" t="s">
        <v>2102</v>
      </c>
      <c r="D9798" s="135">
        <v>11149</v>
      </c>
      <c r="E9798" s="135" t="s">
        <v>2325</v>
      </c>
      <c r="F9798" s="135">
        <v>1</v>
      </c>
      <c r="G9798" s="136">
        <v>10</v>
      </c>
      <c r="H9798" s="135" t="s">
        <v>2390</v>
      </c>
      <c r="I9798" s="135">
        <v>50</v>
      </c>
      <c r="J9798" s="135" t="s">
        <v>2155</v>
      </c>
      <c r="K9798" s="135" t="s">
        <v>2156</v>
      </c>
      <c r="L9798" s="135" t="s">
        <v>193</v>
      </c>
      <c r="M9798" s="135"/>
      <c r="N9798" s="137"/>
      <c r="O9798" s="121"/>
    </row>
    <row r="9799" spans="1:15" x14ac:dyDescent="0.25">
      <c r="A9799" s="139">
        <v>303</v>
      </c>
      <c r="B9799" s="135" t="s">
        <v>321</v>
      </c>
      <c r="C9799" s="134" t="s">
        <v>2102</v>
      </c>
      <c r="D9799" s="135">
        <v>11150</v>
      </c>
      <c r="E9799" s="135" t="s">
        <v>2325</v>
      </c>
      <c r="F9799" s="135">
        <v>1</v>
      </c>
      <c r="G9799" s="136">
        <v>11</v>
      </c>
      <c r="H9799" s="135" t="s">
        <v>2391</v>
      </c>
      <c r="I9799" s="135">
        <v>116</v>
      </c>
      <c r="J9799" s="135" t="s">
        <v>2112</v>
      </c>
      <c r="K9799" s="134" t="s">
        <v>2113</v>
      </c>
      <c r="L9799" s="135" t="s">
        <v>194</v>
      </c>
      <c r="M9799" s="135"/>
      <c r="N9799" s="137"/>
      <c r="O9799" s="121"/>
    </row>
    <row r="9800" spans="1:15" x14ac:dyDescent="0.25">
      <c r="A9800" s="139">
        <v>303</v>
      </c>
      <c r="B9800" s="135" t="s">
        <v>321</v>
      </c>
      <c r="C9800" s="134" t="s">
        <v>2102</v>
      </c>
      <c r="D9800" s="135">
        <v>11151</v>
      </c>
      <c r="E9800" s="135" t="s">
        <v>2325</v>
      </c>
      <c r="F9800" s="135">
        <v>1</v>
      </c>
      <c r="G9800" s="136">
        <v>12</v>
      </c>
      <c r="H9800" s="135" t="s">
        <v>2392</v>
      </c>
      <c r="I9800" s="135">
        <v>208</v>
      </c>
      <c r="J9800" s="135" t="s">
        <v>2115</v>
      </c>
      <c r="K9800" s="135" t="s">
        <v>2129</v>
      </c>
      <c r="L9800" s="135" t="s">
        <v>194</v>
      </c>
      <c r="M9800" s="135"/>
      <c r="N9800" s="137"/>
      <c r="O9800" s="121"/>
    </row>
    <row r="9801" spans="1:15" x14ac:dyDescent="0.25">
      <c r="A9801" s="139">
        <v>303</v>
      </c>
      <c r="B9801" s="135" t="s">
        <v>321</v>
      </c>
      <c r="C9801" s="134" t="s">
        <v>2102</v>
      </c>
      <c r="D9801" s="135">
        <v>11152</v>
      </c>
      <c r="E9801" s="135" t="s">
        <v>2325</v>
      </c>
      <c r="F9801" s="135">
        <v>1</v>
      </c>
      <c r="G9801" s="140">
        <v>18</v>
      </c>
      <c r="H9801" s="135" t="s">
        <v>2398</v>
      </c>
      <c r="I9801" s="135">
        <v>85</v>
      </c>
      <c r="J9801" s="135" t="s">
        <v>2105</v>
      </c>
      <c r="K9801" s="135" t="s">
        <v>2106</v>
      </c>
      <c r="L9801" s="135" t="s">
        <v>193</v>
      </c>
      <c r="M9801" s="135"/>
      <c r="N9801" s="137"/>
      <c r="O9801" s="121"/>
    </row>
    <row r="9802" spans="1:15" x14ac:dyDescent="0.25">
      <c r="A9802" s="139">
        <v>303</v>
      </c>
      <c r="B9802" s="135" t="s">
        <v>321</v>
      </c>
      <c r="C9802" s="134" t="s">
        <v>2102</v>
      </c>
      <c r="D9802" s="135">
        <v>11153</v>
      </c>
      <c r="E9802" s="135" t="s">
        <v>2325</v>
      </c>
      <c r="F9802" s="135">
        <v>2</v>
      </c>
      <c r="G9802" s="140">
        <v>1</v>
      </c>
      <c r="H9802" s="135" t="s">
        <v>2420</v>
      </c>
      <c r="I9802" s="135">
        <v>328</v>
      </c>
      <c r="J9802" s="135" t="s">
        <v>2151</v>
      </c>
      <c r="K9802" s="135" t="s">
        <v>2152</v>
      </c>
      <c r="L9802" s="135" t="s">
        <v>193</v>
      </c>
      <c r="M9802" s="135"/>
      <c r="N9802" s="137"/>
      <c r="O9802" s="121"/>
    </row>
    <row r="9803" spans="1:15" x14ac:dyDescent="0.25">
      <c r="A9803" s="139">
        <v>303</v>
      </c>
      <c r="B9803" s="135" t="s">
        <v>321</v>
      </c>
      <c r="C9803" s="134" t="s">
        <v>2102</v>
      </c>
      <c r="D9803" s="135">
        <v>11154</v>
      </c>
      <c r="E9803" s="135" t="s">
        <v>682</v>
      </c>
      <c r="F9803" s="135">
        <v>1</v>
      </c>
      <c r="G9803" s="140">
        <v>1</v>
      </c>
      <c r="H9803" s="135" t="s">
        <v>2329</v>
      </c>
      <c r="I9803" s="135">
        <v>408</v>
      </c>
      <c r="J9803" s="135" t="s">
        <v>2105</v>
      </c>
      <c r="K9803" s="135" t="s">
        <v>2106</v>
      </c>
      <c r="L9803" s="135" t="s">
        <v>193</v>
      </c>
      <c r="M9803" s="135"/>
      <c r="N9803" s="137"/>
      <c r="O9803" s="121"/>
    </row>
    <row r="9804" spans="1:15" x14ac:dyDescent="0.25">
      <c r="A9804" s="139">
        <v>303</v>
      </c>
      <c r="B9804" s="135" t="s">
        <v>321</v>
      </c>
      <c r="C9804" s="134" t="s">
        <v>2102</v>
      </c>
      <c r="D9804" s="135">
        <v>11155</v>
      </c>
      <c r="E9804" s="135" t="s">
        <v>682</v>
      </c>
      <c r="F9804" s="135">
        <v>1</v>
      </c>
      <c r="G9804" s="140">
        <v>2</v>
      </c>
      <c r="H9804" s="135" t="s">
        <v>2330</v>
      </c>
      <c r="I9804" s="135">
        <v>73</v>
      </c>
      <c r="J9804" s="135" t="s">
        <v>2112</v>
      </c>
      <c r="K9804" s="135" t="s">
        <v>2113</v>
      </c>
      <c r="L9804" s="135" t="s">
        <v>194</v>
      </c>
      <c r="M9804" s="135"/>
      <c r="N9804" s="137"/>
      <c r="O9804" s="121"/>
    </row>
    <row r="9805" spans="1:15" x14ac:dyDescent="0.25">
      <c r="A9805" s="139">
        <v>303</v>
      </c>
      <c r="B9805" s="135" t="s">
        <v>321</v>
      </c>
      <c r="C9805" s="134" t="s">
        <v>2102</v>
      </c>
      <c r="D9805" s="135">
        <v>11156</v>
      </c>
      <c r="E9805" s="135" t="s">
        <v>682</v>
      </c>
      <c r="F9805" s="135">
        <v>1</v>
      </c>
      <c r="G9805" s="136">
        <v>3</v>
      </c>
      <c r="H9805" s="135" t="s">
        <v>2331</v>
      </c>
      <c r="I9805" s="135">
        <v>370</v>
      </c>
      <c r="J9805" s="135" t="s">
        <v>2112</v>
      </c>
      <c r="K9805" s="135" t="s">
        <v>2113</v>
      </c>
      <c r="L9805" s="135" t="s">
        <v>194</v>
      </c>
      <c r="M9805" s="135"/>
      <c r="N9805" s="137"/>
      <c r="O9805" s="121"/>
    </row>
    <row r="9806" spans="1:15" x14ac:dyDescent="0.25">
      <c r="A9806" s="139">
        <v>303</v>
      </c>
      <c r="B9806" s="135" t="s">
        <v>321</v>
      </c>
      <c r="C9806" s="134" t="s">
        <v>2102</v>
      </c>
      <c r="D9806" s="135">
        <v>11157</v>
      </c>
      <c r="E9806" s="135" t="s">
        <v>682</v>
      </c>
      <c r="F9806" s="135">
        <v>1</v>
      </c>
      <c r="G9806" s="136">
        <v>4</v>
      </c>
      <c r="H9806" s="135" t="s">
        <v>2332</v>
      </c>
      <c r="I9806" s="135">
        <v>114</v>
      </c>
      <c r="J9806" s="135" t="s">
        <v>2536</v>
      </c>
      <c r="K9806" s="135" t="s">
        <v>2544</v>
      </c>
      <c r="L9806" s="135" t="s">
        <v>193</v>
      </c>
      <c r="M9806" s="135"/>
      <c r="N9806" s="137"/>
      <c r="O9806" s="121"/>
    </row>
    <row r="9807" spans="1:15" x14ac:dyDescent="0.25">
      <c r="A9807" s="139">
        <v>303</v>
      </c>
      <c r="B9807" s="135" t="s">
        <v>321</v>
      </c>
      <c r="C9807" s="134" t="s">
        <v>2102</v>
      </c>
      <c r="D9807" s="135">
        <v>11158</v>
      </c>
      <c r="E9807" s="135" t="s">
        <v>682</v>
      </c>
      <c r="F9807" s="135">
        <v>1</v>
      </c>
      <c r="G9807" s="136">
        <v>5</v>
      </c>
      <c r="H9807" s="135" t="s">
        <v>2333</v>
      </c>
      <c r="I9807" s="135">
        <v>81</v>
      </c>
      <c r="J9807" s="135" t="s">
        <v>2108</v>
      </c>
      <c r="K9807" s="134" t="s">
        <v>2109</v>
      </c>
      <c r="L9807" s="135" t="s">
        <v>193</v>
      </c>
      <c r="M9807" s="135"/>
      <c r="N9807" s="137"/>
      <c r="O9807" s="121"/>
    </row>
    <row r="9808" spans="1:15" x14ac:dyDescent="0.25">
      <c r="A9808" s="139">
        <v>303</v>
      </c>
      <c r="B9808" s="135" t="s">
        <v>321</v>
      </c>
      <c r="C9808" s="134" t="s">
        <v>2102</v>
      </c>
      <c r="D9808" s="135">
        <v>11159</v>
      </c>
      <c r="E9808" s="135" t="s">
        <v>682</v>
      </c>
      <c r="F9808" s="135">
        <v>1</v>
      </c>
      <c r="G9808" s="136">
        <v>6</v>
      </c>
      <c r="H9808" s="135" t="s">
        <v>2334</v>
      </c>
      <c r="I9808" s="135">
        <v>29</v>
      </c>
      <c r="J9808" s="135" t="s">
        <v>2440</v>
      </c>
      <c r="K9808" s="135" t="s">
        <v>2441</v>
      </c>
      <c r="L9808" s="135" t="s">
        <v>193</v>
      </c>
      <c r="M9808" s="135"/>
      <c r="N9808" s="137"/>
      <c r="O9808" s="121"/>
    </row>
    <row r="9809" spans="1:15" x14ac:dyDescent="0.25">
      <c r="A9809" s="139">
        <v>303</v>
      </c>
      <c r="B9809" s="135" t="s">
        <v>321</v>
      </c>
      <c r="C9809" s="134" t="s">
        <v>2102</v>
      </c>
      <c r="D9809" s="135">
        <v>11160</v>
      </c>
      <c r="E9809" s="135" t="s">
        <v>682</v>
      </c>
      <c r="F9809" s="135">
        <v>1</v>
      </c>
      <c r="G9809" s="136">
        <v>7</v>
      </c>
      <c r="H9809" s="135" t="s">
        <v>2555</v>
      </c>
      <c r="I9809" s="135">
        <v>118</v>
      </c>
      <c r="J9809" s="135" t="s">
        <v>2151</v>
      </c>
      <c r="K9809" s="135" t="s">
        <v>2152</v>
      </c>
      <c r="L9809" s="135" t="s">
        <v>193</v>
      </c>
      <c r="M9809" s="135"/>
      <c r="N9809" s="137"/>
      <c r="O9809" s="121"/>
    </row>
    <row r="9810" spans="1:15" x14ac:dyDescent="0.25">
      <c r="A9810" s="139">
        <v>303</v>
      </c>
      <c r="B9810" s="135" t="s">
        <v>321</v>
      </c>
      <c r="C9810" s="134" t="s">
        <v>2102</v>
      </c>
      <c r="D9810" s="135">
        <v>11161</v>
      </c>
      <c r="E9810" s="135" t="s">
        <v>682</v>
      </c>
      <c r="F9810" s="135">
        <v>1</v>
      </c>
      <c r="G9810" s="136">
        <v>8</v>
      </c>
      <c r="H9810" s="135" t="s">
        <v>2556</v>
      </c>
      <c r="I9810" s="135">
        <v>541</v>
      </c>
      <c r="J9810" s="135" t="s">
        <v>2105</v>
      </c>
      <c r="K9810" s="135" t="s">
        <v>2106</v>
      </c>
      <c r="L9810" s="135" t="s">
        <v>193</v>
      </c>
      <c r="M9810" s="135"/>
      <c r="N9810" s="137"/>
      <c r="O9810" s="121"/>
    </row>
    <row r="9811" spans="1:15" x14ac:dyDescent="0.25">
      <c r="A9811" s="139">
        <v>303</v>
      </c>
      <c r="B9811" s="135" t="s">
        <v>321</v>
      </c>
      <c r="C9811" s="134" t="s">
        <v>2102</v>
      </c>
      <c r="D9811" s="135">
        <v>11162</v>
      </c>
      <c r="E9811" s="135" t="s">
        <v>682</v>
      </c>
      <c r="F9811" s="135">
        <v>1</v>
      </c>
      <c r="G9811" s="136">
        <v>9</v>
      </c>
      <c r="H9811" s="135" t="s">
        <v>2557</v>
      </c>
      <c r="I9811" s="135">
        <v>8661</v>
      </c>
      <c r="J9811" s="135" t="s">
        <v>2538</v>
      </c>
      <c r="K9811" s="135" t="s">
        <v>2539</v>
      </c>
      <c r="L9811" s="135" t="s">
        <v>191</v>
      </c>
      <c r="M9811" s="135"/>
      <c r="N9811" s="137"/>
      <c r="O9811" s="121"/>
    </row>
    <row r="9812" spans="1:15" x14ac:dyDescent="0.25">
      <c r="A9812" s="139">
        <v>303</v>
      </c>
      <c r="B9812" s="135" t="s">
        <v>321</v>
      </c>
      <c r="C9812" s="134" t="s">
        <v>2102</v>
      </c>
      <c r="D9812" s="135">
        <v>11163</v>
      </c>
      <c r="E9812" s="135" t="s">
        <v>682</v>
      </c>
      <c r="F9812" s="135">
        <v>1</v>
      </c>
      <c r="G9812" s="136">
        <v>10</v>
      </c>
      <c r="H9812" s="135" t="s">
        <v>2558</v>
      </c>
      <c r="I9812" s="135">
        <v>362</v>
      </c>
      <c r="J9812" s="135" t="s">
        <v>2155</v>
      </c>
      <c r="K9812" s="135" t="s">
        <v>2156</v>
      </c>
      <c r="L9812" s="135" t="s">
        <v>193</v>
      </c>
      <c r="M9812" s="135"/>
      <c r="N9812" s="137"/>
      <c r="O9812" s="121"/>
    </row>
    <row r="9813" spans="1:15" x14ac:dyDescent="0.25">
      <c r="A9813" s="139">
        <v>303</v>
      </c>
      <c r="B9813" s="135" t="s">
        <v>321</v>
      </c>
      <c r="C9813" s="134" t="s">
        <v>2102</v>
      </c>
      <c r="D9813" s="135">
        <v>11164</v>
      </c>
      <c r="E9813" s="135" t="s">
        <v>682</v>
      </c>
      <c r="F9813" s="135">
        <v>1</v>
      </c>
      <c r="G9813" s="136">
        <v>11</v>
      </c>
      <c r="H9813" s="135" t="s">
        <v>2559</v>
      </c>
      <c r="I9813" s="135">
        <v>157</v>
      </c>
      <c r="J9813" s="135" t="s">
        <v>2151</v>
      </c>
      <c r="K9813" s="135" t="s">
        <v>2152</v>
      </c>
      <c r="L9813" s="135" t="s">
        <v>193</v>
      </c>
      <c r="M9813" s="135"/>
      <c r="N9813" s="137"/>
      <c r="O9813" s="121"/>
    </row>
    <row r="9814" spans="1:15" x14ac:dyDescent="0.25">
      <c r="A9814" s="139">
        <v>303</v>
      </c>
      <c r="B9814" s="135" t="s">
        <v>321</v>
      </c>
      <c r="C9814" s="134" t="s">
        <v>2102</v>
      </c>
      <c r="D9814" s="135">
        <v>11165</v>
      </c>
      <c r="E9814" s="135" t="s">
        <v>682</v>
      </c>
      <c r="F9814" s="135">
        <v>1</v>
      </c>
      <c r="G9814" s="136">
        <v>12</v>
      </c>
      <c r="H9814" s="135" t="s">
        <v>2560</v>
      </c>
      <c r="I9814" s="135">
        <v>73</v>
      </c>
      <c r="J9814" s="135" t="s">
        <v>2155</v>
      </c>
      <c r="K9814" s="135" t="s">
        <v>2156</v>
      </c>
      <c r="L9814" s="135" t="s">
        <v>193</v>
      </c>
      <c r="M9814" s="135"/>
      <c r="N9814" s="137"/>
      <c r="O9814" s="121"/>
    </row>
    <row r="9815" spans="1:15" x14ac:dyDescent="0.25">
      <c r="A9815" s="139">
        <v>303</v>
      </c>
      <c r="B9815" s="135" t="s">
        <v>321</v>
      </c>
      <c r="C9815" s="134" t="s">
        <v>2102</v>
      </c>
      <c r="D9815" s="135">
        <v>11166</v>
      </c>
      <c r="E9815" s="135" t="s">
        <v>682</v>
      </c>
      <c r="F9815" s="135">
        <v>1</v>
      </c>
      <c r="G9815" s="136">
        <v>13</v>
      </c>
      <c r="H9815" s="135" t="s">
        <v>2796</v>
      </c>
      <c r="I9815" s="135">
        <v>17</v>
      </c>
      <c r="J9815" s="135" t="s">
        <v>2151</v>
      </c>
      <c r="K9815" s="135" t="s">
        <v>2152</v>
      </c>
      <c r="L9815" s="135" t="s">
        <v>193</v>
      </c>
      <c r="M9815" s="135"/>
      <c r="N9815" s="137"/>
      <c r="O9815" s="121"/>
    </row>
    <row r="9816" spans="1:15" x14ac:dyDescent="0.25">
      <c r="A9816" s="139">
        <v>303</v>
      </c>
      <c r="B9816" s="135" t="s">
        <v>321</v>
      </c>
      <c r="C9816" s="134" t="s">
        <v>2102</v>
      </c>
      <c r="D9816" s="135">
        <v>11167</v>
      </c>
      <c r="E9816" s="135" t="s">
        <v>682</v>
      </c>
      <c r="F9816" s="135">
        <v>1</v>
      </c>
      <c r="G9816" s="136">
        <v>14</v>
      </c>
      <c r="H9816" s="135" t="s">
        <v>2561</v>
      </c>
      <c r="I9816" s="135">
        <v>197</v>
      </c>
      <c r="J9816" s="135" t="s">
        <v>2105</v>
      </c>
      <c r="K9816" s="135" t="s">
        <v>2106</v>
      </c>
      <c r="L9816" s="135" t="s">
        <v>193</v>
      </c>
      <c r="M9816" s="135"/>
      <c r="N9816" s="137"/>
      <c r="O9816" s="121"/>
    </row>
    <row r="9817" spans="1:15" x14ac:dyDescent="0.25">
      <c r="A9817" s="139">
        <v>303</v>
      </c>
      <c r="B9817" s="135" t="s">
        <v>321</v>
      </c>
      <c r="C9817" s="134" t="s">
        <v>2102</v>
      </c>
      <c r="D9817" s="135">
        <v>11168</v>
      </c>
      <c r="E9817" s="135" t="s">
        <v>682</v>
      </c>
      <c r="F9817" s="135">
        <v>1</v>
      </c>
      <c r="G9817" s="136">
        <v>15</v>
      </c>
      <c r="H9817" s="135" t="s">
        <v>2562</v>
      </c>
      <c r="I9817" s="135">
        <v>244</v>
      </c>
      <c r="J9817" s="135" t="s">
        <v>2108</v>
      </c>
      <c r="K9817" s="135" t="s">
        <v>2109</v>
      </c>
      <c r="L9817" s="135" t="s">
        <v>193</v>
      </c>
      <c r="M9817" s="135"/>
      <c r="N9817" s="137"/>
      <c r="O9817" s="121"/>
    </row>
    <row r="9818" spans="1:15" x14ac:dyDescent="0.25">
      <c r="A9818" s="139">
        <v>303</v>
      </c>
      <c r="B9818" s="135" t="s">
        <v>321</v>
      </c>
      <c r="C9818" s="134" t="s">
        <v>2102</v>
      </c>
      <c r="D9818" s="135">
        <v>11169</v>
      </c>
      <c r="E9818" s="135" t="s">
        <v>682</v>
      </c>
      <c r="F9818" s="135">
        <v>1</v>
      </c>
      <c r="G9818" s="136">
        <v>16</v>
      </c>
      <c r="H9818" s="135" t="s">
        <v>2563</v>
      </c>
      <c r="I9818" s="135">
        <v>100</v>
      </c>
      <c r="J9818" s="135" t="s">
        <v>2151</v>
      </c>
      <c r="K9818" s="135" t="s">
        <v>2152</v>
      </c>
      <c r="L9818" s="135" t="s">
        <v>193</v>
      </c>
      <c r="M9818" s="135"/>
      <c r="N9818" s="137"/>
      <c r="O9818" s="121"/>
    </row>
    <row r="9819" spans="1:15" x14ac:dyDescent="0.25">
      <c r="A9819" s="139">
        <v>303</v>
      </c>
      <c r="B9819" s="135" t="s">
        <v>321</v>
      </c>
      <c r="C9819" s="134" t="s">
        <v>2102</v>
      </c>
      <c r="D9819" s="135">
        <v>11170</v>
      </c>
      <c r="E9819" s="135" t="s">
        <v>682</v>
      </c>
      <c r="F9819" s="135">
        <v>1</v>
      </c>
      <c r="G9819" s="136">
        <v>17</v>
      </c>
      <c r="H9819" s="135" t="s">
        <v>2564</v>
      </c>
      <c r="I9819" s="135">
        <v>102</v>
      </c>
      <c r="J9819" s="135" t="s">
        <v>2151</v>
      </c>
      <c r="K9819" s="135" t="s">
        <v>2152</v>
      </c>
      <c r="L9819" s="135" t="s">
        <v>193</v>
      </c>
      <c r="M9819" s="135"/>
      <c r="N9819" s="137"/>
      <c r="O9819" s="121"/>
    </row>
    <row r="9820" spans="1:15" x14ac:dyDescent="0.25">
      <c r="A9820" s="139">
        <v>303</v>
      </c>
      <c r="B9820" s="135" t="s">
        <v>321</v>
      </c>
      <c r="C9820" s="134" t="s">
        <v>2102</v>
      </c>
      <c r="D9820" s="135">
        <v>11171</v>
      </c>
      <c r="E9820" s="135" t="s">
        <v>682</v>
      </c>
      <c r="F9820" s="135">
        <v>1</v>
      </c>
      <c r="G9820" s="136">
        <v>18</v>
      </c>
      <c r="H9820" s="135" t="s">
        <v>2565</v>
      </c>
      <c r="I9820" s="135">
        <v>3958</v>
      </c>
      <c r="J9820" s="135" t="s">
        <v>2536</v>
      </c>
      <c r="K9820" s="135" t="s">
        <v>2537</v>
      </c>
      <c r="L9820" s="135" t="s">
        <v>191</v>
      </c>
      <c r="M9820" s="135"/>
      <c r="N9820" s="137"/>
      <c r="O9820" s="121"/>
    </row>
    <row r="9821" spans="1:15" x14ac:dyDescent="0.25">
      <c r="A9821" s="139">
        <v>303</v>
      </c>
      <c r="B9821" s="135" t="s">
        <v>321</v>
      </c>
      <c r="C9821" s="134" t="s">
        <v>2102</v>
      </c>
      <c r="D9821" s="135">
        <v>11172</v>
      </c>
      <c r="E9821" s="135" t="s">
        <v>682</v>
      </c>
      <c r="F9821" s="135">
        <v>1</v>
      </c>
      <c r="G9821" s="136">
        <v>19</v>
      </c>
      <c r="H9821" s="135" t="s">
        <v>2797</v>
      </c>
      <c r="I9821" s="135">
        <v>400</v>
      </c>
      <c r="J9821" s="135" t="s">
        <v>2105</v>
      </c>
      <c r="K9821" s="135" t="s">
        <v>2106</v>
      </c>
      <c r="L9821" s="135" t="s">
        <v>193</v>
      </c>
      <c r="M9821" s="135"/>
      <c r="N9821" s="137"/>
      <c r="O9821" s="121"/>
    </row>
    <row r="9822" spans="1:15" x14ac:dyDescent="0.25">
      <c r="A9822" s="139">
        <v>303</v>
      </c>
      <c r="B9822" s="135" t="s">
        <v>321</v>
      </c>
      <c r="C9822" s="134" t="s">
        <v>2102</v>
      </c>
      <c r="D9822" s="135">
        <v>11173</v>
      </c>
      <c r="E9822" s="135" t="s">
        <v>682</v>
      </c>
      <c r="F9822" s="135">
        <v>1</v>
      </c>
      <c r="G9822" s="136">
        <v>20</v>
      </c>
      <c r="H9822" s="135" t="s">
        <v>2566</v>
      </c>
      <c r="I9822" s="135">
        <v>1723</v>
      </c>
      <c r="J9822" s="135" t="s">
        <v>2538</v>
      </c>
      <c r="K9822" s="135" t="s">
        <v>2539</v>
      </c>
      <c r="L9822" s="135" t="s">
        <v>191</v>
      </c>
      <c r="M9822" s="135"/>
      <c r="N9822" s="137"/>
      <c r="O9822" s="121"/>
    </row>
    <row r="9823" spans="1:15" x14ac:dyDescent="0.25">
      <c r="A9823" s="139">
        <v>303</v>
      </c>
      <c r="B9823" s="135" t="s">
        <v>321</v>
      </c>
      <c r="C9823" s="134" t="s">
        <v>2102</v>
      </c>
      <c r="D9823" s="135">
        <v>11174</v>
      </c>
      <c r="E9823" s="135" t="s">
        <v>682</v>
      </c>
      <c r="F9823" s="135">
        <v>1</v>
      </c>
      <c r="G9823" s="136">
        <v>21</v>
      </c>
      <c r="H9823" s="135" t="s">
        <v>2567</v>
      </c>
      <c r="I9823" s="135">
        <v>1723</v>
      </c>
      <c r="J9823" s="135" t="s">
        <v>2538</v>
      </c>
      <c r="K9823" s="135" t="s">
        <v>2539</v>
      </c>
      <c r="L9823" s="135" t="s">
        <v>191</v>
      </c>
      <c r="M9823" s="135"/>
      <c r="N9823" s="137"/>
      <c r="O9823" s="121"/>
    </row>
    <row r="9824" spans="1:15" x14ac:dyDescent="0.25">
      <c r="A9824" s="139">
        <v>303</v>
      </c>
      <c r="B9824" s="135" t="s">
        <v>321</v>
      </c>
      <c r="C9824" s="134" t="s">
        <v>2102</v>
      </c>
      <c r="D9824" s="135">
        <v>11175</v>
      </c>
      <c r="E9824" s="135" t="s">
        <v>682</v>
      </c>
      <c r="F9824" s="135">
        <v>1</v>
      </c>
      <c r="G9824" s="136">
        <v>22</v>
      </c>
      <c r="H9824" s="135" t="s">
        <v>2798</v>
      </c>
      <c r="I9824" s="135">
        <v>400</v>
      </c>
      <c r="J9824" s="135" t="s">
        <v>2105</v>
      </c>
      <c r="K9824" s="135" t="s">
        <v>2106</v>
      </c>
      <c r="L9824" s="135" t="s">
        <v>193</v>
      </c>
      <c r="M9824" s="135"/>
      <c r="N9824" s="137"/>
      <c r="O9824" s="121"/>
    </row>
    <row r="9825" spans="1:15" x14ac:dyDescent="0.25">
      <c r="A9825" s="139">
        <v>303</v>
      </c>
      <c r="B9825" s="135" t="s">
        <v>321</v>
      </c>
      <c r="C9825" s="134" t="s">
        <v>2102</v>
      </c>
      <c r="D9825" s="135">
        <v>11176</v>
      </c>
      <c r="E9825" s="135" t="s">
        <v>682</v>
      </c>
      <c r="F9825" s="135">
        <v>1</v>
      </c>
      <c r="G9825" s="136">
        <v>23</v>
      </c>
      <c r="H9825" s="135" t="s">
        <v>2799</v>
      </c>
      <c r="I9825" s="135">
        <v>195</v>
      </c>
      <c r="J9825" s="135" t="s">
        <v>2108</v>
      </c>
      <c r="K9825" s="135" t="s">
        <v>2109</v>
      </c>
      <c r="L9825" s="135" t="s">
        <v>193</v>
      </c>
      <c r="M9825" s="135"/>
      <c r="N9825" s="137"/>
      <c r="O9825" s="121"/>
    </row>
    <row r="9826" spans="1:15" x14ac:dyDescent="0.25">
      <c r="A9826" s="139">
        <v>303</v>
      </c>
      <c r="B9826" s="135" t="s">
        <v>321</v>
      </c>
      <c r="C9826" s="134" t="s">
        <v>2102</v>
      </c>
      <c r="D9826" s="135">
        <v>11177</v>
      </c>
      <c r="E9826" s="135" t="s">
        <v>682</v>
      </c>
      <c r="F9826" s="135">
        <v>1</v>
      </c>
      <c r="G9826" s="136">
        <v>24</v>
      </c>
      <c r="H9826" s="135" t="s">
        <v>2800</v>
      </c>
      <c r="I9826" s="135">
        <v>111</v>
      </c>
      <c r="J9826" s="135" t="s">
        <v>2151</v>
      </c>
      <c r="K9826" s="135" t="s">
        <v>2152</v>
      </c>
      <c r="L9826" s="135" t="s">
        <v>193</v>
      </c>
      <c r="M9826" s="135"/>
      <c r="N9826" s="137"/>
      <c r="O9826" s="121"/>
    </row>
    <row r="9827" spans="1:15" x14ac:dyDescent="0.25">
      <c r="A9827" s="139">
        <v>303</v>
      </c>
      <c r="B9827" s="135" t="s">
        <v>321</v>
      </c>
      <c r="C9827" s="134" t="s">
        <v>2102</v>
      </c>
      <c r="D9827" s="135">
        <v>11178</v>
      </c>
      <c r="E9827" s="135" t="s">
        <v>682</v>
      </c>
      <c r="F9827" s="135">
        <v>1</v>
      </c>
      <c r="G9827" s="136">
        <v>25</v>
      </c>
      <c r="H9827" s="135" t="s">
        <v>2801</v>
      </c>
      <c r="I9827" s="135">
        <v>369</v>
      </c>
      <c r="J9827" s="135" t="s">
        <v>2112</v>
      </c>
      <c r="K9827" s="135" t="s">
        <v>2113</v>
      </c>
      <c r="L9827" s="135" t="s">
        <v>194</v>
      </c>
      <c r="M9827" s="135"/>
      <c r="N9827" s="137"/>
      <c r="O9827" s="121"/>
    </row>
    <row r="9828" spans="1:15" x14ac:dyDescent="0.25">
      <c r="A9828" s="139">
        <v>303</v>
      </c>
      <c r="B9828" s="135" t="s">
        <v>321</v>
      </c>
      <c r="C9828" s="134" t="s">
        <v>2102</v>
      </c>
      <c r="D9828" s="135">
        <v>11179</v>
      </c>
      <c r="E9828" s="135" t="s">
        <v>682</v>
      </c>
      <c r="F9828" s="135">
        <v>1</v>
      </c>
      <c r="G9828" s="136">
        <v>26</v>
      </c>
      <c r="H9828" s="135" t="s">
        <v>2802</v>
      </c>
      <c r="I9828" s="135">
        <v>73</v>
      </c>
      <c r="J9828" s="135" t="s">
        <v>2151</v>
      </c>
      <c r="K9828" s="135" t="s">
        <v>2152</v>
      </c>
      <c r="L9828" s="135" t="s">
        <v>193</v>
      </c>
      <c r="M9828" s="135"/>
      <c r="N9828" s="137"/>
      <c r="O9828" s="121"/>
    </row>
    <row r="9829" spans="1:15" x14ac:dyDescent="0.25">
      <c r="A9829" s="139">
        <v>303</v>
      </c>
      <c r="B9829" s="135" t="s">
        <v>321</v>
      </c>
      <c r="C9829" s="134" t="s">
        <v>2102</v>
      </c>
      <c r="D9829" s="135">
        <v>11180</v>
      </c>
      <c r="E9829" s="135" t="s">
        <v>682</v>
      </c>
      <c r="F9829" s="135">
        <v>1</v>
      </c>
      <c r="G9829" s="136">
        <v>27</v>
      </c>
      <c r="H9829" s="135" t="s">
        <v>4936</v>
      </c>
      <c r="I9829" s="135">
        <v>408</v>
      </c>
      <c r="J9829" s="135" t="s">
        <v>2105</v>
      </c>
      <c r="K9829" s="135" t="s">
        <v>2106</v>
      </c>
      <c r="L9829" s="135" t="s">
        <v>193</v>
      </c>
      <c r="M9829" s="135"/>
      <c r="N9829" s="137"/>
      <c r="O9829" s="121"/>
    </row>
    <row r="9830" spans="1:15" x14ac:dyDescent="0.25">
      <c r="A9830" s="139">
        <v>303</v>
      </c>
      <c r="B9830" s="135" t="s">
        <v>321</v>
      </c>
      <c r="C9830" s="134" t="s">
        <v>2102</v>
      </c>
      <c r="D9830" s="135">
        <v>11181</v>
      </c>
      <c r="E9830" s="135" t="s">
        <v>682</v>
      </c>
      <c r="F9830" s="135">
        <v>1</v>
      </c>
      <c r="G9830" s="136">
        <v>28</v>
      </c>
      <c r="H9830" s="135" t="s">
        <v>4937</v>
      </c>
      <c r="I9830" s="135">
        <v>656</v>
      </c>
      <c r="J9830" s="135" t="s">
        <v>2105</v>
      </c>
      <c r="K9830" s="135" t="s">
        <v>2106</v>
      </c>
      <c r="L9830" s="135" t="s">
        <v>193</v>
      </c>
      <c r="M9830" s="135"/>
      <c r="N9830" s="137"/>
      <c r="O9830" s="121"/>
    </row>
    <row r="9831" spans="1:15" x14ac:dyDescent="0.25">
      <c r="A9831" s="139">
        <v>303</v>
      </c>
      <c r="B9831" s="135" t="s">
        <v>321</v>
      </c>
      <c r="C9831" s="134" t="s">
        <v>2102</v>
      </c>
      <c r="D9831" s="135">
        <v>11182</v>
      </c>
      <c r="E9831" s="135" t="s">
        <v>682</v>
      </c>
      <c r="F9831" s="135">
        <v>1</v>
      </c>
      <c r="G9831" s="136">
        <v>29</v>
      </c>
      <c r="H9831" s="135" t="s">
        <v>4938</v>
      </c>
      <c r="I9831" s="135">
        <v>352</v>
      </c>
      <c r="J9831" s="135" t="s">
        <v>2151</v>
      </c>
      <c r="K9831" s="135" t="s">
        <v>2152</v>
      </c>
      <c r="L9831" s="135" t="s">
        <v>193</v>
      </c>
      <c r="M9831" s="135"/>
      <c r="N9831" s="137"/>
      <c r="O9831" s="121"/>
    </row>
    <row r="9832" spans="1:15" x14ac:dyDescent="0.25">
      <c r="A9832" s="139">
        <v>303</v>
      </c>
      <c r="B9832" s="135" t="s">
        <v>321</v>
      </c>
      <c r="C9832" s="134" t="s">
        <v>2102</v>
      </c>
      <c r="D9832" s="135">
        <v>11183</v>
      </c>
      <c r="E9832" s="135" t="s">
        <v>682</v>
      </c>
      <c r="F9832" s="135">
        <v>1</v>
      </c>
      <c r="G9832" s="136">
        <v>30</v>
      </c>
      <c r="H9832" s="135" t="s">
        <v>4939</v>
      </c>
      <c r="I9832" s="135">
        <v>249</v>
      </c>
      <c r="J9832" s="135" t="s">
        <v>2108</v>
      </c>
      <c r="K9832" s="135" t="s">
        <v>2109</v>
      </c>
      <c r="L9832" s="135" t="s">
        <v>193</v>
      </c>
      <c r="M9832" s="135"/>
      <c r="N9832" s="137"/>
      <c r="O9832" s="121"/>
    </row>
    <row r="9833" spans="1:15" x14ac:dyDescent="0.25">
      <c r="A9833" s="139">
        <v>303</v>
      </c>
      <c r="B9833" s="135" t="s">
        <v>321</v>
      </c>
      <c r="C9833" s="134" t="s">
        <v>2102</v>
      </c>
      <c r="D9833" s="135">
        <v>11184</v>
      </c>
      <c r="E9833" s="135" t="s">
        <v>682</v>
      </c>
      <c r="F9833" s="135">
        <v>1</v>
      </c>
      <c r="G9833" s="136">
        <v>31</v>
      </c>
      <c r="H9833" s="135" t="s">
        <v>4741</v>
      </c>
      <c r="I9833" s="135">
        <v>86</v>
      </c>
      <c r="J9833" s="135" t="s">
        <v>2151</v>
      </c>
      <c r="K9833" s="135" t="s">
        <v>2152</v>
      </c>
      <c r="L9833" s="135" t="s">
        <v>193</v>
      </c>
      <c r="M9833" s="135"/>
      <c r="N9833" s="137"/>
      <c r="O9833" s="121"/>
    </row>
    <row r="9834" spans="1:15" x14ac:dyDescent="0.25">
      <c r="A9834" s="139">
        <v>303</v>
      </c>
      <c r="B9834" s="135" t="s">
        <v>321</v>
      </c>
      <c r="C9834" s="134" t="s">
        <v>2102</v>
      </c>
      <c r="D9834" s="135">
        <v>11185</v>
      </c>
      <c r="E9834" s="135" t="s">
        <v>682</v>
      </c>
      <c r="F9834" s="135">
        <v>1</v>
      </c>
      <c r="G9834" s="136">
        <v>32</v>
      </c>
      <c r="H9834" s="135" t="s">
        <v>4742</v>
      </c>
      <c r="I9834" s="135">
        <v>90</v>
      </c>
      <c r="J9834" s="135" t="s">
        <v>2108</v>
      </c>
      <c r="K9834" s="135" t="s">
        <v>2109</v>
      </c>
      <c r="L9834" s="135" t="s">
        <v>193</v>
      </c>
      <c r="M9834" s="135"/>
      <c r="N9834" s="137"/>
      <c r="O9834" s="121"/>
    </row>
    <row r="9835" spans="1:15" x14ac:dyDescent="0.25">
      <c r="A9835" s="139">
        <v>303</v>
      </c>
      <c r="B9835" s="135" t="s">
        <v>321</v>
      </c>
      <c r="C9835" s="134" t="s">
        <v>2102</v>
      </c>
      <c r="D9835" s="135">
        <v>11186</v>
      </c>
      <c r="E9835" s="135" t="s">
        <v>682</v>
      </c>
      <c r="F9835" s="135">
        <v>1</v>
      </c>
      <c r="G9835" s="136">
        <v>33</v>
      </c>
      <c r="H9835" s="135" t="s">
        <v>4743</v>
      </c>
      <c r="I9835" s="135">
        <v>183</v>
      </c>
      <c r="J9835" s="135" t="s">
        <v>2151</v>
      </c>
      <c r="K9835" s="135" t="s">
        <v>2152</v>
      </c>
      <c r="L9835" s="135" t="s">
        <v>193</v>
      </c>
      <c r="M9835" s="135"/>
      <c r="N9835" s="137"/>
      <c r="O9835" s="121"/>
    </row>
    <row r="9836" spans="1:15" x14ac:dyDescent="0.25">
      <c r="A9836" s="139">
        <v>303</v>
      </c>
      <c r="B9836" s="135" t="s">
        <v>321</v>
      </c>
      <c r="C9836" s="134" t="s">
        <v>2102</v>
      </c>
      <c r="D9836" s="135">
        <v>11187</v>
      </c>
      <c r="E9836" s="135" t="s">
        <v>682</v>
      </c>
      <c r="F9836" s="135">
        <v>1</v>
      </c>
      <c r="G9836" s="136">
        <v>34</v>
      </c>
      <c r="H9836" s="135" t="s">
        <v>4744</v>
      </c>
      <c r="I9836" s="135">
        <v>204</v>
      </c>
      <c r="J9836" s="135" t="s">
        <v>2151</v>
      </c>
      <c r="K9836" s="135" t="s">
        <v>2152</v>
      </c>
      <c r="L9836" s="135" t="s">
        <v>193</v>
      </c>
      <c r="M9836" s="135"/>
      <c r="N9836" s="137"/>
      <c r="O9836" s="121"/>
    </row>
    <row r="9837" spans="1:15" x14ac:dyDescent="0.25">
      <c r="A9837" s="139">
        <v>303</v>
      </c>
      <c r="B9837" s="135" t="s">
        <v>321</v>
      </c>
      <c r="C9837" s="134" t="s">
        <v>2102</v>
      </c>
      <c r="D9837" s="135">
        <v>11188</v>
      </c>
      <c r="E9837" s="135" t="s">
        <v>682</v>
      </c>
      <c r="F9837" s="135">
        <v>1</v>
      </c>
      <c r="G9837" s="136">
        <v>35</v>
      </c>
      <c r="H9837" s="135" t="s">
        <v>4745</v>
      </c>
      <c r="I9837" s="135">
        <v>268</v>
      </c>
      <c r="J9837" s="135" t="s">
        <v>2105</v>
      </c>
      <c r="K9837" s="135" t="s">
        <v>2106</v>
      </c>
      <c r="L9837" s="135" t="s">
        <v>193</v>
      </c>
      <c r="M9837" s="135"/>
      <c r="N9837" s="137"/>
      <c r="O9837" s="121"/>
    </row>
    <row r="9838" spans="1:15" x14ac:dyDescent="0.25">
      <c r="A9838" s="139">
        <v>303</v>
      </c>
      <c r="B9838" s="135" t="s">
        <v>321</v>
      </c>
      <c r="C9838" s="134" t="s">
        <v>2102</v>
      </c>
      <c r="D9838" s="135">
        <v>11189</v>
      </c>
      <c r="E9838" s="135" t="s">
        <v>682</v>
      </c>
      <c r="F9838" s="135">
        <v>1</v>
      </c>
      <c r="G9838" s="136">
        <v>36</v>
      </c>
      <c r="H9838" s="135" t="s">
        <v>4746</v>
      </c>
      <c r="I9838" s="135">
        <v>123</v>
      </c>
      <c r="J9838" s="135" t="s">
        <v>2151</v>
      </c>
      <c r="K9838" s="135" t="s">
        <v>2152</v>
      </c>
      <c r="L9838" s="135" t="s">
        <v>193</v>
      </c>
      <c r="M9838" s="135"/>
      <c r="N9838" s="137"/>
      <c r="O9838" s="121"/>
    </row>
    <row r="9839" spans="1:15" x14ac:dyDescent="0.25">
      <c r="A9839" s="139">
        <v>303</v>
      </c>
      <c r="B9839" s="135" t="s">
        <v>321</v>
      </c>
      <c r="C9839" s="134" t="s">
        <v>2102</v>
      </c>
      <c r="D9839" s="135">
        <v>11190</v>
      </c>
      <c r="E9839" s="135" t="s">
        <v>682</v>
      </c>
      <c r="F9839" s="135">
        <v>1</v>
      </c>
      <c r="G9839" s="136">
        <v>37</v>
      </c>
      <c r="H9839" s="135" t="s">
        <v>4747</v>
      </c>
      <c r="I9839" s="135">
        <v>2818</v>
      </c>
      <c r="J9839" s="135" t="s">
        <v>2536</v>
      </c>
      <c r="K9839" s="135" t="s">
        <v>2537</v>
      </c>
      <c r="L9839" s="135" t="s">
        <v>191</v>
      </c>
      <c r="M9839" s="135"/>
      <c r="N9839" s="137"/>
      <c r="O9839" s="121"/>
    </row>
    <row r="9840" spans="1:15" x14ac:dyDescent="0.25">
      <c r="A9840" s="139">
        <v>303</v>
      </c>
      <c r="B9840" s="135" t="s">
        <v>321</v>
      </c>
      <c r="C9840" s="134" t="s">
        <v>2102</v>
      </c>
      <c r="D9840" s="135">
        <v>11191</v>
      </c>
      <c r="E9840" s="135" t="s">
        <v>682</v>
      </c>
      <c r="F9840" s="135">
        <v>1</v>
      </c>
      <c r="G9840" s="136">
        <v>38</v>
      </c>
      <c r="H9840" s="135" t="s">
        <v>4748</v>
      </c>
      <c r="I9840" s="135">
        <v>718</v>
      </c>
      <c r="J9840" s="135" t="s">
        <v>2536</v>
      </c>
      <c r="K9840" s="135" t="s">
        <v>2537</v>
      </c>
      <c r="L9840" s="135" t="s">
        <v>191</v>
      </c>
      <c r="M9840" s="135"/>
      <c r="N9840" s="137"/>
      <c r="O9840" s="121"/>
    </row>
    <row r="9841" spans="1:15" x14ac:dyDescent="0.25">
      <c r="A9841" s="139">
        <v>303</v>
      </c>
      <c r="B9841" s="135" t="s">
        <v>321</v>
      </c>
      <c r="C9841" s="134" t="s">
        <v>2102</v>
      </c>
      <c r="D9841" s="135">
        <v>11192</v>
      </c>
      <c r="E9841" s="135" t="s">
        <v>682</v>
      </c>
      <c r="F9841" s="135">
        <v>1</v>
      </c>
      <c r="G9841" s="136">
        <v>39</v>
      </c>
      <c r="H9841" s="135" t="s">
        <v>6175</v>
      </c>
      <c r="I9841" s="135">
        <v>36</v>
      </c>
      <c r="J9841" s="135" t="s">
        <v>2440</v>
      </c>
      <c r="K9841" s="135" t="s">
        <v>2441</v>
      </c>
      <c r="L9841" s="135" t="s">
        <v>193</v>
      </c>
      <c r="M9841" s="135"/>
      <c r="N9841" s="137"/>
      <c r="O9841" s="121"/>
    </row>
    <row r="9842" spans="1:15" x14ac:dyDescent="0.25">
      <c r="A9842" s="139">
        <v>303</v>
      </c>
      <c r="B9842" s="135" t="s">
        <v>321</v>
      </c>
      <c r="C9842" s="134" t="s">
        <v>2102</v>
      </c>
      <c r="D9842" s="135">
        <v>11193</v>
      </c>
      <c r="E9842" s="135" t="s">
        <v>682</v>
      </c>
      <c r="F9842" s="135">
        <v>2</v>
      </c>
      <c r="G9842" s="136">
        <v>1</v>
      </c>
      <c r="H9842" s="135" t="s">
        <v>2568</v>
      </c>
      <c r="I9842" s="135">
        <v>330</v>
      </c>
      <c r="J9842" s="135" t="s">
        <v>2151</v>
      </c>
      <c r="K9842" s="135" t="s">
        <v>2152</v>
      </c>
      <c r="L9842" s="135" t="s">
        <v>193</v>
      </c>
      <c r="M9842" s="135"/>
      <c r="N9842" s="137"/>
      <c r="O9842" s="121"/>
    </row>
    <row r="9843" spans="1:15" x14ac:dyDescent="0.25">
      <c r="A9843" s="139">
        <v>303</v>
      </c>
      <c r="B9843" s="135" t="s">
        <v>321</v>
      </c>
      <c r="C9843" s="134" t="s">
        <v>2102</v>
      </c>
      <c r="D9843" s="135">
        <v>11194</v>
      </c>
      <c r="E9843" s="135" t="s">
        <v>682</v>
      </c>
      <c r="F9843" s="135">
        <v>2</v>
      </c>
      <c r="G9843" s="136">
        <v>2</v>
      </c>
      <c r="H9843" s="135" t="s">
        <v>2569</v>
      </c>
      <c r="I9843" s="135">
        <v>330</v>
      </c>
      <c r="J9843" s="135" t="s">
        <v>2155</v>
      </c>
      <c r="K9843" s="135" t="s">
        <v>2156</v>
      </c>
      <c r="L9843" s="135" t="s">
        <v>193</v>
      </c>
      <c r="M9843" s="135"/>
      <c r="N9843" s="137"/>
      <c r="O9843" s="121"/>
    </row>
    <row r="9844" spans="1:15" x14ac:dyDescent="0.25">
      <c r="A9844" s="139">
        <v>303</v>
      </c>
      <c r="B9844" s="135" t="s">
        <v>321</v>
      </c>
      <c r="C9844" s="134" t="s">
        <v>2102</v>
      </c>
      <c r="D9844" s="135">
        <v>11195</v>
      </c>
      <c r="E9844" s="135" t="s">
        <v>2335</v>
      </c>
      <c r="F9844" s="135">
        <v>1</v>
      </c>
      <c r="G9844" s="136">
        <v>1</v>
      </c>
      <c r="H9844" s="135" t="s">
        <v>2336</v>
      </c>
      <c r="I9844" s="135">
        <v>658</v>
      </c>
      <c r="J9844" s="135" t="s">
        <v>2108</v>
      </c>
      <c r="K9844" s="135" t="s">
        <v>2109</v>
      </c>
      <c r="L9844" s="135" t="s">
        <v>193</v>
      </c>
      <c r="M9844" s="135"/>
      <c r="N9844" s="137"/>
      <c r="O9844" s="121"/>
    </row>
    <row r="9845" spans="1:15" x14ac:dyDescent="0.25">
      <c r="A9845" s="139">
        <v>303</v>
      </c>
      <c r="B9845" s="135" t="s">
        <v>321</v>
      </c>
      <c r="C9845" s="134" t="s">
        <v>2102</v>
      </c>
      <c r="D9845" s="135">
        <v>11196</v>
      </c>
      <c r="E9845" s="135" t="s">
        <v>2335</v>
      </c>
      <c r="F9845" s="135">
        <v>1</v>
      </c>
      <c r="G9845" s="136">
        <v>2</v>
      </c>
      <c r="H9845" s="135" t="s">
        <v>2337</v>
      </c>
      <c r="I9845" s="135">
        <v>147</v>
      </c>
      <c r="J9845" s="135" t="s">
        <v>2105</v>
      </c>
      <c r="K9845" s="135" t="s">
        <v>2106</v>
      </c>
      <c r="L9845" s="135" t="s">
        <v>193</v>
      </c>
      <c r="M9845" s="135"/>
      <c r="N9845" s="137"/>
      <c r="O9845" s="121"/>
    </row>
    <row r="9846" spans="1:15" x14ac:dyDescent="0.25">
      <c r="A9846" s="139">
        <v>303</v>
      </c>
      <c r="B9846" s="135" t="s">
        <v>321</v>
      </c>
      <c r="C9846" s="134" t="s">
        <v>2102</v>
      </c>
      <c r="D9846" s="135">
        <v>11197</v>
      </c>
      <c r="E9846" s="135" t="s">
        <v>2335</v>
      </c>
      <c r="F9846" s="135">
        <v>1</v>
      </c>
      <c r="G9846" s="136">
        <v>3</v>
      </c>
      <c r="H9846" s="135" t="s">
        <v>2338</v>
      </c>
      <c r="I9846" s="135">
        <v>555</v>
      </c>
      <c r="J9846" s="135" t="s">
        <v>2112</v>
      </c>
      <c r="K9846" s="135" t="s">
        <v>2113</v>
      </c>
      <c r="L9846" s="135" t="s">
        <v>194</v>
      </c>
      <c r="M9846" s="135"/>
      <c r="N9846" s="137"/>
      <c r="O9846" s="121"/>
    </row>
    <row r="9847" spans="1:15" x14ac:dyDescent="0.25">
      <c r="A9847" s="139">
        <v>303</v>
      </c>
      <c r="B9847" s="135" t="s">
        <v>321</v>
      </c>
      <c r="C9847" s="134" t="s">
        <v>2102</v>
      </c>
      <c r="D9847" s="135">
        <v>11198</v>
      </c>
      <c r="E9847" s="135" t="s">
        <v>2335</v>
      </c>
      <c r="F9847" s="135">
        <v>1</v>
      </c>
      <c r="G9847" s="140">
        <v>4</v>
      </c>
      <c r="H9847" s="135" t="s">
        <v>2339</v>
      </c>
      <c r="I9847" s="135">
        <v>44</v>
      </c>
      <c r="J9847" s="135" t="s">
        <v>2155</v>
      </c>
      <c r="K9847" s="135" t="s">
        <v>2156</v>
      </c>
      <c r="L9847" s="135" t="s">
        <v>193</v>
      </c>
      <c r="M9847" s="135"/>
      <c r="N9847" s="137"/>
      <c r="O9847" s="121"/>
    </row>
    <row r="9848" spans="1:15" x14ac:dyDescent="0.25">
      <c r="A9848" s="139">
        <v>303</v>
      </c>
      <c r="B9848" s="135" t="s">
        <v>321</v>
      </c>
      <c r="C9848" s="134" t="s">
        <v>2102</v>
      </c>
      <c r="D9848" s="135">
        <v>11199</v>
      </c>
      <c r="E9848" s="135" t="s">
        <v>2335</v>
      </c>
      <c r="F9848" s="135">
        <v>1</v>
      </c>
      <c r="G9848" s="136">
        <v>5</v>
      </c>
      <c r="H9848" s="135" t="s">
        <v>2343</v>
      </c>
      <c r="I9848" s="135">
        <v>147</v>
      </c>
      <c r="J9848" s="135" t="s">
        <v>2105</v>
      </c>
      <c r="K9848" s="135" t="s">
        <v>2106</v>
      </c>
      <c r="L9848" s="135" t="s">
        <v>193</v>
      </c>
      <c r="M9848" s="135"/>
      <c r="N9848" s="137"/>
      <c r="O9848" s="121"/>
    </row>
    <row r="9849" spans="1:15" x14ac:dyDescent="0.25">
      <c r="A9849" s="139">
        <v>303</v>
      </c>
      <c r="B9849" s="135" t="s">
        <v>321</v>
      </c>
      <c r="C9849" s="134" t="s">
        <v>2102</v>
      </c>
      <c r="D9849" s="135">
        <v>11200</v>
      </c>
      <c r="E9849" s="135" t="s">
        <v>2335</v>
      </c>
      <c r="F9849" s="135">
        <v>1</v>
      </c>
      <c r="G9849" s="136">
        <v>6</v>
      </c>
      <c r="H9849" s="135" t="s">
        <v>2344</v>
      </c>
      <c r="I9849" s="135">
        <v>676</v>
      </c>
      <c r="J9849" s="135" t="s">
        <v>2108</v>
      </c>
      <c r="K9849" s="135" t="s">
        <v>2109</v>
      </c>
      <c r="L9849" s="135" t="s">
        <v>193</v>
      </c>
      <c r="M9849" s="135"/>
      <c r="N9849" s="137"/>
      <c r="O9849" s="121"/>
    </row>
    <row r="9850" spans="1:15" x14ac:dyDescent="0.25">
      <c r="A9850" s="139">
        <v>303</v>
      </c>
      <c r="B9850" s="135" t="s">
        <v>321</v>
      </c>
      <c r="C9850" s="134" t="s">
        <v>2102</v>
      </c>
      <c r="D9850" s="135">
        <v>11201</v>
      </c>
      <c r="E9850" s="135" t="s">
        <v>2335</v>
      </c>
      <c r="F9850" s="135">
        <v>1</v>
      </c>
      <c r="G9850" s="136">
        <v>7</v>
      </c>
      <c r="H9850" s="135" t="s">
        <v>2345</v>
      </c>
      <c r="I9850" s="135">
        <v>285</v>
      </c>
      <c r="J9850" s="135" t="s">
        <v>2151</v>
      </c>
      <c r="K9850" s="135" t="s">
        <v>2152</v>
      </c>
      <c r="L9850" s="135" t="s">
        <v>193</v>
      </c>
      <c r="M9850" s="135"/>
      <c r="N9850" s="137"/>
      <c r="O9850" s="121"/>
    </row>
    <row r="9851" spans="1:15" x14ac:dyDescent="0.25">
      <c r="A9851" s="139">
        <v>303</v>
      </c>
      <c r="B9851" s="135" t="s">
        <v>321</v>
      </c>
      <c r="C9851" s="134" t="s">
        <v>2102</v>
      </c>
      <c r="D9851" s="135">
        <v>11202</v>
      </c>
      <c r="E9851" s="135" t="s">
        <v>2335</v>
      </c>
      <c r="F9851" s="135">
        <v>1</v>
      </c>
      <c r="G9851" s="136">
        <v>8</v>
      </c>
      <c r="H9851" s="135" t="s">
        <v>2346</v>
      </c>
      <c r="I9851" s="135">
        <v>45</v>
      </c>
      <c r="J9851" s="135" t="s">
        <v>2151</v>
      </c>
      <c r="K9851" s="135" t="s">
        <v>2152</v>
      </c>
      <c r="L9851" s="135" t="s">
        <v>193</v>
      </c>
      <c r="M9851" s="135"/>
      <c r="N9851" s="137"/>
      <c r="O9851" s="121"/>
    </row>
    <row r="9852" spans="1:15" x14ac:dyDescent="0.25">
      <c r="A9852" s="139">
        <v>303</v>
      </c>
      <c r="B9852" s="135" t="s">
        <v>321</v>
      </c>
      <c r="C9852" s="134" t="s">
        <v>2102</v>
      </c>
      <c r="D9852" s="135">
        <v>11203</v>
      </c>
      <c r="E9852" s="135" t="s">
        <v>2335</v>
      </c>
      <c r="F9852" s="135">
        <v>1</v>
      </c>
      <c r="G9852" s="136">
        <v>9</v>
      </c>
      <c r="H9852" s="135" t="s">
        <v>2347</v>
      </c>
      <c r="I9852" s="135">
        <v>115</v>
      </c>
      <c r="J9852" s="135" t="s">
        <v>2151</v>
      </c>
      <c r="K9852" s="135" t="s">
        <v>2152</v>
      </c>
      <c r="L9852" s="135" t="s">
        <v>193</v>
      </c>
      <c r="M9852" s="135"/>
      <c r="N9852" s="137"/>
      <c r="O9852" s="121"/>
    </row>
    <row r="9853" spans="1:15" x14ac:dyDescent="0.25">
      <c r="A9853" s="139">
        <v>303</v>
      </c>
      <c r="B9853" s="135" t="s">
        <v>321</v>
      </c>
      <c r="C9853" s="134" t="s">
        <v>2102</v>
      </c>
      <c r="D9853" s="135">
        <v>11204</v>
      </c>
      <c r="E9853" s="135" t="s">
        <v>2335</v>
      </c>
      <c r="F9853" s="135">
        <v>1</v>
      </c>
      <c r="G9853" s="136">
        <v>10</v>
      </c>
      <c r="H9853" s="135" t="s">
        <v>2348</v>
      </c>
      <c r="I9853" s="135">
        <v>79</v>
      </c>
      <c r="J9853" s="135" t="s">
        <v>2151</v>
      </c>
      <c r="K9853" s="135" t="s">
        <v>2152</v>
      </c>
      <c r="L9853" s="135" t="s">
        <v>193</v>
      </c>
      <c r="M9853" s="135"/>
      <c r="N9853" s="137"/>
      <c r="O9853" s="121"/>
    </row>
    <row r="9854" spans="1:15" x14ac:dyDescent="0.25">
      <c r="A9854" s="139">
        <v>303</v>
      </c>
      <c r="B9854" s="135" t="s">
        <v>321</v>
      </c>
      <c r="C9854" s="134" t="s">
        <v>2102</v>
      </c>
      <c r="D9854" s="135">
        <v>11205</v>
      </c>
      <c r="E9854" s="135" t="s">
        <v>2335</v>
      </c>
      <c r="F9854" s="135">
        <v>1</v>
      </c>
      <c r="G9854" s="136">
        <v>11</v>
      </c>
      <c r="H9854" s="135" t="s">
        <v>3689</v>
      </c>
      <c r="I9854" s="135">
        <v>62</v>
      </c>
      <c r="J9854" s="135" t="s">
        <v>2105</v>
      </c>
      <c r="K9854" s="135" t="s">
        <v>2106</v>
      </c>
      <c r="L9854" s="135" t="s">
        <v>193</v>
      </c>
      <c r="M9854" s="135"/>
      <c r="N9854" s="137"/>
      <c r="O9854" s="121"/>
    </row>
    <row r="9855" spans="1:15" x14ac:dyDescent="0.25">
      <c r="A9855" s="139">
        <v>303</v>
      </c>
      <c r="B9855" s="135" t="s">
        <v>321</v>
      </c>
      <c r="C9855" s="134" t="s">
        <v>2102</v>
      </c>
      <c r="D9855" s="135">
        <v>11206</v>
      </c>
      <c r="E9855" s="135" t="s">
        <v>2805</v>
      </c>
      <c r="F9855" s="135">
        <v>1</v>
      </c>
      <c r="G9855" s="136">
        <v>1</v>
      </c>
      <c r="H9855" s="135" t="s">
        <v>2806</v>
      </c>
      <c r="I9855" s="135">
        <v>874</v>
      </c>
      <c r="J9855" s="135" t="s">
        <v>2112</v>
      </c>
      <c r="K9855" s="135" t="s">
        <v>2113</v>
      </c>
      <c r="L9855" s="135" t="s">
        <v>194</v>
      </c>
      <c r="M9855" s="135"/>
      <c r="N9855" s="137" t="s">
        <v>6176</v>
      </c>
      <c r="O9855" s="121"/>
    </row>
    <row r="9856" spans="1:15" x14ac:dyDescent="0.25">
      <c r="A9856" s="139">
        <v>303</v>
      </c>
      <c r="B9856" s="135" t="s">
        <v>321</v>
      </c>
      <c r="C9856" s="134" t="s">
        <v>2102</v>
      </c>
      <c r="D9856" s="135">
        <v>11207</v>
      </c>
      <c r="E9856" s="135" t="s">
        <v>2805</v>
      </c>
      <c r="F9856" s="135">
        <v>1</v>
      </c>
      <c r="G9856" s="136">
        <v>2</v>
      </c>
      <c r="H9856" s="135" t="s">
        <v>4990</v>
      </c>
      <c r="I9856" s="135">
        <v>894</v>
      </c>
      <c r="J9856" s="135" t="s">
        <v>2115</v>
      </c>
      <c r="K9856" s="135" t="s">
        <v>2116</v>
      </c>
      <c r="L9856" s="135" t="s">
        <v>2117</v>
      </c>
      <c r="M9856" s="135"/>
      <c r="N9856" s="137" t="s">
        <v>5030</v>
      </c>
      <c r="O9856" s="121"/>
    </row>
    <row r="9857" spans="1:15" x14ac:dyDescent="0.25">
      <c r="A9857" s="139">
        <v>303</v>
      </c>
      <c r="B9857" s="135" t="s">
        <v>321</v>
      </c>
      <c r="C9857" s="134" t="s">
        <v>2102</v>
      </c>
      <c r="D9857" s="135">
        <v>11208</v>
      </c>
      <c r="E9857" s="135" t="s">
        <v>2805</v>
      </c>
      <c r="F9857" s="135">
        <v>1</v>
      </c>
      <c r="G9857" s="136">
        <v>3</v>
      </c>
      <c r="H9857" s="135" t="s">
        <v>4991</v>
      </c>
      <c r="I9857" s="135">
        <v>463</v>
      </c>
      <c r="J9857" s="135" t="s">
        <v>2151</v>
      </c>
      <c r="K9857" s="135" t="s">
        <v>2152</v>
      </c>
      <c r="L9857" s="135" t="s">
        <v>193</v>
      </c>
      <c r="M9857" s="135"/>
      <c r="N9857" s="137" t="s">
        <v>5029</v>
      </c>
      <c r="O9857" s="121"/>
    </row>
    <row r="9858" spans="1:15" x14ac:dyDescent="0.25">
      <c r="A9858" s="139">
        <v>303</v>
      </c>
      <c r="B9858" s="135" t="s">
        <v>321</v>
      </c>
      <c r="C9858" s="134" t="s">
        <v>2102</v>
      </c>
      <c r="D9858" s="135">
        <v>11209</v>
      </c>
      <c r="E9858" s="135" t="s">
        <v>2805</v>
      </c>
      <c r="F9858" s="135">
        <v>1</v>
      </c>
      <c r="G9858" s="136">
        <v>4</v>
      </c>
      <c r="H9858" s="135" t="s">
        <v>4992</v>
      </c>
      <c r="I9858" s="135">
        <v>861</v>
      </c>
      <c r="J9858" s="135" t="s">
        <v>2115</v>
      </c>
      <c r="K9858" s="134" t="s">
        <v>2116</v>
      </c>
      <c r="L9858" s="135" t="s">
        <v>2117</v>
      </c>
      <c r="M9858" s="135"/>
      <c r="N9858" s="137" t="s">
        <v>5031</v>
      </c>
      <c r="O9858" s="121"/>
    </row>
    <row r="9859" spans="1:15" x14ac:dyDescent="0.25">
      <c r="A9859" s="139">
        <v>303</v>
      </c>
      <c r="B9859" s="135" t="s">
        <v>321</v>
      </c>
      <c r="C9859" s="134" t="s">
        <v>2102</v>
      </c>
      <c r="D9859" s="135">
        <v>11210</v>
      </c>
      <c r="E9859" s="135" t="s">
        <v>2805</v>
      </c>
      <c r="F9859" s="135">
        <v>1</v>
      </c>
      <c r="G9859" s="136">
        <v>5</v>
      </c>
      <c r="H9859" s="135" t="s">
        <v>4993</v>
      </c>
      <c r="I9859" s="135">
        <v>314</v>
      </c>
      <c r="J9859" s="135" t="s">
        <v>2112</v>
      </c>
      <c r="K9859" s="135" t="s">
        <v>2113</v>
      </c>
      <c r="L9859" s="135" t="s">
        <v>194</v>
      </c>
      <c r="M9859" s="135"/>
      <c r="N9859" s="137"/>
      <c r="O9859" s="121"/>
    </row>
    <row r="9860" spans="1:15" x14ac:dyDescent="0.25">
      <c r="A9860" s="139">
        <v>303</v>
      </c>
      <c r="B9860" s="135" t="s">
        <v>321</v>
      </c>
      <c r="C9860" s="134" t="s">
        <v>2102</v>
      </c>
      <c r="D9860" s="135">
        <v>11211</v>
      </c>
      <c r="E9860" s="135" t="s">
        <v>2805</v>
      </c>
      <c r="F9860" s="135">
        <v>1</v>
      </c>
      <c r="G9860" s="136">
        <v>6</v>
      </c>
      <c r="H9860" s="135" t="s">
        <v>4994</v>
      </c>
      <c r="I9860" s="135">
        <v>294</v>
      </c>
      <c r="J9860" s="135" t="s">
        <v>2151</v>
      </c>
      <c r="K9860" s="135" t="s">
        <v>2152</v>
      </c>
      <c r="L9860" s="135" t="s">
        <v>193</v>
      </c>
      <c r="M9860" s="135"/>
      <c r="N9860" s="137"/>
      <c r="O9860" s="121"/>
    </row>
    <row r="9861" spans="1:15" x14ac:dyDescent="0.25">
      <c r="A9861" s="139">
        <v>303</v>
      </c>
      <c r="B9861" s="135" t="s">
        <v>321</v>
      </c>
      <c r="C9861" s="134" t="s">
        <v>2102</v>
      </c>
      <c r="D9861" s="135">
        <v>11212</v>
      </c>
      <c r="E9861" s="135" t="s">
        <v>2805</v>
      </c>
      <c r="F9861" s="135">
        <v>1</v>
      </c>
      <c r="G9861" s="136">
        <v>7</v>
      </c>
      <c r="H9861" s="135" t="s">
        <v>6177</v>
      </c>
      <c r="I9861" s="135">
        <v>329</v>
      </c>
      <c r="J9861" s="135" t="s">
        <v>2155</v>
      </c>
      <c r="K9861" s="135" t="s">
        <v>2156</v>
      </c>
      <c r="L9861" s="135" t="s">
        <v>193</v>
      </c>
      <c r="M9861" s="135"/>
      <c r="N9861" s="137" t="s">
        <v>6178</v>
      </c>
      <c r="O9861" s="121"/>
    </row>
    <row r="9862" spans="1:15" x14ac:dyDescent="0.25">
      <c r="A9862" s="139">
        <v>303</v>
      </c>
      <c r="B9862" s="135" t="s">
        <v>321</v>
      </c>
      <c r="C9862" s="134" t="s">
        <v>2102</v>
      </c>
      <c r="D9862" s="135">
        <v>11213</v>
      </c>
      <c r="E9862" s="135" t="s">
        <v>2805</v>
      </c>
      <c r="F9862" s="135">
        <v>1</v>
      </c>
      <c r="G9862" s="136">
        <v>8</v>
      </c>
      <c r="H9862" s="135" t="s">
        <v>4995</v>
      </c>
      <c r="I9862" s="135">
        <v>350</v>
      </c>
      <c r="J9862" s="135" t="s">
        <v>2108</v>
      </c>
      <c r="K9862" s="135" t="s">
        <v>2109</v>
      </c>
      <c r="L9862" s="135" t="s">
        <v>193</v>
      </c>
      <c r="M9862" s="135"/>
      <c r="N9862" s="137"/>
      <c r="O9862" s="121"/>
    </row>
    <row r="9863" spans="1:15" x14ac:dyDescent="0.25">
      <c r="A9863" s="139">
        <v>303</v>
      </c>
      <c r="B9863" s="135" t="s">
        <v>321</v>
      </c>
      <c r="C9863" s="134" t="s">
        <v>2102</v>
      </c>
      <c r="D9863" s="135">
        <v>11214</v>
      </c>
      <c r="E9863" s="135" t="s">
        <v>2805</v>
      </c>
      <c r="F9863" s="135">
        <v>1</v>
      </c>
      <c r="G9863" s="136">
        <v>9</v>
      </c>
      <c r="H9863" s="135" t="s">
        <v>4996</v>
      </c>
      <c r="I9863" s="135">
        <v>361</v>
      </c>
      <c r="J9863" s="135" t="s">
        <v>2151</v>
      </c>
      <c r="K9863" s="135" t="s">
        <v>2152</v>
      </c>
      <c r="L9863" s="135" t="s">
        <v>193</v>
      </c>
      <c r="M9863" s="135"/>
      <c r="N9863" s="137"/>
      <c r="O9863" s="121"/>
    </row>
    <row r="9864" spans="1:15" x14ac:dyDescent="0.25">
      <c r="A9864" s="139">
        <v>303</v>
      </c>
      <c r="B9864" s="135" t="s">
        <v>321</v>
      </c>
      <c r="C9864" s="134" t="s">
        <v>2102</v>
      </c>
      <c r="D9864" s="135">
        <v>11215</v>
      </c>
      <c r="E9864" s="135" t="s">
        <v>2805</v>
      </c>
      <c r="F9864" s="135">
        <v>1</v>
      </c>
      <c r="G9864" s="136">
        <v>10</v>
      </c>
      <c r="H9864" s="135" t="s">
        <v>4997</v>
      </c>
      <c r="I9864" s="135">
        <v>676</v>
      </c>
      <c r="J9864" s="135" t="s">
        <v>2105</v>
      </c>
      <c r="K9864" s="135" t="s">
        <v>2106</v>
      </c>
      <c r="L9864" s="135" t="s">
        <v>193</v>
      </c>
      <c r="M9864" s="135"/>
      <c r="N9864" s="137"/>
      <c r="O9864" s="121"/>
    </row>
    <row r="9865" spans="1:15" x14ac:dyDescent="0.25">
      <c r="A9865" s="139">
        <v>303</v>
      </c>
      <c r="B9865" s="135" t="s">
        <v>321</v>
      </c>
      <c r="C9865" s="134" t="s">
        <v>2102</v>
      </c>
      <c r="D9865" s="135">
        <v>11216</v>
      </c>
      <c r="E9865" s="135" t="s">
        <v>2805</v>
      </c>
      <c r="F9865" s="135">
        <v>1</v>
      </c>
      <c r="G9865" s="136">
        <v>11</v>
      </c>
      <c r="H9865" s="135" t="s">
        <v>4998</v>
      </c>
      <c r="I9865" s="135">
        <v>327</v>
      </c>
      <c r="J9865" s="135" t="s">
        <v>2105</v>
      </c>
      <c r="K9865" s="135" t="s">
        <v>2106</v>
      </c>
      <c r="L9865" s="135" t="s">
        <v>193</v>
      </c>
      <c r="M9865" s="135"/>
      <c r="N9865" s="137"/>
      <c r="O9865" s="121"/>
    </row>
    <row r="9866" spans="1:15" x14ac:dyDescent="0.25">
      <c r="A9866" s="139">
        <v>303</v>
      </c>
      <c r="B9866" s="135" t="s">
        <v>321</v>
      </c>
      <c r="C9866" s="134" t="s">
        <v>2102</v>
      </c>
      <c r="D9866" s="135">
        <v>11217</v>
      </c>
      <c r="E9866" s="135" t="s">
        <v>2805</v>
      </c>
      <c r="F9866" s="135">
        <v>1</v>
      </c>
      <c r="G9866" s="136">
        <v>13</v>
      </c>
      <c r="H9866" s="135" t="s">
        <v>5000</v>
      </c>
      <c r="I9866" s="135">
        <v>922</v>
      </c>
      <c r="J9866" s="135" t="s">
        <v>2112</v>
      </c>
      <c r="K9866" s="135" t="s">
        <v>2113</v>
      </c>
      <c r="L9866" s="135" t="s">
        <v>194</v>
      </c>
      <c r="M9866" s="135"/>
      <c r="N9866" s="137" t="s">
        <v>5032</v>
      </c>
      <c r="O9866" s="121"/>
    </row>
    <row r="9867" spans="1:15" x14ac:dyDescent="0.25">
      <c r="A9867" s="139">
        <v>303</v>
      </c>
      <c r="B9867" s="135" t="s">
        <v>321</v>
      </c>
      <c r="C9867" s="134" t="s">
        <v>2102</v>
      </c>
      <c r="D9867" s="135">
        <v>11218</v>
      </c>
      <c r="E9867" s="135" t="s">
        <v>2805</v>
      </c>
      <c r="F9867" s="135">
        <v>1</v>
      </c>
      <c r="G9867" s="136">
        <v>14</v>
      </c>
      <c r="H9867" s="135" t="s">
        <v>5001</v>
      </c>
      <c r="I9867" s="135">
        <v>381</v>
      </c>
      <c r="J9867" s="135" t="s">
        <v>2108</v>
      </c>
      <c r="K9867" s="135" t="s">
        <v>2109</v>
      </c>
      <c r="L9867" s="135" t="s">
        <v>193</v>
      </c>
      <c r="M9867" s="135"/>
      <c r="N9867" s="137"/>
      <c r="O9867" s="121"/>
    </row>
    <row r="9868" spans="1:15" x14ac:dyDescent="0.25">
      <c r="A9868" s="139">
        <v>303</v>
      </c>
      <c r="B9868" s="135" t="s">
        <v>321</v>
      </c>
      <c r="C9868" s="134" t="s">
        <v>2102</v>
      </c>
      <c r="D9868" s="135">
        <v>11219</v>
      </c>
      <c r="E9868" s="135" t="s">
        <v>2805</v>
      </c>
      <c r="F9868" s="135">
        <v>1</v>
      </c>
      <c r="G9868" s="136">
        <v>15</v>
      </c>
      <c r="H9868" s="135" t="s">
        <v>5002</v>
      </c>
      <c r="I9868" s="135">
        <v>133</v>
      </c>
      <c r="J9868" s="135" t="s">
        <v>2115</v>
      </c>
      <c r="K9868" s="135" t="s">
        <v>2129</v>
      </c>
      <c r="L9868" s="135" t="s">
        <v>194</v>
      </c>
      <c r="M9868" s="135"/>
      <c r="N9868" s="137"/>
      <c r="O9868" s="121"/>
    </row>
    <row r="9869" spans="1:15" x14ac:dyDescent="0.25">
      <c r="A9869" s="139">
        <v>303</v>
      </c>
      <c r="B9869" s="135" t="s">
        <v>321</v>
      </c>
      <c r="C9869" s="134" t="s">
        <v>2102</v>
      </c>
      <c r="D9869" s="135">
        <v>11220</v>
      </c>
      <c r="E9869" s="135" t="s">
        <v>2805</v>
      </c>
      <c r="F9869" s="135">
        <v>1</v>
      </c>
      <c r="G9869" s="136">
        <v>16</v>
      </c>
      <c r="H9869" s="135" t="s">
        <v>5003</v>
      </c>
      <c r="I9869" s="135">
        <v>134</v>
      </c>
      <c r="J9869" s="135" t="s">
        <v>2112</v>
      </c>
      <c r="K9869" s="135" t="s">
        <v>2113</v>
      </c>
      <c r="L9869" s="135" t="s">
        <v>194</v>
      </c>
      <c r="M9869" s="135" t="s">
        <v>437</v>
      </c>
      <c r="N9869" s="137"/>
      <c r="O9869" s="121"/>
    </row>
    <row r="9870" spans="1:15" x14ac:dyDescent="0.25">
      <c r="A9870" s="139">
        <v>303</v>
      </c>
      <c r="B9870" s="135" t="s">
        <v>321</v>
      </c>
      <c r="C9870" s="134" t="s">
        <v>2102</v>
      </c>
      <c r="D9870" s="135">
        <v>11221</v>
      </c>
      <c r="E9870" s="135" t="s">
        <v>2805</v>
      </c>
      <c r="F9870" s="135">
        <v>1</v>
      </c>
      <c r="G9870" s="136">
        <v>17</v>
      </c>
      <c r="H9870" s="135" t="s">
        <v>5004</v>
      </c>
      <c r="I9870" s="135">
        <v>1033</v>
      </c>
      <c r="J9870" s="135" t="s">
        <v>2112</v>
      </c>
      <c r="K9870" s="135" t="s">
        <v>2113</v>
      </c>
      <c r="L9870" s="135" t="s">
        <v>194</v>
      </c>
      <c r="M9870" s="135"/>
      <c r="N9870" s="137" t="s">
        <v>5028</v>
      </c>
      <c r="O9870" s="121"/>
    </row>
    <row r="9871" spans="1:15" x14ac:dyDescent="0.25">
      <c r="A9871" s="139">
        <v>303</v>
      </c>
      <c r="B9871" s="135" t="s">
        <v>321</v>
      </c>
      <c r="C9871" s="134" t="s">
        <v>2102</v>
      </c>
      <c r="D9871" s="135">
        <v>11222</v>
      </c>
      <c r="E9871" s="135" t="s">
        <v>2805</v>
      </c>
      <c r="F9871" s="135">
        <v>1</v>
      </c>
      <c r="G9871" s="136">
        <v>18</v>
      </c>
      <c r="H9871" s="135" t="s">
        <v>5005</v>
      </c>
      <c r="I9871" s="135">
        <v>117</v>
      </c>
      <c r="J9871" s="135" t="s">
        <v>2112</v>
      </c>
      <c r="K9871" s="135" t="s">
        <v>2113</v>
      </c>
      <c r="L9871" s="135" t="s">
        <v>194</v>
      </c>
      <c r="M9871" s="135"/>
      <c r="N9871" s="137"/>
      <c r="O9871" s="121"/>
    </row>
    <row r="9872" spans="1:15" x14ac:dyDescent="0.25">
      <c r="A9872" s="139">
        <v>303</v>
      </c>
      <c r="B9872" s="135" t="s">
        <v>321</v>
      </c>
      <c r="C9872" s="134" t="s">
        <v>2102</v>
      </c>
      <c r="D9872" s="135">
        <v>11223</v>
      </c>
      <c r="E9872" s="135" t="s">
        <v>2805</v>
      </c>
      <c r="F9872" s="135">
        <v>1</v>
      </c>
      <c r="G9872" s="136">
        <v>19</v>
      </c>
      <c r="H9872" s="135" t="s">
        <v>5006</v>
      </c>
      <c r="I9872" s="135">
        <v>128</v>
      </c>
      <c r="J9872" s="135" t="s">
        <v>2112</v>
      </c>
      <c r="K9872" s="135" t="s">
        <v>2113</v>
      </c>
      <c r="L9872" s="135" t="s">
        <v>194</v>
      </c>
      <c r="M9872" s="135"/>
      <c r="N9872" s="137"/>
      <c r="O9872" s="121"/>
    </row>
    <row r="9873" spans="1:15" x14ac:dyDescent="0.25">
      <c r="A9873" s="139">
        <v>303</v>
      </c>
      <c r="B9873" s="135" t="s">
        <v>321</v>
      </c>
      <c r="C9873" s="134" t="s">
        <v>2102</v>
      </c>
      <c r="D9873" s="135">
        <v>11224</v>
      </c>
      <c r="E9873" s="135" t="s">
        <v>2805</v>
      </c>
      <c r="F9873" s="135">
        <v>1</v>
      </c>
      <c r="G9873" s="136">
        <v>20</v>
      </c>
      <c r="H9873" s="135" t="s">
        <v>6179</v>
      </c>
      <c r="I9873" s="135">
        <v>1030</v>
      </c>
      <c r="J9873" s="135" t="s">
        <v>2115</v>
      </c>
      <c r="K9873" s="135" t="s">
        <v>2116</v>
      </c>
      <c r="L9873" s="135" t="s">
        <v>2117</v>
      </c>
      <c r="M9873" s="135"/>
      <c r="N9873" s="137" t="s">
        <v>5044</v>
      </c>
      <c r="O9873" s="121"/>
    </row>
    <row r="9874" spans="1:15" x14ac:dyDescent="0.25">
      <c r="A9874" s="139">
        <v>303</v>
      </c>
      <c r="B9874" s="135" t="s">
        <v>321</v>
      </c>
      <c r="C9874" s="134" t="s">
        <v>2102</v>
      </c>
      <c r="D9874" s="135">
        <v>11225</v>
      </c>
      <c r="E9874" s="135" t="s">
        <v>2805</v>
      </c>
      <c r="F9874" s="135">
        <v>1</v>
      </c>
      <c r="G9874" s="136">
        <v>21</v>
      </c>
      <c r="H9874" s="135" t="s">
        <v>5009</v>
      </c>
      <c r="I9874" s="135">
        <v>1222</v>
      </c>
      <c r="J9874" s="135" t="s">
        <v>2283</v>
      </c>
      <c r="K9874" s="135" t="s">
        <v>2284</v>
      </c>
      <c r="L9874" s="135" t="s">
        <v>194</v>
      </c>
      <c r="M9874" s="135"/>
      <c r="N9874" s="137" t="s">
        <v>6180</v>
      </c>
      <c r="O9874" s="121"/>
    </row>
    <row r="9875" spans="1:15" x14ac:dyDescent="0.25">
      <c r="A9875" s="139">
        <v>303</v>
      </c>
      <c r="B9875" s="135" t="s">
        <v>321</v>
      </c>
      <c r="C9875" s="134" t="s">
        <v>2102</v>
      </c>
      <c r="D9875" s="135">
        <v>11226</v>
      </c>
      <c r="E9875" s="135" t="s">
        <v>2805</v>
      </c>
      <c r="F9875" s="135">
        <v>1</v>
      </c>
      <c r="G9875" s="136">
        <v>22</v>
      </c>
      <c r="H9875" s="135" t="s">
        <v>6181</v>
      </c>
      <c r="I9875" s="135">
        <v>363</v>
      </c>
      <c r="J9875" s="135" t="s">
        <v>2155</v>
      </c>
      <c r="K9875" s="135" t="s">
        <v>2156</v>
      </c>
      <c r="L9875" s="135" t="s">
        <v>193</v>
      </c>
      <c r="M9875" s="135"/>
      <c r="N9875" s="137"/>
      <c r="O9875" s="121"/>
    </row>
    <row r="9876" spans="1:15" x14ac:dyDescent="0.25">
      <c r="A9876" s="139">
        <v>303</v>
      </c>
      <c r="B9876" s="135" t="s">
        <v>321</v>
      </c>
      <c r="C9876" s="134" t="s">
        <v>2102</v>
      </c>
      <c r="D9876" s="135">
        <v>11227</v>
      </c>
      <c r="E9876" s="135" t="s">
        <v>2805</v>
      </c>
      <c r="F9876" s="135">
        <v>1</v>
      </c>
      <c r="G9876" s="136">
        <v>23</v>
      </c>
      <c r="H9876" s="135" t="s">
        <v>6182</v>
      </c>
      <c r="I9876" s="135">
        <v>317</v>
      </c>
      <c r="J9876" s="135" t="s">
        <v>2151</v>
      </c>
      <c r="K9876" s="135" t="s">
        <v>2152</v>
      </c>
      <c r="L9876" s="135" t="s">
        <v>193</v>
      </c>
      <c r="M9876" s="135"/>
      <c r="N9876" s="137"/>
      <c r="O9876" s="121"/>
    </row>
    <row r="9877" spans="1:15" x14ac:dyDescent="0.25">
      <c r="A9877" s="139">
        <v>303</v>
      </c>
      <c r="B9877" s="135" t="s">
        <v>321</v>
      </c>
      <c r="C9877" s="134" t="s">
        <v>2102</v>
      </c>
      <c r="D9877" s="135">
        <v>11228</v>
      </c>
      <c r="E9877" s="135" t="s">
        <v>2805</v>
      </c>
      <c r="F9877" s="135">
        <v>1</v>
      </c>
      <c r="G9877" s="136">
        <v>24</v>
      </c>
      <c r="H9877" s="135" t="s">
        <v>6183</v>
      </c>
      <c r="I9877" s="135">
        <v>124</v>
      </c>
      <c r="J9877" s="135" t="s">
        <v>2108</v>
      </c>
      <c r="K9877" s="135" t="s">
        <v>2109</v>
      </c>
      <c r="L9877" s="135" t="s">
        <v>193</v>
      </c>
      <c r="M9877" s="135"/>
      <c r="N9877" s="137"/>
      <c r="O9877" s="121"/>
    </row>
    <row r="9878" spans="1:15" x14ac:dyDescent="0.25">
      <c r="A9878" s="139">
        <v>303</v>
      </c>
      <c r="B9878" s="135" t="s">
        <v>321</v>
      </c>
      <c r="C9878" s="134" t="s">
        <v>2102</v>
      </c>
      <c r="D9878" s="135">
        <v>11229</v>
      </c>
      <c r="E9878" s="135" t="s">
        <v>2805</v>
      </c>
      <c r="F9878" s="135">
        <v>1</v>
      </c>
      <c r="G9878" s="136">
        <v>25</v>
      </c>
      <c r="H9878" s="135" t="s">
        <v>6184</v>
      </c>
      <c r="I9878" s="135">
        <v>1034</v>
      </c>
      <c r="J9878" s="135" t="s">
        <v>2283</v>
      </c>
      <c r="K9878" s="135" t="s">
        <v>2284</v>
      </c>
      <c r="L9878" s="135" t="s">
        <v>194</v>
      </c>
      <c r="M9878" s="135"/>
      <c r="N9878" s="137" t="s">
        <v>6185</v>
      </c>
      <c r="O9878" s="121"/>
    </row>
    <row r="9879" spans="1:15" x14ac:dyDescent="0.25">
      <c r="A9879" s="139">
        <v>303</v>
      </c>
      <c r="B9879" s="135" t="s">
        <v>321</v>
      </c>
      <c r="C9879" s="134" t="s">
        <v>2102</v>
      </c>
      <c r="D9879" s="135">
        <v>11230</v>
      </c>
      <c r="E9879" s="135" t="s">
        <v>2805</v>
      </c>
      <c r="F9879" s="135">
        <v>1</v>
      </c>
      <c r="G9879" s="136">
        <v>26</v>
      </c>
      <c r="H9879" s="135" t="s">
        <v>6186</v>
      </c>
      <c r="I9879" s="135">
        <v>220</v>
      </c>
      <c r="J9879" s="135" t="s">
        <v>2536</v>
      </c>
      <c r="K9879" s="135" t="s">
        <v>2544</v>
      </c>
      <c r="L9879" s="135" t="s">
        <v>193</v>
      </c>
      <c r="M9879" s="135"/>
      <c r="N9879" s="137" t="s">
        <v>6187</v>
      </c>
      <c r="O9879" s="121"/>
    </row>
    <row r="9880" spans="1:15" x14ac:dyDescent="0.25">
      <c r="A9880" s="139">
        <v>303</v>
      </c>
      <c r="B9880" s="135" t="s">
        <v>321</v>
      </c>
      <c r="C9880" s="134" t="s">
        <v>2102</v>
      </c>
      <c r="D9880" s="135">
        <v>11231</v>
      </c>
      <c r="E9880" s="135" t="s">
        <v>2805</v>
      </c>
      <c r="F9880" s="135">
        <v>1</v>
      </c>
      <c r="G9880" s="136">
        <v>27</v>
      </c>
      <c r="H9880" s="135" t="s">
        <v>6188</v>
      </c>
      <c r="I9880" s="135">
        <v>84</v>
      </c>
      <c r="J9880" s="135" t="s">
        <v>2155</v>
      </c>
      <c r="K9880" s="135" t="s">
        <v>2156</v>
      </c>
      <c r="L9880" s="135" t="s">
        <v>193</v>
      </c>
      <c r="M9880" s="135"/>
      <c r="N9880" s="137"/>
      <c r="O9880" s="121"/>
    </row>
    <row r="9881" spans="1:15" x14ac:dyDescent="0.25">
      <c r="A9881" s="139">
        <v>303</v>
      </c>
      <c r="B9881" s="135" t="s">
        <v>321</v>
      </c>
      <c r="C9881" s="134" t="s">
        <v>2102</v>
      </c>
      <c r="D9881" s="135">
        <v>11232</v>
      </c>
      <c r="E9881" s="135" t="s">
        <v>2805</v>
      </c>
      <c r="F9881" s="135">
        <v>1</v>
      </c>
      <c r="G9881" s="136">
        <v>28</v>
      </c>
      <c r="H9881" s="135" t="s">
        <v>6189</v>
      </c>
      <c r="I9881" s="135">
        <v>2839</v>
      </c>
      <c r="J9881" s="135" t="s">
        <v>2105</v>
      </c>
      <c r="K9881" s="135" t="s">
        <v>2106</v>
      </c>
      <c r="L9881" s="135" t="s">
        <v>193</v>
      </c>
      <c r="M9881" s="135"/>
      <c r="N9881" s="137"/>
      <c r="O9881" s="121"/>
    </row>
    <row r="9882" spans="1:15" x14ac:dyDescent="0.25">
      <c r="A9882" s="139">
        <v>303</v>
      </c>
      <c r="B9882" s="135" t="s">
        <v>321</v>
      </c>
      <c r="C9882" s="134" t="s">
        <v>2102</v>
      </c>
      <c r="D9882" s="135">
        <v>11233</v>
      </c>
      <c r="E9882" s="135" t="s">
        <v>2805</v>
      </c>
      <c r="F9882" s="135">
        <v>1</v>
      </c>
      <c r="G9882" s="136">
        <v>29</v>
      </c>
      <c r="H9882" s="135" t="s">
        <v>6190</v>
      </c>
      <c r="I9882" s="135">
        <v>345</v>
      </c>
      <c r="J9882" s="135" t="s">
        <v>2112</v>
      </c>
      <c r="K9882" s="135" t="s">
        <v>2113</v>
      </c>
      <c r="L9882" s="135" t="s">
        <v>194</v>
      </c>
      <c r="M9882" s="135"/>
      <c r="N9882" s="137" t="s">
        <v>5045</v>
      </c>
      <c r="O9882" s="121"/>
    </row>
    <row r="9883" spans="1:15" x14ac:dyDescent="0.25">
      <c r="A9883" s="139">
        <v>303</v>
      </c>
      <c r="B9883" s="135" t="s">
        <v>321</v>
      </c>
      <c r="C9883" s="134" t="s">
        <v>2102</v>
      </c>
      <c r="D9883" s="135">
        <v>11234</v>
      </c>
      <c r="E9883" s="135" t="s">
        <v>2805</v>
      </c>
      <c r="F9883" s="135">
        <v>1</v>
      </c>
      <c r="G9883" s="136" t="s">
        <v>6191</v>
      </c>
      <c r="H9883" s="135" t="s">
        <v>6192</v>
      </c>
      <c r="I9883" s="135">
        <v>192</v>
      </c>
      <c r="J9883" s="135" t="s">
        <v>2112</v>
      </c>
      <c r="K9883" s="135" t="s">
        <v>2113</v>
      </c>
      <c r="L9883" s="135" t="s">
        <v>194</v>
      </c>
      <c r="M9883" s="135"/>
      <c r="N9883" s="137"/>
      <c r="O9883" s="121"/>
    </row>
    <row r="9884" spans="1:15" x14ac:dyDescent="0.25">
      <c r="A9884" s="139">
        <v>303</v>
      </c>
      <c r="B9884" s="135" t="s">
        <v>321</v>
      </c>
      <c r="C9884" s="134" t="s">
        <v>2102</v>
      </c>
      <c r="D9884" s="135">
        <v>11235</v>
      </c>
      <c r="E9884" s="135" t="s">
        <v>2805</v>
      </c>
      <c r="F9884" s="135">
        <v>2</v>
      </c>
      <c r="G9884" s="136">
        <v>1</v>
      </c>
      <c r="H9884" s="135" t="s">
        <v>5010</v>
      </c>
      <c r="I9884" s="135">
        <v>436</v>
      </c>
      <c r="J9884" s="135" t="s">
        <v>2112</v>
      </c>
      <c r="K9884" s="135" t="s">
        <v>2113</v>
      </c>
      <c r="L9884" s="135" t="s">
        <v>194</v>
      </c>
      <c r="M9884" s="135"/>
      <c r="N9884" s="137" t="s">
        <v>5033</v>
      </c>
      <c r="O9884" s="121"/>
    </row>
    <row r="9885" spans="1:15" x14ac:dyDescent="0.25">
      <c r="A9885" s="139">
        <v>303</v>
      </c>
      <c r="B9885" s="135" t="s">
        <v>321</v>
      </c>
      <c r="C9885" s="134" t="s">
        <v>2102</v>
      </c>
      <c r="D9885" s="135">
        <v>11236</v>
      </c>
      <c r="E9885" s="135" t="s">
        <v>2805</v>
      </c>
      <c r="F9885" s="135">
        <v>2</v>
      </c>
      <c r="G9885" s="136">
        <v>2</v>
      </c>
      <c r="H9885" s="135" t="s">
        <v>5011</v>
      </c>
      <c r="I9885" s="135">
        <v>1036</v>
      </c>
      <c r="J9885" s="135" t="s">
        <v>2115</v>
      </c>
      <c r="K9885" s="135" t="s">
        <v>2116</v>
      </c>
      <c r="L9885" s="135" t="s">
        <v>2117</v>
      </c>
      <c r="M9885" s="135"/>
      <c r="N9885" s="137" t="s">
        <v>5067</v>
      </c>
      <c r="O9885" s="121"/>
    </row>
    <row r="9886" spans="1:15" x14ac:dyDescent="0.25">
      <c r="A9886" s="139">
        <v>303</v>
      </c>
      <c r="B9886" s="135" t="s">
        <v>321</v>
      </c>
      <c r="C9886" s="134" t="s">
        <v>2102</v>
      </c>
      <c r="D9886" s="135">
        <v>11237</v>
      </c>
      <c r="E9886" s="135" t="s">
        <v>2805</v>
      </c>
      <c r="F9886" s="135">
        <v>2</v>
      </c>
      <c r="G9886" s="136">
        <v>3</v>
      </c>
      <c r="H9886" s="135" t="s">
        <v>5012</v>
      </c>
      <c r="I9886" s="135">
        <v>899</v>
      </c>
      <c r="J9886" s="135" t="s">
        <v>2115</v>
      </c>
      <c r="K9886" s="135" t="s">
        <v>2116</v>
      </c>
      <c r="L9886" s="135" t="s">
        <v>2117</v>
      </c>
      <c r="M9886" s="135"/>
      <c r="N9886" s="137" t="s">
        <v>5034</v>
      </c>
      <c r="O9886" s="121"/>
    </row>
    <row r="9887" spans="1:15" x14ac:dyDescent="0.25">
      <c r="A9887" s="139">
        <v>303</v>
      </c>
      <c r="B9887" s="135" t="s">
        <v>321</v>
      </c>
      <c r="C9887" s="134" t="s">
        <v>2102</v>
      </c>
      <c r="D9887" s="135">
        <v>11238</v>
      </c>
      <c r="E9887" s="135" t="s">
        <v>2805</v>
      </c>
      <c r="F9887" s="135">
        <v>2</v>
      </c>
      <c r="G9887" s="136">
        <v>4</v>
      </c>
      <c r="H9887" s="135" t="s">
        <v>5013</v>
      </c>
      <c r="I9887" s="135">
        <v>272</v>
      </c>
      <c r="J9887" s="135" t="s">
        <v>2112</v>
      </c>
      <c r="K9887" s="135" t="s">
        <v>2113</v>
      </c>
      <c r="L9887" s="135" t="s">
        <v>194</v>
      </c>
      <c r="M9887" s="135"/>
      <c r="N9887" s="137" t="s">
        <v>5063</v>
      </c>
      <c r="O9887" s="121"/>
    </row>
    <row r="9888" spans="1:15" x14ac:dyDescent="0.25">
      <c r="A9888" s="139">
        <v>303</v>
      </c>
      <c r="B9888" s="135" t="s">
        <v>321</v>
      </c>
      <c r="C9888" s="134" t="s">
        <v>2102</v>
      </c>
      <c r="D9888" s="135">
        <v>11239</v>
      </c>
      <c r="E9888" s="135" t="s">
        <v>2805</v>
      </c>
      <c r="F9888" s="135">
        <v>2</v>
      </c>
      <c r="G9888" s="136">
        <v>5</v>
      </c>
      <c r="H9888" s="135" t="s">
        <v>5014</v>
      </c>
      <c r="I9888" s="135">
        <v>899</v>
      </c>
      <c r="J9888" s="135" t="s">
        <v>2115</v>
      </c>
      <c r="K9888" s="135" t="s">
        <v>2116</v>
      </c>
      <c r="L9888" s="135" t="s">
        <v>2117</v>
      </c>
      <c r="M9888" s="135"/>
      <c r="N9888" s="137" t="s">
        <v>5064</v>
      </c>
      <c r="O9888" s="121"/>
    </row>
    <row r="9889" spans="1:15" x14ac:dyDescent="0.25">
      <c r="A9889" s="139">
        <v>303</v>
      </c>
      <c r="B9889" s="135" t="s">
        <v>321</v>
      </c>
      <c r="C9889" s="134" t="s">
        <v>2102</v>
      </c>
      <c r="D9889" s="135">
        <v>11240</v>
      </c>
      <c r="E9889" s="135" t="s">
        <v>2805</v>
      </c>
      <c r="F9889" s="135">
        <v>2</v>
      </c>
      <c r="G9889" s="136" t="s">
        <v>2769</v>
      </c>
      <c r="H9889" s="135" t="s">
        <v>6193</v>
      </c>
      <c r="I9889" s="135">
        <v>929</v>
      </c>
      <c r="J9889" s="135" t="s">
        <v>2115</v>
      </c>
      <c r="K9889" s="135" t="s">
        <v>2116</v>
      </c>
      <c r="L9889" s="135" t="s">
        <v>2117</v>
      </c>
      <c r="M9889" s="135"/>
      <c r="N9889" s="137" t="s">
        <v>6194</v>
      </c>
      <c r="O9889" s="121"/>
    </row>
    <row r="9890" spans="1:15" x14ac:dyDescent="0.25">
      <c r="A9890" s="139">
        <v>303</v>
      </c>
      <c r="B9890" s="135" t="s">
        <v>321</v>
      </c>
      <c r="C9890" s="134" t="s">
        <v>2102</v>
      </c>
      <c r="D9890" s="135">
        <v>11241</v>
      </c>
      <c r="E9890" s="135" t="s">
        <v>2805</v>
      </c>
      <c r="F9890" s="135">
        <v>2</v>
      </c>
      <c r="G9890" s="136" t="s">
        <v>2771</v>
      </c>
      <c r="H9890" s="135" t="s">
        <v>6195</v>
      </c>
      <c r="I9890" s="135">
        <v>245</v>
      </c>
      <c r="J9890" s="135" t="s">
        <v>2112</v>
      </c>
      <c r="K9890" s="135" t="s">
        <v>2113</v>
      </c>
      <c r="L9890" s="135" t="s">
        <v>194</v>
      </c>
      <c r="M9890" s="135"/>
      <c r="N9890" s="137" t="s">
        <v>5061</v>
      </c>
      <c r="O9890" s="121"/>
    </row>
    <row r="9891" spans="1:15" x14ac:dyDescent="0.25">
      <c r="A9891" s="139">
        <v>303</v>
      </c>
      <c r="B9891" s="135" t="s">
        <v>321</v>
      </c>
      <c r="C9891" s="134" t="s">
        <v>2102</v>
      </c>
      <c r="D9891" s="135">
        <v>11242</v>
      </c>
      <c r="E9891" s="135" t="s">
        <v>2805</v>
      </c>
      <c r="F9891" s="135">
        <v>2</v>
      </c>
      <c r="G9891" s="136">
        <v>7</v>
      </c>
      <c r="H9891" s="135" t="s">
        <v>5016</v>
      </c>
      <c r="I9891" s="135">
        <v>688</v>
      </c>
      <c r="J9891" s="135" t="s">
        <v>2151</v>
      </c>
      <c r="K9891" s="135" t="s">
        <v>2152</v>
      </c>
      <c r="L9891" s="135" t="s">
        <v>193</v>
      </c>
      <c r="M9891" s="135"/>
      <c r="N9891" s="137" t="s">
        <v>5058</v>
      </c>
      <c r="O9891" s="121"/>
    </row>
    <row r="9892" spans="1:15" x14ac:dyDescent="0.25">
      <c r="A9892" s="139">
        <v>303</v>
      </c>
      <c r="B9892" s="135" t="s">
        <v>321</v>
      </c>
      <c r="C9892" s="134" t="s">
        <v>2102</v>
      </c>
      <c r="D9892" s="135">
        <v>11243</v>
      </c>
      <c r="E9892" s="135" t="s">
        <v>2805</v>
      </c>
      <c r="F9892" s="135">
        <v>2</v>
      </c>
      <c r="G9892" s="136">
        <v>8</v>
      </c>
      <c r="H9892" s="135" t="s">
        <v>5017</v>
      </c>
      <c r="I9892" s="135">
        <v>1911</v>
      </c>
      <c r="J9892" s="135" t="s">
        <v>2115</v>
      </c>
      <c r="K9892" s="135" t="s">
        <v>2116</v>
      </c>
      <c r="L9892" s="135" t="s">
        <v>2117</v>
      </c>
      <c r="M9892" s="135"/>
      <c r="N9892" s="137" t="s">
        <v>5059</v>
      </c>
      <c r="O9892" s="121"/>
    </row>
    <row r="9893" spans="1:15" x14ac:dyDescent="0.25">
      <c r="A9893" s="139">
        <v>303</v>
      </c>
      <c r="B9893" s="135" t="s">
        <v>321</v>
      </c>
      <c r="C9893" s="134" t="s">
        <v>2102</v>
      </c>
      <c r="D9893" s="135">
        <v>11244</v>
      </c>
      <c r="E9893" s="135" t="s">
        <v>2805</v>
      </c>
      <c r="F9893" s="135">
        <v>2</v>
      </c>
      <c r="G9893" s="136">
        <v>9</v>
      </c>
      <c r="H9893" s="135" t="s">
        <v>5019</v>
      </c>
      <c r="I9893" s="135">
        <v>21</v>
      </c>
      <c r="J9893" s="135" t="s">
        <v>2151</v>
      </c>
      <c r="K9893" s="135" t="s">
        <v>2152</v>
      </c>
      <c r="L9893" s="135" t="s">
        <v>193</v>
      </c>
      <c r="M9893" s="135"/>
      <c r="N9893" s="137"/>
      <c r="O9893" s="121"/>
    </row>
    <row r="9894" spans="1:15" x14ac:dyDescent="0.25">
      <c r="A9894" s="139">
        <v>303</v>
      </c>
      <c r="B9894" s="135" t="s">
        <v>321</v>
      </c>
      <c r="C9894" s="134" t="s">
        <v>2102</v>
      </c>
      <c r="D9894" s="135">
        <v>11245</v>
      </c>
      <c r="E9894" s="135" t="s">
        <v>2805</v>
      </c>
      <c r="F9894" s="135">
        <v>2</v>
      </c>
      <c r="G9894" s="136">
        <v>11</v>
      </c>
      <c r="H9894" s="135" t="s">
        <v>5021</v>
      </c>
      <c r="I9894" s="135">
        <v>340</v>
      </c>
      <c r="J9894" s="135" t="s">
        <v>2108</v>
      </c>
      <c r="K9894" s="135" t="s">
        <v>2109</v>
      </c>
      <c r="L9894" s="135" t="s">
        <v>193</v>
      </c>
      <c r="M9894" s="135"/>
      <c r="N9894" s="137"/>
      <c r="O9894" s="121"/>
    </row>
    <row r="9895" spans="1:15" x14ac:dyDescent="0.25">
      <c r="A9895" s="139">
        <v>303</v>
      </c>
      <c r="B9895" s="135" t="s">
        <v>321</v>
      </c>
      <c r="C9895" s="134" t="s">
        <v>2102</v>
      </c>
      <c r="D9895" s="135">
        <v>11246</v>
      </c>
      <c r="E9895" s="135" t="s">
        <v>2805</v>
      </c>
      <c r="F9895" s="135">
        <v>2</v>
      </c>
      <c r="G9895" s="136">
        <v>12</v>
      </c>
      <c r="H9895" s="135" t="s">
        <v>5022</v>
      </c>
      <c r="I9895" s="135">
        <v>901</v>
      </c>
      <c r="J9895" s="135" t="s">
        <v>2115</v>
      </c>
      <c r="K9895" s="135" t="s">
        <v>2116</v>
      </c>
      <c r="L9895" s="135" t="s">
        <v>2117</v>
      </c>
      <c r="M9895" s="135"/>
      <c r="N9895" s="137" t="s">
        <v>5056</v>
      </c>
      <c r="O9895" s="121"/>
    </row>
    <row r="9896" spans="1:15" x14ac:dyDescent="0.25">
      <c r="A9896" s="139">
        <v>303</v>
      </c>
      <c r="B9896" s="135" t="s">
        <v>321</v>
      </c>
      <c r="C9896" s="134" t="s">
        <v>2102</v>
      </c>
      <c r="D9896" s="135">
        <v>11247</v>
      </c>
      <c r="E9896" s="135" t="s">
        <v>2805</v>
      </c>
      <c r="F9896" s="135">
        <v>2</v>
      </c>
      <c r="G9896" s="136">
        <v>13</v>
      </c>
      <c r="H9896" s="135" t="s">
        <v>5023</v>
      </c>
      <c r="I9896" s="135">
        <v>910</v>
      </c>
      <c r="J9896" s="135" t="s">
        <v>2115</v>
      </c>
      <c r="K9896" s="135" t="s">
        <v>2116</v>
      </c>
      <c r="L9896" s="135" t="s">
        <v>2117</v>
      </c>
      <c r="M9896" s="135"/>
      <c r="N9896" s="137" t="s">
        <v>5057</v>
      </c>
      <c r="O9896" s="121"/>
    </row>
    <row r="9897" spans="1:15" x14ac:dyDescent="0.25">
      <c r="A9897" s="139">
        <v>303</v>
      </c>
      <c r="B9897" s="135" t="s">
        <v>321</v>
      </c>
      <c r="C9897" s="134" t="s">
        <v>2102</v>
      </c>
      <c r="D9897" s="135">
        <v>11248</v>
      </c>
      <c r="E9897" s="135" t="s">
        <v>2805</v>
      </c>
      <c r="F9897" s="135">
        <v>2</v>
      </c>
      <c r="G9897" s="136">
        <v>14</v>
      </c>
      <c r="H9897" s="135" t="s">
        <v>5024</v>
      </c>
      <c r="I9897" s="135">
        <v>938</v>
      </c>
      <c r="J9897" s="135" t="s">
        <v>2115</v>
      </c>
      <c r="K9897" s="135" t="s">
        <v>2116</v>
      </c>
      <c r="L9897" s="135" t="s">
        <v>2117</v>
      </c>
      <c r="M9897" s="135"/>
      <c r="N9897" s="137" t="s">
        <v>6196</v>
      </c>
      <c r="O9897" s="121"/>
    </row>
    <row r="9898" spans="1:15" x14ac:dyDescent="0.25">
      <c r="A9898" s="139">
        <v>303</v>
      </c>
      <c r="B9898" s="135" t="s">
        <v>321</v>
      </c>
      <c r="C9898" s="134" t="s">
        <v>2102</v>
      </c>
      <c r="D9898" s="135">
        <v>11249</v>
      </c>
      <c r="E9898" s="135" t="s">
        <v>2805</v>
      </c>
      <c r="F9898" s="135">
        <v>2</v>
      </c>
      <c r="G9898" s="136">
        <v>15</v>
      </c>
      <c r="H9898" s="135" t="s">
        <v>5025</v>
      </c>
      <c r="I9898" s="135">
        <v>124</v>
      </c>
      <c r="J9898" s="135" t="s">
        <v>2108</v>
      </c>
      <c r="K9898" s="135" t="s">
        <v>2109</v>
      </c>
      <c r="L9898" s="135" t="s">
        <v>193</v>
      </c>
      <c r="M9898" s="135"/>
      <c r="N9898" s="137"/>
      <c r="O9898" s="121"/>
    </row>
    <row r="9899" spans="1:15" x14ac:dyDescent="0.25">
      <c r="A9899" s="139">
        <v>303</v>
      </c>
      <c r="B9899" s="135" t="s">
        <v>321</v>
      </c>
      <c r="C9899" s="134" t="s">
        <v>2102</v>
      </c>
      <c r="D9899" s="135">
        <v>11250</v>
      </c>
      <c r="E9899" s="135" t="s">
        <v>2805</v>
      </c>
      <c r="F9899" s="135">
        <v>2</v>
      </c>
      <c r="G9899" s="136">
        <v>16</v>
      </c>
      <c r="H9899" s="135" t="s">
        <v>5026</v>
      </c>
      <c r="I9899" s="135">
        <v>152</v>
      </c>
      <c r="J9899" s="135" t="s">
        <v>2151</v>
      </c>
      <c r="K9899" s="135" t="s">
        <v>2152</v>
      </c>
      <c r="L9899" s="135" t="s">
        <v>193</v>
      </c>
      <c r="M9899" s="135"/>
      <c r="N9899" s="137"/>
      <c r="O9899" s="121"/>
    </row>
    <row r="9900" spans="1:15" x14ac:dyDescent="0.25">
      <c r="A9900" s="139">
        <v>303</v>
      </c>
      <c r="B9900" s="135" t="s">
        <v>321</v>
      </c>
      <c r="C9900" s="134" t="s">
        <v>2102</v>
      </c>
      <c r="D9900" s="135">
        <v>11251</v>
      </c>
      <c r="E9900" s="135" t="s">
        <v>2805</v>
      </c>
      <c r="F9900" s="135">
        <v>2</v>
      </c>
      <c r="G9900" s="136">
        <v>17</v>
      </c>
      <c r="H9900" s="135" t="s">
        <v>5027</v>
      </c>
      <c r="I9900" s="135">
        <v>917</v>
      </c>
      <c r="J9900" s="135" t="s">
        <v>2115</v>
      </c>
      <c r="K9900" s="135" t="s">
        <v>2116</v>
      </c>
      <c r="L9900" s="135" t="s">
        <v>2117</v>
      </c>
      <c r="M9900" s="135"/>
      <c r="N9900" s="137" t="s">
        <v>5052</v>
      </c>
      <c r="O9900" s="121"/>
    </row>
    <row r="9901" spans="1:15" x14ac:dyDescent="0.25">
      <c r="A9901" s="139">
        <v>303</v>
      </c>
      <c r="B9901" s="135" t="s">
        <v>321</v>
      </c>
      <c r="C9901" s="134" t="s">
        <v>2102</v>
      </c>
      <c r="D9901" s="135">
        <v>11252</v>
      </c>
      <c r="E9901" s="135" t="s">
        <v>2805</v>
      </c>
      <c r="F9901" s="135">
        <v>2</v>
      </c>
      <c r="G9901" s="136">
        <v>18</v>
      </c>
      <c r="H9901" s="135" t="s">
        <v>6197</v>
      </c>
      <c r="I9901" s="135">
        <v>2140</v>
      </c>
      <c r="J9901" s="135" t="s">
        <v>2105</v>
      </c>
      <c r="K9901" s="135" t="s">
        <v>2106</v>
      </c>
      <c r="L9901" s="135" t="s">
        <v>193</v>
      </c>
      <c r="M9901" s="135"/>
      <c r="N9901" s="137"/>
      <c r="O9901" s="121"/>
    </row>
    <row r="9902" spans="1:15" x14ac:dyDescent="0.25">
      <c r="A9902" s="139">
        <v>303</v>
      </c>
      <c r="B9902" s="135" t="s">
        <v>321</v>
      </c>
      <c r="C9902" s="134" t="s">
        <v>2102</v>
      </c>
      <c r="D9902" s="135">
        <v>11253</v>
      </c>
      <c r="E9902" s="135" t="s">
        <v>2805</v>
      </c>
      <c r="F9902" s="135">
        <v>3</v>
      </c>
      <c r="G9902" s="136">
        <v>1</v>
      </c>
      <c r="H9902" s="135" t="s">
        <v>6198</v>
      </c>
      <c r="I9902" s="135">
        <v>107</v>
      </c>
      <c r="J9902" s="135" t="s">
        <v>2108</v>
      </c>
      <c r="K9902" s="135" t="s">
        <v>2109</v>
      </c>
      <c r="L9902" s="135" t="s">
        <v>193</v>
      </c>
      <c r="M9902" s="135"/>
      <c r="N9902" s="137"/>
      <c r="O9902" s="121"/>
    </row>
    <row r="9903" spans="1:15" x14ac:dyDescent="0.25">
      <c r="A9903" s="139">
        <v>303</v>
      </c>
      <c r="B9903" s="135" t="s">
        <v>321</v>
      </c>
      <c r="C9903" s="134" t="s">
        <v>2102</v>
      </c>
      <c r="D9903" s="135">
        <v>11254</v>
      </c>
      <c r="E9903" s="135" t="s">
        <v>2805</v>
      </c>
      <c r="F9903" s="135">
        <v>3</v>
      </c>
      <c r="G9903" s="136">
        <v>2</v>
      </c>
      <c r="H9903" s="135" t="s">
        <v>6199</v>
      </c>
      <c r="I9903" s="135">
        <v>330</v>
      </c>
      <c r="J9903" s="135" t="s">
        <v>2151</v>
      </c>
      <c r="K9903" s="135" t="s">
        <v>2152</v>
      </c>
      <c r="L9903" s="135" t="s">
        <v>193</v>
      </c>
      <c r="M9903" s="135"/>
      <c r="N9903" s="137"/>
      <c r="O9903" s="121"/>
    </row>
    <row r="9904" spans="1:15" x14ac:dyDescent="0.25">
      <c r="A9904" s="139">
        <v>303</v>
      </c>
      <c r="B9904" s="135" t="s">
        <v>321</v>
      </c>
      <c r="C9904" s="134" t="s">
        <v>2102</v>
      </c>
      <c r="D9904" s="135">
        <v>11255</v>
      </c>
      <c r="E9904" s="135" t="s">
        <v>2805</v>
      </c>
      <c r="F9904" s="135">
        <v>3</v>
      </c>
      <c r="G9904" s="136">
        <v>3</v>
      </c>
      <c r="H9904" s="135" t="s">
        <v>6200</v>
      </c>
      <c r="I9904" s="135">
        <v>48</v>
      </c>
      <c r="J9904" s="135" t="s">
        <v>2155</v>
      </c>
      <c r="K9904" s="135" t="s">
        <v>2156</v>
      </c>
      <c r="L9904" s="135" t="s">
        <v>193</v>
      </c>
      <c r="M9904" s="135"/>
      <c r="N9904" s="137" t="s">
        <v>6201</v>
      </c>
      <c r="O9904" s="121"/>
    </row>
    <row r="9905" spans="1:15" x14ac:dyDescent="0.25">
      <c r="A9905" s="139">
        <v>303</v>
      </c>
      <c r="B9905" s="135" t="s">
        <v>321</v>
      </c>
      <c r="C9905" s="134" t="s">
        <v>2102</v>
      </c>
      <c r="D9905" s="135">
        <v>11256</v>
      </c>
      <c r="E9905" s="135" t="s">
        <v>2805</v>
      </c>
      <c r="F9905" s="135">
        <v>3</v>
      </c>
      <c r="G9905" s="136">
        <v>4</v>
      </c>
      <c r="H9905" s="135" t="s">
        <v>6202</v>
      </c>
      <c r="I9905" s="135">
        <v>105</v>
      </c>
      <c r="J9905" s="135" t="s">
        <v>2108</v>
      </c>
      <c r="K9905" s="135" t="s">
        <v>2109</v>
      </c>
      <c r="L9905" s="135" t="s">
        <v>193</v>
      </c>
      <c r="M9905" s="135"/>
      <c r="N9905" s="137"/>
      <c r="O9905" s="121"/>
    </row>
    <row r="9906" spans="1:15" x14ac:dyDescent="0.25">
      <c r="A9906" s="139">
        <v>303</v>
      </c>
      <c r="B9906" s="135" t="s">
        <v>321</v>
      </c>
      <c r="C9906" s="134" t="s">
        <v>2102</v>
      </c>
      <c r="D9906" s="135">
        <v>11257</v>
      </c>
      <c r="E9906" s="135" t="s">
        <v>2805</v>
      </c>
      <c r="F9906" s="135">
        <v>3</v>
      </c>
      <c r="G9906" s="136">
        <v>5</v>
      </c>
      <c r="H9906" s="135" t="s">
        <v>6203</v>
      </c>
      <c r="I9906" s="135">
        <v>1161</v>
      </c>
      <c r="J9906" s="135" t="s">
        <v>2115</v>
      </c>
      <c r="K9906" s="135" t="s">
        <v>2116</v>
      </c>
      <c r="L9906" s="135" t="s">
        <v>2117</v>
      </c>
      <c r="M9906" s="135"/>
      <c r="N9906" s="137" t="s">
        <v>5081</v>
      </c>
      <c r="O9906" s="121"/>
    </row>
    <row r="9907" spans="1:15" x14ac:dyDescent="0.25">
      <c r="A9907" s="139">
        <v>303</v>
      </c>
      <c r="B9907" s="135" t="s">
        <v>321</v>
      </c>
      <c r="C9907" s="134" t="s">
        <v>2102</v>
      </c>
      <c r="D9907" s="135">
        <v>11258</v>
      </c>
      <c r="E9907" s="135" t="s">
        <v>2805</v>
      </c>
      <c r="F9907" s="135">
        <v>3</v>
      </c>
      <c r="G9907" s="136" t="s">
        <v>1419</v>
      </c>
      <c r="H9907" s="135" t="s">
        <v>6204</v>
      </c>
      <c r="I9907" s="135">
        <v>192</v>
      </c>
      <c r="J9907" s="135" t="s">
        <v>2151</v>
      </c>
      <c r="K9907" s="135" t="s">
        <v>2152</v>
      </c>
      <c r="L9907" s="135" t="s">
        <v>193</v>
      </c>
      <c r="M9907" s="135"/>
      <c r="N9907" s="137"/>
      <c r="O9907" s="121"/>
    </row>
    <row r="9908" spans="1:15" x14ac:dyDescent="0.25">
      <c r="A9908" s="139">
        <v>303</v>
      </c>
      <c r="B9908" s="135" t="s">
        <v>321</v>
      </c>
      <c r="C9908" s="134" t="s">
        <v>2102</v>
      </c>
      <c r="D9908" s="135">
        <v>11259</v>
      </c>
      <c r="E9908" s="135" t="s">
        <v>2805</v>
      </c>
      <c r="F9908" s="135">
        <v>3</v>
      </c>
      <c r="G9908" s="136">
        <v>6</v>
      </c>
      <c r="H9908" s="135" t="s">
        <v>6205</v>
      </c>
      <c r="I9908" s="135">
        <v>127</v>
      </c>
      <c r="J9908" s="135" t="s">
        <v>2151</v>
      </c>
      <c r="K9908" s="135" t="s">
        <v>2152</v>
      </c>
      <c r="L9908" s="135" t="s">
        <v>193</v>
      </c>
      <c r="M9908" s="135"/>
      <c r="N9908" s="137"/>
      <c r="O9908" s="121"/>
    </row>
    <row r="9909" spans="1:15" x14ac:dyDescent="0.25">
      <c r="A9909" s="139">
        <v>303</v>
      </c>
      <c r="B9909" s="135" t="s">
        <v>321</v>
      </c>
      <c r="C9909" s="134" t="s">
        <v>2102</v>
      </c>
      <c r="D9909" s="135">
        <v>11260</v>
      </c>
      <c r="E9909" s="135" t="s">
        <v>2805</v>
      </c>
      <c r="F9909" s="135">
        <v>3</v>
      </c>
      <c r="G9909" s="136">
        <v>7</v>
      </c>
      <c r="H9909" s="135" t="s">
        <v>6206</v>
      </c>
      <c r="I9909" s="135">
        <v>1820</v>
      </c>
      <c r="J9909" s="135" t="s">
        <v>2115</v>
      </c>
      <c r="K9909" s="135" t="s">
        <v>2116</v>
      </c>
      <c r="L9909" s="135" t="s">
        <v>2117</v>
      </c>
      <c r="M9909" s="135"/>
      <c r="N9909" s="137" t="s">
        <v>5079</v>
      </c>
      <c r="O9909" s="121"/>
    </row>
    <row r="9910" spans="1:15" x14ac:dyDescent="0.25">
      <c r="A9910" s="139">
        <v>303</v>
      </c>
      <c r="B9910" s="135" t="s">
        <v>321</v>
      </c>
      <c r="C9910" s="134" t="s">
        <v>2102</v>
      </c>
      <c r="D9910" s="135">
        <v>11261</v>
      </c>
      <c r="E9910" s="135" t="s">
        <v>2805</v>
      </c>
      <c r="F9910" s="135">
        <v>3</v>
      </c>
      <c r="G9910" s="136">
        <v>8</v>
      </c>
      <c r="H9910" s="135" t="s">
        <v>6207</v>
      </c>
      <c r="I9910" s="135">
        <v>84</v>
      </c>
      <c r="J9910" s="135" t="s">
        <v>2151</v>
      </c>
      <c r="K9910" s="135" t="s">
        <v>2152</v>
      </c>
      <c r="L9910" s="135" t="s">
        <v>193</v>
      </c>
      <c r="M9910" s="135"/>
      <c r="N9910" s="137"/>
      <c r="O9910" s="121"/>
    </row>
    <row r="9911" spans="1:15" x14ac:dyDescent="0.25">
      <c r="A9911" s="139">
        <v>303</v>
      </c>
      <c r="B9911" s="135" t="s">
        <v>321</v>
      </c>
      <c r="C9911" s="134" t="s">
        <v>2102</v>
      </c>
      <c r="D9911" s="135">
        <v>11262</v>
      </c>
      <c r="E9911" s="135" t="s">
        <v>2805</v>
      </c>
      <c r="F9911" s="135">
        <v>3</v>
      </c>
      <c r="G9911" s="136">
        <v>9</v>
      </c>
      <c r="H9911" s="135" t="s">
        <v>6208</v>
      </c>
      <c r="I9911" s="135">
        <v>71</v>
      </c>
      <c r="J9911" s="135" t="s">
        <v>2151</v>
      </c>
      <c r="K9911" s="135" t="s">
        <v>2152</v>
      </c>
      <c r="L9911" s="135" t="s">
        <v>193</v>
      </c>
      <c r="M9911" s="135"/>
      <c r="N9911" s="137"/>
      <c r="O9911" s="121"/>
    </row>
    <row r="9912" spans="1:15" x14ac:dyDescent="0.25">
      <c r="A9912" s="139">
        <v>303</v>
      </c>
      <c r="B9912" s="135" t="s">
        <v>321</v>
      </c>
      <c r="C9912" s="134" t="s">
        <v>2102</v>
      </c>
      <c r="D9912" s="135">
        <v>11263</v>
      </c>
      <c r="E9912" s="135" t="s">
        <v>2805</v>
      </c>
      <c r="F9912" s="135">
        <v>3</v>
      </c>
      <c r="G9912" s="136">
        <v>10</v>
      </c>
      <c r="H9912" s="135" t="s">
        <v>6209</v>
      </c>
      <c r="I9912" s="135">
        <v>1415</v>
      </c>
      <c r="J9912" s="135" t="s">
        <v>2115</v>
      </c>
      <c r="K9912" s="135" t="s">
        <v>2116</v>
      </c>
      <c r="L9912" s="135" t="s">
        <v>2117</v>
      </c>
      <c r="M9912" s="135"/>
      <c r="N9912" s="137" t="s">
        <v>5082</v>
      </c>
      <c r="O9912" s="121"/>
    </row>
    <row r="9913" spans="1:15" x14ac:dyDescent="0.25">
      <c r="A9913" s="139">
        <v>303</v>
      </c>
      <c r="B9913" s="135" t="s">
        <v>321</v>
      </c>
      <c r="C9913" s="134" t="s">
        <v>2102</v>
      </c>
      <c r="D9913" s="135">
        <v>11264</v>
      </c>
      <c r="E9913" s="135" t="s">
        <v>2805</v>
      </c>
      <c r="F9913" s="135">
        <v>3</v>
      </c>
      <c r="G9913" s="136">
        <v>11</v>
      </c>
      <c r="H9913" s="135" t="s">
        <v>6210</v>
      </c>
      <c r="I9913" s="135">
        <v>1336</v>
      </c>
      <c r="J9913" s="135" t="s">
        <v>2115</v>
      </c>
      <c r="K9913" s="135" t="s">
        <v>2116</v>
      </c>
      <c r="L9913" s="135" t="s">
        <v>2117</v>
      </c>
      <c r="M9913" s="135"/>
      <c r="N9913" s="137" t="s">
        <v>5078</v>
      </c>
      <c r="O9913" s="121"/>
    </row>
    <row r="9914" spans="1:15" x14ac:dyDescent="0.25">
      <c r="A9914" s="139">
        <v>303</v>
      </c>
      <c r="B9914" s="135" t="s">
        <v>321</v>
      </c>
      <c r="C9914" s="134" t="s">
        <v>2102</v>
      </c>
      <c r="D9914" s="135">
        <v>11265</v>
      </c>
      <c r="E9914" s="135" t="s">
        <v>2805</v>
      </c>
      <c r="F9914" s="135">
        <v>3</v>
      </c>
      <c r="G9914" s="136" t="s">
        <v>2697</v>
      </c>
      <c r="H9914" s="135" t="s">
        <v>6211</v>
      </c>
      <c r="I9914" s="135">
        <v>110</v>
      </c>
      <c r="J9914" s="135" t="s">
        <v>2151</v>
      </c>
      <c r="K9914" s="135" t="s">
        <v>2152</v>
      </c>
      <c r="L9914" s="135" t="s">
        <v>193</v>
      </c>
      <c r="M9914" s="135"/>
      <c r="N9914" s="137"/>
      <c r="O9914" s="121"/>
    </row>
    <row r="9915" spans="1:15" x14ac:dyDescent="0.25">
      <c r="A9915" s="139">
        <v>303</v>
      </c>
      <c r="B9915" s="135" t="s">
        <v>321</v>
      </c>
      <c r="C9915" s="134" t="s">
        <v>2102</v>
      </c>
      <c r="D9915" s="135">
        <v>11266</v>
      </c>
      <c r="E9915" s="135" t="s">
        <v>2805</v>
      </c>
      <c r="F9915" s="135">
        <v>3</v>
      </c>
      <c r="G9915" s="136">
        <v>12</v>
      </c>
      <c r="H9915" s="135" t="s">
        <v>6212</v>
      </c>
      <c r="I9915" s="135">
        <v>1648</v>
      </c>
      <c r="J9915" s="135" t="s">
        <v>2115</v>
      </c>
      <c r="K9915" s="135" t="s">
        <v>2116</v>
      </c>
      <c r="L9915" s="135" t="s">
        <v>2117</v>
      </c>
      <c r="M9915" s="135"/>
      <c r="N9915" s="137" t="s">
        <v>5077</v>
      </c>
      <c r="O9915" s="121"/>
    </row>
    <row r="9916" spans="1:15" x14ac:dyDescent="0.25">
      <c r="A9916" s="139">
        <v>303</v>
      </c>
      <c r="B9916" s="135" t="s">
        <v>321</v>
      </c>
      <c r="C9916" s="134" t="s">
        <v>2102</v>
      </c>
      <c r="D9916" s="135">
        <v>11267</v>
      </c>
      <c r="E9916" s="135" t="s">
        <v>2805</v>
      </c>
      <c r="F9916" s="135">
        <v>3</v>
      </c>
      <c r="G9916" s="136">
        <v>13</v>
      </c>
      <c r="H9916" s="135" t="s">
        <v>6213</v>
      </c>
      <c r="I9916" s="135">
        <v>71</v>
      </c>
      <c r="J9916" s="135" t="s">
        <v>2151</v>
      </c>
      <c r="K9916" s="135" t="s">
        <v>2152</v>
      </c>
      <c r="L9916" s="135" t="s">
        <v>193</v>
      </c>
      <c r="M9916" s="135"/>
      <c r="N9916" s="137"/>
      <c r="O9916" s="121"/>
    </row>
    <row r="9917" spans="1:15" x14ac:dyDescent="0.25">
      <c r="A9917" s="139">
        <v>303</v>
      </c>
      <c r="B9917" s="135" t="s">
        <v>321</v>
      </c>
      <c r="C9917" s="134" t="s">
        <v>2102</v>
      </c>
      <c r="D9917" s="135">
        <v>11268</v>
      </c>
      <c r="E9917" s="135" t="s">
        <v>2805</v>
      </c>
      <c r="F9917" s="135">
        <v>3</v>
      </c>
      <c r="G9917" s="136">
        <v>14</v>
      </c>
      <c r="H9917" s="135" t="s">
        <v>6214</v>
      </c>
      <c r="I9917" s="135">
        <v>358</v>
      </c>
      <c r="J9917" s="135" t="s">
        <v>2108</v>
      </c>
      <c r="K9917" s="135" t="s">
        <v>2109</v>
      </c>
      <c r="L9917" s="135" t="s">
        <v>193</v>
      </c>
      <c r="M9917" s="135"/>
      <c r="N9917" s="137"/>
      <c r="O9917" s="121"/>
    </row>
    <row r="9918" spans="1:15" x14ac:dyDescent="0.25">
      <c r="A9918" s="139">
        <v>303</v>
      </c>
      <c r="B9918" s="135" t="s">
        <v>321</v>
      </c>
      <c r="C9918" s="134" t="s">
        <v>2102</v>
      </c>
      <c r="D9918" s="135">
        <v>11269</v>
      </c>
      <c r="E9918" s="135" t="s">
        <v>2805</v>
      </c>
      <c r="F9918" s="135">
        <v>3</v>
      </c>
      <c r="G9918" s="136">
        <v>16</v>
      </c>
      <c r="H9918" s="135" t="s">
        <v>6215</v>
      </c>
      <c r="I9918" s="135">
        <v>2093</v>
      </c>
      <c r="J9918" s="135" t="s">
        <v>2105</v>
      </c>
      <c r="K9918" s="135" t="s">
        <v>2106</v>
      </c>
      <c r="L9918" s="135" t="s">
        <v>193</v>
      </c>
      <c r="M9918" s="135"/>
      <c r="N9918" s="137"/>
      <c r="O9918" s="121"/>
    </row>
    <row r="9919" spans="1:15" x14ac:dyDescent="0.25">
      <c r="A9919" s="139">
        <v>303</v>
      </c>
      <c r="B9919" s="135" t="s">
        <v>321</v>
      </c>
      <c r="C9919" s="134" t="s">
        <v>2973</v>
      </c>
      <c r="D9919" s="135">
        <v>20516</v>
      </c>
      <c r="E9919" s="135" t="s">
        <v>2289</v>
      </c>
      <c r="F9919" s="135">
        <v>3</v>
      </c>
      <c r="G9919" s="136">
        <v>300</v>
      </c>
      <c r="H9919" s="135" t="s">
        <v>6216</v>
      </c>
      <c r="I9919" s="135">
        <v>213</v>
      </c>
      <c r="J9919" s="135" t="s">
        <v>2843</v>
      </c>
      <c r="K9919" s="135" t="s">
        <v>2152</v>
      </c>
      <c r="L9919" s="135" t="s">
        <v>193</v>
      </c>
      <c r="M9919" s="135"/>
      <c r="N9919" s="137" t="s">
        <v>5073</v>
      </c>
      <c r="O9919" s="121"/>
    </row>
    <row r="9920" spans="1:15" x14ac:dyDescent="0.25">
      <c r="A9920" s="139">
        <v>303</v>
      </c>
      <c r="B9920" s="135" t="s">
        <v>321</v>
      </c>
      <c r="C9920" s="134" t="s">
        <v>2973</v>
      </c>
      <c r="D9920" s="135">
        <v>20517</v>
      </c>
      <c r="E9920" s="135" t="s">
        <v>2289</v>
      </c>
      <c r="F9920" s="135">
        <v>3</v>
      </c>
      <c r="G9920" s="136">
        <v>301</v>
      </c>
      <c r="H9920" s="135" t="s">
        <v>6217</v>
      </c>
      <c r="I9920" s="135">
        <v>1286</v>
      </c>
      <c r="J9920" s="135" t="s">
        <v>2843</v>
      </c>
      <c r="K9920" s="135" t="s">
        <v>2116</v>
      </c>
      <c r="L9920" s="135" t="s">
        <v>2117</v>
      </c>
      <c r="M9920" s="135"/>
      <c r="N9920" s="137" t="s">
        <v>5074</v>
      </c>
      <c r="O9920" s="121"/>
    </row>
    <row r="9921" spans="1:15" x14ac:dyDescent="0.25">
      <c r="A9921" s="139">
        <v>303</v>
      </c>
      <c r="B9921" s="135" t="s">
        <v>321</v>
      </c>
      <c r="C9921" s="134" t="s">
        <v>2973</v>
      </c>
      <c r="D9921" s="135">
        <v>20518</v>
      </c>
      <c r="E9921" s="135" t="s">
        <v>2289</v>
      </c>
      <c r="F9921" s="135">
        <v>3</v>
      </c>
      <c r="G9921" s="136">
        <v>302</v>
      </c>
      <c r="H9921" s="135" t="s">
        <v>6218</v>
      </c>
      <c r="I9921" s="135">
        <v>213</v>
      </c>
      <c r="J9921" s="135" t="s">
        <v>2843</v>
      </c>
      <c r="K9921" s="135" t="s">
        <v>2152</v>
      </c>
      <c r="L9921" s="135" t="s">
        <v>193</v>
      </c>
      <c r="M9921" s="135"/>
      <c r="N9921" s="137" t="s">
        <v>5075</v>
      </c>
      <c r="O9921" s="121"/>
    </row>
    <row r="9922" spans="1:15" x14ac:dyDescent="0.25">
      <c r="A9922" s="139">
        <v>303</v>
      </c>
      <c r="B9922" s="135" t="s">
        <v>321</v>
      </c>
      <c r="C9922" s="134" t="s">
        <v>2973</v>
      </c>
      <c r="D9922" s="135">
        <v>20519</v>
      </c>
      <c r="E9922" s="135" t="s">
        <v>2289</v>
      </c>
      <c r="F9922" s="135">
        <v>3</v>
      </c>
      <c r="G9922" s="136">
        <v>303</v>
      </c>
      <c r="H9922" s="135" t="s">
        <v>6219</v>
      </c>
      <c r="I9922" s="135">
        <v>1255</v>
      </c>
      <c r="J9922" s="135" t="s">
        <v>2843</v>
      </c>
      <c r="K9922" s="135" t="s">
        <v>2116</v>
      </c>
      <c r="L9922" s="135" t="s">
        <v>2117</v>
      </c>
      <c r="M9922" s="135"/>
      <c r="N9922" s="137" t="s">
        <v>5076</v>
      </c>
      <c r="O9922" s="121"/>
    </row>
    <row r="9923" spans="1:15" x14ac:dyDescent="0.25">
      <c r="A9923" s="139">
        <v>303</v>
      </c>
      <c r="B9923" s="135" t="s">
        <v>321</v>
      </c>
      <c r="C9923" s="134" t="s">
        <v>2973</v>
      </c>
      <c r="D9923" s="135">
        <v>20520</v>
      </c>
      <c r="E9923" s="135" t="s">
        <v>2289</v>
      </c>
      <c r="F9923" s="135">
        <v>3</v>
      </c>
      <c r="G9923" s="136">
        <v>304</v>
      </c>
      <c r="H9923" s="135" t="s">
        <v>6220</v>
      </c>
      <c r="I9923" s="135">
        <v>213</v>
      </c>
      <c r="J9923" s="135" t="s">
        <v>2843</v>
      </c>
      <c r="K9923" s="135" t="s">
        <v>2152</v>
      </c>
      <c r="L9923" s="135" t="s">
        <v>193</v>
      </c>
      <c r="M9923" s="135"/>
      <c r="N9923" s="137" t="s">
        <v>6221</v>
      </c>
      <c r="O9923" s="121"/>
    </row>
    <row r="9924" spans="1:15" x14ac:dyDescent="0.25">
      <c r="A9924" s="139">
        <v>303</v>
      </c>
      <c r="B9924" s="135" t="s">
        <v>321</v>
      </c>
      <c r="C9924" s="134" t="s">
        <v>2973</v>
      </c>
      <c r="D9924" s="135">
        <v>20521</v>
      </c>
      <c r="E9924" s="135" t="s">
        <v>2289</v>
      </c>
      <c r="F9924" s="135">
        <v>3</v>
      </c>
      <c r="G9924" s="136">
        <v>305</v>
      </c>
      <c r="H9924" s="135" t="s">
        <v>6222</v>
      </c>
      <c r="I9924" s="135">
        <v>284</v>
      </c>
      <c r="J9924" s="135" t="s">
        <v>2843</v>
      </c>
      <c r="K9924" s="135" t="s">
        <v>2109</v>
      </c>
      <c r="L9924" s="135" t="s">
        <v>193</v>
      </c>
      <c r="M9924" s="135"/>
      <c r="N9924" s="137" t="s">
        <v>6221</v>
      </c>
      <c r="O9924" s="121"/>
    </row>
    <row r="9925" spans="1:15" x14ac:dyDescent="0.25">
      <c r="A9925" s="139">
        <v>303</v>
      </c>
      <c r="B9925" s="135" t="s">
        <v>321</v>
      </c>
      <c r="C9925" s="134" t="s">
        <v>2973</v>
      </c>
      <c r="D9925" s="135">
        <v>20522</v>
      </c>
      <c r="E9925" s="135" t="s">
        <v>2289</v>
      </c>
      <c r="F9925" s="135">
        <v>3</v>
      </c>
      <c r="G9925" s="136">
        <v>309</v>
      </c>
      <c r="H9925" s="135" t="s">
        <v>6223</v>
      </c>
      <c r="I9925" s="135">
        <v>867</v>
      </c>
      <c r="J9925" s="135" t="s">
        <v>2843</v>
      </c>
      <c r="K9925" s="135" t="s">
        <v>2116</v>
      </c>
      <c r="L9925" s="135" t="s">
        <v>2117</v>
      </c>
      <c r="M9925" s="135"/>
      <c r="N9925" s="137" t="s">
        <v>5080</v>
      </c>
      <c r="O9925" s="121"/>
    </row>
    <row r="9926" spans="1:15" x14ac:dyDescent="0.25">
      <c r="A9926" s="139">
        <v>303</v>
      </c>
      <c r="B9926" s="135" t="s">
        <v>321</v>
      </c>
      <c r="C9926" s="134" t="s">
        <v>2973</v>
      </c>
      <c r="D9926" s="135">
        <v>20523</v>
      </c>
      <c r="E9926" s="135" t="s">
        <v>2289</v>
      </c>
      <c r="F9926" s="135">
        <v>3</v>
      </c>
      <c r="G9926" s="136">
        <v>310</v>
      </c>
      <c r="H9926" s="135" t="s">
        <v>6224</v>
      </c>
      <c r="I9926" s="135">
        <v>766</v>
      </c>
      <c r="J9926" s="135" t="s">
        <v>2843</v>
      </c>
      <c r="K9926" s="135" t="s">
        <v>2116</v>
      </c>
      <c r="L9926" s="135" t="s">
        <v>2117</v>
      </c>
      <c r="M9926" s="135"/>
      <c r="N9926" s="137" t="s">
        <v>6225</v>
      </c>
      <c r="O9926" s="121"/>
    </row>
    <row r="9927" spans="1:15" x14ac:dyDescent="0.25">
      <c r="A9927" s="139">
        <v>303</v>
      </c>
      <c r="B9927" s="135" t="s">
        <v>321</v>
      </c>
      <c r="C9927" s="134" t="s">
        <v>2973</v>
      </c>
      <c r="D9927" s="135">
        <v>20524</v>
      </c>
      <c r="E9927" s="135" t="s">
        <v>2289</v>
      </c>
      <c r="F9927" s="135">
        <v>3</v>
      </c>
      <c r="G9927" s="136">
        <v>311</v>
      </c>
      <c r="H9927" s="135" t="s">
        <v>6226</v>
      </c>
      <c r="I9927" s="135">
        <v>498</v>
      </c>
      <c r="J9927" s="135" t="s">
        <v>2843</v>
      </c>
      <c r="K9927" s="135" t="s">
        <v>2139</v>
      </c>
      <c r="L9927" s="135" t="s">
        <v>194</v>
      </c>
      <c r="M9927" s="135"/>
      <c r="N9927" s="137" t="s">
        <v>6227</v>
      </c>
      <c r="O9927" s="121"/>
    </row>
    <row r="9928" spans="1:15" x14ac:dyDescent="0.25">
      <c r="A9928" s="139">
        <v>303</v>
      </c>
      <c r="B9928" s="135" t="s">
        <v>321</v>
      </c>
      <c r="C9928" s="134" t="s">
        <v>2973</v>
      </c>
      <c r="D9928" s="135">
        <v>20525</v>
      </c>
      <c r="E9928" s="135" t="s">
        <v>2289</v>
      </c>
      <c r="F9928" s="135">
        <v>3</v>
      </c>
      <c r="G9928" s="136">
        <v>312</v>
      </c>
      <c r="H9928" s="135" t="s">
        <v>6228</v>
      </c>
      <c r="I9928" s="135">
        <v>773</v>
      </c>
      <c r="J9928" s="135" t="s">
        <v>2843</v>
      </c>
      <c r="K9928" s="135" t="s">
        <v>2116</v>
      </c>
      <c r="L9928" s="135" t="s">
        <v>2117</v>
      </c>
      <c r="M9928" s="135"/>
      <c r="N9928" s="137" t="s">
        <v>6229</v>
      </c>
      <c r="O9928" s="121"/>
    </row>
    <row r="9929" spans="1:15" x14ac:dyDescent="0.25">
      <c r="A9929" s="139">
        <v>303</v>
      </c>
      <c r="B9929" s="135" t="s">
        <v>321</v>
      </c>
      <c r="C9929" s="134" t="s">
        <v>2973</v>
      </c>
      <c r="D9929" s="135">
        <v>20526</v>
      </c>
      <c r="E9929" s="135" t="s">
        <v>2289</v>
      </c>
      <c r="F9929" s="135">
        <v>3</v>
      </c>
      <c r="G9929" s="136">
        <v>7</v>
      </c>
      <c r="H9929" s="135" t="s">
        <v>6230</v>
      </c>
      <c r="I9929" s="135">
        <v>280</v>
      </c>
      <c r="J9929" s="135" t="s">
        <v>2843</v>
      </c>
      <c r="K9929" s="135" t="s">
        <v>2152</v>
      </c>
      <c r="L9929" s="135" t="s">
        <v>193</v>
      </c>
      <c r="M9929" s="135"/>
      <c r="N9929" s="137" t="s">
        <v>6221</v>
      </c>
      <c r="O9929" s="121"/>
    </row>
    <row r="9930" spans="1:15" x14ac:dyDescent="0.25">
      <c r="A9930" s="139">
        <v>303</v>
      </c>
      <c r="B9930" s="135" t="s">
        <v>321</v>
      </c>
      <c r="C9930" s="134" t="s">
        <v>2973</v>
      </c>
      <c r="D9930" s="135">
        <v>20527</v>
      </c>
      <c r="E9930" s="135" t="s">
        <v>2289</v>
      </c>
      <c r="F9930" s="135">
        <v>3</v>
      </c>
      <c r="G9930" s="136">
        <v>11</v>
      </c>
      <c r="H9930" s="135" t="s">
        <v>6231</v>
      </c>
      <c r="I9930" s="135">
        <v>1939</v>
      </c>
      <c r="J9930" s="135" t="s">
        <v>2843</v>
      </c>
      <c r="K9930" s="135" t="s">
        <v>2106</v>
      </c>
      <c r="L9930" s="135" t="s">
        <v>193</v>
      </c>
      <c r="M9930" s="135"/>
      <c r="N9930" s="137" t="s">
        <v>6221</v>
      </c>
      <c r="O9930" s="121"/>
    </row>
    <row r="9931" spans="1:15" x14ac:dyDescent="0.25">
      <c r="A9931" s="139">
        <v>304</v>
      </c>
      <c r="B9931" s="135" t="s">
        <v>322</v>
      </c>
      <c r="C9931" s="134" t="s">
        <v>2102</v>
      </c>
      <c r="D9931" s="135">
        <v>11270</v>
      </c>
      <c r="E9931" s="135" t="s">
        <v>2103</v>
      </c>
      <c r="F9931" s="135">
        <v>1</v>
      </c>
      <c r="G9931" s="136">
        <v>101</v>
      </c>
      <c r="H9931" s="135" t="s">
        <v>2982</v>
      </c>
      <c r="I9931" s="135">
        <v>1591</v>
      </c>
      <c r="J9931" s="135" t="s">
        <v>2167</v>
      </c>
      <c r="K9931" s="135" t="s">
        <v>2168</v>
      </c>
      <c r="L9931" s="135" t="s">
        <v>189</v>
      </c>
      <c r="M9931" s="135"/>
      <c r="N9931" s="137"/>
      <c r="O9931" s="121"/>
    </row>
    <row r="9932" spans="1:15" x14ac:dyDescent="0.25">
      <c r="A9932" s="139">
        <v>304</v>
      </c>
      <c r="B9932" s="135" t="s">
        <v>322</v>
      </c>
      <c r="C9932" s="134" t="s">
        <v>2102</v>
      </c>
      <c r="D9932" s="135">
        <v>11271</v>
      </c>
      <c r="E9932" s="135" t="s">
        <v>2103</v>
      </c>
      <c r="F9932" s="135">
        <v>1</v>
      </c>
      <c r="G9932" s="136">
        <v>102</v>
      </c>
      <c r="H9932" s="135" t="s">
        <v>2983</v>
      </c>
      <c r="I9932" s="135">
        <v>130</v>
      </c>
      <c r="J9932" s="135" t="s">
        <v>2151</v>
      </c>
      <c r="K9932" s="135" t="s">
        <v>2152</v>
      </c>
      <c r="L9932" s="135" t="s">
        <v>193</v>
      </c>
      <c r="M9932" s="135"/>
      <c r="N9932" s="137"/>
      <c r="O9932" s="121"/>
    </row>
    <row r="9933" spans="1:15" x14ac:dyDescent="0.25">
      <c r="A9933" s="139">
        <v>304</v>
      </c>
      <c r="B9933" s="135" t="s">
        <v>322</v>
      </c>
      <c r="C9933" s="134" t="s">
        <v>2102</v>
      </c>
      <c r="D9933" s="135">
        <v>11272</v>
      </c>
      <c r="E9933" s="135" t="s">
        <v>2103</v>
      </c>
      <c r="F9933" s="135">
        <v>1</v>
      </c>
      <c r="G9933" s="136">
        <v>103</v>
      </c>
      <c r="H9933" s="135" t="s">
        <v>2984</v>
      </c>
      <c r="I9933" s="135">
        <v>160</v>
      </c>
      <c r="J9933" s="135" t="s">
        <v>2151</v>
      </c>
      <c r="K9933" s="135" t="s">
        <v>2152</v>
      </c>
      <c r="L9933" s="135" t="s">
        <v>193</v>
      </c>
      <c r="M9933" s="135"/>
      <c r="N9933" s="137"/>
      <c r="O9933" s="121"/>
    </row>
    <row r="9934" spans="1:15" x14ac:dyDescent="0.25">
      <c r="A9934" s="139">
        <v>304</v>
      </c>
      <c r="B9934" s="135" t="s">
        <v>322</v>
      </c>
      <c r="C9934" s="134" t="s">
        <v>2102</v>
      </c>
      <c r="D9934" s="135">
        <v>11273</v>
      </c>
      <c r="E9934" s="135" t="s">
        <v>2103</v>
      </c>
      <c r="F9934" s="135">
        <v>1</v>
      </c>
      <c r="G9934" s="136">
        <v>104</v>
      </c>
      <c r="H9934" s="135" t="s">
        <v>2985</v>
      </c>
      <c r="I9934" s="135">
        <v>80</v>
      </c>
      <c r="J9934" s="135" t="s">
        <v>2536</v>
      </c>
      <c r="K9934" s="135" t="s">
        <v>2544</v>
      </c>
      <c r="L9934" s="135" t="s">
        <v>193</v>
      </c>
      <c r="M9934" s="135"/>
      <c r="N9934" s="137"/>
      <c r="O9934" s="121"/>
    </row>
    <row r="9935" spans="1:15" x14ac:dyDescent="0.25">
      <c r="A9935" s="139">
        <v>304</v>
      </c>
      <c r="B9935" s="135" t="s">
        <v>322</v>
      </c>
      <c r="C9935" s="134" t="s">
        <v>2102</v>
      </c>
      <c r="D9935" s="135">
        <v>11274</v>
      </c>
      <c r="E9935" s="135" t="s">
        <v>2103</v>
      </c>
      <c r="F9935" s="135">
        <v>1</v>
      </c>
      <c r="G9935" s="136">
        <v>105</v>
      </c>
      <c r="H9935" s="135" t="s">
        <v>2986</v>
      </c>
      <c r="I9935" s="135">
        <v>64</v>
      </c>
      <c r="J9935" s="135" t="s">
        <v>2151</v>
      </c>
      <c r="K9935" s="135" t="s">
        <v>2152</v>
      </c>
      <c r="L9935" s="135" t="s">
        <v>193</v>
      </c>
      <c r="M9935" s="135"/>
      <c r="N9935" s="137"/>
      <c r="O9935" s="121"/>
    </row>
    <row r="9936" spans="1:15" x14ac:dyDescent="0.25">
      <c r="A9936" s="139">
        <v>304</v>
      </c>
      <c r="B9936" s="135" t="s">
        <v>322</v>
      </c>
      <c r="C9936" s="134" t="s">
        <v>2102</v>
      </c>
      <c r="D9936" s="135">
        <v>11275</v>
      </c>
      <c r="E9936" s="135" t="s">
        <v>2103</v>
      </c>
      <c r="F9936" s="135">
        <v>1</v>
      </c>
      <c r="G9936" s="136">
        <v>106</v>
      </c>
      <c r="H9936" s="135" t="s">
        <v>2987</v>
      </c>
      <c r="I9936" s="135">
        <v>400</v>
      </c>
      <c r="J9936" s="135" t="s">
        <v>2536</v>
      </c>
      <c r="K9936" s="135" t="s">
        <v>2537</v>
      </c>
      <c r="L9936" s="135" t="s">
        <v>191</v>
      </c>
      <c r="M9936" s="135"/>
      <c r="N9936" s="137"/>
      <c r="O9936" s="121"/>
    </row>
    <row r="9937" spans="1:15" x14ac:dyDescent="0.25">
      <c r="A9937" s="139">
        <v>304</v>
      </c>
      <c r="B9937" s="135" t="s">
        <v>322</v>
      </c>
      <c r="C9937" s="134" t="s">
        <v>2102</v>
      </c>
      <c r="D9937" s="135">
        <v>11276</v>
      </c>
      <c r="E9937" s="135" t="s">
        <v>2103</v>
      </c>
      <c r="F9937" s="135">
        <v>1</v>
      </c>
      <c r="G9937" s="136">
        <v>107</v>
      </c>
      <c r="H9937" s="135" t="s">
        <v>2988</v>
      </c>
      <c r="I9937" s="135">
        <v>1850</v>
      </c>
      <c r="J9937" s="135" t="s">
        <v>2536</v>
      </c>
      <c r="K9937" s="135" t="s">
        <v>2537</v>
      </c>
      <c r="L9937" s="135" t="s">
        <v>191</v>
      </c>
      <c r="M9937" s="135"/>
      <c r="N9937" s="137"/>
      <c r="O9937" s="121"/>
    </row>
    <row r="9938" spans="1:15" x14ac:dyDescent="0.25">
      <c r="A9938" s="139">
        <v>304</v>
      </c>
      <c r="B9938" s="135" t="s">
        <v>322</v>
      </c>
      <c r="C9938" s="134" t="s">
        <v>2102</v>
      </c>
      <c r="D9938" s="135">
        <v>11277</v>
      </c>
      <c r="E9938" s="135" t="s">
        <v>2103</v>
      </c>
      <c r="F9938" s="135">
        <v>1</v>
      </c>
      <c r="G9938" s="136">
        <v>108</v>
      </c>
      <c r="H9938" s="135" t="s">
        <v>2989</v>
      </c>
      <c r="I9938" s="135">
        <v>108</v>
      </c>
      <c r="J9938" s="135" t="s">
        <v>2151</v>
      </c>
      <c r="K9938" s="135" t="s">
        <v>2152</v>
      </c>
      <c r="L9938" s="135" t="s">
        <v>193</v>
      </c>
      <c r="M9938" s="135"/>
      <c r="N9938" s="137"/>
      <c r="O9938" s="121"/>
    </row>
    <row r="9939" spans="1:15" x14ac:dyDescent="0.25">
      <c r="A9939" s="139">
        <v>304</v>
      </c>
      <c r="B9939" s="135" t="s">
        <v>322</v>
      </c>
      <c r="C9939" s="134" t="s">
        <v>2102</v>
      </c>
      <c r="D9939" s="135">
        <v>11278</v>
      </c>
      <c r="E9939" s="135" t="s">
        <v>2103</v>
      </c>
      <c r="F9939" s="135">
        <v>1</v>
      </c>
      <c r="G9939" s="136">
        <v>109</v>
      </c>
      <c r="H9939" s="135" t="s">
        <v>2991</v>
      </c>
      <c r="I9939" s="135">
        <v>180</v>
      </c>
      <c r="J9939" s="135" t="s">
        <v>2108</v>
      </c>
      <c r="K9939" s="135" t="s">
        <v>2109</v>
      </c>
      <c r="L9939" s="135" t="s">
        <v>193</v>
      </c>
      <c r="M9939" s="135"/>
      <c r="N9939" s="137"/>
      <c r="O9939" s="121"/>
    </row>
    <row r="9940" spans="1:15" x14ac:dyDescent="0.25">
      <c r="A9940" s="139">
        <v>304</v>
      </c>
      <c r="B9940" s="135" t="s">
        <v>322</v>
      </c>
      <c r="C9940" s="134" t="s">
        <v>2102</v>
      </c>
      <c r="D9940" s="135">
        <v>11279</v>
      </c>
      <c r="E9940" s="135" t="s">
        <v>2103</v>
      </c>
      <c r="F9940" s="135">
        <v>1</v>
      </c>
      <c r="G9940" s="136">
        <v>110</v>
      </c>
      <c r="H9940" s="135" t="s">
        <v>2992</v>
      </c>
      <c r="I9940" s="135">
        <v>360</v>
      </c>
      <c r="J9940" s="135" t="s">
        <v>2112</v>
      </c>
      <c r="K9940" s="135" t="s">
        <v>2113</v>
      </c>
      <c r="L9940" s="135" t="s">
        <v>194</v>
      </c>
      <c r="M9940" s="135"/>
      <c r="N9940" s="137"/>
      <c r="O9940" s="121"/>
    </row>
    <row r="9941" spans="1:15" x14ac:dyDescent="0.25">
      <c r="A9941" s="139">
        <v>304</v>
      </c>
      <c r="B9941" s="135" t="s">
        <v>322</v>
      </c>
      <c r="C9941" s="134" t="s">
        <v>2102</v>
      </c>
      <c r="D9941" s="135">
        <v>11280</v>
      </c>
      <c r="E9941" s="135" t="s">
        <v>2103</v>
      </c>
      <c r="F9941" s="135">
        <v>1</v>
      </c>
      <c r="G9941" s="136">
        <v>111</v>
      </c>
      <c r="H9941" s="135" t="s">
        <v>2993</v>
      </c>
      <c r="I9941" s="135">
        <v>100</v>
      </c>
      <c r="J9941" s="135" t="s">
        <v>2536</v>
      </c>
      <c r="K9941" s="135" t="s">
        <v>2544</v>
      </c>
      <c r="L9941" s="135" t="s">
        <v>193</v>
      </c>
      <c r="M9941" s="135"/>
      <c r="N9941" s="137"/>
      <c r="O9941" s="121"/>
    </row>
    <row r="9942" spans="1:15" x14ac:dyDescent="0.25">
      <c r="A9942" s="139">
        <v>304</v>
      </c>
      <c r="B9942" s="135" t="s">
        <v>322</v>
      </c>
      <c r="C9942" s="134" t="s">
        <v>2102</v>
      </c>
      <c r="D9942" s="135">
        <v>11281</v>
      </c>
      <c r="E9942" s="135" t="s">
        <v>2103</v>
      </c>
      <c r="F9942" s="135">
        <v>1</v>
      </c>
      <c r="G9942" s="136" t="s">
        <v>6232</v>
      </c>
      <c r="H9942" s="135" t="s">
        <v>6233</v>
      </c>
      <c r="I9942" s="135">
        <v>40</v>
      </c>
      <c r="J9942" s="135" t="s">
        <v>2108</v>
      </c>
      <c r="K9942" s="135" t="s">
        <v>2109</v>
      </c>
      <c r="L9942" s="135" t="s">
        <v>193</v>
      </c>
      <c r="M9942" s="135"/>
      <c r="N9942" s="137"/>
      <c r="O9942" s="121"/>
    </row>
    <row r="9943" spans="1:15" x14ac:dyDescent="0.25">
      <c r="A9943" s="139">
        <v>304</v>
      </c>
      <c r="B9943" s="135" t="s">
        <v>322</v>
      </c>
      <c r="C9943" s="134" t="s">
        <v>2102</v>
      </c>
      <c r="D9943" s="135">
        <v>11282</v>
      </c>
      <c r="E9943" s="135" t="s">
        <v>2103</v>
      </c>
      <c r="F9943" s="135">
        <v>1</v>
      </c>
      <c r="G9943" s="136">
        <v>113</v>
      </c>
      <c r="H9943" s="135" t="s">
        <v>2845</v>
      </c>
      <c r="I9943" s="135">
        <v>165</v>
      </c>
      <c r="J9943" s="135" t="s">
        <v>2151</v>
      </c>
      <c r="K9943" s="135" t="s">
        <v>2152</v>
      </c>
      <c r="L9943" s="135" t="s">
        <v>193</v>
      </c>
      <c r="M9943" s="135"/>
      <c r="N9943" s="137"/>
      <c r="O9943" s="121"/>
    </row>
    <row r="9944" spans="1:15" x14ac:dyDescent="0.25">
      <c r="A9944" s="139">
        <v>304</v>
      </c>
      <c r="B9944" s="135" t="s">
        <v>322</v>
      </c>
      <c r="C9944" s="134" t="s">
        <v>2102</v>
      </c>
      <c r="D9944" s="135">
        <v>11283</v>
      </c>
      <c r="E9944" s="135" t="s">
        <v>2103</v>
      </c>
      <c r="F9944" s="135">
        <v>1</v>
      </c>
      <c r="G9944" s="136">
        <v>114</v>
      </c>
      <c r="H9944" s="135" t="s">
        <v>2846</v>
      </c>
      <c r="I9944" s="135">
        <v>192</v>
      </c>
      <c r="J9944" s="135" t="s">
        <v>2105</v>
      </c>
      <c r="K9944" s="135" t="s">
        <v>2106</v>
      </c>
      <c r="L9944" s="135" t="s">
        <v>193</v>
      </c>
      <c r="M9944" s="135"/>
      <c r="N9944" s="137"/>
      <c r="O9944" s="121"/>
    </row>
    <row r="9945" spans="1:15" x14ac:dyDescent="0.25">
      <c r="A9945" s="139">
        <v>304</v>
      </c>
      <c r="B9945" s="135" t="s">
        <v>322</v>
      </c>
      <c r="C9945" s="134" t="s">
        <v>2102</v>
      </c>
      <c r="D9945" s="135">
        <v>11284</v>
      </c>
      <c r="E9945" s="135" t="s">
        <v>2103</v>
      </c>
      <c r="F9945" s="135">
        <v>1</v>
      </c>
      <c r="G9945" s="136">
        <v>115</v>
      </c>
      <c r="H9945" s="135" t="s">
        <v>2847</v>
      </c>
      <c r="I9945" s="135">
        <v>165</v>
      </c>
      <c r="J9945" s="135" t="s">
        <v>2151</v>
      </c>
      <c r="K9945" s="135" t="s">
        <v>2152</v>
      </c>
      <c r="L9945" s="135" t="s">
        <v>193</v>
      </c>
      <c r="M9945" s="135"/>
      <c r="N9945" s="137"/>
      <c r="O9945" s="121"/>
    </row>
    <row r="9946" spans="1:15" x14ac:dyDescent="0.25">
      <c r="A9946" s="139">
        <v>304</v>
      </c>
      <c r="B9946" s="135" t="s">
        <v>322</v>
      </c>
      <c r="C9946" s="134" t="s">
        <v>2102</v>
      </c>
      <c r="D9946" s="135">
        <v>11285</v>
      </c>
      <c r="E9946" s="135" t="s">
        <v>2103</v>
      </c>
      <c r="F9946" s="135">
        <v>1</v>
      </c>
      <c r="G9946" s="136" t="s">
        <v>5557</v>
      </c>
      <c r="H9946" s="135" t="s">
        <v>6234</v>
      </c>
      <c r="I9946" s="135">
        <v>52</v>
      </c>
      <c r="J9946" s="135" t="s">
        <v>2108</v>
      </c>
      <c r="K9946" s="135" t="s">
        <v>2109</v>
      </c>
      <c r="L9946" s="135" t="s">
        <v>193</v>
      </c>
      <c r="M9946" s="135"/>
      <c r="N9946" s="137"/>
      <c r="O9946" s="121"/>
    </row>
    <row r="9947" spans="1:15" x14ac:dyDescent="0.25">
      <c r="A9947" s="139">
        <v>304</v>
      </c>
      <c r="B9947" s="135" t="s">
        <v>322</v>
      </c>
      <c r="C9947" s="134" t="s">
        <v>2102</v>
      </c>
      <c r="D9947" s="135">
        <v>11286</v>
      </c>
      <c r="E9947" s="135" t="s">
        <v>2103</v>
      </c>
      <c r="F9947" s="135">
        <v>1</v>
      </c>
      <c r="G9947" s="136">
        <v>117</v>
      </c>
      <c r="H9947" s="135" t="s">
        <v>2849</v>
      </c>
      <c r="I9947" s="135">
        <v>100</v>
      </c>
      <c r="J9947" s="135" t="s">
        <v>2536</v>
      </c>
      <c r="K9947" s="135" t="s">
        <v>2544</v>
      </c>
      <c r="L9947" s="135" t="s">
        <v>193</v>
      </c>
      <c r="M9947" s="135"/>
      <c r="N9947" s="137"/>
      <c r="O9947" s="121"/>
    </row>
    <row r="9948" spans="1:15" x14ac:dyDescent="0.25">
      <c r="A9948" s="139">
        <v>304</v>
      </c>
      <c r="B9948" s="135" t="s">
        <v>322</v>
      </c>
      <c r="C9948" s="134" t="s">
        <v>2102</v>
      </c>
      <c r="D9948" s="135">
        <v>11287</v>
      </c>
      <c r="E9948" s="135" t="s">
        <v>2103</v>
      </c>
      <c r="F9948" s="135">
        <v>1</v>
      </c>
      <c r="G9948" s="136">
        <v>118</v>
      </c>
      <c r="H9948" s="135" t="s">
        <v>2850</v>
      </c>
      <c r="I9948" s="135">
        <v>360</v>
      </c>
      <c r="J9948" s="135" t="s">
        <v>2112</v>
      </c>
      <c r="K9948" s="135" t="s">
        <v>2113</v>
      </c>
      <c r="L9948" s="135" t="s">
        <v>194</v>
      </c>
      <c r="M9948" s="135"/>
      <c r="N9948" s="137"/>
      <c r="O9948" s="121"/>
    </row>
    <row r="9949" spans="1:15" x14ac:dyDescent="0.25">
      <c r="A9949" s="139">
        <v>304</v>
      </c>
      <c r="B9949" s="135" t="s">
        <v>322</v>
      </c>
      <c r="C9949" s="134" t="s">
        <v>2102</v>
      </c>
      <c r="D9949" s="135">
        <v>11288</v>
      </c>
      <c r="E9949" s="135" t="s">
        <v>2103</v>
      </c>
      <c r="F9949" s="135">
        <v>1</v>
      </c>
      <c r="G9949" s="136">
        <v>119</v>
      </c>
      <c r="H9949" s="135" t="s">
        <v>2851</v>
      </c>
      <c r="I9949" s="135">
        <v>180</v>
      </c>
      <c r="J9949" s="135" t="s">
        <v>2108</v>
      </c>
      <c r="K9949" s="135" t="s">
        <v>2109</v>
      </c>
      <c r="L9949" s="135" t="s">
        <v>193</v>
      </c>
      <c r="M9949" s="135"/>
      <c r="N9949" s="137"/>
      <c r="O9949" s="121"/>
    </row>
    <row r="9950" spans="1:15" x14ac:dyDescent="0.25">
      <c r="A9950" s="139">
        <v>304</v>
      </c>
      <c r="B9950" s="135" t="s">
        <v>322</v>
      </c>
      <c r="C9950" s="134" t="s">
        <v>2102</v>
      </c>
      <c r="D9950" s="135">
        <v>11289</v>
      </c>
      <c r="E9950" s="135" t="s">
        <v>2103</v>
      </c>
      <c r="F9950" s="135">
        <v>1</v>
      </c>
      <c r="G9950" s="136">
        <v>120</v>
      </c>
      <c r="H9950" s="135" t="s">
        <v>2852</v>
      </c>
      <c r="I9950" s="135">
        <v>156</v>
      </c>
      <c r="J9950" s="135" t="s">
        <v>2112</v>
      </c>
      <c r="K9950" s="135" t="s">
        <v>2113</v>
      </c>
      <c r="L9950" s="135" t="s">
        <v>194</v>
      </c>
      <c r="M9950" s="135"/>
      <c r="N9950" s="137"/>
      <c r="O9950" s="121"/>
    </row>
    <row r="9951" spans="1:15" x14ac:dyDescent="0.25">
      <c r="A9951" s="139">
        <v>304</v>
      </c>
      <c r="B9951" s="135" t="s">
        <v>322</v>
      </c>
      <c r="C9951" s="134" t="s">
        <v>2102</v>
      </c>
      <c r="D9951" s="135">
        <v>11290</v>
      </c>
      <c r="E9951" s="135" t="s">
        <v>2103</v>
      </c>
      <c r="F9951" s="135">
        <v>1</v>
      </c>
      <c r="G9951" s="136">
        <v>121</v>
      </c>
      <c r="H9951" s="135" t="s">
        <v>2853</v>
      </c>
      <c r="I9951" s="135">
        <v>1850</v>
      </c>
      <c r="J9951" s="135" t="s">
        <v>2536</v>
      </c>
      <c r="K9951" s="135" t="s">
        <v>2537</v>
      </c>
      <c r="L9951" s="135" t="s">
        <v>191</v>
      </c>
      <c r="M9951" s="135"/>
      <c r="N9951" s="137"/>
      <c r="O9951" s="121"/>
    </row>
    <row r="9952" spans="1:15" x14ac:dyDescent="0.25">
      <c r="A9952" s="139">
        <v>304</v>
      </c>
      <c r="B9952" s="135" t="s">
        <v>322</v>
      </c>
      <c r="C9952" s="134" t="s">
        <v>2102</v>
      </c>
      <c r="D9952" s="135">
        <v>11291</v>
      </c>
      <c r="E9952" s="135" t="s">
        <v>2103</v>
      </c>
      <c r="F9952" s="135">
        <v>1</v>
      </c>
      <c r="G9952" s="136">
        <v>122</v>
      </c>
      <c r="H9952" s="135" t="s">
        <v>2854</v>
      </c>
      <c r="I9952" s="135">
        <v>400</v>
      </c>
      <c r="J9952" s="135" t="s">
        <v>2536</v>
      </c>
      <c r="K9952" s="135" t="s">
        <v>2537</v>
      </c>
      <c r="L9952" s="135" t="s">
        <v>191</v>
      </c>
      <c r="M9952" s="135"/>
      <c r="N9952" s="137"/>
      <c r="O9952" s="121"/>
    </row>
    <row r="9953" spans="1:15" x14ac:dyDescent="0.25">
      <c r="A9953" s="139">
        <v>304</v>
      </c>
      <c r="B9953" s="135" t="s">
        <v>322</v>
      </c>
      <c r="C9953" s="134" t="s">
        <v>2102</v>
      </c>
      <c r="D9953" s="135">
        <v>11292</v>
      </c>
      <c r="E9953" s="135" t="s">
        <v>2103</v>
      </c>
      <c r="F9953" s="135">
        <v>1</v>
      </c>
      <c r="G9953" s="136">
        <v>123</v>
      </c>
      <c r="H9953" s="135" t="s">
        <v>2855</v>
      </c>
      <c r="I9953" s="135">
        <v>1260</v>
      </c>
      <c r="J9953" s="135" t="s">
        <v>2167</v>
      </c>
      <c r="K9953" s="135" t="s">
        <v>2168</v>
      </c>
      <c r="L9953" s="135" t="s">
        <v>189</v>
      </c>
      <c r="M9953" s="135"/>
      <c r="N9953" s="137"/>
      <c r="O9953" s="121"/>
    </row>
    <row r="9954" spans="1:15" x14ac:dyDescent="0.25">
      <c r="A9954" s="139">
        <v>304</v>
      </c>
      <c r="B9954" s="135" t="s">
        <v>322</v>
      </c>
      <c r="C9954" s="134" t="s">
        <v>2102</v>
      </c>
      <c r="D9954" s="135">
        <v>11293</v>
      </c>
      <c r="E9954" s="135" t="s">
        <v>2103</v>
      </c>
      <c r="F9954" s="135">
        <v>1</v>
      </c>
      <c r="G9954" s="136">
        <v>124</v>
      </c>
      <c r="H9954" s="135" t="s">
        <v>2856</v>
      </c>
      <c r="I9954" s="135">
        <v>135</v>
      </c>
      <c r="J9954" s="135" t="s">
        <v>2112</v>
      </c>
      <c r="K9954" s="135" t="s">
        <v>2113</v>
      </c>
      <c r="L9954" s="135" t="s">
        <v>194</v>
      </c>
      <c r="M9954" s="135"/>
      <c r="N9954" s="137"/>
      <c r="O9954" s="121"/>
    </row>
    <row r="9955" spans="1:15" x14ac:dyDescent="0.25">
      <c r="A9955" s="139">
        <v>304</v>
      </c>
      <c r="B9955" s="135" t="s">
        <v>322</v>
      </c>
      <c r="C9955" s="134" t="s">
        <v>2102</v>
      </c>
      <c r="D9955" s="135">
        <v>11294</v>
      </c>
      <c r="E9955" s="135" t="s">
        <v>2103</v>
      </c>
      <c r="F9955" s="135">
        <v>1</v>
      </c>
      <c r="G9955" s="136">
        <v>125</v>
      </c>
      <c r="H9955" s="135" t="s">
        <v>2861</v>
      </c>
      <c r="I9955" s="135">
        <v>462</v>
      </c>
      <c r="J9955" s="135" t="s">
        <v>2536</v>
      </c>
      <c r="K9955" s="135" t="s">
        <v>2537</v>
      </c>
      <c r="L9955" s="135" t="s">
        <v>191</v>
      </c>
      <c r="M9955" s="135"/>
      <c r="N9955" s="137"/>
      <c r="O9955" s="121"/>
    </row>
    <row r="9956" spans="1:15" x14ac:dyDescent="0.25">
      <c r="A9956" s="139">
        <v>304</v>
      </c>
      <c r="B9956" s="135" t="s">
        <v>322</v>
      </c>
      <c r="C9956" s="134" t="s">
        <v>2102</v>
      </c>
      <c r="D9956" s="135">
        <v>11295</v>
      </c>
      <c r="E9956" s="135" t="s">
        <v>2103</v>
      </c>
      <c r="F9956" s="135">
        <v>1</v>
      </c>
      <c r="G9956" s="136">
        <v>126</v>
      </c>
      <c r="H9956" s="135" t="s">
        <v>2862</v>
      </c>
      <c r="I9956" s="135">
        <v>285</v>
      </c>
      <c r="J9956" s="135" t="s">
        <v>2151</v>
      </c>
      <c r="K9956" s="135" t="s">
        <v>2152</v>
      </c>
      <c r="L9956" s="135" t="s">
        <v>193</v>
      </c>
      <c r="M9956" s="135"/>
      <c r="N9956" s="137"/>
      <c r="O9956" s="121"/>
    </row>
    <row r="9957" spans="1:15" x14ac:dyDescent="0.25">
      <c r="A9957" s="139">
        <v>304</v>
      </c>
      <c r="B9957" s="135" t="s">
        <v>322</v>
      </c>
      <c r="C9957" s="134" t="s">
        <v>2102</v>
      </c>
      <c r="D9957" s="135">
        <v>11296</v>
      </c>
      <c r="E9957" s="135" t="s">
        <v>2103</v>
      </c>
      <c r="F9957" s="135">
        <v>1</v>
      </c>
      <c r="G9957" s="136">
        <v>127</v>
      </c>
      <c r="H9957" s="135" t="s">
        <v>2863</v>
      </c>
      <c r="I9957" s="135">
        <v>152</v>
      </c>
      <c r="J9957" s="135" t="s">
        <v>2105</v>
      </c>
      <c r="K9957" s="135" t="s">
        <v>2106</v>
      </c>
      <c r="L9957" s="135" t="s">
        <v>193</v>
      </c>
      <c r="M9957" s="135"/>
      <c r="N9957" s="137"/>
      <c r="O9957" s="121"/>
    </row>
    <row r="9958" spans="1:15" x14ac:dyDescent="0.25">
      <c r="A9958" s="139">
        <v>304</v>
      </c>
      <c r="B9958" s="135" t="s">
        <v>322</v>
      </c>
      <c r="C9958" s="134" t="s">
        <v>2102</v>
      </c>
      <c r="D9958" s="135">
        <v>11297</v>
      </c>
      <c r="E9958" s="135" t="s">
        <v>2103</v>
      </c>
      <c r="F9958" s="135">
        <v>1</v>
      </c>
      <c r="G9958" s="136">
        <v>128</v>
      </c>
      <c r="H9958" s="135" t="s">
        <v>2864</v>
      </c>
      <c r="I9958" s="135">
        <v>336</v>
      </c>
      <c r="J9958" s="135" t="s">
        <v>2105</v>
      </c>
      <c r="K9958" s="135" t="s">
        <v>2106</v>
      </c>
      <c r="L9958" s="135" t="s">
        <v>193</v>
      </c>
      <c r="M9958" s="135"/>
      <c r="N9958" s="137"/>
      <c r="O9958" s="121"/>
    </row>
    <row r="9959" spans="1:15" x14ac:dyDescent="0.25">
      <c r="A9959" s="139">
        <v>304</v>
      </c>
      <c r="B9959" s="135" t="s">
        <v>322</v>
      </c>
      <c r="C9959" s="134" t="s">
        <v>2102</v>
      </c>
      <c r="D9959" s="135">
        <v>11298</v>
      </c>
      <c r="E9959" s="135" t="s">
        <v>2103</v>
      </c>
      <c r="F9959" s="135">
        <v>1</v>
      </c>
      <c r="G9959" s="136">
        <v>129</v>
      </c>
      <c r="H9959" s="135" t="s">
        <v>2865</v>
      </c>
      <c r="I9959" s="135">
        <v>150</v>
      </c>
      <c r="J9959" s="135" t="s">
        <v>2155</v>
      </c>
      <c r="K9959" s="135" t="s">
        <v>2156</v>
      </c>
      <c r="L9959" s="135" t="s">
        <v>193</v>
      </c>
      <c r="M9959" s="135"/>
      <c r="N9959" s="137"/>
      <c r="O9959" s="121"/>
    </row>
    <row r="9960" spans="1:15" x14ac:dyDescent="0.25">
      <c r="A9960" s="139">
        <v>304</v>
      </c>
      <c r="B9960" s="135" t="s">
        <v>322</v>
      </c>
      <c r="C9960" s="134" t="s">
        <v>2102</v>
      </c>
      <c r="D9960" s="135">
        <v>11299</v>
      </c>
      <c r="E9960" s="135" t="s">
        <v>2103</v>
      </c>
      <c r="F9960" s="135">
        <v>1</v>
      </c>
      <c r="G9960" s="136">
        <v>130</v>
      </c>
      <c r="H9960" s="135" t="s">
        <v>2996</v>
      </c>
      <c r="I9960" s="135">
        <v>165</v>
      </c>
      <c r="J9960" s="135" t="s">
        <v>2155</v>
      </c>
      <c r="K9960" s="135" t="s">
        <v>2156</v>
      </c>
      <c r="L9960" s="135" t="s">
        <v>193</v>
      </c>
      <c r="M9960" s="135"/>
      <c r="N9960" s="137"/>
      <c r="O9960" s="121"/>
    </row>
    <row r="9961" spans="1:15" x14ac:dyDescent="0.25">
      <c r="A9961" s="139">
        <v>304</v>
      </c>
      <c r="B9961" s="135" t="s">
        <v>322</v>
      </c>
      <c r="C9961" s="134" t="s">
        <v>2102</v>
      </c>
      <c r="D9961" s="135">
        <v>11300</v>
      </c>
      <c r="E9961" s="135" t="s">
        <v>2103</v>
      </c>
      <c r="F9961" s="135">
        <v>1</v>
      </c>
      <c r="G9961" s="136">
        <v>131</v>
      </c>
      <c r="H9961" s="135" t="s">
        <v>2997</v>
      </c>
      <c r="I9961" s="135">
        <v>426</v>
      </c>
      <c r="J9961" s="135" t="s">
        <v>2105</v>
      </c>
      <c r="K9961" s="135" t="s">
        <v>2106</v>
      </c>
      <c r="L9961" s="135" t="s">
        <v>193</v>
      </c>
      <c r="M9961" s="135"/>
      <c r="N9961" s="137"/>
      <c r="O9961" s="121"/>
    </row>
    <row r="9962" spans="1:15" x14ac:dyDescent="0.25">
      <c r="A9962" s="139">
        <v>304</v>
      </c>
      <c r="B9962" s="135" t="s">
        <v>322</v>
      </c>
      <c r="C9962" s="134" t="s">
        <v>2102</v>
      </c>
      <c r="D9962" s="135">
        <v>11301</v>
      </c>
      <c r="E9962" s="135" t="s">
        <v>2103</v>
      </c>
      <c r="F9962" s="135">
        <v>1</v>
      </c>
      <c r="G9962" s="136">
        <v>144</v>
      </c>
      <c r="H9962" s="135" t="s">
        <v>2998</v>
      </c>
      <c r="I9962" s="135">
        <v>56</v>
      </c>
      <c r="J9962" s="135" t="s">
        <v>2105</v>
      </c>
      <c r="K9962" s="135" t="s">
        <v>2106</v>
      </c>
      <c r="L9962" s="135" t="s">
        <v>193</v>
      </c>
      <c r="M9962" s="135"/>
      <c r="N9962" s="137"/>
      <c r="O9962" s="121"/>
    </row>
    <row r="9963" spans="1:15" x14ac:dyDescent="0.25">
      <c r="A9963" s="139">
        <v>304</v>
      </c>
      <c r="B9963" s="135" t="s">
        <v>322</v>
      </c>
      <c r="C9963" s="134" t="s">
        <v>2102</v>
      </c>
      <c r="D9963" s="135">
        <v>11302</v>
      </c>
      <c r="E9963" s="135" t="s">
        <v>2103</v>
      </c>
      <c r="F9963" s="135">
        <v>2</v>
      </c>
      <c r="G9963" s="136">
        <v>271</v>
      </c>
      <c r="H9963" s="135" t="s">
        <v>6235</v>
      </c>
      <c r="I9963" s="135">
        <v>585</v>
      </c>
      <c r="J9963" s="135" t="s">
        <v>2202</v>
      </c>
      <c r="K9963" s="135" t="s">
        <v>2203</v>
      </c>
      <c r="L9963" s="135" t="s">
        <v>190</v>
      </c>
      <c r="M9963" s="135"/>
      <c r="N9963" s="137"/>
      <c r="O9963" s="121"/>
    </row>
    <row r="9964" spans="1:15" x14ac:dyDescent="0.25">
      <c r="A9964" s="139">
        <v>304</v>
      </c>
      <c r="B9964" s="135" t="s">
        <v>322</v>
      </c>
      <c r="C9964" s="134" t="s">
        <v>2102</v>
      </c>
      <c r="D9964" s="135">
        <v>11303</v>
      </c>
      <c r="E9964" s="135" t="s">
        <v>2103</v>
      </c>
      <c r="F9964" s="135">
        <v>2</v>
      </c>
      <c r="G9964" s="136">
        <v>280</v>
      </c>
      <c r="H9964" s="135" t="s">
        <v>6236</v>
      </c>
      <c r="I9964" s="135">
        <v>840</v>
      </c>
      <c r="J9964" s="135" t="s">
        <v>2105</v>
      </c>
      <c r="K9964" s="135" t="s">
        <v>2106</v>
      </c>
      <c r="L9964" s="135" t="s">
        <v>193</v>
      </c>
      <c r="M9964" s="135"/>
      <c r="N9964" s="137"/>
      <c r="O9964" s="121"/>
    </row>
    <row r="9965" spans="1:15" x14ac:dyDescent="0.25">
      <c r="A9965" s="139">
        <v>304</v>
      </c>
      <c r="B9965" s="135" t="s">
        <v>322</v>
      </c>
      <c r="C9965" s="134" t="s">
        <v>2102</v>
      </c>
      <c r="D9965" s="135">
        <v>11304</v>
      </c>
      <c r="E9965" s="135" t="s">
        <v>2103</v>
      </c>
      <c r="F9965" s="135">
        <v>2</v>
      </c>
      <c r="G9965" s="136">
        <v>281</v>
      </c>
      <c r="H9965" s="135" t="s">
        <v>6237</v>
      </c>
      <c r="I9965" s="135">
        <v>72</v>
      </c>
      <c r="J9965" s="135" t="s">
        <v>2155</v>
      </c>
      <c r="K9965" s="135" t="s">
        <v>2156</v>
      </c>
      <c r="L9965" s="135" t="s">
        <v>193</v>
      </c>
      <c r="M9965" s="135"/>
      <c r="N9965" s="137"/>
      <c r="O9965" s="121"/>
    </row>
    <row r="9966" spans="1:15" x14ac:dyDescent="0.25">
      <c r="A9966" s="139">
        <v>304</v>
      </c>
      <c r="B9966" s="135" t="s">
        <v>322</v>
      </c>
      <c r="C9966" s="134" t="s">
        <v>2102</v>
      </c>
      <c r="D9966" s="135">
        <v>11305</v>
      </c>
      <c r="E9966" s="135" t="s">
        <v>2103</v>
      </c>
      <c r="F9966" s="135">
        <v>2</v>
      </c>
      <c r="G9966" s="136">
        <v>282</v>
      </c>
      <c r="H9966" s="135" t="s">
        <v>6238</v>
      </c>
      <c r="I9966" s="135">
        <v>350</v>
      </c>
      <c r="J9966" s="135" t="s">
        <v>2112</v>
      </c>
      <c r="K9966" s="135" t="s">
        <v>2113</v>
      </c>
      <c r="L9966" s="135" t="s">
        <v>194</v>
      </c>
      <c r="M9966" s="134"/>
      <c r="N9966" s="137"/>
      <c r="O9966" s="121"/>
    </row>
    <row r="9967" spans="1:15" x14ac:dyDescent="0.25">
      <c r="A9967" s="139">
        <v>304</v>
      </c>
      <c r="B9967" s="135" t="s">
        <v>322</v>
      </c>
      <c r="C9967" s="134" t="s">
        <v>2102</v>
      </c>
      <c r="D9967" s="135">
        <v>11306</v>
      </c>
      <c r="E9967" s="135" t="s">
        <v>2103</v>
      </c>
      <c r="F9967" s="135">
        <v>2</v>
      </c>
      <c r="G9967" s="136">
        <v>283</v>
      </c>
      <c r="H9967" s="135" t="s">
        <v>6239</v>
      </c>
      <c r="I9967" s="135">
        <v>80</v>
      </c>
      <c r="J9967" s="135" t="s">
        <v>2155</v>
      </c>
      <c r="K9967" s="135" t="s">
        <v>2156</v>
      </c>
      <c r="L9967" s="135" t="s">
        <v>193</v>
      </c>
      <c r="M9967" s="134"/>
      <c r="N9967" s="137"/>
      <c r="O9967" s="121"/>
    </row>
    <row r="9968" spans="1:15" x14ac:dyDescent="0.25">
      <c r="A9968" s="139">
        <v>304</v>
      </c>
      <c r="B9968" s="135" t="s">
        <v>322</v>
      </c>
      <c r="C9968" s="134" t="s">
        <v>2102</v>
      </c>
      <c r="D9968" s="135">
        <v>11307</v>
      </c>
      <c r="E9968" s="135" t="s">
        <v>2103</v>
      </c>
      <c r="F9968" s="135">
        <v>2</v>
      </c>
      <c r="G9968" s="136">
        <v>284</v>
      </c>
      <c r="H9968" s="135" t="s">
        <v>6240</v>
      </c>
      <c r="I9968" s="135">
        <v>126</v>
      </c>
      <c r="J9968" s="135" t="s">
        <v>2155</v>
      </c>
      <c r="K9968" s="135" t="s">
        <v>2156</v>
      </c>
      <c r="L9968" s="135" t="s">
        <v>193</v>
      </c>
      <c r="M9968" s="134"/>
      <c r="N9968" s="137"/>
      <c r="O9968" s="121"/>
    </row>
    <row r="9969" spans="1:15" x14ac:dyDescent="0.25">
      <c r="A9969" s="139">
        <v>304</v>
      </c>
      <c r="B9969" s="135" t="s">
        <v>322</v>
      </c>
      <c r="C9969" s="134" t="s">
        <v>2102</v>
      </c>
      <c r="D9969" s="135">
        <v>11308</v>
      </c>
      <c r="E9969" s="135" t="s">
        <v>2103</v>
      </c>
      <c r="F9969" s="135">
        <v>2</v>
      </c>
      <c r="G9969" s="136">
        <v>285</v>
      </c>
      <c r="H9969" s="135" t="s">
        <v>6241</v>
      </c>
      <c r="I9969" s="135">
        <v>400</v>
      </c>
      <c r="J9969" s="135" t="s">
        <v>2151</v>
      </c>
      <c r="K9969" s="135" t="s">
        <v>2152</v>
      </c>
      <c r="L9969" s="135" t="s">
        <v>193</v>
      </c>
      <c r="M9969" s="134"/>
      <c r="N9969" s="137"/>
      <c r="O9969" s="121"/>
    </row>
    <row r="9970" spans="1:15" x14ac:dyDescent="0.25">
      <c r="A9970" s="139">
        <v>304</v>
      </c>
      <c r="B9970" s="135" t="s">
        <v>322</v>
      </c>
      <c r="C9970" s="134" t="s">
        <v>2102</v>
      </c>
      <c r="D9970" s="135">
        <v>11309</v>
      </c>
      <c r="E9970" s="135" t="s">
        <v>2103</v>
      </c>
      <c r="F9970" s="135">
        <v>2</v>
      </c>
      <c r="G9970" s="136">
        <v>286</v>
      </c>
      <c r="H9970" s="135" t="s">
        <v>6242</v>
      </c>
      <c r="I9970" s="135">
        <v>948</v>
      </c>
      <c r="J9970" s="135" t="s">
        <v>2105</v>
      </c>
      <c r="K9970" s="135" t="s">
        <v>2106</v>
      </c>
      <c r="L9970" s="135" t="s">
        <v>193</v>
      </c>
      <c r="M9970" s="134"/>
      <c r="N9970" s="137"/>
      <c r="O9970" s="121"/>
    </row>
    <row r="9971" spans="1:15" x14ac:dyDescent="0.25">
      <c r="A9971" s="139">
        <v>304</v>
      </c>
      <c r="B9971" s="135" t="s">
        <v>322</v>
      </c>
      <c r="C9971" s="134" t="s">
        <v>2102</v>
      </c>
      <c r="D9971" s="135">
        <v>11310</v>
      </c>
      <c r="E9971" s="135" t="s">
        <v>2103</v>
      </c>
      <c r="F9971" s="135">
        <v>2</v>
      </c>
      <c r="G9971" s="136">
        <v>287</v>
      </c>
      <c r="H9971" s="135" t="s">
        <v>6243</v>
      </c>
      <c r="I9971" s="135">
        <v>9300</v>
      </c>
      <c r="J9971" s="135" t="s">
        <v>2538</v>
      </c>
      <c r="K9971" s="135" t="s">
        <v>2539</v>
      </c>
      <c r="L9971" s="135" t="s">
        <v>191</v>
      </c>
      <c r="M9971" s="134"/>
      <c r="N9971" s="137"/>
      <c r="O9971" s="121"/>
    </row>
    <row r="9972" spans="1:15" x14ac:dyDescent="0.25">
      <c r="A9972" s="139">
        <v>304</v>
      </c>
      <c r="B9972" s="135" t="s">
        <v>322</v>
      </c>
      <c r="C9972" s="134" t="s">
        <v>2102</v>
      </c>
      <c r="D9972" s="135">
        <v>11311</v>
      </c>
      <c r="E9972" s="135" t="s">
        <v>2103</v>
      </c>
      <c r="F9972" s="135">
        <v>2</v>
      </c>
      <c r="G9972" s="136">
        <v>288</v>
      </c>
      <c r="H9972" s="135" t="s">
        <v>6244</v>
      </c>
      <c r="I9972" s="135">
        <v>480</v>
      </c>
      <c r="J9972" s="135" t="s">
        <v>2105</v>
      </c>
      <c r="K9972" s="135" t="s">
        <v>2106</v>
      </c>
      <c r="L9972" s="135" t="s">
        <v>193</v>
      </c>
      <c r="M9972" s="134"/>
      <c r="N9972" s="137"/>
      <c r="O9972" s="121"/>
    </row>
    <row r="9973" spans="1:15" x14ac:dyDescent="0.25">
      <c r="A9973" s="139">
        <v>304</v>
      </c>
      <c r="B9973" s="135" t="s">
        <v>322</v>
      </c>
      <c r="C9973" s="134" t="s">
        <v>2102</v>
      </c>
      <c r="D9973" s="135">
        <v>11312</v>
      </c>
      <c r="E9973" s="135" t="s">
        <v>2103</v>
      </c>
      <c r="F9973" s="135">
        <v>2</v>
      </c>
      <c r="G9973" s="136">
        <v>289</v>
      </c>
      <c r="H9973" s="135" t="s">
        <v>6245</v>
      </c>
      <c r="I9973" s="135">
        <v>135</v>
      </c>
      <c r="J9973" s="135" t="s">
        <v>2151</v>
      </c>
      <c r="K9973" s="135" t="s">
        <v>2152</v>
      </c>
      <c r="L9973" s="135" t="s">
        <v>193</v>
      </c>
      <c r="M9973" s="134"/>
      <c r="N9973" s="137"/>
      <c r="O9973" s="121"/>
    </row>
    <row r="9974" spans="1:15" x14ac:dyDescent="0.25">
      <c r="A9974" s="139">
        <v>304</v>
      </c>
      <c r="B9974" s="135" t="s">
        <v>322</v>
      </c>
      <c r="C9974" s="134" t="s">
        <v>2102</v>
      </c>
      <c r="D9974" s="135">
        <v>11313</v>
      </c>
      <c r="E9974" s="135" t="s">
        <v>2289</v>
      </c>
      <c r="F9974" s="135">
        <v>1</v>
      </c>
      <c r="G9974" s="136" t="s">
        <v>2843</v>
      </c>
      <c r="H9974" s="135" t="s">
        <v>2936</v>
      </c>
      <c r="I9974" s="135">
        <v>180</v>
      </c>
      <c r="J9974" s="135" t="s">
        <v>2105</v>
      </c>
      <c r="K9974" s="135" t="s">
        <v>2106</v>
      </c>
      <c r="L9974" s="135" t="s">
        <v>193</v>
      </c>
      <c r="M9974" s="134"/>
      <c r="N9974" s="137"/>
      <c r="O9974" s="121"/>
    </row>
    <row r="9975" spans="1:15" x14ac:dyDescent="0.25">
      <c r="A9975" s="139">
        <v>304</v>
      </c>
      <c r="B9975" s="135" t="s">
        <v>322</v>
      </c>
      <c r="C9975" s="134" t="s">
        <v>2102</v>
      </c>
      <c r="D9975" s="135">
        <v>11314</v>
      </c>
      <c r="E9975" s="135" t="s">
        <v>2289</v>
      </c>
      <c r="F9975" s="135">
        <v>1</v>
      </c>
      <c r="G9975" s="136" t="s">
        <v>2465</v>
      </c>
      <c r="H9975" s="135" t="s">
        <v>4027</v>
      </c>
      <c r="I9975" s="135">
        <v>64</v>
      </c>
      <c r="J9975" s="135" t="s">
        <v>2155</v>
      </c>
      <c r="K9975" s="135" t="s">
        <v>2156</v>
      </c>
      <c r="L9975" s="135" t="s">
        <v>193</v>
      </c>
      <c r="M9975" s="134"/>
      <c r="N9975" s="137"/>
      <c r="O9975" s="121"/>
    </row>
    <row r="9976" spans="1:15" x14ac:dyDescent="0.25">
      <c r="A9976" s="139">
        <v>304</v>
      </c>
      <c r="B9976" s="135" t="s">
        <v>322</v>
      </c>
      <c r="C9976" s="134" t="s">
        <v>2102</v>
      </c>
      <c r="D9976" s="135">
        <v>11315</v>
      </c>
      <c r="E9976" s="135" t="s">
        <v>2289</v>
      </c>
      <c r="F9976" s="135">
        <v>1</v>
      </c>
      <c r="G9976" s="136" t="s">
        <v>2465</v>
      </c>
      <c r="H9976" s="135" t="s">
        <v>4027</v>
      </c>
      <c r="I9976" s="135">
        <v>1234</v>
      </c>
      <c r="J9976" s="135" t="s">
        <v>2105</v>
      </c>
      <c r="K9976" s="135" t="s">
        <v>2106</v>
      </c>
      <c r="L9976" s="135" t="s">
        <v>193</v>
      </c>
      <c r="M9976" s="134"/>
      <c r="N9976" s="137"/>
      <c r="O9976" s="121"/>
    </row>
    <row r="9977" spans="1:15" x14ac:dyDescent="0.25">
      <c r="A9977" s="139">
        <v>304</v>
      </c>
      <c r="B9977" s="135" t="s">
        <v>322</v>
      </c>
      <c r="C9977" s="134" t="s">
        <v>2102</v>
      </c>
      <c r="D9977" s="135">
        <v>11316</v>
      </c>
      <c r="E9977" s="135" t="s">
        <v>2289</v>
      </c>
      <c r="F9977" s="135">
        <v>1</v>
      </c>
      <c r="G9977" s="136" t="s">
        <v>2467</v>
      </c>
      <c r="H9977" s="135" t="s">
        <v>2937</v>
      </c>
      <c r="I9977" s="135">
        <v>56</v>
      </c>
      <c r="J9977" s="135" t="s">
        <v>2155</v>
      </c>
      <c r="K9977" s="135" t="s">
        <v>2156</v>
      </c>
      <c r="L9977" s="135" t="s">
        <v>193</v>
      </c>
      <c r="M9977" s="134"/>
      <c r="N9977" s="137"/>
      <c r="O9977" s="121"/>
    </row>
    <row r="9978" spans="1:15" x14ac:dyDescent="0.25">
      <c r="A9978" s="139">
        <v>304</v>
      </c>
      <c r="B9978" s="135" t="s">
        <v>322</v>
      </c>
      <c r="C9978" s="134" t="s">
        <v>2102</v>
      </c>
      <c r="D9978" s="135">
        <v>11317</v>
      </c>
      <c r="E9978" s="135" t="s">
        <v>2289</v>
      </c>
      <c r="F9978" s="135">
        <v>1</v>
      </c>
      <c r="G9978" s="136">
        <v>12</v>
      </c>
      <c r="H9978" s="135" t="s">
        <v>2301</v>
      </c>
      <c r="I9978" s="135">
        <v>216</v>
      </c>
      <c r="J9978" s="135" t="s">
        <v>2151</v>
      </c>
      <c r="K9978" s="135" t="s">
        <v>2152</v>
      </c>
      <c r="L9978" s="135" t="s">
        <v>193</v>
      </c>
      <c r="M9978" s="134"/>
      <c r="N9978" s="137"/>
      <c r="O9978" s="121"/>
    </row>
    <row r="9979" spans="1:15" x14ac:dyDescent="0.25">
      <c r="A9979" s="139">
        <v>304</v>
      </c>
      <c r="B9979" s="135" t="s">
        <v>322</v>
      </c>
      <c r="C9979" s="134" t="s">
        <v>2102</v>
      </c>
      <c r="D9979" s="135">
        <v>11318</v>
      </c>
      <c r="E9979" s="135" t="s">
        <v>2289</v>
      </c>
      <c r="F9979" s="135">
        <v>1</v>
      </c>
      <c r="G9979" s="136">
        <v>243</v>
      </c>
      <c r="H9979" s="135" t="s">
        <v>6246</v>
      </c>
      <c r="I9979" s="135">
        <v>1248</v>
      </c>
      <c r="J9979" s="135" t="s">
        <v>2105</v>
      </c>
      <c r="K9979" s="135" t="s">
        <v>2106</v>
      </c>
      <c r="L9979" s="135" t="s">
        <v>193</v>
      </c>
      <c r="M9979" s="134"/>
      <c r="N9979" s="137"/>
      <c r="O9979" s="121"/>
    </row>
    <row r="9980" spans="1:15" x14ac:dyDescent="0.25">
      <c r="A9980" s="139">
        <v>304</v>
      </c>
      <c r="B9980" s="135" t="s">
        <v>322</v>
      </c>
      <c r="C9980" s="134" t="s">
        <v>2102</v>
      </c>
      <c r="D9980" s="135">
        <v>11319</v>
      </c>
      <c r="E9980" s="135" t="s">
        <v>2289</v>
      </c>
      <c r="F9980" s="135">
        <v>1</v>
      </c>
      <c r="G9980" s="136">
        <v>244</v>
      </c>
      <c r="H9980" s="135" t="s">
        <v>6247</v>
      </c>
      <c r="I9980" s="135">
        <v>190</v>
      </c>
      <c r="J9980" s="135" t="s">
        <v>2108</v>
      </c>
      <c r="K9980" s="135" t="s">
        <v>2109</v>
      </c>
      <c r="L9980" s="135" t="s">
        <v>193</v>
      </c>
      <c r="M9980" s="134"/>
      <c r="N9980" s="137"/>
      <c r="O9980" s="121"/>
    </row>
    <row r="9981" spans="1:15" x14ac:dyDescent="0.25">
      <c r="A9981" s="139">
        <v>304</v>
      </c>
      <c r="B9981" s="135" t="s">
        <v>322</v>
      </c>
      <c r="C9981" s="134" t="s">
        <v>2102</v>
      </c>
      <c r="D9981" s="135">
        <v>11320</v>
      </c>
      <c r="E9981" s="135" t="s">
        <v>2289</v>
      </c>
      <c r="F9981" s="135">
        <v>1</v>
      </c>
      <c r="G9981" s="136">
        <v>245</v>
      </c>
      <c r="H9981" s="135" t="s">
        <v>6248</v>
      </c>
      <c r="I9981" s="135">
        <v>190</v>
      </c>
      <c r="J9981" s="135" t="s">
        <v>2108</v>
      </c>
      <c r="K9981" s="135" t="s">
        <v>2109</v>
      </c>
      <c r="L9981" s="135" t="s">
        <v>193</v>
      </c>
      <c r="M9981" s="134"/>
      <c r="N9981" s="137"/>
      <c r="O9981" s="121"/>
    </row>
    <row r="9982" spans="1:15" x14ac:dyDescent="0.25">
      <c r="A9982" s="139">
        <v>304</v>
      </c>
      <c r="B9982" s="135" t="s">
        <v>322</v>
      </c>
      <c r="C9982" s="134" t="s">
        <v>2102</v>
      </c>
      <c r="D9982" s="135">
        <v>11321</v>
      </c>
      <c r="E9982" s="135" t="s">
        <v>2289</v>
      </c>
      <c r="F9982" s="135">
        <v>1</v>
      </c>
      <c r="G9982" s="136">
        <v>246</v>
      </c>
      <c r="H9982" s="135" t="s">
        <v>6249</v>
      </c>
      <c r="I9982" s="135">
        <v>1116</v>
      </c>
      <c r="J9982" s="135" t="s">
        <v>2138</v>
      </c>
      <c r="K9982" s="135" t="s">
        <v>2139</v>
      </c>
      <c r="L9982" s="135" t="s">
        <v>194</v>
      </c>
      <c r="M9982" s="134"/>
      <c r="N9982" s="137"/>
      <c r="O9982" s="121"/>
    </row>
    <row r="9983" spans="1:15" x14ac:dyDescent="0.25">
      <c r="A9983" s="139">
        <v>304</v>
      </c>
      <c r="B9983" s="135" t="s">
        <v>322</v>
      </c>
      <c r="C9983" s="134" t="s">
        <v>2102</v>
      </c>
      <c r="D9983" s="135">
        <v>11322</v>
      </c>
      <c r="E9983" s="135" t="s">
        <v>2289</v>
      </c>
      <c r="F9983" s="135">
        <v>1</v>
      </c>
      <c r="G9983" s="136">
        <v>247</v>
      </c>
      <c r="H9983" s="135" t="s">
        <v>6250</v>
      </c>
      <c r="I9983" s="135">
        <v>620</v>
      </c>
      <c r="J9983" s="135" t="s">
        <v>2108</v>
      </c>
      <c r="K9983" s="135" t="s">
        <v>2109</v>
      </c>
      <c r="L9983" s="135" t="s">
        <v>193</v>
      </c>
      <c r="M9983" s="134"/>
      <c r="N9983" s="137"/>
      <c r="O9983" s="121"/>
    </row>
    <row r="9984" spans="1:15" x14ac:dyDescent="0.25">
      <c r="A9984" s="139">
        <v>304</v>
      </c>
      <c r="B9984" s="135" t="s">
        <v>322</v>
      </c>
      <c r="C9984" s="134" t="s">
        <v>2102</v>
      </c>
      <c r="D9984" s="135">
        <v>11323</v>
      </c>
      <c r="E9984" s="135" t="s">
        <v>2289</v>
      </c>
      <c r="F9984" s="135">
        <v>1</v>
      </c>
      <c r="G9984" s="136">
        <v>248</v>
      </c>
      <c r="H9984" s="135" t="s">
        <v>6251</v>
      </c>
      <c r="I9984" s="135">
        <v>320</v>
      </c>
      <c r="J9984" s="135" t="s">
        <v>2108</v>
      </c>
      <c r="K9984" s="135" t="s">
        <v>2109</v>
      </c>
      <c r="L9984" s="135" t="s">
        <v>193</v>
      </c>
      <c r="M9984" s="134"/>
      <c r="N9984" s="137"/>
      <c r="O9984" s="121"/>
    </row>
    <row r="9985" spans="1:15" x14ac:dyDescent="0.25">
      <c r="A9985" s="139">
        <v>304</v>
      </c>
      <c r="B9985" s="135" t="s">
        <v>322</v>
      </c>
      <c r="C9985" s="134" t="s">
        <v>2102</v>
      </c>
      <c r="D9985" s="135">
        <v>11324</v>
      </c>
      <c r="E9985" s="135" t="s">
        <v>2289</v>
      </c>
      <c r="F9985" s="135">
        <v>1</v>
      </c>
      <c r="G9985" s="136">
        <v>249</v>
      </c>
      <c r="H9985" s="135" t="s">
        <v>6252</v>
      </c>
      <c r="I9985" s="135">
        <v>585</v>
      </c>
      <c r="J9985" s="135" t="s">
        <v>2105</v>
      </c>
      <c r="K9985" s="135" t="s">
        <v>2106</v>
      </c>
      <c r="L9985" s="135" t="s">
        <v>193</v>
      </c>
      <c r="M9985" s="134"/>
      <c r="N9985" s="137"/>
      <c r="O9985" s="121"/>
    </row>
    <row r="9986" spans="1:15" x14ac:dyDescent="0.25">
      <c r="A9986" s="139">
        <v>304</v>
      </c>
      <c r="B9986" s="135" t="s">
        <v>322</v>
      </c>
      <c r="C9986" s="134" t="s">
        <v>2102</v>
      </c>
      <c r="D9986" s="135">
        <v>11325</v>
      </c>
      <c r="E9986" s="135" t="s">
        <v>2289</v>
      </c>
      <c r="F9986" s="135">
        <v>1</v>
      </c>
      <c r="G9986" s="136">
        <v>250</v>
      </c>
      <c r="H9986" s="135" t="s">
        <v>6253</v>
      </c>
      <c r="I9986" s="135">
        <v>1444</v>
      </c>
      <c r="J9986" s="135" t="s">
        <v>2155</v>
      </c>
      <c r="K9986" s="135" t="s">
        <v>2156</v>
      </c>
      <c r="L9986" s="135" t="s">
        <v>193</v>
      </c>
      <c r="M9986" s="134"/>
      <c r="N9986" s="137"/>
      <c r="O9986" s="121"/>
    </row>
    <row r="9987" spans="1:15" x14ac:dyDescent="0.25">
      <c r="A9987" s="139">
        <v>304</v>
      </c>
      <c r="B9987" s="135" t="s">
        <v>322</v>
      </c>
      <c r="C9987" s="134" t="s">
        <v>2102</v>
      </c>
      <c r="D9987" s="135">
        <v>11326</v>
      </c>
      <c r="E9987" s="135" t="s">
        <v>2289</v>
      </c>
      <c r="F9987" s="135">
        <v>1</v>
      </c>
      <c r="G9987" s="136">
        <v>251</v>
      </c>
      <c r="H9987" s="135" t="s">
        <v>6254</v>
      </c>
      <c r="I9987" s="135">
        <v>72</v>
      </c>
      <c r="J9987" s="135" t="s">
        <v>2155</v>
      </c>
      <c r="K9987" s="135" t="s">
        <v>2156</v>
      </c>
      <c r="L9987" s="135" t="s">
        <v>193</v>
      </c>
      <c r="M9987" s="134"/>
      <c r="N9987" s="137"/>
      <c r="O9987" s="121"/>
    </row>
    <row r="9988" spans="1:15" x14ac:dyDescent="0.25">
      <c r="A9988" s="139">
        <v>304</v>
      </c>
      <c r="B9988" s="135" t="s">
        <v>322</v>
      </c>
      <c r="C9988" s="134" t="s">
        <v>2102</v>
      </c>
      <c r="D9988" s="135">
        <v>11327</v>
      </c>
      <c r="E9988" s="135" t="s">
        <v>2289</v>
      </c>
      <c r="F9988" s="135">
        <v>1</v>
      </c>
      <c r="G9988" s="136" t="s">
        <v>6255</v>
      </c>
      <c r="H9988" s="135" t="s">
        <v>6256</v>
      </c>
      <c r="I9988" s="135">
        <v>120</v>
      </c>
      <c r="J9988" s="135" t="s">
        <v>2155</v>
      </c>
      <c r="K9988" s="135" t="s">
        <v>2156</v>
      </c>
      <c r="L9988" s="135" t="s">
        <v>193</v>
      </c>
      <c r="M9988" s="134"/>
      <c r="N9988" s="137"/>
      <c r="O9988" s="121"/>
    </row>
    <row r="9989" spans="1:15" x14ac:dyDescent="0.25">
      <c r="A9989" s="139">
        <v>304</v>
      </c>
      <c r="B9989" s="135" t="s">
        <v>322</v>
      </c>
      <c r="C9989" s="134" t="s">
        <v>2102</v>
      </c>
      <c r="D9989" s="135">
        <v>11328</v>
      </c>
      <c r="E9989" s="135" t="s">
        <v>2289</v>
      </c>
      <c r="F9989" s="135">
        <v>1</v>
      </c>
      <c r="G9989" s="136">
        <v>253</v>
      </c>
      <c r="H9989" s="135" t="s">
        <v>6257</v>
      </c>
      <c r="I9989" s="135">
        <v>300</v>
      </c>
      <c r="J9989" s="135" t="s">
        <v>2151</v>
      </c>
      <c r="K9989" s="135" t="s">
        <v>2152</v>
      </c>
      <c r="L9989" s="135" t="s">
        <v>193</v>
      </c>
      <c r="M9989" s="134"/>
      <c r="N9989" s="137"/>
      <c r="O9989" s="121"/>
    </row>
    <row r="9990" spans="1:15" x14ac:dyDescent="0.25">
      <c r="A9990" s="139">
        <v>304</v>
      </c>
      <c r="B9990" s="135" t="s">
        <v>322</v>
      </c>
      <c r="C9990" s="134" t="s">
        <v>2102</v>
      </c>
      <c r="D9990" s="135">
        <v>11329</v>
      </c>
      <c r="E9990" s="135" t="s">
        <v>2289</v>
      </c>
      <c r="F9990" s="135">
        <v>1</v>
      </c>
      <c r="G9990" s="136">
        <v>254</v>
      </c>
      <c r="H9990" s="135" t="s">
        <v>2944</v>
      </c>
      <c r="I9990" s="135">
        <v>88</v>
      </c>
      <c r="J9990" s="135" t="s">
        <v>2112</v>
      </c>
      <c r="K9990" s="135" t="s">
        <v>2113</v>
      </c>
      <c r="L9990" s="135" t="s">
        <v>194</v>
      </c>
      <c r="M9990" s="134"/>
      <c r="N9990" s="137"/>
      <c r="O9990" s="121"/>
    </row>
    <row r="9991" spans="1:15" x14ac:dyDescent="0.25">
      <c r="A9991" s="139">
        <v>304</v>
      </c>
      <c r="B9991" s="135" t="s">
        <v>322</v>
      </c>
      <c r="C9991" s="134" t="s">
        <v>2102</v>
      </c>
      <c r="D9991" s="135">
        <v>11330</v>
      </c>
      <c r="E9991" s="135" t="s">
        <v>2289</v>
      </c>
      <c r="F9991" s="135">
        <v>1</v>
      </c>
      <c r="G9991" s="136">
        <v>255</v>
      </c>
      <c r="H9991" s="135" t="s">
        <v>2945</v>
      </c>
      <c r="I9991" s="135">
        <v>120</v>
      </c>
      <c r="J9991" s="135" t="s">
        <v>2155</v>
      </c>
      <c r="K9991" s="135" t="s">
        <v>2156</v>
      </c>
      <c r="L9991" s="135" t="s">
        <v>193</v>
      </c>
      <c r="M9991" s="134"/>
      <c r="N9991" s="137"/>
      <c r="O9991" s="121"/>
    </row>
    <row r="9992" spans="1:15" x14ac:dyDescent="0.25">
      <c r="A9992" s="139">
        <v>304</v>
      </c>
      <c r="B9992" s="135" t="s">
        <v>322</v>
      </c>
      <c r="C9992" s="134" t="s">
        <v>2102</v>
      </c>
      <c r="D9992" s="135">
        <v>11331</v>
      </c>
      <c r="E9992" s="135" t="s">
        <v>2289</v>
      </c>
      <c r="F9992" s="135">
        <v>1</v>
      </c>
      <c r="G9992" s="136">
        <v>256</v>
      </c>
      <c r="H9992" s="135" t="s">
        <v>2946</v>
      </c>
      <c r="I9992" s="135">
        <v>120</v>
      </c>
      <c r="J9992" s="135" t="s">
        <v>2151</v>
      </c>
      <c r="K9992" s="135" t="s">
        <v>2152</v>
      </c>
      <c r="L9992" s="135" t="s">
        <v>193</v>
      </c>
      <c r="M9992" s="134"/>
      <c r="N9992" s="137"/>
      <c r="O9992" s="121"/>
    </row>
    <row r="9993" spans="1:15" x14ac:dyDescent="0.25">
      <c r="A9993" s="139">
        <v>304</v>
      </c>
      <c r="B9993" s="135" t="s">
        <v>322</v>
      </c>
      <c r="C9993" s="134" t="s">
        <v>2102</v>
      </c>
      <c r="D9993" s="135">
        <v>11332</v>
      </c>
      <c r="E9993" s="135" t="s">
        <v>2289</v>
      </c>
      <c r="F9993" s="135">
        <v>1</v>
      </c>
      <c r="G9993" s="136">
        <v>257</v>
      </c>
      <c r="H9993" s="135" t="s">
        <v>2947</v>
      </c>
      <c r="I9993" s="135">
        <v>300</v>
      </c>
      <c r="J9993" s="135" t="s">
        <v>2155</v>
      </c>
      <c r="K9993" s="135" t="s">
        <v>2156</v>
      </c>
      <c r="L9993" s="135" t="s">
        <v>193</v>
      </c>
      <c r="M9993" s="134"/>
      <c r="N9993" s="137"/>
      <c r="O9993" s="121"/>
    </row>
    <row r="9994" spans="1:15" x14ac:dyDescent="0.25">
      <c r="A9994" s="139">
        <v>304</v>
      </c>
      <c r="B9994" s="135" t="s">
        <v>322</v>
      </c>
      <c r="C9994" s="134" t="s">
        <v>2102</v>
      </c>
      <c r="D9994" s="135">
        <v>11333</v>
      </c>
      <c r="E9994" s="135" t="s">
        <v>2289</v>
      </c>
      <c r="F9994" s="135">
        <v>1</v>
      </c>
      <c r="G9994" s="136">
        <v>258</v>
      </c>
      <c r="H9994" s="135" t="s">
        <v>2948</v>
      </c>
      <c r="I9994" s="135">
        <v>350</v>
      </c>
      <c r="J9994" s="135" t="s">
        <v>2105</v>
      </c>
      <c r="K9994" s="135" t="s">
        <v>2106</v>
      </c>
      <c r="L9994" s="135" t="s">
        <v>193</v>
      </c>
      <c r="M9994" s="134"/>
      <c r="N9994" s="137"/>
      <c r="O9994" s="121"/>
    </row>
    <row r="9995" spans="1:15" x14ac:dyDescent="0.25">
      <c r="A9995" s="139">
        <v>304</v>
      </c>
      <c r="B9995" s="135" t="s">
        <v>322</v>
      </c>
      <c r="C9995" s="134" t="s">
        <v>2102</v>
      </c>
      <c r="D9995" s="135">
        <v>11334</v>
      </c>
      <c r="E9995" s="135" t="s">
        <v>2289</v>
      </c>
      <c r="F9995" s="135">
        <v>1</v>
      </c>
      <c r="G9995" s="136">
        <v>259</v>
      </c>
      <c r="H9995" s="135" t="s">
        <v>2949</v>
      </c>
      <c r="I9995" s="135">
        <v>1066</v>
      </c>
      <c r="J9995" s="135" t="s">
        <v>2155</v>
      </c>
      <c r="K9995" s="135" t="s">
        <v>2156</v>
      </c>
      <c r="L9995" s="135" t="s">
        <v>193</v>
      </c>
      <c r="M9995" s="134"/>
      <c r="N9995" s="137"/>
      <c r="O9995" s="121"/>
    </row>
    <row r="9996" spans="1:15" x14ac:dyDescent="0.25">
      <c r="A9996" s="139">
        <v>304</v>
      </c>
      <c r="B9996" s="135" t="s">
        <v>322</v>
      </c>
      <c r="C9996" s="134" t="s">
        <v>2102</v>
      </c>
      <c r="D9996" s="135">
        <v>11335</v>
      </c>
      <c r="E9996" s="135" t="s">
        <v>2289</v>
      </c>
      <c r="F9996" s="135">
        <v>1</v>
      </c>
      <c r="G9996" s="136">
        <v>260</v>
      </c>
      <c r="H9996" s="135" t="s">
        <v>2950</v>
      </c>
      <c r="I9996" s="135">
        <v>64</v>
      </c>
      <c r="J9996" s="135" t="s">
        <v>2155</v>
      </c>
      <c r="K9996" s="135" t="s">
        <v>2156</v>
      </c>
      <c r="L9996" s="135" t="s">
        <v>193</v>
      </c>
      <c r="M9996" s="134"/>
      <c r="N9996" s="137"/>
      <c r="O9996" s="121"/>
    </row>
    <row r="9997" spans="1:15" x14ac:dyDescent="0.25">
      <c r="A9997" s="139">
        <v>304</v>
      </c>
      <c r="B9997" s="135" t="s">
        <v>322</v>
      </c>
      <c r="C9997" s="134" t="s">
        <v>2102</v>
      </c>
      <c r="D9997" s="135">
        <v>11336</v>
      </c>
      <c r="E9997" s="135" t="s">
        <v>2289</v>
      </c>
      <c r="F9997" s="135">
        <v>1</v>
      </c>
      <c r="G9997" s="136">
        <v>261</v>
      </c>
      <c r="H9997" s="135" t="s">
        <v>2951</v>
      </c>
      <c r="I9997" s="135">
        <v>64</v>
      </c>
      <c r="J9997" s="135" t="s">
        <v>2536</v>
      </c>
      <c r="K9997" s="135" t="s">
        <v>2544</v>
      </c>
      <c r="L9997" s="135" t="s">
        <v>193</v>
      </c>
      <c r="M9997" s="134"/>
      <c r="N9997" s="137"/>
      <c r="O9997" s="121"/>
    </row>
    <row r="9998" spans="1:15" x14ac:dyDescent="0.25">
      <c r="A9998" s="139">
        <v>304</v>
      </c>
      <c r="B9998" s="135" t="s">
        <v>322</v>
      </c>
      <c r="C9998" s="134" t="s">
        <v>2102</v>
      </c>
      <c r="D9998" s="135">
        <v>11337</v>
      </c>
      <c r="E9998" s="135" t="s">
        <v>2289</v>
      </c>
      <c r="F9998" s="135">
        <v>1</v>
      </c>
      <c r="G9998" s="136">
        <v>262</v>
      </c>
      <c r="H9998" s="135" t="s">
        <v>2952</v>
      </c>
      <c r="I9998" s="135">
        <v>56</v>
      </c>
      <c r="J9998" s="135" t="s">
        <v>2108</v>
      </c>
      <c r="K9998" s="135" t="s">
        <v>2109</v>
      </c>
      <c r="L9998" s="135" t="s">
        <v>193</v>
      </c>
      <c r="M9998" s="134"/>
      <c r="N9998" s="137"/>
      <c r="O9998" s="121"/>
    </row>
    <row r="9999" spans="1:15" x14ac:dyDescent="0.25">
      <c r="A9999" s="139">
        <v>304</v>
      </c>
      <c r="B9999" s="135" t="s">
        <v>322</v>
      </c>
      <c r="C9999" s="134" t="s">
        <v>2102</v>
      </c>
      <c r="D9999" s="135">
        <v>11338</v>
      </c>
      <c r="E9999" s="135" t="s">
        <v>2289</v>
      </c>
      <c r="F9999" s="135">
        <v>1</v>
      </c>
      <c r="G9999" s="136">
        <v>263</v>
      </c>
      <c r="H9999" s="135" t="s">
        <v>2953</v>
      </c>
      <c r="I9999" s="135">
        <v>64</v>
      </c>
      <c r="J9999" s="135" t="s">
        <v>2536</v>
      </c>
      <c r="K9999" s="135" t="s">
        <v>2544</v>
      </c>
      <c r="L9999" s="135" t="s">
        <v>193</v>
      </c>
      <c r="M9999" s="134"/>
      <c r="N9999" s="137"/>
      <c r="O9999" s="121"/>
    </row>
    <row r="10000" spans="1:15" x14ac:dyDescent="0.25">
      <c r="A10000" s="139">
        <v>304</v>
      </c>
      <c r="B10000" s="135" t="s">
        <v>322</v>
      </c>
      <c r="C10000" s="134" t="s">
        <v>2102</v>
      </c>
      <c r="D10000" s="135">
        <v>11339</v>
      </c>
      <c r="E10000" s="135" t="s">
        <v>2289</v>
      </c>
      <c r="F10000" s="135">
        <v>1</v>
      </c>
      <c r="G10000" s="136">
        <v>264</v>
      </c>
      <c r="H10000" s="135" t="s">
        <v>2954</v>
      </c>
      <c r="I10000" s="135">
        <v>56</v>
      </c>
      <c r="J10000" s="135" t="s">
        <v>2108</v>
      </c>
      <c r="K10000" s="135" t="s">
        <v>2109</v>
      </c>
      <c r="L10000" s="135" t="s">
        <v>193</v>
      </c>
      <c r="M10000" s="134"/>
      <c r="N10000" s="137"/>
      <c r="O10000" s="121"/>
    </row>
    <row r="10001" spans="1:15" x14ac:dyDescent="0.25">
      <c r="A10001" s="139">
        <v>304</v>
      </c>
      <c r="B10001" s="135" t="s">
        <v>322</v>
      </c>
      <c r="C10001" s="134" t="s">
        <v>2102</v>
      </c>
      <c r="D10001" s="135">
        <v>11340</v>
      </c>
      <c r="E10001" s="135" t="s">
        <v>2289</v>
      </c>
      <c r="F10001" s="135">
        <v>1</v>
      </c>
      <c r="G10001" s="136">
        <v>265</v>
      </c>
      <c r="H10001" s="135" t="s">
        <v>2955</v>
      </c>
      <c r="I10001" s="135">
        <v>390</v>
      </c>
      <c r="J10001" s="135" t="s">
        <v>2105</v>
      </c>
      <c r="K10001" s="135" t="s">
        <v>2106</v>
      </c>
      <c r="L10001" s="135" t="s">
        <v>193</v>
      </c>
      <c r="M10001" s="134"/>
      <c r="N10001" s="137"/>
      <c r="O10001" s="121"/>
    </row>
    <row r="10002" spans="1:15" x14ac:dyDescent="0.25">
      <c r="A10002" s="139">
        <v>304</v>
      </c>
      <c r="B10002" s="135" t="s">
        <v>322</v>
      </c>
      <c r="C10002" s="134" t="s">
        <v>2102</v>
      </c>
      <c r="D10002" s="135">
        <v>11341</v>
      </c>
      <c r="E10002" s="135" t="s">
        <v>2289</v>
      </c>
      <c r="F10002" s="135">
        <v>1</v>
      </c>
      <c r="G10002" s="136">
        <v>266</v>
      </c>
      <c r="H10002" s="135" t="s">
        <v>2956</v>
      </c>
      <c r="I10002" s="135">
        <v>113</v>
      </c>
      <c r="J10002" s="135" t="s">
        <v>2151</v>
      </c>
      <c r="K10002" s="135" t="s">
        <v>2152</v>
      </c>
      <c r="L10002" s="135" t="s">
        <v>193</v>
      </c>
      <c r="M10002" s="134"/>
      <c r="N10002" s="137"/>
      <c r="O10002" s="121"/>
    </row>
    <row r="10003" spans="1:15" x14ac:dyDescent="0.25">
      <c r="A10003" s="139">
        <v>304</v>
      </c>
      <c r="B10003" s="135" t="s">
        <v>322</v>
      </c>
      <c r="C10003" s="134" t="s">
        <v>2102</v>
      </c>
      <c r="D10003" s="135">
        <v>11342</v>
      </c>
      <c r="E10003" s="135" t="s">
        <v>2289</v>
      </c>
      <c r="F10003" s="135">
        <v>1</v>
      </c>
      <c r="G10003" s="136">
        <v>267</v>
      </c>
      <c r="H10003" s="135" t="s">
        <v>2957</v>
      </c>
      <c r="I10003" s="135">
        <v>420</v>
      </c>
      <c r="J10003" s="135" t="s">
        <v>2105</v>
      </c>
      <c r="K10003" s="135" t="s">
        <v>2106</v>
      </c>
      <c r="L10003" s="135" t="s">
        <v>193</v>
      </c>
      <c r="M10003" s="134"/>
      <c r="N10003" s="137"/>
      <c r="O10003" s="121"/>
    </row>
    <row r="10004" spans="1:15" x14ac:dyDescent="0.25">
      <c r="A10004" s="139">
        <v>304</v>
      </c>
      <c r="B10004" s="135" t="s">
        <v>322</v>
      </c>
      <c r="C10004" s="134" t="s">
        <v>2102</v>
      </c>
      <c r="D10004" s="135">
        <v>11343</v>
      </c>
      <c r="E10004" s="135" t="s">
        <v>2289</v>
      </c>
      <c r="F10004" s="135">
        <v>1</v>
      </c>
      <c r="G10004" s="136" t="s">
        <v>6258</v>
      </c>
      <c r="H10004" s="135" t="s">
        <v>6259</v>
      </c>
      <c r="I10004" s="135">
        <v>112</v>
      </c>
      <c r="J10004" s="135" t="s">
        <v>2105</v>
      </c>
      <c r="K10004" s="135" t="s">
        <v>2106</v>
      </c>
      <c r="L10004" s="135" t="s">
        <v>193</v>
      </c>
      <c r="M10004" s="134"/>
      <c r="N10004" s="137"/>
      <c r="O10004" s="121"/>
    </row>
    <row r="10005" spans="1:15" x14ac:dyDescent="0.25">
      <c r="A10005" s="139">
        <v>304</v>
      </c>
      <c r="B10005" s="135" t="s">
        <v>322</v>
      </c>
      <c r="C10005" s="134" t="s">
        <v>2102</v>
      </c>
      <c r="D10005" s="135">
        <v>11344</v>
      </c>
      <c r="E10005" s="135" t="s">
        <v>2289</v>
      </c>
      <c r="F10005" s="135">
        <v>1</v>
      </c>
      <c r="G10005" s="136">
        <v>267</v>
      </c>
      <c r="H10005" s="135" t="s">
        <v>2957</v>
      </c>
      <c r="I10005" s="135">
        <v>255</v>
      </c>
      <c r="J10005" s="135" t="s">
        <v>2105</v>
      </c>
      <c r="K10005" s="135" t="s">
        <v>2106</v>
      </c>
      <c r="L10005" s="135" t="s">
        <v>193</v>
      </c>
      <c r="M10005" s="134"/>
      <c r="N10005" s="137"/>
      <c r="O10005" s="121"/>
    </row>
    <row r="10006" spans="1:15" x14ac:dyDescent="0.25">
      <c r="A10006" s="139">
        <v>304</v>
      </c>
      <c r="B10006" s="135" t="s">
        <v>322</v>
      </c>
      <c r="C10006" s="134" t="s">
        <v>2102</v>
      </c>
      <c r="D10006" s="135">
        <v>11345</v>
      </c>
      <c r="E10006" s="135" t="s">
        <v>2289</v>
      </c>
      <c r="F10006" s="135">
        <v>1</v>
      </c>
      <c r="G10006" s="136" t="s">
        <v>6260</v>
      </c>
      <c r="H10006" s="135" t="s">
        <v>6261</v>
      </c>
      <c r="I10006" s="135">
        <v>88</v>
      </c>
      <c r="J10006" s="135" t="s">
        <v>2151</v>
      </c>
      <c r="K10006" s="135" t="s">
        <v>2152</v>
      </c>
      <c r="L10006" s="135" t="s">
        <v>193</v>
      </c>
      <c r="M10006" s="134"/>
      <c r="N10006" s="137"/>
      <c r="O10006" s="121"/>
    </row>
    <row r="10007" spans="1:15" x14ac:dyDescent="0.25">
      <c r="A10007" s="139">
        <v>304</v>
      </c>
      <c r="B10007" s="135" t="s">
        <v>322</v>
      </c>
      <c r="C10007" s="134" t="s">
        <v>2102</v>
      </c>
      <c r="D10007" s="135">
        <v>11346</v>
      </c>
      <c r="E10007" s="135" t="s">
        <v>2289</v>
      </c>
      <c r="F10007" s="135">
        <v>1</v>
      </c>
      <c r="G10007" s="136">
        <v>268</v>
      </c>
      <c r="H10007" s="135" t="s">
        <v>2958</v>
      </c>
      <c r="I10007" s="135">
        <v>860</v>
      </c>
      <c r="J10007" s="135" t="s">
        <v>2112</v>
      </c>
      <c r="K10007" s="135" t="s">
        <v>2113</v>
      </c>
      <c r="L10007" s="135" t="s">
        <v>194</v>
      </c>
      <c r="M10007" s="134"/>
      <c r="N10007" s="137"/>
      <c r="O10007" s="121"/>
    </row>
    <row r="10008" spans="1:15" x14ac:dyDescent="0.25">
      <c r="A10008" s="139">
        <v>304</v>
      </c>
      <c r="B10008" s="135" t="s">
        <v>322</v>
      </c>
      <c r="C10008" s="134" t="s">
        <v>2102</v>
      </c>
      <c r="D10008" s="135">
        <v>11347</v>
      </c>
      <c r="E10008" s="135" t="s">
        <v>2289</v>
      </c>
      <c r="F10008" s="135">
        <v>1</v>
      </c>
      <c r="G10008" s="136">
        <v>269</v>
      </c>
      <c r="H10008" s="135" t="s">
        <v>2959</v>
      </c>
      <c r="I10008" s="135">
        <v>476</v>
      </c>
      <c r="J10008" s="135" t="s">
        <v>2155</v>
      </c>
      <c r="K10008" s="135" t="s">
        <v>2156</v>
      </c>
      <c r="L10008" s="135" t="s">
        <v>193</v>
      </c>
      <c r="M10008" s="134"/>
      <c r="N10008" s="137"/>
      <c r="O10008" s="121"/>
    </row>
    <row r="10009" spans="1:15" x14ac:dyDescent="0.25">
      <c r="A10009" s="139">
        <v>304</v>
      </c>
      <c r="B10009" s="135" t="s">
        <v>322</v>
      </c>
      <c r="C10009" s="134" t="s">
        <v>2102</v>
      </c>
      <c r="D10009" s="135">
        <v>11348</v>
      </c>
      <c r="E10009" s="135" t="s">
        <v>2289</v>
      </c>
      <c r="F10009" s="135">
        <v>1</v>
      </c>
      <c r="G10009" s="136">
        <v>270</v>
      </c>
      <c r="H10009" s="135" t="s">
        <v>2960</v>
      </c>
      <c r="I10009" s="135">
        <v>190</v>
      </c>
      <c r="J10009" s="135" t="s">
        <v>2155</v>
      </c>
      <c r="K10009" s="135" t="s">
        <v>2156</v>
      </c>
      <c r="L10009" s="135" t="s">
        <v>193</v>
      </c>
      <c r="M10009" s="134"/>
      <c r="N10009" s="137"/>
      <c r="O10009" s="121"/>
    </row>
    <row r="10010" spans="1:15" x14ac:dyDescent="0.25">
      <c r="A10010" s="139">
        <v>304</v>
      </c>
      <c r="B10010" s="135" t="s">
        <v>322</v>
      </c>
      <c r="C10010" s="134" t="s">
        <v>2102</v>
      </c>
      <c r="D10010" s="135">
        <v>11349</v>
      </c>
      <c r="E10010" s="135" t="s">
        <v>2289</v>
      </c>
      <c r="F10010" s="135">
        <v>1</v>
      </c>
      <c r="G10010" s="136">
        <v>272</v>
      </c>
      <c r="H10010" s="135" t="s">
        <v>2962</v>
      </c>
      <c r="I10010" s="135">
        <v>840</v>
      </c>
      <c r="J10010" s="135" t="s">
        <v>2151</v>
      </c>
      <c r="K10010" s="135" t="s">
        <v>2152</v>
      </c>
      <c r="L10010" s="135" t="s">
        <v>193</v>
      </c>
      <c r="M10010" s="134"/>
      <c r="N10010" s="137"/>
      <c r="O10010" s="121"/>
    </row>
    <row r="10011" spans="1:15" x14ac:dyDescent="0.25">
      <c r="A10011" s="139">
        <v>304</v>
      </c>
      <c r="B10011" s="135" t="s">
        <v>322</v>
      </c>
      <c r="C10011" s="134" t="s">
        <v>2102</v>
      </c>
      <c r="D10011" s="135">
        <v>11350</v>
      </c>
      <c r="E10011" s="135" t="s">
        <v>2289</v>
      </c>
      <c r="F10011" s="135">
        <v>1</v>
      </c>
      <c r="G10011" s="136">
        <v>273</v>
      </c>
      <c r="H10011" s="135" t="s">
        <v>2963</v>
      </c>
      <c r="I10011" s="135">
        <v>250</v>
      </c>
      <c r="J10011" s="135" t="s">
        <v>2151</v>
      </c>
      <c r="K10011" s="135" t="s">
        <v>2152</v>
      </c>
      <c r="L10011" s="135" t="s">
        <v>193</v>
      </c>
      <c r="M10011" s="134"/>
      <c r="N10011" s="137"/>
      <c r="O10011" s="121"/>
    </row>
    <row r="10012" spans="1:15" x14ac:dyDescent="0.25">
      <c r="A10012" s="139">
        <v>304</v>
      </c>
      <c r="B10012" s="135" t="s">
        <v>322</v>
      </c>
      <c r="C10012" s="134" t="s">
        <v>2102</v>
      </c>
      <c r="D10012" s="135">
        <v>11351</v>
      </c>
      <c r="E10012" s="135" t="s">
        <v>2289</v>
      </c>
      <c r="F10012" s="135">
        <v>1</v>
      </c>
      <c r="G10012" s="136">
        <v>274</v>
      </c>
      <c r="H10012" s="135" t="s">
        <v>2964</v>
      </c>
      <c r="I10012" s="135">
        <v>350</v>
      </c>
      <c r="J10012" s="135" t="s">
        <v>2112</v>
      </c>
      <c r="K10012" s="135" t="s">
        <v>2113</v>
      </c>
      <c r="L10012" s="135" t="s">
        <v>194</v>
      </c>
      <c r="M10012" s="134"/>
      <c r="N10012" s="137"/>
      <c r="O10012" s="121"/>
    </row>
    <row r="10013" spans="1:15" x14ac:dyDescent="0.25">
      <c r="A10013" s="139">
        <v>304</v>
      </c>
      <c r="B10013" s="135" t="s">
        <v>322</v>
      </c>
      <c r="C10013" s="134" t="s">
        <v>2102</v>
      </c>
      <c r="D10013" s="135">
        <v>11352</v>
      </c>
      <c r="E10013" s="135" t="s">
        <v>2289</v>
      </c>
      <c r="F10013" s="135">
        <v>1</v>
      </c>
      <c r="G10013" s="136">
        <v>275</v>
      </c>
      <c r="H10013" s="135" t="s">
        <v>2965</v>
      </c>
      <c r="I10013" s="135">
        <v>5220</v>
      </c>
      <c r="J10013" s="135" t="s">
        <v>2124</v>
      </c>
      <c r="K10013" s="135" t="s">
        <v>2125</v>
      </c>
      <c r="L10013" s="135" t="s">
        <v>192</v>
      </c>
      <c r="M10013" s="134"/>
      <c r="N10013" s="137"/>
      <c r="O10013" s="121"/>
    </row>
    <row r="10014" spans="1:15" x14ac:dyDescent="0.25">
      <c r="A10014" s="139">
        <v>304</v>
      </c>
      <c r="B10014" s="135" t="s">
        <v>322</v>
      </c>
      <c r="C10014" s="134" t="s">
        <v>2102</v>
      </c>
      <c r="D10014" s="135">
        <v>11353</v>
      </c>
      <c r="E10014" s="135" t="s">
        <v>2289</v>
      </c>
      <c r="F10014" s="135">
        <v>1</v>
      </c>
      <c r="G10014" s="136">
        <v>276</v>
      </c>
      <c r="H10014" s="135" t="s">
        <v>2966</v>
      </c>
      <c r="I10014" s="135">
        <v>238</v>
      </c>
      <c r="J10014" s="135" t="s">
        <v>2108</v>
      </c>
      <c r="K10014" s="135" t="s">
        <v>2109</v>
      </c>
      <c r="L10014" s="135" t="s">
        <v>193</v>
      </c>
      <c r="M10014" s="134"/>
      <c r="N10014" s="137"/>
      <c r="O10014" s="121"/>
    </row>
    <row r="10015" spans="1:15" x14ac:dyDescent="0.25">
      <c r="A10015" s="139">
        <v>304</v>
      </c>
      <c r="B10015" s="135" t="s">
        <v>322</v>
      </c>
      <c r="C10015" s="134" t="s">
        <v>2102</v>
      </c>
      <c r="D10015" s="135">
        <v>11354</v>
      </c>
      <c r="E10015" s="135" t="s">
        <v>2289</v>
      </c>
      <c r="F10015" s="135">
        <v>1</v>
      </c>
      <c r="G10015" s="136">
        <v>277</v>
      </c>
      <c r="H10015" s="135" t="s">
        <v>2967</v>
      </c>
      <c r="I10015" s="135">
        <v>406</v>
      </c>
      <c r="J10015" s="135" t="s">
        <v>2108</v>
      </c>
      <c r="K10015" s="135" t="s">
        <v>2109</v>
      </c>
      <c r="L10015" s="135" t="s">
        <v>193</v>
      </c>
      <c r="M10015" s="134"/>
      <c r="N10015" s="137"/>
      <c r="O10015" s="121"/>
    </row>
    <row r="10016" spans="1:15" x14ac:dyDescent="0.25">
      <c r="A10016" s="139">
        <v>304</v>
      </c>
      <c r="B10016" s="135" t="s">
        <v>322</v>
      </c>
      <c r="C10016" s="134" t="s">
        <v>2102</v>
      </c>
      <c r="D10016" s="135">
        <v>11355</v>
      </c>
      <c r="E10016" s="135" t="s">
        <v>2289</v>
      </c>
      <c r="F10016" s="135">
        <v>1</v>
      </c>
      <c r="G10016" s="136">
        <v>278</v>
      </c>
      <c r="H10016" s="135" t="s">
        <v>2968</v>
      </c>
      <c r="I10016" s="135">
        <v>140</v>
      </c>
      <c r="J10016" s="135" t="s">
        <v>2112</v>
      </c>
      <c r="K10016" s="135" t="s">
        <v>2113</v>
      </c>
      <c r="L10016" s="135" t="s">
        <v>194</v>
      </c>
      <c r="M10016" s="134"/>
      <c r="N10016" s="137"/>
      <c r="O10016" s="121"/>
    </row>
    <row r="10017" spans="1:15" x14ac:dyDescent="0.25">
      <c r="A10017" s="139">
        <v>304</v>
      </c>
      <c r="B10017" s="135" t="s">
        <v>322</v>
      </c>
      <c r="C10017" s="134" t="s">
        <v>2102</v>
      </c>
      <c r="D10017" s="135">
        <v>11356</v>
      </c>
      <c r="E10017" s="135" t="s">
        <v>2289</v>
      </c>
      <c r="F10017" s="135">
        <v>1</v>
      </c>
      <c r="G10017" s="136">
        <v>279</v>
      </c>
      <c r="H10017" s="135" t="s">
        <v>2969</v>
      </c>
      <c r="I10017" s="135">
        <v>196</v>
      </c>
      <c r="J10017" s="135" t="s">
        <v>2112</v>
      </c>
      <c r="K10017" s="135" t="s">
        <v>2113</v>
      </c>
      <c r="L10017" s="135" t="s">
        <v>194</v>
      </c>
      <c r="M10017" s="135"/>
      <c r="N10017" s="137"/>
      <c r="O10017" s="121"/>
    </row>
    <row r="10018" spans="1:15" x14ac:dyDescent="0.25">
      <c r="A10018" s="139">
        <v>304</v>
      </c>
      <c r="B10018" s="135" t="s">
        <v>322</v>
      </c>
      <c r="C10018" s="134" t="s">
        <v>2102</v>
      </c>
      <c r="D10018" s="135">
        <v>11357</v>
      </c>
      <c r="E10018" s="135" t="s">
        <v>2289</v>
      </c>
      <c r="F10018" s="135">
        <v>2</v>
      </c>
      <c r="G10018" s="136">
        <v>307</v>
      </c>
      <c r="H10018" s="135" t="s">
        <v>6262</v>
      </c>
      <c r="I10018" s="135">
        <v>200</v>
      </c>
      <c r="J10018" s="135" t="s">
        <v>2155</v>
      </c>
      <c r="K10018" s="135" t="s">
        <v>2156</v>
      </c>
      <c r="L10018" s="135" t="s">
        <v>193</v>
      </c>
      <c r="M10018" s="135"/>
      <c r="N10018" s="137"/>
      <c r="O10018" s="121"/>
    </row>
    <row r="10019" spans="1:15" x14ac:dyDescent="0.25">
      <c r="A10019" s="139">
        <v>304</v>
      </c>
      <c r="B10019" s="135" t="s">
        <v>322</v>
      </c>
      <c r="C10019" s="134" t="s">
        <v>2102</v>
      </c>
      <c r="D10019" s="135">
        <v>11358</v>
      </c>
      <c r="E10019" s="135" t="s">
        <v>2289</v>
      </c>
      <c r="F10019" s="135">
        <v>2</v>
      </c>
      <c r="G10019" s="136">
        <v>344</v>
      </c>
      <c r="H10019" s="135" t="s">
        <v>6263</v>
      </c>
      <c r="I10019" s="135">
        <v>1104</v>
      </c>
      <c r="J10019" s="135" t="s">
        <v>2115</v>
      </c>
      <c r="K10019" s="135" t="s">
        <v>2116</v>
      </c>
      <c r="L10019" s="135" t="s">
        <v>2117</v>
      </c>
      <c r="M10019" s="135"/>
      <c r="N10019" s="137"/>
      <c r="O10019" s="121"/>
    </row>
    <row r="10020" spans="1:15" x14ac:dyDescent="0.25">
      <c r="A10020" s="139">
        <v>304</v>
      </c>
      <c r="B10020" s="135" t="s">
        <v>322</v>
      </c>
      <c r="C10020" s="134" t="s">
        <v>2102</v>
      </c>
      <c r="D10020" s="135">
        <v>11359</v>
      </c>
      <c r="E10020" s="135" t="s">
        <v>2289</v>
      </c>
      <c r="F10020" s="135">
        <v>2</v>
      </c>
      <c r="G10020" s="136">
        <v>345</v>
      </c>
      <c r="H10020" s="135" t="s">
        <v>6264</v>
      </c>
      <c r="I10020" s="135">
        <v>1056</v>
      </c>
      <c r="J10020" s="135" t="s">
        <v>2115</v>
      </c>
      <c r="K10020" s="135" t="s">
        <v>2116</v>
      </c>
      <c r="L10020" s="135" t="s">
        <v>2117</v>
      </c>
      <c r="M10020" s="134"/>
      <c r="N10020" s="137"/>
      <c r="O10020" s="121"/>
    </row>
    <row r="10021" spans="1:15" x14ac:dyDescent="0.25">
      <c r="A10021" s="139">
        <v>304</v>
      </c>
      <c r="B10021" s="135" t="s">
        <v>322</v>
      </c>
      <c r="C10021" s="134" t="s">
        <v>2102</v>
      </c>
      <c r="D10021" s="135">
        <v>11360</v>
      </c>
      <c r="E10021" s="135" t="s">
        <v>2289</v>
      </c>
      <c r="F10021" s="135">
        <v>2</v>
      </c>
      <c r="G10021" s="136">
        <v>346</v>
      </c>
      <c r="H10021" s="135" t="s">
        <v>6265</v>
      </c>
      <c r="I10021" s="135">
        <v>725</v>
      </c>
      <c r="J10021" s="135" t="s">
        <v>2115</v>
      </c>
      <c r="K10021" s="135" t="s">
        <v>2116</v>
      </c>
      <c r="L10021" s="135" t="s">
        <v>2117</v>
      </c>
      <c r="M10021" s="135"/>
      <c r="N10021" s="137"/>
      <c r="O10021" s="121"/>
    </row>
    <row r="10022" spans="1:15" x14ac:dyDescent="0.25">
      <c r="A10022" s="139">
        <v>304</v>
      </c>
      <c r="B10022" s="135" t="s">
        <v>322</v>
      </c>
      <c r="C10022" s="134" t="s">
        <v>2102</v>
      </c>
      <c r="D10022" s="135">
        <v>11361</v>
      </c>
      <c r="E10022" s="135" t="s">
        <v>2289</v>
      </c>
      <c r="F10022" s="135">
        <v>2</v>
      </c>
      <c r="G10022" s="136" t="s">
        <v>6266</v>
      </c>
      <c r="H10022" s="135" t="s">
        <v>6267</v>
      </c>
      <c r="I10022" s="135">
        <v>425</v>
      </c>
      <c r="J10022" s="135" t="s">
        <v>2151</v>
      </c>
      <c r="K10022" s="135" t="s">
        <v>2152</v>
      </c>
      <c r="L10022" s="135" t="s">
        <v>193</v>
      </c>
      <c r="M10022" s="135"/>
      <c r="N10022" s="137"/>
      <c r="O10022" s="121"/>
    </row>
    <row r="10023" spans="1:15" x14ac:dyDescent="0.25">
      <c r="A10023" s="139">
        <v>304</v>
      </c>
      <c r="B10023" s="135" t="s">
        <v>322</v>
      </c>
      <c r="C10023" s="134" t="s">
        <v>2102</v>
      </c>
      <c r="D10023" s="135">
        <v>11362</v>
      </c>
      <c r="E10023" s="135" t="s">
        <v>2289</v>
      </c>
      <c r="F10023" s="135">
        <v>2</v>
      </c>
      <c r="G10023" s="136" t="s">
        <v>6268</v>
      </c>
      <c r="H10023" s="135" t="s">
        <v>6269</v>
      </c>
      <c r="I10023" s="135">
        <v>425</v>
      </c>
      <c r="J10023" s="135" t="s">
        <v>2151</v>
      </c>
      <c r="K10023" s="135" t="s">
        <v>2152</v>
      </c>
      <c r="L10023" s="135" t="s">
        <v>193</v>
      </c>
      <c r="M10023" s="135"/>
      <c r="N10023" s="137"/>
      <c r="O10023" s="121"/>
    </row>
    <row r="10024" spans="1:15" x14ac:dyDescent="0.25">
      <c r="A10024" s="139">
        <v>304</v>
      </c>
      <c r="B10024" s="135" t="s">
        <v>322</v>
      </c>
      <c r="C10024" s="134" t="s">
        <v>2102</v>
      </c>
      <c r="D10024" s="135">
        <v>11363</v>
      </c>
      <c r="E10024" s="135" t="s">
        <v>2289</v>
      </c>
      <c r="F10024" s="135">
        <v>2</v>
      </c>
      <c r="G10024" s="136">
        <v>347</v>
      </c>
      <c r="H10024" s="135" t="s">
        <v>6270</v>
      </c>
      <c r="I10024" s="135">
        <v>675</v>
      </c>
      <c r="J10024" s="135" t="s">
        <v>2115</v>
      </c>
      <c r="K10024" s="135" t="s">
        <v>2116</v>
      </c>
      <c r="L10024" s="135" t="s">
        <v>2117</v>
      </c>
      <c r="M10024" s="135"/>
      <c r="N10024" s="137"/>
      <c r="O10024" s="121"/>
    </row>
    <row r="10025" spans="1:15" x14ac:dyDescent="0.25">
      <c r="A10025" s="139">
        <v>304</v>
      </c>
      <c r="B10025" s="135" t="s">
        <v>322</v>
      </c>
      <c r="C10025" s="134" t="s">
        <v>2102</v>
      </c>
      <c r="D10025" s="135">
        <v>11364</v>
      </c>
      <c r="E10025" s="135" t="s">
        <v>2289</v>
      </c>
      <c r="F10025" s="135">
        <v>2</v>
      </c>
      <c r="G10025" s="136">
        <v>348</v>
      </c>
      <c r="H10025" s="135" t="s">
        <v>6271</v>
      </c>
      <c r="I10025" s="135">
        <v>1150</v>
      </c>
      <c r="J10025" s="135" t="s">
        <v>2115</v>
      </c>
      <c r="K10025" s="135" t="s">
        <v>2116</v>
      </c>
      <c r="L10025" s="135" t="s">
        <v>2117</v>
      </c>
      <c r="M10025" s="135"/>
      <c r="N10025" s="137"/>
      <c r="O10025" s="121"/>
    </row>
    <row r="10026" spans="1:15" x14ac:dyDescent="0.25">
      <c r="A10026" s="139">
        <v>304</v>
      </c>
      <c r="B10026" s="135" t="s">
        <v>322</v>
      </c>
      <c r="C10026" s="134" t="s">
        <v>2102</v>
      </c>
      <c r="D10026" s="135">
        <v>11365</v>
      </c>
      <c r="E10026" s="135" t="s">
        <v>2289</v>
      </c>
      <c r="F10026" s="135">
        <v>2</v>
      </c>
      <c r="G10026" s="136">
        <v>349</v>
      </c>
      <c r="H10026" s="135" t="s">
        <v>6272</v>
      </c>
      <c r="I10026" s="135">
        <v>1100</v>
      </c>
      <c r="J10026" s="135" t="s">
        <v>2115</v>
      </c>
      <c r="K10026" s="135" t="s">
        <v>2116</v>
      </c>
      <c r="L10026" s="135" t="s">
        <v>2117</v>
      </c>
      <c r="M10026" s="135"/>
      <c r="N10026" s="137"/>
      <c r="O10026" s="121"/>
    </row>
    <row r="10027" spans="1:15" x14ac:dyDescent="0.25">
      <c r="A10027" s="139">
        <v>304</v>
      </c>
      <c r="B10027" s="135" t="s">
        <v>322</v>
      </c>
      <c r="C10027" s="134" t="s">
        <v>2102</v>
      </c>
      <c r="D10027" s="135">
        <v>11366</v>
      </c>
      <c r="E10027" s="135" t="s">
        <v>2289</v>
      </c>
      <c r="F10027" s="135">
        <v>2</v>
      </c>
      <c r="G10027" s="136">
        <v>350</v>
      </c>
      <c r="H10027" s="135" t="s">
        <v>6273</v>
      </c>
      <c r="I10027" s="135">
        <v>480</v>
      </c>
      <c r="J10027" s="135" t="s">
        <v>2115</v>
      </c>
      <c r="K10027" s="135" t="s">
        <v>2129</v>
      </c>
      <c r="L10027" s="135" t="s">
        <v>194</v>
      </c>
      <c r="M10027" s="135"/>
      <c r="N10027" s="137"/>
      <c r="O10027" s="121"/>
    </row>
    <row r="10028" spans="1:15" x14ac:dyDescent="0.25">
      <c r="A10028" s="139">
        <v>304</v>
      </c>
      <c r="B10028" s="135" t="s">
        <v>322</v>
      </c>
      <c r="C10028" s="134" t="s">
        <v>2102</v>
      </c>
      <c r="D10028" s="135">
        <v>11367</v>
      </c>
      <c r="E10028" s="135" t="s">
        <v>2289</v>
      </c>
      <c r="F10028" s="135">
        <v>2</v>
      </c>
      <c r="G10028" s="136">
        <v>351</v>
      </c>
      <c r="H10028" s="135" t="s">
        <v>6274</v>
      </c>
      <c r="I10028" s="135">
        <v>1408</v>
      </c>
      <c r="J10028" s="135" t="s">
        <v>2115</v>
      </c>
      <c r="K10028" s="135" t="s">
        <v>2116</v>
      </c>
      <c r="L10028" s="135" t="s">
        <v>2117</v>
      </c>
      <c r="M10028" s="135"/>
      <c r="N10028" s="137"/>
      <c r="O10028" s="121"/>
    </row>
    <row r="10029" spans="1:15" x14ac:dyDescent="0.25">
      <c r="A10029" s="139">
        <v>304</v>
      </c>
      <c r="B10029" s="135" t="s">
        <v>322</v>
      </c>
      <c r="C10029" s="134" t="s">
        <v>2102</v>
      </c>
      <c r="D10029" s="135">
        <v>11368</v>
      </c>
      <c r="E10029" s="135" t="s">
        <v>2289</v>
      </c>
      <c r="F10029" s="135">
        <v>2</v>
      </c>
      <c r="G10029" s="136" t="s">
        <v>6275</v>
      </c>
      <c r="H10029" s="135" t="s">
        <v>6276</v>
      </c>
      <c r="I10029" s="135">
        <v>660</v>
      </c>
      <c r="J10029" s="135" t="s">
        <v>2151</v>
      </c>
      <c r="K10029" s="135" t="s">
        <v>2152</v>
      </c>
      <c r="L10029" s="135" t="s">
        <v>193</v>
      </c>
      <c r="M10029" s="135"/>
      <c r="N10029" s="137"/>
      <c r="O10029" s="121"/>
    </row>
    <row r="10030" spans="1:15" x14ac:dyDescent="0.25">
      <c r="A10030" s="139">
        <v>304</v>
      </c>
      <c r="B10030" s="135" t="s">
        <v>322</v>
      </c>
      <c r="C10030" s="134" t="s">
        <v>2102</v>
      </c>
      <c r="D10030" s="135">
        <v>11369</v>
      </c>
      <c r="E10030" s="135" t="s">
        <v>2289</v>
      </c>
      <c r="F10030" s="135">
        <v>2</v>
      </c>
      <c r="G10030" s="136">
        <v>352</v>
      </c>
      <c r="H10030" s="135" t="s">
        <v>6277</v>
      </c>
      <c r="I10030" s="135">
        <v>264</v>
      </c>
      <c r="J10030" s="135" t="s">
        <v>2112</v>
      </c>
      <c r="K10030" s="135" t="s">
        <v>2113</v>
      </c>
      <c r="L10030" s="135" t="s">
        <v>194</v>
      </c>
      <c r="M10030" s="135"/>
      <c r="N10030" s="137"/>
      <c r="O10030" s="121"/>
    </row>
    <row r="10031" spans="1:15" x14ac:dyDescent="0.25">
      <c r="A10031" s="139">
        <v>304</v>
      </c>
      <c r="B10031" s="135" t="s">
        <v>322</v>
      </c>
      <c r="C10031" s="134" t="s">
        <v>2102</v>
      </c>
      <c r="D10031" s="135">
        <v>11370</v>
      </c>
      <c r="E10031" s="135" t="s">
        <v>2289</v>
      </c>
      <c r="F10031" s="135">
        <v>2</v>
      </c>
      <c r="G10031" s="136" t="s">
        <v>6278</v>
      </c>
      <c r="H10031" s="135" t="s">
        <v>6279</v>
      </c>
      <c r="I10031" s="135">
        <v>99</v>
      </c>
      <c r="J10031" s="135" t="s">
        <v>2112</v>
      </c>
      <c r="K10031" s="135" t="s">
        <v>2113</v>
      </c>
      <c r="L10031" s="135" t="s">
        <v>194</v>
      </c>
      <c r="M10031" s="135"/>
      <c r="N10031" s="137"/>
      <c r="O10031" s="121"/>
    </row>
    <row r="10032" spans="1:15" x14ac:dyDescent="0.25">
      <c r="A10032" s="139">
        <v>304</v>
      </c>
      <c r="B10032" s="135" t="s">
        <v>322</v>
      </c>
      <c r="C10032" s="134" t="s">
        <v>2102</v>
      </c>
      <c r="D10032" s="135">
        <v>11371</v>
      </c>
      <c r="E10032" s="135" t="s">
        <v>2289</v>
      </c>
      <c r="F10032" s="135">
        <v>2</v>
      </c>
      <c r="G10032" s="136" t="s">
        <v>6280</v>
      </c>
      <c r="H10032" s="135" t="s">
        <v>6281</v>
      </c>
      <c r="I10032" s="135">
        <v>144</v>
      </c>
      <c r="J10032" s="135" t="s">
        <v>2112</v>
      </c>
      <c r="K10032" s="135" t="s">
        <v>2113</v>
      </c>
      <c r="L10032" s="135" t="s">
        <v>194</v>
      </c>
      <c r="M10032" s="135"/>
      <c r="N10032" s="137"/>
      <c r="O10032" s="121"/>
    </row>
    <row r="10033" spans="1:15" x14ac:dyDescent="0.25">
      <c r="A10033" s="139">
        <v>304</v>
      </c>
      <c r="B10033" s="135" t="s">
        <v>322</v>
      </c>
      <c r="C10033" s="134" t="s">
        <v>2102</v>
      </c>
      <c r="D10033" s="135">
        <v>11372</v>
      </c>
      <c r="E10033" s="135" t="s">
        <v>2289</v>
      </c>
      <c r="F10033" s="135">
        <v>2</v>
      </c>
      <c r="G10033" s="136">
        <v>353</v>
      </c>
      <c r="H10033" s="135" t="s">
        <v>6282</v>
      </c>
      <c r="I10033" s="135">
        <v>35</v>
      </c>
      <c r="J10033" s="135" t="s">
        <v>2155</v>
      </c>
      <c r="K10033" s="135" t="s">
        <v>2156</v>
      </c>
      <c r="L10033" s="135" t="s">
        <v>193</v>
      </c>
      <c r="M10033" s="135"/>
      <c r="N10033" s="137"/>
      <c r="O10033" s="121"/>
    </row>
    <row r="10034" spans="1:15" x14ac:dyDescent="0.25">
      <c r="A10034" s="139">
        <v>304</v>
      </c>
      <c r="B10034" s="135" t="s">
        <v>322</v>
      </c>
      <c r="C10034" s="134" t="s">
        <v>2102</v>
      </c>
      <c r="D10034" s="135">
        <v>11373</v>
      </c>
      <c r="E10034" s="135" t="s">
        <v>2289</v>
      </c>
      <c r="F10034" s="135">
        <v>2</v>
      </c>
      <c r="G10034" s="136">
        <v>354</v>
      </c>
      <c r="H10034" s="135" t="s">
        <v>6283</v>
      </c>
      <c r="I10034" s="135">
        <v>35</v>
      </c>
      <c r="J10034" s="135" t="s">
        <v>2155</v>
      </c>
      <c r="K10034" s="135" t="s">
        <v>2156</v>
      </c>
      <c r="L10034" s="135" t="s">
        <v>193</v>
      </c>
      <c r="M10034" s="135"/>
      <c r="N10034" s="137"/>
      <c r="O10034" s="121"/>
    </row>
    <row r="10035" spans="1:15" x14ac:dyDescent="0.25">
      <c r="A10035" s="139">
        <v>304</v>
      </c>
      <c r="B10035" s="135" t="s">
        <v>322</v>
      </c>
      <c r="C10035" s="134" t="s">
        <v>2102</v>
      </c>
      <c r="D10035" s="135">
        <v>11374</v>
      </c>
      <c r="E10035" s="135" t="s">
        <v>2289</v>
      </c>
      <c r="F10035" s="135">
        <v>2</v>
      </c>
      <c r="G10035" s="136" t="s">
        <v>6284</v>
      </c>
      <c r="H10035" s="135" t="s">
        <v>6285</v>
      </c>
      <c r="I10035" s="135">
        <v>49</v>
      </c>
      <c r="J10035" s="135" t="s">
        <v>2151</v>
      </c>
      <c r="K10035" s="135" t="s">
        <v>2152</v>
      </c>
      <c r="L10035" s="135" t="s">
        <v>193</v>
      </c>
      <c r="M10035" s="135"/>
      <c r="N10035" s="137"/>
      <c r="O10035" s="121"/>
    </row>
    <row r="10036" spans="1:15" x14ac:dyDescent="0.25">
      <c r="A10036" s="139">
        <v>304</v>
      </c>
      <c r="B10036" s="135" t="s">
        <v>322</v>
      </c>
      <c r="C10036" s="134" t="s">
        <v>2102</v>
      </c>
      <c r="D10036" s="135">
        <v>11375</v>
      </c>
      <c r="E10036" s="135" t="s">
        <v>2289</v>
      </c>
      <c r="F10036" s="135">
        <v>2</v>
      </c>
      <c r="G10036" s="136">
        <v>356</v>
      </c>
      <c r="H10036" s="135" t="s">
        <v>6286</v>
      </c>
      <c r="I10036" s="135">
        <v>250</v>
      </c>
      <c r="J10036" s="135" t="s">
        <v>2112</v>
      </c>
      <c r="K10036" s="135" t="s">
        <v>2113</v>
      </c>
      <c r="L10036" s="135" t="s">
        <v>194</v>
      </c>
      <c r="M10036" s="135"/>
      <c r="N10036" s="137"/>
      <c r="O10036" s="121"/>
    </row>
    <row r="10037" spans="1:15" x14ac:dyDescent="0.25">
      <c r="A10037" s="139">
        <v>304</v>
      </c>
      <c r="B10037" s="135" t="s">
        <v>322</v>
      </c>
      <c r="C10037" s="134" t="s">
        <v>2102</v>
      </c>
      <c r="D10037" s="135">
        <v>11376</v>
      </c>
      <c r="E10037" s="135" t="s">
        <v>2289</v>
      </c>
      <c r="F10037" s="135">
        <v>2</v>
      </c>
      <c r="G10037" s="136" t="s">
        <v>6287</v>
      </c>
      <c r="H10037" s="135" t="s">
        <v>6288</v>
      </c>
      <c r="I10037" s="135">
        <v>110</v>
      </c>
      <c r="J10037" s="135" t="s">
        <v>2112</v>
      </c>
      <c r="K10037" s="135" t="s">
        <v>2113</v>
      </c>
      <c r="L10037" s="135" t="s">
        <v>194</v>
      </c>
      <c r="M10037" s="135"/>
      <c r="N10037" s="137"/>
      <c r="O10037" s="121"/>
    </row>
    <row r="10038" spans="1:15" x14ac:dyDescent="0.25">
      <c r="A10038" s="139">
        <v>304</v>
      </c>
      <c r="B10038" s="135" t="s">
        <v>322</v>
      </c>
      <c r="C10038" s="134" t="s">
        <v>2102</v>
      </c>
      <c r="D10038" s="135">
        <v>11377</v>
      </c>
      <c r="E10038" s="135" t="s">
        <v>2289</v>
      </c>
      <c r="F10038" s="135">
        <v>2</v>
      </c>
      <c r="G10038" s="136">
        <v>357</v>
      </c>
      <c r="H10038" s="135" t="s">
        <v>6289</v>
      </c>
      <c r="I10038" s="135">
        <v>49</v>
      </c>
      <c r="J10038" s="135" t="s">
        <v>2155</v>
      </c>
      <c r="K10038" s="135" t="s">
        <v>2156</v>
      </c>
      <c r="L10038" s="135" t="s">
        <v>193</v>
      </c>
      <c r="M10038" s="135"/>
      <c r="N10038" s="137"/>
      <c r="O10038" s="121"/>
    </row>
    <row r="10039" spans="1:15" x14ac:dyDescent="0.25">
      <c r="A10039" s="139">
        <v>304</v>
      </c>
      <c r="B10039" s="135" t="s">
        <v>322</v>
      </c>
      <c r="C10039" s="134" t="s">
        <v>2102</v>
      </c>
      <c r="D10039" s="135">
        <v>11378</v>
      </c>
      <c r="E10039" s="135" t="s">
        <v>2289</v>
      </c>
      <c r="F10039" s="135">
        <v>2</v>
      </c>
      <c r="G10039" s="136">
        <v>359</v>
      </c>
      <c r="H10039" s="135" t="s">
        <v>6290</v>
      </c>
      <c r="I10039" s="135">
        <v>519</v>
      </c>
      <c r="J10039" s="135" t="s">
        <v>2105</v>
      </c>
      <c r="K10039" s="135" t="s">
        <v>2106</v>
      </c>
      <c r="L10039" s="135" t="s">
        <v>193</v>
      </c>
      <c r="M10039" s="135"/>
      <c r="N10039" s="137"/>
      <c r="O10039" s="121"/>
    </row>
    <row r="10040" spans="1:15" x14ac:dyDescent="0.25">
      <c r="A10040" s="139">
        <v>304</v>
      </c>
      <c r="B10040" s="135" t="s">
        <v>322</v>
      </c>
      <c r="C10040" s="134" t="s">
        <v>2102</v>
      </c>
      <c r="D10040" s="135">
        <v>11379</v>
      </c>
      <c r="E10040" s="135" t="s">
        <v>2289</v>
      </c>
      <c r="F10040" s="135">
        <v>2</v>
      </c>
      <c r="G10040" s="136">
        <v>360</v>
      </c>
      <c r="H10040" s="135" t="s">
        <v>6291</v>
      </c>
      <c r="I10040" s="135">
        <v>720</v>
      </c>
      <c r="J10040" s="135" t="s">
        <v>2112</v>
      </c>
      <c r="K10040" s="135" t="s">
        <v>2113</v>
      </c>
      <c r="L10040" s="135" t="s">
        <v>194</v>
      </c>
      <c r="M10040" s="134"/>
      <c r="N10040" s="137"/>
      <c r="O10040" s="121"/>
    </row>
    <row r="10041" spans="1:15" x14ac:dyDescent="0.25">
      <c r="A10041" s="139">
        <v>304</v>
      </c>
      <c r="B10041" s="135" t="s">
        <v>322</v>
      </c>
      <c r="C10041" s="134" t="s">
        <v>2102</v>
      </c>
      <c r="D10041" s="135">
        <v>11380</v>
      </c>
      <c r="E10041" s="135" t="s">
        <v>2289</v>
      </c>
      <c r="F10041" s="135">
        <v>2</v>
      </c>
      <c r="G10041" s="136">
        <v>361</v>
      </c>
      <c r="H10041" s="135" t="s">
        <v>6292</v>
      </c>
      <c r="I10041" s="135">
        <v>225</v>
      </c>
      <c r="J10041" s="135" t="s">
        <v>2112</v>
      </c>
      <c r="K10041" s="135" t="s">
        <v>2113</v>
      </c>
      <c r="L10041" s="135" t="s">
        <v>194</v>
      </c>
      <c r="M10041" s="135"/>
      <c r="N10041" s="137"/>
      <c r="O10041" s="121"/>
    </row>
    <row r="10042" spans="1:15" x14ac:dyDescent="0.25">
      <c r="A10042" s="139">
        <v>304</v>
      </c>
      <c r="B10042" s="135" t="s">
        <v>322</v>
      </c>
      <c r="C10042" s="134" t="s">
        <v>2102</v>
      </c>
      <c r="D10042" s="135">
        <v>11381</v>
      </c>
      <c r="E10042" s="135" t="s">
        <v>2289</v>
      </c>
      <c r="F10042" s="135">
        <v>2</v>
      </c>
      <c r="G10042" s="136">
        <v>362</v>
      </c>
      <c r="H10042" s="135" t="s">
        <v>6293</v>
      </c>
      <c r="I10042" s="135">
        <v>180</v>
      </c>
      <c r="J10042" s="135" t="s">
        <v>2283</v>
      </c>
      <c r="K10042" s="135" t="s">
        <v>2284</v>
      </c>
      <c r="L10042" s="135" t="s">
        <v>194</v>
      </c>
      <c r="M10042" s="135"/>
      <c r="N10042" s="137"/>
      <c r="O10042" s="121"/>
    </row>
    <row r="10043" spans="1:15" x14ac:dyDescent="0.25">
      <c r="A10043" s="139">
        <v>304</v>
      </c>
      <c r="B10043" s="135" t="s">
        <v>322</v>
      </c>
      <c r="C10043" s="134" t="s">
        <v>2102</v>
      </c>
      <c r="D10043" s="135">
        <v>11382</v>
      </c>
      <c r="E10043" s="135" t="s">
        <v>2289</v>
      </c>
      <c r="F10043" s="135">
        <v>2</v>
      </c>
      <c r="G10043" s="136">
        <v>363</v>
      </c>
      <c r="H10043" s="135" t="s">
        <v>6294</v>
      </c>
      <c r="I10043" s="135">
        <v>282</v>
      </c>
      <c r="J10043" s="135" t="s">
        <v>2112</v>
      </c>
      <c r="K10043" s="135" t="s">
        <v>2113</v>
      </c>
      <c r="L10043" s="135" t="s">
        <v>194</v>
      </c>
      <c r="M10043" s="135"/>
      <c r="N10043" s="137"/>
      <c r="O10043" s="121"/>
    </row>
    <row r="10044" spans="1:15" x14ac:dyDescent="0.25">
      <c r="A10044" s="139">
        <v>304</v>
      </c>
      <c r="B10044" s="135" t="s">
        <v>322</v>
      </c>
      <c r="C10044" s="134" t="s">
        <v>2102</v>
      </c>
      <c r="D10044" s="135">
        <v>11383</v>
      </c>
      <c r="E10044" s="135" t="s">
        <v>2289</v>
      </c>
      <c r="F10044" s="135">
        <v>2</v>
      </c>
      <c r="G10044" s="136">
        <v>364</v>
      </c>
      <c r="H10044" s="135" t="s">
        <v>6295</v>
      </c>
      <c r="I10044" s="135">
        <v>108</v>
      </c>
      <c r="J10044" s="135" t="s">
        <v>2112</v>
      </c>
      <c r="K10044" s="135" t="s">
        <v>2113</v>
      </c>
      <c r="L10044" s="135" t="s">
        <v>194</v>
      </c>
      <c r="M10044" s="135"/>
      <c r="N10044" s="137"/>
      <c r="O10044" s="121"/>
    </row>
    <row r="10045" spans="1:15" x14ac:dyDescent="0.25">
      <c r="A10045" s="139">
        <v>304</v>
      </c>
      <c r="B10045" s="135" t="s">
        <v>322</v>
      </c>
      <c r="C10045" s="134" t="s">
        <v>2102</v>
      </c>
      <c r="D10045" s="135">
        <v>11384</v>
      </c>
      <c r="E10045" s="135" t="s">
        <v>2289</v>
      </c>
      <c r="F10045" s="135">
        <v>2</v>
      </c>
      <c r="G10045" s="140">
        <v>365</v>
      </c>
      <c r="H10045" s="135" t="s">
        <v>6296</v>
      </c>
      <c r="I10045" s="135">
        <v>108</v>
      </c>
      <c r="J10045" s="135" t="s">
        <v>2112</v>
      </c>
      <c r="K10045" s="134" t="s">
        <v>2113</v>
      </c>
      <c r="L10045" s="135" t="s">
        <v>194</v>
      </c>
      <c r="M10045" s="135"/>
      <c r="N10045" s="137"/>
      <c r="O10045" s="121"/>
    </row>
    <row r="10046" spans="1:15" x14ac:dyDescent="0.25">
      <c r="A10046" s="139">
        <v>304</v>
      </c>
      <c r="B10046" s="135" t="s">
        <v>322</v>
      </c>
      <c r="C10046" s="134" t="s">
        <v>2102</v>
      </c>
      <c r="D10046" s="135">
        <v>11385</v>
      </c>
      <c r="E10046" s="135" t="s">
        <v>2289</v>
      </c>
      <c r="F10046" s="135">
        <v>2</v>
      </c>
      <c r="G10046" s="140">
        <v>366</v>
      </c>
      <c r="H10046" s="135" t="s">
        <v>6297</v>
      </c>
      <c r="I10046" s="135">
        <v>35</v>
      </c>
      <c r="J10046" s="135" t="s">
        <v>2155</v>
      </c>
      <c r="K10046" s="134" t="s">
        <v>2156</v>
      </c>
      <c r="L10046" s="135" t="s">
        <v>193</v>
      </c>
      <c r="M10046" s="135"/>
      <c r="N10046" s="137"/>
      <c r="O10046" s="121"/>
    </row>
    <row r="10047" spans="1:15" x14ac:dyDescent="0.25">
      <c r="A10047" s="139">
        <v>304</v>
      </c>
      <c r="B10047" s="135" t="s">
        <v>322</v>
      </c>
      <c r="C10047" s="134" t="s">
        <v>2102</v>
      </c>
      <c r="D10047" s="135">
        <v>11386</v>
      </c>
      <c r="E10047" s="135" t="s">
        <v>2289</v>
      </c>
      <c r="F10047" s="135">
        <v>2</v>
      </c>
      <c r="G10047" s="140">
        <v>368</v>
      </c>
      <c r="H10047" s="135" t="s">
        <v>6298</v>
      </c>
      <c r="I10047" s="135">
        <v>360</v>
      </c>
      <c r="J10047" s="135" t="s">
        <v>2112</v>
      </c>
      <c r="K10047" s="135" t="s">
        <v>2113</v>
      </c>
      <c r="L10047" s="135" t="s">
        <v>194</v>
      </c>
      <c r="M10047" s="135"/>
      <c r="N10047" s="137"/>
      <c r="O10047" s="121"/>
    </row>
    <row r="10048" spans="1:15" x14ac:dyDescent="0.25">
      <c r="A10048" s="139">
        <v>304</v>
      </c>
      <c r="B10048" s="135" t="s">
        <v>322</v>
      </c>
      <c r="C10048" s="134" t="s">
        <v>2102</v>
      </c>
      <c r="D10048" s="135">
        <v>11387</v>
      </c>
      <c r="E10048" s="135" t="s">
        <v>2289</v>
      </c>
      <c r="F10048" s="135">
        <v>2</v>
      </c>
      <c r="G10048" s="140">
        <v>369</v>
      </c>
      <c r="H10048" s="135" t="s">
        <v>6299</v>
      </c>
      <c r="I10048" s="135">
        <v>130</v>
      </c>
      <c r="J10048" s="135" t="s">
        <v>2112</v>
      </c>
      <c r="K10048" s="135" t="s">
        <v>2113</v>
      </c>
      <c r="L10048" s="135" t="s">
        <v>194</v>
      </c>
      <c r="M10048" s="135"/>
      <c r="N10048" s="137"/>
      <c r="O10048" s="121"/>
    </row>
    <row r="10049" spans="1:15" x14ac:dyDescent="0.25">
      <c r="A10049" s="139">
        <v>304</v>
      </c>
      <c r="B10049" s="135" t="s">
        <v>322</v>
      </c>
      <c r="C10049" s="134" t="s">
        <v>2102</v>
      </c>
      <c r="D10049" s="135">
        <v>11388</v>
      </c>
      <c r="E10049" s="135" t="s">
        <v>2289</v>
      </c>
      <c r="F10049" s="135">
        <v>2</v>
      </c>
      <c r="G10049" s="136">
        <v>370</v>
      </c>
      <c r="H10049" s="135" t="s">
        <v>6300</v>
      </c>
      <c r="I10049" s="135">
        <v>80</v>
      </c>
      <c r="J10049" s="135" t="s">
        <v>2151</v>
      </c>
      <c r="K10049" s="135" t="s">
        <v>2152</v>
      </c>
      <c r="L10049" s="135" t="s">
        <v>193</v>
      </c>
      <c r="M10049" s="135"/>
      <c r="N10049" s="137"/>
      <c r="O10049" s="121"/>
    </row>
    <row r="10050" spans="1:15" x14ac:dyDescent="0.25">
      <c r="A10050" s="139">
        <v>304</v>
      </c>
      <c r="B10050" s="135" t="s">
        <v>322</v>
      </c>
      <c r="C10050" s="134" t="s">
        <v>2102</v>
      </c>
      <c r="D10050" s="135">
        <v>11389</v>
      </c>
      <c r="E10050" s="135" t="s">
        <v>2289</v>
      </c>
      <c r="F10050" s="135">
        <v>2</v>
      </c>
      <c r="G10050" s="136">
        <v>371</v>
      </c>
      <c r="H10050" s="135" t="s">
        <v>6301</v>
      </c>
      <c r="I10050" s="135">
        <v>90</v>
      </c>
      <c r="J10050" s="135" t="s">
        <v>2112</v>
      </c>
      <c r="K10050" s="135" t="s">
        <v>2113</v>
      </c>
      <c r="L10050" s="135" t="s">
        <v>194</v>
      </c>
      <c r="M10050" s="135"/>
      <c r="N10050" s="137"/>
      <c r="O10050" s="121"/>
    </row>
    <row r="10051" spans="1:15" x14ac:dyDescent="0.25">
      <c r="A10051" s="139">
        <v>304</v>
      </c>
      <c r="B10051" s="135" t="s">
        <v>322</v>
      </c>
      <c r="C10051" s="134" t="s">
        <v>2102</v>
      </c>
      <c r="D10051" s="135">
        <v>11390</v>
      </c>
      <c r="E10051" s="135" t="s">
        <v>2289</v>
      </c>
      <c r="F10051" s="135">
        <v>2</v>
      </c>
      <c r="G10051" s="136">
        <v>373</v>
      </c>
      <c r="H10051" s="135" t="s">
        <v>6302</v>
      </c>
      <c r="I10051" s="135">
        <v>120</v>
      </c>
      <c r="J10051" s="135" t="s">
        <v>2112</v>
      </c>
      <c r="K10051" s="135" t="s">
        <v>2113</v>
      </c>
      <c r="L10051" s="135" t="s">
        <v>194</v>
      </c>
      <c r="M10051" s="135"/>
      <c r="N10051" s="137"/>
      <c r="O10051" s="121"/>
    </row>
    <row r="10052" spans="1:15" x14ac:dyDescent="0.25">
      <c r="A10052" s="139">
        <v>304</v>
      </c>
      <c r="B10052" s="135" t="s">
        <v>322</v>
      </c>
      <c r="C10052" s="134" t="s">
        <v>2102</v>
      </c>
      <c r="D10052" s="135">
        <v>11391</v>
      </c>
      <c r="E10052" s="135" t="s">
        <v>2289</v>
      </c>
      <c r="F10052" s="135">
        <v>2</v>
      </c>
      <c r="G10052" s="136">
        <v>374</v>
      </c>
      <c r="H10052" s="135" t="s">
        <v>6303</v>
      </c>
      <c r="I10052" s="135">
        <v>120</v>
      </c>
      <c r="J10052" s="135" t="s">
        <v>2112</v>
      </c>
      <c r="K10052" s="135" t="s">
        <v>2113</v>
      </c>
      <c r="L10052" s="135" t="s">
        <v>194</v>
      </c>
      <c r="M10052" s="135"/>
      <c r="N10052" s="137"/>
      <c r="O10052" s="121"/>
    </row>
    <row r="10053" spans="1:15" x14ac:dyDescent="0.25">
      <c r="A10053" s="139">
        <v>304</v>
      </c>
      <c r="B10053" s="135" t="s">
        <v>322</v>
      </c>
      <c r="C10053" s="134" t="s">
        <v>2102</v>
      </c>
      <c r="D10053" s="135">
        <v>11392</v>
      </c>
      <c r="E10053" s="135" t="s">
        <v>2289</v>
      </c>
      <c r="F10053" s="135">
        <v>2</v>
      </c>
      <c r="G10053" s="136">
        <v>375</v>
      </c>
      <c r="H10053" s="135" t="s">
        <v>6304</v>
      </c>
      <c r="I10053" s="135">
        <v>384</v>
      </c>
      <c r="J10053" s="135" t="s">
        <v>2112</v>
      </c>
      <c r="K10053" s="135" t="s">
        <v>2113</v>
      </c>
      <c r="L10053" s="135" t="s">
        <v>194</v>
      </c>
      <c r="M10053" s="135"/>
      <c r="N10053" s="137"/>
      <c r="O10053" s="121"/>
    </row>
    <row r="10054" spans="1:15" x14ac:dyDescent="0.25">
      <c r="A10054" s="139">
        <v>304</v>
      </c>
      <c r="B10054" s="135" t="s">
        <v>322</v>
      </c>
      <c r="C10054" s="134" t="s">
        <v>2102</v>
      </c>
      <c r="D10054" s="135">
        <v>11393</v>
      </c>
      <c r="E10054" s="135" t="s">
        <v>2289</v>
      </c>
      <c r="F10054" s="135">
        <v>2</v>
      </c>
      <c r="G10054" s="136">
        <v>377</v>
      </c>
      <c r="H10054" s="135" t="s">
        <v>6305</v>
      </c>
      <c r="I10054" s="135">
        <v>106</v>
      </c>
      <c r="J10054" s="135" t="s">
        <v>2151</v>
      </c>
      <c r="K10054" s="135" t="s">
        <v>2152</v>
      </c>
      <c r="L10054" s="135" t="s">
        <v>193</v>
      </c>
      <c r="M10054" s="135"/>
      <c r="N10054" s="137"/>
      <c r="O10054" s="121"/>
    </row>
    <row r="10055" spans="1:15" x14ac:dyDescent="0.25">
      <c r="A10055" s="139">
        <v>304</v>
      </c>
      <c r="B10055" s="135" t="s">
        <v>322</v>
      </c>
      <c r="C10055" s="134" t="s">
        <v>2102</v>
      </c>
      <c r="D10055" s="135">
        <v>11394</v>
      </c>
      <c r="E10055" s="135" t="s">
        <v>2289</v>
      </c>
      <c r="F10055" s="135">
        <v>2</v>
      </c>
      <c r="G10055" s="136">
        <v>378</v>
      </c>
      <c r="H10055" s="135" t="s">
        <v>6306</v>
      </c>
      <c r="I10055" s="135">
        <v>35</v>
      </c>
      <c r="J10055" s="135" t="s">
        <v>2155</v>
      </c>
      <c r="K10055" s="135" t="s">
        <v>2156</v>
      </c>
      <c r="L10055" s="135" t="s">
        <v>193</v>
      </c>
      <c r="M10055" s="135"/>
      <c r="N10055" s="137"/>
      <c r="O10055" s="121"/>
    </row>
    <row r="10056" spans="1:15" x14ac:dyDescent="0.25">
      <c r="A10056" s="139">
        <v>304</v>
      </c>
      <c r="B10056" s="135" t="s">
        <v>322</v>
      </c>
      <c r="C10056" s="134" t="s">
        <v>2102</v>
      </c>
      <c r="D10056" s="135">
        <v>11395</v>
      </c>
      <c r="E10056" s="135" t="s">
        <v>2289</v>
      </c>
      <c r="F10056" s="135">
        <v>2</v>
      </c>
      <c r="G10056" s="136">
        <v>379</v>
      </c>
      <c r="H10056" s="135" t="s">
        <v>6307</v>
      </c>
      <c r="I10056" s="135">
        <v>81</v>
      </c>
      <c r="J10056" s="135" t="s">
        <v>2108</v>
      </c>
      <c r="K10056" s="135" t="s">
        <v>2109</v>
      </c>
      <c r="L10056" s="135" t="s">
        <v>193</v>
      </c>
      <c r="M10056" s="135"/>
      <c r="N10056" s="137"/>
      <c r="O10056" s="121"/>
    </row>
    <row r="10057" spans="1:15" x14ac:dyDescent="0.25">
      <c r="A10057" s="139">
        <v>304</v>
      </c>
      <c r="B10057" s="135" t="s">
        <v>322</v>
      </c>
      <c r="C10057" s="134" t="s">
        <v>2102</v>
      </c>
      <c r="D10057" s="135">
        <v>11396</v>
      </c>
      <c r="E10057" s="135" t="s">
        <v>2289</v>
      </c>
      <c r="F10057" s="135">
        <v>2</v>
      </c>
      <c r="G10057" s="136">
        <v>380</v>
      </c>
      <c r="H10057" s="135" t="s">
        <v>6308</v>
      </c>
      <c r="I10057" s="135">
        <v>56</v>
      </c>
      <c r="J10057" s="135" t="s">
        <v>2112</v>
      </c>
      <c r="K10057" s="135" t="s">
        <v>2113</v>
      </c>
      <c r="L10057" s="135" t="s">
        <v>194</v>
      </c>
      <c r="M10057" s="135"/>
      <c r="N10057" s="137"/>
      <c r="O10057" s="121"/>
    </row>
    <row r="10058" spans="1:15" x14ac:dyDescent="0.25">
      <c r="A10058" s="139">
        <v>304</v>
      </c>
      <c r="B10058" s="135" t="s">
        <v>322</v>
      </c>
      <c r="C10058" s="134" t="s">
        <v>2102</v>
      </c>
      <c r="D10058" s="135">
        <v>11397</v>
      </c>
      <c r="E10058" s="135" t="s">
        <v>2289</v>
      </c>
      <c r="F10058" s="135">
        <v>2</v>
      </c>
      <c r="G10058" s="136">
        <v>381</v>
      </c>
      <c r="H10058" s="135" t="s">
        <v>6309</v>
      </c>
      <c r="I10058" s="135">
        <v>72</v>
      </c>
      <c r="J10058" s="135" t="s">
        <v>2112</v>
      </c>
      <c r="K10058" s="135" t="s">
        <v>2113</v>
      </c>
      <c r="L10058" s="135" t="s">
        <v>194</v>
      </c>
      <c r="M10058" s="135"/>
      <c r="N10058" s="137"/>
      <c r="O10058" s="121"/>
    </row>
    <row r="10059" spans="1:15" x14ac:dyDescent="0.25">
      <c r="A10059" s="139">
        <v>304</v>
      </c>
      <c r="B10059" s="135" t="s">
        <v>322</v>
      </c>
      <c r="C10059" s="134" t="s">
        <v>2102</v>
      </c>
      <c r="D10059" s="135">
        <v>11398</v>
      </c>
      <c r="E10059" s="135" t="s">
        <v>2289</v>
      </c>
      <c r="F10059" s="135">
        <v>2</v>
      </c>
      <c r="G10059" s="136">
        <v>382</v>
      </c>
      <c r="H10059" s="135" t="s">
        <v>6310</v>
      </c>
      <c r="I10059" s="135">
        <v>180</v>
      </c>
      <c r="J10059" s="135" t="s">
        <v>2112</v>
      </c>
      <c r="K10059" s="135" t="s">
        <v>2113</v>
      </c>
      <c r="L10059" s="135" t="s">
        <v>194</v>
      </c>
      <c r="M10059" s="135"/>
      <c r="N10059" s="137"/>
      <c r="O10059" s="121"/>
    </row>
    <row r="10060" spans="1:15" x14ac:dyDescent="0.25">
      <c r="A10060" s="139">
        <v>304</v>
      </c>
      <c r="B10060" s="135" t="s">
        <v>322</v>
      </c>
      <c r="C10060" s="134" t="s">
        <v>2102</v>
      </c>
      <c r="D10060" s="135">
        <v>11399</v>
      </c>
      <c r="E10060" s="135" t="s">
        <v>2289</v>
      </c>
      <c r="F10060" s="135">
        <v>2</v>
      </c>
      <c r="G10060" s="136">
        <v>383</v>
      </c>
      <c r="H10060" s="135" t="s">
        <v>6311</v>
      </c>
      <c r="I10060" s="135">
        <v>340</v>
      </c>
      <c r="J10060" s="135" t="s">
        <v>2105</v>
      </c>
      <c r="K10060" s="135" t="s">
        <v>2106</v>
      </c>
      <c r="L10060" s="135" t="s">
        <v>193</v>
      </c>
      <c r="M10060" s="135"/>
      <c r="N10060" s="137"/>
      <c r="O10060" s="121"/>
    </row>
    <row r="10061" spans="1:15" x14ac:dyDescent="0.25">
      <c r="A10061" s="139">
        <v>304</v>
      </c>
      <c r="B10061" s="135" t="s">
        <v>322</v>
      </c>
      <c r="C10061" s="134" t="s">
        <v>2102</v>
      </c>
      <c r="D10061" s="135">
        <v>11400</v>
      </c>
      <c r="E10061" s="135" t="s">
        <v>2289</v>
      </c>
      <c r="F10061" s="135">
        <v>2</v>
      </c>
      <c r="G10061" s="136">
        <v>384</v>
      </c>
      <c r="H10061" s="135" t="s">
        <v>6312</v>
      </c>
      <c r="I10061" s="135">
        <v>100</v>
      </c>
      <c r="J10061" s="135" t="s">
        <v>2112</v>
      </c>
      <c r="K10061" s="135" t="s">
        <v>2113</v>
      </c>
      <c r="L10061" s="135" t="s">
        <v>194</v>
      </c>
      <c r="M10061" s="135"/>
      <c r="N10061" s="137"/>
      <c r="O10061" s="121"/>
    </row>
    <row r="10062" spans="1:15" x14ac:dyDescent="0.25">
      <c r="A10062" s="139">
        <v>304</v>
      </c>
      <c r="B10062" s="135" t="s">
        <v>322</v>
      </c>
      <c r="C10062" s="134" t="s">
        <v>2102</v>
      </c>
      <c r="D10062" s="135">
        <v>11401</v>
      </c>
      <c r="E10062" s="135" t="s">
        <v>2289</v>
      </c>
      <c r="F10062" s="135">
        <v>2</v>
      </c>
      <c r="G10062" s="136">
        <v>385</v>
      </c>
      <c r="H10062" s="135" t="s">
        <v>6313</v>
      </c>
      <c r="I10062" s="135">
        <v>100</v>
      </c>
      <c r="J10062" s="135" t="s">
        <v>2112</v>
      </c>
      <c r="K10062" s="135" t="s">
        <v>2113</v>
      </c>
      <c r="L10062" s="135" t="s">
        <v>194</v>
      </c>
      <c r="M10062" s="135"/>
      <c r="N10062" s="137"/>
      <c r="O10062" s="121"/>
    </row>
    <row r="10063" spans="1:15" x14ac:dyDescent="0.25">
      <c r="A10063" s="139">
        <v>304</v>
      </c>
      <c r="B10063" s="135" t="s">
        <v>322</v>
      </c>
      <c r="C10063" s="134" t="s">
        <v>2102</v>
      </c>
      <c r="D10063" s="135">
        <v>11402</v>
      </c>
      <c r="E10063" s="135" t="s">
        <v>2289</v>
      </c>
      <c r="F10063" s="135">
        <v>2</v>
      </c>
      <c r="G10063" s="136">
        <v>386</v>
      </c>
      <c r="H10063" s="135" t="s">
        <v>6314</v>
      </c>
      <c r="I10063" s="135">
        <v>100</v>
      </c>
      <c r="J10063" s="135" t="s">
        <v>2112</v>
      </c>
      <c r="K10063" s="135" t="s">
        <v>2113</v>
      </c>
      <c r="L10063" s="135" t="s">
        <v>194</v>
      </c>
      <c r="M10063" s="135"/>
      <c r="N10063" s="137"/>
      <c r="O10063" s="121"/>
    </row>
    <row r="10064" spans="1:15" x14ac:dyDescent="0.25">
      <c r="A10064" s="139">
        <v>304</v>
      </c>
      <c r="B10064" s="135" t="s">
        <v>322</v>
      </c>
      <c r="C10064" s="134" t="s">
        <v>2102</v>
      </c>
      <c r="D10064" s="135">
        <v>11403</v>
      </c>
      <c r="E10064" s="135" t="s">
        <v>2289</v>
      </c>
      <c r="F10064" s="135">
        <v>2</v>
      </c>
      <c r="G10064" s="136">
        <v>387</v>
      </c>
      <c r="H10064" s="135" t="s">
        <v>6315</v>
      </c>
      <c r="I10064" s="135">
        <v>100</v>
      </c>
      <c r="J10064" s="135" t="s">
        <v>2112</v>
      </c>
      <c r="K10064" s="135" t="s">
        <v>2113</v>
      </c>
      <c r="L10064" s="135" t="s">
        <v>194</v>
      </c>
      <c r="M10064" s="135"/>
      <c r="N10064" s="137"/>
      <c r="O10064" s="121"/>
    </row>
    <row r="10065" spans="1:15" x14ac:dyDescent="0.25">
      <c r="A10065" s="139">
        <v>304</v>
      </c>
      <c r="B10065" s="135" t="s">
        <v>322</v>
      </c>
      <c r="C10065" s="134" t="s">
        <v>2102</v>
      </c>
      <c r="D10065" s="135">
        <v>11404</v>
      </c>
      <c r="E10065" s="135" t="s">
        <v>2289</v>
      </c>
      <c r="F10065" s="135">
        <v>2</v>
      </c>
      <c r="G10065" s="136">
        <v>388</v>
      </c>
      <c r="H10065" s="135" t="s">
        <v>6316</v>
      </c>
      <c r="I10065" s="135">
        <v>180</v>
      </c>
      <c r="J10065" s="135" t="s">
        <v>2112</v>
      </c>
      <c r="K10065" s="135" t="s">
        <v>2113</v>
      </c>
      <c r="L10065" s="135" t="s">
        <v>194</v>
      </c>
      <c r="M10065" s="135"/>
      <c r="N10065" s="137"/>
      <c r="O10065" s="121"/>
    </row>
    <row r="10066" spans="1:15" x14ac:dyDescent="0.25">
      <c r="A10066" s="139">
        <v>304</v>
      </c>
      <c r="B10066" s="135" t="s">
        <v>322</v>
      </c>
      <c r="C10066" s="134" t="s">
        <v>2102</v>
      </c>
      <c r="D10066" s="135">
        <v>11405</v>
      </c>
      <c r="E10066" s="135" t="s">
        <v>2289</v>
      </c>
      <c r="F10066" s="135">
        <v>2</v>
      </c>
      <c r="G10066" s="136">
        <v>389</v>
      </c>
      <c r="H10066" s="135" t="s">
        <v>6317</v>
      </c>
      <c r="I10066" s="135">
        <v>108</v>
      </c>
      <c r="J10066" s="135" t="s">
        <v>2112</v>
      </c>
      <c r="K10066" s="135" t="s">
        <v>2113</v>
      </c>
      <c r="L10066" s="135" t="s">
        <v>194</v>
      </c>
      <c r="M10066" s="135"/>
      <c r="N10066" s="137"/>
      <c r="O10066" s="121"/>
    </row>
    <row r="10067" spans="1:15" x14ac:dyDescent="0.25">
      <c r="A10067" s="139">
        <v>304</v>
      </c>
      <c r="B10067" s="135" t="s">
        <v>322</v>
      </c>
      <c r="C10067" s="134" t="s">
        <v>2102</v>
      </c>
      <c r="D10067" s="135">
        <v>11406</v>
      </c>
      <c r="E10067" s="135" t="s">
        <v>2289</v>
      </c>
      <c r="F10067" s="135">
        <v>2</v>
      </c>
      <c r="G10067" s="136">
        <v>390</v>
      </c>
      <c r="H10067" s="135" t="s">
        <v>6318</v>
      </c>
      <c r="I10067" s="135">
        <v>100</v>
      </c>
      <c r="J10067" s="135" t="s">
        <v>2112</v>
      </c>
      <c r="K10067" s="135" t="s">
        <v>2113</v>
      </c>
      <c r="L10067" s="135" t="s">
        <v>194</v>
      </c>
      <c r="M10067" s="135"/>
      <c r="N10067" s="137"/>
      <c r="O10067" s="121"/>
    </row>
    <row r="10068" spans="1:15" x14ac:dyDescent="0.25">
      <c r="A10068" s="139">
        <v>304</v>
      </c>
      <c r="B10068" s="135" t="s">
        <v>322</v>
      </c>
      <c r="C10068" s="134" t="s">
        <v>2102</v>
      </c>
      <c r="D10068" s="135">
        <v>11407</v>
      </c>
      <c r="E10068" s="135" t="s">
        <v>2289</v>
      </c>
      <c r="F10068" s="135">
        <v>2</v>
      </c>
      <c r="G10068" s="136">
        <v>391</v>
      </c>
      <c r="H10068" s="135" t="s">
        <v>6319</v>
      </c>
      <c r="I10068" s="135">
        <v>100</v>
      </c>
      <c r="J10068" s="135" t="s">
        <v>2112</v>
      </c>
      <c r="K10068" s="135" t="s">
        <v>2113</v>
      </c>
      <c r="L10068" s="135" t="s">
        <v>194</v>
      </c>
      <c r="M10068" s="135"/>
      <c r="N10068" s="137"/>
      <c r="O10068" s="121"/>
    </row>
    <row r="10069" spans="1:15" x14ac:dyDescent="0.25">
      <c r="A10069" s="139">
        <v>304</v>
      </c>
      <c r="B10069" s="135" t="s">
        <v>322</v>
      </c>
      <c r="C10069" s="134" t="s">
        <v>2102</v>
      </c>
      <c r="D10069" s="135">
        <v>11408</v>
      </c>
      <c r="E10069" s="135" t="s">
        <v>2289</v>
      </c>
      <c r="F10069" s="135">
        <v>2</v>
      </c>
      <c r="G10069" s="136">
        <v>392</v>
      </c>
      <c r="H10069" s="135" t="s">
        <v>6320</v>
      </c>
      <c r="I10069" s="135">
        <v>100</v>
      </c>
      <c r="J10069" s="135" t="s">
        <v>2112</v>
      </c>
      <c r="K10069" s="135" t="s">
        <v>2113</v>
      </c>
      <c r="L10069" s="135" t="s">
        <v>194</v>
      </c>
      <c r="M10069" s="135"/>
      <c r="N10069" s="137"/>
      <c r="O10069" s="121"/>
    </row>
    <row r="10070" spans="1:15" x14ac:dyDescent="0.25">
      <c r="A10070" s="139">
        <v>304</v>
      </c>
      <c r="B10070" s="135" t="s">
        <v>322</v>
      </c>
      <c r="C10070" s="134" t="s">
        <v>2102</v>
      </c>
      <c r="D10070" s="135">
        <v>11409</v>
      </c>
      <c r="E10070" s="135" t="s">
        <v>2289</v>
      </c>
      <c r="F10070" s="135">
        <v>2</v>
      </c>
      <c r="G10070" s="136">
        <v>393</v>
      </c>
      <c r="H10070" s="135" t="s">
        <v>6321</v>
      </c>
      <c r="I10070" s="135">
        <v>81</v>
      </c>
      <c r="J10070" s="135" t="s">
        <v>2108</v>
      </c>
      <c r="K10070" s="135" t="s">
        <v>2109</v>
      </c>
      <c r="L10070" s="135" t="s">
        <v>193</v>
      </c>
      <c r="M10070" s="135"/>
      <c r="N10070" s="137"/>
      <c r="O10070" s="121"/>
    </row>
    <row r="10071" spans="1:15" x14ac:dyDescent="0.25">
      <c r="A10071" s="139">
        <v>304</v>
      </c>
      <c r="B10071" s="135" t="s">
        <v>322</v>
      </c>
      <c r="C10071" s="134" t="s">
        <v>2102</v>
      </c>
      <c r="D10071" s="135">
        <v>11410</v>
      </c>
      <c r="E10071" s="135" t="s">
        <v>2289</v>
      </c>
      <c r="F10071" s="135">
        <v>2</v>
      </c>
      <c r="G10071" s="136">
        <v>395</v>
      </c>
      <c r="H10071" s="135" t="s">
        <v>6322</v>
      </c>
      <c r="I10071" s="135">
        <v>110</v>
      </c>
      <c r="J10071" s="135" t="s">
        <v>2112</v>
      </c>
      <c r="K10071" s="135" t="s">
        <v>2113</v>
      </c>
      <c r="L10071" s="135" t="s">
        <v>194</v>
      </c>
      <c r="M10071" s="135"/>
      <c r="N10071" s="137"/>
      <c r="O10071" s="121"/>
    </row>
    <row r="10072" spans="1:15" x14ac:dyDescent="0.25">
      <c r="A10072" s="139">
        <v>304</v>
      </c>
      <c r="B10072" s="135" t="s">
        <v>322</v>
      </c>
      <c r="C10072" s="134" t="s">
        <v>2102</v>
      </c>
      <c r="D10072" s="135">
        <v>11411</v>
      </c>
      <c r="E10072" s="135" t="s">
        <v>2289</v>
      </c>
      <c r="F10072" s="135">
        <v>2</v>
      </c>
      <c r="G10072" s="136">
        <v>396</v>
      </c>
      <c r="H10072" s="135" t="s">
        <v>6323</v>
      </c>
      <c r="I10072" s="135">
        <v>364</v>
      </c>
      <c r="J10072" s="135" t="s">
        <v>2112</v>
      </c>
      <c r="K10072" s="135" t="s">
        <v>2113</v>
      </c>
      <c r="L10072" s="135" t="s">
        <v>194</v>
      </c>
      <c r="M10072" s="135"/>
      <c r="N10072" s="137"/>
      <c r="O10072" s="121"/>
    </row>
    <row r="10073" spans="1:15" x14ac:dyDescent="0.25">
      <c r="A10073" s="139">
        <v>304</v>
      </c>
      <c r="B10073" s="135" t="s">
        <v>322</v>
      </c>
      <c r="C10073" s="134" t="s">
        <v>2102</v>
      </c>
      <c r="D10073" s="135">
        <v>11412</v>
      </c>
      <c r="E10073" s="135" t="s">
        <v>2289</v>
      </c>
      <c r="F10073" s="135">
        <v>2</v>
      </c>
      <c r="G10073" s="136">
        <v>397</v>
      </c>
      <c r="H10073" s="135" t="s">
        <v>6324</v>
      </c>
      <c r="I10073" s="135">
        <v>420</v>
      </c>
      <c r="J10073" s="135" t="s">
        <v>2105</v>
      </c>
      <c r="K10073" s="135" t="s">
        <v>2106</v>
      </c>
      <c r="L10073" s="135" t="s">
        <v>193</v>
      </c>
      <c r="M10073" s="135"/>
      <c r="N10073" s="137"/>
      <c r="O10073" s="121"/>
    </row>
    <row r="10074" spans="1:15" x14ac:dyDescent="0.25">
      <c r="A10074" s="139">
        <v>304</v>
      </c>
      <c r="B10074" s="135" t="s">
        <v>322</v>
      </c>
      <c r="C10074" s="134" t="s">
        <v>2102</v>
      </c>
      <c r="D10074" s="135">
        <v>11413</v>
      </c>
      <c r="E10074" s="135" t="s">
        <v>2325</v>
      </c>
      <c r="F10074" s="135">
        <v>1</v>
      </c>
      <c r="G10074" s="136">
        <v>201</v>
      </c>
      <c r="H10074" s="135" t="s">
        <v>3373</v>
      </c>
      <c r="I10074" s="135">
        <v>60</v>
      </c>
      <c r="J10074" s="135" t="s">
        <v>2155</v>
      </c>
      <c r="K10074" s="135" t="s">
        <v>2156</v>
      </c>
      <c r="L10074" s="135" t="s">
        <v>193</v>
      </c>
      <c r="M10074" s="135"/>
      <c r="N10074" s="137"/>
      <c r="O10074" s="121"/>
    </row>
    <row r="10075" spans="1:15" x14ac:dyDescent="0.25">
      <c r="A10075" s="139">
        <v>304</v>
      </c>
      <c r="B10075" s="135" t="s">
        <v>322</v>
      </c>
      <c r="C10075" s="134" t="s">
        <v>2102</v>
      </c>
      <c r="D10075" s="135">
        <v>11414</v>
      </c>
      <c r="E10075" s="135" t="s">
        <v>2325</v>
      </c>
      <c r="F10075" s="135">
        <v>1</v>
      </c>
      <c r="G10075" s="136">
        <v>202</v>
      </c>
      <c r="H10075" s="135" t="s">
        <v>3376</v>
      </c>
      <c r="I10075" s="135">
        <v>230</v>
      </c>
      <c r="J10075" s="135" t="s">
        <v>2151</v>
      </c>
      <c r="K10075" s="135" t="s">
        <v>2152</v>
      </c>
      <c r="L10075" s="135" t="s">
        <v>193</v>
      </c>
      <c r="M10075" s="135"/>
      <c r="N10075" s="137"/>
      <c r="O10075" s="121"/>
    </row>
    <row r="10076" spans="1:15" x14ac:dyDescent="0.25">
      <c r="A10076" s="139">
        <v>304</v>
      </c>
      <c r="B10076" s="135" t="s">
        <v>322</v>
      </c>
      <c r="C10076" s="134" t="s">
        <v>2102</v>
      </c>
      <c r="D10076" s="135">
        <v>11415</v>
      </c>
      <c r="E10076" s="135" t="s">
        <v>2325</v>
      </c>
      <c r="F10076" s="135">
        <v>1</v>
      </c>
      <c r="G10076" s="136" t="s">
        <v>4689</v>
      </c>
      <c r="H10076" s="135" t="s">
        <v>6325</v>
      </c>
      <c r="I10076" s="135">
        <v>250</v>
      </c>
      <c r="J10076" s="135" t="s">
        <v>2112</v>
      </c>
      <c r="K10076" s="135" t="s">
        <v>2113</v>
      </c>
      <c r="L10076" s="135" t="s">
        <v>194</v>
      </c>
      <c r="M10076" s="135"/>
      <c r="N10076" s="137"/>
      <c r="O10076" s="121"/>
    </row>
    <row r="10077" spans="1:15" x14ac:dyDescent="0.25">
      <c r="A10077" s="139">
        <v>304</v>
      </c>
      <c r="B10077" s="135" t="s">
        <v>322</v>
      </c>
      <c r="C10077" s="134" t="s">
        <v>2102</v>
      </c>
      <c r="D10077" s="135">
        <v>11416</v>
      </c>
      <c r="E10077" s="135" t="s">
        <v>2325</v>
      </c>
      <c r="F10077" s="135">
        <v>1</v>
      </c>
      <c r="G10077" s="136">
        <v>203</v>
      </c>
      <c r="H10077" s="135" t="s">
        <v>3377</v>
      </c>
      <c r="I10077" s="135">
        <v>943</v>
      </c>
      <c r="J10077" s="135" t="s">
        <v>2115</v>
      </c>
      <c r="K10077" s="135" t="s">
        <v>2116</v>
      </c>
      <c r="L10077" s="135" t="s">
        <v>2117</v>
      </c>
      <c r="M10077" s="135"/>
      <c r="N10077" s="137"/>
      <c r="O10077" s="121"/>
    </row>
    <row r="10078" spans="1:15" x14ac:dyDescent="0.25">
      <c r="A10078" s="139">
        <v>304</v>
      </c>
      <c r="B10078" s="135" t="s">
        <v>322</v>
      </c>
      <c r="C10078" s="134" t="s">
        <v>2102</v>
      </c>
      <c r="D10078" s="135">
        <v>11417</v>
      </c>
      <c r="E10078" s="135" t="s">
        <v>2325</v>
      </c>
      <c r="F10078" s="135">
        <v>1</v>
      </c>
      <c r="G10078" s="136">
        <v>204</v>
      </c>
      <c r="H10078" s="135" t="s">
        <v>3378</v>
      </c>
      <c r="I10078" s="135">
        <v>943</v>
      </c>
      <c r="J10078" s="135" t="s">
        <v>2112</v>
      </c>
      <c r="K10078" s="135" t="s">
        <v>2113</v>
      </c>
      <c r="L10078" s="135" t="s">
        <v>194</v>
      </c>
      <c r="M10078" s="135"/>
      <c r="N10078" s="137"/>
      <c r="O10078" s="121"/>
    </row>
    <row r="10079" spans="1:15" x14ac:dyDescent="0.25">
      <c r="A10079" s="139">
        <v>304</v>
      </c>
      <c r="B10079" s="135" t="s">
        <v>322</v>
      </c>
      <c r="C10079" s="134" t="s">
        <v>2102</v>
      </c>
      <c r="D10079" s="135">
        <v>11418</v>
      </c>
      <c r="E10079" s="135" t="s">
        <v>2325</v>
      </c>
      <c r="F10079" s="135">
        <v>1</v>
      </c>
      <c r="G10079" s="136" t="s">
        <v>4692</v>
      </c>
      <c r="H10079" s="135" t="s">
        <v>6326</v>
      </c>
      <c r="I10079" s="135">
        <v>40</v>
      </c>
      <c r="J10079" s="135" t="s">
        <v>2151</v>
      </c>
      <c r="K10079" s="135" t="s">
        <v>2152</v>
      </c>
      <c r="L10079" s="135" t="s">
        <v>193</v>
      </c>
      <c r="M10079" s="135"/>
      <c r="N10079" s="137"/>
      <c r="O10079" s="121"/>
    </row>
    <row r="10080" spans="1:15" x14ac:dyDescent="0.25">
      <c r="A10080" s="139">
        <v>304</v>
      </c>
      <c r="B10080" s="135" t="s">
        <v>322</v>
      </c>
      <c r="C10080" s="134" t="s">
        <v>2102</v>
      </c>
      <c r="D10080" s="135">
        <v>11419</v>
      </c>
      <c r="E10080" s="135" t="s">
        <v>2325</v>
      </c>
      <c r="F10080" s="135">
        <v>1</v>
      </c>
      <c r="G10080" s="136" t="s">
        <v>2634</v>
      </c>
      <c r="H10080" s="135" t="s">
        <v>6327</v>
      </c>
      <c r="I10080" s="135">
        <v>40</v>
      </c>
      <c r="J10080" s="135" t="s">
        <v>2151</v>
      </c>
      <c r="K10080" s="135" t="s">
        <v>2152</v>
      </c>
      <c r="L10080" s="135" t="s">
        <v>193</v>
      </c>
      <c r="M10080" s="135"/>
      <c r="N10080" s="137"/>
      <c r="O10080" s="121"/>
    </row>
    <row r="10081" spans="1:15" x14ac:dyDescent="0.25">
      <c r="A10081" s="139">
        <v>304</v>
      </c>
      <c r="B10081" s="135" t="s">
        <v>322</v>
      </c>
      <c r="C10081" s="134" t="s">
        <v>2102</v>
      </c>
      <c r="D10081" s="135">
        <v>11420</v>
      </c>
      <c r="E10081" s="135" t="s">
        <v>2325</v>
      </c>
      <c r="F10081" s="135">
        <v>1</v>
      </c>
      <c r="G10081" s="136">
        <v>205</v>
      </c>
      <c r="H10081" s="135" t="s">
        <v>3379</v>
      </c>
      <c r="I10081" s="135">
        <v>40</v>
      </c>
      <c r="J10081" s="135" t="s">
        <v>2155</v>
      </c>
      <c r="K10081" s="135" t="s">
        <v>2156</v>
      </c>
      <c r="L10081" s="135" t="s">
        <v>193</v>
      </c>
      <c r="M10081" s="135"/>
      <c r="N10081" s="137"/>
      <c r="O10081" s="121"/>
    </row>
    <row r="10082" spans="1:15" x14ac:dyDescent="0.25">
      <c r="A10082" s="139">
        <v>304</v>
      </c>
      <c r="B10082" s="135" t="s">
        <v>322</v>
      </c>
      <c r="C10082" s="134" t="s">
        <v>2102</v>
      </c>
      <c r="D10082" s="135">
        <v>11421</v>
      </c>
      <c r="E10082" s="135" t="s">
        <v>2325</v>
      </c>
      <c r="F10082" s="135">
        <v>1</v>
      </c>
      <c r="G10082" s="136">
        <v>206</v>
      </c>
      <c r="H10082" s="135" t="s">
        <v>3380</v>
      </c>
      <c r="I10082" s="135">
        <v>40</v>
      </c>
      <c r="J10082" s="135" t="s">
        <v>2155</v>
      </c>
      <c r="K10082" s="135" t="s">
        <v>2156</v>
      </c>
      <c r="L10082" s="135" t="s">
        <v>193</v>
      </c>
      <c r="M10082" s="135"/>
      <c r="N10082" s="137"/>
      <c r="O10082" s="121"/>
    </row>
    <row r="10083" spans="1:15" x14ac:dyDescent="0.25">
      <c r="A10083" s="139">
        <v>304</v>
      </c>
      <c r="B10083" s="135" t="s">
        <v>322</v>
      </c>
      <c r="C10083" s="134" t="s">
        <v>2102</v>
      </c>
      <c r="D10083" s="135">
        <v>11422</v>
      </c>
      <c r="E10083" s="135" t="s">
        <v>2325</v>
      </c>
      <c r="F10083" s="135">
        <v>1</v>
      </c>
      <c r="G10083" s="136">
        <v>207</v>
      </c>
      <c r="H10083" s="135" t="s">
        <v>3381</v>
      </c>
      <c r="I10083" s="135">
        <v>943</v>
      </c>
      <c r="J10083" s="135" t="s">
        <v>2115</v>
      </c>
      <c r="K10083" s="135" t="s">
        <v>2116</v>
      </c>
      <c r="L10083" s="135" t="s">
        <v>2117</v>
      </c>
      <c r="M10083" s="135"/>
      <c r="N10083" s="137"/>
      <c r="O10083" s="121"/>
    </row>
    <row r="10084" spans="1:15" x14ac:dyDescent="0.25">
      <c r="A10084" s="139">
        <v>304</v>
      </c>
      <c r="B10084" s="135" t="s">
        <v>322</v>
      </c>
      <c r="C10084" s="134" t="s">
        <v>2102</v>
      </c>
      <c r="D10084" s="135">
        <v>11423</v>
      </c>
      <c r="E10084" s="135" t="s">
        <v>2325</v>
      </c>
      <c r="F10084" s="135">
        <v>1</v>
      </c>
      <c r="G10084" s="136" t="s">
        <v>1060</v>
      </c>
      <c r="H10084" s="135" t="s">
        <v>6328</v>
      </c>
      <c r="I10084" s="135">
        <v>40</v>
      </c>
      <c r="J10084" s="135" t="s">
        <v>2151</v>
      </c>
      <c r="K10084" s="135" t="s">
        <v>2152</v>
      </c>
      <c r="L10084" s="135" t="s">
        <v>193</v>
      </c>
      <c r="M10084" s="135"/>
      <c r="N10084" s="137"/>
      <c r="O10084" s="121"/>
    </row>
    <row r="10085" spans="1:15" x14ac:dyDescent="0.25">
      <c r="A10085" s="139">
        <v>304</v>
      </c>
      <c r="B10085" s="135" t="s">
        <v>322</v>
      </c>
      <c r="C10085" s="134" t="s">
        <v>2102</v>
      </c>
      <c r="D10085" s="135">
        <v>11424</v>
      </c>
      <c r="E10085" s="135" t="s">
        <v>2325</v>
      </c>
      <c r="F10085" s="135">
        <v>1</v>
      </c>
      <c r="G10085" s="136" t="s">
        <v>6329</v>
      </c>
      <c r="H10085" s="135" t="s">
        <v>6330</v>
      </c>
      <c r="I10085" s="135">
        <v>40</v>
      </c>
      <c r="J10085" s="135" t="s">
        <v>2151</v>
      </c>
      <c r="K10085" s="135" t="s">
        <v>2152</v>
      </c>
      <c r="L10085" s="135" t="s">
        <v>193</v>
      </c>
      <c r="M10085" s="135"/>
      <c r="N10085" s="137"/>
      <c r="O10085" s="121"/>
    </row>
    <row r="10086" spans="1:15" x14ac:dyDescent="0.25">
      <c r="A10086" s="139">
        <v>304</v>
      </c>
      <c r="B10086" s="135" t="s">
        <v>322</v>
      </c>
      <c r="C10086" s="134" t="s">
        <v>2102</v>
      </c>
      <c r="D10086" s="135">
        <v>11425</v>
      </c>
      <c r="E10086" s="135" t="s">
        <v>2325</v>
      </c>
      <c r="F10086" s="135">
        <v>1</v>
      </c>
      <c r="G10086" s="136">
        <v>208</v>
      </c>
      <c r="H10086" s="135" t="s">
        <v>3382</v>
      </c>
      <c r="I10086" s="135">
        <v>874</v>
      </c>
      <c r="J10086" s="135" t="s">
        <v>2115</v>
      </c>
      <c r="K10086" s="135" t="s">
        <v>2116</v>
      </c>
      <c r="L10086" s="135" t="s">
        <v>2117</v>
      </c>
      <c r="M10086" s="135"/>
      <c r="N10086" s="137"/>
      <c r="O10086" s="121"/>
    </row>
    <row r="10087" spans="1:15" x14ac:dyDescent="0.25">
      <c r="A10087" s="139">
        <v>304</v>
      </c>
      <c r="B10087" s="135" t="s">
        <v>322</v>
      </c>
      <c r="C10087" s="134" t="s">
        <v>2102</v>
      </c>
      <c r="D10087" s="135">
        <v>11426</v>
      </c>
      <c r="E10087" s="135" t="s">
        <v>2325</v>
      </c>
      <c r="F10087" s="135">
        <v>1</v>
      </c>
      <c r="G10087" s="136">
        <v>209</v>
      </c>
      <c r="H10087" s="135" t="s">
        <v>3383</v>
      </c>
      <c r="I10087" s="135">
        <v>560</v>
      </c>
      <c r="J10087" s="135" t="s">
        <v>2112</v>
      </c>
      <c r="K10087" s="135" t="s">
        <v>2113</v>
      </c>
      <c r="L10087" s="135" t="s">
        <v>194</v>
      </c>
      <c r="M10087" s="135"/>
      <c r="N10087" s="137"/>
      <c r="O10087" s="121"/>
    </row>
    <row r="10088" spans="1:15" x14ac:dyDescent="0.25">
      <c r="A10088" s="139">
        <v>304</v>
      </c>
      <c r="B10088" s="135" t="s">
        <v>322</v>
      </c>
      <c r="C10088" s="134" t="s">
        <v>2102</v>
      </c>
      <c r="D10088" s="135">
        <v>11427</v>
      </c>
      <c r="E10088" s="135" t="s">
        <v>2325</v>
      </c>
      <c r="F10088" s="135">
        <v>1</v>
      </c>
      <c r="G10088" s="136">
        <v>211</v>
      </c>
      <c r="H10088" s="135" t="s">
        <v>3551</v>
      </c>
      <c r="I10088" s="135">
        <v>1800</v>
      </c>
      <c r="J10088" s="135" t="s">
        <v>2105</v>
      </c>
      <c r="K10088" s="135" t="s">
        <v>2106</v>
      </c>
      <c r="L10088" s="135" t="s">
        <v>193</v>
      </c>
      <c r="M10088" s="135"/>
      <c r="N10088" s="137"/>
      <c r="O10088" s="121"/>
    </row>
    <row r="10089" spans="1:15" x14ac:dyDescent="0.25">
      <c r="A10089" s="139">
        <v>304</v>
      </c>
      <c r="B10089" s="135" t="s">
        <v>322</v>
      </c>
      <c r="C10089" s="134" t="s">
        <v>2102</v>
      </c>
      <c r="D10089" s="135">
        <v>11428</v>
      </c>
      <c r="E10089" s="135" t="s">
        <v>2325</v>
      </c>
      <c r="F10089" s="135">
        <v>1</v>
      </c>
      <c r="G10089" s="136">
        <v>212</v>
      </c>
      <c r="H10089" s="135" t="s">
        <v>3552</v>
      </c>
      <c r="I10089" s="135">
        <v>1240</v>
      </c>
      <c r="J10089" s="135" t="s">
        <v>2105</v>
      </c>
      <c r="K10089" s="135" t="s">
        <v>2106</v>
      </c>
      <c r="L10089" s="135" t="s">
        <v>193</v>
      </c>
      <c r="M10089" s="135"/>
      <c r="N10089" s="137"/>
      <c r="O10089" s="121"/>
    </row>
    <row r="10090" spans="1:15" x14ac:dyDescent="0.25">
      <c r="A10090" s="139">
        <v>304</v>
      </c>
      <c r="B10090" s="135" t="s">
        <v>322</v>
      </c>
      <c r="C10090" s="134" t="s">
        <v>2102</v>
      </c>
      <c r="D10090" s="135">
        <v>11429</v>
      </c>
      <c r="E10090" s="135" t="s">
        <v>2325</v>
      </c>
      <c r="F10090" s="135">
        <v>1</v>
      </c>
      <c r="G10090" s="136">
        <v>213</v>
      </c>
      <c r="H10090" s="135" t="s">
        <v>3553</v>
      </c>
      <c r="I10090" s="135">
        <v>775</v>
      </c>
      <c r="J10090" s="135" t="s">
        <v>2115</v>
      </c>
      <c r="K10090" s="135" t="s">
        <v>2116</v>
      </c>
      <c r="L10090" s="135" t="s">
        <v>2117</v>
      </c>
      <c r="M10090" s="135"/>
      <c r="N10090" s="137"/>
      <c r="O10090" s="121"/>
    </row>
    <row r="10091" spans="1:15" x14ac:dyDescent="0.25">
      <c r="A10091" s="139">
        <v>304</v>
      </c>
      <c r="B10091" s="135" t="s">
        <v>322</v>
      </c>
      <c r="C10091" s="134" t="s">
        <v>2102</v>
      </c>
      <c r="D10091" s="135">
        <v>11430</v>
      </c>
      <c r="E10091" s="135" t="s">
        <v>2325</v>
      </c>
      <c r="F10091" s="135">
        <v>1</v>
      </c>
      <c r="G10091" s="136">
        <v>214</v>
      </c>
      <c r="H10091" s="135" t="s">
        <v>3554</v>
      </c>
      <c r="I10091" s="135">
        <v>750</v>
      </c>
      <c r="J10091" s="135" t="s">
        <v>2115</v>
      </c>
      <c r="K10091" s="135" t="s">
        <v>2116</v>
      </c>
      <c r="L10091" s="135" t="s">
        <v>2117</v>
      </c>
      <c r="M10091" s="135"/>
      <c r="N10091" s="137"/>
      <c r="O10091" s="121"/>
    </row>
    <row r="10092" spans="1:15" x14ac:dyDescent="0.25">
      <c r="A10092" s="139">
        <v>304</v>
      </c>
      <c r="B10092" s="135" t="s">
        <v>322</v>
      </c>
      <c r="C10092" s="134" t="s">
        <v>2102</v>
      </c>
      <c r="D10092" s="135">
        <v>11431</v>
      </c>
      <c r="E10092" s="135" t="s">
        <v>2325</v>
      </c>
      <c r="F10092" s="135">
        <v>1</v>
      </c>
      <c r="G10092" s="136">
        <v>215</v>
      </c>
      <c r="H10092" s="135" t="s">
        <v>3555</v>
      </c>
      <c r="I10092" s="135">
        <v>775</v>
      </c>
      <c r="J10092" s="135" t="s">
        <v>2115</v>
      </c>
      <c r="K10092" s="135" t="s">
        <v>2116</v>
      </c>
      <c r="L10092" s="135" t="s">
        <v>2117</v>
      </c>
      <c r="M10092" s="135"/>
      <c r="N10092" s="137"/>
      <c r="O10092" s="121"/>
    </row>
    <row r="10093" spans="1:15" x14ac:dyDescent="0.25">
      <c r="A10093" s="139">
        <v>304</v>
      </c>
      <c r="B10093" s="135" t="s">
        <v>322</v>
      </c>
      <c r="C10093" s="134" t="s">
        <v>2102</v>
      </c>
      <c r="D10093" s="135">
        <v>11432</v>
      </c>
      <c r="E10093" s="135" t="s">
        <v>2325</v>
      </c>
      <c r="F10093" s="135">
        <v>1</v>
      </c>
      <c r="G10093" s="136">
        <v>216</v>
      </c>
      <c r="H10093" s="135" t="s">
        <v>6331</v>
      </c>
      <c r="I10093" s="135">
        <v>750</v>
      </c>
      <c r="J10093" s="135" t="s">
        <v>2115</v>
      </c>
      <c r="K10093" s="135" t="s">
        <v>2116</v>
      </c>
      <c r="L10093" s="135" t="s">
        <v>2117</v>
      </c>
      <c r="M10093" s="135"/>
      <c r="N10093" s="137"/>
      <c r="O10093" s="121"/>
    </row>
    <row r="10094" spans="1:15" x14ac:dyDescent="0.25">
      <c r="A10094" s="139">
        <v>304</v>
      </c>
      <c r="B10094" s="135" t="s">
        <v>322</v>
      </c>
      <c r="C10094" s="134" t="s">
        <v>2102</v>
      </c>
      <c r="D10094" s="135">
        <v>11433</v>
      </c>
      <c r="E10094" s="135" t="s">
        <v>2325</v>
      </c>
      <c r="F10094" s="135">
        <v>1</v>
      </c>
      <c r="G10094" s="136">
        <v>217</v>
      </c>
      <c r="H10094" s="135" t="s">
        <v>6332</v>
      </c>
      <c r="I10094" s="135">
        <v>775</v>
      </c>
      <c r="J10094" s="135" t="s">
        <v>2115</v>
      </c>
      <c r="K10094" s="135" t="s">
        <v>2116</v>
      </c>
      <c r="L10094" s="135" t="s">
        <v>2117</v>
      </c>
      <c r="M10094" s="135"/>
      <c r="N10094" s="137"/>
      <c r="O10094" s="121"/>
    </row>
    <row r="10095" spans="1:15" x14ac:dyDescent="0.25">
      <c r="A10095" s="139">
        <v>304</v>
      </c>
      <c r="B10095" s="135" t="s">
        <v>322</v>
      </c>
      <c r="C10095" s="134" t="s">
        <v>2102</v>
      </c>
      <c r="D10095" s="135">
        <v>11434</v>
      </c>
      <c r="E10095" s="135" t="s">
        <v>2325</v>
      </c>
      <c r="F10095" s="135">
        <v>1</v>
      </c>
      <c r="G10095" s="136">
        <v>218</v>
      </c>
      <c r="H10095" s="135" t="s">
        <v>6333</v>
      </c>
      <c r="I10095" s="135">
        <v>750</v>
      </c>
      <c r="J10095" s="135" t="s">
        <v>2115</v>
      </c>
      <c r="K10095" s="135" t="s">
        <v>2116</v>
      </c>
      <c r="L10095" s="135" t="s">
        <v>2117</v>
      </c>
      <c r="M10095" s="135"/>
      <c r="N10095" s="137"/>
      <c r="O10095" s="121"/>
    </row>
    <row r="10096" spans="1:15" x14ac:dyDescent="0.25">
      <c r="A10096" s="139">
        <v>304</v>
      </c>
      <c r="B10096" s="135" t="s">
        <v>322</v>
      </c>
      <c r="C10096" s="134" t="s">
        <v>2102</v>
      </c>
      <c r="D10096" s="135">
        <v>11435</v>
      </c>
      <c r="E10096" s="135" t="s">
        <v>2325</v>
      </c>
      <c r="F10096" s="135">
        <v>1</v>
      </c>
      <c r="G10096" s="136">
        <v>219</v>
      </c>
      <c r="H10096" s="135" t="s">
        <v>6334</v>
      </c>
      <c r="I10096" s="135">
        <v>775</v>
      </c>
      <c r="J10096" s="135" t="s">
        <v>2115</v>
      </c>
      <c r="K10096" s="135" t="s">
        <v>2116</v>
      </c>
      <c r="L10096" s="135" t="s">
        <v>2117</v>
      </c>
      <c r="M10096" s="135"/>
      <c r="N10096" s="137"/>
      <c r="O10096" s="121"/>
    </row>
    <row r="10097" spans="1:15" x14ac:dyDescent="0.25">
      <c r="A10097" s="139">
        <v>304</v>
      </c>
      <c r="B10097" s="135" t="s">
        <v>322</v>
      </c>
      <c r="C10097" s="134" t="s">
        <v>2102</v>
      </c>
      <c r="D10097" s="135">
        <v>11436</v>
      </c>
      <c r="E10097" s="135" t="s">
        <v>2325</v>
      </c>
      <c r="F10097" s="135">
        <v>1</v>
      </c>
      <c r="G10097" s="136">
        <v>220</v>
      </c>
      <c r="H10097" s="135" t="s">
        <v>6335</v>
      </c>
      <c r="I10097" s="135">
        <v>750</v>
      </c>
      <c r="J10097" s="135" t="s">
        <v>2115</v>
      </c>
      <c r="K10097" s="135" t="s">
        <v>2116</v>
      </c>
      <c r="L10097" s="135" t="s">
        <v>2117</v>
      </c>
      <c r="M10097" s="135"/>
      <c r="N10097" s="137"/>
      <c r="O10097" s="121"/>
    </row>
    <row r="10098" spans="1:15" x14ac:dyDescent="0.25">
      <c r="A10098" s="139">
        <v>304</v>
      </c>
      <c r="B10098" s="135" t="s">
        <v>322</v>
      </c>
      <c r="C10098" s="134" t="s">
        <v>2102</v>
      </c>
      <c r="D10098" s="135">
        <v>11437</v>
      </c>
      <c r="E10098" s="135" t="s">
        <v>2325</v>
      </c>
      <c r="F10098" s="135">
        <v>1</v>
      </c>
      <c r="G10098" s="136" t="s">
        <v>6336</v>
      </c>
      <c r="H10098" s="135" t="s">
        <v>6337</v>
      </c>
      <c r="I10098" s="135">
        <v>120</v>
      </c>
      <c r="J10098" s="135" t="s">
        <v>2151</v>
      </c>
      <c r="K10098" s="135" t="s">
        <v>2152</v>
      </c>
      <c r="L10098" s="135" t="s">
        <v>193</v>
      </c>
      <c r="M10098" s="135"/>
      <c r="N10098" s="137"/>
      <c r="O10098" s="121"/>
    </row>
    <row r="10099" spans="1:15" x14ac:dyDescent="0.25">
      <c r="A10099" s="139">
        <v>304</v>
      </c>
      <c r="B10099" s="135" t="s">
        <v>322</v>
      </c>
      <c r="C10099" s="134" t="s">
        <v>2102</v>
      </c>
      <c r="D10099" s="135">
        <v>11438</v>
      </c>
      <c r="E10099" s="135" t="s">
        <v>2325</v>
      </c>
      <c r="F10099" s="135">
        <v>1</v>
      </c>
      <c r="G10099" s="136">
        <v>221</v>
      </c>
      <c r="H10099" s="135" t="s">
        <v>6338</v>
      </c>
      <c r="I10099" s="135">
        <v>775</v>
      </c>
      <c r="J10099" s="135" t="s">
        <v>2112</v>
      </c>
      <c r="K10099" s="135" t="s">
        <v>2113</v>
      </c>
      <c r="L10099" s="135" t="s">
        <v>194</v>
      </c>
      <c r="M10099" s="135"/>
      <c r="N10099" s="137"/>
      <c r="O10099" s="121"/>
    </row>
    <row r="10100" spans="1:15" x14ac:dyDescent="0.25">
      <c r="A10100" s="139">
        <v>304</v>
      </c>
      <c r="B10100" s="135" t="s">
        <v>322</v>
      </c>
      <c r="C10100" s="134" t="s">
        <v>2102</v>
      </c>
      <c r="D10100" s="135">
        <v>11439</v>
      </c>
      <c r="E10100" s="135" t="s">
        <v>2325</v>
      </c>
      <c r="F10100" s="135">
        <v>1</v>
      </c>
      <c r="G10100" s="136">
        <v>222</v>
      </c>
      <c r="H10100" s="135" t="s">
        <v>6339</v>
      </c>
      <c r="I10100" s="135">
        <v>700</v>
      </c>
      <c r="J10100" s="135" t="s">
        <v>2115</v>
      </c>
      <c r="K10100" s="135" t="s">
        <v>2116</v>
      </c>
      <c r="L10100" s="135" t="s">
        <v>2117</v>
      </c>
      <c r="M10100" s="135"/>
      <c r="N10100" s="137"/>
      <c r="O10100" s="121"/>
    </row>
    <row r="10101" spans="1:15" x14ac:dyDescent="0.25">
      <c r="A10101" s="139">
        <v>304</v>
      </c>
      <c r="B10101" s="135" t="s">
        <v>322</v>
      </c>
      <c r="C10101" s="134" t="s">
        <v>2102</v>
      </c>
      <c r="D10101" s="135">
        <v>11440</v>
      </c>
      <c r="E10101" s="135" t="s">
        <v>2325</v>
      </c>
      <c r="F10101" s="135">
        <v>1</v>
      </c>
      <c r="G10101" s="136">
        <v>223</v>
      </c>
      <c r="H10101" s="135" t="s">
        <v>6340</v>
      </c>
      <c r="I10101" s="135">
        <v>750</v>
      </c>
      <c r="J10101" s="135" t="s">
        <v>2115</v>
      </c>
      <c r="K10101" s="135" t="s">
        <v>2116</v>
      </c>
      <c r="L10101" s="135" t="s">
        <v>2117</v>
      </c>
      <c r="M10101" s="135"/>
      <c r="N10101" s="137"/>
      <c r="O10101" s="121"/>
    </row>
    <row r="10102" spans="1:15" x14ac:dyDescent="0.25">
      <c r="A10102" s="139">
        <v>304</v>
      </c>
      <c r="B10102" s="135" t="s">
        <v>322</v>
      </c>
      <c r="C10102" s="134" t="s">
        <v>2102</v>
      </c>
      <c r="D10102" s="135">
        <v>11441</v>
      </c>
      <c r="E10102" s="135" t="s">
        <v>2325</v>
      </c>
      <c r="F10102" s="135">
        <v>1</v>
      </c>
      <c r="G10102" s="136">
        <v>224</v>
      </c>
      <c r="H10102" s="135" t="s">
        <v>6341</v>
      </c>
      <c r="I10102" s="135">
        <v>700</v>
      </c>
      <c r="J10102" s="135" t="s">
        <v>2115</v>
      </c>
      <c r="K10102" s="135" t="s">
        <v>2116</v>
      </c>
      <c r="L10102" s="135" t="s">
        <v>2117</v>
      </c>
      <c r="M10102" s="135"/>
      <c r="N10102" s="137"/>
      <c r="O10102" s="121"/>
    </row>
    <row r="10103" spans="1:15" x14ac:dyDescent="0.25">
      <c r="A10103" s="139">
        <v>304</v>
      </c>
      <c r="B10103" s="135" t="s">
        <v>322</v>
      </c>
      <c r="C10103" s="134" t="s">
        <v>2102</v>
      </c>
      <c r="D10103" s="135">
        <v>11442</v>
      </c>
      <c r="E10103" s="135" t="s">
        <v>2325</v>
      </c>
      <c r="F10103" s="135">
        <v>1</v>
      </c>
      <c r="G10103" s="136">
        <v>225</v>
      </c>
      <c r="H10103" s="135" t="s">
        <v>6342</v>
      </c>
      <c r="I10103" s="135">
        <v>750</v>
      </c>
      <c r="J10103" s="135" t="s">
        <v>2115</v>
      </c>
      <c r="K10103" s="135" t="s">
        <v>2116</v>
      </c>
      <c r="L10103" s="135" t="s">
        <v>2117</v>
      </c>
      <c r="M10103" s="135"/>
      <c r="N10103" s="137"/>
      <c r="O10103" s="121"/>
    </row>
    <row r="10104" spans="1:15" x14ac:dyDescent="0.25">
      <c r="A10104" s="139">
        <v>304</v>
      </c>
      <c r="B10104" s="135" t="s">
        <v>322</v>
      </c>
      <c r="C10104" s="134" t="s">
        <v>2102</v>
      </c>
      <c r="D10104" s="135">
        <v>11443</v>
      </c>
      <c r="E10104" s="135" t="s">
        <v>2325</v>
      </c>
      <c r="F10104" s="135">
        <v>1</v>
      </c>
      <c r="G10104" s="136">
        <v>226</v>
      </c>
      <c r="H10104" s="135" t="s">
        <v>6343</v>
      </c>
      <c r="I10104" s="135">
        <v>700</v>
      </c>
      <c r="J10104" s="135" t="s">
        <v>2115</v>
      </c>
      <c r="K10104" s="135" t="s">
        <v>2116</v>
      </c>
      <c r="L10104" s="135" t="s">
        <v>2117</v>
      </c>
      <c r="M10104" s="135"/>
      <c r="N10104" s="137"/>
      <c r="O10104" s="121"/>
    </row>
    <row r="10105" spans="1:15" x14ac:dyDescent="0.25">
      <c r="A10105" s="139">
        <v>304</v>
      </c>
      <c r="B10105" s="135" t="s">
        <v>322</v>
      </c>
      <c r="C10105" s="134" t="s">
        <v>2102</v>
      </c>
      <c r="D10105" s="135">
        <v>11444</v>
      </c>
      <c r="E10105" s="135" t="s">
        <v>2325</v>
      </c>
      <c r="F10105" s="135">
        <v>1</v>
      </c>
      <c r="G10105" s="136">
        <v>227</v>
      </c>
      <c r="H10105" s="135" t="s">
        <v>6344</v>
      </c>
      <c r="I10105" s="135">
        <v>750</v>
      </c>
      <c r="J10105" s="135" t="s">
        <v>2115</v>
      </c>
      <c r="K10105" s="135" t="s">
        <v>2116</v>
      </c>
      <c r="L10105" s="135" t="s">
        <v>2117</v>
      </c>
      <c r="M10105" s="135"/>
      <c r="N10105" s="137"/>
      <c r="O10105" s="121"/>
    </row>
    <row r="10106" spans="1:15" x14ac:dyDescent="0.25">
      <c r="A10106" s="139">
        <v>304</v>
      </c>
      <c r="B10106" s="135" t="s">
        <v>322</v>
      </c>
      <c r="C10106" s="134" t="s">
        <v>2102</v>
      </c>
      <c r="D10106" s="135">
        <v>11445</v>
      </c>
      <c r="E10106" s="135" t="s">
        <v>2325</v>
      </c>
      <c r="F10106" s="135">
        <v>1</v>
      </c>
      <c r="G10106" s="136">
        <v>228</v>
      </c>
      <c r="H10106" s="135" t="s">
        <v>6345</v>
      </c>
      <c r="I10106" s="135">
        <v>700</v>
      </c>
      <c r="J10106" s="135" t="s">
        <v>2115</v>
      </c>
      <c r="K10106" s="135" t="s">
        <v>2116</v>
      </c>
      <c r="L10106" s="135" t="s">
        <v>2117</v>
      </c>
      <c r="M10106" s="135"/>
      <c r="N10106" s="137"/>
      <c r="O10106" s="121"/>
    </row>
    <row r="10107" spans="1:15" x14ac:dyDescent="0.25">
      <c r="A10107" s="139">
        <v>304</v>
      </c>
      <c r="B10107" s="135" t="s">
        <v>322</v>
      </c>
      <c r="C10107" s="134" t="s">
        <v>2102</v>
      </c>
      <c r="D10107" s="135">
        <v>11446</v>
      </c>
      <c r="E10107" s="135" t="s">
        <v>2325</v>
      </c>
      <c r="F10107" s="135">
        <v>1</v>
      </c>
      <c r="G10107" s="136" t="s">
        <v>6346</v>
      </c>
      <c r="H10107" s="135" t="s">
        <v>6347</v>
      </c>
      <c r="I10107" s="135">
        <v>104</v>
      </c>
      <c r="J10107" s="135" t="s">
        <v>2112</v>
      </c>
      <c r="K10107" s="135" t="s">
        <v>2113</v>
      </c>
      <c r="L10107" s="135" t="s">
        <v>194</v>
      </c>
      <c r="M10107" s="135"/>
      <c r="N10107" s="137"/>
      <c r="O10107" s="121"/>
    </row>
    <row r="10108" spans="1:15" x14ac:dyDescent="0.25">
      <c r="A10108" s="139">
        <v>304</v>
      </c>
      <c r="B10108" s="135" t="s">
        <v>322</v>
      </c>
      <c r="C10108" s="134" t="s">
        <v>2102</v>
      </c>
      <c r="D10108" s="135">
        <v>11447</v>
      </c>
      <c r="E10108" s="135" t="s">
        <v>2325</v>
      </c>
      <c r="F10108" s="135">
        <v>1</v>
      </c>
      <c r="G10108" s="140" t="s">
        <v>6348</v>
      </c>
      <c r="H10108" s="135" t="s">
        <v>6349</v>
      </c>
      <c r="I10108" s="135">
        <v>40</v>
      </c>
      <c r="J10108" s="135" t="s">
        <v>2151</v>
      </c>
      <c r="K10108" s="135" t="s">
        <v>2152</v>
      </c>
      <c r="L10108" s="135" t="s">
        <v>193</v>
      </c>
      <c r="M10108" s="135"/>
      <c r="N10108" s="137"/>
      <c r="O10108" s="121"/>
    </row>
    <row r="10109" spans="1:15" x14ac:dyDescent="0.25">
      <c r="A10109" s="139">
        <v>304</v>
      </c>
      <c r="B10109" s="135" t="s">
        <v>322</v>
      </c>
      <c r="C10109" s="134" t="s">
        <v>2102</v>
      </c>
      <c r="D10109" s="135">
        <v>11448</v>
      </c>
      <c r="E10109" s="135" t="s">
        <v>2325</v>
      </c>
      <c r="F10109" s="135">
        <v>1</v>
      </c>
      <c r="G10109" s="140">
        <v>229</v>
      </c>
      <c r="H10109" s="135" t="s">
        <v>6350</v>
      </c>
      <c r="I10109" s="135">
        <v>750</v>
      </c>
      <c r="J10109" s="135" t="s">
        <v>2115</v>
      </c>
      <c r="K10109" s="135" t="s">
        <v>2116</v>
      </c>
      <c r="L10109" s="135" t="s">
        <v>2117</v>
      </c>
      <c r="M10109" s="135"/>
      <c r="N10109" s="137"/>
      <c r="O10109" s="121"/>
    </row>
    <row r="10110" spans="1:15" x14ac:dyDescent="0.25">
      <c r="A10110" s="139">
        <v>304</v>
      </c>
      <c r="B10110" s="135" t="s">
        <v>322</v>
      </c>
      <c r="C10110" s="134" t="s">
        <v>2102</v>
      </c>
      <c r="D10110" s="135">
        <v>11449</v>
      </c>
      <c r="E10110" s="135" t="s">
        <v>2325</v>
      </c>
      <c r="F10110" s="135">
        <v>1</v>
      </c>
      <c r="G10110" s="140">
        <v>230</v>
      </c>
      <c r="H10110" s="135" t="s">
        <v>6351</v>
      </c>
      <c r="I10110" s="135">
        <v>700</v>
      </c>
      <c r="J10110" s="135" t="s">
        <v>2115</v>
      </c>
      <c r="K10110" s="135" t="s">
        <v>2116</v>
      </c>
      <c r="L10110" s="135" t="s">
        <v>2117</v>
      </c>
      <c r="M10110" s="135"/>
      <c r="N10110" s="137"/>
      <c r="O10110" s="121"/>
    </row>
    <row r="10111" spans="1:15" x14ac:dyDescent="0.25">
      <c r="A10111" s="139">
        <v>304</v>
      </c>
      <c r="B10111" s="135" t="s">
        <v>322</v>
      </c>
      <c r="C10111" s="134" t="s">
        <v>2102</v>
      </c>
      <c r="D10111" s="135">
        <v>11450</v>
      </c>
      <c r="E10111" s="135" t="s">
        <v>2325</v>
      </c>
      <c r="F10111" s="135">
        <v>1</v>
      </c>
      <c r="G10111" s="140">
        <v>231</v>
      </c>
      <c r="H10111" s="135" t="s">
        <v>6352</v>
      </c>
      <c r="I10111" s="135">
        <v>1240</v>
      </c>
      <c r="J10111" s="135" t="s">
        <v>2105</v>
      </c>
      <c r="K10111" s="135" t="s">
        <v>2106</v>
      </c>
      <c r="L10111" s="135" t="s">
        <v>193</v>
      </c>
      <c r="M10111" s="135"/>
      <c r="N10111" s="137"/>
      <c r="O10111" s="121"/>
    </row>
    <row r="10112" spans="1:15" x14ac:dyDescent="0.25">
      <c r="A10112" s="139">
        <v>304</v>
      </c>
      <c r="B10112" s="135" t="s">
        <v>322</v>
      </c>
      <c r="C10112" s="134" t="s">
        <v>2102</v>
      </c>
      <c r="D10112" s="135">
        <v>11451</v>
      </c>
      <c r="E10112" s="135" t="s">
        <v>2325</v>
      </c>
      <c r="F10112" s="135">
        <v>1</v>
      </c>
      <c r="G10112" s="140">
        <v>233</v>
      </c>
      <c r="H10112" s="135" t="s">
        <v>6353</v>
      </c>
      <c r="I10112" s="135">
        <v>1240</v>
      </c>
      <c r="J10112" s="135" t="s">
        <v>2105</v>
      </c>
      <c r="K10112" s="135" t="s">
        <v>2106</v>
      </c>
      <c r="L10112" s="135" t="s">
        <v>193</v>
      </c>
      <c r="M10112" s="135"/>
      <c r="N10112" s="137"/>
      <c r="O10112" s="121"/>
    </row>
    <row r="10113" spans="1:15" x14ac:dyDescent="0.25">
      <c r="A10113" s="139">
        <v>304</v>
      </c>
      <c r="B10113" s="135" t="s">
        <v>322</v>
      </c>
      <c r="C10113" s="134" t="s">
        <v>2102</v>
      </c>
      <c r="D10113" s="135">
        <v>11452</v>
      </c>
      <c r="E10113" s="135" t="s">
        <v>2325</v>
      </c>
      <c r="F10113" s="135">
        <v>1</v>
      </c>
      <c r="G10113" s="136" t="s">
        <v>6354</v>
      </c>
      <c r="H10113" s="135" t="s">
        <v>6355</v>
      </c>
      <c r="I10113" s="135">
        <v>196</v>
      </c>
      <c r="J10113" s="135" t="s">
        <v>2138</v>
      </c>
      <c r="K10113" s="135" t="s">
        <v>2139</v>
      </c>
      <c r="L10113" s="135" t="s">
        <v>194</v>
      </c>
      <c r="M10113" s="135"/>
      <c r="N10113" s="137"/>
      <c r="O10113" s="121"/>
    </row>
    <row r="10114" spans="1:15" x14ac:dyDescent="0.25">
      <c r="A10114" s="139">
        <v>304</v>
      </c>
      <c r="B10114" s="135" t="s">
        <v>322</v>
      </c>
      <c r="C10114" s="134" t="s">
        <v>2102</v>
      </c>
      <c r="D10114" s="135">
        <v>11453</v>
      </c>
      <c r="E10114" s="135" t="s">
        <v>2325</v>
      </c>
      <c r="F10114" s="135">
        <v>1</v>
      </c>
      <c r="G10114" s="136">
        <v>234</v>
      </c>
      <c r="H10114" s="135" t="s">
        <v>6356</v>
      </c>
      <c r="I10114" s="135">
        <v>1010</v>
      </c>
      <c r="J10114" s="135" t="s">
        <v>2115</v>
      </c>
      <c r="K10114" s="135" t="s">
        <v>2116</v>
      </c>
      <c r="L10114" s="135" t="s">
        <v>2117</v>
      </c>
      <c r="M10114" s="135"/>
      <c r="N10114" s="137"/>
      <c r="O10114" s="121"/>
    </row>
    <row r="10115" spans="1:15" x14ac:dyDescent="0.25">
      <c r="A10115" s="139">
        <v>304</v>
      </c>
      <c r="B10115" s="135" t="s">
        <v>322</v>
      </c>
      <c r="C10115" s="134" t="s">
        <v>2102</v>
      </c>
      <c r="D10115" s="135">
        <v>11454</v>
      </c>
      <c r="E10115" s="135" t="s">
        <v>2325</v>
      </c>
      <c r="F10115" s="135">
        <v>1</v>
      </c>
      <c r="G10115" s="136" t="s">
        <v>6357</v>
      </c>
      <c r="H10115" s="135" t="s">
        <v>6358</v>
      </c>
      <c r="I10115" s="135">
        <v>132</v>
      </c>
      <c r="J10115" s="135" t="s">
        <v>2151</v>
      </c>
      <c r="K10115" s="135" t="s">
        <v>2152</v>
      </c>
      <c r="L10115" s="135" t="s">
        <v>193</v>
      </c>
      <c r="M10115" s="135"/>
      <c r="N10115" s="137"/>
      <c r="O10115" s="121"/>
    </row>
    <row r="10116" spans="1:15" x14ac:dyDescent="0.25">
      <c r="A10116" s="139">
        <v>304</v>
      </c>
      <c r="B10116" s="135" t="s">
        <v>322</v>
      </c>
      <c r="C10116" s="134" t="s">
        <v>2102</v>
      </c>
      <c r="D10116" s="135">
        <v>11455</v>
      </c>
      <c r="E10116" s="135" t="s">
        <v>2325</v>
      </c>
      <c r="F10116" s="135">
        <v>1</v>
      </c>
      <c r="G10116" s="136">
        <v>235</v>
      </c>
      <c r="H10116" s="135" t="s">
        <v>6359</v>
      </c>
      <c r="I10116" s="135">
        <v>1016</v>
      </c>
      <c r="J10116" s="135" t="s">
        <v>2115</v>
      </c>
      <c r="K10116" s="135" t="s">
        <v>2116</v>
      </c>
      <c r="L10116" s="135" t="s">
        <v>2117</v>
      </c>
      <c r="M10116" s="135"/>
      <c r="N10116" s="137"/>
      <c r="O10116" s="121"/>
    </row>
    <row r="10117" spans="1:15" x14ac:dyDescent="0.25">
      <c r="A10117" s="139">
        <v>304</v>
      </c>
      <c r="B10117" s="135" t="s">
        <v>322</v>
      </c>
      <c r="C10117" s="134" t="s">
        <v>2102</v>
      </c>
      <c r="D10117" s="135">
        <v>11456</v>
      </c>
      <c r="E10117" s="135" t="s">
        <v>2325</v>
      </c>
      <c r="F10117" s="135">
        <v>1</v>
      </c>
      <c r="G10117" s="136" t="s">
        <v>6360</v>
      </c>
      <c r="H10117" s="135" t="s">
        <v>6361</v>
      </c>
      <c r="I10117" s="135">
        <v>70</v>
      </c>
      <c r="J10117" s="135" t="s">
        <v>2151</v>
      </c>
      <c r="K10117" s="135" t="s">
        <v>2152</v>
      </c>
      <c r="L10117" s="135" t="s">
        <v>193</v>
      </c>
      <c r="M10117" s="134"/>
      <c r="N10117" s="137"/>
      <c r="O10117" s="121"/>
    </row>
    <row r="10118" spans="1:15" x14ac:dyDescent="0.25">
      <c r="A10118" s="139">
        <v>304</v>
      </c>
      <c r="B10118" s="135" t="s">
        <v>322</v>
      </c>
      <c r="C10118" s="134" t="s">
        <v>2102</v>
      </c>
      <c r="D10118" s="135">
        <v>11457</v>
      </c>
      <c r="E10118" s="135" t="s">
        <v>2325</v>
      </c>
      <c r="F10118" s="135">
        <v>1</v>
      </c>
      <c r="G10118" s="136" t="s">
        <v>6362</v>
      </c>
      <c r="H10118" s="135" t="s">
        <v>6363</v>
      </c>
      <c r="I10118" s="135">
        <v>70</v>
      </c>
      <c r="J10118" s="135" t="s">
        <v>2151</v>
      </c>
      <c r="K10118" s="135" t="s">
        <v>2152</v>
      </c>
      <c r="L10118" s="135" t="s">
        <v>193</v>
      </c>
      <c r="M10118" s="135"/>
      <c r="N10118" s="137"/>
      <c r="O10118" s="121"/>
    </row>
    <row r="10119" spans="1:15" x14ac:dyDescent="0.25">
      <c r="A10119" s="139">
        <v>304</v>
      </c>
      <c r="B10119" s="135" t="s">
        <v>322</v>
      </c>
      <c r="C10119" s="134" t="s">
        <v>2102</v>
      </c>
      <c r="D10119" s="135">
        <v>11458</v>
      </c>
      <c r="E10119" s="135" t="s">
        <v>2325</v>
      </c>
      <c r="F10119" s="135">
        <v>1</v>
      </c>
      <c r="G10119" s="136" t="s">
        <v>6364</v>
      </c>
      <c r="H10119" s="135" t="s">
        <v>6365</v>
      </c>
      <c r="I10119" s="135">
        <v>40</v>
      </c>
      <c r="J10119" s="135" t="s">
        <v>2108</v>
      </c>
      <c r="K10119" s="135" t="s">
        <v>2109</v>
      </c>
      <c r="L10119" s="135" t="s">
        <v>193</v>
      </c>
      <c r="M10119" s="135"/>
      <c r="N10119" s="137"/>
      <c r="O10119" s="121"/>
    </row>
    <row r="10120" spans="1:15" x14ac:dyDescent="0.25">
      <c r="A10120" s="139">
        <v>304</v>
      </c>
      <c r="B10120" s="135" t="s">
        <v>322</v>
      </c>
      <c r="C10120" s="134" t="s">
        <v>2102</v>
      </c>
      <c r="D10120" s="135">
        <v>11459</v>
      </c>
      <c r="E10120" s="135" t="s">
        <v>2325</v>
      </c>
      <c r="F10120" s="135">
        <v>1</v>
      </c>
      <c r="G10120" s="136" t="s">
        <v>6366</v>
      </c>
      <c r="H10120" s="135" t="s">
        <v>6367</v>
      </c>
      <c r="I10120" s="135">
        <v>74</v>
      </c>
      <c r="J10120" s="135" t="s">
        <v>2108</v>
      </c>
      <c r="K10120" s="135" t="s">
        <v>2109</v>
      </c>
      <c r="L10120" s="135" t="s">
        <v>193</v>
      </c>
      <c r="M10120" s="135"/>
      <c r="N10120" s="137"/>
      <c r="O10120" s="121"/>
    </row>
    <row r="10121" spans="1:15" x14ac:dyDescent="0.25">
      <c r="A10121" s="139">
        <v>304</v>
      </c>
      <c r="B10121" s="135" t="s">
        <v>322</v>
      </c>
      <c r="C10121" s="134" t="s">
        <v>2102</v>
      </c>
      <c r="D10121" s="135">
        <v>11460</v>
      </c>
      <c r="E10121" s="135" t="s">
        <v>2325</v>
      </c>
      <c r="F10121" s="135">
        <v>1</v>
      </c>
      <c r="G10121" s="136" t="s">
        <v>6366</v>
      </c>
      <c r="H10121" s="135" t="s">
        <v>6367</v>
      </c>
      <c r="I10121" s="135">
        <v>115</v>
      </c>
      <c r="J10121" s="135" t="s">
        <v>2155</v>
      </c>
      <c r="K10121" s="135" t="s">
        <v>2156</v>
      </c>
      <c r="L10121" s="135" t="s">
        <v>193</v>
      </c>
      <c r="M10121" s="135"/>
      <c r="N10121" s="137"/>
      <c r="O10121" s="121"/>
    </row>
    <row r="10122" spans="1:15" x14ac:dyDescent="0.25">
      <c r="A10122" s="139">
        <v>304</v>
      </c>
      <c r="B10122" s="135" t="s">
        <v>322</v>
      </c>
      <c r="C10122" s="134" t="s">
        <v>2102</v>
      </c>
      <c r="D10122" s="135">
        <v>11461</v>
      </c>
      <c r="E10122" s="135" t="s">
        <v>2325</v>
      </c>
      <c r="F10122" s="135">
        <v>1</v>
      </c>
      <c r="G10122" s="136">
        <v>236</v>
      </c>
      <c r="H10122" s="135" t="s">
        <v>6368</v>
      </c>
      <c r="I10122" s="135">
        <v>40</v>
      </c>
      <c r="J10122" s="135" t="s">
        <v>2155</v>
      </c>
      <c r="K10122" s="135" t="s">
        <v>2156</v>
      </c>
      <c r="L10122" s="135" t="s">
        <v>193</v>
      </c>
      <c r="M10122" s="135"/>
      <c r="N10122" s="137"/>
      <c r="O10122" s="121"/>
    </row>
    <row r="10123" spans="1:15" x14ac:dyDescent="0.25">
      <c r="A10123" s="139">
        <v>304</v>
      </c>
      <c r="B10123" s="135" t="s">
        <v>322</v>
      </c>
      <c r="C10123" s="134" t="s">
        <v>2102</v>
      </c>
      <c r="D10123" s="135">
        <v>11462</v>
      </c>
      <c r="E10123" s="135" t="s">
        <v>2325</v>
      </c>
      <c r="F10123" s="135">
        <v>1</v>
      </c>
      <c r="G10123" s="136">
        <v>237</v>
      </c>
      <c r="H10123" s="135" t="s">
        <v>6369</v>
      </c>
      <c r="I10123" s="135">
        <v>40</v>
      </c>
      <c r="J10123" s="135" t="s">
        <v>2155</v>
      </c>
      <c r="K10123" s="135" t="s">
        <v>2156</v>
      </c>
      <c r="L10123" s="135" t="s">
        <v>193</v>
      </c>
      <c r="M10123" s="135"/>
      <c r="N10123" s="137"/>
      <c r="O10123" s="121"/>
    </row>
    <row r="10124" spans="1:15" x14ac:dyDescent="0.25">
      <c r="A10124" s="139">
        <v>304</v>
      </c>
      <c r="B10124" s="135" t="s">
        <v>322</v>
      </c>
      <c r="C10124" s="134" t="s">
        <v>2102</v>
      </c>
      <c r="D10124" s="135">
        <v>11463</v>
      </c>
      <c r="E10124" s="135" t="s">
        <v>2325</v>
      </c>
      <c r="F10124" s="135">
        <v>1</v>
      </c>
      <c r="G10124" s="136">
        <v>238</v>
      </c>
      <c r="H10124" s="135" t="s">
        <v>6370</v>
      </c>
      <c r="I10124" s="135">
        <v>216</v>
      </c>
      <c r="J10124" s="135" t="s">
        <v>2112</v>
      </c>
      <c r="K10124" s="135" t="s">
        <v>2113</v>
      </c>
      <c r="L10124" s="135" t="s">
        <v>194</v>
      </c>
      <c r="M10124" s="135"/>
      <c r="N10124" s="137"/>
      <c r="O10124" s="121"/>
    </row>
    <row r="10125" spans="1:15" x14ac:dyDescent="0.25">
      <c r="A10125" s="139">
        <v>304</v>
      </c>
      <c r="B10125" s="135" t="s">
        <v>322</v>
      </c>
      <c r="C10125" s="134" t="s">
        <v>2102</v>
      </c>
      <c r="D10125" s="135">
        <v>11464</v>
      </c>
      <c r="E10125" s="135" t="s">
        <v>2325</v>
      </c>
      <c r="F10125" s="135">
        <v>1</v>
      </c>
      <c r="G10125" s="136">
        <v>239</v>
      </c>
      <c r="H10125" s="135" t="s">
        <v>6371</v>
      </c>
      <c r="I10125" s="135">
        <v>1170</v>
      </c>
      <c r="J10125" s="135" t="s">
        <v>2115</v>
      </c>
      <c r="K10125" s="135" t="s">
        <v>2116</v>
      </c>
      <c r="L10125" s="135" t="s">
        <v>2117</v>
      </c>
      <c r="M10125" s="135"/>
      <c r="N10125" s="137"/>
      <c r="O10125" s="121"/>
    </row>
    <row r="10126" spans="1:15" x14ac:dyDescent="0.25">
      <c r="A10126" s="139">
        <v>304</v>
      </c>
      <c r="B10126" s="135" t="s">
        <v>322</v>
      </c>
      <c r="C10126" s="134" t="s">
        <v>2102</v>
      </c>
      <c r="D10126" s="135">
        <v>11465</v>
      </c>
      <c r="E10126" s="135" t="s">
        <v>2325</v>
      </c>
      <c r="F10126" s="135">
        <v>1</v>
      </c>
      <c r="G10126" s="136">
        <v>240</v>
      </c>
      <c r="H10126" s="135" t="s">
        <v>6372</v>
      </c>
      <c r="I10126" s="135">
        <v>792</v>
      </c>
      <c r="J10126" s="135" t="s">
        <v>2115</v>
      </c>
      <c r="K10126" s="135" t="s">
        <v>2116</v>
      </c>
      <c r="L10126" s="135" t="s">
        <v>2117</v>
      </c>
      <c r="M10126" s="135"/>
      <c r="N10126" s="137"/>
      <c r="O10126" s="121"/>
    </row>
    <row r="10127" spans="1:15" x14ac:dyDescent="0.25">
      <c r="A10127" s="139">
        <v>304</v>
      </c>
      <c r="B10127" s="135" t="s">
        <v>322</v>
      </c>
      <c r="C10127" s="134" t="s">
        <v>2102</v>
      </c>
      <c r="D10127" s="135">
        <v>11466</v>
      </c>
      <c r="E10127" s="135" t="s">
        <v>2325</v>
      </c>
      <c r="F10127" s="135">
        <v>1</v>
      </c>
      <c r="G10127" s="136">
        <v>241</v>
      </c>
      <c r="H10127" s="135" t="s">
        <v>6373</v>
      </c>
      <c r="I10127" s="135">
        <v>218</v>
      </c>
      <c r="J10127" s="135" t="s">
        <v>2151</v>
      </c>
      <c r="K10127" s="135" t="s">
        <v>2152</v>
      </c>
      <c r="L10127" s="135" t="s">
        <v>193</v>
      </c>
      <c r="M10127" s="135"/>
      <c r="N10127" s="137"/>
      <c r="O10127" s="121"/>
    </row>
    <row r="10128" spans="1:15" x14ac:dyDescent="0.25">
      <c r="A10128" s="139">
        <v>304</v>
      </c>
      <c r="B10128" s="135" t="s">
        <v>322</v>
      </c>
      <c r="C10128" s="134" t="s">
        <v>2102</v>
      </c>
      <c r="D10128" s="135">
        <v>11467</v>
      </c>
      <c r="E10128" s="135" t="s">
        <v>2325</v>
      </c>
      <c r="F10128" s="135">
        <v>1</v>
      </c>
      <c r="G10128" s="136">
        <v>242</v>
      </c>
      <c r="H10128" s="135" t="s">
        <v>6374</v>
      </c>
      <c r="I10128" s="135">
        <v>70</v>
      </c>
      <c r="J10128" s="135" t="s">
        <v>2155</v>
      </c>
      <c r="K10128" s="135" t="s">
        <v>2156</v>
      </c>
      <c r="L10128" s="135" t="s">
        <v>193</v>
      </c>
      <c r="M10128" s="135"/>
      <c r="N10128" s="137"/>
      <c r="O10128" s="121"/>
    </row>
    <row r="10129" spans="1:15" x14ac:dyDescent="0.25">
      <c r="A10129" s="139">
        <v>304</v>
      </c>
      <c r="B10129" s="135" t="s">
        <v>322</v>
      </c>
      <c r="C10129" s="134" t="s">
        <v>2102</v>
      </c>
      <c r="D10129" s="135">
        <v>11468</v>
      </c>
      <c r="E10129" s="135" t="s">
        <v>2325</v>
      </c>
      <c r="F10129" s="135">
        <v>2</v>
      </c>
      <c r="G10129" s="136">
        <v>301</v>
      </c>
      <c r="H10129" s="135" t="s">
        <v>6375</v>
      </c>
      <c r="I10129" s="135">
        <v>675</v>
      </c>
      <c r="J10129" s="135" t="s">
        <v>2108</v>
      </c>
      <c r="K10129" s="135" t="s">
        <v>2109</v>
      </c>
      <c r="L10129" s="135" t="s">
        <v>193</v>
      </c>
      <c r="M10129" s="135"/>
      <c r="N10129" s="137"/>
      <c r="O10129" s="121"/>
    </row>
    <row r="10130" spans="1:15" x14ac:dyDescent="0.25">
      <c r="A10130" s="139">
        <v>304</v>
      </c>
      <c r="B10130" s="135" t="s">
        <v>322</v>
      </c>
      <c r="C10130" s="134" t="s">
        <v>2102</v>
      </c>
      <c r="D10130" s="135">
        <v>11469</v>
      </c>
      <c r="E10130" s="135" t="s">
        <v>2325</v>
      </c>
      <c r="F10130" s="135">
        <v>2</v>
      </c>
      <c r="G10130" s="136">
        <v>302</v>
      </c>
      <c r="H10130" s="135" t="s">
        <v>6376</v>
      </c>
      <c r="I10130" s="135">
        <v>725</v>
      </c>
      <c r="J10130" s="135" t="s">
        <v>2115</v>
      </c>
      <c r="K10130" s="135" t="s">
        <v>2116</v>
      </c>
      <c r="L10130" s="135" t="s">
        <v>2117</v>
      </c>
      <c r="M10130" s="135"/>
      <c r="N10130" s="137"/>
      <c r="O10130" s="121"/>
    </row>
    <row r="10131" spans="1:15" x14ac:dyDescent="0.25">
      <c r="A10131" s="139">
        <v>304</v>
      </c>
      <c r="B10131" s="135" t="s">
        <v>322</v>
      </c>
      <c r="C10131" s="134" t="s">
        <v>2102</v>
      </c>
      <c r="D10131" s="135">
        <v>11470</v>
      </c>
      <c r="E10131" s="135" t="s">
        <v>2325</v>
      </c>
      <c r="F10131" s="135">
        <v>2</v>
      </c>
      <c r="G10131" s="136" t="s">
        <v>5321</v>
      </c>
      <c r="H10131" s="135" t="s">
        <v>6377</v>
      </c>
      <c r="I10131" s="135">
        <v>120</v>
      </c>
      <c r="J10131" s="135" t="s">
        <v>2112</v>
      </c>
      <c r="K10131" s="135" t="s">
        <v>2113</v>
      </c>
      <c r="L10131" s="135" t="s">
        <v>194</v>
      </c>
      <c r="M10131" s="135"/>
      <c r="N10131" s="137"/>
      <c r="O10131" s="121"/>
    </row>
    <row r="10132" spans="1:15" x14ac:dyDescent="0.25">
      <c r="A10132" s="139">
        <v>304</v>
      </c>
      <c r="B10132" s="135" t="s">
        <v>322</v>
      </c>
      <c r="C10132" s="134" t="s">
        <v>2102</v>
      </c>
      <c r="D10132" s="135">
        <v>11471</v>
      </c>
      <c r="E10132" s="135" t="s">
        <v>2325</v>
      </c>
      <c r="F10132" s="135">
        <v>2</v>
      </c>
      <c r="G10132" s="136">
        <v>303</v>
      </c>
      <c r="H10132" s="135" t="s">
        <v>6378</v>
      </c>
      <c r="I10132" s="135">
        <v>1440</v>
      </c>
      <c r="J10132" s="135" t="s">
        <v>2115</v>
      </c>
      <c r="K10132" s="135" t="s">
        <v>2116</v>
      </c>
      <c r="L10132" s="135" t="s">
        <v>2117</v>
      </c>
      <c r="M10132" s="135"/>
      <c r="N10132" s="137"/>
      <c r="O10132" s="121"/>
    </row>
    <row r="10133" spans="1:15" x14ac:dyDescent="0.25">
      <c r="A10133" s="139">
        <v>304</v>
      </c>
      <c r="B10133" s="135" t="s">
        <v>322</v>
      </c>
      <c r="C10133" s="134" t="s">
        <v>2102</v>
      </c>
      <c r="D10133" s="135">
        <v>11472</v>
      </c>
      <c r="E10133" s="135" t="s">
        <v>2325</v>
      </c>
      <c r="F10133" s="135">
        <v>2</v>
      </c>
      <c r="G10133" s="136" t="s">
        <v>6379</v>
      </c>
      <c r="H10133" s="135" t="s">
        <v>6380</v>
      </c>
      <c r="I10133" s="135">
        <v>64</v>
      </c>
      <c r="J10133" s="135" t="s">
        <v>2151</v>
      </c>
      <c r="K10133" s="135" t="s">
        <v>2152</v>
      </c>
      <c r="L10133" s="135" t="s">
        <v>193</v>
      </c>
      <c r="M10133" s="135"/>
      <c r="N10133" s="137"/>
      <c r="O10133" s="121"/>
    </row>
    <row r="10134" spans="1:15" x14ac:dyDescent="0.25">
      <c r="A10134" s="139">
        <v>304</v>
      </c>
      <c r="B10134" s="135" t="s">
        <v>322</v>
      </c>
      <c r="C10134" s="134" t="s">
        <v>2102</v>
      </c>
      <c r="D10134" s="135">
        <v>11473</v>
      </c>
      <c r="E10134" s="135" t="s">
        <v>2325</v>
      </c>
      <c r="F10134" s="135">
        <v>2</v>
      </c>
      <c r="G10134" s="136" t="s">
        <v>6381</v>
      </c>
      <c r="H10134" s="135" t="s">
        <v>6382</v>
      </c>
      <c r="I10134" s="135">
        <v>60</v>
      </c>
      <c r="J10134" s="135" t="s">
        <v>2151</v>
      </c>
      <c r="K10134" s="135" t="s">
        <v>2152</v>
      </c>
      <c r="L10134" s="135" t="s">
        <v>193</v>
      </c>
      <c r="M10134" s="135"/>
      <c r="N10134" s="137"/>
      <c r="O10134" s="121"/>
    </row>
    <row r="10135" spans="1:15" x14ac:dyDescent="0.25">
      <c r="A10135" s="139">
        <v>304</v>
      </c>
      <c r="B10135" s="135" t="s">
        <v>322</v>
      </c>
      <c r="C10135" s="134" t="s">
        <v>2102</v>
      </c>
      <c r="D10135" s="135">
        <v>11474</v>
      </c>
      <c r="E10135" s="135" t="s">
        <v>2325</v>
      </c>
      <c r="F10135" s="135">
        <v>2</v>
      </c>
      <c r="G10135" s="136" t="s">
        <v>6383</v>
      </c>
      <c r="H10135" s="135" t="s">
        <v>6384</v>
      </c>
      <c r="I10135" s="135">
        <v>256</v>
      </c>
      <c r="J10135" s="135" t="s">
        <v>2151</v>
      </c>
      <c r="K10135" s="135" t="s">
        <v>2152</v>
      </c>
      <c r="L10135" s="135" t="s">
        <v>193</v>
      </c>
      <c r="M10135" s="135"/>
      <c r="N10135" s="137"/>
      <c r="O10135" s="121"/>
    </row>
    <row r="10136" spans="1:15" x14ac:dyDescent="0.25">
      <c r="A10136" s="139">
        <v>304</v>
      </c>
      <c r="B10136" s="135" t="s">
        <v>322</v>
      </c>
      <c r="C10136" s="134" t="s">
        <v>2102</v>
      </c>
      <c r="D10136" s="135">
        <v>11475</v>
      </c>
      <c r="E10136" s="135" t="s">
        <v>2325</v>
      </c>
      <c r="F10136" s="135">
        <v>2</v>
      </c>
      <c r="G10136" s="136" t="s">
        <v>6385</v>
      </c>
      <c r="H10136" s="135" t="s">
        <v>6386</v>
      </c>
      <c r="I10136" s="135">
        <v>64</v>
      </c>
      <c r="J10136" s="135" t="s">
        <v>2151</v>
      </c>
      <c r="K10136" s="135" t="s">
        <v>2152</v>
      </c>
      <c r="L10136" s="135" t="s">
        <v>193</v>
      </c>
      <c r="M10136" s="135"/>
      <c r="N10136" s="137"/>
      <c r="O10136" s="121"/>
    </row>
    <row r="10137" spans="1:15" x14ac:dyDescent="0.25">
      <c r="A10137" s="139">
        <v>304</v>
      </c>
      <c r="B10137" s="135" t="s">
        <v>322</v>
      </c>
      <c r="C10137" s="134" t="s">
        <v>2102</v>
      </c>
      <c r="D10137" s="135">
        <v>11476</v>
      </c>
      <c r="E10137" s="135" t="s">
        <v>2325</v>
      </c>
      <c r="F10137" s="135">
        <v>2</v>
      </c>
      <c r="G10137" s="136" t="s">
        <v>6387</v>
      </c>
      <c r="H10137" s="135" t="s">
        <v>6388</v>
      </c>
      <c r="I10137" s="135">
        <v>60</v>
      </c>
      <c r="J10137" s="135" t="s">
        <v>2151</v>
      </c>
      <c r="K10137" s="135" t="s">
        <v>2152</v>
      </c>
      <c r="L10137" s="135" t="s">
        <v>193</v>
      </c>
      <c r="M10137" s="135"/>
      <c r="N10137" s="137"/>
      <c r="O10137" s="121"/>
    </row>
    <row r="10138" spans="1:15" x14ac:dyDescent="0.25">
      <c r="A10138" s="139">
        <v>304</v>
      </c>
      <c r="B10138" s="135" t="s">
        <v>322</v>
      </c>
      <c r="C10138" s="134" t="s">
        <v>2102</v>
      </c>
      <c r="D10138" s="135">
        <v>11477</v>
      </c>
      <c r="E10138" s="135" t="s">
        <v>2325</v>
      </c>
      <c r="F10138" s="135">
        <v>2</v>
      </c>
      <c r="G10138" s="136">
        <v>304</v>
      </c>
      <c r="H10138" s="135" t="s">
        <v>6389</v>
      </c>
      <c r="I10138" s="135">
        <v>60</v>
      </c>
      <c r="J10138" s="135" t="s">
        <v>2155</v>
      </c>
      <c r="K10138" s="135" t="s">
        <v>2156</v>
      </c>
      <c r="L10138" s="135" t="s">
        <v>193</v>
      </c>
      <c r="M10138" s="134"/>
      <c r="N10138" s="137"/>
      <c r="O10138" s="121"/>
    </row>
    <row r="10139" spans="1:15" x14ac:dyDescent="0.25">
      <c r="A10139" s="139">
        <v>304</v>
      </c>
      <c r="B10139" s="135" t="s">
        <v>322</v>
      </c>
      <c r="C10139" s="134" t="s">
        <v>2102</v>
      </c>
      <c r="D10139" s="135">
        <v>11478</v>
      </c>
      <c r="E10139" s="135" t="s">
        <v>2325</v>
      </c>
      <c r="F10139" s="135">
        <v>2</v>
      </c>
      <c r="G10139" s="136">
        <v>305</v>
      </c>
      <c r="H10139" s="135" t="s">
        <v>6390</v>
      </c>
      <c r="I10139" s="135">
        <v>754</v>
      </c>
      <c r="J10139" s="135" t="s">
        <v>2115</v>
      </c>
      <c r="K10139" s="135" t="s">
        <v>2116</v>
      </c>
      <c r="L10139" s="135" t="s">
        <v>2117</v>
      </c>
      <c r="M10139" s="134"/>
      <c r="N10139" s="137"/>
      <c r="O10139" s="121"/>
    </row>
    <row r="10140" spans="1:15" x14ac:dyDescent="0.25">
      <c r="A10140" s="139">
        <v>304</v>
      </c>
      <c r="B10140" s="135" t="s">
        <v>322</v>
      </c>
      <c r="C10140" s="134" t="s">
        <v>2102</v>
      </c>
      <c r="D10140" s="135">
        <v>11479</v>
      </c>
      <c r="E10140" s="135" t="s">
        <v>2325</v>
      </c>
      <c r="F10140" s="135">
        <v>2</v>
      </c>
      <c r="G10140" s="136">
        <v>306</v>
      </c>
      <c r="H10140" s="135" t="s">
        <v>6391</v>
      </c>
      <c r="I10140" s="135">
        <v>870</v>
      </c>
      <c r="J10140" s="135" t="s">
        <v>2115</v>
      </c>
      <c r="K10140" s="135" t="s">
        <v>2116</v>
      </c>
      <c r="L10140" s="135" t="s">
        <v>2117</v>
      </c>
      <c r="M10140" s="134"/>
      <c r="N10140" s="137"/>
      <c r="O10140" s="121"/>
    </row>
    <row r="10141" spans="1:15" x14ac:dyDescent="0.25">
      <c r="A10141" s="139">
        <v>304</v>
      </c>
      <c r="B10141" s="135" t="s">
        <v>322</v>
      </c>
      <c r="C10141" s="134" t="s">
        <v>2102</v>
      </c>
      <c r="D10141" s="135">
        <v>11480</v>
      </c>
      <c r="E10141" s="135" t="s">
        <v>2325</v>
      </c>
      <c r="F10141" s="135">
        <v>2</v>
      </c>
      <c r="G10141" s="136">
        <v>307</v>
      </c>
      <c r="H10141" s="135" t="s">
        <v>6392</v>
      </c>
      <c r="I10141" s="135">
        <v>285</v>
      </c>
      <c r="J10141" s="135" t="s">
        <v>2112</v>
      </c>
      <c r="K10141" s="135" t="s">
        <v>2113</v>
      </c>
      <c r="L10141" s="135" t="s">
        <v>194</v>
      </c>
      <c r="M10141" s="134"/>
      <c r="N10141" s="137"/>
      <c r="O10141" s="121"/>
    </row>
    <row r="10142" spans="1:15" x14ac:dyDescent="0.25">
      <c r="A10142" s="139">
        <v>304</v>
      </c>
      <c r="B10142" s="135" t="s">
        <v>322</v>
      </c>
      <c r="C10142" s="134" t="s">
        <v>2102</v>
      </c>
      <c r="D10142" s="135">
        <v>11481</v>
      </c>
      <c r="E10142" s="135" t="s">
        <v>2325</v>
      </c>
      <c r="F10142" s="135">
        <v>2</v>
      </c>
      <c r="G10142" s="136">
        <v>308</v>
      </c>
      <c r="H10142" s="135" t="s">
        <v>6393</v>
      </c>
      <c r="I10142" s="135">
        <v>72</v>
      </c>
      <c r="J10142" s="135" t="s">
        <v>2155</v>
      </c>
      <c r="K10142" s="135" t="s">
        <v>2156</v>
      </c>
      <c r="L10142" s="135" t="s">
        <v>193</v>
      </c>
      <c r="M10142" s="134"/>
      <c r="N10142" s="137"/>
      <c r="O10142" s="121"/>
    </row>
    <row r="10143" spans="1:15" x14ac:dyDescent="0.25">
      <c r="A10143" s="139">
        <v>304</v>
      </c>
      <c r="B10143" s="135" t="s">
        <v>322</v>
      </c>
      <c r="C10143" s="134" t="s">
        <v>2102</v>
      </c>
      <c r="D10143" s="135">
        <v>11482</v>
      </c>
      <c r="E10143" s="135" t="s">
        <v>2325</v>
      </c>
      <c r="F10143" s="135">
        <v>2</v>
      </c>
      <c r="G10143" s="136">
        <v>309</v>
      </c>
      <c r="H10143" s="135" t="s">
        <v>6394</v>
      </c>
      <c r="I10143" s="135">
        <v>330</v>
      </c>
      <c r="J10143" s="135" t="s">
        <v>2105</v>
      </c>
      <c r="K10143" s="135" t="s">
        <v>2106</v>
      </c>
      <c r="L10143" s="135" t="s">
        <v>193</v>
      </c>
      <c r="M10143" s="134"/>
      <c r="N10143" s="137"/>
      <c r="O10143" s="121"/>
    </row>
    <row r="10144" spans="1:15" x14ac:dyDescent="0.25">
      <c r="A10144" s="139">
        <v>304</v>
      </c>
      <c r="B10144" s="135" t="s">
        <v>322</v>
      </c>
      <c r="C10144" s="134" t="s">
        <v>2102</v>
      </c>
      <c r="D10144" s="135">
        <v>11483</v>
      </c>
      <c r="E10144" s="135" t="s">
        <v>2325</v>
      </c>
      <c r="F10144" s="135">
        <v>2</v>
      </c>
      <c r="G10144" s="136">
        <v>310</v>
      </c>
      <c r="H10144" s="135" t="s">
        <v>6395</v>
      </c>
      <c r="I10144" s="135">
        <v>1515</v>
      </c>
      <c r="J10144" s="135" t="s">
        <v>2105</v>
      </c>
      <c r="K10144" s="135" t="s">
        <v>2106</v>
      </c>
      <c r="L10144" s="135" t="s">
        <v>193</v>
      </c>
      <c r="M10144" s="134"/>
      <c r="N10144" s="137"/>
      <c r="O10144" s="121"/>
    </row>
    <row r="10145" spans="1:15" x14ac:dyDescent="0.25">
      <c r="A10145" s="139">
        <v>304</v>
      </c>
      <c r="B10145" s="135" t="s">
        <v>322</v>
      </c>
      <c r="C10145" s="134" t="s">
        <v>2102</v>
      </c>
      <c r="D10145" s="135">
        <v>11484</v>
      </c>
      <c r="E10145" s="135" t="s">
        <v>2325</v>
      </c>
      <c r="F10145" s="135">
        <v>2</v>
      </c>
      <c r="G10145" s="136">
        <v>311</v>
      </c>
      <c r="H10145" s="135" t="s">
        <v>6396</v>
      </c>
      <c r="I10145" s="135">
        <v>250</v>
      </c>
      <c r="J10145" s="135" t="s">
        <v>2105</v>
      </c>
      <c r="K10145" s="135" t="s">
        <v>2106</v>
      </c>
      <c r="L10145" s="135" t="s">
        <v>193</v>
      </c>
      <c r="M10145" s="134"/>
      <c r="N10145" s="137"/>
      <c r="O10145" s="121"/>
    </row>
    <row r="10146" spans="1:15" x14ac:dyDescent="0.25">
      <c r="A10146" s="139">
        <v>304</v>
      </c>
      <c r="B10146" s="135" t="s">
        <v>322</v>
      </c>
      <c r="C10146" s="134" t="s">
        <v>2102</v>
      </c>
      <c r="D10146" s="135">
        <v>11485</v>
      </c>
      <c r="E10146" s="135" t="s">
        <v>2325</v>
      </c>
      <c r="F10146" s="135">
        <v>2</v>
      </c>
      <c r="G10146" s="136">
        <v>312</v>
      </c>
      <c r="H10146" s="135" t="s">
        <v>6397</v>
      </c>
      <c r="I10146" s="135">
        <v>250</v>
      </c>
      <c r="J10146" s="135" t="s">
        <v>2105</v>
      </c>
      <c r="K10146" s="135" t="s">
        <v>2106</v>
      </c>
      <c r="L10146" s="135" t="s">
        <v>193</v>
      </c>
      <c r="M10146" s="134"/>
      <c r="N10146" s="137"/>
      <c r="O10146" s="121"/>
    </row>
    <row r="10147" spans="1:15" x14ac:dyDescent="0.25">
      <c r="A10147" s="139">
        <v>304</v>
      </c>
      <c r="B10147" s="135" t="s">
        <v>322</v>
      </c>
      <c r="C10147" s="134" t="s">
        <v>2102</v>
      </c>
      <c r="D10147" s="135">
        <v>11486</v>
      </c>
      <c r="E10147" s="135" t="s">
        <v>2325</v>
      </c>
      <c r="F10147" s="135">
        <v>2</v>
      </c>
      <c r="G10147" s="136">
        <v>313</v>
      </c>
      <c r="H10147" s="135" t="s">
        <v>6398</v>
      </c>
      <c r="I10147" s="135">
        <v>775</v>
      </c>
      <c r="J10147" s="135" t="s">
        <v>2115</v>
      </c>
      <c r="K10147" s="135" t="s">
        <v>2116</v>
      </c>
      <c r="L10147" s="135" t="s">
        <v>2117</v>
      </c>
      <c r="M10147" s="134"/>
      <c r="N10147" s="137"/>
      <c r="O10147" s="121"/>
    </row>
    <row r="10148" spans="1:15" x14ac:dyDescent="0.25">
      <c r="A10148" s="139">
        <v>304</v>
      </c>
      <c r="B10148" s="135" t="s">
        <v>322</v>
      </c>
      <c r="C10148" s="134" t="s">
        <v>2102</v>
      </c>
      <c r="D10148" s="135">
        <v>11487</v>
      </c>
      <c r="E10148" s="135" t="s">
        <v>2325</v>
      </c>
      <c r="F10148" s="135">
        <v>2</v>
      </c>
      <c r="G10148" s="136">
        <v>314</v>
      </c>
      <c r="H10148" s="135" t="s">
        <v>6399</v>
      </c>
      <c r="I10148" s="135">
        <v>750</v>
      </c>
      <c r="J10148" s="135" t="s">
        <v>2151</v>
      </c>
      <c r="K10148" s="135" t="s">
        <v>2152</v>
      </c>
      <c r="L10148" s="135" t="s">
        <v>193</v>
      </c>
      <c r="M10148" s="135"/>
      <c r="N10148" s="137"/>
      <c r="O10148" s="121"/>
    </row>
    <row r="10149" spans="1:15" x14ac:dyDescent="0.25">
      <c r="A10149" s="139">
        <v>304</v>
      </c>
      <c r="B10149" s="135" t="s">
        <v>322</v>
      </c>
      <c r="C10149" s="134" t="s">
        <v>2102</v>
      </c>
      <c r="D10149" s="135">
        <v>11488</v>
      </c>
      <c r="E10149" s="135" t="s">
        <v>2325</v>
      </c>
      <c r="F10149" s="135">
        <v>2</v>
      </c>
      <c r="G10149" s="136">
        <v>315</v>
      </c>
      <c r="H10149" s="135" t="s">
        <v>6400</v>
      </c>
      <c r="I10149" s="135">
        <v>775</v>
      </c>
      <c r="J10149" s="135" t="s">
        <v>2115</v>
      </c>
      <c r="K10149" s="135" t="s">
        <v>2116</v>
      </c>
      <c r="L10149" s="135" t="s">
        <v>2117</v>
      </c>
      <c r="M10149" s="135"/>
      <c r="N10149" s="137"/>
      <c r="O10149" s="121"/>
    </row>
    <row r="10150" spans="1:15" x14ac:dyDescent="0.25">
      <c r="A10150" s="139">
        <v>304</v>
      </c>
      <c r="B10150" s="135" t="s">
        <v>322</v>
      </c>
      <c r="C10150" s="134" t="s">
        <v>2102</v>
      </c>
      <c r="D10150" s="135">
        <v>11489</v>
      </c>
      <c r="E10150" s="135" t="s">
        <v>2325</v>
      </c>
      <c r="F10150" s="135">
        <v>2</v>
      </c>
      <c r="G10150" s="136">
        <v>316</v>
      </c>
      <c r="H10150" s="135" t="s">
        <v>6401</v>
      </c>
      <c r="I10150" s="135">
        <v>750</v>
      </c>
      <c r="J10150" s="135" t="s">
        <v>2115</v>
      </c>
      <c r="K10150" s="135" t="s">
        <v>2116</v>
      </c>
      <c r="L10150" s="135" t="s">
        <v>2117</v>
      </c>
      <c r="M10150" s="135"/>
      <c r="N10150" s="137"/>
      <c r="O10150" s="121"/>
    </row>
    <row r="10151" spans="1:15" x14ac:dyDescent="0.25">
      <c r="A10151" s="139">
        <v>304</v>
      </c>
      <c r="B10151" s="135" t="s">
        <v>322</v>
      </c>
      <c r="C10151" s="134" t="s">
        <v>2102</v>
      </c>
      <c r="D10151" s="135">
        <v>11490</v>
      </c>
      <c r="E10151" s="135" t="s">
        <v>2325</v>
      </c>
      <c r="F10151" s="135">
        <v>2</v>
      </c>
      <c r="G10151" s="136">
        <v>317</v>
      </c>
      <c r="H10151" s="135" t="s">
        <v>6402</v>
      </c>
      <c r="I10151" s="135">
        <v>775</v>
      </c>
      <c r="J10151" s="135" t="s">
        <v>2115</v>
      </c>
      <c r="K10151" s="135" t="s">
        <v>2116</v>
      </c>
      <c r="L10151" s="135" t="s">
        <v>2117</v>
      </c>
      <c r="M10151" s="135"/>
      <c r="N10151" s="137"/>
      <c r="O10151" s="121"/>
    </row>
    <row r="10152" spans="1:15" x14ac:dyDescent="0.25">
      <c r="A10152" s="139">
        <v>304</v>
      </c>
      <c r="B10152" s="135" t="s">
        <v>322</v>
      </c>
      <c r="C10152" s="134" t="s">
        <v>2102</v>
      </c>
      <c r="D10152" s="135">
        <v>11491</v>
      </c>
      <c r="E10152" s="135" t="s">
        <v>2325</v>
      </c>
      <c r="F10152" s="135">
        <v>2</v>
      </c>
      <c r="G10152" s="136">
        <v>318</v>
      </c>
      <c r="H10152" s="135" t="s">
        <v>6403</v>
      </c>
      <c r="I10152" s="135">
        <v>750</v>
      </c>
      <c r="J10152" s="135" t="s">
        <v>2151</v>
      </c>
      <c r="K10152" s="135" t="s">
        <v>2152</v>
      </c>
      <c r="L10152" s="135" t="s">
        <v>193</v>
      </c>
      <c r="M10152" s="135"/>
      <c r="N10152" s="137"/>
      <c r="O10152" s="121"/>
    </row>
    <row r="10153" spans="1:15" x14ac:dyDescent="0.25">
      <c r="A10153" s="139">
        <v>304</v>
      </c>
      <c r="B10153" s="135" t="s">
        <v>322</v>
      </c>
      <c r="C10153" s="134" t="s">
        <v>2102</v>
      </c>
      <c r="D10153" s="135">
        <v>11492</v>
      </c>
      <c r="E10153" s="135" t="s">
        <v>2325</v>
      </c>
      <c r="F10153" s="135">
        <v>2</v>
      </c>
      <c r="G10153" s="136">
        <v>319</v>
      </c>
      <c r="H10153" s="135" t="s">
        <v>6404</v>
      </c>
      <c r="I10153" s="135">
        <v>775</v>
      </c>
      <c r="J10153" s="135" t="s">
        <v>2115</v>
      </c>
      <c r="K10153" s="135" t="s">
        <v>2116</v>
      </c>
      <c r="L10153" s="135" t="s">
        <v>2117</v>
      </c>
      <c r="M10153" s="135"/>
      <c r="N10153" s="137"/>
      <c r="O10153" s="121"/>
    </row>
    <row r="10154" spans="1:15" x14ac:dyDescent="0.25">
      <c r="A10154" s="139">
        <v>304</v>
      </c>
      <c r="B10154" s="135" t="s">
        <v>322</v>
      </c>
      <c r="C10154" s="134" t="s">
        <v>2102</v>
      </c>
      <c r="D10154" s="135">
        <v>11493</v>
      </c>
      <c r="E10154" s="135" t="s">
        <v>2325</v>
      </c>
      <c r="F10154" s="135">
        <v>2</v>
      </c>
      <c r="G10154" s="136" t="s">
        <v>6405</v>
      </c>
      <c r="H10154" s="135" t="s">
        <v>6406</v>
      </c>
      <c r="I10154" s="135">
        <v>40</v>
      </c>
      <c r="J10154" s="135" t="s">
        <v>2151</v>
      </c>
      <c r="K10154" s="135" t="s">
        <v>2152</v>
      </c>
      <c r="L10154" s="135" t="s">
        <v>193</v>
      </c>
      <c r="M10154" s="135"/>
      <c r="N10154" s="137"/>
      <c r="O10154" s="121"/>
    </row>
    <row r="10155" spans="1:15" x14ac:dyDescent="0.25">
      <c r="A10155" s="139">
        <v>304</v>
      </c>
      <c r="B10155" s="135" t="s">
        <v>322</v>
      </c>
      <c r="C10155" s="134" t="s">
        <v>2102</v>
      </c>
      <c r="D10155" s="135">
        <v>11494</v>
      </c>
      <c r="E10155" s="135" t="s">
        <v>2325</v>
      </c>
      <c r="F10155" s="135">
        <v>2</v>
      </c>
      <c r="G10155" s="136">
        <v>320</v>
      </c>
      <c r="H10155" s="135" t="s">
        <v>6407</v>
      </c>
      <c r="I10155" s="135">
        <v>750</v>
      </c>
      <c r="J10155" s="135" t="s">
        <v>2115</v>
      </c>
      <c r="K10155" s="135" t="s">
        <v>2116</v>
      </c>
      <c r="L10155" s="135" t="s">
        <v>2117</v>
      </c>
      <c r="M10155" s="135"/>
      <c r="N10155" s="137"/>
      <c r="O10155" s="121"/>
    </row>
    <row r="10156" spans="1:15" x14ac:dyDescent="0.25">
      <c r="A10156" s="139">
        <v>304</v>
      </c>
      <c r="B10156" s="135" t="s">
        <v>322</v>
      </c>
      <c r="C10156" s="134" t="s">
        <v>2102</v>
      </c>
      <c r="D10156" s="135">
        <v>11495</v>
      </c>
      <c r="E10156" s="135" t="s">
        <v>2325</v>
      </c>
      <c r="F10156" s="135">
        <v>2</v>
      </c>
      <c r="G10156" s="136">
        <v>321</v>
      </c>
      <c r="H10156" s="135" t="s">
        <v>6408</v>
      </c>
      <c r="I10156" s="135">
        <v>341</v>
      </c>
      <c r="J10156" s="135" t="s">
        <v>2105</v>
      </c>
      <c r="K10156" s="135" t="s">
        <v>2106</v>
      </c>
      <c r="L10156" s="135" t="s">
        <v>193</v>
      </c>
      <c r="M10156" s="135"/>
      <c r="N10156" s="137"/>
      <c r="O10156" s="121"/>
    </row>
    <row r="10157" spans="1:15" x14ac:dyDescent="0.25">
      <c r="A10157" s="139">
        <v>304</v>
      </c>
      <c r="B10157" s="135" t="s">
        <v>322</v>
      </c>
      <c r="C10157" s="134" t="s">
        <v>2102</v>
      </c>
      <c r="D10157" s="135">
        <v>11496</v>
      </c>
      <c r="E10157" s="135" t="s">
        <v>2325</v>
      </c>
      <c r="F10157" s="135">
        <v>2</v>
      </c>
      <c r="G10157" s="136">
        <v>322</v>
      </c>
      <c r="H10157" s="135" t="s">
        <v>6409</v>
      </c>
      <c r="I10157" s="135">
        <v>840</v>
      </c>
      <c r="J10157" s="135" t="s">
        <v>2115</v>
      </c>
      <c r="K10157" s="135" t="s">
        <v>2116</v>
      </c>
      <c r="L10157" s="135" t="s">
        <v>2117</v>
      </c>
      <c r="M10157" s="135"/>
      <c r="N10157" s="137"/>
      <c r="O10157" s="121"/>
    </row>
    <row r="10158" spans="1:15" x14ac:dyDescent="0.25">
      <c r="A10158" s="139">
        <v>304</v>
      </c>
      <c r="B10158" s="135" t="s">
        <v>322</v>
      </c>
      <c r="C10158" s="134" t="s">
        <v>2102</v>
      </c>
      <c r="D10158" s="135">
        <v>11497</v>
      </c>
      <c r="E10158" s="135" t="s">
        <v>2325</v>
      </c>
      <c r="F10158" s="135">
        <v>2</v>
      </c>
      <c r="G10158" s="136">
        <v>323</v>
      </c>
      <c r="H10158" s="135" t="s">
        <v>6410</v>
      </c>
      <c r="I10158" s="135">
        <v>750</v>
      </c>
      <c r="J10158" s="135" t="s">
        <v>2115</v>
      </c>
      <c r="K10158" s="135" t="s">
        <v>2116</v>
      </c>
      <c r="L10158" s="135" t="s">
        <v>2117</v>
      </c>
      <c r="M10158" s="135"/>
      <c r="N10158" s="137"/>
      <c r="O10158" s="121"/>
    </row>
    <row r="10159" spans="1:15" x14ac:dyDescent="0.25">
      <c r="A10159" s="139">
        <v>304</v>
      </c>
      <c r="B10159" s="135" t="s">
        <v>322</v>
      </c>
      <c r="C10159" s="134" t="s">
        <v>2102</v>
      </c>
      <c r="D10159" s="135">
        <v>11498</v>
      </c>
      <c r="E10159" s="135" t="s">
        <v>2325</v>
      </c>
      <c r="F10159" s="135">
        <v>2</v>
      </c>
      <c r="G10159" s="136">
        <v>324</v>
      </c>
      <c r="H10159" s="135" t="s">
        <v>6411</v>
      </c>
      <c r="I10159" s="135">
        <v>840</v>
      </c>
      <c r="J10159" s="135" t="s">
        <v>2115</v>
      </c>
      <c r="K10159" s="135" t="s">
        <v>2116</v>
      </c>
      <c r="L10159" s="135" t="s">
        <v>2117</v>
      </c>
      <c r="M10159" s="135"/>
      <c r="N10159" s="137"/>
      <c r="O10159" s="121"/>
    </row>
    <row r="10160" spans="1:15" x14ac:dyDescent="0.25">
      <c r="A10160" s="139">
        <v>304</v>
      </c>
      <c r="B10160" s="135" t="s">
        <v>322</v>
      </c>
      <c r="C10160" s="134" t="s">
        <v>2102</v>
      </c>
      <c r="D10160" s="135">
        <v>11499</v>
      </c>
      <c r="E10160" s="135" t="s">
        <v>2325</v>
      </c>
      <c r="F10160" s="135">
        <v>2</v>
      </c>
      <c r="G10160" s="136">
        <v>325</v>
      </c>
      <c r="H10160" s="135" t="s">
        <v>6412</v>
      </c>
      <c r="I10160" s="135">
        <v>750</v>
      </c>
      <c r="J10160" s="135" t="s">
        <v>2115</v>
      </c>
      <c r="K10160" s="135" t="s">
        <v>2116</v>
      </c>
      <c r="L10160" s="135" t="s">
        <v>2117</v>
      </c>
      <c r="M10160" s="135"/>
      <c r="N10160" s="137"/>
      <c r="O10160" s="121"/>
    </row>
    <row r="10161" spans="1:15" x14ac:dyDescent="0.25">
      <c r="A10161" s="139">
        <v>304</v>
      </c>
      <c r="B10161" s="135" t="s">
        <v>322</v>
      </c>
      <c r="C10161" s="134" t="s">
        <v>2102</v>
      </c>
      <c r="D10161" s="135">
        <v>11500</v>
      </c>
      <c r="E10161" s="135" t="s">
        <v>2325</v>
      </c>
      <c r="F10161" s="135">
        <v>2</v>
      </c>
      <c r="G10161" s="136">
        <v>326</v>
      </c>
      <c r="H10161" s="135" t="s">
        <v>6413</v>
      </c>
      <c r="I10161" s="135">
        <v>840</v>
      </c>
      <c r="J10161" s="135" t="s">
        <v>2115</v>
      </c>
      <c r="K10161" s="135" t="s">
        <v>2116</v>
      </c>
      <c r="L10161" s="135" t="s">
        <v>2117</v>
      </c>
      <c r="M10161" s="135"/>
      <c r="N10161" s="137"/>
      <c r="O10161" s="121"/>
    </row>
    <row r="10162" spans="1:15" x14ac:dyDescent="0.25">
      <c r="A10162" s="139">
        <v>304</v>
      </c>
      <c r="B10162" s="135" t="s">
        <v>322</v>
      </c>
      <c r="C10162" s="134" t="s">
        <v>2102</v>
      </c>
      <c r="D10162" s="135">
        <v>11501</v>
      </c>
      <c r="E10162" s="135" t="s">
        <v>2325</v>
      </c>
      <c r="F10162" s="135">
        <v>2</v>
      </c>
      <c r="G10162" s="136">
        <v>327</v>
      </c>
      <c r="H10162" s="135" t="s">
        <v>6414</v>
      </c>
      <c r="I10162" s="135">
        <v>750</v>
      </c>
      <c r="J10162" s="135" t="s">
        <v>2115</v>
      </c>
      <c r="K10162" s="135" t="s">
        <v>2116</v>
      </c>
      <c r="L10162" s="135" t="s">
        <v>2117</v>
      </c>
      <c r="M10162" s="135"/>
      <c r="N10162" s="137"/>
      <c r="O10162" s="121"/>
    </row>
    <row r="10163" spans="1:15" x14ac:dyDescent="0.25">
      <c r="A10163" s="139">
        <v>304</v>
      </c>
      <c r="B10163" s="135" t="s">
        <v>322</v>
      </c>
      <c r="C10163" s="134" t="s">
        <v>2102</v>
      </c>
      <c r="D10163" s="135">
        <v>11502</v>
      </c>
      <c r="E10163" s="135" t="s">
        <v>2325</v>
      </c>
      <c r="F10163" s="135">
        <v>2</v>
      </c>
      <c r="G10163" s="136">
        <v>328</v>
      </c>
      <c r="H10163" s="135" t="s">
        <v>6415</v>
      </c>
      <c r="I10163" s="135">
        <v>840</v>
      </c>
      <c r="J10163" s="135" t="s">
        <v>2115</v>
      </c>
      <c r="K10163" s="135" t="s">
        <v>2116</v>
      </c>
      <c r="L10163" s="135" t="s">
        <v>2117</v>
      </c>
      <c r="M10163" s="135"/>
      <c r="N10163" s="137"/>
      <c r="O10163" s="121"/>
    </row>
    <row r="10164" spans="1:15" x14ac:dyDescent="0.25">
      <c r="A10164" s="139">
        <v>304</v>
      </c>
      <c r="B10164" s="135" t="s">
        <v>322</v>
      </c>
      <c r="C10164" s="134" t="s">
        <v>2102</v>
      </c>
      <c r="D10164" s="135">
        <v>11503</v>
      </c>
      <c r="E10164" s="135" t="s">
        <v>2325</v>
      </c>
      <c r="F10164" s="135">
        <v>2</v>
      </c>
      <c r="G10164" s="136" t="s">
        <v>6416</v>
      </c>
      <c r="H10164" s="135" t="s">
        <v>6417</v>
      </c>
      <c r="I10164" s="135">
        <v>40</v>
      </c>
      <c r="J10164" s="135" t="s">
        <v>2151</v>
      </c>
      <c r="K10164" s="135" t="s">
        <v>2152</v>
      </c>
      <c r="L10164" s="135" t="s">
        <v>193</v>
      </c>
      <c r="M10164" s="135"/>
      <c r="N10164" s="137"/>
      <c r="O10164" s="121"/>
    </row>
    <row r="10165" spans="1:15" x14ac:dyDescent="0.25">
      <c r="A10165" s="139">
        <v>304</v>
      </c>
      <c r="B10165" s="135" t="s">
        <v>322</v>
      </c>
      <c r="C10165" s="134" t="s">
        <v>2102</v>
      </c>
      <c r="D10165" s="135">
        <v>11504</v>
      </c>
      <c r="E10165" s="135" t="s">
        <v>2325</v>
      </c>
      <c r="F10165" s="135">
        <v>2</v>
      </c>
      <c r="G10165" s="140">
        <v>329</v>
      </c>
      <c r="H10165" s="135" t="s">
        <v>6418</v>
      </c>
      <c r="I10165" s="135">
        <v>750</v>
      </c>
      <c r="J10165" s="135" t="s">
        <v>2115</v>
      </c>
      <c r="K10165" s="135" t="s">
        <v>2116</v>
      </c>
      <c r="L10165" s="135" t="s">
        <v>2117</v>
      </c>
      <c r="M10165" s="135"/>
      <c r="N10165" s="137"/>
      <c r="O10165" s="121"/>
    </row>
    <row r="10166" spans="1:15" x14ac:dyDescent="0.25">
      <c r="A10166" s="139">
        <v>304</v>
      </c>
      <c r="B10166" s="135" t="s">
        <v>322</v>
      </c>
      <c r="C10166" s="134" t="s">
        <v>2102</v>
      </c>
      <c r="D10166" s="135">
        <v>11505</v>
      </c>
      <c r="E10166" s="135" t="s">
        <v>2325</v>
      </c>
      <c r="F10166" s="135">
        <v>2</v>
      </c>
      <c r="G10166" s="140">
        <v>330</v>
      </c>
      <c r="H10166" s="135" t="s">
        <v>6419</v>
      </c>
      <c r="I10166" s="135">
        <v>840</v>
      </c>
      <c r="J10166" s="135" t="s">
        <v>2115</v>
      </c>
      <c r="K10166" s="135" t="s">
        <v>2116</v>
      </c>
      <c r="L10166" s="135" t="s">
        <v>2117</v>
      </c>
      <c r="M10166" s="135"/>
      <c r="N10166" s="137"/>
      <c r="O10166" s="121"/>
    </row>
    <row r="10167" spans="1:15" x14ac:dyDescent="0.25">
      <c r="A10167" s="139">
        <v>304</v>
      </c>
      <c r="B10167" s="135" t="s">
        <v>322</v>
      </c>
      <c r="C10167" s="134" t="s">
        <v>2102</v>
      </c>
      <c r="D10167" s="135">
        <v>11506</v>
      </c>
      <c r="E10167" s="135" t="s">
        <v>2325</v>
      </c>
      <c r="F10167" s="135">
        <v>2</v>
      </c>
      <c r="G10167" s="136">
        <v>331</v>
      </c>
      <c r="H10167" s="135" t="s">
        <v>6420</v>
      </c>
      <c r="I10167" s="135">
        <v>525</v>
      </c>
      <c r="J10167" s="135" t="s">
        <v>2105</v>
      </c>
      <c r="K10167" s="134" t="s">
        <v>2106</v>
      </c>
      <c r="L10167" s="135" t="s">
        <v>193</v>
      </c>
      <c r="M10167" s="135"/>
      <c r="N10167" s="137"/>
      <c r="O10167" s="121"/>
    </row>
    <row r="10168" spans="1:15" x14ac:dyDescent="0.25">
      <c r="A10168" s="139">
        <v>304</v>
      </c>
      <c r="B10168" s="135" t="s">
        <v>322</v>
      </c>
      <c r="C10168" s="134" t="s">
        <v>2102</v>
      </c>
      <c r="D10168" s="135">
        <v>11507</v>
      </c>
      <c r="E10168" s="135" t="s">
        <v>2325</v>
      </c>
      <c r="F10168" s="135">
        <v>2</v>
      </c>
      <c r="G10168" s="136" t="s">
        <v>6421</v>
      </c>
      <c r="H10168" s="135" t="s">
        <v>6422</v>
      </c>
      <c r="I10168" s="135">
        <v>150</v>
      </c>
      <c r="J10168" s="135" t="s">
        <v>2151</v>
      </c>
      <c r="K10168" s="135" t="s">
        <v>2152</v>
      </c>
      <c r="L10168" s="135" t="s">
        <v>193</v>
      </c>
      <c r="M10168" s="135"/>
      <c r="N10168" s="137"/>
      <c r="O10168" s="121"/>
    </row>
    <row r="10169" spans="1:15" x14ac:dyDescent="0.25">
      <c r="A10169" s="139">
        <v>304</v>
      </c>
      <c r="B10169" s="135" t="s">
        <v>322</v>
      </c>
      <c r="C10169" s="134" t="s">
        <v>2102</v>
      </c>
      <c r="D10169" s="135">
        <v>11508</v>
      </c>
      <c r="E10169" s="135" t="s">
        <v>2325</v>
      </c>
      <c r="F10169" s="135">
        <v>2</v>
      </c>
      <c r="G10169" s="136">
        <v>333</v>
      </c>
      <c r="H10169" s="135" t="s">
        <v>6423</v>
      </c>
      <c r="I10169" s="135">
        <v>1450</v>
      </c>
      <c r="J10169" s="135" t="s">
        <v>2115</v>
      </c>
      <c r="K10169" s="135" t="s">
        <v>2116</v>
      </c>
      <c r="L10169" s="135" t="s">
        <v>2117</v>
      </c>
      <c r="M10169" s="135"/>
      <c r="N10169" s="137"/>
      <c r="O10169" s="121"/>
    </row>
    <row r="10170" spans="1:15" x14ac:dyDescent="0.25">
      <c r="A10170" s="139">
        <v>304</v>
      </c>
      <c r="B10170" s="135" t="s">
        <v>322</v>
      </c>
      <c r="C10170" s="134" t="s">
        <v>2102</v>
      </c>
      <c r="D10170" s="135">
        <v>11509</v>
      </c>
      <c r="E10170" s="135" t="s">
        <v>2325</v>
      </c>
      <c r="F10170" s="135">
        <v>2</v>
      </c>
      <c r="G10170" s="136" t="s">
        <v>6424</v>
      </c>
      <c r="H10170" s="135" t="s">
        <v>6425</v>
      </c>
      <c r="I10170" s="135">
        <v>150</v>
      </c>
      <c r="J10170" s="135" t="s">
        <v>2151</v>
      </c>
      <c r="K10170" s="135" t="s">
        <v>2152</v>
      </c>
      <c r="L10170" s="135" t="s">
        <v>193</v>
      </c>
      <c r="M10170" s="135"/>
      <c r="N10170" s="137"/>
      <c r="O10170" s="121"/>
    </row>
    <row r="10171" spans="1:15" x14ac:dyDescent="0.25">
      <c r="A10171" s="139">
        <v>304</v>
      </c>
      <c r="B10171" s="135" t="s">
        <v>322</v>
      </c>
      <c r="C10171" s="134" t="s">
        <v>2102</v>
      </c>
      <c r="D10171" s="135">
        <v>11510</v>
      </c>
      <c r="E10171" s="135" t="s">
        <v>2325</v>
      </c>
      <c r="F10171" s="135">
        <v>2</v>
      </c>
      <c r="G10171" s="136">
        <v>334</v>
      </c>
      <c r="H10171" s="135" t="s">
        <v>6426</v>
      </c>
      <c r="I10171" s="135">
        <v>45</v>
      </c>
      <c r="J10171" s="135" t="s">
        <v>2155</v>
      </c>
      <c r="K10171" s="135" t="s">
        <v>2156</v>
      </c>
      <c r="L10171" s="135" t="s">
        <v>193</v>
      </c>
      <c r="M10171" s="135"/>
      <c r="N10171" s="137"/>
      <c r="O10171" s="121"/>
    </row>
    <row r="10172" spans="1:15" x14ac:dyDescent="0.25">
      <c r="A10172" s="139">
        <v>304</v>
      </c>
      <c r="B10172" s="135" t="s">
        <v>322</v>
      </c>
      <c r="C10172" s="134" t="s">
        <v>2102</v>
      </c>
      <c r="D10172" s="135">
        <v>11511</v>
      </c>
      <c r="E10172" s="135" t="s">
        <v>2325</v>
      </c>
      <c r="F10172" s="135">
        <v>2</v>
      </c>
      <c r="G10172" s="136">
        <v>335</v>
      </c>
      <c r="H10172" s="135" t="s">
        <v>6427</v>
      </c>
      <c r="I10172" s="135">
        <v>150</v>
      </c>
      <c r="J10172" s="135" t="s">
        <v>2151</v>
      </c>
      <c r="K10172" s="135" t="s">
        <v>2152</v>
      </c>
      <c r="L10172" s="135" t="s">
        <v>193</v>
      </c>
      <c r="M10172" s="135"/>
      <c r="N10172" s="137"/>
      <c r="O10172" s="121"/>
    </row>
    <row r="10173" spans="1:15" x14ac:dyDescent="0.25">
      <c r="A10173" s="139">
        <v>304</v>
      </c>
      <c r="B10173" s="135" t="s">
        <v>322</v>
      </c>
      <c r="C10173" s="134" t="s">
        <v>2102</v>
      </c>
      <c r="D10173" s="135">
        <v>11512</v>
      </c>
      <c r="E10173" s="135" t="s">
        <v>2325</v>
      </c>
      <c r="F10173" s="135">
        <v>2</v>
      </c>
      <c r="G10173" s="136">
        <v>336</v>
      </c>
      <c r="H10173" s="135" t="s">
        <v>6428</v>
      </c>
      <c r="I10173" s="135">
        <v>1350</v>
      </c>
      <c r="J10173" s="135" t="s">
        <v>2115</v>
      </c>
      <c r="K10173" s="135" t="s">
        <v>2116</v>
      </c>
      <c r="L10173" s="135" t="s">
        <v>2117</v>
      </c>
      <c r="M10173" s="135"/>
      <c r="N10173" s="137"/>
      <c r="O10173" s="121"/>
    </row>
    <row r="10174" spans="1:15" x14ac:dyDescent="0.25">
      <c r="A10174" s="139">
        <v>304</v>
      </c>
      <c r="B10174" s="135" t="s">
        <v>322</v>
      </c>
      <c r="C10174" s="134" t="s">
        <v>2102</v>
      </c>
      <c r="D10174" s="135">
        <v>11513</v>
      </c>
      <c r="E10174" s="135" t="s">
        <v>2325</v>
      </c>
      <c r="F10174" s="135">
        <v>2</v>
      </c>
      <c r="G10174" s="136" t="s">
        <v>6429</v>
      </c>
      <c r="H10174" s="135" t="s">
        <v>6430</v>
      </c>
      <c r="I10174" s="135">
        <v>150</v>
      </c>
      <c r="J10174" s="135" t="s">
        <v>2151</v>
      </c>
      <c r="K10174" s="135" t="s">
        <v>2152</v>
      </c>
      <c r="L10174" s="135" t="s">
        <v>193</v>
      </c>
      <c r="M10174" s="135"/>
      <c r="N10174" s="137"/>
      <c r="O10174" s="121"/>
    </row>
    <row r="10175" spans="1:15" x14ac:dyDescent="0.25">
      <c r="A10175" s="139">
        <v>304</v>
      </c>
      <c r="B10175" s="135" t="s">
        <v>322</v>
      </c>
      <c r="C10175" s="134" t="s">
        <v>2102</v>
      </c>
      <c r="D10175" s="135">
        <v>11514</v>
      </c>
      <c r="E10175" s="135" t="s">
        <v>2325</v>
      </c>
      <c r="F10175" s="135">
        <v>2</v>
      </c>
      <c r="G10175" s="136">
        <v>337</v>
      </c>
      <c r="H10175" s="135" t="s">
        <v>6431</v>
      </c>
      <c r="I10175" s="135">
        <v>45</v>
      </c>
      <c r="J10175" s="135" t="s">
        <v>2155</v>
      </c>
      <c r="K10175" s="135" t="s">
        <v>2156</v>
      </c>
      <c r="L10175" s="135" t="s">
        <v>193</v>
      </c>
      <c r="M10175" s="135"/>
      <c r="N10175" s="137"/>
      <c r="O10175" s="121"/>
    </row>
    <row r="10176" spans="1:15" x14ac:dyDescent="0.25">
      <c r="A10176" s="139">
        <v>304</v>
      </c>
      <c r="B10176" s="135" t="s">
        <v>322</v>
      </c>
      <c r="C10176" s="134" t="s">
        <v>2102</v>
      </c>
      <c r="D10176" s="135">
        <v>11515</v>
      </c>
      <c r="E10176" s="135" t="s">
        <v>2325</v>
      </c>
      <c r="F10176" s="135">
        <v>2</v>
      </c>
      <c r="G10176" s="136" t="s">
        <v>6432</v>
      </c>
      <c r="H10176" s="135" t="s">
        <v>6433</v>
      </c>
      <c r="I10176" s="135">
        <v>216</v>
      </c>
      <c r="J10176" s="135" t="s">
        <v>2151</v>
      </c>
      <c r="K10176" s="135" t="s">
        <v>2152</v>
      </c>
      <c r="L10176" s="135" t="s">
        <v>193</v>
      </c>
      <c r="M10176" s="135"/>
      <c r="N10176" s="137"/>
      <c r="O10176" s="121"/>
    </row>
    <row r="10177" spans="1:15" x14ac:dyDescent="0.25">
      <c r="A10177" s="139">
        <v>304</v>
      </c>
      <c r="B10177" s="135" t="s">
        <v>322</v>
      </c>
      <c r="C10177" s="134" t="s">
        <v>2102</v>
      </c>
      <c r="D10177" s="135">
        <v>11516</v>
      </c>
      <c r="E10177" s="135" t="s">
        <v>2325</v>
      </c>
      <c r="F10177" s="135">
        <v>2</v>
      </c>
      <c r="G10177" s="136">
        <v>338</v>
      </c>
      <c r="H10177" s="135" t="s">
        <v>6434</v>
      </c>
      <c r="I10177" s="135">
        <v>1695</v>
      </c>
      <c r="J10177" s="135" t="s">
        <v>2115</v>
      </c>
      <c r="K10177" s="135" t="s">
        <v>2116</v>
      </c>
      <c r="L10177" s="135" t="s">
        <v>2117</v>
      </c>
      <c r="M10177" s="135"/>
      <c r="N10177" s="137"/>
      <c r="O10177" s="121"/>
    </row>
    <row r="10178" spans="1:15" x14ac:dyDescent="0.25">
      <c r="A10178" s="139">
        <v>304</v>
      </c>
      <c r="B10178" s="135" t="s">
        <v>322</v>
      </c>
      <c r="C10178" s="134" t="s">
        <v>2102</v>
      </c>
      <c r="D10178" s="135">
        <v>11517</v>
      </c>
      <c r="E10178" s="135" t="s">
        <v>2325</v>
      </c>
      <c r="F10178" s="135">
        <v>2</v>
      </c>
      <c r="G10178" s="136">
        <v>339</v>
      </c>
      <c r="H10178" s="135" t="s">
        <v>6435</v>
      </c>
      <c r="I10178" s="135">
        <v>134</v>
      </c>
      <c r="J10178" s="135" t="s">
        <v>2112</v>
      </c>
      <c r="K10178" s="135" t="s">
        <v>2113</v>
      </c>
      <c r="L10178" s="135" t="s">
        <v>194</v>
      </c>
      <c r="M10178" s="135"/>
      <c r="N10178" s="137"/>
      <c r="O10178" s="121"/>
    </row>
    <row r="10179" spans="1:15" x14ac:dyDescent="0.25">
      <c r="A10179" s="139">
        <v>304</v>
      </c>
      <c r="B10179" s="135" t="s">
        <v>322</v>
      </c>
      <c r="C10179" s="134" t="s">
        <v>2102</v>
      </c>
      <c r="D10179" s="135">
        <v>11518</v>
      </c>
      <c r="E10179" s="135" t="s">
        <v>2325</v>
      </c>
      <c r="F10179" s="135">
        <v>2</v>
      </c>
      <c r="G10179" s="136">
        <v>340</v>
      </c>
      <c r="H10179" s="135" t="s">
        <v>6436</v>
      </c>
      <c r="I10179" s="135">
        <v>256</v>
      </c>
      <c r="J10179" s="135" t="s">
        <v>2155</v>
      </c>
      <c r="K10179" s="135" t="s">
        <v>2156</v>
      </c>
      <c r="L10179" s="135" t="s">
        <v>193</v>
      </c>
      <c r="M10179" s="135"/>
      <c r="N10179" s="137"/>
      <c r="O10179" s="121"/>
    </row>
    <row r="10180" spans="1:15" x14ac:dyDescent="0.25">
      <c r="A10180" s="139">
        <v>304</v>
      </c>
      <c r="B10180" s="135" t="s">
        <v>322</v>
      </c>
      <c r="C10180" s="134" t="s">
        <v>2102</v>
      </c>
      <c r="D10180" s="135">
        <v>11519</v>
      </c>
      <c r="E10180" s="135" t="s">
        <v>2325</v>
      </c>
      <c r="F10180" s="135">
        <v>2</v>
      </c>
      <c r="G10180" s="136">
        <v>341</v>
      </c>
      <c r="H10180" s="135" t="s">
        <v>6437</v>
      </c>
      <c r="I10180" s="135">
        <v>276</v>
      </c>
      <c r="J10180" s="135" t="s">
        <v>2108</v>
      </c>
      <c r="K10180" s="135" t="s">
        <v>2109</v>
      </c>
      <c r="L10180" s="135" t="s">
        <v>193</v>
      </c>
      <c r="M10180" s="135"/>
      <c r="N10180" s="137"/>
      <c r="O10180" s="121"/>
    </row>
    <row r="10181" spans="1:15" x14ac:dyDescent="0.25">
      <c r="A10181" s="139">
        <v>304</v>
      </c>
      <c r="B10181" s="135" t="s">
        <v>322</v>
      </c>
      <c r="C10181" s="134" t="s">
        <v>2102</v>
      </c>
      <c r="D10181" s="135">
        <v>11520</v>
      </c>
      <c r="E10181" s="135" t="s">
        <v>2325</v>
      </c>
      <c r="F10181" s="135">
        <v>2</v>
      </c>
      <c r="G10181" s="136">
        <v>342</v>
      </c>
      <c r="H10181" s="135" t="s">
        <v>6438</v>
      </c>
      <c r="I10181" s="135">
        <v>276</v>
      </c>
      <c r="J10181" s="135" t="s">
        <v>2108</v>
      </c>
      <c r="K10181" s="135" t="s">
        <v>2109</v>
      </c>
      <c r="L10181" s="135" t="s">
        <v>193</v>
      </c>
      <c r="M10181" s="135"/>
      <c r="N10181" s="137"/>
      <c r="O10181" s="121"/>
    </row>
    <row r="10182" spans="1:15" x14ac:dyDescent="0.25">
      <c r="A10182" s="139">
        <v>304</v>
      </c>
      <c r="B10182" s="135" t="s">
        <v>322</v>
      </c>
      <c r="C10182" s="134" t="s">
        <v>2102</v>
      </c>
      <c r="D10182" s="135">
        <v>11521</v>
      </c>
      <c r="E10182" s="135" t="s">
        <v>2325</v>
      </c>
      <c r="F10182" s="135">
        <v>2</v>
      </c>
      <c r="G10182" s="136">
        <v>343</v>
      </c>
      <c r="H10182" s="135" t="s">
        <v>6439</v>
      </c>
      <c r="I10182" s="135">
        <v>88</v>
      </c>
      <c r="J10182" s="135" t="s">
        <v>2151</v>
      </c>
      <c r="K10182" s="135" t="s">
        <v>2152</v>
      </c>
      <c r="L10182" s="135" t="s">
        <v>193</v>
      </c>
      <c r="M10182" s="135"/>
      <c r="N10182" s="137"/>
      <c r="O10182" s="121"/>
    </row>
    <row r="10183" spans="1:15" x14ac:dyDescent="0.25">
      <c r="A10183" s="139">
        <v>304</v>
      </c>
      <c r="B10183" s="135" t="s">
        <v>322</v>
      </c>
      <c r="C10183" s="134" t="s">
        <v>2102</v>
      </c>
      <c r="D10183" s="135">
        <v>11522</v>
      </c>
      <c r="E10183" s="135" t="s">
        <v>682</v>
      </c>
      <c r="F10183" s="135">
        <v>1</v>
      </c>
      <c r="G10183" s="136">
        <v>398</v>
      </c>
      <c r="H10183" s="135" t="s">
        <v>6440</v>
      </c>
      <c r="I10183" s="135">
        <v>194</v>
      </c>
      <c r="J10183" s="135" t="s">
        <v>2108</v>
      </c>
      <c r="K10183" s="135" t="s">
        <v>2109</v>
      </c>
      <c r="L10183" s="135" t="s">
        <v>193</v>
      </c>
      <c r="M10183" s="135"/>
      <c r="N10183" s="137"/>
      <c r="O10183" s="121"/>
    </row>
    <row r="10184" spans="1:15" x14ac:dyDescent="0.25">
      <c r="A10184" s="139">
        <v>304</v>
      </c>
      <c r="B10184" s="135" t="s">
        <v>322</v>
      </c>
      <c r="C10184" s="134" t="s">
        <v>2102</v>
      </c>
      <c r="D10184" s="135">
        <v>11523</v>
      </c>
      <c r="E10184" s="135" t="s">
        <v>682</v>
      </c>
      <c r="F10184" s="135">
        <v>1</v>
      </c>
      <c r="G10184" s="136">
        <v>399</v>
      </c>
      <c r="H10184" s="135" t="s">
        <v>6441</v>
      </c>
      <c r="I10184" s="135">
        <v>164</v>
      </c>
      <c r="J10184" s="135" t="s">
        <v>2108</v>
      </c>
      <c r="K10184" s="135" t="s">
        <v>2109</v>
      </c>
      <c r="L10184" s="135" t="s">
        <v>193</v>
      </c>
      <c r="M10184" s="135"/>
      <c r="N10184" s="137"/>
      <c r="O10184" s="121"/>
    </row>
    <row r="10185" spans="1:15" x14ac:dyDescent="0.25">
      <c r="A10185" s="139">
        <v>304</v>
      </c>
      <c r="B10185" s="135" t="s">
        <v>322</v>
      </c>
      <c r="C10185" s="134" t="s">
        <v>2102</v>
      </c>
      <c r="D10185" s="135">
        <v>11524</v>
      </c>
      <c r="E10185" s="135" t="s">
        <v>682</v>
      </c>
      <c r="F10185" s="135">
        <v>1</v>
      </c>
      <c r="G10185" s="136">
        <v>400</v>
      </c>
      <c r="H10185" s="135" t="s">
        <v>6442</v>
      </c>
      <c r="I10185" s="135">
        <v>46</v>
      </c>
      <c r="J10185" s="135" t="s">
        <v>2151</v>
      </c>
      <c r="K10185" s="135" t="s">
        <v>2152</v>
      </c>
      <c r="L10185" s="135" t="s">
        <v>193</v>
      </c>
      <c r="M10185" s="135"/>
      <c r="N10185" s="137"/>
      <c r="O10185" s="121"/>
    </row>
    <row r="10186" spans="1:15" x14ac:dyDescent="0.25">
      <c r="A10186" s="139">
        <v>304</v>
      </c>
      <c r="B10186" s="135" t="s">
        <v>322</v>
      </c>
      <c r="C10186" s="134" t="s">
        <v>2102</v>
      </c>
      <c r="D10186" s="135">
        <v>11525</v>
      </c>
      <c r="E10186" s="135" t="s">
        <v>682</v>
      </c>
      <c r="F10186" s="135">
        <v>1</v>
      </c>
      <c r="G10186" s="136">
        <v>401</v>
      </c>
      <c r="H10186" s="135" t="s">
        <v>6443</v>
      </c>
      <c r="I10186" s="135">
        <v>59</v>
      </c>
      <c r="J10186" s="135" t="s">
        <v>2155</v>
      </c>
      <c r="K10186" s="135" t="s">
        <v>2156</v>
      </c>
      <c r="L10186" s="135" t="s">
        <v>193</v>
      </c>
      <c r="M10186" s="135"/>
      <c r="N10186" s="137"/>
      <c r="O10186" s="121"/>
    </row>
    <row r="10187" spans="1:15" x14ac:dyDescent="0.25">
      <c r="A10187" s="139">
        <v>304</v>
      </c>
      <c r="B10187" s="135" t="s">
        <v>322</v>
      </c>
      <c r="C10187" s="134" t="s">
        <v>2102</v>
      </c>
      <c r="D10187" s="135">
        <v>11526</v>
      </c>
      <c r="E10187" s="135" t="s">
        <v>682</v>
      </c>
      <c r="F10187" s="135">
        <v>1</v>
      </c>
      <c r="G10187" s="136">
        <v>402</v>
      </c>
      <c r="H10187" s="135" t="s">
        <v>6444</v>
      </c>
      <c r="I10187" s="135">
        <v>35</v>
      </c>
      <c r="J10187" s="135" t="s">
        <v>2155</v>
      </c>
      <c r="K10187" s="135" t="s">
        <v>2156</v>
      </c>
      <c r="L10187" s="135" t="s">
        <v>193</v>
      </c>
      <c r="M10187" s="135"/>
      <c r="N10187" s="137"/>
      <c r="O10187" s="121"/>
    </row>
    <row r="10188" spans="1:15" x14ac:dyDescent="0.25">
      <c r="A10188" s="139">
        <v>304</v>
      </c>
      <c r="B10188" s="135" t="s">
        <v>322</v>
      </c>
      <c r="C10188" s="134" t="s">
        <v>2102</v>
      </c>
      <c r="D10188" s="135">
        <v>11527</v>
      </c>
      <c r="E10188" s="135" t="s">
        <v>682</v>
      </c>
      <c r="F10188" s="135">
        <v>1</v>
      </c>
      <c r="G10188" s="136">
        <v>403</v>
      </c>
      <c r="H10188" s="135" t="s">
        <v>6445</v>
      </c>
      <c r="I10188" s="135">
        <v>1550</v>
      </c>
      <c r="J10188" s="135" t="s">
        <v>3684</v>
      </c>
      <c r="K10188" s="135" t="s">
        <v>3685</v>
      </c>
      <c r="L10188" s="135" t="s">
        <v>189</v>
      </c>
      <c r="M10188" s="135"/>
      <c r="N10188" s="137"/>
      <c r="O10188" s="121"/>
    </row>
    <row r="10189" spans="1:15" x14ac:dyDescent="0.25">
      <c r="A10189" s="139">
        <v>304</v>
      </c>
      <c r="B10189" s="135" t="s">
        <v>322</v>
      </c>
      <c r="C10189" s="134" t="s">
        <v>2102</v>
      </c>
      <c r="D10189" s="135">
        <v>11528</v>
      </c>
      <c r="E10189" s="135" t="s">
        <v>682</v>
      </c>
      <c r="F10189" s="135">
        <v>1</v>
      </c>
      <c r="G10189" s="136">
        <v>404</v>
      </c>
      <c r="H10189" s="135" t="s">
        <v>6446</v>
      </c>
      <c r="I10189" s="135">
        <v>120</v>
      </c>
      <c r="J10189" s="135" t="s">
        <v>2112</v>
      </c>
      <c r="K10189" s="135" t="s">
        <v>2113</v>
      </c>
      <c r="L10189" s="135" t="s">
        <v>194</v>
      </c>
      <c r="M10189" s="135"/>
      <c r="N10189" s="137"/>
      <c r="O10189" s="121"/>
    </row>
    <row r="10190" spans="1:15" x14ac:dyDescent="0.25">
      <c r="A10190" s="139">
        <v>304</v>
      </c>
      <c r="B10190" s="135" t="s">
        <v>322</v>
      </c>
      <c r="C10190" s="134" t="s">
        <v>2102</v>
      </c>
      <c r="D10190" s="135">
        <v>11529</v>
      </c>
      <c r="E10190" s="135" t="s">
        <v>682</v>
      </c>
      <c r="F10190" s="135">
        <v>1</v>
      </c>
      <c r="G10190" s="136">
        <v>405</v>
      </c>
      <c r="H10190" s="135" t="s">
        <v>6447</v>
      </c>
      <c r="I10190" s="135">
        <v>2460</v>
      </c>
      <c r="J10190" s="135" t="s">
        <v>3684</v>
      </c>
      <c r="K10190" s="135" t="s">
        <v>3685</v>
      </c>
      <c r="L10190" s="135" t="s">
        <v>189</v>
      </c>
      <c r="M10190" s="135"/>
      <c r="N10190" s="137"/>
      <c r="O10190" s="121"/>
    </row>
    <row r="10191" spans="1:15" x14ac:dyDescent="0.25">
      <c r="A10191" s="139">
        <v>304</v>
      </c>
      <c r="B10191" s="135" t="s">
        <v>322</v>
      </c>
      <c r="C10191" s="134" t="s">
        <v>2102</v>
      </c>
      <c r="D10191" s="135">
        <v>11530</v>
      </c>
      <c r="E10191" s="135" t="s">
        <v>682</v>
      </c>
      <c r="F10191" s="135">
        <v>1</v>
      </c>
      <c r="G10191" s="136">
        <v>406</v>
      </c>
      <c r="H10191" s="135" t="s">
        <v>6448</v>
      </c>
      <c r="I10191" s="135">
        <v>1600</v>
      </c>
      <c r="J10191" s="135" t="s">
        <v>2167</v>
      </c>
      <c r="K10191" s="135" t="s">
        <v>2168</v>
      </c>
      <c r="L10191" s="135" t="s">
        <v>189</v>
      </c>
      <c r="M10191" s="135"/>
      <c r="N10191" s="137"/>
      <c r="O10191" s="121"/>
    </row>
    <row r="10192" spans="1:15" x14ac:dyDescent="0.25">
      <c r="A10192" s="139">
        <v>304</v>
      </c>
      <c r="B10192" s="135" t="s">
        <v>322</v>
      </c>
      <c r="C10192" s="134" t="s">
        <v>2102</v>
      </c>
      <c r="D10192" s="135">
        <v>11531</v>
      </c>
      <c r="E10192" s="135" t="s">
        <v>682</v>
      </c>
      <c r="F10192" s="135">
        <v>1</v>
      </c>
      <c r="G10192" s="136">
        <v>408</v>
      </c>
      <c r="H10192" s="135" t="s">
        <v>6449</v>
      </c>
      <c r="I10192" s="135">
        <v>48</v>
      </c>
      <c r="J10192" s="135" t="s">
        <v>2536</v>
      </c>
      <c r="K10192" s="135" t="s">
        <v>2544</v>
      </c>
      <c r="L10192" s="135" t="s">
        <v>193</v>
      </c>
      <c r="M10192" s="135"/>
      <c r="N10192" s="137"/>
      <c r="O10192" s="121"/>
    </row>
    <row r="10193" spans="1:15" x14ac:dyDescent="0.25">
      <c r="A10193" s="139">
        <v>304</v>
      </c>
      <c r="B10193" s="135" t="s">
        <v>322</v>
      </c>
      <c r="C10193" s="134" t="s">
        <v>2102</v>
      </c>
      <c r="D10193" s="135">
        <v>11532</v>
      </c>
      <c r="E10193" s="135" t="s">
        <v>682</v>
      </c>
      <c r="F10193" s="135">
        <v>1</v>
      </c>
      <c r="G10193" s="136">
        <v>409</v>
      </c>
      <c r="H10193" s="135" t="s">
        <v>6450</v>
      </c>
      <c r="I10193" s="135">
        <v>48</v>
      </c>
      <c r="J10193" s="135" t="s">
        <v>2108</v>
      </c>
      <c r="K10193" s="135" t="s">
        <v>2109</v>
      </c>
      <c r="L10193" s="135" t="s">
        <v>193</v>
      </c>
      <c r="M10193" s="135"/>
      <c r="N10193" s="137"/>
      <c r="O10193" s="121"/>
    </row>
    <row r="10194" spans="1:15" x14ac:dyDescent="0.25">
      <c r="A10194" s="139">
        <v>304</v>
      </c>
      <c r="B10194" s="135" t="s">
        <v>322</v>
      </c>
      <c r="C10194" s="134" t="s">
        <v>2102</v>
      </c>
      <c r="D10194" s="135">
        <v>11533</v>
      </c>
      <c r="E10194" s="135" t="s">
        <v>682</v>
      </c>
      <c r="F10194" s="135">
        <v>1</v>
      </c>
      <c r="G10194" s="136">
        <v>410</v>
      </c>
      <c r="H10194" s="135" t="s">
        <v>6451</v>
      </c>
      <c r="I10194" s="135">
        <v>48</v>
      </c>
      <c r="J10194" s="135" t="s">
        <v>2536</v>
      </c>
      <c r="K10194" s="135" t="s">
        <v>2544</v>
      </c>
      <c r="L10194" s="135" t="s">
        <v>193</v>
      </c>
      <c r="M10194" s="135"/>
      <c r="N10194" s="137"/>
      <c r="O10194" s="121"/>
    </row>
    <row r="10195" spans="1:15" x14ac:dyDescent="0.25">
      <c r="A10195" s="139">
        <v>304</v>
      </c>
      <c r="B10195" s="135" t="s">
        <v>322</v>
      </c>
      <c r="C10195" s="134" t="s">
        <v>2102</v>
      </c>
      <c r="D10195" s="135">
        <v>11534</v>
      </c>
      <c r="E10195" s="135" t="s">
        <v>682</v>
      </c>
      <c r="F10195" s="135">
        <v>1</v>
      </c>
      <c r="G10195" s="136">
        <v>411</v>
      </c>
      <c r="H10195" s="135" t="s">
        <v>6452</v>
      </c>
      <c r="I10195" s="135">
        <v>48</v>
      </c>
      <c r="J10195" s="135" t="s">
        <v>2108</v>
      </c>
      <c r="K10195" s="135" t="s">
        <v>2109</v>
      </c>
      <c r="L10195" s="135" t="s">
        <v>193</v>
      </c>
      <c r="M10195" s="135"/>
      <c r="N10195" s="137"/>
      <c r="O10195" s="121"/>
    </row>
    <row r="10196" spans="1:15" x14ac:dyDescent="0.25">
      <c r="A10196" s="139">
        <v>304</v>
      </c>
      <c r="B10196" s="135" t="s">
        <v>322</v>
      </c>
      <c r="C10196" s="134" t="s">
        <v>2102</v>
      </c>
      <c r="D10196" s="135">
        <v>11535</v>
      </c>
      <c r="E10196" s="135" t="s">
        <v>682</v>
      </c>
      <c r="F10196" s="135">
        <v>1</v>
      </c>
      <c r="G10196" s="136">
        <v>412</v>
      </c>
      <c r="H10196" s="135" t="s">
        <v>6453</v>
      </c>
      <c r="I10196" s="135">
        <v>414</v>
      </c>
      <c r="J10196" s="135" t="s">
        <v>2151</v>
      </c>
      <c r="K10196" s="135" t="s">
        <v>2152</v>
      </c>
      <c r="L10196" s="135" t="s">
        <v>193</v>
      </c>
      <c r="M10196" s="135"/>
      <c r="N10196" s="137"/>
      <c r="O10196" s="121"/>
    </row>
    <row r="10197" spans="1:15" x14ac:dyDescent="0.25">
      <c r="A10197" s="139">
        <v>304</v>
      </c>
      <c r="B10197" s="135" t="s">
        <v>322</v>
      </c>
      <c r="C10197" s="134" t="s">
        <v>2102</v>
      </c>
      <c r="D10197" s="135">
        <v>11536</v>
      </c>
      <c r="E10197" s="135" t="s">
        <v>682</v>
      </c>
      <c r="F10197" s="135">
        <v>1</v>
      </c>
      <c r="G10197" s="136">
        <v>413</v>
      </c>
      <c r="H10197" s="135" t="s">
        <v>6454</v>
      </c>
      <c r="I10197" s="135">
        <v>315</v>
      </c>
      <c r="J10197" s="135" t="s">
        <v>2105</v>
      </c>
      <c r="K10197" s="135" t="s">
        <v>2106</v>
      </c>
      <c r="L10197" s="135" t="s">
        <v>193</v>
      </c>
      <c r="M10197" s="135"/>
      <c r="N10197" s="137"/>
      <c r="O10197" s="121"/>
    </row>
    <row r="10198" spans="1:15" x14ac:dyDescent="0.25">
      <c r="A10198" s="139">
        <v>304</v>
      </c>
      <c r="B10198" s="135" t="s">
        <v>322</v>
      </c>
      <c r="C10198" s="134" t="s">
        <v>2102</v>
      </c>
      <c r="D10198" s="135">
        <v>11537</v>
      </c>
      <c r="E10198" s="135" t="s">
        <v>682</v>
      </c>
      <c r="F10198" s="135">
        <v>1</v>
      </c>
      <c r="G10198" s="136">
        <v>414</v>
      </c>
      <c r="H10198" s="135" t="s">
        <v>6455</v>
      </c>
      <c r="I10198" s="135">
        <v>672</v>
      </c>
      <c r="J10198" s="135" t="s">
        <v>2105</v>
      </c>
      <c r="K10198" s="135" t="s">
        <v>2106</v>
      </c>
      <c r="L10198" s="135" t="s">
        <v>193</v>
      </c>
      <c r="M10198" s="135"/>
      <c r="N10198" s="137"/>
      <c r="O10198" s="121"/>
    </row>
    <row r="10199" spans="1:15" x14ac:dyDescent="0.25">
      <c r="A10199" s="139">
        <v>304</v>
      </c>
      <c r="B10199" s="135" t="s">
        <v>322</v>
      </c>
      <c r="C10199" s="134" t="s">
        <v>2102</v>
      </c>
      <c r="D10199" s="135">
        <v>11538</v>
      </c>
      <c r="E10199" s="135" t="s">
        <v>682</v>
      </c>
      <c r="F10199" s="135">
        <v>1</v>
      </c>
      <c r="G10199" s="136">
        <v>415</v>
      </c>
      <c r="H10199" s="135" t="s">
        <v>6456</v>
      </c>
      <c r="I10199" s="135">
        <v>315</v>
      </c>
      <c r="J10199" s="135" t="s">
        <v>2105</v>
      </c>
      <c r="K10199" s="135" t="s">
        <v>2106</v>
      </c>
      <c r="L10199" s="135" t="s">
        <v>193</v>
      </c>
      <c r="M10199" s="135"/>
      <c r="N10199" s="137"/>
      <c r="O10199" s="121"/>
    </row>
    <row r="10200" spans="1:15" x14ac:dyDescent="0.25">
      <c r="A10200" s="139">
        <v>304</v>
      </c>
      <c r="B10200" s="135" t="s">
        <v>322</v>
      </c>
      <c r="C10200" s="134" t="s">
        <v>2102</v>
      </c>
      <c r="D10200" s="135">
        <v>11539</v>
      </c>
      <c r="E10200" s="135" t="s">
        <v>2335</v>
      </c>
      <c r="F10200" s="135">
        <v>1</v>
      </c>
      <c r="G10200" s="136">
        <v>101</v>
      </c>
      <c r="H10200" s="135" t="s">
        <v>4372</v>
      </c>
      <c r="I10200" s="135">
        <v>688</v>
      </c>
      <c r="J10200" s="135" t="s">
        <v>2112</v>
      </c>
      <c r="K10200" s="135" t="s">
        <v>2113</v>
      </c>
      <c r="L10200" s="135" t="s">
        <v>194</v>
      </c>
      <c r="M10200" s="135"/>
      <c r="N10200" s="137"/>
      <c r="O10200" s="121"/>
    </row>
    <row r="10201" spans="1:15" x14ac:dyDescent="0.25">
      <c r="A10201" s="139">
        <v>304</v>
      </c>
      <c r="B10201" s="135" t="s">
        <v>322</v>
      </c>
      <c r="C10201" s="134" t="s">
        <v>2102</v>
      </c>
      <c r="D10201" s="135">
        <v>11540</v>
      </c>
      <c r="E10201" s="135" t="s">
        <v>2335</v>
      </c>
      <c r="F10201" s="135">
        <v>1</v>
      </c>
      <c r="G10201" s="136">
        <v>102</v>
      </c>
      <c r="H10201" s="135" t="s">
        <v>2580</v>
      </c>
      <c r="I10201" s="135">
        <v>113</v>
      </c>
      <c r="J10201" s="135" t="s">
        <v>2112</v>
      </c>
      <c r="K10201" s="135" t="s">
        <v>2113</v>
      </c>
      <c r="L10201" s="135" t="s">
        <v>194</v>
      </c>
      <c r="M10201" s="135"/>
      <c r="N10201" s="137"/>
      <c r="O10201" s="121"/>
    </row>
    <row r="10202" spans="1:15" x14ac:dyDescent="0.25">
      <c r="A10202" s="139">
        <v>304</v>
      </c>
      <c r="B10202" s="135" t="s">
        <v>322</v>
      </c>
      <c r="C10202" s="134" t="s">
        <v>2102</v>
      </c>
      <c r="D10202" s="135">
        <v>11541</v>
      </c>
      <c r="E10202" s="135" t="s">
        <v>2335</v>
      </c>
      <c r="F10202" s="135">
        <v>1</v>
      </c>
      <c r="G10202" s="136">
        <v>103</v>
      </c>
      <c r="H10202" s="135" t="s">
        <v>4377</v>
      </c>
      <c r="I10202" s="135">
        <v>218</v>
      </c>
      <c r="J10202" s="135" t="s">
        <v>2112</v>
      </c>
      <c r="K10202" s="135" t="s">
        <v>2113</v>
      </c>
      <c r="L10202" s="135" t="s">
        <v>194</v>
      </c>
      <c r="M10202" s="135"/>
      <c r="N10202" s="137"/>
      <c r="O10202" s="121"/>
    </row>
    <row r="10203" spans="1:15" x14ac:dyDescent="0.25">
      <c r="A10203" s="139">
        <v>304</v>
      </c>
      <c r="B10203" s="135" t="s">
        <v>322</v>
      </c>
      <c r="C10203" s="134" t="s">
        <v>2102</v>
      </c>
      <c r="D10203" s="135">
        <v>11542</v>
      </c>
      <c r="E10203" s="135" t="s">
        <v>2335</v>
      </c>
      <c r="F10203" s="135">
        <v>1</v>
      </c>
      <c r="G10203" s="136">
        <v>104</v>
      </c>
      <c r="H10203" s="135" t="s">
        <v>2583</v>
      </c>
      <c r="I10203" s="135">
        <v>118</v>
      </c>
      <c r="J10203" s="135" t="s">
        <v>2112</v>
      </c>
      <c r="K10203" s="135" t="s">
        <v>2113</v>
      </c>
      <c r="L10203" s="135" t="s">
        <v>194</v>
      </c>
      <c r="M10203" s="135"/>
      <c r="N10203" s="137"/>
      <c r="O10203" s="121"/>
    </row>
    <row r="10204" spans="1:15" x14ac:dyDescent="0.25">
      <c r="A10204" s="139">
        <v>304</v>
      </c>
      <c r="B10204" s="135" t="s">
        <v>322</v>
      </c>
      <c r="C10204" s="134" t="s">
        <v>2102</v>
      </c>
      <c r="D10204" s="135">
        <v>11543</v>
      </c>
      <c r="E10204" s="135" t="s">
        <v>2335</v>
      </c>
      <c r="F10204" s="135">
        <v>1</v>
      </c>
      <c r="G10204" s="136">
        <v>105</v>
      </c>
      <c r="H10204" s="135" t="s">
        <v>2584</v>
      </c>
      <c r="I10204" s="135">
        <v>107</v>
      </c>
      <c r="J10204" s="135" t="s">
        <v>2112</v>
      </c>
      <c r="K10204" s="135" t="s">
        <v>2113</v>
      </c>
      <c r="L10204" s="135" t="s">
        <v>194</v>
      </c>
      <c r="M10204" s="135"/>
      <c r="N10204" s="137"/>
      <c r="O10204" s="121"/>
    </row>
    <row r="10205" spans="1:15" x14ac:dyDescent="0.25">
      <c r="A10205" s="139">
        <v>304</v>
      </c>
      <c r="B10205" s="135" t="s">
        <v>322</v>
      </c>
      <c r="C10205" s="134" t="s">
        <v>2102</v>
      </c>
      <c r="D10205" s="135">
        <v>11544</v>
      </c>
      <c r="E10205" s="135" t="s">
        <v>2335</v>
      </c>
      <c r="F10205" s="135">
        <v>1</v>
      </c>
      <c r="G10205" s="136">
        <v>106</v>
      </c>
      <c r="H10205" s="135" t="s">
        <v>2585</v>
      </c>
      <c r="I10205" s="135">
        <v>108</v>
      </c>
      <c r="J10205" s="135" t="s">
        <v>2112</v>
      </c>
      <c r="K10205" s="135" t="s">
        <v>2113</v>
      </c>
      <c r="L10205" s="135" t="s">
        <v>194</v>
      </c>
      <c r="M10205" s="135"/>
      <c r="N10205" s="137"/>
      <c r="O10205" s="121"/>
    </row>
    <row r="10206" spans="1:15" x14ac:dyDescent="0.25">
      <c r="A10206" s="139">
        <v>304</v>
      </c>
      <c r="B10206" s="135" t="s">
        <v>322</v>
      </c>
      <c r="C10206" s="134" t="s">
        <v>2102</v>
      </c>
      <c r="D10206" s="135">
        <v>11545</v>
      </c>
      <c r="E10206" s="135" t="s">
        <v>2335</v>
      </c>
      <c r="F10206" s="135">
        <v>1</v>
      </c>
      <c r="G10206" s="136">
        <v>107</v>
      </c>
      <c r="H10206" s="135" t="s">
        <v>2586</v>
      </c>
      <c r="I10206" s="135">
        <v>384</v>
      </c>
      <c r="J10206" s="135" t="s">
        <v>2283</v>
      </c>
      <c r="K10206" s="135" t="s">
        <v>2284</v>
      </c>
      <c r="L10206" s="135" t="s">
        <v>194</v>
      </c>
      <c r="M10206" s="135"/>
      <c r="N10206" s="137"/>
      <c r="O10206" s="121"/>
    </row>
    <row r="10207" spans="1:15" x14ac:dyDescent="0.25">
      <c r="A10207" s="139">
        <v>304</v>
      </c>
      <c r="B10207" s="135" t="s">
        <v>322</v>
      </c>
      <c r="C10207" s="134" t="s">
        <v>2102</v>
      </c>
      <c r="D10207" s="135">
        <v>11546</v>
      </c>
      <c r="E10207" s="135" t="s">
        <v>2335</v>
      </c>
      <c r="F10207" s="135">
        <v>1</v>
      </c>
      <c r="G10207" s="136">
        <v>108</v>
      </c>
      <c r="H10207" s="135" t="s">
        <v>2587</v>
      </c>
      <c r="I10207" s="135">
        <v>107</v>
      </c>
      <c r="J10207" s="135" t="s">
        <v>2112</v>
      </c>
      <c r="K10207" s="135" t="s">
        <v>2113</v>
      </c>
      <c r="L10207" s="135" t="s">
        <v>194</v>
      </c>
      <c r="M10207" s="135"/>
      <c r="N10207" s="137"/>
      <c r="O10207" s="121"/>
    </row>
    <row r="10208" spans="1:15" x14ac:dyDescent="0.25">
      <c r="A10208" s="139">
        <v>304</v>
      </c>
      <c r="B10208" s="135" t="s">
        <v>322</v>
      </c>
      <c r="C10208" s="134" t="s">
        <v>2102</v>
      </c>
      <c r="D10208" s="135">
        <v>11547</v>
      </c>
      <c r="E10208" s="135" t="s">
        <v>2335</v>
      </c>
      <c r="F10208" s="135">
        <v>1</v>
      </c>
      <c r="G10208" s="136">
        <v>109</v>
      </c>
      <c r="H10208" s="135" t="s">
        <v>2590</v>
      </c>
      <c r="I10208" s="135">
        <v>107</v>
      </c>
      <c r="J10208" s="135" t="s">
        <v>2112</v>
      </c>
      <c r="K10208" s="135" t="s">
        <v>2113</v>
      </c>
      <c r="L10208" s="135" t="s">
        <v>194</v>
      </c>
      <c r="M10208" s="135"/>
      <c r="N10208" s="137"/>
      <c r="O10208" s="121"/>
    </row>
    <row r="10209" spans="1:15" x14ac:dyDescent="0.25">
      <c r="A10209" s="139">
        <v>304</v>
      </c>
      <c r="B10209" s="135" t="s">
        <v>322</v>
      </c>
      <c r="C10209" s="134" t="s">
        <v>2102</v>
      </c>
      <c r="D10209" s="135">
        <v>11548</v>
      </c>
      <c r="E10209" s="135" t="s">
        <v>2335</v>
      </c>
      <c r="F10209" s="135">
        <v>1</v>
      </c>
      <c r="G10209" s="136">
        <v>110</v>
      </c>
      <c r="H10209" s="135" t="s">
        <v>2591</v>
      </c>
      <c r="I10209" s="135">
        <v>63</v>
      </c>
      <c r="J10209" s="135" t="s">
        <v>2108</v>
      </c>
      <c r="K10209" s="135" t="s">
        <v>2109</v>
      </c>
      <c r="L10209" s="135" t="s">
        <v>193</v>
      </c>
      <c r="M10209" s="135"/>
      <c r="N10209" s="137"/>
      <c r="O10209" s="121"/>
    </row>
    <row r="10210" spans="1:15" x14ac:dyDescent="0.25">
      <c r="A10210" s="139">
        <v>304</v>
      </c>
      <c r="B10210" s="135" t="s">
        <v>322</v>
      </c>
      <c r="C10210" s="134" t="s">
        <v>2102</v>
      </c>
      <c r="D10210" s="135">
        <v>11549</v>
      </c>
      <c r="E10210" s="135" t="s">
        <v>2335</v>
      </c>
      <c r="F10210" s="135">
        <v>1</v>
      </c>
      <c r="G10210" s="136">
        <v>111</v>
      </c>
      <c r="H10210" s="135" t="s">
        <v>2594</v>
      </c>
      <c r="I10210" s="135">
        <v>119</v>
      </c>
      <c r="J10210" s="135" t="s">
        <v>2112</v>
      </c>
      <c r="K10210" s="135" t="s">
        <v>2113</v>
      </c>
      <c r="L10210" s="135" t="s">
        <v>194</v>
      </c>
      <c r="M10210" s="135"/>
      <c r="N10210" s="137"/>
      <c r="O10210" s="121"/>
    </row>
    <row r="10211" spans="1:15" x14ac:dyDescent="0.25">
      <c r="A10211" s="139">
        <v>304</v>
      </c>
      <c r="B10211" s="135" t="s">
        <v>322</v>
      </c>
      <c r="C10211" s="134" t="s">
        <v>2102</v>
      </c>
      <c r="D10211" s="135">
        <v>11550</v>
      </c>
      <c r="E10211" s="135" t="s">
        <v>2335</v>
      </c>
      <c r="F10211" s="135">
        <v>1</v>
      </c>
      <c r="G10211" s="136">
        <v>112</v>
      </c>
      <c r="H10211" s="135" t="s">
        <v>2599</v>
      </c>
      <c r="I10211" s="135">
        <v>121</v>
      </c>
      <c r="J10211" s="135" t="s">
        <v>2112</v>
      </c>
      <c r="K10211" s="135" t="s">
        <v>2113</v>
      </c>
      <c r="L10211" s="135" t="s">
        <v>194</v>
      </c>
      <c r="M10211" s="135"/>
      <c r="N10211" s="137"/>
      <c r="O10211" s="121"/>
    </row>
    <row r="10212" spans="1:15" x14ac:dyDescent="0.25">
      <c r="A10212" s="139">
        <v>304</v>
      </c>
      <c r="B10212" s="135" t="s">
        <v>322</v>
      </c>
      <c r="C10212" s="134" t="s">
        <v>2102</v>
      </c>
      <c r="D10212" s="135">
        <v>11551</v>
      </c>
      <c r="E10212" s="135" t="s">
        <v>2335</v>
      </c>
      <c r="F10212" s="135">
        <v>1</v>
      </c>
      <c r="G10212" s="136">
        <v>113</v>
      </c>
      <c r="H10212" s="135" t="s">
        <v>2602</v>
      </c>
      <c r="I10212" s="135">
        <v>65</v>
      </c>
      <c r="J10212" s="135" t="s">
        <v>2112</v>
      </c>
      <c r="K10212" s="135" t="s">
        <v>2113</v>
      </c>
      <c r="L10212" s="135" t="s">
        <v>194</v>
      </c>
      <c r="M10212" s="135"/>
      <c r="N10212" s="137"/>
      <c r="O10212" s="121"/>
    </row>
    <row r="10213" spans="1:15" x14ac:dyDescent="0.25">
      <c r="A10213" s="139">
        <v>304</v>
      </c>
      <c r="B10213" s="135" t="s">
        <v>322</v>
      </c>
      <c r="C10213" s="134" t="s">
        <v>2102</v>
      </c>
      <c r="D10213" s="135">
        <v>11552</v>
      </c>
      <c r="E10213" s="135" t="s">
        <v>2335</v>
      </c>
      <c r="F10213" s="135">
        <v>1</v>
      </c>
      <c r="G10213" s="136">
        <v>114</v>
      </c>
      <c r="H10213" s="135" t="s">
        <v>2603</v>
      </c>
      <c r="I10213" s="135">
        <v>195</v>
      </c>
      <c r="J10213" s="135" t="s">
        <v>2112</v>
      </c>
      <c r="K10213" s="135" t="s">
        <v>2113</v>
      </c>
      <c r="L10213" s="135" t="s">
        <v>194</v>
      </c>
      <c r="M10213" s="135"/>
      <c r="N10213" s="137"/>
      <c r="O10213" s="121"/>
    </row>
    <row r="10214" spans="1:15" x14ac:dyDescent="0.25">
      <c r="A10214" s="139">
        <v>304</v>
      </c>
      <c r="B10214" s="135" t="s">
        <v>322</v>
      </c>
      <c r="C10214" s="134" t="s">
        <v>2102</v>
      </c>
      <c r="D10214" s="135">
        <v>11553</v>
      </c>
      <c r="E10214" s="135" t="s">
        <v>2335</v>
      </c>
      <c r="F10214" s="135">
        <v>1</v>
      </c>
      <c r="G10214" s="136">
        <v>115</v>
      </c>
      <c r="H10214" s="135" t="s">
        <v>2604</v>
      </c>
      <c r="I10214" s="135">
        <v>66</v>
      </c>
      <c r="J10214" s="135" t="s">
        <v>2151</v>
      </c>
      <c r="K10214" s="135" t="s">
        <v>2152</v>
      </c>
      <c r="L10214" s="135" t="s">
        <v>193</v>
      </c>
      <c r="M10214" s="135"/>
      <c r="N10214" s="137"/>
      <c r="O10214" s="121"/>
    </row>
    <row r="10215" spans="1:15" x14ac:dyDescent="0.25">
      <c r="A10215" s="139">
        <v>304</v>
      </c>
      <c r="B10215" s="135" t="s">
        <v>322</v>
      </c>
      <c r="C10215" s="134" t="s">
        <v>2102</v>
      </c>
      <c r="D10215" s="135">
        <v>11554</v>
      </c>
      <c r="E10215" s="135" t="s">
        <v>2335</v>
      </c>
      <c r="F10215" s="135">
        <v>1</v>
      </c>
      <c r="G10215" s="136">
        <v>116</v>
      </c>
      <c r="H10215" s="135" t="s">
        <v>2605</v>
      </c>
      <c r="I10215" s="135">
        <v>123</v>
      </c>
      <c r="J10215" s="135" t="s">
        <v>2112</v>
      </c>
      <c r="K10215" s="135" t="s">
        <v>2113</v>
      </c>
      <c r="L10215" s="135" t="s">
        <v>194</v>
      </c>
      <c r="M10215" s="135"/>
      <c r="N10215" s="137"/>
      <c r="O10215" s="121"/>
    </row>
    <row r="10216" spans="1:15" x14ac:dyDescent="0.25">
      <c r="A10216" s="139">
        <v>304</v>
      </c>
      <c r="B10216" s="135" t="s">
        <v>322</v>
      </c>
      <c r="C10216" s="134" t="s">
        <v>2102</v>
      </c>
      <c r="D10216" s="135">
        <v>11555</v>
      </c>
      <c r="E10216" s="135" t="s">
        <v>2335</v>
      </c>
      <c r="F10216" s="135">
        <v>1</v>
      </c>
      <c r="G10216" s="136">
        <v>117</v>
      </c>
      <c r="H10216" s="135" t="s">
        <v>2606</v>
      </c>
      <c r="I10216" s="135">
        <v>122</v>
      </c>
      <c r="J10216" s="135" t="s">
        <v>2112</v>
      </c>
      <c r="K10216" s="135" t="s">
        <v>2113</v>
      </c>
      <c r="L10216" s="135" t="s">
        <v>194</v>
      </c>
      <c r="M10216" s="135"/>
      <c r="N10216" s="137"/>
      <c r="O10216" s="121"/>
    </row>
    <row r="10217" spans="1:15" x14ac:dyDescent="0.25">
      <c r="A10217" s="139">
        <v>304</v>
      </c>
      <c r="B10217" s="135" t="s">
        <v>322</v>
      </c>
      <c r="C10217" s="134" t="s">
        <v>2102</v>
      </c>
      <c r="D10217" s="135">
        <v>11556</v>
      </c>
      <c r="E10217" s="135" t="s">
        <v>2335</v>
      </c>
      <c r="F10217" s="135">
        <v>1</v>
      </c>
      <c r="G10217" s="136">
        <v>118</v>
      </c>
      <c r="H10217" s="135" t="s">
        <v>2609</v>
      </c>
      <c r="I10217" s="135">
        <v>64</v>
      </c>
      <c r="J10217" s="135" t="s">
        <v>2108</v>
      </c>
      <c r="K10217" s="135" t="s">
        <v>2109</v>
      </c>
      <c r="L10217" s="135" t="s">
        <v>193</v>
      </c>
      <c r="M10217" s="135"/>
      <c r="N10217" s="137"/>
      <c r="O10217" s="121"/>
    </row>
    <row r="10218" spans="1:15" x14ac:dyDescent="0.25">
      <c r="A10218" s="139">
        <v>304</v>
      </c>
      <c r="B10218" s="135" t="s">
        <v>322</v>
      </c>
      <c r="C10218" s="134" t="s">
        <v>2102</v>
      </c>
      <c r="D10218" s="135">
        <v>11557</v>
      </c>
      <c r="E10218" s="135" t="s">
        <v>2335</v>
      </c>
      <c r="F10218" s="135">
        <v>1</v>
      </c>
      <c r="G10218" s="136">
        <v>119</v>
      </c>
      <c r="H10218" s="135" t="s">
        <v>2610</v>
      </c>
      <c r="I10218" s="135">
        <v>172</v>
      </c>
      <c r="J10218" s="135" t="s">
        <v>2112</v>
      </c>
      <c r="K10218" s="135" t="s">
        <v>2113</v>
      </c>
      <c r="L10218" s="135" t="s">
        <v>194</v>
      </c>
      <c r="M10218" s="135"/>
      <c r="N10218" s="137"/>
      <c r="O10218" s="121"/>
    </row>
    <row r="10219" spans="1:15" x14ac:dyDescent="0.25">
      <c r="A10219" s="139">
        <v>304</v>
      </c>
      <c r="B10219" s="135" t="s">
        <v>322</v>
      </c>
      <c r="C10219" s="134" t="s">
        <v>2102</v>
      </c>
      <c r="D10219" s="135">
        <v>11558</v>
      </c>
      <c r="E10219" s="135" t="s">
        <v>2335</v>
      </c>
      <c r="F10219" s="135">
        <v>1</v>
      </c>
      <c r="G10219" s="140">
        <v>120</v>
      </c>
      <c r="H10219" s="135" t="s">
        <v>2611</v>
      </c>
      <c r="I10219" s="135">
        <v>102</v>
      </c>
      <c r="J10219" s="135" t="s">
        <v>2112</v>
      </c>
      <c r="K10219" s="135" t="s">
        <v>2113</v>
      </c>
      <c r="L10219" s="135" t="s">
        <v>194</v>
      </c>
      <c r="M10219" s="135"/>
      <c r="N10219" s="137"/>
      <c r="O10219" s="121"/>
    </row>
    <row r="10220" spans="1:15" x14ac:dyDescent="0.25">
      <c r="A10220" s="139">
        <v>304</v>
      </c>
      <c r="B10220" s="135" t="s">
        <v>322</v>
      </c>
      <c r="C10220" s="134" t="s">
        <v>2102</v>
      </c>
      <c r="D10220" s="135">
        <v>11559</v>
      </c>
      <c r="E10220" s="135" t="s">
        <v>2335</v>
      </c>
      <c r="F10220" s="135">
        <v>1</v>
      </c>
      <c r="G10220" s="136">
        <v>121</v>
      </c>
      <c r="H10220" s="135" t="s">
        <v>2614</v>
      </c>
      <c r="I10220" s="135">
        <v>103</v>
      </c>
      <c r="J10220" s="135" t="s">
        <v>2112</v>
      </c>
      <c r="K10220" s="135" t="s">
        <v>2113</v>
      </c>
      <c r="L10220" s="135" t="s">
        <v>194</v>
      </c>
      <c r="M10220" s="135"/>
      <c r="N10220" s="137"/>
      <c r="O10220" s="121"/>
    </row>
    <row r="10221" spans="1:15" x14ac:dyDescent="0.25">
      <c r="A10221" s="139">
        <v>304</v>
      </c>
      <c r="B10221" s="135" t="s">
        <v>322</v>
      </c>
      <c r="C10221" s="134" t="s">
        <v>2102</v>
      </c>
      <c r="D10221" s="135">
        <v>11560</v>
      </c>
      <c r="E10221" s="135" t="s">
        <v>2335</v>
      </c>
      <c r="F10221" s="135">
        <v>1</v>
      </c>
      <c r="G10221" s="136">
        <v>122</v>
      </c>
      <c r="H10221" s="135" t="s">
        <v>2615</v>
      </c>
      <c r="I10221" s="135">
        <v>104</v>
      </c>
      <c r="J10221" s="135" t="s">
        <v>2112</v>
      </c>
      <c r="K10221" s="135" t="s">
        <v>2113</v>
      </c>
      <c r="L10221" s="135" t="s">
        <v>194</v>
      </c>
      <c r="M10221" s="135"/>
      <c r="N10221" s="137"/>
      <c r="O10221" s="121"/>
    </row>
    <row r="10222" spans="1:15" x14ac:dyDescent="0.25">
      <c r="A10222" s="139">
        <v>304</v>
      </c>
      <c r="B10222" s="135" t="s">
        <v>322</v>
      </c>
      <c r="C10222" s="134" t="s">
        <v>2102</v>
      </c>
      <c r="D10222" s="135">
        <v>11561</v>
      </c>
      <c r="E10222" s="135" t="s">
        <v>2335</v>
      </c>
      <c r="F10222" s="135">
        <v>1</v>
      </c>
      <c r="G10222" s="136">
        <v>123</v>
      </c>
      <c r="H10222" s="135" t="s">
        <v>2618</v>
      </c>
      <c r="I10222" s="135">
        <v>87</v>
      </c>
      <c r="J10222" s="135" t="s">
        <v>2155</v>
      </c>
      <c r="K10222" s="135" t="s">
        <v>2156</v>
      </c>
      <c r="L10222" s="135" t="s">
        <v>193</v>
      </c>
      <c r="M10222" s="135"/>
      <c r="N10222" s="137"/>
      <c r="O10222" s="121"/>
    </row>
    <row r="10223" spans="1:15" x14ac:dyDescent="0.25">
      <c r="A10223" s="139">
        <v>304</v>
      </c>
      <c r="B10223" s="135" t="s">
        <v>322</v>
      </c>
      <c r="C10223" s="134" t="s">
        <v>2102</v>
      </c>
      <c r="D10223" s="135">
        <v>11562</v>
      </c>
      <c r="E10223" s="135" t="s">
        <v>2335</v>
      </c>
      <c r="F10223" s="135">
        <v>1</v>
      </c>
      <c r="G10223" s="136">
        <v>124</v>
      </c>
      <c r="H10223" s="135" t="s">
        <v>2619</v>
      </c>
      <c r="I10223" s="135">
        <v>234</v>
      </c>
      <c r="J10223" s="135" t="s">
        <v>2112</v>
      </c>
      <c r="K10223" s="135" t="s">
        <v>2113</v>
      </c>
      <c r="L10223" s="135" t="s">
        <v>194</v>
      </c>
      <c r="M10223" s="135"/>
      <c r="N10223" s="137"/>
      <c r="O10223" s="121"/>
    </row>
    <row r="10224" spans="1:15" x14ac:dyDescent="0.25">
      <c r="A10224" s="139">
        <v>304</v>
      </c>
      <c r="B10224" s="135" t="s">
        <v>322</v>
      </c>
      <c r="C10224" s="134" t="s">
        <v>2102</v>
      </c>
      <c r="D10224" s="135">
        <v>11563</v>
      </c>
      <c r="E10224" s="135" t="s">
        <v>2335</v>
      </c>
      <c r="F10224" s="135">
        <v>1</v>
      </c>
      <c r="G10224" s="136">
        <v>125</v>
      </c>
      <c r="H10224" s="135" t="s">
        <v>6457</v>
      </c>
      <c r="I10224" s="135">
        <v>670</v>
      </c>
      <c r="J10224" s="135" t="s">
        <v>2105</v>
      </c>
      <c r="K10224" s="135" t="s">
        <v>2106</v>
      </c>
      <c r="L10224" s="135" t="s">
        <v>193</v>
      </c>
      <c r="M10224" s="135"/>
      <c r="N10224" s="137"/>
      <c r="O10224" s="121"/>
    </row>
    <row r="10225" spans="1:15" x14ac:dyDescent="0.25">
      <c r="A10225" s="139">
        <v>304</v>
      </c>
      <c r="B10225" s="135" t="s">
        <v>322</v>
      </c>
      <c r="C10225" s="134" t="s">
        <v>2102</v>
      </c>
      <c r="D10225" s="135">
        <v>11564</v>
      </c>
      <c r="E10225" s="135" t="s">
        <v>2349</v>
      </c>
      <c r="F10225" s="135">
        <v>1</v>
      </c>
      <c r="G10225" s="136">
        <v>101</v>
      </c>
      <c r="H10225" s="135" t="s">
        <v>4867</v>
      </c>
      <c r="I10225" s="135">
        <v>311</v>
      </c>
      <c r="J10225" s="135" t="s">
        <v>2115</v>
      </c>
      <c r="K10225" s="135" t="s">
        <v>2129</v>
      </c>
      <c r="L10225" s="135" t="s">
        <v>194</v>
      </c>
      <c r="M10225" s="135"/>
      <c r="N10225" s="137"/>
      <c r="O10225" s="121"/>
    </row>
    <row r="10226" spans="1:15" x14ac:dyDescent="0.25">
      <c r="A10226" s="139">
        <v>304</v>
      </c>
      <c r="B10226" s="135" t="s">
        <v>322</v>
      </c>
      <c r="C10226" s="134" t="s">
        <v>2102</v>
      </c>
      <c r="D10226" s="135">
        <v>11565</v>
      </c>
      <c r="E10226" s="135" t="s">
        <v>2349</v>
      </c>
      <c r="F10226" s="135">
        <v>1</v>
      </c>
      <c r="G10226" s="136" t="s">
        <v>3387</v>
      </c>
      <c r="H10226" s="135" t="s">
        <v>6458</v>
      </c>
      <c r="I10226" s="135">
        <v>105</v>
      </c>
      <c r="J10226" s="135" t="s">
        <v>2112</v>
      </c>
      <c r="K10226" s="135" t="s">
        <v>2113</v>
      </c>
      <c r="L10226" s="135" t="s">
        <v>194</v>
      </c>
      <c r="M10226" s="135"/>
      <c r="N10226" s="137"/>
      <c r="O10226" s="121"/>
    </row>
    <row r="10227" spans="1:15" x14ac:dyDescent="0.25">
      <c r="A10227" s="139">
        <v>304</v>
      </c>
      <c r="B10227" s="135" t="s">
        <v>322</v>
      </c>
      <c r="C10227" s="134" t="s">
        <v>2102</v>
      </c>
      <c r="D10227" s="135">
        <v>11566</v>
      </c>
      <c r="E10227" s="135" t="s">
        <v>2349</v>
      </c>
      <c r="F10227" s="135">
        <v>1</v>
      </c>
      <c r="G10227" s="140">
        <v>102</v>
      </c>
      <c r="H10227" s="135" t="s">
        <v>4868</v>
      </c>
      <c r="I10227" s="135">
        <v>488</v>
      </c>
      <c r="J10227" s="135" t="s">
        <v>2115</v>
      </c>
      <c r="K10227" s="135" t="s">
        <v>2129</v>
      </c>
      <c r="L10227" s="135" t="s">
        <v>194</v>
      </c>
      <c r="M10227" s="135"/>
      <c r="N10227" s="137"/>
      <c r="O10227" s="121"/>
    </row>
    <row r="10228" spans="1:15" x14ac:dyDescent="0.25">
      <c r="A10228" s="139">
        <v>304</v>
      </c>
      <c r="B10228" s="135" t="s">
        <v>322</v>
      </c>
      <c r="C10228" s="134" t="s">
        <v>2102</v>
      </c>
      <c r="D10228" s="135">
        <v>11567</v>
      </c>
      <c r="E10228" s="135" t="s">
        <v>2349</v>
      </c>
      <c r="F10228" s="135">
        <v>1</v>
      </c>
      <c r="G10228" s="136">
        <v>103</v>
      </c>
      <c r="H10228" s="135" t="s">
        <v>4869</v>
      </c>
      <c r="I10228" s="135">
        <v>473</v>
      </c>
      <c r="J10228" s="135" t="s">
        <v>2115</v>
      </c>
      <c r="K10228" s="135" t="s">
        <v>2129</v>
      </c>
      <c r="L10228" s="135" t="s">
        <v>194</v>
      </c>
      <c r="M10228" s="135"/>
      <c r="N10228" s="137"/>
      <c r="O10228" s="121"/>
    </row>
    <row r="10229" spans="1:15" x14ac:dyDescent="0.25">
      <c r="A10229" s="139">
        <v>304</v>
      </c>
      <c r="B10229" s="135" t="s">
        <v>322</v>
      </c>
      <c r="C10229" s="134" t="s">
        <v>2102</v>
      </c>
      <c r="D10229" s="135">
        <v>11568</v>
      </c>
      <c r="E10229" s="135" t="s">
        <v>2349</v>
      </c>
      <c r="F10229" s="135">
        <v>1</v>
      </c>
      <c r="G10229" s="136">
        <v>104</v>
      </c>
      <c r="H10229" s="135" t="s">
        <v>4870</v>
      </c>
      <c r="I10229" s="135">
        <v>273</v>
      </c>
      <c r="J10229" s="135" t="s">
        <v>2115</v>
      </c>
      <c r="K10229" s="135" t="s">
        <v>2129</v>
      </c>
      <c r="L10229" s="135" t="s">
        <v>194</v>
      </c>
      <c r="M10229" s="135"/>
      <c r="N10229" s="137"/>
      <c r="O10229" s="121"/>
    </row>
    <row r="10230" spans="1:15" x14ac:dyDescent="0.25">
      <c r="A10230" s="139">
        <v>304</v>
      </c>
      <c r="B10230" s="135" t="s">
        <v>322</v>
      </c>
      <c r="C10230" s="134" t="s">
        <v>2102</v>
      </c>
      <c r="D10230" s="135">
        <v>11569</v>
      </c>
      <c r="E10230" s="135" t="s">
        <v>2349</v>
      </c>
      <c r="F10230" s="135">
        <v>1</v>
      </c>
      <c r="G10230" s="136">
        <v>105</v>
      </c>
      <c r="H10230" s="135" t="s">
        <v>4871</v>
      </c>
      <c r="I10230" s="135">
        <v>246</v>
      </c>
      <c r="J10230" s="135" t="s">
        <v>2115</v>
      </c>
      <c r="K10230" s="135" t="s">
        <v>2129</v>
      </c>
      <c r="L10230" s="135" t="s">
        <v>194</v>
      </c>
      <c r="M10230" s="135"/>
      <c r="N10230" s="137"/>
      <c r="O10230" s="121"/>
    </row>
    <row r="10231" spans="1:15" x14ac:dyDescent="0.25">
      <c r="A10231" s="139">
        <v>304</v>
      </c>
      <c r="B10231" s="135" t="s">
        <v>322</v>
      </c>
      <c r="C10231" s="134" t="s">
        <v>2102</v>
      </c>
      <c r="D10231" s="135">
        <v>11570</v>
      </c>
      <c r="E10231" s="135" t="s">
        <v>2349</v>
      </c>
      <c r="F10231" s="135">
        <v>1</v>
      </c>
      <c r="G10231" s="136">
        <v>106</v>
      </c>
      <c r="H10231" s="135" t="s">
        <v>4872</v>
      </c>
      <c r="I10231" s="135">
        <v>408</v>
      </c>
      <c r="J10231" s="135" t="s">
        <v>2115</v>
      </c>
      <c r="K10231" s="135" t="s">
        <v>2129</v>
      </c>
      <c r="L10231" s="135" t="s">
        <v>194</v>
      </c>
      <c r="M10231" s="135"/>
      <c r="N10231" s="137"/>
      <c r="O10231" s="121"/>
    </row>
    <row r="10232" spans="1:15" x14ac:dyDescent="0.25">
      <c r="A10232" s="139">
        <v>304</v>
      </c>
      <c r="B10232" s="135" t="s">
        <v>322</v>
      </c>
      <c r="C10232" s="134" t="s">
        <v>2102</v>
      </c>
      <c r="D10232" s="135">
        <v>11571</v>
      </c>
      <c r="E10232" s="135" t="s">
        <v>2349</v>
      </c>
      <c r="F10232" s="135">
        <v>1</v>
      </c>
      <c r="G10232" s="140">
        <v>107</v>
      </c>
      <c r="H10232" s="135" t="s">
        <v>4873</v>
      </c>
      <c r="I10232" s="135">
        <v>428</v>
      </c>
      <c r="J10232" s="135" t="s">
        <v>2115</v>
      </c>
      <c r="K10232" s="135" t="s">
        <v>2129</v>
      </c>
      <c r="L10232" s="135" t="s">
        <v>194</v>
      </c>
      <c r="M10232" s="135"/>
      <c r="N10232" s="137"/>
      <c r="O10232" s="121"/>
    </row>
    <row r="10233" spans="1:15" x14ac:dyDescent="0.25">
      <c r="A10233" s="139">
        <v>304</v>
      </c>
      <c r="B10233" s="135" t="s">
        <v>322</v>
      </c>
      <c r="C10233" s="134" t="s">
        <v>2102</v>
      </c>
      <c r="D10233" s="135">
        <v>11572</v>
      </c>
      <c r="E10233" s="135" t="s">
        <v>2349</v>
      </c>
      <c r="F10233" s="135">
        <v>1</v>
      </c>
      <c r="G10233" s="140">
        <v>108</v>
      </c>
      <c r="H10233" s="135" t="s">
        <v>4874</v>
      </c>
      <c r="I10233" s="135">
        <v>44</v>
      </c>
      <c r="J10233" s="135" t="s">
        <v>2155</v>
      </c>
      <c r="K10233" s="135" t="s">
        <v>2156</v>
      </c>
      <c r="L10233" s="135" t="s">
        <v>193</v>
      </c>
      <c r="M10233" s="135"/>
      <c r="N10233" s="137"/>
      <c r="O10233" s="121"/>
    </row>
    <row r="10234" spans="1:15" x14ac:dyDescent="0.25">
      <c r="A10234" s="139">
        <v>304</v>
      </c>
      <c r="B10234" s="135" t="s">
        <v>322</v>
      </c>
      <c r="C10234" s="134" t="s">
        <v>2102</v>
      </c>
      <c r="D10234" s="135">
        <v>11573</v>
      </c>
      <c r="E10234" s="135" t="s">
        <v>2349</v>
      </c>
      <c r="F10234" s="135">
        <v>1</v>
      </c>
      <c r="G10234" s="140">
        <v>109</v>
      </c>
      <c r="H10234" s="135" t="s">
        <v>4875</v>
      </c>
      <c r="I10234" s="135">
        <v>140</v>
      </c>
      <c r="J10234" s="135" t="s">
        <v>2105</v>
      </c>
      <c r="K10234" s="135" t="s">
        <v>2106</v>
      </c>
      <c r="L10234" s="135" t="s">
        <v>193</v>
      </c>
      <c r="M10234" s="135"/>
      <c r="N10234" s="137"/>
      <c r="O10234" s="121"/>
    </row>
    <row r="10235" spans="1:15" x14ac:dyDescent="0.25">
      <c r="A10235" s="139">
        <v>304</v>
      </c>
      <c r="B10235" s="135" t="s">
        <v>322</v>
      </c>
      <c r="C10235" s="134" t="s">
        <v>2102</v>
      </c>
      <c r="D10235" s="135">
        <v>11574</v>
      </c>
      <c r="E10235" s="135" t="s">
        <v>2349</v>
      </c>
      <c r="F10235" s="135">
        <v>1</v>
      </c>
      <c r="G10235" s="136">
        <v>110</v>
      </c>
      <c r="H10235" s="135" t="s">
        <v>4876</v>
      </c>
      <c r="I10235" s="135">
        <v>240</v>
      </c>
      <c r="J10235" s="135" t="s">
        <v>2105</v>
      </c>
      <c r="K10235" s="135" t="s">
        <v>2106</v>
      </c>
      <c r="L10235" s="135" t="s">
        <v>193</v>
      </c>
      <c r="M10235" s="135"/>
      <c r="N10235" s="137"/>
      <c r="O10235" s="121"/>
    </row>
    <row r="10236" spans="1:15" x14ac:dyDescent="0.25">
      <c r="A10236" s="139">
        <v>304</v>
      </c>
      <c r="B10236" s="135" t="s">
        <v>322</v>
      </c>
      <c r="C10236" s="134" t="s">
        <v>2102</v>
      </c>
      <c r="D10236" s="135">
        <v>11575</v>
      </c>
      <c r="E10236" s="135" t="s">
        <v>2349</v>
      </c>
      <c r="F10236" s="135">
        <v>1</v>
      </c>
      <c r="G10236" s="136">
        <v>111</v>
      </c>
      <c r="H10236" s="135" t="s">
        <v>4877</v>
      </c>
      <c r="I10236" s="135">
        <v>506</v>
      </c>
      <c r="J10236" s="135" t="s">
        <v>2115</v>
      </c>
      <c r="K10236" s="135" t="s">
        <v>2129</v>
      </c>
      <c r="L10236" s="135" t="s">
        <v>194</v>
      </c>
      <c r="M10236" s="135"/>
      <c r="N10236" s="137"/>
      <c r="O10236" s="121"/>
    </row>
    <row r="10237" spans="1:15" x14ac:dyDescent="0.25">
      <c r="A10237" s="139">
        <v>304</v>
      </c>
      <c r="B10237" s="135" t="s">
        <v>322</v>
      </c>
      <c r="C10237" s="134" t="s">
        <v>2102</v>
      </c>
      <c r="D10237" s="135">
        <v>11576</v>
      </c>
      <c r="E10237" s="135" t="s">
        <v>2349</v>
      </c>
      <c r="F10237" s="135">
        <v>1</v>
      </c>
      <c r="G10237" s="136">
        <v>112</v>
      </c>
      <c r="H10237" s="135" t="s">
        <v>4878</v>
      </c>
      <c r="I10237" s="135">
        <v>100</v>
      </c>
      <c r="J10237" s="135" t="s">
        <v>2112</v>
      </c>
      <c r="K10237" s="135" t="s">
        <v>2113</v>
      </c>
      <c r="L10237" s="135" t="s">
        <v>194</v>
      </c>
      <c r="M10237" s="135"/>
      <c r="N10237" s="137"/>
      <c r="O10237" s="121"/>
    </row>
    <row r="10238" spans="1:15" x14ac:dyDescent="0.25">
      <c r="A10238" s="139">
        <v>304</v>
      </c>
      <c r="B10238" s="135" t="s">
        <v>322</v>
      </c>
      <c r="C10238" s="134" t="s">
        <v>2102</v>
      </c>
      <c r="D10238" s="135">
        <v>11577</v>
      </c>
      <c r="E10238" s="135" t="s">
        <v>2349</v>
      </c>
      <c r="F10238" s="135">
        <v>1</v>
      </c>
      <c r="G10238" s="136">
        <v>113</v>
      </c>
      <c r="H10238" s="135" t="s">
        <v>4879</v>
      </c>
      <c r="I10238" s="135">
        <v>77</v>
      </c>
      <c r="J10238" s="135" t="s">
        <v>2151</v>
      </c>
      <c r="K10238" s="135" t="s">
        <v>2152</v>
      </c>
      <c r="L10238" s="135" t="s">
        <v>193</v>
      </c>
      <c r="M10238" s="135"/>
      <c r="N10238" s="137"/>
      <c r="O10238" s="121"/>
    </row>
    <row r="10239" spans="1:15" x14ac:dyDescent="0.25">
      <c r="A10239" s="139">
        <v>304</v>
      </c>
      <c r="B10239" s="135" t="s">
        <v>322</v>
      </c>
      <c r="C10239" s="134" t="s">
        <v>2102</v>
      </c>
      <c r="D10239" s="135">
        <v>11578</v>
      </c>
      <c r="E10239" s="135" t="s">
        <v>2349</v>
      </c>
      <c r="F10239" s="135">
        <v>1</v>
      </c>
      <c r="G10239" s="136">
        <v>114</v>
      </c>
      <c r="H10239" s="135" t="s">
        <v>4880</v>
      </c>
      <c r="I10239" s="135">
        <v>530</v>
      </c>
      <c r="J10239" s="135" t="s">
        <v>2115</v>
      </c>
      <c r="K10239" s="135" t="s">
        <v>2129</v>
      </c>
      <c r="L10239" s="135" t="s">
        <v>194</v>
      </c>
      <c r="M10239" s="135"/>
      <c r="N10239" s="137"/>
      <c r="O10239" s="121"/>
    </row>
    <row r="10240" spans="1:15" x14ac:dyDescent="0.25">
      <c r="A10240" s="139">
        <v>304</v>
      </c>
      <c r="B10240" s="135" t="s">
        <v>322</v>
      </c>
      <c r="C10240" s="134" t="s">
        <v>2102</v>
      </c>
      <c r="D10240" s="135">
        <v>11579</v>
      </c>
      <c r="E10240" s="135" t="s">
        <v>2349</v>
      </c>
      <c r="F10240" s="135">
        <v>1</v>
      </c>
      <c r="G10240" s="136">
        <v>117</v>
      </c>
      <c r="H10240" s="135" t="s">
        <v>4883</v>
      </c>
      <c r="I10240" s="135">
        <v>246</v>
      </c>
      <c r="J10240" s="135" t="s">
        <v>2105</v>
      </c>
      <c r="K10240" s="135" t="s">
        <v>2106</v>
      </c>
      <c r="L10240" s="135" t="s">
        <v>193</v>
      </c>
      <c r="M10240" s="135"/>
      <c r="N10240" s="137"/>
      <c r="O10240" s="121"/>
    </row>
    <row r="10241" spans="1:15" x14ac:dyDescent="0.25">
      <c r="A10241" s="139">
        <v>304</v>
      </c>
      <c r="B10241" s="135" t="s">
        <v>322</v>
      </c>
      <c r="C10241" s="134" t="s">
        <v>2102</v>
      </c>
      <c r="D10241" s="135">
        <v>11580</v>
      </c>
      <c r="E10241" s="135" t="s">
        <v>2349</v>
      </c>
      <c r="F10241" s="135">
        <v>2</v>
      </c>
      <c r="G10241" s="136">
        <v>201</v>
      </c>
      <c r="H10241" s="135" t="s">
        <v>4887</v>
      </c>
      <c r="I10241" s="135">
        <v>680</v>
      </c>
      <c r="J10241" s="135" t="s">
        <v>2115</v>
      </c>
      <c r="K10241" s="135" t="s">
        <v>2116</v>
      </c>
      <c r="L10241" s="135" t="s">
        <v>2117</v>
      </c>
      <c r="M10241" s="135"/>
      <c r="N10241" s="137"/>
      <c r="O10241" s="121"/>
    </row>
    <row r="10242" spans="1:15" x14ac:dyDescent="0.25">
      <c r="A10242" s="139">
        <v>304</v>
      </c>
      <c r="B10242" s="135" t="s">
        <v>322</v>
      </c>
      <c r="C10242" s="134" t="s">
        <v>2102</v>
      </c>
      <c r="D10242" s="135">
        <v>11581</v>
      </c>
      <c r="E10242" s="135" t="s">
        <v>2349</v>
      </c>
      <c r="F10242" s="135">
        <v>2</v>
      </c>
      <c r="G10242" s="136" t="s">
        <v>4687</v>
      </c>
      <c r="H10242" s="135" t="s">
        <v>6459</v>
      </c>
      <c r="I10242" s="135">
        <v>35</v>
      </c>
      <c r="J10242" s="135" t="s">
        <v>2108</v>
      </c>
      <c r="K10242" s="135" t="s">
        <v>2109</v>
      </c>
      <c r="L10242" s="135" t="s">
        <v>193</v>
      </c>
      <c r="M10242" s="135"/>
      <c r="N10242" s="137"/>
      <c r="O10242" s="121"/>
    </row>
    <row r="10243" spans="1:15" x14ac:dyDescent="0.25">
      <c r="A10243" s="139">
        <v>304</v>
      </c>
      <c r="B10243" s="135" t="s">
        <v>322</v>
      </c>
      <c r="C10243" s="134" t="s">
        <v>2102</v>
      </c>
      <c r="D10243" s="135">
        <v>11582</v>
      </c>
      <c r="E10243" s="135" t="s">
        <v>2349</v>
      </c>
      <c r="F10243" s="135">
        <v>2</v>
      </c>
      <c r="G10243" s="136" t="s">
        <v>4689</v>
      </c>
      <c r="H10243" s="135" t="s">
        <v>6460</v>
      </c>
      <c r="I10243" s="135">
        <v>92</v>
      </c>
      <c r="J10243" s="135" t="s">
        <v>2151</v>
      </c>
      <c r="K10243" s="135" t="s">
        <v>2152</v>
      </c>
      <c r="L10243" s="135" t="s">
        <v>193</v>
      </c>
      <c r="M10243" s="135"/>
      <c r="N10243" s="137"/>
      <c r="O10243" s="121"/>
    </row>
    <row r="10244" spans="1:15" x14ac:dyDescent="0.25">
      <c r="A10244" s="139">
        <v>304</v>
      </c>
      <c r="B10244" s="135" t="s">
        <v>322</v>
      </c>
      <c r="C10244" s="134" t="s">
        <v>2102</v>
      </c>
      <c r="D10244" s="135">
        <v>11583</v>
      </c>
      <c r="E10244" s="135" t="s">
        <v>2349</v>
      </c>
      <c r="F10244" s="135">
        <v>2</v>
      </c>
      <c r="G10244" s="136">
        <v>202</v>
      </c>
      <c r="H10244" s="135" t="s">
        <v>6461</v>
      </c>
      <c r="I10244" s="135">
        <v>406</v>
      </c>
      <c r="J10244" s="135" t="s">
        <v>2115</v>
      </c>
      <c r="K10244" s="135" t="s">
        <v>2129</v>
      </c>
      <c r="L10244" s="135" t="s">
        <v>194</v>
      </c>
      <c r="M10244" s="135"/>
      <c r="N10244" s="137"/>
      <c r="O10244" s="121"/>
    </row>
    <row r="10245" spans="1:15" x14ac:dyDescent="0.25">
      <c r="A10245" s="139">
        <v>304</v>
      </c>
      <c r="B10245" s="135" t="s">
        <v>322</v>
      </c>
      <c r="C10245" s="134" t="s">
        <v>2102</v>
      </c>
      <c r="D10245" s="135">
        <v>11584</v>
      </c>
      <c r="E10245" s="135" t="s">
        <v>2349</v>
      </c>
      <c r="F10245" s="135">
        <v>2</v>
      </c>
      <c r="G10245" s="136" t="s">
        <v>6462</v>
      </c>
      <c r="H10245" s="135" t="s">
        <v>6463</v>
      </c>
      <c r="I10245" s="135">
        <v>47</v>
      </c>
      <c r="J10245" s="135" t="s">
        <v>2536</v>
      </c>
      <c r="K10245" s="135" t="s">
        <v>2544</v>
      </c>
      <c r="L10245" s="135" t="s">
        <v>193</v>
      </c>
      <c r="M10245" s="135"/>
      <c r="N10245" s="137"/>
      <c r="O10245" s="121"/>
    </row>
    <row r="10246" spans="1:15" x14ac:dyDescent="0.25">
      <c r="A10246" s="139">
        <v>304</v>
      </c>
      <c r="B10246" s="135" t="s">
        <v>322</v>
      </c>
      <c r="C10246" s="134" t="s">
        <v>2102</v>
      </c>
      <c r="D10246" s="135">
        <v>11585</v>
      </c>
      <c r="E10246" s="135" t="s">
        <v>2349</v>
      </c>
      <c r="F10246" s="135">
        <v>2</v>
      </c>
      <c r="G10246" s="136" t="s">
        <v>6464</v>
      </c>
      <c r="H10246" s="135" t="s">
        <v>6465</v>
      </c>
      <c r="I10246" s="135">
        <v>24</v>
      </c>
      <c r="J10246" s="135" t="s">
        <v>2108</v>
      </c>
      <c r="K10246" s="135" t="s">
        <v>2109</v>
      </c>
      <c r="L10246" s="135" t="s">
        <v>193</v>
      </c>
      <c r="M10246" s="135"/>
      <c r="N10246" s="137"/>
      <c r="O10246" s="121"/>
    </row>
    <row r="10247" spans="1:15" x14ac:dyDescent="0.25">
      <c r="A10247" s="139">
        <v>304</v>
      </c>
      <c r="B10247" s="135" t="s">
        <v>322</v>
      </c>
      <c r="C10247" s="134" t="s">
        <v>2102</v>
      </c>
      <c r="D10247" s="135">
        <v>11586</v>
      </c>
      <c r="E10247" s="135" t="s">
        <v>2349</v>
      </c>
      <c r="F10247" s="135">
        <v>2</v>
      </c>
      <c r="G10247" s="136">
        <v>203</v>
      </c>
      <c r="H10247" s="135" t="s">
        <v>4888</v>
      </c>
      <c r="I10247" s="135">
        <v>536</v>
      </c>
      <c r="J10247" s="135" t="s">
        <v>2151</v>
      </c>
      <c r="K10247" s="135" t="s">
        <v>2152</v>
      </c>
      <c r="L10247" s="135" t="s">
        <v>193</v>
      </c>
      <c r="M10247" s="135"/>
      <c r="N10247" s="137"/>
      <c r="O10247" s="121"/>
    </row>
    <row r="10248" spans="1:15" x14ac:dyDescent="0.25">
      <c r="A10248" s="139">
        <v>304</v>
      </c>
      <c r="B10248" s="135" t="s">
        <v>322</v>
      </c>
      <c r="C10248" s="134" t="s">
        <v>2102</v>
      </c>
      <c r="D10248" s="135">
        <v>11587</v>
      </c>
      <c r="E10248" s="135" t="s">
        <v>2349</v>
      </c>
      <c r="F10248" s="135">
        <v>2</v>
      </c>
      <c r="G10248" s="136" t="s">
        <v>3532</v>
      </c>
      <c r="H10248" s="135" t="s">
        <v>6466</v>
      </c>
      <c r="I10248" s="135">
        <v>56</v>
      </c>
      <c r="J10248" s="135" t="s">
        <v>2112</v>
      </c>
      <c r="K10248" s="135" t="s">
        <v>2113</v>
      </c>
      <c r="L10248" s="135" t="s">
        <v>194</v>
      </c>
      <c r="M10248" s="135"/>
      <c r="N10248" s="137"/>
      <c r="O10248" s="121"/>
    </row>
    <row r="10249" spans="1:15" x14ac:dyDescent="0.25">
      <c r="A10249" s="139">
        <v>304</v>
      </c>
      <c r="B10249" s="135" t="s">
        <v>322</v>
      </c>
      <c r="C10249" s="134" t="s">
        <v>2102</v>
      </c>
      <c r="D10249" s="135">
        <v>11588</v>
      </c>
      <c r="E10249" s="135" t="s">
        <v>2349</v>
      </c>
      <c r="F10249" s="135">
        <v>2</v>
      </c>
      <c r="G10249" s="136" t="s">
        <v>6467</v>
      </c>
      <c r="H10249" s="135" t="s">
        <v>6468</v>
      </c>
      <c r="I10249" s="135">
        <v>86</v>
      </c>
      <c r="J10249" s="135" t="s">
        <v>2151</v>
      </c>
      <c r="K10249" s="135" t="s">
        <v>2152</v>
      </c>
      <c r="L10249" s="135" t="s">
        <v>193</v>
      </c>
      <c r="M10249" s="135"/>
      <c r="N10249" s="137"/>
      <c r="O10249" s="121"/>
    </row>
    <row r="10250" spans="1:15" x14ac:dyDescent="0.25">
      <c r="A10250" s="139">
        <v>304</v>
      </c>
      <c r="B10250" s="135" t="s">
        <v>322</v>
      </c>
      <c r="C10250" s="134" t="s">
        <v>2102</v>
      </c>
      <c r="D10250" s="135">
        <v>11589</v>
      </c>
      <c r="E10250" s="135" t="s">
        <v>2349</v>
      </c>
      <c r="F10250" s="135">
        <v>2</v>
      </c>
      <c r="G10250" s="136" t="s">
        <v>6469</v>
      </c>
      <c r="H10250" s="135" t="s">
        <v>6470</v>
      </c>
      <c r="I10250" s="135">
        <v>48</v>
      </c>
      <c r="J10250" s="135" t="s">
        <v>2151</v>
      </c>
      <c r="K10250" s="135" t="s">
        <v>2152</v>
      </c>
      <c r="L10250" s="135" t="s">
        <v>193</v>
      </c>
      <c r="M10250" s="135"/>
      <c r="N10250" s="137"/>
      <c r="O10250" s="121"/>
    </row>
    <row r="10251" spans="1:15" x14ac:dyDescent="0.25">
      <c r="A10251" s="139">
        <v>304</v>
      </c>
      <c r="B10251" s="135" t="s">
        <v>322</v>
      </c>
      <c r="C10251" s="134" t="s">
        <v>2102</v>
      </c>
      <c r="D10251" s="135">
        <v>11590</v>
      </c>
      <c r="E10251" s="135" t="s">
        <v>2349</v>
      </c>
      <c r="F10251" s="135">
        <v>2</v>
      </c>
      <c r="G10251" s="136">
        <v>204</v>
      </c>
      <c r="H10251" s="135" t="s">
        <v>4889</v>
      </c>
      <c r="I10251" s="135">
        <v>48</v>
      </c>
      <c r="J10251" s="135" t="s">
        <v>2155</v>
      </c>
      <c r="K10251" s="135" t="s">
        <v>2156</v>
      </c>
      <c r="L10251" s="135" t="s">
        <v>193</v>
      </c>
      <c r="M10251" s="135"/>
      <c r="N10251" s="137"/>
      <c r="O10251" s="121"/>
    </row>
    <row r="10252" spans="1:15" x14ac:dyDescent="0.25">
      <c r="A10252" s="139">
        <v>304</v>
      </c>
      <c r="B10252" s="135" t="s">
        <v>322</v>
      </c>
      <c r="C10252" s="134" t="s">
        <v>2102</v>
      </c>
      <c r="D10252" s="135">
        <v>11591</v>
      </c>
      <c r="E10252" s="135" t="s">
        <v>2349</v>
      </c>
      <c r="F10252" s="135">
        <v>2</v>
      </c>
      <c r="G10252" s="136">
        <v>205</v>
      </c>
      <c r="H10252" s="135" t="s">
        <v>4890</v>
      </c>
      <c r="I10252" s="135">
        <v>658</v>
      </c>
      <c r="J10252" s="135" t="s">
        <v>2115</v>
      </c>
      <c r="K10252" s="135" t="s">
        <v>2116</v>
      </c>
      <c r="L10252" s="135" t="s">
        <v>2117</v>
      </c>
      <c r="M10252" s="135"/>
      <c r="N10252" s="137"/>
      <c r="O10252" s="121"/>
    </row>
    <row r="10253" spans="1:15" x14ac:dyDescent="0.25">
      <c r="A10253" s="139">
        <v>304</v>
      </c>
      <c r="B10253" s="135" t="s">
        <v>322</v>
      </c>
      <c r="C10253" s="134" t="s">
        <v>2102</v>
      </c>
      <c r="D10253" s="135">
        <v>11592</v>
      </c>
      <c r="E10253" s="135" t="s">
        <v>2349</v>
      </c>
      <c r="F10253" s="135">
        <v>2</v>
      </c>
      <c r="G10253" s="136">
        <v>206</v>
      </c>
      <c r="H10253" s="135" t="s">
        <v>4891</v>
      </c>
      <c r="I10253" s="135">
        <v>81</v>
      </c>
      <c r="J10253" s="135" t="s">
        <v>2155</v>
      </c>
      <c r="K10253" s="135" t="s">
        <v>2156</v>
      </c>
      <c r="L10253" s="135" t="s">
        <v>193</v>
      </c>
      <c r="M10253" s="135"/>
      <c r="N10253" s="137"/>
      <c r="O10253" s="121"/>
    </row>
    <row r="10254" spans="1:15" x14ac:dyDescent="0.25">
      <c r="A10254" s="139">
        <v>304</v>
      </c>
      <c r="B10254" s="135" t="s">
        <v>322</v>
      </c>
      <c r="C10254" s="134" t="s">
        <v>2102</v>
      </c>
      <c r="D10254" s="135">
        <v>11593</v>
      </c>
      <c r="E10254" s="135" t="s">
        <v>2349</v>
      </c>
      <c r="F10254" s="135">
        <v>2</v>
      </c>
      <c r="G10254" s="136">
        <v>207</v>
      </c>
      <c r="H10254" s="135" t="s">
        <v>4892</v>
      </c>
      <c r="I10254" s="135">
        <v>318</v>
      </c>
      <c r="J10254" s="135" t="s">
        <v>2115</v>
      </c>
      <c r="K10254" s="135" t="s">
        <v>2129</v>
      </c>
      <c r="L10254" s="135" t="s">
        <v>194</v>
      </c>
      <c r="M10254" s="135"/>
      <c r="N10254" s="137"/>
      <c r="O10254" s="121"/>
    </row>
    <row r="10255" spans="1:15" x14ac:dyDescent="0.25">
      <c r="A10255" s="139">
        <v>304</v>
      </c>
      <c r="B10255" s="135" t="s">
        <v>322</v>
      </c>
      <c r="C10255" s="134" t="s">
        <v>2102</v>
      </c>
      <c r="D10255" s="135">
        <v>11594</v>
      </c>
      <c r="E10255" s="135" t="s">
        <v>2349</v>
      </c>
      <c r="F10255" s="135">
        <v>2</v>
      </c>
      <c r="G10255" s="136">
        <v>208</v>
      </c>
      <c r="H10255" s="135" t="s">
        <v>4893</v>
      </c>
      <c r="I10255" s="135">
        <v>360</v>
      </c>
      <c r="J10255" s="135" t="s">
        <v>2115</v>
      </c>
      <c r="K10255" s="135" t="s">
        <v>2129</v>
      </c>
      <c r="L10255" s="135" t="s">
        <v>194</v>
      </c>
      <c r="M10255" s="135"/>
      <c r="N10255" s="137"/>
      <c r="O10255" s="121"/>
    </row>
    <row r="10256" spans="1:15" x14ac:dyDescent="0.25">
      <c r="A10256" s="139">
        <v>304</v>
      </c>
      <c r="B10256" s="135" t="s">
        <v>322</v>
      </c>
      <c r="C10256" s="134" t="s">
        <v>2102</v>
      </c>
      <c r="D10256" s="135">
        <v>11595</v>
      </c>
      <c r="E10256" s="135" t="s">
        <v>2349</v>
      </c>
      <c r="F10256" s="135">
        <v>2</v>
      </c>
      <c r="G10256" s="136">
        <v>209</v>
      </c>
      <c r="H10256" s="135" t="s">
        <v>4894</v>
      </c>
      <c r="I10256" s="135">
        <v>222</v>
      </c>
      <c r="J10256" s="135" t="s">
        <v>2115</v>
      </c>
      <c r="K10256" s="135" t="s">
        <v>2129</v>
      </c>
      <c r="L10256" s="135" t="s">
        <v>194</v>
      </c>
      <c r="M10256" s="135"/>
      <c r="N10256" s="137"/>
      <c r="O10256" s="121"/>
    </row>
    <row r="10257" spans="1:15" x14ac:dyDescent="0.25">
      <c r="A10257" s="139">
        <v>304</v>
      </c>
      <c r="B10257" s="135" t="s">
        <v>322</v>
      </c>
      <c r="C10257" s="134" t="s">
        <v>2102</v>
      </c>
      <c r="D10257" s="135">
        <v>11596</v>
      </c>
      <c r="E10257" s="135" t="s">
        <v>2349</v>
      </c>
      <c r="F10257" s="135">
        <v>2</v>
      </c>
      <c r="G10257" s="136">
        <v>210</v>
      </c>
      <c r="H10257" s="135" t="s">
        <v>4895</v>
      </c>
      <c r="I10257" s="135">
        <v>44</v>
      </c>
      <c r="J10257" s="135" t="s">
        <v>2108</v>
      </c>
      <c r="K10257" s="135" t="s">
        <v>2109</v>
      </c>
      <c r="L10257" s="135" t="s">
        <v>193</v>
      </c>
      <c r="M10257" s="135"/>
      <c r="N10257" s="137"/>
      <c r="O10257" s="121"/>
    </row>
    <row r="10258" spans="1:15" x14ac:dyDescent="0.25">
      <c r="A10258" s="139">
        <v>304</v>
      </c>
      <c r="B10258" s="135" t="s">
        <v>322</v>
      </c>
      <c r="C10258" s="134" t="s">
        <v>2102</v>
      </c>
      <c r="D10258" s="135">
        <v>11597</v>
      </c>
      <c r="E10258" s="135" t="s">
        <v>2349</v>
      </c>
      <c r="F10258" s="135">
        <v>2</v>
      </c>
      <c r="G10258" s="136">
        <v>211</v>
      </c>
      <c r="H10258" s="135" t="s">
        <v>4896</v>
      </c>
      <c r="I10258" s="135">
        <v>118</v>
      </c>
      <c r="J10258" s="135" t="s">
        <v>2108</v>
      </c>
      <c r="K10258" s="135" t="s">
        <v>2109</v>
      </c>
      <c r="L10258" s="135" t="s">
        <v>193</v>
      </c>
      <c r="M10258" s="135"/>
      <c r="N10258" s="137"/>
      <c r="O10258" s="121"/>
    </row>
    <row r="10259" spans="1:15" x14ac:dyDescent="0.25">
      <c r="A10259" s="139">
        <v>304</v>
      </c>
      <c r="B10259" s="135" t="s">
        <v>322</v>
      </c>
      <c r="C10259" s="134" t="s">
        <v>2102</v>
      </c>
      <c r="D10259" s="135">
        <v>11598</v>
      </c>
      <c r="E10259" s="135" t="s">
        <v>2349</v>
      </c>
      <c r="F10259" s="135">
        <v>2</v>
      </c>
      <c r="G10259" s="136">
        <v>212</v>
      </c>
      <c r="H10259" s="135" t="s">
        <v>4897</v>
      </c>
      <c r="I10259" s="135">
        <v>44</v>
      </c>
      <c r="J10259" s="135" t="s">
        <v>2108</v>
      </c>
      <c r="K10259" s="135" t="s">
        <v>2109</v>
      </c>
      <c r="L10259" s="135" t="s">
        <v>193</v>
      </c>
      <c r="M10259" s="135"/>
      <c r="N10259" s="137"/>
      <c r="O10259" s="121"/>
    </row>
    <row r="10260" spans="1:15" x14ac:dyDescent="0.25">
      <c r="A10260" s="139">
        <v>304</v>
      </c>
      <c r="B10260" s="135" t="s">
        <v>322</v>
      </c>
      <c r="C10260" s="134" t="s">
        <v>2102</v>
      </c>
      <c r="D10260" s="135">
        <v>11599</v>
      </c>
      <c r="E10260" s="135" t="s">
        <v>2349</v>
      </c>
      <c r="F10260" s="135">
        <v>2</v>
      </c>
      <c r="G10260" s="136">
        <v>213</v>
      </c>
      <c r="H10260" s="135" t="s">
        <v>4898</v>
      </c>
      <c r="I10260" s="135">
        <v>118</v>
      </c>
      <c r="J10260" s="135" t="s">
        <v>2108</v>
      </c>
      <c r="K10260" s="135" t="s">
        <v>2109</v>
      </c>
      <c r="L10260" s="135" t="s">
        <v>193</v>
      </c>
      <c r="M10260" s="135"/>
      <c r="N10260" s="137"/>
      <c r="O10260" s="121"/>
    </row>
    <row r="10261" spans="1:15" x14ac:dyDescent="0.25">
      <c r="A10261" s="139">
        <v>304</v>
      </c>
      <c r="B10261" s="135" t="s">
        <v>322</v>
      </c>
      <c r="C10261" s="134" t="s">
        <v>2102</v>
      </c>
      <c r="D10261" s="135">
        <v>11600</v>
      </c>
      <c r="E10261" s="135" t="s">
        <v>2349</v>
      </c>
      <c r="F10261" s="135">
        <v>2</v>
      </c>
      <c r="G10261" s="136">
        <v>214</v>
      </c>
      <c r="H10261" s="135" t="s">
        <v>6471</v>
      </c>
      <c r="I10261" s="135">
        <v>270</v>
      </c>
      <c r="J10261" s="135" t="s">
        <v>2105</v>
      </c>
      <c r="K10261" s="135" t="s">
        <v>2106</v>
      </c>
      <c r="L10261" s="135" t="s">
        <v>193</v>
      </c>
      <c r="M10261" s="135"/>
      <c r="N10261" s="137"/>
      <c r="O10261" s="121"/>
    </row>
    <row r="10262" spans="1:15" x14ac:dyDescent="0.25">
      <c r="A10262" s="139">
        <v>304</v>
      </c>
      <c r="B10262" s="135" t="s">
        <v>322</v>
      </c>
      <c r="C10262" s="134" t="s">
        <v>2102</v>
      </c>
      <c r="D10262" s="135">
        <v>11601</v>
      </c>
      <c r="E10262" s="135" t="s">
        <v>2349</v>
      </c>
      <c r="F10262" s="135">
        <v>2</v>
      </c>
      <c r="G10262" s="136">
        <v>215</v>
      </c>
      <c r="H10262" s="135" t="s">
        <v>6472</v>
      </c>
      <c r="I10262" s="135">
        <v>653</v>
      </c>
      <c r="J10262" s="135" t="s">
        <v>2105</v>
      </c>
      <c r="K10262" s="135" t="s">
        <v>2106</v>
      </c>
      <c r="L10262" s="135" t="s">
        <v>193</v>
      </c>
      <c r="M10262" s="135"/>
      <c r="N10262" s="137"/>
      <c r="O10262" s="121"/>
    </row>
    <row r="10263" spans="1:15" x14ac:dyDescent="0.25">
      <c r="A10263" s="139">
        <v>304</v>
      </c>
      <c r="B10263" s="135" t="s">
        <v>322</v>
      </c>
      <c r="C10263" s="134" t="s">
        <v>2102</v>
      </c>
      <c r="D10263" s="135">
        <v>11602</v>
      </c>
      <c r="E10263" s="135" t="s">
        <v>2349</v>
      </c>
      <c r="F10263" s="135">
        <v>2</v>
      </c>
      <c r="G10263" s="136">
        <v>216</v>
      </c>
      <c r="H10263" s="135" t="s">
        <v>6473</v>
      </c>
      <c r="I10263" s="135">
        <v>154</v>
      </c>
      <c r="J10263" s="135" t="s">
        <v>2105</v>
      </c>
      <c r="K10263" s="135" t="s">
        <v>2106</v>
      </c>
      <c r="L10263" s="135" t="s">
        <v>193</v>
      </c>
      <c r="M10263" s="135"/>
      <c r="N10263" s="137"/>
      <c r="O10263" s="121"/>
    </row>
    <row r="10264" spans="1:15" x14ac:dyDescent="0.25">
      <c r="A10264" s="139">
        <v>304</v>
      </c>
      <c r="B10264" s="135" t="s">
        <v>322</v>
      </c>
      <c r="C10264" s="134" t="s">
        <v>2102</v>
      </c>
      <c r="D10264" s="135">
        <v>11603</v>
      </c>
      <c r="E10264" s="135" t="s">
        <v>2349</v>
      </c>
      <c r="F10264" s="135">
        <v>2</v>
      </c>
      <c r="G10264" s="136">
        <v>217</v>
      </c>
      <c r="H10264" s="135" t="s">
        <v>6474</v>
      </c>
      <c r="I10264" s="135">
        <v>277</v>
      </c>
      <c r="J10264" s="135" t="s">
        <v>2105</v>
      </c>
      <c r="K10264" s="135" t="s">
        <v>2106</v>
      </c>
      <c r="L10264" s="135" t="s">
        <v>193</v>
      </c>
      <c r="M10264" s="135"/>
      <c r="N10264" s="137"/>
      <c r="O10264" s="121"/>
    </row>
    <row r="10265" spans="1:15" x14ac:dyDescent="0.25">
      <c r="A10265" s="139">
        <v>305</v>
      </c>
      <c r="B10265" s="135" t="s">
        <v>348</v>
      </c>
      <c r="C10265" s="134" t="s">
        <v>2102</v>
      </c>
      <c r="D10265" s="135">
        <v>11604</v>
      </c>
      <c r="E10265" s="135" t="s">
        <v>2103</v>
      </c>
      <c r="F10265" s="135">
        <v>1</v>
      </c>
      <c r="G10265" s="136">
        <v>1</v>
      </c>
      <c r="H10265" s="135" t="s">
        <v>2104</v>
      </c>
      <c r="I10265" s="135">
        <v>7700</v>
      </c>
      <c r="J10265" s="135" t="s">
        <v>2151</v>
      </c>
      <c r="K10265" s="135" t="s">
        <v>2152</v>
      </c>
      <c r="L10265" s="135" t="s">
        <v>193</v>
      </c>
      <c r="M10265" s="135"/>
      <c r="N10265" s="137"/>
      <c r="O10265" s="121"/>
    </row>
    <row r="10266" spans="1:15" x14ac:dyDescent="0.25">
      <c r="A10266" s="139">
        <v>305</v>
      </c>
      <c r="B10266" s="135" t="s">
        <v>348</v>
      </c>
      <c r="C10266" s="134" t="s">
        <v>2102</v>
      </c>
      <c r="D10266" s="135">
        <v>11605</v>
      </c>
      <c r="E10266" s="135" t="s">
        <v>2103</v>
      </c>
      <c r="F10266" s="135">
        <v>1</v>
      </c>
      <c r="G10266" s="136">
        <v>2</v>
      </c>
      <c r="H10266" s="135" t="s">
        <v>2107</v>
      </c>
      <c r="I10266" s="135">
        <v>1000</v>
      </c>
      <c r="J10266" s="135" t="s">
        <v>2115</v>
      </c>
      <c r="K10266" s="135" t="s">
        <v>2116</v>
      </c>
      <c r="L10266" s="135" t="s">
        <v>2117</v>
      </c>
      <c r="M10266" s="135"/>
      <c r="N10266" s="137"/>
      <c r="O10266" s="121"/>
    </row>
    <row r="10267" spans="1:15" x14ac:dyDescent="0.25">
      <c r="A10267" s="139">
        <v>305</v>
      </c>
      <c r="B10267" s="135" t="s">
        <v>348</v>
      </c>
      <c r="C10267" s="134" t="s">
        <v>2102</v>
      </c>
      <c r="D10267" s="135">
        <v>11606</v>
      </c>
      <c r="E10267" s="135" t="s">
        <v>2103</v>
      </c>
      <c r="F10267" s="135">
        <v>1</v>
      </c>
      <c r="G10267" s="136" t="s">
        <v>3682</v>
      </c>
      <c r="H10267" s="135" t="s">
        <v>6475</v>
      </c>
      <c r="I10267" s="135">
        <v>720</v>
      </c>
      <c r="J10267" s="135" t="s">
        <v>2105</v>
      </c>
      <c r="K10267" s="135" t="s">
        <v>2106</v>
      </c>
      <c r="L10267" s="135" t="s">
        <v>193</v>
      </c>
      <c r="M10267" s="135"/>
      <c r="N10267" s="137"/>
      <c r="O10267" s="121"/>
    </row>
    <row r="10268" spans="1:15" x14ac:dyDescent="0.25">
      <c r="A10268" s="139">
        <v>305</v>
      </c>
      <c r="B10268" s="135" t="s">
        <v>348</v>
      </c>
      <c r="C10268" s="134" t="s">
        <v>2102</v>
      </c>
      <c r="D10268" s="135">
        <v>11607</v>
      </c>
      <c r="E10268" s="135" t="s">
        <v>2103</v>
      </c>
      <c r="F10268" s="135">
        <v>1</v>
      </c>
      <c r="G10268" s="136">
        <v>8</v>
      </c>
      <c r="H10268" s="135" t="s">
        <v>2120</v>
      </c>
      <c r="I10268" s="135">
        <v>700</v>
      </c>
      <c r="J10268" s="135" t="s">
        <v>2115</v>
      </c>
      <c r="K10268" s="135" t="s">
        <v>2116</v>
      </c>
      <c r="L10268" s="135" t="s">
        <v>2117</v>
      </c>
      <c r="M10268" s="135"/>
      <c r="N10268" s="137"/>
      <c r="O10268" s="121"/>
    </row>
    <row r="10269" spans="1:15" x14ac:dyDescent="0.25">
      <c r="A10269" s="139">
        <v>305</v>
      </c>
      <c r="B10269" s="135" t="s">
        <v>348</v>
      </c>
      <c r="C10269" s="134" t="s">
        <v>2102</v>
      </c>
      <c r="D10269" s="135">
        <v>11608</v>
      </c>
      <c r="E10269" s="135" t="s">
        <v>2103</v>
      </c>
      <c r="F10269" s="135">
        <v>1</v>
      </c>
      <c r="G10269" s="136">
        <v>9</v>
      </c>
      <c r="H10269" s="135" t="s">
        <v>2121</v>
      </c>
      <c r="I10269" s="135">
        <v>950</v>
      </c>
      <c r="J10269" s="135" t="s">
        <v>2115</v>
      </c>
      <c r="K10269" s="135" t="s">
        <v>2116</v>
      </c>
      <c r="L10269" s="135" t="s">
        <v>2117</v>
      </c>
      <c r="M10269" s="135"/>
      <c r="N10269" s="137"/>
      <c r="O10269" s="121"/>
    </row>
    <row r="10270" spans="1:15" x14ac:dyDescent="0.25">
      <c r="A10270" s="139">
        <v>305</v>
      </c>
      <c r="B10270" s="135" t="s">
        <v>348</v>
      </c>
      <c r="C10270" s="134" t="s">
        <v>2102</v>
      </c>
      <c r="D10270" s="135">
        <v>11609</v>
      </c>
      <c r="E10270" s="135" t="s">
        <v>2103</v>
      </c>
      <c r="F10270" s="135">
        <v>1</v>
      </c>
      <c r="G10270" s="136" t="s">
        <v>2551</v>
      </c>
      <c r="H10270" s="135" t="s">
        <v>6476</v>
      </c>
      <c r="I10270" s="135">
        <v>720</v>
      </c>
      <c r="J10270" s="135" t="s">
        <v>2105</v>
      </c>
      <c r="K10270" s="135" t="s">
        <v>2106</v>
      </c>
      <c r="L10270" s="135" t="s">
        <v>193</v>
      </c>
      <c r="M10270" s="135"/>
      <c r="N10270" s="137"/>
      <c r="O10270" s="121"/>
    </row>
    <row r="10271" spans="1:15" x14ac:dyDescent="0.25">
      <c r="A10271" s="139">
        <v>305</v>
      </c>
      <c r="B10271" s="135" t="s">
        <v>348</v>
      </c>
      <c r="C10271" s="134" t="s">
        <v>2102</v>
      </c>
      <c r="D10271" s="135">
        <v>11610</v>
      </c>
      <c r="E10271" s="135" t="s">
        <v>2103</v>
      </c>
      <c r="F10271" s="135">
        <v>1</v>
      </c>
      <c r="G10271" s="136">
        <v>10</v>
      </c>
      <c r="H10271" s="135" t="s">
        <v>2122</v>
      </c>
      <c r="I10271" s="135">
        <v>4575</v>
      </c>
      <c r="J10271" s="135" t="s">
        <v>2167</v>
      </c>
      <c r="K10271" s="135" t="s">
        <v>2168</v>
      </c>
      <c r="L10271" s="135" t="s">
        <v>189</v>
      </c>
      <c r="M10271" s="135"/>
      <c r="N10271" s="137"/>
      <c r="O10271" s="121"/>
    </row>
    <row r="10272" spans="1:15" x14ac:dyDescent="0.25">
      <c r="A10272" s="139">
        <v>305</v>
      </c>
      <c r="B10272" s="135" t="s">
        <v>348</v>
      </c>
      <c r="C10272" s="134" t="s">
        <v>2102</v>
      </c>
      <c r="D10272" s="135">
        <v>11611</v>
      </c>
      <c r="E10272" s="135" t="s">
        <v>2103</v>
      </c>
      <c r="F10272" s="135">
        <v>1</v>
      </c>
      <c r="G10272" s="136" t="s">
        <v>4288</v>
      </c>
      <c r="H10272" s="135" t="s">
        <v>5485</v>
      </c>
      <c r="I10272" s="135">
        <v>308</v>
      </c>
      <c r="J10272" s="135" t="s">
        <v>2108</v>
      </c>
      <c r="K10272" s="135" t="s">
        <v>2109</v>
      </c>
      <c r="L10272" s="135" t="s">
        <v>193</v>
      </c>
      <c r="M10272" s="135"/>
      <c r="N10272" s="137"/>
      <c r="O10272" s="121"/>
    </row>
    <row r="10273" spans="1:15" x14ac:dyDescent="0.25">
      <c r="A10273" s="139">
        <v>305</v>
      </c>
      <c r="B10273" s="135" t="s">
        <v>348</v>
      </c>
      <c r="C10273" s="134" t="s">
        <v>2102</v>
      </c>
      <c r="D10273" s="135">
        <v>11612</v>
      </c>
      <c r="E10273" s="135" t="s">
        <v>2103</v>
      </c>
      <c r="F10273" s="135">
        <v>1</v>
      </c>
      <c r="G10273" s="136" t="s">
        <v>3392</v>
      </c>
      <c r="H10273" s="135" t="s">
        <v>3393</v>
      </c>
      <c r="I10273" s="135">
        <v>364</v>
      </c>
      <c r="J10273" s="135" t="s">
        <v>2108</v>
      </c>
      <c r="K10273" s="135" t="s">
        <v>2109</v>
      </c>
      <c r="L10273" s="135" t="s">
        <v>193</v>
      </c>
      <c r="M10273" s="135"/>
      <c r="N10273" s="137"/>
      <c r="O10273" s="121"/>
    </row>
    <row r="10274" spans="1:15" x14ac:dyDescent="0.25">
      <c r="A10274" s="139">
        <v>305</v>
      </c>
      <c r="B10274" s="135" t="s">
        <v>348</v>
      </c>
      <c r="C10274" s="134" t="s">
        <v>2102</v>
      </c>
      <c r="D10274" s="135">
        <v>11613</v>
      </c>
      <c r="E10274" s="135" t="s">
        <v>2103</v>
      </c>
      <c r="F10274" s="135">
        <v>1</v>
      </c>
      <c r="G10274" s="136">
        <v>11</v>
      </c>
      <c r="H10274" s="135" t="s">
        <v>2123</v>
      </c>
      <c r="I10274" s="135">
        <v>525</v>
      </c>
      <c r="J10274" s="135" t="s">
        <v>2155</v>
      </c>
      <c r="K10274" s="135" t="s">
        <v>2156</v>
      </c>
      <c r="L10274" s="135" t="s">
        <v>193</v>
      </c>
      <c r="M10274" s="135"/>
      <c r="N10274" s="137"/>
      <c r="O10274" s="121"/>
    </row>
    <row r="10275" spans="1:15" x14ac:dyDescent="0.25">
      <c r="A10275" s="139">
        <v>305</v>
      </c>
      <c r="B10275" s="135" t="s">
        <v>348</v>
      </c>
      <c r="C10275" s="134" t="s">
        <v>2102</v>
      </c>
      <c r="D10275" s="135">
        <v>11614</v>
      </c>
      <c r="E10275" s="135" t="s">
        <v>2103</v>
      </c>
      <c r="F10275" s="135">
        <v>1</v>
      </c>
      <c r="G10275" s="136">
        <v>12</v>
      </c>
      <c r="H10275" s="135" t="s">
        <v>2126</v>
      </c>
      <c r="I10275" s="135">
        <v>110</v>
      </c>
      <c r="J10275" s="135" t="s">
        <v>2155</v>
      </c>
      <c r="K10275" s="135" t="s">
        <v>2156</v>
      </c>
      <c r="L10275" s="135" t="s">
        <v>193</v>
      </c>
      <c r="M10275" s="135"/>
      <c r="N10275" s="137"/>
      <c r="O10275" s="121"/>
    </row>
    <row r="10276" spans="1:15" x14ac:dyDescent="0.25">
      <c r="A10276" s="139">
        <v>305</v>
      </c>
      <c r="B10276" s="135" t="s">
        <v>348</v>
      </c>
      <c r="C10276" s="134" t="s">
        <v>2102</v>
      </c>
      <c r="D10276" s="135">
        <v>11615</v>
      </c>
      <c r="E10276" s="135" t="s">
        <v>2103</v>
      </c>
      <c r="F10276" s="135">
        <v>1</v>
      </c>
      <c r="G10276" s="136" t="s">
        <v>5223</v>
      </c>
      <c r="H10276" s="135" t="s">
        <v>6477</v>
      </c>
      <c r="I10276" s="135">
        <v>516</v>
      </c>
      <c r="J10276" s="135" t="s">
        <v>2105</v>
      </c>
      <c r="K10276" s="135" t="s">
        <v>2106</v>
      </c>
      <c r="L10276" s="135" t="s">
        <v>193</v>
      </c>
      <c r="M10276" s="135"/>
      <c r="N10276" s="137"/>
      <c r="O10276" s="121"/>
    </row>
    <row r="10277" spans="1:15" x14ac:dyDescent="0.25">
      <c r="A10277" s="139">
        <v>305</v>
      </c>
      <c r="B10277" s="135" t="s">
        <v>348</v>
      </c>
      <c r="C10277" s="134" t="s">
        <v>2102</v>
      </c>
      <c r="D10277" s="135">
        <v>11616</v>
      </c>
      <c r="E10277" s="135" t="s">
        <v>2103</v>
      </c>
      <c r="F10277" s="135">
        <v>1</v>
      </c>
      <c r="G10277" s="136" t="s">
        <v>5219</v>
      </c>
      <c r="H10277" s="135" t="s">
        <v>6478</v>
      </c>
      <c r="I10277" s="135">
        <v>240</v>
      </c>
      <c r="J10277" s="135" t="s">
        <v>2151</v>
      </c>
      <c r="K10277" s="135" t="s">
        <v>2152</v>
      </c>
      <c r="L10277" s="135" t="s">
        <v>193</v>
      </c>
      <c r="M10277" s="135"/>
      <c r="N10277" s="137"/>
      <c r="O10277" s="121"/>
    </row>
    <row r="10278" spans="1:15" x14ac:dyDescent="0.25">
      <c r="A10278" s="139">
        <v>305</v>
      </c>
      <c r="B10278" s="135" t="s">
        <v>348</v>
      </c>
      <c r="C10278" s="134" t="s">
        <v>2102</v>
      </c>
      <c r="D10278" s="135">
        <v>11617</v>
      </c>
      <c r="E10278" s="135" t="s">
        <v>2103</v>
      </c>
      <c r="F10278" s="135">
        <v>1</v>
      </c>
      <c r="G10278" s="136" t="s">
        <v>2545</v>
      </c>
      <c r="H10278" s="135" t="s">
        <v>2546</v>
      </c>
      <c r="I10278" s="135">
        <v>190</v>
      </c>
      <c r="J10278" s="135" t="s">
        <v>2151</v>
      </c>
      <c r="K10278" s="135" t="s">
        <v>2152</v>
      </c>
      <c r="L10278" s="135" t="s">
        <v>193</v>
      </c>
      <c r="M10278" s="135"/>
      <c r="N10278" s="137"/>
      <c r="O10278" s="121"/>
    </row>
    <row r="10279" spans="1:15" x14ac:dyDescent="0.25">
      <c r="A10279" s="139">
        <v>305</v>
      </c>
      <c r="B10279" s="135" t="s">
        <v>348</v>
      </c>
      <c r="C10279" s="134" t="s">
        <v>2102</v>
      </c>
      <c r="D10279" s="135">
        <v>11618</v>
      </c>
      <c r="E10279" s="135" t="s">
        <v>2103</v>
      </c>
      <c r="F10279" s="135">
        <v>1</v>
      </c>
      <c r="G10279" s="136" t="s">
        <v>5221</v>
      </c>
      <c r="H10279" s="135" t="s">
        <v>6479</v>
      </c>
      <c r="I10279" s="135">
        <v>912</v>
      </c>
      <c r="J10279" s="135" t="s">
        <v>2155</v>
      </c>
      <c r="K10279" s="135" t="s">
        <v>2156</v>
      </c>
      <c r="L10279" s="135" t="s">
        <v>193</v>
      </c>
      <c r="M10279" s="135"/>
      <c r="N10279" s="137"/>
      <c r="O10279" s="121"/>
    </row>
    <row r="10280" spans="1:15" x14ac:dyDescent="0.25">
      <c r="A10280" s="139">
        <v>305</v>
      </c>
      <c r="B10280" s="135" t="s">
        <v>348</v>
      </c>
      <c r="C10280" s="134" t="s">
        <v>2102</v>
      </c>
      <c r="D10280" s="135">
        <v>11619</v>
      </c>
      <c r="E10280" s="135" t="s">
        <v>2103</v>
      </c>
      <c r="F10280" s="135">
        <v>1</v>
      </c>
      <c r="G10280" s="136" t="s">
        <v>4662</v>
      </c>
      <c r="H10280" s="135" t="s">
        <v>5214</v>
      </c>
      <c r="I10280" s="135">
        <v>930</v>
      </c>
      <c r="J10280" s="135" t="s">
        <v>2155</v>
      </c>
      <c r="K10280" s="135" t="s">
        <v>2156</v>
      </c>
      <c r="L10280" s="135" t="s">
        <v>193</v>
      </c>
      <c r="M10280" s="135"/>
      <c r="N10280" s="137"/>
      <c r="O10280" s="121"/>
    </row>
    <row r="10281" spans="1:15" x14ac:dyDescent="0.25">
      <c r="A10281" s="139">
        <v>305</v>
      </c>
      <c r="B10281" s="135" t="s">
        <v>348</v>
      </c>
      <c r="C10281" s="134" t="s">
        <v>2102</v>
      </c>
      <c r="D10281" s="135">
        <v>11620</v>
      </c>
      <c r="E10281" s="135" t="s">
        <v>2103</v>
      </c>
      <c r="F10281" s="135">
        <v>1</v>
      </c>
      <c r="G10281" s="136" t="s">
        <v>6480</v>
      </c>
      <c r="H10281" s="135" t="s">
        <v>6481</v>
      </c>
      <c r="I10281" s="135">
        <v>135</v>
      </c>
      <c r="J10281" s="135" t="s">
        <v>2155</v>
      </c>
      <c r="K10281" s="135" t="s">
        <v>2156</v>
      </c>
      <c r="L10281" s="135" t="s">
        <v>193</v>
      </c>
      <c r="M10281" s="135"/>
      <c r="N10281" s="137"/>
      <c r="O10281" s="121"/>
    </row>
    <row r="10282" spans="1:15" x14ac:dyDescent="0.25">
      <c r="A10282" s="139">
        <v>305</v>
      </c>
      <c r="B10282" s="135" t="s">
        <v>348</v>
      </c>
      <c r="C10282" s="134" t="s">
        <v>2102</v>
      </c>
      <c r="D10282" s="135">
        <v>11621</v>
      </c>
      <c r="E10282" s="135" t="s">
        <v>2103</v>
      </c>
      <c r="F10282" s="135">
        <v>1</v>
      </c>
      <c r="G10282" s="136">
        <v>13</v>
      </c>
      <c r="H10282" s="135" t="s">
        <v>2127</v>
      </c>
      <c r="I10282" s="135">
        <v>5159</v>
      </c>
      <c r="J10282" s="135" t="s">
        <v>2202</v>
      </c>
      <c r="K10282" s="135" t="s">
        <v>2203</v>
      </c>
      <c r="L10282" s="135" t="s">
        <v>190</v>
      </c>
      <c r="M10282" s="135"/>
      <c r="N10282" s="137"/>
      <c r="O10282" s="121"/>
    </row>
    <row r="10283" spans="1:15" x14ac:dyDescent="0.25">
      <c r="A10283" s="139">
        <v>305</v>
      </c>
      <c r="B10283" s="135" t="s">
        <v>348</v>
      </c>
      <c r="C10283" s="134" t="s">
        <v>2102</v>
      </c>
      <c r="D10283" s="135">
        <v>11622</v>
      </c>
      <c r="E10283" s="135" t="s">
        <v>2103</v>
      </c>
      <c r="F10283" s="135">
        <v>1</v>
      </c>
      <c r="G10283" s="136">
        <v>14</v>
      </c>
      <c r="H10283" s="135" t="s">
        <v>2128</v>
      </c>
      <c r="I10283" s="135">
        <v>1872</v>
      </c>
      <c r="J10283" s="135" t="s">
        <v>2155</v>
      </c>
      <c r="K10283" s="135" t="s">
        <v>2156</v>
      </c>
      <c r="L10283" s="135" t="s">
        <v>193</v>
      </c>
      <c r="M10283" s="135"/>
      <c r="N10283" s="137"/>
      <c r="O10283" s="121"/>
    </row>
    <row r="10284" spans="1:15" x14ac:dyDescent="0.25">
      <c r="A10284" s="139">
        <v>305</v>
      </c>
      <c r="B10284" s="135" t="s">
        <v>348</v>
      </c>
      <c r="C10284" s="134" t="s">
        <v>2102</v>
      </c>
      <c r="D10284" s="135">
        <v>11623</v>
      </c>
      <c r="E10284" s="135" t="s">
        <v>2103</v>
      </c>
      <c r="F10284" s="135">
        <v>1</v>
      </c>
      <c r="G10284" s="136" t="s">
        <v>2531</v>
      </c>
      <c r="H10284" s="135" t="s">
        <v>2532</v>
      </c>
      <c r="I10284" s="135">
        <v>64</v>
      </c>
      <c r="J10284" s="135" t="s">
        <v>2440</v>
      </c>
      <c r="K10284" s="135" t="s">
        <v>2441</v>
      </c>
      <c r="L10284" s="135" t="s">
        <v>193</v>
      </c>
      <c r="M10284" s="135"/>
      <c r="N10284" s="137"/>
      <c r="O10284" s="121"/>
    </row>
    <row r="10285" spans="1:15" x14ac:dyDescent="0.25">
      <c r="A10285" s="139">
        <v>305</v>
      </c>
      <c r="B10285" s="135" t="s">
        <v>348</v>
      </c>
      <c r="C10285" s="134" t="s">
        <v>2102</v>
      </c>
      <c r="D10285" s="135">
        <v>11624</v>
      </c>
      <c r="E10285" s="135" t="s">
        <v>2103</v>
      </c>
      <c r="F10285" s="135">
        <v>1</v>
      </c>
      <c r="G10285" s="136" t="s">
        <v>6482</v>
      </c>
      <c r="H10285" s="135" t="s">
        <v>6483</v>
      </c>
      <c r="I10285" s="135">
        <v>234</v>
      </c>
      <c r="J10285" s="135" t="s">
        <v>2105</v>
      </c>
      <c r="K10285" s="135" t="s">
        <v>2106</v>
      </c>
      <c r="L10285" s="135" t="s">
        <v>193</v>
      </c>
      <c r="M10285" s="135"/>
      <c r="N10285" s="137"/>
      <c r="O10285" s="121"/>
    </row>
    <row r="10286" spans="1:15" x14ac:dyDescent="0.25">
      <c r="A10286" s="139">
        <v>305</v>
      </c>
      <c r="B10286" s="135" t="s">
        <v>348</v>
      </c>
      <c r="C10286" s="134" t="s">
        <v>2102</v>
      </c>
      <c r="D10286" s="135">
        <v>11625</v>
      </c>
      <c r="E10286" s="135" t="s">
        <v>2103</v>
      </c>
      <c r="F10286" s="135">
        <v>1</v>
      </c>
      <c r="G10286" s="136" t="s">
        <v>2533</v>
      </c>
      <c r="H10286" s="135" t="s">
        <v>2534</v>
      </c>
      <c r="I10286" s="135">
        <v>88</v>
      </c>
      <c r="J10286" s="135" t="s">
        <v>2155</v>
      </c>
      <c r="K10286" s="135" t="s">
        <v>2156</v>
      </c>
      <c r="L10286" s="135" t="s">
        <v>193</v>
      </c>
      <c r="M10286" s="135"/>
      <c r="N10286" s="137"/>
      <c r="O10286" s="121"/>
    </row>
    <row r="10287" spans="1:15" x14ac:dyDescent="0.25">
      <c r="A10287" s="139">
        <v>305</v>
      </c>
      <c r="B10287" s="135" t="s">
        <v>348</v>
      </c>
      <c r="C10287" s="134" t="s">
        <v>2102</v>
      </c>
      <c r="D10287" s="135">
        <v>11626</v>
      </c>
      <c r="E10287" s="135" t="s">
        <v>2103</v>
      </c>
      <c r="F10287" s="135">
        <v>1</v>
      </c>
      <c r="G10287" s="136" t="s">
        <v>2256</v>
      </c>
      <c r="H10287" s="135" t="s">
        <v>4776</v>
      </c>
      <c r="I10287" s="135">
        <v>156</v>
      </c>
      <c r="J10287" s="135" t="s">
        <v>2108</v>
      </c>
      <c r="K10287" s="135" t="s">
        <v>2109</v>
      </c>
      <c r="L10287" s="135" t="s">
        <v>193</v>
      </c>
      <c r="M10287" s="135"/>
      <c r="N10287" s="137"/>
      <c r="O10287" s="121"/>
    </row>
    <row r="10288" spans="1:15" x14ac:dyDescent="0.25">
      <c r="A10288" s="139">
        <v>305</v>
      </c>
      <c r="B10288" s="135" t="s">
        <v>348</v>
      </c>
      <c r="C10288" s="134" t="s">
        <v>2102</v>
      </c>
      <c r="D10288" s="135">
        <v>11627</v>
      </c>
      <c r="E10288" s="135" t="s">
        <v>2103</v>
      </c>
      <c r="F10288" s="135">
        <v>1</v>
      </c>
      <c r="G10288" s="136" t="s">
        <v>2742</v>
      </c>
      <c r="H10288" s="135" t="s">
        <v>5750</v>
      </c>
      <c r="I10288" s="135">
        <v>132</v>
      </c>
      <c r="J10288" s="135" t="s">
        <v>2108</v>
      </c>
      <c r="K10288" s="135" t="s">
        <v>2109</v>
      </c>
      <c r="L10288" s="135" t="s">
        <v>193</v>
      </c>
      <c r="M10288" s="135"/>
      <c r="N10288" s="137"/>
      <c r="O10288" s="121"/>
    </row>
    <row r="10289" spans="1:15" x14ac:dyDescent="0.25">
      <c r="A10289" s="139">
        <v>305</v>
      </c>
      <c r="B10289" s="135" t="s">
        <v>348</v>
      </c>
      <c r="C10289" s="134" t="s">
        <v>2102</v>
      </c>
      <c r="D10289" s="135">
        <v>11628</v>
      </c>
      <c r="E10289" s="135" t="s">
        <v>2103</v>
      </c>
      <c r="F10289" s="135">
        <v>1</v>
      </c>
      <c r="G10289" s="136">
        <v>16</v>
      </c>
      <c r="H10289" s="135" t="s">
        <v>2131</v>
      </c>
      <c r="I10289" s="135">
        <v>1450</v>
      </c>
      <c r="J10289" s="135" t="s">
        <v>2115</v>
      </c>
      <c r="K10289" s="135" t="s">
        <v>2116</v>
      </c>
      <c r="L10289" s="135" t="s">
        <v>2117</v>
      </c>
      <c r="M10289" s="135"/>
      <c r="N10289" s="137"/>
      <c r="O10289" s="121"/>
    </row>
    <row r="10290" spans="1:15" x14ac:dyDescent="0.25">
      <c r="A10290" s="139">
        <v>305</v>
      </c>
      <c r="B10290" s="135" t="s">
        <v>348</v>
      </c>
      <c r="C10290" s="134" t="s">
        <v>2102</v>
      </c>
      <c r="D10290" s="135">
        <v>11629</v>
      </c>
      <c r="E10290" s="135" t="s">
        <v>2103</v>
      </c>
      <c r="F10290" s="135">
        <v>1</v>
      </c>
      <c r="G10290" s="136">
        <v>17</v>
      </c>
      <c r="H10290" s="135" t="s">
        <v>2132</v>
      </c>
      <c r="I10290" s="135">
        <v>2535</v>
      </c>
      <c r="J10290" s="135" t="s">
        <v>2202</v>
      </c>
      <c r="K10290" s="135" t="s">
        <v>2203</v>
      </c>
      <c r="L10290" s="135" t="s">
        <v>190</v>
      </c>
      <c r="M10290" s="135"/>
      <c r="N10290" s="137"/>
      <c r="O10290" s="121"/>
    </row>
    <row r="10291" spans="1:15" x14ac:dyDescent="0.25">
      <c r="A10291" s="139">
        <v>305</v>
      </c>
      <c r="B10291" s="135" t="s">
        <v>348</v>
      </c>
      <c r="C10291" s="134" t="s">
        <v>2102</v>
      </c>
      <c r="D10291" s="135">
        <v>11630</v>
      </c>
      <c r="E10291" s="135" t="s">
        <v>2103</v>
      </c>
      <c r="F10291" s="135">
        <v>1</v>
      </c>
      <c r="G10291" s="136">
        <v>18</v>
      </c>
      <c r="H10291" s="135" t="s">
        <v>2133</v>
      </c>
      <c r="I10291" s="135">
        <v>899</v>
      </c>
      <c r="J10291" s="135" t="s">
        <v>2151</v>
      </c>
      <c r="K10291" s="135" t="s">
        <v>2152</v>
      </c>
      <c r="L10291" s="135" t="s">
        <v>193</v>
      </c>
      <c r="M10291" s="135"/>
      <c r="N10291" s="137"/>
      <c r="O10291" s="121"/>
    </row>
    <row r="10292" spans="1:15" x14ac:dyDescent="0.25">
      <c r="A10292" s="139">
        <v>305</v>
      </c>
      <c r="B10292" s="135" t="s">
        <v>348</v>
      </c>
      <c r="C10292" s="134" t="s">
        <v>2102</v>
      </c>
      <c r="D10292" s="135">
        <v>11631</v>
      </c>
      <c r="E10292" s="135" t="s">
        <v>2103</v>
      </c>
      <c r="F10292" s="135">
        <v>1</v>
      </c>
      <c r="G10292" s="136">
        <v>19</v>
      </c>
      <c r="H10292" s="135" t="s">
        <v>2134</v>
      </c>
      <c r="I10292" s="135">
        <v>390</v>
      </c>
      <c r="J10292" s="135" t="s">
        <v>2105</v>
      </c>
      <c r="K10292" s="135" t="s">
        <v>2106</v>
      </c>
      <c r="L10292" s="135" t="s">
        <v>193</v>
      </c>
      <c r="M10292" s="135"/>
      <c r="N10292" s="137"/>
      <c r="O10292" s="121"/>
    </row>
    <row r="10293" spans="1:15" x14ac:dyDescent="0.25">
      <c r="A10293" s="139">
        <v>305</v>
      </c>
      <c r="B10293" s="135" t="s">
        <v>348</v>
      </c>
      <c r="C10293" s="134" t="s">
        <v>2102</v>
      </c>
      <c r="D10293" s="135">
        <v>11632</v>
      </c>
      <c r="E10293" s="135" t="s">
        <v>2103</v>
      </c>
      <c r="F10293" s="135">
        <v>1</v>
      </c>
      <c r="G10293" s="140" t="s">
        <v>6484</v>
      </c>
      <c r="H10293" s="135" t="s">
        <v>6485</v>
      </c>
      <c r="I10293" s="135">
        <v>258</v>
      </c>
      <c r="J10293" s="135" t="s">
        <v>2105</v>
      </c>
      <c r="K10293" s="135" t="s">
        <v>2106</v>
      </c>
      <c r="L10293" s="135" t="s">
        <v>193</v>
      </c>
      <c r="M10293" s="135"/>
      <c r="N10293" s="137"/>
      <c r="O10293" s="121"/>
    </row>
    <row r="10294" spans="1:15" x14ac:dyDescent="0.25">
      <c r="A10294" s="139">
        <v>305</v>
      </c>
      <c r="B10294" s="135" t="s">
        <v>348</v>
      </c>
      <c r="C10294" s="134" t="s">
        <v>2102</v>
      </c>
      <c r="D10294" s="135">
        <v>11633</v>
      </c>
      <c r="E10294" s="135" t="s">
        <v>2103</v>
      </c>
      <c r="F10294" s="135">
        <v>1</v>
      </c>
      <c r="G10294" s="136" t="s">
        <v>2276</v>
      </c>
      <c r="H10294" s="135" t="s">
        <v>2277</v>
      </c>
      <c r="I10294" s="135">
        <v>1050</v>
      </c>
      <c r="J10294" s="135" t="s">
        <v>2105</v>
      </c>
      <c r="K10294" s="135" t="s">
        <v>2106</v>
      </c>
      <c r="L10294" s="135" t="s">
        <v>193</v>
      </c>
      <c r="M10294" s="135"/>
      <c r="N10294" s="137"/>
      <c r="O10294" s="121"/>
    </row>
    <row r="10295" spans="1:15" x14ac:dyDescent="0.25">
      <c r="A10295" s="139">
        <v>305</v>
      </c>
      <c r="B10295" s="135" t="s">
        <v>348</v>
      </c>
      <c r="C10295" s="134" t="s">
        <v>2102</v>
      </c>
      <c r="D10295" s="135">
        <v>11634</v>
      </c>
      <c r="E10295" s="135" t="s">
        <v>2103</v>
      </c>
      <c r="F10295" s="135">
        <v>1</v>
      </c>
      <c r="G10295" s="136" t="s">
        <v>2274</v>
      </c>
      <c r="H10295" s="135" t="s">
        <v>2275</v>
      </c>
      <c r="I10295" s="135">
        <v>538</v>
      </c>
      <c r="J10295" s="135" t="s">
        <v>2155</v>
      </c>
      <c r="K10295" s="135" t="s">
        <v>2156</v>
      </c>
      <c r="L10295" s="135" t="s">
        <v>193</v>
      </c>
      <c r="M10295" s="135"/>
      <c r="N10295" s="137"/>
      <c r="O10295" s="121"/>
    </row>
    <row r="10296" spans="1:15" x14ac:dyDescent="0.25">
      <c r="A10296" s="139">
        <v>305</v>
      </c>
      <c r="B10296" s="135" t="s">
        <v>348</v>
      </c>
      <c r="C10296" s="134" t="s">
        <v>2102</v>
      </c>
      <c r="D10296" s="135">
        <v>11635</v>
      </c>
      <c r="E10296" s="135" t="s">
        <v>2103</v>
      </c>
      <c r="F10296" s="135">
        <v>1</v>
      </c>
      <c r="G10296" s="136">
        <v>20</v>
      </c>
      <c r="H10296" s="135" t="s">
        <v>2135</v>
      </c>
      <c r="I10296" s="135">
        <v>150</v>
      </c>
      <c r="J10296" s="135" t="s">
        <v>2112</v>
      </c>
      <c r="K10296" s="135" t="s">
        <v>2113</v>
      </c>
      <c r="L10296" s="135" t="s">
        <v>194</v>
      </c>
      <c r="M10296" s="135"/>
      <c r="N10296" s="137"/>
      <c r="O10296" s="121"/>
    </row>
    <row r="10297" spans="1:15" x14ac:dyDescent="0.25">
      <c r="A10297" s="139">
        <v>305</v>
      </c>
      <c r="B10297" s="135" t="s">
        <v>348</v>
      </c>
      <c r="C10297" s="134" t="s">
        <v>2102</v>
      </c>
      <c r="D10297" s="135">
        <v>11636</v>
      </c>
      <c r="E10297" s="135" t="s">
        <v>2103</v>
      </c>
      <c r="F10297" s="135">
        <v>1</v>
      </c>
      <c r="G10297" s="136">
        <v>21</v>
      </c>
      <c r="H10297" s="135" t="s">
        <v>2136</v>
      </c>
      <c r="I10297" s="135">
        <v>740</v>
      </c>
      <c r="J10297" s="135" t="s">
        <v>2151</v>
      </c>
      <c r="K10297" s="135" t="s">
        <v>2152</v>
      </c>
      <c r="L10297" s="135" t="s">
        <v>193</v>
      </c>
      <c r="M10297" s="135"/>
      <c r="N10297" s="137"/>
      <c r="O10297" s="121"/>
    </row>
    <row r="10298" spans="1:15" x14ac:dyDescent="0.25">
      <c r="A10298" s="139">
        <v>305</v>
      </c>
      <c r="B10298" s="135" t="s">
        <v>348</v>
      </c>
      <c r="C10298" s="134" t="s">
        <v>2102</v>
      </c>
      <c r="D10298" s="135">
        <v>11637</v>
      </c>
      <c r="E10298" s="135" t="s">
        <v>2103</v>
      </c>
      <c r="F10298" s="135">
        <v>1</v>
      </c>
      <c r="G10298" s="136">
        <v>22</v>
      </c>
      <c r="H10298" s="135" t="s">
        <v>2137</v>
      </c>
      <c r="I10298" s="135">
        <v>183</v>
      </c>
      <c r="J10298" s="135" t="s">
        <v>2151</v>
      </c>
      <c r="K10298" s="135" t="s">
        <v>2152</v>
      </c>
      <c r="L10298" s="135" t="s">
        <v>193</v>
      </c>
      <c r="M10298" s="135"/>
      <c r="N10298" s="137"/>
      <c r="O10298" s="121"/>
    </row>
    <row r="10299" spans="1:15" x14ac:dyDescent="0.25">
      <c r="A10299" s="139">
        <v>305</v>
      </c>
      <c r="B10299" s="135" t="s">
        <v>348</v>
      </c>
      <c r="C10299" s="134" t="s">
        <v>2102</v>
      </c>
      <c r="D10299" s="135">
        <v>11638</v>
      </c>
      <c r="E10299" s="135" t="s">
        <v>2103</v>
      </c>
      <c r="F10299" s="135">
        <v>1</v>
      </c>
      <c r="G10299" s="136">
        <v>23</v>
      </c>
      <c r="H10299" s="135" t="s">
        <v>2140</v>
      </c>
      <c r="I10299" s="135">
        <v>390</v>
      </c>
      <c r="J10299" s="135" t="s">
        <v>2151</v>
      </c>
      <c r="K10299" s="135" t="s">
        <v>2152</v>
      </c>
      <c r="L10299" s="135" t="s">
        <v>193</v>
      </c>
      <c r="M10299" s="135"/>
      <c r="N10299" s="137"/>
      <c r="O10299" s="121"/>
    </row>
    <row r="10300" spans="1:15" x14ac:dyDescent="0.25">
      <c r="A10300" s="139">
        <v>305</v>
      </c>
      <c r="B10300" s="135" t="s">
        <v>348</v>
      </c>
      <c r="C10300" s="134" t="s">
        <v>2102</v>
      </c>
      <c r="D10300" s="135">
        <v>11639</v>
      </c>
      <c r="E10300" s="135" t="s">
        <v>2103</v>
      </c>
      <c r="F10300" s="135">
        <v>1</v>
      </c>
      <c r="G10300" s="136">
        <v>24</v>
      </c>
      <c r="H10300" s="135" t="s">
        <v>2141</v>
      </c>
      <c r="I10300" s="135">
        <v>375</v>
      </c>
      <c r="J10300" s="135" t="s">
        <v>2105</v>
      </c>
      <c r="K10300" s="135" t="s">
        <v>2106</v>
      </c>
      <c r="L10300" s="135" t="s">
        <v>193</v>
      </c>
      <c r="M10300" s="135"/>
      <c r="N10300" s="137"/>
      <c r="O10300" s="121"/>
    </row>
    <row r="10301" spans="1:15" x14ac:dyDescent="0.25">
      <c r="A10301" s="139">
        <v>305</v>
      </c>
      <c r="B10301" s="135" t="s">
        <v>348</v>
      </c>
      <c r="C10301" s="134" t="s">
        <v>2102</v>
      </c>
      <c r="D10301" s="135">
        <v>11640</v>
      </c>
      <c r="E10301" s="135" t="s">
        <v>2103</v>
      </c>
      <c r="F10301" s="135">
        <v>1</v>
      </c>
      <c r="G10301" s="136" t="s">
        <v>6486</v>
      </c>
      <c r="H10301" s="135" t="s">
        <v>6487</v>
      </c>
      <c r="I10301" s="135">
        <v>56</v>
      </c>
      <c r="J10301" s="135" t="s">
        <v>2108</v>
      </c>
      <c r="K10301" s="135" t="s">
        <v>2109</v>
      </c>
      <c r="L10301" s="135" t="s">
        <v>193</v>
      </c>
      <c r="M10301" s="135"/>
      <c r="N10301" s="137"/>
      <c r="O10301" s="121"/>
    </row>
    <row r="10302" spans="1:15" x14ac:dyDescent="0.25">
      <c r="A10302" s="139">
        <v>305</v>
      </c>
      <c r="B10302" s="135" t="s">
        <v>348</v>
      </c>
      <c r="C10302" s="134" t="s">
        <v>2102</v>
      </c>
      <c r="D10302" s="135">
        <v>11641</v>
      </c>
      <c r="E10302" s="135" t="s">
        <v>2103</v>
      </c>
      <c r="F10302" s="135">
        <v>1</v>
      </c>
      <c r="G10302" s="136" t="s">
        <v>6488</v>
      </c>
      <c r="H10302" s="135" t="s">
        <v>6489</v>
      </c>
      <c r="I10302" s="135">
        <v>25</v>
      </c>
      <c r="J10302" s="135" t="s">
        <v>2151</v>
      </c>
      <c r="K10302" s="135" t="s">
        <v>2152</v>
      </c>
      <c r="L10302" s="135" t="s">
        <v>193</v>
      </c>
      <c r="M10302" s="135"/>
      <c r="N10302" s="137"/>
      <c r="O10302" s="121"/>
    </row>
    <row r="10303" spans="1:15" x14ac:dyDescent="0.25">
      <c r="A10303" s="139">
        <v>305</v>
      </c>
      <c r="B10303" s="135" t="s">
        <v>348</v>
      </c>
      <c r="C10303" s="134" t="s">
        <v>2102</v>
      </c>
      <c r="D10303" s="135">
        <v>11642</v>
      </c>
      <c r="E10303" s="135" t="s">
        <v>2103</v>
      </c>
      <c r="F10303" s="135">
        <v>1</v>
      </c>
      <c r="G10303" s="136" t="s">
        <v>6490</v>
      </c>
      <c r="H10303" s="135" t="s">
        <v>6491</v>
      </c>
      <c r="I10303" s="135">
        <v>25</v>
      </c>
      <c r="J10303" s="135" t="s">
        <v>2151</v>
      </c>
      <c r="K10303" s="135" t="s">
        <v>2152</v>
      </c>
      <c r="L10303" s="135" t="s">
        <v>193</v>
      </c>
      <c r="M10303" s="135"/>
      <c r="N10303" s="137"/>
      <c r="O10303" s="121"/>
    </row>
    <row r="10304" spans="1:15" x14ac:dyDescent="0.25">
      <c r="A10304" s="139">
        <v>305</v>
      </c>
      <c r="B10304" s="135" t="s">
        <v>348</v>
      </c>
      <c r="C10304" s="134" t="s">
        <v>2102</v>
      </c>
      <c r="D10304" s="135">
        <v>11643</v>
      </c>
      <c r="E10304" s="135" t="s">
        <v>2103</v>
      </c>
      <c r="F10304" s="135">
        <v>1</v>
      </c>
      <c r="G10304" s="140" t="s">
        <v>6492</v>
      </c>
      <c r="H10304" s="135" t="s">
        <v>6493</v>
      </c>
      <c r="I10304" s="135">
        <v>135</v>
      </c>
      <c r="J10304" s="135" t="s">
        <v>2536</v>
      </c>
      <c r="K10304" s="135" t="s">
        <v>2544</v>
      </c>
      <c r="L10304" s="135" t="s">
        <v>193</v>
      </c>
      <c r="M10304" s="135"/>
      <c r="N10304" s="137"/>
      <c r="O10304" s="121"/>
    </row>
    <row r="10305" spans="1:15" x14ac:dyDescent="0.25">
      <c r="A10305" s="139">
        <v>305</v>
      </c>
      <c r="B10305" s="135" t="s">
        <v>348</v>
      </c>
      <c r="C10305" s="134" t="s">
        <v>2102</v>
      </c>
      <c r="D10305" s="135">
        <v>11644</v>
      </c>
      <c r="E10305" s="135" t="s">
        <v>2103</v>
      </c>
      <c r="F10305" s="135">
        <v>1</v>
      </c>
      <c r="G10305" s="136" t="s">
        <v>6494</v>
      </c>
      <c r="H10305" s="135" t="s">
        <v>6495</v>
      </c>
      <c r="I10305" s="135">
        <v>135</v>
      </c>
      <c r="J10305" s="135" t="s">
        <v>2536</v>
      </c>
      <c r="K10305" s="135" t="s">
        <v>2544</v>
      </c>
      <c r="L10305" s="135" t="s">
        <v>193</v>
      </c>
      <c r="M10305" s="135"/>
      <c r="N10305" s="137"/>
      <c r="O10305" s="121"/>
    </row>
    <row r="10306" spans="1:15" x14ac:dyDescent="0.25">
      <c r="A10306" s="139">
        <v>305</v>
      </c>
      <c r="B10306" s="135" t="s">
        <v>348</v>
      </c>
      <c r="C10306" s="134" t="s">
        <v>2102</v>
      </c>
      <c r="D10306" s="135">
        <v>11645</v>
      </c>
      <c r="E10306" s="135" t="s">
        <v>2103</v>
      </c>
      <c r="F10306" s="135">
        <v>2</v>
      </c>
      <c r="G10306" s="136" t="s">
        <v>2843</v>
      </c>
      <c r="H10306" s="135" t="s">
        <v>5517</v>
      </c>
      <c r="I10306" s="135">
        <v>25</v>
      </c>
      <c r="J10306" s="135" t="s">
        <v>2105</v>
      </c>
      <c r="K10306" s="135" t="s">
        <v>2106</v>
      </c>
      <c r="L10306" s="135" t="s">
        <v>193</v>
      </c>
      <c r="M10306" s="135"/>
      <c r="N10306" s="137"/>
      <c r="O10306" s="121"/>
    </row>
    <row r="10307" spans="1:15" x14ac:dyDescent="0.25">
      <c r="A10307" s="139">
        <v>305</v>
      </c>
      <c r="B10307" s="135" t="s">
        <v>348</v>
      </c>
      <c r="C10307" s="134" t="s">
        <v>2102</v>
      </c>
      <c r="D10307" s="135">
        <v>11646</v>
      </c>
      <c r="E10307" s="135" t="s">
        <v>2103</v>
      </c>
      <c r="F10307" s="135">
        <v>2</v>
      </c>
      <c r="G10307" s="136" t="s">
        <v>2843</v>
      </c>
      <c r="H10307" s="135" t="s">
        <v>5517</v>
      </c>
      <c r="I10307" s="135">
        <v>16</v>
      </c>
      <c r="J10307" s="135" t="s">
        <v>2151</v>
      </c>
      <c r="K10307" s="135" t="s">
        <v>2152</v>
      </c>
      <c r="L10307" s="135" t="s">
        <v>193</v>
      </c>
      <c r="M10307" s="135"/>
      <c r="N10307" s="137"/>
      <c r="O10307" s="121"/>
    </row>
    <row r="10308" spans="1:15" x14ac:dyDescent="0.25">
      <c r="A10308" s="139">
        <v>305</v>
      </c>
      <c r="B10308" s="135" t="s">
        <v>348</v>
      </c>
      <c r="C10308" s="134" t="s">
        <v>2102</v>
      </c>
      <c r="D10308" s="135">
        <v>11647</v>
      </c>
      <c r="E10308" s="135" t="s">
        <v>2103</v>
      </c>
      <c r="F10308" s="135">
        <v>2</v>
      </c>
      <c r="G10308" s="136" t="s">
        <v>2843</v>
      </c>
      <c r="H10308" s="135" t="s">
        <v>5517</v>
      </c>
      <c r="I10308" s="135">
        <v>190</v>
      </c>
      <c r="J10308" s="135" t="s">
        <v>2105</v>
      </c>
      <c r="K10308" s="135" t="s">
        <v>2106</v>
      </c>
      <c r="L10308" s="135" t="s">
        <v>193</v>
      </c>
      <c r="M10308" s="135"/>
      <c r="N10308" s="137"/>
      <c r="O10308" s="121"/>
    </row>
    <row r="10309" spans="1:15" x14ac:dyDescent="0.25">
      <c r="A10309" s="139">
        <v>305</v>
      </c>
      <c r="B10309" s="135" t="s">
        <v>348</v>
      </c>
      <c r="C10309" s="134" t="s">
        <v>2102</v>
      </c>
      <c r="D10309" s="135">
        <v>11648</v>
      </c>
      <c r="E10309" s="135" t="s">
        <v>2103</v>
      </c>
      <c r="F10309" s="135">
        <v>2</v>
      </c>
      <c r="G10309" s="136" t="s">
        <v>2843</v>
      </c>
      <c r="H10309" s="135" t="s">
        <v>5517</v>
      </c>
      <c r="I10309" s="135">
        <v>150</v>
      </c>
      <c r="J10309" s="135" t="s">
        <v>2105</v>
      </c>
      <c r="K10309" s="135" t="s">
        <v>2106</v>
      </c>
      <c r="L10309" s="135" t="s">
        <v>193</v>
      </c>
      <c r="M10309" s="135"/>
      <c r="N10309" s="137"/>
      <c r="O10309" s="121"/>
    </row>
    <row r="10310" spans="1:15" x14ac:dyDescent="0.25">
      <c r="A10310" s="139">
        <v>305</v>
      </c>
      <c r="B10310" s="135" t="s">
        <v>348</v>
      </c>
      <c r="C10310" s="134" t="s">
        <v>2102</v>
      </c>
      <c r="D10310" s="135">
        <v>11648</v>
      </c>
      <c r="E10310" s="135" t="s">
        <v>2103</v>
      </c>
      <c r="F10310" s="135">
        <v>2</v>
      </c>
      <c r="G10310" s="136" t="s">
        <v>2843</v>
      </c>
      <c r="H10310" s="135" t="s">
        <v>5517</v>
      </c>
      <c r="I10310" s="135">
        <v>150</v>
      </c>
      <c r="J10310" s="135" t="s">
        <v>2105</v>
      </c>
      <c r="K10310" s="135" t="s">
        <v>2106</v>
      </c>
      <c r="L10310" s="135" t="s">
        <v>193</v>
      </c>
      <c r="M10310" s="135"/>
      <c r="N10310" s="137"/>
      <c r="O10310" s="121"/>
    </row>
    <row r="10311" spans="1:15" x14ac:dyDescent="0.25">
      <c r="A10311" s="139">
        <v>305</v>
      </c>
      <c r="B10311" s="135" t="s">
        <v>348</v>
      </c>
      <c r="C10311" s="134" t="s">
        <v>2102</v>
      </c>
      <c r="D10311" s="135">
        <v>11648</v>
      </c>
      <c r="E10311" s="135" t="s">
        <v>2103</v>
      </c>
      <c r="F10311" s="135">
        <v>2</v>
      </c>
      <c r="G10311" s="136" t="s">
        <v>2843</v>
      </c>
      <c r="H10311" s="135" t="s">
        <v>5517</v>
      </c>
      <c r="I10311" s="135">
        <v>150</v>
      </c>
      <c r="J10311" s="135" t="s">
        <v>2105</v>
      </c>
      <c r="K10311" s="135" t="s">
        <v>2106</v>
      </c>
      <c r="L10311" s="135" t="s">
        <v>193</v>
      </c>
      <c r="M10311" s="135"/>
      <c r="N10311" s="137"/>
      <c r="O10311" s="121"/>
    </row>
    <row r="10312" spans="1:15" x14ac:dyDescent="0.25">
      <c r="A10312" s="139">
        <v>305</v>
      </c>
      <c r="B10312" s="135" t="s">
        <v>348</v>
      </c>
      <c r="C10312" s="134" t="s">
        <v>2102</v>
      </c>
      <c r="D10312" s="135">
        <v>11648</v>
      </c>
      <c r="E10312" s="135" t="s">
        <v>2103</v>
      </c>
      <c r="F10312" s="135">
        <v>2</v>
      </c>
      <c r="G10312" s="136" t="s">
        <v>2843</v>
      </c>
      <c r="H10312" s="135" t="s">
        <v>5517</v>
      </c>
      <c r="I10312" s="135">
        <v>150</v>
      </c>
      <c r="J10312" s="135" t="s">
        <v>2105</v>
      </c>
      <c r="K10312" s="135" t="s">
        <v>2106</v>
      </c>
      <c r="L10312" s="135" t="s">
        <v>193</v>
      </c>
      <c r="M10312" s="135"/>
      <c r="N10312" s="137"/>
      <c r="O10312" s="121"/>
    </row>
    <row r="10313" spans="1:15" x14ac:dyDescent="0.25">
      <c r="A10313" s="139">
        <v>305</v>
      </c>
      <c r="B10313" s="135" t="s">
        <v>348</v>
      </c>
      <c r="C10313" s="134" t="s">
        <v>2102</v>
      </c>
      <c r="D10313" s="135">
        <v>11650</v>
      </c>
      <c r="E10313" s="135" t="s">
        <v>2103</v>
      </c>
      <c r="F10313" s="135">
        <v>2</v>
      </c>
      <c r="G10313" s="136" t="s">
        <v>2843</v>
      </c>
      <c r="H10313" s="135" t="s">
        <v>5517</v>
      </c>
      <c r="I10313" s="135">
        <v>1942</v>
      </c>
      <c r="J10313" s="135" t="s">
        <v>2105</v>
      </c>
      <c r="K10313" s="135" t="s">
        <v>2106</v>
      </c>
      <c r="L10313" s="135" t="s">
        <v>193</v>
      </c>
      <c r="M10313" s="135"/>
      <c r="N10313" s="137"/>
      <c r="O10313" s="121"/>
    </row>
    <row r="10314" spans="1:15" x14ac:dyDescent="0.25">
      <c r="A10314" s="139">
        <v>305</v>
      </c>
      <c r="B10314" s="135" t="s">
        <v>348</v>
      </c>
      <c r="C10314" s="134" t="s">
        <v>2102</v>
      </c>
      <c r="D10314" s="135">
        <v>11651</v>
      </c>
      <c r="E10314" s="135" t="s">
        <v>2103</v>
      </c>
      <c r="F10314" s="135">
        <v>2</v>
      </c>
      <c r="G10314" s="136" t="s">
        <v>2843</v>
      </c>
      <c r="H10314" s="135" t="s">
        <v>5517</v>
      </c>
      <c r="I10314" s="135">
        <v>20</v>
      </c>
      <c r="J10314" s="135" t="s">
        <v>2155</v>
      </c>
      <c r="K10314" s="135" t="s">
        <v>2156</v>
      </c>
      <c r="L10314" s="135" t="s">
        <v>193</v>
      </c>
      <c r="M10314" s="135"/>
      <c r="N10314" s="137"/>
      <c r="O10314" s="121"/>
    </row>
    <row r="10315" spans="1:15" x14ac:dyDescent="0.25">
      <c r="A10315" s="139">
        <v>305</v>
      </c>
      <c r="B10315" s="135" t="s">
        <v>348</v>
      </c>
      <c r="C10315" s="134" t="s">
        <v>2102</v>
      </c>
      <c r="D10315" s="135">
        <v>11651</v>
      </c>
      <c r="E10315" s="135" t="s">
        <v>2103</v>
      </c>
      <c r="F10315" s="135">
        <v>2</v>
      </c>
      <c r="G10315" s="136" t="s">
        <v>2843</v>
      </c>
      <c r="H10315" s="135" t="s">
        <v>5517</v>
      </c>
      <c r="I10315" s="135">
        <v>20</v>
      </c>
      <c r="J10315" s="135" t="s">
        <v>2155</v>
      </c>
      <c r="K10315" s="135" t="s">
        <v>2156</v>
      </c>
      <c r="L10315" s="135" t="s">
        <v>193</v>
      </c>
      <c r="M10315" s="135"/>
      <c r="N10315" s="137"/>
      <c r="O10315" s="121"/>
    </row>
    <row r="10316" spans="1:15" x14ac:dyDescent="0.25">
      <c r="A10316" s="139">
        <v>305</v>
      </c>
      <c r="B10316" s="135" t="s">
        <v>348</v>
      </c>
      <c r="C10316" s="134" t="s">
        <v>2102</v>
      </c>
      <c r="D10316" s="135">
        <v>11653</v>
      </c>
      <c r="E10316" s="135" t="s">
        <v>2103</v>
      </c>
      <c r="F10316" s="135">
        <v>2</v>
      </c>
      <c r="G10316" s="136" t="s">
        <v>2843</v>
      </c>
      <c r="H10316" s="135" t="s">
        <v>5517</v>
      </c>
      <c r="I10316" s="135">
        <v>120</v>
      </c>
      <c r="J10316" s="135" t="s">
        <v>2105</v>
      </c>
      <c r="K10316" s="135" t="s">
        <v>2106</v>
      </c>
      <c r="L10316" s="135" t="s">
        <v>193</v>
      </c>
      <c r="M10316" s="135"/>
      <c r="N10316" s="137"/>
      <c r="O10316" s="121"/>
    </row>
    <row r="10317" spans="1:15" x14ac:dyDescent="0.25">
      <c r="A10317" s="139">
        <v>305</v>
      </c>
      <c r="B10317" s="135" t="s">
        <v>348</v>
      </c>
      <c r="C10317" s="134" t="s">
        <v>2102</v>
      </c>
      <c r="D10317" s="135">
        <v>11656</v>
      </c>
      <c r="E10317" s="135" t="s">
        <v>2103</v>
      </c>
      <c r="F10317" s="135">
        <v>2</v>
      </c>
      <c r="G10317" s="140" t="s">
        <v>2697</v>
      </c>
      <c r="H10317" s="135" t="s">
        <v>6496</v>
      </c>
      <c r="I10317" s="135">
        <v>924</v>
      </c>
      <c r="J10317" s="135" t="s">
        <v>2105</v>
      </c>
      <c r="K10317" s="135" t="s">
        <v>2106</v>
      </c>
      <c r="L10317" s="135" t="s">
        <v>193</v>
      </c>
      <c r="M10317" s="135"/>
      <c r="N10317" s="137"/>
      <c r="O10317" s="121"/>
    </row>
    <row r="10318" spans="1:15" x14ac:dyDescent="0.25">
      <c r="A10318" s="139">
        <v>305</v>
      </c>
      <c r="B10318" s="135" t="s">
        <v>348</v>
      </c>
      <c r="C10318" s="134" t="s">
        <v>2102</v>
      </c>
      <c r="D10318" s="135">
        <v>11657</v>
      </c>
      <c r="E10318" s="135" t="s">
        <v>2103</v>
      </c>
      <c r="F10318" s="135">
        <v>2</v>
      </c>
      <c r="G10318" s="136" t="s">
        <v>4793</v>
      </c>
      <c r="H10318" s="135" t="s">
        <v>4794</v>
      </c>
      <c r="I10318" s="135">
        <v>120</v>
      </c>
      <c r="J10318" s="135" t="s">
        <v>2112</v>
      </c>
      <c r="K10318" s="135" t="s">
        <v>2113</v>
      </c>
      <c r="L10318" s="135" t="s">
        <v>194</v>
      </c>
      <c r="M10318" s="135"/>
      <c r="N10318" s="137"/>
      <c r="O10318" s="121"/>
    </row>
    <row r="10319" spans="1:15" x14ac:dyDescent="0.25">
      <c r="A10319" s="139">
        <v>305</v>
      </c>
      <c r="B10319" s="135" t="s">
        <v>348</v>
      </c>
      <c r="C10319" s="134" t="s">
        <v>2102</v>
      </c>
      <c r="D10319" s="135">
        <v>11658</v>
      </c>
      <c r="E10319" s="135" t="s">
        <v>2103</v>
      </c>
      <c r="F10319" s="135">
        <v>2</v>
      </c>
      <c r="G10319" s="136" t="s">
        <v>432</v>
      </c>
      <c r="H10319" s="135" t="s">
        <v>6497</v>
      </c>
      <c r="I10319" s="135">
        <v>864</v>
      </c>
      <c r="J10319" s="135" t="s">
        <v>2115</v>
      </c>
      <c r="K10319" s="135" t="s">
        <v>2116</v>
      </c>
      <c r="L10319" s="135" t="s">
        <v>2117</v>
      </c>
      <c r="M10319" s="135"/>
      <c r="N10319" s="137"/>
      <c r="O10319" s="121"/>
    </row>
    <row r="10320" spans="1:15" x14ac:dyDescent="0.25">
      <c r="A10320" s="139">
        <v>305</v>
      </c>
      <c r="B10320" s="135" t="s">
        <v>348</v>
      </c>
      <c r="C10320" s="134" t="s">
        <v>2102</v>
      </c>
      <c r="D10320" s="135">
        <v>11659</v>
      </c>
      <c r="E10320" s="135" t="s">
        <v>2103</v>
      </c>
      <c r="F10320" s="135">
        <v>2</v>
      </c>
      <c r="G10320" s="136" t="s">
        <v>428</v>
      </c>
      <c r="H10320" s="135" t="s">
        <v>6498</v>
      </c>
      <c r="I10320" s="135">
        <v>780</v>
      </c>
      <c r="J10320" s="135" t="s">
        <v>2115</v>
      </c>
      <c r="K10320" s="135" t="s">
        <v>2116</v>
      </c>
      <c r="L10320" s="135" t="s">
        <v>2117</v>
      </c>
      <c r="M10320" s="135"/>
      <c r="N10320" s="137"/>
      <c r="O10320" s="121"/>
    </row>
    <row r="10321" spans="1:15" x14ac:dyDescent="0.25">
      <c r="A10321" s="139">
        <v>305</v>
      </c>
      <c r="B10321" s="135" t="s">
        <v>348</v>
      </c>
      <c r="C10321" s="134" t="s">
        <v>2102</v>
      </c>
      <c r="D10321" s="135">
        <v>11660</v>
      </c>
      <c r="E10321" s="135" t="s">
        <v>2103</v>
      </c>
      <c r="F10321" s="135">
        <v>2</v>
      </c>
      <c r="G10321" s="136">
        <v>102</v>
      </c>
      <c r="H10321" s="135" t="s">
        <v>6499</v>
      </c>
      <c r="I10321" s="135">
        <v>864</v>
      </c>
      <c r="J10321" s="135" t="s">
        <v>2115</v>
      </c>
      <c r="K10321" s="135" t="s">
        <v>2116</v>
      </c>
      <c r="L10321" s="135" t="s">
        <v>2117</v>
      </c>
      <c r="M10321" s="135"/>
      <c r="N10321" s="137"/>
      <c r="O10321" s="121"/>
    </row>
    <row r="10322" spans="1:15" x14ac:dyDescent="0.25">
      <c r="A10322" s="139">
        <v>305</v>
      </c>
      <c r="B10322" s="135" t="s">
        <v>348</v>
      </c>
      <c r="C10322" s="134" t="s">
        <v>2102</v>
      </c>
      <c r="D10322" s="135">
        <v>11661</v>
      </c>
      <c r="E10322" s="135" t="s">
        <v>2103</v>
      </c>
      <c r="F10322" s="135">
        <v>2</v>
      </c>
      <c r="G10322" s="136">
        <v>103</v>
      </c>
      <c r="H10322" s="135" t="s">
        <v>6500</v>
      </c>
      <c r="I10322" s="135">
        <v>864</v>
      </c>
      <c r="J10322" s="135" t="s">
        <v>2115</v>
      </c>
      <c r="K10322" s="135" t="s">
        <v>2116</v>
      </c>
      <c r="L10322" s="135" t="s">
        <v>2117</v>
      </c>
      <c r="M10322" s="135"/>
      <c r="N10322" s="137"/>
      <c r="O10322" s="121"/>
    </row>
    <row r="10323" spans="1:15" x14ac:dyDescent="0.25">
      <c r="A10323" s="139">
        <v>305</v>
      </c>
      <c r="B10323" s="135" t="s">
        <v>348</v>
      </c>
      <c r="C10323" s="134" t="s">
        <v>2102</v>
      </c>
      <c r="D10323" s="135">
        <v>11662</v>
      </c>
      <c r="E10323" s="135" t="s">
        <v>2103</v>
      </c>
      <c r="F10323" s="135">
        <v>2</v>
      </c>
      <c r="G10323" s="136" t="s">
        <v>2517</v>
      </c>
      <c r="H10323" s="135" t="s">
        <v>6501</v>
      </c>
      <c r="I10323" s="135">
        <v>720</v>
      </c>
      <c r="J10323" s="135" t="s">
        <v>2105</v>
      </c>
      <c r="K10323" s="135" t="s">
        <v>2106</v>
      </c>
      <c r="L10323" s="135" t="s">
        <v>193</v>
      </c>
      <c r="M10323" s="135"/>
      <c r="N10323" s="137"/>
      <c r="O10323" s="121"/>
    </row>
    <row r="10324" spans="1:15" x14ac:dyDescent="0.25">
      <c r="A10324" s="139">
        <v>305</v>
      </c>
      <c r="B10324" s="135" t="s">
        <v>348</v>
      </c>
      <c r="C10324" s="134" t="s">
        <v>2102</v>
      </c>
      <c r="D10324" s="135">
        <v>11663</v>
      </c>
      <c r="E10324" s="135" t="s">
        <v>2103</v>
      </c>
      <c r="F10324" s="135">
        <v>2</v>
      </c>
      <c r="G10324" s="136">
        <v>104</v>
      </c>
      <c r="H10324" s="135" t="s">
        <v>6502</v>
      </c>
      <c r="I10324" s="135">
        <v>780</v>
      </c>
      <c r="J10324" s="135" t="s">
        <v>2115</v>
      </c>
      <c r="K10324" s="135" t="s">
        <v>2116</v>
      </c>
      <c r="L10324" s="135" t="s">
        <v>2117</v>
      </c>
      <c r="M10324" s="135"/>
      <c r="N10324" s="137"/>
      <c r="O10324" s="121"/>
    </row>
    <row r="10325" spans="1:15" x14ac:dyDescent="0.25">
      <c r="A10325" s="139">
        <v>305</v>
      </c>
      <c r="B10325" s="135" t="s">
        <v>348</v>
      </c>
      <c r="C10325" s="134" t="s">
        <v>2102</v>
      </c>
      <c r="D10325" s="135">
        <v>11664</v>
      </c>
      <c r="E10325" s="135" t="s">
        <v>2103</v>
      </c>
      <c r="F10325" s="135">
        <v>2</v>
      </c>
      <c r="G10325" s="136">
        <v>105</v>
      </c>
      <c r="H10325" s="135" t="s">
        <v>6503</v>
      </c>
      <c r="I10325" s="135">
        <v>864</v>
      </c>
      <c r="J10325" s="135" t="s">
        <v>2115</v>
      </c>
      <c r="K10325" s="135" t="s">
        <v>2116</v>
      </c>
      <c r="L10325" s="135" t="s">
        <v>2117</v>
      </c>
      <c r="M10325" s="135"/>
      <c r="N10325" s="137"/>
      <c r="O10325" s="121"/>
    </row>
    <row r="10326" spans="1:15" x14ac:dyDescent="0.25">
      <c r="A10326" s="139">
        <v>305</v>
      </c>
      <c r="B10326" s="135" t="s">
        <v>348</v>
      </c>
      <c r="C10326" s="134" t="s">
        <v>2102</v>
      </c>
      <c r="D10326" s="135">
        <v>11665</v>
      </c>
      <c r="E10326" s="135" t="s">
        <v>2103</v>
      </c>
      <c r="F10326" s="135">
        <v>2</v>
      </c>
      <c r="G10326" s="136">
        <v>106</v>
      </c>
      <c r="H10326" s="135" t="s">
        <v>6504</v>
      </c>
      <c r="I10326" s="135">
        <v>300</v>
      </c>
      <c r="J10326" s="135" t="s">
        <v>2155</v>
      </c>
      <c r="K10326" s="135" t="s">
        <v>2156</v>
      </c>
      <c r="L10326" s="135" t="s">
        <v>193</v>
      </c>
      <c r="M10326" s="135"/>
      <c r="N10326" s="137"/>
      <c r="O10326" s="121"/>
    </row>
    <row r="10327" spans="1:15" x14ac:dyDescent="0.25">
      <c r="A10327" s="139">
        <v>305</v>
      </c>
      <c r="B10327" s="135" t="s">
        <v>348</v>
      </c>
      <c r="C10327" s="134" t="s">
        <v>2102</v>
      </c>
      <c r="D10327" s="135">
        <v>11666</v>
      </c>
      <c r="E10327" s="135" t="s">
        <v>2103</v>
      </c>
      <c r="F10327" s="135">
        <v>2</v>
      </c>
      <c r="G10327" s="136" t="s">
        <v>6505</v>
      </c>
      <c r="H10327" s="135" t="s">
        <v>6506</v>
      </c>
      <c r="I10327" s="135">
        <v>156</v>
      </c>
      <c r="J10327" s="135" t="s">
        <v>2108</v>
      </c>
      <c r="K10327" s="135" t="s">
        <v>2109</v>
      </c>
      <c r="L10327" s="135" t="s">
        <v>193</v>
      </c>
      <c r="M10327" s="135"/>
      <c r="N10327" s="137"/>
      <c r="O10327" s="121"/>
    </row>
    <row r="10328" spans="1:15" x14ac:dyDescent="0.25">
      <c r="A10328" s="139">
        <v>305</v>
      </c>
      <c r="B10328" s="135" t="s">
        <v>348</v>
      </c>
      <c r="C10328" s="134" t="s">
        <v>2102</v>
      </c>
      <c r="D10328" s="135">
        <v>11667</v>
      </c>
      <c r="E10328" s="135" t="s">
        <v>2103</v>
      </c>
      <c r="F10328" s="135">
        <v>2</v>
      </c>
      <c r="G10328" s="136" t="s">
        <v>4681</v>
      </c>
      <c r="H10328" s="135" t="s">
        <v>6507</v>
      </c>
      <c r="I10328" s="135">
        <v>156</v>
      </c>
      <c r="J10328" s="135" t="s">
        <v>2108</v>
      </c>
      <c r="K10328" s="135" t="s">
        <v>2109</v>
      </c>
      <c r="L10328" s="135" t="s">
        <v>193</v>
      </c>
      <c r="M10328" s="135"/>
      <c r="N10328" s="137"/>
      <c r="O10328" s="121"/>
    </row>
    <row r="10329" spans="1:15" x14ac:dyDescent="0.25">
      <c r="A10329" s="139">
        <v>305</v>
      </c>
      <c r="B10329" s="135" t="s">
        <v>348</v>
      </c>
      <c r="C10329" s="134" t="s">
        <v>2102</v>
      </c>
      <c r="D10329" s="135">
        <v>11668</v>
      </c>
      <c r="E10329" s="135" t="s">
        <v>2103</v>
      </c>
      <c r="F10329" s="135">
        <v>2</v>
      </c>
      <c r="G10329" s="136" t="s">
        <v>6508</v>
      </c>
      <c r="H10329" s="135" t="s">
        <v>6509</v>
      </c>
      <c r="I10329" s="135">
        <v>214</v>
      </c>
      <c r="J10329" s="135" t="s">
        <v>2112</v>
      </c>
      <c r="K10329" s="135" t="s">
        <v>2113</v>
      </c>
      <c r="L10329" s="135" t="s">
        <v>194</v>
      </c>
      <c r="M10329" s="135"/>
      <c r="N10329" s="137"/>
      <c r="O10329" s="121"/>
    </row>
    <row r="10330" spans="1:15" x14ac:dyDescent="0.25">
      <c r="A10330" s="139">
        <v>305</v>
      </c>
      <c r="B10330" s="135" t="s">
        <v>348</v>
      </c>
      <c r="C10330" s="134" t="s">
        <v>2102</v>
      </c>
      <c r="D10330" s="135">
        <v>11669</v>
      </c>
      <c r="E10330" s="135" t="s">
        <v>2103</v>
      </c>
      <c r="F10330" s="135">
        <v>2</v>
      </c>
      <c r="G10330" s="136" t="s">
        <v>6510</v>
      </c>
      <c r="H10330" s="135" t="s">
        <v>6511</v>
      </c>
      <c r="I10330" s="135">
        <v>193</v>
      </c>
      <c r="J10330" s="135" t="s">
        <v>2112</v>
      </c>
      <c r="K10330" s="135" t="s">
        <v>2113</v>
      </c>
      <c r="L10330" s="135" t="s">
        <v>194</v>
      </c>
      <c r="M10330" s="135"/>
      <c r="N10330" s="137"/>
      <c r="O10330" s="121"/>
    </row>
    <row r="10331" spans="1:15" x14ac:dyDescent="0.25">
      <c r="A10331" s="139">
        <v>305</v>
      </c>
      <c r="B10331" s="135" t="s">
        <v>348</v>
      </c>
      <c r="C10331" s="134" t="s">
        <v>2102</v>
      </c>
      <c r="D10331" s="135">
        <v>11670</v>
      </c>
      <c r="E10331" s="135" t="s">
        <v>2103</v>
      </c>
      <c r="F10331" s="135">
        <v>2</v>
      </c>
      <c r="G10331" s="136" t="s">
        <v>6512</v>
      </c>
      <c r="H10331" s="135" t="s">
        <v>6513</v>
      </c>
      <c r="I10331" s="135">
        <v>126</v>
      </c>
      <c r="J10331" s="135" t="s">
        <v>2108</v>
      </c>
      <c r="K10331" s="135" t="s">
        <v>2109</v>
      </c>
      <c r="L10331" s="135" t="s">
        <v>193</v>
      </c>
      <c r="M10331" s="135"/>
      <c r="N10331" s="137"/>
      <c r="O10331" s="121"/>
    </row>
    <row r="10332" spans="1:15" x14ac:dyDescent="0.25">
      <c r="A10332" s="139">
        <v>305</v>
      </c>
      <c r="B10332" s="135" t="s">
        <v>348</v>
      </c>
      <c r="C10332" s="134" t="s">
        <v>2102</v>
      </c>
      <c r="D10332" s="135">
        <v>11671</v>
      </c>
      <c r="E10332" s="135" t="s">
        <v>2103</v>
      </c>
      <c r="F10332" s="135">
        <v>2</v>
      </c>
      <c r="G10332" s="136" t="s">
        <v>6514</v>
      </c>
      <c r="H10332" s="135" t="s">
        <v>6515</v>
      </c>
      <c r="I10332" s="135">
        <v>157</v>
      </c>
      <c r="J10332" s="135" t="s">
        <v>2112</v>
      </c>
      <c r="K10332" s="135" t="s">
        <v>2113</v>
      </c>
      <c r="L10332" s="135" t="s">
        <v>194</v>
      </c>
      <c r="M10332" s="135"/>
      <c r="N10332" s="137"/>
      <c r="O10332" s="121"/>
    </row>
    <row r="10333" spans="1:15" x14ac:dyDescent="0.25">
      <c r="A10333" s="139">
        <v>305</v>
      </c>
      <c r="B10333" s="135" t="s">
        <v>348</v>
      </c>
      <c r="C10333" s="134" t="s">
        <v>2102</v>
      </c>
      <c r="D10333" s="135">
        <v>11672</v>
      </c>
      <c r="E10333" s="135" t="s">
        <v>2103</v>
      </c>
      <c r="F10333" s="135">
        <v>2</v>
      </c>
      <c r="G10333" s="136" t="s">
        <v>6516</v>
      </c>
      <c r="H10333" s="135" t="s">
        <v>6517</v>
      </c>
      <c r="I10333" s="135">
        <v>248</v>
      </c>
      <c r="J10333" s="135" t="s">
        <v>2112</v>
      </c>
      <c r="K10333" s="135" t="s">
        <v>2113</v>
      </c>
      <c r="L10333" s="135" t="s">
        <v>194</v>
      </c>
      <c r="M10333" s="135"/>
      <c r="N10333" s="137"/>
      <c r="O10333" s="121"/>
    </row>
    <row r="10334" spans="1:15" x14ac:dyDescent="0.25">
      <c r="A10334" s="139">
        <v>305</v>
      </c>
      <c r="B10334" s="135" t="s">
        <v>348</v>
      </c>
      <c r="C10334" s="134" t="s">
        <v>2102</v>
      </c>
      <c r="D10334" s="135">
        <v>11673</v>
      </c>
      <c r="E10334" s="135" t="s">
        <v>2103</v>
      </c>
      <c r="F10334" s="135">
        <v>2</v>
      </c>
      <c r="G10334" s="136" t="s">
        <v>6518</v>
      </c>
      <c r="H10334" s="135" t="s">
        <v>6519</v>
      </c>
      <c r="I10334" s="135">
        <v>80</v>
      </c>
      <c r="J10334" s="135" t="s">
        <v>2151</v>
      </c>
      <c r="K10334" s="135" t="s">
        <v>2152</v>
      </c>
      <c r="L10334" s="135" t="s">
        <v>193</v>
      </c>
      <c r="M10334" s="135"/>
      <c r="N10334" s="137"/>
      <c r="O10334" s="121"/>
    </row>
    <row r="10335" spans="1:15" x14ac:dyDescent="0.25">
      <c r="A10335" s="139">
        <v>305</v>
      </c>
      <c r="B10335" s="135" t="s">
        <v>348</v>
      </c>
      <c r="C10335" s="134" t="s">
        <v>2102</v>
      </c>
      <c r="D10335" s="135">
        <v>11674</v>
      </c>
      <c r="E10335" s="135" t="s">
        <v>2103</v>
      </c>
      <c r="F10335" s="135">
        <v>2</v>
      </c>
      <c r="G10335" s="136" t="s">
        <v>2592</v>
      </c>
      <c r="H10335" s="135" t="s">
        <v>6520</v>
      </c>
      <c r="I10335" s="135">
        <v>40</v>
      </c>
      <c r="J10335" s="135" t="s">
        <v>2155</v>
      </c>
      <c r="K10335" s="135" t="s">
        <v>2156</v>
      </c>
      <c r="L10335" s="135" t="s">
        <v>193</v>
      </c>
      <c r="M10335" s="135"/>
      <c r="N10335" s="137"/>
      <c r="O10335" s="121"/>
    </row>
    <row r="10336" spans="1:15" x14ac:dyDescent="0.25">
      <c r="A10336" s="139">
        <v>305</v>
      </c>
      <c r="B10336" s="135" t="s">
        <v>348</v>
      </c>
      <c r="C10336" s="134" t="s">
        <v>2102</v>
      </c>
      <c r="D10336" s="135">
        <v>11675</v>
      </c>
      <c r="E10336" s="135" t="s">
        <v>2103</v>
      </c>
      <c r="F10336" s="135">
        <v>2</v>
      </c>
      <c r="G10336" s="136" t="s">
        <v>2597</v>
      </c>
      <c r="H10336" s="135" t="s">
        <v>6521</v>
      </c>
      <c r="I10336" s="135">
        <v>100</v>
      </c>
      <c r="J10336" s="135" t="s">
        <v>2108</v>
      </c>
      <c r="K10336" s="135" t="s">
        <v>2109</v>
      </c>
      <c r="L10336" s="135" t="s">
        <v>193</v>
      </c>
      <c r="M10336" s="135"/>
      <c r="N10336" s="137"/>
      <c r="O10336" s="121"/>
    </row>
    <row r="10337" spans="1:15" x14ac:dyDescent="0.25">
      <c r="A10337" s="139">
        <v>305</v>
      </c>
      <c r="B10337" s="135" t="s">
        <v>348</v>
      </c>
      <c r="C10337" s="134" t="s">
        <v>2102</v>
      </c>
      <c r="D10337" s="135">
        <v>11676</v>
      </c>
      <c r="E10337" s="135" t="s">
        <v>2103</v>
      </c>
      <c r="F10337" s="135">
        <v>2</v>
      </c>
      <c r="G10337" s="136">
        <v>112</v>
      </c>
      <c r="H10337" s="135" t="s">
        <v>6522</v>
      </c>
      <c r="I10337" s="135">
        <v>510</v>
      </c>
      <c r="J10337" s="135" t="s">
        <v>2105</v>
      </c>
      <c r="K10337" s="135" t="s">
        <v>2106</v>
      </c>
      <c r="L10337" s="135" t="s">
        <v>193</v>
      </c>
      <c r="M10337" s="135"/>
      <c r="N10337" s="137"/>
      <c r="O10337" s="121"/>
    </row>
    <row r="10338" spans="1:15" x14ac:dyDescent="0.25">
      <c r="A10338" s="139">
        <v>305</v>
      </c>
      <c r="B10338" s="135" t="s">
        <v>348</v>
      </c>
      <c r="C10338" s="134" t="s">
        <v>2102</v>
      </c>
      <c r="D10338" s="135">
        <v>11677</v>
      </c>
      <c r="E10338" s="135" t="s">
        <v>2103</v>
      </c>
      <c r="F10338" s="135">
        <v>2</v>
      </c>
      <c r="G10338" s="136" t="s">
        <v>6232</v>
      </c>
      <c r="H10338" s="135" t="s">
        <v>6523</v>
      </c>
      <c r="I10338" s="135">
        <v>156</v>
      </c>
      <c r="J10338" s="135" t="s">
        <v>2108</v>
      </c>
      <c r="K10338" s="135" t="s">
        <v>2109</v>
      </c>
      <c r="L10338" s="135" t="s">
        <v>193</v>
      </c>
      <c r="M10338" s="135"/>
      <c r="N10338" s="137"/>
      <c r="O10338" s="121"/>
    </row>
    <row r="10339" spans="1:15" x14ac:dyDescent="0.25">
      <c r="A10339" s="139">
        <v>305</v>
      </c>
      <c r="B10339" s="135" t="s">
        <v>348</v>
      </c>
      <c r="C10339" s="134" t="s">
        <v>2102</v>
      </c>
      <c r="D10339" s="135">
        <v>11678</v>
      </c>
      <c r="E10339" s="135" t="s">
        <v>2103</v>
      </c>
      <c r="F10339" s="135">
        <v>2</v>
      </c>
      <c r="G10339" s="136" t="s">
        <v>6524</v>
      </c>
      <c r="H10339" s="135" t="s">
        <v>6525</v>
      </c>
      <c r="I10339" s="135">
        <v>144</v>
      </c>
      <c r="J10339" s="135" t="s">
        <v>2112</v>
      </c>
      <c r="K10339" s="134" t="s">
        <v>2113</v>
      </c>
      <c r="L10339" s="135" t="s">
        <v>194</v>
      </c>
      <c r="M10339" s="135"/>
      <c r="N10339" s="137"/>
      <c r="O10339" s="121"/>
    </row>
    <row r="10340" spans="1:15" x14ac:dyDescent="0.25">
      <c r="A10340" s="139">
        <v>305</v>
      </c>
      <c r="B10340" s="135" t="s">
        <v>348</v>
      </c>
      <c r="C10340" s="134" t="s">
        <v>2102</v>
      </c>
      <c r="D10340" s="135">
        <v>11679</v>
      </c>
      <c r="E10340" s="135" t="s">
        <v>2103</v>
      </c>
      <c r="F10340" s="135">
        <v>2</v>
      </c>
      <c r="G10340" s="136" t="s">
        <v>6526</v>
      </c>
      <c r="H10340" s="135" t="s">
        <v>6527</v>
      </c>
      <c r="I10340" s="135">
        <v>120</v>
      </c>
      <c r="J10340" s="135" t="s">
        <v>2112</v>
      </c>
      <c r="K10340" s="134" t="s">
        <v>2113</v>
      </c>
      <c r="L10340" s="135" t="s">
        <v>194</v>
      </c>
      <c r="M10340" s="135"/>
      <c r="N10340" s="137"/>
      <c r="O10340" s="121"/>
    </row>
    <row r="10341" spans="1:15" x14ac:dyDescent="0.25">
      <c r="A10341" s="139">
        <v>305</v>
      </c>
      <c r="B10341" s="135" t="s">
        <v>348</v>
      </c>
      <c r="C10341" s="134" t="s">
        <v>2102</v>
      </c>
      <c r="D10341" s="135">
        <v>11680</v>
      </c>
      <c r="E10341" s="135" t="s">
        <v>2103</v>
      </c>
      <c r="F10341" s="135">
        <v>2</v>
      </c>
      <c r="G10341" s="136" t="s">
        <v>6528</v>
      </c>
      <c r="H10341" s="135" t="s">
        <v>6529</v>
      </c>
      <c r="I10341" s="135">
        <v>132</v>
      </c>
      <c r="J10341" s="135" t="s">
        <v>2112</v>
      </c>
      <c r="K10341" s="135" t="s">
        <v>2113</v>
      </c>
      <c r="L10341" s="135" t="s">
        <v>194</v>
      </c>
      <c r="M10341" s="135"/>
      <c r="N10341" s="137"/>
      <c r="O10341" s="121"/>
    </row>
    <row r="10342" spans="1:15" x14ac:dyDescent="0.25">
      <c r="A10342" s="139">
        <v>305</v>
      </c>
      <c r="B10342" s="135" t="s">
        <v>348</v>
      </c>
      <c r="C10342" s="134" t="s">
        <v>2102</v>
      </c>
      <c r="D10342" s="135">
        <v>11681</v>
      </c>
      <c r="E10342" s="135" t="s">
        <v>2103</v>
      </c>
      <c r="F10342" s="135">
        <v>2</v>
      </c>
      <c r="G10342" s="136" t="s">
        <v>6530</v>
      </c>
      <c r="H10342" s="135" t="s">
        <v>6531</v>
      </c>
      <c r="I10342" s="135">
        <v>132</v>
      </c>
      <c r="J10342" s="135" t="s">
        <v>2112</v>
      </c>
      <c r="K10342" s="135" t="s">
        <v>2113</v>
      </c>
      <c r="L10342" s="135" t="s">
        <v>194</v>
      </c>
      <c r="M10342" s="135"/>
      <c r="N10342" s="137"/>
      <c r="O10342" s="121"/>
    </row>
    <row r="10343" spans="1:15" x14ac:dyDescent="0.25">
      <c r="A10343" s="139">
        <v>305</v>
      </c>
      <c r="B10343" s="135" t="s">
        <v>348</v>
      </c>
      <c r="C10343" s="134" t="s">
        <v>2102</v>
      </c>
      <c r="D10343" s="135">
        <v>11682</v>
      </c>
      <c r="E10343" s="135" t="s">
        <v>2103</v>
      </c>
      <c r="F10343" s="135">
        <v>2</v>
      </c>
      <c r="G10343" s="136" t="s">
        <v>6532</v>
      </c>
      <c r="H10343" s="135" t="s">
        <v>6533</v>
      </c>
      <c r="I10343" s="135">
        <v>132</v>
      </c>
      <c r="J10343" s="135" t="s">
        <v>2112</v>
      </c>
      <c r="K10343" s="135" t="s">
        <v>2113</v>
      </c>
      <c r="L10343" s="135" t="s">
        <v>194</v>
      </c>
      <c r="M10343" s="135"/>
      <c r="N10343" s="137"/>
      <c r="O10343" s="121"/>
    </row>
    <row r="10344" spans="1:15" x14ac:dyDescent="0.25">
      <c r="A10344" s="139">
        <v>305</v>
      </c>
      <c r="B10344" s="135" t="s">
        <v>348</v>
      </c>
      <c r="C10344" s="134" t="s">
        <v>2102</v>
      </c>
      <c r="D10344" s="135">
        <v>11683</v>
      </c>
      <c r="E10344" s="135" t="s">
        <v>2103</v>
      </c>
      <c r="F10344" s="135">
        <v>2</v>
      </c>
      <c r="G10344" s="136" t="s">
        <v>6534</v>
      </c>
      <c r="H10344" s="135" t="s">
        <v>6535</v>
      </c>
      <c r="I10344" s="135">
        <v>132</v>
      </c>
      <c r="J10344" s="135" t="s">
        <v>2151</v>
      </c>
      <c r="K10344" s="135" t="s">
        <v>2152</v>
      </c>
      <c r="L10344" s="135" t="s">
        <v>193</v>
      </c>
      <c r="M10344" s="135"/>
      <c r="N10344" s="137"/>
      <c r="O10344" s="121"/>
    </row>
    <row r="10345" spans="1:15" x14ac:dyDescent="0.25">
      <c r="A10345" s="139">
        <v>305</v>
      </c>
      <c r="B10345" s="135" t="s">
        <v>348</v>
      </c>
      <c r="C10345" s="134" t="s">
        <v>2102</v>
      </c>
      <c r="D10345" s="135">
        <v>11684</v>
      </c>
      <c r="E10345" s="135" t="s">
        <v>2103</v>
      </c>
      <c r="F10345" s="135">
        <v>2</v>
      </c>
      <c r="G10345" s="136" t="s">
        <v>6536</v>
      </c>
      <c r="H10345" s="135" t="s">
        <v>6537</v>
      </c>
      <c r="I10345" s="135">
        <v>180</v>
      </c>
      <c r="J10345" s="135" t="s">
        <v>2112</v>
      </c>
      <c r="K10345" s="135" t="s">
        <v>2113</v>
      </c>
      <c r="L10345" s="135" t="s">
        <v>194</v>
      </c>
      <c r="M10345" s="135"/>
      <c r="N10345" s="137"/>
      <c r="O10345" s="121"/>
    </row>
    <row r="10346" spans="1:15" x14ac:dyDescent="0.25">
      <c r="A10346" s="139">
        <v>305</v>
      </c>
      <c r="B10346" s="135" t="s">
        <v>348</v>
      </c>
      <c r="C10346" s="134" t="s">
        <v>2102</v>
      </c>
      <c r="D10346" s="135">
        <v>11685</v>
      </c>
      <c r="E10346" s="135" t="s">
        <v>2103</v>
      </c>
      <c r="F10346" s="135">
        <v>2</v>
      </c>
      <c r="G10346" s="136" t="s">
        <v>6538</v>
      </c>
      <c r="H10346" s="135" t="s">
        <v>6539</v>
      </c>
      <c r="I10346" s="135">
        <v>117</v>
      </c>
      <c r="J10346" s="135" t="s">
        <v>2155</v>
      </c>
      <c r="K10346" s="135" t="s">
        <v>2156</v>
      </c>
      <c r="L10346" s="135" t="s">
        <v>193</v>
      </c>
      <c r="M10346" s="135"/>
      <c r="N10346" s="137"/>
      <c r="O10346" s="121"/>
    </row>
    <row r="10347" spans="1:15" x14ac:dyDescent="0.25">
      <c r="A10347" s="139">
        <v>305</v>
      </c>
      <c r="B10347" s="135" t="s">
        <v>348</v>
      </c>
      <c r="C10347" s="134" t="s">
        <v>2102</v>
      </c>
      <c r="D10347" s="135">
        <v>11686</v>
      </c>
      <c r="E10347" s="135" t="s">
        <v>2103</v>
      </c>
      <c r="F10347" s="135">
        <v>2</v>
      </c>
      <c r="G10347" s="136">
        <v>113</v>
      </c>
      <c r="H10347" s="135" t="s">
        <v>6540</v>
      </c>
      <c r="I10347" s="135">
        <v>1380</v>
      </c>
      <c r="J10347" s="135" t="s">
        <v>2105</v>
      </c>
      <c r="K10347" s="135" t="s">
        <v>2106</v>
      </c>
      <c r="L10347" s="135" t="s">
        <v>193</v>
      </c>
      <c r="M10347" s="135"/>
      <c r="N10347" s="137"/>
      <c r="O10347" s="121"/>
    </row>
    <row r="10348" spans="1:15" x14ac:dyDescent="0.25">
      <c r="A10348" s="139">
        <v>305</v>
      </c>
      <c r="B10348" s="135" t="s">
        <v>348</v>
      </c>
      <c r="C10348" s="134" t="s">
        <v>2102</v>
      </c>
      <c r="D10348" s="135">
        <v>11687</v>
      </c>
      <c r="E10348" s="135" t="s">
        <v>2103</v>
      </c>
      <c r="F10348" s="135">
        <v>2</v>
      </c>
      <c r="G10348" s="136" t="s">
        <v>4416</v>
      </c>
      <c r="H10348" s="135" t="s">
        <v>6541</v>
      </c>
      <c r="I10348" s="135">
        <v>80</v>
      </c>
      <c r="J10348" s="135" t="s">
        <v>2112</v>
      </c>
      <c r="K10348" s="135" t="s">
        <v>2113</v>
      </c>
      <c r="L10348" s="135" t="s">
        <v>194</v>
      </c>
      <c r="M10348" s="135"/>
      <c r="N10348" s="137"/>
      <c r="O10348" s="121"/>
    </row>
    <row r="10349" spans="1:15" x14ac:dyDescent="0.25">
      <c r="A10349" s="139">
        <v>305</v>
      </c>
      <c r="B10349" s="135" t="s">
        <v>348</v>
      </c>
      <c r="C10349" s="134" t="s">
        <v>2102</v>
      </c>
      <c r="D10349" s="135">
        <v>11688</v>
      </c>
      <c r="E10349" s="135" t="s">
        <v>2103</v>
      </c>
      <c r="F10349" s="135">
        <v>2</v>
      </c>
      <c r="G10349" s="136" t="s">
        <v>6542</v>
      </c>
      <c r="H10349" s="135" t="s">
        <v>6543</v>
      </c>
      <c r="I10349" s="135">
        <v>150</v>
      </c>
      <c r="J10349" s="135" t="s">
        <v>2151</v>
      </c>
      <c r="K10349" s="135" t="s">
        <v>2152</v>
      </c>
      <c r="L10349" s="135" t="s">
        <v>193</v>
      </c>
      <c r="M10349" s="135"/>
      <c r="N10349" s="137"/>
      <c r="O10349" s="121"/>
    </row>
    <row r="10350" spans="1:15" x14ac:dyDescent="0.25">
      <c r="A10350" s="139">
        <v>305</v>
      </c>
      <c r="B10350" s="135" t="s">
        <v>348</v>
      </c>
      <c r="C10350" s="134" t="s">
        <v>2102</v>
      </c>
      <c r="D10350" s="135">
        <v>11689</v>
      </c>
      <c r="E10350" s="135" t="s">
        <v>2103</v>
      </c>
      <c r="F10350" s="135">
        <v>2</v>
      </c>
      <c r="G10350" s="136" t="s">
        <v>6544</v>
      </c>
      <c r="H10350" s="135" t="s">
        <v>6545</v>
      </c>
      <c r="I10350" s="135">
        <v>150</v>
      </c>
      <c r="J10350" s="135" t="s">
        <v>2112</v>
      </c>
      <c r="K10350" s="135" t="s">
        <v>2113</v>
      </c>
      <c r="L10350" s="135" t="s">
        <v>194</v>
      </c>
      <c r="M10350" s="135"/>
      <c r="N10350" s="137"/>
      <c r="O10350" s="121"/>
    </row>
    <row r="10351" spans="1:15" x14ac:dyDescent="0.25">
      <c r="A10351" s="139">
        <v>305</v>
      </c>
      <c r="B10351" s="135" t="s">
        <v>348</v>
      </c>
      <c r="C10351" s="134" t="s">
        <v>2102</v>
      </c>
      <c r="D10351" s="135">
        <v>11690</v>
      </c>
      <c r="E10351" s="135" t="s">
        <v>2103</v>
      </c>
      <c r="F10351" s="135">
        <v>2</v>
      </c>
      <c r="G10351" s="136" t="s">
        <v>6546</v>
      </c>
      <c r="H10351" s="135" t="s">
        <v>6547</v>
      </c>
      <c r="I10351" s="135">
        <v>150</v>
      </c>
      <c r="J10351" s="135" t="s">
        <v>2283</v>
      </c>
      <c r="K10351" s="135" t="s">
        <v>2284</v>
      </c>
      <c r="L10351" s="135" t="s">
        <v>194</v>
      </c>
      <c r="M10351" s="135"/>
      <c r="N10351" s="137"/>
      <c r="O10351" s="121"/>
    </row>
    <row r="10352" spans="1:15" x14ac:dyDescent="0.25">
      <c r="A10352" s="139">
        <v>305</v>
      </c>
      <c r="B10352" s="135" t="s">
        <v>348</v>
      </c>
      <c r="C10352" s="134" t="s">
        <v>2102</v>
      </c>
      <c r="D10352" s="135">
        <v>11691</v>
      </c>
      <c r="E10352" s="135" t="s">
        <v>2103</v>
      </c>
      <c r="F10352" s="135">
        <v>2</v>
      </c>
      <c r="G10352" s="136" t="s">
        <v>6548</v>
      </c>
      <c r="H10352" s="135" t="s">
        <v>6549</v>
      </c>
      <c r="I10352" s="135">
        <v>150</v>
      </c>
      <c r="J10352" s="135" t="s">
        <v>2283</v>
      </c>
      <c r="K10352" s="135" t="s">
        <v>2284</v>
      </c>
      <c r="L10352" s="135" t="s">
        <v>194</v>
      </c>
      <c r="M10352" s="135"/>
      <c r="N10352" s="137"/>
      <c r="O10352" s="121"/>
    </row>
    <row r="10353" spans="1:15" x14ac:dyDescent="0.25">
      <c r="A10353" s="139">
        <v>305</v>
      </c>
      <c r="B10353" s="135" t="s">
        <v>348</v>
      </c>
      <c r="C10353" s="134" t="s">
        <v>2102</v>
      </c>
      <c r="D10353" s="135">
        <v>11692</v>
      </c>
      <c r="E10353" s="135" t="s">
        <v>2103</v>
      </c>
      <c r="F10353" s="135">
        <v>2</v>
      </c>
      <c r="G10353" s="136" t="s">
        <v>6550</v>
      </c>
      <c r="H10353" s="135" t="s">
        <v>6551</v>
      </c>
      <c r="I10353" s="135">
        <v>100</v>
      </c>
      <c r="J10353" s="135" t="s">
        <v>2112</v>
      </c>
      <c r="K10353" s="134" t="s">
        <v>2113</v>
      </c>
      <c r="L10353" s="135" t="s">
        <v>194</v>
      </c>
      <c r="M10353" s="135"/>
      <c r="N10353" s="137"/>
      <c r="O10353" s="121"/>
    </row>
    <row r="10354" spans="1:15" x14ac:dyDescent="0.25">
      <c r="A10354" s="139">
        <v>305</v>
      </c>
      <c r="B10354" s="135" t="s">
        <v>348</v>
      </c>
      <c r="C10354" s="134" t="s">
        <v>2102</v>
      </c>
      <c r="D10354" s="135">
        <v>11693</v>
      </c>
      <c r="E10354" s="135" t="s">
        <v>2103</v>
      </c>
      <c r="F10354" s="135">
        <v>2</v>
      </c>
      <c r="G10354" s="136">
        <v>114</v>
      </c>
      <c r="H10354" s="135" t="s">
        <v>6552</v>
      </c>
      <c r="I10354" s="135">
        <v>720</v>
      </c>
      <c r="J10354" s="135" t="s">
        <v>2112</v>
      </c>
      <c r="K10354" s="135" t="s">
        <v>2113</v>
      </c>
      <c r="L10354" s="135" t="s">
        <v>194</v>
      </c>
      <c r="M10354" s="135"/>
      <c r="N10354" s="137"/>
      <c r="O10354" s="121"/>
    </row>
    <row r="10355" spans="1:15" x14ac:dyDescent="0.25">
      <c r="A10355" s="139">
        <v>305</v>
      </c>
      <c r="B10355" s="135" t="s">
        <v>348</v>
      </c>
      <c r="C10355" s="134" t="s">
        <v>2102</v>
      </c>
      <c r="D10355" s="135">
        <v>11694</v>
      </c>
      <c r="E10355" s="135" t="s">
        <v>2103</v>
      </c>
      <c r="F10355" s="135">
        <v>2</v>
      </c>
      <c r="G10355" s="136" t="s">
        <v>6553</v>
      </c>
      <c r="H10355" s="135" t="s">
        <v>6554</v>
      </c>
      <c r="I10355" s="135">
        <v>150</v>
      </c>
      <c r="J10355" s="135" t="s">
        <v>2112</v>
      </c>
      <c r="K10355" s="135" t="s">
        <v>2113</v>
      </c>
      <c r="L10355" s="135" t="s">
        <v>194</v>
      </c>
      <c r="M10355" s="135"/>
      <c r="N10355" s="137"/>
      <c r="O10355" s="121"/>
    </row>
    <row r="10356" spans="1:15" x14ac:dyDescent="0.25">
      <c r="A10356" s="139">
        <v>305</v>
      </c>
      <c r="B10356" s="135" t="s">
        <v>348</v>
      </c>
      <c r="C10356" s="134" t="s">
        <v>2102</v>
      </c>
      <c r="D10356" s="135">
        <v>11695</v>
      </c>
      <c r="E10356" s="135" t="s">
        <v>2103</v>
      </c>
      <c r="F10356" s="135">
        <v>2</v>
      </c>
      <c r="G10356" s="136" t="s">
        <v>6555</v>
      </c>
      <c r="H10356" s="135" t="s">
        <v>6556</v>
      </c>
      <c r="I10356" s="135">
        <v>150</v>
      </c>
      <c r="J10356" s="135" t="s">
        <v>2112</v>
      </c>
      <c r="K10356" s="135" t="s">
        <v>2113</v>
      </c>
      <c r="L10356" s="135" t="s">
        <v>194</v>
      </c>
      <c r="M10356" s="135"/>
      <c r="N10356" s="137"/>
      <c r="O10356" s="121"/>
    </row>
    <row r="10357" spans="1:15" x14ac:dyDescent="0.25">
      <c r="A10357" s="139">
        <v>305</v>
      </c>
      <c r="B10357" s="135" t="s">
        <v>348</v>
      </c>
      <c r="C10357" s="134" t="s">
        <v>2102</v>
      </c>
      <c r="D10357" s="135">
        <v>11696</v>
      </c>
      <c r="E10357" s="135" t="s">
        <v>2103</v>
      </c>
      <c r="F10357" s="135">
        <v>2</v>
      </c>
      <c r="G10357" s="136" t="s">
        <v>6557</v>
      </c>
      <c r="H10357" s="135" t="s">
        <v>6558</v>
      </c>
      <c r="I10357" s="135">
        <v>112</v>
      </c>
      <c r="J10357" s="135" t="s">
        <v>2112</v>
      </c>
      <c r="K10357" s="135" t="s">
        <v>2113</v>
      </c>
      <c r="L10357" s="135" t="s">
        <v>194</v>
      </c>
      <c r="M10357" s="135"/>
      <c r="N10357" s="137"/>
      <c r="O10357" s="121"/>
    </row>
    <row r="10358" spans="1:15" x14ac:dyDescent="0.25">
      <c r="A10358" s="139">
        <v>305</v>
      </c>
      <c r="B10358" s="135" t="s">
        <v>348</v>
      </c>
      <c r="C10358" s="134" t="s">
        <v>2102</v>
      </c>
      <c r="D10358" s="135">
        <v>11697</v>
      </c>
      <c r="E10358" s="135" t="s">
        <v>2103</v>
      </c>
      <c r="F10358" s="135">
        <v>2</v>
      </c>
      <c r="G10358" s="140" t="s">
        <v>6559</v>
      </c>
      <c r="H10358" s="135" t="s">
        <v>6560</v>
      </c>
      <c r="I10358" s="135">
        <v>137</v>
      </c>
      <c r="J10358" s="135" t="s">
        <v>2112</v>
      </c>
      <c r="K10358" s="135" t="s">
        <v>2113</v>
      </c>
      <c r="L10358" s="135" t="s">
        <v>194</v>
      </c>
      <c r="M10358" s="135"/>
      <c r="N10358" s="137"/>
      <c r="O10358" s="121"/>
    </row>
    <row r="10359" spans="1:15" x14ac:dyDescent="0.25">
      <c r="A10359" s="139">
        <v>305</v>
      </c>
      <c r="B10359" s="135" t="s">
        <v>348</v>
      </c>
      <c r="C10359" s="134" t="s">
        <v>2102</v>
      </c>
      <c r="D10359" s="135">
        <v>11698</v>
      </c>
      <c r="E10359" s="135" t="s">
        <v>2103</v>
      </c>
      <c r="F10359" s="135">
        <v>2</v>
      </c>
      <c r="G10359" s="136">
        <v>116</v>
      </c>
      <c r="H10359" s="135" t="s">
        <v>6561</v>
      </c>
      <c r="I10359" s="135">
        <v>420</v>
      </c>
      <c r="J10359" s="135" t="s">
        <v>2112</v>
      </c>
      <c r="K10359" s="134" t="s">
        <v>2113</v>
      </c>
      <c r="L10359" s="135" t="s">
        <v>194</v>
      </c>
      <c r="M10359" s="135"/>
      <c r="N10359" s="137"/>
      <c r="O10359" s="121"/>
    </row>
    <row r="10360" spans="1:15" x14ac:dyDescent="0.25">
      <c r="A10360" s="139">
        <v>305</v>
      </c>
      <c r="B10360" s="135" t="s">
        <v>348</v>
      </c>
      <c r="C10360" s="134" t="s">
        <v>2102</v>
      </c>
      <c r="D10360" s="135">
        <v>11699</v>
      </c>
      <c r="E10360" s="135" t="s">
        <v>2103</v>
      </c>
      <c r="F10360" s="135">
        <v>2</v>
      </c>
      <c r="G10360" s="136">
        <v>118</v>
      </c>
      <c r="H10360" s="135" t="s">
        <v>6562</v>
      </c>
      <c r="I10360" s="135">
        <v>300</v>
      </c>
      <c r="J10360" s="135" t="s">
        <v>2112</v>
      </c>
      <c r="K10360" s="135" t="s">
        <v>2113</v>
      </c>
      <c r="L10360" s="135" t="s">
        <v>194</v>
      </c>
      <c r="M10360" s="135"/>
      <c r="N10360" s="137"/>
      <c r="O10360" s="121"/>
    </row>
    <row r="10361" spans="1:15" x14ac:dyDescent="0.25">
      <c r="A10361" s="139">
        <v>305</v>
      </c>
      <c r="B10361" s="135" t="s">
        <v>348</v>
      </c>
      <c r="C10361" s="134" t="s">
        <v>2102</v>
      </c>
      <c r="D10361" s="135">
        <v>11700</v>
      </c>
      <c r="E10361" s="135" t="s">
        <v>2103</v>
      </c>
      <c r="F10361" s="135">
        <v>2</v>
      </c>
      <c r="G10361" s="136">
        <v>119</v>
      </c>
      <c r="H10361" s="135" t="s">
        <v>6563</v>
      </c>
      <c r="I10361" s="135">
        <v>234</v>
      </c>
      <c r="J10361" s="135" t="s">
        <v>2105</v>
      </c>
      <c r="K10361" s="135" t="s">
        <v>2106</v>
      </c>
      <c r="L10361" s="135" t="s">
        <v>193</v>
      </c>
      <c r="M10361" s="135"/>
      <c r="N10361" s="137"/>
      <c r="O10361" s="121"/>
    </row>
    <row r="10362" spans="1:15" x14ac:dyDescent="0.25">
      <c r="A10362" s="139">
        <v>305</v>
      </c>
      <c r="B10362" s="135" t="s">
        <v>348</v>
      </c>
      <c r="C10362" s="134" t="s">
        <v>2102</v>
      </c>
      <c r="D10362" s="135">
        <v>11701</v>
      </c>
      <c r="E10362" s="135" t="s">
        <v>2103</v>
      </c>
      <c r="F10362" s="135">
        <v>2</v>
      </c>
      <c r="G10362" s="136">
        <v>120</v>
      </c>
      <c r="H10362" s="135" t="s">
        <v>6564</v>
      </c>
      <c r="I10362" s="135">
        <v>344</v>
      </c>
      <c r="J10362" s="135" t="s">
        <v>2283</v>
      </c>
      <c r="K10362" s="135" t="s">
        <v>2284</v>
      </c>
      <c r="L10362" s="135" t="s">
        <v>194</v>
      </c>
      <c r="M10362" s="135"/>
      <c r="N10362" s="137"/>
      <c r="O10362" s="121"/>
    </row>
    <row r="10363" spans="1:15" x14ac:dyDescent="0.25">
      <c r="A10363" s="139">
        <v>305</v>
      </c>
      <c r="B10363" s="135" t="s">
        <v>348</v>
      </c>
      <c r="C10363" s="134" t="s">
        <v>2102</v>
      </c>
      <c r="D10363" s="135">
        <v>11702</v>
      </c>
      <c r="E10363" s="135" t="s">
        <v>2103</v>
      </c>
      <c r="F10363" s="135">
        <v>2</v>
      </c>
      <c r="G10363" s="136">
        <v>121</v>
      </c>
      <c r="H10363" s="135" t="s">
        <v>6565</v>
      </c>
      <c r="I10363" s="135">
        <v>1236</v>
      </c>
      <c r="J10363" s="135" t="s">
        <v>2105</v>
      </c>
      <c r="K10363" s="135" t="s">
        <v>2106</v>
      </c>
      <c r="L10363" s="135" t="s">
        <v>193</v>
      </c>
      <c r="M10363" s="135"/>
      <c r="N10363" s="137"/>
      <c r="O10363" s="121"/>
    </row>
    <row r="10364" spans="1:15" x14ac:dyDescent="0.25">
      <c r="A10364" s="139">
        <v>305</v>
      </c>
      <c r="B10364" s="135" t="s">
        <v>348</v>
      </c>
      <c r="C10364" s="134" t="s">
        <v>2102</v>
      </c>
      <c r="D10364" s="135">
        <v>11703</v>
      </c>
      <c r="E10364" s="135" t="s">
        <v>2103</v>
      </c>
      <c r="F10364" s="135">
        <v>2</v>
      </c>
      <c r="G10364" s="140" t="s">
        <v>5689</v>
      </c>
      <c r="H10364" s="135" t="s">
        <v>6566</v>
      </c>
      <c r="I10364" s="135">
        <v>42</v>
      </c>
      <c r="J10364" s="135" t="s">
        <v>2155</v>
      </c>
      <c r="K10364" s="135" t="s">
        <v>2156</v>
      </c>
      <c r="L10364" s="135" t="s">
        <v>193</v>
      </c>
      <c r="M10364" s="135"/>
      <c r="N10364" s="137"/>
      <c r="O10364" s="121"/>
    </row>
    <row r="10365" spans="1:15" x14ac:dyDescent="0.25">
      <c r="A10365" s="139">
        <v>305</v>
      </c>
      <c r="B10365" s="135" t="s">
        <v>348</v>
      </c>
      <c r="C10365" s="134" t="s">
        <v>2102</v>
      </c>
      <c r="D10365" s="135">
        <v>11704</v>
      </c>
      <c r="E10365" s="135" t="s">
        <v>2103</v>
      </c>
      <c r="F10365" s="135">
        <v>2</v>
      </c>
      <c r="G10365" s="140" t="s">
        <v>5689</v>
      </c>
      <c r="H10365" s="135" t="s">
        <v>6566</v>
      </c>
      <c r="I10365" s="135">
        <v>53</v>
      </c>
      <c r="J10365" s="135" t="s">
        <v>2440</v>
      </c>
      <c r="K10365" s="135" t="s">
        <v>2441</v>
      </c>
      <c r="L10365" s="135" t="s">
        <v>193</v>
      </c>
      <c r="M10365" s="135"/>
      <c r="N10365" s="137"/>
      <c r="O10365" s="121"/>
    </row>
    <row r="10366" spans="1:15" x14ac:dyDescent="0.25">
      <c r="A10366" s="139">
        <v>305</v>
      </c>
      <c r="B10366" s="135" t="s">
        <v>348</v>
      </c>
      <c r="C10366" s="134" t="s">
        <v>2102</v>
      </c>
      <c r="D10366" s="135">
        <v>11705</v>
      </c>
      <c r="E10366" s="135" t="s">
        <v>2103</v>
      </c>
      <c r="F10366" s="135">
        <v>2</v>
      </c>
      <c r="G10366" s="136">
        <v>122</v>
      </c>
      <c r="H10366" s="135" t="s">
        <v>6567</v>
      </c>
      <c r="I10366" s="135">
        <v>182</v>
      </c>
      <c r="J10366" s="135" t="s">
        <v>2112</v>
      </c>
      <c r="K10366" s="135" t="s">
        <v>2113</v>
      </c>
      <c r="L10366" s="135" t="s">
        <v>194</v>
      </c>
      <c r="M10366" s="135"/>
      <c r="N10366" s="137"/>
      <c r="O10366" s="121"/>
    </row>
    <row r="10367" spans="1:15" x14ac:dyDescent="0.25">
      <c r="A10367" s="139">
        <v>305</v>
      </c>
      <c r="B10367" s="135" t="s">
        <v>348</v>
      </c>
      <c r="C10367" s="134" t="s">
        <v>2102</v>
      </c>
      <c r="D10367" s="135">
        <v>11706</v>
      </c>
      <c r="E10367" s="135" t="s">
        <v>2103</v>
      </c>
      <c r="F10367" s="135">
        <v>2</v>
      </c>
      <c r="G10367" s="140" t="s">
        <v>6568</v>
      </c>
      <c r="H10367" s="135" t="s">
        <v>6569</v>
      </c>
      <c r="I10367" s="135">
        <v>80</v>
      </c>
      <c r="J10367" s="135" t="s">
        <v>2440</v>
      </c>
      <c r="K10367" s="135" t="s">
        <v>2441</v>
      </c>
      <c r="L10367" s="135" t="s">
        <v>193</v>
      </c>
      <c r="M10367" s="135"/>
      <c r="N10367" s="137"/>
      <c r="O10367" s="121"/>
    </row>
    <row r="10368" spans="1:15" x14ac:dyDescent="0.25">
      <c r="A10368" s="139">
        <v>305</v>
      </c>
      <c r="B10368" s="135" t="s">
        <v>348</v>
      </c>
      <c r="C10368" s="134" t="s">
        <v>2102</v>
      </c>
      <c r="D10368" s="135">
        <v>11707</v>
      </c>
      <c r="E10368" s="135" t="s">
        <v>2103</v>
      </c>
      <c r="F10368" s="135">
        <v>2</v>
      </c>
      <c r="G10368" s="136" t="s">
        <v>6570</v>
      </c>
      <c r="H10368" s="135" t="s">
        <v>6571</v>
      </c>
      <c r="I10368" s="135">
        <v>64</v>
      </c>
      <c r="J10368" s="135" t="s">
        <v>2151</v>
      </c>
      <c r="K10368" s="135" t="s">
        <v>2152</v>
      </c>
      <c r="L10368" s="135" t="s">
        <v>193</v>
      </c>
      <c r="M10368" s="135"/>
      <c r="N10368" s="137"/>
      <c r="O10368" s="121"/>
    </row>
    <row r="10369" spans="1:15" x14ac:dyDescent="0.25">
      <c r="A10369" s="139">
        <v>305</v>
      </c>
      <c r="B10369" s="135" t="s">
        <v>348</v>
      </c>
      <c r="C10369" s="134" t="s">
        <v>2102</v>
      </c>
      <c r="D10369" s="135">
        <v>11708</v>
      </c>
      <c r="E10369" s="135" t="s">
        <v>2103</v>
      </c>
      <c r="F10369" s="135">
        <v>2</v>
      </c>
      <c r="G10369" s="136" t="s">
        <v>6572</v>
      </c>
      <c r="H10369" s="135" t="s">
        <v>6573</v>
      </c>
      <c r="I10369" s="135">
        <v>190</v>
      </c>
      <c r="J10369" s="135" t="s">
        <v>2151</v>
      </c>
      <c r="K10369" s="135" t="s">
        <v>2152</v>
      </c>
      <c r="L10369" s="135" t="s">
        <v>193</v>
      </c>
      <c r="M10369" s="135"/>
      <c r="N10369" s="137"/>
      <c r="O10369" s="121"/>
    </row>
    <row r="10370" spans="1:15" x14ac:dyDescent="0.25">
      <c r="A10370" s="139">
        <v>305</v>
      </c>
      <c r="B10370" s="135" t="s">
        <v>348</v>
      </c>
      <c r="C10370" s="134" t="s">
        <v>2102</v>
      </c>
      <c r="D10370" s="135">
        <v>11709</v>
      </c>
      <c r="E10370" s="135" t="s">
        <v>2103</v>
      </c>
      <c r="F10370" s="135">
        <v>2</v>
      </c>
      <c r="G10370" s="136" t="s">
        <v>6574</v>
      </c>
      <c r="H10370" s="135" t="s">
        <v>6575</v>
      </c>
      <c r="I10370" s="135">
        <v>209</v>
      </c>
      <c r="J10370" s="135" t="s">
        <v>2155</v>
      </c>
      <c r="K10370" s="135" t="s">
        <v>2156</v>
      </c>
      <c r="L10370" s="135" t="s">
        <v>193</v>
      </c>
      <c r="M10370" s="135"/>
      <c r="N10370" s="137"/>
      <c r="O10370" s="121"/>
    </row>
    <row r="10371" spans="1:15" x14ac:dyDescent="0.25">
      <c r="A10371" s="139">
        <v>305</v>
      </c>
      <c r="B10371" s="135" t="s">
        <v>348</v>
      </c>
      <c r="C10371" s="134" t="s">
        <v>2102</v>
      </c>
      <c r="D10371" s="135">
        <v>11710</v>
      </c>
      <c r="E10371" s="135" t="s">
        <v>2103</v>
      </c>
      <c r="F10371" s="135">
        <v>2</v>
      </c>
      <c r="G10371" s="136" t="s">
        <v>6576</v>
      </c>
      <c r="H10371" s="135" t="s">
        <v>6577</v>
      </c>
      <c r="I10371" s="135">
        <v>552</v>
      </c>
      <c r="J10371" s="135" t="s">
        <v>2112</v>
      </c>
      <c r="K10371" s="135" t="s">
        <v>2113</v>
      </c>
      <c r="L10371" s="135" t="s">
        <v>194</v>
      </c>
      <c r="M10371" s="135"/>
      <c r="N10371" s="137"/>
      <c r="O10371" s="121"/>
    </row>
    <row r="10372" spans="1:15" x14ac:dyDescent="0.25">
      <c r="A10372" s="139">
        <v>305</v>
      </c>
      <c r="B10372" s="135" t="s">
        <v>348</v>
      </c>
      <c r="C10372" s="134" t="s">
        <v>2102</v>
      </c>
      <c r="D10372" s="135">
        <v>11711</v>
      </c>
      <c r="E10372" s="135" t="s">
        <v>2103</v>
      </c>
      <c r="F10372" s="135">
        <v>2</v>
      </c>
      <c r="G10372" s="136" t="s">
        <v>6578</v>
      </c>
      <c r="H10372" s="135" t="s">
        <v>6579</v>
      </c>
      <c r="I10372" s="135">
        <v>552</v>
      </c>
      <c r="J10372" s="135" t="s">
        <v>2138</v>
      </c>
      <c r="K10372" s="135" t="s">
        <v>2139</v>
      </c>
      <c r="L10372" s="135" t="s">
        <v>194</v>
      </c>
      <c r="M10372" s="135"/>
      <c r="N10372" s="137"/>
      <c r="O10372" s="121"/>
    </row>
    <row r="10373" spans="1:15" x14ac:dyDescent="0.25">
      <c r="A10373" s="139">
        <v>305</v>
      </c>
      <c r="B10373" s="135" t="s">
        <v>348</v>
      </c>
      <c r="C10373" s="134" t="s">
        <v>2102</v>
      </c>
      <c r="D10373" s="135">
        <v>11712</v>
      </c>
      <c r="E10373" s="135" t="s">
        <v>2103</v>
      </c>
      <c r="F10373" s="135">
        <v>2</v>
      </c>
      <c r="G10373" s="140">
        <v>123</v>
      </c>
      <c r="H10373" s="135" t="s">
        <v>6580</v>
      </c>
      <c r="I10373" s="135">
        <v>4087</v>
      </c>
      <c r="J10373" s="135" t="s">
        <v>2124</v>
      </c>
      <c r="K10373" s="135" t="s">
        <v>2125</v>
      </c>
      <c r="L10373" s="135" t="s">
        <v>192</v>
      </c>
      <c r="M10373" s="135"/>
      <c r="N10373" s="137"/>
      <c r="O10373" s="121"/>
    </row>
    <row r="10374" spans="1:15" x14ac:dyDescent="0.25">
      <c r="A10374" s="139">
        <v>305</v>
      </c>
      <c r="B10374" s="135" t="s">
        <v>348</v>
      </c>
      <c r="C10374" s="134" t="s">
        <v>2102</v>
      </c>
      <c r="D10374" s="135">
        <v>11713</v>
      </c>
      <c r="E10374" s="135" t="s">
        <v>2103</v>
      </c>
      <c r="F10374" s="135">
        <v>2</v>
      </c>
      <c r="G10374" s="136" t="s">
        <v>6581</v>
      </c>
      <c r="H10374" s="135" t="s">
        <v>6582</v>
      </c>
      <c r="I10374" s="135">
        <v>180</v>
      </c>
      <c r="J10374" s="135" t="s">
        <v>2112</v>
      </c>
      <c r="K10374" s="135" t="s">
        <v>2113</v>
      </c>
      <c r="L10374" s="135" t="s">
        <v>194</v>
      </c>
      <c r="M10374" s="135"/>
      <c r="N10374" s="137"/>
      <c r="O10374" s="121"/>
    </row>
    <row r="10375" spans="1:15" x14ac:dyDescent="0.25">
      <c r="A10375" s="139">
        <v>305</v>
      </c>
      <c r="B10375" s="135" t="s">
        <v>348</v>
      </c>
      <c r="C10375" s="134" t="s">
        <v>2102</v>
      </c>
      <c r="D10375" s="135">
        <v>11714</v>
      </c>
      <c r="E10375" s="135" t="s">
        <v>2103</v>
      </c>
      <c r="F10375" s="135">
        <v>2</v>
      </c>
      <c r="G10375" s="136" t="s">
        <v>6583</v>
      </c>
      <c r="H10375" s="135" t="s">
        <v>6584</v>
      </c>
      <c r="I10375" s="135">
        <v>162</v>
      </c>
      <c r="J10375" s="135" t="s">
        <v>2112</v>
      </c>
      <c r="K10375" s="135" t="s">
        <v>2113</v>
      </c>
      <c r="L10375" s="135" t="s">
        <v>194</v>
      </c>
      <c r="M10375" s="135"/>
      <c r="N10375" s="137"/>
      <c r="O10375" s="121"/>
    </row>
    <row r="10376" spans="1:15" x14ac:dyDescent="0.25">
      <c r="A10376" s="139">
        <v>305</v>
      </c>
      <c r="B10376" s="135" t="s">
        <v>348</v>
      </c>
      <c r="C10376" s="134" t="s">
        <v>2102</v>
      </c>
      <c r="D10376" s="135">
        <v>11715</v>
      </c>
      <c r="E10376" s="135" t="s">
        <v>2103</v>
      </c>
      <c r="F10376" s="135">
        <v>2</v>
      </c>
      <c r="G10376" s="136" t="s">
        <v>6585</v>
      </c>
      <c r="H10376" s="135" t="s">
        <v>6586</v>
      </c>
      <c r="I10376" s="135">
        <v>88</v>
      </c>
      <c r="J10376" s="135" t="s">
        <v>2112</v>
      </c>
      <c r="K10376" s="134" t="s">
        <v>2113</v>
      </c>
      <c r="L10376" s="135" t="s">
        <v>194</v>
      </c>
      <c r="M10376" s="135"/>
      <c r="N10376" s="137"/>
      <c r="O10376" s="121"/>
    </row>
    <row r="10377" spans="1:15" x14ac:dyDescent="0.25">
      <c r="A10377" s="139">
        <v>305</v>
      </c>
      <c r="B10377" s="135" t="s">
        <v>348</v>
      </c>
      <c r="C10377" s="134" t="s">
        <v>2102</v>
      </c>
      <c r="D10377" s="135">
        <v>11716</v>
      </c>
      <c r="E10377" s="135" t="s">
        <v>2103</v>
      </c>
      <c r="F10377" s="135">
        <v>2</v>
      </c>
      <c r="G10377" s="136" t="s">
        <v>6587</v>
      </c>
      <c r="H10377" s="135" t="s">
        <v>6588</v>
      </c>
      <c r="I10377" s="135">
        <v>306</v>
      </c>
      <c r="J10377" s="135" t="s">
        <v>2112</v>
      </c>
      <c r="K10377" s="135" t="s">
        <v>2113</v>
      </c>
      <c r="L10377" s="135" t="s">
        <v>194</v>
      </c>
      <c r="M10377" s="135"/>
      <c r="N10377" s="137"/>
      <c r="O10377" s="121"/>
    </row>
    <row r="10378" spans="1:15" x14ac:dyDescent="0.25">
      <c r="A10378" s="139">
        <v>305</v>
      </c>
      <c r="B10378" s="135" t="s">
        <v>348</v>
      </c>
      <c r="C10378" s="134" t="s">
        <v>2102</v>
      </c>
      <c r="D10378" s="135">
        <v>11717</v>
      </c>
      <c r="E10378" s="135" t="s">
        <v>2103</v>
      </c>
      <c r="F10378" s="135">
        <v>2</v>
      </c>
      <c r="G10378" s="136">
        <v>124</v>
      </c>
      <c r="H10378" s="135" t="s">
        <v>6589</v>
      </c>
      <c r="I10378" s="135">
        <v>380</v>
      </c>
      <c r="J10378" s="135" t="s">
        <v>2112</v>
      </c>
      <c r="K10378" s="135" t="s">
        <v>2113</v>
      </c>
      <c r="L10378" s="135" t="s">
        <v>194</v>
      </c>
      <c r="M10378" s="135"/>
      <c r="N10378" s="137"/>
      <c r="O10378" s="121"/>
    </row>
    <row r="10379" spans="1:15" x14ac:dyDescent="0.25">
      <c r="A10379" s="139">
        <v>305</v>
      </c>
      <c r="B10379" s="135" t="s">
        <v>348</v>
      </c>
      <c r="C10379" s="134" t="s">
        <v>2102</v>
      </c>
      <c r="D10379" s="135">
        <v>11718</v>
      </c>
      <c r="E10379" s="135" t="s">
        <v>2103</v>
      </c>
      <c r="F10379" s="135">
        <v>2</v>
      </c>
      <c r="G10379" s="136" t="s">
        <v>2620</v>
      </c>
      <c r="H10379" s="135" t="s">
        <v>6590</v>
      </c>
      <c r="I10379" s="135">
        <v>32</v>
      </c>
      <c r="J10379" s="135" t="s">
        <v>2108</v>
      </c>
      <c r="K10379" s="135" t="s">
        <v>2109</v>
      </c>
      <c r="L10379" s="135" t="s">
        <v>193</v>
      </c>
      <c r="M10379" s="135"/>
      <c r="N10379" s="137"/>
      <c r="O10379" s="121"/>
    </row>
    <row r="10380" spans="1:15" x14ac:dyDescent="0.25">
      <c r="A10380" s="139">
        <v>305</v>
      </c>
      <c r="B10380" s="135" t="s">
        <v>348</v>
      </c>
      <c r="C10380" s="134" t="s">
        <v>2102</v>
      </c>
      <c r="D10380" s="135">
        <v>11719</v>
      </c>
      <c r="E10380" s="135" t="s">
        <v>2103</v>
      </c>
      <c r="F10380" s="135">
        <v>2</v>
      </c>
      <c r="G10380" s="136" t="s">
        <v>2859</v>
      </c>
      <c r="H10380" s="135" t="s">
        <v>6591</v>
      </c>
      <c r="I10380" s="135">
        <v>144</v>
      </c>
      <c r="J10380" s="135" t="s">
        <v>2151</v>
      </c>
      <c r="K10380" s="135" t="s">
        <v>2152</v>
      </c>
      <c r="L10380" s="135" t="s">
        <v>193</v>
      </c>
      <c r="M10380" s="135"/>
      <c r="N10380" s="137"/>
      <c r="O10380" s="121"/>
    </row>
    <row r="10381" spans="1:15" x14ac:dyDescent="0.25">
      <c r="A10381" s="139">
        <v>305</v>
      </c>
      <c r="B10381" s="135" t="s">
        <v>348</v>
      </c>
      <c r="C10381" s="134" t="s">
        <v>2102</v>
      </c>
      <c r="D10381" s="135">
        <v>11720</v>
      </c>
      <c r="E10381" s="135" t="s">
        <v>2103</v>
      </c>
      <c r="F10381" s="135">
        <v>2</v>
      </c>
      <c r="G10381" s="136" t="s">
        <v>2857</v>
      </c>
      <c r="H10381" s="135" t="s">
        <v>6592</v>
      </c>
      <c r="I10381" s="135">
        <v>234</v>
      </c>
      <c r="J10381" s="135" t="s">
        <v>2105</v>
      </c>
      <c r="K10381" s="135" t="s">
        <v>2106</v>
      </c>
      <c r="L10381" s="135" t="s">
        <v>193</v>
      </c>
      <c r="M10381" s="135"/>
      <c r="N10381" s="137"/>
      <c r="O10381" s="121"/>
    </row>
    <row r="10382" spans="1:15" x14ac:dyDescent="0.25">
      <c r="A10382" s="139">
        <v>305</v>
      </c>
      <c r="B10382" s="135" t="s">
        <v>348</v>
      </c>
      <c r="C10382" s="134" t="s">
        <v>2102</v>
      </c>
      <c r="D10382" s="135">
        <v>11721</v>
      </c>
      <c r="E10382" s="135" t="s">
        <v>2103</v>
      </c>
      <c r="F10382" s="135">
        <v>2</v>
      </c>
      <c r="G10382" s="136">
        <v>126</v>
      </c>
      <c r="H10382" s="135" t="s">
        <v>6593</v>
      </c>
      <c r="I10382" s="135">
        <v>510</v>
      </c>
      <c r="J10382" s="135" t="s">
        <v>2112</v>
      </c>
      <c r="K10382" s="135" t="s">
        <v>2113</v>
      </c>
      <c r="L10382" s="135" t="s">
        <v>194</v>
      </c>
      <c r="M10382" s="135"/>
      <c r="N10382" s="137"/>
      <c r="O10382" s="121"/>
    </row>
    <row r="10383" spans="1:15" x14ac:dyDescent="0.25">
      <c r="A10383" s="139">
        <v>305</v>
      </c>
      <c r="B10383" s="135" t="s">
        <v>348</v>
      </c>
      <c r="C10383" s="134" t="s">
        <v>2102</v>
      </c>
      <c r="D10383" s="135">
        <v>11722</v>
      </c>
      <c r="E10383" s="135" t="s">
        <v>2103</v>
      </c>
      <c r="F10383" s="135">
        <v>2</v>
      </c>
      <c r="G10383" s="136" t="s">
        <v>6594</v>
      </c>
      <c r="H10383" s="135" t="s">
        <v>6595</v>
      </c>
      <c r="I10383" s="135">
        <v>1100</v>
      </c>
      <c r="J10383" s="135" t="s">
        <v>2105</v>
      </c>
      <c r="K10383" s="135" t="s">
        <v>2106</v>
      </c>
      <c r="L10383" s="135" t="s">
        <v>193</v>
      </c>
      <c r="M10383" s="135"/>
      <c r="N10383" s="137"/>
      <c r="O10383" s="121"/>
    </row>
    <row r="10384" spans="1:15" x14ac:dyDescent="0.25">
      <c r="A10384" s="139">
        <v>305</v>
      </c>
      <c r="B10384" s="135" t="s">
        <v>348</v>
      </c>
      <c r="C10384" s="134" t="s">
        <v>2102</v>
      </c>
      <c r="D10384" s="135">
        <v>11723</v>
      </c>
      <c r="E10384" s="135" t="s">
        <v>2103</v>
      </c>
      <c r="F10384" s="135">
        <v>2</v>
      </c>
      <c r="G10384" s="136" t="s">
        <v>6596</v>
      </c>
      <c r="H10384" s="135" t="s">
        <v>6597</v>
      </c>
      <c r="I10384" s="135">
        <v>170</v>
      </c>
      <c r="J10384" s="135" t="s">
        <v>2151</v>
      </c>
      <c r="K10384" s="135" t="s">
        <v>2152</v>
      </c>
      <c r="L10384" s="135" t="s">
        <v>193</v>
      </c>
      <c r="M10384" s="135"/>
      <c r="N10384" s="137"/>
      <c r="O10384" s="121"/>
    </row>
    <row r="10385" spans="1:15" x14ac:dyDescent="0.25">
      <c r="A10385" s="139">
        <v>305</v>
      </c>
      <c r="B10385" s="135" t="s">
        <v>348</v>
      </c>
      <c r="C10385" s="134" t="s">
        <v>2102</v>
      </c>
      <c r="D10385" s="135">
        <v>11724</v>
      </c>
      <c r="E10385" s="135" t="s">
        <v>2103</v>
      </c>
      <c r="F10385" s="135">
        <v>2</v>
      </c>
      <c r="G10385" s="136">
        <v>128</v>
      </c>
      <c r="H10385" s="135" t="s">
        <v>6598</v>
      </c>
      <c r="I10385" s="135">
        <v>572</v>
      </c>
      <c r="J10385" s="135" t="s">
        <v>2105</v>
      </c>
      <c r="K10385" s="135" t="s">
        <v>2106</v>
      </c>
      <c r="L10385" s="135" t="s">
        <v>193</v>
      </c>
      <c r="M10385" s="135"/>
      <c r="N10385" s="137"/>
      <c r="O10385" s="121"/>
    </row>
    <row r="10386" spans="1:15" x14ac:dyDescent="0.25">
      <c r="A10386" s="139">
        <v>305</v>
      </c>
      <c r="B10386" s="135" t="s">
        <v>348</v>
      </c>
      <c r="C10386" s="134" t="s">
        <v>2102</v>
      </c>
      <c r="D10386" s="135">
        <v>11725</v>
      </c>
      <c r="E10386" s="135" t="s">
        <v>2103</v>
      </c>
      <c r="F10386" s="135">
        <v>2</v>
      </c>
      <c r="G10386" s="136" t="s">
        <v>6599</v>
      </c>
      <c r="H10386" s="135" t="s">
        <v>6600</v>
      </c>
      <c r="I10386" s="135">
        <v>840</v>
      </c>
      <c r="J10386" s="135" t="s">
        <v>2105</v>
      </c>
      <c r="K10386" s="135" t="s">
        <v>2106</v>
      </c>
      <c r="L10386" s="135" t="s">
        <v>193</v>
      </c>
      <c r="M10386" s="135"/>
      <c r="N10386" s="137"/>
      <c r="O10386" s="121"/>
    </row>
    <row r="10387" spans="1:15" x14ac:dyDescent="0.25">
      <c r="A10387" s="139">
        <v>305</v>
      </c>
      <c r="B10387" s="135" t="s">
        <v>348</v>
      </c>
      <c r="C10387" s="134" t="s">
        <v>2102</v>
      </c>
      <c r="D10387" s="135">
        <v>11726</v>
      </c>
      <c r="E10387" s="135" t="s">
        <v>2103</v>
      </c>
      <c r="F10387" s="135">
        <v>2</v>
      </c>
      <c r="G10387" s="136">
        <v>129</v>
      </c>
      <c r="H10387" s="135" t="s">
        <v>6601</v>
      </c>
      <c r="I10387" s="135">
        <v>729</v>
      </c>
      <c r="J10387" s="135" t="s">
        <v>2115</v>
      </c>
      <c r="K10387" s="135" t="s">
        <v>2116</v>
      </c>
      <c r="L10387" s="135" t="s">
        <v>2117</v>
      </c>
      <c r="M10387" s="135"/>
      <c r="N10387" s="137"/>
      <c r="O10387" s="121"/>
    </row>
    <row r="10388" spans="1:15" x14ac:dyDescent="0.25">
      <c r="A10388" s="139">
        <v>305</v>
      </c>
      <c r="B10388" s="135" t="s">
        <v>348</v>
      </c>
      <c r="C10388" s="134" t="s">
        <v>2102</v>
      </c>
      <c r="D10388" s="135">
        <v>11727</v>
      </c>
      <c r="E10388" s="135" t="s">
        <v>2103</v>
      </c>
      <c r="F10388" s="135">
        <v>2</v>
      </c>
      <c r="G10388" s="136" t="s">
        <v>6602</v>
      </c>
      <c r="H10388" s="135" t="s">
        <v>6603</v>
      </c>
      <c r="I10388" s="135">
        <v>80</v>
      </c>
      <c r="J10388" s="135" t="s">
        <v>2151</v>
      </c>
      <c r="K10388" s="135" t="s">
        <v>2152</v>
      </c>
      <c r="L10388" s="135" t="s">
        <v>193</v>
      </c>
      <c r="M10388" s="135"/>
      <c r="N10388" s="137"/>
      <c r="O10388" s="121"/>
    </row>
    <row r="10389" spans="1:15" x14ac:dyDescent="0.25">
      <c r="A10389" s="139">
        <v>305</v>
      </c>
      <c r="B10389" s="135" t="s">
        <v>348</v>
      </c>
      <c r="C10389" s="134" t="s">
        <v>2102</v>
      </c>
      <c r="D10389" s="135">
        <v>11728</v>
      </c>
      <c r="E10389" s="135" t="s">
        <v>2103</v>
      </c>
      <c r="F10389" s="135">
        <v>2</v>
      </c>
      <c r="G10389" s="136">
        <v>130</v>
      </c>
      <c r="H10389" s="135" t="s">
        <v>6604</v>
      </c>
      <c r="I10389" s="135">
        <v>572</v>
      </c>
      <c r="J10389" s="135" t="s">
        <v>2112</v>
      </c>
      <c r="K10389" s="135" t="s">
        <v>2113</v>
      </c>
      <c r="L10389" s="135" t="s">
        <v>194</v>
      </c>
      <c r="M10389" s="135"/>
      <c r="N10389" s="137"/>
      <c r="O10389" s="121"/>
    </row>
    <row r="10390" spans="1:15" x14ac:dyDescent="0.25">
      <c r="A10390" s="139">
        <v>305</v>
      </c>
      <c r="B10390" s="135" t="s">
        <v>348</v>
      </c>
      <c r="C10390" s="134" t="s">
        <v>2102</v>
      </c>
      <c r="D10390" s="135">
        <v>11729</v>
      </c>
      <c r="E10390" s="135" t="s">
        <v>2103</v>
      </c>
      <c r="F10390" s="135">
        <v>2</v>
      </c>
      <c r="G10390" s="136" t="s">
        <v>6605</v>
      </c>
      <c r="H10390" s="135" t="s">
        <v>6606</v>
      </c>
      <c r="I10390" s="135">
        <v>72</v>
      </c>
      <c r="J10390" s="135" t="s">
        <v>2151</v>
      </c>
      <c r="K10390" s="135" t="s">
        <v>2152</v>
      </c>
      <c r="L10390" s="135" t="s">
        <v>193</v>
      </c>
      <c r="M10390" s="135"/>
      <c r="N10390" s="137"/>
      <c r="O10390" s="121"/>
    </row>
    <row r="10391" spans="1:15" x14ac:dyDescent="0.25">
      <c r="A10391" s="139">
        <v>305</v>
      </c>
      <c r="B10391" s="135" t="s">
        <v>348</v>
      </c>
      <c r="C10391" s="134" t="s">
        <v>2102</v>
      </c>
      <c r="D10391" s="135">
        <v>11730</v>
      </c>
      <c r="E10391" s="135" t="s">
        <v>2103</v>
      </c>
      <c r="F10391" s="135">
        <v>2</v>
      </c>
      <c r="G10391" s="136" t="s">
        <v>6607</v>
      </c>
      <c r="H10391" s="135" t="s">
        <v>6608</v>
      </c>
      <c r="I10391" s="135">
        <v>99</v>
      </c>
      <c r="J10391" s="135" t="s">
        <v>2112</v>
      </c>
      <c r="K10391" s="135" t="s">
        <v>2113</v>
      </c>
      <c r="L10391" s="135" t="s">
        <v>194</v>
      </c>
      <c r="M10391" s="135"/>
      <c r="N10391" s="137"/>
      <c r="O10391" s="121"/>
    </row>
    <row r="10392" spans="1:15" x14ac:dyDescent="0.25">
      <c r="A10392" s="139">
        <v>305</v>
      </c>
      <c r="B10392" s="135" t="s">
        <v>348</v>
      </c>
      <c r="C10392" s="134" t="s">
        <v>2102</v>
      </c>
      <c r="D10392" s="135">
        <v>11731</v>
      </c>
      <c r="E10392" s="135" t="s">
        <v>2103</v>
      </c>
      <c r="F10392" s="135">
        <v>2</v>
      </c>
      <c r="G10392" s="136" t="s">
        <v>6609</v>
      </c>
      <c r="H10392" s="135" t="s">
        <v>6610</v>
      </c>
      <c r="I10392" s="135">
        <v>56</v>
      </c>
      <c r="J10392" s="135" t="s">
        <v>2105</v>
      </c>
      <c r="K10392" s="135" t="s">
        <v>2106</v>
      </c>
      <c r="L10392" s="135" t="s">
        <v>193</v>
      </c>
      <c r="M10392" s="135"/>
      <c r="N10392" s="137"/>
      <c r="O10392" s="121"/>
    </row>
    <row r="10393" spans="1:15" x14ac:dyDescent="0.25">
      <c r="A10393" s="139">
        <v>305</v>
      </c>
      <c r="B10393" s="135" t="s">
        <v>348</v>
      </c>
      <c r="C10393" s="134" t="s">
        <v>2102</v>
      </c>
      <c r="D10393" s="135">
        <v>11732</v>
      </c>
      <c r="E10393" s="135" t="s">
        <v>2103</v>
      </c>
      <c r="F10393" s="135">
        <v>2</v>
      </c>
      <c r="G10393" s="136" t="s">
        <v>6611</v>
      </c>
      <c r="H10393" s="135" t="s">
        <v>6612</v>
      </c>
      <c r="I10393" s="135">
        <v>180</v>
      </c>
      <c r="J10393" s="135" t="s">
        <v>2108</v>
      </c>
      <c r="K10393" s="135" t="s">
        <v>2109</v>
      </c>
      <c r="L10393" s="135" t="s">
        <v>193</v>
      </c>
      <c r="M10393" s="135"/>
      <c r="N10393" s="137"/>
      <c r="O10393" s="121"/>
    </row>
    <row r="10394" spans="1:15" x14ac:dyDescent="0.25">
      <c r="A10394" s="139">
        <v>305</v>
      </c>
      <c r="B10394" s="135" t="s">
        <v>348</v>
      </c>
      <c r="C10394" s="134" t="s">
        <v>2102</v>
      </c>
      <c r="D10394" s="135">
        <v>11733</v>
      </c>
      <c r="E10394" s="135" t="s">
        <v>2103</v>
      </c>
      <c r="F10394" s="135">
        <v>2</v>
      </c>
      <c r="G10394" s="136" t="s">
        <v>6613</v>
      </c>
      <c r="H10394" s="135" t="s">
        <v>6614</v>
      </c>
      <c r="I10394" s="135">
        <v>120</v>
      </c>
      <c r="J10394" s="135" t="s">
        <v>2108</v>
      </c>
      <c r="K10394" s="135" t="s">
        <v>2109</v>
      </c>
      <c r="L10394" s="135" t="s">
        <v>193</v>
      </c>
      <c r="M10394" s="135"/>
      <c r="N10394" s="137"/>
      <c r="O10394" s="121"/>
    </row>
    <row r="10395" spans="1:15" x14ac:dyDescent="0.25">
      <c r="A10395" s="139">
        <v>305</v>
      </c>
      <c r="B10395" s="135" t="s">
        <v>348</v>
      </c>
      <c r="C10395" s="134" t="s">
        <v>2102</v>
      </c>
      <c r="D10395" s="135">
        <v>11734</v>
      </c>
      <c r="E10395" s="135" t="s">
        <v>2103</v>
      </c>
      <c r="F10395" s="135">
        <v>2</v>
      </c>
      <c r="G10395" s="136">
        <v>131</v>
      </c>
      <c r="H10395" s="135" t="s">
        <v>6615</v>
      </c>
      <c r="I10395" s="135">
        <v>675</v>
      </c>
      <c r="J10395" s="135" t="s">
        <v>2115</v>
      </c>
      <c r="K10395" s="135" t="s">
        <v>2116</v>
      </c>
      <c r="L10395" s="135" t="s">
        <v>2117</v>
      </c>
      <c r="M10395" s="135"/>
      <c r="N10395" s="137"/>
      <c r="O10395" s="121"/>
    </row>
    <row r="10396" spans="1:15" x14ac:dyDescent="0.25">
      <c r="A10396" s="139">
        <v>305</v>
      </c>
      <c r="B10396" s="135" t="s">
        <v>348</v>
      </c>
      <c r="C10396" s="134" t="s">
        <v>2102</v>
      </c>
      <c r="D10396" s="135">
        <v>11735</v>
      </c>
      <c r="E10396" s="135" t="s">
        <v>2103</v>
      </c>
      <c r="F10396" s="135">
        <v>2</v>
      </c>
      <c r="G10396" s="136">
        <v>132</v>
      </c>
      <c r="H10396" s="135" t="s">
        <v>6616</v>
      </c>
      <c r="I10396" s="135">
        <v>1240</v>
      </c>
      <c r="J10396" s="135" t="s">
        <v>2115</v>
      </c>
      <c r="K10396" s="135" t="s">
        <v>2116</v>
      </c>
      <c r="L10396" s="135" t="s">
        <v>2117</v>
      </c>
      <c r="M10396" s="135"/>
      <c r="N10396" s="137"/>
      <c r="O10396" s="121"/>
    </row>
    <row r="10397" spans="1:15" x14ac:dyDescent="0.25">
      <c r="A10397" s="139">
        <v>305</v>
      </c>
      <c r="B10397" s="135" t="s">
        <v>348</v>
      </c>
      <c r="C10397" s="134" t="s">
        <v>2102</v>
      </c>
      <c r="D10397" s="135">
        <v>11736</v>
      </c>
      <c r="E10397" s="135" t="s">
        <v>2103</v>
      </c>
      <c r="F10397" s="135">
        <v>2</v>
      </c>
      <c r="G10397" s="136" t="s">
        <v>2868</v>
      </c>
      <c r="H10397" s="135" t="s">
        <v>6617</v>
      </c>
      <c r="I10397" s="135">
        <v>486</v>
      </c>
      <c r="J10397" s="135" t="s">
        <v>2115</v>
      </c>
      <c r="K10397" s="135" t="s">
        <v>2129</v>
      </c>
      <c r="L10397" s="135" t="s">
        <v>194</v>
      </c>
      <c r="M10397" s="135"/>
      <c r="N10397" s="137"/>
      <c r="O10397" s="121"/>
    </row>
    <row r="10398" spans="1:15" x14ac:dyDescent="0.25">
      <c r="A10398" s="139">
        <v>305</v>
      </c>
      <c r="B10398" s="135" t="s">
        <v>348</v>
      </c>
      <c r="C10398" s="134" t="s">
        <v>2102</v>
      </c>
      <c r="D10398" s="135">
        <v>11737</v>
      </c>
      <c r="E10398" s="135" t="s">
        <v>2103</v>
      </c>
      <c r="F10398" s="135">
        <v>2</v>
      </c>
      <c r="G10398" s="136">
        <v>133</v>
      </c>
      <c r="H10398" s="135" t="s">
        <v>6618</v>
      </c>
      <c r="I10398" s="135">
        <v>1107</v>
      </c>
      <c r="J10398" s="135" t="s">
        <v>2115</v>
      </c>
      <c r="K10398" s="135" t="s">
        <v>2116</v>
      </c>
      <c r="L10398" s="135" t="s">
        <v>2117</v>
      </c>
      <c r="M10398" s="135"/>
      <c r="N10398" s="137"/>
      <c r="O10398" s="121"/>
    </row>
    <row r="10399" spans="1:15" x14ac:dyDescent="0.25">
      <c r="A10399" s="139">
        <v>305</v>
      </c>
      <c r="B10399" s="135" t="s">
        <v>348</v>
      </c>
      <c r="C10399" s="134" t="s">
        <v>2102</v>
      </c>
      <c r="D10399" s="135">
        <v>11738</v>
      </c>
      <c r="E10399" s="135" t="s">
        <v>2103</v>
      </c>
      <c r="F10399" s="135">
        <v>2</v>
      </c>
      <c r="G10399" s="136" t="s">
        <v>2870</v>
      </c>
      <c r="H10399" s="135" t="s">
        <v>6619</v>
      </c>
      <c r="I10399" s="135">
        <v>121</v>
      </c>
      <c r="J10399" s="135" t="s">
        <v>2151</v>
      </c>
      <c r="K10399" s="135" t="s">
        <v>2152</v>
      </c>
      <c r="L10399" s="135" t="s">
        <v>193</v>
      </c>
      <c r="M10399" s="135"/>
      <c r="N10399" s="137"/>
      <c r="O10399" s="121"/>
    </row>
    <row r="10400" spans="1:15" x14ac:dyDescent="0.25">
      <c r="A10400" s="139">
        <v>305</v>
      </c>
      <c r="B10400" s="135" t="s">
        <v>348</v>
      </c>
      <c r="C10400" s="134" t="s">
        <v>2102</v>
      </c>
      <c r="D10400" s="135">
        <v>11739</v>
      </c>
      <c r="E10400" s="135" t="s">
        <v>2103</v>
      </c>
      <c r="F10400" s="135">
        <v>2</v>
      </c>
      <c r="G10400" s="136" t="s">
        <v>6620</v>
      </c>
      <c r="H10400" s="135" t="s">
        <v>6621</v>
      </c>
      <c r="I10400" s="135">
        <v>99</v>
      </c>
      <c r="J10400" s="135" t="s">
        <v>2115</v>
      </c>
      <c r="K10400" s="135" t="s">
        <v>2129</v>
      </c>
      <c r="L10400" s="135" t="s">
        <v>194</v>
      </c>
      <c r="M10400" s="135"/>
      <c r="N10400" s="137"/>
      <c r="O10400" s="121"/>
    </row>
    <row r="10401" spans="1:15" x14ac:dyDescent="0.25">
      <c r="A10401" s="139">
        <v>305</v>
      </c>
      <c r="B10401" s="135" t="s">
        <v>348</v>
      </c>
      <c r="C10401" s="134" t="s">
        <v>2102</v>
      </c>
      <c r="D10401" s="135">
        <v>11740</v>
      </c>
      <c r="E10401" s="135" t="s">
        <v>2103</v>
      </c>
      <c r="F10401" s="135">
        <v>2</v>
      </c>
      <c r="G10401" s="136" t="s">
        <v>6622</v>
      </c>
      <c r="H10401" s="135" t="s">
        <v>6623</v>
      </c>
      <c r="I10401" s="135">
        <v>99</v>
      </c>
      <c r="J10401" s="135" t="s">
        <v>2151</v>
      </c>
      <c r="K10401" s="135" t="s">
        <v>2152</v>
      </c>
      <c r="L10401" s="135" t="s">
        <v>193</v>
      </c>
      <c r="M10401" s="135"/>
      <c r="N10401" s="137"/>
      <c r="O10401" s="121"/>
    </row>
    <row r="10402" spans="1:15" x14ac:dyDescent="0.25">
      <c r="A10402" s="139">
        <v>305</v>
      </c>
      <c r="B10402" s="135" t="s">
        <v>348</v>
      </c>
      <c r="C10402" s="134" t="s">
        <v>2102</v>
      </c>
      <c r="D10402" s="135">
        <v>11741</v>
      </c>
      <c r="E10402" s="135" t="s">
        <v>2103</v>
      </c>
      <c r="F10402" s="135">
        <v>2</v>
      </c>
      <c r="G10402" s="136">
        <v>134</v>
      </c>
      <c r="H10402" s="135" t="s">
        <v>6624</v>
      </c>
      <c r="I10402" s="135">
        <v>1728</v>
      </c>
      <c r="J10402" s="135" t="s">
        <v>2115</v>
      </c>
      <c r="K10402" s="135" t="s">
        <v>2116</v>
      </c>
      <c r="L10402" s="135" t="s">
        <v>2117</v>
      </c>
      <c r="M10402" s="135"/>
      <c r="N10402" s="137"/>
      <c r="O10402" s="121"/>
    </row>
    <row r="10403" spans="1:15" x14ac:dyDescent="0.25">
      <c r="A10403" s="139">
        <v>305</v>
      </c>
      <c r="B10403" s="135" t="s">
        <v>348</v>
      </c>
      <c r="C10403" s="134" t="s">
        <v>2102</v>
      </c>
      <c r="D10403" s="135">
        <v>11742</v>
      </c>
      <c r="E10403" s="135" t="s">
        <v>2103</v>
      </c>
      <c r="F10403" s="135">
        <v>2</v>
      </c>
      <c r="G10403" s="136" t="s">
        <v>6625</v>
      </c>
      <c r="H10403" s="135" t="s">
        <v>6626</v>
      </c>
      <c r="I10403" s="135">
        <v>299</v>
      </c>
      <c r="J10403" s="135" t="s">
        <v>2105</v>
      </c>
      <c r="K10403" s="135" t="s">
        <v>2106</v>
      </c>
      <c r="L10403" s="135" t="s">
        <v>193</v>
      </c>
      <c r="M10403" s="135"/>
      <c r="N10403" s="137"/>
      <c r="O10403" s="121"/>
    </row>
    <row r="10404" spans="1:15" x14ac:dyDescent="0.25">
      <c r="A10404" s="139">
        <v>305</v>
      </c>
      <c r="B10404" s="135" t="s">
        <v>348</v>
      </c>
      <c r="C10404" s="134" t="s">
        <v>2102</v>
      </c>
      <c r="D10404" s="135">
        <v>11743</v>
      </c>
      <c r="E10404" s="135" t="s">
        <v>2103</v>
      </c>
      <c r="F10404" s="135">
        <v>2</v>
      </c>
      <c r="G10404" s="136" t="s">
        <v>6627</v>
      </c>
      <c r="H10404" s="135" t="s">
        <v>6628</v>
      </c>
      <c r="I10404" s="135">
        <v>1140</v>
      </c>
      <c r="J10404" s="135" t="s">
        <v>2105</v>
      </c>
      <c r="K10404" s="135" t="s">
        <v>2106</v>
      </c>
      <c r="L10404" s="135" t="s">
        <v>193</v>
      </c>
      <c r="M10404" s="135"/>
      <c r="N10404" s="137"/>
      <c r="O10404" s="121"/>
    </row>
    <row r="10405" spans="1:15" x14ac:dyDescent="0.25">
      <c r="A10405" s="139">
        <v>305</v>
      </c>
      <c r="B10405" s="135" t="s">
        <v>348</v>
      </c>
      <c r="C10405" s="134" t="s">
        <v>2102</v>
      </c>
      <c r="D10405" s="135">
        <v>11744</v>
      </c>
      <c r="E10405" s="135" t="s">
        <v>2103</v>
      </c>
      <c r="F10405" s="135">
        <v>2</v>
      </c>
      <c r="G10405" s="136" t="s">
        <v>6629</v>
      </c>
      <c r="H10405" s="135" t="s">
        <v>6630</v>
      </c>
      <c r="I10405" s="135">
        <v>88</v>
      </c>
      <c r="J10405" s="135" t="s">
        <v>2112</v>
      </c>
      <c r="K10405" s="135" t="s">
        <v>2113</v>
      </c>
      <c r="L10405" s="135" t="s">
        <v>194</v>
      </c>
      <c r="M10405" s="135"/>
      <c r="N10405" s="137"/>
      <c r="O10405" s="121"/>
    </row>
    <row r="10406" spans="1:15" x14ac:dyDescent="0.25">
      <c r="A10406" s="139">
        <v>305</v>
      </c>
      <c r="B10406" s="135" t="s">
        <v>348</v>
      </c>
      <c r="C10406" s="134" t="s">
        <v>2102</v>
      </c>
      <c r="D10406" s="135">
        <v>11745</v>
      </c>
      <c r="E10406" s="135" t="s">
        <v>2103</v>
      </c>
      <c r="F10406" s="135">
        <v>2</v>
      </c>
      <c r="G10406" s="136">
        <v>135</v>
      </c>
      <c r="H10406" s="135" t="s">
        <v>6631</v>
      </c>
      <c r="I10406" s="135">
        <v>972</v>
      </c>
      <c r="J10406" s="135" t="s">
        <v>2115</v>
      </c>
      <c r="K10406" s="135" t="s">
        <v>2116</v>
      </c>
      <c r="L10406" s="135" t="s">
        <v>2117</v>
      </c>
      <c r="M10406" s="135"/>
      <c r="N10406" s="137"/>
      <c r="O10406" s="121"/>
    </row>
    <row r="10407" spans="1:15" x14ac:dyDescent="0.25">
      <c r="A10407" s="139">
        <v>305</v>
      </c>
      <c r="B10407" s="135" t="s">
        <v>348</v>
      </c>
      <c r="C10407" s="134" t="s">
        <v>2102</v>
      </c>
      <c r="D10407" s="135">
        <v>11746</v>
      </c>
      <c r="E10407" s="135" t="s">
        <v>2103</v>
      </c>
      <c r="F10407" s="135">
        <v>2</v>
      </c>
      <c r="G10407" s="136" t="s">
        <v>6632</v>
      </c>
      <c r="H10407" s="135" t="s">
        <v>6633</v>
      </c>
      <c r="I10407" s="135">
        <v>132</v>
      </c>
      <c r="J10407" s="135" t="s">
        <v>2151</v>
      </c>
      <c r="K10407" s="135" t="s">
        <v>2152</v>
      </c>
      <c r="L10407" s="135" t="s">
        <v>193</v>
      </c>
      <c r="M10407" s="135"/>
      <c r="N10407" s="137"/>
      <c r="O10407" s="121"/>
    </row>
    <row r="10408" spans="1:15" x14ac:dyDescent="0.25">
      <c r="A10408" s="139">
        <v>305</v>
      </c>
      <c r="B10408" s="135" t="s">
        <v>348</v>
      </c>
      <c r="C10408" s="134" t="s">
        <v>2102</v>
      </c>
      <c r="D10408" s="135">
        <v>11747</v>
      </c>
      <c r="E10408" s="135" t="s">
        <v>2103</v>
      </c>
      <c r="F10408" s="135">
        <v>2</v>
      </c>
      <c r="G10408" s="136">
        <v>136</v>
      </c>
      <c r="H10408" s="135" t="s">
        <v>6634</v>
      </c>
      <c r="I10408" s="135">
        <v>700</v>
      </c>
      <c r="J10408" s="135" t="s">
        <v>2115</v>
      </c>
      <c r="K10408" s="135" t="s">
        <v>2116</v>
      </c>
      <c r="L10408" s="135" t="s">
        <v>2117</v>
      </c>
      <c r="M10408" s="135"/>
      <c r="N10408" s="137"/>
      <c r="O10408" s="121"/>
    </row>
    <row r="10409" spans="1:15" x14ac:dyDescent="0.25">
      <c r="A10409" s="139">
        <v>305</v>
      </c>
      <c r="B10409" s="135" t="s">
        <v>348</v>
      </c>
      <c r="C10409" s="134" t="s">
        <v>2102</v>
      </c>
      <c r="D10409" s="135">
        <v>11748</v>
      </c>
      <c r="E10409" s="135" t="s">
        <v>2103</v>
      </c>
      <c r="F10409" s="135">
        <v>2</v>
      </c>
      <c r="G10409" s="136" t="s">
        <v>6635</v>
      </c>
      <c r="H10409" s="135" t="s">
        <v>6636</v>
      </c>
      <c r="I10409" s="135">
        <v>300</v>
      </c>
      <c r="J10409" s="135" t="s">
        <v>2108</v>
      </c>
      <c r="K10409" s="135" t="s">
        <v>2109</v>
      </c>
      <c r="L10409" s="135" t="s">
        <v>193</v>
      </c>
      <c r="M10409" s="135"/>
      <c r="N10409" s="137"/>
      <c r="O10409" s="121"/>
    </row>
    <row r="10410" spans="1:15" x14ac:dyDescent="0.25">
      <c r="A10410" s="139">
        <v>305</v>
      </c>
      <c r="B10410" s="135" t="s">
        <v>348</v>
      </c>
      <c r="C10410" s="134" t="s">
        <v>2102</v>
      </c>
      <c r="D10410" s="135">
        <v>11749</v>
      </c>
      <c r="E10410" s="135" t="s">
        <v>2103</v>
      </c>
      <c r="F10410" s="135">
        <v>2</v>
      </c>
      <c r="G10410" s="136" t="s">
        <v>6637</v>
      </c>
      <c r="H10410" s="135" t="s">
        <v>6638</v>
      </c>
      <c r="I10410" s="135">
        <v>100</v>
      </c>
      <c r="J10410" s="135" t="s">
        <v>2108</v>
      </c>
      <c r="K10410" s="135" t="s">
        <v>2109</v>
      </c>
      <c r="L10410" s="135" t="s">
        <v>193</v>
      </c>
      <c r="M10410" s="135"/>
      <c r="N10410" s="137"/>
      <c r="O10410" s="121"/>
    </row>
    <row r="10411" spans="1:15" x14ac:dyDescent="0.25">
      <c r="A10411" s="139">
        <v>305</v>
      </c>
      <c r="B10411" s="135" t="s">
        <v>348</v>
      </c>
      <c r="C10411" s="134" t="s">
        <v>2102</v>
      </c>
      <c r="D10411" s="135">
        <v>11750</v>
      </c>
      <c r="E10411" s="135" t="s">
        <v>2103</v>
      </c>
      <c r="F10411" s="135">
        <v>2</v>
      </c>
      <c r="G10411" s="136" t="s">
        <v>6639</v>
      </c>
      <c r="H10411" s="135" t="s">
        <v>6640</v>
      </c>
      <c r="I10411" s="135">
        <v>75</v>
      </c>
      <c r="J10411" s="135" t="s">
        <v>2155</v>
      </c>
      <c r="K10411" s="135" t="s">
        <v>2156</v>
      </c>
      <c r="L10411" s="135" t="s">
        <v>193</v>
      </c>
      <c r="M10411" s="135"/>
      <c r="N10411" s="137"/>
      <c r="O10411" s="121"/>
    </row>
    <row r="10412" spans="1:15" x14ac:dyDescent="0.25">
      <c r="A10412" s="139">
        <v>305</v>
      </c>
      <c r="B10412" s="135" t="s">
        <v>348</v>
      </c>
      <c r="C10412" s="134" t="s">
        <v>2102</v>
      </c>
      <c r="D10412" s="135">
        <v>11751</v>
      </c>
      <c r="E10412" s="135" t="s">
        <v>2103</v>
      </c>
      <c r="F10412" s="135">
        <v>2</v>
      </c>
      <c r="G10412" s="136" t="s">
        <v>2876</v>
      </c>
      <c r="H10412" s="135" t="s">
        <v>6641</v>
      </c>
      <c r="I10412" s="135">
        <v>117</v>
      </c>
      <c r="J10412" s="135" t="s">
        <v>2112</v>
      </c>
      <c r="K10412" s="135" t="s">
        <v>2113</v>
      </c>
      <c r="L10412" s="135" t="s">
        <v>194</v>
      </c>
      <c r="M10412" s="135"/>
      <c r="N10412" s="137"/>
      <c r="O10412" s="121"/>
    </row>
    <row r="10413" spans="1:15" x14ac:dyDescent="0.25">
      <c r="A10413" s="139">
        <v>305</v>
      </c>
      <c r="B10413" s="135" t="s">
        <v>348</v>
      </c>
      <c r="C10413" s="134" t="s">
        <v>2102</v>
      </c>
      <c r="D10413" s="135">
        <v>11752</v>
      </c>
      <c r="E10413" s="135" t="s">
        <v>2103</v>
      </c>
      <c r="F10413" s="135">
        <v>2</v>
      </c>
      <c r="G10413" s="136">
        <v>137</v>
      </c>
      <c r="H10413" s="135" t="s">
        <v>6642</v>
      </c>
      <c r="I10413" s="135">
        <v>756</v>
      </c>
      <c r="J10413" s="135" t="s">
        <v>2115</v>
      </c>
      <c r="K10413" s="135" t="s">
        <v>2116</v>
      </c>
      <c r="L10413" s="135" t="s">
        <v>2117</v>
      </c>
      <c r="M10413" s="135"/>
      <c r="N10413" s="137"/>
      <c r="O10413" s="121"/>
    </row>
    <row r="10414" spans="1:15" x14ac:dyDescent="0.25">
      <c r="A10414" s="139">
        <v>305</v>
      </c>
      <c r="B10414" s="135" t="s">
        <v>348</v>
      </c>
      <c r="C10414" s="134" t="s">
        <v>2102</v>
      </c>
      <c r="D10414" s="135">
        <v>11753</v>
      </c>
      <c r="E10414" s="135" t="s">
        <v>2103</v>
      </c>
      <c r="F10414" s="135">
        <v>2</v>
      </c>
      <c r="G10414" s="136" t="s">
        <v>6643</v>
      </c>
      <c r="H10414" s="135" t="s">
        <v>6644</v>
      </c>
      <c r="I10414" s="135">
        <v>234</v>
      </c>
      <c r="J10414" s="135" t="s">
        <v>2151</v>
      </c>
      <c r="K10414" s="135" t="s">
        <v>2152</v>
      </c>
      <c r="L10414" s="135" t="s">
        <v>193</v>
      </c>
      <c r="M10414" s="135"/>
      <c r="N10414" s="137"/>
      <c r="O10414" s="121"/>
    </row>
    <row r="10415" spans="1:15" x14ac:dyDescent="0.25">
      <c r="A10415" s="139">
        <v>305</v>
      </c>
      <c r="B10415" s="135" t="s">
        <v>348</v>
      </c>
      <c r="C10415" s="134" t="s">
        <v>2102</v>
      </c>
      <c r="D10415" s="135">
        <v>11754</v>
      </c>
      <c r="E10415" s="135" t="s">
        <v>2103</v>
      </c>
      <c r="F10415" s="135">
        <v>2</v>
      </c>
      <c r="G10415" s="136" t="s">
        <v>6645</v>
      </c>
      <c r="H10415" s="135" t="s">
        <v>6646</v>
      </c>
      <c r="I10415" s="135">
        <v>104</v>
      </c>
      <c r="J10415" s="135" t="s">
        <v>2151</v>
      </c>
      <c r="K10415" s="135" t="s">
        <v>2152</v>
      </c>
      <c r="L10415" s="135" t="s">
        <v>193</v>
      </c>
      <c r="M10415" s="135"/>
      <c r="N10415" s="137"/>
      <c r="O10415" s="121"/>
    </row>
    <row r="10416" spans="1:15" x14ac:dyDescent="0.25">
      <c r="A10416" s="139">
        <v>305</v>
      </c>
      <c r="B10416" s="135" t="s">
        <v>348</v>
      </c>
      <c r="C10416" s="134" t="s">
        <v>2102</v>
      </c>
      <c r="D10416" s="135">
        <v>11755</v>
      </c>
      <c r="E10416" s="135" t="s">
        <v>2103</v>
      </c>
      <c r="F10416" s="135">
        <v>2</v>
      </c>
      <c r="G10416" s="136">
        <v>138</v>
      </c>
      <c r="H10416" s="135" t="s">
        <v>6647</v>
      </c>
      <c r="I10416" s="135">
        <v>1120</v>
      </c>
      <c r="J10416" s="135" t="s">
        <v>2115</v>
      </c>
      <c r="K10416" s="135" t="s">
        <v>2116</v>
      </c>
      <c r="L10416" s="135" t="s">
        <v>2117</v>
      </c>
      <c r="M10416" s="135"/>
      <c r="N10416" s="137"/>
      <c r="O10416" s="121"/>
    </row>
    <row r="10417" spans="1:15" x14ac:dyDescent="0.25">
      <c r="A10417" s="139">
        <v>305</v>
      </c>
      <c r="B10417" s="135" t="s">
        <v>348</v>
      </c>
      <c r="C10417" s="134" t="s">
        <v>2102</v>
      </c>
      <c r="D10417" s="135">
        <v>11756</v>
      </c>
      <c r="E10417" s="135" t="s">
        <v>2103</v>
      </c>
      <c r="F10417" s="135">
        <v>2</v>
      </c>
      <c r="G10417" s="136">
        <v>139</v>
      </c>
      <c r="H10417" s="135" t="s">
        <v>6648</v>
      </c>
      <c r="I10417" s="135">
        <v>810</v>
      </c>
      <c r="J10417" s="135" t="s">
        <v>2115</v>
      </c>
      <c r="K10417" s="135" t="s">
        <v>2116</v>
      </c>
      <c r="L10417" s="135" t="s">
        <v>2117</v>
      </c>
      <c r="M10417" s="135"/>
      <c r="N10417" s="137"/>
      <c r="O10417" s="121"/>
    </row>
    <row r="10418" spans="1:15" x14ac:dyDescent="0.25">
      <c r="A10418" s="139">
        <v>305</v>
      </c>
      <c r="B10418" s="135" t="s">
        <v>348</v>
      </c>
      <c r="C10418" s="134" t="s">
        <v>2102</v>
      </c>
      <c r="D10418" s="135">
        <v>11757</v>
      </c>
      <c r="E10418" s="135" t="s">
        <v>2103</v>
      </c>
      <c r="F10418" s="135">
        <v>2</v>
      </c>
      <c r="G10418" s="136" t="s">
        <v>6649</v>
      </c>
      <c r="H10418" s="135" t="s">
        <v>6650</v>
      </c>
      <c r="I10418" s="135">
        <v>117</v>
      </c>
      <c r="J10418" s="135" t="s">
        <v>2151</v>
      </c>
      <c r="K10418" s="135" t="s">
        <v>2152</v>
      </c>
      <c r="L10418" s="135" t="s">
        <v>193</v>
      </c>
      <c r="M10418" s="135"/>
      <c r="N10418" s="137"/>
      <c r="O10418" s="121"/>
    </row>
    <row r="10419" spans="1:15" x14ac:dyDescent="0.25">
      <c r="A10419" s="139">
        <v>305</v>
      </c>
      <c r="B10419" s="135" t="s">
        <v>348</v>
      </c>
      <c r="C10419" s="134" t="s">
        <v>2102</v>
      </c>
      <c r="D10419" s="135">
        <v>11758</v>
      </c>
      <c r="E10419" s="135" t="s">
        <v>2103</v>
      </c>
      <c r="F10419" s="135">
        <v>2</v>
      </c>
      <c r="G10419" s="136" t="s">
        <v>6651</v>
      </c>
      <c r="H10419" s="135" t="s">
        <v>6652</v>
      </c>
      <c r="I10419" s="135">
        <v>110</v>
      </c>
      <c r="J10419" s="135" t="s">
        <v>2151</v>
      </c>
      <c r="K10419" s="135" t="s">
        <v>2152</v>
      </c>
      <c r="L10419" s="135" t="s">
        <v>193</v>
      </c>
      <c r="M10419" s="135"/>
      <c r="N10419" s="137"/>
      <c r="O10419" s="121"/>
    </row>
    <row r="10420" spans="1:15" x14ac:dyDescent="0.25">
      <c r="A10420" s="139">
        <v>305</v>
      </c>
      <c r="B10420" s="135" t="s">
        <v>348</v>
      </c>
      <c r="C10420" s="134" t="s">
        <v>2102</v>
      </c>
      <c r="D10420" s="135">
        <v>11759</v>
      </c>
      <c r="E10420" s="135" t="s">
        <v>2103</v>
      </c>
      <c r="F10420" s="135">
        <v>2</v>
      </c>
      <c r="G10420" s="136" t="s">
        <v>6653</v>
      </c>
      <c r="H10420" s="135" t="s">
        <v>6654</v>
      </c>
      <c r="I10420" s="135">
        <v>960</v>
      </c>
      <c r="J10420" s="135" t="s">
        <v>2105</v>
      </c>
      <c r="K10420" s="135" t="s">
        <v>2106</v>
      </c>
      <c r="L10420" s="135" t="s">
        <v>193</v>
      </c>
      <c r="M10420" s="135"/>
      <c r="N10420" s="137"/>
      <c r="O10420" s="121"/>
    </row>
    <row r="10421" spans="1:15" x14ac:dyDescent="0.25">
      <c r="A10421" s="139">
        <v>305</v>
      </c>
      <c r="B10421" s="135" t="s">
        <v>348</v>
      </c>
      <c r="C10421" s="134" t="s">
        <v>2102</v>
      </c>
      <c r="D10421" s="135">
        <v>11760</v>
      </c>
      <c r="E10421" s="135" t="s">
        <v>2103</v>
      </c>
      <c r="F10421" s="135">
        <v>2</v>
      </c>
      <c r="G10421" s="136" t="s">
        <v>6655</v>
      </c>
      <c r="H10421" s="135" t="s">
        <v>6656</v>
      </c>
      <c r="I10421" s="135">
        <v>121</v>
      </c>
      <c r="J10421" s="135" t="s">
        <v>2112</v>
      </c>
      <c r="K10421" s="135" t="s">
        <v>2113</v>
      </c>
      <c r="L10421" s="135" t="s">
        <v>194</v>
      </c>
      <c r="M10421" s="135"/>
      <c r="N10421" s="137"/>
      <c r="O10421" s="121"/>
    </row>
    <row r="10422" spans="1:15" x14ac:dyDescent="0.25">
      <c r="A10422" s="139">
        <v>305</v>
      </c>
      <c r="B10422" s="135" t="s">
        <v>348</v>
      </c>
      <c r="C10422" s="134" t="s">
        <v>2102</v>
      </c>
      <c r="D10422" s="135">
        <v>11761</v>
      </c>
      <c r="E10422" s="135" t="s">
        <v>2103</v>
      </c>
      <c r="F10422" s="135">
        <v>2</v>
      </c>
      <c r="G10422" s="136">
        <v>140</v>
      </c>
      <c r="H10422" s="135" t="s">
        <v>6657</v>
      </c>
      <c r="I10422" s="135">
        <v>1120</v>
      </c>
      <c r="J10422" s="135" t="s">
        <v>2115</v>
      </c>
      <c r="K10422" s="135" t="s">
        <v>2116</v>
      </c>
      <c r="L10422" s="135" t="s">
        <v>2117</v>
      </c>
      <c r="M10422" s="135"/>
      <c r="N10422" s="137"/>
      <c r="O10422" s="121"/>
    </row>
    <row r="10423" spans="1:15" x14ac:dyDescent="0.25">
      <c r="A10423" s="139">
        <v>305</v>
      </c>
      <c r="B10423" s="135" t="s">
        <v>348</v>
      </c>
      <c r="C10423" s="134" t="s">
        <v>2102</v>
      </c>
      <c r="D10423" s="135">
        <v>11762</v>
      </c>
      <c r="E10423" s="135" t="s">
        <v>2103</v>
      </c>
      <c r="F10423" s="135">
        <v>2</v>
      </c>
      <c r="G10423" s="136" t="s">
        <v>6658</v>
      </c>
      <c r="H10423" s="135" t="s">
        <v>6659</v>
      </c>
      <c r="I10423" s="135">
        <v>130</v>
      </c>
      <c r="J10423" s="135" t="s">
        <v>2112</v>
      </c>
      <c r="K10423" s="135" t="s">
        <v>2113</v>
      </c>
      <c r="L10423" s="135" t="s">
        <v>194</v>
      </c>
      <c r="M10423" s="135"/>
      <c r="N10423" s="137"/>
      <c r="O10423" s="121"/>
    </row>
    <row r="10424" spans="1:15" x14ac:dyDescent="0.25">
      <c r="A10424" s="139">
        <v>305</v>
      </c>
      <c r="B10424" s="135" t="s">
        <v>348</v>
      </c>
      <c r="C10424" s="134" t="s">
        <v>2102</v>
      </c>
      <c r="D10424" s="135">
        <v>11763</v>
      </c>
      <c r="E10424" s="135" t="s">
        <v>2103</v>
      </c>
      <c r="F10424" s="135">
        <v>2</v>
      </c>
      <c r="G10424" s="136">
        <v>141</v>
      </c>
      <c r="H10424" s="135" t="s">
        <v>6660</v>
      </c>
      <c r="I10424" s="135">
        <v>810</v>
      </c>
      <c r="J10424" s="135" t="s">
        <v>2115</v>
      </c>
      <c r="K10424" s="135" t="s">
        <v>2116</v>
      </c>
      <c r="L10424" s="135" t="s">
        <v>2117</v>
      </c>
      <c r="M10424" s="135"/>
      <c r="N10424" s="137"/>
      <c r="O10424" s="121"/>
    </row>
    <row r="10425" spans="1:15" x14ac:dyDescent="0.25">
      <c r="A10425" s="139">
        <v>305</v>
      </c>
      <c r="B10425" s="135" t="s">
        <v>348</v>
      </c>
      <c r="C10425" s="134" t="s">
        <v>2102</v>
      </c>
      <c r="D10425" s="135">
        <v>11764</v>
      </c>
      <c r="E10425" s="135" t="s">
        <v>2103</v>
      </c>
      <c r="F10425" s="135">
        <v>2</v>
      </c>
      <c r="G10425" s="136" t="s">
        <v>6661</v>
      </c>
      <c r="H10425" s="135" t="s">
        <v>6662</v>
      </c>
      <c r="I10425" s="135">
        <v>1164</v>
      </c>
      <c r="J10425" s="135" t="s">
        <v>2105</v>
      </c>
      <c r="K10425" s="135" t="s">
        <v>2106</v>
      </c>
      <c r="L10425" s="135" t="s">
        <v>193</v>
      </c>
      <c r="M10425" s="135"/>
      <c r="N10425" s="137"/>
      <c r="O10425" s="121"/>
    </row>
    <row r="10426" spans="1:15" x14ac:dyDescent="0.25">
      <c r="A10426" s="139">
        <v>305</v>
      </c>
      <c r="B10426" s="135" t="s">
        <v>348</v>
      </c>
      <c r="C10426" s="134" t="s">
        <v>2102</v>
      </c>
      <c r="D10426" s="135">
        <v>11765</v>
      </c>
      <c r="E10426" s="135" t="s">
        <v>2103</v>
      </c>
      <c r="F10426" s="135">
        <v>2</v>
      </c>
      <c r="G10426" s="136">
        <v>142</v>
      </c>
      <c r="H10426" s="135" t="s">
        <v>6663</v>
      </c>
      <c r="I10426" s="135">
        <v>450</v>
      </c>
      <c r="J10426" s="135" t="s">
        <v>2115</v>
      </c>
      <c r="K10426" s="135" t="s">
        <v>2129</v>
      </c>
      <c r="L10426" s="135" t="s">
        <v>194</v>
      </c>
      <c r="M10426" s="135"/>
      <c r="N10426" s="137"/>
      <c r="O10426" s="121"/>
    </row>
    <row r="10427" spans="1:15" x14ac:dyDescent="0.25">
      <c r="A10427" s="139">
        <v>305</v>
      </c>
      <c r="B10427" s="135" t="s">
        <v>348</v>
      </c>
      <c r="C10427" s="134" t="s">
        <v>2102</v>
      </c>
      <c r="D10427" s="135">
        <v>11766</v>
      </c>
      <c r="E10427" s="135" t="s">
        <v>2103</v>
      </c>
      <c r="F10427" s="135">
        <v>2</v>
      </c>
      <c r="G10427" s="136">
        <v>144</v>
      </c>
      <c r="H10427" s="135" t="s">
        <v>6664</v>
      </c>
      <c r="I10427" s="135">
        <v>810</v>
      </c>
      <c r="J10427" s="135" t="s">
        <v>2115</v>
      </c>
      <c r="K10427" s="135" t="s">
        <v>2116</v>
      </c>
      <c r="L10427" s="135" t="s">
        <v>2117</v>
      </c>
      <c r="M10427" s="135"/>
      <c r="N10427" s="137"/>
      <c r="O10427" s="121"/>
    </row>
    <row r="10428" spans="1:15" x14ac:dyDescent="0.25">
      <c r="A10428" s="139">
        <v>305</v>
      </c>
      <c r="B10428" s="135" t="s">
        <v>348</v>
      </c>
      <c r="C10428" s="134" t="s">
        <v>2102</v>
      </c>
      <c r="D10428" s="135">
        <v>11767</v>
      </c>
      <c r="E10428" s="135" t="s">
        <v>2103</v>
      </c>
      <c r="F10428" s="135">
        <v>2</v>
      </c>
      <c r="G10428" s="136" t="s">
        <v>6665</v>
      </c>
      <c r="H10428" s="135" t="s">
        <v>6666</v>
      </c>
      <c r="I10428" s="135">
        <v>130</v>
      </c>
      <c r="J10428" s="135" t="s">
        <v>2112</v>
      </c>
      <c r="K10428" s="135" t="s">
        <v>2113</v>
      </c>
      <c r="L10428" s="135" t="s">
        <v>194</v>
      </c>
      <c r="M10428" s="135"/>
      <c r="N10428" s="137"/>
      <c r="O10428" s="121"/>
    </row>
    <row r="10429" spans="1:15" x14ac:dyDescent="0.25">
      <c r="A10429" s="139">
        <v>305</v>
      </c>
      <c r="B10429" s="135" t="s">
        <v>348</v>
      </c>
      <c r="C10429" s="134" t="s">
        <v>2102</v>
      </c>
      <c r="D10429" s="135">
        <v>11768</v>
      </c>
      <c r="E10429" s="135" t="s">
        <v>2103</v>
      </c>
      <c r="F10429" s="135">
        <v>2</v>
      </c>
      <c r="G10429" s="136" t="s">
        <v>6667</v>
      </c>
      <c r="H10429" s="135" t="s">
        <v>6668</v>
      </c>
      <c r="I10429" s="135">
        <v>130</v>
      </c>
      <c r="J10429" s="135" t="s">
        <v>2112</v>
      </c>
      <c r="K10429" s="135" t="s">
        <v>2113</v>
      </c>
      <c r="L10429" s="135" t="s">
        <v>194</v>
      </c>
      <c r="M10429" s="135"/>
      <c r="N10429" s="137"/>
      <c r="O10429" s="121"/>
    </row>
    <row r="10430" spans="1:15" x14ac:dyDescent="0.25">
      <c r="A10430" s="139">
        <v>305</v>
      </c>
      <c r="B10430" s="135" t="s">
        <v>348</v>
      </c>
      <c r="C10430" s="134" t="s">
        <v>2102</v>
      </c>
      <c r="D10430" s="135">
        <v>11769</v>
      </c>
      <c r="E10430" s="135" t="s">
        <v>2103</v>
      </c>
      <c r="F10430" s="135">
        <v>2</v>
      </c>
      <c r="G10430" s="136">
        <v>146</v>
      </c>
      <c r="H10430" s="135" t="s">
        <v>6669</v>
      </c>
      <c r="I10430" s="135">
        <v>810</v>
      </c>
      <c r="J10430" s="135" t="s">
        <v>2115</v>
      </c>
      <c r="K10430" s="135" t="s">
        <v>2116</v>
      </c>
      <c r="L10430" s="135" t="s">
        <v>2117</v>
      </c>
      <c r="M10430" s="135"/>
      <c r="N10430" s="137"/>
      <c r="O10430" s="121"/>
    </row>
    <row r="10431" spans="1:15" x14ac:dyDescent="0.25">
      <c r="A10431" s="139">
        <v>305</v>
      </c>
      <c r="B10431" s="135" t="s">
        <v>348</v>
      </c>
      <c r="C10431" s="134" t="s">
        <v>2102</v>
      </c>
      <c r="D10431" s="135">
        <v>11770</v>
      </c>
      <c r="E10431" s="135" t="s">
        <v>2103</v>
      </c>
      <c r="F10431" s="135">
        <v>2</v>
      </c>
      <c r="G10431" s="136">
        <v>148</v>
      </c>
      <c r="H10431" s="135" t="s">
        <v>6670</v>
      </c>
      <c r="I10431" s="135">
        <v>945</v>
      </c>
      <c r="J10431" s="135" t="s">
        <v>2115</v>
      </c>
      <c r="K10431" s="135" t="s">
        <v>2116</v>
      </c>
      <c r="L10431" s="135" t="s">
        <v>2117</v>
      </c>
      <c r="M10431" s="135"/>
      <c r="N10431" s="137"/>
      <c r="O10431" s="121"/>
    </row>
    <row r="10432" spans="1:15" x14ac:dyDescent="0.25">
      <c r="A10432" s="139">
        <v>305</v>
      </c>
      <c r="B10432" s="135" t="s">
        <v>348</v>
      </c>
      <c r="C10432" s="134" t="s">
        <v>2102</v>
      </c>
      <c r="D10432" s="135">
        <v>11771</v>
      </c>
      <c r="E10432" s="135" t="s">
        <v>2103</v>
      </c>
      <c r="F10432" s="135">
        <v>2</v>
      </c>
      <c r="G10432" s="136" t="s">
        <v>6671</v>
      </c>
      <c r="H10432" s="135" t="s">
        <v>6672</v>
      </c>
      <c r="I10432" s="135">
        <v>130</v>
      </c>
      <c r="J10432" s="135" t="s">
        <v>2112</v>
      </c>
      <c r="K10432" s="135" t="s">
        <v>2113</v>
      </c>
      <c r="L10432" s="135" t="s">
        <v>194</v>
      </c>
      <c r="M10432" s="135"/>
      <c r="N10432" s="137"/>
      <c r="O10432" s="121"/>
    </row>
    <row r="10433" spans="1:15" x14ac:dyDescent="0.25">
      <c r="A10433" s="139">
        <v>305</v>
      </c>
      <c r="B10433" s="135" t="s">
        <v>348</v>
      </c>
      <c r="C10433" s="134" t="s">
        <v>2102</v>
      </c>
      <c r="D10433" s="135">
        <v>11772</v>
      </c>
      <c r="E10433" s="135" t="s">
        <v>2103</v>
      </c>
      <c r="F10433" s="135">
        <v>2</v>
      </c>
      <c r="G10433" s="136">
        <v>149</v>
      </c>
      <c r="H10433" s="135" t="s">
        <v>6673</v>
      </c>
      <c r="I10433" s="135">
        <v>420</v>
      </c>
      <c r="J10433" s="135" t="s">
        <v>2105</v>
      </c>
      <c r="K10433" s="135" t="s">
        <v>2106</v>
      </c>
      <c r="L10433" s="135" t="s">
        <v>193</v>
      </c>
      <c r="M10433" s="135"/>
      <c r="N10433" s="137"/>
      <c r="O10433" s="121"/>
    </row>
    <row r="10434" spans="1:15" x14ac:dyDescent="0.25">
      <c r="A10434" s="139">
        <v>305</v>
      </c>
      <c r="B10434" s="135" t="s">
        <v>348</v>
      </c>
      <c r="C10434" s="134" t="s">
        <v>2102</v>
      </c>
      <c r="D10434" s="135">
        <v>11773</v>
      </c>
      <c r="E10434" s="135" t="s">
        <v>2103</v>
      </c>
      <c r="F10434" s="135">
        <v>2</v>
      </c>
      <c r="G10434" s="136" t="s">
        <v>6674</v>
      </c>
      <c r="H10434" s="135" t="s">
        <v>6675</v>
      </c>
      <c r="I10434" s="135">
        <v>88</v>
      </c>
      <c r="J10434" s="135" t="s">
        <v>2151</v>
      </c>
      <c r="K10434" s="135" t="s">
        <v>2152</v>
      </c>
      <c r="L10434" s="135" t="s">
        <v>193</v>
      </c>
      <c r="M10434" s="135"/>
      <c r="N10434" s="137"/>
      <c r="O10434" s="121"/>
    </row>
    <row r="10435" spans="1:15" x14ac:dyDescent="0.25">
      <c r="A10435" s="139">
        <v>305</v>
      </c>
      <c r="B10435" s="135" t="s">
        <v>348</v>
      </c>
      <c r="C10435" s="134" t="s">
        <v>2102</v>
      </c>
      <c r="D10435" s="135">
        <v>11774</v>
      </c>
      <c r="E10435" s="135" t="s">
        <v>2103</v>
      </c>
      <c r="F10435" s="135">
        <v>2</v>
      </c>
      <c r="G10435" s="136">
        <v>1322</v>
      </c>
      <c r="H10435" s="135" t="s">
        <v>6676</v>
      </c>
      <c r="I10435" s="135">
        <v>99</v>
      </c>
      <c r="J10435" s="135" t="s">
        <v>2105</v>
      </c>
      <c r="K10435" s="135" t="s">
        <v>2106</v>
      </c>
      <c r="L10435" s="135" t="s">
        <v>193</v>
      </c>
      <c r="M10435" s="135"/>
      <c r="N10435" s="137"/>
      <c r="O10435" s="121"/>
    </row>
    <row r="10436" spans="1:15" x14ac:dyDescent="0.25">
      <c r="A10436" s="139">
        <v>305</v>
      </c>
      <c r="B10436" s="135" t="s">
        <v>348</v>
      </c>
      <c r="C10436" s="134" t="s">
        <v>2102</v>
      </c>
      <c r="D10436" s="135">
        <v>11775</v>
      </c>
      <c r="E10436" s="135" t="s">
        <v>2103</v>
      </c>
      <c r="F10436" s="135">
        <v>3</v>
      </c>
      <c r="G10436" s="136">
        <v>201</v>
      </c>
      <c r="H10436" s="135" t="s">
        <v>6677</v>
      </c>
      <c r="I10436" s="135">
        <v>1120</v>
      </c>
      <c r="J10436" s="135" t="s">
        <v>2115</v>
      </c>
      <c r="K10436" s="135" t="s">
        <v>2116</v>
      </c>
      <c r="L10436" s="135" t="s">
        <v>2117</v>
      </c>
      <c r="M10436" s="135"/>
      <c r="N10436" s="137"/>
      <c r="O10436" s="121"/>
    </row>
    <row r="10437" spans="1:15" x14ac:dyDescent="0.25">
      <c r="A10437" s="139">
        <v>305</v>
      </c>
      <c r="B10437" s="135" t="s">
        <v>348</v>
      </c>
      <c r="C10437" s="134" t="s">
        <v>2102</v>
      </c>
      <c r="D10437" s="135">
        <v>11776</v>
      </c>
      <c r="E10437" s="135" t="s">
        <v>2103</v>
      </c>
      <c r="F10437" s="135">
        <v>3</v>
      </c>
      <c r="G10437" s="136">
        <v>202</v>
      </c>
      <c r="H10437" s="135" t="s">
        <v>6678</v>
      </c>
      <c r="I10437" s="135">
        <v>1000</v>
      </c>
      <c r="J10437" s="135" t="s">
        <v>2115</v>
      </c>
      <c r="K10437" s="135" t="s">
        <v>2116</v>
      </c>
      <c r="L10437" s="135" t="s">
        <v>2117</v>
      </c>
      <c r="M10437" s="135"/>
      <c r="N10437" s="137"/>
      <c r="O10437" s="121"/>
    </row>
    <row r="10438" spans="1:15" x14ac:dyDescent="0.25">
      <c r="A10438" s="139">
        <v>305</v>
      </c>
      <c r="B10438" s="135" t="s">
        <v>348</v>
      </c>
      <c r="C10438" s="134" t="s">
        <v>2102</v>
      </c>
      <c r="D10438" s="135">
        <v>11777</v>
      </c>
      <c r="E10438" s="135" t="s">
        <v>2103</v>
      </c>
      <c r="F10438" s="135">
        <v>3</v>
      </c>
      <c r="G10438" s="136">
        <v>202</v>
      </c>
      <c r="H10438" s="135" t="s">
        <v>6678</v>
      </c>
      <c r="I10438" s="135">
        <v>120</v>
      </c>
      <c r="J10438" s="135" t="s">
        <v>2112</v>
      </c>
      <c r="K10438" s="135" t="s">
        <v>2113</v>
      </c>
      <c r="L10438" s="135" t="s">
        <v>194</v>
      </c>
      <c r="M10438" s="135"/>
      <c r="N10438" s="137"/>
      <c r="O10438" s="121"/>
    </row>
    <row r="10439" spans="1:15" x14ac:dyDescent="0.25">
      <c r="A10439" s="139">
        <v>305</v>
      </c>
      <c r="B10439" s="135" t="s">
        <v>348</v>
      </c>
      <c r="C10439" s="134" t="s">
        <v>2102</v>
      </c>
      <c r="D10439" s="135">
        <v>11778</v>
      </c>
      <c r="E10439" s="135" t="s">
        <v>2103</v>
      </c>
      <c r="F10439" s="135">
        <v>3</v>
      </c>
      <c r="G10439" s="136" t="s">
        <v>3532</v>
      </c>
      <c r="H10439" s="135" t="s">
        <v>6679</v>
      </c>
      <c r="I10439" s="135">
        <v>1440</v>
      </c>
      <c r="J10439" s="135" t="s">
        <v>2105</v>
      </c>
      <c r="K10439" s="135" t="s">
        <v>2106</v>
      </c>
      <c r="L10439" s="135" t="s">
        <v>193</v>
      </c>
      <c r="M10439" s="135"/>
      <c r="N10439" s="137"/>
      <c r="O10439" s="121"/>
    </row>
    <row r="10440" spans="1:15" x14ac:dyDescent="0.25">
      <c r="A10440" s="139">
        <v>305</v>
      </c>
      <c r="B10440" s="135" t="s">
        <v>348</v>
      </c>
      <c r="C10440" s="134" t="s">
        <v>2102</v>
      </c>
      <c r="D10440" s="135">
        <v>11779</v>
      </c>
      <c r="E10440" s="135" t="s">
        <v>2103</v>
      </c>
      <c r="F10440" s="135">
        <v>3</v>
      </c>
      <c r="G10440" s="136">
        <v>203</v>
      </c>
      <c r="H10440" s="135" t="s">
        <v>6680</v>
      </c>
      <c r="I10440" s="135">
        <v>896</v>
      </c>
      <c r="J10440" s="135" t="s">
        <v>2115</v>
      </c>
      <c r="K10440" s="135" t="s">
        <v>2116</v>
      </c>
      <c r="L10440" s="135" t="s">
        <v>2117</v>
      </c>
      <c r="M10440" s="135"/>
      <c r="N10440" s="137"/>
      <c r="O10440" s="121"/>
    </row>
    <row r="10441" spans="1:15" x14ac:dyDescent="0.25">
      <c r="A10441" s="139">
        <v>305</v>
      </c>
      <c r="B10441" s="135" t="s">
        <v>348</v>
      </c>
      <c r="C10441" s="134" t="s">
        <v>2102</v>
      </c>
      <c r="D10441" s="135">
        <v>11780</v>
      </c>
      <c r="E10441" s="135" t="s">
        <v>2103</v>
      </c>
      <c r="F10441" s="135">
        <v>3</v>
      </c>
      <c r="G10441" s="136">
        <v>204</v>
      </c>
      <c r="H10441" s="135" t="s">
        <v>6681</v>
      </c>
      <c r="I10441" s="135">
        <v>64</v>
      </c>
      <c r="J10441" s="135" t="s">
        <v>2108</v>
      </c>
      <c r="K10441" s="135" t="s">
        <v>2109</v>
      </c>
      <c r="L10441" s="135" t="s">
        <v>193</v>
      </c>
      <c r="M10441" s="135"/>
      <c r="N10441" s="137"/>
      <c r="O10441" s="121"/>
    </row>
    <row r="10442" spans="1:15" x14ac:dyDescent="0.25">
      <c r="A10442" s="139">
        <v>305</v>
      </c>
      <c r="B10442" s="135" t="s">
        <v>348</v>
      </c>
      <c r="C10442" s="134" t="s">
        <v>2102</v>
      </c>
      <c r="D10442" s="135">
        <v>11781</v>
      </c>
      <c r="E10442" s="135" t="s">
        <v>2103</v>
      </c>
      <c r="F10442" s="135">
        <v>3</v>
      </c>
      <c r="G10442" s="136">
        <v>204</v>
      </c>
      <c r="H10442" s="135" t="s">
        <v>6681</v>
      </c>
      <c r="I10442" s="135">
        <v>800</v>
      </c>
      <c r="J10442" s="135" t="s">
        <v>2115</v>
      </c>
      <c r="K10442" s="135" t="s">
        <v>2116</v>
      </c>
      <c r="L10442" s="135" t="s">
        <v>2117</v>
      </c>
      <c r="M10442" s="135"/>
      <c r="N10442" s="137"/>
      <c r="O10442" s="121"/>
    </row>
    <row r="10443" spans="1:15" x14ac:dyDescent="0.25">
      <c r="A10443" s="139">
        <v>305</v>
      </c>
      <c r="B10443" s="135" t="s">
        <v>348</v>
      </c>
      <c r="C10443" s="134" t="s">
        <v>2102</v>
      </c>
      <c r="D10443" s="135">
        <v>11782</v>
      </c>
      <c r="E10443" s="135" t="s">
        <v>2103</v>
      </c>
      <c r="F10443" s="135">
        <v>3</v>
      </c>
      <c r="G10443" s="136">
        <v>204</v>
      </c>
      <c r="H10443" s="135" t="s">
        <v>6681</v>
      </c>
      <c r="I10443" s="135">
        <v>60</v>
      </c>
      <c r="J10443" s="135" t="s">
        <v>2108</v>
      </c>
      <c r="K10443" s="135" t="s">
        <v>2109</v>
      </c>
      <c r="L10443" s="135" t="s">
        <v>193</v>
      </c>
      <c r="M10443" s="135"/>
      <c r="N10443" s="137"/>
      <c r="O10443" s="121"/>
    </row>
    <row r="10444" spans="1:15" x14ac:dyDescent="0.25">
      <c r="A10444" s="139">
        <v>305</v>
      </c>
      <c r="B10444" s="135" t="s">
        <v>348</v>
      </c>
      <c r="C10444" s="134" t="s">
        <v>2102</v>
      </c>
      <c r="D10444" s="135">
        <v>11783</v>
      </c>
      <c r="E10444" s="135" t="s">
        <v>2103</v>
      </c>
      <c r="F10444" s="135">
        <v>3</v>
      </c>
      <c r="G10444" s="136">
        <v>205</v>
      </c>
      <c r="H10444" s="135" t="s">
        <v>6682</v>
      </c>
      <c r="I10444" s="135">
        <v>896</v>
      </c>
      <c r="J10444" s="135" t="s">
        <v>2115</v>
      </c>
      <c r="K10444" s="135" t="s">
        <v>2116</v>
      </c>
      <c r="L10444" s="135" t="s">
        <v>2117</v>
      </c>
      <c r="M10444" s="135"/>
      <c r="N10444" s="137"/>
      <c r="O10444" s="121"/>
    </row>
    <row r="10445" spans="1:15" x14ac:dyDescent="0.25">
      <c r="A10445" s="139">
        <v>305</v>
      </c>
      <c r="B10445" s="135" t="s">
        <v>348</v>
      </c>
      <c r="C10445" s="134" t="s">
        <v>2102</v>
      </c>
      <c r="D10445" s="135">
        <v>11784</v>
      </c>
      <c r="E10445" s="135" t="s">
        <v>2103</v>
      </c>
      <c r="F10445" s="135">
        <v>3</v>
      </c>
      <c r="G10445" s="136">
        <v>206</v>
      </c>
      <c r="H10445" s="135" t="s">
        <v>6683</v>
      </c>
      <c r="I10445" s="135">
        <v>800</v>
      </c>
      <c r="J10445" s="135" t="s">
        <v>2115</v>
      </c>
      <c r="K10445" s="135" t="s">
        <v>2116</v>
      </c>
      <c r="L10445" s="135" t="s">
        <v>2117</v>
      </c>
      <c r="M10445" s="135"/>
      <c r="N10445" s="137"/>
      <c r="O10445" s="121"/>
    </row>
    <row r="10446" spans="1:15" x14ac:dyDescent="0.25">
      <c r="A10446" s="139">
        <v>305</v>
      </c>
      <c r="B10446" s="135" t="s">
        <v>348</v>
      </c>
      <c r="C10446" s="134" t="s">
        <v>2102</v>
      </c>
      <c r="D10446" s="135">
        <v>11785</v>
      </c>
      <c r="E10446" s="135" t="s">
        <v>2103</v>
      </c>
      <c r="F10446" s="135">
        <v>3</v>
      </c>
      <c r="G10446" s="136" t="s">
        <v>4697</v>
      </c>
      <c r="H10446" s="135" t="s">
        <v>6684</v>
      </c>
      <c r="I10446" s="135">
        <v>182</v>
      </c>
      <c r="J10446" s="135" t="s">
        <v>2108</v>
      </c>
      <c r="K10446" s="134" t="s">
        <v>2109</v>
      </c>
      <c r="L10446" s="135" t="s">
        <v>193</v>
      </c>
      <c r="M10446" s="135"/>
      <c r="N10446" s="137"/>
      <c r="O10446" s="121"/>
    </row>
    <row r="10447" spans="1:15" x14ac:dyDescent="0.25">
      <c r="A10447" s="139">
        <v>305</v>
      </c>
      <c r="B10447" s="135" t="s">
        <v>348</v>
      </c>
      <c r="C10447" s="134" t="s">
        <v>2102</v>
      </c>
      <c r="D10447" s="135">
        <v>11786</v>
      </c>
      <c r="E10447" s="135" t="s">
        <v>2103</v>
      </c>
      <c r="F10447" s="135">
        <v>3</v>
      </c>
      <c r="G10447" s="136" t="s">
        <v>4695</v>
      </c>
      <c r="H10447" s="135" t="s">
        <v>6685</v>
      </c>
      <c r="I10447" s="135">
        <v>145</v>
      </c>
      <c r="J10447" s="135" t="s">
        <v>2108</v>
      </c>
      <c r="K10447" s="135" t="s">
        <v>2109</v>
      </c>
      <c r="L10447" s="135" t="s">
        <v>193</v>
      </c>
      <c r="M10447" s="135"/>
      <c r="N10447" s="137"/>
      <c r="O10447" s="121"/>
    </row>
    <row r="10448" spans="1:15" x14ac:dyDescent="0.25">
      <c r="A10448" s="139">
        <v>305</v>
      </c>
      <c r="B10448" s="135" t="s">
        <v>348</v>
      </c>
      <c r="C10448" s="134" t="s">
        <v>2102</v>
      </c>
      <c r="D10448" s="135">
        <v>11787</v>
      </c>
      <c r="E10448" s="135" t="s">
        <v>2103</v>
      </c>
      <c r="F10448" s="135">
        <v>3</v>
      </c>
      <c r="G10448" s="136" t="s">
        <v>6686</v>
      </c>
      <c r="H10448" s="135" t="s">
        <v>6687</v>
      </c>
      <c r="I10448" s="135">
        <v>163</v>
      </c>
      <c r="J10448" s="135" t="s">
        <v>2108</v>
      </c>
      <c r="K10448" s="135" t="s">
        <v>2109</v>
      </c>
      <c r="L10448" s="135" t="s">
        <v>193</v>
      </c>
      <c r="M10448" s="135"/>
      <c r="N10448" s="137"/>
      <c r="O10448" s="121"/>
    </row>
    <row r="10449" spans="1:15" x14ac:dyDescent="0.25">
      <c r="A10449" s="139">
        <v>305</v>
      </c>
      <c r="B10449" s="135" t="s">
        <v>348</v>
      </c>
      <c r="C10449" s="134" t="s">
        <v>2102</v>
      </c>
      <c r="D10449" s="135">
        <v>11788</v>
      </c>
      <c r="E10449" s="135" t="s">
        <v>2103</v>
      </c>
      <c r="F10449" s="135">
        <v>3</v>
      </c>
      <c r="G10449" s="136" t="s">
        <v>6688</v>
      </c>
      <c r="H10449" s="135" t="s">
        <v>6689</v>
      </c>
      <c r="I10449" s="135">
        <v>163</v>
      </c>
      <c r="J10449" s="135" t="s">
        <v>2108</v>
      </c>
      <c r="K10449" s="135" t="s">
        <v>2109</v>
      </c>
      <c r="L10449" s="135" t="s">
        <v>193</v>
      </c>
      <c r="M10449" s="135"/>
      <c r="N10449" s="137"/>
      <c r="O10449" s="121"/>
    </row>
    <row r="10450" spans="1:15" x14ac:dyDescent="0.25">
      <c r="A10450" s="139">
        <v>305</v>
      </c>
      <c r="B10450" s="135" t="s">
        <v>348</v>
      </c>
      <c r="C10450" s="134" t="s">
        <v>2102</v>
      </c>
      <c r="D10450" s="135">
        <v>11789</v>
      </c>
      <c r="E10450" s="135" t="s">
        <v>2103</v>
      </c>
      <c r="F10450" s="135">
        <v>3</v>
      </c>
      <c r="G10450" s="136">
        <v>207</v>
      </c>
      <c r="H10450" s="135" t="s">
        <v>6690</v>
      </c>
      <c r="I10450" s="135">
        <v>280</v>
      </c>
      <c r="J10450" s="135" t="s">
        <v>2112</v>
      </c>
      <c r="K10450" s="135" t="s">
        <v>2113</v>
      </c>
      <c r="L10450" s="135" t="s">
        <v>194</v>
      </c>
      <c r="M10450" s="135"/>
      <c r="N10450" s="137"/>
      <c r="O10450" s="121"/>
    </row>
    <row r="10451" spans="1:15" x14ac:dyDescent="0.25">
      <c r="A10451" s="139">
        <v>305</v>
      </c>
      <c r="B10451" s="135" t="s">
        <v>348</v>
      </c>
      <c r="C10451" s="134" t="s">
        <v>2102</v>
      </c>
      <c r="D10451" s="135">
        <v>11790</v>
      </c>
      <c r="E10451" s="135" t="s">
        <v>2103</v>
      </c>
      <c r="F10451" s="135">
        <v>3</v>
      </c>
      <c r="G10451" s="136">
        <v>208</v>
      </c>
      <c r="H10451" s="135" t="s">
        <v>6691</v>
      </c>
      <c r="I10451" s="135">
        <v>250</v>
      </c>
      <c r="J10451" s="135" t="s">
        <v>2151</v>
      </c>
      <c r="K10451" s="135" t="s">
        <v>2152</v>
      </c>
      <c r="L10451" s="135" t="s">
        <v>193</v>
      </c>
      <c r="M10451" s="135"/>
      <c r="N10451" s="137"/>
      <c r="O10451" s="121"/>
    </row>
    <row r="10452" spans="1:15" x14ac:dyDescent="0.25">
      <c r="A10452" s="139">
        <v>305</v>
      </c>
      <c r="B10452" s="135" t="s">
        <v>348</v>
      </c>
      <c r="C10452" s="134" t="s">
        <v>2102</v>
      </c>
      <c r="D10452" s="135">
        <v>11791</v>
      </c>
      <c r="E10452" s="135" t="s">
        <v>2103</v>
      </c>
      <c r="F10452" s="135">
        <v>3</v>
      </c>
      <c r="G10452" s="136" t="s">
        <v>6692</v>
      </c>
      <c r="H10452" s="135" t="s">
        <v>6693</v>
      </c>
      <c r="I10452" s="135">
        <v>660</v>
      </c>
      <c r="J10452" s="135" t="s">
        <v>2105</v>
      </c>
      <c r="K10452" s="135" t="s">
        <v>2106</v>
      </c>
      <c r="L10452" s="135" t="s">
        <v>193</v>
      </c>
      <c r="M10452" s="135"/>
      <c r="N10452" s="137"/>
      <c r="O10452" s="121"/>
    </row>
    <row r="10453" spans="1:15" x14ac:dyDescent="0.25">
      <c r="A10453" s="139">
        <v>305</v>
      </c>
      <c r="B10453" s="135" t="s">
        <v>348</v>
      </c>
      <c r="C10453" s="134" t="s">
        <v>2102</v>
      </c>
      <c r="D10453" s="135">
        <v>11792</v>
      </c>
      <c r="E10453" s="135" t="s">
        <v>2103</v>
      </c>
      <c r="F10453" s="135">
        <v>3</v>
      </c>
      <c r="G10453" s="136">
        <v>209</v>
      </c>
      <c r="H10453" s="135" t="s">
        <v>6694</v>
      </c>
      <c r="I10453" s="135">
        <v>448</v>
      </c>
      <c r="J10453" s="135" t="s">
        <v>2112</v>
      </c>
      <c r="K10453" s="135" t="s">
        <v>2113</v>
      </c>
      <c r="L10453" s="135" t="s">
        <v>194</v>
      </c>
      <c r="M10453" s="135"/>
      <c r="N10453" s="137"/>
      <c r="O10453" s="121"/>
    </row>
    <row r="10454" spans="1:15" x14ac:dyDescent="0.25">
      <c r="A10454" s="139">
        <v>305</v>
      </c>
      <c r="B10454" s="135" t="s">
        <v>348</v>
      </c>
      <c r="C10454" s="134" t="s">
        <v>2102</v>
      </c>
      <c r="D10454" s="135">
        <v>11793</v>
      </c>
      <c r="E10454" s="135" t="s">
        <v>2103</v>
      </c>
      <c r="F10454" s="135">
        <v>3</v>
      </c>
      <c r="G10454" s="136">
        <v>210</v>
      </c>
      <c r="H10454" s="135" t="s">
        <v>6695</v>
      </c>
      <c r="I10454" s="135">
        <v>625</v>
      </c>
      <c r="J10454" s="135" t="s">
        <v>2115</v>
      </c>
      <c r="K10454" s="135" t="s">
        <v>2116</v>
      </c>
      <c r="L10454" s="135" t="s">
        <v>2117</v>
      </c>
      <c r="M10454" s="135"/>
      <c r="N10454" s="137"/>
      <c r="O10454" s="121"/>
    </row>
    <row r="10455" spans="1:15" x14ac:dyDescent="0.25">
      <c r="A10455" s="139">
        <v>305</v>
      </c>
      <c r="B10455" s="135" t="s">
        <v>348</v>
      </c>
      <c r="C10455" s="134" t="s">
        <v>2102</v>
      </c>
      <c r="D10455" s="135">
        <v>11794</v>
      </c>
      <c r="E10455" s="135" t="s">
        <v>2103</v>
      </c>
      <c r="F10455" s="135">
        <v>3</v>
      </c>
      <c r="G10455" s="136">
        <v>211</v>
      </c>
      <c r="H10455" s="135" t="s">
        <v>6696</v>
      </c>
      <c r="I10455" s="135">
        <v>644</v>
      </c>
      <c r="J10455" s="135" t="s">
        <v>2115</v>
      </c>
      <c r="K10455" s="135" t="s">
        <v>2116</v>
      </c>
      <c r="L10455" s="135" t="s">
        <v>2117</v>
      </c>
      <c r="M10455" s="135"/>
      <c r="N10455" s="137"/>
      <c r="O10455" s="121"/>
    </row>
    <row r="10456" spans="1:15" x14ac:dyDescent="0.25">
      <c r="A10456" s="139">
        <v>305</v>
      </c>
      <c r="B10456" s="135" t="s">
        <v>348</v>
      </c>
      <c r="C10456" s="134" t="s">
        <v>2102</v>
      </c>
      <c r="D10456" s="135">
        <v>11795</v>
      </c>
      <c r="E10456" s="135" t="s">
        <v>2103</v>
      </c>
      <c r="F10456" s="135">
        <v>3</v>
      </c>
      <c r="G10456" s="136">
        <v>212</v>
      </c>
      <c r="H10456" s="135" t="s">
        <v>6697</v>
      </c>
      <c r="I10456" s="135">
        <v>750</v>
      </c>
      <c r="J10456" s="135" t="s">
        <v>2115</v>
      </c>
      <c r="K10456" s="135" t="s">
        <v>2116</v>
      </c>
      <c r="L10456" s="135" t="s">
        <v>2117</v>
      </c>
      <c r="M10456" s="135"/>
      <c r="N10456" s="137"/>
      <c r="O10456" s="121"/>
    </row>
    <row r="10457" spans="1:15" x14ac:dyDescent="0.25">
      <c r="A10457" s="139">
        <v>305</v>
      </c>
      <c r="B10457" s="135" t="s">
        <v>348</v>
      </c>
      <c r="C10457" s="134" t="s">
        <v>2102</v>
      </c>
      <c r="D10457" s="135">
        <v>11796</v>
      </c>
      <c r="E10457" s="135" t="s">
        <v>2103</v>
      </c>
      <c r="F10457" s="135">
        <v>3</v>
      </c>
      <c r="G10457" s="136" t="s">
        <v>5296</v>
      </c>
      <c r="H10457" s="135" t="s">
        <v>6698</v>
      </c>
      <c r="I10457" s="135">
        <v>135</v>
      </c>
      <c r="J10457" s="135" t="s">
        <v>2151</v>
      </c>
      <c r="K10457" s="135" t="s">
        <v>2152</v>
      </c>
      <c r="L10457" s="135" t="s">
        <v>193</v>
      </c>
      <c r="M10457" s="135"/>
      <c r="N10457" s="137"/>
      <c r="O10457" s="121"/>
    </row>
    <row r="10458" spans="1:15" x14ac:dyDescent="0.25">
      <c r="A10458" s="139">
        <v>305</v>
      </c>
      <c r="B10458" s="135" t="s">
        <v>348</v>
      </c>
      <c r="C10458" s="134" t="s">
        <v>2102</v>
      </c>
      <c r="D10458" s="135">
        <v>11797</v>
      </c>
      <c r="E10458" s="135" t="s">
        <v>2103</v>
      </c>
      <c r="F10458" s="135">
        <v>3</v>
      </c>
      <c r="G10458" s="136" t="s">
        <v>6699</v>
      </c>
      <c r="H10458" s="135" t="s">
        <v>6700</v>
      </c>
      <c r="I10458" s="135">
        <v>135</v>
      </c>
      <c r="J10458" s="135" t="s">
        <v>2151</v>
      </c>
      <c r="K10458" s="135" t="s">
        <v>2152</v>
      </c>
      <c r="L10458" s="135" t="s">
        <v>193</v>
      </c>
      <c r="M10458" s="135"/>
      <c r="N10458" s="137"/>
      <c r="O10458" s="121"/>
    </row>
    <row r="10459" spans="1:15" x14ac:dyDescent="0.25">
      <c r="A10459" s="139">
        <v>305</v>
      </c>
      <c r="B10459" s="135" t="s">
        <v>348</v>
      </c>
      <c r="C10459" s="134" t="s">
        <v>2102</v>
      </c>
      <c r="D10459" s="135">
        <v>11798</v>
      </c>
      <c r="E10459" s="135" t="s">
        <v>2103</v>
      </c>
      <c r="F10459" s="135">
        <v>3</v>
      </c>
      <c r="G10459" s="136" t="s">
        <v>6701</v>
      </c>
      <c r="H10459" s="135" t="s">
        <v>6702</v>
      </c>
      <c r="I10459" s="135">
        <v>250</v>
      </c>
      <c r="J10459" s="135" t="s">
        <v>2151</v>
      </c>
      <c r="K10459" s="135" t="s">
        <v>2152</v>
      </c>
      <c r="L10459" s="135" t="s">
        <v>193</v>
      </c>
      <c r="M10459" s="135"/>
      <c r="N10459" s="137"/>
      <c r="O10459" s="121"/>
    </row>
    <row r="10460" spans="1:15" x14ac:dyDescent="0.25">
      <c r="A10460" s="139">
        <v>305</v>
      </c>
      <c r="B10460" s="135" t="s">
        <v>348</v>
      </c>
      <c r="C10460" s="134" t="s">
        <v>2102</v>
      </c>
      <c r="D10460" s="135">
        <v>11799</v>
      </c>
      <c r="E10460" s="135" t="s">
        <v>2103</v>
      </c>
      <c r="F10460" s="135">
        <v>3</v>
      </c>
      <c r="G10460" s="136" t="s">
        <v>6703</v>
      </c>
      <c r="H10460" s="135" t="s">
        <v>6704</v>
      </c>
      <c r="I10460" s="135">
        <v>1644</v>
      </c>
      <c r="J10460" s="135" t="s">
        <v>2105</v>
      </c>
      <c r="K10460" s="135" t="s">
        <v>2106</v>
      </c>
      <c r="L10460" s="135" t="s">
        <v>193</v>
      </c>
      <c r="M10460" s="135"/>
      <c r="N10460" s="137"/>
      <c r="O10460" s="121"/>
    </row>
    <row r="10461" spans="1:15" x14ac:dyDescent="0.25">
      <c r="A10461" s="139">
        <v>305</v>
      </c>
      <c r="B10461" s="135" t="s">
        <v>348</v>
      </c>
      <c r="C10461" s="134" t="s">
        <v>2102</v>
      </c>
      <c r="D10461" s="135">
        <v>11800</v>
      </c>
      <c r="E10461" s="135" t="s">
        <v>2103</v>
      </c>
      <c r="F10461" s="135">
        <v>3</v>
      </c>
      <c r="G10461" s="136">
        <v>213</v>
      </c>
      <c r="H10461" s="135" t="s">
        <v>6705</v>
      </c>
      <c r="I10461" s="135">
        <v>840</v>
      </c>
      <c r="J10461" s="135" t="s">
        <v>2115</v>
      </c>
      <c r="K10461" s="135" t="s">
        <v>2116</v>
      </c>
      <c r="L10461" s="135" t="s">
        <v>2117</v>
      </c>
      <c r="M10461" s="135"/>
      <c r="N10461" s="137"/>
      <c r="O10461" s="121"/>
    </row>
    <row r="10462" spans="1:15" x14ac:dyDescent="0.25">
      <c r="A10462" s="139">
        <v>305</v>
      </c>
      <c r="B10462" s="135" t="s">
        <v>348</v>
      </c>
      <c r="C10462" s="134" t="s">
        <v>2102</v>
      </c>
      <c r="D10462" s="135">
        <v>11801</v>
      </c>
      <c r="E10462" s="135" t="s">
        <v>2103</v>
      </c>
      <c r="F10462" s="135">
        <v>3</v>
      </c>
      <c r="G10462" s="136" t="s">
        <v>6706</v>
      </c>
      <c r="H10462" s="135" t="s">
        <v>6707</v>
      </c>
      <c r="I10462" s="135">
        <v>448</v>
      </c>
      <c r="J10462" s="135" t="s">
        <v>2151</v>
      </c>
      <c r="K10462" s="135" t="s">
        <v>2152</v>
      </c>
      <c r="L10462" s="135" t="s">
        <v>193</v>
      </c>
      <c r="M10462" s="135"/>
      <c r="N10462" s="137"/>
      <c r="O10462" s="121"/>
    </row>
    <row r="10463" spans="1:15" x14ac:dyDescent="0.25">
      <c r="A10463" s="139">
        <v>305</v>
      </c>
      <c r="B10463" s="135" t="s">
        <v>348</v>
      </c>
      <c r="C10463" s="134" t="s">
        <v>2102</v>
      </c>
      <c r="D10463" s="135">
        <v>11802</v>
      </c>
      <c r="E10463" s="135" t="s">
        <v>2103</v>
      </c>
      <c r="F10463" s="135">
        <v>3</v>
      </c>
      <c r="G10463" s="136" t="s">
        <v>6708</v>
      </c>
      <c r="H10463" s="135" t="s">
        <v>6709</v>
      </c>
      <c r="I10463" s="135">
        <v>70</v>
      </c>
      <c r="J10463" s="135" t="s">
        <v>2151</v>
      </c>
      <c r="K10463" s="135" t="s">
        <v>2152</v>
      </c>
      <c r="L10463" s="135" t="s">
        <v>193</v>
      </c>
      <c r="M10463" s="135"/>
      <c r="N10463" s="137"/>
      <c r="O10463" s="121"/>
    </row>
    <row r="10464" spans="1:15" x14ac:dyDescent="0.25">
      <c r="A10464" s="139">
        <v>305</v>
      </c>
      <c r="B10464" s="135" t="s">
        <v>348</v>
      </c>
      <c r="C10464" s="134" t="s">
        <v>2102</v>
      </c>
      <c r="D10464" s="135">
        <v>11803</v>
      </c>
      <c r="E10464" s="135" t="s">
        <v>2103</v>
      </c>
      <c r="F10464" s="135">
        <v>3</v>
      </c>
      <c r="G10464" s="136" t="s">
        <v>6710</v>
      </c>
      <c r="H10464" s="135" t="s">
        <v>6711</v>
      </c>
      <c r="I10464" s="135">
        <v>450</v>
      </c>
      <c r="J10464" s="135" t="s">
        <v>2151</v>
      </c>
      <c r="K10464" s="135" t="s">
        <v>2152</v>
      </c>
      <c r="L10464" s="135" t="s">
        <v>193</v>
      </c>
      <c r="M10464" s="135"/>
      <c r="N10464" s="137"/>
      <c r="O10464" s="121"/>
    </row>
    <row r="10465" spans="1:15" x14ac:dyDescent="0.25">
      <c r="A10465" s="139">
        <v>305</v>
      </c>
      <c r="B10465" s="135" t="s">
        <v>348</v>
      </c>
      <c r="C10465" s="134" t="s">
        <v>2102</v>
      </c>
      <c r="D10465" s="135">
        <v>11804</v>
      </c>
      <c r="E10465" s="135" t="s">
        <v>2103</v>
      </c>
      <c r="F10465" s="135">
        <v>3</v>
      </c>
      <c r="G10465" s="136">
        <v>214</v>
      </c>
      <c r="H10465" s="135" t="s">
        <v>6712</v>
      </c>
      <c r="I10465" s="135">
        <v>800</v>
      </c>
      <c r="J10465" s="135" t="s">
        <v>2115</v>
      </c>
      <c r="K10465" s="135" t="s">
        <v>2116</v>
      </c>
      <c r="L10465" s="135" t="s">
        <v>2117</v>
      </c>
      <c r="M10465" s="135"/>
      <c r="N10465" s="137"/>
      <c r="O10465" s="121"/>
    </row>
    <row r="10466" spans="1:15" x14ac:dyDescent="0.25">
      <c r="A10466" s="139">
        <v>305</v>
      </c>
      <c r="B10466" s="135" t="s">
        <v>348</v>
      </c>
      <c r="C10466" s="134" t="s">
        <v>2102</v>
      </c>
      <c r="D10466" s="135">
        <v>11805</v>
      </c>
      <c r="E10466" s="135" t="s">
        <v>2103</v>
      </c>
      <c r="F10466" s="135">
        <v>3</v>
      </c>
      <c r="G10466" s="136" t="s">
        <v>6713</v>
      </c>
      <c r="H10466" s="135" t="s">
        <v>6714</v>
      </c>
      <c r="I10466" s="135">
        <v>70</v>
      </c>
      <c r="J10466" s="135" t="s">
        <v>2112</v>
      </c>
      <c r="K10466" s="135" t="s">
        <v>2113</v>
      </c>
      <c r="L10466" s="135" t="s">
        <v>194</v>
      </c>
      <c r="M10466" s="135"/>
      <c r="N10466" s="137"/>
      <c r="O10466" s="121"/>
    </row>
    <row r="10467" spans="1:15" x14ac:dyDescent="0.25">
      <c r="A10467" s="139">
        <v>305</v>
      </c>
      <c r="B10467" s="135" t="s">
        <v>348</v>
      </c>
      <c r="C10467" s="134" t="s">
        <v>2102</v>
      </c>
      <c r="D10467" s="135">
        <v>11806</v>
      </c>
      <c r="E10467" s="135" t="s">
        <v>2103</v>
      </c>
      <c r="F10467" s="135">
        <v>3</v>
      </c>
      <c r="G10467" s="136" t="s">
        <v>6715</v>
      </c>
      <c r="H10467" s="135" t="s">
        <v>6716</v>
      </c>
      <c r="I10467" s="135">
        <v>504</v>
      </c>
      <c r="J10467" s="135" t="s">
        <v>2151</v>
      </c>
      <c r="K10467" s="135" t="s">
        <v>2152</v>
      </c>
      <c r="L10467" s="135" t="s">
        <v>193</v>
      </c>
      <c r="M10467" s="135"/>
      <c r="N10467" s="137"/>
      <c r="O10467" s="121"/>
    </row>
    <row r="10468" spans="1:15" x14ac:dyDescent="0.25">
      <c r="A10468" s="139">
        <v>305</v>
      </c>
      <c r="B10468" s="135" t="s">
        <v>348</v>
      </c>
      <c r="C10468" s="134" t="s">
        <v>2102</v>
      </c>
      <c r="D10468" s="135">
        <v>11807</v>
      </c>
      <c r="E10468" s="135" t="s">
        <v>2103</v>
      </c>
      <c r="F10468" s="135">
        <v>3</v>
      </c>
      <c r="G10468" s="136" t="s">
        <v>6717</v>
      </c>
      <c r="H10468" s="135" t="s">
        <v>6718</v>
      </c>
      <c r="I10468" s="135">
        <v>70</v>
      </c>
      <c r="J10468" s="135" t="s">
        <v>2151</v>
      </c>
      <c r="K10468" s="135" t="s">
        <v>2152</v>
      </c>
      <c r="L10468" s="135" t="s">
        <v>193</v>
      </c>
      <c r="M10468" s="135"/>
      <c r="N10468" s="137"/>
      <c r="O10468" s="121"/>
    </row>
    <row r="10469" spans="1:15" x14ac:dyDescent="0.25">
      <c r="A10469" s="139">
        <v>305</v>
      </c>
      <c r="B10469" s="135" t="s">
        <v>348</v>
      </c>
      <c r="C10469" s="134" t="s">
        <v>2102</v>
      </c>
      <c r="D10469" s="135">
        <v>11808</v>
      </c>
      <c r="E10469" s="135" t="s">
        <v>2103</v>
      </c>
      <c r="F10469" s="135">
        <v>3</v>
      </c>
      <c r="G10469" s="136">
        <v>215</v>
      </c>
      <c r="H10469" s="135" t="s">
        <v>6719</v>
      </c>
      <c r="I10469" s="135">
        <v>896</v>
      </c>
      <c r="J10469" s="135" t="s">
        <v>2115</v>
      </c>
      <c r="K10469" s="135" t="s">
        <v>2116</v>
      </c>
      <c r="L10469" s="135" t="s">
        <v>2117</v>
      </c>
      <c r="M10469" s="135"/>
      <c r="N10469" s="137"/>
      <c r="O10469" s="121"/>
    </row>
    <row r="10470" spans="1:15" x14ac:dyDescent="0.25">
      <c r="A10470" s="139">
        <v>305</v>
      </c>
      <c r="B10470" s="135" t="s">
        <v>348</v>
      </c>
      <c r="C10470" s="134" t="s">
        <v>2102</v>
      </c>
      <c r="D10470" s="135">
        <v>11809</v>
      </c>
      <c r="E10470" s="135" t="s">
        <v>2103</v>
      </c>
      <c r="F10470" s="135">
        <v>3</v>
      </c>
      <c r="G10470" s="136">
        <v>216</v>
      </c>
      <c r="H10470" s="135" t="s">
        <v>6720</v>
      </c>
      <c r="I10470" s="135">
        <v>609</v>
      </c>
      <c r="J10470" s="135" t="s">
        <v>2115</v>
      </c>
      <c r="K10470" s="135" t="s">
        <v>2116</v>
      </c>
      <c r="L10470" s="135" t="s">
        <v>2117</v>
      </c>
      <c r="M10470" s="135"/>
      <c r="N10470" s="137"/>
      <c r="O10470" s="121"/>
    </row>
    <row r="10471" spans="1:15" x14ac:dyDescent="0.25">
      <c r="A10471" s="139">
        <v>305</v>
      </c>
      <c r="B10471" s="135" t="s">
        <v>348</v>
      </c>
      <c r="C10471" s="134" t="s">
        <v>2102</v>
      </c>
      <c r="D10471" s="135">
        <v>11810</v>
      </c>
      <c r="E10471" s="135" t="s">
        <v>2103</v>
      </c>
      <c r="F10471" s="135">
        <v>3</v>
      </c>
      <c r="G10471" s="136" t="s">
        <v>6721</v>
      </c>
      <c r="H10471" s="135" t="s">
        <v>6722</v>
      </c>
      <c r="I10471" s="135">
        <v>130</v>
      </c>
      <c r="J10471" s="135" t="s">
        <v>2105</v>
      </c>
      <c r="K10471" s="135" t="s">
        <v>2106</v>
      </c>
      <c r="L10471" s="135" t="s">
        <v>193</v>
      </c>
      <c r="M10471" s="135"/>
      <c r="N10471" s="137"/>
      <c r="O10471" s="121"/>
    </row>
    <row r="10472" spans="1:15" x14ac:dyDescent="0.25">
      <c r="A10472" s="139">
        <v>305</v>
      </c>
      <c r="B10472" s="135" t="s">
        <v>348</v>
      </c>
      <c r="C10472" s="134" t="s">
        <v>2102</v>
      </c>
      <c r="D10472" s="135">
        <v>11811</v>
      </c>
      <c r="E10472" s="135" t="s">
        <v>2103</v>
      </c>
      <c r="F10472" s="135">
        <v>3</v>
      </c>
      <c r="G10472" s="136" t="s">
        <v>6723</v>
      </c>
      <c r="H10472" s="135" t="s">
        <v>6724</v>
      </c>
      <c r="I10472" s="135">
        <v>130</v>
      </c>
      <c r="J10472" s="135" t="s">
        <v>2105</v>
      </c>
      <c r="K10472" s="135" t="s">
        <v>2106</v>
      </c>
      <c r="L10472" s="135" t="s">
        <v>193</v>
      </c>
      <c r="M10472" s="135"/>
      <c r="N10472" s="137"/>
      <c r="O10472" s="121"/>
    </row>
    <row r="10473" spans="1:15" x14ac:dyDescent="0.25">
      <c r="A10473" s="139">
        <v>305</v>
      </c>
      <c r="B10473" s="135" t="s">
        <v>348</v>
      </c>
      <c r="C10473" s="134" t="s">
        <v>2102</v>
      </c>
      <c r="D10473" s="135">
        <v>11812</v>
      </c>
      <c r="E10473" s="135" t="s">
        <v>2103</v>
      </c>
      <c r="F10473" s="135">
        <v>3</v>
      </c>
      <c r="G10473" s="136">
        <v>217</v>
      </c>
      <c r="H10473" s="135" t="s">
        <v>6725</v>
      </c>
      <c r="I10473" s="135">
        <v>700</v>
      </c>
      <c r="J10473" s="135" t="s">
        <v>2115</v>
      </c>
      <c r="K10473" s="135" t="s">
        <v>2116</v>
      </c>
      <c r="L10473" s="135" t="s">
        <v>2117</v>
      </c>
      <c r="M10473" s="135"/>
      <c r="N10473" s="137"/>
      <c r="O10473" s="121"/>
    </row>
    <row r="10474" spans="1:15" x14ac:dyDescent="0.25">
      <c r="A10474" s="139">
        <v>305</v>
      </c>
      <c r="B10474" s="135" t="s">
        <v>348</v>
      </c>
      <c r="C10474" s="134" t="s">
        <v>2102</v>
      </c>
      <c r="D10474" s="135">
        <v>11813</v>
      </c>
      <c r="E10474" s="135" t="s">
        <v>2103</v>
      </c>
      <c r="F10474" s="135">
        <v>3</v>
      </c>
      <c r="G10474" s="136" t="s">
        <v>6726</v>
      </c>
      <c r="H10474" s="135" t="s">
        <v>6727</v>
      </c>
      <c r="I10474" s="135">
        <v>104</v>
      </c>
      <c r="J10474" s="135" t="s">
        <v>2108</v>
      </c>
      <c r="K10474" s="135" t="s">
        <v>2109</v>
      </c>
      <c r="L10474" s="135" t="s">
        <v>193</v>
      </c>
      <c r="M10474" s="135"/>
      <c r="N10474" s="137"/>
      <c r="O10474" s="121"/>
    </row>
    <row r="10475" spans="1:15" x14ac:dyDescent="0.25">
      <c r="A10475" s="139">
        <v>305</v>
      </c>
      <c r="B10475" s="135" t="s">
        <v>348</v>
      </c>
      <c r="C10475" s="134" t="s">
        <v>2102</v>
      </c>
      <c r="D10475" s="135">
        <v>11814</v>
      </c>
      <c r="E10475" s="135" t="s">
        <v>2103</v>
      </c>
      <c r="F10475" s="135">
        <v>3</v>
      </c>
      <c r="G10475" s="136" t="s">
        <v>6728</v>
      </c>
      <c r="H10475" s="135" t="s">
        <v>6729</v>
      </c>
      <c r="I10475" s="135">
        <v>1236</v>
      </c>
      <c r="J10475" s="135" t="s">
        <v>2105</v>
      </c>
      <c r="K10475" s="135" t="s">
        <v>2106</v>
      </c>
      <c r="L10475" s="135" t="s">
        <v>193</v>
      </c>
      <c r="M10475" s="135"/>
      <c r="N10475" s="137"/>
      <c r="O10475" s="121"/>
    </row>
    <row r="10476" spans="1:15" x14ac:dyDescent="0.25">
      <c r="A10476" s="139">
        <v>305</v>
      </c>
      <c r="B10476" s="135" t="s">
        <v>348</v>
      </c>
      <c r="C10476" s="134" t="s">
        <v>2102</v>
      </c>
      <c r="D10476" s="135">
        <v>11815</v>
      </c>
      <c r="E10476" s="135" t="s">
        <v>2103</v>
      </c>
      <c r="F10476" s="135">
        <v>3</v>
      </c>
      <c r="G10476" s="136" t="s">
        <v>6730</v>
      </c>
      <c r="H10476" s="135" t="s">
        <v>6731</v>
      </c>
      <c r="I10476" s="135">
        <v>104</v>
      </c>
      <c r="J10476" s="135" t="s">
        <v>2108</v>
      </c>
      <c r="K10476" s="135" t="s">
        <v>2109</v>
      </c>
      <c r="L10476" s="135" t="s">
        <v>193</v>
      </c>
      <c r="M10476" s="135"/>
      <c r="N10476" s="137"/>
      <c r="O10476" s="121"/>
    </row>
    <row r="10477" spans="1:15" x14ac:dyDescent="0.25">
      <c r="A10477" s="139">
        <v>305</v>
      </c>
      <c r="B10477" s="135" t="s">
        <v>348</v>
      </c>
      <c r="C10477" s="134" t="s">
        <v>2102</v>
      </c>
      <c r="D10477" s="135">
        <v>11816</v>
      </c>
      <c r="E10477" s="135" t="s">
        <v>2103</v>
      </c>
      <c r="F10477" s="135">
        <v>3</v>
      </c>
      <c r="G10477" s="136" t="s">
        <v>6732</v>
      </c>
      <c r="H10477" s="135" t="s">
        <v>6733</v>
      </c>
      <c r="I10477" s="135">
        <v>52</v>
      </c>
      <c r="J10477" s="135" t="s">
        <v>2440</v>
      </c>
      <c r="K10477" s="135" t="s">
        <v>2441</v>
      </c>
      <c r="L10477" s="135" t="s">
        <v>193</v>
      </c>
      <c r="M10477" s="135"/>
      <c r="N10477" s="137"/>
      <c r="O10477" s="121"/>
    </row>
    <row r="10478" spans="1:15" x14ac:dyDescent="0.25">
      <c r="A10478" s="139">
        <v>305</v>
      </c>
      <c r="B10478" s="135" t="s">
        <v>348</v>
      </c>
      <c r="C10478" s="134" t="s">
        <v>2102</v>
      </c>
      <c r="D10478" s="135">
        <v>11817</v>
      </c>
      <c r="E10478" s="135" t="s">
        <v>2103</v>
      </c>
      <c r="F10478" s="135">
        <v>3</v>
      </c>
      <c r="G10478" s="136" t="s">
        <v>6734</v>
      </c>
      <c r="H10478" s="135" t="s">
        <v>6735</v>
      </c>
      <c r="I10478" s="135">
        <v>494</v>
      </c>
      <c r="J10478" s="135" t="s">
        <v>2115</v>
      </c>
      <c r="K10478" s="135" t="s">
        <v>2129</v>
      </c>
      <c r="L10478" s="135" t="s">
        <v>194</v>
      </c>
      <c r="M10478" s="135"/>
      <c r="N10478" s="137"/>
      <c r="O10478" s="121"/>
    </row>
    <row r="10479" spans="1:15" x14ac:dyDescent="0.25">
      <c r="A10479" s="139">
        <v>305</v>
      </c>
      <c r="B10479" s="135" t="s">
        <v>348</v>
      </c>
      <c r="C10479" s="134" t="s">
        <v>2102</v>
      </c>
      <c r="D10479" s="135">
        <v>11818</v>
      </c>
      <c r="E10479" s="135" t="s">
        <v>2103</v>
      </c>
      <c r="F10479" s="135">
        <v>3</v>
      </c>
      <c r="G10479" s="136" t="s">
        <v>4715</v>
      </c>
      <c r="H10479" s="135" t="s">
        <v>6736</v>
      </c>
      <c r="I10479" s="135">
        <v>80</v>
      </c>
      <c r="J10479" s="135" t="s">
        <v>2151</v>
      </c>
      <c r="K10479" s="135" t="s">
        <v>2152</v>
      </c>
      <c r="L10479" s="135" t="s">
        <v>193</v>
      </c>
      <c r="M10479" s="135"/>
      <c r="N10479" s="137"/>
      <c r="O10479" s="121"/>
    </row>
    <row r="10480" spans="1:15" x14ac:dyDescent="0.25">
      <c r="A10480" s="139">
        <v>305</v>
      </c>
      <c r="B10480" s="135" t="s">
        <v>348</v>
      </c>
      <c r="C10480" s="134" t="s">
        <v>2102</v>
      </c>
      <c r="D10480" s="135">
        <v>11819</v>
      </c>
      <c r="E10480" s="135" t="s">
        <v>2103</v>
      </c>
      <c r="F10480" s="135">
        <v>3</v>
      </c>
      <c r="G10480" s="136">
        <v>218</v>
      </c>
      <c r="H10480" s="135" t="s">
        <v>6737</v>
      </c>
      <c r="I10480" s="135">
        <v>925</v>
      </c>
      <c r="J10480" s="135" t="s">
        <v>2115</v>
      </c>
      <c r="K10480" s="135" t="s">
        <v>2116</v>
      </c>
      <c r="L10480" s="135" t="s">
        <v>2117</v>
      </c>
      <c r="M10480" s="135"/>
      <c r="N10480" s="137"/>
      <c r="O10480" s="121"/>
    </row>
    <row r="10481" spans="1:15" x14ac:dyDescent="0.25">
      <c r="A10481" s="139">
        <v>305</v>
      </c>
      <c r="B10481" s="135" t="s">
        <v>348</v>
      </c>
      <c r="C10481" s="134" t="s">
        <v>2102</v>
      </c>
      <c r="D10481" s="135">
        <v>11820</v>
      </c>
      <c r="E10481" s="135" t="s">
        <v>2103</v>
      </c>
      <c r="F10481" s="135">
        <v>3</v>
      </c>
      <c r="G10481" s="136">
        <v>219</v>
      </c>
      <c r="H10481" s="135" t="s">
        <v>6738</v>
      </c>
      <c r="I10481" s="135">
        <v>864</v>
      </c>
      <c r="J10481" s="135" t="s">
        <v>2115</v>
      </c>
      <c r="K10481" s="135" t="s">
        <v>2116</v>
      </c>
      <c r="L10481" s="135" t="s">
        <v>2117</v>
      </c>
      <c r="M10481" s="135"/>
      <c r="N10481" s="137"/>
      <c r="O10481" s="121"/>
    </row>
    <row r="10482" spans="1:15" x14ac:dyDescent="0.25">
      <c r="A10482" s="139">
        <v>305</v>
      </c>
      <c r="B10482" s="135" t="s">
        <v>348</v>
      </c>
      <c r="C10482" s="134" t="s">
        <v>2102</v>
      </c>
      <c r="D10482" s="135">
        <v>11821</v>
      </c>
      <c r="E10482" s="135" t="s">
        <v>2103</v>
      </c>
      <c r="F10482" s="135">
        <v>3</v>
      </c>
      <c r="G10482" s="136">
        <v>220</v>
      </c>
      <c r="H10482" s="135" t="s">
        <v>6739</v>
      </c>
      <c r="I10482" s="135">
        <v>800</v>
      </c>
      <c r="J10482" s="135" t="s">
        <v>2115</v>
      </c>
      <c r="K10482" s="135" t="s">
        <v>2116</v>
      </c>
      <c r="L10482" s="135" t="s">
        <v>2117</v>
      </c>
      <c r="M10482" s="135"/>
      <c r="N10482" s="137"/>
      <c r="O10482" s="121"/>
    </row>
    <row r="10483" spans="1:15" x14ac:dyDescent="0.25">
      <c r="A10483" s="139">
        <v>305</v>
      </c>
      <c r="B10483" s="135" t="s">
        <v>348</v>
      </c>
      <c r="C10483" s="134" t="s">
        <v>2102</v>
      </c>
      <c r="D10483" s="135">
        <v>11822</v>
      </c>
      <c r="E10483" s="135" t="s">
        <v>2103</v>
      </c>
      <c r="F10483" s="135">
        <v>3</v>
      </c>
      <c r="G10483" s="136" t="s">
        <v>3960</v>
      </c>
      <c r="H10483" s="135" t="s">
        <v>6740</v>
      </c>
      <c r="I10483" s="135">
        <v>1728</v>
      </c>
      <c r="J10483" s="135" t="s">
        <v>2105</v>
      </c>
      <c r="K10483" s="135" t="s">
        <v>2106</v>
      </c>
      <c r="L10483" s="135" t="s">
        <v>193</v>
      </c>
      <c r="M10483" s="135"/>
      <c r="N10483" s="137"/>
      <c r="O10483" s="121"/>
    </row>
    <row r="10484" spans="1:15" x14ac:dyDescent="0.25">
      <c r="A10484" s="139">
        <v>305</v>
      </c>
      <c r="B10484" s="135" t="s">
        <v>348</v>
      </c>
      <c r="C10484" s="134" t="s">
        <v>2102</v>
      </c>
      <c r="D10484" s="135">
        <v>11823</v>
      </c>
      <c r="E10484" s="135" t="s">
        <v>2103</v>
      </c>
      <c r="F10484" s="135">
        <v>3</v>
      </c>
      <c r="G10484" s="136">
        <v>221</v>
      </c>
      <c r="H10484" s="135" t="s">
        <v>6741</v>
      </c>
      <c r="I10484" s="135">
        <v>864</v>
      </c>
      <c r="J10484" s="135" t="s">
        <v>2115</v>
      </c>
      <c r="K10484" s="135" t="s">
        <v>2116</v>
      </c>
      <c r="L10484" s="135" t="s">
        <v>2117</v>
      </c>
      <c r="M10484" s="135"/>
      <c r="N10484" s="137"/>
      <c r="O10484" s="121"/>
    </row>
    <row r="10485" spans="1:15" x14ac:dyDescent="0.25">
      <c r="A10485" s="139">
        <v>305</v>
      </c>
      <c r="B10485" s="135" t="s">
        <v>348</v>
      </c>
      <c r="C10485" s="134" t="s">
        <v>2102</v>
      </c>
      <c r="D10485" s="135">
        <v>11824</v>
      </c>
      <c r="E10485" s="135" t="s">
        <v>2103</v>
      </c>
      <c r="F10485" s="135">
        <v>3</v>
      </c>
      <c r="G10485" s="136">
        <v>222</v>
      </c>
      <c r="H10485" s="135" t="s">
        <v>6742</v>
      </c>
      <c r="I10485" s="135">
        <v>800</v>
      </c>
      <c r="J10485" s="135" t="s">
        <v>2115</v>
      </c>
      <c r="K10485" s="135" t="s">
        <v>2116</v>
      </c>
      <c r="L10485" s="135" t="s">
        <v>2117</v>
      </c>
      <c r="M10485" s="135"/>
      <c r="N10485" s="137"/>
      <c r="O10485" s="121"/>
    </row>
    <row r="10486" spans="1:15" x14ac:dyDescent="0.25">
      <c r="A10486" s="139">
        <v>305</v>
      </c>
      <c r="B10486" s="135" t="s">
        <v>348</v>
      </c>
      <c r="C10486" s="134" t="s">
        <v>2102</v>
      </c>
      <c r="D10486" s="135">
        <v>11825</v>
      </c>
      <c r="E10486" s="135" t="s">
        <v>2103</v>
      </c>
      <c r="F10486" s="135">
        <v>3</v>
      </c>
      <c r="G10486" s="136">
        <v>223</v>
      </c>
      <c r="H10486" s="135" t="s">
        <v>6743</v>
      </c>
      <c r="I10486" s="135">
        <v>864</v>
      </c>
      <c r="J10486" s="135" t="s">
        <v>2115</v>
      </c>
      <c r="K10486" s="135" t="s">
        <v>2116</v>
      </c>
      <c r="L10486" s="135" t="s">
        <v>2117</v>
      </c>
      <c r="M10486" s="135"/>
      <c r="N10486" s="137"/>
      <c r="O10486" s="121"/>
    </row>
    <row r="10487" spans="1:15" x14ac:dyDescent="0.25">
      <c r="A10487" s="139">
        <v>305</v>
      </c>
      <c r="B10487" s="135" t="s">
        <v>348</v>
      </c>
      <c r="C10487" s="134" t="s">
        <v>2102</v>
      </c>
      <c r="D10487" s="135">
        <v>11826</v>
      </c>
      <c r="E10487" s="135" t="s">
        <v>2103</v>
      </c>
      <c r="F10487" s="135">
        <v>3</v>
      </c>
      <c r="G10487" s="136">
        <v>224</v>
      </c>
      <c r="H10487" s="135" t="s">
        <v>6744</v>
      </c>
      <c r="I10487" s="135">
        <v>575</v>
      </c>
      <c r="J10487" s="135" t="s">
        <v>2112</v>
      </c>
      <c r="K10487" s="135" t="s">
        <v>2113</v>
      </c>
      <c r="L10487" s="135" t="s">
        <v>194</v>
      </c>
      <c r="M10487" s="135"/>
      <c r="N10487" s="137"/>
      <c r="O10487" s="121"/>
    </row>
    <row r="10488" spans="1:15" x14ac:dyDescent="0.25">
      <c r="A10488" s="139">
        <v>305</v>
      </c>
      <c r="B10488" s="135" t="s">
        <v>348</v>
      </c>
      <c r="C10488" s="134" t="s">
        <v>2102</v>
      </c>
      <c r="D10488" s="135">
        <v>11827</v>
      </c>
      <c r="E10488" s="135" t="s">
        <v>2103</v>
      </c>
      <c r="F10488" s="135">
        <v>3</v>
      </c>
      <c r="G10488" s="136" t="s">
        <v>6745</v>
      </c>
      <c r="H10488" s="135" t="s">
        <v>6746</v>
      </c>
      <c r="I10488" s="135">
        <v>140</v>
      </c>
      <c r="J10488" s="135" t="s">
        <v>2108</v>
      </c>
      <c r="K10488" s="135" t="s">
        <v>2109</v>
      </c>
      <c r="L10488" s="135" t="s">
        <v>193</v>
      </c>
      <c r="M10488" s="135"/>
      <c r="N10488" s="137"/>
      <c r="O10488" s="121"/>
    </row>
    <row r="10489" spans="1:15" x14ac:dyDescent="0.25">
      <c r="A10489" s="139">
        <v>305</v>
      </c>
      <c r="B10489" s="135" t="s">
        <v>348</v>
      </c>
      <c r="C10489" s="134" t="s">
        <v>2102</v>
      </c>
      <c r="D10489" s="135">
        <v>11828</v>
      </c>
      <c r="E10489" s="135" t="s">
        <v>2103</v>
      </c>
      <c r="F10489" s="135">
        <v>3</v>
      </c>
      <c r="G10489" s="136" t="s">
        <v>6747</v>
      </c>
      <c r="H10489" s="135" t="s">
        <v>6748</v>
      </c>
      <c r="I10489" s="135">
        <v>233</v>
      </c>
      <c r="J10489" s="135" t="s">
        <v>2108</v>
      </c>
      <c r="K10489" s="135" t="s">
        <v>2109</v>
      </c>
      <c r="L10489" s="135" t="s">
        <v>193</v>
      </c>
      <c r="M10489" s="135"/>
      <c r="N10489" s="137"/>
      <c r="O10489" s="121"/>
    </row>
    <row r="10490" spans="1:15" x14ac:dyDescent="0.25">
      <c r="A10490" s="139">
        <v>305</v>
      </c>
      <c r="B10490" s="135" t="s">
        <v>348</v>
      </c>
      <c r="C10490" s="134" t="s">
        <v>2102</v>
      </c>
      <c r="D10490" s="135">
        <v>11829</v>
      </c>
      <c r="E10490" s="135" t="s">
        <v>2103</v>
      </c>
      <c r="F10490" s="135">
        <v>3</v>
      </c>
      <c r="G10490" s="136" t="s">
        <v>4717</v>
      </c>
      <c r="H10490" s="135" t="s">
        <v>6749</v>
      </c>
      <c r="I10490" s="135">
        <v>72</v>
      </c>
      <c r="J10490" s="135" t="s">
        <v>2151</v>
      </c>
      <c r="K10490" s="135" t="s">
        <v>2152</v>
      </c>
      <c r="L10490" s="135" t="s">
        <v>193</v>
      </c>
      <c r="M10490" s="135"/>
      <c r="N10490" s="137"/>
      <c r="O10490" s="121"/>
    </row>
    <row r="10491" spans="1:15" x14ac:dyDescent="0.25">
      <c r="A10491" s="139">
        <v>305</v>
      </c>
      <c r="B10491" s="135" t="s">
        <v>348</v>
      </c>
      <c r="C10491" s="134" t="s">
        <v>2102</v>
      </c>
      <c r="D10491" s="135">
        <v>11830</v>
      </c>
      <c r="E10491" s="135" t="s">
        <v>2103</v>
      </c>
      <c r="F10491" s="135">
        <v>3</v>
      </c>
      <c r="G10491" s="136">
        <v>225</v>
      </c>
      <c r="H10491" s="135" t="s">
        <v>6750</v>
      </c>
      <c r="I10491" s="135">
        <v>864</v>
      </c>
      <c r="J10491" s="135" t="s">
        <v>2115</v>
      </c>
      <c r="K10491" s="135" t="s">
        <v>2116</v>
      </c>
      <c r="L10491" s="135" t="s">
        <v>2117</v>
      </c>
      <c r="M10491" s="135"/>
      <c r="N10491" s="137"/>
      <c r="O10491" s="121"/>
    </row>
    <row r="10492" spans="1:15" x14ac:dyDescent="0.25">
      <c r="A10492" s="139">
        <v>305</v>
      </c>
      <c r="B10492" s="135" t="s">
        <v>348</v>
      </c>
      <c r="C10492" s="134" t="s">
        <v>2102</v>
      </c>
      <c r="D10492" s="135">
        <v>11831</v>
      </c>
      <c r="E10492" s="135" t="s">
        <v>2103</v>
      </c>
      <c r="F10492" s="135">
        <v>3</v>
      </c>
      <c r="G10492" s="136" t="s">
        <v>6751</v>
      </c>
      <c r="H10492" s="135" t="s">
        <v>6752</v>
      </c>
      <c r="I10492" s="135">
        <v>12</v>
      </c>
      <c r="J10492" s="135" t="s">
        <v>2151</v>
      </c>
      <c r="K10492" s="135" t="s">
        <v>2152</v>
      </c>
      <c r="L10492" s="135" t="s">
        <v>193</v>
      </c>
      <c r="M10492" s="135"/>
      <c r="N10492" s="137"/>
      <c r="O10492" s="121"/>
    </row>
    <row r="10493" spans="1:15" x14ac:dyDescent="0.25">
      <c r="A10493" s="139">
        <v>305</v>
      </c>
      <c r="B10493" s="135" t="s">
        <v>348</v>
      </c>
      <c r="C10493" s="134" t="s">
        <v>2102</v>
      </c>
      <c r="D10493" s="135">
        <v>11832</v>
      </c>
      <c r="E10493" s="135" t="s">
        <v>2103</v>
      </c>
      <c r="F10493" s="135">
        <v>3</v>
      </c>
      <c r="G10493" s="136" t="s">
        <v>6753</v>
      </c>
      <c r="H10493" s="135" t="s">
        <v>6754</v>
      </c>
      <c r="I10493" s="135">
        <v>195</v>
      </c>
      <c r="J10493" s="135" t="s">
        <v>2105</v>
      </c>
      <c r="K10493" s="135" t="s">
        <v>2106</v>
      </c>
      <c r="L10493" s="135" t="s">
        <v>193</v>
      </c>
      <c r="M10493" s="135"/>
      <c r="N10493" s="137"/>
      <c r="O10493" s="121"/>
    </row>
    <row r="10494" spans="1:15" x14ac:dyDescent="0.25">
      <c r="A10494" s="139">
        <v>305</v>
      </c>
      <c r="B10494" s="135" t="s">
        <v>348</v>
      </c>
      <c r="C10494" s="134" t="s">
        <v>2102</v>
      </c>
      <c r="D10494" s="135">
        <v>11833</v>
      </c>
      <c r="E10494" s="135" t="s">
        <v>2103</v>
      </c>
      <c r="F10494" s="135">
        <v>3</v>
      </c>
      <c r="G10494" s="136">
        <v>226</v>
      </c>
      <c r="H10494" s="135" t="s">
        <v>6755</v>
      </c>
      <c r="I10494" s="135">
        <v>1036</v>
      </c>
      <c r="J10494" s="135" t="s">
        <v>2115</v>
      </c>
      <c r="K10494" s="135" t="s">
        <v>2116</v>
      </c>
      <c r="L10494" s="135" t="s">
        <v>2117</v>
      </c>
      <c r="M10494" s="135"/>
      <c r="N10494" s="137"/>
      <c r="O10494" s="121"/>
    </row>
    <row r="10495" spans="1:15" x14ac:dyDescent="0.25">
      <c r="A10495" s="139">
        <v>305</v>
      </c>
      <c r="B10495" s="135" t="s">
        <v>348</v>
      </c>
      <c r="C10495" s="134" t="s">
        <v>2102</v>
      </c>
      <c r="D10495" s="135">
        <v>11834</v>
      </c>
      <c r="E10495" s="135" t="s">
        <v>2103</v>
      </c>
      <c r="F10495" s="135">
        <v>3</v>
      </c>
      <c r="G10495" s="136">
        <v>227</v>
      </c>
      <c r="H10495" s="135" t="s">
        <v>6756</v>
      </c>
      <c r="I10495" s="135">
        <v>216</v>
      </c>
      <c r="J10495" s="135" t="s">
        <v>2151</v>
      </c>
      <c r="K10495" s="135" t="s">
        <v>2152</v>
      </c>
      <c r="L10495" s="135" t="s">
        <v>193</v>
      </c>
      <c r="M10495" s="135"/>
      <c r="N10495" s="137"/>
      <c r="O10495" s="121"/>
    </row>
    <row r="10496" spans="1:15" x14ac:dyDescent="0.25">
      <c r="A10496" s="139">
        <v>305</v>
      </c>
      <c r="B10496" s="135" t="s">
        <v>348</v>
      </c>
      <c r="C10496" s="134" t="s">
        <v>2102</v>
      </c>
      <c r="D10496" s="135">
        <v>11835</v>
      </c>
      <c r="E10496" s="135" t="s">
        <v>2103</v>
      </c>
      <c r="F10496" s="135">
        <v>3</v>
      </c>
      <c r="G10496" s="136">
        <v>228</v>
      </c>
      <c r="H10496" s="135" t="s">
        <v>6757</v>
      </c>
      <c r="I10496" s="135">
        <v>896</v>
      </c>
      <c r="J10496" s="135" t="s">
        <v>2115</v>
      </c>
      <c r="K10496" s="135" t="s">
        <v>2116</v>
      </c>
      <c r="L10496" s="135" t="s">
        <v>2117</v>
      </c>
      <c r="M10496" s="135"/>
      <c r="N10496" s="137"/>
      <c r="O10496" s="121"/>
    </row>
    <row r="10497" spans="1:15" x14ac:dyDescent="0.25">
      <c r="A10497" s="139">
        <v>305</v>
      </c>
      <c r="B10497" s="135" t="s">
        <v>348</v>
      </c>
      <c r="C10497" s="134" t="s">
        <v>2102</v>
      </c>
      <c r="D10497" s="135">
        <v>11836</v>
      </c>
      <c r="E10497" s="135" t="s">
        <v>2103</v>
      </c>
      <c r="F10497" s="135">
        <v>3</v>
      </c>
      <c r="G10497" s="136">
        <v>229</v>
      </c>
      <c r="H10497" s="135" t="s">
        <v>6758</v>
      </c>
      <c r="I10497" s="135">
        <v>999</v>
      </c>
      <c r="J10497" s="135" t="s">
        <v>2115</v>
      </c>
      <c r="K10497" s="135" t="s">
        <v>2116</v>
      </c>
      <c r="L10497" s="135" t="s">
        <v>2117</v>
      </c>
      <c r="M10497" s="135"/>
      <c r="N10497" s="137"/>
      <c r="O10497" s="121"/>
    </row>
    <row r="10498" spans="1:15" x14ac:dyDescent="0.25">
      <c r="A10498" s="139">
        <v>305</v>
      </c>
      <c r="B10498" s="135" t="s">
        <v>348</v>
      </c>
      <c r="C10498" s="134" t="s">
        <v>2102</v>
      </c>
      <c r="D10498" s="135">
        <v>11837</v>
      </c>
      <c r="E10498" s="135" t="s">
        <v>2103</v>
      </c>
      <c r="F10498" s="135">
        <v>3</v>
      </c>
      <c r="G10498" s="136" t="s">
        <v>6348</v>
      </c>
      <c r="H10498" s="135" t="s">
        <v>6759</v>
      </c>
      <c r="I10498" s="135">
        <v>1080</v>
      </c>
      <c r="J10498" s="135" t="s">
        <v>2105</v>
      </c>
      <c r="K10498" s="135" t="s">
        <v>2106</v>
      </c>
      <c r="L10498" s="135" t="s">
        <v>193</v>
      </c>
      <c r="M10498" s="135"/>
      <c r="N10498" s="137"/>
      <c r="O10498" s="121"/>
    </row>
    <row r="10499" spans="1:15" x14ac:dyDescent="0.25">
      <c r="A10499" s="139">
        <v>305</v>
      </c>
      <c r="B10499" s="135" t="s">
        <v>348</v>
      </c>
      <c r="C10499" s="134" t="s">
        <v>2102</v>
      </c>
      <c r="D10499" s="135">
        <v>11838</v>
      </c>
      <c r="E10499" s="135" t="s">
        <v>2103</v>
      </c>
      <c r="F10499" s="135">
        <v>3</v>
      </c>
      <c r="G10499" s="136">
        <v>230</v>
      </c>
      <c r="H10499" s="135" t="s">
        <v>6760</v>
      </c>
      <c r="I10499" s="135">
        <v>504</v>
      </c>
      <c r="J10499" s="135" t="s">
        <v>2151</v>
      </c>
      <c r="K10499" s="135" t="s">
        <v>2152</v>
      </c>
      <c r="L10499" s="135" t="s">
        <v>193</v>
      </c>
      <c r="M10499" s="135"/>
      <c r="N10499" s="137"/>
      <c r="O10499" s="121"/>
    </row>
    <row r="10500" spans="1:15" x14ac:dyDescent="0.25">
      <c r="A10500" s="139">
        <v>305</v>
      </c>
      <c r="B10500" s="135" t="s">
        <v>348</v>
      </c>
      <c r="C10500" s="134" t="s">
        <v>2102</v>
      </c>
      <c r="D10500" s="135">
        <v>11839</v>
      </c>
      <c r="E10500" s="135" t="s">
        <v>2103</v>
      </c>
      <c r="F10500" s="135">
        <v>3</v>
      </c>
      <c r="G10500" s="136" t="s">
        <v>6761</v>
      </c>
      <c r="H10500" s="135" t="s">
        <v>6762</v>
      </c>
      <c r="I10500" s="135">
        <v>132</v>
      </c>
      <c r="J10500" s="135" t="s">
        <v>2155</v>
      </c>
      <c r="K10500" s="135" t="s">
        <v>2156</v>
      </c>
      <c r="L10500" s="135" t="s">
        <v>193</v>
      </c>
      <c r="M10500" s="135"/>
      <c r="N10500" s="137"/>
      <c r="O10500" s="121"/>
    </row>
    <row r="10501" spans="1:15" x14ac:dyDescent="0.25">
      <c r="A10501" s="139">
        <v>305</v>
      </c>
      <c r="B10501" s="135" t="s">
        <v>348</v>
      </c>
      <c r="C10501" s="134" t="s">
        <v>2102</v>
      </c>
      <c r="D10501" s="135">
        <v>11840</v>
      </c>
      <c r="E10501" s="135" t="s">
        <v>2103</v>
      </c>
      <c r="F10501" s="135">
        <v>3</v>
      </c>
      <c r="G10501" s="136" t="s">
        <v>6763</v>
      </c>
      <c r="H10501" s="135" t="s">
        <v>6764</v>
      </c>
      <c r="I10501" s="135">
        <v>110</v>
      </c>
      <c r="J10501" s="135" t="s">
        <v>2108</v>
      </c>
      <c r="K10501" s="135" t="s">
        <v>2109</v>
      </c>
      <c r="L10501" s="135" t="s">
        <v>193</v>
      </c>
      <c r="M10501" s="135"/>
      <c r="N10501" s="137"/>
      <c r="O10501" s="121"/>
    </row>
    <row r="10502" spans="1:15" x14ac:dyDescent="0.25">
      <c r="A10502" s="139">
        <v>305</v>
      </c>
      <c r="B10502" s="135" t="s">
        <v>348</v>
      </c>
      <c r="C10502" s="134" t="s">
        <v>2102</v>
      </c>
      <c r="D10502" s="135">
        <v>11841</v>
      </c>
      <c r="E10502" s="135" t="s">
        <v>2103</v>
      </c>
      <c r="F10502" s="135">
        <v>3</v>
      </c>
      <c r="G10502" s="136" t="s">
        <v>6765</v>
      </c>
      <c r="H10502" s="135" t="s">
        <v>6766</v>
      </c>
      <c r="I10502" s="135">
        <v>200</v>
      </c>
      <c r="J10502" s="135" t="s">
        <v>2108</v>
      </c>
      <c r="K10502" s="135" t="s">
        <v>2109</v>
      </c>
      <c r="L10502" s="135" t="s">
        <v>193</v>
      </c>
      <c r="M10502" s="135"/>
      <c r="N10502" s="137"/>
      <c r="O10502" s="121"/>
    </row>
    <row r="10503" spans="1:15" x14ac:dyDescent="0.25">
      <c r="A10503" s="139">
        <v>305</v>
      </c>
      <c r="B10503" s="135" t="s">
        <v>348</v>
      </c>
      <c r="C10503" s="134" t="s">
        <v>2102</v>
      </c>
      <c r="D10503" s="135">
        <v>11842</v>
      </c>
      <c r="E10503" s="135" t="s">
        <v>2103</v>
      </c>
      <c r="F10503" s="135">
        <v>3</v>
      </c>
      <c r="G10503" s="136">
        <v>231</v>
      </c>
      <c r="H10503" s="135" t="s">
        <v>6767</v>
      </c>
      <c r="I10503" s="135">
        <v>864</v>
      </c>
      <c r="J10503" s="135" t="s">
        <v>2115</v>
      </c>
      <c r="K10503" s="135" t="s">
        <v>2116</v>
      </c>
      <c r="L10503" s="135" t="s">
        <v>2117</v>
      </c>
      <c r="M10503" s="135"/>
      <c r="N10503" s="137"/>
      <c r="O10503" s="121"/>
    </row>
    <row r="10504" spans="1:15" x14ac:dyDescent="0.25">
      <c r="A10504" s="139">
        <v>305</v>
      </c>
      <c r="B10504" s="135" t="s">
        <v>348</v>
      </c>
      <c r="C10504" s="134" t="s">
        <v>2102</v>
      </c>
      <c r="D10504" s="135">
        <v>11843</v>
      </c>
      <c r="E10504" s="135" t="s">
        <v>2103</v>
      </c>
      <c r="F10504" s="135">
        <v>3</v>
      </c>
      <c r="G10504" s="136">
        <v>232</v>
      </c>
      <c r="H10504" s="135" t="s">
        <v>6768</v>
      </c>
      <c r="I10504" s="135">
        <v>420</v>
      </c>
      <c r="J10504" s="135" t="s">
        <v>2112</v>
      </c>
      <c r="K10504" s="135" t="s">
        <v>2113</v>
      </c>
      <c r="L10504" s="135" t="s">
        <v>194</v>
      </c>
      <c r="M10504" s="135"/>
      <c r="N10504" s="137"/>
      <c r="O10504" s="121"/>
    </row>
    <row r="10505" spans="1:15" x14ac:dyDescent="0.25">
      <c r="A10505" s="139">
        <v>305</v>
      </c>
      <c r="B10505" s="135" t="s">
        <v>348</v>
      </c>
      <c r="C10505" s="134" t="s">
        <v>2102</v>
      </c>
      <c r="D10505" s="135">
        <v>11844</v>
      </c>
      <c r="E10505" s="135" t="s">
        <v>2103</v>
      </c>
      <c r="F10505" s="135">
        <v>3</v>
      </c>
      <c r="G10505" s="136" t="s">
        <v>6354</v>
      </c>
      <c r="H10505" s="135" t="s">
        <v>6769</v>
      </c>
      <c r="I10505" s="135">
        <v>600</v>
      </c>
      <c r="J10505" s="135" t="s">
        <v>2105</v>
      </c>
      <c r="K10505" s="135" t="s">
        <v>2106</v>
      </c>
      <c r="L10505" s="135" t="s">
        <v>193</v>
      </c>
      <c r="M10505" s="135"/>
      <c r="N10505" s="137"/>
      <c r="O10505" s="121"/>
    </row>
    <row r="10506" spans="1:15" x14ac:dyDescent="0.25">
      <c r="A10506" s="139">
        <v>305</v>
      </c>
      <c r="B10506" s="135" t="s">
        <v>348</v>
      </c>
      <c r="C10506" s="134" t="s">
        <v>2102</v>
      </c>
      <c r="D10506" s="135">
        <v>11845</v>
      </c>
      <c r="E10506" s="135" t="s">
        <v>2103</v>
      </c>
      <c r="F10506" s="135">
        <v>3</v>
      </c>
      <c r="G10506" s="136">
        <v>233</v>
      </c>
      <c r="H10506" s="135" t="s">
        <v>6770</v>
      </c>
      <c r="I10506" s="135">
        <v>999</v>
      </c>
      <c r="J10506" s="135" t="s">
        <v>2115</v>
      </c>
      <c r="K10506" s="135" t="s">
        <v>2116</v>
      </c>
      <c r="L10506" s="135" t="s">
        <v>2117</v>
      </c>
      <c r="M10506" s="135"/>
      <c r="N10506" s="137"/>
      <c r="O10506" s="121"/>
    </row>
    <row r="10507" spans="1:15" x14ac:dyDescent="0.25">
      <c r="A10507" s="139">
        <v>305</v>
      </c>
      <c r="B10507" s="135" t="s">
        <v>348</v>
      </c>
      <c r="C10507" s="134" t="s">
        <v>2102</v>
      </c>
      <c r="D10507" s="135">
        <v>11846</v>
      </c>
      <c r="E10507" s="135" t="s">
        <v>2103</v>
      </c>
      <c r="F10507" s="135">
        <v>3</v>
      </c>
      <c r="G10507" s="136">
        <v>234</v>
      </c>
      <c r="H10507" s="135" t="s">
        <v>6771</v>
      </c>
      <c r="I10507" s="135">
        <v>750</v>
      </c>
      <c r="J10507" s="135" t="s">
        <v>2115</v>
      </c>
      <c r="K10507" s="135" t="s">
        <v>2116</v>
      </c>
      <c r="L10507" s="135" t="s">
        <v>2117</v>
      </c>
      <c r="M10507" s="135"/>
      <c r="N10507" s="137"/>
      <c r="O10507" s="121"/>
    </row>
    <row r="10508" spans="1:15" x14ac:dyDescent="0.25">
      <c r="A10508" s="139">
        <v>305</v>
      </c>
      <c r="B10508" s="135" t="s">
        <v>348</v>
      </c>
      <c r="C10508" s="134" t="s">
        <v>2102</v>
      </c>
      <c r="D10508" s="135">
        <v>11847</v>
      </c>
      <c r="E10508" s="135" t="s">
        <v>2103</v>
      </c>
      <c r="F10508" s="135">
        <v>3</v>
      </c>
      <c r="G10508" s="136">
        <v>235</v>
      </c>
      <c r="H10508" s="135" t="s">
        <v>6772</v>
      </c>
      <c r="I10508" s="135">
        <v>300</v>
      </c>
      <c r="J10508" s="135" t="s">
        <v>2115</v>
      </c>
      <c r="K10508" s="135" t="s">
        <v>2129</v>
      </c>
      <c r="L10508" s="135" t="s">
        <v>194</v>
      </c>
      <c r="M10508" s="135"/>
      <c r="N10508" s="137"/>
      <c r="O10508" s="121"/>
    </row>
    <row r="10509" spans="1:15" x14ac:dyDescent="0.25">
      <c r="A10509" s="139">
        <v>305</v>
      </c>
      <c r="B10509" s="135" t="s">
        <v>348</v>
      </c>
      <c r="C10509" s="134" t="s">
        <v>2102</v>
      </c>
      <c r="D10509" s="135">
        <v>11848</v>
      </c>
      <c r="E10509" s="135" t="s">
        <v>2103</v>
      </c>
      <c r="F10509" s="135">
        <v>3</v>
      </c>
      <c r="G10509" s="136" t="s">
        <v>6364</v>
      </c>
      <c r="H10509" s="135" t="s">
        <v>6773</v>
      </c>
      <c r="I10509" s="135">
        <v>176</v>
      </c>
      <c r="J10509" s="135" t="s">
        <v>2151</v>
      </c>
      <c r="K10509" s="135" t="s">
        <v>2152</v>
      </c>
      <c r="L10509" s="135" t="s">
        <v>193</v>
      </c>
      <c r="M10509" s="135"/>
      <c r="N10509" s="137"/>
      <c r="O10509" s="121"/>
    </row>
    <row r="10510" spans="1:15" x14ac:dyDescent="0.25">
      <c r="A10510" s="139">
        <v>305</v>
      </c>
      <c r="B10510" s="135" t="s">
        <v>348</v>
      </c>
      <c r="C10510" s="134" t="s">
        <v>2102</v>
      </c>
      <c r="D10510" s="135">
        <v>11849</v>
      </c>
      <c r="E10510" s="135" t="s">
        <v>2103</v>
      </c>
      <c r="F10510" s="135">
        <v>3</v>
      </c>
      <c r="G10510" s="136" t="s">
        <v>6774</v>
      </c>
      <c r="H10510" s="135" t="s">
        <v>6775</v>
      </c>
      <c r="I10510" s="135">
        <v>176</v>
      </c>
      <c r="J10510" s="135" t="s">
        <v>2155</v>
      </c>
      <c r="K10510" s="135" t="s">
        <v>2156</v>
      </c>
      <c r="L10510" s="135" t="s">
        <v>193</v>
      </c>
      <c r="M10510" s="135"/>
      <c r="N10510" s="137"/>
      <c r="O10510" s="121"/>
    </row>
    <row r="10511" spans="1:15" x14ac:dyDescent="0.25">
      <c r="A10511" s="139">
        <v>305</v>
      </c>
      <c r="B10511" s="135" t="s">
        <v>348</v>
      </c>
      <c r="C10511" s="134" t="s">
        <v>2102</v>
      </c>
      <c r="D10511" s="135">
        <v>11850</v>
      </c>
      <c r="E10511" s="135" t="s">
        <v>2103</v>
      </c>
      <c r="F10511" s="135">
        <v>3</v>
      </c>
      <c r="G10511" s="136">
        <v>236</v>
      </c>
      <c r="H10511" s="135" t="s">
        <v>6776</v>
      </c>
      <c r="I10511" s="135">
        <v>925</v>
      </c>
      <c r="J10511" s="135" t="s">
        <v>2115</v>
      </c>
      <c r="K10511" s="135" t="s">
        <v>2116</v>
      </c>
      <c r="L10511" s="135" t="s">
        <v>2117</v>
      </c>
      <c r="M10511" s="135"/>
      <c r="N10511" s="137"/>
      <c r="O10511" s="121"/>
    </row>
    <row r="10512" spans="1:15" x14ac:dyDescent="0.25">
      <c r="A10512" s="139">
        <v>305</v>
      </c>
      <c r="B10512" s="135" t="s">
        <v>348</v>
      </c>
      <c r="C10512" s="134" t="s">
        <v>2102</v>
      </c>
      <c r="D10512" s="135">
        <v>11851</v>
      </c>
      <c r="E10512" s="135" t="s">
        <v>2103</v>
      </c>
      <c r="F10512" s="135">
        <v>3</v>
      </c>
      <c r="G10512" s="136" t="s">
        <v>6777</v>
      </c>
      <c r="H10512" s="135" t="s">
        <v>6778</v>
      </c>
      <c r="I10512" s="135">
        <v>48</v>
      </c>
      <c r="J10512" s="135" t="s">
        <v>2151</v>
      </c>
      <c r="K10512" s="135" t="s">
        <v>2152</v>
      </c>
      <c r="L10512" s="135" t="s">
        <v>193</v>
      </c>
      <c r="M10512" s="135"/>
      <c r="N10512" s="137"/>
      <c r="O10512" s="121"/>
    </row>
    <row r="10513" spans="1:15" x14ac:dyDescent="0.25">
      <c r="A10513" s="139">
        <v>305</v>
      </c>
      <c r="B10513" s="135" t="s">
        <v>348</v>
      </c>
      <c r="C10513" s="134" t="s">
        <v>2102</v>
      </c>
      <c r="D10513" s="135">
        <v>11852</v>
      </c>
      <c r="E10513" s="135" t="s">
        <v>2103</v>
      </c>
      <c r="F10513" s="135">
        <v>3</v>
      </c>
      <c r="G10513" s="136">
        <v>237</v>
      </c>
      <c r="H10513" s="135" t="s">
        <v>6779</v>
      </c>
      <c r="I10513" s="135">
        <v>999</v>
      </c>
      <c r="J10513" s="135" t="s">
        <v>2115</v>
      </c>
      <c r="K10513" s="135" t="s">
        <v>2116</v>
      </c>
      <c r="L10513" s="135" t="s">
        <v>2117</v>
      </c>
      <c r="M10513" s="135"/>
      <c r="N10513" s="137"/>
      <c r="O10513" s="121"/>
    </row>
    <row r="10514" spans="1:15" x14ac:dyDescent="0.25">
      <c r="A10514" s="139">
        <v>305</v>
      </c>
      <c r="B10514" s="135" t="s">
        <v>348</v>
      </c>
      <c r="C10514" s="134" t="s">
        <v>2102</v>
      </c>
      <c r="D10514" s="135">
        <v>11853</v>
      </c>
      <c r="E10514" s="135" t="s">
        <v>2103</v>
      </c>
      <c r="F10514" s="135">
        <v>3</v>
      </c>
      <c r="G10514" s="136" t="s">
        <v>6777</v>
      </c>
      <c r="H10514" s="135" t="s">
        <v>6778</v>
      </c>
      <c r="I10514" s="135">
        <v>1020</v>
      </c>
      <c r="J10514" s="135" t="s">
        <v>2105</v>
      </c>
      <c r="K10514" s="135" t="s">
        <v>2106</v>
      </c>
      <c r="L10514" s="135" t="s">
        <v>193</v>
      </c>
      <c r="M10514" s="135"/>
      <c r="N10514" s="137"/>
      <c r="O10514" s="121"/>
    </row>
    <row r="10515" spans="1:15" x14ac:dyDescent="0.25">
      <c r="A10515" s="139">
        <v>305</v>
      </c>
      <c r="B10515" s="135" t="s">
        <v>348</v>
      </c>
      <c r="C10515" s="134" t="s">
        <v>2102</v>
      </c>
      <c r="D10515" s="135">
        <v>11854</v>
      </c>
      <c r="E10515" s="135" t="s">
        <v>2103</v>
      </c>
      <c r="F10515" s="135">
        <v>3</v>
      </c>
      <c r="G10515" s="136">
        <v>238</v>
      </c>
      <c r="H10515" s="135" t="s">
        <v>6780</v>
      </c>
      <c r="I10515" s="135">
        <v>925</v>
      </c>
      <c r="J10515" s="135" t="s">
        <v>2115</v>
      </c>
      <c r="K10515" s="135" t="s">
        <v>2116</v>
      </c>
      <c r="L10515" s="135" t="s">
        <v>2117</v>
      </c>
      <c r="M10515" s="135"/>
      <c r="N10515" s="137"/>
      <c r="O10515" s="121"/>
    </row>
    <row r="10516" spans="1:15" x14ac:dyDescent="0.25">
      <c r="A10516" s="139">
        <v>305</v>
      </c>
      <c r="B10516" s="135" t="s">
        <v>348</v>
      </c>
      <c r="C10516" s="134" t="s">
        <v>2102</v>
      </c>
      <c r="D10516" s="135">
        <v>11855</v>
      </c>
      <c r="E10516" s="135" t="s">
        <v>2103</v>
      </c>
      <c r="F10516" s="135">
        <v>3</v>
      </c>
      <c r="G10516" s="136">
        <v>239</v>
      </c>
      <c r="H10516" s="135" t="s">
        <v>6781</v>
      </c>
      <c r="I10516" s="135">
        <v>999</v>
      </c>
      <c r="J10516" s="135" t="s">
        <v>2115</v>
      </c>
      <c r="K10516" s="135" t="s">
        <v>2116</v>
      </c>
      <c r="L10516" s="135" t="s">
        <v>2117</v>
      </c>
      <c r="M10516" s="135"/>
      <c r="N10516" s="137"/>
      <c r="O10516" s="121"/>
    </row>
    <row r="10517" spans="1:15" x14ac:dyDescent="0.25">
      <c r="A10517" s="139">
        <v>305</v>
      </c>
      <c r="B10517" s="135" t="s">
        <v>348</v>
      </c>
      <c r="C10517" s="134" t="s">
        <v>2102</v>
      </c>
      <c r="D10517" s="135">
        <v>11856</v>
      </c>
      <c r="E10517" s="135" t="s">
        <v>2103</v>
      </c>
      <c r="F10517" s="135">
        <v>3</v>
      </c>
      <c r="G10517" s="136">
        <v>240</v>
      </c>
      <c r="H10517" s="135" t="s">
        <v>6782</v>
      </c>
      <c r="I10517" s="135">
        <v>180</v>
      </c>
      <c r="J10517" s="135" t="s">
        <v>2105</v>
      </c>
      <c r="K10517" s="135" t="s">
        <v>2106</v>
      </c>
      <c r="L10517" s="135" t="s">
        <v>193</v>
      </c>
      <c r="M10517" s="135"/>
      <c r="N10517" s="137"/>
      <c r="O10517" s="121"/>
    </row>
    <row r="10518" spans="1:15" x14ac:dyDescent="0.25">
      <c r="A10518" s="139">
        <v>305</v>
      </c>
      <c r="B10518" s="135" t="s">
        <v>348</v>
      </c>
      <c r="C10518" s="134" t="s">
        <v>2102</v>
      </c>
      <c r="D10518" s="135">
        <v>11857</v>
      </c>
      <c r="E10518" s="135" t="s">
        <v>2103</v>
      </c>
      <c r="F10518" s="135">
        <v>3</v>
      </c>
      <c r="G10518" s="136">
        <v>241</v>
      </c>
      <c r="H10518" s="135" t="s">
        <v>6783</v>
      </c>
      <c r="I10518" s="135">
        <v>999</v>
      </c>
      <c r="J10518" s="135" t="s">
        <v>2115</v>
      </c>
      <c r="K10518" s="135" t="s">
        <v>2116</v>
      </c>
      <c r="L10518" s="135" t="s">
        <v>2117</v>
      </c>
      <c r="M10518" s="135"/>
      <c r="N10518" s="137"/>
      <c r="O10518" s="121"/>
    </row>
    <row r="10519" spans="1:15" x14ac:dyDescent="0.25">
      <c r="A10519" s="139">
        <v>305</v>
      </c>
      <c r="B10519" s="135" t="s">
        <v>348</v>
      </c>
      <c r="C10519" s="134" t="s">
        <v>2102</v>
      </c>
      <c r="D10519" s="135">
        <v>11858</v>
      </c>
      <c r="E10519" s="135" t="s">
        <v>2103</v>
      </c>
      <c r="F10519" s="135">
        <v>3</v>
      </c>
      <c r="G10519" s="136" t="s">
        <v>6784</v>
      </c>
      <c r="H10519" s="135" t="s">
        <v>6785</v>
      </c>
      <c r="I10519" s="135">
        <v>280</v>
      </c>
      <c r="J10519" s="135" t="s">
        <v>2105</v>
      </c>
      <c r="K10519" s="135" t="s">
        <v>2106</v>
      </c>
      <c r="L10519" s="135" t="s">
        <v>193</v>
      </c>
      <c r="M10519" s="135"/>
      <c r="N10519" s="137"/>
      <c r="O10519" s="121"/>
    </row>
    <row r="10520" spans="1:15" x14ac:dyDescent="0.25">
      <c r="A10520" s="139">
        <v>305</v>
      </c>
      <c r="B10520" s="135" t="s">
        <v>348</v>
      </c>
      <c r="C10520" s="134" t="s">
        <v>2102</v>
      </c>
      <c r="D10520" s="135">
        <v>11859</v>
      </c>
      <c r="E10520" s="135" t="s">
        <v>2103</v>
      </c>
      <c r="F10520" s="135">
        <v>3</v>
      </c>
      <c r="G10520" s="136" t="s">
        <v>6786</v>
      </c>
      <c r="H10520" s="135" t="s">
        <v>6787</v>
      </c>
      <c r="I10520" s="135">
        <v>84</v>
      </c>
      <c r="J10520" s="135" t="s">
        <v>2105</v>
      </c>
      <c r="K10520" s="135" t="s">
        <v>2106</v>
      </c>
      <c r="L10520" s="135" t="s">
        <v>193</v>
      </c>
      <c r="M10520" s="135"/>
      <c r="N10520" s="137"/>
      <c r="O10520" s="121"/>
    </row>
    <row r="10521" spans="1:15" x14ac:dyDescent="0.25">
      <c r="A10521" s="139">
        <v>305</v>
      </c>
      <c r="B10521" s="135" t="s">
        <v>348</v>
      </c>
      <c r="C10521" s="134" t="s">
        <v>2102</v>
      </c>
      <c r="D10521" s="135">
        <v>11860</v>
      </c>
      <c r="E10521" s="135" t="s">
        <v>2103</v>
      </c>
      <c r="F10521" s="135">
        <v>3</v>
      </c>
      <c r="G10521" s="136" t="s">
        <v>6788</v>
      </c>
      <c r="H10521" s="135" t="s">
        <v>6789</v>
      </c>
      <c r="I10521" s="135">
        <v>336</v>
      </c>
      <c r="J10521" s="135" t="s">
        <v>2151</v>
      </c>
      <c r="K10521" s="135" t="s">
        <v>2152</v>
      </c>
      <c r="L10521" s="135" t="s">
        <v>193</v>
      </c>
      <c r="M10521" s="135"/>
      <c r="N10521" s="137"/>
      <c r="O10521" s="121"/>
    </row>
    <row r="10522" spans="1:15" x14ac:dyDescent="0.25">
      <c r="A10522" s="139">
        <v>305</v>
      </c>
      <c r="B10522" s="135" t="s">
        <v>348</v>
      </c>
      <c r="C10522" s="134" t="s">
        <v>2102</v>
      </c>
      <c r="D10522" s="135">
        <v>11861</v>
      </c>
      <c r="E10522" s="135" t="s">
        <v>2103</v>
      </c>
      <c r="F10522" s="135">
        <v>3</v>
      </c>
      <c r="G10522" s="136" t="s">
        <v>6790</v>
      </c>
      <c r="H10522" s="135" t="s">
        <v>6791</v>
      </c>
      <c r="I10522" s="135">
        <v>504</v>
      </c>
      <c r="J10522" s="135" t="s">
        <v>2151</v>
      </c>
      <c r="K10522" s="135" t="s">
        <v>2152</v>
      </c>
      <c r="L10522" s="135" t="s">
        <v>193</v>
      </c>
      <c r="M10522" s="135"/>
      <c r="N10522" s="137"/>
      <c r="O10522" s="121"/>
    </row>
    <row r="10523" spans="1:15" x14ac:dyDescent="0.25">
      <c r="A10523" s="139">
        <v>305</v>
      </c>
      <c r="B10523" s="135" t="s">
        <v>348</v>
      </c>
      <c r="C10523" s="134" t="s">
        <v>2102</v>
      </c>
      <c r="D10523" s="135">
        <v>11862</v>
      </c>
      <c r="E10523" s="135" t="s">
        <v>2103</v>
      </c>
      <c r="F10523" s="135">
        <v>3</v>
      </c>
      <c r="G10523" s="136" t="s">
        <v>6792</v>
      </c>
      <c r="H10523" s="135" t="s">
        <v>6793</v>
      </c>
      <c r="I10523" s="135">
        <v>72</v>
      </c>
      <c r="J10523" s="135" t="s">
        <v>2155</v>
      </c>
      <c r="K10523" s="135" t="s">
        <v>2156</v>
      </c>
      <c r="L10523" s="135" t="s">
        <v>193</v>
      </c>
      <c r="M10523" s="135"/>
      <c r="N10523" s="137"/>
      <c r="O10523" s="121"/>
    </row>
    <row r="10524" spans="1:15" x14ac:dyDescent="0.25">
      <c r="A10524" s="139">
        <v>305</v>
      </c>
      <c r="B10524" s="135" t="s">
        <v>348</v>
      </c>
      <c r="C10524" s="134" t="s">
        <v>2102</v>
      </c>
      <c r="D10524" s="135">
        <v>11863</v>
      </c>
      <c r="E10524" s="135" t="s">
        <v>2103</v>
      </c>
      <c r="F10524" s="135">
        <v>3</v>
      </c>
      <c r="G10524" s="136" t="s">
        <v>6794</v>
      </c>
      <c r="H10524" s="135" t="s">
        <v>6795</v>
      </c>
      <c r="I10524" s="135">
        <v>72</v>
      </c>
      <c r="J10524" s="135" t="s">
        <v>2440</v>
      </c>
      <c r="K10524" s="134" t="s">
        <v>2441</v>
      </c>
      <c r="L10524" s="135" t="s">
        <v>193</v>
      </c>
      <c r="M10524" s="135"/>
      <c r="N10524" s="137"/>
      <c r="O10524" s="121"/>
    </row>
    <row r="10525" spans="1:15" x14ac:dyDescent="0.25">
      <c r="A10525" s="139">
        <v>305</v>
      </c>
      <c r="B10525" s="135" t="s">
        <v>348</v>
      </c>
      <c r="C10525" s="134" t="s">
        <v>2102</v>
      </c>
      <c r="D10525" s="135">
        <v>11864</v>
      </c>
      <c r="E10525" s="135" t="s">
        <v>2103</v>
      </c>
      <c r="F10525" s="135">
        <v>4</v>
      </c>
      <c r="G10525" s="136">
        <v>301</v>
      </c>
      <c r="H10525" s="135" t="s">
        <v>6796</v>
      </c>
      <c r="I10525" s="135">
        <v>50</v>
      </c>
      <c r="J10525" s="135" t="s">
        <v>2155</v>
      </c>
      <c r="K10525" s="135" t="s">
        <v>2156</v>
      </c>
      <c r="L10525" s="135" t="s">
        <v>193</v>
      </c>
      <c r="M10525" s="135"/>
      <c r="N10525" s="137"/>
      <c r="O10525" s="121"/>
    </row>
    <row r="10526" spans="1:15" x14ac:dyDescent="0.25">
      <c r="A10526" s="139">
        <v>305</v>
      </c>
      <c r="B10526" s="135" t="s">
        <v>348</v>
      </c>
      <c r="C10526" s="134" t="s">
        <v>2102</v>
      </c>
      <c r="D10526" s="135">
        <v>11865</v>
      </c>
      <c r="E10526" s="135" t="s">
        <v>2103</v>
      </c>
      <c r="F10526" s="135">
        <v>4</v>
      </c>
      <c r="G10526" s="136">
        <v>302</v>
      </c>
      <c r="H10526" s="135" t="s">
        <v>6797</v>
      </c>
      <c r="I10526" s="135">
        <v>144</v>
      </c>
      <c r="J10526" s="135" t="s">
        <v>2105</v>
      </c>
      <c r="K10526" s="135" t="s">
        <v>2106</v>
      </c>
      <c r="L10526" s="135" t="s">
        <v>193</v>
      </c>
      <c r="M10526" s="135"/>
      <c r="N10526" s="137"/>
      <c r="O10526" s="121"/>
    </row>
    <row r="10527" spans="1:15" x14ac:dyDescent="0.25">
      <c r="A10527" s="139">
        <v>305</v>
      </c>
      <c r="B10527" s="135" t="s">
        <v>348</v>
      </c>
      <c r="C10527" s="134" t="s">
        <v>2102</v>
      </c>
      <c r="D10527" s="135">
        <v>11866</v>
      </c>
      <c r="E10527" s="135" t="s">
        <v>2103</v>
      </c>
      <c r="F10527" s="135">
        <v>4</v>
      </c>
      <c r="G10527" s="136">
        <v>303</v>
      </c>
      <c r="H10527" s="135" t="s">
        <v>6798</v>
      </c>
      <c r="I10527" s="135">
        <v>1296</v>
      </c>
      <c r="J10527" s="135" t="s">
        <v>2151</v>
      </c>
      <c r="K10527" s="135" t="s">
        <v>2152</v>
      </c>
      <c r="L10527" s="135" t="s">
        <v>193</v>
      </c>
      <c r="M10527" s="135"/>
      <c r="N10527" s="137"/>
      <c r="O10527" s="121"/>
    </row>
    <row r="10528" spans="1:15" x14ac:dyDescent="0.25">
      <c r="A10528" s="139">
        <v>305</v>
      </c>
      <c r="B10528" s="135" t="s">
        <v>348</v>
      </c>
      <c r="C10528" s="134" t="s">
        <v>2102</v>
      </c>
      <c r="D10528" s="135">
        <v>11867</v>
      </c>
      <c r="E10528" s="135" t="s">
        <v>2103</v>
      </c>
      <c r="F10528" s="135">
        <v>4</v>
      </c>
      <c r="G10528" s="136">
        <v>304</v>
      </c>
      <c r="H10528" s="135" t="s">
        <v>6799</v>
      </c>
      <c r="I10528" s="135">
        <v>70</v>
      </c>
      <c r="J10528" s="135" t="s">
        <v>2151</v>
      </c>
      <c r="K10528" s="135" t="s">
        <v>2152</v>
      </c>
      <c r="L10528" s="135" t="s">
        <v>193</v>
      </c>
      <c r="M10528" s="135"/>
      <c r="N10528" s="137"/>
      <c r="O10528" s="121"/>
    </row>
    <row r="10529" spans="1:15" x14ac:dyDescent="0.25">
      <c r="A10529" s="139">
        <v>305</v>
      </c>
      <c r="B10529" s="135" t="s">
        <v>348</v>
      </c>
      <c r="C10529" s="134" t="s">
        <v>2102</v>
      </c>
      <c r="D10529" s="135">
        <v>11868</v>
      </c>
      <c r="E10529" s="135" t="s">
        <v>2103</v>
      </c>
      <c r="F10529" s="135">
        <v>4</v>
      </c>
      <c r="G10529" s="136">
        <v>305</v>
      </c>
      <c r="H10529" s="135" t="s">
        <v>6800</v>
      </c>
      <c r="I10529" s="135">
        <v>133</v>
      </c>
      <c r="J10529" s="135" t="s">
        <v>2151</v>
      </c>
      <c r="K10529" s="135" t="s">
        <v>2152</v>
      </c>
      <c r="L10529" s="135" t="s">
        <v>193</v>
      </c>
      <c r="M10529" s="135"/>
      <c r="N10529" s="137"/>
      <c r="O10529" s="121"/>
    </row>
    <row r="10530" spans="1:15" x14ac:dyDescent="0.25">
      <c r="A10530" s="139">
        <v>305</v>
      </c>
      <c r="B10530" s="135" t="s">
        <v>348</v>
      </c>
      <c r="C10530" s="134" t="s">
        <v>2102</v>
      </c>
      <c r="D10530" s="135">
        <v>11869</v>
      </c>
      <c r="E10530" s="135" t="s">
        <v>2103</v>
      </c>
      <c r="F10530" s="135">
        <v>4</v>
      </c>
      <c r="G10530" s="136">
        <v>306</v>
      </c>
      <c r="H10530" s="135" t="s">
        <v>6801</v>
      </c>
      <c r="I10530" s="135">
        <v>72</v>
      </c>
      <c r="J10530" s="135" t="s">
        <v>2151</v>
      </c>
      <c r="K10530" s="135" t="s">
        <v>2152</v>
      </c>
      <c r="L10530" s="135" t="s">
        <v>193</v>
      </c>
      <c r="M10530" s="135"/>
      <c r="N10530" s="137"/>
      <c r="O10530" s="121"/>
    </row>
    <row r="10531" spans="1:15" x14ac:dyDescent="0.25">
      <c r="A10531" s="139">
        <v>305</v>
      </c>
      <c r="B10531" s="135" t="s">
        <v>348</v>
      </c>
      <c r="C10531" s="134" t="s">
        <v>2102</v>
      </c>
      <c r="D10531" s="135">
        <v>11870</v>
      </c>
      <c r="E10531" s="135" t="s">
        <v>2103</v>
      </c>
      <c r="F10531" s="135">
        <v>4</v>
      </c>
      <c r="G10531" s="136">
        <v>309</v>
      </c>
      <c r="H10531" s="135" t="s">
        <v>6802</v>
      </c>
      <c r="I10531" s="135">
        <v>192</v>
      </c>
      <c r="J10531" s="135" t="s">
        <v>2105</v>
      </c>
      <c r="K10531" s="135" t="s">
        <v>2106</v>
      </c>
      <c r="L10531" s="135" t="s">
        <v>193</v>
      </c>
      <c r="M10531" s="135"/>
      <c r="N10531" s="137"/>
      <c r="O10531" s="121"/>
    </row>
    <row r="10532" spans="1:15" x14ac:dyDescent="0.25">
      <c r="A10532" s="139">
        <v>305</v>
      </c>
      <c r="B10532" s="135" t="s">
        <v>348</v>
      </c>
      <c r="C10532" s="134" t="s">
        <v>2102</v>
      </c>
      <c r="D10532" s="135">
        <v>11871</v>
      </c>
      <c r="E10532" s="135" t="s">
        <v>2103</v>
      </c>
      <c r="F10532" s="135">
        <v>4</v>
      </c>
      <c r="G10532" s="136">
        <v>307</v>
      </c>
      <c r="H10532" s="135" t="s">
        <v>6803</v>
      </c>
      <c r="I10532" s="135">
        <v>448</v>
      </c>
      <c r="J10532" s="135" t="s">
        <v>2151</v>
      </c>
      <c r="K10532" s="135" t="s">
        <v>2152</v>
      </c>
      <c r="L10532" s="135" t="s">
        <v>193</v>
      </c>
      <c r="M10532" s="135"/>
      <c r="N10532" s="137"/>
      <c r="O10532" s="121"/>
    </row>
    <row r="10533" spans="1:15" x14ac:dyDescent="0.25">
      <c r="A10533" s="139">
        <v>305</v>
      </c>
      <c r="B10533" s="135" t="s">
        <v>348</v>
      </c>
      <c r="C10533" s="134" t="s">
        <v>2102</v>
      </c>
      <c r="D10533" s="135">
        <v>11872</v>
      </c>
      <c r="E10533" s="135" t="s">
        <v>2289</v>
      </c>
      <c r="F10533" s="135">
        <v>1</v>
      </c>
      <c r="G10533" s="136" t="s">
        <v>6804</v>
      </c>
      <c r="H10533" s="135" t="s">
        <v>6805</v>
      </c>
      <c r="I10533" s="135">
        <v>255</v>
      </c>
      <c r="J10533" s="135" t="s">
        <v>2105</v>
      </c>
      <c r="K10533" s="135" t="s">
        <v>2106</v>
      </c>
      <c r="L10533" s="135" t="s">
        <v>193</v>
      </c>
      <c r="M10533" s="135"/>
      <c r="N10533" s="137"/>
      <c r="O10533" s="121"/>
    </row>
    <row r="10534" spans="1:15" x14ac:dyDescent="0.25">
      <c r="A10534" s="139">
        <v>305</v>
      </c>
      <c r="B10534" s="135" t="s">
        <v>348</v>
      </c>
      <c r="C10534" s="134" t="s">
        <v>2102</v>
      </c>
      <c r="D10534" s="135">
        <v>11873</v>
      </c>
      <c r="E10534" s="135" t="s">
        <v>2289</v>
      </c>
      <c r="F10534" s="135">
        <v>1</v>
      </c>
      <c r="G10534" s="136" t="s">
        <v>6806</v>
      </c>
      <c r="H10534" s="135" t="s">
        <v>6807</v>
      </c>
      <c r="I10534" s="135">
        <v>286</v>
      </c>
      <c r="J10534" s="135" t="s">
        <v>2108</v>
      </c>
      <c r="K10534" s="135" t="s">
        <v>2109</v>
      </c>
      <c r="L10534" s="135" t="s">
        <v>193</v>
      </c>
      <c r="M10534" s="135"/>
      <c r="N10534" s="137"/>
      <c r="O10534" s="121"/>
    </row>
    <row r="10535" spans="1:15" x14ac:dyDescent="0.25">
      <c r="A10535" s="139">
        <v>305</v>
      </c>
      <c r="B10535" s="135" t="s">
        <v>348</v>
      </c>
      <c r="C10535" s="134" t="s">
        <v>2102</v>
      </c>
      <c r="D10535" s="135">
        <v>11874</v>
      </c>
      <c r="E10535" s="135" t="s">
        <v>2289</v>
      </c>
      <c r="F10535" s="135">
        <v>1</v>
      </c>
      <c r="G10535" s="136" t="s">
        <v>6808</v>
      </c>
      <c r="H10535" s="135" t="s">
        <v>6809</v>
      </c>
      <c r="I10535" s="135">
        <v>40</v>
      </c>
      <c r="J10535" s="135" t="s">
        <v>2155</v>
      </c>
      <c r="K10535" s="135" t="s">
        <v>2156</v>
      </c>
      <c r="L10535" s="135" t="s">
        <v>193</v>
      </c>
      <c r="M10535" s="135"/>
      <c r="N10535" s="137"/>
      <c r="O10535" s="121"/>
    </row>
    <row r="10536" spans="1:15" x14ac:dyDescent="0.25">
      <c r="A10536" s="139">
        <v>305</v>
      </c>
      <c r="B10536" s="135" t="s">
        <v>348</v>
      </c>
      <c r="C10536" s="134" t="s">
        <v>2102</v>
      </c>
      <c r="D10536" s="135">
        <v>11875</v>
      </c>
      <c r="E10536" s="135" t="s">
        <v>2289</v>
      </c>
      <c r="F10536" s="135">
        <v>1</v>
      </c>
      <c r="G10536" s="136" t="s">
        <v>6810</v>
      </c>
      <c r="H10536" s="135" t="s">
        <v>6811</v>
      </c>
      <c r="I10536" s="135">
        <v>286</v>
      </c>
      <c r="J10536" s="135" t="s">
        <v>2108</v>
      </c>
      <c r="K10536" s="135" t="s">
        <v>2109</v>
      </c>
      <c r="L10536" s="135" t="s">
        <v>193</v>
      </c>
      <c r="M10536" s="135"/>
      <c r="N10536" s="137"/>
      <c r="O10536" s="121"/>
    </row>
    <row r="10537" spans="1:15" x14ac:dyDescent="0.25">
      <c r="A10537" s="139">
        <v>305</v>
      </c>
      <c r="B10537" s="135" t="s">
        <v>348</v>
      </c>
      <c r="C10537" s="134" t="s">
        <v>2102</v>
      </c>
      <c r="D10537" s="135">
        <v>11876</v>
      </c>
      <c r="E10537" s="135" t="s">
        <v>2289</v>
      </c>
      <c r="F10537" s="135">
        <v>1</v>
      </c>
      <c r="G10537" s="136" t="s">
        <v>6812</v>
      </c>
      <c r="H10537" s="135" t="s">
        <v>6813</v>
      </c>
      <c r="I10537" s="135">
        <v>90</v>
      </c>
      <c r="J10537" s="135" t="s">
        <v>2108</v>
      </c>
      <c r="K10537" s="135" t="s">
        <v>2109</v>
      </c>
      <c r="L10537" s="135" t="s">
        <v>193</v>
      </c>
      <c r="M10537" s="135"/>
      <c r="N10537" s="137"/>
      <c r="O10537" s="121"/>
    </row>
    <row r="10538" spans="1:15" x14ac:dyDescent="0.25">
      <c r="A10538" s="139">
        <v>305</v>
      </c>
      <c r="B10538" s="135" t="s">
        <v>348</v>
      </c>
      <c r="C10538" s="134" t="s">
        <v>2102</v>
      </c>
      <c r="D10538" s="135">
        <v>11877</v>
      </c>
      <c r="E10538" s="135" t="s">
        <v>2289</v>
      </c>
      <c r="F10538" s="135">
        <v>1</v>
      </c>
      <c r="G10538" s="136" t="s">
        <v>6814</v>
      </c>
      <c r="H10538" s="135" t="s">
        <v>6815</v>
      </c>
      <c r="I10538" s="135">
        <v>96</v>
      </c>
      <c r="J10538" s="135" t="s">
        <v>2112</v>
      </c>
      <c r="K10538" s="135" t="s">
        <v>2113</v>
      </c>
      <c r="L10538" s="135" t="s">
        <v>194</v>
      </c>
      <c r="M10538" s="135"/>
      <c r="N10538" s="137"/>
      <c r="O10538" s="121"/>
    </row>
    <row r="10539" spans="1:15" x14ac:dyDescent="0.25">
      <c r="A10539" s="139">
        <v>305</v>
      </c>
      <c r="B10539" s="135" t="s">
        <v>348</v>
      </c>
      <c r="C10539" s="134" t="s">
        <v>2102</v>
      </c>
      <c r="D10539" s="135">
        <v>11878</v>
      </c>
      <c r="E10539" s="135" t="s">
        <v>2289</v>
      </c>
      <c r="F10539" s="135">
        <v>1</v>
      </c>
      <c r="G10539" s="136" t="s">
        <v>6816</v>
      </c>
      <c r="H10539" s="135" t="s">
        <v>6817</v>
      </c>
      <c r="I10539" s="135">
        <v>90</v>
      </c>
      <c r="J10539" s="135" t="s">
        <v>2108</v>
      </c>
      <c r="K10539" s="135" t="s">
        <v>2109</v>
      </c>
      <c r="L10539" s="135" t="s">
        <v>193</v>
      </c>
      <c r="M10539" s="135"/>
      <c r="N10539" s="137"/>
      <c r="O10539" s="121"/>
    </row>
    <row r="10540" spans="1:15" x14ac:dyDescent="0.25">
      <c r="A10540" s="139">
        <v>305</v>
      </c>
      <c r="B10540" s="135" t="s">
        <v>348</v>
      </c>
      <c r="C10540" s="134" t="s">
        <v>2102</v>
      </c>
      <c r="D10540" s="135">
        <v>11879</v>
      </c>
      <c r="E10540" s="135" t="s">
        <v>2289</v>
      </c>
      <c r="F10540" s="135">
        <v>1</v>
      </c>
      <c r="G10540" s="136" t="s">
        <v>6818</v>
      </c>
      <c r="H10540" s="135" t="s">
        <v>6819</v>
      </c>
      <c r="I10540" s="135">
        <v>598</v>
      </c>
      <c r="J10540" s="135" t="s">
        <v>2105</v>
      </c>
      <c r="K10540" s="135" t="s">
        <v>2106</v>
      </c>
      <c r="L10540" s="135" t="s">
        <v>193</v>
      </c>
      <c r="M10540" s="135"/>
      <c r="N10540" s="137"/>
      <c r="O10540" s="121"/>
    </row>
    <row r="10541" spans="1:15" x14ac:dyDescent="0.25">
      <c r="A10541" s="139">
        <v>305</v>
      </c>
      <c r="B10541" s="135" t="s">
        <v>348</v>
      </c>
      <c r="C10541" s="134" t="s">
        <v>2102</v>
      </c>
      <c r="D10541" s="135">
        <v>11880</v>
      </c>
      <c r="E10541" s="135" t="s">
        <v>2289</v>
      </c>
      <c r="F10541" s="135">
        <v>1</v>
      </c>
      <c r="G10541" s="136" t="s">
        <v>2674</v>
      </c>
      <c r="H10541" s="135" t="s">
        <v>6820</v>
      </c>
      <c r="I10541" s="135">
        <v>966</v>
      </c>
      <c r="J10541" s="135" t="s">
        <v>2115</v>
      </c>
      <c r="K10541" s="135" t="s">
        <v>2116</v>
      </c>
      <c r="L10541" s="135" t="s">
        <v>2117</v>
      </c>
      <c r="M10541" s="135"/>
      <c r="N10541" s="137"/>
      <c r="O10541" s="121"/>
    </row>
    <row r="10542" spans="1:15" x14ac:dyDescent="0.25">
      <c r="A10542" s="139">
        <v>305</v>
      </c>
      <c r="B10542" s="135" t="s">
        <v>348</v>
      </c>
      <c r="C10542" s="134" t="s">
        <v>2102</v>
      </c>
      <c r="D10542" s="135">
        <v>11881</v>
      </c>
      <c r="E10542" s="135" t="s">
        <v>2289</v>
      </c>
      <c r="F10542" s="135">
        <v>1</v>
      </c>
      <c r="G10542" s="140" t="s">
        <v>6821</v>
      </c>
      <c r="H10542" s="135" t="s">
        <v>6822</v>
      </c>
      <c r="I10542" s="135">
        <v>190</v>
      </c>
      <c r="J10542" s="135" t="s">
        <v>2536</v>
      </c>
      <c r="K10542" s="135" t="s">
        <v>2544</v>
      </c>
      <c r="L10542" s="135" t="s">
        <v>193</v>
      </c>
      <c r="M10542" s="135"/>
      <c r="N10542" s="137"/>
      <c r="O10542" s="121"/>
    </row>
    <row r="10543" spans="1:15" x14ac:dyDescent="0.25">
      <c r="A10543" s="139">
        <v>305</v>
      </c>
      <c r="B10543" s="135" t="s">
        <v>348</v>
      </c>
      <c r="C10543" s="134" t="s">
        <v>2102</v>
      </c>
      <c r="D10543" s="135">
        <v>11882</v>
      </c>
      <c r="E10543" s="135" t="s">
        <v>2289</v>
      </c>
      <c r="F10543" s="135">
        <v>1</v>
      </c>
      <c r="G10543" s="140" t="s">
        <v>6823</v>
      </c>
      <c r="H10543" s="135" t="s">
        <v>6824</v>
      </c>
      <c r="I10543" s="135">
        <v>190</v>
      </c>
      <c r="J10543" s="135" t="s">
        <v>2536</v>
      </c>
      <c r="K10543" s="135" t="s">
        <v>2544</v>
      </c>
      <c r="L10543" s="135" t="s">
        <v>193</v>
      </c>
      <c r="M10543" s="135"/>
      <c r="N10543" s="137"/>
      <c r="O10543" s="121"/>
    </row>
    <row r="10544" spans="1:15" x14ac:dyDescent="0.25">
      <c r="A10544" s="139">
        <v>305</v>
      </c>
      <c r="B10544" s="135" t="s">
        <v>348</v>
      </c>
      <c r="C10544" s="134" t="s">
        <v>2102</v>
      </c>
      <c r="D10544" s="135">
        <v>11883</v>
      </c>
      <c r="E10544" s="135" t="s">
        <v>2289</v>
      </c>
      <c r="F10544" s="135">
        <v>1</v>
      </c>
      <c r="G10544" s="136" t="s">
        <v>6825</v>
      </c>
      <c r="H10544" s="135" t="s">
        <v>6826</v>
      </c>
      <c r="I10544" s="135">
        <v>612</v>
      </c>
      <c r="J10544" s="135" t="s">
        <v>2151</v>
      </c>
      <c r="K10544" s="135" t="s">
        <v>2152</v>
      </c>
      <c r="L10544" s="135" t="s">
        <v>193</v>
      </c>
      <c r="M10544" s="135"/>
      <c r="N10544" s="137"/>
      <c r="O10544" s="121"/>
    </row>
    <row r="10545" spans="1:15" x14ac:dyDescent="0.25">
      <c r="A10545" s="139">
        <v>305</v>
      </c>
      <c r="B10545" s="135" t="s">
        <v>348</v>
      </c>
      <c r="C10545" s="134" t="s">
        <v>2102</v>
      </c>
      <c r="D10545" s="135">
        <v>11884</v>
      </c>
      <c r="E10545" s="135" t="s">
        <v>2289</v>
      </c>
      <c r="F10545" s="135">
        <v>1</v>
      </c>
      <c r="G10545" s="136" t="s">
        <v>6827</v>
      </c>
      <c r="H10545" s="135" t="s">
        <v>6828</v>
      </c>
      <c r="I10545" s="135">
        <v>2511</v>
      </c>
      <c r="J10545" s="135" t="s">
        <v>2167</v>
      </c>
      <c r="K10545" s="135" t="s">
        <v>2168</v>
      </c>
      <c r="L10545" s="135" t="s">
        <v>189</v>
      </c>
      <c r="M10545" s="135"/>
      <c r="N10545" s="137"/>
      <c r="O10545" s="121"/>
    </row>
    <row r="10546" spans="1:15" x14ac:dyDescent="0.25">
      <c r="A10546" s="139">
        <v>305</v>
      </c>
      <c r="B10546" s="135" t="s">
        <v>348</v>
      </c>
      <c r="C10546" s="134" t="s">
        <v>2102</v>
      </c>
      <c r="D10546" s="135">
        <v>11885</v>
      </c>
      <c r="E10546" s="135" t="s">
        <v>2289</v>
      </c>
      <c r="F10546" s="135">
        <v>1</v>
      </c>
      <c r="G10546" s="136" t="s">
        <v>2687</v>
      </c>
      <c r="H10546" s="135" t="s">
        <v>6829</v>
      </c>
      <c r="I10546" s="135">
        <v>7395</v>
      </c>
      <c r="J10546" s="135" t="s">
        <v>2167</v>
      </c>
      <c r="K10546" s="135" t="s">
        <v>2168</v>
      </c>
      <c r="L10546" s="135" t="s">
        <v>189</v>
      </c>
      <c r="M10546" s="135"/>
      <c r="N10546" s="137"/>
      <c r="O10546" s="121"/>
    </row>
    <row r="10547" spans="1:15" x14ac:dyDescent="0.25">
      <c r="A10547" s="139">
        <v>305</v>
      </c>
      <c r="B10547" s="135" t="s">
        <v>348</v>
      </c>
      <c r="C10547" s="134" t="s">
        <v>2102</v>
      </c>
      <c r="D10547" s="135">
        <v>11886</v>
      </c>
      <c r="E10547" s="135" t="s">
        <v>2289</v>
      </c>
      <c r="F10547" s="135">
        <v>1</v>
      </c>
      <c r="G10547" s="136" t="s">
        <v>6830</v>
      </c>
      <c r="H10547" s="135" t="s">
        <v>6831</v>
      </c>
      <c r="I10547" s="135">
        <v>128</v>
      </c>
      <c r="J10547" s="135" t="s">
        <v>2151</v>
      </c>
      <c r="K10547" s="135" t="s">
        <v>2152</v>
      </c>
      <c r="L10547" s="135" t="s">
        <v>193</v>
      </c>
      <c r="M10547" s="135"/>
      <c r="N10547" s="137"/>
      <c r="O10547" s="121"/>
    </row>
    <row r="10548" spans="1:15" x14ac:dyDescent="0.25">
      <c r="A10548" s="139">
        <v>305</v>
      </c>
      <c r="B10548" s="135" t="s">
        <v>348</v>
      </c>
      <c r="C10548" s="134" t="s">
        <v>2102</v>
      </c>
      <c r="D10548" s="135">
        <v>11887</v>
      </c>
      <c r="E10548" s="135" t="s">
        <v>2289</v>
      </c>
      <c r="F10548" s="135">
        <v>1</v>
      </c>
      <c r="G10548" s="136" t="s">
        <v>6832</v>
      </c>
      <c r="H10548" s="135" t="s">
        <v>6833</v>
      </c>
      <c r="I10548" s="135">
        <v>128</v>
      </c>
      <c r="J10548" s="135" t="s">
        <v>2151</v>
      </c>
      <c r="K10548" s="135" t="s">
        <v>2152</v>
      </c>
      <c r="L10548" s="135" t="s">
        <v>193</v>
      </c>
      <c r="M10548" s="135"/>
      <c r="N10548" s="137"/>
      <c r="O10548" s="121"/>
    </row>
    <row r="10549" spans="1:15" x14ac:dyDescent="0.25">
      <c r="A10549" s="139">
        <v>305</v>
      </c>
      <c r="B10549" s="135" t="s">
        <v>348</v>
      </c>
      <c r="C10549" s="134" t="s">
        <v>2102</v>
      </c>
      <c r="D10549" s="135">
        <v>11888</v>
      </c>
      <c r="E10549" s="135" t="s">
        <v>2289</v>
      </c>
      <c r="F10549" s="135">
        <v>1</v>
      </c>
      <c r="G10549" s="136" t="s">
        <v>6834</v>
      </c>
      <c r="H10549" s="135" t="s">
        <v>6835</v>
      </c>
      <c r="I10549" s="135">
        <v>99</v>
      </c>
      <c r="J10549" s="135" t="s">
        <v>2536</v>
      </c>
      <c r="K10549" s="135" t="s">
        <v>2544</v>
      </c>
      <c r="L10549" s="135" t="s">
        <v>193</v>
      </c>
      <c r="M10549" s="135"/>
      <c r="N10549" s="137"/>
      <c r="O10549" s="121"/>
    </row>
    <row r="10550" spans="1:15" x14ac:dyDescent="0.25">
      <c r="A10550" s="139">
        <v>305</v>
      </c>
      <c r="B10550" s="135" t="s">
        <v>348</v>
      </c>
      <c r="C10550" s="134" t="s">
        <v>2102</v>
      </c>
      <c r="D10550" s="135">
        <v>11889</v>
      </c>
      <c r="E10550" s="135" t="s">
        <v>2289</v>
      </c>
      <c r="F10550" s="135">
        <v>1</v>
      </c>
      <c r="G10550" s="136" t="s">
        <v>6836</v>
      </c>
      <c r="H10550" s="135" t="s">
        <v>6837</v>
      </c>
      <c r="I10550" s="135">
        <v>99</v>
      </c>
      <c r="J10550" s="135" t="s">
        <v>2536</v>
      </c>
      <c r="K10550" s="135" t="s">
        <v>2544</v>
      </c>
      <c r="L10550" s="135" t="s">
        <v>193</v>
      </c>
      <c r="M10550" s="135"/>
      <c r="N10550" s="137"/>
      <c r="O10550" s="121"/>
    </row>
    <row r="10551" spans="1:15" x14ac:dyDescent="0.25">
      <c r="A10551" s="139">
        <v>305</v>
      </c>
      <c r="B10551" s="135" t="s">
        <v>348</v>
      </c>
      <c r="C10551" s="134" t="s">
        <v>2102</v>
      </c>
      <c r="D10551" s="135">
        <v>11890</v>
      </c>
      <c r="E10551" s="135" t="s">
        <v>2289</v>
      </c>
      <c r="F10551" s="135">
        <v>1</v>
      </c>
      <c r="G10551" s="136" t="s">
        <v>2711</v>
      </c>
      <c r="H10551" s="135" t="s">
        <v>6838</v>
      </c>
      <c r="I10551" s="135">
        <v>1404</v>
      </c>
      <c r="J10551" s="135" t="s">
        <v>2115</v>
      </c>
      <c r="K10551" s="135" t="s">
        <v>2116</v>
      </c>
      <c r="L10551" s="135" t="s">
        <v>2117</v>
      </c>
      <c r="M10551" s="135"/>
      <c r="N10551" s="137"/>
      <c r="O10551" s="121"/>
    </row>
    <row r="10552" spans="1:15" x14ac:dyDescent="0.25">
      <c r="A10552" s="139">
        <v>305</v>
      </c>
      <c r="B10552" s="135" t="s">
        <v>348</v>
      </c>
      <c r="C10552" s="134" t="s">
        <v>2102</v>
      </c>
      <c r="D10552" s="135">
        <v>11891</v>
      </c>
      <c r="E10552" s="135" t="s">
        <v>2289</v>
      </c>
      <c r="F10552" s="135">
        <v>1</v>
      </c>
      <c r="G10552" s="136" t="s">
        <v>6839</v>
      </c>
      <c r="H10552" s="135" t="s">
        <v>6840</v>
      </c>
      <c r="I10552" s="135">
        <v>111</v>
      </c>
      <c r="J10552" s="135" t="s">
        <v>2155</v>
      </c>
      <c r="K10552" s="135" t="s">
        <v>2156</v>
      </c>
      <c r="L10552" s="135" t="s">
        <v>193</v>
      </c>
      <c r="M10552" s="135"/>
      <c r="N10552" s="137"/>
      <c r="O10552" s="121"/>
    </row>
    <row r="10553" spans="1:15" x14ac:dyDescent="0.25">
      <c r="A10553" s="139">
        <v>305</v>
      </c>
      <c r="B10553" s="135" t="s">
        <v>348</v>
      </c>
      <c r="C10553" s="134" t="s">
        <v>2102</v>
      </c>
      <c r="D10553" s="135">
        <v>11892</v>
      </c>
      <c r="E10553" s="135" t="s">
        <v>2289</v>
      </c>
      <c r="F10553" s="135">
        <v>1</v>
      </c>
      <c r="G10553" s="136" t="s">
        <v>6841</v>
      </c>
      <c r="H10553" s="135" t="s">
        <v>6842</v>
      </c>
      <c r="I10553" s="135">
        <v>143</v>
      </c>
      <c r="J10553" s="135" t="s">
        <v>2151</v>
      </c>
      <c r="K10553" s="135" t="s">
        <v>2152</v>
      </c>
      <c r="L10553" s="135" t="s">
        <v>193</v>
      </c>
      <c r="M10553" s="135"/>
      <c r="N10553" s="137"/>
      <c r="O10553" s="121"/>
    </row>
    <row r="10554" spans="1:15" x14ac:dyDescent="0.25">
      <c r="A10554" s="139">
        <v>305</v>
      </c>
      <c r="B10554" s="135" t="s">
        <v>348</v>
      </c>
      <c r="C10554" s="134" t="s">
        <v>2102</v>
      </c>
      <c r="D10554" s="135">
        <v>11893</v>
      </c>
      <c r="E10554" s="135" t="s">
        <v>2289</v>
      </c>
      <c r="F10554" s="135">
        <v>1</v>
      </c>
      <c r="G10554" s="136" t="s">
        <v>4240</v>
      </c>
      <c r="H10554" s="135" t="s">
        <v>6843</v>
      </c>
      <c r="I10554" s="135">
        <v>1332</v>
      </c>
      <c r="J10554" s="135" t="s">
        <v>2115</v>
      </c>
      <c r="K10554" s="135" t="s">
        <v>2116</v>
      </c>
      <c r="L10554" s="135" t="s">
        <v>2117</v>
      </c>
      <c r="M10554" s="135"/>
      <c r="N10554" s="137"/>
      <c r="O10554" s="121"/>
    </row>
    <row r="10555" spans="1:15" x14ac:dyDescent="0.25">
      <c r="A10555" s="139">
        <v>305</v>
      </c>
      <c r="B10555" s="135" t="s">
        <v>348</v>
      </c>
      <c r="C10555" s="134" t="s">
        <v>2102</v>
      </c>
      <c r="D10555" s="135">
        <v>11894</v>
      </c>
      <c r="E10555" s="135" t="s">
        <v>2289</v>
      </c>
      <c r="F10555" s="135">
        <v>1</v>
      </c>
      <c r="G10555" s="136" t="s">
        <v>6844</v>
      </c>
      <c r="H10555" s="135" t="s">
        <v>6845</v>
      </c>
      <c r="I10555" s="135">
        <v>99</v>
      </c>
      <c r="J10555" s="135" t="s">
        <v>2151</v>
      </c>
      <c r="K10555" s="135" t="s">
        <v>2152</v>
      </c>
      <c r="L10555" s="135" t="s">
        <v>193</v>
      </c>
      <c r="M10555" s="135"/>
      <c r="N10555" s="137"/>
      <c r="O10555" s="121"/>
    </row>
    <row r="10556" spans="1:15" x14ac:dyDescent="0.25">
      <c r="A10556" s="139">
        <v>305</v>
      </c>
      <c r="B10556" s="135" t="s">
        <v>348</v>
      </c>
      <c r="C10556" s="134" t="s">
        <v>2102</v>
      </c>
      <c r="D10556" s="135">
        <v>11895</v>
      </c>
      <c r="E10556" s="135" t="s">
        <v>2289</v>
      </c>
      <c r="F10556" s="135">
        <v>1</v>
      </c>
      <c r="G10556" s="136" t="s">
        <v>6844</v>
      </c>
      <c r="H10556" s="135" t="s">
        <v>6845</v>
      </c>
      <c r="I10556" s="135">
        <v>644</v>
      </c>
      <c r="J10556" s="135" t="s">
        <v>2115</v>
      </c>
      <c r="K10556" s="135" t="s">
        <v>2116</v>
      </c>
      <c r="L10556" s="135" t="s">
        <v>2117</v>
      </c>
      <c r="M10556" s="135"/>
      <c r="N10556" s="137"/>
      <c r="O10556" s="121"/>
    </row>
    <row r="10557" spans="1:15" x14ac:dyDescent="0.25">
      <c r="A10557" s="139">
        <v>305</v>
      </c>
      <c r="B10557" s="135" t="s">
        <v>348</v>
      </c>
      <c r="C10557" s="134" t="s">
        <v>2102</v>
      </c>
      <c r="D10557" s="135">
        <v>11896</v>
      </c>
      <c r="E10557" s="135" t="s">
        <v>2289</v>
      </c>
      <c r="F10557" s="135">
        <v>1</v>
      </c>
      <c r="G10557" s="136" t="s">
        <v>6846</v>
      </c>
      <c r="H10557" s="135" t="s">
        <v>6847</v>
      </c>
      <c r="I10557" s="135">
        <v>121</v>
      </c>
      <c r="J10557" s="135" t="s">
        <v>2151</v>
      </c>
      <c r="K10557" s="135" t="s">
        <v>2152</v>
      </c>
      <c r="L10557" s="135" t="s">
        <v>193</v>
      </c>
      <c r="M10557" s="135"/>
      <c r="N10557" s="137"/>
      <c r="O10557" s="121"/>
    </row>
    <row r="10558" spans="1:15" x14ac:dyDescent="0.25">
      <c r="A10558" s="139">
        <v>305</v>
      </c>
      <c r="B10558" s="135" t="s">
        <v>348</v>
      </c>
      <c r="C10558" s="134" t="s">
        <v>2102</v>
      </c>
      <c r="D10558" s="135">
        <v>11897</v>
      </c>
      <c r="E10558" s="135" t="s">
        <v>2289</v>
      </c>
      <c r="F10558" s="135">
        <v>1</v>
      </c>
      <c r="G10558" s="136" t="s">
        <v>6848</v>
      </c>
      <c r="H10558" s="135" t="s">
        <v>6849</v>
      </c>
      <c r="I10558" s="135">
        <v>121</v>
      </c>
      <c r="J10558" s="135" t="s">
        <v>2151</v>
      </c>
      <c r="K10558" s="135" t="s">
        <v>2152</v>
      </c>
      <c r="L10558" s="135" t="s">
        <v>193</v>
      </c>
      <c r="M10558" s="135"/>
      <c r="N10558" s="137"/>
      <c r="O10558" s="121"/>
    </row>
    <row r="10559" spans="1:15" x14ac:dyDescent="0.25">
      <c r="A10559" s="139">
        <v>305</v>
      </c>
      <c r="B10559" s="135" t="s">
        <v>348</v>
      </c>
      <c r="C10559" s="134" t="s">
        <v>2102</v>
      </c>
      <c r="D10559" s="135">
        <v>11898</v>
      </c>
      <c r="E10559" s="135" t="s">
        <v>2289</v>
      </c>
      <c r="F10559" s="135">
        <v>1</v>
      </c>
      <c r="G10559" s="136" t="s">
        <v>6850</v>
      </c>
      <c r="H10559" s="135" t="s">
        <v>6851</v>
      </c>
      <c r="I10559" s="135">
        <v>63</v>
      </c>
      <c r="J10559" s="135" t="s">
        <v>2151</v>
      </c>
      <c r="K10559" s="135" t="s">
        <v>2152</v>
      </c>
      <c r="L10559" s="135" t="s">
        <v>193</v>
      </c>
      <c r="M10559" s="135"/>
      <c r="N10559" s="137"/>
      <c r="O10559" s="121"/>
    </row>
    <row r="10560" spans="1:15" x14ac:dyDescent="0.25">
      <c r="A10560" s="139">
        <v>305</v>
      </c>
      <c r="B10560" s="135" t="s">
        <v>348</v>
      </c>
      <c r="C10560" s="134" t="s">
        <v>2102</v>
      </c>
      <c r="D10560" s="135">
        <v>11899</v>
      </c>
      <c r="E10560" s="135" t="s">
        <v>2289</v>
      </c>
      <c r="F10560" s="135">
        <v>1</v>
      </c>
      <c r="G10560" s="136" t="s">
        <v>6852</v>
      </c>
      <c r="H10560" s="135" t="s">
        <v>6853</v>
      </c>
      <c r="I10560" s="135">
        <v>130</v>
      </c>
      <c r="J10560" s="135" t="s">
        <v>2105</v>
      </c>
      <c r="K10560" s="135" t="s">
        <v>2106</v>
      </c>
      <c r="L10560" s="135" t="s">
        <v>193</v>
      </c>
      <c r="M10560" s="135"/>
      <c r="N10560" s="137"/>
      <c r="O10560" s="121"/>
    </row>
    <row r="10561" spans="1:15" x14ac:dyDescent="0.25">
      <c r="A10561" s="139">
        <v>305</v>
      </c>
      <c r="B10561" s="135" t="s">
        <v>348</v>
      </c>
      <c r="C10561" s="134" t="s">
        <v>2102</v>
      </c>
      <c r="D10561" s="135">
        <v>11900</v>
      </c>
      <c r="E10561" s="135" t="s">
        <v>2289</v>
      </c>
      <c r="F10561" s="135">
        <v>1</v>
      </c>
      <c r="G10561" s="136" t="s">
        <v>6854</v>
      </c>
      <c r="H10561" s="135" t="s">
        <v>6855</v>
      </c>
      <c r="I10561" s="135">
        <v>120</v>
      </c>
      <c r="J10561" s="135" t="s">
        <v>2151</v>
      </c>
      <c r="K10561" s="135" t="s">
        <v>2152</v>
      </c>
      <c r="L10561" s="135" t="s">
        <v>193</v>
      </c>
      <c r="M10561" s="135"/>
      <c r="N10561" s="137"/>
      <c r="O10561" s="121"/>
    </row>
    <row r="10562" spans="1:15" x14ac:dyDescent="0.25">
      <c r="A10562" s="139">
        <v>305</v>
      </c>
      <c r="B10562" s="135" t="s">
        <v>348</v>
      </c>
      <c r="C10562" s="134" t="s">
        <v>2102</v>
      </c>
      <c r="D10562" s="135">
        <v>11901</v>
      </c>
      <c r="E10562" s="135" t="s">
        <v>2289</v>
      </c>
      <c r="F10562" s="135">
        <v>1</v>
      </c>
      <c r="G10562" s="140" t="s">
        <v>6856</v>
      </c>
      <c r="H10562" s="135" t="s">
        <v>6857</v>
      </c>
      <c r="I10562" s="135">
        <v>96</v>
      </c>
      <c r="J10562" s="135" t="s">
        <v>2151</v>
      </c>
      <c r="K10562" s="135" t="s">
        <v>2152</v>
      </c>
      <c r="L10562" s="135" t="s">
        <v>193</v>
      </c>
      <c r="M10562" s="135"/>
      <c r="N10562" s="137"/>
      <c r="O10562" s="121"/>
    </row>
    <row r="10563" spans="1:15" x14ac:dyDescent="0.25">
      <c r="A10563" s="139">
        <v>305</v>
      </c>
      <c r="B10563" s="135" t="s">
        <v>348</v>
      </c>
      <c r="C10563" s="134" t="s">
        <v>2102</v>
      </c>
      <c r="D10563" s="135">
        <v>11902</v>
      </c>
      <c r="E10563" s="135" t="s">
        <v>2289</v>
      </c>
      <c r="F10563" s="135">
        <v>1</v>
      </c>
      <c r="G10563" s="136" t="s">
        <v>6858</v>
      </c>
      <c r="H10563" s="135" t="s">
        <v>6859</v>
      </c>
      <c r="I10563" s="135">
        <v>45</v>
      </c>
      <c r="J10563" s="135" t="s">
        <v>2105</v>
      </c>
      <c r="K10563" s="135" t="s">
        <v>2106</v>
      </c>
      <c r="L10563" s="135" t="s">
        <v>193</v>
      </c>
      <c r="M10563" s="135"/>
      <c r="N10563" s="137"/>
      <c r="O10563" s="121"/>
    </row>
    <row r="10564" spans="1:15" x14ac:dyDescent="0.25">
      <c r="A10564" s="139">
        <v>305</v>
      </c>
      <c r="B10564" s="135" t="s">
        <v>348</v>
      </c>
      <c r="C10564" s="134" t="s">
        <v>2102</v>
      </c>
      <c r="D10564" s="135">
        <v>11903</v>
      </c>
      <c r="E10564" s="135" t="s">
        <v>2289</v>
      </c>
      <c r="F10564" s="135">
        <v>1</v>
      </c>
      <c r="G10564" s="136" t="s">
        <v>6860</v>
      </c>
      <c r="H10564" s="135" t="s">
        <v>6861</v>
      </c>
      <c r="I10564" s="135">
        <v>84</v>
      </c>
      <c r="J10564" s="135" t="s">
        <v>2151</v>
      </c>
      <c r="K10564" s="135" t="s">
        <v>2152</v>
      </c>
      <c r="L10564" s="135" t="s">
        <v>193</v>
      </c>
      <c r="M10564" s="135"/>
      <c r="N10564" s="137"/>
      <c r="O10564" s="121"/>
    </row>
    <row r="10565" spans="1:15" x14ac:dyDescent="0.25">
      <c r="A10565" s="139">
        <v>305</v>
      </c>
      <c r="B10565" s="135" t="s">
        <v>348</v>
      </c>
      <c r="C10565" s="134" t="s">
        <v>2102</v>
      </c>
      <c r="D10565" s="135">
        <v>11904</v>
      </c>
      <c r="E10565" s="135" t="s">
        <v>2289</v>
      </c>
      <c r="F10565" s="135">
        <v>1</v>
      </c>
      <c r="G10565" s="136" t="s">
        <v>6862</v>
      </c>
      <c r="H10565" s="135" t="s">
        <v>6863</v>
      </c>
      <c r="I10565" s="135">
        <v>240</v>
      </c>
      <c r="J10565" s="135" t="s">
        <v>2151</v>
      </c>
      <c r="K10565" s="135" t="s">
        <v>2152</v>
      </c>
      <c r="L10565" s="135" t="s">
        <v>193</v>
      </c>
      <c r="M10565" s="135"/>
      <c r="N10565" s="137"/>
      <c r="O10565" s="121"/>
    </row>
    <row r="10566" spans="1:15" x14ac:dyDescent="0.25">
      <c r="A10566" s="139">
        <v>305</v>
      </c>
      <c r="B10566" s="135" t="s">
        <v>348</v>
      </c>
      <c r="C10566" s="134" t="s">
        <v>2102</v>
      </c>
      <c r="D10566" s="135">
        <v>11905</v>
      </c>
      <c r="E10566" s="135" t="s">
        <v>2289</v>
      </c>
      <c r="F10566" s="135">
        <v>1</v>
      </c>
      <c r="G10566" s="136" t="s">
        <v>6864</v>
      </c>
      <c r="H10566" s="135" t="s">
        <v>6865</v>
      </c>
      <c r="I10566" s="135">
        <v>63</v>
      </c>
      <c r="J10566" s="135" t="s">
        <v>2151</v>
      </c>
      <c r="K10566" s="135" t="s">
        <v>2152</v>
      </c>
      <c r="L10566" s="135" t="s">
        <v>193</v>
      </c>
      <c r="M10566" s="135"/>
      <c r="N10566" s="137"/>
      <c r="O10566" s="121"/>
    </row>
    <row r="10567" spans="1:15" x14ac:dyDescent="0.25">
      <c r="A10567" s="139">
        <v>305</v>
      </c>
      <c r="B10567" s="135" t="s">
        <v>348</v>
      </c>
      <c r="C10567" s="134" t="s">
        <v>2102</v>
      </c>
      <c r="D10567" s="135">
        <v>11906</v>
      </c>
      <c r="E10567" s="135" t="s">
        <v>2289</v>
      </c>
      <c r="F10567" s="135">
        <v>1</v>
      </c>
      <c r="G10567" s="136" t="s">
        <v>6866</v>
      </c>
      <c r="H10567" s="135" t="s">
        <v>6867</v>
      </c>
      <c r="I10567" s="135">
        <v>63</v>
      </c>
      <c r="J10567" s="135" t="s">
        <v>2151</v>
      </c>
      <c r="K10567" s="135" t="s">
        <v>2152</v>
      </c>
      <c r="L10567" s="135" t="s">
        <v>193</v>
      </c>
      <c r="M10567" s="135"/>
      <c r="N10567" s="137"/>
      <c r="O10567" s="121"/>
    </row>
    <row r="10568" spans="1:15" x14ac:dyDescent="0.25">
      <c r="A10568" s="139">
        <v>305</v>
      </c>
      <c r="B10568" s="135" t="s">
        <v>348</v>
      </c>
      <c r="C10568" s="134" t="s">
        <v>2102</v>
      </c>
      <c r="D10568" s="135">
        <v>11907</v>
      </c>
      <c r="E10568" s="135" t="s">
        <v>2289</v>
      </c>
      <c r="F10568" s="135">
        <v>1</v>
      </c>
      <c r="G10568" s="136" t="s">
        <v>6868</v>
      </c>
      <c r="H10568" s="135" t="s">
        <v>6869</v>
      </c>
      <c r="I10568" s="135">
        <v>72</v>
      </c>
      <c r="J10568" s="135" t="s">
        <v>2151</v>
      </c>
      <c r="K10568" s="135" t="s">
        <v>2152</v>
      </c>
      <c r="L10568" s="135" t="s">
        <v>193</v>
      </c>
      <c r="M10568" s="135"/>
      <c r="N10568" s="137"/>
      <c r="O10568" s="121"/>
    </row>
    <row r="10569" spans="1:15" x14ac:dyDescent="0.25">
      <c r="A10569" s="139">
        <v>305</v>
      </c>
      <c r="B10569" s="135" t="s">
        <v>348</v>
      </c>
      <c r="C10569" s="134" t="s">
        <v>2102</v>
      </c>
      <c r="D10569" s="135">
        <v>11908</v>
      </c>
      <c r="E10569" s="135" t="s">
        <v>2289</v>
      </c>
      <c r="F10569" s="135">
        <v>1</v>
      </c>
      <c r="G10569" s="136" t="s">
        <v>6870</v>
      </c>
      <c r="H10569" s="135" t="s">
        <v>6871</v>
      </c>
      <c r="I10569" s="135">
        <v>1500</v>
      </c>
      <c r="J10569" s="135" t="s">
        <v>2115</v>
      </c>
      <c r="K10569" s="135" t="s">
        <v>2116</v>
      </c>
      <c r="L10569" s="135" t="s">
        <v>2117</v>
      </c>
      <c r="M10569" s="135"/>
      <c r="N10569" s="137"/>
      <c r="O10569" s="121"/>
    </row>
    <row r="10570" spans="1:15" x14ac:dyDescent="0.25">
      <c r="A10570" s="139">
        <v>305</v>
      </c>
      <c r="B10570" s="135" t="s">
        <v>348</v>
      </c>
      <c r="C10570" s="134" t="s">
        <v>2102</v>
      </c>
      <c r="D10570" s="135">
        <v>11909</v>
      </c>
      <c r="E10570" s="135" t="s">
        <v>2289</v>
      </c>
      <c r="F10570" s="135">
        <v>2</v>
      </c>
      <c r="G10570" s="136" t="s">
        <v>6872</v>
      </c>
      <c r="H10570" s="135" t="s">
        <v>6873</v>
      </c>
      <c r="I10570" s="135">
        <v>612</v>
      </c>
      <c r="J10570" s="135" t="s">
        <v>2151</v>
      </c>
      <c r="K10570" s="135" t="s">
        <v>2152</v>
      </c>
      <c r="L10570" s="135" t="s">
        <v>193</v>
      </c>
      <c r="M10570" s="135"/>
      <c r="N10570" s="137"/>
      <c r="O10570" s="121"/>
    </row>
    <row r="10571" spans="1:15" x14ac:dyDescent="0.25">
      <c r="A10571" s="139">
        <v>305</v>
      </c>
      <c r="B10571" s="135" t="s">
        <v>348</v>
      </c>
      <c r="C10571" s="134" t="s">
        <v>2102</v>
      </c>
      <c r="D10571" s="135">
        <v>11910</v>
      </c>
      <c r="E10571" s="135" t="s">
        <v>2325</v>
      </c>
      <c r="F10571" s="135">
        <v>1</v>
      </c>
      <c r="G10571" s="136" t="s">
        <v>6874</v>
      </c>
      <c r="H10571" s="135" t="s">
        <v>6875</v>
      </c>
      <c r="I10571" s="135">
        <v>850</v>
      </c>
      <c r="J10571" s="135" t="s">
        <v>2105</v>
      </c>
      <c r="K10571" s="135" t="s">
        <v>2106</v>
      </c>
      <c r="L10571" s="135" t="s">
        <v>193</v>
      </c>
      <c r="M10571" s="135"/>
      <c r="N10571" s="137"/>
      <c r="O10571" s="121"/>
    </row>
    <row r="10572" spans="1:15" x14ac:dyDescent="0.25">
      <c r="A10572" s="139">
        <v>305</v>
      </c>
      <c r="B10572" s="135" t="s">
        <v>348</v>
      </c>
      <c r="C10572" s="134" t="s">
        <v>2102</v>
      </c>
      <c r="D10572" s="135">
        <v>11911</v>
      </c>
      <c r="E10572" s="135" t="s">
        <v>2325</v>
      </c>
      <c r="F10572" s="135">
        <v>1</v>
      </c>
      <c r="G10572" s="136" t="s">
        <v>6876</v>
      </c>
      <c r="H10572" s="135" t="s">
        <v>6877</v>
      </c>
      <c r="I10572" s="135">
        <v>187</v>
      </c>
      <c r="J10572" s="135" t="s">
        <v>2108</v>
      </c>
      <c r="K10572" s="135" t="s">
        <v>2109</v>
      </c>
      <c r="L10572" s="135" t="s">
        <v>193</v>
      </c>
      <c r="M10572" s="135"/>
      <c r="N10572" s="137"/>
      <c r="O10572" s="121"/>
    </row>
    <row r="10573" spans="1:15" x14ac:dyDescent="0.25">
      <c r="A10573" s="139">
        <v>305</v>
      </c>
      <c r="B10573" s="135" t="s">
        <v>348</v>
      </c>
      <c r="C10573" s="134" t="s">
        <v>2102</v>
      </c>
      <c r="D10573" s="135">
        <v>11912</v>
      </c>
      <c r="E10573" s="135" t="s">
        <v>2325</v>
      </c>
      <c r="F10573" s="135">
        <v>1</v>
      </c>
      <c r="G10573" s="136" t="s">
        <v>6878</v>
      </c>
      <c r="H10573" s="135" t="s">
        <v>6879</v>
      </c>
      <c r="I10573" s="135">
        <v>187</v>
      </c>
      <c r="J10573" s="135" t="s">
        <v>2108</v>
      </c>
      <c r="K10573" s="134" t="s">
        <v>2109</v>
      </c>
      <c r="L10573" s="135" t="s">
        <v>193</v>
      </c>
      <c r="M10573" s="135"/>
      <c r="N10573" s="137"/>
      <c r="O10573" s="121"/>
    </row>
    <row r="10574" spans="1:15" x14ac:dyDescent="0.25">
      <c r="A10574" s="139">
        <v>305</v>
      </c>
      <c r="B10574" s="135" t="s">
        <v>348</v>
      </c>
      <c r="C10574" s="134" t="s">
        <v>2102</v>
      </c>
      <c r="D10574" s="135">
        <v>11913</v>
      </c>
      <c r="E10574" s="135" t="s">
        <v>2325</v>
      </c>
      <c r="F10574" s="135">
        <v>1</v>
      </c>
      <c r="G10574" s="136" t="s">
        <v>6880</v>
      </c>
      <c r="H10574" s="135" t="s">
        <v>6881</v>
      </c>
      <c r="I10574" s="135">
        <v>880</v>
      </c>
      <c r="J10574" s="135" t="s">
        <v>2115</v>
      </c>
      <c r="K10574" s="135" t="s">
        <v>2116</v>
      </c>
      <c r="L10574" s="135" t="s">
        <v>2117</v>
      </c>
      <c r="M10574" s="135"/>
      <c r="N10574" s="137"/>
      <c r="O10574" s="121"/>
    </row>
    <row r="10575" spans="1:15" x14ac:dyDescent="0.25">
      <c r="A10575" s="139">
        <v>305</v>
      </c>
      <c r="B10575" s="135" t="s">
        <v>348</v>
      </c>
      <c r="C10575" s="134" t="s">
        <v>2102</v>
      </c>
      <c r="D10575" s="135">
        <v>11914</v>
      </c>
      <c r="E10575" s="135" t="s">
        <v>2325</v>
      </c>
      <c r="F10575" s="135">
        <v>1</v>
      </c>
      <c r="G10575" s="136" t="s">
        <v>6882</v>
      </c>
      <c r="H10575" s="135" t="s">
        <v>6883</v>
      </c>
      <c r="I10575" s="135">
        <v>80</v>
      </c>
      <c r="J10575" s="135" t="s">
        <v>2151</v>
      </c>
      <c r="K10575" s="135" t="s">
        <v>2152</v>
      </c>
      <c r="L10575" s="135" t="s">
        <v>193</v>
      </c>
      <c r="M10575" s="135"/>
      <c r="N10575" s="137"/>
      <c r="O10575" s="121"/>
    </row>
    <row r="10576" spans="1:15" x14ac:dyDescent="0.25">
      <c r="A10576" s="139">
        <v>305</v>
      </c>
      <c r="B10576" s="135" t="s">
        <v>348</v>
      </c>
      <c r="C10576" s="134" t="s">
        <v>2102</v>
      </c>
      <c r="D10576" s="135">
        <v>11915</v>
      </c>
      <c r="E10576" s="135" t="s">
        <v>2325</v>
      </c>
      <c r="F10576" s="135">
        <v>1</v>
      </c>
      <c r="G10576" s="136" t="s">
        <v>6884</v>
      </c>
      <c r="H10576" s="135" t="s">
        <v>6885</v>
      </c>
      <c r="I10576" s="135">
        <v>880</v>
      </c>
      <c r="J10576" s="135" t="s">
        <v>2115</v>
      </c>
      <c r="K10576" s="135" t="s">
        <v>2116</v>
      </c>
      <c r="L10576" s="135" t="s">
        <v>2117</v>
      </c>
      <c r="M10576" s="135"/>
      <c r="N10576" s="137"/>
      <c r="O10576" s="121"/>
    </row>
    <row r="10577" spans="1:15" x14ac:dyDescent="0.25">
      <c r="A10577" s="139">
        <v>305</v>
      </c>
      <c r="B10577" s="135" t="s">
        <v>348</v>
      </c>
      <c r="C10577" s="134" t="s">
        <v>2102</v>
      </c>
      <c r="D10577" s="135">
        <v>11916</v>
      </c>
      <c r="E10577" s="135" t="s">
        <v>2325</v>
      </c>
      <c r="F10577" s="135">
        <v>1</v>
      </c>
      <c r="G10577" s="136" t="s">
        <v>5529</v>
      </c>
      <c r="H10577" s="135" t="s">
        <v>6886</v>
      </c>
      <c r="I10577" s="135">
        <v>40</v>
      </c>
      <c r="J10577" s="135" t="s">
        <v>2151</v>
      </c>
      <c r="K10577" s="135" t="s">
        <v>2152</v>
      </c>
      <c r="L10577" s="135" t="s">
        <v>193</v>
      </c>
      <c r="M10577" s="135"/>
      <c r="N10577" s="137"/>
      <c r="O10577" s="121"/>
    </row>
    <row r="10578" spans="1:15" x14ac:dyDescent="0.25">
      <c r="A10578" s="139">
        <v>305</v>
      </c>
      <c r="B10578" s="135" t="s">
        <v>348</v>
      </c>
      <c r="C10578" s="134" t="s">
        <v>2102</v>
      </c>
      <c r="D10578" s="135">
        <v>11917</v>
      </c>
      <c r="E10578" s="135" t="s">
        <v>2325</v>
      </c>
      <c r="F10578" s="135">
        <v>1</v>
      </c>
      <c r="G10578" s="136" t="s">
        <v>6887</v>
      </c>
      <c r="H10578" s="135" t="s">
        <v>6888</v>
      </c>
      <c r="I10578" s="135">
        <v>84</v>
      </c>
      <c r="J10578" s="135" t="s">
        <v>2151</v>
      </c>
      <c r="K10578" s="135" t="s">
        <v>2152</v>
      </c>
      <c r="L10578" s="135" t="s">
        <v>193</v>
      </c>
      <c r="M10578" s="135"/>
      <c r="N10578" s="137"/>
      <c r="O10578" s="121"/>
    </row>
    <row r="10579" spans="1:15" x14ac:dyDescent="0.25">
      <c r="A10579" s="139">
        <v>305</v>
      </c>
      <c r="B10579" s="135" t="s">
        <v>348</v>
      </c>
      <c r="C10579" s="134" t="s">
        <v>2102</v>
      </c>
      <c r="D10579" s="135">
        <v>11918</v>
      </c>
      <c r="E10579" s="135" t="s">
        <v>2325</v>
      </c>
      <c r="F10579" s="135">
        <v>1</v>
      </c>
      <c r="G10579" s="136" t="s">
        <v>6889</v>
      </c>
      <c r="H10579" s="135" t="s">
        <v>6890</v>
      </c>
      <c r="I10579" s="135">
        <v>187</v>
      </c>
      <c r="J10579" s="135" t="s">
        <v>2151</v>
      </c>
      <c r="K10579" s="135" t="s">
        <v>2152</v>
      </c>
      <c r="L10579" s="135" t="s">
        <v>193</v>
      </c>
      <c r="M10579" s="135"/>
      <c r="N10579" s="137"/>
      <c r="O10579" s="121"/>
    </row>
    <row r="10580" spans="1:15" x14ac:dyDescent="0.25">
      <c r="A10580" s="139">
        <v>305</v>
      </c>
      <c r="B10580" s="135" t="s">
        <v>348</v>
      </c>
      <c r="C10580" s="134" t="s">
        <v>2102</v>
      </c>
      <c r="D10580" s="135">
        <v>11919</v>
      </c>
      <c r="E10580" s="135" t="s">
        <v>2325</v>
      </c>
      <c r="F10580" s="135">
        <v>1</v>
      </c>
      <c r="G10580" s="136" t="s">
        <v>6891</v>
      </c>
      <c r="H10580" s="135" t="s">
        <v>6892</v>
      </c>
      <c r="I10580" s="135">
        <v>1000</v>
      </c>
      <c r="J10580" s="135" t="s">
        <v>2115</v>
      </c>
      <c r="K10580" s="135" t="s">
        <v>2116</v>
      </c>
      <c r="L10580" s="135" t="s">
        <v>2117</v>
      </c>
      <c r="M10580" s="135"/>
      <c r="N10580" s="137"/>
      <c r="O10580" s="121"/>
    </row>
    <row r="10581" spans="1:15" x14ac:dyDescent="0.25">
      <c r="A10581" s="139">
        <v>305</v>
      </c>
      <c r="B10581" s="135" t="s">
        <v>348</v>
      </c>
      <c r="C10581" s="134" t="s">
        <v>2102</v>
      </c>
      <c r="D10581" s="135">
        <v>11920</v>
      </c>
      <c r="E10581" s="135" t="s">
        <v>2325</v>
      </c>
      <c r="F10581" s="135">
        <v>1</v>
      </c>
      <c r="G10581" s="136" t="s">
        <v>6893</v>
      </c>
      <c r="H10581" s="135" t="s">
        <v>6894</v>
      </c>
      <c r="I10581" s="135">
        <v>35</v>
      </c>
      <c r="J10581" s="135" t="s">
        <v>2108</v>
      </c>
      <c r="K10581" s="135" t="s">
        <v>2109</v>
      </c>
      <c r="L10581" s="135" t="s">
        <v>193</v>
      </c>
      <c r="M10581" s="135"/>
      <c r="N10581" s="137"/>
      <c r="O10581" s="121"/>
    </row>
    <row r="10582" spans="1:15" x14ac:dyDescent="0.25">
      <c r="A10582" s="139">
        <v>305</v>
      </c>
      <c r="B10582" s="135" t="s">
        <v>348</v>
      </c>
      <c r="C10582" s="134" t="s">
        <v>2102</v>
      </c>
      <c r="D10582" s="135">
        <v>11921</v>
      </c>
      <c r="E10582" s="135" t="s">
        <v>2325</v>
      </c>
      <c r="F10582" s="135">
        <v>1</v>
      </c>
      <c r="G10582" s="136" t="s">
        <v>6895</v>
      </c>
      <c r="H10582" s="135" t="s">
        <v>6896</v>
      </c>
      <c r="I10582" s="135">
        <v>597</v>
      </c>
      <c r="J10582" s="135" t="s">
        <v>2115</v>
      </c>
      <c r="K10582" s="135" t="s">
        <v>2129</v>
      </c>
      <c r="L10582" s="135" t="s">
        <v>194</v>
      </c>
      <c r="M10582" s="135"/>
      <c r="N10582" s="137"/>
      <c r="O10582" s="121"/>
    </row>
    <row r="10583" spans="1:15" x14ac:dyDescent="0.25">
      <c r="A10583" s="139">
        <v>305</v>
      </c>
      <c r="B10583" s="135" t="s">
        <v>348</v>
      </c>
      <c r="C10583" s="134" t="s">
        <v>2102</v>
      </c>
      <c r="D10583" s="135">
        <v>11922</v>
      </c>
      <c r="E10583" s="135" t="s">
        <v>2325</v>
      </c>
      <c r="F10583" s="135">
        <v>1</v>
      </c>
      <c r="G10583" s="136" t="s">
        <v>6897</v>
      </c>
      <c r="H10583" s="135" t="s">
        <v>6898</v>
      </c>
      <c r="I10583" s="135">
        <v>35</v>
      </c>
      <c r="J10583" s="135" t="s">
        <v>2108</v>
      </c>
      <c r="K10583" s="135" t="s">
        <v>2109</v>
      </c>
      <c r="L10583" s="135" t="s">
        <v>193</v>
      </c>
      <c r="M10583" s="135"/>
      <c r="N10583" s="137"/>
      <c r="O10583" s="121"/>
    </row>
    <row r="10584" spans="1:15" x14ac:dyDescent="0.25">
      <c r="A10584" s="139">
        <v>305</v>
      </c>
      <c r="B10584" s="135" t="s">
        <v>348</v>
      </c>
      <c r="C10584" s="134" t="s">
        <v>2102</v>
      </c>
      <c r="D10584" s="135">
        <v>11923</v>
      </c>
      <c r="E10584" s="135" t="s">
        <v>2325</v>
      </c>
      <c r="F10584" s="135">
        <v>1</v>
      </c>
      <c r="G10584" s="136" t="s">
        <v>6899</v>
      </c>
      <c r="H10584" s="135" t="s">
        <v>6900</v>
      </c>
      <c r="I10584" s="135">
        <v>263</v>
      </c>
      <c r="J10584" s="135" t="s">
        <v>2155</v>
      </c>
      <c r="K10584" s="135" t="s">
        <v>2156</v>
      </c>
      <c r="L10584" s="135" t="s">
        <v>193</v>
      </c>
      <c r="M10584" s="135"/>
      <c r="N10584" s="137"/>
      <c r="O10584" s="121"/>
    </row>
    <row r="10585" spans="1:15" x14ac:dyDescent="0.25">
      <c r="A10585" s="139">
        <v>305</v>
      </c>
      <c r="B10585" s="135" t="s">
        <v>348</v>
      </c>
      <c r="C10585" s="134" t="s">
        <v>2102</v>
      </c>
      <c r="D10585" s="135">
        <v>11924</v>
      </c>
      <c r="E10585" s="135" t="s">
        <v>2325</v>
      </c>
      <c r="F10585" s="135">
        <v>1</v>
      </c>
      <c r="G10585" s="136" t="s">
        <v>6901</v>
      </c>
      <c r="H10585" s="135" t="s">
        <v>6902</v>
      </c>
      <c r="I10585" s="135">
        <v>1576</v>
      </c>
      <c r="J10585" s="135" t="s">
        <v>2115</v>
      </c>
      <c r="K10585" s="135" t="s">
        <v>2116</v>
      </c>
      <c r="L10585" s="135" t="s">
        <v>2117</v>
      </c>
      <c r="M10585" s="135"/>
      <c r="N10585" s="137"/>
      <c r="O10585" s="121"/>
    </row>
    <row r="10586" spans="1:15" x14ac:dyDescent="0.25">
      <c r="A10586" s="139">
        <v>305</v>
      </c>
      <c r="B10586" s="135" t="s">
        <v>348</v>
      </c>
      <c r="C10586" s="134" t="s">
        <v>2102</v>
      </c>
      <c r="D10586" s="135">
        <v>11925</v>
      </c>
      <c r="E10586" s="135" t="s">
        <v>2325</v>
      </c>
      <c r="F10586" s="135">
        <v>1</v>
      </c>
      <c r="G10586" s="136" t="s">
        <v>6903</v>
      </c>
      <c r="H10586" s="135" t="s">
        <v>6904</v>
      </c>
      <c r="I10586" s="135">
        <v>274</v>
      </c>
      <c r="J10586" s="135" t="s">
        <v>2112</v>
      </c>
      <c r="K10586" s="135" t="s">
        <v>2113</v>
      </c>
      <c r="L10586" s="135" t="s">
        <v>194</v>
      </c>
      <c r="M10586" s="135"/>
      <c r="N10586" s="137"/>
      <c r="O10586" s="121"/>
    </row>
    <row r="10587" spans="1:15" x14ac:dyDescent="0.25">
      <c r="A10587" s="139">
        <v>305</v>
      </c>
      <c r="B10587" s="135" t="s">
        <v>348</v>
      </c>
      <c r="C10587" s="134" t="s">
        <v>2102</v>
      </c>
      <c r="D10587" s="135">
        <v>11926</v>
      </c>
      <c r="E10587" s="135" t="s">
        <v>2325</v>
      </c>
      <c r="F10587" s="135">
        <v>1</v>
      </c>
      <c r="G10587" s="136" t="s">
        <v>6905</v>
      </c>
      <c r="H10587" s="135" t="s">
        <v>6906</v>
      </c>
      <c r="I10587" s="135">
        <v>598</v>
      </c>
      <c r="J10587" s="135" t="s">
        <v>2115</v>
      </c>
      <c r="K10587" s="134" t="s">
        <v>2129</v>
      </c>
      <c r="L10587" s="135" t="s">
        <v>194</v>
      </c>
      <c r="M10587" s="135"/>
      <c r="N10587" s="137"/>
      <c r="O10587" s="121"/>
    </row>
    <row r="10588" spans="1:15" x14ac:dyDescent="0.25">
      <c r="A10588" s="139">
        <v>305</v>
      </c>
      <c r="B10588" s="135" t="s">
        <v>348</v>
      </c>
      <c r="C10588" s="134" t="s">
        <v>2102</v>
      </c>
      <c r="D10588" s="135">
        <v>11927</v>
      </c>
      <c r="E10588" s="135" t="s">
        <v>2325</v>
      </c>
      <c r="F10588" s="135">
        <v>1</v>
      </c>
      <c r="G10588" s="136" t="s">
        <v>6907</v>
      </c>
      <c r="H10588" s="135" t="s">
        <v>6908</v>
      </c>
      <c r="I10588" s="135">
        <v>26</v>
      </c>
      <c r="J10588" s="135" t="s">
        <v>2151</v>
      </c>
      <c r="K10588" s="135" t="s">
        <v>2152</v>
      </c>
      <c r="L10588" s="135" t="s">
        <v>193</v>
      </c>
      <c r="M10588" s="135"/>
      <c r="N10588" s="137"/>
      <c r="O10588" s="121"/>
    </row>
    <row r="10589" spans="1:15" x14ac:dyDescent="0.25">
      <c r="A10589" s="139">
        <v>305</v>
      </c>
      <c r="B10589" s="135" t="s">
        <v>348</v>
      </c>
      <c r="C10589" s="134" t="s">
        <v>2102</v>
      </c>
      <c r="D10589" s="135">
        <v>11928</v>
      </c>
      <c r="E10589" s="135" t="s">
        <v>2325</v>
      </c>
      <c r="F10589" s="135">
        <v>1</v>
      </c>
      <c r="G10589" s="136" t="s">
        <v>6909</v>
      </c>
      <c r="H10589" s="135" t="s">
        <v>6910</v>
      </c>
      <c r="I10589" s="135">
        <v>2232</v>
      </c>
      <c r="J10589" s="135" t="s">
        <v>2115</v>
      </c>
      <c r="K10589" s="135" t="s">
        <v>2116</v>
      </c>
      <c r="L10589" s="135" t="s">
        <v>2117</v>
      </c>
      <c r="M10589" s="135"/>
      <c r="N10589" s="137"/>
      <c r="O10589" s="121"/>
    </row>
    <row r="10590" spans="1:15" x14ac:dyDescent="0.25">
      <c r="A10590" s="139">
        <v>305</v>
      </c>
      <c r="B10590" s="135" t="s">
        <v>348</v>
      </c>
      <c r="C10590" s="134" t="s">
        <v>2102</v>
      </c>
      <c r="D10590" s="135">
        <v>11929</v>
      </c>
      <c r="E10590" s="135" t="s">
        <v>2325</v>
      </c>
      <c r="F10590" s="135">
        <v>1</v>
      </c>
      <c r="G10590" s="136" t="s">
        <v>6911</v>
      </c>
      <c r="H10590" s="135" t="s">
        <v>6912</v>
      </c>
      <c r="I10590" s="135">
        <v>225</v>
      </c>
      <c r="J10590" s="135" t="s">
        <v>2108</v>
      </c>
      <c r="K10590" s="135" t="s">
        <v>2109</v>
      </c>
      <c r="L10590" s="135" t="s">
        <v>193</v>
      </c>
      <c r="M10590" s="135"/>
      <c r="N10590" s="137"/>
      <c r="O10590" s="121"/>
    </row>
    <row r="10591" spans="1:15" x14ac:dyDescent="0.25">
      <c r="A10591" s="139">
        <v>305</v>
      </c>
      <c r="B10591" s="135" t="s">
        <v>348</v>
      </c>
      <c r="C10591" s="134" t="s">
        <v>2102</v>
      </c>
      <c r="D10591" s="135">
        <v>11930</v>
      </c>
      <c r="E10591" s="135" t="s">
        <v>2325</v>
      </c>
      <c r="F10591" s="135">
        <v>1</v>
      </c>
      <c r="G10591" s="136" t="s">
        <v>6913</v>
      </c>
      <c r="H10591" s="135" t="s">
        <v>6914</v>
      </c>
      <c r="I10591" s="135">
        <v>1152</v>
      </c>
      <c r="J10591" s="135" t="s">
        <v>2105</v>
      </c>
      <c r="K10591" s="135" t="s">
        <v>2106</v>
      </c>
      <c r="L10591" s="135" t="s">
        <v>193</v>
      </c>
      <c r="M10591" s="135"/>
      <c r="N10591" s="137"/>
      <c r="O10591" s="121"/>
    </row>
    <row r="10592" spans="1:15" x14ac:dyDescent="0.25">
      <c r="A10592" s="139">
        <v>305</v>
      </c>
      <c r="B10592" s="135" t="s">
        <v>348</v>
      </c>
      <c r="C10592" s="134" t="s">
        <v>2102</v>
      </c>
      <c r="D10592" s="135">
        <v>11931</v>
      </c>
      <c r="E10592" s="135" t="s">
        <v>2325</v>
      </c>
      <c r="F10592" s="135">
        <v>1</v>
      </c>
      <c r="G10592" s="136" t="s">
        <v>6915</v>
      </c>
      <c r="H10592" s="135" t="s">
        <v>6916</v>
      </c>
      <c r="I10592" s="135">
        <v>1318</v>
      </c>
      <c r="J10592" s="135" t="s">
        <v>2115</v>
      </c>
      <c r="K10592" s="135" t="s">
        <v>2116</v>
      </c>
      <c r="L10592" s="135" t="s">
        <v>2117</v>
      </c>
      <c r="M10592" s="135"/>
      <c r="N10592" s="137"/>
      <c r="O10592" s="121"/>
    </row>
    <row r="10593" spans="1:15" x14ac:dyDescent="0.25">
      <c r="A10593" s="139">
        <v>305</v>
      </c>
      <c r="B10593" s="135" t="s">
        <v>348</v>
      </c>
      <c r="C10593" s="134" t="s">
        <v>2102</v>
      </c>
      <c r="D10593" s="135">
        <v>11932</v>
      </c>
      <c r="E10593" s="135" t="s">
        <v>2325</v>
      </c>
      <c r="F10593" s="135">
        <v>1</v>
      </c>
      <c r="G10593" s="136" t="s">
        <v>6917</v>
      </c>
      <c r="H10593" s="135" t="s">
        <v>6918</v>
      </c>
      <c r="I10593" s="135">
        <v>390</v>
      </c>
      <c r="J10593" s="135" t="s">
        <v>2105</v>
      </c>
      <c r="K10593" s="135" t="s">
        <v>2106</v>
      </c>
      <c r="L10593" s="135" t="s">
        <v>193</v>
      </c>
      <c r="M10593" s="135"/>
      <c r="N10593" s="137"/>
      <c r="O10593" s="121"/>
    </row>
    <row r="10594" spans="1:15" x14ac:dyDescent="0.25">
      <c r="A10594" s="139">
        <v>305</v>
      </c>
      <c r="B10594" s="135" t="s">
        <v>348</v>
      </c>
      <c r="C10594" s="134" t="s">
        <v>2102</v>
      </c>
      <c r="D10594" s="135">
        <v>11933</v>
      </c>
      <c r="E10594" s="135" t="s">
        <v>2325</v>
      </c>
      <c r="F10594" s="135">
        <v>1</v>
      </c>
      <c r="G10594" s="136" t="s">
        <v>6919</v>
      </c>
      <c r="H10594" s="135" t="s">
        <v>6920</v>
      </c>
      <c r="I10594" s="135">
        <v>1648</v>
      </c>
      <c r="J10594" s="135" t="s">
        <v>2138</v>
      </c>
      <c r="K10594" s="135" t="s">
        <v>2139</v>
      </c>
      <c r="L10594" s="135" t="s">
        <v>194</v>
      </c>
      <c r="M10594" s="135"/>
      <c r="N10594" s="137"/>
      <c r="O10594" s="121"/>
    </row>
    <row r="10595" spans="1:15" x14ac:dyDescent="0.25">
      <c r="A10595" s="139">
        <v>305</v>
      </c>
      <c r="B10595" s="135" t="s">
        <v>348</v>
      </c>
      <c r="C10595" s="134" t="s">
        <v>2102</v>
      </c>
      <c r="D10595" s="135">
        <v>11934</v>
      </c>
      <c r="E10595" s="135" t="s">
        <v>2325</v>
      </c>
      <c r="F10595" s="135">
        <v>1</v>
      </c>
      <c r="G10595" s="136" t="s">
        <v>6921</v>
      </c>
      <c r="H10595" s="135" t="s">
        <v>6922</v>
      </c>
      <c r="I10595" s="135">
        <v>638</v>
      </c>
      <c r="J10595" s="135" t="s">
        <v>2151</v>
      </c>
      <c r="K10595" s="135" t="s">
        <v>2152</v>
      </c>
      <c r="L10595" s="135" t="s">
        <v>193</v>
      </c>
      <c r="M10595" s="135"/>
      <c r="N10595" s="137"/>
      <c r="O10595" s="121"/>
    </row>
    <row r="10596" spans="1:15" x14ac:dyDescent="0.25">
      <c r="A10596" s="139">
        <v>305</v>
      </c>
      <c r="B10596" s="135" t="s">
        <v>348</v>
      </c>
      <c r="C10596" s="134" t="s">
        <v>2102</v>
      </c>
      <c r="D10596" s="135">
        <v>11935</v>
      </c>
      <c r="E10596" s="135" t="s">
        <v>2325</v>
      </c>
      <c r="F10596" s="135">
        <v>1</v>
      </c>
      <c r="G10596" s="136" t="s">
        <v>6923</v>
      </c>
      <c r="H10596" s="135" t="s">
        <v>6924</v>
      </c>
      <c r="I10596" s="135">
        <v>260</v>
      </c>
      <c r="J10596" s="135" t="s">
        <v>2151</v>
      </c>
      <c r="K10596" s="135" t="s">
        <v>2152</v>
      </c>
      <c r="L10596" s="135" t="s">
        <v>193</v>
      </c>
      <c r="M10596" s="135"/>
      <c r="N10596" s="137"/>
      <c r="O10596" s="121"/>
    </row>
    <row r="10597" spans="1:15" x14ac:dyDescent="0.25">
      <c r="A10597" s="139">
        <v>305</v>
      </c>
      <c r="B10597" s="135" t="s">
        <v>348</v>
      </c>
      <c r="C10597" s="134" t="s">
        <v>2102</v>
      </c>
      <c r="D10597" s="135">
        <v>11936</v>
      </c>
      <c r="E10597" s="135" t="s">
        <v>2325</v>
      </c>
      <c r="F10597" s="135">
        <v>1</v>
      </c>
      <c r="G10597" s="136" t="s">
        <v>6925</v>
      </c>
      <c r="H10597" s="135" t="s">
        <v>6926</v>
      </c>
      <c r="I10597" s="135">
        <v>190</v>
      </c>
      <c r="J10597" s="135" t="s">
        <v>2151</v>
      </c>
      <c r="K10597" s="135" t="s">
        <v>2152</v>
      </c>
      <c r="L10597" s="135" t="s">
        <v>193</v>
      </c>
      <c r="M10597" s="135"/>
      <c r="N10597" s="137"/>
      <c r="O10597" s="121"/>
    </row>
    <row r="10598" spans="1:15" x14ac:dyDescent="0.25">
      <c r="A10598" s="139">
        <v>305</v>
      </c>
      <c r="B10598" s="135" t="s">
        <v>348</v>
      </c>
      <c r="C10598" s="134" t="s">
        <v>2102</v>
      </c>
      <c r="D10598" s="135">
        <v>11937</v>
      </c>
      <c r="E10598" s="135" t="s">
        <v>2325</v>
      </c>
      <c r="F10598" s="135">
        <v>1</v>
      </c>
      <c r="G10598" s="136" t="s">
        <v>6927</v>
      </c>
      <c r="H10598" s="135" t="s">
        <v>6928</v>
      </c>
      <c r="I10598" s="135">
        <v>100</v>
      </c>
      <c r="J10598" s="135" t="s">
        <v>2112</v>
      </c>
      <c r="K10598" s="135" t="s">
        <v>2113</v>
      </c>
      <c r="L10598" s="135" t="s">
        <v>194</v>
      </c>
      <c r="M10598" s="135"/>
      <c r="N10598" s="137"/>
      <c r="O10598" s="121"/>
    </row>
    <row r="10599" spans="1:15" x14ac:dyDescent="0.25">
      <c r="A10599" s="139">
        <v>305</v>
      </c>
      <c r="B10599" s="135" t="s">
        <v>348</v>
      </c>
      <c r="C10599" s="134" t="s">
        <v>2102</v>
      </c>
      <c r="D10599" s="135">
        <v>11938</v>
      </c>
      <c r="E10599" s="135" t="s">
        <v>2325</v>
      </c>
      <c r="F10599" s="135">
        <v>1</v>
      </c>
      <c r="G10599" s="136" t="s">
        <v>5543</v>
      </c>
      <c r="H10599" s="135" t="s">
        <v>6929</v>
      </c>
      <c r="I10599" s="135">
        <v>1450</v>
      </c>
      <c r="J10599" s="135" t="s">
        <v>2115</v>
      </c>
      <c r="K10599" s="135" t="s">
        <v>2116</v>
      </c>
      <c r="L10599" s="135" t="s">
        <v>2117</v>
      </c>
      <c r="M10599" s="135"/>
      <c r="N10599" s="137"/>
      <c r="O10599" s="121"/>
    </row>
    <row r="10600" spans="1:15" x14ac:dyDescent="0.25">
      <c r="A10600" s="139">
        <v>305</v>
      </c>
      <c r="B10600" s="135" t="s">
        <v>348</v>
      </c>
      <c r="C10600" s="134" t="s">
        <v>2102</v>
      </c>
      <c r="D10600" s="135">
        <v>11939</v>
      </c>
      <c r="E10600" s="135" t="s">
        <v>2325</v>
      </c>
      <c r="F10600" s="135">
        <v>1</v>
      </c>
      <c r="G10600" s="136" t="s">
        <v>5545</v>
      </c>
      <c r="H10600" s="135" t="s">
        <v>6930</v>
      </c>
      <c r="I10600" s="135">
        <v>1558</v>
      </c>
      <c r="J10600" s="135" t="s">
        <v>2115</v>
      </c>
      <c r="K10600" s="135" t="s">
        <v>2116</v>
      </c>
      <c r="L10600" s="135" t="s">
        <v>2117</v>
      </c>
      <c r="M10600" s="135"/>
      <c r="N10600" s="137"/>
      <c r="O10600" s="121"/>
    </row>
    <row r="10601" spans="1:15" x14ac:dyDescent="0.25">
      <c r="A10601" s="139">
        <v>305</v>
      </c>
      <c r="B10601" s="135" t="s">
        <v>348</v>
      </c>
      <c r="C10601" s="134" t="s">
        <v>2102</v>
      </c>
      <c r="D10601" s="135">
        <v>11940</v>
      </c>
      <c r="E10601" s="135" t="s">
        <v>2325</v>
      </c>
      <c r="F10601" s="135">
        <v>1</v>
      </c>
      <c r="G10601" s="136" t="s">
        <v>6931</v>
      </c>
      <c r="H10601" s="135" t="s">
        <v>6932</v>
      </c>
      <c r="I10601" s="135">
        <v>354</v>
      </c>
      <c r="J10601" s="135" t="s">
        <v>2151</v>
      </c>
      <c r="K10601" s="135" t="s">
        <v>2152</v>
      </c>
      <c r="L10601" s="135" t="s">
        <v>193</v>
      </c>
      <c r="M10601" s="135"/>
      <c r="N10601" s="137"/>
      <c r="O10601" s="121"/>
    </row>
    <row r="10602" spans="1:15" x14ac:dyDescent="0.25">
      <c r="A10602" s="139">
        <v>305</v>
      </c>
      <c r="B10602" s="135" t="s">
        <v>348</v>
      </c>
      <c r="C10602" s="134" t="s">
        <v>2102</v>
      </c>
      <c r="D10602" s="135">
        <v>11941</v>
      </c>
      <c r="E10602" s="135" t="s">
        <v>2325</v>
      </c>
      <c r="F10602" s="135">
        <v>1</v>
      </c>
      <c r="G10602" s="136" t="s">
        <v>6933</v>
      </c>
      <c r="H10602" s="135" t="s">
        <v>6934</v>
      </c>
      <c r="I10602" s="135">
        <v>634</v>
      </c>
      <c r="J10602" s="135" t="s">
        <v>2105</v>
      </c>
      <c r="K10602" s="135" t="s">
        <v>2106</v>
      </c>
      <c r="L10602" s="135" t="s">
        <v>193</v>
      </c>
      <c r="M10602" s="135"/>
      <c r="N10602" s="137"/>
      <c r="O10602" s="121"/>
    </row>
    <row r="10603" spans="1:15" x14ac:dyDescent="0.25">
      <c r="A10603" s="139">
        <v>305</v>
      </c>
      <c r="B10603" s="135" t="s">
        <v>348</v>
      </c>
      <c r="C10603" s="134" t="s">
        <v>2102</v>
      </c>
      <c r="D10603" s="135">
        <v>11942</v>
      </c>
      <c r="E10603" s="135" t="s">
        <v>2325</v>
      </c>
      <c r="F10603" s="135">
        <v>1</v>
      </c>
      <c r="G10603" s="136" t="s">
        <v>6935</v>
      </c>
      <c r="H10603" s="135" t="s">
        <v>6936</v>
      </c>
      <c r="I10603" s="135">
        <v>20</v>
      </c>
      <c r="J10603" s="135" t="s">
        <v>2108</v>
      </c>
      <c r="K10603" s="135" t="s">
        <v>2109</v>
      </c>
      <c r="L10603" s="135" t="s">
        <v>193</v>
      </c>
      <c r="M10603" s="135"/>
      <c r="N10603" s="137"/>
      <c r="O10603" s="121"/>
    </row>
    <row r="10604" spans="1:15" x14ac:dyDescent="0.25">
      <c r="A10604" s="139">
        <v>305</v>
      </c>
      <c r="B10604" s="135" t="s">
        <v>348</v>
      </c>
      <c r="C10604" s="134" t="s">
        <v>2102</v>
      </c>
      <c r="D10604" s="135">
        <v>11943</v>
      </c>
      <c r="E10604" s="135" t="s">
        <v>2325</v>
      </c>
      <c r="F10604" s="135">
        <v>1</v>
      </c>
      <c r="G10604" s="136" t="s">
        <v>6937</v>
      </c>
      <c r="H10604" s="135" t="s">
        <v>6938</v>
      </c>
      <c r="I10604" s="135">
        <v>20</v>
      </c>
      <c r="J10604" s="135" t="s">
        <v>2155</v>
      </c>
      <c r="K10604" s="135" t="s">
        <v>2156</v>
      </c>
      <c r="L10604" s="135" t="s">
        <v>193</v>
      </c>
      <c r="M10604" s="135"/>
      <c r="N10604" s="137"/>
      <c r="O10604" s="121"/>
    </row>
    <row r="10605" spans="1:15" x14ac:dyDescent="0.25">
      <c r="A10605" s="139">
        <v>305</v>
      </c>
      <c r="B10605" s="135" t="s">
        <v>348</v>
      </c>
      <c r="C10605" s="134" t="s">
        <v>2102</v>
      </c>
      <c r="D10605" s="135">
        <v>11944</v>
      </c>
      <c r="E10605" s="135" t="s">
        <v>2325</v>
      </c>
      <c r="F10605" s="135">
        <v>1</v>
      </c>
      <c r="G10605" s="136" t="s">
        <v>5547</v>
      </c>
      <c r="H10605" s="135" t="s">
        <v>6939</v>
      </c>
      <c r="I10605" s="135">
        <v>1108</v>
      </c>
      <c r="J10605" s="135" t="s">
        <v>2115</v>
      </c>
      <c r="K10605" s="135" t="s">
        <v>2116</v>
      </c>
      <c r="L10605" s="135" t="s">
        <v>2117</v>
      </c>
      <c r="M10605" s="135"/>
      <c r="N10605" s="137"/>
      <c r="O10605" s="121"/>
    </row>
    <row r="10606" spans="1:15" x14ac:dyDescent="0.25">
      <c r="A10606" s="139">
        <v>305</v>
      </c>
      <c r="B10606" s="135" t="s">
        <v>348</v>
      </c>
      <c r="C10606" s="134" t="s">
        <v>2102</v>
      </c>
      <c r="D10606" s="135">
        <v>11945</v>
      </c>
      <c r="E10606" s="135" t="s">
        <v>2325</v>
      </c>
      <c r="F10606" s="135">
        <v>1</v>
      </c>
      <c r="G10606" s="136" t="s">
        <v>6940</v>
      </c>
      <c r="H10606" s="135" t="s">
        <v>6941</v>
      </c>
      <c r="I10606" s="135">
        <v>354</v>
      </c>
      <c r="J10606" s="135" t="s">
        <v>2115</v>
      </c>
      <c r="K10606" s="134" t="s">
        <v>2129</v>
      </c>
      <c r="L10606" s="135" t="s">
        <v>194</v>
      </c>
      <c r="M10606" s="135"/>
      <c r="N10606" s="137"/>
      <c r="O10606" s="121"/>
    </row>
    <row r="10607" spans="1:15" x14ac:dyDescent="0.25">
      <c r="A10607" s="139">
        <v>305</v>
      </c>
      <c r="B10607" s="135" t="s">
        <v>348</v>
      </c>
      <c r="C10607" s="134" t="s">
        <v>2102</v>
      </c>
      <c r="D10607" s="135">
        <v>11946</v>
      </c>
      <c r="E10607" s="135" t="s">
        <v>2325</v>
      </c>
      <c r="F10607" s="135">
        <v>1</v>
      </c>
      <c r="G10607" s="136" t="s">
        <v>5549</v>
      </c>
      <c r="H10607" s="135" t="s">
        <v>6942</v>
      </c>
      <c r="I10607" s="135">
        <v>1108</v>
      </c>
      <c r="J10607" s="135" t="s">
        <v>2115</v>
      </c>
      <c r="K10607" s="134" t="s">
        <v>2116</v>
      </c>
      <c r="L10607" s="135" t="s">
        <v>2117</v>
      </c>
      <c r="M10607" s="135"/>
      <c r="N10607" s="137"/>
      <c r="O10607" s="121"/>
    </row>
    <row r="10608" spans="1:15" x14ac:dyDescent="0.25">
      <c r="A10608" s="139">
        <v>305</v>
      </c>
      <c r="B10608" s="135" t="s">
        <v>348</v>
      </c>
      <c r="C10608" s="134" t="s">
        <v>2102</v>
      </c>
      <c r="D10608" s="135">
        <v>11947</v>
      </c>
      <c r="E10608" s="135" t="s">
        <v>2325</v>
      </c>
      <c r="F10608" s="135">
        <v>1</v>
      </c>
      <c r="G10608" s="136" t="s">
        <v>6943</v>
      </c>
      <c r="H10608" s="135" t="s">
        <v>6944</v>
      </c>
      <c r="I10608" s="135">
        <v>16</v>
      </c>
      <c r="J10608" s="135" t="s">
        <v>2155</v>
      </c>
      <c r="K10608" s="135" t="s">
        <v>2156</v>
      </c>
      <c r="L10608" s="135" t="s">
        <v>193</v>
      </c>
      <c r="M10608" s="135"/>
      <c r="N10608" s="137"/>
      <c r="O10608" s="121"/>
    </row>
    <row r="10609" spans="1:15" x14ac:dyDescent="0.25">
      <c r="A10609" s="139">
        <v>305</v>
      </c>
      <c r="B10609" s="135" t="s">
        <v>348</v>
      </c>
      <c r="C10609" s="134" t="s">
        <v>2102</v>
      </c>
      <c r="D10609" s="135">
        <v>11948</v>
      </c>
      <c r="E10609" s="135" t="s">
        <v>2325</v>
      </c>
      <c r="F10609" s="135">
        <v>1</v>
      </c>
      <c r="G10609" s="136" t="s">
        <v>6945</v>
      </c>
      <c r="H10609" s="135" t="s">
        <v>6946</v>
      </c>
      <c r="I10609" s="135">
        <v>70</v>
      </c>
      <c r="J10609" s="135" t="s">
        <v>2151</v>
      </c>
      <c r="K10609" s="135" t="s">
        <v>2152</v>
      </c>
      <c r="L10609" s="135" t="s">
        <v>193</v>
      </c>
      <c r="M10609" s="135"/>
      <c r="N10609" s="137"/>
      <c r="O10609" s="121"/>
    </row>
    <row r="10610" spans="1:15" x14ac:dyDescent="0.25">
      <c r="A10610" s="139">
        <v>305</v>
      </c>
      <c r="B10610" s="135" t="s">
        <v>348</v>
      </c>
      <c r="C10610" s="134" t="s">
        <v>2102</v>
      </c>
      <c r="D10610" s="135">
        <v>11949</v>
      </c>
      <c r="E10610" s="135" t="s">
        <v>2335</v>
      </c>
      <c r="F10610" s="135">
        <v>1</v>
      </c>
      <c r="G10610" s="136" t="s">
        <v>6947</v>
      </c>
      <c r="H10610" s="135" t="s">
        <v>6948</v>
      </c>
      <c r="I10610" s="135">
        <v>750</v>
      </c>
      <c r="J10610" s="135" t="s">
        <v>2105</v>
      </c>
      <c r="K10610" s="135" t="s">
        <v>2106</v>
      </c>
      <c r="L10610" s="135" t="s">
        <v>193</v>
      </c>
      <c r="M10610" s="135"/>
      <c r="N10610" s="137"/>
      <c r="O10610" s="121"/>
    </row>
    <row r="10611" spans="1:15" x14ac:dyDescent="0.25">
      <c r="A10611" s="139">
        <v>305</v>
      </c>
      <c r="B10611" s="135" t="s">
        <v>348</v>
      </c>
      <c r="C10611" s="134" t="s">
        <v>2102</v>
      </c>
      <c r="D10611" s="135">
        <v>11950</v>
      </c>
      <c r="E10611" s="135" t="s">
        <v>2335</v>
      </c>
      <c r="F10611" s="135">
        <v>1</v>
      </c>
      <c r="G10611" s="136" t="s">
        <v>6949</v>
      </c>
      <c r="H10611" s="135" t="s">
        <v>6950</v>
      </c>
      <c r="I10611" s="135">
        <v>242</v>
      </c>
      <c r="J10611" s="135" t="s">
        <v>2108</v>
      </c>
      <c r="K10611" s="135" t="s">
        <v>2109</v>
      </c>
      <c r="L10611" s="135" t="s">
        <v>193</v>
      </c>
      <c r="M10611" s="135"/>
      <c r="N10611" s="137"/>
      <c r="O10611" s="121"/>
    </row>
    <row r="10612" spans="1:15" x14ac:dyDescent="0.25">
      <c r="A10612" s="139">
        <v>305</v>
      </c>
      <c r="B10612" s="135" t="s">
        <v>348</v>
      </c>
      <c r="C10612" s="134" t="s">
        <v>2102</v>
      </c>
      <c r="D10612" s="135">
        <v>11951</v>
      </c>
      <c r="E10612" s="135" t="s">
        <v>2335</v>
      </c>
      <c r="F10612" s="135">
        <v>1</v>
      </c>
      <c r="G10612" s="136" t="s">
        <v>6951</v>
      </c>
      <c r="H10612" s="135" t="s">
        <v>6952</v>
      </c>
      <c r="I10612" s="135">
        <v>80</v>
      </c>
      <c r="J10612" s="135" t="s">
        <v>2151</v>
      </c>
      <c r="K10612" s="135" t="s">
        <v>2152</v>
      </c>
      <c r="L10612" s="135" t="s">
        <v>193</v>
      </c>
      <c r="M10612" s="135"/>
      <c r="N10612" s="137"/>
      <c r="O10612" s="121"/>
    </row>
    <row r="10613" spans="1:15" x14ac:dyDescent="0.25">
      <c r="A10613" s="139">
        <v>305</v>
      </c>
      <c r="B10613" s="135" t="s">
        <v>348</v>
      </c>
      <c r="C10613" s="134" t="s">
        <v>2102</v>
      </c>
      <c r="D10613" s="135">
        <v>11952</v>
      </c>
      <c r="E10613" s="135" t="s">
        <v>2335</v>
      </c>
      <c r="F10613" s="135">
        <v>1</v>
      </c>
      <c r="G10613" s="136" t="s">
        <v>6953</v>
      </c>
      <c r="H10613" s="135" t="s">
        <v>6954</v>
      </c>
      <c r="I10613" s="135">
        <v>150</v>
      </c>
      <c r="J10613" s="135" t="s">
        <v>2155</v>
      </c>
      <c r="K10613" s="135" t="s">
        <v>2156</v>
      </c>
      <c r="L10613" s="135" t="s">
        <v>193</v>
      </c>
      <c r="M10613" s="135"/>
      <c r="N10613" s="137"/>
      <c r="O10613" s="121"/>
    </row>
    <row r="10614" spans="1:15" x14ac:dyDescent="0.25">
      <c r="A10614" s="139">
        <v>305</v>
      </c>
      <c r="B10614" s="135" t="s">
        <v>348</v>
      </c>
      <c r="C10614" s="134" t="s">
        <v>2102</v>
      </c>
      <c r="D10614" s="135">
        <v>11953</v>
      </c>
      <c r="E10614" s="135" t="s">
        <v>2335</v>
      </c>
      <c r="F10614" s="135">
        <v>1</v>
      </c>
      <c r="G10614" s="136" t="s">
        <v>6955</v>
      </c>
      <c r="H10614" s="135" t="s">
        <v>6956</v>
      </c>
      <c r="I10614" s="135">
        <v>240</v>
      </c>
      <c r="J10614" s="135" t="s">
        <v>2108</v>
      </c>
      <c r="K10614" s="135" t="s">
        <v>2109</v>
      </c>
      <c r="L10614" s="135" t="s">
        <v>193</v>
      </c>
      <c r="M10614" s="135"/>
      <c r="N10614" s="137"/>
      <c r="O10614" s="121"/>
    </row>
    <row r="10615" spans="1:15" x14ac:dyDescent="0.25">
      <c r="A10615" s="139">
        <v>305</v>
      </c>
      <c r="B10615" s="135" t="s">
        <v>348</v>
      </c>
      <c r="C10615" s="134" t="s">
        <v>2102</v>
      </c>
      <c r="D10615" s="135">
        <v>11954</v>
      </c>
      <c r="E10615" s="135" t="s">
        <v>2335</v>
      </c>
      <c r="F10615" s="135">
        <v>1</v>
      </c>
      <c r="G10615" s="136" t="s">
        <v>6957</v>
      </c>
      <c r="H10615" s="135" t="s">
        <v>6958</v>
      </c>
      <c r="I10615" s="135">
        <v>9672</v>
      </c>
      <c r="J10615" s="135" t="s">
        <v>2167</v>
      </c>
      <c r="K10615" s="135" t="s">
        <v>2168</v>
      </c>
      <c r="L10615" s="135" t="s">
        <v>189</v>
      </c>
      <c r="M10615" s="135"/>
      <c r="N10615" s="137"/>
      <c r="O10615" s="121"/>
    </row>
    <row r="10616" spans="1:15" x14ac:dyDescent="0.25">
      <c r="A10616" s="139">
        <v>305</v>
      </c>
      <c r="B10616" s="135" t="s">
        <v>348</v>
      </c>
      <c r="C10616" s="134" t="s">
        <v>2102</v>
      </c>
      <c r="D10616" s="135">
        <v>11955</v>
      </c>
      <c r="E10616" s="135" t="s">
        <v>2335</v>
      </c>
      <c r="F10616" s="135">
        <v>1</v>
      </c>
      <c r="G10616" s="136" t="s">
        <v>6959</v>
      </c>
      <c r="H10616" s="135" t="s">
        <v>6960</v>
      </c>
      <c r="I10616" s="135">
        <v>80</v>
      </c>
      <c r="J10616" s="135" t="s">
        <v>2105</v>
      </c>
      <c r="K10616" s="135" t="s">
        <v>2106</v>
      </c>
      <c r="L10616" s="135" t="s">
        <v>193</v>
      </c>
      <c r="M10616" s="135"/>
      <c r="N10616" s="137"/>
      <c r="O10616" s="121"/>
    </row>
    <row r="10617" spans="1:15" x14ac:dyDescent="0.25">
      <c r="A10617" s="139">
        <v>305</v>
      </c>
      <c r="B10617" s="135" t="s">
        <v>348</v>
      </c>
      <c r="C10617" s="134" t="s">
        <v>2102</v>
      </c>
      <c r="D10617" s="135">
        <v>11956</v>
      </c>
      <c r="E10617" s="135" t="s">
        <v>2335</v>
      </c>
      <c r="F10617" s="135">
        <v>1</v>
      </c>
      <c r="G10617" s="136" t="s">
        <v>6961</v>
      </c>
      <c r="H10617" s="135" t="s">
        <v>6962</v>
      </c>
      <c r="I10617" s="135">
        <v>240</v>
      </c>
      <c r="J10617" s="135" t="s">
        <v>2108</v>
      </c>
      <c r="K10617" s="135" t="s">
        <v>2109</v>
      </c>
      <c r="L10617" s="135" t="s">
        <v>193</v>
      </c>
      <c r="M10617" s="135"/>
      <c r="N10617" s="137"/>
      <c r="O10617" s="121"/>
    </row>
    <row r="10618" spans="1:15" x14ac:dyDescent="0.25">
      <c r="A10618" s="139">
        <v>305</v>
      </c>
      <c r="B10618" s="135" t="s">
        <v>348</v>
      </c>
      <c r="C10618" s="134" t="s">
        <v>2102</v>
      </c>
      <c r="D10618" s="135">
        <v>11957</v>
      </c>
      <c r="E10618" s="135" t="s">
        <v>2335</v>
      </c>
      <c r="F10618" s="135">
        <v>1</v>
      </c>
      <c r="G10618" s="136" t="s">
        <v>6963</v>
      </c>
      <c r="H10618" s="135" t="s">
        <v>6964</v>
      </c>
      <c r="I10618" s="135">
        <v>160</v>
      </c>
      <c r="J10618" s="135" t="s">
        <v>2151</v>
      </c>
      <c r="K10618" s="135" t="s">
        <v>2152</v>
      </c>
      <c r="L10618" s="135" t="s">
        <v>193</v>
      </c>
      <c r="M10618" s="135"/>
      <c r="N10618" s="137"/>
      <c r="O10618" s="121"/>
    </row>
    <row r="10619" spans="1:15" x14ac:dyDescent="0.25">
      <c r="A10619" s="139">
        <v>305</v>
      </c>
      <c r="B10619" s="135" t="s">
        <v>348</v>
      </c>
      <c r="C10619" s="134" t="s">
        <v>2102</v>
      </c>
      <c r="D10619" s="135">
        <v>11958</v>
      </c>
      <c r="E10619" s="135" t="s">
        <v>2335</v>
      </c>
      <c r="F10619" s="135">
        <v>1</v>
      </c>
      <c r="G10619" s="136" t="s">
        <v>6965</v>
      </c>
      <c r="H10619" s="135" t="s">
        <v>6966</v>
      </c>
      <c r="I10619" s="135">
        <v>580</v>
      </c>
      <c r="J10619" s="135" t="s">
        <v>2105</v>
      </c>
      <c r="K10619" s="135" t="s">
        <v>2106</v>
      </c>
      <c r="L10619" s="135" t="s">
        <v>193</v>
      </c>
      <c r="M10619" s="135"/>
      <c r="N10619" s="137"/>
      <c r="O10619" s="121"/>
    </row>
    <row r="10620" spans="1:15" x14ac:dyDescent="0.25">
      <c r="A10620" s="139">
        <v>305</v>
      </c>
      <c r="B10620" s="135" t="s">
        <v>348</v>
      </c>
      <c r="C10620" s="134" t="s">
        <v>2102</v>
      </c>
      <c r="D10620" s="135">
        <v>11959</v>
      </c>
      <c r="E10620" s="135" t="s">
        <v>2335</v>
      </c>
      <c r="F10620" s="135">
        <v>1</v>
      </c>
      <c r="G10620" s="136" t="s">
        <v>6967</v>
      </c>
      <c r="H10620" s="135" t="s">
        <v>6968</v>
      </c>
      <c r="I10620" s="135">
        <v>380</v>
      </c>
      <c r="J10620" s="135" t="s">
        <v>2112</v>
      </c>
      <c r="K10620" s="135" t="s">
        <v>2113</v>
      </c>
      <c r="L10620" s="135" t="s">
        <v>194</v>
      </c>
      <c r="M10620" s="135"/>
      <c r="N10620" s="137"/>
      <c r="O10620" s="121"/>
    </row>
    <row r="10621" spans="1:15" x14ac:dyDescent="0.25">
      <c r="A10621" s="139">
        <v>305</v>
      </c>
      <c r="B10621" s="135" t="s">
        <v>348</v>
      </c>
      <c r="C10621" s="134" t="s">
        <v>2102</v>
      </c>
      <c r="D10621" s="135">
        <v>11960</v>
      </c>
      <c r="E10621" s="135" t="s">
        <v>2335</v>
      </c>
      <c r="F10621" s="135">
        <v>1</v>
      </c>
      <c r="G10621" s="136" t="s">
        <v>6969</v>
      </c>
      <c r="H10621" s="135" t="s">
        <v>6970</v>
      </c>
      <c r="I10621" s="135">
        <v>100</v>
      </c>
      <c r="J10621" s="135" t="s">
        <v>2108</v>
      </c>
      <c r="K10621" s="135" t="s">
        <v>2109</v>
      </c>
      <c r="L10621" s="135" t="s">
        <v>193</v>
      </c>
      <c r="M10621" s="135"/>
      <c r="N10621" s="137"/>
      <c r="O10621" s="121"/>
    </row>
    <row r="10622" spans="1:15" x14ac:dyDescent="0.25">
      <c r="A10622" s="139">
        <v>305</v>
      </c>
      <c r="B10622" s="135" t="s">
        <v>348</v>
      </c>
      <c r="C10622" s="134" t="s">
        <v>2102</v>
      </c>
      <c r="D10622" s="135">
        <v>11961</v>
      </c>
      <c r="E10622" s="135" t="s">
        <v>2335</v>
      </c>
      <c r="F10622" s="135">
        <v>1</v>
      </c>
      <c r="G10622" s="136" t="s">
        <v>6971</v>
      </c>
      <c r="H10622" s="135" t="s">
        <v>6972</v>
      </c>
      <c r="I10622" s="135">
        <v>140</v>
      </c>
      <c r="J10622" s="135" t="s">
        <v>2112</v>
      </c>
      <c r="K10622" s="135" t="s">
        <v>2113</v>
      </c>
      <c r="L10622" s="135" t="s">
        <v>194</v>
      </c>
      <c r="M10622" s="135"/>
      <c r="N10622" s="137"/>
      <c r="O10622" s="121"/>
    </row>
    <row r="10623" spans="1:15" x14ac:dyDescent="0.25">
      <c r="A10623" s="139">
        <v>305</v>
      </c>
      <c r="B10623" s="135" t="s">
        <v>348</v>
      </c>
      <c r="C10623" s="134" t="s">
        <v>2102</v>
      </c>
      <c r="D10623" s="135">
        <v>11962</v>
      </c>
      <c r="E10623" s="135" t="s">
        <v>2335</v>
      </c>
      <c r="F10623" s="135">
        <v>1</v>
      </c>
      <c r="G10623" s="136" t="s">
        <v>6973</v>
      </c>
      <c r="H10623" s="135" t="s">
        <v>6974</v>
      </c>
      <c r="I10623" s="135">
        <v>80</v>
      </c>
      <c r="J10623" s="135" t="s">
        <v>2105</v>
      </c>
      <c r="K10623" s="135" t="s">
        <v>2106</v>
      </c>
      <c r="L10623" s="135" t="s">
        <v>193</v>
      </c>
      <c r="M10623" s="135"/>
      <c r="N10623" s="137"/>
      <c r="O10623" s="121"/>
    </row>
    <row r="10624" spans="1:15" x14ac:dyDescent="0.25">
      <c r="A10624" s="139">
        <v>305</v>
      </c>
      <c r="B10624" s="135" t="s">
        <v>348</v>
      </c>
      <c r="C10624" s="134" t="s">
        <v>2102</v>
      </c>
      <c r="D10624" s="135">
        <v>11963</v>
      </c>
      <c r="E10624" s="135" t="s">
        <v>2335</v>
      </c>
      <c r="F10624" s="135">
        <v>1</v>
      </c>
      <c r="G10624" s="136" t="s">
        <v>6975</v>
      </c>
      <c r="H10624" s="135" t="s">
        <v>6976</v>
      </c>
      <c r="I10624" s="135">
        <v>1440</v>
      </c>
      <c r="J10624" s="135" t="s">
        <v>2536</v>
      </c>
      <c r="K10624" s="135" t="s">
        <v>2537</v>
      </c>
      <c r="L10624" s="135" t="s">
        <v>191</v>
      </c>
      <c r="M10624" s="135"/>
      <c r="N10624" s="137"/>
      <c r="O10624" s="121"/>
    </row>
    <row r="10625" spans="1:15" x14ac:dyDescent="0.25">
      <c r="A10625" s="139">
        <v>305</v>
      </c>
      <c r="B10625" s="135" t="s">
        <v>348</v>
      </c>
      <c r="C10625" s="134" t="s">
        <v>2102</v>
      </c>
      <c r="D10625" s="135">
        <v>11964</v>
      </c>
      <c r="E10625" s="135" t="s">
        <v>2335</v>
      </c>
      <c r="F10625" s="135">
        <v>1</v>
      </c>
      <c r="G10625" s="136" t="s">
        <v>6975</v>
      </c>
      <c r="H10625" s="135" t="s">
        <v>6976</v>
      </c>
      <c r="I10625" s="135">
        <v>680</v>
      </c>
      <c r="J10625" s="135" t="s">
        <v>2536</v>
      </c>
      <c r="K10625" s="135" t="s">
        <v>2537</v>
      </c>
      <c r="L10625" s="135" t="s">
        <v>191</v>
      </c>
      <c r="M10625" s="135"/>
      <c r="N10625" s="137"/>
      <c r="O10625" s="121"/>
    </row>
    <row r="10626" spans="1:15" x14ac:dyDescent="0.25">
      <c r="A10626" s="139">
        <v>305</v>
      </c>
      <c r="B10626" s="135" t="s">
        <v>348</v>
      </c>
      <c r="C10626" s="134" t="s">
        <v>2102</v>
      </c>
      <c r="D10626" s="135">
        <v>11965</v>
      </c>
      <c r="E10626" s="135" t="s">
        <v>2335</v>
      </c>
      <c r="F10626" s="135">
        <v>1</v>
      </c>
      <c r="G10626" s="136" t="s">
        <v>6975</v>
      </c>
      <c r="H10626" s="135" t="s">
        <v>6976</v>
      </c>
      <c r="I10626" s="135">
        <v>360</v>
      </c>
      <c r="J10626" s="135" t="s">
        <v>2536</v>
      </c>
      <c r="K10626" s="135" t="s">
        <v>2537</v>
      </c>
      <c r="L10626" s="135" t="s">
        <v>191</v>
      </c>
      <c r="M10626" s="135"/>
      <c r="N10626" s="137"/>
      <c r="O10626" s="121"/>
    </row>
    <row r="10627" spans="1:15" x14ac:dyDescent="0.25">
      <c r="A10627" s="139">
        <v>305</v>
      </c>
      <c r="B10627" s="135" t="s">
        <v>348</v>
      </c>
      <c r="C10627" s="134" t="s">
        <v>2102</v>
      </c>
      <c r="D10627" s="135">
        <v>11966</v>
      </c>
      <c r="E10627" s="135" t="s">
        <v>2335</v>
      </c>
      <c r="F10627" s="135">
        <v>1</v>
      </c>
      <c r="G10627" s="136" t="s">
        <v>6977</v>
      </c>
      <c r="H10627" s="135" t="s">
        <v>6978</v>
      </c>
      <c r="I10627" s="135">
        <v>112</v>
      </c>
      <c r="J10627" s="135" t="s">
        <v>2151</v>
      </c>
      <c r="K10627" s="135" t="s">
        <v>2152</v>
      </c>
      <c r="L10627" s="135" t="s">
        <v>193</v>
      </c>
      <c r="M10627" s="135"/>
      <c r="N10627" s="137"/>
      <c r="O10627" s="121"/>
    </row>
    <row r="10628" spans="1:15" x14ac:dyDescent="0.25">
      <c r="A10628" s="139">
        <v>305</v>
      </c>
      <c r="B10628" s="135" t="s">
        <v>348</v>
      </c>
      <c r="C10628" s="134" t="s">
        <v>2102</v>
      </c>
      <c r="D10628" s="135">
        <v>11967</v>
      </c>
      <c r="E10628" s="135" t="s">
        <v>2335</v>
      </c>
      <c r="F10628" s="135">
        <v>1</v>
      </c>
      <c r="G10628" s="136" t="s">
        <v>6979</v>
      </c>
      <c r="H10628" s="135" t="s">
        <v>6980</v>
      </c>
      <c r="I10628" s="135">
        <v>126</v>
      </c>
      <c r="J10628" s="135" t="s">
        <v>2105</v>
      </c>
      <c r="K10628" s="135" t="s">
        <v>2106</v>
      </c>
      <c r="L10628" s="135" t="s">
        <v>193</v>
      </c>
      <c r="M10628" s="135"/>
      <c r="N10628" s="137"/>
      <c r="O10628" s="121"/>
    </row>
    <row r="10629" spans="1:15" x14ac:dyDescent="0.25">
      <c r="A10629" s="139">
        <v>305</v>
      </c>
      <c r="B10629" s="135" t="s">
        <v>348</v>
      </c>
      <c r="C10629" s="134" t="s">
        <v>2102</v>
      </c>
      <c r="D10629" s="135">
        <v>11968</v>
      </c>
      <c r="E10629" s="135" t="s">
        <v>2335</v>
      </c>
      <c r="F10629" s="135">
        <v>1</v>
      </c>
      <c r="G10629" s="136" t="s">
        <v>6981</v>
      </c>
      <c r="H10629" s="135" t="s">
        <v>6982</v>
      </c>
      <c r="I10629" s="135">
        <v>63</v>
      </c>
      <c r="J10629" s="135" t="s">
        <v>2155</v>
      </c>
      <c r="K10629" s="135" t="s">
        <v>2156</v>
      </c>
      <c r="L10629" s="135" t="s">
        <v>193</v>
      </c>
      <c r="M10629" s="135"/>
      <c r="N10629" s="137"/>
      <c r="O10629" s="121"/>
    </row>
    <row r="10630" spans="1:15" x14ac:dyDescent="0.25">
      <c r="A10630" s="139">
        <v>305</v>
      </c>
      <c r="B10630" s="135" t="s">
        <v>348</v>
      </c>
      <c r="C10630" s="134" t="s">
        <v>2102</v>
      </c>
      <c r="D10630" s="135">
        <v>11969</v>
      </c>
      <c r="E10630" s="135" t="s">
        <v>2335</v>
      </c>
      <c r="F10630" s="135">
        <v>1</v>
      </c>
      <c r="G10630" s="136" t="s">
        <v>6983</v>
      </c>
      <c r="H10630" s="135" t="s">
        <v>6984</v>
      </c>
      <c r="I10630" s="135">
        <v>207</v>
      </c>
      <c r="J10630" s="135" t="s">
        <v>2151</v>
      </c>
      <c r="K10630" s="135" t="s">
        <v>2152</v>
      </c>
      <c r="L10630" s="135" t="s">
        <v>193</v>
      </c>
      <c r="M10630" s="135"/>
      <c r="N10630" s="137"/>
      <c r="O10630" s="121"/>
    </row>
    <row r="10631" spans="1:15" x14ac:dyDescent="0.25">
      <c r="A10631" s="139">
        <v>305</v>
      </c>
      <c r="B10631" s="135" t="s">
        <v>348</v>
      </c>
      <c r="C10631" s="134" t="s">
        <v>2102</v>
      </c>
      <c r="D10631" s="135">
        <v>11970</v>
      </c>
      <c r="E10631" s="135" t="s">
        <v>2335</v>
      </c>
      <c r="F10631" s="135">
        <v>1</v>
      </c>
      <c r="G10631" s="136" t="s">
        <v>6985</v>
      </c>
      <c r="H10631" s="135" t="s">
        <v>6986</v>
      </c>
      <c r="I10631" s="135">
        <v>112</v>
      </c>
      <c r="J10631" s="135" t="s">
        <v>2105</v>
      </c>
      <c r="K10631" s="135" t="s">
        <v>2106</v>
      </c>
      <c r="L10631" s="135" t="s">
        <v>193</v>
      </c>
      <c r="M10631" s="135"/>
      <c r="N10631" s="137"/>
      <c r="O10631" s="121"/>
    </row>
    <row r="10632" spans="1:15" x14ac:dyDescent="0.25">
      <c r="A10632" s="139">
        <v>305</v>
      </c>
      <c r="B10632" s="135" t="s">
        <v>348</v>
      </c>
      <c r="C10632" s="134" t="s">
        <v>2102</v>
      </c>
      <c r="D10632" s="135">
        <v>11971</v>
      </c>
      <c r="E10632" s="135" t="s">
        <v>2335</v>
      </c>
      <c r="F10632" s="135">
        <v>1</v>
      </c>
      <c r="G10632" s="136" t="s">
        <v>6987</v>
      </c>
      <c r="H10632" s="135" t="s">
        <v>6988</v>
      </c>
      <c r="I10632" s="135">
        <v>63</v>
      </c>
      <c r="J10632" s="135" t="s">
        <v>2151</v>
      </c>
      <c r="K10632" s="135" t="s">
        <v>2152</v>
      </c>
      <c r="L10632" s="135" t="s">
        <v>193</v>
      </c>
      <c r="M10632" s="135"/>
      <c r="N10632" s="137"/>
      <c r="O10632" s="121"/>
    </row>
    <row r="10633" spans="1:15" x14ac:dyDescent="0.25">
      <c r="A10633" s="139">
        <v>305</v>
      </c>
      <c r="B10633" s="135" t="s">
        <v>348</v>
      </c>
      <c r="C10633" s="134" t="s">
        <v>2102</v>
      </c>
      <c r="D10633" s="135">
        <v>11972</v>
      </c>
      <c r="E10633" s="135" t="s">
        <v>2335</v>
      </c>
      <c r="F10633" s="135">
        <v>1</v>
      </c>
      <c r="G10633" s="136" t="s">
        <v>6989</v>
      </c>
      <c r="H10633" s="135" t="s">
        <v>6990</v>
      </c>
      <c r="I10633" s="135">
        <v>42</v>
      </c>
      <c r="J10633" s="135" t="s">
        <v>2151</v>
      </c>
      <c r="K10633" s="135" t="s">
        <v>2152</v>
      </c>
      <c r="L10633" s="135" t="s">
        <v>193</v>
      </c>
      <c r="M10633" s="135"/>
      <c r="N10633" s="137"/>
      <c r="O10633" s="121"/>
    </row>
    <row r="10634" spans="1:15" x14ac:dyDescent="0.25">
      <c r="A10634" s="139">
        <v>305</v>
      </c>
      <c r="B10634" s="135" t="s">
        <v>348</v>
      </c>
      <c r="C10634" s="134" t="s">
        <v>2102</v>
      </c>
      <c r="D10634" s="135">
        <v>11973</v>
      </c>
      <c r="E10634" s="135" t="s">
        <v>2335</v>
      </c>
      <c r="F10634" s="135">
        <v>1</v>
      </c>
      <c r="G10634" s="136" t="s">
        <v>6991</v>
      </c>
      <c r="H10634" s="135" t="s">
        <v>6992</v>
      </c>
      <c r="I10634" s="135">
        <v>2565</v>
      </c>
      <c r="J10634" s="135" t="s">
        <v>2167</v>
      </c>
      <c r="K10634" s="135" t="s">
        <v>2168</v>
      </c>
      <c r="L10634" s="135" t="s">
        <v>189</v>
      </c>
      <c r="M10634" s="135"/>
      <c r="N10634" s="137"/>
      <c r="O10634" s="121"/>
    </row>
    <row r="10635" spans="1:15" x14ac:dyDescent="0.25">
      <c r="A10635" s="139">
        <v>305</v>
      </c>
      <c r="B10635" s="135" t="s">
        <v>348</v>
      </c>
      <c r="C10635" s="134" t="s">
        <v>2102</v>
      </c>
      <c r="D10635" s="135">
        <v>11974</v>
      </c>
      <c r="E10635" s="135" t="s">
        <v>2335</v>
      </c>
      <c r="F10635" s="135">
        <v>1</v>
      </c>
      <c r="G10635" s="136" t="s">
        <v>6993</v>
      </c>
      <c r="H10635" s="135" t="s">
        <v>6994</v>
      </c>
      <c r="I10635" s="135">
        <v>216</v>
      </c>
      <c r="J10635" s="135" t="s">
        <v>2155</v>
      </c>
      <c r="K10635" s="135" t="s">
        <v>2156</v>
      </c>
      <c r="L10635" s="135" t="s">
        <v>193</v>
      </c>
      <c r="M10635" s="135"/>
      <c r="N10635" s="137"/>
      <c r="O10635" s="121"/>
    </row>
    <row r="10636" spans="1:15" x14ac:dyDescent="0.25">
      <c r="A10636" s="139">
        <v>305</v>
      </c>
      <c r="B10636" s="135" t="s">
        <v>348</v>
      </c>
      <c r="C10636" s="134" t="s">
        <v>2102</v>
      </c>
      <c r="D10636" s="135">
        <v>11975</v>
      </c>
      <c r="E10636" s="135" t="s">
        <v>2360</v>
      </c>
      <c r="F10636" s="135">
        <v>1</v>
      </c>
      <c r="G10636" s="136">
        <v>1</v>
      </c>
      <c r="H10636" s="135" t="s">
        <v>2361</v>
      </c>
      <c r="I10636" s="135">
        <v>300</v>
      </c>
      <c r="J10636" s="135" t="s">
        <v>2105</v>
      </c>
      <c r="K10636" s="135" t="s">
        <v>2106</v>
      </c>
      <c r="L10636" s="135" t="s">
        <v>193</v>
      </c>
      <c r="M10636" s="135"/>
      <c r="N10636" s="137"/>
      <c r="O10636" s="121"/>
    </row>
    <row r="10637" spans="1:15" x14ac:dyDescent="0.25">
      <c r="A10637" s="139">
        <v>305</v>
      </c>
      <c r="B10637" s="135" t="s">
        <v>348</v>
      </c>
      <c r="C10637" s="134" t="s">
        <v>2102</v>
      </c>
      <c r="D10637" s="135">
        <v>11976</v>
      </c>
      <c r="E10637" s="135" t="s">
        <v>2360</v>
      </c>
      <c r="F10637" s="135">
        <v>1</v>
      </c>
      <c r="G10637" s="136">
        <v>2</v>
      </c>
      <c r="H10637" s="135" t="s">
        <v>4944</v>
      </c>
      <c r="I10637" s="135">
        <v>304</v>
      </c>
      <c r="J10637" s="135" t="s">
        <v>2112</v>
      </c>
      <c r="K10637" s="135" t="s">
        <v>2113</v>
      </c>
      <c r="L10637" s="135" t="s">
        <v>194</v>
      </c>
      <c r="M10637" s="135"/>
      <c r="N10637" s="137"/>
      <c r="O10637" s="121"/>
    </row>
    <row r="10638" spans="1:15" x14ac:dyDescent="0.25">
      <c r="A10638" s="139">
        <v>305</v>
      </c>
      <c r="B10638" s="135" t="s">
        <v>348</v>
      </c>
      <c r="C10638" s="134" t="s">
        <v>2102</v>
      </c>
      <c r="D10638" s="135">
        <v>11977</v>
      </c>
      <c r="E10638" s="135" t="s">
        <v>2360</v>
      </c>
      <c r="F10638" s="135">
        <v>1</v>
      </c>
      <c r="G10638" s="136">
        <v>3</v>
      </c>
      <c r="H10638" s="135" t="s">
        <v>4945</v>
      </c>
      <c r="I10638" s="135">
        <v>512</v>
      </c>
      <c r="J10638" s="135" t="s">
        <v>2115</v>
      </c>
      <c r="K10638" s="135" t="s">
        <v>2129</v>
      </c>
      <c r="L10638" s="135" t="s">
        <v>194</v>
      </c>
      <c r="M10638" s="135"/>
      <c r="N10638" s="137"/>
      <c r="O10638" s="121"/>
    </row>
    <row r="10639" spans="1:15" x14ac:dyDescent="0.25">
      <c r="A10639" s="139">
        <v>305</v>
      </c>
      <c r="B10639" s="135" t="s">
        <v>348</v>
      </c>
      <c r="C10639" s="134" t="s">
        <v>2102</v>
      </c>
      <c r="D10639" s="135">
        <v>11978</v>
      </c>
      <c r="E10639" s="135" t="s">
        <v>2360</v>
      </c>
      <c r="F10639" s="135">
        <v>1</v>
      </c>
      <c r="G10639" s="136">
        <v>4</v>
      </c>
      <c r="H10639" s="135" t="s">
        <v>4946</v>
      </c>
      <c r="I10639" s="135">
        <v>400</v>
      </c>
      <c r="J10639" s="135" t="s">
        <v>2151</v>
      </c>
      <c r="K10639" s="135" t="s">
        <v>2152</v>
      </c>
      <c r="L10639" s="135" t="s">
        <v>193</v>
      </c>
      <c r="M10639" s="135"/>
      <c r="N10639" s="137"/>
      <c r="O10639" s="121"/>
    </row>
    <row r="10640" spans="1:15" x14ac:dyDescent="0.25">
      <c r="A10640" s="139">
        <v>305</v>
      </c>
      <c r="B10640" s="135" t="s">
        <v>348</v>
      </c>
      <c r="C10640" s="134" t="s">
        <v>2102</v>
      </c>
      <c r="D10640" s="135">
        <v>11979</v>
      </c>
      <c r="E10640" s="135" t="s">
        <v>2360</v>
      </c>
      <c r="F10640" s="135">
        <v>1</v>
      </c>
      <c r="G10640" s="136">
        <v>5</v>
      </c>
      <c r="H10640" s="135" t="s">
        <v>4947</v>
      </c>
      <c r="I10640" s="135">
        <v>1659</v>
      </c>
      <c r="J10640" s="135" t="s">
        <v>2167</v>
      </c>
      <c r="K10640" s="135" t="s">
        <v>2168</v>
      </c>
      <c r="L10640" s="135" t="s">
        <v>189</v>
      </c>
      <c r="M10640" s="135"/>
      <c r="N10640" s="137"/>
      <c r="O10640" s="121"/>
    </row>
    <row r="10641" spans="1:15" x14ac:dyDescent="0.25">
      <c r="A10641" s="139">
        <v>305</v>
      </c>
      <c r="B10641" s="135" t="s">
        <v>348</v>
      </c>
      <c r="C10641" s="134" t="s">
        <v>2102</v>
      </c>
      <c r="D10641" s="135">
        <v>11980</v>
      </c>
      <c r="E10641" s="135" t="s">
        <v>2360</v>
      </c>
      <c r="F10641" s="135">
        <v>1</v>
      </c>
      <c r="G10641" s="136">
        <v>6</v>
      </c>
      <c r="H10641" s="135" t="s">
        <v>4949</v>
      </c>
      <c r="I10641" s="135">
        <v>252</v>
      </c>
      <c r="J10641" s="135" t="s">
        <v>2105</v>
      </c>
      <c r="K10641" s="135" t="s">
        <v>2106</v>
      </c>
      <c r="L10641" s="135" t="s">
        <v>193</v>
      </c>
      <c r="M10641" s="135"/>
      <c r="N10641" s="137"/>
      <c r="O10641" s="121"/>
    </row>
    <row r="10642" spans="1:15" x14ac:dyDescent="0.25">
      <c r="A10642" s="139">
        <v>305</v>
      </c>
      <c r="B10642" s="135" t="s">
        <v>348</v>
      </c>
      <c r="C10642" s="134" t="s">
        <v>2102</v>
      </c>
      <c r="D10642" s="135">
        <v>11981</v>
      </c>
      <c r="E10642" s="135" t="s">
        <v>2360</v>
      </c>
      <c r="F10642" s="135">
        <v>1</v>
      </c>
      <c r="G10642" s="136">
        <v>7</v>
      </c>
      <c r="H10642" s="135" t="s">
        <v>4950</v>
      </c>
      <c r="I10642" s="135">
        <v>5490</v>
      </c>
      <c r="J10642" s="135" t="s">
        <v>2167</v>
      </c>
      <c r="K10642" s="135" t="s">
        <v>2168</v>
      </c>
      <c r="L10642" s="135" t="s">
        <v>189</v>
      </c>
      <c r="M10642" s="135"/>
      <c r="N10642" s="137"/>
      <c r="O10642" s="121"/>
    </row>
    <row r="10643" spans="1:15" x14ac:dyDescent="0.25">
      <c r="A10643" s="139">
        <v>305</v>
      </c>
      <c r="B10643" s="135" t="s">
        <v>348</v>
      </c>
      <c r="C10643" s="134" t="s">
        <v>2102</v>
      </c>
      <c r="D10643" s="135">
        <v>11982</v>
      </c>
      <c r="E10643" s="135" t="s">
        <v>2360</v>
      </c>
      <c r="F10643" s="135">
        <v>1</v>
      </c>
      <c r="G10643" s="136">
        <v>8</v>
      </c>
      <c r="H10643" s="135" t="s">
        <v>4951</v>
      </c>
      <c r="I10643" s="135">
        <v>338</v>
      </c>
      <c r="J10643" s="135" t="s">
        <v>2105</v>
      </c>
      <c r="K10643" s="135" t="s">
        <v>2106</v>
      </c>
      <c r="L10643" s="135" t="s">
        <v>193</v>
      </c>
      <c r="M10643" s="135"/>
      <c r="N10643" s="137"/>
      <c r="O10643" s="121"/>
    </row>
    <row r="10644" spans="1:15" x14ac:dyDescent="0.25">
      <c r="A10644" s="139">
        <v>305</v>
      </c>
      <c r="B10644" s="135" t="s">
        <v>348</v>
      </c>
      <c r="C10644" s="134" t="s">
        <v>2102</v>
      </c>
      <c r="D10644" s="135">
        <v>11983</v>
      </c>
      <c r="E10644" s="135" t="s">
        <v>2360</v>
      </c>
      <c r="F10644" s="135">
        <v>1</v>
      </c>
      <c r="G10644" s="136">
        <v>9</v>
      </c>
      <c r="H10644" s="135" t="s">
        <v>4952</v>
      </c>
      <c r="I10644" s="135">
        <v>168</v>
      </c>
      <c r="J10644" s="135" t="s">
        <v>2151</v>
      </c>
      <c r="K10644" s="135" t="s">
        <v>2152</v>
      </c>
      <c r="L10644" s="135" t="s">
        <v>193</v>
      </c>
      <c r="M10644" s="135"/>
      <c r="N10644" s="137"/>
      <c r="O10644" s="121"/>
    </row>
    <row r="10645" spans="1:15" x14ac:dyDescent="0.25">
      <c r="A10645" s="139">
        <v>305</v>
      </c>
      <c r="B10645" s="135" t="s">
        <v>348</v>
      </c>
      <c r="C10645" s="134" t="s">
        <v>2102</v>
      </c>
      <c r="D10645" s="135">
        <v>11984</v>
      </c>
      <c r="E10645" s="135" t="s">
        <v>2360</v>
      </c>
      <c r="F10645" s="135">
        <v>2</v>
      </c>
      <c r="G10645" s="136">
        <v>1</v>
      </c>
      <c r="H10645" s="135" t="s">
        <v>4973</v>
      </c>
      <c r="I10645" s="135">
        <v>300</v>
      </c>
      <c r="J10645" s="135" t="s">
        <v>2151</v>
      </c>
      <c r="K10645" s="135" t="s">
        <v>2152</v>
      </c>
      <c r="L10645" s="135" t="s">
        <v>193</v>
      </c>
      <c r="M10645" s="135"/>
      <c r="N10645" s="137"/>
      <c r="O10645" s="121"/>
    </row>
    <row r="10646" spans="1:15" x14ac:dyDescent="0.25">
      <c r="A10646" s="139">
        <v>305</v>
      </c>
      <c r="B10646" s="135" t="s">
        <v>348</v>
      </c>
      <c r="C10646" s="134" t="s">
        <v>2102</v>
      </c>
      <c r="D10646" s="135">
        <v>11985</v>
      </c>
      <c r="E10646" s="135" t="s">
        <v>2360</v>
      </c>
      <c r="F10646" s="135">
        <v>2</v>
      </c>
      <c r="G10646" s="136">
        <v>2</v>
      </c>
      <c r="H10646" s="135" t="s">
        <v>4974</v>
      </c>
      <c r="I10646" s="135">
        <v>1232</v>
      </c>
      <c r="J10646" s="135" t="s">
        <v>2115</v>
      </c>
      <c r="K10646" s="134" t="s">
        <v>2116</v>
      </c>
      <c r="L10646" s="135" t="s">
        <v>2117</v>
      </c>
      <c r="M10646" s="135"/>
      <c r="N10646" s="137"/>
      <c r="O10646" s="121"/>
    </row>
    <row r="10647" spans="1:15" x14ac:dyDescent="0.25">
      <c r="A10647" s="139">
        <v>305</v>
      </c>
      <c r="B10647" s="135" t="s">
        <v>348</v>
      </c>
      <c r="C10647" s="134" t="s">
        <v>2102</v>
      </c>
      <c r="D10647" s="135">
        <v>11986</v>
      </c>
      <c r="E10647" s="135" t="s">
        <v>2360</v>
      </c>
      <c r="F10647" s="135">
        <v>2</v>
      </c>
      <c r="G10647" s="136">
        <v>3</v>
      </c>
      <c r="H10647" s="135" t="s">
        <v>4975</v>
      </c>
      <c r="I10647" s="135">
        <v>800</v>
      </c>
      <c r="J10647" s="135" t="s">
        <v>2108</v>
      </c>
      <c r="K10647" s="135" t="s">
        <v>2109</v>
      </c>
      <c r="L10647" s="135" t="s">
        <v>193</v>
      </c>
      <c r="M10647" s="135"/>
      <c r="N10647" s="137"/>
      <c r="O10647" s="121"/>
    </row>
    <row r="10648" spans="1:15" x14ac:dyDescent="0.25">
      <c r="A10648" s="139">
        <v>305</v>
      </c>
      <c r="B10648" s="135" t="s">
        <v>348</v>
      </c>
      <c r="C10648" s="134" t="s">
        <v>2102</v>
      </c>
      <c r="D10648" s="135">
        <v>11987</v>
      </c>
      <c r="E10648" s="135" t="s">
        <v>2360</v>
      </c>
      <c r="F10648" s="135">
        <v>2</v>
      </c>
      <c r="G10648" s="136">
        <v>4</v>
      </c>
      <c r="H10648" s="135" t="s">
        <v>4976</v>
      </c>
      <c r="I10648" s="135">
        <v>1848</v>
      </c>
      <c r="J10648" s="135" t="s">
        <v>2536</v>
      </c>
      <c r="K10648" s="135" t="s">
        <v>2537</v>
      </c>
      <c r="L10648" s="135" t="s">
        <v>191</v>
      </c>
      <c r="M10648" s="135"/>
      <c r="N10648" s="137"/>
      <c r="O10648" s="121"/>
    </row>
    <row r="10649" spans="1:15" x14ac:dyDescent="0.25">
      <c r="A10649" s="139">
        <v>305</v>
      </c>
      <c r="B10649" s="135" t="s">
        <v>348</v>
      </c>
      <c r="C10649" s="134" t="s">
        <v>2102</v>
      </c>
      <c r="D10649" s="135">
        <v>11988</v>
      </c>
      <c r="E10649" s="135" t="s">
        <v>2360</v>
      </c>
      <c r="F10649" s="135">
        <v>2</v>
      </c>
      <c r="G10649" s="136">
        <v>5</v>
      </c>
      <c r="H10649" s="135" t="s">
        <v>4977</v>
      </c>
      <c r="I10649" s="135">
        <v>84</v>
      </c>
      <c r="J10649" s="135" t="s">
        <v>2151</v>
      </c>
      <c r="K10649" s="135" t="s">
        <v>2152</v>
      </c>
      <c r="L10649" s="135" t="s">
        <v>193</v>
      </c>
      <c r="M10649" s="135"/>
      <c r="N10649" s="137"/>
      <c r="O10649" s="121"/>
    </row>
    <row r="10650" spans="1:15" x14ac:dyDescent="0.25">
      <c r="A10650" s="139">
        <v>305</v>
      </c>
      <c r="B10650" s="135" t="s">
        <v>348</v>
      </c>
      <c r="C10650" s="134" t="s">
        <v>2102</v>
      </c>
      <c r="D10650" s="135">
        <v>11989</v>
      </c>
      <c r="E10650" s="135" t="s">
        <v>2360</v>
      </c>
      <c r="F10650" s="135">
        <v>2</v>
      </c>
      <c r="G10650" s="140">
        <v>6</v>
      </c>
      <c r="H10650" s="135" t="s">
        <v>4979</v>
      </c>
      <c r="I10650" s="135">
        <v>156</v>
      </c>
      <c r="J10650" s="135" t="s">
        <v>2105</v>
      </c>
      <c r="K10650" s="135" t="s">
        <v>2106</v>
      </c>
      <c r="L10650" s="135" t="s">
        <v>193</v>
      </c>
      <c r="M10650" s="135"/>
      <c r="N10650" s="137"/>
      <c r="O10650" s="121"/>
    </row>
    <row r="10651" spans="1:15" x14ac:dyDescent="0.25">
      <c r="A10651" s="139">
        <v>305</v>
      </c>
      <c r="B10651" s="135" t="s">
        <v>348</v>
      </c>
      <c r="C10651" s="134" t="s">
        <v>2102</v>
      </c>
      <c r="D10651" s="135">
        <v>11990</v>
      </c>
      <c r="E10651" s="135" t="s">
        <v>2360</v>
      </c>
      <c r="F10651" s="135">
        <v>2</v>
      </c>
      <c r="G10651" s="136">
        <v>7</v>
      </c>
      <c r="H10651" s="135" t="s">
        <v>4980</v>
      </c>
      <c r="I10651" s="135">
        <v>189</v>
      </c>
      <c r="J10651" s="135" t="s">
        <v>2108</v>
      </c>
      <c r="K10651" s="135" t="s">
        <v>2109</v>
      </c>
      <c r="L10651" s="135" t="s">
        <v>193</v>
      </c>
      <c r="M10651" s="135"/>
      <c r="N10651" s="137"/>
      <c r="O10651" s="121"/>
    </row>
    <row r="10652" spans="1:15" x14ac:dyDescent="0.25">
      <c r="A10652" s="139">
        <v>305</v>
      </c>
      <c r="B10652" s="135" t="s">
        <v>348</v>
      </c>
      <c r="C10652" s="134" t="s">
        <v>2102</v>
      </c>
      <c r="D10652" s="135">
        <v>11991</v>
      </c>
      <c r="E10652" s="135" t="s">
        <v>2360</v>
      </c>
      <c r="F10652" s="135">
        <v>2</v>
      </c>
      <c r="G10652" s="136">
        <v>8</v>
      </c>
      <c r="H10652" s="135" t="s">
        <v>4981</v>
      </c>
      <c r="I10652" s="135">
        <v>315</v>
      </c>
      <c r="J10652" s="135" t="s">
        <v>2108</v>
      </c>
      <c r="K10652" s="135" t="s">
        <v>2109</v>
      </c>
      <c r="L10652" s="135" t="s">
        <v>193</v>
      </c>
      <c r="M10652" s="135"/>
      <c r="N10652" s="137"/>
      <c r="O10652" s="121"/>
    </row>
    <row r="10653" spans="1:15" x14ac:dyDescent="0.25">
      <c r="A10653" s="139">
        <v>305</v>
      </c>
      <c r="B10653" s="135" t="s">
        <v>348</v>
      </c>
      <c r="C10653" s="134" t="s">
        <v>2102</v>
      </c>
      <c r="D10653" s="135">
        <v>11992</v>
      </c>
      <c r="E10653" s="135" t="s">
        <v>2360</v>
      </c>
      <c r="F10653" s="135">
        <v>2</v>
      </c>
      <c r="G10653" s="136">
        <v>9</v>
      </c>
      <c r="H10653" s="135" t="s">
        <v>4982</v>
      </c>
      <c r="I10653" s="135">
        <v>108</v>
      </c>
      <c r="J10653" s="135" t="s">
        <v>2105</v>
      </c>
      <c r="K10653" s="135" t="s">
        <v>2106</v>
      </c>
      <c r="L10653" s="135" t="s">
        <v>193</v>
      </c>
      <c r="M10653" s="135"/>
      <c r="N10653" s="137"/>
      <c r="O10653" s="121"/>
    </row>
    <row r="10654" spans="1:15" x14ac:dyDescent="0.25">
      <c r="A10654" s="139">
        <v>305</v>
      </c>
      <c r="B10654" s="135" t="s">
        <v>348</v>
      </c>
      <c r="C10654" s="134" t="s">
        <v>2102</v>
      </c>
      <c r="D10654" s="135">
        <v>11993</v>
      </c>
      <c r="E10654" s="135" t="s">
        <v>2360</v>
      </c>
      <c r="F10654" s="135">
        <v>2</v>
      </c>
      <c r="G10654" s="136">
        <v>10</v>
      </c>
      <c r="H10654" s="135" t="s">
        <v>4983</v>
      </c>
      <c r="I10654" s="135">
        <v>600</v>
      </c>
      <c r="J10654" s="135" t="s">
        <v>2105</v>
      </c>
      <c r="K10654" s="135" t="s">
        <v>2106</v>
      </c>
      <c r="L10654" s="135" t="s">
        <v>193</v>
      </c>
      <c r="M10654" s="135"/>
      <c r="N10654" s="137"/>
      <c r="O10654" s="121"/>
    </row>
    <row r="10655" spans="1:15" x14ac:dyDescent="0.25">
      <c r="A10655" s="139">
        <v>305</v>
      </c>
      <c r="B10655" s="135" t="s">
        <v>348</v>
      </c>
      <c r="C10655" s="134" t="s">
        <v>2102</v>
      </c>
      <c r="D10655" s="135">
        <v>11994</v>
      </c>
      <c r="E10655" s="135" t="s">
        <v>2360</v>
      </c>
      <c r="F10655" s="135">
        <v>2</v>
      </c>
      <c r="G10655" s="136">
        <v>11</v>
      </c>
      <c r="H10655" s="135" t="s">
        <v>4984</v>
      </c>
      <c r="I10655" s="135">
        <v>360</v>
      </c>
      <c r="J10655" s="135" t="s">
        <v>2536</v>
      </c>
      <c r="K10655" s="135" t="s">
        <v>2537</v>
      </c>
      <c r="L10655" s="135" t="s">
        <v>191</v>
      </c>
      <c r="M10655" s="135"/>
      <c r="N10655" s="137"/>
      <c r="O10655" s="121"/>
    </row>
    <row r="10656" spans="1:15" x14ac:dyDescent="0.25">
      <c r="A10656" s="139">
        <v>305</v>
      </c>
      <c r="B10656" s="135" t="s">
        <v>348</v>
      </c>
      <c r="C10656" s="134" t="s">
        <v>2102</v>
      </c>
      <c r="D10656" s="135">
        <v>11995</v>
      </c>
      <c r="E10656" s="135" t="s">
        <v>2360</v>
      </c>
      <c r="F10656" s="135">
        <v>2</v>
      </c>
      <c r="G10656" s="140">
        <v>12</v>
      </c>
      <c r="H10656" s="135" t="s">
        <v>4985</v>
      </c>
      <c r="I10656" s="135">
        <v>340</v>
      </c>
      <c r="J10656" s="135" t="s">
        <v>2536</v>
      </c>
      <c r="K10656" s="135" t="s">
        <v>2537</v>
      </c>
      <c r="L10656" s="135" t="s">
        <v>191</v>
      </c>
      <c r="M10656" s="135"/>
      <c r="N10656" s="137"/>
      <c r="O10656" s="121"/>
    </row>
    <row r="10657" spans="1:15" x14ac:dyDescent="0.25">
      <c r="A10657" s="139">
        <v>305</v>
      </c>
      <c r="B10657" s="135" t="s">
        <v>348</v>
      </c>
      <c r="C10657" s="134" t="s">
        <v>2102</v>
      </c>
      <c r="D10657" s="135">
        <v>11996</v>
      </c>
      <c r="E10657" s="135" t="s">
        <v>2360</v>
      </c>
      <c r="F10657" s="135">
        <v>2</v>
      </c>
      <c r="G10657" s="140">
        <v>13</v>
      </c>
      <c r="H10657" s="135" t="s">
        <v>4986</v>
      </c>
      <c r="I10657" s="135">
        <v>567</v>
      </c>
      <c r="J10657" s="135" t="s">
        <v>2115</v>
      </c>
      <c r="K10657" s="135" t="s">
        <v>2129</v>
      </c>
      <c r="L10657" s="135" t="s">
        <v>194</v>
      </c>
      <c r="M10657" s="135"/>
      <c r="N10657" s="137"/>
      <c r="O10657" s="121"/>
    </row>
    <row r="10658" spans="1:15" x14ac:dyDescent="0.25">
      <c r="A10658" s="139">
        <v>305</v>
      </c>
      <c r="B10658" s="135" t="s">
        <v>348</v>
      </c>
      <c r="C10658" s="134" t="s">
        <v>2102</v>
      </c>
      <c r="D10658" s="135">
        <v>11997</v>
      </c>
      <c r="E10658" s="135" t="s">
        <v>2360</v>
      </c>
      <c r="F10658" s="135">
        <v>2</v>
      </c>
      <c r="G10658" s="136">
        <v>14</v>
      </c>
      <c r="H10658" s="135" t="s">
        <v>4987</v>
      </c>
      <c r="I10658" s="135">
        <v>96</v>
      </c>
      <c r="J10658" s="135" t="s">
        <v>2155</v>
      </c>
      <c r="K10658" s="135" t="s">
        <v>2156</v>
      </c>
      <c r="L10658" s="135" t="s">
        <v>193</v>
      </c>
      <c r="M10658" s="135"/>
      <c r="N10658" s="137"/>
      <c r="O10658" s="121"/>
    </row>
    <row r="10659" spans="1:15" x14ac:dyDescent="0.25">
      <c r="A10659" s="139">
        <v>305</v>
      </c>
      <c r="B10659" s="135" t="s">
        <v>348</v>
      </c>
      <c r="C10659" s="134" t="s">
        <v>2102</v>
      </c>
      <c r="D10659" s="135">
        <v>11998</v>
      </c>
      <c r="E10659" s="135" t="s">
        <v>2360</v>
      </c>
      <c r="F10659" s="135">
        <v>2</v>
      </c>
      <c r="G10659" s="136">
        <v>15</v>
      </c>
      <c r="H10659" s="135" t="s">
        <v>4988</v>
      </c>
      <c r="I10659" s="135">
        <v>152</v>
      </c>
      <c r="J10659" s="135" t="s">
        <v>2151</v>
      </c>
      <c r="K10659" s="135" t="s">
        <v>2152</v>
      </c>
      <c r="L10659" s="135" t="s">
        <v>193</v>
      </c>
      <c r="M10659" s="135"/>
      <c r="N10659" s="137"/>
      <c r="O10659" s="121"/>
    </row>
    <row r="10660" spans="1:15" x14ac:dyDescent="0.25">
      <c r="A10660" s="139">
        <v>305</v>
      </c>
      <c r="B10660" s="135" t="s">
        <v>348</v>
      </c>
      <c r="C10660" s="134" t="s">
        <v>2102</v>
      </c>
      <c r="D10660" s="135">
        <v>11999</v>
      </c>
      <c r="E10660" s="135" t="s">
        <v>2360</v>
      </c>
      <c r="F10660" s="135">
        <v>2</v>
      </c>
      <c r="G10660" s="136">
        <v>16</v>
      </c>
      <c r="H10660" s="135" t="s">
        <v>4989</v>
      </c>
      <c r="I10660" s="135">
        <v>143</v>
      </c>
      <c r="J10660" s="135" t="s">
        <v>2151</v>
      </c>
      <c r="K10660" s="135" t="s">
        <v>2152</v>
      </c>
      <c r="L10660" s="135" t="s">
        <v>193</v>
      </c>
      <c r="M10660" s="135"/>
      <c r="N10660" s="137"/>
      <c r="O10660" s="121"/>
    </row>
    <row r="10661" spans="1:15" x14ac:dyDescent="0.25">
      <c r="A10661" s="139">
        <v>305</v>
      </c>
      <c r="B10661" s="135" t="s">
        <v>348</v>
      </c>
      <c r="C10661" s="134" t="s">
        <v>2102</v>
      </c>
      <c r="D10661" s="135">
        <v>12000</v>
      </c>
      <c r="E10661" s="135" t="s">
        <v>2360</v>
      </c>
      <c r="F10661" s="135">
        <v>2</v>
      </c>
      <c r="G10661" s="136">
        <v>17</v>
      </c>
      <c r="H10661" s="135" t="s">
        <v>6995</v>
      </c>
      <c r="I10661" s="135">
        <v>104</v>
      </c>
      <c r="J10661" s="135" t="s">
        <v>2151</v>
      </c>
      <c r="K10661" s="135" t="s">
        <v>2152</v>
      </c>
      <c r="L10661" s="135" t="s">
        <v>193</v>
      </c>
      <c r="M10661" s="135"/>
      <c r="N10661" s="137"/>
      <c r="O10661" s="121"/>
    </row>
    <row r="10662" spans="1:15" x14ac:dyDescent="0.25">
      <c r="A10662" s="139">
        <v>305</v>
      </c>
      <c r="B10662" s="135" t="s">
        <v>348</v>
      </c>
      <c r="C10662" s="134" t="s">
        <v>2102</v>
      </c>
      <c r="D10662" s="135">
        <v>12001</v>
      </c>
      <c r="E10662" s="135" t="s">
        <v>2360</v>
      </c>
      <c r="F10662" s="135">
        <v>2</v>
      </c>
      <c r="G10662" s="136">
        <v>18</v>
      </c>
      <c r="H10662" s="135" t="s">
        <v>6996</v>
      </c>
      <c r="I10662" s="135">
        <v>204</v>
      </c>
      <c r="J10662" s="135" t="s">
        <v>2112</v>
      </c>
      <c r="K10662" s="135" t="s">
        <v>2113</v>
      </c>
      <c r="L10662" s="135" t="s">
        <v>194</v>
      </c>
      <c r="M10662" s="135"/>
      <c r="N10662" s="137"/>
      <c r="O10662" s="121"/>
    </row>
    <row r="10663" spans="1:15" x14ac:dyDescent="0.25">
      <c r="A10663" s="139">
        <v>305</v>
      </c>
      <c r="B10663" s="135" t="s">
        <v>348</v>
      </c>
      <c r="C10663" s="134" t="s">
        <v>2102</v>
      </c>
      <c r="D10663" s="135">
        <v>12002</v>
      </c>
      <c r="E10663" s="135" t="s">
        <v>2360</v>
      </c>
      <c r="F10663" s="135">
        <v>2</v>
      </c>
      <c r="G10663" s="136">
        <v>19</v>
      </c>
      <c r="H10663" s="135" t="s">
        <v>6997</v>
      </c>
      <c r="I10663" s="135">
        <v>357</v>
      </c>
      <c r="J10663" s="135" t="s">
        <v>2112</v>
      </c>
      <c r="K10663" s="135" t="s">
        <v>2113</v>
      </c>
      <c r="L10663" s="135" t="s">
        <v>194</v>
      </c>
      <c r="M10663" s="135"/>
      <c r="N10663" s="137"/>
      <c r="O10663" s="121"/>
    </row>
    <row r="10664" spans="1:15" x14ac:dyDescent="0.25">
      <c r="A10664" s="139">
        <v>305</v>
      </c>
      <c r="B10664" s="135" t="s">
        <v>348</v>
      </c>
      <c r="C10664" s="134" t="s">
        <v>2102</v>
      </c>
      <c r="D10664" s="135">
        <v>12003</v>
      </c>
      <c r="E10664" s="135" t="s">
        <v>2360</v>
      </c>
      <c r="F10664" s="135">
        <v>2</v>
      </c>
      <c r="G10664" s="136">
        <v>20</v>
      </c>
      <c r="H10664" s="135" t="s">
        <v>6998</v>
      </c>
      <c r="I10664" s="135">
        <v>24</v>
      </c>
      <c r="J10664" s="135" t="s">
        <v>2108</v>
      </c>
      <c r="K10664" s="135" t="s">
        <v>2109</v>
      </c>
      <c r="L10664" s="135" t="s">
        <v>193</v>
      </c>
      <c r="M10664" s="135"/>
      <c r="N10664" s="137"/>
      <c r="O10664" s="121"/>
    </row>
    <row r="10665" spans="1:15" x14ac:dyDescent="0.25">
      <c r="A10665" s="139">
        <v>305</v>
      </c>
      <c r="B10665" s="135" t="s">
        <v>348</v>
      </c>
      <c r="C10665" s="134" t="s">
        <v>2102</v>
      </c>
      <c r="D10665" s="135">
        <v>12004</v>
      </c>
      <c r="E10665" s="135" t="s">
        <v>2360</v>
      </c>
      <c r="F10665" s="135">
        <v>2</v>
      </c>
      <c r="G10665" s="136">
        <v>21</v>
      </c>
      <c r="H10665" s="135" t="s">
        <v>6999</v>
      </c>
      <c r="I10665" s="135">
        <v>16</v>
      </c>
      <c r="J10665" s="135" t="s">
        <v>2151</v>
      </c>
      <c r="K10665" s="135" t="s">
        <v>2152</v>
      </c>
      <c r="L10665" s="135" t="s">
        <v>193</v>
      </c>
      <c r="M10665" s="135"/>
      <c r="N10665" s="137"/>
      <c r="O10665" s="121"/>
    </row>
    <row r="10666" spans="1:15" x14ac:dyDescent="0.25">
      <c r="A10666" s="139">
        <v>305</v>
      </c>
      <c r="B10666" s="135" t="s">
        <v>348</v>
      </c>
      <c r="C10666" s="134" t="s">
        <v>2102</v>
      </c>
      <c r="D10666" s="135">
        <v>12005</v>
      </c>
      <c r="E10666" s="135" t="s">
        <v>2360</v>
      </c>
      <c r="F10666" s="135">
        <v>2</v>
      </c>
      <c r="G10666" s="136">
        <v>22</v>
      </c>
      <c r="H10666" s="135" t="s">
        <v>7000</v>
      </c>
      <c r="I10666" s="135">
        <v>192</v>
      </c>
      <c r="J10666" s="135" t="s">
        <v>2112</v>
      </c>
      <c r="K10666" s="135" t="s">
        <v>2113</v>
      </c>
      <c r="L10666" s="135" t="s">
        <v>194</v>
      </c>
      <c r="M10666" s="135"/>
      <c r="N10666" s="137"/>
      <c r="O10666" s="121"/>
    </row>
    <row r="10667" spans="1:15" x14ac:dyDescent="0.25">
      <c r="A10667" s="139">
        <v>305</v>
      </c>
      <c r="B10667" s="135" t="s">
        <v>348</v>
      </c>
      <c r="C10667" s="134" t="s">
        <v>2102</v>
      </c>
      <c r="D10667" s="135">
        <v>12006</v>
      </c>
      <c r="E10667" s="135" t="s">
        <v>2360</v>
      </c>
      <c r="F10667" s="135">
        <v>2</v>
      </c>
      <c r="G10667" s="136">
        <v>23</v>
      </c>
      <c r="H10667" s="135" t="s">
        <v>7001</v>
      </c>
      <c r="I10667" s="135">
        <v>96</v>
      </c>
      <c r="J10667" s="135" t="s">
        <v>2105</v>
      </c>
      <c r="K10667" s="135" t="s">
        <v>2106</v>
      </c>
      <c r="L10667" s="135" t="s">
        <v>193</v>
      </c>
      <c r="M10667" s="135"/>
      <c r="N10667" s="137"/>
      <c r="O10667" s="121"/>
    </row>
    <row r="10668" spans="1:15" x14ac:dyDescent="0.25">
      <c r="A10668" s="139">
        <v>305</v>
      </c>
      <c r="B10668" s="135" t="s">
        <v>348</v>
      </c>
      <c r="C10668" s="134" t="s">
        <v>2102</v>
      </c>
      <c r="D10668" s="135">
        <v>12007</v>
      </c>
      <c r="E10668" s="135" t="s">
        <v>2360</v>
      </c>
      <c r="F10668" s="135">
        <v>2</v>
      </c>
      <c r="G10668" s="136">
        <v>24</v>
      </c>
      <c r="H10668" s="135" t="s">
        <v>7002</v>
      </c>
      <c r="I10668" s="135">
        <v>368</v>
      </c>
      <c r="J10668" s="135" t="s">
        <v>2105</v>
      </c>
      <c r="K10668" s="135" t="s">
        <v>2106</v>
      </c>
      <c r="L10668" s="135" t="s">
        <v>193</v>
      </c>
      <c r="M10668" s="135"/>
      <c r="N10668" s="137"/>
      <c r="O10668" s="121"/>
    </row>
    <row r="10669" spans="1:15" x14ac:dyDescent="0.25">
      <c r="A10669" s="139">
        <v>305</v>
      </c>
      <c r="B10669" s="135" t="s">
        <v>348</v>
      </c>
      <c r="C10669" s="134" t="s">
        <v>2102</v>
      </c>
      <c r="D10669" s="135">
        <v>12008</v>
      </c>
      <c r="E10669" s="135" t="s">
        <v>2360</v>
      </c>
      <c r="F10669" s="135">
        <v>2</v>
      </c>
      <c r="G10669" s="136">
        <v>25</v>
      </c>
      <c r="H10669" s="135" t="s">
        <v>7003</v>
      </c>
      <c r="I10669" s="135">
        <v>270</v>
      </c>
      <c r="J10669" s="135" t="s">
        <v>2105</v>
      </c>
      <c r="K10669" s="135" t="s">
        <v>2106</v>
      </c>
      <c r="L10669" s="135" t="s">
        <v>193</v>
      </c>
      <c r="M10669" s="135"/>
      <c r="N10669" s="137"/>
      <c r="O10669" s="121"/>
    </row>
    <row r="10670" spans="1:15" x14ac:dyDescent="0.25">
      <c r="A10670" s="139">
        <v>305</v>
      </c>
      <c r="B10670" s="135" t="s">
        <v>348</v>
      </c>
      <c r="C10670" s="134" t="s">
        <v>2102</v>
      </c>
      <c r="D10670" s="135">
        <v>12009</v>
      </c>
      <c r="E10670" s="135" t="s">
        <v>2360</v>
      </c>
      <c r="F10670" s="135">
        <v>2</v>
      </c>
      <c r="G10670" s="136">
        <v>26</v>
      </c>
      <c r="H10670" s="135" t="s">
        <v>7004</v>
      </c>
      <c r="I10670" s="135">
        <v>168</v>
      </c>
      <c r="J10670" s="135" t="s">
        <v>2155</v>
      </c>
      <c r="K10670" s="135" t="s">
        <v>2156</v>
      </c>
      <c r="L10670" s="135" t="s">
        <v>193</v>
      </c>
      <c r="M10670" s="135"/>
      <c r="N10670" s="137"/>
      <c r="O10670" s="121"/>
    </row>
    <row r="10671" spans="1:15" x14ac:dyDescent="0.25">
      <c r="A10671" s="139">
        <v>305</v>
      </c>
      <c r="B10671" s="135" t="s">
        <v>348</v>
      </c>
      <c r="C10671" s="134" t="s">
        <v>2102</v>
      </c>
      <c r="D10671" s="135">
        <v>12010</v>
      </c>
      <c r="E10671" s="135" t="s">
        <v>2360</v>
      </c>
      <c r="F10671" s="135">
        <v>2</v>
      </c>
      <c r="G10671" s="136">
        <v>27</v>
      </c>
      <c r="H10671" s="135" t="s">
        <v>7005</v>
      </c>
      <c r="I10671" s="135">
        <v>224</v>
      </c>
      <c r="J10671" s="135" t="s">
        <v>2155</v>
      </c>
      <c r="K10671" s="135" t="s">
        <v>2156</v>
      </c>
      <c r="L10671" s="135" t="s">
        <v>193</v>
      </c>
      <c r="M10671" s="135"/>
      <c r="N10671" s="137"/>
      <c r="O10671" s="121"/>
    </row>
    <row r="10672" spans="1:15" x14ac:dyDescent="0.25">
      <c r="A10672" s="139">
        <v>305</v>
      </c>
      <c r="B10672" s="135" t="s">
        <v>348</v>
      </c>
      <c r="C10672" s="134" t="s">
        <v>2102</v>
      </c>
      <c r="D10672" s="135">
        <v>12011</v>
      </c>
      <c r="E10672" s="135" t="s">
        <v>2805</v>
      </c>
      <c r="F10672" s="135">
        <v>1</v>
      </c>
      <c r="G10672" s="136">
        <v>1</v>
      </c>
      <c r="H10672" s="135" t="s">
        <v>2806</v>
      </c>
      <c r="I10672" s="135">
        <v>486</v>
      </c>
      <c r="J10672" s="135" t="s">
        <v>2108</v>
      </c>
      <c r="K10672" s="135" t="s">
        <v>2109</v>
      </c>
      <c r="L10672" s="135" t="s">
        <v>193</v>
      </c>
      <c r="M10672" s="135"/>
      <c r="N10672" s="137"/>
      <c r="O10672" s="121"/>
    </row>
    <row r="10673" spans="1:15" x14ac:dyDescent="0.25">
      <c r="A10673" s="139">
        <v>305</v>
      </c>
      <c r="B10673" s="135" t="s">
        <v>348</v>
      </c>
      <c r="C10673" s="134" t="s">
        <v>2102</v>
      </c>
      <c r="D10673" s="135">
        <v>12012</v>
      </c>
      <c r="E10673" s="135" t="s">
        <v>2805</v>
      </c>
      <c r="F10673" s="135">
        <v>1</v>
      </c>
      <c r="G10673" s="136">
        <v>2</v>
      </c>
      <c r="H10673" s="135" t="s">
        <v>4990</v>
      </c>
      <c r="I10673" s="135">
        <v>486</v>
      </c>
      <c r="J10673" s="135" t="s">
        <v>2108</v>
      </c>
      <c r="K10673" s="135" t="s">
        <v>2109</v>
      </c>
      <c r="L10673" s="135" t="s">
        <v>193</v>
      </c>
      <c r="M10673" s="135"/>
      <c r="N10673" s="137"/>
      <c r="O10673" s="121"/>
    </row>
    <row r="10674" spans="1:15" x14ac:dyDescent="0.25">
      <c r="A10674" s="139">
        <v>305</v>
      </c>
      <c r="B10674" s="135" t="s">
        <v>348</v>
      </c>
      <c r="C10674" s="134" t="s">
        <v>2102</v>
      </c>
      <c r="D10674" s="135">
        <v>12013</v>
      </c>
      <c r="E10674" s="135" t="s">
        <v>2808</v>
      </c>
      <c r="F10674" s="135">
        <v>1</v>
      </c>
      <c r="G10674" s="140">
        <v>1</v>
      </c>
      <c r="H10674" s="135" t="s">
        <v>2809</v>
      </c>
      <c r="I10674" s="135">
        <v>976</v>
      </c>
      <c r="J10674" s="135" t="s">
        <v>2108</v>
      </c>
      <c r="K10674" s="135" t="s">
        <v>2109</v>
      </c>
      <c r="L10674" s="135" t="s">
        <v>193</v>
      </c>
      <c r="M10674" s="135"/>
      <c r="N10674" s="137"/>
      <c r="O10674" s="121"/>
    </row>
    <row r="10675" spans="1:15" x14ac:dyDescent="0.25">
      <c r="A10675" s="139">
        <v>305</v>
      </c>
      <c r="B10675" s="135" t="s">
        <v>348</v>
      </c>
      <c r="C10675" s="134" t="s">
        <v>2102</v>
      </c>
      <c r="D10675" s="135">
        <v>12014</v>
      </c>
      <c r="E10675" s="135" t="s">
        <v>2427</v>
      </c>
      <c r="F10675" s="135">
        <v>1</v>
      </c>
      <c r="G10675" s="136">
        <v>1</v>
      </c>
      <c r="H10675" s="135" t="s">
        <v>2428</v>
      </c>
      <c r="I10675" s="135">
        <v>858</v>
      </c>
      <c r="J10675" s="135" t="s">
        <v>2115</v>
      </c>
      <c r="K10675" s="135" t="s">
        <v>2116</v>
      </c>
      <c r="L10675" s="135" t="s">
        <v>2117</v>
      </c>
      <c r="M10675" s="135"/>
      <c r="N10675" s="137"/>
      <c r="O10675" s="121"/>
    </row>
    <row r="10676" spans="1:15" x14ac:dyDescent="0.25">
      <c r="A10676" s="139">
        <v>305</v>
      </c>
      <c r="B10676" s="135" t="s">
        <v>348</v>
      </c>
      <c r="C10676" s="134" t="s">
        <v>2102</v>
      </c>
      <c r="D10676" s="135">
        <v>12015</v>
      </c>
      <c r="E10676" s="135" t="s">
        <v>3571</v>
      </c>
      <c r="F10676" s="135">
        <v>1</v>
      </c>
      <c r="G10676" s="136">
        <v>1</v>
      </c>
      <c r="H10676" s="135" t="s">
        <v>3834</v>
      </c>
      <c r="I10676" s="135">
        <v>858</v>
      </c>
      <c r="J10676" s="135" t="s">
        <v>2115</v>
      </c>
      <c r="K10676" s="135" t="s">
        <v>2116</v>
      </c>
      <c r="L10676" s="135" t="s">
        <v>2117</v>
      </c>
      <c r="M10676" s="135"/>
      <c r="N10676" s="137"/>
      <c r="O10676" s="121"/>
    </row>
    <row r="10677" spans="1:15" x14ac:dyDescent="0.25">
      <c r="A10677" s="139">
        <v>305</v>
      </c>
      <c r="B10677" s="135" t="s">
        <v>348</v>
      </c>
      <c r="C10677" s="134" t="s">
        <v>2102</v>
      </c>
      <c r="D10677" s="135">
        <v>12016</v>
      </c>
      <c r="E10677" s="135" t="s">
        <v>3578</v>
      </c>
      <c r="F10677" s="135">
        <v>1</v>
      </c>
      <c r="G10677" s="136">
        <v>1</v>
      </c>
      <c r="H10677" s="135" t="s">
        <v>3835</v>
      </c>
      <c r="I10677" s="135">
        <v>858</v>
      </c>
      <c r="J10677" s="135" t="s">
        <v>2115</v>
      </c>
      <c r="K10677" s="135" t="s">
        <v>2116</v>
      </c>
      <c r="L10677" s="135" t="s">
        <v>2117</v>
      </c>
      <c r="M10677" s="135"/>
      <c r="N10677" s="137"/>
      <c r="O10677" s="121"/>
    </row>
    <row r="10678" spans="1:15" x14ac:dyDescent="0.25">
      <c r="A10678" s="139">
        <v>305</v>
      </c>
      <c r="B10678" s="135" t="s">
        <v>348</v>
      </c>
      <c r="C10678" s="134" t="s">
        <v>2102</v>
      </c>
      <c r="D10678" s="135">
        <v>12017</v>
      </c>
      <c r="E10678" s="135" t="s">
        <v>3836</v>
      </c>
      <c r="F10678" s="135">
        <v>1</v>
      </c>
      <c r="G10678" s="136">
        <v>1</v>
      </c>
      <c r="H10678" s="135" t="s">
        <v>3837</v>
      </c>
      <c r="I10678" s="135">
        <v>858</v>
      </c>
      <c r="J10678" s="135" t="s">
        <v>2115</v>
      </c>
      <c r="K10678" s="135" t="s">
        <v>2116</v>
      </c>
      <c r="L10678" s="135" t="s">
        <v>2117</v>
      </c>
      <c r="M10678" s="135"/>
      <c r="N10678" s="137"/>
      <c r="O10678" s="121"/>
    </row>
    <row r="10679" spans="1:15" x14ac:dyDescent="0.25">
      <c r="A10679" s="139">
        <v>305</v>
      </c>
      <c r="B10679" s="135" t="s">
        <v>348</v>
      </c>
      <c r="C10679" s="134" t="s">
        <v>2102</v>
      </c>
      <c r="D10679" s="135">
        <v>12018</v>
      </c>
      <c r="E10679" s="135" t="s">
        <v>5403</v>
      </c>
      <c r="F10679" s="135">
        <v>1</v>
      </c>
      <c r="G10679" s="136">
        <v>1</v>
      </c>
      <c r="H10679" s="135" t="s">
        <v>5404</v>
      </c>
      <c r="I10679" s="135">
        <v>858</v>
      </c>
      <c r="J10679" s="135" t="s">
        <v>2115</v>
      </c>
      <c r="K10679" s="135" t="s">
        <v>2116</v>
      </c>
      <c r="L10679" s="135" t="s">
        <v>2117</v>
      </c>
      <c r="M10679" s="135"/>
      <c r="N10679" s="137"/>
      <c r="O10679" s="121"/>
    </row>
    <row r="10680" spans="1:15" x14ac:dyDescent="0.25">
      <c r="A10680" s="139">
        <v>305</v>
      </c>
      <c r="B10680" s="135" t="s">
        <v>348</v>
      </c>
      <c r="C10680" s="134" t="s">
        <v>2102</v>
      </c>
      <c r="D10680" s="135">
        <v>12019</v>
      </c>
      <c r="E10680" s="135" t="s">
        <v>7006</v>
      </c>
      <c r="F10680" s="135">
        <v>1</v>
      </c>
      <c r="G10680" s="136">
        <v>1</v>
      </c>
      <c r="H10680" s="135" t="s">
        <v>7007</v>
      </c>
      <c r="I10680" s="135">
        <v>820</v>
      </c>
      <c r="J10680" s="135" t="s">
        <v>2151</v>
      </c>
      <c r="K10680" s="135" t="s">
        <v>2152</v>
      </c>
      <c r="L10680" s="135" t="s">
        <v>193</v>
      </c>
      <c r="M10680" s="135"/>
      <c r="N10680" s="137"/>
      <c r="O10680" s="121"/>
    </row>
    <row r="10681" spans="1:15" x14ac:dyDescent="0.25">
      <c r="A10681" s="139">
        <v>305</v>
      </c>
      <c r="B10681" s="135" t="s">
        <v>348</v>
      </c>
      <c r="C10681" s="134" t="s">
        <v>2102</v>
      </c>
      <c r="D10681" s="135">
        <v>12020</v>
      </c>
      <c r="E10681" s="135" t="s">
        <v>2429</v>
      </c>
      <c r="F10681" s="135">
        <v>1</v>
      </c>
      <c r="G10681" s="140">
        <v>1</v>
      </c>
      <c r="H10681" s="135" t="s">
        <v>2430</v>
      </c>
      <c r="I10681" s="135">
        <v>858</v>
      </c>
      <c r="J10681" s="135" t="s">
        <v>2115</v>
      </c>
      <c r="K10681" s="135" t="s">
        <v>2116</v>
      </c>
      <c r="L10681" s="135" t="s">
        <v>2117</v>
      </c>
      <c r="M10681" s="135"/>
      <c r="N10681" s="137"/>
      <c r="O10681" s="121"/>
    </row>
    <row r="10682" spans="1:15" x14ac:dyDescent="0.25">
      <c r="A10682" s="139">
        <v>305</v>
      </c>
      <c r="B10682" s="135" t="s">
        <v>348</v>
      </c>
      <c r="C10682" s="134" t="s">
        <v>2102</v>
      </c>
      <c r="D10682" s="135">
        <v>12021</v>
      </c>
      <c r="E10682" s="135" t="s">
        <v>2431</v>
      </c>
      <c r="F10682" s="135">
        <v>1</v>
      </c>
      <c r="G10682" s="136">
        <v>1</v>
      </c>
      <c r="H10682" s="135" t="s">
        <v>2432</v>
      </c>
      <c r="I10682" s="135">
        <v>858</v>
      </c>
      <c r="J10682" s="135" t="s">
        <v>2115</v>
      </c>
      <c r="K10682" s="135" t="s">
        <v>2116</v>
      </c>
      <c r="L10682" s="135" t="s">
        <v>2117</v>
      </c>
      <c r="M10682" s="135"/>
      <c r="N10682" s="137"/>
      <c r="O10682" s="121"/>
    </row>
    <row r="10683" spans="1:15" x14ac:dyDescent="0.25">
      <c r="A10683" s="139">
        <v>305</v>
      </c>
      <c r="B10683" s="135" t="s">
        <v>348</v>
      </c>
      <c r="C10683" s="134" t="s">
        <v>2102</v>
      </c>
      <c r="D10683" s="135">
        <v>12022</v>
      </c>
      <c r="E10683" s="135" t="s">
        <v>2433</v>
      </c>
      <c r="F10683" s="135">
        <v>1</v>
      </c>
      <c r="G10683" s="136">
        <v>1</v>
      </c>
      <c r="H10683" s="135" t="s">
        <v>2434</v>
      </c>
      <c r="I10683" s="135">
        <v>858</v>
      </c>
      <c r="J10683" s="135" t="s">
        <v>2115</v>
      </c>
      <c r="K10683" s="135" t="s">
        <v>2116</v>
      </c>
      <c r="L10683" s="135" t="s">
        <v>2117</v>
      </c>
      <c r="M10683" s="135"/>
      <c r="N10683" s="137"/>
      <c r="O10683" s="121"/>
    </row>
    <row r="10684" spans="1:15" x14ac:dyDescent="0.25">
      <c r="A10684" s="139">
        <v>305</v>
      </c>
      <c r="B10684" s="135" t="s">
        <v>348</v>
      </c>
      <c r="C10684" s="134" t="s">
        <v>2102</v>
      </c>
      <c r="D10684" s="135">
        <v>12023</v>
      </c>
      <c r="E10684" s="135" t="s">
        <v>2435</v>
      </c>
      <c r="F10684" s="135">
        <v>1</v>
      </c>
      <c r="G10684" s="136">
        <v>1</v>
      </c>
      <c r="H10684" s="135" t="s">
        <v>2436</v>
      </c>
      <c r="I10684" s="135">
        <v>858</v>
      </c>
      <c r="J10684" s="135" t="s">
        <v>2115</v>
      </c>
      <c r="K10684" s="135" t="s">
        <v>2116</v>
      </c>
      <c r="L10684" s="135" t="s">
        <v>2117</v>
      </c>
      <c r="M10684" s="135"/>
      <c r="N10684" s="137"/>
      <c r="O10684" s="121"/>
    </row>
    <row r="10685" spans="1:15" x14ac:dyDescent="0.25">
      <c r="A10685" s="139">
        <v>305</v>
      </c>
      <c r="B10685" s="135" t="s">
        <v>348</v>
      </c>
      <c r="C10685" s="134" t="s">
        <v>2102</v>
      </c>
      <c r="D10685" s="135">
        <v>12024</v>
      </c>
      <c r="E10685" s="135" t="s">
        <v>2371</v>
      </c>
      <c r="F10685" s="135">
        <v>1</v>
      </c>
      <c r="G10685" s="136">
        <v>1</v>
      </c>
      <c r="H10685" s="135" t="s">
        <v>2437</v>
      </c>
      <c r="I10685" s="135">
        <v>858</v>
      </c>
      <c r="J10685" s="135" t="s">
        <v>2115</v>
      </c>
      <c r="K10685" s="135" t="s">
        <v>2116</v>
      </c>
      <c r="L10685" s="135" t="s">
        <v>2117</v>
      </c>
      <c r="M10685" s="135"/>
      <c r="N10685" s="137"/>
      <c r="O10685" s="121"/>
    </row>
    <row r="10686" spans="1:15" x14ac:dyDescent="0.25">
      <c r="A10686" s="139">
        <v>305</v>
      </c>
      <c r="B10686" s="135" t="s">
        <v>348</v>
      </c>
      <c r="C10686" s="142" t="s">
        <v>2102</v>
      </c>
      <c r="D10686" s="142">
        <v>12025</v>
      </c>
      <c r="E10686" s="134" t="s">
        <v>2375</v>
      </c>
      <c r="F10686" s="135">
        <v>1</v>
      </c>
      <c r="G10686" s="136">
        <v>1</v>
      </c>
      <c r="H10686" s="135" t="s">
        <v>2376</v>
      </c>
      <c r="I10686" s="135">
        <v>1000</v>
      </c>
      <c r="J10686" s="134" t="s">
        <v>2115</v>
      </c>
      <c r="K10686" s="135" t="s">
        <v>2116</v>
      </c>
      <c r="L10686" s="135" t="s">
        <v>2117</v>
      </c>
      <c r="M10686" s="135"/>
      <c r="N10686" s="137"/>
      <c r="O10686" s="121"/>
    </row>
    <row r="10687" spans="1:15" x14ac:dyDescent="0.25">
      <c r="A10687" s="139">
        <v>305</v>
      </c>
      <c r="B10687" s="135" t="s">
        <v>348</v>
      </c>
      <c r="C10687" s="142" t="s">
        <v>2102</v>
      </c>
      <c r="D10687" s="142">
        <v>12026</v>
      </c>
      <c r="E10687" s="134" t="s">
        <v>2377</v>
      </c>
      <c r="F10687" s="135">
        <v>1</v>
      </c>
      <c r="G10687" s="136">
        <v>1</v>
      </c>
      <c r="H10687" s="135" t="s">
        <v>2378</v>
      </c>
      <c r="I10687" s="135">
        <v>900</v>
      </c>
      <c r="J10687" s="134" t="s">
        <v>2112</v>
      </c>
      <c r="K10687" s="135" t="s">
        <v>2113</v>
      </c>
      <c r="L10687" s="135" t="s">
        <v>194</v>
      </c>
      <c r="M10687" s="135"/>
      <c r="N10687" s="137"/>
      <c r="O10687" s="121"/>
    </row>
    <row r="10688" spans="1:15" x14ac:dyDescent="0.25">
      <c r="A10688" s="139">
        <v>306</v>
      </c>
      <c r="B10688" s="135" t="s">
        <v>323</v>
      </c>
      <c r="C10688" s="142" t="s">
        <v>2102</v>
      </c>
      <c r="D10688" s="142">
        <v>12027</v>
      </c>
      <c r="E10688" s="134" t="s">
        <v>2103</v>
      </c>
      <c r="F10688" s="135">
        <v>1</v>
      </c>
      <c r="G10688" s="136">
        <v>1</v>
      </c>
      <c r="H10688" s="135" t="s">
        <v>2104</v>
      </c>
      <c r="I10688" s="135">
        <v>80</v>
      </c>
      <c r="J10688" s="134" t="s">
        <v>2112</v>
      </c>
      <c r="K10688" s="135" t="s">
        <v>2113</v>
      </c>
      <c r="L10688" s="135" t="s">
        <v>194</v>
      </c>
      <c r="M10688" s="135"/>
      <c r="N10688" s="137"/>
      <c r="O10688" s="121"/>
    </row>
    <row r="10689" spans="1:15" x14ac:dyDescent="0.25">
      <c r="A10689" s="139">
        <v>306</v>
      </c>
      <c r="B10689" s="135" t="s">
        <v>323</v>
      </c>
      <c r="C10689" s="142" t="s">
        <v>2102</v>
      </c>
      <c r="D10689" s="142">
        <v>12028</v>
      </c>
      <c r="E10689" s="134" t="s">
        <v>2103</v>
      </c>
      <c r="F10689" s="135">
        <v>1</v>
      </c>
      <c r="G10689" s="136">
        <v>2</v>
      </c>
      <c r="H10689" s="135" t="s">
        <v>2107</v>
      </c>
      <c r="I10689" s="135">
        <v>112</v>
      </c>
      <c r="J10689" s="134" t="s">
        <v>2112</v>
      </c>
      <c r="K10689" s="135" t="s">
        <v>2113</v>
      </c>
      <c r="L10689" s="135" t="s">
        <v>194</v>
      </c>
      <c r="M10689" s="135"/>
      <c r="N10689" s="137"/>
      <c r="O10689" s="121"/>
    </row>
    <row r="10690" spans="1:15" x14ac:dyDescent="0.25">
      <c r="A10690" s="139">
        <v>306</v>
      </c>
      <c r="B10690" s="135" t="s">
        <v>323</v>
      </c>
      <c r="C10690" s="142" t="s">
        <v>2102</v>
      </c>
      <c r="D10690" s="142">
        <v>12029</v>
      </c>
      <c r="E10690" s="134" t="s">
        <v>2103</v>
      </c>
      <c r="F10690" s="135">
        <v>1</v>
      </c>
      <c r="G10690" s="140">
        <v>3</v>
      </c>
      <c r="H10690" s="135" t="s">
        <v>2110</v>
      </c>
      <c r="I10690" s="135">
        <v>80</v>
      </c>
      <c r="J10690" s="134" t="s">
        <v>2112</v>
      </c>
      <c r="K10690" s="135" t="s">
        <v>2113</v>
      </c>
      <c r="L10690" s="135" t="s">
        <v>194</v>
      </c>
      <c r="M10690" s="135"/>
      <c r="N10690" s="143"/>
      <c r="O10690" s="121"/>
    </row>
    <row r="10691" spans="1:15" x14ac:dyDescent="0.25">
      <c r="A10691" s="139">
        <v>306</v>
      </c>
      <c r="B10691" s="135" t="s">
        <v>323</v>
      </c>
      <c r="C10691" s="142" t="s">
        <v>2102</v>
      </c>
      <c r="D10691" s="142">
        <v>12030</v>
      </c>
      <c r="E10691" s="134" t="s">
        <v>2103</v>
      </c>
      <c r="F10691" s="135">
        <v>1</v>
      </c>
      <c r="G10691" s="140">
        <v>4</v>
      </c>
      <c r="H10691" s="135" t="s">
        <v>2111</v>
      </c>
      <c r="I10691" s="135">
        <v>80</v>
      </c>
      <c r="J10691" s="134" t="s">
        <v>2112</v>
      </c>
      <c r="K10691" s="135" t="s">
        <v>2113</v>
      </c>
      <c r="L10691" s="135" t="s">
        <v>194</v>
      </c>
      <c r="M10691" s="135"/>
      <c r="N10691" s="143"/>
      <c r="O10691" s="121"/>
    </row>
    <row r="10692" spans="1:15" x14ac:dyDescent="0.25">
      <c r="A10692" s="139">
        <v>306</v>
      </c>
      <c r="B10692" s="135" t="s">
        <v>323</v>
      </c>
      <c r="C10692" s="142" t="s">
        <v>2102</v>
      </c>
      <c r="D10692" s="142">
        <v>12031</v>
      </c>
      <c r="E10692" s="134" t="s">
        <v>2103</v>
      </c>
      <c r="F10692" s="135">
        <v>1</v>
      </c>
      <c r="G10692" s="136">
        <v>5</v>
      </c>
      <c r="H10692" s="135" t="s">
        <v>2114</v>
      </c>
      <c r="I10692" s="135">
        <v>80</v>
      </c>
      <c r="J10692" s="134" t="s">
        <v>2112</v>
      </c>
      <c r="K10692" s="135" t="s">
        <v>2113</v>
      </c>
      <c r="L10692" s="135" t="s">
        <v>194</v>
      </c>
      <c r="M10692" s="135"/>
      <c r="N10692" s="137"/>
      <c r="O10692" s="121"/>
    </row>
    <row r="10693" spans="1:15" x14ac:dyDescent="0.25">
      <c r="A10693" s="139">
        <v>306</v>
      </c>
      <c r="B10693" s="135" t="s">
        <v>323</v>
      </c>
      <c r="C10693" s="142" t="s">
        <v>2102</v>
      </c>
      <c r="D10693" s="142">
        <v>12032</v>
      </c>
      <c r="E10693" s="134" t="s">
        <v>2103</v>
      </c>
      <c r="F10693" s="135">
        <v>1</v>
      </c>
      <c r="G10693" s="136">
        <v>6</v>
      </c>
      <c r="H10693" s="135" t="s">
        <v>2118</v>
      </c>
      <c r="I10693" s="135">
        <v>80</v>
      </c>
      <c r="J10693" s="134" t="s">
        <v>2112</v>
      </c>
      <c r="K10693" s="135" t="s">
        <v>2113</v>
      </c>
      <c r="L10693" s="135" t="s">
        <v>194</v>
      </c>
      <c r="M10693" s="135"/>
      <c r="N10693" s="137"/>
      <c r="O10693" s="121"/>
    </row>
    <row r="10694" spans="1:15" x14ac:dyDescent="0.25">
      <c r="A10694" s="139">
        <v>306</v>
      </c>
      <c r="B10694" s="135" t="s">
        <v>323</v>
      </c>
      <c r="C10694" s="142" t="s">
        <v>2102</v>
      </c>
      <c r="D10694" s="142">
        <v>12033</v>
      </c>
      <c r="E10694" s="134" t="s">
        <v>2103</v>
      </c>
      <c r="F10694" s="135">
        <v>1</v>
      </c>
      <c r="G10694" s="136">
        <v>7</v>
      </c>
      <c r="H10694" s="135" t="s">
        <v>2119</v>
      </c>
      <c r="I10694" s="135">
        <v>80</v>
      </c>
      <c r="J10694" s="134" t="s">
        <v>2112</v>
      </c>
      <c r="K10694" s="135" t="s">
        <v>2113</v>
      </c>
      <c r="L10694" s="135" t="s">
        <v>194</v>
      </c>
      <c r="M10694" s="135"/>
      <c r="N10694" s="137"/>
      <c r="O10694" s="121"/>
    </row>
    <row r="10695" spans="1:15" x14ac:dyDescent="0.25">
      <c r="A10695" s="139">
        <v>306</v>
      </c>
      <c r="B10695" s="135" t="s">
        <v>323</v>
      </c>
      <c r="C10695" s="142" t="s">
        <v>2102</v>
      </c>
      <c r="D10695" s="142">
        <v>12034</v>
      </c>
      <c r="E10695" s="134" t="s">
        <v>2103</v>
      </c>
      <c r="F10695" s="135">
        <v>1</v>
      </c>
      <c r="G10695" s="136">
        <v>8</v>
      </c>
      <c r="H10695" s="135" t="s">
        <v>2120</v>
      </c>
      <c r="I10695" s="135">
        <v>85</v>
      </c>
      <c r="J10695" s="134" t="s">
        <v>2112</v>
      </c>
      <c r="K10695" s="135" t="s">
        <v>2113</v>
      </c>
      <c r="L10695" s="135" t="s">
        <v>194</v>
      </c>
      <c r="M10695" s="135"/>
      <c r="N10695" s="137"/>
      <c r="O10695" s="121"/>
    </row>
    <row r="10696" spans="1:15" x14ac:dyDescent="0.25">
      <c r="A10696" s="139">
        <v>306</v>
      </c>
      <c r="B10696" s="135" t="s">
        <v>323</v>
      </c>
      <c r="C10696" s="142" t="s">
        <v>2102</v>
      </c>
      <c r="D10696" s="142">
        <v>12035</v>
      </c>
      <c r="E10696" s="134" t="s">
        <v>2103</v>
      </c>
      <c r="F10696" s="135">
        <v>1</v>
      </c>
      <c r="G10696" s="140">
        <v>9</v>
      </c>
      <c r="H10696" s="135" t="s">
        <v>2121</v>
      </c>
      <c r="I10696" s="135">
        <v>168</v>
      </c>
      <c r="J10696" s="134" t="s">
        <v>2151</v>
      </c>
      <c r="K10696" s="135" t="s">
        <v>2152</v>
      </c>
      <c r="L10696" s="135" t="s">
        <v>193</v>
      </c>
      <c r="M10696" s="135"/>
      <c r="N10696" s="143"/>
      <c r="O10696" s="121"/>
    </row>
    <row r="10697" spans="1:15" x14ac:dyDescent="0.25">
      <c r="A10697" s="139">
        <v>306</v>
      </c>
      <c r="B10697" s="135" t="s">
        <v>323</v>
      </c>
      <c r="C10697" s="142" t="s">
        <v>2102</v>
      </c>
      <c r="D10697" s="142">
        <v>12036</v>
      </c>
      <c r="E10697" s="134" t="s">
        <v>2103</v>
      </c>
      <c r="F10697" s="135">
        <v>1</v>
      </c>
      <c r="G10697" s="140">
        <v>12</v>
      </c>
      <c r="H10697" s="135" t="s">
        <v>2126</v>
      </c>
      <c r="I10697" s="135">
        <v>160</v>
      </c>
      <c r="J10697" s="134" t="s">
        <v>2112</v>
      </c>
      <c r="K10697" s="135" t="s">
        <v>2113</v>
      </c>
      <c r="L10697" s="135" t="s">
        <v>194</v>
      </c>
      <c r="M10697" s="135"/>
      <c r="N10697" s="143"/>
      <c r="O10697" s="121"/>
    </row>
    <row r="10698" spans="1:15" x14ac:dyDescent="0.25">
      <c r="A10698" s="139">
        <v>306</v>
      </c>
      <c r="B10698" s="135" t="s">
        <v>323</v>
      </c>
      <c r="C10698" s="134" t="s">
        <v>2102</v>
      </c>
      <c r="D10698" s="135">
        <v>12037</v>
      </c>
      <c r="E10698" s="135" t="s">
        <v>2103</v>
      </c>
      <c r="F10698" s="135">
        <v>1</v>
      </c>
      <c r="G10698" s="136">
        <v>13</v>
      </c>
      <c r="H10698" s="135" t="s">
        <v>2127</v>
      </c>
      <c r="I10698" s="135">
        <v>249</v>
      </c>
      <c r="J10698" s="135" t="s">
        <v>2105</v>
      </c>
      <c r="K10698" s="135" t="s">
        <v>2106</v>
      </c>
      <c r="L10698" s="135" t="s">
        <v>193</v>
      </c>
      <c r="M10698" s="135"/>
      <c r="N10698" s="137"/>
      <c r="O10698" s="121"/>
    </row>
    <row r="10699" spans="1:15" x14ac:dyDescent="0.25">
      <c r="A10699" s="139">
        <v>306</v>
      </c>
      <c r="B10699" s="135" t="s">
        <v>323</v>
      </c>
      <c r="C10699" s="134" t="s">
        <v>2102</v>
      </c>
      <c r="D10699" s="135">
        <v>12038</v>
      </c>
      <c r="E10699" s="135" t="s">
        <v>2103</v>
      </c>
      <c r="F10699" s="135">
        <v>1</v>
      </c>
      <c r="G10699" s="136">
        <v>15</v>
      </c>
      <c r="H10699" s="135" t="s">
        <v>2130</v>
      </c>
      <c r="I10699" s="135">
        <v>160</v>
      </c>
      <c r="J10699" s="135" t="s">
        <v>2112</v>
      </c>
      <c r="K10699" s="135" t="s">
        <v>2113</v>
      </c>
      <c r="L10699" s="135" t="s">
        <v>194</v>
      </c>
      <c r="M10699" s="135"/>
      <c r="N10699" s="137"/>
      <c r="O10699" s="121"/>
    </row>
    <row r="10700" spans="1:15" x14ac:dyDescent="0.25">
      <c r="A10700" s="139">
        <v>306</v>
      </c>
      <c r="B10700" s="135" t="s">
        <v>323</v>
      </c>
      <c r="C10700" s="134" t="s">
        <v>2102</v>
      </c>
      <c r="D10700" s="135">
        <v>12039</v>
      </c>
      <c r="E10700" s="135" t="s">
        <v>2103</v>
      </c>
      <c r="F10700" s="135">
        <v>1</v>
      </c>
      <c r="G10700" s="136">
        <v>16</v>
      </c>
      <c r="H10700" s="135" t="s">
        <v>2131</v>
      </c>
      <c r="I10700" s="135">
        <v>185</v>
      </c>
      <c r="J10700" s="135" t="s">
        <v>2151</v>
      </c>
      <c r="K10700" s="135" t="s">
        <v>2152</v>
      </c>
      <c r="L10700" s="135" t="s">
        <v>193</v>
      </c>
      <c r="M10700" s="135"/>
      <c r="N10700" s="137"/>
      <c r="O10700" s="121"/>
    </row>
    <row r="10701" spans="1:15" x14ac:dyDescent="0.25">
      <c r="A10701" s="139">
        <v>306</v>
      </c>
      <c r="B10701" s="135" t="s">
        <v>323</v>
      </c>
      <c r="C10701" s="134" t="s">
        <v>2102</v>
      </c>
      <c r="D10701" s="135">
        <v>12040</v>
      </c>
      <c r="E10701" s="135" t="s">
        <v>2103</v>
      </c>
      <c r="F10701" s="135">
        <v>1</v>
      </c>
      <c r="G10701" s="136">
        <v>17</v>
      </c>
      <c r="H10701" s="135" t="s">
        <v>2132</v>
      </c>
      <c r="I10701" s="135">
        <v>312</v>
      </c>
      <c r="J10701" s="135" t="s">
        <v>2112</v>
      </c>
      <c r="K10701" s="134" t="s">
        <v>2113</v>
      </c>
      <c r="L10701" s="135" t="s">
        <v>194</v>
      </c>
      <c r="M10701" s="135"/>
      <c r="N10701" s="137"/>
      <c r="O10701" s="121"/>
    </row>
    <row r="10702" spans="1:15" x14ac:dyDescent="0.25">
      <c r="A10702" s="139">
        <v>306</v>
      </c>
      <c r="B10702" s="135" t="s">
        <v>323</v>
      </c>
      <c r="C10702" s="134" t="s">
        <v>2102</v>
      </c>
      <c r="D10702" s="135">
        <v>12041</v>
      </c>
      <c r="E10702" s="135" t="s">
        <v>2103</v>
      </c>
      <c r="F10702" s="135">
        <v>1</v>
      </c>
      <c r="G10702" s="136">
        <v>18</v>
      </c>
      <c r="H10702" s="135" t="s">
        <v>2133</v>
      </c>
      <c r="I10702" s="135">
        <v>200</v>
      </c>
      <c r="J10702" s="135" t="s">
        <v>2112</v>
      </c>
      <c r="K10702" s="135" t="s">
        <v>2113</v>
      </c>
      <c r="L10702" s="135" t="s">
        <v>194</v>
      </c>
      <c r="M10702" s="135"/>
      <c r="N10702" s="137"/>
      <c r="O10702" s="121"/>
    </row>
    <row r="10703" spans="1:15" x14ac:dyDescent="0.25">
      <c r="A10703" s="139">
        <v>306</v>
      </c>
      <c r="B10703" s="135" t="s">
        <v>323</v>
      </c>
      <c r="C10703" s="134" t="s">
        <v>2102</v>
      </c>
      <c r="D10703" s="135">
        <v>12042</v>
      </c>
      <c r="E10703" s="135" t="s">
        <v>2103</v>
      </c>
      <c r="F10703" s="135">
        <v>1</v>
      </c>
      <c r="G10703" s="136" t="s">
        <v>2276</v>
      </c>
      <c r="H10703" s="135" t="s">
        <v>2277</v>
      </c>
      <c r="I10703" s="135">
        <v>646</v>
      </c>
      <c r="J10703" s="135" t="s">
        <v>2112</v>
      </c>
      <c r="K10703" s="134" t="s">
        <v>2113</v>
      </c>
      <c r="L10703" s="135" t="s">
        <v>194</v>
      </c>
      <c r="M10703" s="135"/>
      <c r="N10703" s="137"/>
      <c r="O10703" s="121"/>
    </row>
    <row r="10704" spans="1:15" x14ac:dyDescent="0.25">
      <c r="A10704" s="139">
        <v>306</v>
      </c>
      <c r="B10704" s="135" t="s">
        <v>323</v>
      </c>
      <c r="C10704" s="134" t="s">
        <v>2102</v>
      </c>
      <c r="D10704" s="135">
        <v>12043</v>
      </c>
      <c r="E10704" s="135" t="s">
        <v>2103</v>
      </c>
      <c r="F10704" s="135">
        <v>1</v>
      </c>
      <c r="G10704" s="136" t="s">
        <v>2274</v>
      </c>
      <c r="H10704" s="135" t="s">
        <v>2275</v>
      </c>
      <c r="I10704" s="135">
        <v>56</v>
      </c>
      <c r="J10704" s="135" t="s">
        <v>2151</v>
      </c>
      <c r="K10704" s="134" t="s">
        <v>2152</v>
      </c>
      <c r="L10704" s="135" t="s">
        <v>193</v>
      </c>
      <c r="M10704" s="135"/>
      <c r="N10704" s="137"/>
      <c r="O10704" s="121"/>
    </row>
    <row r="10705" spans="1:15" x14ac:dyDescent="0.25">
      <c r="A10705" s="139">
        <v>306</v>
      </c>
      <c r="B10705" s="135" t="s">
        <v>323</v>
      </c>
      <c r="C10705" s="134" t="s">
        <v>2102</v>
      </c>
      <c r="D10705" s="135">
        <v>12044</v>
      </c>
      <c r="E10705" s="135" t="s">
        <v>2103</v>
      </c>
      <c r="F10705" s="135">
        <v>1</v>
      </c>
      <c r="G10705" s="136" t="s">
        <v>7008</v>
      </c>
      <c r="H10705" s="135" t="s">
        <v>7009</v>
      </c>
      <c r="I10705" s="135">
        <v>140</v>
      </c>
      <c r="J10705" s="135" t="s">
        <v>2112</v>
      </c>
      <c r="K10705" s="135" t="s">
        <v>2113</v>
      </c>
      <c r="L10705" s="135" t="s">
        <v>194</v>
      </c>
      <c r="M10705" s="135"/>
      <c r="N10705" s="137"/>
      <c r="O10705" s="121"/>
    </row>
    <row r="10706" spans="1:15" x14ac:dyDescent="0.25">
      <c r="A10706" s="139">
        <v>306</v>
      </c>
      <c r="B10706" s="135" t="s">
        <v>323</v>
      </c>
      <c r="C10706" s="134" t="s">
        <v>2102</v>
      </c>
      <c r="D10706" s="135">
        <v>12045</v>
      </c>
      <c r="E10706" s="135" t="s">
        <v>2103</v>
      </c>
      <c r="F10706" s="135">
        <v>1</v>
      </c>
      <c r="G10706" s="136" t="s">
        <v>6484</v>
      </c>
      <c r="H10706" s="135" t="s">
        <v>6485</v>
      </c>
      <c r="I10706" s="135">
        <v>110</v>
      </c>
      <c r="J10706" s="135" t="s">
        <v>2112</v>
      </c>
      <c r="K10706" s="135" t="s">
        <v>2113</v>
      </c>
      <c r="L10706" s="135" t="s">
        <v>194</v>
      </c>
      <c r="M10706" s="135"/>
      <c r="N10706" s="137"/>
      <c r="O10706" s="121"/>
    </row>
    <row r="10707" spans="1:15" x14ac:dyDescent="0.25">
      <c r="A10707" s="139">
        <v>306</v>
      </c>
      <c r="B10707" s="135" t="s">
        <v>323</v>
      </c>
      <c r="C10707" s="134" t="s">
        <v>2102</v>
      </c>
      <c r="D10707" s="135">
        <v>12046</v>
      </c>
      <c r="E10707" s="135" t="s">
        <v>2103</v>
      </c>
      <c r="F10707" s="135">
        <v>1</v>
      </c>
      <c r="G10707" s="136">
        <v>20</v>
      </c>
      <c r="H10707" s="135" t="s">
        <v>2135</v>
      </c>
      <c r="I10707" s="135">
        <v>80</v>
      </c>
      <c r="J10707" s="135" t="s">
        <v>2105</v>
      </c>
      <c r="K10707" s="135" t="s">
        <v>2106</v>
      </c>
      <c r="L10707" s="135" t="s">
        <v>193</v>
      </c>
      <c r="M10707" s="135"/>
      <c r="N10707" s="137"/>
      <c r="O10707" s="121"/>
    </row>
    <row r="10708" spans="1:15" x14ac:dyDescent="0.25">
      <c r="A10708" s="139">
        <v>306</v>
      </c>
      <c r="B10708" s="135" t="s">
        <v>323</v>
      </c>
      <c r="C10708" s="134" t="s">
        <v>2102</v>
      </c>
      <c r="D10708" s="135">
        <v>12047</v>
      </c>
      <c r="E10708" s="135" t="s">
        <v>2103</v>
      </c>
      <c r="F10708" s="135">
        <v>1</v>
      </c>
      <c r="G10708" s="136">
        <v>21</v>
      </c>
      <c r="H10708" s="135" t="s">
        <v>2136</v>
      </c>
      <c r="I10708" s="135">
        <v>262</v>
      </c>
      <c r="J10708" s="135" t="s">
        <v>2105</v>
      </c>
      <c r="K10708" s="134" t="s">
        <v>2106</v>
      </c>
      <c r="L10708" s="135" t="s">
        <v>193</v>
      </c>
      <c r="M10708" s="135"/>
      <c r="N10708" s="137"/>
      <c r="O10708" s="121"/>
    </row>
    <row r="10709" spans="1:15" x14ac:dyDescent="0.25">
      <c r="A10709" s="139">
        <v>306</v>
      </c>
      <c r="B10709" s="135" t="s">
        <v>323</v>
      </c>
      <c r="C10709" s="134" t="s">
        <v>2102</v>
      </c>
      <c r="D10709" s="135">
        <v>12048</v>
      </c>
      <c r="E10709" s="135" t="s">
        <v>2103</v>
      </c>
      <c r="F10709" s="135">
        <v>1</v>
      </c>
      <c r="G10709" s="140">
        <v>22</v>
      </c>
      <c r="H10709" s="135" t="s">
        <v>2137</v>
      </c>
      <c r="I10709" s="135">
        <v>169</v>
      </c>
      <c r="J10709" s="135" t="s">
        <v>2112</v>
      </c>
      <c r="K10709" s="135" t="s">
        <v>2113</v>
      </c>
      <c r="L10709" s="135" t="s">
        <v>194</v>
      </c>
      <c r="M10709" s="135"/>
      <c r="N10709" s="137"/>
      <c r="O10709" s="121"/>
    </row>
    <row r="10710" spans="1:15" x14ac:dyDescent="0.25">
      <c r="A10710" s="139">
        <v>306</v>
      </c>
      <c r="B10710" s="135" t="s">
        <v>323</v>
      </c>
      <c r="C10710" s="134" t="s">
        <v>2102</v>
      </c>
      <c r="D10710" s="135">
        <v>12049</v>
      </c>
      <c r="E10710" s="135" t="s">
        <v>2103</v>
      </c>
      <c r="F10710" s="135">
        <v>1</v>
      </c>
      <c r="G10710" s="136">
        <v>23</v>
      </c>
      <c r="H10710" s="135" t="s">
        <v>2140</v>
      </c>
      <c r="I10710" s="135">
        <v>64</v>
      </c>
      <c r="J10710" s="135" t="s">
        <v>2108</v>
      </c>
      <c r="K10710" s="135" t="s">
        <v>2109</v>
      </c>
      <c r="L10710" s="135" t="s">
        <v>193</v>
      </c>
      <c r="M10710" s="135"/>
      <c r="N10710" s="137"/>
      <c r="O10710" s="121"/>
    </row>
    <row r="10711" spans="1:15" x14ac:dyDescent="0.25">
      <c r="A10711" s="139">
        <v>306</v>
      </c>
      <c r="B10711" s="135" t="s">
        <v>323</v>
      </c>
      <c r="C10711" s="134" t="s">
        <v>2102</v>
      </c>
      <c r="D10711" s="135">
        <v>12050</v>
      </c>
      <c r="E10711" s="135" t="s">
        <v>2103</v>
      </c>
      <c r="F10711" s="135">
        <v>1</v>
      </c>
      <c r="G10711" s="136">
        <v>24</v>
      </c>
      <c r="H10711" s="135" t="s">
        <v>2141</v>
      </c>
      <c r="I10711" s="135">
        <v>24</v>
      </c>
      <c r="J10711" s="135" t="s">
        <v>2151</v>
      </c>
      <c r="K10711" s="135" t="s">
        <v>2152</v>
      </c>
      <c r="L10711" s="135" t="s">
        <v>193</v>
      </c>
      <c r="M10711" s="135"/>
      <c r="N10711" s="137"/>
      <c r="O10711" s="121"/>
    </row>
    <row r="10712" spans="1:15" x14ac:dyDescent="0.25">
      <c r="A10712" s="139">
        <v>306</v>
      </c>
      <c r="B10712" s="135" t="s">
        <v>323</v>
      </c>
      <c r="C10712" s="134" t="s">
        <v>2102</v>
      </c>
      <c r="D10712" s="135">
        <v>12051</v>
      </c>
      <c r="E10712" s="135" t="s">
        <v>2103</v>
      </c>
      <c r="F10712" s="135">
        <v>1</v>
      </c>
      <c r="G10712" s="136">
        <v>25</v>
      </c>
      <c r="H10712" s="135" t="s">
        <v>2142</v>
      </c>
      <c r="I10712" s="135">
        <v>230</v>
      </c>
      <c r="J10712" s="135" t="s">
        <v>2112</v>
      </c>
      <c r="K10712" s="135" t="s">
        <v>2113</v>
      </c>
      <c r="L10712" s="135" t="s">
        <v>194</v>
      </c>
      <c r="M10712" s="135"/>
      <c r="N10712" s="137"/>
      <c r="O10712" s="121"/>
    </row>
    <row r="10713" spans="1:15" x14ac:dyDescent="0.25">
      <c r="A10713" s="139">
        <v>306</v>
      </c>
      <c r="B10713" s="135" t="s">
        <v>323</v>
      </c>
      <c r="C10713" s="134" t="s">
        <v>2102</v>
      </c>
      <c r="D10713" s="135">
        <v>12052</v>
      </c>
      <c r="E10713" s="135" t="s">
        <v>2103</v>
      </c>
      <c r="F10713" s="135">
        <v>1</v>
      </c>
      <c r="G10713" s="140">
        <v>26</v>
      </c>
      <c r="H10713" s="135" t="s">
        <v>2143</v>
      </c>
      <c r="I10713" s="135">
        <v>56</v>
      </c>
      <c r="J10713" s="135" t="s">
        <v>2105</v>
      </c>
      <c r="K10713" s="135" t="s">
        <v>2106</v>
      </c>
      <c r="L10713" s="135" t="s">
        <v>193</v>
      </c>
      <c r="M10713" s="135"/>
      <c r="N10713" s="137"/>
      <c r="O10713" s="121"/>
    </row>
    <row r="10714" spans="1:15" x14ac:dyDescent="0.25">
      <c r="A10714" s="139">
        <v>306</v>
      </c>
      <c r="B10714" s="135" t="s">
        <v>323</v>
      </c>
      <c r="C10714" s="134" t="s">
        <v>2102</v>
      </c>
      <c r="D10714" s="135">
        <v>12053</v>
      </c>
      <c r="E10714" s="135" t="s">
        <v>2103</v>
      </c>
      <c r="F10714" s="135">
        <v>1</v>
      </c>
      <c r="G10714" s="136">
        <v>27</v>
      </c>
      <c r="H10714" s="135" t="s">
        <v>2144</v>
      </c>
      <c r="I10714" s="135">
        <v>121</v>
      </c>
      <c r="J10714" s="135" t="s">
        <v>2138</v>
      </c>
      <c r="K10714" s="134" t="s">
        <v>2139</v>
      </c>
      <c r="L10714" s="135" t="s">
        <v>194</v>
      </c>
      <c r="M10714" s="135"/>
      <c r="N10714" s="137"/>
      <c r="O10714" s="121"/>
    </row>
    <row r="10715" spans="1:15" x14ac:dyDescent="0.25">
      <c r="A10715" s="139">
        <v>306</v>
      </c>
      <c r="B10715" s="135" t="s">
        <v>323</v>
      </c>
      <c r="C10715" s="134" t="s">
        <v>2102</v>
      </c>
      <c r="D10715" s="135">
        <v>12054</v>
      </c>
      <c r="E10715" s="135" t="s">
        <v>2103</v>
      </c>
      <c r="F10715" s="135">
        <v>1</v>
      </c>
      <c r="G10715" s="136">
        <v>28</v>
      </c>
      <c r="H10715" s="135" t="s">
        <v>2145</v>
      </c>
      <c r="I10715" s="135">
        <v>186</v>
      </c>
      <c r="J10715" s="135" t="s">
        <v>2283</v>
      </c>
      <c r="K10715" s="135" t="s">
        <v>2284</v>
      </c>
      <c r="L10715" s="135" t="s">
        <v>194</v>
      </c>
      <c r="M10715" s="135"/>
      <c r="N10715" s="137"/>
      <c r="O10715" s="121"/>
    </row>
    <row r="10716" spans="1:15" x14ac:dyDescent="0.25">
      <c r="A10716" s="139">
        <v>306</v>
      </c>
      <c r="B10716" s="135" t="s">
        <v>323</v>
      </c>
      <c r="C10716" s="134" t="s">
        <v>2102</v>
      </c>
      <c r="D10716" s="135">
        <v>12055</v>
      </c>
      <c r="E10716" s="135" t="s">
        <v>2103</v>
      </c>
      <c r="F10716" s="135">
        <v>1</v>
      </c>
      <c r="G10716" s="136">
        <v>29</v>
      </c>
      <c r="H10716" s="135" t="s">
        <v>2146</v>
      </c>
      <c r="I10716" s="135">
        <v>226</v>
      </c>
      <c r="J10716" s="135" t="s">
        <v>2155</v>
      </c>
      <c r="K10716" s="135" t="s">
        <v>2156</v>
      </c>
      <c r="L10716" s="135" t="s">
        <v>193</v>
      </c>
      <c r="M10716" s="135"/>
      <c r="N10716" s="137"/>
      <c r="O10716" s="121"/>
    </row>
    <row r="10717" spans="1:15" x14ac:dyDescent="0.25">
      <c r="A10717" s="139">
        <v>306</v>
      </c>
      <c r="B10717" s="135" t="s">
        <v>323</v>
      </c>
      <c r="C10717" s="134" t="s">
        <v>2102</v>
      </c>
      <c r="D10717" s="135">
        <v>12056</v>
      </c>
      <c r="E10717" s="135" t="s">
        <v>2103</v>
      </c>
      <c r="F10717" s="135">
        <v>1</v>
      </c>
      <c r="G10717" s="136">
        <v>30</v>
      </c>
      <c r="H10717" s="135" t="s">
        <v>2147</v>
      </c>
      <c r="I10717" s="135">
        <v>114</v>
      </c>
      <c r="J10717" s="135" t="s">
        <v>2108</v>
      </c>
      <c r="K10717" s="135" t="s">
        <v>2109</v>
      </c>
      <c r="L10717" s="135" t="s">
        <v>193</v>
      </c>
      <c r="M10717" s="135"/>
      <c r="N10717" s="137"/>
      <c r="O10717" s="121"/>
    </row>
    <row r="10718" spans="1:15" x14ac:dyDescent="0.25">
      <c r="A10718" s="139">
        <v>306</v>
      </c>
      <c r="B10718" s="135" t="s">
        <v>323</v>
      </c>
      <c r="C10718" s="134" t="s">
        <v>2102</v>
      </c>
      <c r="D10718" s="135">
        <v>12057</v>
      </c>
      <c r="E10718" s="135" t="s">
        <v>2103</v>
      </c>
      <c r="F10718" s="135">
        <v>1</v>
      </c>
      <c r="G10718" s="136">
        <v>31</v>
      </c>
      <c r="H10718" s="135" t="s">
        <v>2148</v>
      </c>
      <c r="I10718" s="135">
        <v>113</v>
      </c>
      <c r="J10718" s="135" t="s">
        <v>2108</v>
      </c>
      <c r="K10718" s="134" t="s">
        <v>2109</v>
      </c>
      <c r="L10718" s="135" t="s">
        <v>193</v>
      </c>
      <c r="M10718" s="135"/>
      <c r="N10718" s="137"/>
      <c r="O10718" s="121"/>
    </row>
    <row r="10719" spans="1:15" x14ac:dyDescent="0.25">
      <c r="A10719" s="139">
        <v>306</v>
      </c>
      <c r="B10719" s="135" t="s">
        <v>323</v>
      </c>
      <c r="C10719" s="134" t="s">
        <v>2102</v>
      </c>
      <c r="D10719" s="135">
        <v>12058</v>
      </c>
      <c r="E10719" s="135" t="s">
        <v>2103</v>
      </c>
      <c r="F10719" s="135">
        <v>1</v>
      </c>
      <c r="G10719" s="136">
        <v>32</v>
      </c>
      <c r="H10719" s="135" t="s">
        <v>2149</v>
      </c>
      <c r="I10719" s="135">
        <v>168</v>
      </c>
      <c r="J10719" s="135" t="s">
        <v>2112</v>
      </c>
      <c r="K10719" s="134" t="s">
        <v>2113</v>
      </c>
      <c r="L10719" s="135" t="s">
        <v>194</v>
      </c>
      <c r="M10719" s="135"/>
      <c r="N10719" s="137"/>
      <c r="O10719" s="121"/>
    </row>
    <row r="10720" spans="1:15" x14ac:dyDescent="0.25">
      <c r="A10720" s="139">
        <v>306</v>
      </c>
      <c r="B10720" s="135" t="s">
        <v>323</v>
      </c>
      <c r="C10720" s="134" t="s">
        <v>2102</v>
      </c>
      <c r="D10720" s="135">
        <v>12059</v>
      </c>
      <c r="E10720" s="135" t="s">
        <v>2103</v>
      </c>
      <c r="F10720" s="135">
        <v>1</v>
      </c>
      <c r="G10720" s="136" t="s">
        <v>5798</v>
      </c>
      <c r="H10720" s="135" t="s">
        <v>7010</v>
      </c>
      <c r="I10720" s="135">
        <v>168</v>
      </c>
      <c r="J10720" s="135" t="s">
        <v>2112</v>
      </c>
      <c r="K10720" s="135" t="s">
        <v>2113</v>
      </c>
      <c r="L10720" s="135" t="s">
        <v>194</v>
      </c>
      <c r="M10720" s="135"/>
      <c r="N10720" s="137"/>
      <c r="O10720" s="121"/>
    </row>
    <row r="10721" spans="1:15" x14ac:dyDescent="0.25">
      <c r="A10721" s="139">
        <v>306</v>
      </c>
      <c r="B10721" s="135" t="s">
        <v>323</v>
      </c>
      <c r="C10721" s="134" t="s">
        <v>2102</v>
      </c>
      <c r="D10721" s="135">
        <v>12060</v>
      </c>
      <c r="E10721" s="135" t="s">
        <v>2103</v>
      </c>
      <c r="F10721" s="135">
        <v>1</v>
      </c>
      <c r="G10721" s="136">
        <v>33</v>
      </c>
      <c r="H10721" s="135" t="s">
        <v>2150</v>
      </c>
      <c r="I10721" s="135">
        <v>307</v>
      </c>
      <c r="J10721" s="135" t="s">
        <v>2283</v>
      </c>
      <c r="K10721" s="135" t="s">
        <v>2284</v>
      </c>
      <c r="L10721" s="135" t="s">
        <v>194</v>
      </c>
      <c r="M10721" s="135"/>
      <c r="N10721" s="137"/>
      <c r="O10721" s="121"/>
    </row>
    <row r="10722" spans="1:15" x14ac:dyDescent="0.25">
      <c r="A10722" s="139">
        <v>306</v>
      </c>
      <c r="B10722" s="135" t="s">
        <v>323</v>
      </c>
      <c r="C10722" s="134" t="s">
        <v>2102</v>
      </c>
      <c r="D10722" s="135">
        <v>12061</v>
      </c>
      <c r="E10722" s="135" t="s">
        <v>2103</v>
      </c>
      <c r="F10722" s="135">
        <v>1</v>
      </c>
      <c r="G10722" s="136">
        <v>34</v>
      </c>
      <c r="H10722" s="135" t="s">
        <v>2153</v>
      </c>
      <c r="I10722" s="135">
        <v>307</v>
      </c>
      <c r="J10722" s="135" t="s">
        <v>2112</v>
      </c>
      <c r="K10722" s="134" t="s">
        <v>2113</v>
      </c>
      <c r="L10722" s="135" t="s">
        <v>194</v>
      </c>
      <c r="M10722" s="135"/>
      <c r="N10722" s="137"/>
      <c r="O10722" s="121"/>
    </row>
    <row r="10723" spans="1:15" x14ac:dyDescent="0.25">
      <c r="A10723" s="139">
        <v>306</v>
      </c>
      <c r="B10723" s="135" t="s">
        <v>323</v>
      </c>
      <c r="C10723" s="134" t="s">
        <v>2102</v>
      </c>
      <c r="D10723" s="135">
        <v>12062</v>
      </c>
      <c r="E10723" s="135" t="s">
        <v>2103</v>
      </c>
      <c r="F10723" s="135">
        <v>1</v>
      </c>
      <c r="G10723" s="136">
        <v>35</v>
      </c>
      <c r="H10723" s="135" t="s">
        <v>2154</v>
      </c>
      <c r="I10723" s="135">
        <v>409</v>
      </c>
      <c r="J10723" s="135" t="s">
        <v>2112</v>
      </c>
      <c r="K10723" s="135" t="s">
        <v>2113</v>
      </c>
      <c r="L10723" s="135" t="s">
        <v>194</v>
      </c>
      <c r="M10723" s="135"/>
      <c r="N10723" s="137"/>
      <c r="O10723" s="121"/>
    </row>
    <row r="10724" spans="1:15" x14ac:dyDescent="0.25">
      <c r="A10724" s="139">
        <v>306</v>
      </c>
      <c r="B10724" s="135" t="s">
        <v>323</v>
      </c>
      <c r="C10724" s="134" t="s">
        <v>2102</v>
      </c>
      <c r="D10724" s="135">
        <v>12063</v>
      </c>
      <c r="E10724" s="135" t="s">
        <v>2103</v>
      </c>
      <c r="F10724" s="135">
        <v>1</v>
      </c>
      <c r="G10724" s="136">
        <v>36</v>
      </c>
      <c r="H10724" s="135" t="s">
        <v>2157</v>
      </c>
      <c r="I10724" s="135">
        <v>144</v>
      </c>
      <c r="J10724" s="135" t="s">
        <v>2112</v>
      </c>
      <c r="K10724" s="135" t="s">
        <v>2113</v>
      </c>
      <c r="L10724" s="135" t="s">
        <v>194</v>
      </c>
      <c r="M10724" s="135"/>
      <c r="N10724" s="137"/>
      <c r="O10724" s="121"/>
    </row>
    <row r="10725" spans="1:15" x14ac:dyDescent="0.25">
      <c r="A10725" s="139">
        <v>306</v>
      </c>
      <c r="B10725" s="135" t="s">
        <v>323</v>
      </c>
      <c r="C10725" s="134" t="s">
        <v>2102</v>
      </c>
      <c r="D10725" s="135">
        <v>12064</v>
      </c>
      <c r="E10725" s="135" t="s">
        <v>2103</v>
      </c>
      <c r="F10725" s="135">
        <v>1</v>
      </c>
      <c r="G10725" s="136">
        <v>37</v>
      </c>
      <c r="H10725" s="135" t="s">
        <v>2158</v>
      </c>
      <c r="I10725" s="135">
        <v>163</v>
      </c>
      <c r="J10725" s="135" t="s">
        <v>2155</v>
      </c>
      <c r="K10725" s="135" t="s">
        <v>2156</v>
      </c>
      <c r="L10725" s="135" t="s">
        <v>193</v>
      </c>
      <c r="M10725" s="135"/>
      <c r="N10725" s="137"/>
      <c r="O10725" s="121"/>
    </row>
    <row r="10726" spans="1:15" x14ac:dyDescent="0.25">
      <c r="A10726" s="139">
        <v>306</v>
      </c>
      <c r="B10726" s="135" t="s">
        <v>323</v>
      </c>
      <c r="C10726" s="134" t="s">
        <v>2102</v>
      </c>
      <c r="D10726" s="135">
        <v>12065</v>
      </c>
      <c r="E10726" s="135" t="s">
        <v>2103</v>
      </c>
      <c r="F10726" s="135">
        <v>1</v>
      </c>
      <c r="G10726" s="136">
        <v>38</v>
      </c>
      <c r="H10726" s="135" t="s">
        <v>2159</v>
      </c>
      <c r="I10726" s="135">
        <v>1911</v>
      </c>
      <c r="J10726" s="135" t="s">
        <v>2105</v>
      </c>
      <c r="K10726" s="135" t="s">
        <v>2106</v>
      </c>
      <c r="L10726" s="135" t="s">
        <v>193</v>
      </c>
      <c r="M10726" s="135"/>
      <c r="N10726" s="137"/>
      <c r="O10726" s="121"/>
    </row>
    <row r="10727" spans="1:15" x14ac:dyDescent="0.25">
      <c r="A10727" s="139">
        <v>306</v>
      </c>
      <c r="B10727" s="135" t="s">
        <v>323</v>
      </c>
      <c r="C10727" s="134" t="s">
        <v>2102</v>
      </c>
      <c r="D10727" s="135">
        <v>12066</v>
      </c>
      <c r="E10727" s="135" t="s">
        <v>2103</v>
      </c>
      <c r="F10727" s="135">
        <v>1</v>
      </c>
      <c r="G10727" s="136">
        <v>39</v>
      </c>
      <c r="H10727" s="135" t="s">
        <v>2160</v>
      </c>
      <c r="I10727" s="135">
        <v>51</v>
      </c>
      <c r="J10727" s="135" t="s">
        <v>2105</v>
      </c>
      <c r="K10727" s="135" t="s">
        <v>2106</v>
      </c>
      <c r="L10727" s="135" t="s">
        <v>193</v>
      </c>
      <c r="M10727" s="135"/>
      <c r="N10727" s="137"/>
      <c r="O10727" s="121"/>
    </row>
    <row r="10728" spans="1:15" x14ac:dyDescent="0.25">
      <c r="A10728" s="139">
        <v>306</v>
      </c>
      <c r="B10728" s="135" t="s">
        <v>323</v>
      </c>
      <c r="C10728" s="134" t="s">
        <v>2102</v>
      </c>
      <c r="D10728" s="135">
        <v>12067</v>
      </c>
      <c r="E10728" s="135" t="s">
        <v>2103</v>
      </c>
      <c r="F10728" s="135">
        <v>2</v>
      </c>
      <c r="G10728" s="136">
        <v>1</v>
      </c>
      <c r="H10728" s="135" t="s">
        <v>2204</v>
      </c>
      <c r="I10728" s="135">
        <v>225</v>
      </c>
      <c r="J10728" s="135" t="s">
        <v>2112</v>
      </c>
      <c r="K10728" s="135" t="s">
        <v>2113</v>
      </c>
      <c r="L10728" s="135" t="s">
        <v>194</v>
      </c>
      <c r="M10728" s="135"/>
      <c r="N10728" s="137"/>
      <c r="O10728" s="121"/>
    </row>
    <row r="10729" spans="1:15" x14ac:dyDescent="0.25">
      <c r="A10729" s="139">
        <v>306</v>
      </c>
      <c r="B10729" s="135" t="s">
        <v>323</v>
      </c>
      <c r="C10729" s="134" t="s">
        <v>2102</v>
      </c>
      <c r="D10729" s="135">
        <v>12068</v>
      </c>
      <c r="E10729" s="135" t="s">
        <v>2103</v>
      </c>
      <c r="F10729" s="135">
        <v>2</v>
      </c>
      <c r="G10729" s="136">
        <v>2</v>
      </c>
      <c r="H10729" s="135" t="s">
        <v>2205</v>
      </c>
      <c r="I10729" s="135">
        <v>22</v>
      </c>
      <c r="J10729" s="135" t="s">
        <v>2108</v>
      </c>
      <c r="K10729" s="135" t="s">
        <v>2109</v>
      </c>
      <c r="L10729" s="135" t="s">
        <v>193</v>
      </c>
      <c r="M10729" s="135"/>
      <c r="N10729" s="137"/>
      <c r="O10729" s="121"/>
    </row>
    <row r="10730" spans="1:15" x14ac:dyDescent="0.25">
      <c r="A10730" s="139">
        <v>306</v>
      </c>
      <c r="B10730" s="135" t="s">
        <v>323</v>
      </c>
      <c r="C10730" s="134" t="s">
        <v>2102</v>
      </c>
      <c r="D10730" s="135">
        <v>12069</v>
      </c>
      <c r="E10730" s="135" t="s">
        <v>2103</v>
      </c>
      <c r="F10730" s="135">
        <v>2</v>
      </c>
      <c r="G10730" s="136">
        <v>3</v>
      </c>
      <c r="H10730" s="135" t="s">
        <v>2438</v>
      </c>
      <c r="I10730" s="135">
        <v>1142</v>
      </c>
      <c r="J10730" s="135" t="s">
        <v>2155</v>
      </c>
      <c r="K10730" s="135" t="s">
        <v>2156</v>
      </c>
      <c r="L10730" s="135" t="s">
        <v>193</v>
      </c>
      <c r="M10730" s="135"/>
      <c r="N10730" s="137"/>
      <c r="O10730" s="121"/>
    </row>
    <row r="10731" spans="1:15" x14ac:dyDescent="0.25">
      <c r="A10731" s="139">
        <v>306</v>
      </c>
      <c r="B10731" s="135" t="s">
        <v>323</v>
      </c>
      <c r="C10731" s="134" t="s">
        <v>2102</v>
      </c>
      <c r="D10731" s="135">
        <v>12070</v>
      </c>
      <c r="E10731" s="135" t="s">
        <v>2103</v>
      </c>
      <c r="F10731" s="135">
        <v>2</v>
      </c>
      <c r="G10731" s="136">
        <v>5</v>
      </c>
      <c r="H10731" s="135" t="s">
        <v>2206</v>
      </c>
      <c r="I10731" s="135">
        <v>1683</v>
      </c>
      <c r="J10731" s="135" t="s">
        <v>2155</v>
      </c>
      <c r="K10731" s="135" t="s">
        <v>2156</v>
      </c>
      <c r="L10731" s="135" t="s">
        <v>193</v>
      </c>
      <c r="M10731" s="135"/>
      <c r="N10731" s="137"/>
      <c r="O10731" s="121"/>
    </row>
    <row r="10732" spans="1:15" x14ac:dyDescent="0.25">
      <c r="A10732" s="139">
        <v>306</v>
      </c>
      <c r="B10732" s="135" t="s">
        <v>323</v>
      </c>
      <c r="C10732" s="134" t="s">
        <v>2102</v>
      </c>
      <c r="D10732" s="135">
        <v>12071</v>
      </c>
      <c r="E10732" s="135" t="s">
        <v>2289</v>
      </c>
      <c r="F10732" s="135">
        <v>1</v>
      </c>
      <c r="G10732" s="136">
        <v>1</v>
      </c>
      <c r="H10732" s="135" t="s">
        <v>2290</v>
      </c>
      <c r="I10732" s="135">
        <v>819</v>
      </c>
      <c r="J10732" s="135" t="s">
        <v>2115</v>
      </c>
      <c r="K10732" s="135" t="s">
        <v>2116</v>
      </c>
      <c r="L10732" s="135" t="s">
        <v>2117</v>
      </c>
      <c r="M10732" s="135"/>
      <c r="N10732" s="137"/>
      <c r="O10732" s="121"/>
    </row>
    <row r="10733" spans="1:15" x14ac:dyDescent="0.25">
      <c r="A10733" s="139">
        <v>306</v>
      </c>
      <c r="B10733" s="135" t="s">
        <v>323</v>
      </c>
      <c r="C10733" s="134" t="s">
        <v>2102</v>
      </c>
      <c r="D10733" s="135">
        <v>12072</v>
      </c>
      <c r="E10733" s="135" t="s">
        <v>2289</v>
      </c>
      <c r="F10733" s="135">
        <v>1</v>
      </c>
      <c r="G10733" s="136">
        <v>2</v>
      </c>
      <c r="H10733" s="135" t="s">
        <v>2291</v>
      </c>
      <c r="I10733" s="135">
        <v>104</v>
      </c>
      <c r="J10733" s="135" t="s">
        <v>2151</v>
      </c>
      <c r="K10733" s="135" t="s">
        <v>2152</v>
      </c>
      <c r="L10733" s="135" t="s">
        <v>193</v>
      </c>
      <c r="M10733" s="135"/>
      <c r="N10733" s="137"/>
      <c r="O10733" s="121"/>
    </row>
    <row r="10734" spans="1:15" x14ac:dyDescent="0.25">
      <c r="A10734" s="139">
        <v>306</v>
      </c>
      <c r="B10734" s="135" t="s">
        <v>323</v>
      </c>
      <c r="C10734" s="134" t="s">
        <v>2102</v>
      </c>
      <c r="D10734" s="135">
        <v>12073</v>
      </c>
      <c r="E10734" s="135" t="s">
        <v>2289</v>
      </c>
      <c r="F10734" s="135">
        <v>1</v>
      </c>
      <c r="G10734" s="136">
        <v>3</v>
      </c>
      <c r="H10734" s="135" t="s">
        <v>2292</v>
      </c>
      <c r="I10734" s="135">
        <v>104</v>
      </c>
      <c r="J10734" s="135" t="s">
        <v>2112</v>
      </c>
      <c r="K10734" s="135" t="s">
        <v>2113</v>
      </c>
      <c r="L10734" s="135" t="s">
        <v>194</v>
      </c>
      <c r="M10734" s="135"/>
      <c r="N10734" s="137"/>
      <c r="O10734" s="121"/>
    </row>
    <row r="10735" spans="1:15" x14ac:dyDescent="0.25">
      <c r="A10735" s="139">
        <v>306</v>
      </c>
      <c r="B10735" s="135" t="s">
        <v>323</v>
      </c>
      <c r="C10735" s="134" t="s">
        <v>2102</v>
      </c>
      <c r="D10735" s="135">
        <v>12074</v>
      </c>
      <c r="E10735" s="135" t="s">
        <v>2289</v>
      </c>
      <c r="F10735" s="135">
        <v>1</v>
      </c>
      <c r="G10735" s="136">
        <v>4</v>
      </c>
      <c r="H10735" s="135" t="s">
        <v>2293</v>
      </c>
      <c r="I10735" s="135">
        <v>50</v>
      </c>
      <c r="J10735" s="135" t="s">
        <v>2105</v>
      </c>
      <c r="K10735" s="135" t="s">
        <v>2106</v>
      </c>
      <c r="L10735" s="135" t="s">
        <v>193</v>
      </c>
      <c r="M10735" s="135"/>
      <c r="N10735" s="137"/>
      <c r="O10735" s="121"/>
    </row>
    <row r="10736" spans="1:15" x14ac:dyDescent="0.25">
      <c r="A10736" s="139">
        <v>306</v>
      </c>
      <c r="B10736" s="135" t="s">
        <v>323</v>
      </c>
      <c r="C10736" s="134" t="s">
        <v>2102</v>
      </c>
      <c r="D10736" s="135">
        <v>12075</v>
      </c>
      <c r="E10736" s="135" t="s">
        <v>2289</v>
      </c>
      <c r="F10736" s="135">
        <v>1</v>
      </c>
      <c r="G10736" s="136">
        <v>5</v>
      </c>
      <c r="H10736" s="135" t="s">
        <v>2294</v>
      </c>
      <c r="I10736" s="135">
        <v>151</v>
      </c>
      <c r="J10736" s="135" t="s">
        <v>2151</v>
      </c>
      <c r="K10736" s="135" t="s">
        <v>2152</v>
      </c>
      <c r="L10736" s="135" t="s">
        <v>193</v>
      </c>
      <c r="M10736" s="135"/>
      <c r="N10736" s="137"/>
      <c r="O10736" s="121"/>
    </row>
    <row r="10737" spans="1:15" x14ac:dyDescent="0.25">
      <c r="A10737" s="139">
        <v>306</v>
      </c>
      <c r="B10737" s="135" t="s">
        <v>323</v>
      </c>
      <c r="C10737" s="134" t="s">
        <v>2102</v>
      </c>
      <c r="D10737" s="135">
        <v>12076</v>
      </c>
      <c r="E10737" s="135" t="s">
        <v>2289</v>
      </c>
      <c r="F10737" s="135">
        <v>1</v>
      </c>
      <c r="G10737" s="136">
        <v>6</v>
      </c>
      <c r="H10737" s="135" t="s">
        <v>2295</v>
      </c>
      <c r="I10737" s="135">
        <v>819</v>
      </c>
      <c r="J10737" s="135" t="s">
        <v>2115</v>
      </c>
      <c r="K10737" s="135" t="s">
        <v>2116</v>
      </c>
      <c r="L10737" s="135" t="s">
        <v>2117</v>
      </c>
      <c r="M10737" s="135"/>
      <c r="N10737" s="137"/>
      <c r="O10737" s="121"/>
    </row>
    <row r="10738" spans="1:15" x14ac:dyDescent="0.25">
      <c r="A10738" s="139">
        <v>306</v>
      </c>
      <c r="B10738" s="135" t="s">
        <v>323</v>
      </c>
      <c r="C10738" s="134" t="s">
        <v>2102</v>
      </c>
      <c r="D10738" s="135">
        <v>12077</v>
      </c>
      <c r="E10738" s="135" t="s">
        <v>2289</v>
      </c>
      <c r="F10738" s="135">
        <v>1</v>
      </c>
      <c r="G10738" s="136">
        <v>7</v>
      </c>
      <c r="H10738" s="135" t="s">
        <v>2296</v>
      </c>
      <c r="I10738" s="135">
        <v>307</v>
      </c>
      <c r="J10738" s="135" t="s">
        <v>2115</v>
      </c>
      <c r="K10738" s="135" t="s">
        <v>2129</v>
      </c>
      <c r="L10738" s="135" t="s">
        <v>194</v>
      </c>
      <c r="M10738" s="135"/>
      <c r="N10738" s="137"/>
      <c r="O10738" s="121"/>
    </row>
    <row r="10739" spans="1:15" x14ac:dyDescent="0.25">
      <c r="A10739" s="139">
        <v>306</v>
      </c>
      <c r="B10739" s="135" t="s">
        <v>323</v>
      </c>
      <c r="C10739" s="134" t="s">
        <v>2102</v>
      </c>
      <c r="D10739" s="135">
        <v>12078</v>
      </c>
      <c r="E10739" s="135" t="s">
        <v>2289</v>
      </c>
      <c r="F10739" s="135">
        <v>1</v>
      </c>
      <c r="G10739" s="136">
        <v>8</v>
      </c>
      <c r="H10739" s="135" t="s">
        <v>2297</v>
      </c>
      <c r="I10739" s="135">
        <v>1126</v>
      </c>
      <c r="J10739" s="135" t="s">
        <v>2115</v>
      </c>
      <c r="K10739" s="135" t="s">
        <v>2116</v>
      </c>
      <c r="L10739" s="135" t="s">
        <v>2117</v>
      </c>
      <c r="M10739" s="135"/>
      <c r="N10739" s="137"/>
      <c r="O10739" s="121"/>
    </row>
    <row r="10740" spans="1:15" x14ac:dyDescent="0.25">
      <c r="A10740" s="139">
        <v>306</v>
      </c>
      <c r="B10740" s="135" t="s">
        <v>323</v>
      </c>
      <c r="C10740" s="134" t="s">
        <v>2102</v>
      </c>
      <c r="D10740" s="135">
        <v>12079</v>
      </c>
      <c r="E10740" s="135" t="s">
        <v>2289</v>
      </c>
      <c r="F10740" s="135">
        <v>1</v>
      </c>
      <c r="G10740" s="136">
        <v>9</v>
      </c>
      <c r="H10740" s="135" t="s">
        <v>2298</v>
      </c>
      <c r="I10740" s="135">
        <v>1126</v>
      </c>
      <c r="J10740" s="135" t="s">
        <v>2115</v>
      </c>
      <c r="K10740" s="135" t="s">
        <v>2116</v>
      </c>
      <c r="L10740" s="135" t="s">
        <v>2117</v>
      </c>
      <c r="M10740" s="135"/>
      <c r="N10740" s="137"/>
      <c r="O10740" s="121"/>
    </row>
    <row r="10741" spans="1:15" x14ac:dyDescent="0.25">
      <c r="A10741" s="139">
        <v>306</v>
      </c>
      <c r="B10741" s="135" t="s">
        <v>323</v>
      </c>
      <c r="C10741" s="134" t="s">
        <v>2102</v>
      </c>
      <c r="D10741" s="135">
        <v>12080</v>
      </c>
      <c r="E10741" s="135" t="s">
        <v>2289</v>
      </c>
      <c r="F10741" s="135">
        <v>1</v>
      </c>
      <c r="G10741" s="140">
        <v>10</v>
      </c>
      <c r="H10741" s="135" t="s">
        <v>2299</v>
      </c>
      <c r="I10741" s="135">
        <v>1126</v>
      </c>
      <c r="J10741" s="135" t="s">
        <v>2115</v>
      </c>
      <c r="K10741" s="135" t="s">
        <v>2116</v>
      </c>
      <c r="L10741" s="135" t="s">
        <v>2117</v>
      </c>
      <c r="M10741" s="135"/>
      <c r="N10741" s="137"/>
      <c r="O10741" s="121"/>
    </row>
    <row r="10742" spans="1:15" x14ac:dyDescent="0.25">
      <c r="A10742" s="139">
        <v>306</v>
      </c>
      <c r="B10742" s="135" t="s">
        <v>323</v>
      </c>
      <c r="C10742" s="134" t="s">
        <v>2102</v>
      </c>
      <c r="D10742" s="135">
        <v>12081</v>
      </c>
      <c r="E10742" s="135" t="s">
        <v>2289</v>
      </c>
      <c r="F10742" s="135">
        <v>1</v>
      </c>
      <c r="G10742" s="140">
        <v>11</v>
      </c>
      <c r="H10742" s="135" t="s">
        <v>2300</v>
      </c>
      <c r="I10742" s="135">
        <v>819</v>
      </c>
      <c r="J10742" s="135" t="s">
        <v>2115</v>
      </c>
      <c r="K10742" s="135" t="s">
        <v>2116</v>
      </c>
      <c r="L10742" s="135" t="s">
        <v>2117</v>
      </c>
      <c r="M10742" s="135"/>
      <c r="N10742" s="137"/>
      <c r="O10742" s="121"/>
    </row>
    <row r="10743" spans="1:15" x14ac:dyDescent="0.25">
      <c r="A10743" s="139">
        <v>306</v>
      </c>
      <c r="B10743" s="135" t="s">
        <v>323</v>
      </c>
      <c r="C10743" s="134" t="s">
        <v>2102</v>
      </c>
      <c r="D10743" s="135">
        <v>12082</v>
      </c>
      <c r="E10743" s="135" t="s">
        <v>2289</v>
      </c>
      <c r="F10743" s="135">
        <v>1</v>
      </c>
      <c r="G10743" s="140">
        <v>12</v>
      </c>
      <c r="H10743" s="135" t="s">
        <v>2301</v>
      </c>
      <c r="I10743" s="135">
        <v>863</v>
      </c>
      <c r="J10743" s="135" t="s">
        <v>2115</v>
      </c>
      <c r="K10743" s="135" t="s">
        <v>2116</v>
      </c>
      <c r="L10743" s="135" t="s">
        <v>2117</v>
      </c>
      <c r="M10743" s="135"/>
      <c r="N10743" s="137"/>
      <c r="O10743" s="121"/>
    </row>
    <row r="10744" spans="1:15" x14ac:dyDescent="0.25">
      <c r="A10744" s="139">
        <v>306</v>
      </c>
      <c r="B10744" s="135" t="s">
        <v>323</v>
      </c>
      <c r="C10744" s="134" t="s">
        <v>2102</v>
      </c>
      <c r="D10744" s="135">
        <v>12083</v>
      </c>
      <c r="E10744" s="135" t="s">
        <v>2289</v>
      </c>
      <c r="F10744" s="135">
        <v>1</v>
      </c>
      <c r="G10744" s="140">
        <v>13</v>
      </c>
      <c r="H10744" s="135" t="s">
        <v>2302</v>
      </c>
      <c r="I10744" s="135">
        <v>309</v>
      </c>
      <c r="J10744" s="135" t="s">
        <v>2108</v>
      </c>
      <c r="K10744" s="135" t="s">
        <v>2109</v>
      </c>
      <c r="L10744" s="135" t="s">
        <v>193</v>
      </c>
      <c r="M10744" s="135"/>
      <c r="N10744" s="137"/>
      <c r="O10744" s="121"/>
    </row>
    <row r="10745" spans="1:15" x14ac:dyDescent="0.25">
      <c r="A10745" s="139">
        <v>306</v>
      </c>
      <c r="B10745" s="135" t="s">
        <v>323</v>
      </c>
      <c r="C10745" s="134" t="s">
        <v>2102</v>
      </c>
      <c r="D10745" s="135">
        <v>12084</v>
      </c>
      <c r="E10745" s="135" t="s">
        <v>2289</v>
      </c>
      <c r="F10745" s="135">
        <v>1</v>
      </c>
      <c r="G10745" s="136">
        <v>14</v>
      </c>
      <c r="H10745" s="135" t="s">
        <v>2303</v>
      </c>
      <c r="I10745" s="135">
        <v>111</v>
      </c>
      <c r="J10745" s="135" t="s">
        <v>2155</v>
      </c>
      <c r="K10745" s="135" t="s">
        <v>2156</v>
      </c>
      <c r="L10745" s="135" t="s">
        <v>193</v>
      </c>
      <c r="M10745" s="135"/>
      <c r="N10745" s="137"/>
      <c r="O10745" s="121"/>
    </row>
    <row r="10746" spans="1:15" x14ac:dyDescent="0.25">
      <c r="A10746" s="139">
        <v>306</v>
      </c>
      <c r="B10746" s="135" t="s">
        <v>323</v>
      </c>
      <c r="C10746" s="134" t="s">
        <v>2102</v>
      </c>
      <c r="D10746" s="135">
        <v>12085</v>
      </c>
      <c r="E10746" s="135" t="s">
        <v>2289</v>
      </c>
      <c r="F10746" s="135">
        <v>1</v>
      </c>
      <c r="G10746" s="136">
        <v>15</v>
      </c>
      <c r="H10746" s="135" t="s">
        <v>2304</v>
      </c>
      <c r="I10746" s="135">
        <v>176</v>
      </c>
      <c r="J10746" s="135" t="s">
        <v>2155</v>
      </c>
      <c r="K10746" s="135" t="s">
        <v>2156</v>
      </c>
      <c r="L10746" s="135" t="s">
        <v>193</v>
      </c>
      <c r="M10746" s="135"/>
      <c r="N10746" s="137"/>
      <c r="O10746" s="121"/>
    </row>
    <row r="10747" spans="1:15" x14ac:dyDescent="0.25">
      <c r="A10747" s="139">
        <v>306</v>
      </c>
      <c r="B10747" s="135" t="s">
        <v>323</v>
      </c>
      <c r="C10747" s="134" t="s">
        <v>2102</v>
      </c>
      <c r="D10747" s="135">
        <v>12086</v>
      </c>
      <c r="E10747" s="135" t="s">
        <v>2289</v>
      </c>
      <c r="F10747" s="135">
        <v>1</v>
      </c>
      <c r="G10747" s="136">
        <v>17</v>
      </c>
      <c r="H10747" s="135" t="s">
        <v>2306</v>
      </c>
      <c r="I10747" s="135">
        <v>87</v>
      </c>
      <c r="J10747" s="135" t="s">
        <v>2155</v>
      </c>
      <c r="K10747" s="135" t="s">
        <v>2156</v>
      </c>
      <c r="L10747" s="135" t="s">
        <v>193</v>
      </c>
      <c r="M10747" s="135"/>
      <c r="N10747" s="137"/>
      <c r="O10747" s="121"/>
    </row>
    <row r="10748" spans="1:15" x14ac:dyDescent="0.25">
      <c r="A10748" s="139">
        <v>306</v>
      </c>
      <c r="B10748" s="135" t="s">
        <v>323</v>
      </c>
      <c r="C10748" s="134" t="s">
        <v>2102</v>
      </c>
      <c r="D10748" s="135">
        <v>12087</v>
      </c>
      <c r="E10748" s="135" t="s">
        <v>2289</v>
      </c>
      <c r="F10748" s="135">
        <v>1</v>
      </c>
      <c r="G10748" s="136">
        <v>18</v>
      </c>
      <c r="H10748" s="135" t="s">
        <v>2307</v>
      </c>
      <c r="I10748" s="135">
        <v>311</v>
      </c>
      <c r="J10748" s="135" t="s">
        <v>2108</v>
      </c>
      <c r="K10748" s="135" t="s">
        <v>2109</v>
      </c>
      <c r="L10748" s="135" t="s">
        <v>193</v>
      </c>
      <c r="M10748" s="135"/>
      <c r="N10748" s="137"/>
      <c r="O10748" s="121"/>
    </row>
    <row r="10749" spans="1:15" x14ac:dyDescent="0.25">
      <c r="A10749" s="139">
        <v>306</v>
      </c>
      <c r="B10749" s="135" t="s">
        <v>323</v>
      </c>
      <c r="C10749" s="134" t="s">
        <v>2102</v>
      </c>
      <c r="D10749" s="135">
        <v>12088</v>
      </c>
      <c r="E10749" s="135" t="s">
        <v>2289</v>
      </c>
      <c r="F10749" s="135">
        <v>1</v>
      </c>
      <c r="G10749" s="136">
        <v>19</v>
      </c>
      <c r="H10749" s="135" t="s">
        <v>2308</v>
      </c>
      <c r="I10749" s="135">
        <v>1130</v>
      </c>
      <c r="J10749" s="135" t="s">
        <v>2115</v>
      </c>
      <c r="K10749" s="135" t="s">
        <v>2116</v>
      </c>
      <c r="L10749" s="135" t="s">
        <v>2117</v>
      </c>
      <c r="M10749" s="135"/>
      <c r="N10749" s="137"/>
      <c r="O10749" s="121"/>
    </row>
    <row r="10750" spans="1:15" x14ac:dyDescent="0.25">
      <c r="A10750" s="139">
        <v>306</v>
      </c>
      <c r="B10750" s="135" t="s">
        <v>323</v>
      </c>
      <c r="C10750" s="134" t="s">
        <v>2102</v>
      </c>
      <c r="D10750" s="135">
        <v>12089</v>
      </c>
      <c r="E10750" s="135" t="s">
        <v>2289</v>
      </c>
      <c r="F10750" s="135">
        <v>1</v>
      </c>
      <c r="G10750" s="136">
        <v>20</v>
      </c>
      <c r="H10750" s="135" t="s">
        <v>2309</v>
      </c>
      <c r="I10750" s="135">
        <v>409</v>
      </c>
      <c r="J10750" s="135" t="s">
        <v>2151</v>
      </c>
      <c r="K10750" s="135" t="s">
        <v>2152</v>
      </c>
      <c r="L10750" s="135" t="s">
        <v>193</v>
      </c>
      <c r="M10750" s="135"/>
      <c r="N10750" s="137"/>
      <c r="O10750" s="121"/>
    </row>
    <row r="10751" spans="1:15" x14ac:dyDescent="0.25">
      <c r="A10751" s="139">
        <v>306</v>
      </c>
      <c r="B10751" s="135" t="s">
        <v>323</v>
      </c>
      <c r="C10751" s="134" t="s">
        <v>2102</v>
      </c>
      <c r="D10751" s="135">
        <v>12090</v>
      </c>
      <c r="E10751" s="135" t="s">
        <v>2289</v>
      </c>
      <c r="F10751" s="135">
        <v>1</v>
      </c>
      <c r="G10751" s="136">
        <v>21</v>
      </c>
      <c r="H10751" s="135" t="s">
        <v>2310</v>
      </c>
      <c r="I10751" s="135">
        <v>1121</v>
      </c>
      <c r="J10751" s="135" t="s">
        <v>2115</v>
      </c>
      <c r="K10751" s="135" t="s">
        <v>2116</v>
      </c>
      <c r="L10751" s="135" t="s">
        <v>2117</v>
      </c>
      <c r="M10751" s="135"/>
      <c r="N10751" s="137"/>
      <c r="O10751" s="121"/>
    </row>
    <row r="10752" spans="1:15" x14ac:dyDescent="0.25">
      <c r="A10752" s="139">
        <v>306</v>
      </c>
      <c r="B10752" s="135" t="s">
        <v>323</v>
      </c>
      <c r="C10752" s="134" t="s">
        <v>2102</v>
      </c>
      <c r="D10752" s="135">
        <v>12091</v>
      </c>
      <c r="E10752" s="135" t="s">
        <v>2289</v>
      </c>
      <c r="F10752" s="135">
        <v>1</v>
      </c>
      <c r="G10752" s="136">
        <v>22</v>
      </c>
      <c r="H10752" s="135" t="s">
        <v>2311</v>
      </c>
      <c r="I10752" s="135">
        <v>3178</v>
      </c>
      <c r="J10752" s="135" t="s">
        <v>2105</v>
      </c>
      <c r="K10752" s="135" t="s">
        <v>2106</v>
      </c>
      <c r="L10752" s="135" t="s">
        <v>193</v>
      </c>
      <c r="M10752" s="135"/>
      <c r="N10752" s="137"/>
      <c r="O10752" s="121"/>
    </row>
    <row r="10753" spans="1:15" x14ac:dyDescent="0.25">
      <c r="A10753" s="139">
        <v>306</v>
      </c>
      <c r="B10753" s="135" t="s">
        <v>323</v>
      </c>
      <c r="C10753" s="134" t="s">
        <v>2102</v>
      </c>
      <c r="D10753" s="135">
        <v>12092</v>
      </c>
      <c r="E10753" s="135" t="s">
        <v>2289</v>
      </c>
      <c r="F10753" s="135">
        <v>1</v>
      </c>
      <c r="G10753" s="136">
        <v>23</v>
      </c>
      <c r="H10753" s="135" t="s">
        <v>2312</v>
      </c>
      <c r="I10753" s="135">
        <v>51</v>
      </c>
      <c r="J10753" s="135" t="s">
        <v>2105</v>
      </c>
      <c r="K10753" s="135" t="s">
        <v>2106</v>
      </c>
      <c r="L10753" s="135" t="s">
        <v>193</v>
      </c>
      <c r="M10753" s="135"/>
      <c r="N10753" s="137"/>
      <c r="O10753" s="121"/>
    </row>
    <row r="10754" spans="1:15" x14ac:dyDescent="0.25">
      <c r="A10754" s="139">
        <v>306</v>
      </c>
      <c r="B10754" s="135" t="s">
        <v>323</v>
      </c>
      <c r="C10754" s="134" t="s">
        <v>2102</v>
      </c>
      <c r="D10754" s="135">
        <v>12093</v>
      </c>
      <c r="E10754" s="135" t="s">
        <v>2289</v>
      </c>
      <c r="F10754" s="135">
        <v>1</v>
      </c>
      <c r="G10754" s="136">
        <v>24</v>
      </c>
      <c r="H10754" s="135" t="s">
        <v>2314</v>
      </c>
      <c r="I10754" s="135">
        <v>51</v>
      </c>
      <c r="J10754" s="135" t="s">
        <v>2105</v>
      </c>
      <c r="K10754" s="135" t="s">
        <v>2106</v>
      </c>
      <c r="L10754" s="135" t="s">
        <v>193</v>
      </c>
      <c r="M10754" s="135"/>
      <c r="N10754" s="137"/>
      <c r="O10754" s="121"/>
    </row>
    <row r="10755" spans="1:15" x14ac:dyDescent="0.25">
      <c r="A10755" s="139">
        <v>306</v>
      </c>
      <c r="B10755" s="135" t="s">
        <v>323</v>
      </c>
      <c r="C10755" s="134" t="s">
        <v>2102</v>
      </c>
      <c r="D10755" s="135">
        <v>12094</v>
      </c>
      <c r="E10755" s="135" t="s">
        <v>2325</v>
      </c>
      <c r="F10755" s="135">
        <v>1</v>
      </c>
      <c r="G10755" s="140">
        <v>1</v>
      </c>
      <c r="H10755" s="135" t="s">
        <v>2326</v>
      </c>
      <c r="I10755" s="135">
        <v>819</v>
      </c>
      <c r="J10755" s="135" t="s">
        <v>2115</v>
      </c>
      <c r="K10755" s="135" t="s">
        <v>2116</v>
      </c>
      <c r="L10755" s="135" t="s">
        <v>2117</v>
      </c>
      <c r="M10755" s="135"/>
      <c r="N10755" s="137"/>
      <c r="O10755" s="121"/>
    </row>
    <row r="10756" spans="1:15" x14ac:dyDescent="0.25">
      <c r="A10756" s="139">
        <v>306</v>
      </c>
      <c r="B10756" s="135" t="s">
        <v>323</v>
      </c>
      <c r="C10756" s="134" t="s">
        <v>2102</v>
      </c>
      <c r="D10756" s="135">
        <v>12095</v>
      </c>
      <c r="E10756" s="135" t="s">
        <v>2325</v>
      </c>
      <c r="F10756" s="135">
        <v>1</v>
      </c>
      <c r="G10756" s="136">
        <v>2</v>
      </c>
      <c r="H10756" s="135" t="s">
        <v>2327</v>
      </c>
      <c r="I10756" s="135">
        <v>104</v>
      </c>
      <c r="J10756" s="135" t="s">
        <v>2151</v>
      </c>
      <c r="K10756" s="135" t="s">
        <v>2152</v>
      </c>
      <c r="L10756" s="135" t="s">
        <v>193</v>
      </c>
      <c r="M10756" s="135"/>
      <c r="N10756" s="137"/>
      <c r="O10756" s="121"/>
    </row>
    <row r="10757" spans="1:15" x14ac:dyDescent="0.25">
      <c r="A10757" s="139">
        <v>306</v>
      </c>
      <c r="B10757" s="135" t="s">
        <v>323</v>
      </c>
      <c r="C10757" s="134" t="s">
        <v>2102</v>
      </c>
      <c r="D10757" s="135">
        <v>12096</v>
      </c>
      <c r="E10757" s="135" t="s">
        <v>2325</v>
      </c>
      <c r="F10757" s="135">
        <v>1</v>
      </c>
      <c r="G10757" s="136">
        <v>3</v>
      </c>
      <c r="H10757" s="135" t="s">
        <v>2328</v>
      </c>
      <c r="I10757" s="135">
        <v>101</v>
      </c>
      <c r="J10757" s="135" t="s">
        <v>2151</v>
      </c>
      <c r="K10757" s="135" t="s">
        <v>2152</v>
      </c>
      <c r="L10757" s="135" t="s">
        <v>193</v>
      </c>
      <c r="M10757" s="135"/>
      <c r="N10757" s="137"/>
      <c r="O10757" s="121"/>
    </row>
    <row r="10758" spans="1:15" x14ac:dyDescent="0.25">
      <c r="A10758" s="139">
        <v>306</v>
      </c>
      <c r="B10758" s="135" t="s">
        <v>323</v>
      </c>
      <c r="C10758" s="134" t="s">
        <v>2102</v>
      </c>
      <c r="D10758" s="135">
        <v>12097</v>
      </c>
      <c r="E10758" s="135" t="s">
        <v>2325</v>
      </c>
      <c r="F10758" s="135">
        <v>1</v>
      </c>
      <c r="G10758" s="136">
        <v>4</v>
      </c>
      <c r="H10758" s="135" t="s">
        <v>2384</v>
      </c>
      <c r="I10758" s="135">
        <v>819</v>
      </c>
      <c r="J10758" s="135" t="s">
        <v>2115</v>
      </c>
      <c r="K10758" s="135" t="s">
        <v>2116</v>
      </c>
      <c r="L10758" s="135" t="s">
        <v>2117</v>
      </c>
      <c r="M10758" s="135"/>
      <c r="N10758" s="137"/>
      <c r="O10758" s="121"/>
    </row>
    <row r="10759" spans="1:15" x14ac:dyDescent="0.25">
      <c r="A10759" s="139">
        <v>306</v>
      </c>
      <c r="B10759" s="135" t="s">
        <v>323</v>
      </c>
      <c r="C10759" s="134" t="s">
        <v>2102</v>
      </c>
      <c r="D10759" s="135">
        <v>12098</v>
      </c>
      <c r="E10759" s="135" t="s">
        <v>2325</v>
      </c>
      <c r="F10759" s="135">
        <v>1</v>
      </c>
      <c r="G10759" s="136">
        <v>5</v>
      </c>
      <c r="H10759" s="135" t="s">
        <v>2385</v>
      </c>
      <c r="I10759" s="135">
        <v>306</v>
      </c>
      <c r="J10759" s="135" t="s">
        <v>2115</v>
      </c>
      <c r="K10759" s="135" t="s">
        <v>2129</v>
      </c>
      <c r="L10759" s="135" t="s">
        <v>194</v>
      </c>
      <c r="M10759" s="135"/>
      <c r="N10759" s="137"/>
      <c r="O10759" s="121"/>
    </row>
    <row r="10760" spans="1:15" x14ac:dyDescent="0.25">
      <c r="A10760" s="139">
        <v>306</v>
      </c>
      <c r="B10760" s="135" t="s">
        <v>323</v>
      </c>
      <c r="C10760" s="134" t="s">
        <v>2102</v>
      </c>
      <c r="D10760" s="135">
        <v>12099</v>
      </c>
      <c r="E10760" s="135" t="s">
        <v>2325</v>
      </c>
      <c r="F10760" s="135">
        <v>1</v>
      </c>
      <c r="G10760" s="136" t="s">
        <v>1419</v>
      </c>
      <c r="H10760" s="135" t="s">
        <v>7011</v>
      </c>
      <c r="I10760" s="135">
        <v>306</v>
      </c>
      <c r="J10760" s="135" t="s">
        <v>2151</v>
      </c>
      <c r="K10760" s="135" t="s">
        <v>2152</v>
      </c>
      <c r="L10760" s="135" t="s">
        <v>193</v>
      </c>
      <c r="M10760" s="135"/>
      <c r="N10760" s="137"/>
      <c r="O10760" s="121"/>
    </row>
    <row r="10761" spans="1:15" x14ac:dyDescent="0.25">
      <c r="A10761" s="139">
        <v>306</v>
      </c>
      <c r="B10761" s="135" t="s">
        <v>323</v>
      </c>
      <c r="C10761" s="134" t="s">
        <v>2102</v>
      </c>
      <c r="D10761" s="135">
        <v>12100</v>
      </c>
      <c r="E10761" s="135" t="s">
        <v>2325</v>
      </c>
      <c r="F10761" s="135">
        <v>1</v>
      </c>
      <c r="G10761" s="136">
        <v>6</v>
      </c>
      <c r="H10761" s="135" t="s">
        <v>2386</v>
      </c>
      <c r="I10761" s="135">
        <v>921</v>
      </c>
      <c r="J10761" s="135" t="s">
        <v>2115</v>
      </c>
      <c r="K10761" s="135" t="s">
        <v>2116</v>
      </c>
      <c r="L10761" s="135" t="s">
        <v>2117</v>
      </c>
      <c r="M10761" s="135"/>
      <c r="N10761" s="137"/>
      <c r="O10761" s="121"/>
    </row>
    <row r="10762" spans="1:15" x14ac:dyDescent="0.25">
      <c r="A10762" s="139">
        <v>306</v>
      </c>
      <c r="B10762" s="135" t="s">
        <v>323</v>
      </c>
      <c r="C10762" s="134" t="s">
        <v>2102</v>
      </c>
      <c r="D10762" s="135">
        <v>12101</v>
      </c>
      <c r="E10762" s="135" t="s">
        <v>2325</v>
      </c>
      <c r="F10762" s="135">
        <v>1</v>
      </c>
      <c r="G10762" s="136">
        <v>7</v>
      </c>
      <c r="H10762" s="135" t="s">
        <v>2387</v>
      </c>
      <c r="I10762" s="135">
        <v>81</v>
      </c>
      <c r="J10762" s="135" t="s">
        <v>2155</v>
      </c>
      <c r="K10762" s="135" t="s">
        <v>2156</v>
      </c>
      <c r="L10762" s="135" t="s">
        <v>193</v>
      </c>
      <c r="M10762" s="135"/>
      <c r="N10762" s="137"/>
      <c r="O10762" s="121"/>
    </row>
    <row r="10763" spans="1:15" x14ac:dyDescent="0.25">
      <c r="A10763" s="139">
        <v>306</v>
      </c>
      <c r="B10763" s="135" t="s">
        <v>323</v>
      </c>
      <c r="C10763" s="134" t="s">
        <v>2102</v>
      </c>
      <c r="D10763" s="135">
        <v>12102</v>
      </c>
      <c r="E10763" s="135" t="s">
        <v>2325</v>
      </c>
      <c r="F10763" s="135">
        <v>1</v>
      </c>
      <c r="G10763" s="136">
        <v>8</v>
      </c>
      <c r="H10763" s="135" t="s">
        <v>2388</v>
      </c>
      <c r="I10763" s="135">
        <v>165</v>
      </c>
      <c r="J10763" s="135" t="s">
        <v>2155</v>
      </c>
      <c r="K10763" s="135" t="s">
        <v>2156</v>
      </c>
      <c r="L10763" s="135" t="s">
        <v>193</v>
      </c>
      <c r="M10763" s="135"/>
      <c r="N10763" s="137"/>
      <c r="O10763" s="121"/>
    </row>
    <row r="10764" spans="1:15" x14ac:dyDescent="0.25">
      <c r="A10764" s="139">
        <v>306</v>
      </c>
      <c r="B10764" s="135" t="s">
        <v>323</v>
      </c>
      <c r="C10764" s="134" t="s">
        <v>2102</v>
      </c>
      <c r="D10764" s="135">
        <v>12103</v>
      </c>
      <c r="E10764" s="135" t="s">
        <v>2325</v>
      </c>
      <c r="F10764" s="135">
        <v>1</v>
      </c>
      <c r="G10764" s="136">
        <v>10</v>
      </c>
      <c r="H10764" s="135" t="s">
        <v>2390</v>
      </c>
      <c r="I10764" s="135">
        <v>96</v>
      </c>
      <c r="J10764" s="135" t="s">
        <v>2155</v>
      </c>
      <c r="K10764" s="134" t="s">
        <v>2156</v>
      </c>
      <c r="L10764" s="135" t="s">
        <v>193</v>
      </c>
      <c r="M10764" s="135"/>
      <c r="N10764" s="137"/>
      <c r="O10764" s="121"/>
    </row>
    <row r="10765" spans="1:15" x14ac:dyDescent="0.25">
      <c r="A10765" s="139">
        <v>306</v>
      </c>
      <c r="B10765" s="135" t="s">
        <v>323</v>
      </c>
      <c r="C10765" s="134" t="s">
        <v>2102</v>
      </c>
      <c r="D10765" s="135">
        <v>12104</v>
      </c>
      <c r="E10765" s="135" t="s">
        <v>2325</v>
      </c>
      <c r="F10765" s="135">
        <v>1</v>
      </c>
      <c r="G10765" s="136">
        <v>11</v>
      </c>
      <c r="H10765" s="135" t="s">
        <v>2391</v>
      </c>
      <c r="I10765" s="135">
        <v>179</v>
      </c>
      <c r="J10765" s="135" t="s">
        <v>2151</v>
      </c>
      <c r="K10765" s="135" t="s">
        <v>2152</v>
      </c>
      <c r="L10765" s="135" t="s">
        <v>193</v>
      </c>
      <c r="M10765" s="135"/>
      <c r="N10765" s="137"/>
      <c r="O10765" s="121"/>
    </row>
    <row r="10766" spans="1:15" x14ac:dyDescent="0.25">
      <c r="A10766" s="139">
        <v>306</v>
      </c>
      <c r="B10766" s="135" t="s">
        <v>323</v>
      </c>
      <c r="C10766" s="134" t="s">
        <v>2102</v>
      </c>
      <c r="D10766" s="135">
        <v>12105</v>
      </c>
      <c r="E10766" s="135" t="s">
        <v>2325</v>
      </c>
      <c r="F10766" s="135">
        <v>1</v>
      </c>
      <c r="G10766" s="136">
        <v>12</v>
      </c>
      <c r="H10766" s="135" t="s">
        <v>2392</v>
      </c>
      <c r="I10766" s="135">
        <v>156</v>
      </c>
      <c r="J10766" s="135" t="s">
        <v>2108</v>
      </c>
      <c r="K10766" s="134" t="s">
        <v>2109</v>
      </c>
      <c r="L10766" s="135" t="s">
        <v>193</v>
      </c>
      <c r="M10766" s="135"/>
      <c r="N10766" s="137"/>
      <c r="O10766" s="121"/>
    </row>
    <row r="10767" spans="1:15" x14ac:dyDescent="0.25">
      <c r="A10767" s="139">
        <v>306</v>
      </c>
      <c r="B10767" s="135" t="s">
        <v>323</v>
      </c>
      <c r="C10767" s="134" t="s">
        <v>2102</v>
      </c>
      <c r="D10767" s="135">
        <v>12106</v>
      </c>
      <c r="E10767" s="135" t="s">
        <v>2325</v>
      </c>
      <c r="F10767" s="135">
        <v>1</v>
      </c>
      <c r="G10767" s="136">
        <v>13</v>
      </c>
      <c r="H10767" s="135" t="s">
        <v>2393</v>
      </c>
      <c r="I10767" s="135">
        <v>85</v>
      </c>
      <c r="J10767" s="135" t="s">
        <v>2155</v>
      </c>
      <c r="K10767" s="135" t="s">
        <v>2156</v>
      </c>
      <c r="L10767" s="135" t="s">
        <v>193</v>
      </c>
      <c r="M10767" s="135"/>
      <c r="N10767" s="137"/>
      <c r="O10767" s="121"/>
    </row>
    <row r="10768" spans="1:15" x14ac:dyDescent="0.25">
      <c r="A10768" s="139">
        <v>306</v>
      </c>
      <c r="B10768" s="135" t="s">
        <v>323</v>
      </c>
      <c r="C10768" s="134" t="s">
        <v>2102</v>
      </c>
      <c r="D10768" s="135">
        <v>12107</v>
      </c>
      <c r="E10768" s="135" t="s">
        <v>2325</v>
      </c>
      <c r="F10768" s="135">
        <v>1</v>
      </c>
      <c r="G10768" s="136">
        <v>14</v>
      </c>
      <c r="H10768" s="135" t="s">
        <v>2394</v>
      </c>
      <c r="I10768" s="135">
        <v>239</v>
      </c>
      <c r="J10768" s="135" t="s">
        <v>2536</v>
      </c>
      <c r="K10768" s="135" t="s">
        <v>2544</v>
      </c>
      <c r="L10768" s="135" t="s">
        <v>193</v>
      </c>
      <c r="M10768" s="135"/>
      <c r="N10768" s="137"/>
      <c r="O10768" s="121"/>
    </row>
    <row r="10769" spans="1:15" x14ac:dyDescent="0.25">
      <c r="A10769" s="139">
        <v>306</v>
      </c>
      <c r="B10769" s="135" t="s">
        <v>323</v>
      </c>
      <c r="C10769" s="134" t="s">
        <v>2102</v>
      </c>
      <c r="D10769" s="135">
        <v>12108</v>
      </c>
      <c r="E10769" s="135" t="s">
        <v>2325</v>
      </c>
      <c r="F10769" s="135">
        <v>1</v>
      </c>
      <c r="G10769" s="136">
        <v>15</v>
      </c>
      <c r="H10769" s="135" t="s">
        <v>2395</v>
      </c>
      <c r="I10769" s="135">
        <v>614</v>
      </c>
      <c r="J10769" s="135" t="s">
        <v>2138</v>
      </c>
      <c r="K10769" s="135" t="s">
        <v>2139</v>
      </c>
      <c r="L10769" s="135" t="s">
        <v>194</v>
      </c>
      <c r="M10769" s="135"/>
      <c r="N10769" s="137"/>
      <c r="O10769" s="121"/>
    </row>
    <row r="10770" spans="1:15" x14ac:dyDescent="0.25">
      <c r="A10770" s="139">
        <v>306</v>
      </c>
      <c r="B10770" s="135" t="s">
        <v>323</v>
      </c>
      <c r="C10770" s="134" t="s">
        <v>2102</v>
      </c>
      <c r="D10770" s="135">
        <v>12109</v>
      </c>
      <c r="E10770" s="135" t="s">
        <v>2325</v>
      </c>
      <c r="F10770" s="135">
        <v>1</v>
      </c>
      <c r="G10770" s="136">
        <v>16</v>
      </c>
      <c r="H10770" s="135" t="s">
        <v>2396</v>
      </c>
      <c r="I10770" s="135">
        <v>153</v>
      </c>
      <c r="J10770" s="135" t="s">
        <v>2108</v>
      </c>
      <c r="K10770" s="135" t="s">
        <v>2109</v>
      </c>
      <c r="L10770" s="135" t="s">
        <v>193</v>
      </c>
      <c r="M10770" s="135"/>
      <c r="N10770" s="137"/>
      <c r="O10770" s="121"/>
    </row>
    <row r="10771" spans="1:15" x14ac:dyDescent="0.25">
      <c r="A10771" s="139">
        <v>306</v>
      </c>
      <c r="B10771" s="135" t="s">
        <v>323</v>
      </c>
      <c r="C10771" s="134" t="s">
        <v>2102</v>
      </c>
      <c r="D10771" s="135">
        <v>12110</v>
      </c>
      <c r="E10771" s="135" t="s">
        <v>2325</v>
      </c>
      <c r="F10771" s="135">
        <v>1</v>
      </c>
      <c r="G10771" s="140">
        <v>17</v>
      </c>
      <c r="H10771" s="135" t="s">
        <v>2397</v>
      </c>
      <c r="I10771" s="135">
        <v>256</v>
      </c>
      <c r="J10771" s="135" t="s">
        <v>2536</v>
      </c>
      <c r="K10771" s="135" t="s">
        <v>2544</v>
      </c>
      <c r="L10771" s="135" t="s">
        <v>193</v>
      </c>
      <c r="M10771" s="135"/>
      <c r="N10771" s="137"/>
      <c r="O10771" s="121"/>
    </row>
    <row r="10772" spans="1:15" x14ac:dyDescent="0.25">
      <c r="A10772" s="139">
        <v>306</v>
      </c>
      <c r="B10772" s="135" t="s">
        <v>323</v>
      </c>
      <c r="C10772" s="134" t="s">
        <v>2102</v>
      </c>
      <c r="D10772" s="135">
        <v>12111</v>
      </c>
      <c r="E10772" s="135" t="s">
        <v>2325</v>
      </c>
      <c r="F10772" s="135">
        <v>1</v>
      </c>
      <c r="G10772" s="136">
        <v>18</v>
      </c>
      <c r="H10772" s="135" t="s">
        <v>2398</v>
      </c>
      <c r="I10772" s="135">
        <v>819</v>
      </c>
      <c r="J10772" s="135" t="s">
        <v>2115</v>
      </c>
      <c r="K10772" s="135" t="s">
        <v>2116</v>
      </c>
      <c r="L10772" s="135" t="s">
        <v>2117</v>
      </c>
      <c r="M10772" s="135"/>
      <c r="N10772" s="137"/>
      <c r="O10772" s="121"/>
    </row>
    <row r="10773" spans="1:15" x14ac:dyDescent="0.25">
      <c r="A10773" s="139">
        <v>306</v>
      </c>
      <c r="B10773" s="135" t="s">
        <v>323</v>
      </c>
      <c r="C10773" s="134" t="s">
        <v>2102</v>
      </c>
      <c r="D10773" s="135">
        <v>12112</v>
      </c>
      <c r="E10773" s="135" t="s">
        <v>2325</v>
      </c>
      <c r="F10773" s="135">
        <v>1</v>
      </c>
      <c r="G10773" s="140">
        <v>19</v>
      </c>
      <c r="H10773" s="135" t="s">
        <v>2399</v>
      </c>
      <c r="I10773" s="135">
        <v>104</v>
      </c>
      <c r="J10773" s="135" t="s">
        <v>2151</v>
      </c>
      <c r="K10773" s="135" t="s">
        <v>2152</v>
      </c>
      <c r="L10773" s="135" t="s">
        <v>193</v>
      </c>
      <c r="M10773" s="135"/>
      <c r="N10773" s="137"/>
      <c r="O10773" s="121"/>
    </row>
    <row r="10774" spans="1:15" x14ac:dyDescent="0.25">
      <c r="A10774" s="139">
        <v>306</v>
      </c>
      <c r="B10774" s="135" t="s">
        <v>323</v>
      </c>
      <c r="C10774" s="134" t="s">
        <v>2102</v>
      </c>
      <c r="D10774" s="135">
        <v>12113</v>
      </c>
      <c r="E10774" s="135" t="s">
        <v>2325</v>
      </c>
      <c r="F10774" s="135">
        <v>1</v>
      </c>
      <c r="G10774" s="136">
        <v>20</v>
      </c>
      <c r="H10774" s="135" t="s">
        <v>2400</v>
      </c>
      <c r="I10774" s="135">
        <v>101</v>
      </c>
      <c r="J10774" s="135" t="s">
        <v>2151</v>
      </c>
      <c r="K10774" s="135" t="s">
        <v>2152</v>
      </c>
      <c r="L10774" s="135" t="s">
        <v>193</v>
      </c>
      <c r="M10774" s="135"/>
      <c r="N10774" s="137"/>
      <c r="O10774" s="121"/>
    </row>
    <row r="10775" spans="1:15" x14ac:dyDescent="0.25">
      <c r="A10775" s="139">
        <v>306</v>
      </c>
      <c r="B10775" s="135" t="s">
        <v>323</v>
      </c>
      <c r="C10775" s="134" t="s">
        <v>2102</v>
      </c>
      <c r="D10775" s="135">
        <v>12114</v>
      </c>
      <c r="E10775" s="135" t="s">
        <v>2325</v>
      </c>
      <c r="F10775" s="135">
        <v>1</v>
      </c>
      <c r="G10775" s="136">
        <v>21</v>
      </c>
      <c r="H10775" s="135" t="s">
        <v>4018</v>
      </c>
      <c r="I10775" s="135">
        <v>819</v>
      </c>
      <c r="J10775" s="135" t="s">
        <v>2115</v>
      </c>
      <c r="K10775" s="135" t="s">
        <v>2116</v>
      </c>
      <c r="L10775" s="135" t="s">
        <v>2117</v>
      </c>
      <c r="M10775" s="135"/>
      <c r="N10775" s="137"/>
      <c r="O10775" s="121"/>
    </row>
    <row r="10776" spans="1:15" x14ac:dyDescent="0.25">
      <c r="A10776" s="139">
        <v>306</v>
      </c>
      <c r="B10776" s="135" t="s">
        <v>323</v>
      </c>
      <c r="C10776" s="134" t="s">
        <v>2102</v>
      </c>
      <c r="D10776" s="135">
        <v>12115</v>
      </c>
      <c r="E10776" s="135" t="s">
        <v>2325</v>
      </c>
      <c r="F10776" s="135">
        <v>1</v>
      </c>
      <c r="G10776" s="136">
        <v>22</v>
      </c>
      <c r="H10776" s="135" t="s">
        <v>2764</v>
      </c>
      <c r="I10776" s="135">
        <v>819</v>
      </c>
      <c r="J10776" s="135" t="s">
        <v>2115</v>
      </c>
      <c r="K10776" s="135" t="s">
        <v>2116</v>
      </c>
      <c r="L10776" s="135" t="s">
        <v>2117</v>
      </c>
      <c r="M10776" s="135"/>
      <c r="N10776" s="137"/>
      <c r="O10776" s="121"/>
    </row>
    <row r="10777" spans="1:15" x14ac:dyDescent="0.25">
      <c r="A10777" s="139">
        <v>306</v>
      </c>
      <c r="B10777" s="135" t="s">
        <v>323</v>
      </c>
      <c r="C10777" s="134" t="s">
        <v>2102</v>
      </c>
      <c r="D10777" s="135">
        <v>12116</v>
      </c>
      <c r="E10777" s="135" t="s">
        <v>2325</v>
      </c>
      <c r="F10777" s="135">
        <v>1</v>
      </c>
      <c r="G10777" s="136">
        <v>23</v>
      </c>
      <c r="H10777" s="135" t="s">
        <v>2401</v>
      </c>
      <c r="I10777" s="135">
        <v>101</v>
      </c>
      <c r="J10777" s="135" t="s">
        <v>2112</v>
      </c>
      <c r="K10777" s="135" t="s">
        <v>2113</v>
      </c>
      <c r="L10777" s="135" t="s">
        <v>194</v>
      </c>
      <c r="M10777" s="135"/>
      <c r="N10777" s="137"/>
      <c r="O10777" s="121"/>
    </row>
    <row r="10778" spans="1:15" x14ac:dyDescent="0.25">
      <c r="A10778" s="139">
        <v>306</v>
      </c>
      <c r="B10778" s="135" t="s">
        <v>323</v>
      </c>
      <c r="C10778" s="134" t="s">
        <v>2102</v>
      </c>
      <c r="D10778" s="135">
        <v>12117</v>
      </c>
      <c r="E10778" s="135" t="s">
        <v>2325</v>
      </c>
      <c r="F10778" s="135">
        <v>1</v>
      </c>
      <c r="G10778" s="136">
        <v>24</v>
      </c>
      <c r="H10778" s="135" t="s">
        <v>2402</v>
      </c>
      <c r="I10778" s="135">
        <v>104</v>
      </c>
      <c r="J10778" s="135" t="s">
        <v>2115</v>
      </c>
      <c r="K10778" s="135" t="s">
        <v>2129</v>
      </c>
      <c r="L10778" s="135" t="s">
        <v>194</v>
      </c>
      <c r="M10778" s="135"/>
      <c r="N10778" s="137"/>
      <c r="O10778" s="121"/>
    </row>
    <row r="10779" spans="1:15" x14ac:dyDescent="0.25">
      <c r="A10779" s="139">
        <v>306</v>
      </c>
      <c r="B10779" s="135" t="s">
        <v>323</v>
      </c>
      <c r="C10779" s="134" t="s">
        <v>2102</v>
      </c>
      <c r="D10779" s="135">
        <v>12118</v>
      </c>
      <c r="E10779" s="135" t="s">
        <v>2325</v>
      </c>
      <c r="F10779" s="135">
        <v>1</v>
      </c>
      <c r="G10779" s="136">
        <v>25</v>
      </c>
      <c r="H10779" s="135" t="s">
        <v>2403</v>
      </c>
      <c r="I10779" s="135">
        <v>819</v>
      </c>
      <c r="J10779" s="135" t="s">
        <v>2115</v>
      </c>
      <c r="K10779" s="135" t="s">
        <v>2116</v>
      </c>
      <c r="L10779" s="135" t="s">
        <v>2117</v>
      </c>
      <c r="M10779" s="135"/>
      <c r="N10779" s="137"/>
      <c r="O10779" s="121"/>
    </row>
    <row r="10780" spans="1:15" x14ac:dyDescent="0.25">
      <c r="A10780" s="139">
        <v>306</v>
      </c>
      <c r="B10780" s="135" t="s">
        <v>323</v>
      </c>
      <c r="C10780" s="134" t="s">
        <v>2102</v>
      </c>
      <c r="D10780" s="135">
        <v>12119</v>
      </c>
      <c r="E10780" s="135" t="s">
        <v>2325</v>
      </c>
      <c r="F10780" s="135">
        <v>1</v>
      </c>
      <c r="G10780" s="136">
        <v>27</v>
      </c>
      <c r="H10780" s="135" t="s">
        <v>2765</v>
      </c>
      <c r="I10780" s="135">
        <v>480</v>
      </c>
      <c r="J10780" s="135" t="s">
        <v>2112</v>
      </c>
      <c r="K10780" s="135" t="s">
        <v>2113</v>
      </c>
      <c r="L10780" s="135" t="s">
        <v>194</v>
      </c>
      <c r="M10780" s="135"/>
      <c r="N10780" s="137"/>
      <c r="O10780" s="121"/>
    </row>
    <row r="10781" spans="1:15" x14ac:dyDescent="0.25">
      <c r="A10781" s="139">
        <v>306</v>
      </c>
      <c r="B10781" s="135" t="s">
        <v>323</v>
      </c>
      <c r="C10781" s="134" t="s">
        <v>2102</v>
      </c>
      <c r="D10781" s="135">
        <v>12120</v>
      </c>
      <c r="E10781" s="135" t="s">
        <v>2325</v>
      </c>
      <c r="F10781" s="135">
        <v>1</v>
      </c>
      <c r="G10781" s="136">
        <v>28</v>
      </c>
      <c r="H10781" s="135" t="s">
        <v>2766</v>
      </c>
      <c r="I10781" s="135">
        <v>307</v>
      </c>
      <c r="J10781" s="135" t="s">
        <v>2112</v>
      </c>
      <c r="K10781" s="135" t="s">
        <v>2113</v>
      </c>
      <c r="L10781" s="135" t="s">
        <v>194</v>
      </c>
      <c r="M10781" s="135"/>
      <c r="N10781" s="137"/>
      <c r="O10781" s="121"/>
    </row>
    <row r="10782" spans="1:15" x14ac:dyDescent="0.25">
      <c r="A10782" s="139">
        <v>306</v>
      </c>
      <c r="B10782" s="135" t="s">
        <v>323</v>
      </c>
      <c r="C10782" s="134" t="s">
        <v>2102</v>
      </c>
      <c r="D10782" s="135">
        <v>12121</v>
      </c>
      <c r="E10782" s="135" t="s">
        <v>2325</v>
      </c>
      <c r="F10782" s="135">
        <v>1</v>
      </c>
      <c r="G10782" s="136">
        <v>29</v>
      </c>
      <c r="H10782" s="135" t="s">
        <v>2405</v>
      </c>
      <c r="I10782" s="135">
        <v>66</v>
      </c>
      <c r="J10782" s="135" t="s">
        <v>2108</v>
      </c>
      <c r="K10782" s="135" t="s">
        <v>2109</v>
      </c>
      <c r="L10782" s="135" t="s">
        <v>193</v>
      </c>
      <c r="M10782" s="135"/>
      <c r="N10782" s="137"/>
      <c r="O10782" s="121"/>
    </row>
    <row r="10783" spans="1:15" x14ac:dyDescent="0.25">
      <c r="A10783" s="139">
        <v>306</v>
      </c>
      <c r="B10783" s="135" t="s">
        <v>323</v>
      </c>
      <c r="C10783" s="134" t="s">
        <v>2102</v>
      </c>
      <c r="D10783" s="135">
        <v>12122</v>
      </c>
      <c r="E10783" s="135" t="s">
        <v>2325</v>
      </c>
      <c r="F10783" s="135">
        <v>1</v>
      </c>
      <c r="G10783" s="136">
        <v>30</v>
      </c>
      <c r="H10783" s="135" t="s">
        <v>2767</v>
      </c>
      <c r="I10783" s="135">
        <v>68</v>
      </c>
      <c r="J10783" s="135" t="s">
        <v>2108</v>
      </c>
      <c r="K10783" s="135" t="s">
        <v>2109</v>
      </c>
      <c r="L10783" s="135" t="s">
        <v>193</v>
      </c>
      <c r="M10783" s="135"/>
      <c r="N10783" s="137"/>
      <c r="O10783" s="121"/>
    </row>
    <row r="10784" spans="1:15" x14ac:dyDescent="0.25">
      <c r="A10784" s="139">
        <v>306</v>
      </c>
      <c r="B10784" s="135" t="s">
        <v>323</v>
      </c>
      <c r="C10784" s="134" t="s">
        <v>2102</v>
      </c>
      <c r="D10784" s="135">
        <v>12123</v>
      </c>
      <c r="E10784" s="135" t="s">
        <v>2325</v>
      </c>
      <c r="F10784" s="135">
        <v>1</v>
      </c>
      <c r="G10784" s="136">
        <v>31</v>
      </c>
      <c r="H10784" s="135" t="s">
        <v>2406</v>
      </c>
      <c r="I10784" s="135">
        <v>1196</v>
      </c>
      <c r="J10784" s="135" t="s">
        <v>2115</v>
      </c>
      <c r="K10784" s="135" t="s">
        <v>2116</v>
      </c>
      <c r="L10784" s="135" t="s">
        <v>2117</v>
      </c>
      <c r="M10784" s="135"/>
      <c r="N10784" s="137"/>
      <c r="O10784" s="121"/>
    </row>
    <row r="10785" spans="1:15" x14ac:dyDescent="0.25">
      <c r="A10785" s="139">
        <v>306</v>
      </c>
      <c r="B10785" s="135" t="s">
        <v>323</v>
      </c>
      <c r="C10785" s="134" t="s">
        <v>2102</v>
      </c>
      <c r="D10785" s="135">
        <v>12124</v>
      </c>
      <c r="E10785" s="135" t="s">
        <v>2325</v>
      </c>
      <c r="F10785" s="135">
        <v>1</v>
      </c>
      <c r="G10785" s="136">
        <v>32</v>
      </c>
      <c r="H10785" s="135" t="s">
        <v>2407</v>
      </c>
      <c r="I10785" s="135">
        <v>3092</v>
      </c>
      <c r="J10785" s="135" t="s">
        <v>2105</v>
      </c>
      <c r="K10785" s="135" t="s">
        <v>2106</v>
      </c>
      <c r="L10785" s="135" t="s">
        <v>193</v>
      </c>
      <c r="M10785" s="135"/>
      <c r="N10785" s="137"/>
      <c r="O10785" s="121"/>
    </row>
    <row r="10786" spans="1:15" x14ac:dyDescent="0.25">
      <c r="A10786" s="139">
        <v>306</v>
      </c>
      <c r="B10786" s="135" t="s">
        <v>323</v>
      </c>
      <c r="C10786" s="134" t="s">
        <v>2102</v>
      </c>
      <c r="D10786" s="135">
        <v>12125</v>
      </c>
      <c r="E10786" s="135" t="s">
        <v>2325</v>
      </c>
      <c r="F10786" s="135">
        <v>1</v>
      </c>
      <c r="G10786" s="136">
        <v>33</v>
      </c>
      <c r="H10786" s="135" t="s">
        <v>2408</v>
      </c>
      <c r="I10786" s="135">
        <v>51</v>
      </c>
      <c r="J10786" s="135" t="s">
        <v>2105</v>
      </c>
      <c r="K10786" s="135" t="s">
        <v>2106</v>
      </c>
      <c r="L10786" s="135" t="s">
        <v>193</v>
      </c>
      <c r="M10786" s="135"/>
      <c r="N10786" s="137"/>
      <c r="O10786" s="121"/>
    </row>
    <row r="10787" spans="1:15" x14ac:dyDescent="0.25">
      <c r="A10787" s="139">
        <v>306</v>
      </c>
      <c r="B10787" s="135" t="s">
        <v>323</v>
      </c>
      <c r="C10787" s="134" t="s">
        <v>2102</v>
      </c>
      <c r="D10787" s="135">
        <v>12126</v>
      </c>
      <c r="E10787" s="135" t="s">
        <v>2325</v>
      </c>
      <c r="F10787" s="135">
        <v>1</v>
      </c>
      <c r="G10787" s="136">
        <v>34</v>
      </c>
      <c r="H10787" s="135" t="s">
        <v>2409</v>
      </c>
      <c r="I10787" s="135">
        <v>51</v>
      </c>
      <c r="J10787" s="135" t="s">
        <v>2105</v>
      </c>
      <c r="K10787" s="135" t="s">
        <v>2106</v>
      </c>
      <c r="L10787" s="135" t="s">
        <v>193</v>
      </c>
      <c r="M10787" s="135"/>
      <c r="N10787" s="137"/>
      <c r="O10787" s="121"/>
    </row>
    <row r="10788" spans="1:15" x14ac:dyDescent="0.25">
      <c r="A10788" s="139">
        <v>306</v>
      </c>
      <c r="B10788" s="135" t="s">
        <v>323</v>
      </c>
      <c r="C10788" s="134" t="s">
        <v>2102</v>
      </c>
      <c r="D10788" s="135">
        <v>12127</v>
      </c>
      <c r="E10788" s="135" t="s">
        <v>682</v>
      </c>
      <c r="F10788" s="135">
        <v>1</v>
      </c>
      <c r="G10788" s="136">
        <v>1</v>
      </c>
      <c r="H10788" s="135" t="s">
        <v>2329</v>
      </c>
      <c r="I10788" s="135">
        <v>819</v>
      </c>
      <c r="J10788" s="135" t="s">
        <v>2115</v>
      </c>
      <c r="K10788" s="135" t="s">
        <v>2116</v>
      </c>
      <c r="L10788" s="135" t="s">
        <v>2117</v>
      </c>
      <c r="M10788" s="135"/>
      <c r="N10788" s="137"/>
      <c r="O10788" s="121"/>
    </row>
    <row r="10789" spans="1:15" x14ac:dyDescent="0.25">
      <c r="A10789" s="139">
        <v>306</v>
      </c>
      <c r="B10789" s="135" t="s">
        <v>323</v>
      </c>
      <c r="C10789" s="134" t="s">
        <v>2102</v>
      </c>
      <c r="D10789" s="135">
        <v>12128</v>
      </c>
      <c r="E10789" s="135" t="s">
        <v>682</v>
      </c>
      <c r="F10789" s="135">
        <v>1</v>
      </c>
      <c r="G10789" s="140">
        <v>2</v>
      </c>
      <c r="H10789" s="135" t="s">
        <v>2330</v>
      </c>
      <c r="I10789" s="135">
        <v>104</v>
      </c>
      <c r="J10789" s="135" t="s">
        <v>2151</v>
      </c>
      <c r="K10789" s="135" t="s">
        <v>2152</v>
      </c>
      <c r="L10789" s="135" t="s">
        <v>193</v>
      </c>
      <c r="M10789" s="135"/>
      <c r="N10789" s="137"/>
      <c r="O10789" s="121"/>
    </row>
    <row r="10790" spans="1:15" x14ac:dyDescent="0.25">
      <c r="A10790" s="139">
        <v>306</v>
      </c>
      <c r="B10790" s="135" t="s">
        <v>323</v>
      </c>
      <c r="C10790" s="134" t="s">
        <v>2102</v>
      </c>
      <c r="D10790" s="135">
        <v>12129</v>
      </c>
      <c r="E10790" s="135" t="s">
        <v>682</v>
      </c>
      <c r="F10790" s="135">
        <v>1</v>
      </c>
      <c r="G10790" s="140">
        <v>3</v>
      </c>
      <c r="H10790" s="135" t="s">
        <v>2331</v>
      </c>
      <c r="I10790" s="135">
        <v>104</v>
      </c>
      <c r="J10790" s="135" t="s">
        <v>2151</v>
      </c>
      <c r="K10790" s="135" t="s">
        <v>2152</v>
      </c>
      <c r="L10790" s="135" t="s">
        <v>193</v>
      </c>
      <c r="M10790" s="135"/>
      <c r="N10790" s="137"/>
      <c r="O10790" s="121"/>
    </row>
    <row r="10791" spans="1:15" x14ac:dyDescent="0.25">
      <c r="A10791" s="139">
        <v>306</v>
      </c>
      <c r="B10791" s="135" t="s">
        <v>323</v>
      </c>
      <c r="C10791" s="134" t="s">
        <v>2102</v>
      </c>
      <c r="D10791" s="135">
        <v>12130</v>
      </c>
      <c r="E10791" s="135" t="s">
        <v>682</v>
      </c>
      <c r="F10791" s="135">
        <v>1</v>
      </c>
      <c r="G10791" s="136">
        <v>4</v>
      </c>
      <c r="H10791" s="135" t="s">
        <v>2332</v>
      </c>
      <c r="I10791" s="135">
        <v>201</v>
      </c>
      <c r="J10791" s="135" t="s">
        <v>2155</v>
      </c>
      <c r="K10791" s="135" t="s">
        <v>2156</v>
      </c>
      <c r="L10791" s="135" t="s">
        <v>193</v>
      </c>
      <c r="M10791" s="135"/>
      <c r="N10791" s="137"/>
      <c r="O10791" s="121"/>
    </row>
    <row r="10792" spans="1:15" x14ac:dyDescent="0.25">
      <c r="A10792" s="139">
        <v>306</v>
      </c>
      <c r="B10792" s="135" t="s">
        <v>323</v>
      </c>
      <c r="C10792" s="134" t="s">
        <v>2102</v>
      </c>
      <c r="D10792" s="135">
        <v>12131</v>
      </c>
      <c r="E10792" s="135" t="s">
        <v>682</v>
      </c>
      <c r="F10792" s="135">
        <v>1</v>
      </c>
      <c r="G10792" s="136">
        <v>5</v>
      </c>
      <c r="H10792" s="135" t="s">
        <v>2333</v>
      </c>
      <c r="I10792" s="135">
        <v>819</v>
      </c>
      <c r="J10792" s="135" t="s">
        <v>2115</v>
      </c>
      <c r="K10792" s="135" t="s">
        <v>2116</v>
      </c>
      <c r="L10792" s="135" t="s">
        <v>2117</v>
      </c>
      <c r="M10792" s="135"/>
      <c r="N10792" s="137"/>
      <c r="O10792" s="121"/>
    </row>
    <row r="10793" spans="1:15" x14ac:dyDescent="0.25">
      <c r="A10793" s="139">
        <v>306</v>
      </c>
      <c r="B10793" s="135" t="s">
        <v>323</v>
      </c>
      <c r="C10793" s="134" t="s">
        <v>2102</v>
      </c>
      <c r="D10793" s="135">
        <v>12132</v>
      </c>
      <c r="E10793" s="135" t="s">
        <v>682</v>
      </c>
      <c r="F10793" s="135">
        <v>1</v>
      </c>
      <c r="G10793" s="136">
        <v>6</v>
      </c>
      <c r="H10793" s="135" t="s">
        <v>2334</v>
      </c>
      <c r="I10793" s="135">
        <v>819</v>
      </c>
      <c r="J10793" s="135" t="s">
        <v>2115</v>
      </c>
      <c r="K10793" s="135" t="s">
        <v>2116</v>
      </c>
      <c r="L10793" s="135" t="s">
        <v>2117</v>
      </c>
      <c r="M10793" s="135"/>
      <c r="N10793" s="137"/>
      <c r="O10793" s="121"/>
    </row>
    <row r="10794" spans="1:15" x14ac:dyDescent="0.25">
      <c r="A10794" s="139">
        <v>306</v>
      </c>
      <c r="B10794" s="135" t="s">
        <v>323</v>
      </c>
      <c r="C10794" s="134" t="s">
        <v>2102</v>
      </c>
      <c r="D10794" s="135">
        <v>12133</v>
      </c>
      <c r="E10794" s="135" t="s">
        <v>682</v>
      </c>
      <c r="F10794" s="135">
        <v>1</v>
      </c>
      <c r="G10794" s="136">
        <v>7</v>
      </c>
      <c r="H10794" s="135" t="s">
        <v>2555</v>
      </c>
      <c r="I10794" s="135">
        <v>104</v>
      </c>
      <c r="J10794" s="135" t="s">
        <v>2151</v>
      </c>
      <c r="K10794" s="135" t="s">
        <v>2152</v>
      </c>
      <c r="L10794" s="135" t="s">
        <v>193</v>
      </c>
      <c r="M10794" s="135"/>
      <c r="N10794" s="137"/>
      <c r="O10794" s="121"/>
    </row>
    <row r="10795" spans="1:15" x14ac:dyDescent="0.25">
      <c r="A10795" s="139">
        <v>306</v>
      </c>
      <c r="B10795" s="135" t="s">
        <v>323</v>
      </c>
      <c r="C10795" s="134" t="s">
        <v>2102</v>
      </c>
      <c r="D10795" s="135">
        <v>12134</v>
      </c>
      <c r="E10795" s="135" t="s">
        <v>682</v>
      </c>
      <c r="F10795" s="135">
        <v>1</v>
      </c>
      <c r="G10795" s="136">
        <v>8</v>
      </c>
      <c r="H10795" s="135" t="s">
        <v>2556</v>
      </c>
      <c r="I10795" s="135">
        <v>104</v>
      </c>
      <c r="J10795" s="135" t="s">
        <v>2151</v>
      </c>
      <c r="K10795" s="135" t="s">
        <v>2152</v>
      </c>
      <c r="L10795" s="135" t="s">
        <v>193</v>
      </c>
      <c r="M10795" s="135"/>
      <c r="N10795" s="137"/>
      <c r="O10795" s="121"/>
    </row>
    <row r="10796" spans="1:15" x14ac:dyDescent="0.25">
      <c r="A10796" s="139">
        <v>306</v>
      </c>
      <c r="B10796" s="135" t="s">
        <v>323</v>
      </c>
      <c r="C10796" s="134" t="s">
        <v>2102</v>
      </c>
      <c r="D10796" s="135">
        <v>12135</v>
      </c>
      <c r="E10796" s="135" t="s">
        <v>682</v>
      </c>
      <c r="F10796" s="135">
        <v>1</v>
      </c>
      <c r="G10796" s="140">
        <v>9</v>
      </c>
      <c r="H10796" s="135" t="s">
        <v>2557</v>
      </c>
      <c r="I10796" s="135">
        <v>201</v>
      </c>
      <c r="J10796" s="135" t="s">
        <v>2155</v>
      </c>
      <c r="K10796" s="135" t="s">
        <v>2156</v>
      </c>
      <c r="L10796" s="135" t="s">
        <v>193</v>
      </c>
      <c r="M10796" s="135"/>
      <c r="N10796" s="137"/>
      <c r="O10796" s="121"/>
    </row>
    <row r="10797" spans="1:15" x14ac:dyDescent="0.25">
      <c r="A10797" s="139">
        <v>306</v>
      </c>
      <c r="B10797" s="135" t="s">
        <v>323</v>
      </c>
      <c r="C10797" s="134" t="s">
        <v>2102</v>
      </c>
      <c r="D10797" s="135">
        <v>12136</v>
      </c>
      <c r="E10797" s="135" t="s">
        <v>682</v>
      </c>
      <c r="F10797" s="135">
        <v>1</v>
      </c>
      <c r="G10797" s="136">
        <v>10</v>
      </c>
      <c r="H10797" s="135" t="s">
        <v>2558</v>
      </c>
      <c r="I10797" s="135">
        <v>819</v>
      </c>
      <c r="J10797" s="135" t="s">
        <v>2115</v>
      </c>
      <c r="K10797" s="135" t="s">
        <v>2116</v>
      </c>
      <c r="L10797" s="135" t="s">
        <v>2117</v>
      </c>
      <c r="M10797" s="135"/>
      <c r="N10797" s="137"/>
      <c r="O10797" s="121"/>
    </row>
    <row r="10798" spans="1:15" x14ac:dyDescent="0.25">
      <c r="A10798" s="139">
        <v>306</v>
      </c>
      <c r="B10798" s="135" t="s">
        <v>323</v>
      </c>
      <c r="C10798" s="134" t="s">
        <v>2102</v>
      </c>
      <c r="D10798" s="135">
        <v>12137</v>
      </c>
      <c r="E10798" s="135" t="s">
        <v>682</v>
      </c>
      <c r="F10798" s="135">
        <v>1</v>
      </c>
      <c r="G10798" s="140">
        <v>11</v>
      </c>
      <c r="H10798" s="135" t="s">
        <v>2559</v>
      </c>
      <c r="I10798" s="135">
        <v>924</v>
      </c>
      <c r="J10798" s="135" t="s">
        <v>2105</v>
      </c>
      <c r="K10798" s="135" t="s">
        <v>2106</v>
      </c>
      <c r="L10798" s="135" t="s">
        <v>193</v>
      </c>
      <c r="M10798" s="135"/>
      <c r="N10798" s="137"/>
      <c r="O10798" s="121"/>
    </row>
    <row r="10799" spans="1:15" x14ac:dyDescent="0.25">
      <c r="A10799" s="139">
        <v>306</v>
      </c>
      <c r="B10799" s="135" t="s">
        <v>323</v>
      </c>
      <c r="C10799" s="134" t="s">
        <v>2102</v>
      </c>
      <c r="D10799" s="135">
        <v>12138</v>
      </c>
      <c r="E10799" s="135" t="s">
        <v>682</v>
      </c>
      <c r="F10799" s="135">
        <v>1</v>
      </c>
      <c r="G10799" s="140">
        <v>12</v>
      </c>
      <c r="H10799" s="135" t="s">
        <v>2560</v>
      </c>
      <c r="I10799" s="135">
        <v>51</v>
      </c>
      <c r="J10799" s="135" t="s">
        <v>2105</v>
      </c>
      <c r="K10799" s="135" t="s">
        <v>2106</v>
      </c>
      <c r="L10799" s="135" t="s">
        <v>193</v>
      </c>
      <c r="M10799" s="135"/>
      <c r="N10799" s="137"/>
      <c r="O10799" s="121"/>
    </row>
    <row r="10800" spans="1:15" x14ac:dyDescent="0.25">
      <c r="A10800" s="139">
        <v>306</v>
      </c>
      <c r="B10800" s="135" t="s">
        <v>323</v>
      </c>
      <c r="C10800" s="134" t="s">
        <v>2102</v>
      </c>
      <c r="D10800" s="135">
        <v>12139</v>
      </c>
      <c r="E10800" s="135" t="s">
        <v>682</v>
      </c>
      <c r="F10800" s="135">
        <v>1</v>
      </c>
      <c r="G10800" s="136">
        <v>13</v>
      </c>
      <c r="H10800" s="135" t="s">
        <v>2796</v>
      </c>
      <c r="I10800" s="135">
        <v>51</v>
      </c>
      <c r="J10800" s="135" t="s">
        <v>2105</v>
      </c>
      <c r="K10800" s="135" t="s">
        <v>2106</v>
      </c>
      <c r="L10800" s="135" t="s">
        <v>193</v>
      </c>
      <c r="M10800" s="135"/>
      <c r="N10800" s="137"/>
      <c r="O10800" s="121"/>
    </row>
    <row r="10801" spans="1:15" x14ac:dyDescent="0.25">
      <c r="A10801" s="139">
        <v>306</v>
      </c>
      <c r="B10801" s="135" t="s">
        <v>323</v>
      </c>
      <c r="C10801" s="134" t="s">
        <v>2102</v>
      </c>
      <c r="D10801" s="135">
        <v>12140</v>
      </c>
      <c r="E10801" s="135" t="s">
        <v>2335</v>
      </c>
      <c r="F10801" s="135">
        <v>1</v>
      </c>
      <c r="G10801" s="136">
        <v>1</v>
      </c>
      <c r="H10801" s="135" t="s">
        <v>2336</v>
      </c>
      <c r="I10801" s="135">
        <v>1023</v>
      </c>
      <c r="J10801" s="135" t="s">
        <v>2115</v>
      </c>
      <c r="K10801" s="135" t="s">
        <v>2116</v>
      </c>
      <c r="L10801" s="135" t="s">
        <v>2117</v>
      </c>
      <c r="M10801" s="135"/>
      <c r="N10801" s="137"/>
      <c r="O10801" s="121"/>
    </row>
    <row r="10802" spans="1:15" x14ac:dyDescent="0.25">
      <c r="A10802" s="139">
        <v>306</v>
      </c>
      <c r="B10802" s="135" t="s">
        <v>323</v>
      </c>
      <c r="C10802" s="134" t="s">
        <v>2102</v>
      </c>
      <c r="D10802" s="135">
        <v>12141</v>
      </c>
      <c r="E10802" s="135" t="s">
        <v>2335</v>
      </c>
      <c r="F10802" s="135">
        <v>1</v>
      </c>
      <c r="G10802" s="140">
        <v>2</v>
      </c>
      <c r="H10802" s="135" t="s">
        <v>2337</v>
      </c>
      <c r="I10802" s="135">
        <v>307</v>
      </c>
      <c r="J10802" s="135" t="s">
        <v>2151</v>
      </c>
      <c r="K10802" s="135" t="s">
        <v>2152</v>
      </c>
      <c r="L10802" s="135" t="s">
        <v>193</v>
      </c>
      <c r="M10802" s="135"/>
      <c r="N10802" s="137"/>
      <c r="O10802" s="121"/>
    </row>
    <row r="10803" spans="1:15" x14ac:dyDescent="0.25">
      <c r="A10803" s="139">
        <v>306</v>
      </c>
      <c r="B10803" s="135" t="s">
        <v>323</v>
      </c>
      <c r="C10803" s="134" t="s">
        <v>2102</v>
      </c>
      <c r="D10803" s="135">
        <v>12142</v>
      </c>
      <c r="E10803" s="135" t="s">
        <v>2335</v>
      </c>
      <c r="F10803" s="135">
        <v>1</v>
      </c>
      <c r="G10803" s="136">
        <v>3</v>
      </c>
      <c r="H10803" s="135" t="s">
        <v>2338</v>
      </c>
      <c r="I10803" s="135">
        <v>1023</v>
      </c>
      <c r="J10803" s="135" t="s">
        <v>2115</v>
      </c>
      <c r="K10803" s="135" t="s">
        <v>2116</v>
      </c>
      <c r="L10803" s="135" t="s">
        <v>2117</v>
      </c>
      <c r="M10803" s="135"/>
      <c r="N10803" s="137"/>
      <c r="O10803" s="121"/>
    </row>
    <row r="10804" spans="1:15" x14ac:dyDescent="0.25">
      <c r="A10804" s="139">
        <v>306</v>
      </c>
      <c r="B10804" s="135" t="s">
        <v>323</v>
      </c>
      <c r="C10804" s="134" t="s">
        <v>2102</v>
      </c>
      <c r="D10804" s="135">
        <v>12143</v>
      </c>
      <c r="E10804" s="135" t="s">
        <v>2335</v>
      </c>
      <c r="F10804" s="135">
        <v>1</v>
      </c>
      <c r="G10804" s="140">
        <v>4</v>
      </c>
      <c r="H10804" s="135" t="s">
        <v>2339</v>
      </c>
      <c r="I10804" s="135">
        <v>307</v>
      </c>
      <c r="J10804" s="135" t="s">
        <v>2151</v>
      </c>
      <c r="K10804" s="135" t="s">
        <v>2152</v>
      </c>
      <c r="L10804" s="135" t="s">
        <v>193</v>
      </c>
      <c r="M10804" s="135"/>
      <c r="N10804" s="137"/>
      <c r="O10804" s="121"/>
    </row>
    <row r="10805" spans="1:15" x14ac:dyDescent="0.25">
      <c r="A10805" s="139">
        <v>306</v>
      </c>
      <c r="B10805" s="135" t="s">
        <v>323</v>
      </c>
      <c r="C10805" s="134" t="s">
        <v>2102</v>
      </c>
      <c r="D10805" s="135">
        <v>12144</v>
      </c>
      <c r="E10805" s="135" t="s">
        <v>2335</v>
      </c>
      <c r="F10805" s="135">
        <v>1</v>
      </c>
      <c r="G10805" s="136">
        <v>5</v>
      </c>
      <c r="H10805" s="135" t="s">
        <v>2343</v>
      </c>
      <c r="I10805" s="135">
        <v>1068</v>
      </c>
      <c r="J10805" s="135" t="s">
        <v>2115</v>
      </c>
      <c r="K10805" s="135" t="s">
        <v>2116</v>
      </c>
      <c r="L10805" s="135" t="s">
        <v>2117</v>
      </c>
      <c r="M10805" s="135"/>
      <c r="N10805" s="137"/>
      <c r="O10805" s="121"/>
    </row>
    <row r="10806" spans="1:15" x14ac:dyDescent="0.25">
      <c r="A10806" s="139">
        <v>306</v>
      </c>
      <c r="B10806" s="135" t="s">
        <v>323</v>
      </c>
      <c r="C10806" s="134" t="s">
        <v>2102</v>
      </c>
      <c r="D10806" s="135">
        <v>12145</v>
      </c>
      <c r="E10806" s="135" t="s">
        <v>2335</v>
      </c>
      <c r="F10806" s="135">
        <v>1</v>
      </c>
      <c r="G10806" s="136">
        <v>6</v>
      </c>
      <c r="H10806" s="135" t="s">
        <v>2344</v>
      </c>
      <c r="I10806" s="135">
        <v>863</v>
      </c>
      <c r="J10806" s="135" t="s">
        <v>2115</v>
      </c>
      <c r="K10806" s="135" t="s">
        <v>2116</v>
      </c>
      <c r="L10806" s="135" t="s">
        <v>2117</v>
      </c>
      <c r="M10806" s="135"/>
      <c r="N10806" s="137"/>
      <c r="O10806" s="121"/>
    </row>
    <row r="10807" spans="1:15" x14ac:dyDescent="0.25">
      <c r="A10807" s="139">
        <v>306</v>
      </c>
      <c r="B10807" s="135" t="s">
        <v>323</v>
      </c>
      <c r="C10807" s="134" t="s">
        <v>2102</v>
      </c>
      <c r="D10807" s="135">
        <v>12146</v>
      </c>
      <c r="E10807" s="135" t="s">
        <v>2335</v>
      </c>
      <c r="F10807" s="135">
        <v>1</v>
      </c>
      <c r="G10807" s="136">
        <v>7</v>
      </c>
      <c r="H10807" s="135" t="s">
        <v>2345</v>
      </c>
      <c r="I10807" s="135">
        <v>819</v>
      </c>
      <c r="J10807" s="135" t="s">
        <v>2115</v>
      </c>
      <c r="K10807" s="135" t="s">
        <v>2116</v>
      </c>
      <c r="L10807" s="135" t="s">
        <v>2117</v>
      </c>
      <c r="M10807" s="135"/>
      <c r="N10807" s="137"/>
      <c r="O10807" s="121"/>
    </row>
    <row r="10808" spans="1:15" x14ac:dyDescent="0.25">
      <c r="A10808" s="139">
        <v>306</v>
      </c>
      <c r="B10808" s="135" t="s">
        <v>323</v>
      </c>
      <c r="C10808" s="134" t="s">
        <v>2102</v>
      </c>
      <c r="D10808" s="135">
        <v>12147</v>
      </c>
      <c r="E10808" s="135" t="s">
        <v>2335</v>
      </c>
      <c r="F10808" s="135">
        <v>1</v>
      </c>
      <c r="G10808" s="136">
        <v>8</v>
      </c>
      <c r="H10808" s="135" t="s">
        <v>2346</v>
      </c>
      <c r="I10808" s="135">
        <v>819</v>
      </c>
      <c r="J10808" s="135" t="s">
        <v>2115</v>
      </c>
      <c r="K10808" s="135" t="s">
        <v>2116</v>
      </c>
      <c r="L10808" s="135" t="s">
        <v>2117</v>
      </c>
      <c r="M10808" s="135"/>
      <c r="N10808" s="137"/>
      <c r="O10808" s="121"/>
    </row>
    <row r="10809" spans="1:15" x14ac:dyDescent="0.25">
      <c r="A10809" s="139">
        <v>306</v>
      </c>
      <c r="B10809" s="135" t="s">
        <v>323</v>
      </c>
      <c r="C10809" s="134" t="s">
        <v>2102</v>
      </c>
      <c r="D10809" s="135">
        <v>12148</v>
      </c>
      <c r="E10809" s="135" t="s">
        <v>2335</v>
      </c>
      <c r="F10809" s="135">
        <v>1</v>
      </c>
      <c r="G10809" s="136">
        <v>9</v>
      </c>
      <c r="H10809" s="135" t="s">
        <v>2347</v>
      </c>
      <c r="I10809" s="135">
        <v>863</v>
      </c>
      <c r="J10809" s="135" t="s">
        <v>2115</v>
      </c>
      <c r="K10809" s="135" t="s">
        <v>2116</v>
      </c>
      <c r="L10809" s="135" t="s">
        <v>2117</v>
      </c>
      <c r="M10809" s="135"/>
      <c r="N10809" s="137"/>
      <c r="O10809" s="121"/>
    </row>
    <row r="10810" spans="1:15" x14ac:dyDescent="0.25">
      <c r="A10810" s="139">
        <v>306</v>
      </c>
      <c r="B10810" s="135" t="s">
        <v>323</v>
      </c>
      <c r="C10810" s="134" t="s">
        <v>2102</v>
      </c>
      <c r="D10810" s="135">
        <v>12149</v>
      </c>
      <c r="E10810" s="135" t="s">
        <v>2335</v>
      </c>
      <c r="F10810" s="135">
        <v>1</v>
      </c>
      <c r="G10810" s="136">
        <v>10</v>
      </c>
      <c r="H10810" s="135" t="s">
        <v>2348</v>
      </c>
      <c r="I10810" s="135">
        <v>300</v>
      </c>
      <c r="J10810" s="135" t="s">
        <v>2108</v>
      </c>
      <c r="K10810" s="135" t="s">
        <v>2109</v>
      </c>
      <c r="L10810" s="135" t="s">
        <v>193</v>
      </c>
      <c r="M10810" s="135"/>
      <c r="N10810" s="137"/>
      <c r="O10810" s="121"/>
    </row>
    <row r="10811" spans="1:15" x14ac:dyDescent="0.25">
      <c r="A10811" s="139">
        <v>306</v>
      </c>
      <c r="B10811" s="135" t="s">
        <v>323</v>
      </c>
      <c r="C10811" s="134" t="s">
        <v>2102</v>
      </c>
      <c r="D10811" s="135">
        <v>12150</v>
      </c>
      <c r="E10811" s="135" t="s">
        <v>2335</v>
      </c>
      <c r="F10811" s="135">
        <v>1</v>
      </c>
      <c r="G10811" s="136">
        <v>11</v>
      </c>
      <c r="H10811" s="135" t="s">
        <v>3689</v>
      </c>
      <c r="I10811" s="135">
        <v>111</v>
      </c>
      <c r="J10811" s="135" t="s">
        <v>2105</v>
      </c>
      <c r="K10811" s="135" t="s">
        <v>2106</v>
      </c>
      <c r="L10811" s="135" t="s">
        <v>193</v>
      </c>
      <c r="M10811" s="135"/>
      <c r="N10811" s="137"/>
      <c r="O10811" s="121"/>
    </row>
    <row r="10812" spans="1:15" x14ac:dyDescent="0.25">
      <c r="A10812" s="139">
        <v>306</v>
      </c>
      <c r="B10812" s="135" t="s">
        <v>323</v>
      </c>
      <c r="C10812" s="134" t="s">
        <v>2102</v>
      </c>
      <c r="D10812" s="135">
        <v>12151</v>
      </c>
      <c r="E10812" s="135" t="s">
        <v>2335</v>
      </c>
      <c r="F10812" s="135">
        <v>1</v>
      </c>
      <c r="G10812" s="136">
        <v>12</v>
      </c>
      <c r="H10812" s="135" t="s">
        <v>3690</v>
      </c>
      <c r="I10812" s="135">
        <v>87</v>
      </c>
      <c r="J10812" s="135" t="s">
        <v>2155</v>
      </c>
      <c r="K10812" s="135" t="s">
        <v>2156</v>
      </c>
      <c r="L10812" s="135" t="s">
        <v>193</v>
      </c>
      <c r="M10812" s="135"/>
      <c r="N10812" s="137"/>
      <c r="O10812" s="121"/>
    </row>
    <row r="10813" spans="1:15" x14ac:dyDescent="0.25">
      <c r="A10813" s="139">
        <v>306</v>
      </c>
      <c r="B10813" s="135" t="s">
        <v>323</v>
      </c>
      <c r="C10813" s="134" t="s">
        <v>2102</v>
      </c>
      <c r="D10813" s="135">
        <v>12152</v>
      </c>
      <c r="E10813" s="135" t="s">
        <v>2335</v>
      </c>
      <c r="F10813" s="135">
        <v>1</v>
      </c>
      <c r="G10813" s="136">
        <v>13</v>
      </c>
      <c r="H10813" s="135" t="s">
        <v>3691</v>
      </c>
      <c r="I10813" s="135">
        <v>84</v>
      </c>
      <c r="J10813" s="135" t="s">
        <v>2151</v>
      </c>
      <c r="K10813" s="135" t="s">
        <v>2152</v>
      </c>
      <c r="L10813" s="135" t="s">
        <v>193</v>
      </c>
      <c r="M10813" s="135"/>
      <c r="N10813" s="137"/>
      <c r="O10813" s="121"/>
    </row>
    <row r="10814" spans="1:15" x14ac:dyDescent="0.25">
      <c r="A10814" s="139">
        <v>306</v>
      </c>
      <c r="B10814" s="135" t="s">
        <v>323</v>
      </c>
      <c r="C10814" s="134" t="s">
        <v>2102</v>
      </c>
      <c r="D10814" s="135">
        <v>12153</v>
      </c>
      <c r="E10814" s="135" t="s">
        <v>2335</v>
      </c>
      <c r="F10814" s="135">
        <v>1</v>
      </c>
      <c r="G10814" s="136">
        <v>14</v>
      </c>
      <c r="H10814" s="135" t="s">
        <v>4633</v>
      </c>
      <c r="I10814" s="135">
        <v>80</v>
      </c>
      <c r="J10814" s="135" t="s">
        <v>2155</v>
      </c>
      <c r="K10814" s="135" t="s">
        <v>2156</v>
      </c>
      <c r="L10814" s="135" t="s">
        <v>193</v>
      </c>
      <c r="M10814" s="135"/>
      <c r="N10814" s="137"/>
      <c r="O10814" s="121"/>
    </row>
    <row r="10815" spans="1:15" x14ac:dyDescent="0.25">
      <c r="A10815" s="139">
        <v>306</v>
      </c>
      <c r="B10815" s="135" t="s">
        <v>323</v>
      </c>
      <c r="C10815" s="134" t="s">
        <v>2102</v>
      </c>
      <c r="D10815" s="135">
        <v>12154</v>
      </c>
      <c r="E10815" s="135" t="s">
        <v>2335</v>
      </c>
      <c r="F10815" s="135">
        <v>1</v>
      </c>
      <c r="G10815" s="136">
        <v>15</v>
      </c>
      <c r="H10815" s="135" t="s">
        <v>4634</v>
      </c>
      <c r="I10815" s="135">
        <v>316</v>
      </c>
      <c r="J10815" s="135" t="s">
        <v>2108</v>
      </c>
      <c r="K10815" s="135" t="s">
        <v>2109</v>
      </c>
      <c r="L10815" s="135" t="s">
        <v>193</v>
      </c>
      <c r="M10815" s="135"/>
      <c r="N10815" s="137"/>
      <c r="O10815" s="121"/>
    </row>
    <row r="10816" spans="1:15" x14ac:dyDescent="0.25">
      <c r="A10816" s="139">
        <v>306</v>
      </c>
      <c r="B10816" s="135" t="s">
        <v>323</v>
      </c>
      <c r="C10816" s="134" t="s">
        <v>2102</v>
      </c>
      <c r="D10816" s="135">
        <v>12155</v>
      </c>
      <c r="E10816" s="135" t="s">
        <v>2335</v>
      </c>
      <c r="F10816" s="135">
        <v>1</v>
      </c>
      <c r="G10816" s="136">
        <v>16</v>
      </c>
      <c r="H10816" s="135" t="s">
        <v>4635</v>
      </c>
      <c r="I10816" s="135">
        <v>819</v>
      </c>
      <c r="J10816" s="135" t="s">
        <v>2115</v>
      </c>
      <c r="K10816" s="135" t="s">
        <v>2116</v>
      </c>
      <c r="L10816" s="135" t="s">
        <v>2117</v>
      </c>
      <c r="M10816" s="135"/>
      <c r="N10816" s="137"/>
      <c r="O10816" s="121"/>
    </row>
    <row r="10817" spans="1:15" x14ac:dyDescent="0.25">
      <c r="A10817" s="139">
        <v>306</v>
      </c>
      <c r="B10817" s="135" t="s">
        <v>323</v>
      </c>
      <c r="C10817" s="134" t="s">
        <v>2102</v>
      </c>
      <c r="D10817" s="135">
        <v>12156</v>
      </c>
      <c r="E10817" s="135" t="s">
        <v>2335</v>
      </c>
      <c r="F10817" s="135">
        <v>1</v>
      </c>
      <c r="G10817" s="136">
        <v>17</v>
      </c>
      <c r="H10817" s="135" t="s">
        <v>4636</v>
      </c>
      <c r="I10817" s="135">
        <v>101</v>
      </c>
      <c r="J10817" s="135" t="s">
        <v>2155</v>
      </c>
      <c r="K10817" s="135" t="s">
        <v>2156</v>
      </c>
      <c r="L10817" s="135" t="s">
        <v>193</v>
      </c>
      <c r="M10817" s="135"/>
      <c r="N10817" s="137"/>
      <c r="O10817" s="121"/>
    </row>
    <row r="10818" spans="1:15" x14ac:dyDescent="0.25">
      <c r="A10818" s="139">
        <v>306</v>
      </c>
      <c r="B10818" s="135" t="s">
        <v>323</v>
      </c>
      <c r="C10818" s="134" t="s">
        <v>2102</v>
      </c>
      <c r="D10818" s="135">
        <v>12157</v>
      </c>
      <c r="E10818" s="135" t="s">
        <v>2335</v>
      </c>
      <c r="F10818" s="135">
        <v>1</v>
      </c>
      <c r="G10818" s="136">
        <v>18</v>
      </c>
      <c r="H10818" s="135" t="s">
        <v>4637</v>
      </c>
      <c r="I10818" s="135">
        <v>104</v>
      </c>
      <c r="J10818" s="135" t="s">
        <v>2112</v>
      </c>
      <c r="K10818" s="135" t="s">
        <v>2113</v>
      </c>
      <c r="L10818" s="135" t="s">
        <v>194</v>
      </c>
      <c r="M10818" s="135"/>
      <c r="N10818" s="137"/>
      <c r="O10818" s="121"/>
    </row>
    <row r="10819" spans="1:15" x14ac:dyDescent="0.25">
      <c r="A10819" s="139">
        <v>306</v>
      </c>
      <c r="B10819" s="135" t="s">
        <v>323</v>
      </c>
      <c r="C10819" s="134" t="s">
        <v>2102</v>
      </c>
      <c r="D10819" s="135">
        <v>12158</v>
      </c>
      <c r="E10819" s="135" t="s">
        <v>2335</v>
      </c>
      <c r="F10819" s="135">
        <v>1</v>
      </c>
      <c r="G10819" s="136">
        <v>19</v>
      </c>
      <c r="H10819" s="135" t="s">
        <v>4638</v>
      </c>
      <c r="I10819" s="135">
        <v>819</v>
      </c>
      <c r="J10819" s="135" t="s">
        <v>2115</v>
      </c>
      <c r="K10819" s="135" t="s">
        <v>2116</v>
      </c>
      <c r="L10819" s="135" t="s">
        <v>2117</v>
      </c>
      <c r="M10819" s="135"/>
      <c r="N10819" s="137"/>
      <c r="O10819" s="121"/>
    </row>
    <row r="10820" spans="1:15" x14ac:dyDescent="0.25">
      <c r="A10820" s="139">
        <v>306</v>
      </c>
      <c r="B10820" s="135" t="s">
        <v>323</v>
      </c>
      <c r="C10820" s="134" t="s">
        <v>2102</v>
      </c>
      <c r="D10820" s="135">
        <v>12159</v>
      </c>
      <c r="E10820" s="135" t="s">
        <v>2335</v>
      </c>
      <c r="F10820" s="135">
        <v>1</v>
      </c>
      <c r="G10820" s="136">
        <v>20</v>
      </c>
      <c r="H10820" s="135" t="s">
        <v>4639</v>
      </c>
      <c r="I10820" s="135">
        <v>819</v>
      </c>
      <c r="J10820" s="135" t="s">
        <v>2115</v>
      </c>
      <c r="K10820" s="135" t="s">
        <v>2116</v>
      </c>
      <c r="L10820" s="135" t="s">
        <v>2117</v>
      </c>
      <c r="M10820" s="135"/>
      <c r="N10820" s="137"/>
      <c r="O10820" s="121"/>
    </row>
    <row r="10821" spans="1:15" x14ac:dyDescent="0.25">
      <c r="A10821" s="139">
        <v>306</v>
      </c>
      <c r="B10821" s="135" t="s">
        <v>323</v>
      </c>
      <c r="C10821" s="134" t="s">
        <v>2102</v>
      </c>
      <c r="D10821" s="135">
        <v>12160</v>
      </c>
      <c r="E10821" s="135" t="s">
        <v>2335</v>
      </c>
      <c r="F10821" s="135">
        <v>1</v>
      </c>
      <c r="G10821" s="136">
        <v>21</v>
      </c>
      <c r="H10821" s="135" t="s">
        <v>4832</v>
      </c>
      <c r="I10821" s="135">
        <v>3501</v>
      </c>
      <c r="J10821" s="135" t="s">
        <v>2105</v>
      </c>
      <c r="K10821" s="135" t="s">
        <v>2106</v>
      </c>
      <c r="L10821" s="135" t="s">
        <v>193</v>
      </c>
      <c r="M10821" s="135"/>
      <c r="N10821" s="137"/>
      <c r="O10821" s="121"/>
    </row>
    <row r="10822" spans="1:15" x14ac:dyDescent="0.25">
      <c r="A10822" s="139">
        <v>306</v>
      </c>
      <c r="B10822" s="135" t="s">
        <v>323</v>
      </c>
      <c r="C10822" s="134" t="s">
        <v>2102</v>
      </c>
      <c r="D10822" s="135">
        <v>12161</v>
      </c>
      <c r="E10822" s="135" t="s">
        <v>2335</v>
      </c>
      <c r="F10822" s="135">
        <v>1</v>
      </c>
      <c r="G10822" s="136">
        <v>22</v>
      </c>
      <c r="H10822" s="135" t="s">
        <v>4833</v>
      </c>
      <c r="I10822" s="135">
        <v>51</v>
      </c>
      <c r="J10822" s="135" t="s">
        <v>2105</v>
      </c>
      <c r="K10822" s="135" t="s">
        <v>2106</v>
      </c>
      <c r="L10822" s="135" t="s">
        <v>193</v>
      </c>
      <c r="M10822" s="135"/>
      <c r="N10822" s="137"/>
      <c r="O10822" s="121"/>
    </row>
    <row r="10823" spans="1:15" x14ac:dyDescent="0.25">
      <c r="A10823" s="139">
        <v>306</v>
      </c>
      <c r="B10823" s="135" t="s">
        <v>323</v>
      </c>
      <c r="C10823" s="134" t="s">
        <v>2102</v>
      </c>
      <c r="D10823" s="135">
        <v>12162</v>
      </c>
      <c r="E10823" s="135" t="s">
        <v>2335</v>
      </c>
      <c r="F10823" s="135">
        <v>1</v>
      </c>
      <c r="G10823" s="136">
        <v>23</v>
      </c>
      <c r="H10823" s="135" t="s">
        <v>4834</v>
      </c>
      <c r="I10823" s="135">
        <v>51</v>
      </c>
      <c r="J10823" s="135" t="s">
        <v>2105</v>
      </c>
      <c r="K10823" s="135" t="s">
        <v>2106</v>
      </c>
      <c r="L10823" s="135" t="s">
        <v>193</v>
      </c>
      <c r="M10823" s="135"/>
      <c r="N10823" s="137"/>
      <c r="O10823" s="121"/>
    </row>
    <row r="10824" spans="1:15" x14ac:dyDescent="0.25">
      <c r="A10824" s="139">
        <v>306</v>
      </c>
      <c r="B10824" s="135" t="s">
        <v>323</v>
      </c>
      <c r="C10824" s="134" t="s">
        <v>2102</v>
      </c>
      <c r="D10824" s="135">
        <v>12163</v>
      </c>
      <c r="E10824" s="135" t="s">
        <v>2349</v>
      </c>
      <c r="F10824" s="135">
        <v>1</v>
      </c>
      <c r="G10824" s="136">
        <v>1</v>
      </c>
      <c r="H10824" s="135" t="s">
        <v>2350</v>
      </c>
      <c r="I10824" s="135">
        <v>1228</v>
      </c>
      <c r="J10824" s="135" t="s">
        <v>2115</v>
      </c>
      <c r="K10824" s="135" t="s">
        <v>2116</v>
      </c>
      <c r="L10824" s="135" t="s">
        <v>2117</v>
      </c>
      <c r="M10824" s="135"/>
      <c r="N10824" s="137"/>
      <c r="O10824" s="121"/>
    </row>
    <row r="10825" spans="1:15" x14ac:dyDescent="0.25">
      <c r="A10825" s="139">
        <v>306</v>
      </c>
      <c r="B10825" s="135" t="s">
        <v>323</v>
      </c>
      <c r="C10825" s="134" t="s">
        <v>2102</v>
      </c>
      <c r="D10825" s="135">
        <v>12164</v>
      </c>
      <c r="E10825" s="135" t="s">
        <v>2349</v>
      </c>
      <c r="F10825" s="135">
        <v>1</v>
      </c>
      <c r="G10825" s="136">
        <v>2</v>
      </c>
      <c r="H10825" s="135" t="s">
        <v>2351</v>
      </c>
      <c r="I10825" s="135">
        <v>409</v>
      </c>
      <c r="J10825" s="135" t="s">
        <v>2151</v>
      </c>
      <c r="K10825" s="135" t="s">
        <v>2152</v>
      </c>
      <c r="L10825" s="135" t="s">
        <v>193</v>
      </c>
      <c r="M10825" s="135"/>
      <c r="N10825" s="137"/>
      <c r="O10825" s="121"/>
    </row>
    <row r="10826" spans="1:15" x14ac:dyDescent="0.25">
      <c r="A10826" s="139">
        <v>306</v>
      </c>
      <c r="B10826" s="135" t="s">
        <v>323</v>
      </c>
      <c r="C10826" s="134" t="s">
        <v>2102</v>
      </c>
      <c r="D10826" s="135">
        <v>12165</v>
      </c>
      <c r="E10826" s="135" t="s">
        <v>2349</v>
      </c>
      <c r="F10826" s="135">
        <v>1</v>
      </c>
      <c r="G10826" s="136">
        <v>3</v>
      </c>
      <c r="H10826" s="135" t="s">
        <v>2354</v>
      </c>
      <c r="I10826" s="135">
        <v>1228</v>
      </c>
      <c r="J10826" s="135" t="s">
        <v>2115</v>
      </c>
      <c r="K10826" s="135" t="s">
        <v>2116</v>
      </c>
      <c r="L10826" s="135" t="s">
        <v>2117</v>
      </c>
      <c r="M10826" s="135"/>
      <c r="N10826" s="137"/>
      <c r="O10826" s="121"/>
    </row>
    <row r="10827" spans="1:15" x14ac:dyDescent="0.25">
      <c r="A10827" s="139">
        <v>306</v>
      </c>
      <c r="B10827" s="135" t="s">
        <v>323</v>
      </c>
      <c r="C10827" s="134" t="s">
        <v>2102</v>
      </c>
      <c r="D10827" s="135">
        <v>12166</v>
      </c>
      <c r="E10827" s="135" t="s">
        <v>2349</v>
      </c>
      <c r="F10827" s="135">
        <v>1</v>
      </c>
      <c r="G10827" s="136">
        <v>4</v>
      </c>
      <c r="H10827" s="135" t="s">
        <v>2356</v>
      </c>
      <c r="I10827" s="135">
        <v>1228</v>
      </c>
      <c r="J10827" s="135" t="s">
        <v>2115</v>
      </c>
      <c r="K10827" s="135" t="s">
        <v>2116</v>
      </c>
      <c r="L10827" s="135" t="s">
        <v>2117</v>
      </c>
      <c r="M10827" s="135"/>
      <c r="N10827" s="137"/>
      <c r="O10827" s="121"/>
    </row>
    <row r="10828" spans="1:15" x14ac:dyDescent="0.25">
      <c r="A10828" s="139">
        <v>306</v>
      </c>
      <c r="B10828" s="135" t="s">
        <v>323</v>
      </c>
      <c r="C10828" s="134" t="s">
        <v>2102</v>
      </c>
      <c r="D10828" s="135">
        <v>12167</v>
      </c>
      <c r="E10828" s="135" t="s">
        <v>2349</v>
      </c>
      <c r="F10828" s="135">
        <v>1</v>
      </c>
      <c r="G10828" s="136">
        <v>5</v>
      </c>
      <c r="H10828" s="135" t="s">
        <v>2358</v>
      </c>
      <c r="I10828" s="135">
        <v>409</v>
      </c>
      <c r="J10828" s="135" t="s">
        <v>2151</v>
      </c>
      <c r="K10828" s="135" t="s">
        <v>2152</v>
      </c>
      <c r="L10828" s="135" t="s">
        <v>193</v>
      </c>
      <c r="M10828" s="135"/>
      <c r="N10828" s="137"/>
      <c r="O10828" s="121"/>
    </row>
    <row r="10829" spans="1:15" x14ac:dyDescent="0.25">
      <c r="A10829" s="139">
        <v>306</v>
      </c>
      <c r="B10829" s="135" t="s">
        <v>323</v>
      </c>
      <c r="C10829" s="134" t="s">
        <v>2102</v>
      </c>
      <c r="D10829" s="135">
        <v>12168</v>
      </c>
      <c r="E10829" s="135" t="s">
        <v>2349</v>
      </c>
      <c r="F10829" s="135">
        <v>1</v>
      </c>
      <c r="G10829" s="136">
        <v>6</v>
      </c>
      <c r="H10829" s="135" t="s">
        <v>2359</v>
      </c>
      <c r="I10829" s="135">
        <v>1228</v>
      </c>
      <c r="J10829" s="135" t="s">
        <v>2115</v>
      </c>
      <c r="K10829" s="135" t="s">
        <v>2116</v>
      </c>
      <c r="L10829" s="135" t="s">
        <v>2117</v>
      </c>
      <c r="M10829" s="135"/>
      <c r="N10829" s="137"/>
      <c r="O10829" s="121"/>
    </row>
    <row r="10830" spans="1:15" x14ac:dyDescent="0.25">
      <c r="A10830" s="139">
        <v>306</v>
      </c>
      <c r="B10830" s="135" t="s">
        <v>323</v>
      </c>
      <c r="C10830" s="134" t="s">
        <v>2102</v>
      </c>
      <c r="D10830" s="135">
        <v>12169</v>
      </c>
      <c r="E10830" s="135" t="s">
        <v>2349</v>
      </c>
      <c r="F10830" s="135">
        <v>1</v>
      </c>
      <c r="G10830" s="136">
        <v>7</v>
      </c>
      <c r="H10830" s="135" t="s">
        <v>4445</v>
      </c>
      <c r="I10830" s="135">
        <v>819</v>
      </c>
      <c r="J10830" s="135" t="s">
        <v>2115</v>
      </c>
      <c r="K10830" s="135" t="s">
        <v>2116</v>
      </c>
      <c r="L10830" s="135" t="s">
        <v>2117</v>
      </c>
      <c r="M10830" s="135"/>
      <c r="N10830" s="137"/>
      <c r="O10830" s="121"/>
    </row>
    <row r="10831" spans="1:15" x14ac:dyDescent="0.25">
      <c r="A10831" s="139">
        <v>306</v>
      </c>
      <c r="B10831" s="135" t="s">
        <v>323</v>
      </c>
      <c r="C10831" s="134" t="s">
        <v>2102</v>
      </c>
      <c r="D10831" s="135">
        <v>12170</v>
      </c>
      <c r="E10831" s="135" t="s">
        <v>2349</v>
      </c>
      <c r="F10831" s="135">
        <v>1</v>
      </c>
      <c r="G10831" s="136">
        <v>8</v>
      </c>
      <c r="H10831" s="135" t="s">
        <v>4446</v>
      </c>
      <c r="I10831" s="135">
        <v>863</v>
      </c>
      <c r="J10831" s="135" t="s">
        <v>2115</v>
      </c>
      <c r="K10831" s="135" t="s">
        <v>2116</v>
      </c>
      <c r="L10831" s="135" t="s">
        <v>2117</v>
      </c>
      <c r="M10831" s="135"/>
      <c r="N10831" s="137"/>
      <c r="O10831" s="121"/>
    </row>
    <row r="10832" spans="1:15" x14ac:dyDescent="0.25">
      <c r="A10832" s="139">
        <v>306</v>
      </c>
      <c r="B10832" s="135" t="s">
        <v>323</v>
      </c>
      <c r="C10832" s="134" t="s">
        <v>2102</v>
      </c>
      <c r="D10832" s="135">
        <v>12171</v>
      </c>
      <c r="E10832" s="135" t="s">
        <v>2349</v>
      </c>
      <c r="F10832" s="135">
        <v>1</v>
      </c>
      <c r="G10832" s="136">
        <v>9</v>
      </c>
      <c r="H10832" s="135" t="s">
        <v>4447</v>
      </c>
      <c r="I10832" s="135">
        <v>98</v>
      </c>
      <c r="J10832" s="135" t="s">
        <v>2108</v>
      </c>
      <c r="K10832" s="135" t="s">
        <v>2109</v>
      </c>
      <c r="L10832" s="135" t="s">
        <v>193</v>
      </c>
      <c r="M10832" s="135"/>
      <c r="N10832" s="137"/>
      <c r="O10832" s="121"/>
    </row>
    <row r="10833" spans="1:15" x14ac:dyDescent="0.25">
      <c r="A10833" s="139">
        <v>306</v>
      </c>
      <c r="B10833" s="135" t="s">
        <v>323</v>
      </c>
      <c r="C10833" s="134" t="s">
        <v>2102</v>
      </c>
      <c r="D10833" s="135">
        <v>12172</v>
      </c>
      <c r="E10833" s="135" t="s">
        <v>2349</v>
      </c>
      <c r="F10833" s="135">
        <v>1</v>
      </c>
      <c r="G10833" s="136">
        <v>10</v>
      </c>
      <c r="H10833" s="135" t="s">
        <v>4448</v>
      </c>
      <c r="I10833" s="135">
        <v>83</v>
      </c>
      <c r="J10833" s="135" t="s">
        <v>2108</v>
      </c>
      <c r="K10833" s="135" t="s">
        <v>2109</v>
      </c>
      <c r="L10833" s="135" t="s">
        <v>193</v>
      </c>
      <c r="M10833" s="135"/>
      <c r="N10833" s="137"/>
      <c r="O10833" s="121"/>
    </row>
    <row r="10834" spans="1:15" x14ac:dyDescent="0.25">
      <c r="A10834" s="139">
        <v>306</v>
      </c>
      <c r="B10834" s="135" t="s">
        <v>323</v>
      </c>
      <c r="C10834" s="134" t="s">
        <v>2102</v>
      </c>
      <c r="D10834" s="135">
        <v>12173</v>
      </c>
      <c r="E10834" s="135" t="s">
        <v>2349</v>
      </c>
      <c r="F10834" s="135">
        <v>1</v>
      </c>
      <c r="G10834" s="136">
        <v>11</v>
      </c>
      <c r="H10834" s="135" t="s">
        <v>4449</v>
      </c>
      <c r="I10834" s="135">
        <v>158</v>
      </c>
      <c r="J10834" s="135" t="s">
        <v>2155</v>
      </c>
      <c r="K10834" s="135" t="s">
        <v>2156</v>
      </c>
      <c r="L10834" s="135" t="s">
        <v>193</v>
      </c>
      <c r="M10834" s="135"/>
      <c r="N10834" s="137"/>
      <c r="O10834" s="121"/>
    </row>
    <row r="10835" spans="1:15" x14ac:dyDescent="0.25">
      <c r="A10835" s="139">
        <v>306</v>
      </c>
      <c r="B10835" s="135" t="s">
        <v>323</v>
      </c>
      <c r="C10835" s="134" t="s">
        <v>2102</v>
      </c>
      <c r="D10835" s="135">
        <v>12174</v>
      </c>
      <c r="E10835" s="135" t="s">
        <v>2349</v>
      </c>
      <c r="F10835" s="135">
        <v>1</v>
      </c>
      <c r="G10835" s="136">
        <v>12</v>
      </c>
      <c r="H10835" s="135" t="s">
        <v>4450</v>
      </c>
      <c r="I10835" s="135">
        <v>78</v>
      </c>
      <c r="J10835" s="135" t="s">
        <v>2155</v>
      </c>
      <c r="K10835" s="135" t="s">
        <v>2156</v>
      </c>
      <c r="L10835" s="135" t="s">
        <v>193</v>
      </c>
      <c r="M10835" s="135"/>
      <c r="N10835" s="137"/>
      <c r="O10835" s="121"/>
    </row>
    <row r="10836" spans="1:15" x14ac:dyDescent="0.25">
      <c r="A10836" s="139">
        <v>306</v>
      </c>
      <c r="B10836" s="135" t="s">
        <v>323</v>
      </c>
      <c r="C10836" s="134" t="s">
        <v>2102</v>
      </c>
      <c r="D10836" s="135">
        <v>12175</v>
      </c>
      <c r="E10836" s="135" t="s">
        <v>2349</v>
      </c>
      <c r="F10836" s="135">
        <v>1</v>
      </c>
      <c r="G10836" s="136">
        <v>13</v>
      </c>
      <c r="H10836" s="135" t="s">
        <v>4451</v>
      </c>
      <c r="I10836" s="135">
        <v>81</v>
      </c>
      <c r="J10836" s="135" t="s">
        <v>2155</v>
      </c>
      <c r="K10836" s="135" t="s">
        <v>2156</v>
      </c>
      <c r="L10836" s="135" t="s">
        <v>193</v>
      </c>
      <c r="M10836" s="135"/>
      <c r="N10836" s="137"/>
      <c r="O10836" s="121"/>
    </row>
    <row r="10837" spans="1:15" x14ac:dyDescent="0.25">
      <c r="A10837" s="139">
        <v>306</v>
      </c>
      <c r="B10837" s="135" t="s">
        <v>323</v>
      </c>
      <c r="C10837" s="134" t="s">
        <v>2102</v>
      </c>
      <c r="D10837" s="135">
        <v>12176</v>
      </c>
      <c r="E10837" s="135" t="s">
        <v>2349</v>
      </c>
      <c r="F10837" s="135">
        <v>1</v>
      </c>
      <c r="G10837" s="136">
        <v>14</v>
      </c>
      <c r="H10837" s="135" t="s">
        <v>4452</v>
      </c>
      <c r="I10837" s="135">
        <v>79</v>
      </c>
      <c r="J10837" s="135" t="s">
        <v>2155</v>
      </c>
      <c r="K10837" s="135" t="s">
        <v>2156</v>
      </c>
      <c r="L10837" s="135" t="s">
        <v>193</v>
      </c>
      <c r="M10837" s="135"/>
      <c r="N10837" s="137"/>
      <c r="O10837" s="121"/>
    </row>
    <row r="10838" spans="1:15" x14ac:dyDescent="0.25">
      <c r="A10838" s="139">
        <v>306</v>
      </c>
      <c r="B10838" s="135" t="s">
        <v>323</v>
      </c>
      <c r="C10838" s="134" t="s">
        <v>2102</v>
      </c>
      <c r="D10838" s="135">
        <v>12177</v>
      </c>
      <c r="E10838" s="135" t="s">
        <v>2349</v>
      </c>
      <c r="F10838" s="135">
        <v>1</v>
      </c>
      <c r="G10838" s="136">
        <v>15</v>
      </c>
      <c r="H10838" s="135" t="s">
        <v>4453</v>
      </c>
      <c r="I10838" s="135">
        <v>81</v>
      </c>
      <c r="J10838" s="135" t="s">
        <v>2151</v>
      </c>
      <c r="K10838" s="135" t="s">
        <v>2152</v>
      </c>
      <c r="L10838" s="135" t="s">
        <v>193</v>
      </c>
      <c r="M10838" s="135"/>
      <c r="N10838" s="137"/>
      <c r="O10838" s="121"/>
    </row>
    <row r="10839" spans="1:15" x14ac:dyDescent="0.25">
      <c r="A10839" s="139">
        <v>306</v>
      </c>
      <c r="B10839" s="135" t="s">
        <v>323</v>
      </c>
      <c r="C10839" s="134" t="s">
        <v>2102</v>
      </c>
      <c r="D10839" s="135">
        <v>12178</v>
      </c>
      <c r="E10839" s="135" t="s">
        <v>2349</v>
      </c>
      <c r="F10839" s="135">
        <v>1</v>
      </c>
      <c r="G10839" s="136">
        <v>16</v>
      </c>
      <c r="H10839" s="135" t="s">
        <v>4454</v>
      </c>
      <c r="I10839" s="135">
        <v>1330</v>
      </c>
      <c r="J10839" s="135" t="s">
        <v>2115</v>
      </c>
      <c r="K10839" s="135" t="s">
        <v>2116</v>
      </c>
      <c r="L10839" s="135" t="s">
        <v>2117</v>
      </c>
      <c r="M10839" s="135"/>
      <c r="N10839" s="137"/>
      <c r="O10839" s="121"/>
    </row>
    <row r="10840" spans="1:15" x14ac:dyDescent="0.25">
      <c r="A10840" s="139">
        <v>306</v>
      </c>
      <c r="B10840" s="135" t="s">
        <v>323</v>
      </c>
      <c r="C10840" s="134" t="s">
        <v>2102</v>
      </c>
      <c r="D10840" s="135">
        <v>12179</v>
      </c>
      <c r="E10840" s="135" t="s">
        <v>2349</v>
      </c>
      <c r="F10840" s="135">
        <v>1</v>
      </c>
      <c r="G10840" s="136">
        <v>17</v>
      </c>
      <c r="H10840" s="135" t="s">
        <v>4455</v>
      </c>
      <c r="I10840" s="135">
        <v>409</v>
      </c>
      <c r="J10840" s="135" t="s">
        <v>2151</v>
      </c>
      <c r="K10840" s="135" t="s">
        <v>2152</v>
      </c>
      <c r="L10840" s="135" t="s">
        <v>193</v>
      </c>
      <c r="M10840" s="135"/>
      <c r="N10840" s="137"/>
      <c r="O10840" s="121"/>
    </row>
    <row r="10841" spans="1:15" x14ac:dyDescent="0.25">
      <c r="A10841" s="139">
        <v>306</v>
      </c>
      <c r="B10841" s="135" t="s">
        <v>323</v>
      </c>
      <c r="C10841" s="134" t="s">
        <v>2102</v>
      </c>
      <c r="D10841" s="135">
        <v>12180</v>
      </c>
      <c r="E10841" s="135" t="s">
        <v>2349</v>
      </c>
      <c r="F10841" s="135">
        <v>1</v>
      </c>
      <c r="G10841" s="136">
        <v>18</v>
      </c>
      <c r="H10841" s="135" t="s">
        <v>4456</v>
      </c>
      <c r="I10841" s="135">
        <v>1330</v>
      </c>
      <c r="J10841" s="135" t="s">
        <v>2115</v>
      </c>
      <c r="K10841" s="135" t="s">
        <v>2116</v>
      </c>
      <c r="L10841" s="135" t="s">
        <v>2117</v>
      </c>
      <c r="M10841" s="135"/>
      <c r="N10841" s="137"/>
      <c r="O10841" s="121"/>
    </row>
    <row r="10842" spans="1:15" x14ac:dyDescent="0.25">
      <c r="A10842" s="139">
        <v>306</v>
      </c>
      <c r="B10842" s="135" t="s">
        <v>323</v>
      </c>
      <c r="C10842" s="134" t="s">
        <v>2102</v>
      </c>
      <c r="D10842" s="135">
        <v>12181</v>
      </c>
      <c r="E10842" s="135" t="s">
        <v>2349</v>
      </c>
      <c r="F10842" s="135">
        <v>1</v>
      </c>
      <c r="G10842" s="136">
        <v>19</v>
      </c>
      <c r="H10842" s="135" t="s">
        <v>4457</v>
      </c>
      <c r="I10842" s="135">
        <v>3092</v>
      </c>
      <c r="J10842" s="135" t="s">
        <v>2105</v>
      </c>
      <c r="K10842" s="135" t="s">
        <v>2106</v>
      </c>
      <c r="L10842" s="135" t="s">
        <v>193</v>
      </c>
      <c r="M10842" s="135"/>
      <c r="N10842" s="137"/>
      <c r="O10842" s="121"/>
    </row>
    <row r="10843" spans="1:15" x14ac:dyDescent="0.25">
      <c r="A10843" s="139">
        <v>306</v>
      </c>
      <c r="B10843" s="135" t="s">
        <v>323</v>
      </c>
      <c r="C10843" s="134" t="s">
        <v>2102</v>
      </c>
      <c r="D10843" s="135">
        <v>12182</v>
      </c>
      <c r="E10843" s="135" t="s">
        <v>2349</v>
      </c>
      <c r="F10843" s="135">
        <v>1</v>
      </c>
      <c r="G10843" s="140">
        <v>20</v>
      </c>
      <c r="H10843" s="135" t="s">
        <v>4458</v>
      </c>
      <c r="I10843" s="135">
        <v>51</v>
      </c>
      <c r="J10843" s="135" t="s">
        <v>2105</v>
      </c>
      <c r="K10843" s="135" t="s">
        <v>2106</v>
      </c>
      <c r="L10843" s="135" t="s">
        <v>193</v>
      </c>
      <c r="M10843" s="135"/>
      <c r="N10843" s="137"/>
      <c r="O10843" s="121"/>
    </row>
    <row r="10844" spans="1:15" x14ac:dyDescent="0.25">
      <c r="A10844" s="139">
        <v>306</v>
      </c>
      <c r="B10844" s="135" t="s">
        <v>323</v>
      </c>
      <c r="C10844" s="134" t="s">
        <v>2102</v>
      </c>
      <c r="D10844" s="135">
        <v>12183</v>
      </c>
      <c r="E10844" s="135" t="s">
        <v>2349</v>
      </c>
      <c r="F10844" s="135">
        <v>1</v>
      </c>
      <c r="G10844" s="136">
        <v>21</v>
      </c>
      <c r="H10844" s="135" t="s">
        <v>4459</v>
      </c>
      <c r="I10844" s="135">
        <v>51</v>
      </c>
      <c r="J10844" s="135" t="s">
        <v>2105</v>
      </c>
      <c r="K10844" s="135" t="s">
        <v>2106</v>
      </c>
      <c r="L10844" s="135" t="s">
        <v>193</v>
      </c>
      <c r="M10844" s="135"/>
      <c r="N10844" s="137"/>
      <c r="O10844" s="121"/>
    </row>
    <row r="10845" spans="1:15" x14ac:dyDescent="0.25">
      <c r="A10845" s="139">
        <v>306</v>
      </c>
      <c r="B10845" s="135" t="s">
        <v>323</v>
      </c>
      <c r="C10845" s="134" t="s">
        <v>2102</v>
      </c>
      <c r="D10845" s="135">
        <v>12184</v>
      </c>
      <c r="E10845" s="135" t="s">
        <v>2360</v>
      </c>
      <c r="F10845" s="135">
        <v>1</v>
      </c>
      <c r="G10845" s="136">
        <v>1</v>
      </c>
      <c r="H10845" s="135" t="s">
        <v>2361</v>
      </c>
      <c r="I10845" s="135">
        <v>411</v>
      </c>
      <c r="J10845" s="135" t="s">
        <v>2108</v>
      </c>
      <c r="K10845" s="135" t="s">
        <v>2109</v>
      </c>
      <c r="L10845" s="135" t="s">
        <v>193</v>
      </c>
      <c r="M10845" s="135"/>
      <c r="N10845" s="137"/>
      <c r="O10845" s="121"/>
    </row>
    <row r="10846" spans="1:15" x14ac:dyDescent="0.25">
      <c r="A10846" s="139">
        <v>306</v>
      </c>
      <c r="B10846" s="135" t="s">
        <v>323</v>
      </c>
      <c r="C10846" s="134" t="s">
        <v>2102</v>
      </c>
      <c r="D10846" s="135">
        <v>12185</v>
      </c>
      <c r="E10846" s="135" t="s">
        <v>2360</v>
      </c>
      <c r="F10846" s="135">
        <v>1</v>
      </c>
      <c r="G10846" s="140">
        <v>2</v>
      </c>
      <c r="H10846" s="135" t="s">
        <v>4944</v>
      </c>
      <c r="I10846" s="135">
        <v>231</v>
      </c>
      <c r="J10846" s="135" t="s">
        <v>2151</v>
      </c>
      <c r="K10846" s="135" t="s">
        <v>2152</v>
      </c>
      <c r="L10846" s="135" t="s">
        <v>193</v>
      </c>
      <c r="M10846" s="135"/>
      <c r="N10846" s="137"/>
      <c r="O10846" s="121"/>
    </row>
    <row r="10847" spans="1:15" x14ac:dyDescent="0.25">
      <c r="A10847" s="139">
        <v>306</v>
      </c>
      <c r="B10847" s="135" t="s">
        <v>323</v>
      </c>
      <c r="C10847" s="134" t="s">
        <v>2102</v>
      </c>
      <c r="D10847" s="135">
        <v>12186</v>
      </c>
      <c r="E10847" s="135" t="s">
        <v>2360</v>
      </c>
      <c r="F10847" s="135">
        <v>1</v>
      </c>
      <c r="G10847" s="140">
        <v>3</v>
      </c>
      <c r="H10847" s="135" t="s">
        <v>4945</v>
      </c>
      <c r="I10847" s="135">
        <v>82</v>
      </c>
      <c r="J10847" s="135" t="s">
        <v>2105</v>
      </c>
      <c r="K10847" s="135" t="s">
        <v>2106</v>
      </c>
      <c r="L10847" s="135" t="s">
        <v>193</v>
      </c>
      <c r="M10847" s="135"/>
      <c r="N10847" s="137"/>
      <c r="O10847" s="121"/>
    </row>
    <row r="10848" spans="1:15" x14ac:dyDescent="0.25">
      <c r="A10848" s="139">
        <v>306</v>
      </c>
      <c r="B10848" s="135" t="s">
        <v>323</v>
      </c>
      <c r="C10848" s="134" t="s">
        <v>2102</v>
      </c>
      <c r="D10848" s="135">
        <v>12187</v>
      </c>
      <c r="E10848" s="135" t="s">
        <v>2360</v>
      </c>
      <c r="F10848" s="135">
        <v>1</v>
      </c>
      <c r="G10848" s="136">
        <v>4</v>
      </c>
      <c r="H10848" s="135" t="s">
        <v>4946</v>
      </c>
      <c r="I10848" s="135">
        <v>102</v>
      </c>
      <c r="J10848" s="135" t="s">
        <v>2151</v>
      </c>
      <c r="K10848" s="135" t="s">
        <v>2152</v>
      </c>
      <c r="L10848" s="135" t="s">
        <v>193</v>
      </c>
      <c r="M10848" s="135"/>
      <c r="N10848" s="137"/>
      <c r="O10848" s="121"/>
    </row>
    <row r="10849" spans="1:15" x14ac:dyDescent="0.25">
      <c r="A10849" s="139">
        <v>306</v>
      </c>
      <c r="B10849" s="135" t="s">
        <v>323</v>
      </c>
      <c r="C10849" s="134" t="s">
        <v>2102</v>
      </c>
      <c r="D10849" s="135">
        <v>12188</v>
      </c>
      <c r="E10849" s="135" t="s">
        <v>2360</v>
      </c>
      <c r="F10849" s="135">
        <v>1</v>
      </c>
      <c r="G10849" s="136">
        <v>5</v>
      </c>
      <c r="H10849" s="135" t="s">
        <v>4947</v>
      </c>
      <c r="I10849" s="135">
        <v>125</v>
      </c>
      <c r="J10849" s="135" t="s">
        <v>2108</v>
      </c>
      <c r="K10849" s="135" t="s">
        <v>2109</v>
      </c>
      <c r="L10849" s="135" t="s">
        <v>193</v>
      </c>
      <c r="M10849" s="135"/>
      <c r="N10849" s="137"/>
      <c r="O10849" s="121"/>
    </row>
    <row r="10850" spans="1:15" x14ac:dyDescent="0.25">
      <c r="A10850" s="139">
        <v>306</v>
      </c>
      <c r="B10850" s="135" t="s">
        <v>323</v>
      </c>
      <c r="C10850" s="134" t="s">
        <v>2102</v>
      </c>
      <c r="D10850" s="135">
        <v>12189</v>
      </c>
      <c r="E10850" s="135" t="s">
        <v>2360</v>
      </c>
      <c r="F10850" s="135">
        <v>1</v>
      </c>
      <c r="G10850" s="136">
        <v>6</v>
      </c>
      <c r="H10850" s="135" t="s">
        <v>4949</v>
      </c>
      <c r="I10850" s="135">
        <v>99</v>
      </c>
      <c r="J10850" s="135" t="s">
        <v>2151</v>
      </c>
      <c r="K10850" s="135" t="s">
        <v>2152</v>
      </c>
      <c r="L10850" s="135" t="s">
        <v>193</v>
      </c>
      <c r="M10850" s="135"/>
      <c r="N10850" s="137"/>
      <c r="O10850" s="121"/>
    </row>
    <row r="10851" spans="1:15" x14ac:dyDescent="0.25">
      <c r="A10851" s="139">
        <v>306</v>
      </c>
      <c r="B10851" s="135" t="s">
        <v>323</v>
      </c>
      <c r="C10851" s="134" t="s">
        <v>2102</v>
      </c>
      <c r="D10851" s="135">
        <v>12190</v>
      </c>
      <c r="E10851" s="135" t="s">
        <v>2360</v>
      </c>
      <c r="F10851" s="135">
        <v>1</v>
      </c>
      <c r="G10851" s="140">
        <v>7</v>
      </c>
      <c r="H10851" s="135" t="s">
        <v>4950</v>
      </c>
      <c r="I10851" s="135">
        <v>260</v>
      </c>
      <c r="J10851" s="135" t="s">
        <v>2108</v>
      </c>
      <c r="K10851" s="135" t="s">
        <v>2109</v>
      </c>
      <c r="L10851" s="135" t="s">
        <v>193</v>
      </c>
      <c r="M10851" s="135"/>
      <c r="N10851" s="137"/>
      <c r="O10851" s="121"/>
    </row>
    <row r="10852" spans="1:15" x14ac:dyDescent="0.25">
      <c r="A10852" s="139">
        <v>306</v>
      </c>
      <c r="B10852" s="135" t="s">
        <v>323</v>
      </c>
      <c r="C10852" s="134" t="s">
        <v>2102</v>
      </c>
      <c r="D10852" s="135">
        <v>12191</v>
      </c>
      <c r="E10852" s="135" t="s">
        <v>2360</v>
      </c>
      <c r="F10852" s="135">
        <v>1</v>
      </c>
      <c r="G10852" s="140">
        <v>8</v>
      </c>
      <c r="H10852" s="135" t="s">
        <v>4951</v>
      </c>
      <c r="I10852" s="135">
        <v>3344</v>
      </c>
      <c r="J10852" s="135" t="s">
        <v>2536</v>
      </c>
      <c r="K10852" s="135" t="s">
        <v>2537</v>
      </c>
      <c r="L10852" s="135" t="s">
        <v>191</v>
      </c>
      <c r="M10852" s="135"/>
      <c r="N10852" s="137"/>
      <c r="O10852" s="121"/>
    </row>
    <row r="10853" spans="1:15" x14ac:dyDescent="0.25">
      <c r="A10853" s="139">
        <v>306</v>
      </c>
      <c r="B10853" s="135" t="s">
        <v>323</v>
      </c>
      <c r="C10853" s="134" t="s">
        <v>2102</v>
      </c>
      <c r="D10853" s="135">
        <v>12192</v>
      </c>
      <c r="E10853" s="135" t="s">
        <v>2360</v>
      </c>
      <c r="F10853" s="135">
        <v>1</v>
      </c>
      <c r="G10853" s="136">
        <v>9</v>
      </c>
      <c r="H10853" s="135" t="s">
        <v>4952</v>
      </c>
      <c r="I10853" s="135">
        <v>381</v>
      </c>
      <c r="J10853" s="135" t="s">
        <v>2155</v>
      </c>
      <c r="K10853" s="135" t="s">
        <v>2156</v>
      </c>
      <c r="L10853" s="135" t="s">
        <v>193</v>
      </c>
      <c r="M10853" s="135"/>
      <c r="N10853" s="137"/>
      <c r="O10853" s="121"/>
    </row>
    <row r="10854" spans="1:15" x14ac:dyDescent="0.25">
      <c r="A10854" s="139">
        <v>306</v>
      </c>
      <c r="B10854" s="135" t="s">
        <v>323</v>
      </c>
      <c r="C10854" s="134" t="s">
        <v>2102</v>
      </c>
      <c r="D10854" s="135">
        <v>12193</v>
      </c>
      <c r="E10854" s="135" t="s">
        <v>2360</v>
      </c>
      <c r="F10854" s="135">
        <v>1</v>
      </c>
      <c r="G10854" s="136">
        <v>10</v>
      </c>
      <c r="H10854" s="135" t="s">
        <v>4953</v>
      </c>
      <c r="I10854" s="135">
        <v>275</v>
      </c>
      <c r="J10854" s="135" t="s">
        <v>2138</v>
      </c>
      <c r="K10854" s="135" t="s">
        <v>2139</v>
      </c>
      <c r="L10854" s="135" t="s">
        <v>194</v>
      </c>
      <c r="M10854" s="135"/>
      <c r="N10854" s="137"/>
      <c r="O10854" s="121"/>
    </row>
    <row r="10855" spans="1:15" x14ac:dyDescent="0.25">
      <c r="A10855" s="139">
        <v>306</v>
      </c>
      <c r="B10855" s="135" t="s">
        <v>323</v>
      </c>
      <c r="C10855" s="134" t="s">
        <v>2102</v>
      </c>
      <c r="D10855" s="135">
        <v>12194</v>
      </c>
      <c r="E10855" s="135" t="s">
        <v>2360</v>
      </c>
      <c r="F10855" s="135">
        <v>1</v>
      </c>
      <c r="G10855" s="136">
        <v>11</v>
      </c>
      <c r="H10855" s="135" t="s">
        <v>4954</v>
      </c>
      <c r="I10855" s="135">
        <v>88</v>
      </c>
      <c r="J10855" s="135" t="s">
        <v>2155</v>
      </c>
      <c r="K10855" s="135" t="s">
        <v>2156</v>
      </c>
      <c r="L10855" s="135" t="s">
        <v>193</v>
      </c>
      <c r="M10855" s="135"/>
      <c r="N10855" s="137"/>
      <c r="O10855" s="121"/>
    </row>
    <row r="10856" spans="1:15" x14ac:dyDescent="0.25">
      <c r="A10856" s="139">
        <v>306</v>
      </c>
      <c r="B10856" s="135" t="s">
        <v>323</v>
      </c>
      <c r="C10856" s="134" t="s">
        <v>2102</v>
      </c>
      <c r="D10856" s="135">
        <v>12195</v>
      </c>
      <c r="E10856" s="135" t="s">
        <v>2360</v>
      </c>
      <c r="F10856" s="135">
        <v>1</v>
      </c>
      <c r="G10856" s="136">
        <v>12</v>
      </c>
      <c r="H10856" s="135" t="s">
        <v>4955</v>
      </c>
      <c r="I10856" s="135">
        <v>88</v>
      </c>
      <c r="J10856" s="135" t="s">
        <v>2151</v>
      </c>
      <c r="K10856" s="135" t="s">
        <v>2152</v>
      </c>
      <c r="L10856" s="135" t="s">
        <v>193</v>
      </c>
      <c r="M10856" s="135"/>
      <c r="N10856" s="137"/>
      <c r="O10856" s="121"/>
    </row>
    <row r="10857" spans="1:15" x14ac:dyDescent="0.25">
      <c r="A10857" s="139">
        <v>306</v>
      </c>
      <c r="B10857" s="135" t="s">
        <v>323</v>
      </c>
      <c r="C10857" s="134" t="s">
        <v>2102</v>
      </c>
      <c r="D10857" s="135">
        <v>12196</v>
      </c>
      <c r="E10857" s="135" t="s">
        <v>2360</v>
      </c>
      <c r="F10857" s="135">
        <v>1</v>
      </c>
      <c r="G10857" s="136">
        <v>13</v>
      </c>
      <c r="H10857" s="135" t="s">
        <v>4956</v>
      </c>
      <c r="I10857" s="135">
        <v>78</v>
      </c>
      <c r="J10857" s="135" t="s">
        <v>2108</v>
      </c>
      <c r="K10857" s="135" t="s">
        <v>2109</v>
      </c>
      <c r="L10857" s="135" t="s">
        <v>193</v>
      </c>
      <c r="M10857" s="135"/>
      <c r="N10857" s="137"/>
      <c r="O10857" s="121"/>
    </row>
    <row r="10858" spans="1:15" x14ac:dyDescent="0.25">
      <c r="A10858" s="139">
        <v>306</v>
      </c>
      <c r="B10858" s="135" t="s">
        <v>323</v>
      </c>
      <c r="C10858" s="134" t="s">
        <v>2102</v>
      </c>
      <c r="D10858" s="135">
        <v>12197</v>
      </c>
      <c r="E10858" s="135" t="s">
        <v>2360</v>
      </c>
      <c r="F10858" s="135">
        <v>1</v>
      </c>
      <c r="G10858" s="136">
        <v>14</v>
      </c>
      <c r="H10858" s="135" t="s">
        <v>4957</v>
      </c>
      <c r="I10858" s="135">
        <v>117</v>
      </c>
      <c r="J10858" s="135" t="s">
        <v>2536</v>
      </c>
      <c r="K10858" s="135" t="s">
        <v>2544</v>
      </c>
      <c r="L10858" s="135" t="s">
        <v>193</v>
      </c>
      <c r="M10858" s="135"/>
      <c r="N10858" s="137"/>
      <c r="O10858" s="121"/>
    </row>
    <row r="10859" spans="1:15" x14ac:dyDescent="0.25">
      <c r="A10859" s="139">
        <v>306</v>
      </c>
      <c r="B10859" s="135" t="s">
        <v>323</v>
      </c>
      <c r="C10859" s="134" t="s">
        <v>2102</v>
      </c>
      <c r="D10859" s="135">
        <v>12198</v>
      </c>
      <c r="E10859" s="135" t="s">
        <v>2360</v>
      </c>
      <c r="F10859" s="135">
        <v>1</v>
      </c>
      <c r="G10859" s="136">
        <v>15</v>
      </c>
      <c r="H10859" s="135" t="s">
        <v>4958</v>
      </c>
      <c r="I10859" s="135">
        <v>192</v>
      </c>
      <c r="J10859" s="135" t="s">
        <v>2151</v>
      </c>
      <c r="K10859" s="135" t="s">
        <v>2152</v>
      </c>
      <c r="L10859" s="135" t="s">
        <v>193</v>
      </c>
      <c r="M10859" s="135"/>
      <c r="N10859" s="137"/>
      <c r="O10859" s="121"/>
    </row>
    <row r="10860" spans="1:15" x14ac:dyDescent="0.25">
      <c r="A10860" s="139">
        <v>306</v>
      </c>
      <c r="B10860" s="135" t="s">
        <v>323</v>
      </c>
      <c r="C10860" s="134" t="s">
        <v>2102</v>
      </c>
      <c r="D10860" s="135">
        <v>12199</v>
      </c>
      <c r="E10860" s="135" t="s">
        <v>2360</v>
      </c>
      <c r="F10860" s="135">
        <v>1</v>
      </c>
      <c r="G10860" s="136">
        <v>16</v>
      </c>
      <c r="H10860" s="135" t="s">
        <v>4959</v>
      </c>
      <c r="I10860" s="135">
        <v>514</v>
      </c>
      <c r="J10860" s="135" t="s">
        <v>2112</v>
      </c>
      <c r="K10860" s="135" t="s">
        <v>2113</v>
      </c>
      <c r="L10860" s="135" t="s">
        <v>194</v>
      </c>
      <c r="M10860" s="135"/>
      <c r="N10860" s="137"/>
      <c r="O10860" s="121"/>
    </row>
    <row r="10861" spans="1:15" x14ac:dyDescent="0.25">
      <c r="A10861" s="139">
        <v>306</v>
      </c>
      <c r="B10861" s="135" t="s">
        <v>323</v>
      </c>
      <c r="C10861" s="134" t="s">
        <v>2102</v>
      </c>
      <c r="D10861" s="135">
        <v>12200</v>
      </c>
      <c r="E10861" s="135" t="s">
        <v>2360</v>
      </c>
      <c r="F10861" s="135">
        <v>1</v>
      </c>
      <c r="G10861" s="136">
        <v>17</v>
      </c>
      <c r="H10861" s="135" t="s">
        <v>4960</v>
      </c>
      <c r="I10861" s="135">
        <v>787</v>
      </c>
      <c r="J10861" s="135" t="s">
        <v>2105</v>
      </c>
      <c r="K10861" s="135" t="s">
        <v>2106</v>
      </c>
      <c r="L10861" s="135" t="s">
        <v>193</v>
      </c>
      <c r="M10861" s="135"/>
      <c r="N10861" s="137"/>
      <c r="O10861" s="121"/>
    </row>
    <row r="10862" spans="1:15" x14ac:dyDescent="0.25">
      <c r="A10862" s="139">
        <v>306</v>
      </c>
      <c r="B10862" s="135" t="s">
        <v>323</v>
      </c>
      <c r="C10862" s="134" t="s">
        <v>2102</v>
      </c>
      <c r="D10862" s="135">
        <v>12201</v>
      </c>
      <c r="E10862" s="135" t="s">
        <v>2360</v>
      </c>
      <c r="F10862" s="135">
        <v>1</v>
      </c>
      <c r="G10862" s="136">
        <v>18</v>
      </c>
      <c r="H10862" s="135" t="s">
        <v>4961</v>
      </c>
      <c r="I10862" s="135">
        <v>1740</v>
      </c>
      <c r="J10862" s="135" t="s">
        <v>2538</v>
      </c>
      <c r="K10862" s="135" t="s">
        <v>2539</v>
      </c>
      <c r="L10862" s="135" t="s">
        <v>191</v>
      </c>
      <c r="M10862" s="135"/>
      <c r="N10862" s="137"/>
      <c r="O10862" s="121"/>
    </row>
    <row r="10863" spans="1:15" x14ac:dyDescent="0.25">
      <c r="A10863" s="139">
        <v>306</v>
      </c>
      <c r="B10863" s="135" t="s">
        <v>323</v>
      </c>
      <c r="C10863" s="134" t="s">
        <v>2102</v>
      </c>
      <c r="D10863" s="135">
        <v>12202</v>
      </c>
      <c r="E10863" s="135" t="s">
        <v>2360</v>
      </c>
      <c r="F10863" s="135">
        <v>1</v>
      </c>
      <c r="G10863" s="136">
        <v>19</v>
      </c>
      <c r="H10863" s="135" t="s">
        <v>4962</v>
      </c>
      <c r="I10863" s="135">
        <v>767</v>
      </c>
      <c r="J10863" s="135" t="s">
        <v>2538</v>
      </c>
      <c r="K10863" s="135" t="s">
        <v>2539</v>
      </c>
      <c r="L10863" s="135" t="s">
        <v>191</v>
      </c>
      <c r="M10863" s="135"/>
      <c r="N10863" s="137"/>
      <c r="O10863" s="121"/>
    </row>
    <row r="10864" spans="1:15" x14ac:dyDescent="0.25">
      <c r="A10864" s="139">
        <v>306</v>
      </c>
      <c r="B10864" s="135" t="s">
        <v>323</v>
      </c>
      <c r="C10864" s="134" t="s">
        <v>2102</v>
      </c>
      <c r="D10864" s="135">
        <v>12203</v>
      </c>
      <c r="E10864" s="135" t="s">
        <v>2360</v>
      </c>
      <c r="F10864" s="135">
        <v>1</v>
      </c>
      <c r="G10864" s="136">
        <v>20</v>
      </c>
      <c r="H10864" s="135" t="s">
        <v>4963</v>
      </c>
      <c r="I10864" s="135">
        <v>133</v>
      </c>
      <c r="J10864" s="135" t="s">
        <v>2105</v>
      </c>
      <c r="K10864" s="135" t="s">
        <v>2106</v>
      </c>
      <c r="L10864" s="135" t="s">
        <v>193</v>
      </c>
      <c r="M10864" s="135"/>
      <c r="N10864" s="137"/>
      <c r="O10864" s="121"/>
    </row>
    <row r="10865" spans="1:15" x14ac:dyDescent="0.25">
      <c r="A10865" s="139">
        <v>306</v>
      </c>
      <c r="B10865" s="135" t="s">
        <v>323</v>
      </c>
      <c r="C10865" s="134" t="s">
        <v>2102</v>
      </c>
      <c r="D10865" s="135">
        <v>12204</v>
      </c>
      <c r="E10865" s="135" t="s">
        <v>2360</v>
      </c>
      <c r="F10865" s="135">
        <v>1</v>
      </c>
      <c r="G10865" s="140">
        <v>21</v>
      </c>
      <c r="H10865" s="135" t="s">
        <v>4964</v>
      </c>
      <c r="I10865" s="135">
        <v>1560</v>
      </c>
      <c r="J10865" s="135" t="s">
        <v>2538</v>
      </c>
      <c r="K10865" s="135" t="s">
        <v>2539</v>
      </c>
      <c r="L10865" s="135" t="s">
        <v>191</v>
      </c>
      <c r="M10865" s="135"/>
      <c r="N10865" s="137"/>
      <c r="O10865" s="121"/>
    </row>
    <row r="10866" spans="1:15" x14ac:dyDescent="0.25">
      <c r="A10866" s="139">
        <v>306</v>
      </c>
      <c r="B10866" s="135" t="s">
        <v>323</v>
      </c>
      <c r="C10866" s="134" t="s">
        <v>2102</v>
      </c>
      <c r="D10866" s="135">
        <v>12205</v>
      </c>
      <c r="E10866" s="135" t="s">
        <v>2360</v>
      </c>
      <c r="F10866" s="135">
        <v>1</v>
      </c>
      <c r="G10866" s="136">
        <v>22</v>
      </c>
      <c r="H10866" s="135" t="s">
        <v>4965</v>
      </c>
      <c r="I10866" s="135">
        <v>390</v>
      </c>
      <c r="J10866" s="135" t="s">
        <v>2105</v>
      </c>
      <c r="K10866" s="135" t="s">
        <v>2106</v>
      </c>
      <c r="L10866" s="135" t="s">
        <v>193</v>
      </c>
      <c r="M10866" s="135"/>
      <c r="N10866" s="137"/>
      <c r="O10866" s="121"/>
    </row>
    <row r="10867" spans="1:15" x14ac:dyDescent="0.25">
      <c r="A10867" s="139">
        <v>306</v>
      </c>
      <c r="B10867" s="135" t="s">
        <v>323</v>
      </c>
      <c r="C10867" s="134" t="s">
        <v>2102</v>
      </c>
      <c r="D10867" s="135">
        <v>12206</v>
      </c>
      <c r="E10867" s="135" t="s">
        <v>2360</v>
      </c>
      <c r="F10867" s="135">
        <v>1</v>
      </c>
      <c r="G10867" s="136">
        <v>23</v>
      </c>
      <c r="H10867" s="135" t="s">
        <v>4966</v>
      </c>
      <c r="I10867" s="135">
        <v>9297</v>
      </c>
      <c r="J10867" s="135" t="s">
        <v>2538</v>
      </c>
      <c r="K10867" s="135" t="s">
        <v>2539</v>
      </c>
      <c r="L10867" s="135" t="s">
        <v>191</v>
      </c>
      <c r="M10867" s="135"/>
      <c r="N10867" s="137"/>
      <c r="O10867" s="121"/>
    </row>
    <row r="10868" spans="1:15" x14ac:dyDescent="0.25">
      <c r="A10868" s="139">
        <v>306</v>
      </c>
      <c r="B10868" s="135" t="s">
        <v>323</v>
      </c>
      <c r="C10868" s="134" t="s">
        <v>2102</v>
      </c>
      <c r="D10868" s="135">
        <v>12207</v>
      </c>
      <c r="E10868" s="135" t="s">
        <v>2360</v>
      </c>
      <c r="F10868" s="135">
        <v>1</v>
      </c>
      <c r="G10868" s="136">
        <v>24</v>
      </c>
      <c r="H10868" s="135" t="s">
        <v>4967</v>
      </c>
      <c r="I10868" s="135">
        <v>203</v>
      </c>
      <c r="J10868" s="135" t="s">
        <v>2151</v>
      </c>
      <c r="K10868" s="135" t="s">
        <v>2152</v>
      </c>
      <c r="L10868" s="135" t="s">
        <v>193</v>
      </c>
      <c r="M10868" s="135"/>
      <c r="N10868" s="137"/>
      <c r="O10868" s="121"/>
    </row>
    <row r="10869" spans="1:15" x14ac:dyDescent="0.25">
      <c r="A10869" s="139">
        <v>306</v>
      </c>
      <c r="B10869" s="135" t="s">
        <v>323</v>
      </c>
      <c r="C10869" s="134" t="s">
        <v>2102</v>
      </c>
      <c r="D10869" s="135">
        <v>12208</v>
      </c>
      <c r="E10869" s="135" t="s">
        <v>2360</v>
      </c>
      <c r="F10869" s="135">
        <v>1</v>
      </c>
      <c r="G10869" s="136">
        <v>25</v>
      </c>
      <c r="H10869" s="135" t="s">
        <v>4968</v>
      </c>
      <c r="I10869" s="135">
        <v>136</v>
      </c>
      <c r="J10869" s="135" t="s">
        <v>2151</v>
      </c>
      <c r="K10869" s="135" t="s">
        <v>2152</v>
      </c>
      <c r="L10869" s="135" t="s">
        <v>193</v>
      </c>
      <c r="M10869" s="135"/>
      <c r="N10869" s="137"/>
      <c r="O10869" s="121"/>
    </row>
    <row r="10870" spans="1:15" x14ac:dyDescent="0.25">
      <c r="A10870" s="139">
        <v>306</v>
      </c>
      <c r="B10870" s="135" t="s">
        <v>323</v>
      </c>
      <c r="C10870" s="134" t="s">
        <v>2102</v>
      </c>
      <c r="D10870" s="135">
        <v>12209</v>
      </c>
      <c r="E10870" s="135" t="s">
        <v>2360</v>
      </c>
      <c r="F10870" s="135">
        <v>1</v>
      </c>
      <c r="G10870" s="136">
        <v>26</v>
      </c>
      <c r="H10870" s="135" t="s">
        <v>4969</v>
      </c>
      <c r="I10870" s="135">
        <v>226</v>
      </c>
      <c r="J10870" s="135" t="s">
        <v>2151</v>
      </c>
      <c r="K10870" s="135" t="s">
        <v>2152</v>
      </c>
      <c r="L10870" s="135" t="s">
        <v>193</v>
      </c>
      <c r="M10870" s="135"/>
      <c r="N10870" s="137"/>
      <c r="O10870" s="121"/>
    </row>
    <row r="10871" spans="1:15" x14ac:dyDescent="0.25">
      <c r="A10871" s="139">
        <v>306</v>
      </c>
      <c r="B10871" s="135" t="s">
        <v>323</v>
      </c>
      <c r="C10871" s="134" t="s">
        <v>2102</v>
      </c>
      <c r="D10871" s="135">
        <v>12210</v>
      </c>
      <c r="E10871" s="135" t="s">
        <v>2360</v>
      </c>
      <c r="F10871" s="135">
        <v>1</v>
      </c>
      <c r="G10871" s="136">
        <v>27</v>
      </c>
      <c r="H10871" s="135" t="s">
        <v>4970</v>
      </c>
      <c r="I10871" s="135">
        <v>298</v>
      </c>
      <c r="J10871" s="135" t="s">
        <v>2151</v>
      </c>
      <c r="K10871" s="135" t="s">
        <v>2152</v>
      </c>
      <c r="L10871" s="135" t="s">
        <v>193</v>
      </c>
      <c r="M10871" s="135"/>
      <c r="N10871" s="137"/>
      <c r="O10871" s="121"/>
    </row>
    <row r="10872" spans="1:15" x14ac:dyDescent="0.25">
      <c r="A10872" s="139">
        <v>306</v>
      </c>
      <c r="B10872" s="135" t="s">
        <v>323</v>
      </c>
      <c r="C10872" s="134" t="s">
        <v>2102</v>
      </c>
      <c r="D10872" s="135">
        <v>12211</v>
      </c>
      <c r="E10872" s="135" t="s">
        <v>2360</v>
      </c>
      <c r="F10872" s="135">
        <v>1</v>
      </c>
      <c r="G10872" s="136">
        <v>28</v>
      </c>
      <c r="H10872" s="135" t="s">
        <v>4971</v>
      </c>
      <c r="I10872" s="135">
        <v>813</v>
      </c>
      <c r="J10872" s="135" t="s">
        <v>2536</v>
      </c>
      <c r="K10872" s="135" t="s">
        <v>2537</v>
      </c>
      <c r="L10872" s="135" t="s">
        <v>191</v>
      </c>
      <c r="M10872" s="135"/>
      <c r="N10872" s="137"/>
      <c r="O10872" s="121"/>
    </row>
    <row r="10873" spans="1:15" x14ac:dyDescent="0.25">
      <c r="A10873" s="139">
        <v>306</v>
      </c>
      <c r="B10873" s="135" t="s">
        <v>323</v>
      </c>
      <c r="C10873" s="134" t="s">
        <v>2102</v>
      </c>
      <c r="D10873" s="135">
        <v>12212</v>
      </c>
      <c r="E10873" s="135" t="s">
        <v>2360</v>
      </c>
      <c r="F10873" s="135">
        <v>1</v>
      </c>
      <c r="G10873" s="136">
        <v>29</v>
      </c>
      <c r="H10873" s="135" t="s">
        <v>4972</v>
      </c>
      <c r="I10873" s="135">
        <v>454</v>
      </c>
      <c r="J10873" s="135" t="s">
        <v>2151</v>
      </c>
      <c r="K10873" s="135" t="s">
        <v>2152</v>
      </c>
      <c r="L10873" s="135" t="s">
        <v>193</v>
      </c>
      <c r="M10873" s="135"/>
      <c r="N10873" s="137"/>
      <c r="O10873" s="121"/>
    </row>
    <row r="10874" spans="1:15" x14ac:dyDescent="0.25">
      <c r="A10874" s="139">
        <v>306</v>
      </c>
      <c r="B10874" s="135" t="s">
        <v>323</v>
      </c>
      <c r="C10874" s="134" t="s">
        <v>2102</v>
      </c>
      <c r="D10874" s="135">
        <v>12213</v>
      </c>
      <c r="E10874" s="135" t="s">
        <v>2360</v>
      </c>
      <c r="F10874" s="135">
        <v>1</v>
      </c>
      <c r="G10874" s="140">
        <v>30</v>
      </c>
      <c r="H10874" s="135" t="s">
        <v>7012</v>
      </c>
      <c r="I10874" s="135">
        <v>77</v>
      </c>
      <c r="J10874" s="135" t="s">
        <v>2155</v>
      </c>
      <c r="K10874" s="135" t="s">
        <v>2156</v>
      </c>
      <c r="L10874" s="135" t="s">
        <v>193</v>
      </c>
      <c r="M10874" s="135"/>
      <c r="N10874" s="137"/>
      <c r="O10874" s="121"/>
    </row>
    <row r="10875" spans="1:15" x14ac:dyDescent="0.25">
      <c r="A10875" s="139">
        <v>306</v>
      </c>
      <c r="B10875" s="135" t="s">
        <v>323</v>
      </c>
      <c r="C10875" s="134" t="s">
        <v>2102</v>
      </c>
      <c r="D10875" s="135">
        <v>12214</v>
      </c>
      <c r="E10875" s="135" t="s">
        <v>2360</v>
      </c>
      <c r="F10875" s="135">
        <v>1</v>
      </c>
      <c r="G10875" s="140">
        <v>31</v>
      </c>
      <c r="H10875" s="135" t="s">
        <v>7013</v>
      </c>
      <c r="I10875" s="135">
        <v>73</v>
      </c>
      <c r="J10875" s="135" t="s">
        <v>2151</v>
      </c>
      <c r="K10875" s="135" t="s">
        <v>2152</v>
      </c>
      <c r="L10875" s="135" t="s">
        <v>193</v>
      </c>
      <c r="M10875" s="135"/>
      <c r="N10875" s="137"/>
      <c r="O10875" s="121"/>
    </row>
    <row r="10876" spans="1:15" x14ac:dyDescent="0.25">
      <c r="A10876" s="139">
        <v>306</v>
      </c>
      <c r="B10876" s="135" t="s">
        <v>323</v>
      </c>
      <c r="C10876" s="134" t="s">
        <v>2102</v>
      </c>
      <c r="D10876" s="135">
        <v>12215</v>
      </c>
      <c r="E10876" s="135" t="s">
        <v>2360</v>
      </c>
      <c r="F10876" s="135">
        <v>1</v>
      </c>
      <c r="G10876" s="136">
        <v>32</v>
      </c>
      <c r="H10876" s="135" t="s">
        <v>7014</v>
      </c>
      <c r="I10876" s="135">
        <v>312</v>
      </c>
      <c r="J10876" s="135" t="s">
        <v>2108</v>
      </c>
      <c r="K10876" s="135" t="s">
        <v>2109</v>
      </c>
      <c r="L10876" s="135" t="s">
        <v>193</v>
      </c>
      <c r="M10876" s="135"/>
      <c r="N10876" s="137"/>
      <c r="O10876" s="121"/>
    </row>
    <row r="10877" spans="1:15" x14ac:dyDescent="0.25">
      <c r="A10877" s="139">
        <v>306</v>
      </c>
      <c r="B10877" s="135" t="s">
        <v>323</v>
      </c>
      <c r="C10877" s="134" t="s">
        <v>2102</v>
      </c>
      <c r="D10877" s="135">
        <v>12216</v>
      </c>
      <c r="E10877" s="135" t="s">
        <v>2360</v>
      </c>
      <c r="F10877" s="135">
        <v>1</v>
      </c>
      <c r="G10877" s="136">
        <v>33</v>
      </c>
      <c r="H10877" s="135" t="s">
        <v>7015</v>
      </c>
      <c r="I10877" s="135">
        <v>113</v>
      </c>
      <c r="J10877" s="135" t="s">
        <v>2112</v>
      </c>
      <c r="K10877" s="135" t="s">
        <v>2113</v>
      </c>
      <c r="L10877" s="135" t="s">
        <v>194</v>
      </c>
      <c r="M10877" s="135"/>
      <c r="N10877" s="137"/>
      <c r="O10877" s="121"/>
    </row>
    <row r="10878" spans="1:15" x14ac:dyDescent="0.25">
      <c r="A10878" s="139">
        <v>306</v>
      </c>
      <c r="B10878" s="135" t="s">
        <v>323</v>
      </c>
      <c r="C10878" s="134" t="s">
        <v>2102</v>
      </c>
      <c r="D10878" s="135">
        <v>12217</v>
      </c>
      <c r="E10878" s="135" t="s">
        <v>2360</v>
      </c>
      <c r="F10878" s="135">
        <v>1</v>
      </c>
      <c r="G10878" s="136">
        <v>34</v>
      </c>
      <c r="H10878" s="135" t="s">
        <v>7016</v>
      </c>
      <c r="I10878" s="135">
        <v>389</v>
      </c>
      <c r="J10878" s="135" t="s">
        <v>2105</v>
      </c>
      <c r="K10878" s="135" t="s">
        <v>2106</v>
      </c>
      <c r="L10878" s="135" t="s">
        <v>193</v>
      </c>
      <c r="M10878" s="135"/>
      <c r="N10878" s="137"/>
      <c r="O10878" s="121"/>
    </row>
    <row r="10879" spans="1:15" x14ac:dyDescent="0.25">
      <c r="A10879" s="139">
        <v>306</v>
      </c>
      <c r="B10879" s="135" t="s">
        <v>323</v>
      </c>
      <c r="C10879" s="134" t="s">
        <v>2102</v>
      </c>
      <c r="D10879" s="135">
        <v>12218</v>
      </c>
      <c r="E10879" s="135" t="s">
        <v>2360</v>
      </c>
      <c r="F10879" s="135">
        <v>1</v>
      </c>
      <c r="G10879" s="136">
        <v>35</v>
      </c>
      <c r="H10879" s="135" t="s">
        <v>7017</v>
      </c>
      <c r="I10879" s="135">
        <v>2706</v>
      </c>
      <c r="J10879" s="135" t="s">
        <v>2108</v>
      </c>
      <c r="K10879" s="135" t="s">
        <v>2109</v>
      </c>
      <c r="L10879" s="135" t="s">
        <v>193</v>
      </c>
      <c r="M10879" s="135"/>
      <c r="N10879" s="137"/>
      <c r="O10879" s="121"/>
    </row>
    <row r="10880" spans="1:15" x14ac:dyDescent="0.25">
      <c r="A10880" s="139">
        <v>306</v>
      </c>
      <c r="B10880" s="135" t="s">
        <v>323</v>
      </c>
      <c r="C10880" s="134" t="s">
        <v>2102</v>
      </c>
      <c r="D10880" s="135">
        <v>12219</v>
      </c>
      <c r="E10880" s="135" t="s">
        <v>2360</v>
      </c>
      <c r="F10880" s="135">
        <v>1</v>
      </c>
      <c r="G10880" s="140">
        <v>36</v>
      </c>
      <c r="H10880" s="135" t="s">
        <v>7018</v>
      </c>
      <c r="I10880" s="135">
        <v>212</v>
      </c>
      <c r="J10880" s="135" t="s">
        <v>2105</v>
      </c>
      <c r="K10880" s="135" t="s">
        <v>2106</v>
      </c>
      <c r="L10880" s="135" t="s">
        <v>193</v>
      </c>
      <c r="M10880" s="135"/>
      <c r="N10880" s="137"/>
      <c r="O10880" s="121"/>
    </row>
    <row r="10881" spans="1:15" x14ac:dyDescent="0.25">
      <c r="A10881" s="139">
        <v>306</v>
      </c>
      <c r="B10881" s="135" t="s">
        <v>323</v>
      </c>
      <c r="C10881" s="134" t="s">
        <v>2102</v>
      </c>
      <c r="D10881" s="135">
        <v>12220</v>
      </c>
      <c r="E10881" s="135" t="s">
        <v>2360</v>
      </c>
      <c r="F10881" s="135">
        <v>1</v>
      </c>
      <c r="G10881" s="136">
        <v>37</v>
      </c>
      <c r="H10881" s="135" t="s">
        <v>7019</v>
      </c>
      <c r="I10881" s="135">
        <v>80</v>
      </c>
      <c r="J10881" s="135" t="s">
        <v>2108</v>
      </c>
      <c r="K10881" s="135" t="s">
        <v>2109</v>
      </c>
      <c r="L10881" s="135" t="s">
        <v>193</v>
      </c>
      <c r="M10881" s="135"/>
      <c r="N10881" s="137"/>
      <c r="O10881" s="121"/>
    </row>
    <row r="10882" spans="1:15" x14ac:dyDescent="0.25">
      <c r="A10882" s="139">
        <v>306</v>
      </c>
      <c r="B10882" s="135" t="s">
        <v>323</v>
      </c>
      <c r="C10882" s="134" t="s">
        <v>2102</v>
      </c>
      <c r="D10882" s="135">
        <v>12221</v>
      </c>
      <c r="E10882" s="135" t="s">
        <v>2360</v>
      </c>
      <c r="F10882" s="135">
        <v>1</v>
      </c>
      <c r="G10882" s="140">
        <v>38</v>
      </c>
      <c r="H10882" s="135" t="s">
        <v>7020</v>
      </c>
      <c r="I10882" s="135">
        <v>120</v>
      </c>
      <c r="J10882" s="135" t="s">
        <v>2536</v>
      </c>
      <c r="K10882" s="135" t="s">
        <v>2544</v>
      </c>
      <c r="L10882" s="135" t="s">
        <v>193</v>
      </c>
      <c r="M10882" s="135"/>
      <c r="N10882" s="137"/>
      <c r="O10882" s="121"/>
    </row>
    <row r="10883" spans="1:15" x14ac:dyDescent="0.25">
      <c r="A10883" s="139">
        <v>306</v>
      </c>
      <c r="B10883" s="135" t="s">
        <v>323</v>
      </c>
      <c r="C10883" s="134" t="s">
        <v>2102</v>
      </c>
      <c r="D10883" s="135">
        <v>12222</v>
      </c>
      <c r="E10883" s="135" t="s">
        <v>2360</v>
      </c>
      <c r="F10883" s="135">
        <v>1</v>
      </c>
      <c r="G10883" s="136">
        <v>39</v>
      </c>
      <c r="H10883" s="135" t="s">
        <v>7021</v>
      </c>
      <c r="I10883" s="135">
        <v>192</v>
      </c>
      <c r="J10883" s="135" t="s">
        <v>2151</v>
      </c>
      <c r="K10883" s="135" t="s">
        <v>2152</v>
      </c>
      <c r="L10883" s="135" t="s">
        <v>193</v>
      </c>
      <c r="M10883" s="135"/>
      <c r="N10883" s="137"/>
      <c r="O10883" s="121"/>
    </row>
    <row r="10884" spans="1:15" x14ac:dyDescent="0.25">
      <c r="A10884" s="139">
        <v>306</v>
      </c>
      <c r="B10884" s="135" t="s">
        <v>323</v>
      </c>
      <c r="C10884" s="134" t="s">
        <v>2102</v>
      </c>
      <c r="D10884" s="135">
        <v>12223</v>
      </c>
      <c r="E10884" s="135" t="s">
        <v>2360</v>
      </c>
      <c r="F10884" s="135">
        <v>1</v>
      </c>
      <c r="G10884" s="140">
        <v>40</v>
      </c>
      <c r="H10884" s="135" t="s">
        <v>7022</v>
      </c>
      <c r="I10884" s="135">
        <v>437</v>
      </c>
      <c r="J10884" s="135" t="s">
        <v>2112</v>
      </c>
      <c r="K10884" s="135" t="s">
        <v>2113</v>
      </c>
      <c r="L10884" s="135" t="s">
        <v>194</v>
      </c>
      <c r="M10884" s="135"/>
      <c r="N10884" s="137"/>
      <c r="O10884" s="121"/>
    </row>
    <row r="10885" spans="1:15" x14ac:dyDescent="0.25">
      <c r="A10885" s="139">
        <v>306</v>
      </c>
      <c r="B10885" s="135" t="s">
        <v>323</v>
      </c>
      <c r="C10885" s="134" t="s">
        <v>2102</v>
      </c>
      <c r="D10885" s="135">
        <v>12224</v>
      </c>
      <c r="E10885" s="135" t="s">
        <v>2360</v>
      </c>
      <c r="F10885" s="135">
        <v>1</v>
      </c>
      <c r="G10885" s="140">
        <v>41</v>
      </c>
      <c r="H10885" s="135" t="s">
        <v>7023</v>
      </c>
      <c r="I10885" s="135">
        <v>72</v>
      </c>
      <c r="J10885" s="135" t="s">
        <v>2151</v>
      </c>
      <c r="K10885" s="135" t="s">
        <v>2152</v>
      </c>
      <c r="L10885" s="135" t="s">
        <v>193</v>
      </c>
      <c r="M10885" s="135"/>
      <c r="N10885" s="137"/>
      <c r="O10885" s="121"/>
    </row>
    <row r="10886" spans="1:15" x14ac:dyDescent="0.25">
      <c r="A10886" s="139">
        <v>306</v>
      </c>
      <c r="B10886" s="135" t="s">
        <v>323</v>
      </c>
      <c r="C10886" s="134" t="s">
        <v>2102</v>
      </c>
      <c r="D10886" s="135">
        <v>12225</v>
      </c>
      <c r="E10886" s="135" t="s">
        <v>2360</v>
      </c>
      <c r="F10886" s="135">
        <v>1</v>
      </c>
      <c r="G10886" s="140">
        <v>42</v>
      </c>
      <c r="H10886" s="135" t="s">
        <v>7024</v>
      </c>
      <c r="I10886" s="135">
        <v>645</v>
      </c>
      <c r="J10886" s="135" t="s">
        <v>2105</v>
      </c>
      <c r="K10886" s="135" t="s">
        <v>2106</v>
      </c>
      <c r="L10886" s="135" t="s">
        <v>193</v>
      </c>
      <c r="M10886" s="135"/>
      <c r="N10886" s="137"/>
      <c r="O10886" s="121"/>
    </row>
    <row r="10887" spans="1:15" x14ac:dyDescent="0.25">
      <c r="A10887" s="139">
        <v>306</v>
      </c>
      <c r="B10887" s="135" t="s">
        <v>323</v>
      </c>
      <c r="C10887" s="134" t="s">
        <v>2102</v>
      </c>
      <c r="D10887" s="135">
        <v>12226</v>
      </c>
      <c r="E10887" s="135" t="s">
        <v>2805</v>
      </c>
      <c r="F10887" s="135">
        <v>1</v>
      </c>
      <c r="G10887" s="140">
        <v>1</v>
      </c>
      <c r="H10887" s="135" t="s">
        <v>2806</v>
      </c>
      <c r="I10887" s="135">
        <v>1734</v>
      </c>
      <c r="J10887" s="135" t="s">
        <v>2115</v>
      </c>
      <c r="K10887" s="135" t="s">
        <v>2116</v>
      </c>
      <c r="L10887" s="135" t="s">
        <v>2117</v>
      </c>
      <c r="M10887" s="135"/>
      <c r="N10887" s="137"/>
      <c r="O10887" s="121"/>
    </row>
    <row r="10888" spans="1:15" x14ac:dyDescent="0.25">
      <c r="A10888" s="139">
        <v>306</v>
      </c>
      <c r="B10888" s="135" t="s">
        <v>323</v>
      </c>
      <c r="C10888" s="134" t="s">
        <v>2102</v>
      </c>
      <c r="D10888" s="135">
        <v>12227</v>
      </c>
      <c r="E10888" s="135" t="s">
        <v>2805</v>
      </c>
      <c r="F10888" s="135">
        <v>1</v>
      </c>
      <c r="G10888" s="140">
        <v>2</v>
      </c>
      <c r="H10888" s="135" t="s">
        <v>4990</v>
      </c>
      <c r="I10888" s="135">
        <v>220</v>
      </c>
      <c r="J10888" s="135" t="s">
        <v>2151</v>
      </c>
      <c r="K10888" s="135" t="s">
        <v>2152</v>
      </c>
      <c r="L10888" s="135" t="s">
        <v>193</v>
      </c>
      <c r="M10888" s="135"/>
      <c r="N10888" s="137"/>
      <c r="O10888" s="121"/>
    </row>
    <row r="10889" spans="1:15" x14ac:dyDescent="0.25">
      <c r="A10889" s="139">
        <v>306</v>
      </c>
      <c r="B10889" s="135" t="s">
        <v>323</v>
      </c>
      <c r="C10889" s="134" t="s">
        <v>2102</v>
      </c>
      <c r="D10889" s="135">
        <v>12228</v>
      </c>
      <c r="E10889" s="135" t="s">
        <v>2805</v>
      </c>
      <c r="F10889" s="135">
        <v>1</v>
      </c>
      <c r="G10889" s="136">
        <v>3</v>
      </c>
      <c r="H10889" s="135" t="s">
        <v>4991</v>
      </c>
      <c r="I10889" s="135">
        <v>1654</v>
      </c>
      <c r="J10889" s="135" t="s">
        <v>2115</v>
      </c>
      <c r="K10889" s="135" t="s">
        <v>2116</v>
      </c>
      <c r="L10889" s="135" t="s">
        <v>2117</v>
      </c>
      <c r="M10889" s="135"/>
      <c r="N10889" s="137"/>
      <c r="O10889" s="121"/>
    </row>
    <row r="10890" spans="1:15" x14ac:dyDescent="0.25">
      <c r="A10890" s="139">
        <v>306</v>
      </c>
      <c r="B10890" s="135" t="s">
        <v>323</v>
      </c>
      <c r="C10890" s="134" t="s">
        <v>2102</v>
      </c>
      <c r="D10890" s="135">
        <v>12229</v>
      </c>
      <c r="E10890" s="135" t="s">
        <v>2805</v>
      </c>
      <c r="F10890" s="135">
        <v>1</v>
      </c>
      <c r="G10890" s="136">
        <v>4</v>
      </c>
      <c r="H10890" s="135" t="s">
        <v>4992</v>
      </c>
      <c r="I10890" s="135">
        <v>299</v>
      </c>
      <c r="J10890" s="135" t="s">
        <v>2105</v>
      </c>
      <c r="K10890" s="135" t="s">
        <v>2106</v>
      </c>
      <c r="L10890" s="135" t="s">
        <v>193</v>
      </c>
      <c r="M10890" s="135"/>
      <c r="N10890" s="137"/>
      <c r="O10890" s="121"/>
    </row>
    <row r="10891" spans="1:15" x14ac:dyDescent="0.25">
      <c r="A10891" s="139">
        <v>306</v>
      </c>
      <c r="B10891" s="135" t="s">
        <v>323</v>
      </c>
      <c r="C10891" s="134" t="s">
        <v>2102</v>
      </c>
      <c r="D10891" s="135">
        <v>12230</v>
      </c>
      <c r="E10891" s="135" t="s">
        <v>2805</v>
      </c>
      <c r="F10891" s="135">
        <v>1</v>
      </c>
      <c r="G10891" s="136">
        <v>5</v>
      </c>
      <c r="H10891" s="135" t="s">
        <v>4993</v>
      </c>
      <c r="I10891" s="135">
        <v>91</v>
      </c>
      <c r="J10891" s="135" t="s">
        <v>2151</v>
      </c>
      <c r="K10891" s="135" t="s">
        <v>2152</v>
      </c>
      <c r="L10891" s="135" t="s">
        <v>193</v>
      </c>
      <c r="M10891" s="135"/>
      <c r="N10891" s="137"/>
      <c r="O10891" s="121"/>
    </row>
    <row r="10892" spans="1:15" x14ac:dyDescent="0.25">
      <c r="A10892" s="139">
        <v>306</v>
      </c>
      <c r="B10892" s="135" t="s">
        <v>323</v>
      </c>
      <c r="C10892" s="134" t="s">
        <v>2102</v>
      </c>
      <c r="D10892" s="135">
        <v>12231</v>
      </c>
      <c r="E10892" s="135" t="s">
        <v>2805</v>
      </c>
      <c r="F10892" s="135">
        <v>1</v>
      </c>
      <c r="G10892" s="136">
        <v>6</v>
      </c>
      <c r="H10892" s="135" t="s">
        <v>4994</v>
      </c>
      <c r="I10892" s="135">
        <v>1605</v>
      </c>
      <c r="J10892" s="135" t="s">
        <v>2115</v>
      </c>
      <c r="K10892" s="135" t="s">
        <v>2116</v>
      </c>
      <c r="L10892" s="135" t="s">
        <v>2117</v>
      </c>
      <c r="M10892" s="135"/>
      <c r="N10892" s="137"/>
      <c r="O10892" s="121"/>
    </row>
    <row r="10893" spans="1:15" x14ac:dyDescent="0.25">
      <c r="A10893" s="139">
        <v>306</v>
      </c>
      <c r="B10893" s="135" t="s">
        <v>323</v>
      </c>
      <c r="C10893" s="134" t="s">
        <v>2102</v>
      </c>
      <c r="D10893" s="135">
        <v>12232</v>
      </c>
      <c r="E10893" s="135" t="s">
        <v>2805</v>
      </c>
      <c r="F10893" s="135">
        <v>1</v>
      </c>
      <c r="G10893" s="136">
        <v>7</v>
      </c>
      <c r="H10893" s="135" t="s">
        <v>6177</v>
      </c>
      <c r="I10893" s="135">
        <v>145</v>
      </c>
      <c r="J10893" s="135" t="s">
        <v>2151</v>
      </c>
      <c r="K10893" s="135" t="s">
        <v>2152</v>
      </c>
      <c r="L10893" s="135" t="s">
        <v>193</v>
      </c>
      <c r="M10893" s="135"/>
      <c r="N10893" s="137"/>
      <c r="O10893" s="121"/>
    </row>
    <row r="10894" spans="1:15" x14ac:dyDescent="0.25">
      <c r="A10894" s="139">
        <v>306</v>
      </c>
      <c r="B10894" s="135" t="s">
        <v>323</v>
      </c>
      <c r="C10894" s="134" t="s">
        <v>2102</v>
      </c>
      <c r="D10894" s="135">
        <v>12233</v>
      </c>
      <c r="E10894" s="135" t="s">
        <v>2805</v>
      </c>
      <c r="F10894" s="135">
        <v>1</v>
      </c>
      <c r="G10894" s="136">
        <v>8</v>
      </c>
      <c r="H10894" s="135" t="s">
        <v>4995</v>
      </c>
      <c r="I10894" s="135">
        <v>1677</v>
      </c>
      <c r="J10894" s="135" t="s">
        <v>2115</v>
      </c>
      <c r="K10894" s="135" t="s">
        <v>2116</v>
      </c>
      <c r="L10894" s="135" t="s">
        <v>2117</v>
      </c>
      <c r="M10894" s="135"/>
      <c r="N10894" s="137"/>
      <c r="O10894" s="121"/>
    </row>
    <row r="10895" spans="1:15" x14ac:dyDescent="0.25">
      <c r="A10895" s="139">
        <v>306</v>
      </c>
      <c r="B10895" s="135" t="s">
        <v>323</v>
      </c>
      <c r="C10895" s="134" t="s">
        <v>2102</v>
      </c>
      <c r="D10895" s="135">
        <v>12234</v>
      </c>
      <c r="E10895" s="135" t="s">
        <v>2805</v>
      </c>
      <c r="F10895" s="135">
        <v>1</v>
      </c>
      <c r="G10895" s="136">
        <v>9</v>
      </c>
      <c r="H10895" s="135" t="s">
        <v>4996</v>
      </c>
      <c r="I10895" s="135">
        <v>91</v>
      </c>
      <c r="J10895" s="135" t="s">
        <v>2151</v>
      </c>
      <c r="K10895" s="135" t="s">
        <v>2152</v>
      </c>
      <c r="L10895" s="135" t="s">
        <v>193</v>
      </c>
      <c r="M10895" s="135"/>
      <c r="N10895" s="137"/>
      <c r="O10895" s="121"/>
    </row>
    <row r="10896" spans="1:15" x14ac:dyDescent="0.25">
      <c r="A10896" s="139">
        <v>306</v>
      </c>
      <c r="B10896" s="135" t="s">
        <v>323</v>
      </c>
      <c r="C10896" s="134" t="s">
        <v>2102</v>
      </c>
      <c r="D10896" s="135">
        <v>12235</v>
      </c>
      <c r="E10896" s="135" t="s">
        <v>2805</v>
      </c>
      <c r="F10896" s="135">
        <v>1</v>
      </c>
      <c r="G10896" s="136">
        <v>10</v>
      </c>
      <c r="H10896" s="135" t="s">
        <v>4997</v>
      </c>
      <c r="I10896" s="135">
        <v>1432</v>
      </c>
      <c r="J10896" s="135" t="s">
        <v>2115</v>
      </c>
      <c r="K10896" s="135" t="s">
        <v>2116</v>
      </c>
      <c r="L10896" s="135" t="s">
        <v>2117</v>
      </c>
      <c r="M10896" s="135"/>
      <c r="N10896" s="137"/>
      <c r="O10896" s="121"/>
    </row>
    <row r="10897" spans="1:15" x14ac:dyDescent="0.25">
      <c r="A10897" s="139">
        <v>306</v>
      </c>
      <c r="B10897" s="135" t="s">
        <v>323</v>
      </c>
      <c r="C10897" s="134" t="s">
        <v>2102</v>
      </c>
      <c r="D10897" s="135">
        <v>12236</v>
      </c>
      <c r="E10897" s="135" t="s">
        <v>2805</v>
      </c>
      <c r="F10897" s="135">
        <v>1</v>
      </c>
      <c r="G10897" s="136">
        <v>11</v>
      </c>
      <c r="H10897" s="135" t="s">
        <v>4998</v>
      </c>
      <c r="I10897" s="135">
        <v>1432</v>
      </c>
      <c r="J10897" s="135" t="s">
        <v>2115</v>
      </c>
      <c r="K10897" s="135" t="s">
        <v>2116</v>
      </c>
      <c r="L10897" s="135" t="s">
        <v>2117</v>
      </c>
      <c r="M10897" s="135"/>
      <c r="N10897" s="137"/>
      <c r="O10897" s="121"/>
    </row>
    <row r="10898" spans="1:15" x14ac:dyDescent="0.25">
      <c r="A10898" s="139">
        <v>306</v>
      </c>
      <c r="B10898" s="135" t="s">
        <v>323</v>
      </c>
      <c r="C10898" s="134" t="s">
        <v>2102</v>
      </c>
      <c r="D10898" s="135">
        <v>12237</v>
      </c>
      <c r="E10898" s="135" t="s">
        <v>2805</v>
      </c>
      <c r="F10898" s="135">
        <v>1</v>
      </c>
      <c r="G10898" s="140">
        <v>12</v>
      </c>
      <c r="H10898" s="135" t="s">
        <v>4999</v>
      </c>
      <c r="I10898" s="135">
        <v>44</v>
      </c>
      <c r="J10898" s="135" t="s">
        <v>2105</v>
      </c>
      <c r="K10898" s="135" t="s">
        <v>2106</v>
      </c>
      <c r="L10898" s="135" t="s">
        <v>193</v>
      </c>
      <c r="M10898" s="135"/>
      <c r="N10898" s="137"/>
      <c r="O10898" s="121"/>
    </row>
    <row r="10899" spans="1:15" x14ac:dyDescent="0.25">
      <c r="A10899" s="139">
        <v>306</v>
      </c>
      <c r="B10899" s="135" t="s">
        <v>323</v>
      </c>
      <c r="C10899" s="134" t="s">
        <v>2102</v>
      </c>
      <c r="D10899" s="135">
        <v>12238</v>
      </c>
      <c r="E10899" s="135" t="s">
        <v>2805</v>
      </c>
      <c r="F10899" s="135">
        <v>1</v>
      </c>
      <c r="G10899" s="136">
        <v>13</v>
      </c>
      <c r="H10899" s="135" t="s">
        <v>5000</v>
      </c>
      <c r="I10899" s="135">
        <v>309</v>
      </c>
      <c r="J10899" s="135" t="s">
        <v>2108</v>
      </c>
      <c r="K10899" s="135" t="s">
        <v>2109</v>
      </c>
      <c r="L10899" s="135" t="s">
        <v>193</v>
      </c>
      <c r="M10899" s="135"/>
      <c r="N10899" s="137"/>
      <c r="O10899" s="121"/>
    </row>
    <row r="10900" spans="1:15" x14ac:dyDescent="0.25">
      <c r="A10900" s="139">
        <v>306</v>
      </c>
      <c r="B10900" s="135" t="s">
        <v>323</v>
      </c>
      <c r="C10900" s="134" t="s">
        <v>2102</v>
      </c>
      <c r="D10900" s="135">
        <v>12239</v>
      </c>
      <c r="E10900" s="135" t="s">
        <v>2805</v>
      </c>
      <c r="F10900" s="135">
        <v>1</v>
      </c>
      <c r="G10900" s="140">
        <v>14</v>
      </c>
      <c r="H10900" s="135" t="s">
        <v>5001</v>
      </c>
      <c r="I10900" s="135">
        <v>115</v>
      </c>
      <c r="J10900" s="135" t="s">
        <v>2155</v>
      </c>
      <c r="K10900" s="135" t="s">
        <v>2156</v>
      </c>
      <c r="L10900" s="135" t="s">
        <v>193</v>
      </c>
      <c r="M10900" s="135"/>
      <c r="N10900" s="137"/>
      <c r="O10900" s="121"/>
    </row>
    <row r="10901" spans="1:15" x14ac:dyDescent="0.25">
      <c r="A10901" s="139">
        <v>306</v>
      </c>
      <c r="B10901" s="135" t="s">
        <v>323</v>
      </c>
      <c r="C10901" s="134" t="s">
        <v>2102</v>
      </c>
      <c r="D10901" s="135">
        <v>12240</v>
      </c>
      <c r="E10901" s="135" t="s">
        <v>2805</v>
      </c>
      <c r="F10901" s="135">
        <v>1</v>
      </c>
      <c r="G10901" s="140">
        <v>15</v>
      </c>
      <c r="H10901" s="135" t="s">
        <v>5002</v>
      </c>
      <c r="I10901" s="135">
        <v>121</v>
      </c>
      <c r="J10901" s="135" t="s">
        <v>2155</v>
      </c>
      <c r="K10901" s="135" t="s">
        <v>2156</v>
      </c>
      <c r="L10901" s="135" t="s">
        <v>193</v>
      </c>
      <c r="M10901" s="135"/>
      <c r="N10901" s="137"/>
      <c r="O10901" s="121"/>
    </row>
    <row r="10902" spans="1:15" x14ac:dyDescent="0.25">
      <c r="A10902" s="139">
        <v>306</v>
      </c>
      <c r="B10902" s="135" t="s">
        <v>323</v>
      </c>
      <c r="C10902" s="134" t="s">
        <v>2102</v>
      </c>
      <c r="D10902" s="135">
        <v>12241</v>
      </c>
      <c r="E10902" s="135" t="s">
        <v>2805</v>
      </c>
      <c r="F10902" s="135">
        <v>1</v>
      </c>
      <c r="G10902" s="140">
        <v>16</v>
      </c>
      <c r="H10902" s="135" t="s">
        <v>5003</v>
      </c>
      <c r="I10902" s="135">
        <v>98</v>
      </c>
      <c r="J10902" s="135" t="s">
        <v>2155</v>
      </c>
      <c r="K10902" s="135" t="s">
        <v>2156</v>
      </c>
      <c r="L10902" s="135" t="s">
        <v>193</v>
      </c>
      <c r="M10902" s="135"/>
      <c r="N10902" s="137"/>
      <c r="O10902" s="121"/>
    </row>
    <row r="10903" spans="1:15" x14ac:dyDescent="0.25">
      <c r="A10903" s="139">
        <v>306</v>
      </c>
      <c r="B10903" s="135" t="s">
        <v>323</v>
      </c>
      <c r="C10903" s="134" t="s">
        <v>2102</v>
      </c>
      <c r="D10903" s="135">
        <v>12242</v>
      </c>
      <c r="E10903" s="135" t="s">
        <v>2805</v>
      </c>
      <c r="F10903" s="135">
        <v>1</v>
      </c>
      <c r="G10903" s="140">
        <v>17</v>
      </c>
      <c r="H10903" s="135" t="s">
        <v>5004</v>
      </c>
      <c r="I10903" s="135">
        <v>113</v>
      </c>
      <c r="J10903" s="135" t="s">
        <v>2155</v>
      </c>
      <c r="K10903" s="135" t="s">
        <v>2156</v>
      </c>
      <c r="L10903" s="135" t="s">
        <v>193</v>
      </c>
      <c r="M10903" s="135"/>
      <c r="N10903" s="137"/>
      <c r="O10903" s="121"/>
    </row>
    <row r="10904" spans="1:15" x14ac:dyDescent="0.25">
      <c r="A10904" s="139">
        <v>306</v>
      </c>
      <c r="B10904" s="135" t="s">
        <v>323</v>
      </c>
      <c r="C10904" s="134" t="s">
        <v>2102</v>
      </c>
      <c r="D10904" s="135">
        <v>12243</v>
      </c>
      <c r="E10904" s="135" t="s">
        <v>2805</v>
      </c>
      <c r="F10904" s="135">
        <v>1</v>
      </c>
      <c r="G10904" s="140">
        <v>18</v>
      </c>
      <c r="H10904" s="135" t="s">
        <v>5005</v>
      </c>
      <c r="I10904" s="135">
        <v>44</v>
      </c>
      <c r="J10904" s="135" t="s">
        <v>2105</v>
      </c>
      <c r="K10904" s="135" t="s">
        <v>2106</v>
      </c>
      <c r="L10904" s="135" t="s">
        <v>193</v>
      </c>
      <c r="M10904" s="135"/>
      <c r="N10904" s="137"/>
      <c r="O10904" s="121"/>
    </row>
    <row r="10905" spans="1:15" x14ac:dyDescent="0.25">
      <c r="A10905" s="139">
        <v>306</v>
      </c>
      <c r="B10905" s="135" t="s">
        <v>323</v>
      </c>
      <c r="C10905" s="134" t="s">
        <v>2102</v>
      </c>
      <c r="D10905" s="135">
        <v>12244</v>
      </c>
      <c r="E10905" s="135" t="s">
        <v>2805</v>
      </c>
      <c r="F10905" s="135">
        <v>1</v>
      </c>
      <c r="G10905" s="136">
        <v>19</v>
      </c>
      <c r="H10905" s="135" t="s">
        <v>5006</v>
      </c>
      <c r="I10905" s="135">
        <v>281</v>
      </c>
      <c r="J10905" s="135" t="s">
        <v>2108</v>
      </c>
      <c r="K10905" s="135" t="s">
        <v>2109</v>
      </c>
      <c r="L10905" s="135" t="s">
        <v>193</v>
      </c>
      <c r="M10905" s="135"/>
      <c r="N10905" s="137"/>
      <c r="O10905" s="121"/>
    </row>
    <row r="10906" spans="1:15" x14ac:dyDescent="0.25">
      <c r="A10906" s="139">
        <v>306</v>
      </c>
      <c r="B10906" s="135" t="s">
        <v>323</v>
      </c>
      <c r="C10906" s="134" t="s">
        <v>2102</v>
      </c>
      <c r="D10906" s="135">
        <v>12245</v>
      </c>
      <c r="E10906" s="135" t="s">
        <v>2805</v>
      </c>
      <c r="F10906" s="135">
        <v>1</v>
      </c>
      <c r="G10906" s="136">
        <v>20</v>
      </c>
      <c r="H10906" s="135" t="s">
        <v>6179</v>
      </c>
      <c r="I10906" s="135">
        <v>307</v>
      </c>
      <c r="J10906" s="135" t="s">
        <v>2112</v>
      </c>
      <c r="K10906" s="135" t="s">
        <v>2113</v>
      </c>
      <c r="L10906" s="135" t="s">
        <v>194</v>
      </c>
      <c r="M10906" s="135"/>
      <c r="N10906" s="137"/>
      <c r="O10906" s="121"/>
    </row>
    <row r="10907" spans="1:15" x14ac:dyDescent="0.25">
      <c r="A10907" s="139">
        <v>306</v>
      </c>
      <c r="B10907" s="135" t="s">
        <v>323</v>
      </c>
      <c r="C10907" s="134" t="s">
        <v>2102</v>
      </c>
      <c r="D10907" s="135">
        <v>12246</v>
      </c>
      <c r="E10907" s="135" t="s">
        <v>2805</v>
      </c>
      <c r="F10907" s="135">
        <v>1</v>
      </c>
      <c r="G10907" s="136">
        <v>21</v>
      </c>
      <c r="H10907" s="135" t="s">
        <v>5009</v>
      </c>
      <c r="I10907" s="135">
        <v>1296</v>
      </c>
      <c r="J10907" s="135" t="s">
        <v>2115</v>
      </c>
      <c r="K10907" s="135" t="s">
        <v>2116</v>
      </c>
      <c r="L10907" s="135" t="s">
        <v>2117</v>
      </c>
      <c r="M10907" s="135"/>
      <c r="N10907" s="137"/>
      <c r="O10907" s="121"/>
    </row>
    <row r="10908" spans="1:15" x14ac:dyDescent="0.25">
      <c r="A10908" s="139">
        <v>306</v>
      </c>
      <c r="B10908" s="135" t="s">
        <v>323</v>
      </c>
      <c r="C10908" s="134" t="s">
        <v>2102</v>
      </c>
      <c r="D10908" s="135">
        <v>12247</v>
      </c>
      <c r="E10908" s="135" t="s">
        <v>2805</v>
      </c>
      <c r="F10908" s="135">
        <v>1</v>
      </c>
      <c r="G10908" s="136">
        <v>22</v>
      </c>
      <c r="H10908" s="135" t="s">
        <v>6181</v>
      </c>
      <c r="I10908" s="135">
        <v>2773</v>
      </c>
      <c r="J10908" s="135" t="s">
        <v>2105</v>
      </c>
      <c r="K10908" s="135" t="s">
        <v>2106</v>
      </c>
      <c r="L10908" s="135" t="s">
        <v>193</v>
      </c>
      <c r="M10908" s="135"/>
      <c r="N10908" s="137"/>
      <c r="O10908" s="121"/>
    </row>
    <row r="10909" spans="1:15" x14ac:dyDescent="0.25">
      <c r="A10909" s="139">
        <v>306</v>
      </c>
      <c r="B10909" s="135" t="s">
        <v>323</v>
      </c>
      <c r="C10909" s="134" t="s">
        <v>2102</v>
      </c>
      <c r="D10909" s="135">
        <v>12248</v>
      </c>
      <c r="E10909" s="135" t="s">
        <v>2805</v>
      </c>
      <c r="F10909" s="135">
        <v>1</v>
      </c>
      <c r="G10909" s="136">
        <v>23</v>
      </c>
      <c r="H10909" s="135" t="s">
        <v>6182</v>
      </c>
      <c r="I10909" s="135">
        <v>136</v>
      </c>
      <c r="J10909" s="135" t="s">
        <v>2151</v>
      </c>
      <c r="K10909" s="135" t="s">
        <v>2152</v>
      </c>
      <c r="L10909" s="135" t="s">
        <v>193</v>
      </c>
      <c r="M10909" s="135"/>
      <c r="N10909" s="137"/>
      <c r="O10909" s="121"/>
    </row>
    <row r="10910" spans="1:15" x14ac:dyDescent="0.25">
      <c r="A10910" s="139">
        <v>306</v>
      </c>
      <c r="B10910" s="135" t="s">
        <v>323</v>
      </c>
      <c r="C10910" s="134" t="s">
        <v>2102</v>
      </c>
      <c r="D10910" s="135">
        <v>12249</v>
      </c>
      <c r="E10910" s="135" t="s">
        <v>2805</v>
      </c>
      <c r="F10910" s="135">
        <v>1</v>
      </c>
      <c r="G10910" s="136">
        <v>24</v>
      </c>
      <c r="H10910" s="135" t="s">
        <v>6183</v>
      </c>
      <c r="I10910" s="135">
        <v>51</v>
      </c>
      <c r="J10910" s="135" t="s">
        <v>2105</v>
      </c>
      <c r="K10910" s="135" t="s">
        <v>2106</v>
      </c>
      <c r="L10910" s="135" t="s">
        <v>193</v>
      </c>
      <c r="M10910" s="135"/>
      <c r="N10910" s="137"/>
      <c r="O10910" s="121"/>
    </row>
    <row r="10911" spans="1:15" x14ac:dyDescent="0.25">
      <c r="A10911" s="139">
        <v>306</v>
      </c>
      <c r="B10911" s="135" t="s">
        <v>323</v>
      </c>
      <c r="C10911" s="134" t="s">
        <v>2102</v>
      </c>
      <c r="D10911" s="135">
        <v>12250</v>
      </c>
      <c r="E10911" s="135" t="s">
        <v>2805</v>
      </c>
      <c r="F10911" s="135">
        <v>1</v>
      </c>
      <c r="G10911" s="136">
        <v>25</v>
      </c>
      <c r="H10911" s="135" t="s">
        <v>6184</v>
      </c>
      <c r="I10911" s="135">
        <v>51</v>
      </c>
      <c r="J10911" s="135" t="s">
        <v>2105</v>
      </c>
      <c r="K10911" s="135" t="s">
        <v>2106</v>
      </c>
      <c r="L10911" s="135" t="s">
        <v>193</v>
      </c>
      <c r="M10911" s="135"/>
      <c r="N10911" s="137"/>
      <c r="O10911" s="121"/>
    </row>
    <row r="10912" spans="1:15" x14ac:dyDescent="0.25">
      <c r="A10912" s="139">
        <v>306</v>
      </c>
      <c r="B10912" s="135" t="s">
        <v>323</v>
      </c>
      <c r="C10912" s="134" t="s">
        <v>2102</v>
      </c>
      <c r="D10912" s="135">
        <v>12251</v>
      </c>
      <c r="E10912" s="135" t="s">
        <v>2808</v>
      </c>
      <c r="F10912" s="135">
        <v>1</v>
      </c>
      <c r="G10912" s="136">
        <v>1</v>
      </c>
      <c r="H10912" s="135" t="s">
        <v>2809</v>
      </c>
      <c r="I10912" s="135">
        <v>4000</v>
      </c>
      <c r="J10912" s="135" t="s">
        <v>2167</v>
      </c>
      <c r="K10912" s="135" t="s">
        <v>2168</v>
      </c>
      <c r="L10912" s="135" t="s">
        <v>189</v>
      </c>
      <c r="M10912" s="135"/>
      <c r="N10912" s="137"/>
      <c r="O10912" s="121"/>
    </row>
    <row r="10913" spans="1:15" x14ac:dyDescent="0.25">
      <c r="A10913" s="139">
        <v>306</v>
      </c>
      <c r="B10913" s="135" t="s">
        <v>323</v>
      </c>
      <c r="C10913" s="134" t="s">
        <v>2102</v>
      </c>
      <c r="D10913" s="135">
        <v>12252</v>
      </c>
      <c r="E10913" s="135" t="s">
        <v>2808</v>
      </c>
      <c r="F10913" s="135">
        <v>1</v>
      </c>
      <c r="G10913" s="136">
        <v>2</v>
      </c>
      <c r="H10913" s="135" t="s">
        <v>5818</v>
      </c>
      <c r="I10913" s="135">
        <v>191</v>
      </c>
      <c r="J10913" s="135" t="s">
        <v>2105</v>
      </c>
      <c r="K10913" s="135" t="s">
        <v>2106</v>
      </c>
      <c r="L10913" s="135" t="s">
        <v>193</v>
      </c>
      <c r="M10913" s="135"/>
      <c r="N10913" s="137"/>
      <c r="O10913" s="121"/>
    </row>
    <row r="10914" spans="1:15" x14ac:dyDescent="0.25">
      <c r="A10914" s="139">
        <v>306</v>
      </c>
      <c r="B10914" s="135" t="s">
        <v>323</v>
      </c>
      <c r="C10914" s="134" t="s">
        <v>2102</v>
      </c>
      <c r="D10914" s="135">
        <v>12253</v>
      </c>
      <c r="E10914" s="135" t="s">
        <v>2808</v>
      </c>
      <c r="F10914" s="135">
        <v>1</v>
      </c>
      <c r="G10914" s="136">
        <v>3</v>
      </c>
      <c r="H10914" s="135" t="s">
        <v>5819</v>
      </c>
      <c r="I10914" s="135">
        <v>48</v>
      </c>
      <c r="J10914" s="135" t="s">
        <v>2155</v>
      </c>
      <c r="K10914" s="135" t="s">
        <v>2156</v>
      </c>
      <c r="L10914" s="135" t="s">
        <v>193</v>
      </c>
      <c r="M10914" s="135"/>
      <c r="N10914" s="137"/>
      <c r="O10914" s="121"/>
    </row>
    <row r="10915" spans="1:15" x14ac:dyDescent="0.25">
      <c r="A10915" s="139">
        <v>306</v>
      </c>
      <c r="B10915" s="135" t="s">
        <v>323</v>
      </c>
      <c r="C10915" s="134" t="s">
        <v>2102</v>
      </c>
      <c r="D10915" s="135">
        <v>12254</v>
      </c>
      <c r="E10915" s="135" t="s">
        <v>2808</v>
      </c>
      <c r="F10915" s="135">
        <v>1</v>
      </c>
      <c r="G10915" s="136">
        <v>4</v>
      </c>
      <c r="H10915" s="135" t="s">
        <v>5820</v>
      </c>
      <c r="I10915" s="135">
        <v>220</v>
      </c>
      <c r="J10915" s="135" t="s">
        <v>2105</v>
      </c>
      <c r="K10915" s="135" t="s">
        <v>2106</v>
      </c>
      <c r="L10915" s="135" t="s">
        <v>193</v>
      </c>
      <c r="M10915" s="135"/>
      <c r="N10915" s="137"/>
      <c r="O10915" s="121"/>
    </row>
    <row r="10916" spans="1:15" x14ac:dyDescent="0.25">
      <c r="A10916" s="139">
        <v>306</v>
      </c>
      <c r="B10916" s="135" t="s">
        <v>323</v>
      </c>
      <c r="C10916" s="134" t="s">
        <v>2102</v>
      </c>
      <c r="D10916" s="135">
        <v>12255</v>
      </c>
      <c r="E10916" s="135" t="s">
        <v>2808</v>
      </c>
      <c r="F10916" s="135">
        <v>1</v>
      </c>
      <c r="G10916" s="136">
        <v>5</v>
      </c>
      <c r="H10916" s="135" t="s">
        <v>5821</v>
      </c>
      <c r="I10916" s="135">
        <v>140</v>
      </c>
      <c r="J10916" s="135" t="s">
        <v>2105</v>
      </c>
      <c r="K10916" s="135" t="s">
        <v>2106</v>
      </c>
      <c r="L10916" s="135" t="s">
        <v>193</v>
      </c>
      <c r="M10916" s="135"/>
      <c r="N10916" s="137"/>
      <c r="O10916" s="121"/>
    </row>
    <row r="10917" spans="1:15" x14ac:dyDescent="0.25">
      <c r="A10917" s="139">
        <v>306</v>
      </c>
      <c r="B10917" s="135" t="s">
        <v>323</v>
      </c>
      <c r="C10917" s="134" t="s">
        <v>2102</v>
      </c>
      <c r="D10917" s="135">
        <v>12256</v>
      </c>
      <c r="E10917" s="135" t="s">
        <v>2808</v>
      </c>
      <c r="F10917" s="135">
        <v>1</v>
      </c>
      <c r="G10917" s="136">
        <v>6</v>
      </c>
      <c r="H10917" s="135" t="s">
        <v>7025</v>
      </c>
      <c r="I10917" s="135">
        <v>134</v>
      </c>
      <c r="J10917" s="135" t="s">
        <v>2105</v>
      </c>
      <c r="K10917" s="135" t="s">
        <v>2106</v>
      </c>
      <c r="L10917" s="135" t="s">
        <v>193</v>
      </c>
      <c r="M10917" s="135"/>
      <c r="N10917" s="137"/>
      <c r="O10917" s="121"/>
    </row>
    <row r="10918" spans="1:15" x14ac:dyDescent="0.25">
      <c r="A10918" s="139">
        <v>306</v>
      </c>
      <c r="B10918" s="135" t="s">
        <v>323</v>
      </c>
      <c r="C10918" s="134" t="s">
        <v>2102</v>
      </c>
      <c r="D10918" s="135">
        <v>12257</v>
      </c>
      <c r="E10918" s="135" t="s">
        <v>2808</v>
      </c>
      <c r="F10918" s="135">
        <v>1</v>
      </c>
      <c r="G10918" s="136">
        <v>7</v>
      </c>
      <c r="H10918" s="135" t="s">
        <v>7026</v>
      </c>
      <c r="I10918" s="135">
        <v>254</v>
      </c>
      <c r="J10918" s="135" t="s">
        <v>2155</v>
      </c>
      <c r="K10918" s="135" t="s">
        <v>2156</v>
      </c>
      <c r="L10918" s="135" t="s">
        <v>193</v>
      </c>
      <c r="M10918" s="135"/>
      <c r="N10918" s="137"/>
      <c r="O10918" s="121"/>
    </row>
    <row r="10919" spans="1:15" x14ac:dyDescent="0.25">
      <c r="A10919" s="139">
        <v>306</v>
      </c>
      <c r="B10919" s="135" t="s">
        <v>323</v>
      </c>
      <c r="C10919" s="134" t="s">
        <v>2102</v>
      </c>
      <c r="D10919" s="135">
        <v>12258</v>
      </c>
      <c r="E10919" s="135" t="s">
        <v>2808</v>
      </c>
      <c r="F10919" s="135">
        <v>1</v>
      </c>
      <c r="G10919" s="136">
        <v>8</v>
      </c>
      <c r="H10919" s="135" t="s">
        <v>7027</v>
      </c>
      <c r="I10919" s="135">
        <v>122</v>
      </c>
      <c r="J10919" s="135" t="s">
        <v>2155</v>
      </c>
      <c r="K10919" s="135" t="s">
        <v>2156</v>
      </c>
      <c r="L10919" s="135" t="s">
        <v>193</v>
      </c>
      <c r="M10919" s="135"/>
      <c r="N10919" s="137"/>
      <c r="O10919" s="121"/>
    </row>
    <row r="10920" spans="1:15" x14ac:dyDescent="0.25">
      <c r="A10920" s="139">
        <v>306</v>
      </c>
      <c r="B10920" s="135" t="s">
        <v>323</v>
      </c>
      <c r="C10920" s="134" t="s">
        <v>2102</v>
      </c>
      <c r="D10920" s="135">
        <v>12259</v>
      </c>
      <c r="E10920" s="135" t="s">
        <v>2808</v>
      </c>
      <c r="F10920" s="135">
        <v>1</v>
      </c>
      <c r="G10920" s="136">
        <v>9</v>
      </c>
      <c r="H10920" s="135" t="s">
        <v>7028</v>
      </c>
      <c r="I10920" s="135">
        <v>176</v>
      </c>
      <c r="J10920" s="135" t="s">
        <v>2151</v>
      </c>
      <c r="K10920" s="135" t="s">
        <v>2152</v>
      </c>
      <c r="L10920" s="135" t="s">
        <v>193</v>
      </c>
      <c r="M10920" s="135"/>
      <c r="N10920" s="137"/>
      <c r="O10920" s="121"/>
    </row>
    <row r="10921" spans="1:15" x14ac:dyDescent="0.25">
      <c r="A10921" s="139">
        <v>306</v>
      </c>
      <c r="B10921" s="135" t="s">
        <v>323</v>
      </c>
      <c r="C10921" s="134" t="s">
        <v>2102</v>
      </c>
      <c r="D10921" s="135">
        <v>12260</v>
      </c>
      <c r="E10921" s="135" t="s">
        <v>2808</v>
      </c>
      <c r="F10921" s="135">
        <v>1</v>
      </c>
      <c r="G10921" s="140">
        <v>10</v>
      </c>
      <c r="H10921" s="135" t="s">
        <v>7029</v>
      </c>
      <c r="I10921" s="135">
        <v>72</v>
      </c>
      <c r="J10921" s="135" t="s">
        <v>2112</v>
      </c>
      <c r="K10921" s="135" t="s">
        <v>2113</v>
      </c>
      <c r="L10921" s="135" t="s">
        <v>194</v>
      </c>
      <c r="M10921" s="135"/>
      <c r="N10921" s="137"/>
      <c r="O10921" s="121"/>
    </row>
    <row r="10922" spans="1:15" x14ac:dyDescent="0.25">
      <c r="A10922" s="139">
        <v>306</v>
      </c>
      <c r="B10922" s="135" t="s">
        <v>323</v>
      </c>
      <c r="C10922" s="134" t="s">
        <v>2102</v>
      </c>
      <c r="D10922" s="135">
        <v>12261</v>
      </c>
      <c r="E10922" s="135" t="s">
        <v>2808</v>
      </c>
      <c r="F10922" s="135">
        <v>1</v>
      </c>
      <c r="G10922" s="136">
        <v>11</v>
      </c>
      <c r="H10922" s="135" t="s">
        <v>7030</v>
      </c>
      <c r="I10922" s="135">
        <v>48</v>
      </c>
      <c r="J10922" s="135" t="s">
        <v>2155</v>
      </c>
      <c r="K10922" s="135" t="s">
        <v>2156</v>
      </c>
      <c r="L10922" s="135" t="s">
        <v>193</v>
      </c>
      <c r="M10922" s="135"/>
      <c r="N10922" s="137"/>
      <c r="O10922" s="121"/>
    </row>
    <row r="10923" spans="1:15" x14ac:dyDescent="0.25">
      <c r="A10923" s="139">
        <v>306</v>
      </c>
      <c r="B10923" s="135" t="s">
        <v>323</v>
      </c>
      <c r="C10923" s="134" t="s">
        <v>2102</v>
      </c>
      <c r="D10923" s="135">
        <v>12262</v>
      </c>
      <c r="E10923" s="135" t="s">
        <v>2808</v>
      </c>
      <c r="F10923" s="135">
        <v>1</v>
      </c>
      <c r="G10923" s="136">
        <v>12</v>
      </c>
      <c r="H10923" s="135" t="s">
        <v>7031</v>
      </c>
      <c r="I10923" s="135">
        <v>150</v>
      </c>
      <c r="J10923" s="135" t="s">
        <v>2151</v>
      </c>
      <c r="K10923" s="135" t="s">
        <v>2152</v>
      </c>
      <c r="L10923" s="135" t="s">
        <v>193</v>
      </c>
      <c r="M10923" s="135"/>
      <c r="N10923" s="137"/>
      <c r="O10923" s="121"/>
    </row>
    <row r="10924" spans="1:15" x14ac:dyDescent="0.25">
      <c r="A10924" s="139">
        <v>306</v>
      </c>
      <c r="B10924" s="135" t="s">
        <v>323</v>
      </c>
      <c r="C10924" s="134" t="s">
        <v>2102</v>
      </c>
      <c r="D10924" s="135">
        <v>12263</v>
      </c>
      <c r="E10924" s="135" t="s">
        <v>2808</v>
      </c>
      <c r="F10924" s="135">
        <v>1</v>
      </c>
      <c r="G10924" s="136">
        <v>13</v>
      </c>
      <c r="H10924" s="135" t="s">
        <v>7032</v>
      </c>
      <c r="I10924" s="135">
        <v>102</v>
      </c>
      <c r="J10924" s="135" t="s">
        <v>2151</v>
      </c>
      <c r="K10924" s="135" t="s">
        <v>2152</v>
      </c>
      <c r="L10924" s="135" t="s">
        <v>193</v>
      </c>
      <c r="M10924" s="135"/>
      <c r="N10924" s="137"/>
      <c r="O10924" s="121"/>
    </row>
    <row r="10925" spans="1:15" x14ac:dyDescent="0.25">
      <c r="A10925" s="139">
        <v>306</v>
      </c>
      <c r="B10925" s="135" t="s">
        <v>323</v>
      </c>
      <c r="C10925" s="134" t="s">
        <v>2102</v>
      </c>
      <c r="D10925" s="135">
        <v>12264</v>
      </c>
      <c r="E10925" s="135" t="s">
        <v>2808</v>
      </c>
      <c r="F10925" s="135">
        <v>1</v>
      </c>
      <c r="G10925" s="136">
        <v>14</v>
      </c>
      <c r="H10925" s="135" t="s">
        <v>7033</v>
      </c>
      <c r="I10925" s="135">
        <v>161</v>
      </c>
      <c r="J10925" s="135" t="s">
        <v>2151</v>
      </c>
      <c r="K10925" s="135" t="s">
        <v>2152</v>
      </c>
      <c r="L10925" s="135" t="s">
        <v>193</v>
      </c>
      <c r="M10925" s="135"/>
      <c r="N10925" s="137"/>
      <c r="O10925" s="121"/>
    </row>
    <row r="10926" spans="1:15" x14ac:dyDescent="0.25">
      <c r="A10926" s="139">
        <v>306</v>
      </c>
      <c r="B10926" s="135" t="s">
        <v>323</v>
      </c>
      <c r="C10926" s="134" t="s">
        <v>2102</v>
      </c>
      <c r="D10926" s="135">
        <v>12265</v>
      </c>
      <c r="E10926" s="135" t="s">
        <v>2808</v>
      </c>
      <c r="F10926" s="135">
        <v>1</v>
      </c>
      <c r="G10926" s="136">
        <v>15</v>
      </c>
      <c r="H10926" s="135" t="s">
        <v>7034</v>
      </c>
      <c r="I10926" s="135">
        <v>177</v>
      </c>
      <c r="J10926" s="135" t="s">
        <v>2536</v>
      </c>
      <c r="K10926" s="135" t="s">
        <v>2544</v>
      </c>
      <c r="L10926" s="135" t="s">
        <v>193</v>
      </c>
      <c r="M10926" s="135"/>
      <c r="N10926" s="137"/>
      <c r="O10926" s="121"/>
    </row>
    <row r="10927" spans="1:15" x14ac:dyDescent="0.25">
      <c r="A10927" s="139">
        <v>306</v>
      </c>
      <c r="B10927" s="135" t="s">
        <v>323</v>
      </c>
      <c r="C10927" s="134" t="s">
        <v>2102</v>
      </c>
      <c r="D10927" s="135">
        <v>12266</v>
      </c>
      <c r="E10927" s="135" t="s">
        <v>2808</v>
      </c>
      <c r="F10927" s="135">
        <v>1</v>
      </c>
      <c r="G10927" s="136">
        <v>16</v>
      </c>
      <c r="H10927" s="135" t="s">
        <v>7035</v>
      </c>
      <c r="I10927" s="135">
        <v>32</v>
      </c>
      <c r="J10927" s="135" t="s">
        <v>2155</v>
      </c>
      <c r="K10927" s="135" t="s">
        <v>2156</v>
      </c>
      <c r="L10927" s="135" t="s">
        <v>193</v>
      </c>
      <c r="M10927" s="135"/>
      <c r="N10927" s="137"/>
      <c r="O10927" s="121"/>
    </row>
    <row r="10928" spans="1:15" x14ac:dyDescent="0.25">
      <c r="A10928" s="139">
        <v>306</v>
      </c>
      <c r="B10928" s="135" t="s">
        <v>323</v>
      </c>
      <c r="C10928" s="134" t="s">
        <v>2102</v>
      </c>
      <c r="D10928" s="135">
        <v>12267</v>
      </c>
      <c r="E10928" s="135" t="s">
        <v>2808</v>
      </c>
      <c r="F10928" s="135">
        <v>1</v>
      </c>
      <c r="G10928" s="136">
        <v>17</v>
      </c>
      <c r="H10928" s="135" t="s">
        <v>7036</v>
      </c>
      <c r="I10928" s="135">
        <v>124</v>
      </c>
      <c r="J10928" s="135" t="s">
        <v>2108</v>
      </c>
      <c r="K10928" s="135" t="s">
        <v>2109</v>
      </c>
      <c r="L10928" s="135" t="s">
        <v>193</v>
      </c>
      <c r="M10928" s="135"/>
      <c r="N10928" s="137"/>
      <c r="O10928" s="121"/>
    </row>
    <row r="10929" spans="1:15" x14ac:dyDescent="0.25">
      <c r="A10929" s="139">
        <v>306</v>
      </c>
      <c r="B10929" s="135" t="s">
        <v>323</v>
      </c>
      <c r="C10929" s="134" t="s">
        <v>2102</v>
      </c>
      <c r="D10929" s="135">
        <v>12268</v>
      </c>
      <c r="E10929" s="135" t="s">
        <v>2808</v>
      </c>
      <c r="F10929" s="135">
        <v>1</v>
      </c>
      <c r="G10929" s="136">
        <v>18</v>
      </c>
      <c r="H10929" s="135" t="s">
        <v>7037</v>
      </c>
      <c r="I10929" s="135">
        <v>32</v>
      </c>
      <c r="J10929" s="135" t="s">
        <v>2108</v>
      </c>
      <c r="K10929" s="135" t="s">
        <v>2109</v>
      </c>
      <c r="L10929" s="135" t="s">
        <v>193</v>
      </c>
      <c r="M10929" s="135"/>
      <c r="N10929" s="137"/>
      <c r="O10929" s="121"/>
    </row>
    <row r="10930" spans="1:15" x14ac:dyDescent="0.25">
      <c r="A10930" s="139">
        <v>306</v>
      </c>
      <c r="B10930" s="135" t="s">
        <v>323</v>
      </c>
      <c r="C10930" s="134" t="s">
        <v>2102</v>
      </c>
      <c r="D10930" s="135">
        <v>12269</v>
      </c>
      <c r="E10930" s="135" t="s">
        <v>2808</v>
      </c>
      <c r="F10930" s="135">
        <v>1</v>
      </c>
      <c r="G10930" s="136">
        <v>19</v>
      </c>
      <c r="H10930" s="135" t="s">
        <v>7038</v>
      </c>
      <c r="I10930" s="135">
        <v>50</v>
      </c>
      <c r="J10930" s="135" t="s">
        <v>2108</v>
      </c>
      <c r="K10930" s="135" t="s">
        <v>2109</v>
      </c>
      <c r="L10930" s="135" t="s">
        <v>193</v>
      </c>
      <c r="M10930" s="135"/>
      <c r="N10930" s="137"/>
      <c r="O10930" s="121"/>
    </row>
    <row r="10931" spans="1:15" x14ac:dyDescent="0.25">
      <c r="A10931" s="139">
        <v>306</v>
      </c>
      <c r="B10931" s="135" t="s">
        <v>323</v>
      </c>
      <c r="C10931" s="134" t="s">
        <v>2102</v>
      </c>
      <c r="D10931" s="135">
        <v>12270</v>
      </c>
      <c r="E10931" s="135" t="s">
        <v>2808</v>
      </c>
      <c r="F10931" s="135">
        <v>1</v>
      </c>
      <c r="G10931" s="140">
        <v>20</v>
      </c>
      <c r="H10931" s="135" t="s">
        <v>7039</v>
      </c>
      <c r="I10931" s="135">
        <v>222</v>
      </c>
      <c r="J10931" s="135" t="s">
        <v>2105</v>
      </c>
      <c r="K10931" s="135" t="s">
        <v>2106</v>
      </c>
      <c r="L10931" s="135" t="s">
        <v>193</v>
      </c>
      <c r="M10931" s="135"/>
      <c r="N10931" s="137"/>
      <c r="O10931" s="121"/>
    </row>
    <row r="10932" spans="1:15" x14ac:dyDescent="0.25">
      <c r="A10932" s="139">
        <v>306</v>
      </c>
      <c r="B10932" s="135" t="s">
        <v>323</v>
      </c>
      <c r="C10932" s="134" t="s">
        <v>2102</v>
      </c>
      <c r="D10932" s="135">
        <v>12271</v>
      </c>
      <c r="E10932" s="135" t="s">
        <v>2808</v>
      </c>
      <c r="F10932" s="135">
        <v>1</v>
      </c>
      <c r="G10932" s="136">
        <v>21</v>
      </c>
      <c r="H10932" s="135" t="s">
        <v>7040</v>
      </c>
      <c r="I10932" s="135">
        <v>124</v>
      </c>
      <c r="J10932" s="135" t="s">
        <v>2105</v>
      </c>
      <c r="K10932" s="135" t="s">
        <v>2106</v>
      </c>
      <c r="L10932" s="135" t="s">
        <v>193</v>
      </c>
      <c r="M10932" s="135"/>
      <c r="N10932" s="137"/>
      <c r="O10932" s="121"/>
    </row>
    <row r="10933" spans="1:15" x14ac:dyDescent="0.25">
      <c r="A10933" s="139">
        <v>306</v>
      </c>
      <c r="B10933" s="135" t="s">
        <v>323</v>
      </c>
      <c r="C10933" s="134" t="s">
        <v>2102</v>
      </c>
      <c r="D10933" s="135">
        <v>12272</v>
      </c>
      <c r="E10933" s="135" t="s">
        <v>2808</v>
      </c>
      <c r="F10933" s="135">
        <v>1</v>
      </c>
      <c r="G10933" s="136">
        <v>22</v>
      </c>
      <c r="H10933" s="135" t="s">
        <v>7041</v>
      </c>
      <c r="I10933" s="135">
        <v>74</v>
      </c>
      <c r="J10933" s="135" t="s">
        <v>2155</v>
      </c>
      <c r="K10933" s="135" t="s">
        <v>2156</v>
      </c>
      <c r="L10933" s="135" t="s">
        <v>193</v>
      </c>
      <c r="M10933" s="135"/>
      <c r="N10933" s="137"/>
      <c r="O10933" s="121"/>
    </row>
    <row r="10934" spans="1:15" x14ac:dyDescent="0.25">
      <c r="A10934" s="139">
        <v>306</v>
      </c>
      <c r="B10934" s="135" t="s">
        <v>323</v>
      </c>
      <c r="C10934" s="134" t="s">
        <v>2102</v>
      </c>
      <c r="D10934" s="135">
        <v>12273</v>
      </c>
      <c r="E10934" s="135" t="s">
        <v>2808</v>
      </c>
      <c r="F10934" s="135">
        <v>1</v>
      </c>
      <c r="G10934" s="136">
        <v>23</v>
      </c>
      <c r="H10934" s="135" t="s">
        <v>7042</v>
      </c>
      <c r="I10934" s="135">
        <v>197</v>
      </c>
      <c r="J10934" s="135" t="s">
        <v>2155</v>
      </c>
      <c r="K10934" s="135" t="s">
        <v>2156</v>
      </c>
      <c r="L10934" s="135" t="s">
        <v>193</v>
      </c>
      <c r="M10934" s="135"/>
      <c r="N10934" s="137"/>
      <c r="O10934" s="121"/>
    </row>
    <row r="10935" spans="1:15" x14ac:dyDescent="0.25">
      <c r="A10935" s="139">
        <v>306</v>
      </c>
      <c r="B10935" s="135" t="s">
        <v>323</v>
      </c>
      <c r="C10935" s="134" t="s">
        <v>2102</v>
      </c>
      <c r="D10935" s="135">
        <v>12274</v>
      </c>
      <c r="E10935" s="135" t="s">
        <v>2808</v>
      </c>
      <c r="F10935" s="135">
        <v>1</v>
      </c>
      <c r="G10935" s="140">
        <v>24</v>
      </c>
      <c r="H10935" s="135" t="s">
        <v>7043</v>
      </c>
      <c r="I10935" s="135">
        <v>71</v>
      </c>
      <c r="J10935" s="135" t="s">
        <v>2105</v>
      </c>
      <c r="K10935" s="135" t="s">
        <v>2106</v>
      </c>
      <c r="L10935" s="135" t="s">
        <v>193</v>
      </c>
      <c r="M10935" s="135"/>
      <c r="N10935" s="137"/>
      <c r="O10935" s="121"/>
    </row>
    <row r="10936" spans="1:15" x14ac:dyDescent="0.25">
      <c r="A10936" s="139">
        <v>306</v>
      </c>
      <c r="B10936" s="135" t="s">
        <v>323</v>
      </c>
      <c r="C10936" s="134" t="s">
        <v>2102</v>
      </c>
      <c r="D10936" s="135">
        <v>12275</v>
      </c>
      <c r="E10936" s="135" t="s">
        <v>2808</v>
      </c>
      <c r="F10936" s="135">
        <v>1</v>
      </c>
      <c r="G10936" s="136">
        <v>25</v>
      </c>
      <c r="H10936" s="135" t="s">
        <v>7044</v>
      </c>
      <c r="I10936" s="135">
        <v>1408</v>
      </c>
      <c r="J10936" s="135" t="s">
        <v>2202</v>
      </c>
      <c r="K10936" s="135" t="s">
        <v>2203</v>
      </c>
      <c r="L10936" s="135" t="s">
        <v>190</v>
      </c>
      <c r="M10936" s="135"/>
      <c r="N10936" s="137"/>
      <c r="O10936" s="121"/>
    </row>
    <row r="10937" spans="1:15" x14ac:dyDescent="0.25">
      <c r="A10937" s="139">
        <v>306</v>
      </c>
      <c r="B10937" s="135" t="s">
        <v>323</v>
      </c>
      <c r="C10937" s="134" t="s">
        <v>2102</v>
      </c>
      <c r="D10937" s="135">
        <v>12276</v>
      </c>
      <c r="E10937" s="135" t="s">
        <v>2808</v>
      </c>
      <c r="F10937" s="135">
        <v>1</v>
      </c>
      <c r="G10937" s="140">
        <v>26</v>
      </c>
      <c r="H10937" s="135" t="s">
        <v>7045</v>
      </c>
      <c r="I10937" s="135">
        <v>919</v>
      </c>
      <c r="J10937" s="135" t="s">
        <v>2155</v>
      </c>
      <c r="K10937" s="135" t="s">
        <v>2156</v>
      </c>
      <c r="L10937" s="135" t="s">
        <v>193</v>
      </c>
      <c r="M10937" s="135"/>
      <c r="N10937" s="137"/>
      <c r="O10937" s="121"/>
    </row>
    <row r="10938" spans="1:15" x14ac:dyDescent="0.25">
      <c r="A10938" s="139">
        <v>306</v>
      </c>
      <c r="B10938" s="135" t="s">
        <v>323</v>
      </c>
      <c r="C10938" s="134" t="s">
        <v>2102</v>
      </c>
      <c r="D10938" s="135">
        <v>12277</v>
      </c>
      <c r="E10938" s="135" t="s">
        <v>2808</v>
      </c>
      <c r="F10938" s="135">
        <v>1</v>
      </c>
      <c r="G10938" s="136">
        <v>27</v>
      </c>
      <c r="H10938" s="135" t="s">
        <v>7046</v>
      </c>
      <c r="I10938" s="135">
        <v>1149</v>
      </c>
      <c r="J10938" s="135" t="s">
        <v>2155</v>
      </c>
      <c r="K10938" s="135" t="s">
        <v>2156</v>
      </c>
      <c r="L10938" s="135" t="s">
        <v>193</v>
      </c>
      <c r="M10938" s="135"/>
      <c r="N10938" s="137"/>
      <c r="O10938" s="121"/>
    </row>
    <row r="10939" spans="1:15" x14ac:dyDescent="0.25">
      <c r="A10939" s="139">
        <v>306</v>
      </c>
      <c r="B10939" s="135" t="s">
        <v>323</v>
      </c>
      <c r="C10939" s="134" t="s">
        <v>2102</v>
      </c>
      <c r="D10939" s="135">
        <v>12278</v>
      </c>
      <c r="E10939" s="135" t="s">
        <v>2182</v>
      </c>
      <c r="F10939" s="135">
        <v>1</v>
      </c>
      <c r="G10939" s="136">
        <v>1</v>
      </c>
      <c r="H10939" s="135" t="s">
        <v>2183</v>
      </c>
      <c r="I10939" s="135">
        <v>3328</v>
      </c>
      <c r="J10939" s="135" t="s">
        <v>2124</v>
      </c>
      <c r="K10939" s="135" t="s">
        <v>2125</v>
      </c>
      <c r="L10939" s="135" t="s">
        <v>192</v>
      </c>
      <c r="M10939" s="135"/>
      <c r="N10939" s="137"/>
      <c r="O10939" s="121"/>
    </row>
    <row r="10940" spans="1:15" x14ac:dyDescent="0.25">
      <c r="A10940" s="139">
        <v>306</v>
      </c>
      <c r="B10940" s="135" t="s">
        <v>323</v>
      </c>
      <c r="C10940" s="134" t="s">
        <v>2102</v>
      </c>
      <c r="D10940" s="135">
        <v>12279</v>
      </c>
      <c r="E10940" s="135" t="s">
        <v>2182</v>
      </c>
      <c r="F10940" s="135">
        <v>1</v>
      </c>
      <c r="G10940" s="136">
        <v>2</v>
      </c>
      <c r="H10940" s="135" t="s">
        <v>3899</v>
      </c>
      <c r="I10940" s="135">
        <v>264</v>
      </c>
      <c r="J10940" s="135" t="s">
        <v>2105</v>
      </c>
      <c r="K10940" s="135" t="s">
        <v>2106</v>
      </c>
      <c r="L10940" s="135" t="s">
        <v>193</v>
      </c>
      <c r="M10940" s="135"/>
      <c r="N10940" s="137"/>
      <c r="O10940" s="121"/>
    </row>
    <row r="10941" spans="1:15" x14ac:dyDescent="0.25">
      <c r="A10941" s="139">
        <v>306</v>
      </c>
      <c r="B10941" s="135" t="s">
        <v>323</v>
      </c>
      <c r="C10941" s="134" t="s">
        <v>2102</v>
      </c>
      <c r="D10941" s="135">
        <v>12280</v>
      </c>
      <c r="E10941" s="135" t="s">
        <v>2182</v>
      </c>
      <c r="F10941" s="135">
        <v>1</v>
      </c>
      <c r="G10941" s="140">
        <v>3</v>
      </c>
      <c r="H10941" s="135" t="s">
        <v>3900</v>
      </c>
      <c r="I10941" s="135">
        <v>192</v>
      </c>
      <c r="J10941" s="135" t="s">
        <v>2124</v>
      </c>
      <c r="K10941" s="135" t="s">
        <v>2125</v>
      </c>
      <c r="L10941" s="135" t="s">
        <v>192</v>
      </c>
      <c r="M10941" s="135"/>
      <c r="N10941" s="137"/>
      <c r="O10941" s="121"/>
    </row>
    <row r="10942" spans="1:15" x14ac:dyDescent="0.25">
      <c r="A10942" s="139">
        <v>306</v>
      </c>
      <c r="B10942" s="135" t="s">
        <v>323</v>
      </c>
      <c r="C10942" s="134" t="s">
        <v>2102</v>
      </c>
      <c r="D10942" s="135">
        <v>12281</v>
      </c>
      <c r="E10942" s="135" t="s">
        <v>2182</v>
      </c>
      <c r="F10942" s="135">
        <v>1</v>
      </c>
      <c r="G10942" s="136">
        <v>4</v>
      </c>
      <c r="H10942" s="135" t="s">
        <v>5822</v>
      </c>
      <c r="I10942" s="135">
        <v>192</v>
      </c>
      <c r="J10942" s="135" t="s">
        <v>2124</v>
      </c>
      <c r="K10942" s="135" t="s">
        <v>2125</v>
      </c>
      <c r="L10942" s="135" t="s">
        <v>192</v>
      </c>
      <c r="M10942" s="135"/>
      <c r="N10942" s="137"/>
      <c r="O10942" s="121"/>
    </row>
    <row r="10943" spans="1:15" x14ac:dyDescent="0.25">
      <c r="A10943" s="139">
        <v>306</v>
      </c>
      <c r="B10943" s="135" t="s">
        <v>323</v>
      </c>
      <c r="C10943" s="134" t="s">
        <v>2102</v>
      </c>
      <c r="D10943" s="135">
        <v>12282</v>
      </c>
      <c r="E10943" s="135" t="s">
        <v>2182</v>
      </c>
      <c r="F10943" s="135">
        <v>1</v>
      </c>
      <c r="G10943" s="140">
        <v>5</v>
      </c>
      <c r="H10943" s="135" t="s">
        <v>5823</v>
      </c>
      <c r="I10943" s="135">
        <v>240</v>
      </c>
      <c r="J10943" s="135" t="s">
        <v>2112</v>
      </c>
      <c r="K10943" s="135" t="s">
        <v>2113</v>
      </c>
      <c r="L10943" s="135" t="s">
        <v>194</v>
      </c>
      <c r="M10943" s="135"/>
      <c r="N10943" s="137"/>
      <c r="O10943" s="121"/>
    </row>
    <row r="10944" spans="1:15" x14ac:dyDescent="0.25">
      <c r="A10944" s="139">
        <v>306</v>
      </c>
      <c r="B10944" s="135" t="s">
        <v>323</v>
      </c>
      <c r="C10944" s="134" t="s">
        <v>2102</v>
      </c>
      <c r="D10944" s="135">
        <v>12283</v>
      </c>
      <c r="E10944" s="135" t="s">
        <v>2182</v>
      </c>
      <c r="F10944" s="135">
        <v>1</v>
      </c>
      <c r="G10944" s="136">
        <v>6</v>
      </c>
      <c r="H10944" s="135" t="s">
        <v>7047</v>
      </c>
      <c r="I10944" s="135">
        <v>1664</v>
      </c>
      <c r="J10944" s="135" t="s">
        <v>2151</v>
      </c>
      <c r="K10944" s="135" t="s">
        <v>2152</v>
      </c>
      <c r="L10944" s="135" t="s">
        <v>193</v>
      </c>
      <c r="M10944" s="135"/>
      <c r="N10944" s="137"/>
      <c r="O10944" s="121"/>
    </row>
    <row r="10945" spans="1:15" x14ac:dyDescent="0.25">
      <c r="A10945" s="139">
        <v>306</v>
      </c>
      <c r="B10945" s="135" t="s">
        <v>323</v>
      </c>
      <c r="C10945" s="134" t="s">
        <v>2102</v>
      </c>
      <c r="D10945" s="135">
        <v>12284</v>
      </c>
      <c r="E10945" s="135" t="s">
        <v>2182</v>
      </c>
      <c r="F10945" s="135">
        <v>1</v>
      </c>
      <c r="G10945" s="136">
        <v>7</v>
      </c>
      <c r="H10945" s="135" t="s">
        <v>7048</v>
      </c>
      <c r="I10945" s="135">
        <v>192</v>
      </c>
      <c r="J10945" s="135" t="s">
        <v>2151</v>
      </c>
      <c r="K10945" s="135" t="s">
        <v>2152</v>
      </c>
      <c r="L10945" s="135" t="s">
        <v>193</v>
      </c>
      <c r="M10945" s="135"/>
      <c r="N10945" s="137"/>
      <c r="O10945" s="121"/>
    </row>
    <row r="10946" spans="1:15" x14ac:dyDescent="0.25">
      <c r="A10946" s="139">
        <v>306</v>
      </c>
      <c r="B10946" s="135" t="s">
        <v>323</v>
      </c>
      <c r="C10946" s="134" t="s">
        <v>2102</v>
      </c>
      <c r="D10946" s="135">
        <v>12285</v>
      </c>
      <c r="E10946" s="135" t="s">
        <v>2182</v>
      </c>
      <c r="F10946" s="135">
        <v>1</v>
      </c>
      <c r="G10946" s="136">
        <v>8</v>
      </c>
      <c r="H10946" s="135" t="s">
        <v>7049</v>
      </c>
      <c r="I10946" s="135">
        <v>144</v>
      </c>
      <c r="J10946" s="135" t="s">
        <v>2112</v>
      </c>
      <c r="K10946" s="135" t="s">
        <v>2113</v>
      </c>
      <c r="L10946" s="135" t="s">
        <v>194</v>
      </c>
      <c r="M10946" s="135"/>
      <c r="N10946" s="137"/>
      <c r="O10946" s="121"/>
    </row>
    <row r="10947" spans="1:15" x14ac:dyDescent="0.25">
      <c r="A10947" s="139">
        <v>306</v>
      </c>
      <c r="B10947" s="135" t="s">
        <v>323</v>
      </c>
      <c r="C10947" s="134" t="s">
        <v>2102</v>
      </c>
      <c r="D10947" s="135">
        <v>12286</v>
      </c>
      <c r="E10947" s="135" t="s">
        <v>2182</v>
      </c>
      <c r="F10947" s="135">
        <v>1</v>
      </c>
      <c r="G10947" s="136">
        <v>9</v>
      </c>
      <c r="H10947" s="135" t="s">
        <v>7050</v>
      </c>
      <c r="I10947" s="135">
        <v>40</v>
      </c>
      <c r="J10947" s="135" t="s">
        <v>2155</v>
      </c>
      <c r="K10947" s="135" t="s">
        <v>2156</v>
      </c>
      <c r="L10947" s="135" t="s">
        <v>193</v>
      </c>
      <c r="M10947" s="135"/>
      <c r="N10947" s="137"/>
      <c r="O10947" s="121"/>
    </row>
    <row r="10948" spans="1:15" x14ac:dyDescent="0.25">
      <c r="A10948" s="139">
        <v>306</v>
      </c>
      <c r="B10948" s="135" t="s">
        <v>323</v>
      </c>
      <c r="C10948" s="134" t="s">
        <v>2102</v>
      </c>
      <c r="D10948" s="135">
        <v>12287</v>
      </c>
      <c r="E10948" s="135" t="s">
        <v>2182</v>
      </c>
      <c r="F10948" s="135">
        <v>1</v>
      </c>
      <c r="G10948" s="136">
        <v>10</v>
      </c>
      <c r="H10948" s="135" t="s">
        <v>7051</v>
      </c>
      <c r="I10948" s="135">
        <v>40</v>
      </c>
      <c r="J10948" s="135" t="s">
        <v>2108</v>
      </c>
      <c r="K10948" s="135" t="s">
        <v>2109</v>
      </c>
      <c r="L10948" s="135" t="s">
        <v>193</v>
      </c>
      <c r="M10948" s="135"/>
      <c r="N10948" s="137"/>
      <c r="O10948" s="121"/>
    </row>
    <row r="10949" spans="1:15" x14ac:dyDescent="0.25">
      <c r="A10949" s="139">
        <v>306</v>
      </c>
      <c r="B10949" s="135" t="s">
        <v>323</v>
      </c>
      <c r="C10949" s="134" t="s">
        <v>2102</v>
      </c>
      <c r="D10949" s="135">
        <v>12288</v>
      </c>
      <c r="E10949" s="135" t="s">
        <v>2182</v>
      </c>
      <c r="F10949" s="135">
        <v>1</v>
      </c>
      <c r="G10949" s="136">
        <v>11</v>
      </c>
      <c r="H10949" s="135" t="s">
        <v>7052</v>
      </c>
      <c r="I10949" s="135">
        <v>112</v>
      </c>
      <c r="J10949" s="135" t="s">
        <v>2105</v>
      </c>
      <c r="K10949" s="135" t="s">
        <v>2106</v>
      </c>
      <c r="L10949" s="135" t="s">
        <v>193</v>
      </c>
      <c r="M10949" s="135"/>
      <c r="N10949" s="137"/>
      <c r="O10949" s="121"/>
    </row>
    <row r="10950" spans="1:15" x14ac:dyDescent="0.25">
      <c r="A10950" s="139">
        <v>306</v>
      </c>
      <c r="B10950" s="135" t="s">
        <v>323</v>
      </c>
      <c r="C10950" s="134" t="s">
        <v>2102</v>
      </c>
      <c r="D10950" s="135">
        <v>12289</v>
      </c>
      <c r="E10950" s="135" t="s">
        <v>2184</v>
      </c>
      <c r="F10950" s="135">
        <v>1</v>
      </c>
      <c r="G10950" s="136">
        <v>1</v>
      </c>
      <c r="H10950" s="135" t="s">
        <v>2185</v>
      </c>
      <c r="I10950" s="135">
        <v>1221</v>
      </c>
      <c r="J10950" s="135" t="s">
        <v>2115</v>
      </c>
      <c r="K10950" s="135" t="s">
        <v>2116</v>
      </c>
      <c r="L10950" s="135" t="s">
        <v>2117</v>
      </c>
      <c r="M10950" s="135"/>
      <c r="N10950" s="137"/>
      <c r="O10950" s="121"/>
    </row>
    <row r="10951" spans="1:15" x14ac:dyDescent="0.25">
      <c r="A10951" s="139">
        <v>306</v>
      </c>
      <c r="B10951" s="135" t="s">
        <v>323</v>
      </c>
      <c r="C10951" s="134" t="s">
        <v>2102</v>
      </c>
      <c r="D10951" s="135">
        <v>12290</v>
      </c>
      <c r="E10951" s="135" t="s">
        <v>2184</v>
      </c>
      <c r="F10951" s="135">
        <v>1</v>
      </c>
      <c r="G10951" s="136">
        <v>2</v>
      </c>
      <c r="H10951" s="135" t="s">
        <v>2186</v>
      </c>
      <c r="I10951" s="135">
        <v>315</v>
      </c>
      <c r="J10951" s="135" t="s">
        <v>2167</v>
      </c>
      <c r="K10951" s="135" t="s">
        <v>2168</v>
      </c>
      <c r="L10951" s="135" t="s">
        <v>189</v>
      </c>
      <c r="M10951" s="135"/>
      <c r="N10951" s="137"/>
      <c r="O10951" s="121"/>
    </row>
    <row r="10952" spans="1:15" x14ac:dyDescent="0.25">
      <c r="A10952" s="139">
        <v>306</v>
      </c>
      <c r="B10952" s="135" t="s">
        <v>323</v>
      </c>
      <c r="C10952" s="134" t="s">
        <v>2102</v>
      </c>
      <c r="D10952" s="135">
        <v>12291</v>
      </c>
      <c r="E10952" s="135" t="s">
        <v>2184</v>
      </c>
      <c r="F10952" s="135">
        <v>1</v>
      </c>
      <c r="G10952" s="136">
        <v>3</v>
      </c>
      <c r="H10952" s="135" t="s">
        <v>2187</v>
      </c>
      <c r="I10952" s="135">
        <v>127</v>
      </c>
      <c r="J10952" s="135" t="s">
        <v>2151</v>
      </c>
      <c r="K10952" s="135" t="s">
        <v>2152</v>
      </c>
      <c r="L10952" s="135" t="s">
        <v>193</v>
      </c>
      <c r="M10952" s="135"/>
      <c r="N10952" s="137"/>
      <c r="O10952" s="121"/>
    </row>
    <row r="10953" spans="1:15" x14ac:dyDescent="0.25">
      <c r="A10953" s="139">
        <v>306</v>
      </c>
      <c r="B10953" s="135" t="s">
        <v>323</v>
      </c>
      <c r="C10953" s="134" t="s">
        <v>2102</v>
      </c>
      <c r="D10953" s="135">
        <v>12292</v>
      </c>
      <c r="E10953" s="135" t="s">
        <v>2184</v>
      </c>
      <c r="F10953" s="135">
        <v>1</v>
      </c>
      <c r="G10953" s="136">
        <v>4</v>
      </c>
      <c r="H10953" s="135" t="s">
        <v>2190</v>
      </c>
      <c r="I10953" s="135">
        <v>129</v>
      </c>
      <c r="J10953" s="135" t="s">
        <v>2112</v>
      </c>
      <c r="K10953" s="135" t="s">
        <v>2113</v>
      </c>
      <c r="L10953" s="135" t="s">
        <v>194</v>
      </c>
      <c r="M10953" s="135"/>
      <c r="N10953" s="137"/>
      <c r="O10953" s="121"/>
    </row>
    <row r="10954" spans="1:15" x14ac:dyDescent="0.25">
      <c r="A10954" s="139">
        <v>306</v>
      </c>
      <c r="B10954" s="135" t="s">
        <v>323</v>
      </c>
      <c r="C10954" s="134" t="s">
        <v>2102</v>
      </c>
      <c r="D10954" s="135">
        <v>12293</v>
      </c>
      <c r="E10954" s="135" t="s">
        <v>2184</v>
      </c>
      <c r="F10954" s="135">
        <v>1</v>
      </c>
      <c r="G10954" s="136">
        <v>5</v>
      </c>
      <c r="H10954" s="135" t="s">
        <v>2191</v>
      </c>
      <c r="I10954" s="135">
        <v>1280</v>
      </c>
      <c r="J10954" s="135" t="s">
        <v>2115</v>
      </c>
      <c r="K10954" s="135" t="s">
        <v>2116</v>
      </c>
      <c r="L10954" s="135" t="s">
        <v>2117</v>
      </c>
      <c r="M10954" s="135"/>
      <c r="N10954" s="137"/>
      <c r="O10954" s="121"/>
    </row>
    <row r="10955" spans="1:15" x14ac:dyDescent="0.25">
      <c r="A10955" s="139">
        <v>306</v>
      </c>
      <c r="B10955" s="135" t="s">
        <v>323</v>
      </c>
      <c r="C10955" s="134" t="s">
        <v>2102</v>
      </c>
      <c r="D10955" s="135">
        <v>12294</v>
      </c>
      <c r="E10955" s="135" t="s">
        <v>2184</v>
      </c>
      <c r="F10955" s="135">
        <v>1</v>
      </c>
      <c r="G10955" s="136">
        <v>6</v>
      </c>
      <c r="H10955" s="135" t="s">
        <v>2192</v>
      </c>
      <c r="I10955" s="135">
        <v>733</v>
      </c>
      <c r="J10955" s="135" t="s">
        <v>2115</v>
      </c>
      <c r="K10955" s="135" t="s">
        <v>2116</v>
      </c>
      <c r="L10955" s="135" t="s">
        <v>2117</v>
      </c>
      <c r="M10955" s="135"/>
      <c r="N10955" s="137"/>
      <c r="O10955" s="121"/>
    </row>
    <row r="10956" spans="1:15" x14ac:dyDescent="0.25">
      <c r="A10956" s="139">
        <v>306</v>
      </c>
      <c r="B10956" s="135" t="s">
        <v>323</v>
      </c>
      <c r="C10956" s="134" t="s">
        <v>2102</v>
      </c>
      <c r="D10956" s="135">
        <v>12295</v>
      </c>
      <c r="E10956" s="135" t="s">
        <v>2184</v>
      </c>
      <c r="F10956" s="135">
        <v>1</v>
      </c>
      <c r="G10956" s="136">
        <v>7</v>
      </c>
      <c r="H10956" s="135" t="s">
        <v>2193</v>
      </c>
      <c r="I10956" s="135">
        <v>103</v>
      </c>
      <c r="J10956" s="135" t="s">
        <v>2151</v>
      </c>
      <c r="K10956" s="135" t="s">
        <v>2152</v>
      </c>
      <c r="L10956" s="135" t="s">
        <v>193</v>
      </c>
      <c r="M10956" s="135"/>
      <c r="N10956" s="137"/>
      <c r="O10956" s="121"/>
    </row>
    <row r="10957" spans="1:15" x14ac:dyDescent="0.25">
      <c r="A10957" s="139">
        <v>306</v>
      </c>
      <c r="B10957" s="135" t="s">
        <v>323</v>
      </c>
      <c r="C10957" s="134" t="s">
        <v>2102</v>
      </c>
      <c r="D10957" s="135">
        <v>12296</v>
      </c>
      <c r="E10957" s="135" t="s">
        <v>2184</v>
      </c>
      <c r="F10957" s="135">
        <v>1</v>
      </c>
      <c r="G10957" s="136">
        <v>8</v>
      </c>
      <c r="H10957" s="135" t="s">
        <v>2194</v>
      </c>
      <c r="I10957" s="135">
        <v>105</v>
      </c>
      <c r="J10957" s="135" t="s">
        <v>2155</v>
      </c>
      <c r="K10957" s="135" t="s">
        <v>2156</v>
      </c>
      <c r="L10957" s="135" t="s">
        <v>193</v>
      </c>
      <c r="M10957" s="135"/>
      <c r="N10957" s="137"/>
      <c r="O10957" s="121"/>
    </row>
    <row r="10958" spans="1:15" x14ac:dyDescent="0.25">
      <c r="A10958" s="139">
        <v>306</v>
      </c>
      <c r="B10958" s="135" t="s">
        <v>323</v>
      </c>
      <c r="C10958" s="134" t="s">
        <v>2102</v>
      </c>
      <c r="D10958" s="135">
        <v>12297</v>
      </c>
      <c r="E10958" s="135" t="s">
        <v>2184</v>
      </c>
      <c r="F10958" s="135">
        <v>1</v>
      </c>
      <c r="G10958" s="136">
        <v>9</v>
      </c>
      <c r="H10958" s="135" t="s">
        <v>2195</v>
      </c>
      <c r="I10958" s="135">
        <v>62</v>
      </c>
      <c r="J10958" s="135" t="s">
        <v>2155</v>
      </c>
      <c r="K10958" s="135" t="s">
        <v>2156</v>
      </c>
      <c r="L10958" s="135" t="s">
        <v>193</v>
      </c>
      <c r="M10958" s="135"/>
      <c r="N10958" s="137"/>
      <c r="O10958" s="121"/>
    </row>
    <row r="10959" spans="1:15" x14ac:dyDescent="0.25">
      <c r="A10959" s="139">
        <v>306</v>
      </c>
      <c r="B10959" s="135" t="s">
        <v>323</v>
      </c>
      <c r="C10959" s="134" t="s">
        <v>2102</v>
      </c>
      <c r="D10959" s="135">
        <v>12298</v>
      </c>
      <c r="E10959" s="135" t="s">
        <v>2184</v>
      </c>
      <c r="F10959" s="135">
        <v>1</v>
      </c>
      <c r="G10959" s="136">
        <v>10</v>
      </c>
      <c r="H10959" s="135" t="s">
        <v>2196</v>
      </c>
      <c r="I10959" s="135">
        <v>113</v>
      </c>
      <c r="J10959" s="135" t="s">
        <v>2155</v>
      </c>
      <c r="K10959" s="134" t="s">
        <v>2156</v>
      </c>
      <c r="L10959" s="135" t="s">
        <v>193</v>
      </c>
      <c r="M10959" s="135"/>
      <c r="N10959" s="137"/>
      <c r="O10959" s="121"/>
    </row>
    <row r="10960" spans="1:15" x14ac:dyDescent="0.25">
      <c r="A10960" s="139">
        <v>306</v>
      </c>
      <c r="B10960" s="135" t="s">
        <v>323</v>
      </c>
      <c r="C10960" s="134" t="s">
        <v>2102</v>
      </c>
      <c r="D10960" s="135">
        <v>12299</v>
      </c>
      <c r="E10960" s="135" t="s">
        <v>2184</v>
      </c>
      <c r="F10960" s="135">
        <v>1</v>
      </c>
      <c r="G10960" s="136">
        <v>11</v>
      </c>
      <c r="H10960" s="135" t="s">
        <v>5824</v>
      </c>
      <c r="I10960" s="135">
        <v>117</v>
      </c>
      <c r="J10960" s="135" t="s">
        <v>2151</v>
      </c>
      <c r="K10960" s="135" t="s">
        <v>2152</v>
      </c>
      <c r="L10960" s="135" t="s">
        <v>193</v>
      </c>
      <c r="M10960" s="135"/>
      <c r="N10960" s="137"/>
      <c r="O10960" s="121"/>
    </row>
    <row r="10961" spans="1:15" x14ac:dyDescent="0.25">
      <c r="A10961" s="139">
        <v>306</v>
      </c>
      <c r="B10961" s="135" t="s">
        <v>323</v>
      </c>
      <c r="C10961" s="134" t="s">
        <v>2102</v>
      </c>
      <c r="D10961" s="135">
        <v>12300</v>
      </c>
      <c r="E10961" s="135" t="s">
        <v>2184</v>
      </c>
      <c r="F10961" s="135">
        <v>1</v>
      </c>
      <c r="G10961" s="136">
        <v>12</v>
      </c>
      <c r="H10961" s="135" t="s">
        <v>5825</v>
      </c>
      <c r="I10961" s="135">
        <v>124</v>
      </c>
      <c r="J10961" s="135" t="s">
        <v>2151</v>
      </c>
      <c r="K10961" s="134" t="s">
        <v>2152</v>
      </c>
      <c r="L10961" s="135" t="s">
        <v>193</v>
      </c>
      <c r="M10961" s="135"/>
      <c r="N10961" s="137"/>
      <c r="O10961" s="121"/>
    </row>
    <row r="10962" spans="1:15" x14ac:dyDescent="0.25">
      <c r="A10962" s="139">
        <v>306</v>
      </c>
      <c r="B10962" s="135" t="s">
        <v>323</v>
      </c>
      <c r="C10962" s="134" t="s">
        <v>2102</v>
      </c>
      <c r="D10962" s="135">
        <v>12301</v>
      </c>
      <c r="E10962" s="135" t="s">
        <v>2184</v>
      </c>
      <c r="F10962" s="135">
        <v>1</v>
      </c>
      <c r="G10962" s="136">
        <v>13</v>
      </c>
      <c r="H10962" s="135" t="s">
        <v>5826</v>
      </c>
      <c r="I10962" s="135">
        <v>117</v>
      </c>
      <c r="J10962" s="135" t="s">
        <v>2151</v>
      </c>
      <c r="K10962" s="135" t="s">
        <v>2152</v>
      </c>
      <c r="L10962" s="135" t="s">
        <v>193</v>
      </c>
      <c r="M10962" s="135"/>
      <c r="N10962" s="137"/>
      <c r="O10962" s="121"/>
    </row>
    <row r="10963" spans="1:15" x14ac:dyDescent="0.25">
      <c r="A10963" s="139">
        <v>306</v>
      </c>
      <c r="B10963" s="135" t="s">
        <v>323</v>
      </c>
      <c r="C10963" s="134" t="s">
        <v>2102</v>
      </c>
      <c r="D10963" s="135">
        <v>12302</v>
      </c>
      <c r="E10963" s="135" t="s">
        <v>2184</v>
      </c>
      <c r="F10963" s="135">
        <v>1</v>
      </c>
      <c r="G10963" s="136">
        <v>14</v>
      </c>
      <c r="H10963" s="135" t="s">
        <v>5827</v>
      </c>
      <c r="I10963" s="135">
        <v>74</v>
      </c>
      <c r="J10963" s="135" t="s">
        <v>2151</v>
      </c>
      <c r="K10963" s="135" t="s">
        <v>2152</v>
      </c>
      <c r="L10963" s="135" t="s">
        <v>193</v>
      </c>
      <c r="M10963" s="135"/>
      <c r="N10963" s="137"/>
      <c r="O10963" s="121"/>
    </row>
    <row r="10964" spans="1:15" x14ac:dyDescent="0.25">
      <c r="A10964" s="139">
        <v>306</v>
      </c>
      <c r="B10964" s="135" t="s">
        <v>323</v>
      </c>
      <c r="C10964" s="134" t="s">
        <v>2102</v>
      </c>
      <c r="D10964" s="135">
        <v>12303</v>
      </c>
      <c r="E10964" s="135" t="s">
        <v>2184</v>
      </c>
      <c r="F10964" s="135">
        <v>1</v>
      </c>
      <c r="G10964" s="136">
        <v>15</v>
      </c>
      <c r="H10964" s="135" t="s">
        <v>5828</v>
      </c>
      <c r="I10964" s="135">
        <v>53</v>
      </c>
      <c r="J10964" s="135" t="s">
        <v>2151</v>
      </c>
      <c r="K10964" s="135" t="s">
        <v>2152</v>
      </c>
      <c r="L10964" s="135" t="s">
        <v>193</v>
      </c>
      <c r="M10964" s="135"/>
      <c r="N10964" s="137"/>
      <c r="O10964" s="121"/>
    </row>
    <row r="10965" spans="1:15" x14ac:dyDescent="0.25">
      <c r="A10965" s="139">
        <v>306</v>
      </c>
      <c r="B10965" s="135" t="s">
        <v>323</v>
      </c>
      <c r="C10965" s="134" t="s">
        <v>2102</v>
      </c>
      <c r="D10965" s="135">
        <v>12304</v>
      </c>
      <c r="E10965" s="135" t="s">
        <v>2184</v>
      </c>
      <c r="F10965" s="135">
        <v>1</v>
      </c>
      <c r="G10965" s="136">
        <v>16</v>
      </c>
      <c r="H10965" s="135" t="s">
        <v>5829</v>
      </c>
      <c r="I10965" s="135">
        <v>34</v>
      </c>
      <c r="J10965" s="135" t="s">
        <v>2105</v>
      </c>
      <c r="K10965" s="135" t="s">
        <v>2106</v>
      </c>
      <c r="L10965" s="135" t="s">
        <v>193</v>
      </c>
      <c r="M10965" s="135"/>
      <c r="N10965" s="137"/>
      <c r="O10965" s="121"/>
    </row>
    <row r="10966" spans="1:15" x14ac:dyDescent="0.25">
      <c r="A10966" s="139">
        <v>306</v>
      </c>
      <c r="B10966" s="135" t="s">
        <v>323</v>
      </c>
      <c r="C10966" s="134" t="s">
        <v>2102</v>
      </c>
      <c r="D10966" s="135">
        <v>12305</v>
      </c>
      <c r="E10966" s="135" t="s">
        <v>2184</v>
      </c>
      <c r="F10966" s="135">
        <v>1</v>
      </c>
      <c r="G10966" s="136">
        <v>17</v>
      </c>
      <c r="H10966" s="135" t="s">
        <v>5830</v>
      </c>
      <c r="I10966" s="135">
        <v>53</v>
      </c>
      <c r="J10966" s="135" t="s">
        <v>2151</v>
      </c>
      <c r="K10966" s="135" t="s">
        <v>2152</v>
      </c>
      <c r="L10966" s="135" t="s">
        <v>193</v>
      </c>
      <c r="M10966" s="135"/>
      <c r="N10966" s="137"/>
      <c r="O10966" s="121"/>
    </row>
    <row r="10967" spans="1:15" x14ac:dyDescent="0.25">
      <c r="A10967" s="139">
        <v>306</v>
      </c>
      <c r="B10967" s="135" t="s">
        <v>323</v>
      </c>
      <c r="C10967" s="134" t="s">
        <v>2102</v>
      </c>
      <c r="D10967" s="135">
        <v>12306</v>
      </c>
      <c r="E10967" s="135" t="s">
        <v>2184</v>
      </c>
      <c r="F10967" s="135">
        <v>1</v>
      </c>
      <c r="G10967" s="136">
        <v>18</v>
      </c>
      <c r="H10967" s="135" t="s">
        <v>5831</v>
      </c>
      <c r="I10967" s="135">
        <v>73</v>
      </c>
      <c r="J10967" s="135" t="s">
        <v>2151</v>
      </c>
      <c r="K10967" s="135" t="s">
        <v>2152</v>
      </c>
      <c r="L10967" s="135" t="s">
        <v>193</v>
      </c>
      <c r="M10967" s="135"/>
      <c r="N10967" s="137"/>
      <c r="O10967" s="121"/>
    </row>
    <row r="10968" spans="1:15" x14ac:dyDescent="0.25">
      <c r="A10968" s="139">
        <v>306</v>
      </c>
      <c r="B10968" s="135" t="s">
        <v>323</v>
      </c>
      <c r="C10968" s="134" t="s">
        <v>2102</v>
      </c>
      <c r="D10968" s="135">
        <v>12307</v>
      </c>
      <c r="E10968" s="135" t="s">
        <v>2184</v>
      </c>
      <c r="F10968" s="135">
        <v>1</v>
      </c>
      <c r="G10968" s="136">
        <v>19</v>
      </c>
      <c r="H10968" s="135" t="s">
        <v>5832</v>
      </c>
      <c r="I10968" s="135">
        <v>70</v>
      </c>
      <c r="J10968" s="135" t="s">
        <v>2105</v>
      </c>
      <c r="K10968" s="135" t="s">
        <v>2106</v>
      </c>
      <c r="L10968" s="135" t="s">
        <v>193</v>
      </c>
      <c r="M10968" s="135"/>
      <c r="N10968" s="137"/>
      <c r="O10968" s="121"/>
    </row>
    <row r="10969" spans="1:15" x14ac:dyDescent="0.25">
      <c r="A10969" s="139">
        <v>306</v>
      </c>
      <c r="B10969" s="135" t="s">
        <v>323</v>
      </c>
      <c r="C10969" s="134" t="s">
        <v>2102</v>
      </c>
      <c r="D10969" s="135">
        <v>12308</v>
      </c>
      <c r="E10969" s="135" t="s">
        <v>2184</v>
      </c>
      <c r="F10969" s="135">
        <v>1</v>
      </c>
      <c r="G10969" s="136">
        <v>20</v>
      </c>
      <c r="H10969" s="135" t="s">
        <v>4029</v>
      </c>
      <c r="I10969" s="135">
        <v>1452</v>
      </c>
      <c r="J10969" s="135" t="s">
        <v>2115</v>
      </c>
      <c r="K10969" s="135" t="s">
        <v>2116</v>
      </c>
      <c r="L10969" s="135" t="s">
        <v>2117</v>
      </c>
      <c r="M10969" s="135"/>
      <c r="N10969" s="137"/>
      <c r="O10969" s="121"/>
    </row>
    <row r="10970" spans="1:15" x14ac:dyDescent="0.25">
      <c r="A10970" s="139">
        <v>306</v>
      </c>
      <c r="B10970" s="135" t="s">
        <v>323</v>
      </c>
      <c r="C10970" s="134" t="s">
        <v>2102</v>
      </c>
      <c r="D10970" s="135">
        <v>12309</v>
      </c>
      <c r="E10970" s="135" t="s">
        <v>2184</v>
      </c>
      <c r="F10970" s="135">
        <v>1</v>
      </c>
      <c r="G10970" s="136">
        <v>21</v>
      </c>
      <c r="H10970" s="135" t="s">
        <v>4030</v>
      </c>
      <c r="I10970" s="135">
        <v>31</v>
      </c>
      <c r="J10970" s="135" t="s">
        <v>2105</v>
      </c>
      <c r="K10970" s="135" t="s">
        <v>2106</v>
      </c>
      <c r="L10970" s="135" t="s">
        <v>193</v>
      </c>
      <c r="M10970" s="135"/>
      <c r="N10970" s="137"/>
      <c r="O10970" s="121"/>
    </row>
    <row r="10971" spans="1:15" x14ac:dyDescent="0.25">
      <c r="A10971" s="139">
        <v>306</v>
      </c>
      <c r="B10971" s="135" t="s">
        <v>323</v>
      </c>
      <c r="C10971" s="134" t="s">
        <v>2102</v>
      </c>
      <c r="D10971" s="135">
        <v>12310</v>
      </c>
      <c r="E10971" s="135" t="s">
        <v>2184</v>
      </c>
      <c r="F10971" s="135">
        <v>1</v>
      </c>
      <c r="G10971" s="136">
        <v>22</v>
      </c>
      <c r="H10971" s="135" t="s">
        <v>4031</v>
      </c>
      <c r="I10971" s="135">
        <v>168</v>
      </c>
      <c r="J10971" s="135" t="s">
        <v>2112</v>
      </c>
      <c r="K10971" s="135" t="s">
        <v>2113</v>
      </c>
      <c r="L10971" s="135" t="s">
        <v>194</v>
      </c>
      <c r="M10971" s="135"/>
      <c r="N10971" s="137"/>
      <c r="O10971" s="121"/>
    </row>
    <row r="10972" spans="1:15" x14ac:dyDescent="0.25">
      <c r="A10972" s="139">
        <v>306</v>
      </c>
      <c r="B10972" s="135" t="s">
        <v>323</v>
      </c>
      <c r="C10972" s="134" t="s">
        <v>2102</v>
      </c>
      <c r="D10972" s="135">
        <v>12311</v>
      </c>
      <c r="E10972" s="135" t="s">
        <v>2184</v>
      </c>
      <c r="F10972" s="135">
        <v>1</v>
      </c>
      <c r="G10972" s="136">
        <v>23</v>
      </c>
      <c r="H10972" s="135" t="s">
        <v>4032</v>
      </c>
      <c r="I10972" s="135">
        <v>154</v>
      </c>
      <c r="J10972" s="135" t="s">
        <v>2151</v>
      </c>
      <c r="K10972" s="135" t="s">
        <v>2152</v>
      </c>
      <c r="L10972" s="135" t="s">
        <v>193</v>
      </c>
      <c r="M10972" s="135"/>
      <c r="N10972" s="137"/>
      <c r="O10972" s="121"/>
    </row>
    <row r="10973" spans="1:15" x14ac:dyDescent="0.25">
      <c r="A10973" s="139">
        <v>306</v>
      </c>
      <c r="B10973" s="135" t="s">
        <v>323</v>
      </c>
      <c r="C10973" s="134" t="s">
        <v>2102</v>
      </c>
      <c r="D10973" s="135">
        <v>12312</v>
      </c>
      <c r="E10973" s="135" t="s">
        <v>2184</v>
      </c>
      <c r="F10973" s="135">
        <v>1</v>
      </c>
      <c r="G10973" s="136">
        <v>24</v>
      </c>
      <c r="H10973" s="135" t="s">
        <v>4033</v>
      </c>
      <c r="I10973" s="135">
        <v>950</v>
      </c>
      <c r="J10973" s="135" t="s">
        <v>2105</v>
      </c>
      <c r="K10973" s="135" t="s">
        <v>2106</v>
      </c>
      <c r="L10973" s="135" t="s">
        <v>193</v>
      </c>
      <c r="M10973" s="135"/>
      <c r="N10973" s="137"/>
      <c r="O10973" s="121"/>
    </row>
    <row r="10974" spans="1:15" x14ac:dyDescent="0.25">
      <c r="A10974" s="139">
        <v>306</v>
      </c>
      <c r="B10974" s="135" t="s">
        <v>323</v>
      </c>
      <c r="C10974" s="134" t="s">
        <v>2102</v>
      </c>
      <c r="D10974" s="135">
        <v>12313</v>
      </c>
      <c r="E10974" s="135" t="s">
        <v>2184</v>
      </c>
      <c r="F10974" s="135">
        <v>1</v>
      </c>
      <c r="G10974" s="136">
        <v>25</v>
      </c>
      <c r="H10974" s="135" t="s">
        <v>4034</v>
      </c>
      <c r="I10974" s="135">
        <v>20</v>
      </c>
      <c r="J10974" s="135" t="s">
        <v>2105</v>
      </c>
      <c r="K10974" s="135" t="s">
        <v>2106</v>
      </c>
      <c r="L10974" s="135" t="s">
        <v>193</v>
      </c>
      <c r="M10974" s="135"/>
      <c r="N10974" s="137"/>
      <c r="O10974" s="121"/>
    </row>
    <row r="10975" spans="1:15" x14ac:dyDescent="0.25">
      <c r="A10975" s="139">
        <v>306</v>
      </c>
      <c r="B10975" s="135" t="s">
        <v>323</v>
      </c>
      <c r="C10975" s="134" t="s">
        <v>2102</v>
      </c>
      <c r="D10975" s="135">
        <v>12314</v>
      </c>
      <c r="E10975" s="135" t="s">
        <v>3417</v>
      </c>
      <c r="F10975" s="135">
        <v>1</v>
      </c>
      <c r="G10975" s="136">
        <v>1</v>
      </c>
      <c r="H10975" s="135" t="s">
        <v>4817</v>
      </c>
      <c r="I10975" s="135">
        <v>116</v>
      </c>
      <c r="J10975" s="135" t="s">
        <v>2112</v>
      </c>
      <c r="K10975" s="135" t="s">
        <v>2113</v>
      </c>
      <c r="L10975" s="135" t="s">
        <v>194</v>
      </c>
      <c r="M10975" s="135"/>
      <c r="N10975" s="137"/>
      <c r="O10975" s="121"/>
    </row>
    <row r="10976" spans="1:15" x14ac:dyDescent="0.25">
      <c r="A10976" s="139">
        <v>306</v>
      </c>
      <c r="B10976" s="135" t="s">
        <v>323</v>
      </c>
      <c r="C10976" s="134" t="s">
        <v>2102</v>
      </c>
      <c r="D10976" s="135">
        <v>12315</v>
      </c>
      <c r="E10976" s="135" t="s">
        <v>3417</v>
      </c>
      <c r="F10976" s="135">
        <v>1</v>
      </c>
      <c r="G10976" s="136">
        <v>2</v>
      </c>
      <c r="H10976" s="135" t="s">
        <v>7053</v>
      </c>
      <c r="I10976" s="135">
        <v>103</v>
      </c>
      <c r="J10976" s="135" t="s">
        <v>2112</v>
      </c>
      <c r="K10976" s="135" t="s">
        <v>2113</v>
      </c>
      <c r="L10976" s="135" t="s">
        <v>194</v>
      </c>
      <c r="M10976" s="135"/>
      <c r="N10976" s="137"/>
      <c r="O10976" s="121"/>
    </row>
    <row r="10977" spans="1:15" x14ac:dyDescent="0.25">
      <c r="A10977" s="139">
        <v>306</v>
      </c>
      <c r="B10977" s="135" t="s">
        <v>323</v>
      </c>
      <c r="C10977" s="134" t="s">
        <v>2102</v>
      </c>
      <c r="D10977" s="135">
        <v>12316</v>
      </c>
      <c r="E10977" s="135" t="s">
        <v>3417</v>
      </c>
      <c r="F10977" s="135">
        <v>1</v>
      </c>
      <c r="G10977" s="136">
        <v>3</v>
      </c>
      <c r="H10977" s="135" t="s">
        <v>7054</v>
      </c>
      <c r="I10977" s="135">
        <v>103</v>
      </c>
      <c r="J10977" s="135" t="s">
        <v>2112</v>
      </c>
      <c r="K10977" s="135" t="s">
        <v>2113</v>
      </c>
      <c r="L10977" s="135" t="s">
        <v>194</v>
      </c>
      <c r="M10977" s="135"/>
      <c r="N10977" s="137"/>
      <c r="O10977" s="121"/>
    </row>
    <row r="10978" spans="1:15" x14ac:dyDescent="0.25">
      <c r="A10978" s="139">
        <v>306</v>
      </c>
      <c r="B10978" s="135" t="s">
        <v>323</v>
      </c>
      <c r="C10978" s="134" t="s">
        <v>2102</v>
      </c>
      <c r="D10978" s="135">
        <v>12317</v>
      </c>
      <c r="E10978" s="135" t="s">
        <v>3417</v>
      </c>
      <c r="F10978" s="135">
        <v>1</v>
      </c>
      <c r="G10978" s="136">
        <v>6</v>
      </c>
      <c r="H10978" s="135" t="s">
        <v>7055</v>
      </c>
      <c r="I10978" s="135">
        <v>1357</v>
      </c>
      <c r="J10978" s="135" t="s">
        <v>2115</v>
      </c>
      <c r="K10978" s="135" t="s">
        <v>2116</v>
      </c>
      <c r="L10978" s="135" t="s">
        <v>2117</v>
      </c>
      <c r="M10978" s="135"/>
      <c r="N10978" s="137"/>
      <c r="O10978" s="121"/>
    </row>
    <row r="10979" spans="1:15" x14ac:dyDescent="0.25">
      <c r="A10979" s="139">
        <v>306</v>
      </c>
      <c r="B10979" s="135" t="s">
        <v>323</v>
      </c>
      <c r="C10979" s="134" t="s">
        <v>2102</v>
      </c>
      <c r="D10979" s="135">
        <v>12318</v>
      </c>
      <c r="E10979" s="135" t="s">
        <v>3417</v>
      </c>
      <c r="F10979" s="135">
        <v>1</v>
      </c>
      <c r="G10979" s="136" t="s">
        <v>2769</v>
      </c>
      <c r="H10979" s="135" t="s">
        <v>7056</v>
      </c>
      <c r="I10979" s="135">
        <v>962</v>
      </c>
      <c r="J10979" s="135" t="s">
        <v>2115</v>
      </c>
      <c r="K10979" s="135" t="s">
        <v>2116</v>
      </c>
      <c r="L10979" s="135" t="s">
        <v>2117</v>
      </c>
      <c r="M10979" s="135"/>
      <c r="N10979" s="137"/>
      <c r="O10979" s="121"/>
    </row>
    <row r="10980" spans="1:15" x14ac:dyDescent="0.25">
      <c r="A10980" s="139">
        <v>306</v>
      </c>
      <c r="B10980" s="135" t="s">
        <v>323</v>
      </c>
      <c r="C10980" s="134" t="s">
        <v>2102</v>
      </c>
      <c r="D10980" s="135">
        <v>12319</v>
      </c>
      <c r="E10980" s="135" t="s">
        <v>3417</v>
      </c>
      <c r="F10980" s="135">
        <v>1</v>
      </c>
      <c r="G10980" s="136">
        <v>7</v>
      </c>
      <c r="H10980" s="135" t="s">
        <v>7057</v>
      </c>
      <c r="I10980" s="135">
        <v>587</v>
      </c>
      <c r="J10980" s="135" t="s">
        <v>2115</v>
      </c>
      <c r="K10980" s="135" t="s">
        <v>2129</v>
      </c>
      <c r="L10980" s="135" t="s">
        <v>194</v>
      </c>
      <c r="M10980" s="135"/>
      <c r="N10980" s="137"/>
      <c r="O10980" s="121"/>
    </row>
    <row r="10981" spans="1:15" x14ac:dyDescent="0.25">
      <c r="A10981" s="139">
        <v>306</v>
      </c>
      <c r="B10981" s="135" t="s">
        <v>323</v>
      </c>
      <c r="C10981" s="134" t="s">
        <v>2102</v>
      </c>
      <c r="D10981" s="135">
        <v>12320</v>
      </c>
      <c r="E10981" s="135" t="s">
        <v>3417</v>
      </c>
      <c r="F10981" s="135">
        <v>1</v>
      </c>
      <c r="G10981" s="136">
        <v>8</v>
      </c>
      <c r="H10981" s="135" t="s">
        <v>7058</v>
      </c>
      <c r="I10981" s="135">
        <v>100</v>
      </c>
      <c r="J10981" s="135" t="s">
        <v>2112</v>
      </c>
      <c r="K10981" s="135" t="s">
        <v>2113</v>
      </c>
      <c r="L10981" s="135" t="s">
        <v>194</v>
      </c>
      <c r="M10981" s="135"/>
      <c r="N10981" s="137"/>
      <c r="O10981" s="121"/>
    </row>
    <row r="10982" spans="1:15" x14ac:dyDescent="0.25">
      <c r="A10982" s="139">
        <v>306</v>
      </c>
      <c r="B10982" s="135" t="s">
        <v>323</v>
      </c>
      <c r="C10982" s="134" t="s">
        <v>2102</v>
      </c>
      <c r="D10982" s="135">
        <v>12321</v>
      </c>
      <c r="E10982" s="135" t="s">
        <v>3417</v>
      </c>
      <c r="F10982" s="135">
        <v>1</v>
      </c>
      <c r="G10982" s="136">
        <v>9</v>
      </c>
      <c r="H10982" s="135" t="s">
        <v>7059</v>
      </c>
      <c r="I10982" s="135">
        <v>150</v>
      </c>
      <c r="J10982" s="135" t="s">
        <v>2112</v>
      </c>
      <c r="K10982" s="135" t="s">
        <v>2113</v>
      </c>
      <c r="L10982" s="135" t="s">
        <v>194</v>
      </c>
      <c r="M10982" s="135"/>
      <c r="N10982" s="137"/>
      <c r="O10982" s="121"/>
    </row>
    <row r="10983" spans="1:15" x14ac:dyDescent="0.25">
      <c r="A10983" s="139">
        <v>306</v>
      </c>
      <c r="B10983" s="135" t="s">
        <v>323</v>
      </c>
      <c r="C10983" s="134" t="s">
        <v>2102</v>
      </c>
      <c r="D10983" s="135">
        <v>12322</v>
      </c>
      <c r="E10983" s="135" t="s">
        <v>3417</v>
      </c>
      <c r="F10983" s="135">
        <v>1</v>
      </c>
      <c r="G10983" s="136">
        <v>10</v>
      </c>
      <c r="H10983" s="135" t="s">
        <v>7060</v>
      </c>
      <c r="I10983" s="135">
        <v>567</v>
      </c>
      <c r="J10983" s="135" t="s">
        <v>2115</v>
      </c>
      <c r="K10983" s="135" t="s">
        <v>2129</v>
      </c>
      <c r="L10983" s="135" t="s">
        <v>194</v>
      </c>
      <c r="M10983" s="135"/>
      <c r="N10983" s="137"/>
      <c r="O10983" s="121"/>
    </row>
    <row r="10984" spans="1:15" x14ac:dyDescent="0.25">
      <c r="A10984" s="139">
        <v>306</v>
      </c>
      <c r="B10984" s="135" t="s">
        <v>323</v>
      </c>
      <c r="C10984" s="134" t="s">
        <v>2102</v>
      </c>
      <c r="D10984" s="135">
        <v>12323</v>
      </c>
      <c r="E10984" s="135" t="s">
        <v>3417</v>
      </c>
      <c r="F10984" s="135">
        <v>1</v>
      </c>
      <c r="G10984" s="136">
        <v>11</v>
      </c>
      <c r="H10984" s="135" t="s">
        <v>7061</v>
      </c>
      <c r="I10984" s="135">
        <v>108</v>
      </c>
      <c r="J10984" s="135" t="s">
        <v>2138</v>
      </c>
      <c r="K10984" s="135" t="s">
        <v>2139</v>
      </c>
      <c r="L10984" s="135" t="s">
        <v>194</v>
      </c>
      <c r="M10984" s="135"/>
      <c r="N10984" s="137"/>
      <c r="O10984" s="121"/>
    </row>
    <row r="10985" spans="1:15" x14ac:dyDescent="0.25">
      <c r="A10985" s="139">
        <v>306</v>
      </c>
      <c r="B10985" s="135" t="s">
        <v>323</v>
      </c>
      <c r="C10985" s="134" t="s">
        <v>2102</v>
      </c>
      <c r="D10985" s="135">
        <v>12324</v>
      </c>
      <c r="E10985" s="135" t="s">
        <v>3417</v>
      </c>
      <c r="F10985" s="135">
        <v>1</v>
      </c>
      <c r="G10985" s="136">
        <v>13</v>
      </c>
      <c r="H10985" s="135" t="s">
        <v>7062</v>
      </c>
      <c r="I10985" s="135">
        <v>126</v>
      </c>
      <c r="J10985" s="135" t="s">
        <v>2151</v>
      </c>
      <c r="K10985" s="135" t="s">
        <v>2152</v>
      </c>
      <c r="L10985" s="135" t="s">
        <v>193</v>
      </c>
      <c r="M10985" s="135"/>
      <c r="N10985" s="137"/>
      <c r="O10985" s="121"/>
    </row>
    <row r="10986" spans="1:15" x14ac:dyDescent="0.25">
      <c r="A10986" s="139">
        <v>306</v>
      </c>
      <c r="B10986" s="135" t="s">
        <v>323</v>
      </c>
      <c r="C10986" s="134" t="s">
        <v>2102</v>
      </c>
      <c r="D10986" s="135">
        <v>12325</v>
      </c>
      <c r="E10986" s="135" t="s">
        <v>3417</v>
      </c>
      <c r="F10986" s="135">
        <v>1</v>
      </c>
      <c r="G10986" s="136">
        <v>14</v>
      </c>
      <c r="H10986" s="135" t="s">
        <v>7063</v>
      </c>
      <c r="I10986" s="135">
        <v>126</v>
      </c>
      <c r="J10986" s="135" t="s">
        <v>2151</v>
      </c>
      <c r="K10986" s="135" t="s">
        <v>2152</v>
      </c>
      <c r="L10986" s="135" t="s">
        <v>193</v>
      </c>
      <c r="M10986" s="135"/>
      <c r="N10986" s="137"/>
      <c r="O10986" s="121"/>
    </row>
    <row r="10987" spans="1:15" x14ac:dyDescent="0.25">
      <c r="A10987" s="139">
        <v>306</v>
      </c>
      <c r="B10987" s="135" t="s">
        <v>323</v>
      </c>
      <c r="C10987" s="134" t="s">
        <v>2102</v>
      </c>
      <c r="D10987" s="135">
        <v>12326</v>
      </c>
      <c r="E10987" s="135" t="s">
        <v>3417</v>
      </c>
      <c r="F10987" s="135">
        <v>1</v>
      </c>
      <c r="G10987" s="136">
        <v>15</v>
      </c>
      <c r="H10987" s="135" t="s">
        <v>7064</v>
      </c>
      <c r="I10987" s="135">
        <v>315</v>
      </c>
      <c r="J10987" s="135" t="s">
        <v>2155</v>
      </c>
      <c r="K10987" s="135" t="s">
        <v>2156</v>
      </c>
      <c r="L10987" s="135" t="s">
        <v>193</v>
      </c>
      <c r="M10987" s="135"/>
      <c r="N10987" s="137"/>
      <c r="O10987" s="121"/>
    </row>
    <row r="10988" spans="1:15" x14ac:dyDescent="0.25">
      <c r="A10988" s="139">
        <v>306</v>
      </c>
      <c r="B10988" s="135" t="s">
        <v>323</v>
      </c>
      <c r="C10988" s="134" t="s">
        <v>2102</v>
      </c>
      <c r="D10988" s="135">
        <v>12327</v>
      </c>
      <c r="E10988" s="135" t="s">
        <v>3417</v>
      </c>
      <c r="F10988" s="135">
        <v>1</v>
      </c>
      <c r="G10988" s="136">
        <v>16</v>
      </c>
      <c r="H10988" s="135" t="s">
        <v>7065</v>
      </c>
      <c r="I10988" s="135">
        <v>1768</v>
      </c>
      <c r="J10988" s="135" t="s">
        <v>2115</v>
      </c>
      <c r="K10988" s="135" t="s">
        <v>2116</v>
      </c>
      <c r="L10988" s="135" t="s">
        <v>2117</v>
      </c>
      <c r="M10988" s="135"/>
      <c r="N10988" s="137"/>
      <c r="O10988" s="121"/>
    </row>
    <row r="10989" spans="1:15" x14ac:dyDescent="0.25">
      <c r="A10989" s="139">
        <v>306</v>
      </c>
      <c r="B10989" s="135" t="s">
        <v>323</v>
      </c>
      <c r="C10989" s="134" t="s">
        <v>2102</v>
      </c>
      <c r="D10989" s="135">
        <v>12328</v>
      </c>
      <c r="E10989" s="135" t="s">
        <v>3417</v>
      </c>
      <c r="F10989" s="135">
        <v>1</v>
      </c>
      <c r="G10989" s="136" t="s">
        <v>2256</v>
      </c>
      <c r="H10989" s="135" t="s">
        <v>7066</v>
      </c>
      <c r="I10989" s="135">
        <v>1620</v>
      </c>
      <c r="J10989" s="135" t="s">
        <v>2115</v>
      </c>
      <c r="K10989" s="135" t="s">
        <v>2116</v>
      </c>
      <c r="L10989" s="135" t="s">
        <v>2117</v>
      </c>
      <c r="M10989" s="135"/>
      <c r="N10989" s="137"/>
      <c r="O10989" s="121"/>
    </row>
    <row r="10990" spans="1:15" x14ac:dyDescent="0.25">
      <c r="A10990" s="139">
        <v>306</v>
      </c>
      <c r="B10990" s="135" t="s">
        <v>323</v>
      </c>
      <c r="C10990" s="134" t="s">
        <v>2102</v>
      </c>
      <c r="D10990" s="135">
        <v>12329</v>
      </c>
      <c r="E10990" s="135" t="s">
        <v>3417</v>
      </c>
      <c r="F10990" s="135">
        <v>1</v>
      </c>
      <c r="G10990" s="136">
        <v>18</v>
      </c>
      <c r="H10990" s="135" t="s">
        <v>7067</v>
      </c>
      <c r="I10990" s="135">
        <v>296</v>
      </c>
      <c r="J10990" s="135" t="s">
        <v>2151</v>
      </c>
      <c r="K10990" s="135" t="s">
        <v>2152</v>
      </c>
      <c r="L10990" s="135" t="s">
        <v>193</v>
      </c>
      <c r="M10990" s="135"/>
      <c r="N10990" s="137"/>
      <c r="O10990" s="121"/>
    </row>
    <row r="10991" spans="1:15" x14ac:dyDescent="0.25">
      <c r="A10991" s="139">
        <v>306</v>
      </c>
      <c r="B10991" s="135" t="s">
        <v>323</v>
      </c>
      <c r="C10991" s="134" t="s">
        <v>2102</v>
      </c>
      <c r="D10991" s="135">
        <v>12330</v>
      </c>
      <c r="E10991" s="135" t="s">
        <v>3417</v>
      </c>
      <c r="F10991" s="135">
        <v>1</v>
      </c>
      <c r="G10991" s="136">
        <v>19</v>
      </c>
      <c r="H10991" s="135" t="s">
        <v>7068</v>
      </c>
      <c r="I10991" s="135">
        <v>216</v>
      </c>
      <c r="J10991" s="135" t="s">
        <v>2151</v>
      </c>
      <c r="K10991" s="135" t="s">
        <v>2152</v>
      </c>
      <c r="L10991" s="135" t="s">
        <v>193</v>
      </c>
      <c r="M10991" s="135"/>
      <c r="N10991" s="137"/>
      <c r="O10991" s="121"/>
    </row>
    <row r="10992" spans="1:15" x14ac:dyDescent="0.25">
      <c r="A10992" s="139">
        <v>306</v>
      </c>
      <c r="B10992" s="135" t="s">
        <v>323</v>
      </c>
      <c r="C10992" s="134" t="s">
        <v>2102</v>
      </c>
      <c r="D10992" s="135">
        <v>12331</v>
      </c>
      <c r="E10992" s="135" t="s">
        <v>3417</v>
      </c>
      <c r="F10992" s="135">
        <v>1</v>
      </c>
      <c r="G10992" s="136">
        <v>20</v>
      </c>
      <c r="H10992" s="135" t="s">
        <v>7069</v>
      </c>
      <c r="I10992" s="135">
        <v>168</v>
      </c>
      <c r="J10992" s="135" t="s">
        <v>2151</v>
      </c>
      <c r="K10992" s="135" t="s">
        <v>2152</v>
      </c>
      <c r="L10992" s="135" t="s">
        <v>193</v>
      </c>
      <c r="M10992" s="135"/>
      <c r="N10992" s="137"/>
      <c r="O10992" s="121"/>
    </row>
    <row r="10993" spans="1:15" x14ac:dyDescent="0.25">
      <c r="A10993" s="139">
        <v>306</v>
      </c>
      <c r="B10993" s="135" t="s">
        <v>323</v>
      </c>
      <c r="C10993" s="134" t="s">
        <v>2102</v>
      </c>
      <c r="D10993" s="135">
        <v>12332</v>
      </c>
      <c r="E10993" s="135" t="s">
        <v>3417</v>
      </c>
      <c r="F10993" s="135">
        <v>1</v>
      </c>
      <c r="G10993" s="140">
        <v>21</v>
      </c>
      <c r="H10993" s="135" t="s">
        <v>7070</v>
      </c>
      <c r="I10993" s="135">
        <v>288</v>
      </c>
      <c r="J10993" s="135" t="s">
        <v>2151</v>
      </c>
      <c r="K10993" s="135" t="s">
        <v>2152</v>
      </c>
      <c r="L10993" s="135" t="s">
        <v>193</v>
      </c>
      <c r="M10993" s="135"/>
      <c r="N10993" s="137"/>
      <c r="O10993" s="121"/>
    </row>
    <row r="10994" spans="1:15" x14ac:dyDescent="0.25">
      <c r="A10994" s="139">
        <v>306</v>
      </c>
      <c r="B10994" s="135" t="s">
        <v>323</v>
      </c>
      <c r="C10994" s="134" t="s">
        <v>2102</v>
      </c>
      <c r="D10994" s="135">
        <v>12333</v>
      </c>
      <c r="E10994" s="135" t="s">
        <v>3417</v>
      </c>
      <c r="F10994" s="135">
        <v>1</v>
      </c>
      <c r="G10994" s="136">
        <v>22</v>
      </c>
      <c r="H10994" s="135" t="s">
        <v>7071</v>
      </c>
      <c r="I10994" s="135">
        <v>97</v>
      </c>
      <c r="J10994" s="135" t="s">
        <v>2155</v>
      </c>
      <c r="K10994" s="135" t="s">
        <v>2156</v>
      </c>
      <c r="L10994" s="135" t="s">
        <v>193</v>
      </c>
      <c r="M10994" s="135"/>
      <c r="N10994" s="137"/>
      <c r="O10994" s="121"/>
    </row>
    <row r="10995" spans="1:15" x14ac:dyDescent="0.25">
      <c r="A10995" s="139">
        <v>306</v>
      </c>
      <c r="B10995" s="135" t="s">
        <v>323</v>
      </c>
      <c r="C10995" s="134" t="s">
        <v>2102</v>
      </c>
      <c r="D10995" s="135">
        <v>12334</v>
      </c>
      <c r="E10995" s="135" t="s">
        <v>3417</v>
      </c>
      <c r="F10995" s="135">
        <v>1</v>
      </c>
      <c r="G10995" s="136">
        <v>23</v>
      </c>
      <c r="H10995" s="135" t="s">
        <v>7072</v>
      </c>
      <c r="I10995" s="135">
        <v>97</v>
      </c>
      <c r="J10995" s="135" t="s">
        <v>2108</v>
      </c>
      <c r="K10995" s="135" t="s">
        <v>2109</v>
      </c>
      <c r="L10995" s="135" t="s">
        <v>193</v>
      </c>
      <c r="M10995" s="135"/>
      <c r="N10995" s="137"/>
      <c r="O10995" s="121"/>
    </row>
    <row r="10996" spans="1:15" x14ac:dyDescent="0.25">
      <c r="A10996" s="139">
        <v>306</v>
      </c>
      <c r="B10996" s="135" t="s">
        <v>323</v>
      </c>
      <c r="C10996" s="134" t="s">
        <v>2102</v>
      </c>
      <c r="D10996" s="135">
        <v>12335</v>
      </c>
      <c r="E10996" s="135" t="s">
        <v>3417</v>
      </c>
      <c r="F10996" s="135">
        <v>1</v>
      </c>
      <c r="G10996" s="136">
        <v>24</v>
      </c>
      <c r="H10996" s="135" t="s">
        <v>7073</v>
      </c>
      <c r="I10996" s="135">
        <v>243</v>
      </c>
      <c r="J10996" s="135" t="s">
        <v>2151</v>
      </c>
      <c r="K10996" s="135" t="s">
        <v>2152</v>
      </c>
      <c r="L10996" s="135" t="s">
        <v>193</v>
      </c>
      <c r="M10996" s="135"/>
      <c r="N10996" s="137"/>
      <c r="O10996" s="121"/>
    </row>
    <row r="10997" spans="1:15" x14ac:dyDescent="0.25">
      <c r="A10997" s="139">
        <v>306</v>
      </c>
      <c r="B10997" s="135" t="s">
        <v>323</v>
      </c>
      <c r="C10997" s="134" t="s">
        <v>2102</v>
      </c>
      <c r="D10997" s="135">
        <v>12336</v>
      </c>
      <c r="E10997" s="135" t="s">
        <v>3417</v>
      </c>
      <c r="F10997" s="135">
        <v>1</v>
      </c>
      <c r="G10997" s="136">
        <v>25</v>
      </c>
      <c r="H10997" s="135" t="s">
        <v>7074</v>
      </c>
      <c r="I10997" s="135">
        <v>90</v>
      </c>
      <c r="J10997" s="135" t="s">
        <v>2151</v>
      </c>
      <c r="K10997" s="135" t="s">
        <v>2152</v>
      </c>
      <c r="L10997" s="135" t="s">
        <v>193</v>
      </c>
      <c r="M10997" s="135"/>
      <c r="N10997" s="137"/>
      <c r="O10997" s="121"/>
    </row>
    <row r="10998" spans="1:15" x14ac:dyDescent="0.25">
      <c r="A10998" s="139">
        <v>306</v>
      </c>
      <c r="B10998" s="135" t="s">
        <v>323</v>
      </c>
      <c r="C10998" s="134" t="s">
        <v>2102</v>
      </c>
      <c r="D10998" s="135">
        <v>12337</v>
      </c>
      <c r="E10998" s="135" t="s">
        <v>3417</v>
      </c>
      <c r="F10998" s="135">
        <v>1</v>
      </c>
      <c r="G10998" s="136">
        <v>26</v>
      </c>
      <c r="H10998" s="135" t="s">
        <v>7075</v>
      </c>
      <c r="I10998" s="135">
        <v>153</v>
      </c>
      <c r="J10998" s="135" t="s">
        <v>2151</v>
      </c>
      <c r="K10998" s="135" t="s">
        <v>2152</v>
      </c>
      <c r="L10998" s="135" t="s">
        <v>193</v>
      </c>
      <c r="M10998" s="135"/>
      <c r="N10998" s="137"/>
      <c r="O10998" s="121"/>
    </row>
    <row r="10999" spans="1:15" x14ac:dyDescent="0.25">
      <c r="A10999" s="139">
        <v>306</v>
      </c>
      <c r="B10999" s="135" t="s">
        <v>323</v>
      </c>
      <c r="C10999" s="134" t="s">
        <v>2102</v>
      </c>
      <c r="D10999" s="135">
        <v>12338</v>
      </c>
      <c r="E10999" s="135" t="s">
        <v>3417</v>
      </c>
      <c r="F10999" s="135">
        <v>1</v>
      </c>
      <c r="G10999" s="136">
        <v>27</v>
      </c>
      <c r="H10999" s="135" t="s">
        <v>7076</v>
      </c>
      <c r="I10999" s="135">
        <v>486</v>
      </c>
      <c r="J10999" s="135" t="s">
        <v>2115</v>
      </c>
      <c r="K10999" s="135" t="s">
        <v>2129</v>
      </c>
      <c r="L10999" s="135" t="s">
        <v>194</v>
      </c>
      <c r="M10999" s="135"/>
      <c r="N10999" s="137"/>
      <c r="O10999" s="121"/>
    </row>
    <row r="11000" spans="1:15" x14ac:dyDescent="0.25">
      <c r="A11000" s="139">
        <v>306</v>
      </c>
      <c r="B11000" s="135" t="s">
        <v>323</v>
      </c>
      <c r="C11000" s="134" t="s">
        <v>2102</v>
      </c>
      <c r="D11000" s="135">
        <v>12339</v>
      </c>
      <c r="E11000" s="135" t="s">
        <v>3417</v>
      </c>
      <c r="F11000" s="135">
        <v>1</v>
      </c>
      <c r="G11000" s="136">
        <v>28</v>
      </c>
      <c r="H11000" s="135" t="s">
        <v>7077</v>
      </c>
      <c r="I11000" s="135">
        <v>1248</v>
      </c>
      <c r="J11000" s="135" t="s">
        <v>2115</v>
      </c>
      <c r="K11000" s="135" t="s">
        <v>2116</v>
      </c>
      <c r="L11000" s="135" t="s">
        <v>2117</v>
      </c>
      <c r="M11000" s="135"/>
      <c r="N11000" s="137"/>
      <c r="O11000" s="121"/>
    </row>
    <row r="11001" spans="1:15" x14ac:dyDescent="0.25">
      <c r="A11001" s="139">
        <v>306</v>
      </c>
      <c r="B11001" s="135" t="s">
        <v>323</v>
      </c>
      <c r="C11001" s="134" t="s">
        <v>2102</v>
      </c>
      <c r="D11001" s="135">
        <v>12340</v>
      </c>
      <c r="E11001" s="135" t="s">
        <v>3417</v>
      </c>
      <c r="F11001" s="135">
        <v>1</v>
      </c>
      <c r="G11001" s="136" t="s">
        <v>4787</v>
      </c>
      <c r="H11001" s="135" t="s">
        <v>7078</v>
      </c>
      <c r="I11001" s="135">
        <v>1248</v>
      </c>
      <c r="J11001" s="135" t="s">
        <v>2115</v>
      </c>
      <c r="K11001" s="135" t="s">
        <v>2116</v>
      </c>
      <c r="L11001" s="135" t="s">
        <v>2117</v>
      </c>
      <c r="M11001" s="135"/>
      <c r="N11001" s="137"/>
      <c r="O11001" s="121"/>
    </row>
    <row r="11002" spans="1:15" x14ac:dyDescent="0.25">
      <c r="A11002" s="139">
        <v>306</v>
      </c>
      <c r="B11002" s="135" t="s">
        <v>323</v>
      </c>
      <c r="C11002" s="134" t="s">
        <v>2102</v>
      </c>
      <c r="D11002" s="135">
        <v>12341</v>
      </c>
      <c r="E11002" s="135" t="s">
        <v>3417</v>
      </c>
      <c r="F11002" s="135">
        <v>1</v>
      </c>
      <c r="G11002" s="136">
        <v>29</v>
      </c>
      <c r="H11002" s="135" t="s">
        <v>7079</v>
      </c>
      <c r="I11002" s="135">
        <v>162</v>
      </c>
      <c r="J11002" s="135" t="s">
        <v>2105</v>
      </c>
      <c r="K11002" s="135" t="s">
        <v>2106</v>
      </c>
      <c r="L11002" s="135" t="s">
        <v>193</v>
      </c>
      <c r="M11002" s="135"/>
      <c r="N11002" s="137"/>
      <c r="O11002" s="121"/>
    </row>
    <row r="11003" spans="1:15" x14ac:dyDescent="0.25">
      <c r="A11003" s="139">
        <v>306</v>
      </c>
      <c r="B11003" s="135" t="s">
        <v>323</v>
      </c>
      <c r="C11003" s="134" t="s">
        <v>2102</v>
      </c>
      <c r="D11003" s="135">
        <v>12342</v>
      </c>
      <c r="E11003" s="135" t="s">
        <v>3417</v>
      </c>
      <c r="F11003" s="135">
        <v>1</v>
      </c>
      <c r="G11003" s="136">
        <v>30</v>
      </c>
      <c r="H11003" s="135" t="s">
        <v>7080</v>
      </c>
      <c r="I11003" s="135">
        <v>81</v>
      </c>
      <c r="J11003" s="135" t="s">
        <v>2151</v>
      </c>
      <c r="K11003" s="135" t="s">
        <v>2152</v>
      </c>
      <c r="L11003" s="135" t="s">
        <v>193</v>
      </c>
      <c r="M11003" s="135"/>
      <c r="N11003" s="137"/>
      <c r="O11003" s="121"/>
    </row>
    <row r="11004" spans="1:15" x14ac:dyDescent="0.25">
      <c r="A11004" s="139">
        <v>306</v>
      </c>
      <c r="B11004" s="135" t="s">
        <v>323</v>
      </c>
      <c r="C11004" s="134" t="s">
        <v>2102</v>
      </c>
      <c r="D11004" s="135">
        <v>12343</v>
      </c>
      <c r="E11004" s="135" t="s">
        <v>3417</v>
      </c>
      <c r="F11004" s="135">
        <v>1</v>
      </c>
      <c r="G11004" s="136">
        <v>31</v>
      </c>
      <c r="H11004" s="135" t="s">
        <v>7081</v>
      </c>
      <c r="I11004" s="135">
        <v>78</v>
      </c>
      <c r="J11004" s="135" t="s">
        <v>2151</v>
      </c>
      <c r="K11004" s="135" t="s">
        <v>2152</v>
      </c>
      <c r="L11004" s="135" t="s">
        <v>193</v>
      </c>
      <c r="M11004" s="135"/>
      <c r="N11004" s="137"/>
      <c r="O11004" s="121"/>
    </row>
    <row r="11005" spans="1:15" x14ac:dyDescent="0.25">
      <c r="A11005" s="139">
        <v>306</v>
      </c>
      <c r="B11005" s="135" t="s">
        <v>323</v>
      </c>
      <c r="C11005" s="134" t="s">
        <v>2102</v>
      </c>
      <c r="D11005" s="135">
        <v>12344</v>
      </c>
      <c r="E11005" s="135" t="s">
        <v>3417</v>
      </c>
      <c r="F11005" s="135">
        <v>1</v>
      </c>
      <c r="G11005" s="136">
        <v>32</v>
      </c>
      <c r="H11005" s="135" t="s">
        <v>7082</v>
      </c>
      <c r="I11005" s="135">
        <v>168</v>
      </c>
      <c r="J11005" s="135" t="s">
        <v>2167</v>
      </c>
      <c r="K11005" s="135" t="s">
        <v>2168</v>
      </c>
      <c r="L11005" s="135" t="s">
        <v>189</v>
      </c>
      <c r="M11005" s="135"/>
      <c r="N11005" s="137"/>
      <c r="O11005" s="121"/>
    </row>
    <row r="11006" spans="1:15" x14ac:dyDescent="0.25">
      <c r="A11006" s="139">
        <v>306</v>
      </c>
      <c r="B11006" s="135" t="s">
        <v>323</v>
      </c>
      <c r="C11006" s="134" t="s">
        <v>2102</v>
      </c>
      <c r="D11006" s="135">
        <v>12345</v>
      </c>
      <c r="E11006" s="135" t="s">
        <v>3417</v>
      </c>
      <c r="F11006" s="135">
        <v>1</v>
      </c>
      <c r="G11006" s="136">
        <v>34</v>
      </c>
      <c r="H11006" s="135" t="s">
        <v>7083</v>
      </c>
      <c r="I11006" s="135">
        <v>380</v>
      </c>
      <c r="J11006" s="135" t="s">
        <v>2115</v>
      </c>
      <c r="K11006" s="135" t="s">
        <v>2129</v>
      </c>
      <c r="L11006" s="135" t="s">
        <v>194</v>
      </c>
      <c r="M11006" s="135"/>
      <c r="N11006" s="137"/>
      <c r="O11006" s="121"/>
    </row>
    <row r="11007" spans="1:15" x14ac:dyDescent="0.25">
      <c r="A11007" s="139">
        <v>306</v>
      </c>
      <c r="B11007" s="135" t="s">
        <v>323</v>
      </c>
      <c r="C11007" s="134" t="s">
        <v>2102</v>
      </c>
      <c r="D11007" s="135">
        <v>12346</v>
      </c>
      <c r="E11007" s="135" t="s">
        <v>3417</v>
      </c>
      <c r="F11007" s="135">
        <v>1</v>
      </c>
      <c r="G11007" s="136">
        <v>35</v>
      </c>
      <c r="H11007" s="135" t="s">
        <v>7084</v>
      </c>
      <c r="I11007" s="135">
        <v>1248</v>
      </c>
      <c r="J11007" s="135" t="s">
        <v>2115</v>
      </c>
      <c r="K11007" s="135" t="s">
        <v>2116</v>
      </c>
      <c r="L11007" s="135" t="s">
        <v>2117</v>
      </c>
      <c r="M11007" s="135"/>
      <c r="N11007" s="137"/>
      <c r="O11007" s="121"/>
    </row>
    <row r="11008" spans="1:15" x14ac:dyDescent="0.25">
      <c r="A11008" s="139">
        <v>306</v>
      </c>
      <c r="B11008" s="135" t="s">
        <v>323</v>
      </c>
      <c r="C11008" s="134" t="s">
        <v>2102</v>
      </c>
      <c r="D11008" s="135">
        <v>12347</v>
      </c>
      <c r="E11008" s="135" t="s">
        <v>3417</v>
      </c>
      <c r="F11008" s="135">
        <v>1</v>
      </c>
      <c r="G11008" s="136" t="s">
        <v>7085</v>
      </c>
      <c r="H11008" s="135" t="s">
        <v>7086</v>
      </c>
      <c r="I11008" s="135">
        <v>1352</v>
      </c>
      <c r="J11008" s="135" t="s">
        <v>2115</v>
      </c>
      <c r="K11008" s="135" t="s">
        <v>2116</v>
      </c>
      <c r="L11008" s="135" t="s">
        <v>2117</v>
      </c>
      <c r="M11008" s="135"/>
      <c r="N11008" s="137"/>
      <c r="O11008" s="121"/>
    </row>
    <row r="11009" spans="1:15" x14ac:dyDescent="0.25">
      <c r="A11009" s="139">
        <v>306</v>
      </c>
      <c r="B11009" s="135" t="s">
        <v>323</v>
      </c>
      <c r="C11009" s="134" t="s">
        <v>2102</v>
      </c>
      <c r="D11009" s="135">
        <v>12348</v>
      </c>
      <c r="E11009" s="135" t="s">
        <v>2833</v>
      </c>
      <c r="F11009" s="135">
        <v>1</v>
      </c>
      <c r="G11009" s="140">
        <v>1</v>
      </c>
      <c r="H11009" s="135" t="s">
        <v>2834</v>
      </c>
      <c r="I11009" s="135">
        <v>308</v>
      </c>
      <c r="J11009" s="135" t="s">
        <v>2155</v>
      </c>
      <c r="K11009" s="135" t="s">
        <v>2156</v>
      </c>
      <c r="L11009" s="135" t="s">
        <v>193</v>
      </c>
      <c r="M11009" s="135"/>
      <c r="N11009" s="137"/>
      <c r="O11009" s="121"/>
    </row>
    <row r="11010" spans="1:15" x14ac:dyDescent="0.25">
      <c r="A11010" s="139">
        <v>306</v>
      </c>
      <c r="B11010" s="135" t="s">
        <v>323</v>
      </c>
      <c r="C11010" s="134" t="s">
        <v>2102</v>
      </c>
      <c r="D11010" s="135">
        <v>12349</v>
      </c>
      <c r="E11010" s="135" t="s">
        <v>2833</v>
      </c>
      <c r="F11010" s="135">
        <v>1</v>
      </c>
      <c r="G11010" s="140">
        <v>2</v>
      </c>
      <c r="H11010" s="135" t="s">
        <v>4042</v>
      </c>
      <c r="I11010" s="135">
        <v>56</v>
      </c>
      <c r="J11010" s="135" t="s">
        <v>2112</v>
      </c>
      <c r="K11010" s="135" t="s">
        <v>2113</v>
      </c>
      <c r="L11010" s="135" t="s">
        <v>194</v>
      </c>
      <c r="M11010" s="135"/>
      <c r="N11010" s="137"/>
      <c r="O11010" s="121"/>
    </row>
    <row r="11011" spans="1:15" x14ac:dyDescent="0.25">
      <c r="A11011" s="139">
        <v>306</v>
      </c>
      <c r="B11011" s="135" t="s">
        <v>323</v>
      </c>
      <c r="C11011" s="134" t="s">
        <v>2102</v>
      </c>
      <c r="D11011" s="135">
        <v>12350</v>
      </c>
      <c r="E11011" s="135" t="s">
        <v>2833</v>
      </c>
      <c r="F11011" s="135">
        <v>1</v>
      </c>
      <c r="G11011" s="136">
        <v>3</v>
      </c>
      <c r="H11011" s="135" t="s">
        <v>4044</v>
      </c>
      <c r="I11011" s="135">
        <v>159</v>
      </c>
      <c r="J11011" s="135" t="s">
        <v>2151</v>
      </c>
      <c r="K11011" s="135" t="s">
        <v>2152</v>
      </c>
      <c r="L11011" s="135" t="s">
        <v>193</v>
      </c>
      <c r="M11011" s="135"/>
      <c r="N11011" s="137"/>
      <c r="O11011" s="121"/>
    </row>
    <row r="11012" spans="1:15" x14ac:dyDescent="0.25">
      <c r="A11012" s="139">
        <v>306</v>
      </c>
      <c r="B11012" s="135" t="s">
        <v>323</v>
      </c>
      <c r="C11012" s="134" t="s">
        <v>2102</v>
      </c>
      <c r="D11012" s="135">
        <v>12351</v>
      </c>
      <c r="E11012" s="135" t="s">
        <v>2833</v>
      </c>
      <c r="F11012" s="135">
        <v>1</v>
      </c>
      <c r="G11012" s="140">
        <v>4</v>
      </c>
      <c r="H11012" s="135" t="s">
        <v>4045</v>
      </c>
      <c r="I11012" s="135">
        <v>102</v>
      </c>
      <c r="J11012" s="135" t="s">
        <v>2151</v>
      </c>
      <c r="K11012" s="134" t="s">
        <v>2152</v>
      </c>
      <c r="L11012" s="135" t="s">
        <v>193</v>
      </c>
      <c r="M11012" s="135"/>
      <c r="N11012" s="137"/>
      <c r="O11012" s="121"/>
    </row>
    <row r="11013" spans="1:15" x14ac:dyDescent="0.25">
      <c r="A11013" s="139">
        <v>306</v>
      </c>
      <c r="B11013" s="135" t="s">
        <v>323</v>
      </c>
      <c r="C11013" s="134" t="s">
        <v>2102</v>
      </c>
      <c r="D11013" s="135">
        <v>12352</v>
      </c>
      <c r="E11013" s="135" t="s">
        <v>2833</v>
      </c>
      <c r="F11013" s="135">
        <v>1</v>
      </c>
      <c r="G11013" s="140">
        <v>5</v>
      </c>
      <c r="H11013" s="135" t="s">
        <v>4046</v>
      </c>
      <c r="I11013" s="135">
        <v>304</v>
      </c>
      <c r="J11013" s="135" t="s">
        <v>2151</v>
      </c>
      <c r="K11013" s="135" t="s">
        <v>2152</v>
      </c>
      <c r="L11013" s="135" t="s">
        <v>193</v>
      </c>
      <c r="M11013" s="135"/>
      <c r="N11013" s="137"/>
      <c r="O11013" s="121"/>
    </row>
    <row r="11014" spans="1:15" x14ac:dyDescent="0.25">
      <c r="A11014" s="139">
        <v>306</v>
      </c>
      <c r="B11014" s="135" t="s">
        <v>323</v>
      </c>
      <c r="C11014" s="134" t="s">
        <v>2102</v>
      </c>
      <c r="D11014" s="135">
        <v>12353</v>
      </c>
      <c r="E11014" s="135" t="s">
        <v>2833</v>
      </c>
      <c r="F11014" s="135">
        <v>1</v>
      </c>
      <c r="G11014" s="136">
        <v>6</v>
      </c>
      <c r="H11014" s="135" t="s">
        <v>4047</v>
      </c>
      <c r="I11014" s="135">
        <v>23</v>
      </c>
      <c r="J11014" s="135" t="s">
        <v>2151</v>
      </c>
      <c r="K11014" s="135" t="s">
        <v>2152</v>
      </c>
      <c r="L11014" s="135" t="s">
        <v>193</v>
      </c>
      <c r="M11014" s="135"/>
      <c r="N11014" s="137"/>
      <c r="O11014" s="121"/>
    </row>
    <row r="11015" spans="1:15" x14ac:dyDescent="0.25">
      <c r="A11015" s="139">
        <v>306</v>
      </c>
      <c r="B11015" s="135" t="s">
        <v>323</v>
      </c>
      <c r="C11015" s="134" t="s">
        <v>2102</v>
      </c>
      <c r="D11015" s="135">
        <v>12354</v>
      </c>
      <c r="E11015" s="135" t="s">
        <v>2833</v>
      </c>
      <c r="F11015" s="135">
        <v>1</v>
      </c>
      <c r="G11015" s="140">
        <v>7</v>
      </c>
      <c r="H11015" s="135" t="s">
        <v>4048</v>
      </c>
      <c r="I11015" s="135">
        <v>21</v>
      </c>
      <c r="J11015" s="135" t="s">
        <v>2108</v>
      </c>
      <c r="K11015" s="135" t="s">
        <v>2109</v>
      </c>
      <c r="L11015" s="135" t="s">
        <v>193</v>
      </c>
      <c r="M11015" s="135"/>
      <c r="N11015" s="137"/>
      <c r="O11015" s="121"/>
    </row>
    <row r="11016" spans="1:15" x14ac:dyDescent="0.25">
      <c r="A11016" s="139">
        <v>306</v>
      </c>
      <c r="B11016" s="135" t="s">
        <v>323</v>
      </c>
      <c r="C11016" s="134" t="s">
        <v>2102</v>
      </c>
      <c r="D11016" s="135">
        <v>12355</v>
      </c>
      <c r="E11016" s="135" t="s">
        <v>2833</v>
      </c>
      <c r="F11016" s="135">
        <v>1</v>
      </c>
      <c r="G11016" s="140">
        <v>8</v>
      </c>
      <c r="H11016" s="135" t="s">
        <v>4049</v>
      </c>
      <c r="I11016" s="135">
        <v>161</v>
      </c>
      <c r="J11016" s="135" t="s">
        <v>2536</v>
      </c>
      <c r="K11016" s="135" t="s">
        <v>2544</v>
      </c>
      <c r="L11016" s="135" t="s">
        <v>193</v>
      </c>
      <c r="M11016" s="135"/>
      <c r="N11016" s="137"/>
      <c r="O11016" s="121"/>
    </row>
    <row r="11017" spans="1:15" x14ac:dyDescent="0.25">
      <c r="A11017" s="139">
        <v>306</v>
      </c>
      <c r="B11017" s="135" t="s">
        <v>323</v>
      </c>
      <c r="C11017" s="134" t="s">
        <v>2102</v>
      </c>
      <c r="D11017" s="135">
        <v>12356</v>
      </c>
      <c r="E11017" s="135" t="s">
        <v>2833</v>
      </c>
      <c r="F11017" s="135">
        <v>1</v>
      </c>
      <c r="G11017" s="140">
        <v>9</v>
      </c>
      <c r="H11017" s="135" t="s">
        <v>4050</v>
      </c>
      <c r="I11017" s="135">
        <v>23</v>
      </c>
      <c r="J11017" s="135" t="s">
        <v>2108</v>
      </c>
      <c r="K11017" s="135" t="s">
        <v>2109</v>
      </c>
      <c r="L11017" s="135" t="s">
        <v>193</v>
      </c>
      <c r="M11017" s="135"/>
      <c r="N11017" s="137"/>
      <c r="O11017" s="121"/>
    </row>
    <row r="11018" spans="1:15" x14ac:dyDescent="0.25">
      <c r="A11018" s="139">
        <v>306</v>
      </c>
      <c r="B11018" s="135" t="s">
        <v>323</v>
      </c>
      <c r="C11018" s="134" t="s">
        <v>2102</v>
      </c>
      <c r="D11018" s="135">
        <v>12357</v>
      </c>
      <c r="E11018" s="135" t="s">
        <v>2833</v>
      </c>
      <c r="F11018" s="135">
        <v>1</v>
      </c>
      <c r="G11018" s="136">
        <v>10</v>
      </c>
      <c r="H11018" s="135" t="s">
        <v>4051</v>
      </c>
      <c r="I11018" s="135">
        <v>21</v>
      </c>
      <c r="J11018" s="135" t="s">
        <v>2151</v>
      </c>
      <c r="K11018" s="135" t="s">
        <v>2152</v>
      </c>
      <c r="L11018" s="135" t="s">
        <v>193</v>
      </c>
      <c r="M11018" s="135"/>
      <c r="N11018" s="137"/>
      <c r="O11018" s="121"/>
    </row>
    <row r="11019" spans="1:15" x14ac:dyDescent="0.25">
      <c r="A11019" s="139">
        <v>306</v>
      </c>
      <c r="B11019" s="135" t="s">
        <v>323</v>
      </c>
      <c r="C11019" s="134" t="s">
        <v>2102</v>
      </c>
      <c r="D11019" s="135">
        <v>12358</v>
      </c>
      <c r="E11019" s="135" t="s">
        <v>2833</v>
      </c>
      <c r="F11019" s="135">
        <v>1</v>
      </c>
      <c r="G11019" s="136">
        <v>11</v>
      </c>
      <c r="H11019" s="135" t="s">
        <v>4052</v>
      </c>
      <c r="I11019" s="135">
        <v>161</v>
      </c>
      <c r="J11019" s="135" t="s">
        <v>2536</v>
      </c>
      <c r="K11019" s="135" t="s">
        <v>2544</v>
      </c>
      <c r="L11019" s="135" t="s">
        <v>193</v>
      </c>
      <c r="M11019" s="135"/>
      <c r="N11019" s="137"/>
      <c r="O11019" s="121"/>
    </row>
    <row r="11020" spans="1:15" x14ac:dyDescent="0.25">
      <c r="A11020" s="139">
        <v>306</v>
      </c>
      <c r="B11020" s="135" t="s">
        <v>323</v>
      </c>
      <c r="C11020" s="134" t="s">
        <v>2102</v>
      </c>
      <c r="D11020" s="135">
        <v>12359</v>
      </c>
      <c r="E11020" s="135" t="s">
        <v>2833</v>
      </c>
      <c r="F11020" s="135">
        <v>1</v>
      </c>
      <c r="G11020" s="136">
        <v>13</v>
      </c>
      <c r="H11020" s="135" t="s">
        <v>4054</v>
      </c>
      <c r="I11020" s="135">
        <v>1204</v>
      </c>
      <c r="J11020" s="135" t="s">
        <v>2151</v>
      </c>
      <c r="K11020" s="135" t="s">
        <v>2152</v>
      </c>
      <c r="L11020" s="135" t="s">
        <v>193</v>
      </c>
      <c r="M11020" s="135"/>
      <c r="N11020" s="137"/>
      <c r="O11020" s="121"/>
    </row>
    <row r="11021" spans="1:15" x14ac:dyDescent="0.25">
      <c r="A11021" s="139">
        <v>306</v>
      </c>
      <c r="B11021" s="135" t="s">
        <v>323</v>
      </c>
      <c r="C11021" s="134" t="s">
        <v>2102</v>
      </c>
      <c r="D11021" s="135">
        <v>12360</v>
      </c>
      <c r="E11021" s="135" t="s">
        <v>2833</v>
      </c>
      <c r="F11021" s="135">
        <v>1</v>
      </c>
      <c r="G11021" s="136">
        <v>14</v>
      </c>
      <c r="H11021" s="135" t="s">
        <v>4055</v>
      </c>
      <c r="I11021" s="135">
        <v>24</v>
      </c>
      <c r="J11021" s="135" t="s">
        <v>2151</v>
      </c>
      <c r="K11021" s="135" t="s">
        <v>2152</v>
      </c>
      <c r="L11021" s="135" t="s">
        <v>193</v>
      </c>
      <c r="M11021" s="135"/>
      <c r="N11021" s="137"/>
      <c r="O11021" s="121"/>
    </row>
    <row r="11022" spans="1:15" x14ac:dyDescent="0.25">
      <c r="A11022" s="139">
        <v>306</v>
      </c>
      <c r="B11022" s="135" t="s">
        <v>323</v>
      </c>
      <c r="C11022" s="134" t="s">
        <v>2102</v>
      </c>
      <c r="D11022" s="135">
        <v>12361</v>
      </c>
      <c r="E11022" s="135" t="s">
        <v>2833</v>
      </c>
      <c r="F11022" s="135">
        <v>1</v>
      </c>
      <c r="G11022" s="136">
        <v>15</v>
      </c>
      <c r="H11022" s="135" t="s">
        <v>4056</v>
      </c>
      <c r="I11022" s="135">
        <v>58</v>
      </c>
      <c r="J11022" s="135" t="s">
        <v>2155</v>
      </c>
      <c r="K11022" s="135" t="s">
        <v>2156</v>
      </c>
      <c r="L11022" s="135" t="s">
        <v>193</v>
      </c>
      <c r="M11022" s="135"/>
      <c r="N11022" s="137"/>
      <c r="O11022" s="121"/>
    </row>
    <row r="11023" spans="1:15" x14ac:dyDescent="0.25">
      <c r="A11023" s="139">
        <v>306</v>
      </c>
      <c r="B11023" s="135" t="s">
        <v>323</v>
      </c>
      <c r="C11023" s="134" t="s">
        <v>2102</v>
      </c>
      <c r="D11023" s="135">
        <v>12362</v>
      </c>
      <c r="E11023" s="135" t="s">
        <v>2833</v>
      </c>
      <c r="F11023" s="135">
        <v>1</v>
      </c>
      <c r="G11023" s="136">
        <v>16</v>
      </c>
      <c r="H11023" s="135" t="s">
        <v>4057</v>
      </c>
      <c r="I11023" s="135">
        <v>2209</v>
      </c>
      <c r="J11023" s="135" t="s">
        <v>3684</v>
      </c>
      <c r="K11023" s="135" t="s">
        <v>3685</v>
      </c>
      <c r="L11023" s="135" t="s">
        <v>189</v>
      </c>
      <c r="M11023" s="135"/>
      <c r="N11023" s="137"/>
      <c r="O11023" s="121"/>
    </row>
    <row r="11024" spans="1:15" x14ac:dyDescent="0.25">
      <c r="A11024" s="139">
        <v>306</v>
      </c>
      <c r="B11024" s="135" t="s">
        <v>323</v>
      </c>
      <c r="C11024" s="134" t="s">
        <v>2102</v>
      </c>
      <c r="D11024" s="135">
        <v>12363</v>
      </c>
      <c r="E11024" s="135" t="s">
        <v>2833</v>
      </c>
      <c r="F11024" s="135">
        <v>1</v>
      </c>
      <c r="G11024" s="136">
        <v>17</v>
      </c>
      <c r="H11024" s="135" t="s">
        <v>5123</v>
      </c>
      <c r="I11024" s="135">
        <v>6628</v>
      </c>
      <c r="J11024" s="135" t="s">
        <v>3684</v>
      </c>
      <c r="K11024" s="135" t="s">
        <v>3685</v>
      </c>
      <c r="L11024" s="135" t="s">
        <v>189</v>
      </c>
      <c r="M11024" s="135"/>
      <c r="N11024" s="137"/>
      <c r="O11024" s="121"/>
    </row>
    <row r="11025" spans="1:15" x14ac:dyDescent="0.25">
      <c r="A11025" s="139">
        <v>306</v>
      </c>
      <c r="B11025" s="135" t="s">
        <v>323</v>
      </c>
      <c r="C11025" s="134" t="s">
        <v>2102</v>
      </c>
      <c r="D11025" s="135">
        <v>12364</v>
      </c>
      <c r="E11025" s="135" t="s">
        <v>2833</v>
      </c>
      <c r="F11025" s="135">
        <v>1</v>
      </c>
      <c r="G11025" s="136">
        <v>18</v>
      </c>
      <c r="H11025" s="135" t="s">
        <v>4058</v>
      </c>
      <c r="I11025" s="135">
        <v>36</v>
      </c>
      <c r="J11025" s="135" t="s">
        <v>2105</v>
      </c>
      <c r="K11025" s="135" t="s">
        <v>2106</v>
      </c>
      <c r="L11025" s="135" t="s">
        <v>193</v>
      </c>
      <c r="M11025" s="135"/>
      <c r="N11025" s="137"/>
      <c r="O11025" s="121"/>
    </row>
    <row r="11026" spans="1:15" x14ac:dyDescent="0.25">
      <c r="A11026" s="139">
        <v>306</v>
      </c>
      <c r="B11026" s="135" t="s">
        <v>323</v>
      </c>
      <c r="C11026" s="134" t="s">
        <v>2102</v>
      </c>
      <c r="D11026" s="135">
        <v>12365</v>
      </c>
      <c r="E11026" s="135" t="s">
        <v>2833</v>
      </c>
      <c r="F11026" s="135">
        <v>1</v>
      </c>
      <c r="G11026" s="136">
        <v>19</v>
      </c>
      <c r="H11026" s="135" t="s">
        <v>4059</v>
      </c>
      <c r="I11026" s="135">
        <v>66</v>
      </c>
      <c r="J11026" s="135" t="s">
        <v>2112</v>
      </c>
      <c r="K11026" s="135" t="s">
        <v>2113</v>
      </c>
      <c r="L11026" s="135" t="s">
        <v>194</v>
      </c>
      <c r="M11026" s="135"/>
      <c r="N11026" s="137"/>
      <c r="O11026" s="121"/>
    </row>
    <row r="11027" spans="1:15" x14ac:dyDescent="0.25">
      <c r="A11027" s="139">
        <v>306</v>
      </c>
      <c r="B11027" s="135" t="s">
        <v>323</v>
      </c>
      <c r="C11027" s="134" t="s">
        <v>2102</v>
      </c>
      <c r="D11027" s="135">
        <v>12366</v>
      </c>
      <c r="E11027" s="135" t="s">
        <v>2833</v>
      </c>
      <c r="F11027" s="135">
        <v>1</v>
      </c>
      <c r="G11027" s="136">
        <v>20</v>
      </c>
      <c r="H11027" s="135" t="s">
        <v>7087</v>
      </c>
      <c r="I11027" s="135">
        <v>351</v>
      </c>
      <c r="J11027" s="135" t="s">
        <v>2105</v>
      </c>
      <c r="K11027" s="135" t="s">
        <v>2106</v>
      </c>
      <c r="L11027" s="135" t="s">
        <v>193</v>
      </c>
      <c r="M11027" s="135"/>
      <c r="N11027" s="137"/>
      <c r="O11027" s="121"/>
    </row>
    <row r="11028" spans="1:15" x14ac:dyDescent="0.25">
      <c r="A11028" s="139">
        <v>306</v>
      </c>
      <c r="B11028" s="135" t="s">
        <v>323</v>
      </c>
      <c r="C11028" s="134" t="s">
        <v>2102</v>
      </c>
      <c r="D11028" s="135">
        <v>12367</v>
      </c>
      <c r="E11028" s="135" t="s">
        <v>2833</v>
      </c>
      <c r="F11028" s="135">
        <v>1</v>
      </c>
      <c r="G11028" s="136">
        <v>21</v>
      </c>
      <c r="H11028" s="135" t="s">
        <v>4060</v>
      </c>
      <c r="I11028" s="135">
        <v>45</v>
      </c>
      <c r="J11028" s="135" t="s">
        <v>2105</v>
      </c>
      <c r="K11028" s="135" t="s">
        <v>2106</v>
      </c>
      <c r="L11028" s="135" t="s">
        <v>193</v>
      </c>
      <c r="M11028" s="135"/>
      <c r="N11028" s="137"/>
      <c r="O11028" s="121"/>
    </row>
    <row r="11029" spans="1:15" x14ac:dyDescent="0.25">
      <c r="A11029" s="139">
        <v>306</v>
      </c>
      <c r="B11029" s="135" t="s">
        <v>323</v>
      </c>
      <c r="C11029" s="134" t="s">
        <v>2102</v>
      </c>
      <c r="D11029" s="135">
        <v>12368</v>
      </c>
      <c r="E11029" s="135" t="s">
        <v>2833</v>
      </c>
      <c r="F11029" s="135">
        <v>1</v>
      </c>
      <c r="G11029" s="136">
        <v>22</v>
      </c>
      <c r="H11029" s="135" t="s">
        <v>4061</v>
      </c>
      <c r="I11029" s="135">
        <v>199</v>
      </c>
      <c r="J11029" s="135" t="s">
        <v>2105</v>
      </c>
      <c r="K11029" s="135" t="s">
        <v>2106</v>
      </c>
      <c r="L11029" s="135" t="s">
        <v>193</v>
      </c>
      <c r="M11029" s="135"/>
      <c r="N11029" s="137"/>
      <c r="O11029" s="121"/>
    </row>
    <row r="11030" spans="1:15" x14ac:dyDescent="0.25">
      <c r="A11030" s="139">
        <v>306</v>
      </c>
      <c r="B11030" s="135" t="s">
        <v>323</v>
      </c>
      <c r="C11030" s="134" t="s">
        <v>2102</v>
      </c>
      <c r="D11030" s="135">
        <v>12369</v>
      </c>
      <c r="E11030" s="135" t="s">
        <v>2833</v>
      </c>
      <c r="F11030" s="135">
        <v>1</v>
      </c>
      <c r="G11030" s="136">
        <v>23</v>
      </c>
      <c r="H11030" s="135" t="s">
        <v>4062</v>
      </c>
      <c r="I11030" s="135">
        <v>45</v>
      </c>
      <c r="J11030" s="135" t="s">
        <v>2105</v>
      </c>
      <c r="K11030" s="135" t="s">
        <v>2106</v>
      </c>
      <c r="L11030" s="135" t="s">
        <v>193</v>
      </c>
      <c r="M11030" s="135"/>
      <c r="N11030" s="137"/>
      <c r="O11030" s="121"/>
    </row>
    <row r="11031" spans="1:15" x14ac:dyDescent="0.25">
      <c r="A11031" s="139">
        <v>306</v>
      </c>
      <c r="B11031" s="135" t="s">
        <v>323</v>
      </c>
      <c r="C11031" s="134" t="s">
        <v>2102</v>
      </c>
      <c r="D11031" s="135">
        <v>12370</v>
      </c>
      <c r="E11031" s="135" t="s">
        <v>2833</v>
      </c>
      <c r="F11031" s="135">
        <v>1</v>
      </c>
      <c r="G11031" s="136">
        <v>24</v>
      </c>
      <c r="H11031" s="135" t="s">
        <v>4063</v>
      </c>
      <c r="I11031" s="135">
        <v>234</v>
      </c>
      <c r="J11031" s="135" t="s">
        <v>2151</v>
      </c>
      <c r="K11031" s="135" t="s">
        <v>2152</v>
      </c>
      <c r="L11031" s="135" t="s">
        <v>193</v>
      </c>
      <c r="M11031" s="135"/>
      <c r="N11031" s="137"/>
      <c r="O11031" s="121"/>
    </row>
    <row r="11032" spans="1:15" x14ac:dyDescent="0.25">
      <c r="A11032" s="139">
        <v>306</v>
      </c>
      <c r="B11032" s="135" t="s">
        <v>323</v>
      </c>
      <c r="C11032" s="134" t="s">
        <v>2102</v>
      </c>
      <c r="D11032" s="135">
        <v>12371</v>
      </c>
      <c r="E11032" s="135" t="s">
        <v>2833</v>
      </c>
      <c r="F11032" s="135">
        <v>1</v>
      </c>
      <c r="G11032" s="136">
        <v>25</v>
      </c>
      <c r="H11032" s="135" t="s">
        <v>4064</v>
      </c>
      <c r="I11032" s="135">
        <v>206</v>
      </c>
      <c r="J11032" s="135" t="s">
        <v>2155</v>
      </c>
      <c r="K11032" s="135" t="s">
        <v>2156</v>
      </c>
      <c r="L11032" s="135" t="s">
        <v>193</v>
      </c>
      <c r="M11032" s="135"/>
      <c r="N11032" s="137"/>
      <c r="O11032" s="121"/>
    </row>
    <row r="11033" spans="1:15" x14ac:dyDescent="0.25">
      <c r="A11033" s="139">
        <v>306</v>
      </c>
      <c r="B11033" s="135" t="s">
        <v>323</v>
      </c>
      <c r="C11033" s="134" t="s">
        <v>2102</v>
      </c>
      <c r="D11033" s="135">
        <v>12372</v>
      </c>
      <c r="E11033" s="135" t="s">
        <v>2833</v>
      </c>
      <c r="F11033" s="135">
        <v>1</v>
      </c>
      <c r="G11033" s="136">
        <v>26</v>
      </c>
      <c r="H11033" s="135" t="s">
        <v>4065</v>
      </c>
      <c r="I11033" s="135">
        <v>45</v>
      </c>
      <c r="J11033" s="135" t="s">
        <v>2105</v>
      </c>
      <c r="K11033" s="135" t="s">
        <v>2106</v>
      </c>
      <c r="L11033" s="135" t="s">
        <v>193</v>
      </c>
      <c r="M11033" s="135"/>
      <c r="N11033" s="137"/>
      <c r="O11033" s="121"/>
    </row>
    <row r="11034" spans="1:15" x14ac:dyDescent="0.25">
      <c r="A11034" s="139">
        <v>306</v>
      </c>
      <c r="B11034" s="135" t="s">
        <v>323</v>
      </c>
      <c r="C11034" s="134" t="s">
        <v>2102</v>
      </c>
      <c r="D11034" s="135">
        <v>12373</v>
      </c>
      <c r="E11034" s="135" t="s">
        <v>2833</v>
      </c>
      <c r="F11034" s="135">
        <v>1</v>
      </c>
      <c r="G11034" s="140">
        <v>27</v>
      </c>
      <c r="H11034" s="135" t="s">
        <v>4066</v>
      </c>
      <c r="I11034" s="135">
        <v>1005</v>
      </c>
      <c r="J11034" s="135" t="s">
        <v>2112</v>
      </c>
      <c r="K11034" s="135" t="s">
        <v>2113</v>
      </c>
      <c r="L11034" s="135" t="s">
        <v>194</v>
      </c>
      <c r="M11034" s="135"/>
      <c r="N11034" s="137"/>
      <c r="O11034" s="121"/>
    </row>
    <row r="11035" spans="1:15" x14ac:dyDescent="0.25">
      <c r="A11035" s="139">
        <v>306</v>
      </c>
      <c r="B11035" s="135" t="s">
        <v>323</v>
      </c>
      <c r="C11035" s="134" t="s">
        <v>2102</v>
      </c>
      <c r="D11035" s="135">
        <v>12374</v>
      </c>
      <c r="E11035" s="135" t="s">
        <v>2833</v>
      </c>
      <c r="F11035" s="135">
        <v>1</v>
      </c>
      <c r="G11035" s="136">
        <v>28</v>
      </c>
      <c r="H11035" s="135" t="s">
        <v>4067</v>
      </c>
      <c r="I11035" s="135">
        <v>1040</v>
      </c>
      <c r="J11035" s="135" t="s">
        <v>2105</v>
      </c>
      <c r="K11035" s="135" t="s">
        <v>2106</v>
      </c>
      <c r="L11035" s="135" t="s">
        <v>193</v>
      </c>
      <c r="M11035" s="135"/>
      <c r="N11035" s="137"/>
      <c r="O11035" s="121"/>
    </row>
    <row r="11036" spans="1:15" x14ac:dyDescent="0.25">
      <c r="A11036" s="139">
        <v>306</v>
      </c>
      <c r="B11036" s="135" t="s">
        <v>323</v>
      </c>
      <c r="C11036" s="134" t="s">
        <v>2102</v>
      </c>
      <c r="D11036" s="135">
        <v>12375</v>
      </c>
      <c r="E11036" s="135" t="s">
        <v>2833</v>
      </c>
      <c r="F11036" s="135">
        <v>1</v>
      </c>
      <c r="G11036" s="136">
        <v>29</v>
      </c>
      <c r="H11036" s="135" t="s">
        <v>4068</v>
      </c>
      <c r="I11036" s="135">
        <v>463</v>
      </c>
      <c r="J11036" s="135" t="s">
        <v>2105</v>
      </c>
      <c r="K11036" s="135" t="s">
        <v>2106</v>
      </c>
      <c r="L11036" s="135" t="s">
        <v>193</v>
      </c>
      <c r="M11036" s="135"/>
      <c r="N11036" s="137"/>
      <c r="O11036" s="121"/>
    </row>
    <row r="11037" spans="1:15" x14ac:dyDescent="0.25">
      <c r="A11037" s="139">
        <v>306</v>
      </c>
      <c r="B11037" s="135" t="s">
        <v>323</v>
      </c>
      <c r="C11037" s="134" t="s">
        <v>2102</v>
      </c>
      <c r="D11037" s="135">
        <v>12376</v>
      </c>
      <c r="E11037" s="135" t="s">
        <v>2833</v>
      </c>
      <c r="F11037" s="135">
        <v>1</v>
      </c>
      <c r="G11037" s="140">
        <v>30</v>
      </c>
      <c r="H11037" s="135" t="s">
        <v>4069</v>
      </c>
      <c r="I11037" s="135">
        <v>82</v>
      </c>
      <c r="J11037" s="135" t="s">
        <v>2105</v>
      </c>
      <c r="K11037" s="135" t="s">
        <v>2106</v>
      </c>
      <c r="L11037" s="135" t="s">
        <v>193</v>
      </c>
      <c r="M11037" s="135"/>
      <c r="N11037" s="137"/>
      <c r="O11037" s="121"/>
    </row>
    <row r="11038" spans="1:15" x14ac:dyDescent="0.25">
      <c r="A11038" s="139">
        <v>306</v>
      </c>
      <c r="B11038" s="135" t="s">
        <v>323</v>
      </c>
      <c r="C11038" s="134" t="s">
        <v>2102</v>
      </c>
      <c r="D11038" s="135">
        <v>12377</v>
      </c>
      <c r="E11038" s="135" t="s">
        <v>2833</v>
      </c>
      <c r="F11038" s="135">
        <v>1</v>
      </c>
      <c r="G11038" s="136">
        <v>31</v>
      </c>
      <c r="H11038" s="135" t="s">
        <v>4070</v>
      </c>
      <c r="I11038" s="135">
        <v>109</v>
      </c>
      <c r="J11038" s="135" t="s">
        <v>2151</v>
      </c>
      <c r="K11038" s="135" t="s">
        <v>2152</v>
      </c>
      <c r="L11038" s="135" t="s">
        <v>193</v>
      </c>
      <c r="M11038" s="135"/>
      <c r="N11038" s="137"/>
      <c r="O11038" s="121"/>
    </row>
    <row r="11039" spans="1:15" x14ac:dyDescent="0.25">
      <c r="A11039" s="139">
        <v>306</v>
      </c>
      <c r="B11039" s="135" t="s">
        <v>323</v>
      </c>
      <c r="C11039" s="134" t="s">
        <v>2102</v>
      </c>
      <c r="D11039" s="135">
        <v>12378</v>
      </c>
      <c r="E11039" s="135" t="s">
        <v>2833</v>
      </c>
      <c r="F11039" s="135">
        <v>1</v>
      </c>
      <c r="G11039" s="140">
        <v>32</v>
      </c>
      <c r="H11039" s="135" t="s">
        <v>4071</v>
      </c>
      <c r="I11039" s="135">
        <v>187</v>
      </c>
      <c r="J11039" s="135" t="s">
        <v>2108</v>
      </c>
      <c r="K11039" s="135" t="s">
        <v>2109</v>
      </c>
      <c r="L11039" s="135" t="s">
        <v>193</v>
      </c>
      <c r="M11039" s="135"/>
      <c r="N11039" s="137"/>
      <c r="O11039" s="121"/>
    </row>
    <row r="11040" spans="1:15" x14ac:dyDescent="0.25">
      <c r="A11040" s="139">
        <v>306</v>
      </c>
      <c r="B11040" s="135" t="s">
        <v>323</v>
      </c>
      <c r="C11040" s="134" t="s">
        <v>2102</v>
      </c>
      <c r="D11040" s="135">
        <v>12379</v>
      </c>
      <c r="E11040" s="135" t="s">
        <v>2833</v>
      </c>
      <c r="F11040" s="135">
        <v>1</v>
      </c>
      <c r="G11040" s="140">
        <v>33</v>
      </c>
      <c r="H11040" s="135" t="s">
        <v>7088</v>
      </c>
      <c r="I11040" s="135">
        <v>257</v>
      </c>
      <c r="J11040" s="135" t="s">
        <v>2108</v>
      </c>
      <c r="K11040" s="135" t="s">
        <v>2109</v>
      </c>
      <c r="L11040" s="135" t="s">
        <v>193</v>
      </c>
      <c r="M11040" s="135"/>
      <c r="N11040" s="137"/>
      <c r="O11040" s="121"/>
    </row>
    <row r="11041" spans="1:15" x14ac:dyDescent="0.25">
      <c r="A11041" s="139">
        <v>306</v>
      </c>
      <c r="B11041" s="135" t="s">
        <v>323</v>
      </c>
      <c r="C11041" s="134" t="s">
        <v>2102</v>
      </c>
      <c r="D11041" s="135">
        <v>12380</v>
      </c>
      <c r="E11041" s="135" t="s">
        <v>2833</v>
      </c>
      <c r="F11041" s="135">
        <v>2</v>
      </c>
      <c r="G11041" s="136">
        <v>3</v>
      </c>
      <c r="H11041" s="135" t="s">
        <v>7089</v>
      </c>
      <c r="I11041" s="135">
        <v>195</v>
      </c>
      <c r="J11041" s="135" t="s">
        <v>2151</v>
      </c>
      <c r="K11041" s="135" t="s">
        <v>2152</v>
      </c>
      <c r="L11041" s="135" t="s">
        <v>193</v>
      </c>
      <c r="M11041" s="135"/>
      <c r="N11041" s="137"/>
      <c r="O11041" s="121"/>
    </row>
    <row r="11042" spans="1:15" x14ac:dyDescent="0.25">
      <c r="A11042" s="139">
        <v>306</v>
      </c>
      <c r="B11042" s="135" t="s">
        <v>323</v>
      </c>
      <c r="C11042" s="134" t="s">
        <v>2102</v>
      </c>
      <c r="D11042" s="135">
        <v>12381</v>
      </c>
      <c r="E11042" s="135" t="s">
        <v>2833</v>
      </c>
      <c r="F11042" s="135">
        <v>3</v>
      </c>
      <c r="G11042" s="136">
        <v>2</v>
      </c>
      <c r="H11042" s="135" t="s">
        <v>7090</v>
      </c>
      <c r="I11042" s="135">
        <v>199</v>
      </c>
      <c r="J11042" s="135" t="s">
        <v>2105</v>
      </c>
      <c r="K11042" s="135" t="s">
        <v>2106</v>
      </c>
      <c r="L11042" s="135" t="s">
        <v>193</v>
      </c>
      <c r="M11042" s="135"/>
      <c r="N11042" s="137"/>
      <c r="O11042" s="121"/>
    </row>
    <row r="11043" spans="1:15" x14ac:dyDescent="0.25">
      <c r="A11043" s="139">
        <v>306</v>
      </c>
      <c r="B11043" s="135" t="s">
        <v>323</v>
      </c>
      <c r="C11043" s="134" t="s">
        <v>2102</v>
      </c>
      <c r="D11043" s="135">
        <v>12382</v>
      </c>
      <c r="E11043" s="135" t="s">
        <v>2833</v>
      </c>
      <c r="F11043" s="135">
        <v>3</v>
      </c>
      <c r="G11043" s="140">
        <v>3</v>
      </c>
      <c r="H11043" s="135" t="s">
        <v>7091</v>
      </c>
      <c r="I11043" s="135">
        <v>91</v>
      </c>
      <c r="J11043" s="135" t="s">
        <v>2105</v>
      </c>
      <c r="K11043" s="135" t="s">
        <v>2106</v>
      </c>
      <c r="L11043" s="135" t="s">
        <v>193</v>
      </c>
      <c r="M11043" s="135"/>
      <c r="N11043" s="137"/>
      <c r="O11043" s="121"/>
    </row>
    <row r="11044" spans="1:15" x14ac:dyDescent="0.25">
      <c r="A11044" s="139">
        <v>306</v>
      </c>
      <c r="B11044" s="135" t="s">
        <v>323</v>
      </c>
      <c r="C11044" s="134" t="s">
        <v>2102</v>
      </c>
      <c r="D11044" s="135">
        <v>12383</v>
      </c>
      <c r="E11044" s="135" t="s">
        <v>2833</v>
      </c>
      <c r="F11044" s="135">
        <v>3</v>
      </c>
      <c r="G11044" s="140">
        <v>4</v>
      </c>
      <c r="H11044" s="135" t="s">
        <v>7092</v>
      </c>
      <c r="I11044" s="135">
        <v>90</v>
      </c>
      <c r="J11044" s="135" t="s">
        <v>2105</v>
      </c>
      <c r="K11044" s="135" t="s">
        <v>2106</v>
      </c>
      <c r="L11044" s="135" t="s">
        <v>193</v>
      </c>
      <c r="M11044" s="135"/>
      <c r="N11044" s="137"/>
      <c r="O11044" s="121"/>
    </row>
    <row r="11045" spans="1:15" x14ac:dyDescent="0.25">
      <c r="A11045" s="139">
        <v>306</v>
      </c>
      <c r="B11045" s="135" t="s">
        <v>323</v>
      </c>
      <c r="C11045" s="134" t="s">
        <v>2102</v>
      </c>
      <c r="D11045" s="135">
        <v>12384</v>
      </c>
      <c r="E11045" s="135" t="s">
        <v>2833</v>
      </c>
      <c r="F11045" s="135">
        <v>3</v>
      </c>
      <c r="G11045" s="140">
        <v>5</v>
      </c>
      <c r="H11045" s="135" t="s">
        <v>7093</v>
      </c>
      <c r="I11045" s="135">
        <v>90</v>
      </c>
      <c r="J11045" s="135" t="s">
        <v>2105</v>
      </c>
      <c r="K11045" s="135" t="s">
        <v>2106</v>
      </c>
      <c r="L11045" s="135" t="s">
        <v>193</v>
      </c>
      <c r="M11045" s="135"/>
      <c r="N11045" s="137"/>
      <c r="O11045" s="121"/>
    </row>
    <row r="11046" spans="1:15" x14ac:dyDescent="0.25">
      <c r="A11046" s="139">
        <v>306</v>
      </c>
      <c r="B11046" s="135" t="s">
        <v>323</v>
      </c>
      <c r="C11046" s="134" t="s">
        <v>2102</v>
      </c>
      <c r="D11046" s="135">
        <v>12385</v>
      </c>
      <c r="E11046" s="135" t="s">
        <v>2833</v>
      </c>
      <c r="F11046" s="135">
        <v>3</v>
      </c>
      <c r="G11046" s="140">
        <v>6</v>
      </c>
      <c r="H11046" s="135" t="s">
        <v>7094</v>
      </c>
      <c r="I11046" s="135">
        <v>90</v>
      </c>
      <c r="J11046" s="135" t="s">
        <v>2105</v>
      </c>
      <c r="K11046" s="135" t="s">
        <v>2106</v>
      </c>
      <c r="L11046" s="135" t="s">
        <v>193</v>
      </c>
      <c r="M11046" s="135"/>
      <c r="N11046" s="137"/>
      <c r="O11046" s="121"/>
    </row>
    <row r="11047" spans="1:15" x14ac:dyDescent="0.25">
      <c r="A11047" s="139">
        <v>306</v>
      </c>
      <c r="B11047" s="135" t="s">
        <v>323</v>
      </c>
      <c r="C11047" s="134" t="s">
        <v>2102</v>
      </c>
      <c r="D11047" s="135">
        <v>12386</v>
      </c>
      <c r="E11047" s="135" t="s">
        <v>2833</v>
      </c>
      <c r="F11047" s="135">
        <v>4</v>
      </c>
      <c r="G11047" s="140">
        <v>1</v>
      </c>
      <c r="H11047" s="135" t="s">
        <v>7095</v>
      </c>
      <c r="I11047" s="135">
        <v>1536</v>
      </c>
      <c r="J11047" s="135" t="s">
        <v>2151</v>
      </c>
      <c r="K11047" s="135" t="s">
        <v>2152</v>
      </c>
      <c r="L11047" s="135" t="s">
        <v>193</v>
      </c>
      <c r="M11047" s="135"/>
      <c r="N11047" s="137"/>
      <c r="O11047" s="121"/>
    </row>
    <row r="11048" spans="1:15" x14ac:dyDescent="0.25">
      <c r="A11048" s="139">
        <v>306</v>
      </c>
      <c r="B11048" s="135" t="s">
        <v>323</v>
      </c>
      <c r="C11048" s="134" t="s">
        <v>2102</v>
      </c>
      <c r="D11048" s="135">
        <v>12387</v>
      </c>
      <c r="E11048" s="135" t="s">
        <v>2833</v>
      </c>
      <c r="F11048" s="135">
        <v>4</v>
      </c>
      <c r="G11048" s="140">
        <v>3</v>
      </c>
      <c r="H11048" s="135" t="s">
        <v>7096</v>
      </c>
      <c r="I11048" s="135">
        <v>1088</v>
      </c>
      <c r="J11048" s="135" t="s">
        <v>2155</v>
      </c>
      <c r="K11048" s="135" t="s">
        <v>2156</v>
      </c>
      <c r="L11048" s="135" t="s">
        <v>193</v>
      </c>
      <c r="M11048" s="135"/>
      <c r="N11048" s="137"/>
      <c r="O11048" s="121"/>
    </row>
    <row r="11049" spans="1:15" x14ac:dyDescent="0.25">
      <c r="A11049" s="139">
        <v>306</v>
      </c>
      <c r="B11049" s="135" t="s">
        <v>323</v>
      </c>
      <c r="C11049" s="134" t="s">
        <v>2102</v>
      </c>
      <c r="D11049" s="135">
        <v>12388</v>
      </c>
      <c r="E11049" s="135" t="s">
        <v>2833</v>
      </c>
      <c r="F11049" s="135">
        <v>4</v>
      </c>
      <c r="G11049" s="136">
        <v>4</v>
      </c>
      <c r="H11049" s="135" t="s">
        <v>7097</v>
      </c>
      <c r="I11049" s="135">
        <v>77</v>
      </c>
      <c r="J11049" s="135" t="s">
        <v>2155</v>
      </c>
      <c r="K11049" s="135" t="s">
        <v>2156</v>
      </c>
      <c r="L11049" s="135" t="s">
        <v>193</v>
      </c>
      <c r="M11049" s="135"/>
      <c r="N11049" s="137"/>
      <c r="O11049" s="121"/>
    </row>
    <row r="11050" spans="1:15" x14ac:dyDescent="0.25">
      <c r="A11050" s="139">
        <v>306</v>
      </c>
      <c r="B11050" s="135" t="s">
        <v>323</v>
      </c>
      <c r="C11050" s="134" t="s">
        <v>2102</v>
      </c>
      <c r="D11050" s="135">
        <v>12389</v>
      </c>
      <c r="E11050" s="135" t="s">
        <v>2833</v>
      </c>
      <c r="F11050" s="135">
        <v>4</v>
      </c>
      <c r="G11050" s="136">
        <v>5</v>
      </c>
      <c r="H11050" s="135" t="s">
        <v>7098</v>
      </c>
      <c r="I11050" s="135">
        <v>82</v>
      </c>
      <c r="J11050" s="135" t="s">
        <v>2105</v>
      </c>
      <c r="K11050" s="135" t="s">
        <v>2106</v>
      </c>
      <c r="L11050" s="135" t="s">
        <v>193</v>
      </c>
      <c r="M11050" s="135"/>
      <c r="N11050" s="137"/>
      <c r="O11050" s="121"/>
    </row>
    <row r="11051" spans="1:15" x14ac:dyDescent="0.25">
      <c r="A11051" s="139">
        <v>306</v>
      </c>
      <c r="B11051" s="135" t="s">
        <v>323</v>
      </c>
      <c r="C11051" s="134" t="s">
        <v>2102</v>
      </c>
      <c r="D11051" s="135">
        <v>12390</v>
      </c>
      <c r="E11051" s="135" t="s">
        <v>2833</v>
      </c>
      <c r="F11051" s="135">
        <v>4</v>
      </c>
      <c r="G11051" s="140">
        <v>6</v>
      </c>
      <c r="H11051" s="135" t="s">
        <v>7099</v>
      </c>
      <c r="I11051" s="135">
        <v>155</v>
      </c>
      <c r="J11051" s="135" t="s">
        <v>2155</v>
      </c>
      <c r="K11051" s="135" t="s">
        <v>2156</v>
      </c>
      <c r="L11051" s="135" t="s">
        <v>193</v>
      </c>
      <c r="M11051" s="135"/>
      <c r="N11051" s="137"/>
      <c r="O11051" s="121"/>
    </row>
    <row r="11052" spans="1:15" x14ac:dyDescent="0.25">
      <c r="A11052" s="139">
        <v>306</v>
      </c>
      <c r="B11052" s="135" t="s">
        <v>323</v>
      </c>
      <c r="C11052" s="134" t="s">
        <v>2102</v>
      </c>
      <c r="D11052" s="135">
        <v>12391</v>
      </c>
      <c r="E11052" s="135" t="s">
        <v>2835</v>
      </c>
      <c r="F11052" s="135">
        <v>1</v>
      </c>
      <c r="G11052" s="140">
        <v>1</v>
      </c>
      <c r="H11052" s="135" t="s">
        <v>2836</v>
      </c>
      <c r="I11052" s="135">
        <v>99</v>
      </c>
      <c r="J11052" s="135" t="s">
        <v>2108</v>
      </c>
      <c r="K11052" s="135" t="s">
        <v>2109</v>
      </c>
      <c r="L11052" s="135" t="s">
        <v>193</v>
      </c>
      <c r="M11052" s="135"/>
      <c r="N11052" s="137"/>
      <c r="O11052" s="121"/>
    </row>
    <row r="11053" spans="1:15" x14ac:dyDescent="0.25">
      <c r="A11053" s="139">
        <v>306</v>
      </c>
      <c r="B11053" s="135" t="s">
        <v>323</v>
      </c>
      <c r="C11053" s="134" t="s">
        <v>2102</v>
      </c>
      <c r="D11053" s="135">
        <v>12392</v>
      </c>
      <c r="E11053" s="135" t="s">
        <v>2835</v>
      </c>
      <c r="F11053" s="135">
        <v>1</v>
      </c>
      <c r="G11053" s="140">
        <v>2</v>
      </c>
      <c r="H11053" s="135" t="s">
        <v>4818</v>
      </c>
      <c r="I11053" s="135">
        <v>132</v>
      </c>
      <c r="J11053" s="135" t="s">
        <v>2108</v>
      </c>
      <c r="K11053" s="135" t="s">
        <v>2109</v>
      </c>
      <c r="L11053" s="135" t="s">
        <v>193</v>
      </c>
      <c r="M11053" s="135"/>
      <c r="N11053" s="137"/>
      <c r="O11053" s="121"/>
    </row>
    <row r="11054" spans="1:15" x14ac:dyDescent="0.25">
      <c r="A11054" s="139">
        <v>306</v>
      </c>
      <c r="B11054" s="135" t="s">
        <v>323</v>
      </c>
      <c r="C11054" s="134" t="s">
        <v>2102</v>
      </c>
      <c r="D11054" s="135">
        <v>12393</v>
      </c>
      <c r="E11054" s="135" t="s">
        <v>2835</v>
      </c>
      <c r="F11054" s="135">
        <v>1</v>
      </c>
      <c r="G11054" s="140">
        <v>3</v>
      </c>
      <c r="H11054" s="135" t="s">
        <v>4819</v>
      </c>
      <c r="I11054" s="135">
        <v>111</v>
      </c>
      <c r="J11054" s="135" t="s">
        <v>2151</v>
      </c>
      <c r="K11054" s="135" t="s">
        <v>2152</v>
      </c>
      <c r="L11054" s="135" t="s">
        <v>193</v>
      </c>
      <c r="M11054" s="135"/>
      <c r="N11054" s="137"/>
      <c r="O11054" s="121"/>
    </row>
    <row r="11055" spans="1:15" x14ac:dyDescent="0.25">
      <c r="A11055" s="139">
        <v>306</v>
      </c>
      <c r="B11055" s="135" t="s">
        <v>323</v>
      </c>
      <c r="C11055" s="134" t="s">
        <v>2102</v>
      </c>
      <c r="D11055" s="135">
        <v>12394</v>
      </c>
      <c r="E11055" s="135" t="s">
        <v>2835</v>
      </c>
      <c r="F11055" s="135">
        <v>1</v>
      </c>
      <c r="G11055" s="140">
        <v>4</v>
      </c>
      <c r="H11055" s="135" t="s">
        <v>4820</v>
      </c>
      <c r="I11055" s="135">
        <v>798</v>
      </c>
      <c r="J11055" s="135" t="s">
        <v>2536</v>
      </c>
      <c r="K11055" s="135" t="s">
        <v>2537</v>
      </c>
      <c r="L11055" s="135" t="s">
        <v>191</v>
      </c>
      <c r="M11055" s="135"/>
      <c r="N11055" s="137"/>
      <c r="O11055" s="121"/>
    </row>
    <row r="11056" spans="1:15" x14ac:dyDescent="0.25">
      <c r="A11056" s="139">
        <v>306</v>
      </c>
      <c r="B11056" s="135" t="s">
        <v>323</v>
      </c>
      <c r="C11056" s="134" t="s">
        <v>2102</v>
      </c>
      <c r="D11056" s="135">
        <v>12395</v>
      </c>
      <c r="E11056" s="135" t="s">
        <v>2837</v>
      </c>
      <c r="F11056" s="135">
        <v>1</v>
      </c>
      <c r="G11056" s="136">
        <v>1</v>
      </c>
      <c r="H11056" s="135" t="s">
        <v>2838</v>
      </c>
      <c r="I11056" s="135">
        <v>28</v>
      </c>
      <c r="J11056" s="135" t="s">
        <v>2151</v>
      </c>
      <c r="K11056" s="135" t="s">
        <v>2152</v>
      </c>
      <c r="L11056" s="135" t="s">
        <v>193</v>
      </c>
      <c r="M11056" s="135"/>
      <c r="N11056" s="137"/>
      <c r="O11056" s="121"/>
    </row>
    <row r="11057" spans="1:15" x14ac:dyDescent="0.25">
      <c r="A11057" s="139">
        <v>306</v>
      </c>
      <c r="B11057" s="135" t="s">
        <v>323</v>
      </c>
      <c r="C11057" s="134" t="s">
        <v>2102</v>
      </c>
      <c r="D11057" s="135">
        <v>12396</v>
      </c>
      <c r="E11057" s="135" t="s">
        <v>2837</v>
      </c>
      <c r="F11057" s="135">
        <v>1</v>
      </c>
      <c r="G11057" s="136">
        <v>2</v>
      </c>
      <c r="H11057" s="135" t="s">
        <v>2839</v>
      </c>
      <c r="I11057" s="135">
        <v>52</v>
      </c>
      <c r="J11057" s="135" t="s">
        <v>2151</v>
      </c>
      <c r="K11057" s="135" t="s">
        <v>2152</v>
      </c>
      <c r="L11057" s="135" t="s">
        <v>193</v>
      </c>
      <c r="M11057" s="135"/>
      <c r="N11057" s="137"/>
      <c r="O11057" s="121"/>
    </row>
    <row r="11058" spans="1:15" x14ac:dyDescent="0.25">
      <c r="A11058" s="139">
        <v>306</v>
      </c>
      <c r="B11058" s="135" t="s">
        <v>323</v>
      </c>
      <c r="C11058" s="134" t="s">
        <v>2102</v>
      </c>
      <c r="D11058" s="135">
        <v>12397</v>
      </c>
      <c r="E11058" s="135" t="s">
        <v>2837</v>
      </c>
      <c r="F11058" s="135">
        <v>1</v>
      </c>
      <c r="G11058" s="136">
        <v>3</v>
      </c>
      <c r="H11058" s="135" t="s">
        <v>2840</v>
      </c>
      <c r="I11058" s="135">
        <v>20</v>
      </c>
      <c r="J11058" s="135" t="s">
        <v>2155</v>
      </c>
      <c r="K11058" s="135" t="s">
        <v>2156</v>
      </c>
      <c r="L11058" s="135" t="s">
        <v>193</v>
      </c>
      <c r="M11058" s="135"/>
      <c r="N11058" s="137"/>
      <c r="O11058" s="121"/>
    </row>
    <row r="11059" spans="1:15" x14ac:dyDescent="0.25">
      <c r="A11059" s="139">
        <v>306</v>
      </c>
      <c r="B11059" s="135" t="s">
        <v>323</v>
      </c>
      <c r="C11059" s="134" t="s">
        <v>2102</v>
      </c>
      <c r="D11059" s="135">
        <v>12398</v>
      </c>
      <c r="E11059" s="135" t="s">
        <v>2837</v>
      </c>
      <c r="F11059" s="135">
        <v>1</v>
      </c>
      <c r="G11059" s="136">
        <v>4</v>
      </c>
      <c r="H11059" s="135" t="s">
        <v>5746</v>
      </c>
      <c r="I11059" s="135">
        <v>12</v>
      </c>
      <c r="J11059" s="135" t="s">
        <v>2155</v>
      </c>
      <c r="K11059" s="135" t="s">
        <v>2156</v>
      </c>
      <c r="L11059" s="135" t="s">
        <v>193</v>
      </c>
      <c r="M11059" s="135"/>
      <c r="N11059" s="137"/>
      <c r="O11059" s="121"/>
    </row>
    <row r="11060" spans="1:15" x14ac:dyDescent="0.25">
      <c r="A11060" s="139">
        <v>306</v>
      </c>
      <c r="B11060" s="135" t="s">
        <v>323</v>
      </c>
      <c r="C11060" s="134" t="s">
        <v>2102</v>
      </c>
      <c r="D11060" s="135">
        <v>12399</v>
      </c>
      <c r="E11060" s="135" t="s">
        <v>2837</v>
      </c>
      <c r="F11060" s="135">
        <v>1</v>
      </c>
      <c r="G11060" s="140">
        <v>5</v>
      </c>
      <c r="H11060" s="135" t="s">
        <v>5747</v>
      </c>
      <c r="I11060" s="135">
        <v>378</v>
      </c>
      <c r="J11060" s="135" t="s">
        <v>2155</v>
      </c>
      <c r="K11060" s="135" t="s">
        <v>2156</v>
      </c>
      <c r="L11060" s="135" t="s">
        <v>193</v>
      </c>
      <c r="M11060" s="135"/>
      <c r="N11060" s="137"/>
      <c r="O11060" s="121"/>
    </row>
    <row r="11061" spans="1:15" x14ac:dyDescent="0.25">
      <c r="A11061" s="139">
        <v>306</v>
      </c>
      <c r="B11061" s="135" t="s">
        <v>323</v>
      </c>
      <c r="C11061" s="134" t="s">
        <v>2102</v>
      </c>
      <c r="D11061" s="135">
        <v>12400</v>
      </c>
      <c r="E11061" s="135" t="s">
        <v>2841</v>
      </c>
      <c r="F11061" s="135">
        <v>1</v>
      </c>
      <c r="G11061" s="140">
        <v>1</v>
      </c>
      <c r="H11061" s="135" t="s">
        <v>2842</v>
      </c>
      <c r="I11061" s="135">
        <v>488</v>
      </c>
      <c r="J11061" s="135" t="s">
        <v>2112</v>
      </c>
      <c r="K11061" s="135" t="s">
        <v>2113</v>
      </c>
      <c r="L11061" s="135" t="s">
        <v>194</v>
      </c>
      <c r="M11061" s="135"/>
      <c r="N11061" s="137"/>
      <c r="O11061" s="121"/>
    </row>
    <row r="11062" spans="1:15" x14ac:dyDescent="0.25">
      <c r="A11062" s="139">
        <v>306</v>
      </c>
      <c r="B11062" s="135" t="s">
        <v>323</v>
      </c>
      <c r="C11062" s="134" t="s">
        <v>2102</v>
      </c>
      <c r="D11062" s="135">
        <v>12401</v>
      </c>
      <c r="E11062" s="135" t="s">
        <v>2841</v>
      </c>
      <c r="F11062" s="135">
        <v>1</v>
      </c>
      <c r="G11062" s="140">
        <v>2</v>
      </c>
      <c r="H11062" s="135" t="s">
        <v>7100</v>
      </c>
      <c r="I11062" s="135">
        <v>312</v>
      </c>
      <c r="J11062" s="135" t="s">
        <v>2112</v>
      </c>
      <c r="K11062" s="135" t="s">
        <v>2113</v>
      </c>
      <c r="L11062" s="135" t="s">
        <v>194</v>
      </c>
      <c r="M11062" s="135"/>
      <c r="N11062" s="137"/>
      <c r="O11062" s="121"/>
    </row>
    <row r="11063" spans="1:15" x14ac:dyDescent="0.25">
      <c r="A11063" s="139">
        <v>306</v>
      </c>
      <c r="B11063" s="135" t="s">
        <v>323</v>
      </c>
      <c r="C11063" s="134" t="s">
        <v>2102</v>
      </c>
      <c r="D11063" s="135">
        <v>12402</v>
      </c>
      <c r="E11063" s="135" t="s">
        <v>2841</v>
      </c>
      <c r="F11063" s="135">
        <v>1</v>
      </c>
      <c r="G11063" s="136">
        <v>3</v>
      </c>
      <c r="H11063" s="135" t="s">
        <v>7101</v>
      </c>
      <c r="I11063" s="135">
        <v>76</v>
      </c>
      <c r="J11063" s="135" t="s">
        <v>2112</v>
      </c>
      <c r="K11063" s="135" t="s">
        <v>2113</v>
      </c>
      <c r="L11063" s="135" t="s">
        <v>194</v>
      </c>
      <c r="M11063" s="135"/>
      <c r="N11063" s="137"/>
      <c r="O11063" s="121"/>
    </row>
    <row r="11064" spans="1:15" x14ac:dyDescent="0.25">
      <c r="A11064" s="139">
        <v>306</v>
      </c>
      <c r="B11064" s="135" t="s">
        <v>323</v>
      </c>
      <c r="C11064" s="134" t="s">
        <v>2102</v>
      </c>
      <c r="D11064" s="135">
        <v>12403</v>
      </c>
      <c r="E11064" s="135" t="s">
        <v>2841</v>
      </c>
      <c r="F11064" s="135">
        <v>1</v>
      </c>
      <c r="G11064" s="136">
        <v>4</v>
      </c>
      <c r="H11064" s="135" t="s">
        <v>7102</v>
      </c>
      <c r="I11064" s="135">
        <v>80</v>
      </c>
      <c r="J11064" s="135" t="s">
        <v>2105</v>
      </c>
      <c r="K11064" s="135" t="s">
        <v>2106</v>
      </c>
      <c r="L11064" s="135" t="s">
        <v>193</v>
      </c>
      <c r="M11064" s="135"/>
      <c r="N11064" s="137"/>
      <c r="O11064" s="121"/>
    </row>
    <row r="11065" spans="1:15" x14ac:dyDescent="0.25">
      <c r="A11065" s="139">
        <v>306</v>
      </c>
      <c r="B11065" s="135" t="s">
        <v>323</v>
      </c>
      <c r="C11065" s="134" t="s">
        <v>2102</v>
      </c>
      <c r="D11065" s="135">
        <v>12404</v>
      </c>
      <c r="E11065" s="135" t="s">
        <v>2841</v>
      </c>
      <c r="F11065" s="135">
        <v>1</v>
      </c>
      <c r="G11065" s="136">
        <v>5</v>
      </c>
      <c r="H11065" s="135" t="s">
        <v>7103</v>
      </c>
      <c r="I11065" s="135">
        <v>200</v>
      </c>
      <c r="J11065" s="135" t="s">
        <v>2112</v>
      </c>
      <c r="K11065" s="135" t="s">
        <v>2113</v>
      </c>
      <c r="L11065" s="135" t="s">
        <v>194</v>
      </c>
      <c r="M11065" s="135"/>
      <c r="N11065" s="137"/>
      <c r="O11065" s="121"/>
    </row>
    <row r="11066" spans="1:15" x14ac:dyDescent="0.25">
      <c r="A11066" s="139">
        <v>306</v>
      </c>
      <c r="B11066" s="135" t="s">
        <v>323</v>
      </c>
      <c r="C11066" s="134" t="s">
        <v>2102</v>
      </c>
      <c r="D11066" s="135">
        <v>12405</v>
      </c>
      <c r="E11066" s="135" t="s">
        <v>2841</v>
      </c>
      <c r="F11066" s="135">
        <v>1</v>
      </c>
      <c r="G11066" s="136">
        <v>6</v>
      </c>
      <c r="H11066" s="135" t="s">
        <v>7104</v>
      </c>
      <c r="I11066" s="135">
        <v>120</v>
      </c>
      <c r="J11066" s="135" t="s">
        <v>2151</v>
      </c>
      <c r="K11066" s="135" t="s">
        <v>2152</v>
      </c>
      <c r="L11066" s="135" t="s">
        <v>193</v>
      </c>
      <c r="M11066" s="135"/>
      <c r="N11066" s="137"/>
      <c r="O11066" s="121"/>
    </row>
    <row r="11067" spans="1:15" x14ac:dyDescent="0.25">
      <c r="A11067" s="139">
        <v>306</v>
      </c>
      <c r="B11067" s="135" t="s">
        <v>323</v>
      </c>
      <c r="C11067" s="134" t="s">
        <v>2102</v>
      </c>
      <c r="D11067" s="135">
        <v>12406</v>
      </c>
      <c r="E11067" s="135" t="s">
        <v>2841</v>
      </c>
      <c r="F11067" s="135">
        <v>1</v>
      </c>
      <c r="G11067" s="136">
        <v>7</v>
      </c>
      <c r="H11067" s="135" t="s">
        <v>7105</v>
      </c>
      <c r="I11067" s="135">
        <v>160</v>
      </c>
      <c r="J11067" s="135" t="s">
        <v>2151</v>
      </c>
      <c r="K11067" s="135" t="s">
        <v>2152</v>
      </c>
      <c r="L11067" s="135" t="s">
        <v>193</v>
      </c>
      <c r="M11067" s="135"/>
      <c r="N11067" s="137"/>
      <c r="O11067" s="121"/>
    </row>
    <row r="11068" spans="1:15" x14ac:dyDescent="0.25">
      <c r="A11068" s="139">
        <v>306</v>
      </c>
      <c r="B11068" s="135" t="s">
        <v>323</v>
      </c>
      <c r="C11068" s="134" t="s">
        <v>2102</v>
      </c>
      <c r="D11068" s="135">
        <v>12407</v>
      </c>
      <c r="E11068" s="135" t="s">
        <v>2427</v>
      </c>
      <c r="F11068" s="135">
        <v>1</v>
      </c>
      <c r="G11068" s="140">
        <v>1</v>
      </c>
      <c r="H11068" s="135" t="s">
        <v>2428</v>
      </c>
      <c r="I11068" s="135">
        <v>868</v>
      </c>
      <c r="J11068" s="135" t="s">
        <v>2115</v>
      </c>
      <c r="K11068" s="135" t="s">
        <v>2116</v>
      </c>
      <c r="L11068" s="135" t="s">
        <v>2117</v>
      </c>
      <c r="M11068" s="135"/>
      <c r="N11068" s="137" t="s">
        <v>7106</v>
      </c>
      <c r="O11068" s="121"/>
    </row>
    <row r="11069" spans="1:15" x14ac:dyDescent="0.25">
      <c r="A11069" s="139">
        <v>306</v>
      </c>
      <c r="B11069" s="135" t="s">
        <v>323</v>
      </c>
      <c r="C11069" s="134" t="s">
        <v>2102</v>
      </c>
      <c r="D11069" s="135">
        <v>12408</v>
      </c>
      <c r="E11069" s="135" t="s">
        <v>3510</v>
      </c>
      <c r="F11069" s="135">
        <v>1</v>
      </c>
      <c r="G11069" s="140">
        <v>1</v>
      </c>
      <c r="H11069" s="135" t="s">
        <v>3558</v>
      </c>
      <c r="I11069" s="135">
        <v>880</v>
      </c>
      <c r="J11069" s="135" t="s">
        <v>2115</v>
      </c>
      <c r="K11069" s="135" t="s">
        <v>2116</v>
      </c>
      <c r="L11069" s="135" t="s">
        <v>2117</v>
      </c>
      <c r="M11069" s="135"/>
      <c r="N11069" s="137" t="s">
        <v>6135</v>
      </c>
      <c r="O11069" s="121"/>
    </row>
    <row r="11070" spans="1:15" x14ac:dyDescent="0.25">
      <c r="A11070" s="139">
        <v>306</v>
      </c>
      <c r="B11070" s="135" t="s">
        <v>323</v>
      </c>
      <c r="C11070" s="134" t="s">
        <v>2102</v>
      </c>
      <c r="D11070" s="135">
        <v>12409</v>
      </c>
      <c r="E11070" s="135" t="s">
        <v>3294</v>
      </c>
      <c r="F11070" s="135">
        <v>1</v>
      </c>
      <c r="G11070" s="140">
        <v>1</v>
      </c>
      <c r="H11070" s="135" t="s">
        <v>3295</v>
      </c>
      <c r="I11070" s="135">
        <v>880</v>
      </c>
      <c r="J11070" s="135" t="s">
        <v>2115</v>
      </c>
      <c r="K11070" s="135" t="s">
        <v>2116</v>
      </c>
      <c r="L11070" s="135" t="s">
        <v>2117</v>
      </c>
      <c r="M11070" s="135"/>
      <c r="N11070" s="137" t="s">
        <v>6129</v>
      </c>
      <c r="O11070" s="121"/>
    </row>
    <row r="11071" spans="1:15" x14ac:dyDescent="0.25">
      <c r="A11071" s="139">
        <v>306</v>
      </c>
      <c r="B11071" s="135" t="s">
        <v>323</v>
      </c>
      <c r="C11071" s="134" t="s">
        <v>2102</v>
      </c>
      <c r="D11071" s="135">
        <v>12410</v>
      </c>
      <c r="E11071" s="135" t="s">
        <v>3569</v>
      </c>
      <c r="F11071" s="135">
        <v>1</v>
      </c>
      <c r="G11071" s="140">
        <v>1</v>
      </c>
      <c r="H11071" s="135" t="s">
        <v>3833</v>
      </c>
      <c r="I11071" s="135">
        <v>880</v>
      </c>
      <c r="J11071" s="135" t="s">
        <v>2115</v>
      </c>
      <c r="K11071" s="134" t="s">
        <v>2116</v>
      </c>
      <c r="L11071" s="135" t="s">
        <v>2117</v>
      </c>
      <c r="M11071" s="135"/>
      <c r="N11071" s="137" t="s">
        <v>6130</v>
      </c>
      <c r="O11071" s="121"/>
    </row>
    <row r="11072" spans="1:15" x14ac:dyDescent="0.25">
      <c r="A11072" s="139">
        <v>306</v>
      </c>
      <c r="B11072" s="135" t="s">
        <v>323</v>
      </c>
      <c r="C11072" s="134" t="s">
        <v>2102</v>
      </c>
      <c r="D11072" s="135">
        <v>12411</v>
      </c>
      <c r="E11072" s="135" t="s">
        <v>3571</v>
      </c>
      <c r="F11072" s="135">
        <v>1</v>
      </c>
      <c r="G11072" s="140">
        <v>1</v>
      </c>
      <c r="H11072" s="135" t="s">
        <v>3834</v>
      </c>
      <c r="I11072" s="135">
        <v>880</v>
      </c>
      <c r="J11072" s="135" t="s">
        <v>2115</v>
      </c>
      <c r="K11072" s="134" t="s">
        <v>2116</v>
      </c>
      <c r="L11072" s="135" t="s">
        <v>2117</v>
      </c>
      <c r="M11072" s="135"/>
      <c r="N11072" s="137" t="s">
        <v>6128</v>
      </c>
      <c r="O11072" s="121"/>
    </row>
    <row r="11073" spans="1:15" x14ac:dyDescent="0.25">
      <c r="A11073" s="139">
        <v>306</v>
      </c>
      <c r="B11073" s="135" t="s">
        <v>323</v>
      </c>
      <c r="C11073" s="134" t="s">
        <v>2102</v>
      </c>
      <c r="D11073" s="135">
        <v>12412</v>
      </c>
      <c r="E11073" s="135" t="s">
        <v>3578</v>
      </c>
      <c r="F11073" s="135">
        <v>1</v>
      </c>
      <c r="G11073" s="140">
        <v>1</v>
      </c>
      <c r="H11073" s="135" t="s">
        <v>3835</v>
      </c>
      <c r="I11073" s="135">
        <v>880</v>
      </c>
      <c r="J11073" s="135" t="s">
        <v>2115</v>
      </c>
      <c r="K11073" s="135" t="s">
        <v>2116</v>
      </c>
      <c r="L11073" s="135" t="s">
        <v>2117</v>
      </c>
      <c r="M11073" s="135"/>
      <c r="N11073" s="137" t="s">
        <v>5029</v>
      </c>
      <c r="O11073" s="121"/>
    </row>
    <row r="11074" spans="1:15" x14ac:dyDescent="0.25">
      <c r="A11074" s="139">
        <v>306</v>
      </c>
      <c r="B11074" s="135" t="s">
        <v>323</v>
      </c>
      <c r="C11074" s="134" t="s">
        <v>2102</v>
      </c>
      <c r="D11074" s="135">
        <v>12413</v>
      </c>
      <c r="E11074" s="135" t="s">
        <v>3836</v>
      </c>
      <c r="F11074" s="135">
        <v>1</v>
      </c>
      <c r="G11074" s="140">
        <v>1</v>
      </c>
      <c r="H11074" s="135" t="s">
        <v>3837</v>
      </c>
      <c r="I11074" s="135">
        <v>880</v>
      </c>
      <c r="J11074" s="135" t="s">
        <v>2115</v>
      </c>
      <c r="K11074" s="135" t="s">
        <v>2116</v>
      </c>
      <c r="L11074" s="135" t="s">
        <v>2117</v>
      </c>
      <c r="M11074" s="135"/>
      <c r="N11074" s="137" t="s">
        <v>6176</v>
      </c>
      <c r="O11074" s="121"/>
    </row>
    <row r="11075" spans="1:15" x14ac:dyDescent="0.25">
      <c r="A11075" s="139">
        <v>306</v>
      </c>
      <c r="B11075" s="135" t="s">
        <v>323</v>
      </c>
      <c r="C11075" s="134" t="s">
        <v>2102</v>
      </c>
      <c r="D11075" s="135">
        <v>12414</v>
      </c>
      <c r="E11075" s="135" t="s">
        <v>5403</v>
      </c>
      <c r="F11075" s="135">
        <v>1</v>
      </c>
      <c r="G11075" s="140">
        <v>1</v>
      </c>
      <c r="H11075" s="135" t="s">
        <v>5404</v>
      </c>
      <c r="I11075" s="135">
        <v>782</v>
      </c>
      <c r="J11075" s="135" t="s">
        <v>2115</v>
      </c>
      <c r="K11075" s="135" t="s">
        <v>2116</v>
      </c>
      <c r="L11075" s="135" t="s">
        <v>2117</v>
      </c>
      <c r="M11075" s="135"/>
      <c r="N11075" s="137" t="s">
        <v>5030</v>
      </c>
      <c r="O11075" s="121"/>
    </row>
    <row r="11076" spans="1:15" x14ac:dyDescent="0.25">
      <c r="A11076" s="139">
        <v>306</v>
      </c>
      <c r="B11076" s="135" t="s">
        <v>323</v>
      </c>
      <c r="C11076" s="134" t="s">
        <v>2102</v>
      </c>
      <c r="D11076" s="135">
        <v>12415</v>
      </c>
      <c r="E11076" s="135" t="s">
        <v>7006</v>
      </c>
      <c r="F11076" s="135">
        <v>1</v>
      </c>
      <c r="G11076" s="140">
        <v>1</v>
      </c>
      <c r="H11076" s="135" t="s">
        <v>7007</v>
      </c>
      <c r="I11076" s="135">
        <v>782</v>
      </c>
      <c r="J11076" s="135" t="s">
        <v>2115</v>
      </c>
      <c r="K11076" s="135" t="s">
        <v>2116</v>
      </c>
      <c r="L11076" s="135" t="s">
        <v>2117</v>
      </c>
      <c r="M11076" s="135"/>
      <c r="N11076" s="137" t="s">
        <v>5031</v>
      </c>
      <c r="O11076" s="121"/>
    </row>
    <row r="11077" spans="1:15" x14ac:dyDescent="0.25">
      <c r="A11077" s="139">
        <v>306</v>
      </c>
      <c r="B11077" s="135" t="s">
        <v>323</v>
      </c>
      <c r="C11077" s="134" t="s">
        <v>2102</v>
      </c>
      <c r="D11077" s="135">
        <v>12416</v>
      </c>
      <c r="E11077" s="135" t="s">
        <v>7107</v>
      </c>
      <c r="F11077" s="135">
        <v>1</v>
      </c>
      <c r="G11077" s="140">
        <v>1</v>
      </c>
      <c r="H11077" s="135" t="s">
        <v>7108</v>
      </c>
      <c r="I11077" s="135">
        <v>700</v>
      </c>
      <c r="J11077" s="135" t="s">
        <v>2115</v>
      </c>
      <c r="K11077" s="135" t="s">
        <v>2116</v>
      </c>
      <c r="L11077" s="135" t="s">
        <v>2117</v>
      </c>
      <c r="M11077" s="135"/>
      <c r="N11077" s="137" t="s">
        <v>6155</v>
      </c>
      <c r="O11077" s="121"/>
    </row>
    <row r="11078" spans="1:15" x14ac:dyDescent="0.25">
      <c r="A11078" s="139">
        <v>306</v>
      </c>
      <c r="B11078" s="135" t="s">
        <v>323</v>
      </c>
      <c r="C11078" s="134" t="s">
        <v>2102</v>
      </c>
      <c r="D11078" s="135">
        <v>12417</v>
      </c>
      <c r="E11078" s="135" t="s">
        <v>7109</v>
      </c>
      <c r="F11078" s="135">
        <v>1</v>
      </c>
      <c r="G11078" s="140">
        <v>1</v>
      </c>
      <c r="H11078" s="135" t="s">
        <v>7110</v>
      </c>
      <c r="I11078" s="135">
        <v>770</v>
      </c>
      <c r="J11078" s="135" t="s">
        <v>2115</v>
      </c>
      <c r="K11078" s="135" t="s">
        <v>2116</v>
      </c>
      <c r="L11078" s="135" t="s">
        <v>2117</v>
      </c>
      <c r="M11078" s="135"/>
      <c r="N11078" s="137" t="s">
        <v>5043</v>
      </c>
      <c r="O11078" s="121"/>
    </row>
    <row r="11079" spans="1:15" x14ac:dyDescent="0.25">
      <c r="A11079" s="139">
        <v>306</v>
      </c>
      <c r="B11079" s="135" t="s">
        <v>323</v>
      </c>
      <c r="C11079" s="134" t="s">
        <v>2102</v>
      </c>
      <c r="D11079" s="135">
        <v>12418</v>
      </c>
      <c r="E11079" s="135" t="s">
        <v>7109</v>
      </c>
      <c r="F11079" s="135">
        <v>1</v>
      </c>
      <c r="G11079" s="140">
        <v>2</v>
      </c>
      <c r="H11079" s="135" t="s">
        <v>7111</v>
      </c>
      <c r="I11079" s="135">
        <v>143</v>
      </c>
      <c r="J11079" s="135" t="s">
        <v>2112</v>
      </c>
      <c r="K11079" s="135" t="s">
        <v>2113</v>
      </c>
      <c r="L11079" s="135" t="s">
        <v>194</v>
      </c>
      <c r="M11079" s="135"/>
      <c r="N11079" s="137" t="s">
        <v>5043</v>
      </c>
      <c r="O11079" s="121"/>
    </row>
    <row r="11080" spans="1:15" x14ac:dyDescent="0.25">
      <c r="A11080" s="139">
        <v>306</v>
      </c>
      <c r="B11080" s="135" t="s">
        <v>323</v>
      </c>
      <c r="C11080" s="134" t="s">
        <v>2102</v>
      </c>
      <c r="D11080" s="135">
        <v>12419</v>
      </c>
      <c r="E11080" s="135" t="s">
        <v>2429</v>
      </c>
      <c r="F11080" s="135">
        <v>1</v>
      </c>
      <c r="G11080" s="140">
        <v>1</v>
      </c>
      <c r="H11080" s="135" t="s">
        <v>2430</v>
      </c>
      <c r="I11080" s="135">
        <v>868</v>
      </c>
      <c r="J11080" s="135" t="s">
        <v>2115</v>
      </c>
      <c r="K11080" s="135" t="s">
        <v>2116</v>
      </c>
      <c r="L11080" s="135" t="s">
        <v>2117</v>
      </c>
      <c r="M11080" s="135"/>
      <c r="N11080" s="137" t="s">
        <v>7112</v>
      </c>
      <c r="O11080" s="121"/>
    </row>
    <row r="11081" spans="1:15" x14ac:dyDescent="0.25">
      <c r="A11081" s="139">
        <v>306</v>
      </c>
      <c r="B11081" s="135" t="s">
        <v>323</v>
      </c>
      <c r="C11081" s="134" t="s">
        <v>2102</v>
      </c>
      <c r="D11081" s="135">
        <v>12420</v>
      </c>
      <c r="E11081" s="135" t="s">
        <v>2529</v>
      </c>
      <c r="F11081" s="135">
        <v>1</v>
      </c>
      <c r="G11081" s="140">
        <v>1</v>
      </c>
      <c r="H11081" s="135" t="s">
        <v>2530</v>
      </c>
      <c r="I11081" s="135">
        <v>700</v>
      </c>
      <c r="J11081" s="135" t="s">
        <v>2115</v>
      </c>
      <c r="K11081" s="135" t="s">
        <v>2116</v>
      </c>
      <c r="L11081" s="135" t="s">
        <v>2117</v>
      </c>
      <c r="M11081" s="135"/>
      <c r="N11081" s="137" t="s">
        <v>5042</v>
      </c>
      <c r="O11081" s="121"/>
    </row>
    <row r="11082" spans="1:15" x14ac:dyDescent="0.25">
      <c r="A11082" s="139">
        <v>306</v>
      </c>
      <c r="B11082" s="135" t="s">
        <v>323</v>
      </c>
      <c r="C11082" s="134" t="s">
        <v>2102</v>
      </c>
      <c r="D11082" s="135">
        <v>12421</v>
      </c>
      <c r="E11082" s="135" t="s">
        <v>7113</v>
      </c>
      <c r="F11082" s="135">
        <v>1</v>
      </c>
      <c r="G11082" s="140">
        <v>1</v>
      </c>
      <c r="H11082" s="135" t="s">
        <v>7114</v>
      </c>
      <c r="I11082" s="135">
        <v>700</v>
      </c>
      <c r="J11082" s="135" t="s">
        <v>2115</v>
      </c>
      <c r="K11082" s="135" t="s">
        <v>2116</v>
      </c>
      <c r="L11082" s="135" t="s">
        <v>2117</v>
      </c>
      <c r="M11082" s="135"/>
      <c r="N11082" s="137" t="s">
        <v>5041</v>
      </c>
      <c r="O11082" s="121"/>
    </row>
    <row r="11083" spans="1:15" x14ac:dyDescent="0.25">
      <c r="A11083" s="139">
        <v>306</v>
      </c>
      <c r="B11083" s="135" t="s">
        <v>323</v>
      </c>
      <c r="C11083" s="134" t="s">
        <v>2102</v>
      </c>
      <c r="D11083" s="135">
        <v>12422</v>
      </c>
      <c r="E11083" s="135" t="s">
        <v>7115</v>
      </c>
      <c r="F11083" s="135">
        <v>1</v>
      </c>
      <c r="G11083" s="140">
        <v>1</v>
      </c>
      <c r="H11083" s="135" t="s">
        <v>7116</v>
      </c>
      <c r="I11083" s="135">
        <v>700</v>
      </c>
      <c r="J11083" s="135" t="s">
        <v>2115</v>
      </c>
      <c r="K11083" s="135" t="s">
        <v>2116</v>
      </c>
      <c r="L11083" s="135" t="s">
        <v>2117</v>
      </c>
      <c r="M11083" s="135"/>
      <c r="N11083" s="137" t="s">
        <v>6151</v>
      </c>
      <c r="O11083" s="121"/>
    </row>
    <row r="11084" spans="1:15" x14ac:dyDescent="0.25">
      <c r="A11084" s="139">
        <v>306</v>
      </c>
      <c r="B11084" s="135" t="s">
        <v>323</v>
      </c>
      <c r="C11084" s="134" t="s">
        <v>2102</v>
      </c>
      <c r="D11084" s="135">
        <v>12423</v>
      </c>
      <c r="E11084" s="135" t="s">
        <v>7117</v>
      </c>
      <c r="F11084" s="135">
        <v>1</v>
      </c>
      <c r="G11084" s="140">
        <v>1</v>
      </c>
      <c r="H11084" s="135" t="s">
        <v>7118</v>
      </c>
      <c r="I11084" s="135">
        <v>920</v>
      </c>
      <c r="J11084" s="135" t="s">
        <v>2115</v>
      </c>
      <c r="K11084" s="135" t="s">
        <v>2116</v>
      </c>
      <c r="L11084" s="135" t="s">
        <v>2117</v>
      </c>
      <c r="M11084" s="135"/>
      <c r="N11084" s="137" t="s">
        <v>7119</v>
      </c>
      <c r="O11084" s="121"/>
    </row>
    <row r="11085" spans="1:15" x14ac:dyDescent="0.25">
      <c r="A11085" s="139">
        <v>306</v>
      </c>
      <c r="B11085" s="135" t="s">
        <v>323</v>
      </c>
      <c r="C11085" s="134" t="s">
        <v>2102</v>
      </c>
      <c r="D11085" s="135">
        <v>12424</v>
      </c>
      <c r="E11085" s="135" t="s">
        <v>7120</v>
      </c>
      <c r="F11085" s="135">
        <v>1</v>
      </c>
      <c r="G11085" s="140">
        <v>1</v>
      </c>
      <c r="H11085" s="135" t="s">
        <v>7121</v>
      </c>
      <c r="I11085" s="135">
        <v>782</v>
      </c>
      <c r="J11085" s="135" t="s">
        <v>2115</v>
      </c>
      <c r="K11085" s="135" t="s">
        <v>2116</v>
      </c>
      <c r="L11085" s="135" t="s">
        <v>2117</v>
      </c>
      <c r="M11085" s="135"/>
      <c r="N11085" s="137" t="s">
        <v>7122</v>
      </c>
      <c r="O11085" s="121"/>
    </row>
    <row r="11086" spans="1:15" x14ac:dyDescent="0.25">
      <c r="A11086" s="139">
        <v>306</v>
      </c>
      <c r="B11086" s="135" t="s">
        <v>323</v>
      </c>
      <c r="C11086" s="134" t="s">
        <v>2102</v>
      </c>
      <c r="D11086" s="135">
        <v>12425</v>
      </c>
      <c r="E11086" s="135" t="s">
        <v>3632</v>
      </c>
      <c r="F11086" s="135">
        <v>1</v>
      </c>
      <c r="G11086" s="140">
        <v>1</v>
      </c>
      <c r="H11086" s="135" t="s">
        <v>3633</v>
      </c>
      <c r="I11086" s="135">
        <v>700</v>
      </c>
      <c r="J11086" s="135" t="s">
        <v>2115</v>
      </c>
      <c r="K11086" s="135" t="s">
        <v>2116</v>
      </c>
      <c r="L11086" s="135" t="s">
        <v>2117</v>
      </c>
      <c r="M11086" s="135"/>
      <c r="N11086" s="137" t="s">
        <v>7123</v>
      </c>
      <c r="O11086" s="121"/>
    </row>
    <row r="11087" spans="1:15" x14ac:dyDescent="0.25">
      <c r="A11087" s="139">
        <v>306</v>
      </c>
      <c r="B11087" s="135" t="s">
        <v>323</v>
      </c>
      <c r="C11087" s="134" t="s">
        <v>2102</v>
      </c>
      <c r="D11087" s="135">
        <v>12426</v>
      </c>
      <c r="E11087" s="135" t="s">
        <v>3634</v>
      </c>
      <c r="F11087" s="135">
        <v>1</v>
      </c>
      <c r="G11087" s="140">
        <v>1</v>
      </c>
      <c r="H11087" s="135" t="s">
        <v>3635</v>
      </c>
      <c r="I11087" s="135">
        <v>700</v>
      </c>
      <c r="J11087" s="135" t="s">
        <v>2115</v>
      </c>
      <c r="K11087" s="135" t="s">
        <v>2116</v>
      </c>
      <c r="L11087" s="135" t="s">
        <v>2117</v>
      </c>
      <c r="M11087" s="135"/>
      <c r="N11087" s="137" t="s">
        <v>7124</v>
      </c>
      <c r="O11087" s="121"/>
    </row>
    <row r="11088" spans="1:15" x14ac:dyDescent="0.25">
      <c r="A11088" s="139">
        <v>306</v>
      </c>
      <c r="B11088" s="135" t="s">
        <v>323</v>
      </c>
      <c r="C11088" s="134" t="s">
        <v>2102</v>
      </c>
      <c r="D11088" s="135">
        <v>12427</v>
      </c>
      <c r="E11088" s="135" t="s">
        <v>2363</v>
      </c>
      <c r="F11088" s="135">
        <v>1</v>
      </c>
      <c r="G11088" s="136">
        <v>1</v>
      </c>
      <c r="H11088" s="135" t="s">
        <v>2364</v>
      </c>
      <c r="I11088" s="135">
        <v>700</v>
      </c>
      <c r="J11088" s="135" t="s">
        <v>2115</v>
      </c>
      <c r="K11088" s="135" t="s">
        <v>2116</v>
      </c>
      <c r="L11088" s="135" t="s">
        <v>2117</v>
      </c>
      <c r="M11088" s="135"/>
      <c r="N11088" s="137" t="s">
        <v>7125</v>
      </c>
      <c r="O11088" s="121"/>
    </row>
    <row r="11089" spans="1:15" x14ac:dyDescent="0.25">
      <c r="A11089" s="139">
        <v>306</v>
      </c>
      <c r="B11089" s="135" t="s">
        <v>323</v>
      </c>
      <c r="C11089" s="134" t="s">
        <v>2102</v>
      </c>
      <c r="D11089" s="135">
        <v>12428</v>
      </c>
      <c r="E11089" s="135" t="s">
        <v>2365</v>
      </c>
      <c r="F11089" s="135">
        <v>1</v>
      </c>
      <c r="G11089" s="136">
        <v>1</v>
      </c>
      <c r="H11089" s="135" t="s">
        <v>2366</v>
      </c>
      <c r="I11089" s="135">
        <v>700</v>
      </c>
      <c r="J11089" s="135" t="s">
        <v>2115</v>
      </c>
      <c r="K11089" s="135" t="s">
        <v>2116</v>
      </c>
      <c r="L11089" s="135" t="s">
        <v>2117</v>
      </c>
      <c r="M11089" s="135"/>
      <c r="N11089" s="137" t="s">
        <v>7126</v>
      </c>
      <c r="O11089" s="121"/>
    </row>
    <row r="11090" spans="1:15" x14ac:dyDescent="0.25">
      <c r="A11090" s="139">
        <v>306</v>
      </c>
      <c r="B11090" s="135" t="s">
        <v>323</v>
      </c>
      <c r="C11090" s="134" t="s">
        <v>2102</v>
      </c>
      <c r="D11090" s="135">
        <v>12429</v>
      </c>
      <c r="E11090" s="135" t="s">
        <v>2367</v>
      </c>
      <c r="F11090" s="135">
        <v>1</v>
      </c>
      <c r="G11090" s="140">
        <v>1</v>
      </c>
      <c r="H11090" s="135" t="s">
        <v>2368</v>
      </c>
      <c r="I11090" s="135">
        <v>782</v>
      </c>
      <c r="J11090" s="135" t="s">
        <v>2115</v>
      </c>
      <c r="K11090" s="135" t="s">
        <v>2116</v>
      </c>
      <c r="L11090" s="135" t="s">
        <v>2117</v>
      </c>
      <c r="M11090" s="135"/>
      <c r="N11090" s="137" t="s">
        <v>7127</v>
      </c>
      <c r="O11090" s="121"/>
    </row>
    <row r="11091" spans="1:15" x14ac:dyDescent="0.25">
      <c r="A11091" s="139">
        <v>306</v>
      </c>
      <c r="B11091" s="135" t="s">
        <v>323</v>
      </c>
      <c r="C11091" s="134" t="s">
        <v>2102</v>
      </c>
      <c r="D11091" s="135">
        <v>12430</v>
      </c>
      <c r="E11091" s="135" t="s">
        <v>2431</v>
      </c>
      <c r="F11091" s="135">
        <v>1</v>
      </c>
      <c r="G11091" s="136">
        <v>1</v>
      </c>
      <c r="H11091" s="135" t="s">
        <v>2432</v>
      </c>
      <c r="I11091" s="135">
        <v>868</v>
      </c>
      <c r="J11091" s="135" t="s">
        <v>2115</v>
      </c>
      <c r="K11091" s="135" t="s">
        <v>2116</v>
      </c>
      <c r="L11091" s="135" t="s">
        <v>2117</v>
      </c>
      <c r="M11091" s="135"/>
      <c r="N11091" s="137" t="s">
        <v>7128</v>
      </c>
      <c r="O11091" s="121"/>
    </row>
    <row r="11092" spans="1:15" x14ac:dyDescent="0.25">
      <c r="A11092" s="139">
        <v>306</v>
      </c>
      <c r="B11092" s="135" t="s">
        <v>323</v>
      </c>
      <c r="C11092" s="134" t="s">
        <v>2102</v>
      </c>
      <c r="D11092" s="135">
        <v>12431</v>
      </c>
      <c r="E11092" s="135" t="s">
        <v>2369</v>
      </c>
      <c r="F11092" s="135">
        <v>1</v>
      </c>
      <c r="G11092" s="136">
        <v>1</v>
      </c>
      <c r="H11092" s="135" t="s">
        <v>2370</v>
      </c>
      <c r="I11092" s="135">
        <v>714</v>
      </c>
      <c r="J11092" s="135" t="s">
        <v>2115</v>
      </c>
      <c r="K11092" s="135" t="s">
        <v>2116</v>
      </c>
      <c r="L11092" s="135" t="s">
        <v>2117</v>
      </c>
      <c r="M11092" s="135"/>
      <c r="N11092" s="137" t="s">
        <v>7129</v>
      </c>
      <c r="O11092" s="121"/>
    </row>
    <row r="11093" spans="1:15" x14ac:dyDescent="0.25">
      <c r="A11093" s="139">
        <v>306</v>
      </c>
      <c r="B11093" s="135" t="s">
        <v>323</v>
      </c>
      <c r="C11093" s="134" t="s">
        <v>2102</v>
      </c>
      <c r="D11093" s="135">
        <v>12432</v>
      </c>
      <c r="E11093" s="135" t="s">
        <v>7130</v>
      </c>
      <c r="F11093" s="135">
        <v>1</v>
      </c>
      <c r="G11093" s="136">
        <v>1</v>
      </c>
      <c r="H11093" s="135" t="s">
        <v>7131</v>
      </c>
      <c r="I11093" s="135">
        <v>506</v>
      </c>
      <c r="J11093" s="135" t="s">
        <v>2115</v>
      </c>
      <c r="K11093" s="135" t="s">
        <v>2129</v>
      </c>
      <c r="L11093" s="135" t="s">
        <v>194</v>
      </c>
      <c r="M11093" s="135"/>
      <c r="N11093" s="137" t="s">
        <v>7132</v>
      </c>
      <c r="O11093" s="121"/>
    </row>
    <row r="11094" spans="1:15" x14ac:dyDescent="0.25">
      <c r="A11094" s="139">
        <v>306</v>
      </c>
      <c r="B11094" s="135" t="s">
        <v>323</v>
      </c>
      <c r="C11094" s="134" t="s">
        <v>2102</v>
      </c>
      <c r="D11094" s="135">
        <v>12433</v>
      </c>
      <c r="E11094" s="135" t="s">
        <v>7130</v>
      </c>
      <c r="F11094" s="135">
        <v>1</v>
      </c>
      <c r="G11094" s="140">
        <v>2</v>
      </c>
      <c r="H11094" s="135" t="s">
        <v>7133</v>
      </c>
      <c r="I11094" s="135">
        <v>42</v>
      </c>
      <c r="J11094" s="135" t="s">
        <v>2112</v>
      </c>
      <c r="K11094" s="135" t="s">
        <v>2113</v>
      </c>
      <c r="L11094" s="135" t="s">
        <v>194</v>
      </c>
      <c r="M11094" s="135"/>
      <c r="N11094" s="137" t="s">
        <v>7132</v>
      </c>
      <c r="O11094" s="121"/>
    </row>
    <row r="11095" spans="1:15" x14ac:dyDescent="0.25">
      <c r="A11095" s="139">
        <v>306</v>
      </c>
      <c r="B11095" s="135" t="s">
        <v>323</v>
      </c>
      <c r="C11095" s="134" t="s">
        <v>2102</v>
      </c>
      <c r="D11095" s="135">
        <v>12434</v>
      </c>
      <c r="E11095" s="135" t="s">
        <v>7130</v>
      </c>
      <c r="F11095" s="135">
        <v>1</v>
      </c>
      <c r="G11095" s="140">
        <v>3</v>
      </c>
      <c r="H11095" s="135" t="s">
        <v>7134</v>
      </c>
      <c r="I11095" s="135">
        <v>30</v>
      </c>
      <c r="J11095" s="135" t="s">
        <v>2108</v>
      </c>
      <c r="K11095" s="135" t="s">
        <v>2109</v>
      </c>
      <c r="L11095" s="135" t="s">
        <v>193</v>
      </c>
      <c r="M11095" s="135"/>
      <c r="N11095" s="137" t="s">
        <v>7132</v>
      </c>
      <c r="O11095" s="121"/>
    </row>
    <row r="11096" spans="1:15" x14ac:dyDescent="0.25">
      <c r="A11096" s="139">
        <v>306</v>
      </c>
      <c r="B11096" s="135" t="s">
        <v>323</v>
      </c>
      <c r="C11096" s="134" t="s">
        <v>2102</v>
      </c>
      <c r="D11096" s="135">
        <v>12435</v>
      </c>
      <c r="E11096" s="135" t="s">
        <v>7130</v>
      </c>
      <c r="F11096" s="135">
        <v>1</v>
      </c>
      <c r="G11096" s="140">
        <v>4</v>
      </c>
      <c r="H11096" s="135" t="s">
        <v>7135</v>
      </c>
      <c r="I11096" s="135">
        <v>72</v>
      </c>
      <c r="J11096" s="135" t="s">
        <v>2151</v>
      </c>
      <c r="K11096" s="135" t="s">
        <v>2152</v>
      </c>
      <c r="L11096" s="135" t="s">
        <v>193</v>
      </c>
      <c r="M11096" s="135"/>
      <c r="N11096" s="137" t="s">
        <v>7132</v>
      </c>
      <c r="O11096" s="121"/>
    </row>
    <row r="11097" spans="1:15" x14ac:dyDescent="0.25">
      <c r="A11097" s="139">
        <v>306</v>
      </c>
      <c r="B11097" s="135" t="s">
        <v>323</v>
      </c>
      <c r="C11097" s="134" t="s">
        <v>2102</v>
      </c>
      <c r="D11097" s="135">
        <v>12436</v>
      </c>
      <c r="E11097" s="135" t="s">
        <v>7136</v>
      </c>
      <c r="F11097" s="135">
        <v>1</v>
      </c>
      <c r="G11097" s="140">
        <v>1</v>
      </c>
      <c r="H11097" s="135" t="s">
        <v>7137</v>
      </c>
      <c r="I11097" s="135">
        <v>690</v>
      </c>
      <c r="J11097" s="135" t="s">
        <v>2151</v>
      </c>
      <c r="K11097" s="135" t="s">
        <v>2152</v>
      </c>
      <c r="L11097" s="135" t="s">
        <v>193</v>
      </c>
      <c r="M11097" s="135"/>
      <c r="N11097" s="137" t="s">
        <v>7138</v>
      </c>
      <c r="O11097" s="121"/>
    </row>
    <row r="11098" spans="1:15" x14ac:dyDescent="0.25">
      <c r="A11098" s="139">
        <v>306</v>
      </c>
      <c r="B11098" s="135" t="s">
        <v>323</v>
      </c>
      <c r="C11098" s="134" t="s">
        <v>2102</v>
      </c>
      <c r="D11098" s="135">
        <v>12437</v>
      </c>
      <c r="E11098" s="135" t="s">
        <v>7139</v>
      </c>
      <c r="F11098" s="135">
        <v>1</v>
      </c>
      <c r="G11098" s="140">
        <v>1</v>
      </c>
      <c r="H11098" s="135" t="s">
        <v>7140</v>
      </c>
      <c r="I11098" s="135">
        <v>805</v>
      </c>
      <c r="J11098" s="135" t="s">
        <v>2115</v>
      </c>
      <c r="K11098" s="135" t="s">
        <v>2116</v>
      </c>
      <c r="L11098" s="135" t="s">
        <v>2117</v>
      </c>
      <c r="M11098" s="135"/>
      <c r="N11098" s="137" t="s">
        <v>7141</v>
      </c>
      <c r="O11098" s="121"/>
    </row>
    <row r="11099" spans="1:15" x14ac:dyDescent="0.25">
      <c r="A11099" s="139">
        <v>306</v>
      </c>
      <c r="B11099" s="135" t="s">
        <v>323</v>
      </c>
      <c r="C11099" s="134" t="s">
        <v>2102</v>
      </c>
      <c r="D11099" s="135">
        <v>12438</v>
      </c>
      <c r="E11099" s="135" t="s">
        <v>7142</v>
      </c>
      <c r="F11099" s="135">
        <v>1</v>
      </c>
      <c r="G11099" s="140">
        <v>1</v>
      </c>
      <c r="H11099" s="135" t="s">
        <v>7143</v>
      </c>
      <c r="I11099" s="135">
        <v>805</v>
      </c>
      <c r="J11099" s="135" t="s">
        <v>2115</v>
      </c>
      <c r="K11099" s="135" t="s">
        <v>2116</v>
      </c>
      <c r="L11099" s="135" t="s">
        <v>2117</v>
      </c>
      <c r="M11099" s="135"/>
      <c r="N11099" s="137" t="s">
        <v>7144</v>
      </c>
      <c r="O11099" s="121"/>
    </row>
    <row r="11100" spans="1:15" x14ac:dyDescent="0.25">
      <c r="A11100" s="139">
        <v>306</v>
      </c>
      <c r="B11100" s="135" t="s">
        <v>323</v>
      </c>
      <c r="C11100" s="134" t="s">
        <v>2102</v>
      </c>
      <c r="D11100" s="135">
        <v>12439</v>
      </c>
      <c r="E11100" s="135" t="s">
        <v>7145</v>
      </c>
      <c r="F11100" s="135">
        <v>1</v>
      </c>
      <c r="G11100" s="140">
        <v>2</v>
      </c>
      <c r="H11100" s="135" t="s">
        <v>7146</v>
      </c>
      <c r="I11100" s="135">
        <v>67</v>
      </c>
      <c r="J11100" s="135" t="s">
        <v>2112</v>
      </c>
      <c r="K11100" s="135" t="s">
        <v>2113</v>
      </c>
      <c r="L11100" s="135" t="s">
        <v>194</v>
      </c>
      <c r="M11100" s="135"/>
      <c r="N11100" s="137"/>
      <c r="O11100" s="121"/>
    </row>
    <row r="11101" spans="1:15" x14ac:dyDescent="0.25">
      <c r="A11101" s="139">
        <v>306</v>
      </c>
      <c r="B11101" s="135" t="s">
        <v>323</v>
      </c>
      <c r="C11101" s="134" t="s">
        <v>2102</v>
      </c>
      <c r="D11101" s="135">
        <v>12440</v>
      </c>
      <c r="E11101" s="135" t="s">
        <v>7145</v>
      </c>
      <c r="F11101" s="135">
        <v>1</v>
      </c>
      <c r="G11101" s="140">
        <v>3</v>
      </c>
      <c r="H11101" s="135" t="s">
        <v>7147</v>
      </c>
      <c r="I11101" s="135">
        <v>96</v>
      </c>
      <c r="J11101" s="135" t="s">
        <v>2112</v>
      </c>
      <c r="K11101" s="135" t="s">
        <v>2113</v>
      </c>
      <c r="L11101" s="135" t="s">
        <v>194</v>
      </c>
      <c r="M11101" s="135"/>
      <c r="N11101" s="137"/>
      <c r="O11101" s="121"/>
    </row>
    <row r="11102" spans="1:15" x14ac:dyDescent="0.25">
      <c r="A11102" s="139">
        <v>306</v>
      </c>
      <c r="B11102" s="135" t="s">
        <v>323</v>
      </c>
      <c r="C11102" s="134" t="s">
        <v>2102</v>
      </c>
      <c r="D11102" s="135">
        <v>12441</v>
      </c>
      <c r="E11102" s="135" t="s">
        <v>7145</v>
      </c>
      <c r="F11102" s="135">
        <v>1</v>
      </c>
      <c r="G11102" s="140">
        <v>4</v>
      </c>
      <c r="H11102" s="135" t="s">
        <v>7148</v>
      </c>
      <c r="I11102" s="135">
        <v>96</v>
      </c>
      <c r="J11102" s="135" t="s">
        <v>2112</v>
      </c>
      <c r="K11102" s="135" t="s">
        <v>2113</v>
      </c>
      <c r="L11102" s="135" t="s">
        <v>194</v>
      </c>
      <c r="M11102" s="135"/>
      <c r="N11102" s="137"/>
      <c r="O11102" s="121"/>
    </row>
    <row r="11103" spans="1:15" x14ac:dyDescent="0.25">
      <c r="A11103" s="139">
        <v>306</v>
      </c>
      <c r="B11103" s="135" t="s">
        <v>323</v>
      </c>
      <c r="C11103" s="134" t="s">
        <v>2102</v>
      </c>
      <c r="D11103" s="135">
        <v>12442</v>
      </c>
      <c r="E11103" s="135" t="s">
        <v>7145</v>
      </c>
      <c r="F11103" s="135">
        <v>1</v>
      </c>
      <c r="G11103" s="140">
        <v>5</v>
      </c>
      <c r="H11103" s="135" t="s">
        <v>7149</v>
      </c>
      <c r="I11103" s="135">
        <v>98</v>
      </c>
      <c r="J11103" s="135" t="s">
        <v>2112</v>
      </c>
      <c r="K11103" s="135" t="s">
        <v>2113</v>
      </c>
      <c r="L11103" s="135" t="s">
        <v>194</v>
      </c>
      <c r="M11103" s="135"/>
      <c r="N11103" s="137"/>
      <c r="O11103" s="121"/>
    </row>
    <row r="11104" spans="1:15" x14ac:dyDescent="0.25">
      <c r="A11104" s="139">
        <v>306</v>
      </c>
      <c r="B11104" s="135" t="s">
        <v>323</v>
      </c>
      <c r="C11104" s="134" t="s">
        <v>2102</v>
      </c>
      <c r="D11104" s="135">
        <v>12443</v>
      </c>
      <c r="E11104" s="135" t="s">
        <v>7145</v>
      </c>
      <c r="F11104" s="135">
        <v>1</v>
      </c>
      <c r="G11104" s="136">
        <v>6</v>
      </c>
      <c r="H11104" s="135" t="s">
        <v>7150</v>
      </c>
      <c r="I11104" s="135">
        <v>90</v>
      </c>
      <c r="J11104" s="135" t="s">
        <v>2112</v>
      </c>
      <c r="K11104" s="135" t="s">
        <v>2113</v>
      </c>
      <c r="L11104" s="135" t="s">
        <v>194</v>
      </c>
      <c r="M11104" s="135"/>
      <c r="N11104" s="137"/>
      <c r="O11104" s="121"/>
    </row>
    <row r="11105" spans="1:15" x14ac:dyDescent="0.25">
      <c r="A11105" s="139">
        <v>306</v>
      </c>
      <c r="B11105" s="135" t="s">
        <v>323</v>
      </c>
      <c r="C11105" s="134" t="s">
        <v>2102</v>
      </c>
      <c r="D11105" s="135">
        <v>12444</v>
      </c>
      <c r="E11105" s="135" t="s">
        <v>7145</v>
      </c>
      <c r="F11105" s="135">
        <v>1</v>
      </c>
      <c r="G11105" s="140">
        <v>7</v>
      </c>
      <c r="H11105" s="135" t="s">
        <v>7151</v>
      </c>
      <c r="I11105" s="135">
        <v>55</v>
      </c>
      <c r="J11105" s="135" t="s">
        <v>2108</v>
      </c>
      <c r="K11105" s="135" t="s">
        <v>2109</v>
      </c>
      <c r="L11105" s="135" t="s">
        <v>193</v>
      </c>
      <c r="M11105" s="135"/>
      <c r="N11105" s="137"/>
      <c r="O11105" s="121"/>
    </row>
    <row r="11106" spans="1:15" x14ac:dyDescent="0.25">
      <c r="A11106" s="139">
        <v>306</v>
      </c>
      <c r="B11106" s="135" t="s">
        <v>323</v>
      </c>
      <c r="C11106" s="134" t="s">
        <v>2102</v>
      </c>
      <c r="D11106" s="135">
        <v>12445</v>
      </c>
      <c r="E11106" s="135" t="s">
        <v>7145</v>
      </c>
      <c r="F11106" s="135">
        <v>1</v>
      </c>
      <c r="G11106" s="140">
        <v>8</v>
      </c>
      <c r="H11106" s="135" t="s">
        <v>7152</v>
      </c>
      <c r="I11106" s="135">
        <v>56</v>
      </c>
      <c r="J11106" s="135" t="s">
        <v>2112</v>
      </c>
      <c r="K11106" s="135" t="s">
        <v>2113</v>
      </c>
      <c r="L11106" s="135" t="s">
        <v>194</v>
      </c>
      <c r="M11106" s="135"/>
      <c r="N11106" s="137"/>
      <c r="O11106" s="121"/>
    </row>
    <row r="11107" spans="1:15" x14ac:dyDescent="0.25">
      <c r="A11107" s="139">
        <v>306</v>
      </c>
      <c r="B11107" s="135" t="s">
        <v>323</v>
      </c>
      <c r="C11107" s="134" t="s">
        <v>2102</v>
      </c>
      <c r="D11107" s="135">
        <v>12446</v>
      </c>
      <c r="E11107" s="135" t="s">
        <v>7145</v>
      </c>
      <c r="F11107" s="135">
        <v>1</v>
      </c>
      <c r="G11107" s="140">
        <v>9</v>
      </c>
      <c r="H11107" s="135" t="s">
        <v>7153</v>
      </c>
      <c r="I11107" s="135">
        <v>58</v>
      </c>
      <c r="J11107" s="135" t="s">
        <v>2112</v>
      </c>
      <c r="K11107" s="135" t="s">
        <v>2113</v>
      </c>
      <c r="L11107" s="135" t="s">
        <v>194</v>
      </c>
      <c r="M11107" s="135"/>
      <c r="N11107" s="137"/>
      <c r="O11107" s="121"/>
    </row>
    <row r="11108" spans="1:15" x14ac:dyDescent="0.25">
      <c r="A11108" s="139">
        <v>306</v>
      </c>
      <c r="B11108" s="135" t="s">
        <v>323</v>
      </c>
      <c r="C11108" s="134" t="s">
        <v>2102</v>
      </c>
      <c r="D11108" s="135">
        <v>12447</v>
      </c>
      <c r="E11108" s="135" t="s">
        <v>7145</v>
      </c>
      <c r="F11108" s="135">
        <v>1</v>
      </c>
      <c r="G11108" s="140">
        <v>10</v>
      </c>
      <c r="H11108" s="135" t="s">
        <v>7154</v>
      </c>
      <c r="I11108" s="135">
        <v>65</v>
      </c>
      <c r="J11108" s="135" t="s">
        <v>2112</v>
      </c>
      <c r="K11108" s="135" t="s">
        <v>2113</v>
      </c>
      <c r="L11108" s="135" t="s">
        <v>194</v>
      </c>
      <c r="M11108" s="135"/>
      <c r="N11108" s="137"/>
      <c r="O11108" s="121"/>
    </row>
    <row r="11109" spans="1:15" x14ac:dyDescent="0.25">
      <c r="A11109" s="139">
        <v>306</v>
      </c>
      <c r="B11109" s="135" t="s">
        <v>323</v>
      </c>
      <c r="C11109" s="134" t="s">
        <v>2102</v>
      </c>
      <c r="D11109" s="135">
        <v>12448</v>
      </c>
      <c r="E11109" s="135" t="s">
        <v>7145</v>
      </c>
      <c r="F11109" s="135">
        <v>1</v>
      </c>
      <c r="G11109" s="140">
        <v>11</v>
      </c>
      <c r="H11109" s="135" t="s">
        <v>7155</v>
      </c>
      <c r="I11109" s="135">
        <v>88</v>
      </c>
      <c r="J11109" s="135" t="s">
        <v>2105</v>
      </c>
      <c r="K11109" s="135" t="s">
        <v>2106</v>
      </c>
      <c r="L11109" s="135" t="s">
        <v>193</v>
      </c>
      <c r="M11109" s="135"/>
      <c r="N11109" s="137"/>
      <c r="O11109" s="121"/>
    </row>
    <row r="11110" spans="1:15" x14ac:dyDescent="0.25">
      <c r="A11110" s="139">
        <v>306</v>
      </c>
      <c r="B11110" s="135" t="s">
        <v>323</v>
      </c>
      <c r="C11110" s="134" t="s">
        <v>2102</v>
      </c>
      <c r="D11110" s="135">
        <v>12449</v>
      </c>
      <c r="E11110" s="135" t="s">
        <v>2433</v>
      </c>
      <c r="F11110" s="135">
        <v>1</v>
      </c>
      <c r="G11110" s="140">
        <v>1</v>
      </c>
      <c r="H11110" s="135" t="s">
        <v>2434</v>
      </c>
      <c r="I11110" s="135">
        <v>868</v>
      </c>
      <c r="J11110" s="135" t="s">
        <v>2115</v>
      </c>
      <c r="K11110" s="135" t="s">
        <v>2116</v>
      </c>
      <c r="L11110" s="135" t="s">
        <v>2117</v>
      </c>
      <c r="M11110" s="135"/>
      <c r="N11110" s="137" t="s">
        <v>7156</v>
      </c>
      <c r="O11110" s="121"/>
    </row>
    <row r="11111" spans="1:15" x14ac:dyDescent="0.25">
      <c r="A11111" s="139">
        <v>306</v>
      </c>
      <c r="B11111" s="135" t="s">
        <v>323</v>
      </c>
      <c r="C11111" s="134" t="s">
        <v>2102</v>
      </c>
      <c r="D11111" s="135">
        <v>12450</v>
      </c>
      <c r="E11111" s="135" t="s">
        <v>2435</v>
      </c>
      <c r="F11111" s="135">
        <v>1</v>
      </c>
      <c r="G11111" s="140">
        <v>1</v>
      </c>
      <c r="H11111" s="135" t="s">
        <v>2436</v>
      </c>
      <c r="I11111" s="135">
        <v>930</v>
      </c>
      <c r="J11111" s="135" t="s">
        <v>2112</v>
      </c>
      <c r="K11111" s="135" t="s">
        <v>2113</v>
      </c>
      <c r="L11111" s="135" t="s">
        <v>194</v>
      </c>
      <c r="M11111" s="135"/>
      <c r="N11111" s="137" t="s">
        <v>1908</v>
      </c>
      <c r="O11111" s="121"/>
    </row>
    <row r="11112" spans="1:15" x14ac:dyDescent="0.25">
      <c r="A11112" s="139">
        <v>306</v>
      </c>
      <c r="B11112" s="135" t="s">
        <v>323</v>
      </c>
      <c r="C11112" s="134" t="s">
        <v>2102</v>
      </c>
      <c r="D11112" s="135">
        <v>12451</v>
      </c>
      <c r="E11112" s="135" t="s">
        <v>2435</v>
      </c>
      <c r="F11112" s="135">
        <v>1</v>
      </c>
      <c r="G11112" s="140">
        <v>2</v>
      </c>
      <c r="H11112" s="135" t="s">
        <v>7157</v>
      </c>
      <c r="I11112" s="135">
        <v>63</v>
      </c>
      <c r="J11112" s="135" t="s">
        <v>2112</v>
      </c>
      <c r="K11112" s="135" t="s">
        <v>2113</v>
      </c>
      <c r="L11112" s="135" t="s">
        <v>194</v>
      </c>
      <c r="M11112" s="135"/>
      <c r="N11112" s="137" t="s">
        <v>1908</v>
      </c>
      <c r="O11112" s="121"/>
    </row>
    <row r="11113" spans="1:15" x14ac:dyDescent="0.25">
      <c r="A11113" s="139">
        <v>306</v>
      </c>
      <c r="B11113" s="135" t="s">
        <v>323</v>
      </c>
      <c r="C11113" s="134" t="s">
        <v>2102</v>
      </c>
      <c r="D11113" s="135">
        <v>12452</v>
      </c>
      <c r="E11113" s="135" t="s">
        <v>2435</v>
      </c>
      <c r="F11113" s="135">
        <v>1</v>
      </c>
      <c r="G11113" s="140">
        <v>3</v>
      </c>
      <c r="H11113" s="135" t="s">
        <v>7158</v>
      </c>
      <c r="I11113" s="135">
        <v>63</v>
      </c>
      <c r="J11113" s="135" t="s">
        <v>2112</v>
      </c>
      <c r="K11113" s="135" t="s">
        <v>2113</v>
      </c>
      <c r="L11113" s="135" t="s">
        <v>194</v>
      </c>
      <c r="M11113" s="135"/>
      <c r="N11113" s="137" t="s">
        <v>1908</v>
      </c>
      <c r="O11113" s="121"/>
    </row>
    <row r="11114" spans="1:15" x14ac:dyDescent="0.25">
      <c r="A11114" s="139">
        <v>306</v>
      </c>
      <c r="B11114" s="135" t="s">
        <v>323</v>
      </c>
      <c r="C11114" s="134" t="s">
        <v>2102</v>
      </c>
      <c r="D11114" s="135">
        <v>12453</v>
      </c>
      <c r="E11114" s="135" t="s">
        <v>2435</v>
      </c>
      <c r="F11114" s="135">
        <v>1</v>
      </c>
      <c r="G11114" s="136">
        <v>4</v>
      </c>
      <c r="H11114" s="135" t="s">
        <v>7159</v>
      </c>
      <c r="I11114" s="135">
        <v>135</v>
      </c>
      <c r="J11114" s="135" t="s">
        <v>2112</v>
      </c>
      <c r="K11114" s="135" t="s">
        <v>2113</v>
      </c>
      <c r="L11114" s="135" t="s">
        <v>194</v>
      </c>
      <c r="M11114" s="135"/>
      <c r="N11114" s="137" t="s">
        <v>1908</v>
      </c>
      <c r="O11114" s="121"/>
    </row>
    <row r="11115" spans="1:15" x14ac:dyDescent="0.25">
      <c r="A11115" s="139">
        <v>306</v>
      </c>
      <c r="B11115" s="135" t="s">
        <v>323</v>
      </c>
      <c r="C11115" s="134" t="s">
        <v>2102</v>
      </c>
      <c r="D11115" s="135">
        <v>12454</v>
      </c>
      <c r="E11115" s="135" t="s">
        <v>2435</v>
      </c>
      <c r="F11115" s="135">
        <v>1</v>
      </c>
      <c r="G11115" s="140">
        <v>5</v>
      </c>
      <c r="H11115" s="135" t="s">
        <v>7160</v>
      </c>
      <c r="I11115" s="135">
        <v>63</v>
      </c>
      <c r="J11115" s="135" t="s">
        <v>2112</v>
      </c>
      <c r="K11115" s="135" t="s">
        <v>2113</v>
      </c>
      <c r="L11115" s="135" t="s">
        <v>194</v>
      </c>
      <c r="M11115" s="135"/>
      <c r="N11115" s="137" t="s">
        <v>1908</v>
      </c>
      <c r="O11115" s="121"/>
    </row>
    <row r="11116" spans="1:15" x14ac:dyDescent="0.25">
      <c r="A11116" s="139">
        <v>306</v>
      </c>
      <c r="B11116" s="135" t="s">
        <v>323</v>
      </c>
      <c r="C11116" s="134" t="s">
        <v>2102</v>
      </c>
      <c r="D11116" s="135">
        <v>12455</v>
      </c>
      <c r="E11116" s="135" t="s">
        <v>2435</v>
      </c>
      <c r="F11116" s="135">
        <v>1</v>
      </c>
      <c r="G11116" s="140">
        <v>6</v>
      </c>
      <c r="H11116" s="135" t="s">
        <v>7161</v>
      </c>
      <c r="I11116" s="135">
        <v>63</v>
      </c>
      <c r="J11116" s="135" t="s">
        <v>2112</v>
      </c>
      <c r="K11116" s="135" t="s">
        <v>2113</v>
      </c>
      <c r="L11116" s="135" t="s">
        <v>194</v>
      </c>
      <c r="M11116" s="135"/>
      <c r="N11116" s="137" t="s">
        <v>1908</v>
      </c>
      <c r="O11116" s="121"/>
    </row>
    <row r="11117" spans="1:15" x14ac:dyDescent="0.25">
      <c r="A11117" s="139">
        <v>306</v>
      </c>
      <c r="B11117" s="135" t="s">
        <v>323</v>
      </c>
      <c r="C11117" s="134" t="s">
        <v>2102</v>
      </c>
      <c r="D11117" s="135">
        <v>12456</v>
      </c>
      <c r="E11117" s="135" t="s">
        <v>2435</v>
      </c>
      <c r="F11117" s="135">
        <v>1</v>
      </c>
      <c r="G11117" s="140">
        <v>7</v>
      </c>
      <c r="H11117" s="135" t="s">
        <v>7162</v>
      </c>
      <c r="I11117" s="135">
        <v>35</v>
      </c>
      <c r="J11117" s="135" t="s">
        <v>2108</v>
      </c>
      <c r="K11117" s="135" t="s">
        <v>2109</v>
      </c>
      <c r="L11117" s="135" t="s">
        <v>193</v>
      </c>
      <c r="M11117" s="135"/>
      <c r="N11117" s="137" t="s">
        <v>1908</v>
      </c>
      <c r="O11117" s="121"/>
    </row>
    <row r="11118" spans="1:15" x14ac:dyDescent="0.25">
      <c r="A11118" s="139">
        <v>306</v>
      </c>
      <c r="B11118" s="135" t="s">
        <v>323</v>
      </c>
      <c r="C11118" s="134" t="s">
        <v>2102</v>
      </c>
      <c r="D11118" s="135">
        <v>12457</v>
      </c>
      <c r="E11118" s="135" t="s">
        <v>2435</v>
      </c>
      <c r="F11118" s="135">
        <v>1</v>
      </c>
      <c r="G11118" s="140">
        <v>8</v>
      </c>
      <c r="H11118" s="135" t="s">
        <v>7163</v>
      </c>
      <c r="I11118" s="135">
        <v>35</v>
      </c>
      <c r="J11118" s="135" t="s">
        <v>2108</v>
      </c>
      <c r="K11118" s="135" t="s">
        <v>2109</v>
      </c>
      <c r="L11118" s="135" t="s">
        <v>193</v>
      </c>
      <c r="M11118" s="135"/>
      <c r="N11118" s="137" t="s">
        <v>1908</v>
      </c>
      <c r="O11118" s="121"/>
    </row>
    <row r="11119" spans="1:15" x14ac:dyDescent="0.25">
      <c r="A11119" s="139">
        <v>306</v>
      </c>
      <c r="B11119" s="135" t="s">
        <v>323</v>
      </c>
      <c r="C11119" s="134" t="s">
        <v>2102</v>
      </c>
      <c r="D11119" s="135">
        <v>12458</v>
      </c>
      <c r="E11119" s="135" t="s">
        <v>2435</v>
      </c>
      <c r="F11119" s="135">
        <v>1</v>
      </c>
      <c r="G11119" s="140">
        <v>9</v>
      </c>
      <c r="H11119" s="135" t="s">
        <v>7164</v>
      </c>
      <c r="I11119" s="135">
        <v>49</v>
      </c>
      <c r="J11119" s="135" t="s">
        <v>2112</v>
      </c>
      <c r="K11119" s="135" t="s">
        <v>2113</v>
      </c>
      <c r="L11119" s="135" t="s">
        <v>194</v>
      </c>
      <c r="M11119" s="135"/>
      <c r="N11119" s="137" t="s">
        <v>1908</v>
      </c>
      <c r="O11119" s="121"/>
    </row>
    <row r="11120" spans="1:15" x14ac:dyDescent="0.25">
      <c r="A11120" s="139">
        <v>306</v>
      </c>
      <c r="B11120" s="135" t="s">
        <v>323</v>
      </c>
      <c r="C11120" s="134" t="s">
        <v>2102</v>
      </c>
      <c r="D11120" s="135">
        <v>12459</v>
      </c>
      <c r="E11120" s="135" t="s">
        <v>2371</v>
      </c>
      <c r="F11120" s="135">
        <v>1</v>
      </c>
      <c r="G11120" s="140">
        <v>1</v>
      </c>
      <c r="H11120" s="135" t="s">
        <v>2437</v>
      </c>
      <c r="I11120" s="135">
        <v>805</v>
      </c>
      <c r="J11120" s="135" t="s">
        <v>2115</v>
      </c>
      <c r="K11120" s="135" t="s">
        <v>2116</v>
      </c>
      <c r="L11120" s="135" t="s">
        <v>2117</v>
      </c>
      <c r="M11120" s="135"/>
      <c r="N11120" s="137" t="s">
        <v>1900</v>
      </c>
      <c r="O11120" s="121"/>
    </row>
    <row r="11121" spans="1:15" x14ac:dyDescent="0.25">
      <c r="A11121" s="139">
        <v>306</v>
      </c>
      <c r="B11121" s="135" t="s">
        <v>323</v>
      </c>
      <c r="C11121" s="134" t="s">
        <v>2102</v>
      </c>
      <c r="D11121" s="135">
        <v>12460</v>
      </c>
      <c r="E11121" s="135" t="s">
        <v>2375</v>
      </c>
      <c r="F11121" s="135">
        <v>1</v>
      </c>
      <c r="G11121" s="136">
        <v>1</v>
      </c>
      <c r="H11121" s="135" t="s">
        <v>2376</v>
      </c>
      <c r="I11121" s="135">
        <v>700</v>
      </c>
      <c r="J11121" s="135" t="s">
        <v>2115</v>
      </c>
      <c r="K11121" s="135" t="s">
        <v>2116</v>
      </c>
      <c r="L11121" s="135" t="s">
        <v>2117</v>
      </c>
      <c r="M11121" s="135"/>
      <c r="N11121" s="137" t="s">
        <v>1907</v>
      </c>
      <c r="O11121" s="121"/>
    </row>
    <row r="11122" spans="1:15" x14ac:dyDescent="0.25">
      <c r="A11122" s="139">
        <v>306</v>
      </c>
      <c r="B11122" s="135" t="s">
        <v>323</v>
      </c>
      <c r="C11122" s="134" t="s">
        <v>2102</v>
      </c>
      <c r="D11122" s="135">
        <v>12461</v>
      </c>
      <c r="E11122" s="135" t="s">
        <v>2377</v>
      </c>
      <c r="F11122" s="135">
        <v>1</v>
      </c>
      <c r="G11122" s="140">
        <v>1</v>
      </c>
      <c r="H11122" s="135" t="s">
        <v>2378</v>
      </c>
      <c r="I11122" s="135">
        <v>868</v>
      </c>
      <c r="J11122" s="135" t="s">
        <v>2115</v>
      </c>
      <c r="K11122" s="135" t="s">
        <v>2116</v>
      </c>
      <c r="L11122" s="135" t="s">
        <v>2117</v>
      </c>
      <c r="M11122" s="135"/>
      <c r="N11122" s="137" t="s">
        <v>7165</v>
      </c>
      <c r="O11122" s="121"/>
    </row>
    <row r="11123" spans="1:15" x14ac:dyDescent="0.25">
      <c r="A11123" s="139">
        <v>306</v>
      </c>
      <c r="B11123" s="135" t="s">
        <v>323</v>
      </c>
      <c r="C11123" s="134" t="s">
        <v>2102</v>
      </c>
      <c r="D11123" s="135">
        <v>12462</v>
      </c>
      <c r="E11123" s="135" t="s">
        <v>2377</v>
      </c>
      <c r="F11123" s="135">
        <v>1</v>
      </c>
      <c r="G11123" s="140">
        <v>2</v>
      </c>
      <c r="H11123" s="135" t="s">
        <v>7166</v>
      </c>
      <c r="I11123" s="135">
        <v>714</v>
      </c>
      <c r="J11123" s="135" t="s">
        <v>2115</v>
      </c>
      <c r="K11123" s="135" t="s">
        <v>2116</v>
      </c>
      <c r="L11123" s="135" t="s">
        <v>2117</v>
      </c>
      <c r="M11123" s="135"/>
      <c r="N11123" s="137"/>
      <c r="O11123" s="121"/>
    </row>
    <row r="11124" spans="1:15" x14ac:dyDescent="0.25">
      <c r="A11124" s="139">
        <v>306</v>
      </c>
      <c r="B11124" s="135" t="s">
        <v>323</v>
      </c>
      <c r="C11124" s="134" t="s">
        <v>2102</v>
      </c>
      <c r="D11124" s="135">
        <v>12463</v>
      </c>
      <c r="E11124" s="135" t="s">
        <v>2379</v>
      </c>
      <c r="F11124" s="135">
        <v>1</v>
      </c>
      <c r="G11124" s="140">
        <v>1</v>
      </c>
      <c r="H11124" s="135" t="s">
        <v>2380</v>
      </c>
      <c r="I11124" s="135">
        <v>759</v>
      </c>
      <c r="J11124" s="135" t="s">
        <v>2115</v>
      </c>
      <c r="K11124" s="135" t="s">
        <v>2116</v>
      </c>
      <c r="L11124" s="135" t="s">
        <v>2117</v>
      </c>
      <c r="M11124" s="135"/>
      <c r="N11124" s="137"/>
      <c r="O11124" s="121"/>
    </row>
    <row r="11125" spans="1:15" x14ac:dyDescent="0.25">
      <c r="A11125" s="139">
        <v>310</v>
      </c>
      <c r="B11125" s="135" t="s">
        <v>324</v>
      </c>
      <c r="C11125" s="134" t="s">
        <v>2102</v>
      </c>
      <c r="D11125" s="135">
        <v>12464</v>
      </c>
      <c r="E11125" s="135" t="s">
        <v>2545</v>
      </c>
      <c r="F11125" s="135">
        <v>1</v>
      </c>
      <c r="G11125" s="140">
        <v>1</v>
      </c>
      <c r="H11125" s="135" t="s">
        <v>7167</v>
      </c>
      <c r="I11125" s="135">
        <v>848</v>
      </c>
      <c r="J11125" s="135" t="s">
        <v>2115</v>
      </c>
      <c r="K11125" s="135" t="s">
        <v>2116</v>
      </c>
      <c r="L11125" s="135" t="s">
        <v>2117</v>
      </c>
      <c r="M11125" s="135"/>
      <c r="N11125" s="137"/>
      <c r="O11125" s="121"/>
    </row>
    <row r="11126" spans="1:15" x14ac:dyDescent="0.25">
      <c r="A11126" s="139">
        <v>310</v>
      </c>
      <c r="B11126" s="135" t="s">
        <v>324</v>
      </c>
      <c r="C11126" s="134" t="s">
        <v>2102</v>
      </c>
      <c r="D11126" s="135">
        <v>12465</v>
      </c>
      <c r="E11126" s="135" t="s">
        <v>2545</v>
      </c>
      <c r="F11126" s="135">
        <v>1</v>
      </c>
      <c r="G11126" s="136">
        <v>2</v>
      </c>
      <c r="H11126" s="135" t="s">
        <v>7168</v>
      </c>
      <c r="I11126" s="135">
        <v>72</v>
      </c>
      <c r="J11126" s="135" t="s">
        <v>2108</v>
      </c>
      <c r="K11126" s="135" t="s">
        <v>2109</v>
      </c>
      <c r="L11126" s="135" t="s">
        <v>193</v>
      </c>
      <c r="M11126" s="135"/>
      <c r="N11126" s="137"/>
      <c r="O11126" s="121"/>
    </row>
    <row r="11127" spans="1:15" x14ac:dyDescent="0.25">
      <c r="A11127" s="139">
        <v>310</v>
      </c>
      <c r="B11127" s="135" t="s">
        <v>324</v>
      </c>
      <c r="C11127" s="134" t="s">
        <v>2102</v>
      </c>
      <c r="D11127" s="135">
        <v>12466</v>
      </c>
      <c r="E11127" s="135" t="s">
        <v>4662</v>
      </c>
      <c r="F11127" s="135">
        <v>1</v>
      </c>
      <c r="G11127" s="136">
        <v>3</v>
      </c>
      <c r="H11127" s="135" t="s">
        <v>7169</v>
      </c>
      <c r="I11127" s="135">
        <v>920</v>
      </c>
      <c r="J11127" s="135" t="s">
        <v>2115</v>
      </c>
      <c r="K11127" s="135" t="s">
        <v>2116</v>
      </c>
      <c r="L11127" s="135" t="s">
        <v>2117</v>
      </c>
      <c r="M11127" s="135"/>
      <c r="N11127" s="137"/>
      <c r="O11127" s="121"/>
    </row>
    <row r="11128" spans="1:15" x14ac:dyDescent="0.25">
      <c r="A11128" s="139">
        <v>310</v>
      </c>
      <c r="B11128" s="135" t="s">
        <v>324</v>
      </c>
      <c r="C11128" s="134" t="s">
        <v>2102</v>
      </c>
      <c r="D11128" s="135">
        <v>12467</v>
      </c>
      <c r="E11128" s="135" t="s">
        <v>2833</v>
      </c>
      <c r="F11128" s="135">
        <v>1</v>
      </c>
      <c r="G11128" s="136">
        <v>1</v>
      </c>
      <c r="H11128" s="135" t="s">
        <v>2834</v>
      </c>
      <c r="I11128" s="135">
        <v>920</v>
      </c>
      <c r="J11128" s="135" t="s">
        <v>2115</v>
      </c>
      <c r="K11128" s="135" t="s">
        <v>2116</v>
      </c>
      <c r="L11128" s="135" t="s">
        <v>2117</v>
      </c>
      <c r="M11128" s="135"/>
      <c r="N11128" s="137"/>
      <c r="O11128" s="121"/>
    </row>
    <row r="11129" spans="1:15" x14ac:dyDescent="0.25">
      <c r="A11129" s="139">
        <v>310</v>
      </c>
      <c r="B11129" s="135" t="s">
        <v>324</v>
      </c>
      <c r="C11129" s="134" t="s">
        <v>2102</v>
      </c>
      <c r="D11129" s="135">
        <v>12467</v>
      </c>
      <c r="E11129" s="135" t="s">
        <v>2833</v>
      </c>
      <c r="F11129" s="135">
        <v>1</v>
      </c>
      <c r="G11129" s="136">
        <v>1</v>
      </c>
      <c r="H11129" s="135" t="s">
        <v>2834</v>
      </c>
      <c r="I11129" s="135">
        <v>920</v>
      </c>
      <c r="J11129" s="135" t="s">
        <v>2115</v>
      </c>
      <c r="K11129" s="135" t="s">
        <v>2116</v>
      </c>
      <c r="L11129" s="135" t="s">
        <v>2117</v>
      </c>
      <c r="M11129" s="135"/>
      <c r="N11129" s="137"/>
      <c r="O11129" s="121"/>
    </row>
    <row r="11130" spans="1:15" x14ac:dyDescent="0.25">
      <c r="A11130" s="139">
        <v>310</v>
      </c>
      <c r="B11130" s="135" t="s">
        <v>324</v>
      </c>
      <c r="C11130" s="134" t="s">
        <v>2102</v>
      </c>
      <c r="D11130" s="135">
        <v>12468</v>
      </c>
      <c r="E11130" s="135" t="s">
        <v>2833</v>
      </c>
      <c r="F11130" s="135">
        <v>1</v>
      </c>
      <c r="G11130" s="136">
        <v>1</v>
      </c>
      <c r="H11130" s="135" t="s">
        <v>2834</v>
      </c>
      <c r="I11130" s="135">
        <v>1755</v>
      </c>
      <c r="J11130" s="135" t="s">
        <v>2538</v>
      </c>
      <c r="K11130" s="135" t="s">
        <v>2539</v>
      </c>
      <c r="L11130" s="135" t="s">
        <v>191</v>
      </c>
      <c r="M11130" s="135"/>
      <c r="N11130" s="137"/>
      <c r="O11130" s="121"/>
    </row>
    <row r="11131" spans="1:15" x14ac:dyDescent="0.25">
      <c r="A11131" s="139">
        <v>310</v>
      </c>
      <c r="B11131" s="135" t="s">
        <v>324</v>
      </c>
      <c r="C11131" s="134" t="s">
        <v>2102</v>
      </c>
      <c r="D11131" s="135">
        <v>12470</v>
      </c>
      <c r="E11131" s="135" t="s">
        <v>2833</v>
      </c>
      <c r="F11131" s="135">
        <v>1</v>
      </c>
      <c r="G11131" s="140">
        <v>2</v>
      </c>
      <c r="H11131" s="135" t="s">
        <v>4042</v>
      </c>
      <c r="I11131" s="135">
        <v>920</v>
      </c>
      <c r="J11131" s="135" t="s">
        <v>2115</v>
      </c>
      <c r="K11131" s="135" t="s">
        <v>2116</v>
      </c>
      <c r="L11131" s="135" t="s">
        <v>2117</v>
      </c>
      <c r="M11131" s="135"/>
      <c r="N11131" s="137"/>
      <c r="O11131" s="121"/>
    </row>
    <row r="11132" spans="1:15" x14ac:dyDescent="0.25">
      <c r="A11132" s="139">
        <v>310</v>
      </c>
      <c r="B11132" s="135" t="s">
        <v>324</v>
      </c>
      <c r="C11132" s="134" t="s">
        <v>2102</v>
      </c>
      <c r="D11132" s="135">
        <v>12470</v>
      </c>
      <c r="E11132" s="135" t="s">
        <v>2833</v>
      </c>
      <c r="F11132" s="135">
        <v>1</v>
      </c>
      <c r="G11132" s="140">
        <v>2</v>
      </c>
      <c r="H11132" s="135" t="s">
        <v>4042</v>
      </c>
      <c r="I11132" s="135">
        <v>920</v>
      </c>
      <c r="J11132" s="135" t="s">
        <v>2115</v>
      </c>
      <c r="K11132" s="135" t="s">
        <v>2116</v>
      </c>
      <c r="L11132" s="135" t="s">
        <v>2117</v>
      </c>
      <c r="M11132" s="135"/>
      <c r="N11132" s="137"/>
      <c r="O11132" s="121"/>
    </row>
    <row r="11133" spans="1:15" x14ac:dyDescent="0.25">
      <c r="A11133" s="139">
        <v>310</v>
      </c>
      <c r="B11133" s="135" t="s">
        <v>324</v>
      </c>
      <c r="C11133" s="134" t="s">
        <v>2102</v>
      </c>
      <c r="D11133" s="135">
        <v>12472</v>
      </c>
      <c r="E11133" s="135" t="s">
        <v>2833</v>
      </c>
      <c r="F11133" s="135">
        <v>1</v>
      </c>
      <c r="G11133" s="136">
        <v>2</v>
      </c>
      <c r="H11133" s="135" t="s">
        <v>4042</v>
      </c>
      <c r="I11133" s="135">
        <v>88</v>
      </c>
      <c r="J11133" s="135" t="s">
        <v>2112</v>
      </c>
      <c r="K11133" s="135" t="s">
        <v>2113</v>
      </c>
      <c r="L11133" s="135" t="s">
        <v>194</v>
      </c>
      <c r="M11133" s="135"/>
      <c r="N11133" s="137"/>
      <c r="O11133" s="121"/>
    </row>
    <row r="11134" spans="1:15" x14ac:dyDescent="0.25">
      <c r="A11134" s="139">
        <v>310</v>
      </c>
      <c r="B11134" s="135" t="s">
        <v>324</v>
      </c>
      <c r="C11134" s="134" t="s">
        <v>2102</v>
      </c>
      <c r="D11134" s="135">
        <v>12473</v>
      </c>
      <c r="E11134" s="135" t="s">
        <v>2833</v>
      </c>
      <c r="F11134" s="135">
        <v>1</v>
      </c>
      <c r="G11134" s="140">
        <v>3</v>
      </c>
      <c r="H11134" s="135" t="s">
        <v>4044</v>
      </c>
      <c r="I11134" s="135">
        <v>110</v>
      </c>
      <c r="J11134" s="135" t="s">
        <v>2108</v>
      </c>
      <c r="K11134" s="135" t="s">
        <v>2109</v>
      </c>
      <c r="L11134" s="135" t="s">
        <v>193</v>
      </c>
      <c r="M11134" s="135"/>
      <c r="N11134" s="137"/>
      <c r="O11134" s="121"/>
    </row>
    <row r="11135" spans="1:15" x14ac:dyDescent="0.25">
      <c r="A11135" s="139">
        <v>310</v>
      </c>
      <c r="B11135" s="135" t="s">
        <v>324</v>
      </c>
      <c r="C11135" s="134" t="s">
        <v>2102</v>
      </c>
      <c r="D11135" s="135">
        <v>12474</v>
      </c>
      <c r="E11135" s="135" t="s">
        <v>2833</v>
      </c>
      <c r="F11135" s="135">
        <v>1</v>
      </c>
      <c r="G11135" s="140">
        <v>3</v>
      </c>
      <c r="H11135" s="135" t="s">
        <v>4044</v>
      </c>
      <c r="I11135" s="135">
        <v>70</v>
      </c>
      <c r="J11135" s="135" t="s">
        <v>2151</v>
      </c>
      <c r="K11135" s="135" t="s">
        <v>2152</v>
      </c>
      <c r="L11135" s="135" t="s">
        <v>193</v>
      </c>
      <c r="M11135" s="135"/>
      <c r="N11135" s="137"/>
      <c r="O11135" s="121"/>
    </row>
    <row r="11136" spans="1:15" x14ac:dyDescent="0.25">
      <c r="A11136" s="139">
        <v>310</v>
      </c>
      <c r="B11136" s="135" t="s">
        <v>324</v>
      </c>
      <c r="C11136" s="134" t="s">
        <v>2102</v>
      </c>
      <c r="D11136" s="135">
        <v>12475</v>
      </c>
      <c r="E11136" s="135" t="s">
        <v>2833</v>
      </c>
      <c r="F11136" s="135">
        <v>1</v>
      </c>
      <c r="G11136" s="140">
        <v>3</v>
      </c>
      <c r="H11136" s="135" t="s">
        <v>4044</v>
      </c>
      <c r="I11136" s="135">
        <v>920</v>
      </c>
      <c r="J11136" s="135" t="s">
        <v>2115</v>
      </c>
      <c r="K11136" s="135" t="s">
        <v>2116</v>
      </c>
      <c r="L11136" s="135" t="s">
        <v>2117</v>
      </c>
      <c r="M11136" s="135"/>
      <c r="N11136" s="137"/>
      <c r="O11136" s="121"/>
    </row>
    <row r="11137" spans="1:15" x14ac:dyDescent="0.25">
      <c r="A11137" s="139">
        <v>310</v>
      </c>
      <c r="B11137" s="135" t="s">
        <v>324</v>
      </c>
      <c r="C11137" s="134" t="s">
        <v>2102</v>
      </c>
      <c r="D11137" s="135">
        <v>12476</v>
      </c>
      <c r="E11137" s="135" t="s">
        <v>2833</v>
      </c>
      <c r="F11137" s="135">
        <v>1</v>
      </c>
      <c r="G11137" s="140">
        <v>4</v>
      </c>
      <c r="H11137" s="135" t="s">
        <v>4045</v>
      </c>
      <c r="I11137" s="135">
        <v>110</v>
      </c>
      <c r="J11137" s="135" t="s">
        <v>2108</v>
      </c>
      <c r="K11137" s="135" t="s">
        <v>2109</v>
      </c>
      <c r="L11137" s="135" t="s">
        <v>193</v>
      </c>
      <c r="M11137" s="135"/>
      <c r="N11137" s="137"/>
      <c r="O11137" s="121"/>
    </row>
    <row r="11138" spans="1:15" x14ac:dyDescent="0.25">
      <c r="A11138" s="139">
        <v>310</v>
      </c>
      <c r="B11138" s="135" t="s">
        <v>324</v>
      </c>
      <c r="C11138" s="134" t="s">
        <v>2102</v>
      </c>
      <c r="D11138" s="135">
        <v>12477</v>
      </c>
      <c r="E11138" s="135" t="s">
        <v>2833</v>
      </c>
      <c r="F11138" s="135">
        <v>1</v>
      </c>
      <c r="G11138" s="140">
        <v>5</v>
      </c>
      <c r="H11138" s="135" t="s">
        <v>4046</v>
      </c>
      <c r="I11138" s="135">
        <v>160</v>
      </c>
      <c r="J11138" s="135" t="s">
        <v>2108</v>
      </c>
      <c r="K11138" s="135" t="s">
        <v>2109</v>
      </c>
      <c r="L11138" s="135" t="s">
        <v>193</v>
      </c>
      <c r="M11138" s="135"/>
      <c r="N11138" s="137"/>
      <c r="O11138" s="121"/>
    </row>
    <row r="11139" spans="1:15" x14ac:dyDescent="0.25">
      <c r="A11139" s="139">
        <v>310</v>
      </c>
      <c r="B11139" s="135" t="s">
        <v>324</v>
      </c>
      <c r="C11139" s="134" t="s">
        <v>2102</v>
      </c>
      <c r="D11139" s="135">
        <v>12478</v>
      </c>
      <c r="E11139" s="135" t="s">
        <v>2835</v>
      </c>
      <c r="F11139" s="135">
        <v>1</v>
      </c>
      <c r="G11139" s="140">
        <v>1</v>
      </c>
      <c r="H11139" s="135" t="s">
        <v>2836</v>
      </c>
      <c r="I11139" s="135">
        <v>920</v>
      </c>
      <c r="J11139" s="135" t="s">
        <v>2115</v>
      </c>
      <c r="K11139" s="135" t="s">
        <v>2116</v>
      </c>
      <c r="L11139" s="135" t="s">
        <v>2117</v>
      </c>
      <c r="M11139" s="135"/>
      <c r="N11139" s="137"/>
      <c r="O11139" s="121"/>
    </row>
    <row r="11140" spans="1:15" x14ac:dyDescent="0.25">
      <c r="A11140" s="139">
        <v>310</v>
      </c>
      <c r="B11140" s="135" t="s">
        <v>324</v>
      </c>
      <c r="C11140" s="134" t="s">
        <v>2102</v>
      </c>
      <c r="D11140" s="135">
        <v>12478</v>
      </c>
      <c r="E11140" s="135" t="s">
        <v>2835</v>
      </c>
      <c r="F11140" s="135">
        <v>1</v>
      </c>
      <c r="G11140" s="136">
        <v>1</v>
      </c>
      <c r="H11140" s="135" t="s">
        <v>2836</v>
      </c>
      <c r="I11140" s="135">
        <v>920</v>
      </c>
      <c r="J11140" s="135" t="s">
        <v>2115</v>
      </c>
      <c r="K11140" s="135" t="s">
        <v>2116</v>
      </c>
      <c r="L11140" s="135" t="s">
        <v>2117</v>
      </c>
      <c r="M11140" s="135"/>
      <c r="N11140" s="137"/>
      <c r="O11140" s="121"/>
    </row>
    <row r="11141" spans="1:15" x14ac:dyDescent="0.25">
      <c r="A11141" s="139">
        <v>310</v>
      </c>
      <c r="B11141" s="135" t="s">
        <v>324</v>
      </c>
      <c r="C11141" s="134" t="s">
        <v>2102</v>
      </c>
      <c r="D11141" s="135">
        <v>12480</v>
      </c>
      <c r="E11141" s="135" t="s">
        <v>2835</v>
      </c>
      <c r="F11141" s="135">
        <v>1</v>
      </c>
      <c r="G11141" s="140">
        <v>1</v>
      </c>
      <c r="H11141" s="135" t="s">
        <v>2836</v>
      </c>
      <c r="I11141" s="135">
        <v>920</v>
      </c>
      <c r="J11141" s="135" t="s">
        <v>2151</v>
      </c>
      <c r="K11141" s="135" t="s">
        <v>2152</v>
      </c>
      <c r="L11141" s="135" t="s">
        <v>193</v>
      </c>
      <c r="M11141" s="135"/>
      <c r="N11141" s="137"/>
      <c r="O11141" s="121"/>
    </row>
    <row r="11142" spans="1:15" x14ac:dyDescent="0.25">
      <c r="A11142" s="139">
        <v>310</v>
      </c>
      <c r="B11142" s="135" t="s">
        <v>324</v>
      </c>
      <c r="C11142" s="134" t="s">
        <v>2102</v>
      </c>
      <c r="D11142" s="135">
        <v>12481</v>
      </c>
      <c r="E11142" s="135" t="s">
        <v>2835</v>
      </c>
      <c r="F11142" s="135">
        <v>1</v>
      </c>
      <c r="G11142" s="140">
        <v>2</v>
      </c>
      <c r="H11142" s="135" t="s">
        <v>4818</v>
      </c>
      <c r="I11142" s="135">
        <v>920</v>
      </c>
      <c r="J11142" s="135" t="s">
        <v>2115</v>
      </c>
      <c r="K11142" s="135" t="s">
        <v>2116</v>
      </c>
      <c r="L11142" s="135" t="s">
        <v>2117</v>
      </c>
      <c r="M11142" s="135"/>
      <c r="N11142" s="137"/>
      <c r="O11142" s="121"/>
    </row>
    <row r="11143" spans="1:15" x14ac:dyDescent="0.25">
      <c r="A11143" s="139">
        <v>310</v>
      </c>
      <c r="B11143" s="135" t="s">
        <v>324</v>
      </c>
      <c r="C11143" s="134" t="s">
        <v>2102</v>
      </c>
      <c r="D11143" s="135">
        <v>12481</v>
      </c>
      <c r="E11143" s="135" t="s">
        <v>2835</v>
      </c>
      <c r="F11143" s="135">
        <v>1</v>
      </c>
      <c r="G11143" s="140">
        <v>2</v>
      </c>
      <c r="H11143" s="135" t="s">
        <v>4818</v>
      </c>
      <c r="I11143" s="135">
        <v>920</v>
      </c>
      <c r="J11143" s="135" t="s">
        <v>2115</v>
      </c>
      <c r="K11143" s="135" t="s">
        <v>2116</v>
      </c>
      <c r="L11143" s="135" t="s">
        <v>2117</v>
      </c>
      <c r="M11143" s="135"/>
      <c r="N11143" s="137"/>
      <c r="O11143" s="121"/>
    </row>
    <row r="11144" spans="1:15" x14ac:dyDescent="0.25">
      <c r="A11144" s="139">
        <v>310</v>
      </c>
      <c r="B11144" s="135" t="s">
        <v>324</v>
      </c>
      <c r="C11144" s="134" t="s">
        <v>2102</v>
      </c>
      <c r="D11144" s="135">
        <v>12481</v>
      </c>
      <c r="E11144" s="135" t="s">
        <v>2835</v>
      </c>
      <c r="F11144" s="135">
        <v>1</v>
      </c>
      <c r="G11144" s="140">
        <v>2</v>
      </c>
      <c r="H11144" s="135" t="s">
        <v>4818</v>
      </c>
      <c r="I11144" s="135">
        <v>920</v>
      </c>
      <c r="J11144" s="135" t="s">
        <v>2115</v>
      </c>
      <c r="K11144" s="135" t="s">
        <v>2116</v>
      </c>
      <c r="L11144" s="135" t="s">
        <v>2117</v>
      </c>
      <c r="M11144" s="135"/>
      <c r="N11144" s="137"/>
      <c r="O11144" s="121"/>
    </row>
    <row r="11145" spans="1:15" x14ac:dyDescent="0.25">
      <c r="A11145" s="139">
        <v>310</v>
      </c>
      <c r="B11145" s="135" t="s">
        <v>324</v>
      </c>
      <c r="C11145" s="134" t="s">
        <v>2102</v>
      </c>
      <c r="D11145" s="135">
        <v>12484</v>
      </c>
      <c r="E11145" s="135" t="s">
        <v>2837</v>
      </c>
      <c r="F11145" s="135">
        <v>1</v>
      </c>
      <c r="G11145" s="136">
        <v>1</v>
      </c>
      <c r="H11145" s="135" t="s">
        <v>2838</v>
      </c>
      <c r="I11145" s="135">
        <v>80</v>
      </c>
      <c r="J11145" s="135" t="s">
        <v>2155</v>
      </c>
      <c r="K11145" s="135" t="s">
        <v>2156</v>
      </c>
      <c r="L11145" s="135" t="s">
        <v>193</v>
      </c>
      <c r="M11145" s="135"/>
      <c r="N11145" s="137"/>
      <c r="O11145" s="121"/>
    </row>
    <row r="11146" spans="1:15" x14ac:dyDescent="0.25">
      <c r="A11146" s="139">
        <v>310</v>
      </c>
      <c r="B11146" s="135" t="s">
        <v>324</v>
      </c>
      <c r="C11146" s="134" t="s">
        <v>2102</v>
      </c>
      <c r="D11146" s="135">
        <v>12485</v>
      </c>
      <c r="E11146" s="135" t="s">
        <v>2837</v>
      </c>
      <c r="F11146" s="135">
        <v>1</v>
      </c>
      <c r="G11146" s="140">
        <v>2</v>
      </c>
      <c r="H11146" s="135" t="s">
        <v>2839</v>
      </c>
      <c r="I11146" s="135">
        <v>80</v>
      </c>
      <c r="J11146" s="135" t="s">
        <v>2108</v>
      </c>
      <c r="K11146" s="135" t="s">
        <v>2109</v>
      </c>
      <c r="L11146" s="135" t="s">
        <v>193</v>
      </c>
      <c r="M11146" s="135"/>
      <c r="N11146" s="137"/>
      <c r="O11146" s="121"/>
    </row>
    <row r="11147" spans="1:15" x14ac:dyDescent="0.25">
      <c r="A11147" s="139">
        <v>310</v>
      </c>
      <c r="B11147" s="135" t="s">
        <v>324</v>
      </c>
      <c r="C11147" s="134" t="s">
        <v>2102</v>
      </c>
      <c r="D11147" s="135">
        <v>12486</v>
      </c>
      <c r="E11147" s="135" t="s">
        <v>2837</v>
      </c>
      <c r="F11147" s="135">
        <v>1</v>
      </c>
      <c r="G11147" s="140">
        <v>3</v>
      </c>
      <c r="H11147" s="135" t="s">
        <v>2840</v>
      </c>
      <c r="I11147" s="135">
        <v>80</v>
      </c>
      <c r="J11147" s="135" t="s">
        <v>2108</v>
      </c>
      <c r="K11147" s="135" t="s">
        <v>2109</v>
      </c>
      <c r="L11147" s="135" t="s">
        <v>193</v>
      </c>
      <c r="M11147" s="135"/>
      <c r="N11147" s="137"/>
      <c r="O11147" s="121"/>
    </row>
    <row r="11148" spans="1:15" x14ac:dyDescent="0.25">
      <c r="A11148" s="139">
        <v>310</v>
      </c>
      <c r="B11148" s="135" t="s">
        <v>324</v>
      </c>
      <c r="C11148" s="134" t="s">
        <v>2102</v>
      </c>
      <c r="D11148" s="135">
        <v>12487</v>
      </c>
      <c r="E11148" s="135" t="s">
        <v>2837</v>
      </c>
      <c r="F11148" s="135">
        <v>1</v>
      </c>
      <c r="G11148" s="140">
        <v>4</v>
      </c>
      <c r="H11148" s="135" t="s">
        <v>5746</v>
      </c>
      <c r="I11148" s="135">
        <v>80</v>
      </c>
      <c r="J11148" s="135" t="s">
        <v>2108</v>
      </c>
      <c r="K11148" s="135" t="s">
        <v>2109</v>
      </c>
      <c r="L11148" s="135" t="s">
        <v>193</v>
      </c>
      <c r="M11148" s="135"/>
      <c r="N11148" s="137"/>
      <c r="O11148" s="121"/>
    </row>
    <row r="11149" spans="1:15" x14ac:dyDescent="0.25">
      <c r="A11149" s="139">
        <v>310</v>
      </c>
      <c r="B11149" s="135" t="s">
        <v>324</v>
      </c>
      <c r="C11149" s="134" t="s">
        <v>2102</v>
      </c>
      <c r="D11149" s="135">
        <v>12488</v>
      </c>
      <c r="E11149" s="135" t="s">
        <v>2837</v>
      </c>
      <c r="F11149" s="135">
        <v>1</v>
      </c>
      <c r="G11149" s="136">
        <v>5</v>
      </c>
      <c r="H11149" s="135" t="s">
        <v>5747</v>
      </c>
      <c r="I11149" s="135">
        <v>80</v>
      </c>
      <c r="J11149" s="135" t="s">
        <v>2151</v>
      </c>
      <c r="K11149" s="135" t="s">
        <v>2152</v>
      </c>
      <c r="L11149" s="135" t="s">
        <v>193</v>
      </c>
      <c r="M11149" s="135"/>
      <c r="N11149" s="137"/>
      <c r="O11149" s="121"/>
    </row>
    <row r="11150" spans="1:15" x14ac:dyDescent="0.25">
      <c r="A11150" s="139">
        <v>310</v>
      </c>
      <c r="B11150" s="135" t="s">
        <v>324</v>
      </c>
      <c r="C11150" s="134" t="s">
        <v>2102</v>
      </c>
      <c r="D11150" s="135">
        <v>12489</v>
      </c>
      <c r="E11150" s="135" t="s">
        <v>2837</v>
      </c>
      <c r="F11150" s="135">
        <v>1</v>
      </c>
      <c r="G11150" s="140">
        <v>6</v>
      </c>
      <c r="H11150" s="135" t="s">
        <v>5748</v>
      </c>
      <c r="I11150" s="135">
        <v>270</v>
      </c>
      <c r="J11150" s="135" t="s">
        <v>2155</v>
      </c>
      <c r="K11150" s="135" t="s">
        <v>2156</v>
      </c>
      <c r="L11150" s="135" t="s">
        <v>193</v>
      </c>
      <c r="M11150" s="135"/>
      <c r="N11150" s="137"/>
      <c r="O11150" s="121"/>
    </row>
    <row r="11151" spans="1:15" x14ac:dyDescent="0.25">
      <c r="A11151" s="139">
        <v>310</v>
      </c>
      <c r="B11151" s="135" t="s">
        <v>324</v>
      </c>
      <c r="C11151" s="134" t="s">
        <v>2102</v>
      </c>
      <c r="D11151" s="135">
        <v>12490</v>
      </c>
      <c r="E11151" s="135" t="s">
        <v>2837</v>
      </c>
      <c r="F11151" s="135">
        <v>1</v>
      </c>
      <c r="G11151" s="140">
        <v>7</v>
      </c>
      <c r="H11151" s="135" t="s">
        <v>5749</v>
      </c>
      <c r="I11151" s="135">
        <v>1368</v>
      </c>
      <c r="J11151" s="135" t="s">
        <v>2167</v>
      </c>
      <c r="K11151" s="135" t="s">
        <v>2168</v>
      </c>
      <c r="L11151" s="135" t="s">
        <v>189</v>
      </c>
      <c r="M11151" s="135"/>
      <c r="N11151" s="137"/>
      <c r="O11151" s="121"/>
    </row>
    <row r="11152" spans="1:15" x14ac:dyDescent="0.25">
      <c r="A11152" s="139">
        <v>310</v>
      </c>
      <c r="B11152" s="135" t="s">
        <v>324</v>
      </c>
      <c r="C11152" s="134" t="s">
        <v>2102</v>
      </c>
      <c r="D11152" s="135">
        <v>12491</v>
      </c>
      <c r="E11152" s="135" t="s">
        <v>2837</v>
      </c>
      <c r="F11152" s="135">
        <v>1</v>
      </c>
      <c r="G11152" s="136">
        <v>8</v>
      </c>
      <c r="H11152" s="135" t="s">
        <v>7170</v>
      </c>
      <c r="I11152" s="135">
        <v>560</v>
      </c>
      <c r="J11152" s="135" t="s">
        <v>2112</v>
      </c>
      <c r="K11152" s="135" t="s">
        <v>2113</v>
      </c>
      <c r="L11152" s="135" t="s">
        <v>194</v>
      </c>
      <c r="M11152" s="135"/>
      <c r="N11152" s="137"/>
      <c r="O11152" s="121"/>
    </row>
    <row r="11153" spans="1:15" x14ac:dyDescent="0.25">
      <c r="A11153" s="139">
        <v>310</v>
      </c>
      <c r="B11153" s="135" t="s">
        <v>324</v>
      </c>
      <c r="C11153" s="134" t="s">
        <v>2102</v>
      </c>
      <c r="D11153" s="135">
        <v>12492</v>
      </c>
      <c r="E11153" s="135" t="s">
        <v>2837</v>
      </c>
      <c r="F11153" s="135">
        <v>1</v>
      </c>
      <c r="G11153" s="140">
        <v>9</v>
      </c>
      <c r="H11153" s="135" t="s">
        <v>7171</v>
      </c>
      <c r="I11153" s="135">
        <v>150</v>
      </c>
      <c r="J11153" s="135" t="s">
        <v>2112</v>
      </c>
      <c r="K11153" s="135" t="s">
        <v>2113</v>
      </c>
      <c r="L11153" s="135" t="s">
        <v>194</v>
      </c>
      <c r="M11153" s="135"/>
      <c r="N11153" s="137"/>
      <c r="O11153" s="121"/>
    </row>
    <row r="11154" spans="1:15" x14ac:dyDescent="0.25">
      <c r="A11154" s="139">
        <v>310</v>
      </c>
      <c r="B11154" s="135" t="s">
        <v>324</v>
      </c>
      <c r="C11154" s="134" t="s">
        <v>2102</v>
      </c>
      <c r="D11154" s="135">
        <v>12493</v>
      </c>
      <c r="E11154" s="135" t="s">
        <v>2837</v>
      </c>
      <c r="F11154" s="135">
        <v>1</v>
      </c>
      <c r="G11154" s="136">
        <v>10</v>
      </c>
      <c r="H11154" s="135" t="s">
        <v>7172</v>
      </c>
      <c r="I11154" s="135">
        <v>90</v>
      </c>
      <c r="J11154" s="135" t="s">
        <v>2112</v>
      </c>
      <c r="K11154" s="135" t="s">
        <v>2113</v>
      </c>
      <c r="L11154" s="135" t="s">
        <v>194</v>
      </c>
      <c r="M11154" s="135"/>
      <c r="N11154" s="137"/>
      <c r="O11154" s="121"/>
    </row>
    <row r="11155" spans="1:15" x14ac:dyDescent="0.25">
      <c r="A11155" s="139">
        <v>310</v>
      </c>
      <c r="B11155" s="135" t="s">
        <v>324</v>
      </c>
      <c r="C11155" s="134" t="s">
        <v>2102</v>
      </c>
      <c r="D11155" s="135">
        <v>12494</v>
      </c>
      <c r="E11155" s="135" t="s">
        <v>2837</v>
      </c>
      <c r="F11155" s="135">
        <v>1</v>
      </c>
      <c r="G11155" s="140">
        <v>11</v>
      </c>
      <c r="H11155" s="135" t="s">
        <v>7173</v>
      </c>
      <c r="I11155" s="135">
        <v>80</v>
      </c>
      <c r="J11155" s="135" t="s">
        <v>2112</v>
      </c>
      <c r="K11155" s="135" t="s">
        <v>2113</v>
      </c>
      <c r="L11155" s="135" t="s">
        <v>194</v>
      </c>
      <c r="M11155" s="135"/>
      <c r="N11155" s="137"/>
      <c r="O11155" s="121"/>
    </row>
    <row r="11156" spans="1:15" x14ac:dyDescent="0.25">
      <c r="A11156" s="139">
        <v>310</v>
      </c>
      <c r="B11156" s="135" t="s">
        <v>324</v>
      </c>
      <c r="C11156" s="134" t="s">
        <v>2102</v>
      </c>
      <c r="D11156" s="135">
        <v>12495</v>
      </c>
      <c r="E11156" s="135" t="s">
        <v>2837</v>
      </c>
      <c r="F11156" s="135">
        <v>1</v>
      </c>
      <c r="G11156" s="136">
        <v>12</v>
      </c>
      <c r="H11156" s="135" t="s">
        <v>7174</v>
      </c>
      <c r="I11156" s="135">
        <v>50</v>
      </c>
      <c r="J11156" s="135" t="s">
        <v>2108</v>
      </c>
      <c r="K11156" s="135" t="s">
        <v>2109</v>
      </c>
      <c r="L11156" s="135" t="s">
        <v>193</v>
      </c>
      <c r="M11156" s="135"/>
      <c r="N11156" s="137"/>
      <c r="O11156" s="121"/>
    </row>
    <row r="11157" spans="1:15" x14ac:dyDescent="0.25">
      <c r="A11157" s="139">
        <v>310</v>
      </c>
      <c r="B11157" s="135" t="s">
        <v>324</v>
      </c>
      <c r="C11157" s="134" t="s">
        <v>2102</v>
      </c>
      <c r="D11157" s="135">
        <v>12496</v>
      </c>
      <c r="E11157" s="135" t="s">
        <v>2837</v>
      </c>
      <c r="F11157" s="135">
        <v>1</v>
      </c>
      <c r="G11157" s="140">
        <v>13</v>
      </c>
      <c r="H11157" s="135" t="s">
        <v>7175</v>
      </c>
      <c r="I11157" s="135">
        <v>105</v>
      </c>
      <c r="J11157" s="135" t="s">
        <v>2105</v>
      </c>
      <c r="K11157" s="135" t="s">
        <v>2106</v>
      </c>
      <c r="L11157" s="135" t="s">
        <v>193</v>
      </c>
      <c r="M11157" s="135"/>
      <c r="N11157" s="137"/>
      <c r="O11157" s="121"/>
    </row>
    <row r="11158" spans="1:15" x14ac:dyDescent="0.25">
      <c r="A11158" s="139">
        <v>310</v>
      </c>
      <c r="B11158" s="135" t="s">
        <v>324</v>
      </c>
      <c r="C11158" s="134" t="s">
        <v>2102</v>
      </c>
      <c r="D11158" s="135">
        <v>12497</v>
      </c>
      <c r="E11158" s="135" t="s">
        <v>2837</v>
      </c>
      <c r="F11158" s="135">
        <v>1</v>
      </c>
      <c r="G11158" s="140">
        <v>14</v>
      </c>
      <c r="H11158" s="135" t="s">
        <v>7176</v>
      </c>
      <c r="I11158" s="135">
        <v>160</v>
      </c>
      <c r="J11158" s="135" t="s">
        <v>2151</v>
      </c>
      <c r="K11158" s="135" t="s">
        <v>2152</v>
      </c>
      <c r="L11158" s="135" t="s">
        <v>193</v>
      </c>
      <c r="M11158" s="135"/>
      <c r="N11158" s="137"/>
      <c r="O11158" s="121"/>
    </row>
    <row r="11159" spans="1:15" x14ac:dyDescent="0.25">
      <c r="A11159" s="139">
        <v>310</v>
      </c>
      <c r="B11159" s="135" t="s">
        <v>324</v>
      </c>
      <c r="C11159" s="134" t="s">
        <v>2102</v>
      </c>
      <c r="D11159" s="135">
        <v>12498</v>
      </c>
      <c r="E11159" s="135" t="s">
        <v>2837</v>
      </c>
      <c r="F11159" s="135">
        <v>1</v>
      </c>
      <c r="G11159" s="140">
        <v>15</v>
      </c>
      <c r="H11159" s="135" t="s">
        <v>7177</v>
      </c>
      <c r="I11159" s="135">
        <v>200</v>
      </c>
      <c r="J11159" s="135" t="s">
        <v>2112</v>
      </c>
      <c r="K11159" s="135" t="s">
        <v>2113</v>
      </c>
      <c r="L11159" s="135" t="s">
        <v>194</v>
      </c>
      <c r="M11159" s="135"/>
      <c r="N11159" s="137"/>
      <c r="O11159" s="121"/>
    </row>
    <row r="11160" spans="1:15" x14ac:dyDescent="0.25">
      <c r="A11160" s="139">
        <v>310</v>
      </c>
      <c r="B11160" s="135" t="s">
        <v>324</v>
      </c>
      <c r="C11160" s="134" t="s">
        <v>2102</v>
      </c>
      <c r="D11160" s="135">
        <v>12499</v>
      </c>
      <c r="E11160" s="135" t="s">
        <v>2837</v>
      </c>
      <c r="F11160" s="135">
        <v>1</v>
      </c>
      <c r="G11160" s="140">
        <v>16</v>
      </c>
      <c r="H11160" s="135" t="s">
        <v>7178</v>
      </c>
      <c r="I11160" s="135">
        <v>392</v>
      </c>
      <c r="J11160" s="135" t="s">
        <v>2112</v>
      </c>
      <c r="K11160" s="135" t="s">
        <v>2113</v>
      </c>
      <c r="L11160" s="135" t="s">
        <v>194</v>
      </c>
      <c r="M11160" s="135"/>
      <c r="N11160" s="137"/>
      <c r="O11160" s="121"/>
    </row>
    <row r="11161" spans="1:15" x14ac:dyDescent="0.25">
      <c r="A11161" s="139">
        <v>310</v>
      </c>
      <c r="B11161" s="135" t="s">
        <v>324</v>
      </c>
      <c r="C11161" s="134" t="s">
        <v>2102</v>
      </c>
      <c r="D11161" s="135">
        <v>12500</v>
      </c>
      <c r="E11161" s="135" t="s">
        <v>2837</v>
      </c>
      <c r="F11161" s="135">
        <v>2</v>
      </c>
      <c r="G11161" s="140">
        <v>1</v>
      </c>
      <c r="H11161" s="135" t="s">
        <v>7179</v>
      </c>
      <c r="I11161" s="135">
        <v>920</v>
      </c>
      <c r="J11161" s="135" t="s">
        <v>2283</v>
      </c>
      <c r="K11161" s="135" t="s">
        <v>2284</v>
      </c>
      <c r="L11161" s="135" t="s">
        <v>194</v>
      </c>
      <c r="M11161" s="135"/>
      <c r="N11161" s="137"/>
      <c r="O11161" s="121"/>
    </row>
    <row r="11162" spans="1:15" x14ac:dyDescent="0.25">
      <c r="A11162" s="139">
        <v>310</v>
      </c>
      <c r="B11162" s="135" t="s">
        <v>324</v>
      </c>
      <c r="C11162" s="134" t="s">
        <v>2102</v>
      </c>
      <c r="D11162" s="135">
        <v>12501</v>
      </c>
      <c r="E11162" s="135" t="s">
        <v>2837</v>
      </c>
      <c r="F11162" s="135">
        <v>2</v>
      </c>
      <c r="G11162" s="136">
        <v>2</v>
      </c>
      <c r="H11162" s="135" t="s">
        <v>7180</v>
      </c>
      <c r="I11162" s="135">
        <v>920</v>
      </c>
      <c r="J11162" s="135" t="s">
        <v>2115</v>
      </c>
      <c r="K11162" s="135" t="s">
        <v>2116</v>
      </c>
      <c r="L11162" s="135" t="s">
        <v>2117</v>
      </c>
      <c r="M11162" s="135"/>
      <c r="N11162" s="137"/>
      <c r="O11162" s="121"/>
    </row>
    <row r="11163" spans="1:15" x14ac:dyDescent="0.25">
      <c r="A11163" s="139">
        <v>310</v>
      </c>
      <c r="B11163" s="135" t="s">
        <v>324</v>
      </c>
      <c r="C11163" s="134" t="s">
        <v>2102</v>
      </c>
      <c r="D11163" s="135">
        <v>12502</v>
      </c>
      <c r="E11163" s="135" t="s">
        <v>2837</v>
      </c>
      <c r="F11163" s="135">
        <v>2</v>
      </c>
      <c r="G11163" s="136">
        <v>3</v>
      </c>
      <c r="H11163" s="135" t="s">
        <v>7181</v>
      </c>
      <c r="I11163" s="135">
        <v>170</v>
      </c>
      <c r="J11163" s="135" t="s">
        <v>2112</v>
      </c>
      <c r="K11163" s="135" t="s">
        <v>2113</v>
      </c>
      <c r="L11163" s="135" t="s">
        <v>194</v>
      </c>
      <c r="M11163" s="135"/>
      <c r="N11163" s="137"/>
      <c r="O11163" s="121"/>
    </row>
    <row r="11164" spans="1:15" x14ac:dyDescent="0.25">
      <c r="A11164" s="139">
        <v>310</v>
      </c>
      <c r="B11164" s="135" t="s">
        <v>324</v>
      </c>
      <c r="C11164" s="134" t="s">
        <v>2102</v>
      </c>
      <c r="D11164" s="135">
        <v>12503</v>
      </c>
      <c r="E11164" s="135" t="s">
        <v>2837</v>
      </c>
      <c r="F11164" s="135">
        <v>2</v>
      </c>
      <c r="G11164" s="140">
        <v>4</v>
      </c>
      <c r="H11164" s="135" t="s">
        <v>7182</v>
      </c>
      <c r="I11164" s="135">
        <v>140</v>
      </c>
      <c r="J11164" s="135" t="s">
        <v>2151</v>
      </c>
      <c r="K11164" s="135" t="s">
        <v>2152</v>
      </c>
      <c r="L11164" s="135" t="s">
        <v>193</v>
      </c>
      <c r="M11164" s="135"/>
      <c r="N11164" s="137"/>
      <c r="O11164" s="121"/>
    </row>
    <row r="11165" spans="1:15" x14ac:dyDescent="0.25">
      <c r="A11165" s="139">
        <v>310</v>
      </c>
      <c r="B11165" s="135" t="s">
        <v>324</v>
      </c>
      <c r="C11165" s="134" t="s">
        <v>2102</v>
      </c>
      <c r="D11165" s="135">
        <v>12504</v>
      </c>
      <c r="E11165" s="135" t="s">
        <v>2837</v>
      </c>
      <c r="F11165" s="135">
        <v>2</v>
      </c>
      <c r="G11165" s="136">
        <v>5</v>
      </c>
      <c r="H11165" s="135" t="s">
        <v>7183</v>
      </c>
      <c r="I11165" s="135">
        <v>100</v>
      </c>
      <c r="J11165" s="135" t="s">
        <v>2112</v>
      </c>
      <c r="K11165" s="135" t="s">
        <v>2113</v>
      </c>
      <c r="L11165" s="135" t="s">
        <v>194</v>
      </c>
      <c r="M11165" s="135"/>
      <c r="N11165" s="137"/>
      <c r="O11165" s="121"/>
    </row>
    <row r="11166" spans="1:15" x14ac:dyDescent="0.25">
      <c r="A11166" s="139">
        <v>310</v>
      </c>
      <c r="B11166" s="135" t="s">
        <v>324</v>
      </c>
      <c r="C11166" s="134" t="s">
        <v>2102</v>
      </c>
      <c r="D11166" s="135">
        <v>12505</v>
      </c>
      <c r="E11166" s="135" t="s">
        <v>2837</v>
      </c>
      <c r="F11166" s="135">
        <v>2</v>
      </c>
      <c r="G11166" s="140">
        <v>6</v>
      </c>
      <c r="H11166" s="135" t="s">
        <v>7184</v>
      </c>
      <c r="I11166" s="135">
        <v>165</v>
      </c>
      <c r="J11166" s="135" t="s">
        <v>2112</v>
      </c>
      <c r="K11166" s="135" t="s">
        <v>2113</v>
      </c>
      <c r="L11166" s="135" t="s">
        <v>194</v>
      </c>
      <c r="M11166" s="135"/>
      <c r="N11166" s="137"/>
      <c r="O11166" s="121"/>
    </row>
    <row r="11167" spans="1:15" x14ac:dyDescent="0.25">
      <c r="A11167" s="139">
        <v>310</v>
      </c>
      <c r="B11167" s="135" t="s">
        <v>324</v>
      </c>
      <c r="C11167" s="134" t="s">
        <v>2102</v>
      </c>
      <c r="D11167" s="135">
        <v>12506</v>
      </c>
      <c r="E11167" s="135" t="s">
        <v>2837</v>
      </c>
      <c r="F11167" s="135">
        <v>2</v>
      </c>
      <c r="G11167" s="140">
        <v>7</v>
      </c>
      <c r="H11167" s="135" t="s">
        <v>7185</v>
      </c>
      <c r="I11167" s="135">
        <v>208</v>
      </c>
      <c r="J11167" s="135" t="s">
        <v>2112</v>
      </c>
      <c r="K11167" s="135" t="s">
        <v>2113</v>
      </c>
      <c r="L11167" s="135" t="s">
        <v>194</v>
      </c>
      <c r="M11167" s="135"/>
      <c r="N11167" s="137"/>
      <c r="O11167" s="121"/>
    </row>
    <row r="11168" spans="1:15" x14ac:dyDescent="0.25">
      <c r="A11168" s="139">
        <v>310</v>
      </c>
      <c r="B11168" s="135" t="s">
        <v>324</v>
      </c>
      <c r="C11168" s="134" t="s">
        <v>2102</v>
      </c>
      <c r="D11168" s="135">
        <v>12507</v>
      </c>
      <c r="E11168" s="135" t="s">
        <v>2837</v>
      </c>
      <c r="F11168" s="135">
        <v>2</v>
      </c>
      <c r="G11168" s="140">
        <v>8</v>
      </c>
      <c r="H11168" s="135" t="s">
        <v>7186</v>
      </c>
      <c r="I11168" s="135">
        <v>405</v>
      </c>
      <c r="J11168" s="135" t="s">
        <v>2151</v>
      </c>
      <c r="K11168" s="135" t="s">
        <v>2152</v>
      </c>
      <c r="L11168" s="135" t="s">
        <v>193</v>
      </c>
      <c r="M11168" s="135"/>
      <c r="N11168" s="137"/>
      <c r="O11168" s="121"/>
    </row>
    <row r="11169" spans="1:15" x14ac:dyDescent="0.25">
      <c r="A11169" s="139">
        <v>310</v>
      </c>
      <c r="B11169" s="135" t="s">
        <v>324</v>
      </c>
      <c r="C11169" s="134" t="s">
        <v>2102</v>
      </c>
      <c r="D11169" s="135">
        <v>12508</v>
      </c>
      <c r="E11169" s="135" t="s">
        <v>2837</v>
      </c>
      <c r="F11169" s="135">
        <v>2</v>
      </c>
      <c r="G11169" s="136">
        <v>9</v>
      </c>
      <c r="H11169" s="135" t="s">
        <v>7187</v>
      </c>
      <c r="I11169" s="135">
        <v>180</v>
      </c>
      <c r="J11169" s="135" t="s">
        <v>2112</v>
      </c>
      <c r="K11169" s="135" t="s">
        <v>2113</v>
      </c>
      <c r="L11169" s="135" t="s">
        <v>194</v>
      </c>
      <c r="M11169" s="135"/>
      <c r="N11169" s="137"/>
      <c r="O11169" s="121"/>
    </row>
    <row r="11170" spans="1:15" x14ac:dyDescent="0.25">
      <c r="A11170" s="139">
        <v>310</v>
      </c>
      <c r="B11170" s="135" t="s">
        <v>324</v>
      </c>
      <c r="C11170" s="134" t="s">
        <v>2102</v>
      </c>
      <c r="D11170" s="135">
        <v>12509</v>
      </c>
      <c r="E11170" s="135" t="s">
        <v>2837</v>
      </c>
      <c r="F11170" s="135">
        <v>2</v>
      </c>
      <c r="G11170" s="140">
        <v>10</v>
      </c>
      <c r="H11170" s="135" t="s">
        <v>7188</v>
      </c>
      <c r="I11170" s="135">
        <v>121</v>
      </c>
      <c r="J11170" s="135" t="s">
        <v>2108</v>
      </c>
      <c r="K11170" s="135" t="s">
        <v>2109</v>
      </c>
      <c r="L11170" s="135" t="s">
        <v>193</v>
      </c>
      <c r="M11170" s="135"/>
      <c r="N11170" s="137"/>
      <c r="O11170" s="121"/>
    </row>
    <row r="11171" spans="1:15" x14ac:dyDescent="0.25">
      <c r="A11171" s="139">
        <v>310</v>
      </c>
      <c r="B11171" s="135" t="s">
        <v>324</v>
      </c>
      <c r="C11171" s="134" t="s">
        <v>2102</v>
      </c>
      <c r="D11171" s="135">
        <v>12510</v>
      </c>
      <c r="E11171" s="135" t="s">
        <v>2837</v>
      </c>
      <c r="F11171" s="135">
        <v>2</v>
      </c>
      <c r="G11171" s="140">
        <v>11</v>
      </c>
      <c r="H11171" s="135" t="s">
        <v>7189</v>
      </c>
      <c r="I11171" s="135">
        <v>121</v>
      </c>
      <c r="J11171" s="135" t="s">
        <v>2108</v>
      </c>
      <c r="K11171" s="135" t="s">
        <v>2109</v>
      </c>
      <c r="L11171" s="135" t="s">
        <v>193</v>
      </c>
      <c r="M11171" s="135"/>
      <c r="N11171" s="137"/>
      <c r="O11171" s="121"/>
    </row>
    <row r="11172" spans="1:15" x14ac:dyDescent="0.25">
      <c r="A11172" s="139">
        <v>310</v>
      </c>
      <c r="B11172" s="135" t="s">
        <v>324</v>
      </c>
      <c r="C11172" s="134" t="s">
        <v>2102</v>
      </c>
      <c r="D11172" s="135">
        <v>12511</v>
      </c>
      <c r="E11172" s="135" t="s">
        <v>2837</v>
      </c>
      <c r="F11172" s="135">
        <v>2</v>
      </c>
      <c r="G11172" s="140">
        <v>12</v>
      </c>
      <c r="H11172" s="135" t="s">
        <v>7190</v>
      </c>
      <c r="I11172" s="135">
        <v>8</v>
      </c>
      <c r="J11172" s="135" t="s">
        <v>2155</v>
      </c>
      <c r="K11172" s="135" t="s">
        <v>2156</v>
      </c>
      <c r="L11172" s="135" t="s">
        <v>193</v>
      </c>
      <c r="M11172" s="135"/>
      <c r="N11172" s="137"/>
      <c r="O11172" s="121"/>
    </row>
    <row r="11173" spans="1:15" x14ac:dyDescent="0.25">
      <c r="A11173" s="139">
        <v>313</v>
      </c>
      <c r="B11173" s="135" t="s">
        <v>325</v>
      </c>
      <c r="C11173" s="134" t="s">
        <v>2102</v>
      </c>
      <c r="D11173" s="135">
        <v>12512</v>
      </c>
      <c r="E11173" s="135" t="s">
        <v>2103</v>
      </c>
      <c r="F11173" s="135">
        <v>1</v>
      </c>
      <c r="G11173" s="136">
        <v>1</v>
      </c>
      <c r="H11173" s="135" t="s">
        <v>2104</v>
      </c>
      <c r="I11173" s="135">
        <v>1110</v>
      </c>
      <c r="J11173" s="135" t="s">
        <v>2105</v>
      </c>
      <c r="K11173" s="135" t="s">
        <v>2106</v>
      </c>
      <c r="L11173" s="135" t="s">
        <v>193</v>
      </c>
      <c r="M11173" s="135"/>
      <c r="N11173" s="137"/>
      <c r="O11173" s="121"/>
    </row>
    <row r="11174" spans="1:15" x14ac:dyDescent="0.25">
      <c r="A11174" s="139">
        <v>313</v>
      </c>
      <c r="B11174" s="135" t="s">
        <v>325</v>
      </c>
      <c r="C11174" s="134" t="s">
        <v>2102</v>
      </c>
      <c r="D11174" s="135">
        <v>12513</v>
      </c>
      <c r="E11174" s="135" t="s">
        <v>2103</v>
      </c>
      <c r="F11174" s="135">
        <v>1</v>
      </c>
      <c r="G11174" s="140" t="s">
        <v>2465</v>
      </c>
      <c r="H11174" s="135" t="s">
        <v>2760</v>
      </c>
      <c r="I11174" s="135">
        <v>24</v>
      </c>
      <c r="J11174" s="135" t="s">
        <v>2151</v>
      </c>
      <c r="K11174" s="135" t="s">
        <v>2152</v>
      </c>
      <c r="L11174" s="135" t="s">
        <v>193</v>
      </c>
      <c r="M11174" s="135"/>
      <c r="N11174" s="137"/>
      <c r="O11174" s="121"/>
    </row>
    <row r="11175" spans="1:15" x14ac:dyDescent="0.25">
      <c r="A11175" s="139">
        <v>313</v>
      </c>
      <c r="B11175" s="135" t="s">
        <v>325</v>
      </c>
      <c r="C11175" s="134" t="s">
        <v>2102</v>
      </c>
      <c r="D11175" s="135">
        <v>12514</v>
      </c>
      <c r="E11175" s="135" t="s">
        <v>2103</v>
      </c>
      <c r="F11175" s="135">
        <v>1</v>
      </c>
      <c r="G11175" s="136">
        <v>2</v>
      </c>
      <c r="H11175" s="135" t="s">
        <v>2107</v>
      </c>
      <c r="I11175" s="135">
        <v>875</v>
      </c>
      <c r="J11175" s="135" t="s">
        <v>2115</v>
      </c>
      <c r="K11175" s="135" t="s">
        <v>2116</v>
      </c>
      <c r="L11175" s="135" t="s">
        <v>2117</v>
      </c>
      <c r="M11175" s="135"/>
      <c r="N11175" s="137"/>
      <c r="O11175" s="121"/>
    </row>
    <row r="11176" spans="1:15" x14ac:dyDescent="0.25">
      <c r="A11176" s="139">
        <v>313</v>
      </c>
      <c r="B11176" s="135" t="s">
        <v>325</v>
      </c>
      <c r="C11176" s="134" t="s">
        <v>2102</v>
      </c>
      <c r="D11176" s="135">
        <v>12515</v>
      </c>
      <c r="E11176" s="135" t="s">
        <v>2103</v>
      </c>
      <c r="F11176" s="135">
        <v>1</v>
      </c>
      <c r="G11176" s="140">
        <v>3</v>
      </c>
      <c r="H11176" s="135" t="s">
        <v>2110</v>
      </c>
      <c r="I11176" s="135">
        <v>900</v>
      </c>
      <c r="J11176" s="135" t="s">
        <v>2115</v>
      </c>
      <c r="K11176" s="135" t="s">
        <v>2116</v>
      </c>
      <c r="L11176" s="135" t="s">
        <v>2117</v>
      </c>
      <c r="M11176" s="135"/>
      <c r="N11176" s="137"/>
      <c r="O11176" s="121"/>
    </row>
    <row r="11177" spans="1:15" x14ac:dyDescent="0.25">
      <c r="A11177" s="139">
        <v>313</v>
      </c>
      <c r="B11177" s="135" t="s">
        <v>325</v>
      </c>
      <c r="C11177" s="134" t="s">
        <v>2102</v>
      </c>
      <c r="D11177" s="135">
        <v>12516</v>
      </c>
      <c r="E11177" s="135" t="s">
        <v>2103</v>
      </c>
      <c r="F11177" s="135">
        <v>1</v>
      </c>
      <c r="G11177" s="140" t="s">
        <v>2469</v>
      </c>
      <c r="H11177" s="135" t="s">
        <v>2762</v>
      </c>
      <c r="I11177" s="135">
        <v>15</v>
      </c>
      <c r="J11177" s="135" t="s">
        <v>2155</v>
      </c>
      <c r="K11177" s="135" t="s">
        <v>2156</v>
      </c>
      <c r="L11177" s="135" t="s">
        <v>193</v>
      </c>
      <c r="M11177" s="135"/>
      <c r="N11177" s="137"/>
      <c r="O11177" s="121"/>
    </row>
    <row r="11178" spans="1:15" x14ac:dyDescent="0.25">
      <c r="A11178" s="139">
        <v>313</v>
      </c>
      <c r="B11178" s="135" t="s">
        <v>325</v>
      </c>
      <c r="C11178" s="134" t="s">
        <v>2102</v>
      </c>
      <c r="D11178" s="135">
        <v>12517</v>
      </c>
      <c r="E11178" s="135" t="s">
        <v>2103</v>
      </c>
      <c r="F11178" s="135">
        <v>1</v>
      </c>
      <c r="G11178" s="140">
        <v>4</v>
      </c>
      <c r="H11178" s="135" t="s">
        <v>2111</v>
      </c>
      <c r="I11178" s="135">
        <v>250</v>
      </c>
      <c r="J11178" s="135" t="s">
        <v>2151</v>
      </c>
      <c r="K11178" s="135" t="s">
        <v>2152</v>
      </c>
      <c r="L11178" s="135" t="s">
        <v>193</v>
      </c>
      <c r="M11178" s="135"/>
      <c r="N11178" s="137"/>
      <c r="O11178" s="121"/>
    </row>
    <row r="11179" spans="1:15" x14ac:dyDescent="0.25">
      <c r="A11179" s="139">
        <v>313</v>
      </c>
      <c r="B11179" s="135" t="s">
        <v>325</v>
      </c>
      <c r="C11179" s="134" t="s">
        <v>2102</v>
      </c>
      <c r="D11179" s="135">
        <v>12518</v>
      </c>
      <c r="E11179" s="135" t="s">
        <v>2103</v>
      </c>
      <c r="F11179" s="135">
        <v>1</v>
      </c>
      <c r="G11179" s="140" t="s">
        <v>2471</v>
      </c>
      <c r="H11179" s="135" t="s">
        <v>2763</v>
      </c>
      <c r="I11179" s="135">
        <v>70</v>
      </c>
      <c r="J11179" s="135" t="s">
        <v>2151</v>
      </c>
      <c r="K11179" s="135" t="s">
        <v>2152</v>
      </c>
      <c r="L11179" s="135" t="s">
        <v>193</v>
      </c>
      <c r="M11179" s="135"/>
      <c r="N11179" s="137"/>
      <c r="O11179" s="121"/>
    </row>
    <row r="11180" spans="1:15" x14ac:dyDescent="0.25">
      <c r="A11180" s="139">
        <v>313</v>
      </c>
      <c r="B11180" s="135" t="s">
        <v>325</v>
      </c>
      <c r="C11180" s="134" t="s">
        <v>2102</v>
      </c>
      <c r="D11180" s="135">
        <v>12519</v>
      </c>
      <c r="E11180" s="135" t="s">
        <v>2103</v>
      </c>
      <c r="F11180" s="135">
        <v>1</v>
      </c>
      <c r="G11180" s="136">
        <v>5</v>
      </c>
      <c r="H11180" s="135" t="s">
        <v>2114</v>
      </c>
      <c r="I11180" s="135">
        <v>300</v>
      </c>
      <c r="J11180" s="135" t="s">
        <v>2115</v>
      </c>
      <c r="K11180" s="135" t="s">
        <v>2129</v>
      </c>
      <c r="L11180" s="135" t="s">
        <v>194</v>
      </c>
      <c r="M11180" s="135"/>
      <c r="N11180" s="137"/>
      <c r="O11180" s="121"/>
    </row>
    <row r="11181" spans="1:15" x14ac:dyDescent="0.25">
      <c r="A11181" s="139">
        <v>313</v>
      </c>
      <c r="B11181" s="135" t="s">
        <v>325</v>
      </c>
      <c r="C11181" s="134" t="s">
        <v>2102</v>
      </c>
      <c r="D11181" s="135">
        <v>12520</v>
      </c>
      <c r="E11181" s="135" t="s">
        <v>2103</v>
      </c>
      <c r="F11181" s="135">
        <v>1</v>
      </c>
      <c r="G11181" s="140" t="s">
        <v>2475</v>
      </c>
      <c r="H11181" s="135" t="s">
        <v>4072</v>
      </c>
      <c r="I11181" s="135">
        <v>56</v>
      </c>
      <c r="J11181" s="135" t="s">
        <v>2151</v>
      </c>
      <c r="K11181" s="135" t="s">
        <v>2152</v>
      </c>
      <c r="L11181" s="135" t="s">
        <v>193</v>
      </c>
      <c r="M11181" s="135"/>
      <c r="N11181" s="137"/>
      <c r="O11181" s="121"/>
    </row>
    <row r="11182" spans="1:15" x14ac:dyDescent="0.25">
      <c r="A11182" s="139">
        <v>313</v>
      </c>
      <c r="B11182" s="135" t="s">
        <v>325</v>
      </c>
      <c r="C11182" s="134" t="s">
        <v>2102</v>
      </c>
      <c r="D11182" s="135">
        <v>12521</v>
      </c>
      <c r="E11182" s="135" t="s">
        <v>2103</v>
      </c>
      <c r="F11182" s="135">
        <v>1</v>
      </c>
      <c r="G11182" s="140">
        <v>6</v>
      </c>
      <c r="H11182" s="135" t="s">
        <v>2118</v>
      </c>
      <c r="I11182" s="135">
        <v>450</v>
      </c>
      <c r="J11182" s="135" t="s">
        <v>2108</v>
      </c>
      <c r="K11182" s="135" t="s">
        <v>2109</v>
      </c>
      <c r="L11182" s="135" t="s">
        <v>193</v>
      </c>
      <c r="M11182" s="135"/>
      <c r="N11182" s="137"/>
      <c r="O11182" s="121"/>
    </row>
    <row r="11183" spans="1:15" x14ac:dyDescent="0.25">
      <c r="A11183" s="139">
        <v>313</v>
      </c>
      <c r="B11183" s="135" t="s">
        <v>325</v>
      </c>
      <c r="C11183" s="134" t="s">
        <v>2102</v>
      </c>
      <c r="D11183" s="135">
        <v>12522</v>
      </c>
      <c r="E11183" s="135" t="s">
        <v>2103</v>
      </c>
      <c r="F11183" s="135">
        <v>1</v>
      </c>
      <c r="G11183" s="136">
        <v>7</v>
      </c>
      <c r="H11183" s="135" t="s">
        <v>2119</v>
      </c>
      <c r="I11183" s="135">
        <v>416</v>
      </c>
      <c r="J11183" s="135" t="s">
        <v>2108</v>
      </c>
      <c r="K11183" s="135" t="s">
        <v>2109</v>
      </c>
      <c r="L11183" s="135" t="s">
        <v>193</v>
      </c>
      <c r="M11183" s="135"/>
      <c r="N11183" s="137"/>
      <c r="O11183" s="121"/>
    </row>
    <row r="11184" spans="1:15" x14ac:dyDescent="0.25">
      <c r="A11184" s="139">
        <v>313</v>
      </c>
      <c r="B11184" s="135" t="s">
        <v>325</v>
      </c>
      <c r="C11184" s="134" t="s">
        <v>2102</v>
      </c>
      <c r="D11184" s="135">
        <v>12523</v>
      </c>
      <c r="E11184" s="135" t="s">
        <v>2103</v>
      </c>
      <c r="F11184" s="135">
        <v>1</v>
      </c>
      <c r="G11184" s="136">
        <v>8</v>
      </c>
      <c r="H11184" s="135" t="s">
        <v>2120</v>
      </c>
      <c r="I11184" s="135">
        <v>234</v>
      </c>
      <c r="J11184" s="135" t="s">
        <v>2151</v>
      </c>
      <c r="K11184" s="135" t="s">
        <v>2152</v>
      </c>
      <c r="L11184" s="135" t="s">
        <v>193</v>
      </c>
      <c r="M11184" s="135"/>
      <c r="N11184" s="137"/>
      <c r="O11184" s="121"/>
    </row>
    <row r="11185" spans="1:15" x14ac:dyDescent="0.25">
      <c r="A11185" s="139">
        <v>313</v>
      </c>
      <c r="B11185" s="135" t="s">
        <v>325</v>
      </c>
      <c r="C11185" s="134" t="s">
        <v>2102</v>
      </c>
      <c r="D11185" s="135">
        <v>12524</v>
      </c>
      <c r="E11185" s="135" t="s">
        <v>2103</v>
      </c>
      <c r="F11185" s="135">
        <v>1</v>
      </c>
      <c r="G11185" s="140">
        <v>9</v>
      </c>
      <c r="H11185" s="135" t="s">
        <v>2121</v>
      </c>
      <c r="I11185" s="135">
        <v>390</v>
      </c>
      <c r="J11185" s="135" t="s">
        <v>2138</v>
      </c>
      <c r="K11185" s="135" t="s">
        <v>2139</v>
      </c>
      <c r="L11185" s="135" t="s">
        <v>194</v>
      </c>
      <c r="M11185" s="135"/>
      <c r="N11185" s="137"/>
      <c r="O11185" s="121"/>
    </row>
    <row r="11186" spans="1:15" x14ac:dyDescent="0.25">
      <c r="A11186" s="139">
        <v>313</v>
      </c>
      <c r="B11186" s="135" t="s">
        <v>325</v>
      </c>
      <c r="C11186" s="134" t="s">
        <v>2102</v>
      </c>
      <c r="D11186" s="135">
        <v>12525</v>
      </c>
      <c r="E11186" s="135" t="s">
        <v>2103</v>
      </c>
      <c r="F11186" s="135">
        <v>1</v>
      </c>
      <c r="G11186" s="140">
        <v>10</v>
      </c>
      <c r="H11186" s="135" t="s">
        <v>2122</v>
      </c>
      <c r="I11186" s="135">
        <v>260</v>
      </c>
      <c r="J11186" s="135" t="s">
        <v>2155</v>
      </c>
      <c r="K11186" s="135" t="s">
        <v>2156</v>
      </c>
      <c r="L11186" s="135" t="s">
        <v>193</v>
      </c>
      <c r="M11186" s="135"/>
      <c r="N11186" s="137"/>
      <c r="O11186" s="121"/>
    </row>
    <row r="11187" spans="1:15" x14ac:dyDescent="0.25">
      <c r="A11187" s="139">
        <v>313</v>
      </c>
      <c r="B11187" s="135" t="s">
        <v>325</v>
      </c>
      <c r="C11187" s="134" t="s">
        <v>2102</v>
      </c>
      <c r="D11187" s="135">
        <v>12526</v>
      </c>
      <c r="E11187" s="135" t="s">
        <v>2103</v>
      </c>
      <c r="F11187" s="135">
        <v>1</v>
      </c>
      <c r="G11187" s="140">
        <v>11</v>
      </c>
      <c r="H11187" s="135" t="s">
        <v>2123</v>
      </c>
      <c r="I11187" s="135">
        <v>520</v>
      </c>
      <c r="J11187" s="135" t="s">
        <v>2112</v>
      </c>
      <c r="K11187" s="135" t="s">
        <v>2113</v>
      </c>
      <c r="L11187" s="135" t="s">
        <v>194</v>
      </c>
      <c r="M11187" s="135"/>
      <c r="N11187" s="137"/>
      <c r="O11187" s="121"/>
    </row>
    <row r="11188" spans="1:15" x14ac:dyDescent="0.25">
      <c r="A11188" s="139">
        <v>313</v>
      </c>
      <c r="B11188" s="135" t="s">
        <v>325</v>
      </c>
      <c r="C11188" s="134" t="s">
        <v>2102</v>
      </c>
      <c r="D11188" s="135">
        <v>12527</v>
      </c>
      <c r="E11188" s="135" t="s">
        <v>2103</v>
      </c>
      <c r="F11188" s="135">
        <v>1</v>
      </c>
      <c r="G11188" s="140" t="s">
        <v>2492</v>
      </c>
      <c r="H11188" s="135" t="s">
        <v>3325</v>
      </c>
      <c r="I11188" s="135">
        <v>60</v>
      </c>
      <c r="J11188" s="135" t="s">
        <v>2108</v>
      </c>
      <c r="K11188" s="135" t="s">
        <v>2109</v>
      </c>
      <c r="L11188" s="135" t="s">
        <v>193</v>
      </c>
      <c r="M11188" s="135"/>
      <c r="N11188" s="137"/>
      <c r="O11188" s="121"/>
    </row>
    <row r="11189" spans="1:15" x14ac:dyDescent="0.25">
      <c r="A11189" s="139">
        <v>313</v>
      </c>
      <c r="B11189" s="135" t="s">
        <v>325</v>
      </c>
      <c r="C11189" s="134" t="s">
        <v>2102</v>
      </c>
      <c r="D11189" s="135">
        <v>12528</v>
      </c>
      <c r="E11189" s="135" t="s">
        <v>2103</v>
      </c>
      <c r="F11189" s="135">
        <v>1</v>
      </c>
      <c r="G11189" s="136">
        <v>12</v>
      </c>
      <c r="H11189" s="135" t="s">
        <v>2126</v>
      </c>
      <c r="I11189" s="135">
        <v>204</v>
      </c>
      <c r="J11189" s="135" t="s">
        <v>2112</v>
      </c>
      <c r="K11189" s="135" t="s">
        <v>2113</v>
      </c>
      <c r="L11189" s="135" t="s">
        <v>194</v>
      </c>
      <c r="M11189" s="135"/>
      <c r="N11189" s="137"/>
      <c r="O11189" s="121"/>
    </row>
    <row r="11190" spans="1:15" x14ac:dyDescent="0.25">
      <c r="A11190" s="139">
        <v>313</v>
      </c>
      <c r="B11190" s="135" t="s">
        <v>325</v>
      </c>
      <c r="C11190" s="134" t="s">
        <v>2102</v>
      </c>
      <c r="D11190" s="135">
        <v>12529</v>
      </c>
      <c r="E11190" s="135" t="s">
        <v>2103</v>
      </c>
      <c r="F11190" s="135">
        <v>1</v>
      </c>
      <c r="G11190" s="140" t="s">
        <v>2494</v>
      </c>
      <c r="H11190" s="135" t="s">
        <v>3326</v>
      </c>
      <c r="I11190" s="135">
        <v>18</v>
      </c>
      <c r="J11190" s="135" t="s">
        <v>2151</v>
      </c>
      <c r="K11190" s="135" t="s">
        <v>2152</v>
      </c>
      <c r="L11190" s="135" t="s">
        <v>193</v>
      </c>
      <c r="M11190" s="135"/>
      <c r="N11190" s="137"/>
      <c r="O11190" s="121"/>
    </row>
    <row r="11191" spans="1:15" x14ac:dyDescent="0.25">
      <c r="A11191" s="139">
        <v>313</v>
      </c>
      <c r="B11191" s="135" t="s">
        <v>325</v>
      </c>
      <c r="C11191" s="134" t="s">
        <v>2102</v>
      </c>
      <c r="D11191" s="135">
        <v>12530</v>
      </c>
      <c r="E11191" s="135" t="s">
        <v>2103</v>
      </c>
      <c r="F11191" s="135">
        <v>1</v>
      </c>
      <c r="G11191" s="136">
        <v>13</v>
      </c>
      <c r="H11191" s="135" t="s">
        <v>2127</v>
      </c>
      <c r="I11191" s="135">
        <v>238</v>
      </c>
      <c r="J11191" s="135" t="s">
        <v>2112</v>
      </c>
      <c r="K11191" s="135" t="s">
        <v>2113</v>
      </c>
      <c r="L11191" s="135" t="s">
        <v>194</v>
      </c>
      <c r="M11191" s="135"/>
      <c r="N11191" s="137"/>
      <c r="O11191" s="121"/>
    </row>
    <row r="11192" spans="1:15" x14ac:dyDescent="0.25">
      <c r="A11192" s="139">
        <v>313</v>
      </c>
      <c r="B11192" s="135" t="s">
        <v>325</v>
      </c>
      <c r="C11192" s="134" t="s">
        <v>2102</v>
      </c>
      <c r="D11192" s="135">
        <v>12531</v>
      </c>
      <c r="E11192" s="135" t="s">
        <v>2103</v>
      </c>
      <c r="F11192" s="135">
        <v>1</v>
      </c>
      <c r="G11192" s="140">
        <v>14</v>
      </c>
      <c r="H11192" s="135" t="s">
        <v>2128</v>
      </c>
      <c r="I11192" s="135">
        <v>585</v>
      </c>
      <c r="J11192" s="135" t="s">
        <v>2105</v>
      </c>
      <c r="K11192" s="135" t="s">
        <v>2106</v>
      </c>
      <c r="L11192" s="135" t="s">
        <v>193</v>
      </c>
      <c r="M11192" s="135"/>
      <c r="N11192" s="137"/>
      <c r="O11192" s="121"/>
    </row>
    <row r="11193" spans="1:15" x14ac:dyDescent="0.25">
      <c r="A11193" s="139">
        <v>313</v>
      </c>
      <c r="B11193" s="135" t="s">
        <v>325</v>
      </c>
      <c r="C11193" s="134" t="s">
        <v>2102</v>
      </c>
      <c r="D11193" s="135">
        <v>12532</v>
      </c>
      <c r="E11193" s="135" t="s">
        <v>2103</v>
      </c>
      <c r="F11193" s="135">
        <v>1</v>
      </c>
      <c r="G11193" s="136">
        <v>15</v>
      </c>
      <c r="H11193" s="135" t="s">
        <v>2130</v>
      </c>
      <c r="I11193" s="135">
        <v>276</v>
      </c>
      <c r="J11193" s="135" t="s">
        <v>2105</v>
      </c>
      <c r="K11193" s="135" t="s">
        <v>2106</v>
      </c>
      <c r="L11193" s="135" t="s">
        <v>193</v>
      </c>
      <c r="M11193" s="135"/>
      <c r="N11193" s="137"/>
      <c r="O11193" s="121"/>
    </row>
    <row r="11194" spans="1:15" x14ac:dyDescent="0.25">
      <c r="A11194" s="139">
        <v>313</v>
      </c>
      <c r="B11194" s="135" t="s">
        <v>325</v>
      </c>
      <c r="C11194" s="134" t="s">
        <v>2102</v>
      </c>
      <c r="D11194" s="135">
        <v>12533</v>
      </c>
      <c r="E11194" s="135" t="s">
        <v>2103</v>
      </c>
      <c r="F11194" s="135">
        <v>1</v>
      </c>
      <c r="G11194" s="136">
        <v>16</v>
      </c>
      <c r="H11194" s="135" t="s">
        <v>2131</v>
      </c>
      <c r="I11194" s="135">
        <v>276</v>
      </c>
      <c r="J11194" s="135" t="s">
        <v>2105</v>
      </c>
      <c r="K11194" s="135" t="s">
        <v>2106</v>
      </c>
      <c r="L11194" s="135" t="s">
        <v>193</v>
      </c>
      <c r="M11194" s="135"/>
      <c r="N11194" s="137"/>
      <c r="O11194" s="121"/>
    </row>
    <row r="11195" spans="1:15" x14ac:dyDescent="0.25">
      <c r="A11195" s="139">
        <v>313</v>
      </c>
      <c r="B11195" s="135" t="s">
        <v>325</v>
      </c>
      <c r="C11195" s="134" t="s">
        <v>2102</v>
      </c>
      <c r="D11195" s="135">
        <v>12534</v>
      </c>
      <c r="E11195" s="135" t="s">
        <v>2103</v>
      </c>
      <c r="F11195" s="135">
        <v>2</v>
      </c>
      <c r="G11195" s="140">
        <v>1</v>
      </c>
      <c r="H11195" s="135" t="s">
        <v>2204</v>
      </c>
      <c r="I11195" s="135">
        <v>1110</v>
      </c>
      <c r="J11195" s="135" t="s">
        <v>2105</v>
      </c>
      <c r="K11195" s="135" t="s">
        <v>2106</v>
      </c>
      <c r="L11195" s="135" t="s">
        <v>193</v>
      </c>
      <c r="M11195" s="135"/>
      <c r="N11195" s="137"/>
      <c r="O11195" s="121"/>
    </row>
    <row r="11196" spans="1:15" x14ac:dyDescent="0.25">
      <c r="A11196" s="139">
        <v>313</v>
      </c>
      <c r="B11196" s="135" t="s">
        <v>325</v>
      </c>
      <c r="C11196" s="134" t="s">
        <v>2102</v>
      </c>
      <c r="D11196" s="135">
        <v>12535</v>
      </c>
      <c r="E11196" s="135" t="s">
        <v>2103</v>
      </c>
      <c r="F11196" s="135">
        <v>2</v>
      </c>
      <c r="G11196" s="140">
        <v>2</v>
      </c>
      <c r="H11196" s="135" t="s">
        <v>2205</v>
      </c>
      <c r="I11196" s="135">
        <v>675</v>
      </c>
      <c r="J11196" s="135" t="s">
        <v>2115</v>
      </c>
      <c r="K11196" s="135" t="s">
        <v>2116</v>
      </c>
      <c r="L11196" s="135" t="s">
        <v>2117</v>
      </c>
      <c r="M11196" s="135"/>
      <c r="N11196" s="137"/>
      <c r="O11196" s="121"/>
    </row>
    <row r="11197" spans="1:15" x14ac:dyDescent="0.25">
      <c r="A11197" s="139">
        <v>313</v>
      </c>
      <c r="B11197" s="135" t="s">
        <v>325</v>
      </c>
      <c r="C11197" s="134" t="s">
        <v>2102</v>
      </c>
      <c r="D11197" s="135">
        <v>12536</v>
      </c>
      <c r="E11197" s="135" t="s">
        <v>2103</v>
      </c>
      <c r="F11197" s="135">
        <v>2</v>
      </c>
      <c r="G11197" s="136">
        <v>3</v>
      </c>
      <c r="H11197" s="135" t="s">
        <v>2438</v>
      </c>
      <c r="I11197" s="135">
        <v>900</v>
      </c>
      <c r="J11197" s="135" t="s">
        <v>2115</v>
      </c>
      <c r="K11197" s="135" t="s">
        <v>2116</v>
      </c>
      <c r="L11197" s="135" t="s">
        <v>2117</v>
      </c>
      <c r="M11197" s="135"/>
      <c r="N11197" s="137"/>
      <c r="O11197" s="121"/>
    </row>
    <row r="11198" spans="1:15" x14ac:dyDescent="0.25">
      <c r="A11198" s="139">
        <v>313</v>
      </c>
      <c r="B11198" s="135" t="s">
        <v>325</v>
      </c>
      <c r="C11198" s="134" t="s">
        <v>2102</v>
      </c>
      <c r="D11198" s="135">
        <v>12537</v>
      </c>
      <c r="E11198" s="135" t="s">
        <v>2103</v>
      </c>
      <c r="F11198" s="135">
        <v>2</v>
      </c>
      <c r="G11198" s="136">
        <v>4</v>
      </c>
      <c r="H11198" s="135" t="s">
        <v>2439</v>
      </c>
      <c r="I11198" s="135">
        <v>750</v>
      </c>
      <c r="J11198" s="135" t="s">
        <v>2115</v>
      </c>
      <c r="K11198" s="135" t="s">
        <v>2116</v>
      </c>
      <c r="L11198" s="135" t="s">
        <v>2117</v>
      </c>
      <c r="M11198" s="135"/>
      <c r="N11198" s="137"/>
      <c r="O11198" s="121"/>
    </row>
    <row r="11199" spans="1:15" x14ac:dyDescent="0.25">
      <c r="A11199" s="139">
        <v>313</v>
      </c>
      <c r="B11199" s="135" t="s">
        <v>325</v>
      </c>
      <c r="C11199" s="134" t="s">
        <v>2102</v>
      </c>
      <c r="D11199" s="135">
        <v>12538</v>
      </c>
      <c r="E11199" s="135" t="s">
        <v>2103</v>
      </c>
      <c r="F11199" s="135">
        <v>2</v>
      </c>
      <c r="G11199" s="140">
        <v>5</v>
      </c>
      <c r="H11199" s="135" t="s">
        <v>2206</v>
      </c>
      <c r="I11199" s="135">
        <v>150</v>
      </c>
      <c r="J11199" s="135" t="s">
        <v>2151</v>
      </c>
      <c r="K11199" s="135" t="s">
        <v>2152</v>
      </c>
      <c r="L11199" s="135" t="s">
        <v>193</v>
      </c>
      <c r="M11199" s="135"/>
      <c r="N11199" s="137"/>
      <c r="O11199" s="121"/>
    </row>
    <row r="11200" spans="1:15" x14ac:dyDescent="0.25">
      <c r="A11200" s="139">
        <v>313</v>
      </c>
      <c r="B11200" s="135" t="s">
        <v>325</v>
      </c>
      <c r="C11200" s="134" t="s">
        <v>2102</v>
      </c>
      <c r="D11200" s="135">
        <v>12539</v>
      </c>
      <c r="E11200" s="135" t="s">
        <v>2103</v>
      </c>
      <c r="F11200" s="135">
        <v>2</v>
      </c>
      <c r="G11200" s="136">
        <v>6</v>
      </c>
      <c r="H11200" s="135" t="s">
        <v>2207</v>
      </c>
      <c r="I11200" s="135">
        <v>130</v>
      </c>
      <c r="J11200" s="135" t="s">
        <v>2151</v>
      </c>
      <c r="K11200" s="135" t="s">
        <v>2152</v>
      </c>
      <c r="L11200" s="135" t="s">
        <v>193</v>
      </c>
      <c r="M11200" s="135"/>
      <c r="N11200" s="137"/>
      <c r="O11200" s="121"/>
    </row>
    <row r="11201" spans="1:15" x14ac:dyDescent="0.25">
      <c r="A11201" s="139">
        <v>313</v>
      </c>
      <c r="B11201" s="135" t="s">
        <v>325</v>
      </c>
      <c r="C11201" s="134" t="s">
        <v>2102</v>
      </c>
      <c r="D11201" s="135">
        <v>12540</v>
      </c>
      <c r="E11201" s="135" t="s">
        <v>2103</v>
      </c>
      <c r="F11201" s="135">
        <v>2</v>
      </c>
      <c r="G11201" s="140" t="s">
        <v>2473</v>
      </c>
      <c r="H11201" s="135" t="s">
        <v>4125</v>
      </c>
      <c r="I11201" s="135">
        <v>30</v>
      </c>
      <c r="J11201" s="135" t="s">
        <v>2151</v>
      </c>
      <c r="K11201" s="135" t="s">
        <v>2152</v>
      </c>
      <c r="L11201" s="135" t="s">
        <v>193</v>
      </c>
      <c r="M11201" s="135"/>
      <c r="N11201" s="137"/>
      <c r="O11201" s="121"/>
    </row>
    <row r="11202" spans="1:15" x14ac:dyDescent="0.25">
      <c r="A11202" s="139">
        <v>313</v>
      </c>
      <c r="B11202" s="135" t="s">
        <v>325</v>
      </c>
      <c r="C11202" s="134" t="s">
        <v>2102</v>
      </c>
      <c r="D11202" s="135">
        <v>12541</v>
      </c>
      <c r="E11202" s="135" t="s">
        <v>2103</v>
      </c>
      <c r="F11202" s="135">
        <v>2</v>
      </c>
      <c r="G11202" s="136">
        <v>7</v>
      </c>
      <c r="H11202" s="135" t="s">
        <v>2208</v>
      </c>
      <c r="I11202" s="135">
        <v>780</v>
      </c>
      <c r="J11202" s="135" t="s">
        <v>2115</v>
      </c>
      <c r="K11202" s="135" t="s">
        <v>2116</v>
      </c>
      <c r="L11202" s="135" t="s">
        <v>2117</v>
      </c>
      <c r="M11202" s="135"/>
      <c r="N11202" s="137"/>
      <c r="O11202" s="121"/>
    </row>
    <row r="11203" spans="1:15" x14ac:dyDescent="0.25">
      <c r="A11203" s="139">
        <v>313</v>
      </c>
      <c r="B11203" s="135" t="s">
        <v>325</v>
      </c>
      <c r="C11203" s="134" t="s">
        <v>2102</v>
      </c>
      <c r="D11203" s="135">
        <v>12542</v>
      </c>
      <c r="E11203" s="135" t="s">
        <v>2103</v>
      </c>
      <c r="F11203" s="135">
        <v>2</v>
      </c>
      <c r="G11203" s="136" t="s">
        <v>2477</v>
      </c>
      <c r="H11203" s="135" t="s">
        <v>4126</v>
      </c>
      <c r="I11203" s="135">
        <v>9</v>
      </c>
      <c r="J11203" s="135" t="s">
        <v>2155</v>
      </c>
      <c r="K11203" s="135" t="s">
        <v>2156</v>
      </c>
      <c r="L11203" s="135" t="s">
        <v>193</v>
      </c>
      <c r="M11203" s="135"/>
      <c r="N11203" s="137"/>
      <c r="O11203" s="121"/>
    </row>
    <row r="11204" spans="1:15" x14ac:dyDescent="0.25">
      <c r="A11204" s="139">
        <v>313</v>
      </c>
      <c r="B11204" s="135" t="s">
        <v>325</v>
      </c>
      <c r="C11204" s="134" t="s">
        <v>2102</v>
      </c>
      <c r="D11204" s="135">
        <v>12543</v>
      </c>
      <c r="E11204" s="135" t="s">
        <v>2103</v>
      </c>
      <c r="F11204" s="135">
        <v>2</v>
      </c>
      <c r="G11204" s="136">
        <v>8</v>
      </c>
      <c r="H11204" s="135" t="s">
        <v>2209</v>
      </c>
      <c r="I11204" s="135">
        <v>338</v>
      </c>
      <c r="J11204" s="135" t="s">
        <v>2112</v>
      </c>
      <c r="K11204" s="135" t="s">
        <v>2113</v>
      </c>
      <c r="L11204" s="135" t="s">
        <v>194</v>
      </c>
      <c r="M11204" s="135"/>
      <c r="N11204" s="137"/>
      <c r="O11204" s="121"/>
    </row>
    <row r="11205" spans="1:15" x14ac:dyDescent="0.25">
      <c r="A11205" s="139">
        <v>313</v>
      </c>
      <c r="B11205" s="135" t="s">
        <v>325</v>
      </c>
      <c r="C11205" s="134" t="s">
        <v>2102</v>
      </c>
      <c r="D11205" s="135">
        <v>12544</v>
      </c>
      <c r="E11205" s="135" t="s">
        <v>2103</v>
      </c>
      <c r="F11205" s="135">
        <v>2</v>
      </c>
      <c r="G11205" s="136" t="s">
        <v>2486</v>
      </c>
      <c r="H11205" s="135" t="s">
        <v>4127</v>
      </c>
      <c r="I11205" s="135">
        <v>25</v>
      </c>
      <c r="J11205" s="135" t="s">
        <v>2108</v>
      </c>
      <c r="K11205" s="135" t="s">
        <v>2109</v>
      </c>
      <c r="L11205" s="135" t="s">
        <v>193</v>
      </c>
      <c r="M11205" s="135"/>
      <c r="N11205" s="137"/>
      <c r="O11205" s="121"/>
    </row>
    <row r="11206" spans="1:15" x14ac:dyDescent="0.25">
      <c r="A11206" s="139">
        <v>313</v>
      </c>
      <c r="B11206" s="135" t="s">
        <v>325</v>
      </c>
      <c r="C11206" s="134" t="s">
        <v>2102</v>
      </c>
      <c r="D11206" s="135">
        <v>12545</v>
      </c>
      <c r="E11206" s="135" t="s">
        <v>2103</v>
      </c>
      <c r="F11206" s="135">
        <v>2</v>
      </c>
      <c r="G11206" s="140">
        <v>9</v>
      </c>
      <c r="H11206" s="135" t="s">
        <v>2210</v>
      </c>
      <c r="I11206" s="135">
        <v>1014</v>
      </c>
      <c r="J11206" s="135" t="s">
        <v>2115</v>
      </c>
      <c r="K11206" s="135" t="s">
        <v>2116</v>
      </c>
      <c r="L11206" s="135" t="s">
        <v>2117</v>
      </c>
      <c r="M11206" s="135"/>
      <c r="N11206" s="137"/>
      <c r="O11206" s="121"/>
    </row>
    <row r="11207" spans="1:15" x14ac:dyDescent="0.25">
      <c r="A11207" s="139">
        <v>313</v>
      </c>
      <c r="B11207" s="135" t="s">
        <v>325</v>
      </c>
      <c r="C11207" s="134" t="s">
        <v>2102</v>
      </c>
      <c r="D11207" s="135">
        <v>12546</v>
      </c>
      <c r="E11207" s="135" t="s">
        <v>2103</v>
      </c>
      <c r="F11207" s="135">
        <v>2</v>
      </c>
      <c r="G11207" s="136" t="s">
        <v>2488</v>
      </c>
      <c r="H11207" s="135" t="s">
        <v>4128</v>
      </c>
      <c r="I11207" s="135">
        <v>30</v>
      </c>
      <c r="J11207" s="135" t="s">
        <v>2151</v>
      </c>
      <c r="K11207" s="135" t="s">
        <v>2152</v>
      </c>
      <c r="L11207" s="135" t="s">
        <v>193</v>
      </c>
      <c r="M11207" s="135"/>
      <c r="N11207" s="137"/>
      <c r="O11207" s="121"/>
    </row>
    <row r="11208" spans="1:15" x14ac:dyDescent="0.25">
      <c r="A11208" s="139">
        <v>313</v>
      </c>
      <c r="B11208" s="135" t="s">
        <v>325</v>
      </c>
      <c r="C11208" s="134" t="s">
        <v>2102</v>
      </c>
      <c r="D11208" s="135">
        <v>12547</v>
      </c>
      <c r="E11208" s="135" t="s">
        <v>2103</v>
      </c>
      <c r="F11208" s="135">
        <v>2</v>
      </c>
      <c r="G11208" s="136">
        <v>10</v>
      </c>
      <c r="H11208" s="135" t="s">
        <v>2211</v>
      </c>
      <c r="I11208" s="135">
        <v>276</v>
      </c>
      <c r="J11208" s="135" t="s">
        <v>2105</v>
      </c>
      <c r="K11208" s="135" t="s">
        <v>2106</v>
      </c>
      <c r="L11208" s="135" t="s">
        <v>193</v>
      </c>
      <c r="M11208" s="135"/>
      <c r="N11208" s="137"/>
      <c r="O11208" s="121"/>
    </row>
    <row r="11209" spans="1:15" x14ac:dyDescent="0.25">
      <c r="A11209" s="139">
        <v>313</v>
      </c>
      <c r="B11209" s="135" t="s">
        <v>325</v>
      </c>
      <c r="C11209" s="134" t="s">
        <v>2102</v>
      </c>
      <c r="D11209" s="135">
        <v>12548</v>
      </c>
      <c r="E11209" s="135" t="s">
        <v>2103</v>
      </c>
      <c r="F11209" s="135">
        <v>2</v>
      </c>
      <c r="G11209" s="136" t="s">
        <v>2490</v>
      </c>
      <c r="H11209" s="135" t="s">
        <v>4129</v>
      </c>
      <c r="I11209" s="135">
        <v>30</v>
      </c>
      <c r="J11209" s="135" t="s">
        <v>2151</v>
      </c>
      <c r="K11209" s="135" t="s">
        <v>2152</v>
      </c>
      <c r="L11209" s="135" t="s">
        <v>193</v>
      </c>
      <c r="M11209" s="135"/>
      <c r="N11209" s="137"/>
      <c r="O11209" s="121"/>
    </row>
    <row r="11210" spans="1:15" x14ac:dyDescent="0.25">
      <c r="A11210" s="139">
        <v>313</v>
      </c>
      <c r="B11210" s="135" t="s">
        <v>325</v>
      </c>
      <c r="C11210" s="134" t="s">
        <v>2102</v>
      </c>
      <c r="D11210" s="135">
        <v>12549</v>
      </c>
      <c r="E11210" s="135" t="s">
        <v>2103</v>
      </c>
      <c r="F11210" s="135">
        <v>2</v>
      </c>
      <c r="G11210" s="136">
        <v>11</v>
      </c>
      <c r="H11210" s="135" t="s">
        <v>2212</v>
      </c>
      <c r="I11210" s="135">
        <v>276</v>
      </c>
      <c r="J11210" s="135" t="s">
        <v>2105</v>
      </c>
      <c r="K11210" s="135" t="s">
        <v>2106</v>
      </c>
      <c r="L11210" s="135" t="s">
        <v>193</v>
      </c>
      <c r="M11210" s="135"/>
      <c r="N11210" s="137"/>
      <c r="O11210" s="121"/>
    </row>
    <row r="11211" spans="1:15" x14ac:dyDescent="0.25">
      <c r="A11211" s="139">
        <v>313</v>
      </c>
      <c r="B11211" s="135" t="s">
        <v>325</v>
      </c>
      <c r="C11211" s="134" t="s">
        <v>2102</v>
      </c>
      <c r="D11211" s="135">
        <v>12550</v>
      </c>
      <c r="E11211" s="135" t="s">
        <v>2103</v>
      </c>
      <c r="F11211" s="135">
        <v>3</v>
      </c>
      <c r="G11211" s="136">
        <v>1</v>
      </c>
      <c r="H11211" s="135" t="s">
        <v>2535</v>
      </c>
      <c r="I11211" s="135">
        <v>836</v>
      </c>
      <c r="J11211" s="135" t="s">
        <v>2115</v>
      </c>
      <c r="K11211" s="135" t="s">
        <v>2116</v>
      </c>
      <c r="L11211" s="135" t="s">
        <v>2117</v>
      </c>
      <c r="M11211" s="135"/>
      <c r="N11211" s="137"/>
      <c r="O11211" s="121"/>
    </row>
    <row r="11212" spans="1:15" x14ac:dyDescent="0.25">
      <c r="A11212" s="139">
        <v>313</v>
      </c>
      <c r="B11212" s="135" t="s">
        <v>325</v>
      </c>
      <c r="C11212" s="134" t="s">
        <v>2102</v>
      </c>
      <c r="D11212" s="135">
        <v>12551</v>
      </c>
      <c r="E11212" s="135" t="s">
        <v>2103</v>
      </c>
      <c r="F11212" s="135">
        <v>3</v>
      </c>
      <c r="G11212" s="136">
        <v>2</v>
      </c>
      <c r="H11212" s="135" t="s">
        <v>2247</v>
      </c>
      <c r="I11212" s="135">
        <v>70</v>
      </c>
      <c r="J11212" s="135" t="s">
        <v>2151</v>
      </c>
      <c r="K11212" s="135" t="s">
        <v>2152</v>
      </c>
      <c r="L11212" s="135" t="s">
        <v>193</v>
      </c>
      <c r="M11212" s="135"/>
      <c r="N11212" s="137"/>
      <c r="O11212" s="121"/>
    </row>
    <row r="11213" spans="1:15" x14ac:dyDescent="0.25">
      <c r="A11213" s="139">
        <v>313</v>
      </c>
      <c r="B11213" s="135" t="s">
        <v>325</v>
      </c>
      <c r="C11213" s="134" t="s">
        <v>2102</v>
      </c>
      <c r="D11213" s="135">
        <v>12552</v>
      </c>
      <c r="E11213" s="135" t="s">
        <v>2103</v>
      </c>
      <c r="F11213" s="135">
        <v>3</v>
      </c>
      <c r="G11213" s="140">
        <v>3</v>
      </c>
      <c r="H11213" s="135" t="s">
        <v>3498</v>
      </c>
      <c r="I11213" s="135">
        <v>260</v>
      </c>
      <c r="J11213" s="135" t="s">
        <v>2151</v>
      </c>
      <c r="K11213" s="135" t="s">
        <v>2152</v>
      </c>
      <c r="L11213" s="135" t="s">
        <v>193</v>
      </c>
      <c r="M11213" s="135"/>
      <c r="N11213" s="137"/>
      <c r="O11213" s="121"/>
    </row>
    <row r="11214" spans="1:15" x14ac:dyDescent="0.25">
      <c r="A11214" s="139">
        <v>313</v>
      </c>
      <c r="B11214" s="135" t="s">
        <v>325</v>
      </c>
      <c r="C11214" s="134" t="s">
        <v>2102</v>
      </c>
      <c r="D11214" s="135">
        <v>12553</v>
      </c>
      <c r="E11214" s="135" t="s">
        <v>2103</v>
      </c>
      <c r="F11214" s="135">
        <v>3</v>
      </c>
      <c r="G11214" s="140">
        <v>4</v>
      </c>
      <c r="H11214" s="135" t="s">
        <v>2248</v>
      </c>
      <c r="I11214" s="135">
        <v>273</v>
      </c>
      <c r="J11214" s="135" t="s">
        <v>2155</v>
      </c>
      <c r="K11214" s="135" t="s">
        <v>2156</v>
      </c>
      <c r="L11214" s="135" t="s">
        <v>193</v>
      </c>
      <c r="M11214" s="135"/>
      <c r="N11214" s="137"/>
      <c r="O11214" s="121"/>
    </row>
    <row r="11215" spans="1:15" x14ac:dyDescent="0.25">
      <c r="A11215" s="139">
        <v>313</v>
      </c>
      <c r="B11215" s="135" t="s">
        <v>325</v>
      </c>
      <c r="C11215" s="134" t="s">
        <v>2102</v>
      </c>
      <c r="D11215" s="135">
        <v>12554</v>
      </c>
      <c r="E11215" s="135" t="s">
        <v>2103</v>
      </c>
      <c r="F11215" s="135">
        <v>3</v>
      </c>
      <c r="G11215" s="140">
        <v>5</v>
      </c>
      <c r="H11215" s="135" t="s">
        <v>3500</v>
      </c>
      <c r="I11215" s="135">
        <v>156</v>
      </c>
      <c r="J11215" s="135" t="s">
        <v>2155</v>
      </c>
      <c r="K11215" s="135" t="s">
        <v>2156</v>
      </c>
      <c r="L11215" s="135" t="s">
        <v>193</v>
      </c>
      <c r="M11215" s="135"/>
      <c r="N11215" s="137"/>
      <c r="O11215" s="121"/>
    </row>
    <row r="11216" spans="1:15" x14ac:dyDescent="0.25">
      <c r="A11216" s="139">
        <v>313</v>
      </c>
      <c r="B11216" s="135" t="s">
        <v>325</v>
      </c>
      <c r="C11216" s="134" t="s">
        <v>2102</v>
      </c>
      <c r="D11216" s="135">
        <v>12555</v>
      </c>
      <c r="E11216" s="135" t="s">
        <v>2103</v>
      </c>
      <c r="F11216" s="135">
        <v>3</v>
      </c>
      <c r="G11216" s="140">
        <v>6</v>
      </c>
      <c r="H11216" s="135" t="s">
        <v>3501</v>
      </c>
      <c r="I11216" s="135">
        <v>385</v>
      </c>
      <c r="J11216" s="135" t="s">
        <v>2105</v>
      </c>
      <c r="K11216" s="135" t="s">
        <v>2106</v>
      </c>
      <c r="L11216" s="135" t="s">
        <v>193</v>
      </c>
      <c r="M11216" s="135"/>
      <c r="N11216" s="137"/>
      <c r="O11216" s="121"/>
    </row>
    <row r="11217" spans="1:15" x14ac:dyDescent="0.25">
      <c r="A11217" s="139">
        <v>314</v>
      </c>
      <c r="B11217" s="135" t="s">
        <v>353</v>
      </c>
      <c r="C11217" s="134" t="s">
        <v>2102</v>
      </c>
      <c r="D11217" s="135">
        <v>12556</v>
      </c>
      <c r="E11217" s="135" t="s">
        <v>2289</v>
      </c>
      <c r="F11217" s="135">
        <v>1</v>
      </c>
      <c r="G11217" s="136">
        <v>1</v>
      </c>
      <c r="H11217" s="135" t="s">
        <v>2290</v>
      </c>
      <c r="I11217" s="135">
        <v>2478</v>
      </c>
      <c r="J11217" s="135" t="s">
        <v>2167</v>
      </c>
      <c r="K11217" s="135" t="s">
        <v>2168</v>
      </c>
      <c r="L11217" s="135" t="s">
        <v>189</v>
      </c>
      <c r="M11217" s="135"/>
      <c r="N11217" s="137"/>
      <c r="O11217" s="121"/>
    </row>
    <row r="11218" spans="1:15" x14ac:dyDescent="0.25">
      <c r="A11218" s="139">
        <v>314</v>
      </c>
      <c r="B11218" s="135" t="s">
        <v>353</v>
      </c>
      <c r="C11218" s="134" t="s">
        <v>2102</v>
      </c>
      <c r="D11218" s="135">
        <v>12557</v>
      </c>
      <c r="E11218" s="135" t="s">
        <v>2289</v>
      </c>
      <c r="F11218" s="135">
        <v>1</v>
      </c>
      <c r="G11218" s="136">
        <v>2</v>
      </c>
      <c r="H11218" s="135" t="s">
        <v>2291</v>
      </c>
      <c r="I11218" s="135">
        <v>900</v>
      </c>
      <c r="J11218" s="135" t="s">
        <v>2167</v>
      </c>
      <c r="K11218" s="135" t="s">
        <v>2168</v>
      </c>
      <c r="L11218" s="135" t="s">
        <v>189</v>
      </c>
      <c r="M11218" s="135"/>
      <c r="N11218" s="137"/>
      <c r="O11218" s="121"/>
    </row>
    <row r="11219" spans="1:15" x14ac:dyDescent="0.25">
      <c r="A11219" s="139">
        <v>314</v>
      </c>
      <c r="B11219" s="135" t="s">
        <v>353</v>
      </c>
      <c r="C11219" s="134" t="s">
        <v>2102</v>
      </c>
      <c r="D11219" s="135">
        <v>12558</v>
      </c>
      <c r="E11219" s="135" t="s">
        <v>2289</v>
      </c>
      <c r="F11219" s="135">
        <v>1</v>
      </c>
      <c r="G11219" s="140">
        <v>3</v>
      </c>
      <c r="H11219" s="135" t="s">
        <v>2292</v>
      </c>
      <c r="I11219" s="135">
        <v>360</v>
      </c>
      <c r="J11219" s="135" t="s">
        <v>2115</v>
      </c>
      <c r="K11219" s="135" t="s">
        <v>2129</v>
      </c>
      <c r="L11219" s="135" t="s">
        <v>194</v>
      </c>
      <c r="M11219" s="135"/>
      <c r="N11219" s="137"/>
      <c r="O11219" s="121"/>
    </row>
    <row r="11220" spans="1:15" x14ac:dyDescent="0.25">
      <c r="A11220" s="139">
        <v>314</v>
      </c>
      <c r="B11220" s="135" t="s">
        <v>353</v>
      </c>
      <c r="C11220" s="134" t="s">
        <v>2102</v>
      </c>
      <c r="D11220" s="135">
        <v>12559</v>
      </c>
      <c r="E11220" s="135" t="s">
        <v>2289</v>
      </c>
      <c r="F11220" s="135">
        <v>1</v>
      </c>
      <c r="G11220" s="136">
        <v>4</v>
      </c>
      <c r="H11220" s="135" t="s">
        <v>2293</v>
      </c>
      <c r="I11220" s="135">
        <v>144</v>
      </c>
      <c r="J11220" s="135" t="s">
        <v>2151</v>
      </c>
      <c r="K11220" s="135" t="s">
        <v>2152</v>
      </c>
      <c r="L11220" s="135" t="s">
        <v>193</v>
      </c>
      <c r="M11220" s="135"/>
      <c r="N11220" s="137"/>
      <c r="O11220" s="121"/>
    </row>
    <row r="11221" spans="1:15" x14ac:dyDescent="0.25">
      <c r="A11221" s="139">
        <v>314</v>
      </c>
      <c r="B11221" s="135" t="s">
        <v>353</v>
      </c>
      <c r="C11221" s="134" t="s">
        <v>2102</v>
      </c>
      <c r="D11221" s="135">
        <v>12560</v>
      </c>
      <c r="E11221" s="135" t="s">
        <v>2289</v>
      </c>
      <c r="F11221" s="135">
        <v>1</v>
      </c>
      <c r="G11221" s="136">
        <v>5</v>
      </c>
      <c r="H11221" s="135" t="s">
        <v>2294</v>
      </c>
      <c r="I11221" s="135">
        <v>286</v>
      </c>
      <c r="J11221" s="135" t="s">
        <v>2155</v>
      </c>
      <c r="K11221" s="135" t="s">
        <v>2156</v>
      </c>
      <c r="L11221" s="135" t="s">
        <v>193</v>
      </c>
      <c r="M11221" s="135"/>
      <c r="N11221" s="137"/>
      <c r="O11221" s="121"/>
    </row>
    <row r="11222" spans="1:15" x14ac:dyDescent="0.25">
      <c r="A11222" s="139">
        <v>314</v>
      </c>
      <c r="B11222" s="135" t="s">
        <v>353</v>
      </c>
      <c r="C11222" s="134" t="s">
        <v>2102</v>
      </c>
      <c r="D11222" s="135">
        <v>12561</v>
      </c>
      <c r="E11222" s="135" t="s">
        <v>2289</v>
      </c>
      <c r="F11222" s="135">
        <v>1</v>
      </c>
      <c r="G11222" s="136">
        <v>6</v>
      </c>
      <c r="H11222" s="135" t="s">
        <v>2295</v>
      </c>
      <c r="I11222" s="135">
        <v>128</v>
      </c>
      <c r="J11222" s="135" t="s">
        <v>2105</v>
      </c>
      <c r="K11222" s="135" t="s">
        <v>2106</v>
      </c>
      <c r="L11222" s="135" t="s">
        <v>193</v>
      </c>
      <c r="M11222" s="135"/>
      <c r="N11222" s="137"/>
      <c r="O11222" s="121"/>
    </row>
    <row r="11223" spans="1:15" x14ac:dyDescent="0.25">
      <c r="A11223" s="139">
        <v>314</v>
      </c>
      <c r="B11223" s="135" t="s">
        <v>353</v>
      </c>
      <c r="C11223" s="134" t="s">
        <v>2102</v>
      </c>
      <c r="D11223" s="135">
        <v>12562</v>
      </c>
      <c r="E11223" s="135" t="s">
        <v>2289</v>
      </c>
      <c r="F11223" s="135">
        <v>1</v>
      </c>
      <c r="G11223" s="136">
        <v>7</v>
      </c>
      <c r="H11223" s="135" t="s">
        <v>2296</v>
      </c>
      <c r="I11223" s="135">
        <v>48</v>
      </c>
      <c r="J11223" s="135" t="s">
        <v>2151</v>
      </c>
      <c r="K11223" s="135" t="s">
        <v>2152</v>
      </c>
      <c r="L11223" s="135" t="s">
        <v>193</v>
      </c>
      <c r="M11223" s="135"/>
      <c r="N11223" s="137"/>
      <c r="O11223" s="121"/>
    </row>
    <row r="11224" spans="1:15" x14ac:dyDescent="0.25">
      <c r="A11224" s="139">
        <v>314</v>
      </c>
      <c r="B11224" s="135" t="s">
        <v>353</v>
      </c>
      <c r="C11224" s="134" t="s">
        <v>2102</v>
      </c>
      <c r="D11224" s="135">
        <v>12563</v>
      </c>
      <c r="E11224" s="135" t="s">
        <v>2289</v>
      </c>
      <c r="F11224" s="135">
        <v>1</v>
      </c>
      <c r="G11224" s="140">
        <v>8</v>
      </c>
      <c r="H11224" s="135" t="s">
        <v>2297</v>
      </c>
      <c r="I11224" s="135">
        <v>56</v>
      </c>
      <c r="J11224" s="135" t="s">
        <v>2155</v>
      </c>
      <c r="K11224" s="135" t="s">
        <v>2156</v>
      </c>
      <c r="L11224" s="135" t="s">
        <v>193</v>
      </c>
      <c r="M11224" s="135"/>
      <c r="N11224" s="137"/>
      <c r="O11224" s="121"/>
    </row>
    <row r="11225" spans="1:15" x14ac:dyDescent="0.25">
      <c r="A11225" s="139">
        <v>314</v>
      </c>
      <c r="B11225" s="135" t="s">
        <v>353</v>
      </c>
      <c r="C11225" s="134" t="s">
        <v>2102</v>
      </c>
      <c r="D11225" s="135">
        <v>12564</v>
      </c>
      <c r="E11225" s="135" t="s">
        <v>2289</v>
      </c>
      <c r="F11225" s="135">
        <v>1</v>
      </c>
      <c r="G11225" s="140">
        <v>9</v>
      </c>
      <c r="H11225" s="135" t="s">
        <v>2298</v>
      </c>
      <c r="I11225" s="135">
        <v>144</v>
      </c>
      <c r="J11225" s="135" t="s">
        <v>2151</v>
      </c>
      <c r="K11225" s="135" t="s">
        <v>2152</v>
      </c>
      <c r="L11225" s="135" t="s">
        <v>193</v>
      </c>
      <c r="M11225" s="135"/>
      <c r="N11225" s="137"/>
      <c r="O11225" s="121"/>
    </row>
    <row r="11226" spans="1:15" x14ac:dyDescent="0.25">
      <c r="A11226" s="139">
        <v>314</v>
      </c>
      <c r="B11226" s="135" t="s">
        <v>353</v>
      </c>
      <c r="C11226" s="134" t="s">
        <v>2102</v>
      </c>
      <c r="D11226" s="135">
        <v>12565</v>
      </c>
      <c r="E11226" s="135" t="s">
        <v>2289</v>
      </c>
      <c r="F11226" s="135">
        <v>1</v>
      </c>
      <c r="G11226" s="140">
        <v>10</v>
      </c>
      <c r="H11226" s="135" t="s">
        <v>2299</v>
      </c>
      <c r="I11226" s="135">
        <v>130</v>
      </c>
      <c r="J11226" s="135" t="s">
        <v>2105</v>
      </c>
      <c r="K11226" s="135" t="s">
        <v>2106</v>
      </c>
      <c r="L11226" s="135" t="s">
        <v>193</v>
      </c>
      <c r="M11226" s="135"/>
      <c r="N11226" s="137"/>
      <c r="O11226" s="121"/>
    </row>
    <row r="11227" spans="1:15" x14ac:dyDescent="0.25">
      <c r="A11227" s="139">
        <v>314</v>
      </c>
      <c r="B11227" s="135" t="s">
        <v>353</v>
      </c>
      <c r="C11227" s="134" t="s">
        <v>2102</v>
      </c>
      <c r="D11227" s="135">
        <v>12566</v>
      </c>
      <c r="E11227" s="135" t="s">
        <v>2289</v>
      </c>
      <c r="F11227" s="135">
        <v>1</v>
      </c>
      <c r="G11227" s="140" t="s">
        <v>4288</v>
      </c>
      <c r="H11227" s="135" t="s">
        <v>7191</v>
      </c>
      <c r="I11227" s="135">
        <v>130</v>
      </c>
      <c r="J11227" s="135" t="s">
        <v>2151</v>
      </c>
      <c r="K11227" s="135" t="s">
        <v>2152</v>
      </c>
      <c r="L11227" s="135" t="s">
        <v>193</v>
      </c>
      <c r="M11227" s="135"/>
      <c r="N11227" s="137"/>
      <c r="O11227" s="121"/>
    </row>
    <row r="11228" spans="1:15" x14ac:dyDescent="0.25">
      <c r="A11228" s="139">
        <v>314</v>
      </c>
      <c r="B11228" s="135" t="s">
        <v>353</v>
      </c>
      <c r="C11228" s="134" t="s">
        <v>2102</v>
      </c>
      <c r="D11228" s="135">
        <v>12567</v>
      </c>
      <c r="E11228" s="135" t="s">
        <v>2289</v>
      </c>
      <c r="F11228" s="135">
        <v>1</v>
      </c>
      <c r="G11228" s="136" t="s">
        <v>3392</v>
      </c>
      <c r="H11228" s="135" t="s">
        <v>7192</v>
      </c>
      <c r="I11228" s="135">
        <v>130</v>
      </c>
      <c r="J11228" s="135" t="s">
        <v>2151</v>
      </c>
      <c r="K11228" s="135" t="s">
        <v>2152</v>
      </c>
      <c r="L11228" s="135" t="s">
        <v>193</v>
      </c>
      <c r="M11228" s="135"/>
      <c r="N11228" s="137"/>
      <c r="O11228" s="121"/>
    </row>
    <row r="11229" spans="1:15" x14ac:dyDescent="0.25">
      <c r="A11229" s="139">
        <v>314</v>
      </c>
      <c r="B11229" s="135" t="s">
        <v>353</v>
      </c>
      <c r="C11229" s="134" t="s">
        <v>2102</v>
      </c>
      <c r="D11229" s="135">
        <v>12568</v>
      </c>
      <c r="E11229" s="135" t="s">
        <v>2289</v>
      </c>
      <c r="F11229" s="135">
        <v>1</v>
      </c>
      <c r="G11229" s="140">
        <v>11</v>
      </c>
      <c r="H11229" s="135" t="s">
        <v>2300</v>
      </c>
      <c r="I11229" s="135">
        <v>735</v>
      </c>
      <c r="J11229" s="135" t="s">
        <v>2124</v>
      </c>
      <c r="K11229" s="135" t="s">
        <v>2125</v>
      </c>
      <c r="L11229" s="135" t="s">
        <v>192</v>
      </c>
      <c r="M11229" s="135"/>
      <c r="N11229" s="137"/>
      <c r="O11229" s="121"/>
    </row>
    <row r="11230" spans="1:15" x14ac:dyDescent="0.25">
      <c r="A11230" s="139">
        <v>314</v>
      </c>
      <c r="B11230" s="135" t="s">
        <v>353</v>
      </c>
      <c r="C11230" s="134" t="s">
        <v>2102</v>
      </c>
      <c r="D11230" s="135">
        <v>12569</v>
      </c>
      <c r="E11230" s="135" t="s">
        <v>2289</v>
      </c>
      <c r="F11230" s="135">
        <v>1</v>
      </c>
      <c r="G11230" s="140">
        <v>12</v>
      </c>
      <c r="H11230" s="135" t="s">
        <v>2301</v>
      </c>
      <c r="I11230" s="135">
        <v>384</v>
      </c>
      <c r="J11230" s="135" t="s">
        <v>2138</v>
      </c>
      <c r="K11230" s="135" t="s">
        <v>2139</v>
      </c>
      <c r="L11230" s="135" t="s">
        <v>194</v>
      </c>
      <c r="M11230" s="135"/>
      <c r="N11230" s="137"/>
      <c r="O11230" s="121"/>
    </row>
    <row r="11231" spans="1:15" x14ac:dyDescent="0.25">
      <c r="A11231" s="139">
        <v>314</v>
      </c>
      <c r="B11231" s="135" t="s">
        <v>353</v>
      </c>
      <c r="C11231" s="134" t="s">
        <v>2102</v>
      </c>
      <c r="D11231" s="135">
        <v>12570</v>
      </c>
      <c r="E11231" s="135" t="s">
        <v>2289</v>
      </c>
      <c r="F11231" s="135">
        <v>1</v>
      </c>
      <c r="G11231" s="140">
        <v>13</v>
      </c>
      <c r="H11231" s="135" t="s">
        <v>2302</v>
      </c>
      <c r="I11231" s="135">
        <v>72</v>
      </c>
      <c r="J11231" s="135" t="s">
        <v>2151</v>
      </c>
      <c r="K11231" s="135" t="s">
        <v>2152</v>
      </c>
      <c r="L11231" s="135" t="s">
        <v>193</v>
      </c>
      <c r="M11231" s="135"/>
      <c r="N11231" s="137"/>
      <c r="O11231" s="121"/>
    </row>
    <row r="11232" spans="1:15" x14ac:dyDescent="0.25">
      <c r="A11232" s="139">
        <v>314</v>
      </c>
      <c r="B11232" s="135" t="s">
        <v>353</v>
      </c>
      <c r="C11232" s="134" t="s">
        <v>2102</v>
      </c>
      <c r="D11232" s="135">
        <v>12571</v>
      </c>
      <c r="E11232" s="135" t="s">
        <v>2289</v>
      </c>
      <c r="F11232" s="135">
        <v>1</v>
      </c>
      <c r="G11232" s="136">
        <v>14</v>
      </c>
      <c r="H11232" s="135" t="s">
        <v>2303</v>
      </c>
      <c r="I11232" s="135">
        <v>30</v>
      </c>
      <c r="J11232" s="135" t="s">
        <v>2151</v>
      </c>
      <c r="K11232" s="135" t="s">
        <v>2152</v>
      </c>
      <c r="L11232" s="135" t="s">
        <v>193</v>
      </c>
      <c r="M11232" s="135"/>
      <c r="N11232" s="137"/>
      <c r="O11232" s="121"/>
    </row>
    <row r="11233" spans="1:15" x14ac:dyDescent="0.25">
      <c r="A11233" s="139">
        <v>314</v>
      </c>
      <c r="B11233" s="135" t="s">
        <v>353</v>
      </c>
      <c r="C11233" s="134" t="s">
        <v>2102</v>
      </c>
      <c r="D11233" s="135">
        <v>12572</v>
      </c>
      <c r="E11233" s="135" t="s">
        <v>2289</v>
      </c>
      <c r="F11233" s="135">
        <v>1</v>
      </c>
      <c r="G11233" s="140">
        <v>15</v>
      </c>
      <c r="H11233" s="135" t="s">
        <v>2304</v>
      </c>
      <c r="I11233" s="135">
        <v>24</v>
      </c>
      <c r="J11233" s="135" t="s">
        <v>2151</v>
      </c>
      <c r="K11233" s="135" t="s">
        <v>2152</v>
      </c>
      <c r="L11233" s="135" t="s">
        <v>193</v>
      </c>
      <c r="M11233" s="135"/>
      <c r="N11233" s="137"/>
      <c r="O11233" s="121"/>
    </row>
    <row r="11234" spans="1:15" x14ac:dyDescent="0.25">
      <c r="A11234" s="139">
        <v>314</v>
      </c>
      <c r="B11234" s="135" t="s">
        <v>353</v>
      </c>
      <c r="C11234" s="134" t="s">
        <v>2102</v>
      </c>
      <c r="D11234" s="135">
        <v>12573</v>
      </c>
      <c r="E11234" s="135" t="s">
        <v>2289</v>
      </c>
      <c r="F11234" s="135">
        <v>1</v>
      </c>
      <c r="G11234" s="140">
        <v>16</v>
      </c>
      <c r="H11234" s="135" t="s">
        <v>2305</v>
      </c>
      <c r="I11234" s="135">
        <v>25</v>
      </c>
      <c r="J11234" s="135" t="s">
        <v>2151</v>
      </c>
      <c r="K11234" s="135" t="s">
        <v>2152</v>
      </c>
      <c r="L11234" s="135" t="s">
        <v>193</v>
      </c>
      <c r="M11234" s="135"/>
      <c r="N11234" s="137"/>
      <c r="O11234" s="121"/>
    </row>
    <row r="11235" spans="1:15" x14ac:dyDescent="0.25">
      <c r="A11235" s="139">
        <v>314</v>
      </c>
      <c r="B11235" s="135" t="s">
        <v>353</v>
      </c>
      <c r="C11235" s="134" t="s">
        <v>2102</v>
      </c>
      <c r="D11235" s="135">
        <v>12574</v>
      </c>
      <c r="E11235" s="135" t="s">
        <v>2289</v>
      </c>
      <c r="F11235" s="135">
        <v>1</v>
      </c>
      <c r="G11235" s="140">
        <v>17</v>
      </c>
      <c r="H11235" s="135" t="s">
        <v>2306</v>
      </c>
      <c r="I11235" s="135">
        <v>378</v>
      </c>
      <c r="J11235" s="135" t="s">
        <v>2105</v>
      </c>
      <c r="K11235" s="135" t="s">
        <v>2106</v>
      </c>
      <c r="L11235" s="135" t="s">
        <v>193</v>
      </c>
      <c r="M11235" s="135"/>
      <c r="N11235" s="137"/>
      <c r="O11235" s="121"/>
    </row>
    <row r="11236" spans="1:15" x14ac:dyDescent="0.25">
      <c r="A11236" s="139">
        <v>314</v>
      </c>
      <c r="B11236" s="135" t="s">
        <v>353</v>
      </c>
      <c r="C11236" s="134" t="s">
        <v>2102</v>
      </c>
      <c r="D11236" s="135">
        <v>12575</v>
      </c>
      <c r="E11236" s="135" t="s">
        <v>2289</v>
      </c>
      <c r="F11236" s="135">
        <v>1</v>
      </c>
      <c r="G11236" s="136">
        <v>18</v>
      </c>
      <c r="H11236" s="135" t="s">
        <v>2307</v>
      </c>
      <c r="I11236" s="135">
        <v>91</v>
      </c>
      <c r="J11236" s="135" t="s">
        <v>2108</v>
      </c>
      <c r="K11236" s="135" t="s">
        <v>2109</v>
      </c>
      <c r="L11236" s="135" t="s">
        <v>193</v>
      </c>
      <c r="M11236" s="135"/>
      <c r="N11236" s="137"/>
      <c r="O11236" s="121"/>
    </row>
    <row r="11237" spans="1:15" x14ac:dyDescent="0.25">
      <c r="A11237" s="139">
        <v>314</v>
      </c>
      <c r="B11237" s="135" t="s">
        <v>353</v>
      </c>
      <c r="C11237" s="134" t="s">
        <v>2102</v>
      </c>
      <c r="D11237" s="135">
        <v>12576</v>
      </c>
      <c r="E11237" s="135" t="s">
        <v>2289</v>
      </c>
      <c r="F11237" s="135">
        <v>1</v>
      </c>
      <c r="G11237" s="136">
        <v>19</v>
      </c>
      <c r="H11237" s="135" t="s">
        <v>2308</v>
      </c>
      <c r="I11237" s="135">
        <v>91</v>
      </c>
      <c r="J11237" s="135" t="s">
        <v>2108</v>
      </c>
      <c r="K11237" s="135" t="s">
        <v>2109</v>
      </c>
      <c r="L11237" s="135" t="s">
        <v>193</v>
      </c>
      <c r="M11237" s="135"/>
      <c r="N11237" s="137"/>
      <c r="O11237" s="121"/>
    </row>
    <row r="11238" spans="1:15" x14ac:dyDescent="0.25">
      <c r="A11238" s="139">
        <v>314</v>
      </c>
      <c r="B11238" s="135" t="s">
        <v>353</v>
      </c>
      <c r="C11238" s="134" t="s">
        <v>2102</v>
      </c>
      <c r="D11238" s="135">
        <v>12577</v>
      </c>
      <c r="E11238" s="135" t="s">
        <v>2289</v>
      </c>
      <c r="F11238" s="135">
        <v>1</v>
      </c>
      <c r="G11238" s="140">
        <v>20</v>
      </c>
      <c r="H11238" s="135" t="s">
        <v>2309</v>
      </c>
      <c r="I11238" s="135">
        <v>52</v>
      </c>
      <c r="J11238" s="135" t="s">
        <v>2105</v>
      </c>
      <c r="K11238" s="135" t="s">
        <v>2106</v>
      </c>
      <c r="L11238" s="135" t="s">
        <v>193</v>
      </c>
      <c r="M11238" s="135"/>
      <c r="N11238" s="137"/>
      <c r="O11238" s="121"/>
    </row>
    <row r="11239" spans="1:15" x14ac:dyDescent="0.25">
      <c r="A11239" s="139">
        <v>314</v>
      </c>
      <c r="B11239" s="135" t="s">
        <v>353</v>
      </c>
      <c r="C11239" s="134" t="s">
        <v>2102</v>
      </c>
      <c r="D11239" s="135">
        <v>12578</v>
      </c>
      <c r="E11239" s="135" t="s">
        <v>2289</v>
      </c>
      <c r="F11239" s="135">
        <v>1</v>
      </c>
      <c r="G11239" s="140">
        <v>21</v>
      </c>
      <c r="H11239" s="135" t="s">
        <v>2310</v>
      </c>
      <c r="I11239" s="135">
        <v>54</v>
      </c>
      <c r="J11239" s="135" t="s">
        <v>2151</v>
      </c>
      <c r="K11239" s="135" t="s">
        <v>2152</v>
      </c>
      <c r="L11239" s="135" t="s">
        <v>193</v>
      </c>
      <c r="M11239" s="135"/>
      <c r="N11239" s="137"/>
      <c r="O11239" s="121"/>
    </row>
    <row r="11240" spans="1:15" x14ac:dyDescent="0.25">
      <c r="A11240" s="139">
        <v>314</v>
      </c>
      <c r="B11240" s="135" t="s">
        <v>353</v>
      </c>
      <c r="C11240" s="134" t="s">
        <v>2102</v>
      </c>
      <c r="D11240" s="135">
        <v>12579</v>
      </c>
      <c r="E11240" s="135" t="s">
        <v>3587</v>
      </c>
      <c r="F11240" s="135">
        <v>1</v>
      </c>
      <c r="G11240" s="136">
        <v>1</v>
      </c>
      <c r="H11240" s="135" t="s">
        <v>3588</v>
      </c>
      <c r="I11240" s="135">
        <v>180</v>
      </c>
      <c r="J11240" s="135" t="s">
        <v>2115</v>
      </c>
      <c r="K11240" s="135" t="s">
        <v>2129</v>
      </c>
      <c r="L11240" s="135" t="s">
        <v>194</v>
      </c>
      <c r="M11240" s="135"/>
      <c r="N11240" s="137"/>
      <c r="O11240" s="121"/>
    </row>
    <row r="11241" spans="1:15" x14ac:dyDescent="0.25">
      <c r="A11241" s="139">
        <v>314</v>
      </c>
      <c r="B11241" s="135" t="s">
        <v>353</v>
      </c>
      <c r="C11241" s="134" t="s">
        <v>2102</v>
      </c>
      <c r="D11241" s="135">
        <v>12580</v>
      </c>
      <c r="E11241" s="135" t="s">
        <v>3587</v>
      </c>
      <c r="F11241" s="135">
        <v>1</v>
      </c>
      <c r="G11241" s="140">
        <v>2</v>
      </c>
      <c r="H11241" s="135" t="s">
        <v>3589</v>
      </c>
      <c r="I11241" s="135">
        <v>396</v>
      </c>
      <c r="J11241" s="135" t="s">
        <v>2115</v>
      </c>
      <c r="K11241" s="135" t="s">
        <v>2129</v>
      </c>
      <c r="L11241" s="135" t="s">
        <v>194</v>
      </c>
      <c r="M11241" s="135"/>
      <c r="N11241" s="137"/>
      <c r="O11241" s="121"/>
    </row>
    <row r="11242" spans="1:15" x14ac:dyDescent="0.25">
      <c r="A11242" s="139">
        <v>314</v>
      </c>
      <c r="B11242" s="135" t="s">
        <v>353</v>
      </c>
      <c r="C11242" s="134" t="s">
        <v>2102</v>
      </c>
      <c r="D11242" s="135">
        <v>12581</v>
      </c>
      <c r="E11242" s="135" t="s">
        <v>3587</v>
      </c>
      <c r="F11242" s="135">
        <v>1</v>
      </c>
      <c r="G11242" s="140">
        <v>3</v>
      </c>
      <c r="H11242" s="135" t="s">
        <v>3590</v>
      </c>
      <c r="I11242" s="135">
        <v>180</v>
      </c>
      <c r="J11242" s="135" t="s">
        <v>2151</v>
      </c>
      <c r="K11242" s="135" t="s">
        <v>2152</v>
      </c>
      <c r="L11242" s="135" t="s">
        <v>193</v>
      </c>
      <c r="M11242" s="135"/>
      <c r="N11242" s="137"/>
      <c r="O11242" s="121"/>
    </row>
    <row r="11243" spans="1:15" x14ac:dyDescent="0.25">
      <c r="A11243" s="139">
        <v>314</v>
      </c>
      <c r="B11243" s="135" t="s">
        <v>353</v>
      </c>
      <c r="C11243" s="134" t="s">
        <v>2102</v>
      </c>
      <c r="D11243" s="135">
        <v>12582</v>
      </c>
      <c r="E11243" s="135" t="s">
        <v>3587</v>
      </c>
      <c r="F11243" s="135">
        <v>1</v>
      </c>
      <c r="G11243" s="140">
        <v>4</v>
      </c>
      <c r="H11243" s="135" t="s">
        <v>3591</v>
      </c>
      <c r="I11243" s="135">
        <v>84</v>
      </c>
      <c r="J11243" s="135" t="s">
        <v>2112</v>
      </c>
      <c r="K11243" s="135" t="s">
        <v>2113</v>
      </c>
      <c r="L11243" s="135" t="s">
        <v>194</v>
      </c>
      <c r="M11243" s="135"/>
      <c r="N11243" s="137"/>
      <c r="O11243" s="121"/>
    </row>
    <row r="11244" spans="1:15" x14ac:dyDescent="0.25">
      <c r="A11244" s="139">
        <v>314</v>
      </c>
      <c r="B11244" s="135" t="s">
        <v>353</v>
      </c>
      <c r="C11244" s="134" t="s">
        <v>2102</v>
      </c>
      <c r="D11244" s="135">
        <v>12583</v>
      </c>
      <c r="E11244" s="135" t="s">
        <v>5753</v>
      </c>
      <c r="F11244" s="135">
        <v>1</v>
      </c>
      <c r="G11244" s="140">
        <v>1</v>
      </c>
      <c r="H11244" s="135" t="s">
        <v>7193</v>
      </c>
      <c r="I11244" s="135">
        <v>840</v>
      </c>
      <c r="J11244" s="135" t="s">
        <v>2115</v>
      </c>
      <c r="K11244" s="135" t="s">
        <v>2116</v>
      </c>
      <c r="L11244" s="135" t="s">
        <v>2117</v>
      </c>
      <c r="M11244" s="135"/>
      <c r="N11244" s="137"/>
      <c r="O11244" s="121"/>
    </row>
    <row r="11245" spans="1:15" x14ac:dyDescent="0.25">
      <c r="A11245" s="139">
        <v>314</v>
      </c>
      <c r="B11245" s="135" t="s">
        <v>353</v>
      </c>
      <c r="C11245" s="134" t="s">
        <v>2102</v>
      </c>
      <c r="D11245" s="135">
        <v>12584</v>
      </c>
      <c r="E11245" s="135" t="s">
        <v>7194</v>
      </c>
      <c r="F11245" s="135">
        <v>1</v>
      </c>
      <c r="G11245" s="140">
        <v>1</v>
      </c>
      <c r="H11245" s="135" t="s">
        <v>7195</v>
      </c>
      <c r="I11245" s="135">
        <v>840</v>
      </c>
      <c r="J11245" s="135" t="s">
        <v>2115</v>
      </c>
      <c r="K11245" s="135" t="s">
        <v>2116</v>
      </c>
      <c r="L11245" s="135" t="s">
        <v>2117</v>
      </c>
      <c r="M11245" s="135"/>
      <c r="N11245" s="137"/>
      <c r="O11245" s="121"/>
    </row>
    <row r="11246" spans="1:15" x14ac:dyDescent="0.25">
      <c r="A11246" s="139">
        <v>314</v>
      </c>
      <c r="B11246" s="135" t="s">
        <v>353</v>
      </c>
      <c r="C11246" s="134" t="s">
        <v>2102</v>
      </c>
      <c r="D11246" s="135">
        <v>12585</v>
      </c>
      <c r="E11246" s="135" t="s">
        <v>7194</v>
      </c>
      <c r="F11246" s="135">
        <v>1</v>
      </c>
      <c r="G11246" s="140">
        <v>6</v>
      </c>
      <c r="H11246" s="135" t="s">
        <v>7196</v>
      </c>
      <c r="I11246" s="135">
        <v>144</v>
      </c>
      <c r="J11246" s="135" t="s">
        <v>2108</v>
      </c>
      <c r="K11246" s="135" t="s">
        <v>2109</v>
      </c>
      <c r="L11246" s="135" t="s">
        <v>193</v>
      </c>
      <c r="M11246" s="135"/>
      <c r="N11246" s="137"/>
      <c r="O11246" s="121"/>
    </row>
    <row r="11247" spans="1:15" x14ac:dyDescent="0.25">
      <c r="A11247" s="139">
        <v>314</v>
      </c>
      <c r="B11247" s="135" t="s">
        <v>353</v>
      </c>
      <c r="C11247" s="134" t="s">
        <v>2102</v>
      </c>
      <c r="D11247" s="135">
        <v>12586</v>
      </c>
      <c r="E11247" s="135" t="s">
        <v>7194</v>
      </c>
      <c r="F11247" s="135">
        <v>1</v>
      </c>
      <c r="G11247" s="136">
        <v>7</v>
      </c>
      <c r="H11247" s="135" t="s">
        <v>7197</v>
      </c>
      <c r="I11247" s="135">
        <v>144</v>
      </c>
      <c r="J11247" s="135" t="s">
        <v>2108</v>
      </c>
      <c r="K11247" s="135" t="s">
        <v>2109</v>
      </c>
      <c r="L11247" s="135" t="s">
        <v>193</v>
      </c>
      <c r="M11247" s="135"/>
      <c r="N11247" s="137"/>
      <c r="O11247" s="121"/>
    </row>
    <row r="11248" spans="1:15" x14ac:dyDescent="0.25">
      <c r="A11248" s="139">
        <v>314</v>
      </c>
      <c r="B11248" s="135" t="s">
        <v>353</v>
      </c>
      <c r="C11248" s="134" t="s">
        <v>2102</v>
      </c>
      <c r="D11248" s="135">
        <v>12587</v>
      </c>
      <c r="E11248" s="135" t="s">
        <v>7198</v>
      </c>
      <c r="F11248" s="135">
        <v>1</v>
      </c>
      <c r="G11248" s="136">
        <v>2</v>
      </c>
      <c r="H11248" s="135" t="s">
        <v>7199</v>
      </c>
      <c r="I11248" s="135">
        <v>840</v>
      </c>
      <c r="J11248" s="135" t="s">
        <v>2115</v>
      </c>
      <c r="K11248" s="135" t="s">
        <v>2116</v>
      </c>
      <c r="L11248" s="135" t="s">
        <v>2117</v>
      </c>
      <c r="M11248" s="135"/>
      <c r="N11248" s="137"/>
      <c r="O11248" s="121"/>
    </row>
    <row r="11249" spans="1:15" x14ac:dyDescent="0.25">
      <c r="A11249" s="139">
        <v>314</v>
      </c>
      <c r="B11249" s="135" t="s">
        <v>353</v>
      </c>
      <c r="C11249" s="134" t="s">
        <v>2102</v>
      </c>
      <c r="D11249" s="135">
        <v>12588</v>
      </c>
      <c r="E11249" s="135" t="s">
        <v>7200</v>
      </c>
      <c r="F11249" s="135">
        <v>1</v>
      </c>
      <c r="G11249" s="136">
        <v>3</v>
      </c>
      <c r="H11249" s="135" t="s">
        <v>7201</v>
      </c>
      <c r="I11249" s="135">
        <v>840</v>
      </c>
      <c r="J11249" s="135" t="s">
        <v>2115</v>
      </c>
      <c r="K11249" s="135" t="s">
        <v>2116</v>
      </c>
      <c r="L11249" s="135" t="s">
        <v>2117</v>
      </c>
      <c r="M11249" s="135"/>
      <c r="N11249" s="137"/>
      <c r="O11249" s="121"/>
    </row>
    <row r="11250" spans="1:15" x14ac:dyDescent="0.25">
      <c r="A11250" s="139">
        <v>314</v>
      </c>
      <c r="B11250" s="135" t="s">
        <v>353</v>
      </c>
      <c r="C11250" s="134" t="s">
        <v>2102</v>
      </c>
      <c r="D11250" s="135">
        <v>12589</v>
      </c>
      <c r="E11250" s="135" t="s">
        <v>7202</v>
      </c>
      <c r="F11250" s="135">
        <v>1</v>
      </c>
      <c r="G11250" s="140">
        <v>4</v>
      </c>
      <c r="H11250" s="135" t="s">
        <v>7203</v>
      </c>
      <c r="I11250" s="135">
        <v>840</v>
      </c>
      <c r="J11250" s="135" t="s">
        <v>2115</v>
      </c>
      <c r="K11250" s="135" t="s">
        <v>2116</v>
      </c>
      <c r="L11250" s="135" t="s">
        <v>2117</v>
      </c>
      <c r="M11250" s="135"/>
      <c r="N11250" s="137"/>
      <c r="O11250" s="121"/>
    </row>
    <row r="11251" spans="1:15" x14ac:dyDescent="0.25">
      <c r="A11251" s="139">
        <v>314</v>
      </c>
      <c r="B11251" s="135" t="s">
        <v>353</v>
      </c>
      <c r="C11251" s="134" t="s">
        <v>2102</v>
      </c>
      <c r="D11251" s="135">
        <v>12590</v>
      </c>
      <c r="E11251" s="135" t="s">
        <v>7204</v>
      </c>
      <c r="F11251" s="135">
        <v>1</v>
      </c>
      <c r="G11251" s="136">
        <v>5</v>
      </c>
      <c r="H11251" s="135" t="s">
        <v>7205</v>
      </c>
      <c r="I11251" s="135">
        <v>840</v>
      </c>
      <c r="J11251" s="135" t="s">
        <v>2115</v>
      </c>
      <c r="K11251" s="135" t="s">
        <v>2116</v>
      </c>
      <c r="L11251" s="135" t="s">
        <v>2117</v>
      </c>
      <c r="M11251" s="135"/>
      <c r="N11251" s="137"/>
      <c r="O11251" s="121"/>
    </row>
    <row r="11252" spans="1:15" x14ac:dyDescent="0.25">
      <c r="A11252" s="139">
        <v>314</v>
      </c>
      <c r="B11252" s="135" t="s">
        <v>353</v>
      </c>
      <c r="C11252" s="134" t="s">
        <v>2102</v>
      </c>
      <c r="D11252" s="135">
        <v>12591</v>
      </c>
      <c r="E11252" s="135" t="s">
        <v>7206</v>
      </c>
      <c r="F11252" s="135">
        <v>1</v>
      </c>
      <c r="G11252" s="136">
        <v>1</v>
      </c>
      <c r="H11252" s="135" t="s">
        <v>7207</v>
      </c>
      <c r="I11252" s="135">
        <v>840</v>
      </c>
      <c r="J11252" s="135" t="s">
        <v>2115</v>
      </c>
      <c r="K11252" s="135" t="s">
        <v>2116</v>
      </c>
      <c r="L11252" s="135" t="s">
        <v>2117</v>
      </c>
      <c r="M11252" s="135"/>
      <c r="N11252" s="137"/>
      <c r="O11252" s="121"/>
    </row>
    <row r="11253" spans="1:15" x14ac:dyDescent="0.25">
      <c r="A11253" s="139">
        <v>314</v>
      </c>
      <c r="B11253" s="135" t="s">
        <v>353</v>
      </c>
      <c r="C11253" s="134" t="s">
        <v>2102</v>
      </c>
      <c r="D11253" s="135">
        <v>12592</v>
      </c>
      <c r="E11253" s="135" t="s">
        <v>7208</v>
      </c>
      <c r="F11253" s="135">
        <v>1</v>
      </c>
      <c r="G11253" s="136">
        <v>2</v>
      </c>
      <c r="H11253" s="135" t="s">
        <v>7209</v>
      </c>
      <c r="I11253" s="135">
        <v>840</v>
      </c>
      <c r="J11253" s="135" t="s">
        <v>2115</v>
      </c>
      <c r="K11253" s="135" t="s">
        <v>2116</v>
      </c>
      <c r="L11253" s="135" t="s">
        <v>2117</v>
      </c>
      <c r="M11253" s="135"/>
      <c r="N11253" s="137"/>
      <c r="O11253" s="121"/>
    </row>
    <row r="11254" spans="1:15" x14ac:dyDescent="0.25">
      <c r="A11254" s="139">
        <v>314</v>
      </c>
      <c r="B11254" s="135" t="s">
        <v>353</v>
      </c>
      <c r="C11254" s="134" t="s">
        <v>2102</v>
      </c>
      <c r="D11254" s="135">
        <v>12593</v>
      </c>
      <c r="E11254" s="135" t="s">
        <v>4286</v>
      </c>
      <c r="F11254" s="135">
        <v>1</v>
      </c>
      <c r="G11254" s="136">
        <v>3</v>
      </c>
      <c r="H11254" s="135" t="s">
        <v>7210</v>
      </c>
      <c r="I11254" s="135">
        <v>840</v>
      </c>
      <c r="J11254" s="135" t="s">
        <v>2115</v>
      </c>
      <c r="K11254" s="135" t="s">
        <v>2116</v>
      </c>
      <c r="L11254" s="135" t="s">
        <v>2117</v>
      </c>
      <c r="M11254" s="135"/>
      <c r="N11254" s="137"/>
      <c r="O11254" s="121"/>
    </row>
    <row r="11255" spans="1:15" x14ac:dyDescent="0.25">
      <c r="A11255" s="139">
        <v>314</v>
      </c>
      <c r="B11255" s="135" t="s">
        <v>353</v>
      </c>
      <c r="C11255" s="134" t="s">
        <v>2102</v>
      </c>
      <c r="D11255" s="135">
        <v>12594</v>
      </c>
      <c r="E11255" s="135" t="s">
        <v>3636</v>
      </c>
      <c r="F11255" s="135">
        <v>1</v>
      </c>
      <c r="G11255" s="140">
        <v>2</v>
      </c>
      <c r="H11255" s="135" t="s">
        <v>7211</v>
      </c>
      <c r="I11255" s="135">
        <v>805</v>
      </c>
      <c r="J11255" s="135" t="s">
        <v>2115</v>
      </c>
      <c r="K11255" s="135" t="s">
        <v>2116</v>
      </c>
      <c r="L11255" s="135" t="s">
        <v>2117</v>
      </c>
      <c r="M11255" s="135"/>
      <c r="N11255" s="137"/>
      <c r="O11255" s="121"/>
    </row>
    <row r="11256" spans="1:15" x14ac:dyDescent="0.25">
      <c r="A11256" s="139">
        <v>314</v>
      </c>
      <c r="B11256" s="135" t="s">
        <v>353</v>
      </c>
      <c r="C11256" s="134" t="s">
        <v>2102</v>
      </c>
      <c r="D11256" s="135">
        <v>12595</v>
      </c>
      <c r="E11256" s="135" t="s">
        <v>3638</v>
      </c>
      <c r="F11256" s="135">
        <v>1</v>
      </c>
      <c r="G11256" s="140" t="s">
        <v>2352</v>
      </c>
      <c r="H11256" s="135" t="s">
        <v>7212</v>
      </c>
      <c r="I11256" s="135">
        <v>805</v>
      </c>
      <c r="J11256" s="135" t="s">
        <v>2115</v>
      </c>
      <c r="K11256" s="135" t="s">
        <v>2116</v>
      </c>
      <c r="L11256" s="135" t="s">
        <v>2117</v>
      </c>
      <c r="M11256" s="135"/>
      <c r="N11256" s="137"/>
      <c r="O11256" s="121"/>
    </row>
    <row r="11257" spans="1:15" x14ac:dyDescent="0.25">
      <c r="A11257" s="139">
        <v>314</v>
      </c>
      <c r="B11257" s="135" t="s">
        <v>353</v>
      </c>
      <c r="C11257" s="134" t="s">
        <v>2102</v>
      </c>
      <c r="D11257" s="135">
        <v>12596</v>
      </c>
      <c r="E11257" s="135" t="s">
        <v>5762</v>
      </c>
      <c r="F11257" s="135">
        <v>1</v>
      </c>
      <c r="G11257" s="140">
        <v>1</v>
      </c>
      <c r="H11257" s="135" t="s">
        <v>5763</v>
      </c>
      <c r="I11257" s="135">
        <v>840</v>
      </c>
      <c r="J11257" s="135" t="s">
        <v>2115</v>
      </c>
      <c r="K11257" s="135" t="s">
        <v>2116</v>
      </c>
      <c r="L11257" s="135" t="s">
        <v>2117</v>
      </c>
      <c r="M11257" s="135"/>
      <c r="N11257" s="137"/>
      <c r="O11257" s="121"/>
    </row>
    <row r="11258" spans="1:15" x14ac:dyDescent="0.25">
      <c r="A11258" s="139">
        <v>314</v>
      </c>
      <c r="B11258" s="135" t="s">
        <v>353</v>
      </c>
      <c r="C11258" s="134" t="s">
        <v>2102</v>
      </c>
      <c r="D11258" s="135">
        <v>12597</v>
      </c>
      <c r="E11258" s="135" t="s">
        <v>3644</v>
      </c>
      <c r="F11258" s="135">
        <v>1</v>
      </c>
      <c r="G11258" s="136">
        <v>1</v>
      </c>
      <c r="H11258" s="135" t="s">
        <v>7213</v>
      </c>
      <c r="I11258" s="135">
        <v>1056</v>
      </c>
      <c r="J11258" s="135" t="s">
        <v>2112</v>
      </c>
      <c r="K11258" s="135" t="s">
        <v>2113</v>
      </c>
      <c r="L11258" s="135" t="s">
        <v>194</v>
      </c>
      <c r="M11258" s="135"/>
      <c r="N11258" s="137"/>
      <c r="O11258" s="121"/>
    </row>
    <row r="11259" spans="1:15" x14ac:dyDescent="0.25">
      <c r="A11259" s="139">
        <v>314</v>
      </c>
      <c r="B11259" s="135" t="s">
        <v>353</v>
      </c>
      <c r="C11259" s="134" t="s">
        <v>2102</v>
      </c>
      <c r="D11259" s="135">
        <v>12598</v>
      </c>
      <c r="E11259" s="135" t="s">
        <v>3646</v>
      </c>
      <c r="F11259" s="135">
        <v>1</v>
      </c>
      <c r="G11259" s="140">
        <v>2</v>
      </c>
      <c r="H11259" s="135" t="s">
        <v>5767</v>
      </c>
      <c r="I11259" s="135">
        <v>168</v>
      </c>
      <c r="J11259" s="135" t="s">
        <v>2112</v>
      </c>
      <c r="K11259" s="135" t="s">
        <v>2113</v>
      </c>
      <c r="L11259" s="135" t="s">
        <v>194</v>
      </c>
      <c r="M11259" s="135"/>
      <c r="N11259" s="137"/>
      <c r="O11259" s="121"/>
    </row>
    <row r="11260" spans="1:15" x14ac:dyDescent="0.25">
      <c r="A11260" s="139">
        <v>314</v>
      </c>
      <c r="B11260" s="135" t="s">
        <v>353</v>
      </c>
      <c r="C11260" s="134" t="s">
        <v>2102</v>
      </c>
      <c r="D11260" s="135">
        <v>12599</v>
      </c>
      <c r="E11260" s="135" t="s">
        <v>3646</v>
      </c>
      <c r="F11260" s="135">
        <v>1</v>
      </c>
      <c r="G11260" s="140">
        <v>3</v>
      </c>
      <c r="H11260" s="135" t="s">
        <v>5768</v>
      </c>
      <c r="I11260" s="135">
        <v>377</v>
      </c>
      <c r="J11260" s="135" t="s">
        <v>2283</v>
      </c>
      <c r="K11260" s="135" t="s">
        <v>2284</v>
      </c>
      <c r="L11260" s="135" t="s">
        <v>194</v>
      </c>
      <c r="M11260" s="135"/>
      <c r="N11260" s="137"/>
      <c r="O11260" s="121"/>
    </row>
    <row r="11261" spans="1:15" x14ac:dyDescent="0.25">
      <c r="A11261" s="139">
        <v>314</v>
      </c>
      <c r="B11261" s="135" t="s">
        <v>353</v>
      </c>
      <c r="C11261" s="134" t="s">
        <v>2102</v>
      </c>
      <c r="D11261" s="135">
        <v>12600</v>
      </c>
      <c r="E11261" s="135" t="s">
        <v>3646</v>
      </c>
      <c r="F11261" s="135">
        <v>1</v>
      </c>
      <c r="G11261" s="136">
        <v>4</v>
      </c>
      <c r="H11261" s="135" t="s">
        <v>3647</v>
      </c>
      <c r="I11261" s="135">
        <v>98</v>
      </c>
      <c r="J11261" s="135" t="s">
        <v>2155</v>
      </c>
      <c r="K11261" s="135" t="s">
        <v>2156</v>
      </c>
      <c r="L11261" s="135" t="s">
        <v>193</v>
      </c>
      <c r="M11261" s="135"/>
      <c r="N11261" s="137"/>
      <c r="O11261" s="121"/>
    </row>
    <row r="11262" spans="1:15" x14ac:dyDescent="0.25">
      <c r="A11262" s="139">
        <v>314</v>
      </c>
      <c r="B11262" s="135" t="s">
        <v>353</v>
      </c>
      <c r="C11262" s="134" t="s">
        <v>2102</v>
      </c>
      <c r="D11262" s="135">
        <v>12601</v>
      </c>
      <c r="E11262" s="135" t="s">
        <v>3646</v>
      </c>
      <c r="F11262" s="135">
        <v>1</v>
      </c>
      <c r="G11262" s="136">
        <v>5</v>
      </c>
      <c r="H11262" s="135" t="s">
        <v>7214</v>
      </c>
      <c r="I11262" s="135">
        <v>56</v>
      </c>
      <c r="J11262" s="135" t="s">
        <v>2108</v>
      </c>
      <c r="K11262" s="135" t="s">
        <v>2109</v>
      </c>
      <c r="L11262" s="135" t="s">
        <v>193</v>
      </c>
      <c r="M11262" s="135"/>
      <c r="N11262" s="137"/>
      <c r="O11262" s="121"/>
    </row>
    <row r="11263" spans="1:15" x14ac:dyDescent="0.25">
      <c r="A11263" s="139">
        <v>314</v>
      </c>
      <c r="B11263" s="135" t="s">
        <v>353</v>
      </c>
      <c r="C11263" s="134" t="s">
        <v>2102</v>
      </c>
      <c r="D11263" s="135">
        <v>12602</v>
      </c>
      <c r="E11263" s="135" t="s">
        <v>3648</v>
      </c>
      <c r="F11263" s="135">
        <v>1</v>
      </c>
      <c r="G11263" s="136">
        <v>6</v>
      </c>
      <c r="H11263" s="135" t="s">
        <v>7215</v>
      </c>
      <c r="I11263" s="135">
        <v>126</v>
      </c>
      <c r="J11263" s="135" t="s">
        <v>2112</v>
      </c>
      <c r="K11263" s="135" t="s">
        <v>2113</v>
      </c>
      <c r="L11263" s="135" t="s">
        <v>194</v>
      </c>
      <c r="M11263" s="135"/>
      <c r="N11263" s="137"/>
      <c r="O11263" s="121"/>
    </row>
    <row r="11264" spans="1:15" x14ac:dyDescent="0.25">
      <c r="A11264" s="139">
        <v>314</v>
      </c>
      <c r="B11264" s="135" t="s">
        <v>353</v>
      </c>
      <c r="C11264" s="134" t="s">
        <v>2102</v>
      </c>
      <c r="D11264" s="135">
        <v>12603</v>
      </c>
      <c r="E11264" s="135" t="s">
        <v>3648</v>
      </c>
      <c r="F11264" s="135">
        <v>1</v>
      </c>
      <c r="G11264" s="136">
        <v>7</v>
      </c>
      <c r="H11264" s="135" t="s">
        <v>7216</v>
      </c>
      <c r="I11264" s="135">
        <v>98</v>
      </c>
      <c r="J11264" s="135" t="s">
        <v>2151</v>
      </c>
      <c r="K11264" s="135" t="s">
        <v>2152</v>
      </c>
      <c r="L11264" s="135" t="s">
        <v>193</v>
      </c>
      <c r="M11264" s="135"/>
      <c r="N11264" s="137"/>
      <c r="O11264" s="121"/>
    </row>
    <row r="11265" spans="1:15" x14ac:dyDescent="0.25">
      <c r="A11265" s="139">
        <v>314</v>
      </c>
      <c r="B11265" s="135" t="s">
        <v>353</v>
      </c>
      <c r="C11265" s="134" t="s">
        <v>2102</v>
      </c>
      <c r="D11265" s="135">
        <v>12604</v>
      </c>
      <c r="E11265" s="135" t="s">
        <v>3648</v>
      </c>
      <c r="F11265" s="135">
        <v>1</v>
      </c>
      <c r="G11265" s="140">
        <v>8</v>
      </c>
      <c r="H11265" s="135" t="s">
        <v>7217</v>
      </c>
      <c r="I11265" s="135">
        <v>195</v>
      </c>
      <c r="J11265" s="135" t="s">
        <v>2112</v>
      </c>
      <c r="K11265" s="135" t="s">
        <v>2113</v>
      </c>
      <c r="L11265" s="135" t="s">
        <v>194</v>
      </c>
      <c r="M11265" s="135"/>
      <c r="N11265" s="137"/>
      <c r="O11265" s="121"/>
    </row>
    <row r="11266" spans="1:15" x14ac:dyDescent="0.25">
      <c r="A11266" s="139">
        <v>314</v>
      </c>
      <c r="B11266" s="135" t="s">
        <v>353</v>
      </c>
      <c r="C11266" s="134" t="s">
        <v>2102</v>
      </c>
      <c r="D11266" s="135">
        <v>12605</v>
      </c>
      <c r="E11266" s="135" t="s">
        <v>3648</v>
      </c>
      <c r="F11266" s="135">
        <v>1</v>
      </c>
      <c r="G11266" s="136">
        <v>9</v>
      </c>
      <c r="H11266" s="135" t="s">
        <v>7218</v>
      </c>
      <c r="I11266" s="135">
        <v>143</v>
      </c>
      <c r="J11266" s="135" t="s">
        <v>2112</v>
      </c>
      <c r="K11266" s="135" t="s">
        <v>2113</v>
      </c>
      <c r="L11266" s="135" t="s">
        <v>194</v>
      </c>
      <c r="M11266" s="135"/>
      <c r="N11266" s="137"/>
      <c r="O11266" s="121"/>
    </row>
    <row r="11267" spans="1:15" x14ac:dyDescent="0.25">
      <c r="A11267" s="139">
        <v>314</v>
      </c>
      <c r="B11267" s="135" t="s">
        <v>353</v>
      </c>
      <c r="C11267" s="134" t="s">
        <v>2102</v>
      </c>
      <c r="D11267" s="135">
        <v>12606</v>
      </c>
      <c r="E11267" s="135" t="s">
        <v>3648</v>
      </c>
      <c r="F11267" s="135">
        <v>1</v>
      </c>
      <c r="G11267" s="140">
        <v>10</v>
      </c>
      <c r="H11267" s="135" t="s">
        <v>7219</v>
      </c>
      <c r="I11267" s="135">
        <v>170</v>
      </c>
      <c r="J11267" s="135" t="s">
        <v>2112</v>
      </c>
      <c r="K11267" s="135" t="s">
        <v>2113</v>
      </c>
      <c r="L11267" s="135" t="s">
        <v>194</v>
      </c>
      <c r="M11267" s="135"/>
      <c r="N11267" s="137"/>
      <c r="O11267" s="121"/>
    </row>
    <row r="11268" spans="1:15" x14ac:dyDescent="0.25">
      <c r="A11268" s="139">
        <v>314</v>
      </c>
      <c r="B11268" s="135" t="s">
        <v>353</v>
      </c>
      <c r="C11268" s="134" t="s">
        <v>2102</v>
      </c>
      <c r="D11268" s="135">
        <v>12607</v>
      </c>
      <c r="E11268" s="135" t="s">
        <v>7220</v>
      </c>
      <c r="F11268" s="135">
        <v>1</v>
      </c>
      <c r="G11268" s="140">
        <v>1</v>
      </c>
      <c r="H11268" s="135" t="s">
        <v>7221</v>
      </c>
      <c r="I11268" s="135">
        <v>240</v>
      </c>
      <c r="J11268" s="135" t="s">
        <v>2151</v>
      </c>
      <c r="K11268" s="135" t="s">
        <v>2152</v>
      </c>
      <c r="L11268" s="135" t="s">
        <v>193</v>
      </c>
      <c r="M11268" s="135"/>
      <c r="N11268" s="137"/>
      <c r="O11268" s="121"/>
    </row>
    <row r="11269" spans="1:15" x14ac:dyDescent="0.25">
      <c r="A11269" s="139">
        <v>314</v>
      </c>
      <c r="B11269" s="135" t="s">
        <v>353</v>
      </c>
      <c r="C11269" s="134" t="s">
        <v>2102</v>
      </c>
      <c r="D11269" s="135">
        <v>12608</v>
      </c>
      <c r="E11269" s="135" t="s">
        <v>7220</v>
      </c>
      <c r="F11269" s="135">
        <v>1</v>
      </c>
      <c r="G11269" s="140">
        <v>2</v>
      </c>
      <c r="H11269" s="135" t="s">
        <v>7222</v>
      </c>
      <c r="I11269" s="135">
        <v>240</v>
      </c>
      <c r="J11269" s="135" t="s">
        <v>2108</v>
      </c>
      <c r="K11269" s="135" t="s">
        <v>2109</v>
      </c>
      <c r="L11269" s="135" t="s">
        <v>193</v>
      </c>
      <c r="M11269" s="135"/>
      <c r="N11269" s="137"/>
      <c r="O11269" s="121"/>
    </row>
    <row r="11270" spans="1:15" x14ac:dyDescent="0.25">
      <c r="A11270" s="139">
        <v>314</v>
      </c>
      <c r="B11270" s="135" t="s">
        <v>353</v>
      </c>
      <c r="C11270" s="134" t="s">
        <v>2102</v>
      </c>
      <c r="D11270" s="135">
        <v>12609</v>
      </c>
      <c r="E11270" s="135" t="s">
        <v>7220</v>
      </c>
      <c r="F11270" s="135">
        <v>1</v>
      </c>
      <c r="G11270" s="136">
        <v>3</v>
      </c>
      <c r="H11270" s="135" t="s">
        <v>7223</v>
      </c>
      <c r="I11270" s="135">
        <v>120</v>
      </c>
      <c r="J11270" s="135" t="s">
        <v>2112</v>
      </c>
      <c r="K11270" s="135" t="s">
        <v>2113</v>
      </c>
      <c r="L11270" s="135" t="s">
        <v>194</v>
      </c>
      <c r="M11270" s="135"/>
      <c r="N11270" s="137"/>
      <c r="O11270" s="121"/>
    </row>
    <row r="11271" spans="1:15" x14ac:dyDescent="0.25">
      <c r="A11271" s="139">
        <v>314</v>
      </c>
      <c r="B11271" s="135" t="s">
        <v>353</v>
      </c>
      <c r="C11271" s="134" t="s">
        <v>2102</v>
      </c>
      <c r="D11271" s="135">
        <v>12610</v>
      </c>
      <c r="E11271" s="135" t="s">
        <v>7220</v>
      </c>
      <c r="F11271" s="135">
        <v>1</v>
      </c>
      <c r="G11271" s="136" t="s">
        <v>2188</v>
      </c>
      <c r="H11271" s="135" t="s">
        <v>7224</v>
      </c>
      <c r="I11271" s="135">
        <v>120</v>
      </c>
      <c r="J11271" s="135" t="s">
        <v>2108</v>
      </c>
      <c r="K11271" s="135" t="s">
        <v>2109</v>
      </c>
      <c r="L11271" s="135" t="s">
        <v>193</v>
      </c>
      <c r="M11271" s="135"/>
      <c r="N11271" s="137"/>
      <c r="O11271" s="121"/>
    </row>
    <row r="11272" spans="1:15" x14ac:dyDescent="0.25">
      <c r="A11272" s="139">
        <v>314</v>
      </c>
      <c r="B11272" s="135" t="s">
        <v>353</v>
      </c>
      <c r="C11272" s="134" t="s">
        <v>2102</v>
      </c>
      <c r="D11272" s="135">
        <v>12611</v>
      </c>
      <c r="E11272" s="135" t="s">
        <v>7220</v>
      </c>
      <c r="F11272" s="135">
        <v>1</v>
      </c>
      <c r="G11272" s="140">
        <v>4</v>
      </c>
      <c r="H11272" s="135" t="s">
        <v>7225</v>
      </c>
      <c r="I11272" s="135">
        <v>120</v>
      </c>
      <c r="J11272" s="135" t="s">
        <v>2155</v>
      </c>
      <c r="K11272" s="135" t="s">
        <v>2156</v>
      </c>
      <c r="L11272" s="135" t="s">
        <v>193</v>
      </c>
      <c r="M11272" s="135"/>
      <c r="N11272" s="137"/>
      <c r="O11272" s="121"/>
    </row>
    <row r="11273" spans="1:15" x14ac:dyDescent="0.25">
      <c r="A11273" s="139">
        <v>335</v>
      </c>
      <c r="B11273" s="135" t="s">
        <v>336</v>
      </c>
      <c r="C11273" s="134" t="s">
        <v>2102</v>
      </c>
      <c r="D11273" s="135">
        <v>12612</v>
      </c>
      <c r="E11273" s="135" t="s">
        <v>2103</v>
      </c>
      <c r="F11273" s="135">
        <v>1</v>
      </c>
      <c r="G11273" s="136">
        <v>1</v>
      </c>
      <c r="H11273" s="135" t="s">
        <v>2104</v>
      </c>
      <c r="I11273" s="135">
        <v>68</v>
      </c>
      <c r="J11273" s="135" t="s">
        <v>2112</v>
      </c>
      <c r="K11273" s="135" t="s">
        <v>2113</v>
      </c>
      <c r="L11273" s="135" t="s">
        <v>194</v>
      </c>
      <c r="M11273" s="135" t="s">
        <v>1</v>
      </c>
      <c r="N11273" s="137"/>
      <c r="O11273" s="121"/>
    </row>
    <row r="11274" spans="1:15" x14ac:dyDescent="0.25">
      <c r="A11274" s="139">
        <v>335</v>
      </c>
      <c r="B11274" s="135" t="s">
        <v>336</v>
      </c>
      <c r="C11274" s="134" t="s">
        <v>2102</v>
      </c>
      <c r="D11274" s="135">
        <v>12613</v>
      </c>
      <c r="E11274" s="135" t="s">
        <v>2103</v>
      </c>
      <c r="F11274" s="135">
        <v>1</v>
      </c>
      <c r="G11274" s="136">
        <v>2</v>
      </c>
      <c r="H11274" s="135" t="s">
        <v>2107</v>
      </c>
      <c r="I11274" s="135">
        <v>68</v>
      </c>
      <c r="J11274" s="135" t="s">
        <v>2112</v>
      </c>
      <c r="K11274" s="135" t="s">
        <v>2113</v>
      </c>
      <c r="L11274" s="135" t="s">
        <v>194</v>
      </c>
      <c r="M11274" s="135" t="s">
        <v>1</v>
      </c>
      <c r="N11274" s="137"/>
      <c r="O11274" s="121"/>
    </row>
    <row r="11275" spans="1:15" x14ac:dyDescent="0.25">
      <c r="A11275" s="139">
        <v>335</v>
      </c>
      <c r="B11275" s="135" t="s">
        <v>336</v>
      </c>
      <c r="C11275" s="134" t="s">
        <v>2102</v>
      </c>
      <c r="D11275" s="135">
        <v>12614</v>
      </c>
      <c r="E11275" s="135" t="s">
        <v>2103</v>
      </c>
      <c r="F11275" s="135">
        <v>1</v>
      </c>
      <c r="G11275" s="136">
        <v>3</v>
      </c>
      <c r="H11275" s="135" t="s">
        <v>2110</v>
      </c>
      <c r="I11275" s="135">
        <v>68</v>
      </c>
      <c r="J11275" s="135" t="s">
        <v>2112</v>
      </c>
      <c r="K11275" s="135" t="s">
        <v>2113</v>
      </c>
      <c r="L11275" s="135" t="s">
        <v>194</v>
      </c>
      <c r="M11275" s="135" t="s">
        <v>1</v>
      </c>
      <c r="N11275" s="137"/>
      <c r="O11275" s="121"/>
    </row>
    <row r="11276" spans="1:15" x14ac:dyDescent="0.25">
      <c r="A11276" s="139">
        <v>335</v>
      </c>
      <c r="B11276" s="135" t="s">
        <v>336</v>
      </c>
      <c r="C11276" s="134" t="s">
        <v>2102</v>
      </c>
      <c r="D11276" s="135">
        <v>12615</v>
      </c>
      <c r="E11276" s="135" t="s">
        <v>2103</v>
      </c>
      <c r="F11276" s="135">
        <v>1</v>
      </c>
      <c r="G11276" s="140">
        <v>4</v>
      </c>
      <c r="H11276" s="135" t="s">
        <v>2111</v>
      </c>
      <c r="I11276" s="135">
        <v>68</v>
      </c>
      <c r="J11276" s="135" t="s">
        <v>2112</v>
      </c>
      <c r="K11276" s="135" t="s">
        <v>2113</v>
      </c>
      <c r="L11276" s="135" t="s">
        <v>194</v>
      </c>
      <c r="M11276" s="135" t="s">
        <v>1</v>
      </c>
      <c r="N11276" s="137"/>
      <c r="O11276" s="121"/>
    </row>
    <row r="11277" spans="1:15" x14ac:dyDescent="0.25">
      <c r="A11277" s="139">
        <v>335</v>
      </c>
      <c r="B11277" s="135" t="s">
        <v>336</v>
      </c>
      <c r="C11277" s="134" t="s">
        <v>2102</v>
      </c>
      <c r="D11277" s="135">
        <v>12616</v>
      </c>
      <c r="E11277" s="135" t="s">
        <v>2103</v>
      </c>
      <c r="F11277" s="135">
        <v>1</v>
      </c>
      <c r="G11277" s="140">
        <v>5</v>
      </c>
      <c r="H11277" s="135" t="s">
        <v>2114</v>
      </c>
      <c r="I11277" s="135">
        <v>134</v>
      </c>
      <c r="J11277" s="135" t="s">
        <v>2112</v>
      </c>
      <c r="K11277" s="135" t="s">
        <v>2113</v>
      </c>
      <c r="L11277" s="135" t="s">
        <v>194</v>
      </c>
      <c r="M11277" s="135" t="s">
        <v>1</v>
      </c>
      <c r="N11277" s="137"/>
      <c r="O11277" s="121"/>
    </row>
    <row r="11278" spans="1:15" x14ac:dyDescent="0.25">
      <c r="A11278" s="139">
        <v>335</v>
      </c>
      <c r="B11278" s="135" t="s">
        <v>336</v>
      </c>
      <c r="C11278" s="134" t="s">
        <v>2102</v>
      </c>
      <c r="D11278" s="135">
        <v>12617</v>
      </c>
      <c r="E11278" s="135" t="s">
        <v>2103</v>
      </c>
      <c r="F11278" s="135">
        <v>1</v>
      </c>
      <c r="G11278" s="136">
        <v>6</v>
      </c>
      <c r="H11278" s="135" t="s">
        <v>2118</v>
      </c>
      <c r="I11278" s="135">
        <v>102</v>
      </c>
      <c r="J11278" s="135" t="s">
        <v>2112</v>
      </c>
      <c r="K11278" s="135" t="s">
        <v>2113</v>
      </c>
      <c r="L11278" s="135" t="s">
        <v>194</v>
      </c>
      <c r="M11278" s="135" t="s">
        <v>1</v>
      </c>
      <c r="N11278" s="137"/>
      <c r="O11278" s="121"/>
    </row>
    <row r="11279" spans="1:15" x14ac:dyDescent="0.25">
      <c r="A11279" s="139">
        <v>335</v>
      </c>
      <c r="B11279" s="135" t="s">
        <v>336</v>
      </c>
      <c r="C11279" s="134" t="s">
        <v>2102</v>
      </c>
      <c r="D11279" s="135">
        <v>12618</v>
      </c>
      <c r="E11279" s="135" t="s">
        <v>2103</v>
      </c>
      <c r="F11279" s="135">
        <v>1</v>
      </c>
      <c r="G11279" s="140">
        <v>7</v>
      </c>
      <c r="H11279" s="135" t="s">
        <v>2119</v>
      </c>
      <c r="I11279" s="135">
        <v>102</v>
      </c>
      <c r="J11279" s="135" t="s">
        <v>2112</v>
      </c>
      <c r="K11279" s="135" t="s">
        <v>2113</v>
      </c>
      <c r="L11279" s="135" t="s">
        <v>194</v>
      </c>
      <c r="M11279" s="135" t="s">
        <v>1</v>
      </c>
      <c r="N11279" s="137"/>
      <c r="O11279" s="121"/>
    </row>
    <row r="11280" spans="1:15" x14ac:dyDescent="0.25">
      <c r="A11280" s="139">
        <v>335</v>
      </c>
      <c r="B11280" s="135" t="s">
        <v>336</v>
      </c>
      <c r="C11280" s="134" t="s">
        <v>2102</v>
      </c>
      <c r="D11280" s="135">
        <v>12619</v>
      </c>
      <c r="E11280" s="135" t="s">
        <v>2103</v>
      </c>
      <c r="F11280" s="135">
        <v>1</v>
      </c>
      <c r="G11280" s="136">
        <v>8</v>
      </c>
      <c r="H11280" s="135" t="s">
        <v>2120</v>
      </c>
      <c r="I11280" s="135">
        <v>157</v>
      </c>
      <c r="J11280" s="135" t="s">
        <v>2112</v>
      </c>
      <c r="K11280" s="135" t="s">
        <v>2113</v>
      </c>
      <c r="L11280" s="135" t="s">
        <v>194</v>
      </c>
      <c r="M11280" s="135" t="s">
        <v>1</v>
      </c>
      <c r="N11280" s="137"/>
      <c r="O11280" s="121"/>
    </row>
    <row r="11281" spans="1:15" x14ac:dyDescent="0.25">
      <c r="A11281" s="139">
        <v>335</v>
      </c>
      <c r="B11281" s="135" t="s">
        <v>336</v>
      </c>
      <c r="C11281" s="134" t="s">
        <v>2102</v>
      </c>
      <c r="D11281" s="135">
        <v>12620</v>
      </c>
      <c r="E11281" s="135" t="s">
        <v>2103</v>
      </c>
      <c r="F11281" s="135">
        <v>1</v>
      </c>
      <c r="G11281" s="140">
        <v>9</v>
      </c>
      <c r="H11281" s="135" t="s">
        <v>2121</v>
      </c>
      <c r="I11281" s="135">
        <v>102</v>
      </c>
      <c r="J11281" s="135" t="s">
        <v>2283</v>
      </c>
      <c r="K11281" s="135" t="s">
        <v>2284</v>
      </c>
      <c r="L11281" s="135" t="s">
        <v>194</v>
      </c>
      <c r="M11281" s="135" t="s">
        <v>1</v>
      </c>
      <c r="N11281" s="137"/>
      <c r="O11281" s="121"/>
    </row>
    <row r="11282" spans="1:15" x14ac:dyDescent="0.25">
      <c r="A11282" s="139">
        <v>335</v>
      </c>
      <c r="B11282" s="135" t="s">
        <v>336</v>
      </c>
      <c r="C11282" s="134" t="s">
        <v>2102</v>
      </c>
      <c r="D11282" s="135">
        <v>12621</v>
      </c>
      <c r="E11282" s="135" t="s">
        <v>2103</v>
      </c>
      <c r="F11282" s="135">
        <v>1</v>
      </c>
      <c r="G11282" s="136">
        <v>10</v>
      </c>
      <c r="H11282" s="135" t="s">
        <v>2122</v>
      </c>
      <c r="I11282" s="135">
        <v>247</v>
      </c>
      <c r="J11282" s="135" t="s">
        <v>2151</v>
      </c>
      <c r="K11282" s="135" t="s">
        <v>2152</v>
      </c>
      <c r="L11282" s="135" t="s">
        <v>193</v>
      </c>
      <c r="M11282" s="135" t="s">
        <v>1</v>
      </c>
      <c r="N11282" s="137"/>
      <c r="O11282" s="121"/>
    </row>
    <row r="11283" spans="1:15" x14ac:dyDescent="0.25">
      <c r="A11283" s="139">
        <v>335</v>
      </c>
      <c r="B11283" s="135" t="s">
        <v>336</v>
      </c>
      <c r="C11283" s="134" t="s">
        <v>2102</v>
      </c>
      <c r="D11283" s="135">
        <v>12622</v>
      </c>
      <c r="E11283" s="135" t="s">
        <v>2103</v>
      </c>
      <c r="F11283" s="135">
        <v>1</v>
      </c>
      <c r="G11283" s="136">
        <v>11</v>
      </c>
      <c r="H11283" s="135" t="s">
        <v>2123</v>
      </c>
      <c r="I11283" s="135">
        <v>104</v>
      </c>
      <c r="J11283" s="135" t="s">
        <v>2108</v>
      </c>
      <c r="K11283" s="135" t="s">
        <v>2109</v>
      </c>
      <c r="L11283" s="135" t="s">
        <v>193</v>
      </c>
      <c r="M11283" s="135" t="s">
        <v>1</v>
      </c>
      <c r="N11283" s="137"/>
      <c r="O11283" s="121"/>
    </row>
    <row r="11284" spans="1:15" x14ac:dyDescent="0.25">
      <c r="A11284" s="139">
        <v>335</v>
      </c>
      <c r="B11284" s="135" t="s">
        <v>336</v>
      </c>
      <c r="C11284" s="134" t="s">
        <v>2102</v>
      </c>
      <c r="D11284" s="135">
        <v>12623</v>
      </c>
      <c r="E11284" s="135" t="s">
        <v>2103</v>
      </c>
      <c r="F11284" s="135">
        <v>1</v>
      </c>
      <c r="G11284" s="136">
        <v>12</v>
      </c>
      <c r="H11284" s="135" t="s">
        <v>2126</v>
      </c>
      <c r="I11284" s="135">
        <v>104</v>
      </c>
      <c r="J11284" s="135" t="s">
        <v>2108</v>
      </c>
      <c r="K11284" s="135" t="s">
        <v>2109</v>
      </c>
      <c r="L11284" s="135" t="s">
        <v>193</v>
      </c>
      <c r="M11284" s="135" t="s">
        <v>1</v>
      </c>
      <c r="N11284" s="137"/>
      <c r="O11284" s="121"/>
    </row>
    <row r="11285" spans="1:15" x14ac:dyDescent="0.25">
      <c r="A11285" s="139">
        <v>335</v>
      </c>
      <c r="B11285" s="135" t="s">
        <v>336</v>
      </c>
      <c r="C11285" s="134" t="s">
        <v>2102</v>
      </c>
      <c r="D11285" s="135">
        <v>12624</v>
      </c>
      <c r="E11285" s="135" t="s">
        <v>2103</v>
      </c>
      <c r="F11285" s="135">
        <v>1</v>
      </c>
      <c r="G11285" s="136">
        <v>13</v>
      </c>
      <c r="H11285" s="135" t="s">
        <v>2127</v>
      </c>
      <c r="I11285" s="135">
        <v>250</v>
      </c>
      <c r="J11285" s="135" t="s">
        <v>2283</v>
      </c>
      <c r="K11285" s="135" t="s">
        <v>2284</v>
      </c>
      <c r="L11285" s="135" t="s">
        <v>194</v>
      </c>
      <c r="M11285" s="135" t="s">
        <v>1</v>
      </c>
      <c r="N11285" s="137"/>
      <c r="O11285" s="121"/>
    </row>
    <row r="11286" spans="1:15" x14ac:dyDescent="0.25">
      <c r="A11286" s="139">
        <v>335</v>
      </c>
      <c r="B11286" s="135" t="s">
        <v>336</v>
      </c>
      <c r="C11286" s="134" t="s">
        <v>2102</v>
      </c>
      <c r="D11286" s="135">
        <v>12625</v>
      </c>
      <c r="E11286" s="135" t="s">
        <v>2103</v>
      </c>
      <c r="F11286" s="135">
        <v>1</v>
      </c>
      <c r="G11286" s="140">
        <v>14</v>
      </c>
      <c r="H11286" s="135" t="s">
        <v>2128</v>
      </c>
      <c r="I11286" s="135">
        <v>85</v>
      </c>
      <c r="J11286" s="135" t="s">
        <v>2112</v>
      </c>
      <c r="K11286" s="135" t="s">
        <v>2113</v>
      </c>
      <c r="L11286" s="135" t="s">
        <v>194</v>
      </c>
      <c r="M11286" s="135" t="s">
        <v>1</v>
      </c>
      <c r="N11286" s="137"/>
      <c r="O11286" s="121"/>
    </row>
    <row r="11287" spans="1:15" x14ac:dyDescent="0.25">
      <c r="A11287" s="139">
        <v>335</v>
      </c>
      <c r="B11287" s="135" t="s">
        <v>336</v>
      </c>
      <c r="C11287" s="134" t="s">
        <v>2102</v>
      </c>
      <c r="D11287" s="135">
        <v>12626</v>
      </c>
      <c r="E11287" s="135" t="s">
        <v>2103</v>
      </c>
      <c r="F11287" s="135">
        <v>1</v>
      </c>
      <c r="G11287" s="140">
        <v>15</v>
      </c>
      <c r="H11287" s="135" t="s">
        <v>2130</v>
      </c>
      <c r="I11287" s="135">
        <v>85</v>
      </c>
      <c r="J11287" s="135" t="s">
        <v>2112</v>
      </c>
      <c r="K11287" s="135" t="s">
        <v>2113</v>
      </c>
      <c r="L11287" s="135" t="s">
        <v>194</v>
      </c>
      <c r="M11287" s="135" t="s">
        <v>1</v>
      </c>
      <c r="N11287" s="137"/>
      <c r="O11287" s="121"/>
    </row>
    <row r="11288" spans="1:15" x14ac:dyDescent="0.25">
      <c r="A11288" s="139">
        <v>335</v>
      </c>
      <c r="B11288" s="135" t="s">
        <v>336</v>
      </c>
      <c r="C11288" s="134" t="s">
        <v>2102</v>
      </c>
      <c r="D11288" s="135">
        <v>12627</v>
      </c>
      <c r="E11288" s="135" t="s">
        <v>2103</v>
      </c>
      <c r="F11288" s="135">
        <v>1</v>
      </c>
      <c r="G11288" s="140">
        <v>16</v>
      </c>
      <c r="H11288" s="135" t="s">
        <v>2131</v>
      </c>
      <c r="I11288" s="135">
        <v>24</v>
      </c>
      <c r="J11288" s="135" t="s">
        <v>2155</v>
      </c>
      <c r="K11288" s="135" t="s">
        <v>2156</v>
      </c>
      <c r="L11288" s="135" t="s">
        <v>193</v>
      </c>
      <c r="M11288" s="135" t="s">
        <v>1</v>
      </c>
      <c r="N11288" s="137"/>
      <c r="O11288" s="121"/>
    </row>
    <row r="11289" spans="1:15" x14ac:dyDescent="0.25">
      <c r="A11289" s="139">
        <v>335</v>
      </c>
      <c r="B11289" s="135" t="s">
        <v>336</v>
      </c>
      <c r="C11289" s="134" t="s">
        <v>2102</v>
      </c>
      <c r="D11289" s="135">
        <v>12628</v>
      </c>
      <c r="E11289" s="135" t="s">
        <v>2103</v>
      </c>
      <c r="F11289" s="135">
        <v>1</v>
      </c>
      <c r="G11289" s="140">
        <v>17</v>
      </c>
      <c r="H11289" s="135" t="s">
        <v>2132</v>
      </c>
      <c r="I11289" s="135">
        <v>1129</v>
      </c>
      <c r="J11289" s="135" t="s">
        <v>2138</v>
      </c>
      <c r="K11289" s="135" t="s">
        <v>2139</v>
      </c>
      <c r="L11289" s="135" t="s">
        <v>194</v>
      </c>
      <c r="M11289" s="135" t="s">
        <v>1</v>
      </c>
      <c r="N11289" s="137"/>
      <c r="O11289" s="121"/>
    </row>
    <row r="11290" spans="1:15" x14ac:dyDescent="0.25">
      <c r="A11290" s="139">
        <v>335</v>
      </c>
      <c r="B11290" s="135" t="s">
        <v>336</v>
      </c>
      <c r="C11290" s="134" t="s">
        <v>2102</v>
      </c>
      <c r="D11290" s="135">
        <v>12629</v>
      </c>
      <c r="E11290" s="135" t="s">
        <v>2103</v>
      </c>
      <c r="F11290" s="135">
        <v>1</v>
      </c>
      <c r="G11290" s="140">
        <v>18</v>
      </c>
      <c r="H11290" s="135" t="s">
        <v>2133</v>
      </c>
      <c r="I11290" s="135">
        <v>84</v>
      </c>
      <c r="J11290" s="135" t="s">
        <v>2108</v>
      </c>
      <c r="K11290" s="135" t="s">
        <v>2109</v>
      </c>
      <c r="L11290" s="135" t="s">
        <v>193</v>
      </c>
      <c r="M11290" s="135" t="s">
        <v>1</v>
      </c>
      <c r="N11290" s="137"/>
      <c r="O11290" s="121"/>
    </row>
    <row r="11291" spans="1:15" x14ac:dyDescent="0.25">
      <c r="A11291" s="139">
        <v>335</v>
      </c>
      <c r="B11291" s="135" t="s">
        <v>336</v>
      </c>
      <c r="C11291" s="134" t="s">
        <v>2102</v>
      </c>
      <c r="D11291" s="135">
        <v>12630</v>
      </c>
      <c r="E11291" s="135" t="s">
        <v>2103</v>
      </c>
      <c r="F11291" s="135">
        <v>1</v>
      </c>
      <c r="G11291" s="140">
        <v>19</v>
      </c>
      <c r="H11291" s="135" t="s">
        <v>2134</v>
      </c>
      <c r="I11291" s="135">
        <v>112</v>
      </c>
      <c r="J11291" s="135" t="s">
        <v>2155</v>
      </c>
      <c r="K11291" s="135" t="s">
        <v>2156</v>
      </c>
      <c r="L11291" s="135" t="s">
        <v>193</v>
      </c>
      <c r="M11291" s="135" t="s">
        <v>1</v>
      </c>
      <c r="N11291" s="137"/>
      <c r="O11291" s="121"/>
    </row>
    <row r="11292" spans="1:15" x14ac:dyDescent="0.25">
      <c r="A11292" s="139">
        <v>335</v>
      </c>
      <c r="B11292" s="135" t="s">
        <v>336</v>
      </c>
      <c r="C11292" s="134" t="s">
        <v>2102</v>
      </c>
      <c r="D11292" s="135">
        <v>12631</v>
      </c>
      <c r="E11292" s="135" t="s">
        <v>2103</v>
      </c>
      <c r="F11292" s="135">
        <v>1</v>
      </c>
      <c r="G11292" s="136">
        <v>20</v>
      </c>
      <c r="H11292" s="135" t="s">
        <v>2135</v>
      </c>
      <c r="I11292" s="135">
        <v>150</v>
      </c>
      <c r="J11292" s="135" t="s">
        <v>2112</v>
      </c>
      <c r="K11292" s="135" t="s">
        <v>2113</v>
      </c>
      <c r="L11292" s="135" t="s">
        <v>194</v>
      </c>
      <c r="M11292" s="135" t="s">
        <v>1</v>
      </c>
      <c r="N11292" s="137"/>
      <c r="O11292" s="121"/>
    </row>
    <row r="11293" spans="1:15" x14ac:dyDescent="0.25">
      <c r="A11293" s="139">
        <v>335</v>
      </c>
      <c r="B11293" s="135" t="s">
        <v>336</v>
      </c>
      <c r="C11293" s="134" t="s">
        <v>2102</v>
      </c>
      <c r="D11293" s="135">
        <v>12632</v>
      </c>
      <c r="E11293" s="135" t="s">
        <v>2103</v>
      </c>
      <c r="F11293" s="135">
        <v>1</v>
      </c>
      <c r="G11293" s="136">
        <v>21</v>
      </c>
      <c r="H11293" s="135" t="s">
        <v>2136</v>
      </c>
      <c r="I11293" s="135">
        <v>1350</v>
      </c>
      <c r="J11293" s="135" t="s">
        <v>2112</v>
      </c>
      <c r="K11293" s="135" t="s">
        <v>2113</v>
      </c>
      <c r="L11293" s="135" t="s">
        <v>194</v>
      </c>
      <c r="M11293" s="135" t="s">
        <v>1</v>
      </c>
      <c r="N11293" s="137"/>
      <c r="O11293" s="121"/>
    </row>
    <row r="11294" spans="1:15" x14ac:dyDescent="0.25">
      <c r="A11294" s="139">
        <v>335</v>
      </c>
      <c r="B11294" s="135" t="s">
        <v>336</v>
      </c>
      <c r="C11294" s="134" t="s">
        <v>2102</v>
      </c>
      <c r="D11294" s="135">
        <v>12633</v>
      </c>
      <c r="E11294" s="135" t="s">
        <v>2103</v>
      </c>
      <c r="F11294" s="135">
        <v>1</v>
      </c>
      <c r="G11294" s="136">
        <v>22</v>
      </c>
      <c r="H11294" s="135" t="s">
        <v>2137</v>
      </c>
      <c r="I11294" s="135">
        <v>379</v>
      </c>
      <c r="J11294" s="135" t="s">
        <v>2155</v>
      </c>
      <c r="K11294" s="135" t="s">
        <v>2156</v>
      </c>
      <c r="L11294" s="135" t="s">
        <v>193</v>
      </c>
      <c r="M11294" s="135" t="s">
        <v>1</v>
      </c>
      <c r="N11294" s="137"/>
      <c r="O11294" s="121"/>
    </row>
    <row r="11295" spans="1:15" x14ac:dyDescent="0.25">
      <c r="A11295" s="139">
        <v>335</v>
      </c>
      <c r="B11295" s="135" t="s">
        <v>336</v>
      </c>
      <c r="C11295" s="134" t="s">
        <v>2102</v>
      </c>
      <c r="D11295" s="135">
        <v>12634</v>
      </c>
      <c r="E11295" s="135" t="s">
        <v>2103</v>
      </c>
      <c r="F11295" s="135">
        <v>1</v>
      </c>
      <c r="G11295" s="136">
        <v>23</v>
      </c>
      <c r="H11295" s="135" t="s">
        <v>2140</v>
      </c>
      <c r="I11295" s="135">
        <v>92</v>
      </c>
      <c r="J11295" s="135" t="s">
        <v>2155</v>
      </c>
      <c r="K11295" s="135" t="s">
        <v>2156</v>
      </c>
      <c r="L11295" s="135" t="s">
        <v>193</v>
      </c>
      <c r="M11295" s="135" t="s">
        <v>1</v>
      </c>
      <c r="N11295" s="137"/>
      <c r="O11295" s="121"/>
    </row>
    <row r="11296" spans="1:15" x14ac:dyDescent="0.25">
      <c r="A11296" s="139">
        <v>335</v>
      </c>
      <c r="B11296" s="135" t="s">
        <v>336</v>
      </c>
      <c r="C11296" s="134" t="s">
        <v>2102</v>
      </c>
      <c r="D11296" s="135">
        <v>12635</v>
      </c>
      <c r="E11296" s="135" t="s">
        <v>2103</v>
      </c>
      <c r="F11296" s="135">
        <v>1</v>
      </c>
      <c r="G11296" s="136">
        <v>24</v>
      </c>
      <c r="H11296" s="135" t="s">
        <v>2141</v>
      </c>
      <c r="I11296" s="135">
        <v>124</v>
      </c>
      <c r="J11296" s="135" t="s">
        <v>2151</v>
      </c>
      <c r="K11296" s="135" t="s">
        <v>2152</v>
      </c>
      <c r="L11296" s="135" t="s">
        <v>193</v>
      </c>
      <c r="M11296" s="135" t="s">
        <v>1</v>
      </c>
      <c r="N11296" s="137"/>
      <c r="O11296" s="121"/>
    </row>
    <row r="11297" spans="1:15" x14ac:dyDescent="0.25">
      <c r="A11297" s="139">
        <v>335</v>
      </c>
      <c r="B11297" s="135" t="s">
        <v>336</v>
      </c>
      <c r="C11297" s="134" t="s">
        <v>2102</v>
      </c>
      <c r="D11297" s="135">
        <v>12636</v>
      </c>
      <c r="E11297" s="135" t="s">
        <v>2103</v>
      </c>
      <c r="F11297" s="135">
        <v>1</v>
      </c>
      <c r="G11297" s="136">
        <v>25</v>
      </c>
      <c r="H11297" s="135" t="s">
        <v>2142</v>
      </c>
      <c r="I11297" s="135">
        <v>180</v>
      </c>
      <c r="J11297" s="135" t="s">
        <v>2151</v>
      </c>
      <c r="K11297" s="135" t="s">
        <v>2152</v>
      </c>
      <c r="L11297" s="135" t="s">
        <v>193</v>
      </c>
      <c r="M11297" s="135" t="s">
        <v>1</v>
      </c>
      <c r="N11297" s="137"/>
      <c r="O11297" s="121"/>
    </row>
    <row r="11298" spans="1:15" x14ac:dyDescent="0.25">
      <c r="A11298" s="139">
        <v>335</v>
      </c>
      <c r="B11298" s="135" t="s">
        <v>336</v>
      </c>
      <c r="C11298" s="134" t="s">
        <v>2102</v>
      </c>
      <c r="D11298" s="135">
        <v>12637</v>
      </c>
      <c r="E11298" s="135" t="s">
        <v>2103</v>
      </c>
      <c r="F11298" s="135">
        <v>1</v>
      </c>
      <c r="G11298" s="136">
        <v>26</v>
      </c>
      <c r="H11298" s="135" t="s">
        <v>2143</v>
      </c>
      <c r="I11298" s="135">
        <v>98</v>
      </c>
      <c r="J11298" s="135" t="s">
        <v>2151</v>
      </c>
      <c r="K11298" s="135" t="s">
        <v>2152</v>
      </c>
      <c r="L11298" s="135" t="s">
        <v>193</v>
      </c>
      <c r="M11298" s="135" t="s">
        <v>1</v>
      </c>
      <c r="N11298" s="137"/>
      <c r="O11298" s="121"/>
    </row>
    <row r="11299" spans="1:15" x14ac:dyDescent="0.25">
      <c r="A11299" s="139">
        <v>335</v>
      </c>
      <c r="B11299" s="135" t="s">
        <v>336</v>
      </c>
      <c r="C11299" s="134" t="s">
        <v>2102</v>
      </c>
      <c r="D11299" s="135">
        <v>12638</v>
      </c>
      <c r="E11299" s="135" t="s">
        <v>2103</v>
      </c>
      <c r="F11299" s="135">
        <v>1</v>
      </c>
      <c r="G11299" s="136">
        <v>27</v>
      </c>
      <c r="H11299" s="135" t="s">
        <v>2144</v>
      </c>
      <c r="I11299" s="135">
        <v>140</v>
      </c>
      <c r="J11299" s="135" t="s">
        <v>2155</v>
      </c>
      <c r="K11299" s="135" t="s">
        <v>2156</v>
      </c>
      <c r="L11299" s="135" t="s">
        <v>193</v>
      </c>
      <c r="M11299" s="135" t="s">
        <v>1</v>
      </c>
      <c r="N11299" s="137"/>
      <c r="O11299" s="121"/>
    </row>
    <row r="11300" spans="1:15" x14ac:dyDescent="0.25">
      <c r="A11300" s="139">
        <v>335</v>
      </c>
      <c r="B11300" s="135" t="s">
        <v>336</v>
      </c>
      <c r="C11300" s="134" t="s">
        <v>2102</v>
      </c>
      <c r="D11300" s="135">
        <v>12639</v>
      </c>
      <c r="E11300" s="135" t="s">
        <v>2103</v>
      </c>
      <c r="F11300" s="135">
        <v>1</v>
      </c>
      <c r="G11300" s="140">
        <v>28</v>
      </c>
      <c r="H11300" s="135" t="s">
        <v>2145</v>
      </c>
      <c r="I11300" s="135">
        <v>54</v>
      </c>
      <c r="J11300" s="135" t="s">
        <v>2108</v>
      </c>
      <c r="K11300" s="135" t="s">
        <v>2109</v>
      </c>
      <c r="L11300" s="135" t="s">
        <v>193</v>
      </c>
      <c r="M11300" s="135" t="s">
        <v>1</v>
      </c>
      <c r="N11300" s="137"/>
      <c r="O11300" s="121"/>
    </row>
    <row r="11301" spans="1:15" x14ac:dyDescent="0.25">
      <c r="A11301" s="139">
        <v>335</v>
      </c>
      <c r="B11301" s="135" t="s">
        <v>336</v>
      </c>
      <c r="C11301" s="134" t="s">
        <v>2102</v>
      </c>
      <c r="D11301" s="135">
        <v>12640</v>
      </c>
      <c r="E11301" s="135" t="s">
        <v>2103</v>
      </c>
      <c r="F11301" s="135">
        <v>1</v>
      </c>
      <c r="G11301" s="140">
        <v>29</v>
      </c>
      <c r="H11301" s="135" t="s">
        <v>2146</v>
      </c>
      <c r="I11301" s="135">
        <v>126</v>
      </c>
      <c r="J11301" s="135" t="s">
        <v>2151</v>
      </c>
      <c r="K11301" s="135" t="s">
        <v>2152</v>
      </c>
      <c r="L11301" s="135" t="s">
        <v>193</v>
      </c>
      <c r="M11301" s="135" t="s">
        <v>1</v>
      </c>
      <c r="N11301" s="137"/>
      <c r="O11301" s="121"/>
    </row>
    <row r="11302" spans="1:15" x14ac:dyDescent="0.25">
      <c r="A11302" s="139">
        <v>335</v>
      </c>
      <c r="B11302" s="135" t="s">
        <v>336</v>
      </c>
      <c r="C11302" s="134" t="s">
        <v>2102</v>
      </c>
      <c r="D11302" s="135">
        <v>12641</v>
      </c>
      <c r="E11302" s="135" t="s">
        <v>2103</v>
      </c>
      <c r="F11302" s="135">
        <v>2</v>
      </c>
      <c r="G11302" s="140">
        <v>1</v>
      </c>
      <c r="H11302" s="135" t="s">
        <v>2204</v>
      </c>
      <c r="I11302" s="135">
        <v>821</v>
      </c>
      <c r="J11302" s="135" t="s">
        <v>2112</v>
      </c>
      <c r="K11302" s="135" t="s">
        <v>2113</v>
      </c>
      <c r="L11302" s="135" t="s">
        <v>194</v>
      </c>
      <c r="M11302" s="135" t="s">
        <v>1</v>
      </c>
      <c r="N11302" s="137"/>
      <c r="O11302" s="121"/>
    </row>
    <row r="11303" spans="1:15" x14ac:dyDescent="0.25">
      <c r="A11303" s="139">
        <v>335</v>
      </c>
      <c r="B11303" s="135" t="s">
        <v>336</v>
      </c>
      <c r="C11303" s="134" t="s">
        <v>2102</v>
      </c>
      <c r="D11303" s="135">
        <v>12642</v>
      </c>
      <c r="E11303" s="135" t="s">
        <v>2103</v>
      </c>
      <c r="F11303" s="135">
        <v>2</v>
      </c>
      <c r="G11303" s="140">
        <v>2</v>
      </c>
      <c r="H11303" s="135" t="s">
        <v>2205</v>
      </c>
      <c r="I11303" s="135">
        <v>496</v>
      </c>
      <c r="J11303" s="135" t="s">
        <v>2112</v>
      </c>
      <c r="K11303" s="135" t="s">
        <v>2113</v>
      </c>
      <c r="L11303" s="135" t="s">
        <v>194</v>
      </c>
      <c r="M11303" s="135" t="s">
        <v>1</v>
      </c>
      <c r="N11303" s="137"/>
      <c r="O11303" s="121"/>
    </row>
    <row r="11304" spans="1:15" x14ac:dyDescent="0.25">
      <c r="A11304" s="139">
        <v>335</v>
      </c>
      <c r="B11304" s="135" t="s">
        <v>336</v>
      </c>
      <c r="C11304" s="134" t="s">
        <v>2102</v>
      </c>
      <c r="D11304" s="135">
        <v>12643</v>
      </c>
      <c r="E11304" s="135" t="s">
        <v>2103</v>
      </c>
      <c r="F11304" s="135">
        <v>2</v>
      </c>
      <c r="G11304" s="140">
        <v>3</v>
      </c>
      <c r="H11304" s="135" t="s">
        <v>2438</v>
      </c>
      <c r="I11304" s="135">
        <v>803</v>
      </c>
      <c r="J11304" s="135" t="s">
        <v>2112</v>
      </c>
      <c r="K11304" s="135" t="s">
        <v>2113</v>
      </c>
      <c r="L11304" s="135" t="s">
        <v>194</v>
      </c>
      <c r="M11304" s="135" t="s">
        <v>1</v>
      </c>
      <c r="N11304" s="137"/>
      <c r="O11304" s="121"/>
    </row>
    <row r="11305" spans="1:15" x14ac:dyDescent="0.25">
      <c r="A11305" s="139">
        <v>335</v>
      </c>
      <c r="B11305" s="135" t="s">
        <v>336</v>
      </c>
      <c r="C11305" s="134" t="s">
        <v>2102</v>
      </c>
      <c r="D11305" s="135">
        <v>12644</v>
      </c>
      <c r="E11305" s="135" t="s">
        <v>2103</v>
      </c>
      <c r="F11305" s="135">
        <v>2</v>
      </c>
      <c r="G11305" s="140">
        <v>4</v>
      </c>
      <c r="H11305" s="135" t="s">
        <v>2439</v>
      </c>
      <c r="I11305" s="135">
        <v>410</v>
      </c>
      <c r="J11305" s="135" t="s">
        <v>2112</v>
      </c>
      <c r="K11305" s="135" t="s">
        <v>2113</v>
      </c>
      <c r="L11305" s="135" t="s">
        <v>194</v>
      </c>
      <c r="M11305" s="135" t="s">
        <v>1</v>
      </c>
      <c r="N11305" s="137"/>
      <c r="O11305" s="121"/>
    </row>
    <row r="11306" spans="1:15" x14ac:dyDescent="0.25">
      <c r="A11306" s="139">
        <v>335</v>
      </c>
      <c r="B11306" s="135" t="s">
        <v>336</v>
      </c>
      <c r="C11306" s="134" t="s">
        <v>2102</v>
      </c>
      <c r="D11306" s="135">
        <v>12645</v>
      </c>
      <c r="E11306" s="135" t="s">
        <v>2103</v>
      </c>
      <c r="F11306" s="135">
        <v>2</v>
      </c>
      <c r="G11306" s="140">
        <v>5</v>
      </c>
      <c r="H11306" s="135" t="s">
        <v>2206</v>
      </c>
      <c r="I11306" s="135">
        <v>803</v>
      </c>
      <c r="J11306" s="135" t="s">
        <v>2283</v>
      </c>
      <c r="K11306" s="135" t="s">
        <v>2284</v>
      </c>
      <c r="L11306" s="135" t="s">
        <v>194</v>
      </c>
      <c r="M11306" s="135" t="s">
        <v>1</v>
      </c>
      <c r="N11306" s="137"/>
      <c r="O11306" s="121"/>
    </row>
    <row r="11307" spans="1:15" x14ac:dyDescent="0.25">
      <c r="A11307" s="139">
        <v>335</v>
      </c>
      <c r="B11307" s="135" t="s">
        <v>336</v>
      </c>
      <c r="C11307" s="134" t="s">
        <v>2102</v>
      </c>
      <c r="D11307" s="135">
        <v>12646</v>
      </c>
      <c r="E11307" s="135" t="s">
        <v>2103</v>
      </c>
      <c r="F11307" s="135">
        <v>2</v>
      </c>
      <c r="G11307" s="140">
        <v>6</v>
      </c>
      <c r="H11307" s="135" t="s">
        <v>2207</v>
      </c>
      <c r="I11307" s="135">
        <v>410</v>
      </c>
      <c r="J11307" s="135" t="s">
        <v>2112</v>
      </c>
      <c r="K11307" s="135" t="s">
        <v>2113</v>
      </c>
      <c r="L11307" s="135" t="s">
        <v>194</v>
      </c>
      <c r="M11307" s="135" t="s">
        <v>1</v>
      </c>
      <c r="N11307" s="137"/>
      <c r="O11307" s="121"/>
    </row>
    <row r="11308" spans="1:15" x14ac:dyDescent="0.25">
      <c r="A11308" s="139">
        <v>335</v>
      </c>
      <c r="B11308" s="135" t="s">
        <v>336</v>
      </c>
      <c r="C11308" s="134" t="s">
        <v>2102</v>
      </c>
      <c r="D11308" s="135">
        <v>12647</v>
      </c>
      <c r="E11308" s="135" t="s">
        <v>2103</v>
      </c>
      <c r="F11308" s="135">
        <v>2</v>
      </c>
      <c r="G11308" s="140">
        <v>7</v>
      </c>
      <c r="H11308" s="135" t="s">
        <v>2208</v>
      </c>
      <c r="I11308" s="135">
        <v>410</v>
      </c>
      <c r="J11308" s="135" t="s">
        <v>2112</v>
      </c>
      <c r="K11308" s="135" t="s">
        <v>2113</v>
      </c>
      <c r="L11308" s="135" t="s">
        <v>194</v>
      </c>
      <c r="M11308" s="135" t="s">
        <v>1</v>
      </c>
      <c r="N11308" s="137"/>
      <c r="O11308" s="121"/>
    </row>
    <row r="11309" spans="1:15" x14ac:dyDescent="0.25">
      <c r="A11309" s="139">
        <v>335</v>
      </c>
      <c r="B11309" s="135" t="s">
        <v>336</v>
      </c>
      <c r="C11309" s="134" t="s">
        <v>2102</v>
      </c>
      <c r="D11309" s="135">
        <v>12648</v>
      </c>
      <c r="E11309" s="135" t="s">
        <v>2103</v>
      </c>
      <c r="F11309" s="135">
        <v>2</v>
      </c>
      <c r="G11309" s="140">
        <v>8</v>
      </c>
      <c r="H11309" s="135" t="s">
        <v>2209</v>
      </c>
      <c r="I11309" s="135">
        <v>410</v>
      </c>
      <c r="J11309" s="135" t="s">
        <v>2112</v>
      </c>
      <c r="K11309" s="134" t="s">
        <v>2113</v>
      </c>
      <c r="L11309" s="135" t="s">
        <v>194</v>
      </c>
      <c r="M11309" s="135" t="s">
        <v>1</v>
      </c>
      <c r="N11309" s="137"/>
      <c r="O11309" s="121"/>
    </row>
    <row r="11310" spans="1:15" x14ac:dyDescent="0.25">
      <c r="A11310" s="139">
        <v>335</v>
      </c>
      <c r="B11310" s="135" t="s">
        <v>336</v>
      </c>
      <c r="C11310" s="134" t="s">
        <v>2102</v>
      </c>
      <c r="D11310" s="135">
        <v>12649</v>
      </c>
      <c r="E11310" s="135" t="s">
        <v>2103</v>
      </c>
      <c r="F11310" s="135">
        <v>2</v>
      </c>
      <c r="G11310" s="140">
        <v>9</v>
      </c>
      <c r="H11310" s="135" t="s">
        <v>2210</v>
      </c>
      <c r="I11310" s="135">
        <v>589</v>
      </c>
      <c r="J11310" s="135" t="s">
        <v>2115</v>
      </c>
      <c r="K11310" s="134" t="s">
        <v>2129</v>
      </c>
      <c r="L11310" s="135" t="s">
        <v>194</v>
      </c>
      <c r="M11310" s="135" t="s">
        <v>1</v>
      </c>
      <c r="N11310" s="137"/>
      <c r="O11310" s="121"/>
    </row>
    <row r="11311" spans="1:15" x14ac:dyDescent="0.25">
      <c r="A11311" s="139">
        <v>335</v>
      </c>
      <c r="B11311" s="135" t="s">
        <v>336</v>
      </c>
      <c r="C11311" s="134" t="s">
        <v>2102</v>
      </c>
      <c r="D11311" s="135">
        <v>12650</v>
      </c>
      <c r="E11311" s="135" t="s">
        <v>2103</v>
      </c>
      <c r="F11311" s="135">
        <v>2</v>
      </c>
      <c r="G11311" s="140">
        <v>10</v>
      </c>
      <c r="H11311" s="135" t="s">
        <v>2211</v>
      </c>
      <c r="I11311" s="135">
        <v>611</v>
      </c>
      <c r="J11311" s="135" t="s">
        <v>2115</v>
      </c>
      <c r="K11311" s="135" t="s">
        <v>2116</v>
      </c>
      <c r="L11311" s="135" t="s">
        <v>2117</v>
      </c>
      <c r="M11311" s="135" t="s">
        <v>1</v>
      </c>
      <c r="N11311" s="137"/>
      <c r="O11311" s="121"/>
    </row>
    <row r="11312" spans="1:15" x14ac:dyDescent="0.25">
      <c r="A11312" s="139">
        <v>335</v>
      </c>
      <c r="B11312" s="135" t="s">
        <v>336</v>
      </c>
      <c r="C11312" s="134" t="s">
        <v>2102</v>
      </c>
      <c r="D11312" s="135">
        <v>12651</v>
      </c>
      <c r="E11312" s="135" t="s">
        <v>2103</v>
      </c>
      <c r="F11312" s="135">
        <v>2</v>
      </c>
      <c r="G11312" s="140">
        <v>11</v>
      </c>
      <c r="H11312" s="135" t="s">
        <v>2212</v>
      </c>
      <c r="I11312" s="135">
        <v>360</v>
      </c>
      <c r="J11312" s="135" t="s">
        <v>2283</v>
      </c>
      <c r="K11312" s="135" t="s">
        <v>2284</v>
      </c>
      <c r="L11312" s="135" t="s">
        <v>194</v>
      </c>
      <c r="M11312" s="135" t="s">
        <v>1</v>
      </c>
      <c r="N11312" s="137"/>
      <c r="O11312" s="121"/>
    </row>
    <row r="11313" spans="1:15" x14ac:dyDescent="0.25">
      <c r="A11313" s="139">
        <v>335</v>
      </c>
      <c r="B11313" s="135" t="s">
        <v>336</v>
      </c>
      <c r="C11313" s="134" t="s">
        <v>2102</v>
      </c>
      <c r="D11313" s="135">
        <v>12652</v>
      </c>
      <c r="E11313" s="135" t="s">
        <v>2103</v>
      </c>
      <c r="F11313" s="135">
        <v>2</v>
      </c>
      <c r="G11313" s="140">
        <v>12</v>
      </c>
      <c r="H11313" s="135" t="s">
        <v>2213</v>
      </c>
      <c r="I11313" s="135">
        <v>178</v>
      </c>
      <c r="J11313" s="135" t="s">
        <v>2108</v>
      </c>
      <c r="K11313" s="135" t="s">
        <v>2109</v>
      </c>
      <c r="L11313" s="135" t="s">
        <v>193</v>
      </c>
      <c r="M11313" s="135" t="s">
        <v>1</v>
      </c>
      <c r="N11313" s="137"/>
      <c r="O11313" s="121"/>
    </row>
    <row r="11314" spans="1:15" x14ac:dyDescent="0.25">
      <c r="A11314" s="139">
        <v>335</v>
      </c>
      <c r="B11314" s="135" t="s">
        <v>336</v>
      </c>
      <c r="C11314" s="134" t="s">
        <v>2102</v>
      </c>
      <c r="D11314" s="135">
        <v>12653</v>
      </c>
      <c r="E11314" s="135" t="s">
        <v>2103</v>
      </c>
      <c r="F11314" s="135">
        <v>2</v>
      </c>
      <c r="G11314" s="140">
        <v>13</v>
      </c>
      <c r="H11314" s="135" t="s">
        <v>2214</v>
      </c>
      <c r="I11314" s="135">
        <v>178</v>
      </c>
      <c r="J11314" s="135" t="s">
        <v>2108</v>
      </c>
      <c r="K11314" s="135" t="s">
        <v>2109</v>
      </c>
      <c r="L11314" s="135" t="s">
        <v>193</v>
      </c>
      <c r="M11314" s="135" t="s">
        <v>1</v>
      </c>
      <c r="N11314" s="137"/>
      <c r="O11314" s="121"/>
    </row>
    <row r="11315" spans="1:15" x14ac:dyDescent="0.25">
      <c r="A11315" s="139">
        <v>335</v>
      </c>
      <c r="B11315" s="135" t="s">
        <v>336</v>
      </c>
      <c r="C11315" s="134" t="s">
        <v>2102</v>
      </c>
      <c r="D11315" s="135">
        <v>12654</v>
      </c>
      <c r="E11315" s="135" t="s">
        <v>2103</v>
      </c>
      <c r="F11315" s="135">
        <v>2</v>
      </c>
      <c r="G11315" s="140">
        <v>14</v>
      </c>
      <c r="H11315" s="135" t="s">
        <v>2215</v>
      </c>
      <c r="I11315" s="135">
        <v>611</v>
      </c>
      <c r="J11315" s="135" t="s">
        <v>2112</v>
      </c>
      <c r="K11315" s="135" t="s">
        <v>2113</v>
      </c>
      <c r="L11315" s="135" t="s">
        <v>194</v>
      </c>
      <c r="M11315" s="135" t="s">
        <v>1</v>
      </c>
      <c r="N11315" s="137"/>
      <c r="O11315" s="121"/>
    </row>
    <row r="11316" spans="1:15" x14ac:dyDescent="0.25">
      <c r="A11316" s="139">
        <v>335</v>
      </c>
      <c r="B11316" s="135" t="s">
        <v>336</v>
      </c>
      <c r="C11316" s="134" t="s">
        <v>2102</v>
      </c>
      <c r="D11316" s="135">
        <v>12655</v>
      </c>
      <c r="E11316" s="135" t="s">
        <v>2103</v>
      </c>
      <c r="F11316" s="135">
        <v>2</v>
      </c>
      <c r="G11316" s="140">
        <v>15</v>
      </c>
      <c r="H11316" s="135" t="s">
        <v>2216</v>
      </c>
      <c r="I11316" s="135">
        <v>611</v>
      </c>
      <c r="J11316" s="135" t="s">
        <v>2112</v>
      </c>
      <c r="K11316" s="134" t="s">
        <v>2113</v>
      </c>
      <c r="L11316" s="135" t="s">
        <v>194</v>
      </c>
      <c r="M11316" s="135" t="s">
        <v>1</v>
      </c>
      <c r="N11316" s="137"/>
      <c r="O11316" s="121"/>
    </row>
    <row r="11317" spans="1:15" x14ac:dyDescent="0.25">
      <c r="A11317" s="139">
        <v>335</v>
      </c>
      <c r="B11317" s="135" t="s">
        <v>336</v>
      </c>
      <c r="C11317" s="134" t="s">
        <v>2102</v>
      </c>
      <c r="D11317" s="135">
        <v>12656</v>
      </c>
      <c r="E11317" s="135" t="s">
        <v>2103</v>
      </c>
      <c r="F11317" s="135">
        <v>2</v>
      </c>
      <c r="G11317" s="140">
        <v>16</v>
      </c>
      <c r="H11317" s="135" t="s">
        <v>2217</v>
      </c>
      <c r="I11317" s="135">
        <v>611</v>
      </c>
      <c r="J11317" s="135" t="s">
        <v>2112</v>
      </c>
      <c r="K11317" s="134" t="s">
        <v>2113</v>
      </c>
      <c r="L11317" s="135" t="s">
        <v>194</v>
      </c>
      <c r="M11317" s="135" t="s">
        <v>1</v>
      </c>
      <c r="N11317" s="137"/>
      <c r="O11317" s="121"/>
    </row>
    <row r="11318" spans="1:15" x14ac:dyDescent="0.25">
      <c r="A11318" s="139">
        <v>335</v>
      </c>
      <c r="B11318" s="135" t="s">
        <v>336</v>
      </c>
      <c r="C11318" s="134" t="s">
        <v>2102</v>
      </c>
      <c r="D11318" s="135">
        <v>12657</v>
      </c>
      <c r="E11318" s="135" t="s">
        <v>2103</v>
      </c>
      <c r="F11318" s="135">
        <v>2</v>
      </c>
      <c r="G11318" s="140">
        <v>17</v>
      </c>
      <c r="H11318" s="135" t="s">
        <v>2218</v>
      </c>
      <c r="I11318" s="135">
        <v>92</v>
      </c>
      <c r="J11318" s="135" t="s">
        <v>2151</v>
      </c>
      <c r="K11318" s="135" t="s">
        <v>2152</v>
      </c>
      <c r="L11318" s="135" t="s">
        <v>193</v>
      </c>
      <c r="M11318" s="135" t="s">
        <v>1</v>
      </c>
      <c r="N11318" s="137"/>
      <c r="O11318" s="121"/>
    </row>
    <row r="11319" spans="1:15" x14ac:dyDescent="0.25">
      <c r="A11319" s="139">
        <v>335</v>
      </c>
      <c r="B11319" s="135" t="s">
        <v>336</v>
      </c>
      <c r="C11319" s="134" t="s">
        <v>2102</v>
      </c>
      <c r="D11319" s="135">
        <v>12658</v>
      </c>
      <c r="E11319" s="135" t="s">
        <v>2103</v>
      </c>
      <c r="F11319" s="135">
        <v>2</v>
      </c>
      <c r="G11319" s="140">
        <v>18</v>
      </c>
      <c r="H11319" s="135" t="s">
        <v>2219</v>
      </c>
      <c r="I11319" s="135">
        <v>92</v>
      </c>
      <c r="J11319" s="135" t="s">
        <v>2151</v>
      </c>
      <c r="K11319" s="135" t="s">
        <v>2152</v>
      </c>
      <c r="L11319" s="135" t="s">
        <v>193</v>
      </c>
      <c r="M11319" s="135" t="s">
        <v>1</v>
      </c>
      <c r="N11319" s="137"/>
      <c r="O11319" s="121"/>
    </row>
    <row r="11320" spans="1:15" x14ac:dyDescent="0.25">
      <c r="A11320" s="139">
        <v>335</v>
      </c>
      <c r="B11320" s="135" t="s">
        <v>336</v>
      </c>
      <c r="C11320" s="134" t="s">
        <v>2102</v>
      </c>
      <c r="D11320" s="135">
        <v>12659</v>
      </c>
      <c r="E11320" s="135" t="s">
        <v>2103</v>
      </c>
      <c r="F11320" s="135">
        <v>2</v>
      </c>
      <c r="G11320" s="140">
        <v>19</v>
      </c>
      <c r="H11320" s="135" t="s">
        <v>2220</v>
      </c>
      <c r="I11320" s="135">
        <v>92</v>
      </c>
      <c r="J11320" s="135" t="s">
        <v>2151</v>
      </c>
      <c r="K11320" s="135" t="s">
        <v>2152</v>
      </c>
      <c r="L11320" s="135" t="s">
        <v>193</v>
      </c>
      <c r="M11320" s="135" t="s">
        <v>1</v>
      </c>
      <c r="N11320" s="137"/>
      <c r="O11320" s="121"/>
    </row>
    <row r="11321" spans="1:15" x14ac:dyDescent="0.25">
      <c r="A11321" s="139">
        <v>335</v>
      </c>
      <c r="B11321" s="135" t="s">
        <v>336</v>
      </c>
      <c r="C11321" s="134" t="s">
        <v>2102</v>
      </c>
      <c r="D11321" s="135">
        <v>12660</v>
      </c>
      <c r="E11321" s="135" t="s">
        <v>2103</v>
      </c>
      <c r="F11321" s="135">
        <v>2</v>
      </c>
      <c r="G11321" s="140">
        <v>20</v>
      </c>
      <c r="H11321" s="135" t="s">
        <v>3488</v>
      </c>
      <c r="I11321" s="135">
        <v>252</v>
      </c>
      <c r="J11321" s="135" t="s">
        <v>2112</v>
      </c>
      <c r="K11321" s="135" t="s">
        <v>2113</v>
      </c>
      <c r="L11321" s="135" t="s">
        <v>194</v>
      </c>
      <c r="M11321" s="135" t="s">
        <v>1</v>
      </c>
      <c r="N11321" s="137"/>
      <c r="O11321" s="121"/>
    </row>
    <row r="11322" spans="1:15" x14ac:dyDescent="0.25">
      <c r="A11322" s="139">
        <v>335</v>
      </c>
      <c r="B11322" s="135" t="s">
        <v>336</v>
      </c>
      <c r="C11322" s="134" t="s">
        <v>2102</v>
      </c>
      <c r="D11322" s="135">
        <v>12661</v>
      </c>
      <c r="E11322" s="135" t="s">
        <v>2103</v>
      </c>
      <c r="F11322" s="135">
        <v>2</v>
      </c>
      <c r="G11322" s="140">
        <v>21</v>
      </c>
      <c r="H11322" s="135" t="s">
        <v>2221</v>
      </c>
      <c r="I11322" s="135">
        <v>68</v>
      </c>
      <c r="J11322" s="135" t="s">
        <v>2155</v>
      </c>
      <c r="K11322" s="135" t="s">
        <v>2156</v>
      </c>
      <c r="L11322" s="135" t="s">
        <v>193</v>
      </c>
      <c r="M11322" s="135" t="s">
        <v>1</v>
      </c>
      <c r="N11322" s="137"/>
      <c r="O11322" s="121"/>
    </row>
    <row r="11323" spans="1:15" x14ac:dyDescent="0.25">
      <c r="A11323" s="139">
        <v>335</v>
      </c>
      <c r="B11323" s="135" t="s">
        <v>336</v>
      </c>
      <c r="C11323" s="134" t="s">
        <v>2102</v>
      </c>
      <c r="D11323" s="135">
        <v>12662</v>
      </c>
      <c r="E11323" s="135" t="s">
        <v>2103</v>
      </c>
      <c r="F11323" s="135">
        <v>2</v>
      </c>
      <c r="G11323" s="140">
        <v>22</v>
      </c>
      <c r="H11323" s="135" t="s">
        <v>2222</v>
      </c>
      <c r="I11323" s="135">
        <v>188</v>
      </c>
      <c r="J11323" s="135" t="s">
        <v>2155</v>
      </c>
      <c r="K11323" s="135" t="s">
        <v>2156</v>
      </c>
      <c r="L11323" s="135" t="s">
        <v>193</v>
      </c>
      <c r="M11323" s="135" t="s">
        <v>1</v>
      </c>
      <c r="N11323" s="137"/>
      <c r="O11323" s="121"/>
    </row>
    <row r="11324" spans="1:15" x14ac:dyDescent="0.25">
      <c r="A11324" s="139">
        <v>335</v>
      </c>
      <c r="B11324" s="135" t="s">
        <v>336</v>
      </c>
      <c r="C11324" s="134" t="s">
        <v>2102</v>
      </c>
      <c r="D11324" s="135">
        <v>12663</v>
      </c>
      <c r="E11324" s="135" t="s">
        <v>2103</v>
      </c>
      <c r="F11324" s="135">
        <v>2</v>
      </c>
      <c r="G11324" s="140">
        <v>23</v>
      </c>
      <c r="H11324" s="135" t="s">
        <v>2223</v>
      </c>
      <c r="I11324" s="135">
        <v>750</v>
      </c>
      <c r="J11324" s="135" t="s">
        <v>2112</v>
      </c>
      <c r="K11324" s="135" t="s">
        <v>2113</v>
      </c>
      <c r="L11324" s="135" t="s">
        <v>194</v>
      </c>
      <c r="M11324" s="135" t="s">
        <v>1</v>
      </c>
      <c r="N11324" s="137"/>
      <c r="O11324" s="121"/>
    </row>
    <row r="11325" spans="1:15" x14ac:dyDescent="0.25">
      <c r="A11325" s="139">
        <v>335</v>
      </c>
      <c r="B11325" s="135" t="s">
        <v>336</v>
      </c>
      <c r="C11325" s="134" t="s">
        <v>2102</v>
      </c>
      <c r="D11325" s="135">
        <v>12664</v>
      </c>
      <c r="E11325" s="135" t="s">
        <v>2103</v>
      </c>
      <c r="F11325" s="135">
        <v>2</v>
      </c>
      <c r="G11325" s="140">
        <v>24</v>
      </c>
      <c r="H11325" s="135" t="s">
        <v>2540</v>
      </c>
      <c r="I11325" s="135">
        <v>660</v>
      </c>
      <c r="J11325" s="135" t="s">
        <v>2112</v>
      </c>
      <c r="K11325" s="135" t="s">
        <v>2113</v>
      </c>
      <c r="L11325" s="135" t="s">
        <v>194</v>
      </c>
      <c r="M11325" s="135" t="s">
        <v>1</v>
      </c>
      <c r="N11325" s="137"/>
      <c r="O11325" s="121"/>
    </row>
    <row r="11326" spans="1:15" x14ac:dyDescent="0.25">
      <c r="A11326" s="139">
        <v>335</v>
      </c>
      <c r="B11326" s="135" t="s">
        <v>336</v>
      </c>
      <c r="C11326" s="134" t="s">
        <v>2102</v>
      </c>
      <c r="D11326" s="135">
        <v>12665</v>
      </c>
      <c r="E11326" s="135" t="s">
        <v>2103</v>
      </c>
      <c r="F11326" s="135">
        <v>2</v>
      </c>
      <c r="G11326" s="140">
        <v>25</v>
      </c>
      <c r="H11326" s="135" t="s">
        <v>2230</v>
      </c>
      <c r="I11326" s="135">
        <v>125</v>
      </c>
      <c r="J11326" s="135" t="s">
        <v>2155</v>
      </c>
      <c r="K11326" s="135" t="s">
        <v>2156</v>
      </c>
      <c r="L11326" s="135" t="s">
        <v>193</v>
      </c>
      <c r="M11326" s="135" t="s">
        <v>1</v>
      </c>
      <c r="N11326" s="137"/>
      <c r="O11326" s="121"/>
    </row>
    <row r="11327" spans="1:15" x14ac:dyDescent="0.25">
      <c r="A11327" s="139">
        <v>335</v>
      </c>
      <c r="B11327" s="135" t="s">
        <v>336</v>
      </c>
      <c r="C11327" s="134" t="s">
        <v>2102</v>
      </c>
      <c r="D11327" s="135">
        <v>12666</v>
      </c>
      <c r="E11327" s="135" t="s">
        <v>2103</v>
      </c>
      <c r="F11327" s="135">
        <v>2</v>
      </c>
      <c r="G11327" s="140">
        <v>26</v>
      </c>
      <c r="H11327" s="135" t="s">
        <v>2541</v>
      </c>
      <c r="I11327" s="135">
        <v>94</v>
      </c>
      <c r="J11327" s="135" t="s">
        <v>2108</v>
      </c>
      <c r="K11327" s="135" t="s">
        <v>2109</v>
      </c>
      <c r="L11327" s="135" t="s">
        <v>193</v>
      </c>
      <c r="M11327" s="135" t="s">
        <v>1</v>
      </c>
      <c r="N11327" s="137"/>
      <c r="O11327" s="121"/>
    </row>
    <row r="11328" spans="1:15" x14ac:dyDescent="0.25">
      <c r="A11328" s="139">
        <v>335</v>
      </c>
      <c r="B11328" s="135" t="s">
        <v>336</v>
      </c>
      <c r="C11328" s="134" t="s">
        <v>2102</v>
      </c>
      <c r="D11328" s="135">
        <v>12667</v>
      </c>
      <c r="E11328" s="135" t="s">
        <v>2103</v>
      </c>
      <c r="F11328" s="135">
        <v>2</v>
      </c>
      <c r="G11328" s="140">
        <v>27</v>
      </c>
      <c r="H11328" s="135" t="s">
        <v>2235</v>
      </c>
      <c r="I11328" s="135">
        <v>668</v>
      </c>
      <c r="J11328" s="135" t="s">
        <v>2112</v>
      </c>
      <c r="K11328" s="135" t="s">
        <v>2113</v>
      </c>
      <c r="L11328" s="135" t="s">
        <v>194</v>
      </c>
      <c r="M11328" s="135" t="s">
        <v>1</v>
      </c>
      <c r="N11328" s="137"/>
      <c r="O11328" s="121"/>
    </row>
    <row r="11329" spans="1:15" x14ac:dyDescent="0.25">
      <c r="A11329" s="139">
        <v>335</v>
      </c>
      <c r="B11329" s="135" t="s">
        <v>336</v>
      </c>
      <c r="C11329" s="134" t="s">
        <v>2102</v>
      </c>
      <c r="D11329" s="135">
        <v>12668</v>
      </c>
      <c r="E11329" s="135" t="s">
        <v>2103</v>
      </c>
      <c r="F11329" s="135">
        <v>2</v>
      </c>
      <c r="G11329" s="140">
        <v>28</v>
      </c>
      <c r="H11329" s="135" t="s">
        <v>2236</v>
      </c>
      <c r="I11329" s="135">
        <v>92</v>
      </c>
      <c r="J11329" s="135" t="s">
        <v>2108</v>
      </c>
      <c r="K11329" s="135" t="s">
        <v>2109</v>
      </c>
      <c r="L11329" s="135" t="s">
        <v>193</v>
      </c>
      <c r="M11329" s="135" t="s">
        <v>1</v>
      </c>
      <c r="N11329" s="137"/>
      <c r="O11329" s="121"/>
    </row>
    <row r="11330" spans="1:15" x14ac:dyDescent="0.25">
      <c r="A11330" s="139">
        <v>335</v>
      </c>
      <c r="B11330" s="135" t="s">
        <v>336</v>
      </c>
      <c r="C11330" s="134" t="s">
        <v>2102</v>
      </c>
      <c r="D11330" s="135">
        <v>12669</v>
      </c>
      <c r="E11330" s="135" t="s">
        <v>2103</v>
      </c>
      <c r="F11330" s="135">
        <v>2</v>
      </c>
      <c r="G11330" s="140">
        <v>29</v>
      </c>
      <c r="H11330" s="135" t="s">
        <v>2237</v>
      </c>
      <c r="I11330" s="135">
        <v>68</v>
      </c>
      <c r="J11330" s="135" t="s">
        <v>2151</v>
      </c>
      <c r="K11330" s="135" t="s">
        <v>2152</v>
      </c>
      <c r="L11330" s="135" t="s">
        <v>193</v>
      </c>
      <c r="M11330" s="135" t="s">
        <v>1</v>
      </c>
      <c r="N11330" s="137"/>
      <c r="O11330" s="121"/>
    </row>
    <row r="11331" spans="1:15" x14ac:dyDescent="0.25">
      <c r="A11331" s="139">
        <v>405</v>
      </c>
      <c r="B11331" s="135" t="s">
        <v>2083</v>
      </c>
      <c r="C11331" s="134" t="s">
        <v>2102</v>
      </c>
      <c r="D11331" s="135">
        <v>12758</v>
      </c>
      <c r="E11331" s="135" t="s">
        <v>2103</v>
      </c>
      <c r="F11331" s="135">
        <v>1</v>
      </c>
      <c r="G11331" s="140">
        <v>1</v>
      </c>
      <c r="H11331" s="135" t="s">
        <v>2104</v>
      </c>
      <c r="I11331" s="135">
        <v>841</v>
      </c>
      <c r="J11331" s="135" t="s">
        <v>2115</v>
      </c>
      <c r="K11331" s="135" t="s">
        <v>2116</v>
      </c>
      <c r="L11331" s="135" t="s">
        <v>2117</v>
      </c>
      <c r="M11331" s="135"/>
      <c r="N11331" s="137"/>
      <c r="O11331" s="121"/>
    </row>
    <row r="11332" spans="1:15" x14ac:dyDescent="0.25">
      <c r="A11332" s="139">
        <v>405</v>
      </c>
      <c r="B11332" s="135" t="s">
        <v>2083</v>
      </c>
      <c r="C11332" s="134" t="s">
        <v>2102</v>
      </c>
      <c r="D11332" s="135">
        <v>12759</v>
      </c>
      <c r="E11332" s="135" t="s">
        <v>2103</v>
      </c>
      <c r="F11332" s="135">
        <v>1</v>
      </c>
      <c r="G11332" s="140">
        <v>2</v>
      </c>
      <c r="H11332" s="135" t="s">
        <v>2107</v>
      </c>
      <c r="I11332" s="135">
        <v>90</v>
      </c>
      <c r="J11332" s="135" t="s">
        <v>2108</v>
      </c>
      <c r="K11332" s="135" t="s">
        <v>2109</v>
      </c>
      <c r="L11332" s="135" t="s">
        <v>193</v>
      </c>
      <c r="M11332" s="135"/>
      <c r="N11332" s="137"/>
      <c r="O11332" s="121"/>
    </row>
    <row r="11333" spans="1:15" x14ac:dyDescent="0.25">
      <c r="A11333" s="139">
        <v>405</v>
      </c>
      <c r="B11333" s="135" t="s">
        <v>2083</v>
      </c>
      <c r="C11333" s="134" t="s">
        <v>2102</v>
      </c>
      <c r="D11333" s="135">
        <v>12760</v>
      </c>
      <c r="E11333" s="135" t="s">
        <v>2103</v>
      </c>
      <c r="F11333" s="135">
        <v>1</v>
      </c>
      <c r="G11333" s="140">
        <v>4</v>
      </c>
      <c r="H11333" s="135" t="s">
        <v>2111</v>
      </c>
      <c r="I11333" s="135">
        <v>30</v>
      </c>
      <c r="J11333" s="135" t="s">
        <v>2105</v>
      </c>
      <c r="K11333" s="135" t="s">
        <v>2106</v>
      </c>
      <c r="L11333" s="135" t="s">
        <v>193</v>
      </c>
      <c r="M11333" s="135"/>
      <c r="N11333" s="137"/>
      <c r="O11333" s="121"/>
    </row>
    <row r="11334" spans="1:15" x14ac:dyDescent="0.25">
      <c r="A11334" s="139">
        <v>405</v>
      </c>
      <c r="B11334" s="135" t="s">
        <v>2083</v>
      </c>
      <c r="C11334" s="134" t="s">
        <v>2102</v>
      </c>
      <c r="D11334" s="135">
        <v>12761</v>
      </c>
      <c r="E11334" s="135" t="s">
        <v>2103</v>
      </c>
      <c r="F11334" s="135">
        <v>1</v>
      </c>
      <c r="G11334" s="140">
        <v>5</v>
      </c>
      <c r="H11334" s="135" t="s">
        <v>2114</v>
      </c>
      <c r="I11334" s="135">
        <v>18</v>
      </c>
      <c r="J11334" s="135" t="s">
        <v>2151</v>
      </c>
      <c r="K11334" s="135" t="s">
        <v>2152</v>
      </c>
      <c r="L11334" s="135" t="s">
        <v>193</v>
      </c>
      <c r="M11334" s="135"/>
      <c r="N11334" s="137"/>
      <c r="O11334" s="121"/>
    </row>
    <row r="11335" spans="1:15" x14ac:dyDescent="0.25">
      <c r="A11335" s="139">
        <v>405</v>
      </c>
      <c r="B11335" s="135" t="s">
        <v>2083</v>
      </c>
      <c r="C11335" s="134" t="s">
        <v>2102</v>
      </c>
      <c r="D11335" s="135">
        <v>12762</v>
      </c>
      <c r="E11335" s="135" t="s">
        <v>2103</v>
      </c>
      <c r="F11335" s="135">
        <v>1</v>
      </c>
      <c r="G11335" s="140">
        <v>6</v>
      </c>
      <c r="H11335" s="135" t="s">
        <v>2118</v>
      </c>
      <c r="I11335" s="135">
        <v>32</v>
      </c>
      <c r="J11335" s="135" t="s">
        <v>2151</v>
      </c>
      <c r="K11335" s="135" t="s">
        <v>2152</v>
      </c>
      <c r="L11335" s="135" t="s">
        <v>193</v>
      </c>
      <c r="M11335" s="135"/>
      <c r="N11335" s="137"/>
      <c r="O11335" s="121"/>
    </row>
    <row r="11336" spans="1:15" x14ac:dyDescent="0.25">
      <c r="A11336" s="139">
        <v>405</v>
      </c>
      <c r="B11336" s="135" t="s">
        <v>2083</v>
      </c>
      <c r="C11336" s="134" t="s">
        <v>2102</v>
      </c>
      <c r="D11336" s="135">
        <v>12763</v>
      </c>
      <c r="E11336" s="135" t="s">
        <v>2103</v>
      </c>
      <c r="F11336" s="135">
        <v>1</v>
      </c>
      <c r="G11336" s="140">
        <v>7</v>
      </c>
      <c r="H11336" s="135" t="s">
        <v>2119</v>
      </c>
      <c r="I11336" s="135">
        <v>72</v>
      </c>
      <c r="J11336" s="135" t="s">
        <v>2108</v>
      </c>
      <c r="K11336" s="135" t="s">
        <v>2109</v>
      </c>
      <c r="L11336" s="135" t="s">
        <v>193</v>
      </c>
      <c r="M11336" s="135"/>
      <c r="N11336" s="137"/>
      <c r="O11336" s="121"/>
    </row>
    <row r="11337" spans="1:15" x14ac:dyDescent="0.25">
      <c r="A11337" s="139">
        <v>405</v>
      </c>
      <c r="B11337" s="135" t="s">
        <v>2083</v>
      </c>
      <c r="C11337" s="134" t="s">
        <v>2102</v>
      </c>
      <c r="D11337" s="135">
        <v>12764</v>
      </c>
      <c r="E11337" s="135" t="s">
        <v>2289</v>
      </c>
      <c r="F11337" s="135">
        <v>1</v>
      </c>
      <c r="G11337" s="140">
        <v>3</v>
      </c>
      <c r="H11337" s="135" t="s">
        <v>2292</v>
      </c>
      <c r="I11337" s="135">
        <v>90</v>
      </c>
      <c r="J11337" s="135" t="s">
        <v>2155</v>
      </c>
      <c r="K11337" s="135" t="s">
        <v>2156</v>
      </c>
      <c r="L11337" s="135" t="s">
        <v>193</v>
      </c>
      <c r="M11337" s="135"/>
      <c r="N11337" s="137"/>
      <c r="O11337" s="121"/>
    </row>
    <row r="11338" spans="1:15" x14ac:dyDescent="0.25">
      <c r="A11338" s="139">
        <v>405</v>
      </c>
      <c r="B11338" s="135" t="s">
        <v>2083</v>
      </c>
      <c r="C11338" s="134" t="s">
        <v>2102</v>
      </c>
      <c r="D11338" s="135">
        <v>12765</v>
      </c>
      <c r="E11338" s="135" t="s">
        <v>2289</v>
      </c>
      <c r="F11338" s="135">
        <v>1</v>
      </c>
      <c r="G11338" s="140">
        <v>8</v>
      </c>
      <c r="H11338" s="135" t="s">
        <v>2297</v>
      </c>
      <c r="I11338" s="135">
        <v>760</v>
      </c>
      <c r="J11338" s="135" t="s">
        <v>2115</v>
      </c>
      <c r="K11338" s="135" t="s">
        <v>2116</v>
      </c>
      <c r="L11338" s="135" t="s">
        <v>2117</v>
      </c>
      <c r="M11338" s="135"/>
      <c r="N11338" s="137"/>
      <c r="O11338" s="121"/>
    </row>
    <row r="11339" spans="1:15" x14ac:dyDescent="0.25">
      <c r="A11339" s="139">
        <v>405</v>
      </c>
      <c r="B11339" s="135" t="s">
        <v>2083</v>
      </c>
      <c r="C11339" s="134" t="s">
        <v>2102</v>
      </c>
      <c r="D11339" s="135">
        <v>12766</v>
      </c>
      <c r="E11339" s="135" t="s">
        <v>2325</v>
      </c>
      <c r="F11339" s="135">
        <v>1</v>
      </c>
      <c r="G11339" s="140">
        <v>9</v>
      </c>
      <c r="H11339" s="135" t="s">
        <v>2389</v>
      </c>
      <c r="I11339" s="135">
        <v>460</v>
      </c>
      <c r="J11339" s="135" t="s">
        <v>2115</v>
      </c>
      <c r="K11339" s="135" t="s">
        <v>2129</v>
      </c>
      <c r="L11339" s="135" t="s">
        <v>194</v>
      </c>
      <c r="M11339" s="135"/>
      <c r="N11339" s="137"/>
      <c r="O11339" s="121"/>
    </row>
    <row r="11340" spans="1:15" x14ac:dyDescent="0.25">
      <c r="A11340" s="139">
        <v>405</v>
      </c>
      <c r="B11340" s="135" t="s">
        <v>2083</v>
      </c>
      <c r="C11340" s="134" t="s">
        <v>2102</v>
      </c>
      <c r="D11340" s="135">
        <v>12767</v>
      </c>
      <c r="E11340" s="135" t="s">
        <v>2325</v>
      </c>
      <c r="F11340" s="135">
        <v>1</v>
      </c>
      <c r="G11340" s="140">
        <v>10</v>
      </c>
      <c r="H11340" s="135" t="s">
        <v>2390</v>
      </c>
      <c r="I11340" s="135">
        <v>90</v>
      </c>
      <c r="J11340" s="135" t="s">
        <v>2112</v>
      </c>
      <c r="K11340" s="135" t="s">
        <v>2113</v>
      </c>
      <c r="L11340" s="135" t="s">
        <v>194</v>
      </c>
      <c r="M11340" s="135"/>
      <c r="N11340" s="137"/>
      <c r="O11340" s="121"/>
    </row>
    <row r="11341" spans="1:15" x14ac:dyDescent="0.25">
      <c r="A11341" s="139">
        <v>405</v>
      </c>
      <c r="B11341" s="135" t="s">
        <v>2083</v>
      </c>
      <c r="C11341" s="134" t="s">
        <v>2102</v>
      </c>
      <c r="D11341" s="135">
        <v>12768</v>
      </c>
      <c r="E11341" s="135" t="s">
        <v>2325</v>
      </c>
      <c r="F11341" s="135">
        <v>1</v>
      </c>
      <c r="G11341" s="140">
        <v>11</v>
      </c>
      <c r="H11341" s="135" t="s">
        <v>2391</v>
      </c>
      <c r="I11341" s="135">
        <v>32</v>
      </c>
      <c r="J11341" s="135" t="s">
        <v>2105</v>
      </c>
      <c r="K11341" s="135" t="s">
        <v>2106</v>
      </c>
      <c r="L11341" s="135" t="s">
        <v>193</v>
      </c>
      <c r="M11341" s="135"/>
      <c r="N11341" s="137"/>
      <c r="O11341" s="121"/>
    </row>
    <row r="11342" spans="1:15" x14ac:dyDescent="0.25">
      <c r="A11342" s="139">
        <v>405</v>
      </c>
      <c r="B11342" s="135" t="s">
        <v>2083</v>
      </c>
      <c r="C11342" s="134" t="s">
        <v>2102</v>
      </c>
      <c r="D11342" s="135">
        <v>12769</v>
      </c>
      <c r="E11342" s="135" t="s">
        <v>2325</v>
      </c>
      <c r="F11342" s="135">
        <v>1</v>
      </c>
      <c r="G11342" s="140">
        <v>12</v>
      </c>
      <c r="H11342" s="135" t="s">
        <v>2392</v>
      </c>
      <c r="I11342" s="135">
        <v>128</v>
      </c>
      <c r="J11342" s="135" t="s">
        <v>2151</v>
      </c>
      <c r="K11342" s="135" t="s">
        <v>2152</v>
      </c>
      <c r="L11342" s="135" t="s">
        <v>193</v>
      </c>
      <c r="M11342" s="135"/>
      <c r="N11342" s="137"/>
      <c r="O11342" s="121"/>
    </row>
    <row r="11343" spans="1:15" x14ac:dyDescent="0.25">
      <c r="A11343" s="139">
        <v>406</v>
      </c>
      <c r="B11343" s="135" t="s">
        <v>1459</v>
      </c>
      <c r="C11343" s="134" t="s">
        <v>2102</v>
      </c>
      <c r="D11343" s="135">
        <v>10311</v>
      </c>
      <c r="E11343" s="135" t="s">
        <v>2103</v>
      </c>
      <c r="F11343" s="135">
        <v>1</v>
      </c>
      <c r="G11343" s="140">
        <v>1</v>
      </c>
      <c r="H11343" s="135" t="s">
        <v>2104</v>
      </c>
      <c r="I11343" s="135">
        <v>560</v>
      </c>
      <c r="J11343" s="135" t="s">
        <v>2105</v>
      </c>
      <c r="K11343" s="135" t="s">
        <v>2106</v>
      </c>
      <c r="L11343" s="135" t="s">
        <v>193</v>
      </c>
      <c r="M11343" s="135"/>
      <c r="N11343" s="137"/>
      <c r="O11343" s="121"/>
    </row>
    <row r="11344" spans="1:15" x14ac:dyDescent="0.25">
      <c r="A11344" s="139">
        <v>406</v>
      </c>
      <c r="B11344" s="135" t="s">
        <v>1459</v>
      </c>
      <c r="C11344" s="134" t="s">
        <v>2102</v>
      </c>
      <c r="D11344" s="135">
        <v>10312</v>
      </c>
      <c r="E11344" s="135" t="s">
        <v>2103</v>
      </c>
      <c r="F11344" s="135">
        <v>1</v>
      </c>
      <c r="G11344" s="140">
        <v>2</v>
      </c>
      <c r="H11344" s="135" t="s">
        <v>2107</v>
      </c>
      <c r="I11344" s="135">
        <v>232</v>
      </c>
      <c r="J11344" s="135" t="s">
        <v>2105</v>
      </c>
      <c r="K11344" s="135" t="s">
        <v>2106</v>
      </c>
      <c r="L11344" s="135" t="s">
        <v>193</v>
      </c>
      <c r="M11344" s="135"/>
      <c r="N11344" s="137"/>
      <c r="O11344" s="121"/>
    </row>
    <row r="11345" spans="1:15" x14ac:dyDescent="0.25">
      <c r="A11345" s="139">
        <v>406</v>
      </c>
      <c r="B11345" s="135" t="s">
        <v>1459</v>
      </c>
      <c r="C11345" s="134" t="s">
        <v>2102</v>
      </c>
      <c r="D11345" s="135">
        <v>10313</v>
      </c>
      <c r="E11345" s="135" t="s">
        <v>2103</v>
      </c>
      <c r="F11345" s="135">
        <v>1</v>
      </c>
      <c r="G11345" s="140">
        <v>3</v>
      </c>
      <c r="H11345" s="135" t="s">
        <v>2110</v>
      </c>
      <c r="I11345" s="135">
        <v>50</v>
      </c>
      <c r="J11345" s="135" t="s">
        <v>2105</v>
      </c>
      <c r="K11345" s="135" t="s">
        <v>2106</v>
      </c>
      <c r="L11345" s="135" t="s">
        <v>193</v>
      </c>
      <c r="M11345" s="135"/>
      <c r="N11345" s="137"/>
      <c r="O11345" s="121"/>
    </row>
    <row r="11346" spans="1:15" x14ac:dyDescent="0.25">
      <c r="A11346" s="139">
        <v>406</v>
      </c>
      <c r="B11346" s="135" t="s">
        <v>1459</v>
      </c>
      <c r="C11346" s="134" t="s">
        <v>2102</v>
      </c>
      <c r="D11346" s="135">
        <v>10314</v>
      </c>
      <c r="E11346" s="135" t="s">
        <v>2103</v>
      </c>
      <c r="F11346" s="135">
        <v>1</v>
      </c>
      <c r="G11346" s="140">
        <v>4</v>
      </c>
      <c r="H11346" s="135" t="s">
        <v>2111</v>
      </c>
      <c r="I11346" s="135">
        <v>136</v>
      </c>
      <c r="J11346" s="135" t="s">
        <v>2105</v>
      </c>
      <c r="K11346" s="135" t="s">
        <v>2106</v>
      </c>
      <c r="L11346" s="135" t="s">
        <v>193</v>
      </c>
      <c r="M11346" s="135"/>
      <c r="N11346" s="137"/>
      <c r="O11346" s="121"/>
    </row>
    <row r="11347" spans="1:15" x14ac:dyDescent="0.25">
      <c r="A11347" s="139">
        <v>406</v>
      </c>
      <c r="B11347" s="135" t="s">
        <v>1459</v>
      </c>
      <c r="C11347" s="134" t="s">
        <v>2102</v>
      </c>
      <c r="D11347" s="135">
        <v>10315</v>
      </c>
      <c r="E11347" s="135" t="s">
        <v>2103</v>
      </c>
      <c r="F11347" s="135">
        <v>1</v>
      </c>
      <c r="G11347" s="140">
        <v>5</v>
      </c>
      <c r="H11347" s="135" t="s">
        <v>2114</v>
      </c>
      <c r="I11347" s="135">
        <v>232</v>
      </c>
      <c r="J11347" s="135" t="s">
        <v>2105</v>
      </c>
      <c r="K11347" s="135" t="s">
        <v>2106</v>
      </c>
      <c r="L11347" s="135" t="s">
        <v>193</v>
      </c>
      <c r="M11347" s="135"/>
      <c r="N11347" s="137"/>
      <c r="O11347" s="121"/>
    </row>
    <row r="11348" spans="1:15" x14ac:dyDescent="0.25">
      <c r="A11348" s="139">
        <v>406</v>
      </c>
      <c r="B11348" s="135" t="s">
        <v>1459</v>
      </c>
      <c r="C11348" s="134" t="s">
        <v>2102</v>
      </c>
      <c r="D11348" s="135">
        <v>10316</v>
      </c>
      <c r="E11348" s="135" t="s">
        <v>2103</v>
      </c>
      <c r="F11348" s="135">
        <v>1</v>
      </c>
      <c r="G11348" s="140">
        <v>6</v>
      </c>
      <c r="H11348" s="135" t="s">
        <v>2118</v>
      </c>
      <c r="I11348" s="135">
        <v>104</v>
      </c>
      <c r="J11348" s="135" t="s">
        <v>2105</v>
      </c>
      <c r="K11348" s="135" t="s">
        <v>2106</v>
      </c>
      <c r="L11348" s="135" t="s">
        <v>193</v>
      </c>
      <c r="M11348" s="135"/>
      <c r="N11348" s="137"/>
      <c r="O11348" s="121"/>
    </row>
    <row r="11349" spans="1:15" x14ac:dyDescent="0.25">
      <c r="A11349" s="139">
        <v>406</v>
      </c>
      <c r="B11349" s="135" t="s">
        <v>1459</v>
      </c>
      <c r="C11349" s="134" t="s">
        <v>2102</v>
      </c>
      <c r="D11349" s="135">
        <v>10317</v>
      </c>
      <c r="E11349" s="135" t="s">
        <v>2103</v>
      </c>
      <c r="F11349" s="135">
        <v>1</v>
      </c>
      <c r="G11349" s="140">
        <v>13</v>
      </c>
      <c r="H11349" s="135" t="s">
        <v>2127</v>
      </c>
      <c r="I11349" s="135">
        <v>220</v>
      </c>
      <c r="J11349" s="135" t="s">
        <v>2112</v>
      </c>
      <c r="K11349" s="135" t="s">
        <v>2113</v>
      </c>
      <c r="L11349" s="135" t="s">
        <v>194</v>
      </c>
      <c r="M11349" s="135"/>
      <c r="N11349" s="137"/>
      <c r="O11349" s="121"/>
    </row>
    <row r="11350" spans="1:15" x14ac:dyDescent="0.25">
      <c r="A11350" s="139">
        <v>406</v>
      </c>
      <c r="B11350" s="135" t="s">
        <v>1459</v>
      </c>
      <c r="C11350" s="134" t="s">
        <v>2102</v>
      </c>
      <c r="D11350" s="135">
        <v>10318</v>
      </c>
      <c r="E11350" s="135" t="s">
        <v>2103</v>
      </c>
      <c r="F11350" s="135">
        <v>1</v>
      </c>
      <c r="G11350" s="140">
        <v>14</v>
      </c>
      <c r="H11350" s="135" t="s">
        <v>2128</v>
      </c>
      <c r="I11350" s="135">
        <v>240</v>
      </c>
      <c r="J11350" s="135" t="s">
        <v>2112</v>
      </c>
      <c r="K11350" s="135" t="s">
        <v>2113</v>
      </c>
      <c r="L11350" s="135" t="s">
        <v>194</v>
      </c>
      <c r="M11350" s="135"/>
      <c r="N11350" s="137"/>
      <c r="O11350" s="121"/>
    </row>
    <row r="11351" spans="1:15" x14ac:dyDescent="0.25">
      <c r="A11351" s="139">
        <v>406</v>
      </c>
      <c r="B11351" s="135" t="s">
        <v>1459</v>
      </c>
      <c r="C11351" s="134" t="s">
        <v>2102</v>
      </c>
      <c r="D11351" s="135">
        <v>10319</v>
      </c>
      <c r="E11351" s="135" t="s">
        <v>2103</v>
      </c>
      <c r="F11351" s="135">
        <v>1</v>
      </c>
      <c r="G11351" s="140">
        <v>15</v>
      </c>
      <c r="H11351" s="135" t="s">
        <v>2130</v>
      </c>
      <c r="I11351" s="135">
        <v>70</v>
      </c>
      <c r="J11351" s="135" t="s">
        <v>2151</v>
      </c>
      <c r="K11351" s="135" t="s">
        <v>2152</v>
      </c>
      <c r="L11351" s="135" t="s">
        <v>193</v>
      </c>
      <c r="M11351" s="135"/>
      <c r="N11351" s="137"/>
      <c r="O11351" s="121"/>
    </row>
    <row r="11352" spans="1:15" x14ac:dyDescent="0.25">
      <c r="A11352" s="139">
        <v>406</v>
      </c>
      <c r="B11352" s="135" t="s">
        <v>1459</v>
      </c>
      <c r="C11352" s="134" t="s">
        <v>2102</v>
      </c>
      <c r="D11352" s="135">
        <v>10320</v>
      </c>
      <c r="E11352" s="135" t="s">
        <v>2103</v>
      </c>
      <c r="F11352" s="135">
        <v>1</v>
      </c>
      <c r="G11352" s="136">
        <v>16</v>
      </c>
      <c r="H11352" s="135" t="s">
        <v>2131</v>
      </c>
      <c r="I11352" s="135">
        <v>595</v>
      </c>
      <c r="J11352" s="135" t="s">
        <v>2155</v>
      </c>
      <c r="K11352" s="135" t="s">
        <v>2156</v>
      </c>
      <c r="L11352" s="135" t="s">
        <v>193</v>
      </c>
      <c r="M11352" s="135"/>
      <c r="N11352" s="137"/>
      <c r="O11352" s="121"/>
    </row>
    <row r="11353" spans="1:15" x14ac:dyDescent="0.25">
      <c r="A11353" s="139">
        <v>406</v>
      </c>
      <c r="B11353" s="135" t="s">
        <v>1459</v>
      </c>
      <c r="C11353" s="134" t="s">
        <v>2102</v>
      </c>
      <c r="D11353" s="135">
        <v>10321</v>
      </c>
      <c r="E11353" s="135" t="s">
        <v>2103</v>
      </c>
      <c r="F11353" s="135">
        <v>1</v>
      </c>
      <c r="G11353" s="136">
        <v>17</v>
      </c>
      <c r="H11353" s="135" t="s">
        <v>2132</v>
      </c>
      <c r="I11353" s="135">
        <v>459</v>
      </c>
      <c r="J11353" s="135" t="s">
        <v>2112</v>
      </c>
      <c r="K11353" s="134" t="s">
        <v>2113</v>
      </c>
      <c r="L11353" s="135" t="s">
        <v>194</v>
      </c>
      <c r="M11353" s="135"/>
      <c r="N11353" s="137"/>
      <c r="O11353" s="121"/>
    </row>
    <row r="11354" spans="1:15" x14ac:dyDescent="0.25">
      <c r="A11354" s="139">
        <v>406</v>
      </c>
      <c r="B11354" s="135" t="s">
        <v>1459</v>
      </c>
      <c r="C11354" s="134" t="s">
        <v>2102</v>
      </c>
      <c r="D11354" s="135">
        <v>10322</v>
      </c>
      <c r="E11354" s="135" t="s">
        <v>2103</v>
      </c>
      <c r="F11354" s="135">
        <v>1</v>
      </c>
      <c r="G11354" s="136">
        <v>19</v>
      </c>
      <c r="H11354" s="135" t="s">
        <v>2134</v>
      </c>
      <c r="I11354" s="135">
        <v>120</v>
      </c>
      <c r="J11354" s="135" t="s">
        <v>2108</v>
      </c>
      <c r="K11354" s="135" t="s">
        <v>2109</v>
      </c>
      <c r="L11354" s="135" t="s">
        <v>193</v>
      </c>
      <c r="M11354" s="135"/>
      <c r="N11354" s="137"/>
      <c r="O11354" s="121"/>
    </row>
    <row r="11355" spans="1:15" x14ac:dyDescent="0.25">
      <c r="A11355" s="139">
        <v>406</v>
      </c>
      <c r="B11355" s="135" t="s">
        <v>1459</v>
      </c>
      <c r="C11355" s="134" t="s">
        <v>2102</v>
      </c>
      <c r="D11355" s="135">
        <v>10323</v>
      </c>
      <c r="E11355" s="135" t="s">
        <v>2103</v>
      </c>
      <c r="F11355" s="135">
        <v>1</v>
      </c>
      <c r="G11355" s="140">
        <v>20</v>
      </c>
      <c r="H11355" s="135" t="s">
        <v>2135</v>
      </c>
      <c r="I11355" s="135">
        <v>120</v>
      </c>
      <c r="J11355" s="135" t="s">
        <v>2108</v>
      </c>
      <c r="K11355" s="135" t="s">
        <v>2109</v>
      </c>
      <c r="L11355" s="135" t="s">
        <v>193</v>
      </c>
      <c r="M11355" s="135"/>
      <c r="N11355" s="137"/>
      <c r="O11355" s="121"/>
    </row>
    <row r="11356" spans="1:15" x14ac:dyDescent="0.25">
      <c r="A11356" s="139">
        <v>406</v>
      </c>
      <c r="B11356" s="135" t="s">
        <v>1459</v>
      </c>
      <c r="C11356" s="134" t="s">
        <v>2102</v>
      </c>
      <c r="D11356" s="135">
        <v>10324</v>
      </c>
      <c r="E11356" s="135" t="s">
        <v>2103</v>
      </c>
      <c r="F11356" s="135">
        <v>1</v>
      </c>
      <c r="G11356" s="136">
        <v>21</v>
      </c>
      <c r="H11356" s="135" t="s">
        <v>2136</v>
      </c>
      <c r="I11356" s="135">
        <v>240</v>
      </c>
      <c r="J11356" s="135" t="s">
        <v>2155</v>
      </c>
      <c r="K11356" s="135" t="s">
        <v>2156</v>
      </c>
      <c r="L11356" s="135" t="s">
        <v>193</v>
      </c>
      <c r="M11356" s="135"/>
      <c r="N11356" s="137"/>
      <c r="O11356" s="121"/>
    </row>
    <row r="11357" spans="1:15" x14ac:dyDescent="0.25">
      <c r="A11357" s="139">
        <v>406</v>
      </c>
      <c r="B11357" s="135" t="s">
        <v>1459</v>
      </c>
      <c r="C11357" s="134" t="s">
        <v>2102</v>
      </c>
      <c r="D11357" s="135">
        <v>10325</v>
      </c>
      <c r="E11357" s="135" t="s">
        <v>2103</v>
      </c>
      <c r="F11357" s="135">
        <v>2</v>
      </c>
      <c r="G11357" s="136">
        <v>1</v>
      </c>
      <c r="H11357" s="135" t="s">
        <v>2204</v>
      </c>
      <c r="I11357" s="135">
        <v>375</v>
      </c>
      <c r="J11357" s="135" t="s">
        <v>2112</v>
      </c>
      <c r="K11357" s="134" t="s">
        <v>2113</v>
      </c>
      <c r="L11357" s="135" t="s">
        <v>194</v>
      </c>
      <c r="M11357" s="135"/>
      <c r="N11357" s="137"/>
      <c r="O11357" s="121"/>
    </row>
    <row r="11358" spans="1:15" x14ac:dyDescent="0.25">
      <c r="A11358" s="139">
        <v>406</v>
      </c>
      <c r="B11358" s="135" t="s">
        <v>1459</v>
      </c>
      <c r="C11358" s="134" t="s">
        <v>2102</v>
      </c>
      <c r="D11358" s="135">
        <v>10326</v>
      </c>
      <c r="E11358" s="135" t="s">
        <v>2103</v>
      </c>
      <c r="F11358" s="135">
        <v>2</v>
      </c>
      <c r="G11358" s="136">
        <v>2</v>
      </c>
      <c r="H11358" s="135" t="s">
        <v>2205</v>
      </c>
      <c r="I11358" s="135">
        <v>552</v>
      </c>
      <c r="J11358" s="135" t="s">
        <v>2138</v>
      </c>
      <c r="K11358" s="134" t="s">
        <v>2139</v>
      </c>
      <c r="L11358" s="135" t="s">
        <v>194</v>
      </c>
      <c r="M11358" s="135"/>
      <c r="N11358" s="137"/>
      <c r="O11358" s="121"/>
    </row>
    <row r="11359" spans="1:15" x14ac:dyDescent="0.25">
      <c r="A11359" s="139">
        <v>406</v>
      </c>
      <c r="B11359" s="135" t="s">
        <v>1459</v>
      </c>
      <c r="C11359" s="134" t="s">
        <v>2102</v>
      </c>
      <c r="D11359" s="135">
        <v>10327</v>
      </c>
      <c r="E11359" s="135" t="s">
        <v>2103</v>
      </c>
      <c r="F11359" s="135">
        <v>2</v>
      </c>
      <c r="G11359" s="136">
        <v>4</v>
      </c>
      <c r="H11359" s="135" t="s">
        <v>2439</v>
      </c>
      <c r="I11359" s="135">
        <v>184</v>
      </c>
      <c r="J11359" s="135" t="s">
        <v>2105</v>
      </c>
      <c r="K11359" s="134" t="s">
        <v>2106</v>
      </c>
      <c r="L11359" s="135" t="s">
        <v>193</v>
      </c>
      <c r="M11359" s="135"/>
      <c r="N11359" s="137"/>
      <c r="O11359" s="121"/>
    </row>
    <row r="11360" spans="1:15" x14ac:dyDescent="0.25">
      <c r="A11360" s="139">
        <v>406</v>
      </c>
      <c r="B11360" s="135" t="s">
        <v>1459</v>
      </c>
      <c r="C11360" s="134" t="s">
        <v>2102</v>
      </c>
      <c r="D11360" s="135">
        <v>10328</v>
      </c>
      <c r="E11360" s="135" t="s">
        <v>2103</v>
      </c>
      <c r="F11360" s="135">
        <v>2</v>
      </c>
      <c r="G11360" s="136">
        <v>5</v>
      </c>
      <c r="H11360" s="135" t="s">
        <v>2206</v>
      </c>
      <c r="I11360" s="135">
        <v>45</v>
      </c>
      <c r="J11360" s="135" t="s">
        <v>2105</v>
      </c>
      <c r="K11360" s="135" t="s">
        <v>2106</v>
      </c>
      <c r="L11360" s="135" t="s">
        <v>193</v>
      </c>
      <c r="M11360" s="135"/>
      <c r="N11360" s="137"/>
      <c r="O11360" s="121"/>
    </row>
    <row r="11361" spans="1:15" x14ac:dyDescent="0.25">
      <c r="A11361" s="139">
        <v>406</v>
      </c>
      <c r="B11361" s="135" t="s">
        <v>1459</v>
      </c>
      <c r="C11361" s="134" t="s">
        <v>2102</v>
      </c>
      <c r="D11361" s="135">
        <v>10329</v>
      </c>
      <c r="E11361" s="135" t="s">
        <v>2103</v>
      </c>
      <c r="F11361" s="135">
        <v>2</v>
      </c>
      <c r="G11361" s="136">
        <v>6</v>
      </c>
      <c r="H11361" s="135" t="s">
        <v>2207</v>
      </c>
      <c r="I11361" s="135">
        <v>312</v>
      </c>
      <c r="J11361" s="135" t="s">
        <v>2112</v>
      </c>
      <c r="K11361" s="134" t="s">
        <v>2113</v>
      </c>
      <c r="L11361" s="135" t="s">
        <v>194</v>
      </c>
      <c r="M11361" s="135"/>
      <c r="N11361" s="137"/>
      <c r="O11361" s="121"/>
    </row>
    <row r="11362" spans="1:15" x14ac:dyDescent="0.25">
      <c r="A11362" s="139">
        <v>406</v>
      </c>
      <c r="B11362" s="135" t="s">
        <v>1459</v>
      </c>
      <c r="C11362" s="134" t="s">
        <v>2102</v>
      </c>
      <c r="D11362" s="135">
        <v>10330</v>
      </c>
      <c r="E11362" s="135" t="s">
        <v>2103</v>
      </c>
      <c r="F11362" s="135">
        <v>2</v>
      </c>
      <c r="G11362" s="136">
        <v>7</v>
      </c>
      <c r="H11362" s="135" t="s">
        <v>2208</v>
      </c>
      <c r="I11362" s="135">
        <v>27</v>
      </c>
      <c r="J11362" s="135" t="s">
        <v>2151</v>
      </c>
      <c r="K11362" s="135" t="s">
        <v>2152</v>
      </c>
      <c r="L11362" s="135" t="s">
        <v>193</v>
      </c>
      <c r="M11362" s="135"/>
      <c r="N11362" s="137"/>
      <c r="O11362" s="121"/>
    </row>
    <row r="11363" spans="1:15" x14ac:dyDescent="0.25">
      <c r="A11363" s="139">
        <v>406</v>
      </c>
      <c r="B11363" s="135" t="s">
        <v>1459</v>
      </c>
      <c r="C11363" s="134" t="s">
        <v>2102</v>
      </c>
      <c r="D11363" s="135">
        <v>10331</v>
      </c>
      <c r="E11363" s="135" t="s">
        <v>2103</v>
      </c>
      <c r="F11363" s="135">
        <v>2</v>
      </c>
      <c r="G11363" s="140">
        <v>8</v>
      </c>
      <c r="H11363" s="135" t="s">
        <v>2209</v>
      </c>
      <c r="I11363" s="135">
        <v>154</v>
      </c>
      <c r="J11363" s="135" t="s">
        <v>2151</v>
      </c>
      <c r="K11363" s="135" t="s">
        <v>2152</v>
      </c>
      <c r="L11363" s="135" t="s">
        <v>193</v>
      </c>
      <c r="M11363" s="135"/>
      <c r="N11363" s="137"/>
      <c r="O11363" s="121"/>
    </row>
    <row r="11364" spans="1:15" x14ac:dyDescent="0.25">
      <c r="A11364" s="139">
        <v>406</v>
      </c>
      <c r="B11364" s="135" t="s">
        <v>1459</v>
      </c>
      <c r="C11364" s="134" t="s">
        <v>2102</v>
      </c>
      <c r="D11364" s="135">
        <v>10332</v>
      </c>
      <c r="E11364" s="135" t="s">
        <v>2103</v>
      </c>
      <c r="F11364" s="135">
        <v>2</v>
      </c>
      <c r="G11364" s="136">
        <v>9</v>
      </c>
      <c r="H11364" s="135" t="s">
        <v>2210</v>
      </c>
      <c r="I11364" s="135">
        <v>194</v>
      </c>
      <c r="J11364" s="135" t="s">
        <v>2112</v>
      </c>
      <c r="K11364" s="135" t="s">
        <v>2113</v>
      </c>
      <c r="L11364" s="135" t="s">
        <v>194</v>
      </c>
      <c r="M11364" s="135"/>
      <c r="N11364" s="137"/>
      <c r="O11364" s="121"/>
    </row>
    <row r="11365" spans="1:15" x14ac:dyDescent="0.25">
      <c r="A11365" s="139">
        <v>406</v>
      </c>
      <c r="B11365" s="135" t="s">
        <v>1459</v>
      </c>
      <c r="C11365" s="134" t="s">
        <v>2102</v>
      </c>
      <c r="D11365" s="135">
        <v>10333</v>
      </c>
      <c r="E11365" s="135" t="s">
        <v>2103</v>
      </c>
      <c r="F11365" s="135">
        <v>2</v>
      </c>
      <c r="G11365" s="136">
        <v>10</v>
      </c>
      <c r="H11365" s="135" t="s">
        <v>2211</v>
      </c>
      <c r="I11365" s="135">
        <v>28</v>
      </c>
      <c r="J11365" s="135" t="s">
        <v>2151</v>
      </c>
      <c r="K11365" s="135" t="s">
        <v>2152</v>
      </c>
      <c r="L11365" s="135" t="s">
        <v>193</v>
      </c>
      <c r="M11365" s="135"/>
      <c r="N11365" s="137"/>
      <c r="O11365" s="121"/>
    </row>
    <row r="11366" spans="1:15" x14ac:dyDescent="0.25">
      <c r="A11366" s="139">
        <v>406</v>
      </c>
      <c r="B11366" s="135" t="s">
        <v>1459</v>
      </c>
      <c r="C11366" s="134" t="s">
        <v>2102</v>
      </c>
      <c r="D11366" s="135">
        <v>10334</v>
      </c>
      <c r="E11366" s="135" t="s">
        <v>2103</v>
      </c>
      <c r="F11366" s="135">
        <v>2</v>
      </c>
      <c r="G11366" s="136">
        <v>11</v>
      </c>
      <c r="H11366" s="135" t="s">
        <v>2212</v>
      </c>
      <c r="I11366" s="135">
        <v>153</v>
      </c>
      <c r="J11366" s="135" t="s">
        <v>2105</v>
      </c>
      <c r="K11366" s="135" t="s">
        <v>2106</v>
      </c>
      <c r="L11366" s="135" t="s">
        <v>193</v>
      </c>
      <c r="M11366" s="135"/>
      <c r="N11366" s="137"/>
      <c r="O11366" s="121"/>
    </row>
    <row r="11367" spans="1:15" x14ac:dyDescent="0.25">
      <c r="A11367" s="139">
        <v>406</v>
      </c>
      <c r="B11367" s="135" t="s">
        <v>1459</v>
      </c>
      <c r="C11367" s="134" t="s">
        <v>2102</v>
      </c>
      <c r="D11367" s="135">
        <v>10335</v>
      </c>
      <c r="E11367" s="135" t="s">
        <v>2103</v>
      </c>
      <c r="F11367" s="135">
        <v>2</v>
      </c>
      <c r="G11367" s="136">
        <v>12</v>
      </c>
      <c r="H11367" s="135" t="s">
        <v>2213</v>
      </c>
      <c r="I11367" s="135">
        <v>117</v>
      </c>
      <c r="J11367" s="135" t="s">
        <v>2105</v>
      </c>
      <c r="K11367" s="135" t="s">
        <v>2106</v>
      </c>
      <c r="L11367" s="135" t="s">
        <v>193</v>
      </c>
      <c r="M11367" s="135"/>
      <c r="N11367" s="137"/>
      <c r="O11367" s="121"/>
    </row>
    <row r="11368" spans="1:15" x14ac:dyDescent="0.25">
      <c r="A11368" s="139">
        <v>406</v>
      </c>
      <c r="B11368" s="135" t="s">
        <v>1459</v>
      </c>
      <c r="C11368" s="134" t="s">
        <v>2102</v>
      </c>
      <c r="D11368" s="135">
        <v>10336</v>
      </c>
      <c r="E11368" s="135" t="s">
        <v>2103</v>
      </c>
      <c r="F11368" s="135">
        <v>2</v>
      </c>
      <c r="G11368" s="140">
        <v>13</v>
      </c>
      <c r="H11368" s="135" t="s">
        <v>2214</v>
      </c>
      <c r="I11368" s="135">
        <v>169</v>
      </c>
      <c r="J11368" s="135" t="s">
        <v>2112</v>
      </c>
      <c r="K11368" s="135" t="s">
        <v>2113</v>
      </c>
      <c r="L11368" s="135" t="s">
        <v>194</v>
      </c>
      <c r="M11368" s="135"/>
      <c r="N11368" s="137"/>
      <c r="O11368" s="121"/>
    </row>
    <row r="11369" spans="1:15" x14ac:dyDescent="0.25">
      <c r="A11369" s="139">
        <v>406</v>
      </c>
      <c r="B11369" s="135" t="s">
        <v>1459</v>
      </c>
      <c r="C11369" s="134" t="s">
        <v>2102</v>
      </c>
      <c r="D11369" s="135">
        <v>10337</v>
      </c>
      <c r="E11369" s="135" t="s">
        <v>2103</v>
      </c>
      <c r="F11369" s="135">
        <v>2</v>
      </c>
      <c r="G11369" s="136">
        <v>14</v>
      </c>
      <c r="H11369" s="135" t="s">
        <v>2215</v>
      </c>
      <c r="I11369" s="135">
        <v>130</v>
      </c>
      <c r="J11369" s="135" t="s">
        <v>2112</v>
      </c>
      <c r="K11369" s="135" t="s">
        <v>2113</v>
      </c>
      <c r="L11369" s="135" t="s">
        <v>194</v>
      </c>
      <c r="M11369" s="135"/>
      <c r="N11369" s="137"/>
      <c r="O11369" s="121"/>
    </row>
    <row r="11370" spans="1:15" x14ac:dyDescent="0.25">
      <c r="A11370" s="139">
        <v>804</v>
      </c>
      <c r="B11370" s="135" t="s">
        <v>2055</v>
      </c>
      <c r="C11370" s="134" t="s">
        <v>2102</v>
      </c>
      <c r="D11370" s="135">
        <v>12770</v>
      </c>
      <c r="E11370" s="135" t="s">
        <v>2103</v>
      </c>
      <c r="F11370" s="135">
        <v>1</v>
      </c>
      <c r="G11370" s="136">
        <v>1</v>
      </c>
      <c r="H11370" s="135" t="s">
        <v>2104</v>
      </c>
      <c r="I11370" s="135">
        <v>120</v>
      </c>
      <c r="J11370" s="135" t="s">
        <v>2112</v>
      </c>
      <c r="K11370" s="135" t="s">
        <v>2113</v>
      </c>
      <c r="L11370" s="135" t="s">
        <v>194</v>
      </c>
      <c r="M11370" s="135" t="s">
        <v>725</v>
      </c>
      <c r="N11370" s="137"/>
      <c r="O11370" s="121"/>
    </row>
    <row r="11371" spans="1:15" x14ac:dyDescent="0.25">
      <c r="A11371" s="139">
        <v>804</v>
      </c>
      <c r="B11371" s="135" t="s">
        <v>2055</v>
      </c>
      <c r="C11371" s="134" t="s">
        <v>2102</v>
      </c>
      <c r="D11371" s="135">
        <v>12771</v>
      </c>
      <c r="E11371" s="135" t="s">
        <v>2103</v>
      </c>
      <c r="F11371" s="135">
        <v>1</v>
      </c>
      <c r="G11371" s="136">
        <v>2</v>
      </c>
      <c r="H11371" s="135" t="s">
        <v>2107</v>
      </c>
      <c r="I11371" s="135">
        <v>96</v>
      </c>
      <c r="J11371" s="135" t="s">
        <v>2138</v>
      </c>
      <c r="K11371" s="135" t="s">
        <v>2139</v>
      </c>
      <c r="L11371" s="135" t="s">
        <v>194</v>
      </c>
      <c r="M11371" s="135" t="s">
        <v>725</v>
      </c>
      <c r="N11371" s="137"/>
      <c r="O11371" s="121"/>
    </row>
    <row r="11372" spans="1:15" x14ac:dyDescent="0.25">
      <c r="A11372" s="139">
        <v>804</v>
      </c>
      <c r="B11372" s="135" t="s">
        <v>2055</v>
      </c>
      <c r="C11372" s="134" t="s">
        <v>2102</v>
      </c>
      <c r="D11372" s="135">
        <v>12772</v>
      </c>
      <c r="E11372" s="135" t="s">
        <v>2103</v>
      </c>
      <c r="F11372" s="135">
        <v>1</v>
      </c>
      <c r="G11372" s="136">
        <v>3</v>
      </c>
      <c r="H11372" s="135" t="s">
        <v>2110</v>
      </c>
      <c r="I11372" s="135">
        <v>50</v>
      </c>
      <c r="J11372" s="135" t="s">
        <v>2151</v>
      </c>
      <c r="K11372" s="135" t="s">
        <v>2152</v>
      </c>
      <c r="L11372" s="135" t="s">
        <v>193</v>
      </c>
      <c r="M11372" s="135" t="s">
        <v>725</v>
      </c>
      <c r="N11372" s="137"/>
      <c r="O11372" s="121"/>
    </row>
    <row r="11373" spans="1:15" x14ac:dyDescent="0.25">
      <c r="A11373" s="139">
        <v>804</v>
      </c>
      <c r="B11373" s="135" t="s">
        <v>2055</v>
      </c>
      <c r="C11373" s="134" t="s">
        <v>2102</v>
      </c>
      <c r="D11373" s="135">
        <v>12773</v>
      </c>
      <c r="E11373" s="135" t="s">
        <v>2103</v>
      </c>
      <c r="F11373" s="135">
        <v>1</v>
      </c>
      <c r="G11373" s="140">
        <v>4</v>
      </c>
      <c r="H11373" s="135" t="s">
        <v>2111</v>
      </c>
      <c r="I11373" s="135">
        <v>1</v>
      </c>
      <c r="J11373" s="135" t="s">
        <v>2112</v>
      </c>
      <c r="K11373" s="135" t="s">
        <v>2113</v>
      </c>
      <c r="L11373" s="135" t="s">
        <v>194</v>
      </c>
      <c r="M11373" s="135" t="s">
        <v>725</v>
      </c>
      <c r="N11373" s="137"/>
      <c r="O11373" s="121"/>
    </row>
    <row r="11374" spans="1:15" x14ac:dyDescent="0.25">
      <c r="A11374" s="139">
        <v>804</v>
      </c>
      <c r="B11374" s="135" t="s">
        <v>2055</v>
      </c>
      <c r="C11374" s="134" t="s">
        <v>2102</v>
      </c>
      <c r="D11374" s="135">
        <v>12774</v>
      </c>
      <c r="E11374" s="135" t="s">
        <v>2103</v>
      </c>
      <c r="F11374" s="135">
        <v>1</v>
      </c>
      <c r="G11374" s="140">
        <v>5</v>
      </c>
      <c r="H11374" s="135" t="s">
        <v>2114</v>
      </c>
      <c r="I11374" s="135">
        <v>195</v>
      </c>
      <c r="J11374" s="135" t="s">
        <v>2155</v>
      </c>
      <c r="K11374" s="135" t="s">
        <v>2156</v>
      </c>
      <c r="L11374" s="135" t="s">
        <v>193</v>
      </c>
      <c r="M11374" s="135" t="s">
        <v>725</v>
      </c>
      <c r="N11374" s="137"/>
      <c r="O11374" s="121"/>
    </row>
    <row r="11375" spans="1:15" x14ac:dyDescent="0.25">
      <c r="A11375" s="139">
        <v>804</v>
      </c>
      <c r="B11375" s="135" t="s">
        <v>2055</v>
      </c>
      <c r="C11375" s="134" t="s">
        <v>2102</v>
      </c>
      <c r="D11375" s="135">
        <v>12775</v>
      </c>
      <c r="E11375" s="135" t="s">
        <v>2103</v>
      </c>
      <c r="F11375" s="135">
        <v>1</v>
      </c>
      <c r="G11375" s="136">
        <v>6</v>
      </c>
      <c r="H11375" s="135" t="s">
        <v>2118</v>
      </c>
      <c r="I11375" s="135">
        <v>68</v>
      </c>
      <c r="J11375" s="135" t="s">
        <v>2155</v>
      </c>
      <c r="K11375" s="135" t="s">
        <v>2156</v>
      </c>
      <c r="L11375" s="135" t="s">
        <v>193</v>
      </c>
      <c r="M11375" s="135" t="s">
        <v>725</v>
      </c>
      <c r="N11375" s="137"/>
      <c r="O11375" s="121"/>
    </row>
    <row r="11376" spans="1:15" x14ac:dyDescent="0.25">
      <c r="A11376" s="139">
        <v>804</v>
      </c>
      <c r="B11376" s="135" t="s">
        <v>2055</v>
      </c>
      <c r="C11376" s="134" t="s">
        <v>2102</v>
      </c>
      <c r="D11376" s="135">
        <v>12776</v>
      </c>
      <c r="E11376" s="135" t="s">
        <v>2103</v>
      </c>
      <c r="F11376" s="135">
        <v>1</v>
      </c>
      <c r="G11376" s="136">
        <v>7</v>
      </c>
      <c r="H11376" s="135" t="s">
        <v>2119</v>
      </c>
      <c r="I11376" s="135">
        <v>56</v>
      </c>
      <c r="J11376" s="135" t="s">
        <v>2151</v>
      </c>
      <c r="K11376" s="135" t="s">
        <v>2152</v>
      </c>
      <c r="L11376" s="135" t="s">
        <v>193</v>
      </c>
      <c r="M11376" s="135" t="s">
        <v>725</v>
      </c>
      <c r="N11376" s="137"/>
      <c r="O11376" s="121"/>
    </row>
    <row r="11377" spans="1:15" x14ac:dyDescent="0.25">
      <c r="A11377" s="139">
        <v>804</v>
      </c>
      <c r="B11377" s="135" t="s">
        <v>2055</v>
      </c>
      <c r="C11377" s="134" t="s">
        <v>2102</v>
      </c>
      <c r="D11377" s="135">
        <v>12777</v>
      </c>
      <c r="E11377" s="135" t="s">
        <v>2103</v>
      </c>
      <c r="F11377" s="135">
        <v>1</v>
      </c>
      <c r="G11377" s="136">
        <v>8</v>
      </c>
      <c r="H11377" s="135" t="s">
        <v>2120</v>
      </c>
      <c r="I11377" s="135">
        <v>54</v>
      </c>
      <c r="J11377" s="135" t="s">
        <v>2536</v>
      </c>
      <c r="K11377" s="135" t="s">
        <v>2544</v>
      </c>
      <c r="L11377" s="135" t="s">
        <v>193</v>
      </c>
      <c r="M11377" s="135" t="s">
        <v>725</v>
      </c>
      <c r="N11377" s="137"/>
      <c r="O11377" s="121"/>
    </row>
    <row r="11378" spans="1:15" x14ac:dyDescent="0.25">
      <c r="A11378" s="139">
        <v>804</v>
      </c>
      <c r="B11378" s="135" t="s">
        <v>2055</v>
      </c>
      <c r="C11378" s="134" t="s">
        <v>2102</v>
      </c>
      <c r="D11378" s="135">
        <v>12778</v>
      </c>
      <c r="E11378" s="135" t="s">
        <v>2103</v>
      </c>
      <c r="F11378" s="135">
        <v>1</v>
      </c>
      <c r="G11378" s="136">
        <v>9</v>
      </c>
      <c r="H11378" s="135" t="s">
        <v>2121</v>
      </c>
      <c r="I11378" s="135">
        <v>56</v>
      </c>
      <c r="J11378" s="135" t="s">
        <v>2151</v>
      </c>
      <c r="K11378" s="135" t="s">
        <v>2152</v>
      </c>
      <c r="L11378" s="135" t="s">
        <v>193</v>
      </c>
      <c r="M11378" s="135" t="s">
        <v>725</v>
      </c>
      <c r="N11378" s="137"/>
      <c r="O11378" s="121"/>
    </row>
    <row r="11379" spans="1:15" x14ac:dyDescent="0.25">
      <c r="A11379" s="139">
        <v>804</v>
      </c>
      <c r="B11379" s="135" t="s">
        <v>2055</v>
      </c>
      <c r="C11379" s="134" t="s">
        <v>2102</v>
      </c>
      <c r="D11379" s="135">
        <v>12779</v>
      </c>
      <c r="E11379" s="135" t="s">
        <v>2103</v>
      </c>
      <c r="F11379" s="135">
        <v>1</v>
      </c>
      <c r="G11379" s="140">
        <v>10</v>
      </c>
      <c r="H11379" s="135" t="s">
        <v>2122</v>
      </c>
      <c r="I11379" s="135">
        <v>34</v>
      </c>
      <c r="J11379" s="135" t="s">
        <v>2155</v>
      </c>
      <c r="K11379" s="135" t="s">
        <v>2156</v>
      </c>
      <c r="L11379" s="135" t="s">
        <v>193</v>
      </c>
      <c r="M11379" s="135" t="s">
        <v>725</v>
      </c>
      <c r="N11379" s="137"/>
      <c r="O11379" s="121"/>
    </row>
    <row r="11380" spans="1:15" x14ac:dyDescent="0.25">
      <c r="A11380" s="139">
        <v>804</v>
      </c>
      <c r="B11380" s="135" t="s">
        <v>2055</v>
      </c>
      <c r="C11380" s="134" t="s">
        <v>2102</v>
      </c>
      <c r="D11380" s="135">
        <v>12780</v>
      </c>
      <c r="E11380" s="135" t="s">
        <v>2103</v>
      </c>
      <c r="F11380" s="135">
        <v>1</v>
      </c>
      <c r="G11380" s="140">
        <v>11</v>
      </c>
      <c r="H11380" s="135" t="s">
        <v>2123</v>
      </c>
      <c r="I11380" s="135">
        <v>68</v>
      </c>
      <c r="J11380" s="135" t="s">
        <v>2151</v>
      </c>
      <c r="K11380" s="135" t="s">
        <v>2152</v>
      </c>
      <c r="L11380" s="135" t="s">
        <v>193</v>
      </c>
      <c r="M11380" s="135" t="s">
        <v>725</v>
      </c>
      <c r="N11380" s="137"/>
      <c r="O11380" s="121"/>
    </row>
    <row r="11381" spans="1:15" x14ac:dyDescent="0.25">
      <c r="A11381" s="139">
        <v>804</v>
      </c>
      <c r="B11381" s="135" t="s">
        <v>2055</v>
      </c>
      <c r="C11381" s="134" t="s">
        <v>2102</v>
      </c>
      <c r="D11381" s="135">
        <v>12781</v>
      </c>
      <c r="E11381" s="135" t="s">
        <v>2103</v>
      </c>
      <c r="F11381" s="135">
        <v>1</v>
      </c>
      <c r="G11381" s="140">
        <v>12</v>
      </c>
      <c r="H11381" s="135" t="s">
        <v>2126</v>
      </c>
      <c r="I11381" s="135">
        <v>80</v>
      </c>
      <c r="J11381" s="135" t="s">
        <v>2151</v>
      </c>
      <c r="K11381" s="135" t="s">
        <v>2152</v>
      </c>
      <c r="L11381" s="135" t="s">
        <v>193</v>
      </c>
      <c r="M11381" s="135" t="s">
        <v>725</v>
      </c>
      <c r="N11381" s="137"/>
      <c r="O11381" s="121"/>
    </row>
    <row r="11382" spans="1:15" x14ac:dyDescent="0.25">
      <c r="A11382" s="139">
        <v>804</v>
      </c>
      <c r="B11382" s="135" t="s">
        <v>2055</v>
      </c>
      <c r="C11382" s="134" t="s">
        <v>2102</v>
      </c>
      <c r="D11382" s="135">
        <v>12782</v>
      </c>
      <c r="E11382" s="135" t="s">
        <v>2103</v>
      </c>
      <c r="F11382" s="135">
        <v>1</v>
      </c>
      <c r="G11382" s="140">
        <v>13</v>
      </c>
      <c r="H11382" s="135" t="s">
        <v>2127</v>
      </c>
      <c r="I11382" s="135">
        <v>550</v>
      </c>
      <c r="J11382" s="135" t="s">
        <v>2115</v>
      </c>
      <c r="K11382" s="135" t="s">
        <v>2129</v>
      </c>
      <c r="L11382" s="135" t="s">
        <v>194</v>
      </c>
      <c r="M11382" s="135" t="s">
        <v>725</v>
      </c>
      <c r="N11382" s="137"/>
      <c r="O11382" s="121"/>
    </row>
    <row r="11383" spans="1:15" x14ac:dyDescent="0.25">
      <c r="A11383" s="139">
        <v>804</v>
      </c>
      <c r="B11383" s="135" t="s">
        <v>2055</v>
      </c>
      <c r="C11383" s="134" t="s">
        <v>2102</v>
      </c>
      <c r="D11383" s="135">
        <v>12783</v>
      </c>
      <c r="E11383" s="135" t="s">
        <v>2103</v>
      </c>
      <c r="F11383" s="135">
        <v>1</v>
      </c>
      <c r="G11383" s="140">
        <v>14</v>
      </c>
      <c r="H11383" s="135" t="s">
        <v>2128</v>
      </c>
      <c r="I11383" s="135">
        <v>550</v>
      </c>
      <c r="J11383" s="135" t="s">
        <v>2115</v>
      </c>
      <c r="K11383" s="135" t="s">
        <v>2129</v>
      </c>
      <c r="L11383" s="135" t="s">
        <v>194</v>
      </c>
      <c r="M11383" s="135" t="s">
        <v>725</v>
      </c>
      <c r="N11383" s="137"/>
      <c r="O11383" s="121"/>
    </row>
    <row r="11384" spans="1:15" x14ac:dyDescent="0.25">
      <c r="A11384" s="139">
        <v>804</v>
      </c>
      <c r="B11384" s="135" t="s">
        <v>2055</v>
      </c>
      <c r="C11384" s="134" t="s">
        <v>2102</v>
      </c>
      <c r="D11384" s="135">
        <v>12784</v>
      </c>
      <c r="E11384" s="135" t="s">
        <v>2103</v>
      </c>
      <c r="F11384" s="135">
        <v>1</v>
      </c>
      <c r="G11384" s="140">
        <v>15</v>
      </c>
      <c r="H11384" s="135" t="s">
        <v>2130</v>
      </c>
      <c r="I11384" s="135">
        <v>63</v>
      </c>
      <c r="J11384" s="135" t="s">
        <v>2108</v>
      </c>
      <c r="K11384" s="135" t="s">
        <v>2109</v>
      </c>
      <c r="L11384" s="135" t="s">
        <v>193</v>
      </c>
      <c r="M11384" s="135" t="s">
        <v>725</v>
      </c>
      <c r="N11384" s="137"/>
      <c r="O11384" s="121"/>
    </row>
    <row r="11385" spans="1:15" x14ac:dyDescent="0.25">
      <c r="A11385" s="139">
        <v>804</v>
      </c>
      <c r="B11385" s="135" t="s">
        <v>2055</v>
      </c>
      <c r="C11385" s="134" t="s">
        <v>2102</v>
      </c>
      <c r="D11385" s="135">
        <v>12785</v>
      </c>
      <c r="E11385" s="135" t="s">
        <v>2103</v>
      </c>
      <c r="F11385" s="135">
        <v>1</v>
      </c>
      <c r="G11385" s="140">
        <v>16</v>
      </c>
      <c r="H11385" s="135" t="s">
        <v>2131</v>
      </c>
      <c r="I11385" s="135">
        <v>63</v>
      </c>
      <c r="J11385" s="135" t="s">
        <v>2108</v>
      </c>
      <c r="K11385" s="135" t="s">
        <v>2109</v>
      </c>
      <c r="L11385" s="135" t="s">
        <v>193</v>
      </c>
      <c r="M11385" s="135" t="s">
        <v>725</v>
      </c>
      <c r="N11385" s="137"/>
      <c r="O11385" s="121"/>
    </row>
    <row r="11386" spans="1:15" x14ac:dyDescent="0.25">
      <c r="A11386" s="139">
        <v>804</v>
      </c>
      <c r="B11386" s="135" t="s">
        <v>2055</v>
      </c>
      <c r="C11386" s="134" t="s">
        <v>2102</v>
      </c>
      <c r="D11386" s="135">
        <v>12786</v>
      </c>
      <c r="E11386" s="135" t="s">
        <v>2103</v>
      </c>
      <c r="F11386" s="135">
        <v>1</v>
      </c>
      <c r="G11386" s="140">
        <v>17</v>
      </c>
      <c r="H11386" s="135" t="s">
        <v>2132</v>
      </c>
      <c r="I11386" s="135">
        <v>63</v>
      </c>
      <c r="J11386" s="135" t="s">
        <v>2151</v>
      </c>
      <c r="K11386" s="135" t="s">
        <v>2152</v>
      </c>
      <c r="L11386" s="135" t="s">
        <v>193</v>
      </c>
      <c r="M11386" s="135" t="s">
        <v>725</v>
      </c>
      <c r="N11386" s="137"/>
      <c r="O11386" s="121"/>
    </row>
    <row r="11387" spans="1:15" x14ac:dyDescent="0.25">
      <c r="A11387" s="139">
        <v>804</v>
      </c>
      <c r="B11387" s="135" t="s">
        <v>2055</v>
      </c>
      <c r="C11387" s="134" t="s">
        <v>2102</v>
      </c>
      <c r="D11387" s="135">
        <v>12787</v>
      </c>
      <c r="E11387" s="135" t="s">
        <v>2103</v>
      </c>
      <c r="F11387" s="135">
        <v>1</v>
      </c>
      <c r="G11387" s="140">
        <v>18</v>
      </c>
      <c r="H11387" s="135" t="s">
        <v>2133</v>
      </c>
      <c r="I11387" s="135">
        <v>70</v>
      </c>
      <c r="J11387" s="135" t="s">
        <v>2151</v>
      </c>
      <c r="K11387" s="135" t="s">
        <v>2152</v>
      </c>
      <c r="L11387" s="135" t="s">
        <v>193</v>
      </c>
      <c r="M11387" s="135" t="s">
        <v>725</v>
      </c>
      <c r="N11387" s="137"/>
      <c r="O11387" s="121"/>
    </row>
    <row r="11388" spans="1:15" x14ac:dyDescent="0.25">
      <c r="A11388" s="139">
        <v>804</v>
      </c>
      <c r="B11388" s="135" t="s">
        <v>2055</v>
      </c>
      <c r="C11388" s="134" t="s">
        <v>2102</v>
      </c>
      <c r="D11388" s="135">
        <v>12788</v>
      </c>
      <c r="E11388" s="135" t="s">
        <v>2103</v>
      </c>
      <c r="F11388" s="135">
        <v>1</v>
      </c>
      <c r="G11388" s="140">
        <v>19</v>
      </c>
      <c r="H11388" s="135" t="s">
        <v>2134</v>
      </c>
      <c r="I11388" s="135">
        <v>26</v>
      </c>
      <c r="J11388" s="135" t="s">
        <v>2108</v>
      </c>
      <c r="K11388" s="135" t="s">
        <v>2109</v>
      </c>
      <c r="L11388" s="135" t="s">
        <v>193</v>
      </c>
      <c r="M11388" s="135" t="s">
        <v>725</v>
      </c>
      <c r="N11388" s="137"/>
      <c r="O11388" s="121"/>
    </row>
    <row r="11389" spans="1:15" x14ac:dyDescent="0.25">
      <c r="A11389" s="139">
        <v>804</v>
      </c>
      <c r="B11389" s="135" t="s">
        <v>2055</v>
      </c>
      <c r="C11389" s="134" t="s">
        <v>2102</v>
      </c>
      <c r="D11389" s="135">
        <v>12789</v>
      </c>
      <c r="E11389" s="135" t="s">
        <v>2103</v>
      </c>
      <c r="F11389" s="135">
        <v>1</v>
      </c>
      <c r="G11389" s="140">
        <v>20</v>
      </c>
      <c r="H11389" s="135" t="s">
        <v>2135</v>
      </c>
      <c r="I11389" s="135">
        <v>74</v>
      </c>
      <c r="J11389" s="135" t="s">
        <v>2151</v>
      </c>
      <c r="K11389" s="135" t="s">
        <v>2152</v>
      </c>
      <c r="L11389" s="135" t="s">
        <v>193</v>
      </c>
      <c r="M11389" s="135" t="s">
        <v>725</v>
      </c>
      <c r="N11389" s="137"/>
      <c r="O11389" s="121"/>
    </row>
    <row r="11390" spans="1:15" x14ac:dyDescent="0.25">
      <c r="A11390" s="139">
        <v>804</v>
      </c>
      <c r="B11390" s="135" t="s">
        <v>2055</v>
      </c>
      <c r="C11390" s="134" t="s">
        <v>2102</v>
      </c>
      <c r="D11390" s="135">
        <v>12790</v>
      </c>
      <c r="E11390" s="135" t="s">
        <v>2103</v>
      </c>
      <c r="F11390" s="135">
        <v>1</v>
      </c>
      <c r="G11390" s="140">
        <v>21</v>
      </c>
      <c r="H11390" s="135" t="s">
        <v>2136</v>
      </c>
      <c r="I11390" s="135">
        <v>88</v>
      </c>
      <c r="J11390" s="135" t="s">
        <v>2151</v>
      </c>
      <c r="K11390" s="135" t="s">
        <v>2152</v>
      </c>
      <c r="L11390" s="135" t="s">
        <v>193</v>
      </c>
      <c r="M11390" s="135" t="s">
        <v>725</v>
      </c>
      <c r="N11390" s="137"/>
      <c r="O11390" s="121"/>
    </row>
    <row r="11391" spans="1:15" x14ac:dyDescent="0.25">
      <c r="A11391" s="139">
        <v>804</v>
      </c>
      <c r="B11391" s="135" t="s">
        <v>2055</v>
      </c>
      <c r="C11391" s="134" t="s">
        <v>2102</v>
      </c>
      <c r="D11391" s="135">
        <v>12791</v>
      </c>
      <c r="E11391" s="135" t="s">
        <v>2103</v>
      </c>
      <c r="F11391" s="135">
        <v>1</v>
      </c>
      <c r="G11391" s="140">
        <v>22</v>
      </c>
      <c r="H11391" s="135" t="s">
        <v>2137</v>
      </c>
      <c r="I11391" s="135">
        <v>74</v>
      </c>
      <c r="J11391" s="135" t="s">
        <v>2108</v>
      </c>
      <c r="K11391" s="135" t="s">
        <v>2109</v>
      </c>
      <c r="L11391" s="135" t="s">
        <v>193</v>
      </c>
      <c r="M11391" s="135" t="s">
        <v>725</v>
      </c>
      <c r="N11391" s="137"/>
      <c r="O11391" s="121"/>
    </row>
    <row r="11392" spans="1:15" x14ac:dyDescent="0.25">
      <c r="A11392" s="139">
        <v>804</v>
      </c>
      <c r="B11392" s="135" t="s">
        <v>2055</v>
      </c>
      <c r="C11392" s="134" t="s">
        <v>2102</v>
      </c>
      <c r="D11392" s="135">
        <v>12792</v>
      </c>
      <c r="E11392" s="135" t="s">
        <v>2103</v>
      </c>
      <c r="F11392" s="135">
        <v>1</v>
      </c>
      <c r="G11392" s="140">
        <v>23</v>
      </c>
      <c r="H11392" s="135" t="s">
        <v>2140</v>
      </c>
      <c r="I11392" s="135">
        <v>525</v>
      </c>
      <c r="J11392" s="135" t="s">
        <v>2115</v>
      </c>
      <c r="K11392" s="135" t="s">
        <v>2129</v>
      </c>
      <c r="L11392" s="135" t="s">
        <v>194</v>
      </c>
      <c r="M11392" s="135" t="s">
        <v>725</v>
      </c>
      <c r="N11392" s="137"/>
      <c r="O11392" s="121"/>
    </row>
    <row r="11393" spans="1:15" x14ac:dyDescent="0.25">
      <c r="A11393" s="139">
        <v>804</v>
      </c>
      <c r="B11393" s="135" t="s">
        <v>2055</v>
      </c>
      <c r="C11393" s="134" t="s">
        <v>2102</v>
      </c>
      <c r="D11393" s="135">
        <v>12793</v>
      </c>
      <c r="E11393" s="135" t="s">
        <v>2103</v>
      </c>
      <c r="F11393" s="135">
        <v>1</v>
      </c>
      <c r="G11393" s="140">
        <v>24</v>
      </c>
      <c r="H11393" s="135" t="s">
        <v>2141</v>
      </c>
      <c r="I11393" s="135">
        <v>399</v>
      </c>
      <c r="J11393" s="135" t="s">
        <v>2115</v>
      </c>
      <c r="K11393" s="135" t="s">
        <v>2129</v>
      </c>
      <c r="L11393" s="135" t="s">
        <v>194</v>
      </c>
      <c r="M11393" s="135" t="s">
        <v>725</v>
      </c>
      <c r="N11393" s="137"/>
      <c r="O11393" s="121"/>
    </row>
    <row r="11394" spans="1:15" x14ac:dyDescent="0.25">
      <c r="A11394" s="139">
        <v>804</v>
      </c>
      <c r="B11394" s="135" t="s">
        <v>2055</v>
      </c>
      <c r="C11394" s="134" t="s">
        <v>2102</v>
      </c>
      <c r="D11394" s="135">
        <v>12794</v>
      </c>
      <c r="E11394" s="135" t="s">
        <v>2103</v>
      </c>
      <c r="F11394" s="135">
        <v>1</v>
      </c>
      <c r="G11394" s="140">
        <v>25</v>
      </c>
      <c r="H11394" s="135" t="s">
        <v>2142</v>
      </c>
      <c r="I11394" s="135">
        <v>42</v>
      </c>
      <c r="J11394" s="135" t="s">
        <v>2108</v>
      </c>
      <c r="K11394" s="135" t="s">
        <v>2109</v>
      </c>
      <c r="L11394" s="135" t="s">
        <v>193</v>
      </c>
      <c r="M11394" s="135" t="s">
        <v>725</v>
      </c>
      <c r="N11394" s="137"/>
      <c r="O11394" s="121"/>
    </row>
    <row r="11395" spans="1:15" x14ac:dyDescent="0.25">
      <c r="A11395" s="139">
        <v>804</v>
      </c>
      <c r="B11395" s="135" t="s">
        <v>2055</v>
      </c>
      <c r="C11395" s="134" t="s">
        <v>2102</v>
      </c>
      <c r="D11395" s="135">
        <v>12795</v>
      </c>
      <c r="E11395" s="135" t="s">
        <v>2103</v>
      </c>
      <c r="F11395" s="135">
        <v>1</v>
      </c>
      <c r="G11395" s="140">
        <v>26</v>
      </c>
      <c r="H11395" s="135" t="s">
        <v>2143</v>
      </c>
      <c r="I11395" s="135">
        <v>42</v>
      </c>
      <c r="J11395" s="135" t="s">
        <v>2151</v>
      </c>
      <c r="K11395" s="135" t="s">
        <v>2152</v>
      </c>
      <c r="L11395" s="135" t="s">
        <v>193</v>
      </c>
      <c r="M11395" s="135" t="s">
        <v>725</v>
      </c>
      <c r="N11395" s="137"/>
      <c r="O11395" s="121"/>
    </row>
    <row r="11396" spans="1:15" x14ac:dyDescent="0.25">
      <c r="A11396" s="139">
        <v>805</v>
      </c>
      <c r="B11396" s="135" t="s">
        <v>2072</v>
      </c>
      <c r="C11396" s="134" t="s">
        <v>2102</v>
      </c>
      <c r="D11396" s="135">
        <v>12796</v>
      </c>
      <c r="E11396" s="135" t="s">
        <v>2103</v>
      </c>
      <c r="F11396" s="135">
        <v>1</v>
      </c>
      <c r="G11396" s="140">
        <v>1</v>
      </c>
      <c r="H11396" s="135" t="s">
        <v>2104</v>
      </c>
      <c r="I11396" s="135">
        <v>81</v>
      </c>
      <c r="J11396" s="135" t="s">
        <v>2155</v>
      </c>
      <c r="K11396" s="135" t="s">
        <v>2156</v>
      </c>
      <c r="L11396" s="135" t="s">
        <v>193</v>
      </c>
      <c r="M11396" s="135" t="s">
        <v>725</v>
      </c>
      <c r="N11396" s="137"/>
      <c r="O11396" s="121"/>
    </row>
    <row r="11397" spans="1:15" x14ac:dyDescent="0.25">
      <c r="A11397" s="139">
        <v>805</v>
      </c>
      <c r="B11397" s="135" t="s">
        <v>2072</v>
      </c>
      <c r="C11397" s="134" t="s">
        <v>2102</v>
      </c>
      <c r="D11397" s="135">
        <v>12797</v>
      </c>
      <c r="E11397" s="135" t="s">
        <v>2103</v>
      </c>
      <c r="F11397" s="135">
        <v>1</v>
      </c>
      <c r="G11397" s="140">
        <v>2</v>
      </c>
      <c r="H11397" s="135" t="s">
        <v>2107</v>
      </c>
      <c r="I11397" s="135">
        <v>253</v>
      </c>
      <c r="J11397" s="135" t="s">
        <v>2112</v>
      </c>
      <c r="K11397" s="135" t="s">
        <v>2113</v>
      </c>
      <c r="L11397" s="135" t="s">
        <v>194</v>
      </c>
      <c r="M11397" s="135" t="s">
        <v>725</v>
      </c>
      <c r="N11397" s="137"/>
      <c r="O11397" s="121"/>
    </row>
    <row r="11398" spans="1:15" x14ac:dyDescent="0.25">
      <c r="A11398" s="139">
        <v>805</v>
      </c>
      <c r="B11398" s="135" t="s">
        <v>2072</v>
      </c>
      <c r="C11398" s="134" t="s">
        <v>2102</v>
      </c>
      <c r="D11398" s="135">
        <v>12798</v>
      </c>
      <c r="E11398" s="135" t="s">
        <v>2103</v>
      </c>
      <c r="F11398" s="135">
        <v>1</v>
      </c>
      <c r="G11398" s="140">
        <v>3</v>
      </c>
      <c r="H11398" s="135" t="s">
        <v>2110</v>
      </c>
      <c r="I11398" s="135">
        <v>90</v>
      </c>
      <c r="J11398" s="135" t="s">
        <v>2112</v>
      </c>
      <c r="K11398" s="135" t="s">
        <v>2113</v>
      </c>
      <c r="L11398" s="135" t="s">
        <v>194</v>
      </c>
      <c r="M11398" s="135" t="s">
        <v>725</v>
      </c>
      <c r="N11398" s="137"/>
      <c r="O11398" s="121"/>
    </row>
    <row r="11399" spans="1:15" x14ac:dyDescent="0.25">
      <c r="A11399" s="139">
        <v>805</v>
      </c>
      <c r="B11399" s="135" t="s">
        <v>2072</v>
      </c>
      <c r="C11399" s="134" t="s">
        <v>2102</v>
      </c>
      <c r="D11399" s="135">
        <v>12799</v>
      </c>
      <c r="E11399" s="135" t="s">
        <v>2103</v>
      </c>
      <c r="F11399" s="135">
        <v>1</v>
      </c>
      <c r="G11399" s="140">
        <v>4</v>
      </c>
      <c r="H11399" s="135" t="s">
        <v>2111</v>
      </c>
      <c r="I11399" s="135">
        <v>90</v>
      </c>
      <c r="J11399" s="135" t="s">
        <v>2151</v>
      </c>
      <c r="K11399" s="135" t="s">
        <v>2152</v>
      </c>
      <c r="L11399" s="135" t="s">
        <v>193</v>
      </c>
      <c r="M11399" s="135" t="s">
        <v>725</v>
      </c>
      <c r="N11399" s="137"/>
      <c r="O11399" s="121"/>
    </row>
    <row r="11400" spans="1:15" x14ac:dyDescent="0.25">
      <c r="A11400" s="139">
        <v>805</v>
      </c>
      <c r="B11400" s="135" t="s">
        <v>2072</v>
      </c>
      <c r="C11400" s="134" t="s">
        <v>2102</v>
      </c>
      <c r="D11400" s="135">
        <v>12800</v>
      </c>
      <c r="E11400" s="135" t="s">
        <v>2103</v>
      </c>
      <c r="F11400" s="135">
        <v>1</v>
      </c>
      <c r="G11400" s="140">
        <v>5</v>
      </c>
      <c r="H11400" s="135" t="s">
        <v>2114</v>
      </c>
      <c r="I11400" s="135">
        <v>132</v>
      </c>
      <c r="J11400" s="135" t="s">
        <v>2115</v>
      </c>
      <c r="K11400" s="135" t="s">
        <v>2129</v>
      </c>
      <c r="L11400" s="135" t="s">
        <v>194</v>
      </c>
      <c r="M11400" s="135" t="s">
        <v>725</v>
      </c>
      <c r="N11400" s="137"/>
      <c r="O11400" s="121"/>
    </row>
    <row r="11401" spans="1:15" x14ac:dyDescent="0.25">
      <c r="A11401" s="139">
        <v>805</v>
      </c>
      <c r="B11401" s="135" t="s">
        <v>2072</v>
      </c>
      <c r="C11401" s="134" t="s">
        <v>2102</v>
      </c>
      <c r="D11401" s="135">
        <v>12801</v>
      </c>
      <c r="E11401" s="135" t="s">
        <v>2103</v>
      </c>
      <c r="F11401" s="135">
        <v>1</v>
      </c>
      <c r="G11401" s="140">
        <v>6</v>
      </c>
      <c r="H11401" s="135" t="s">
        <v>2118</v>
      </c>
      <c r="I11401" s="135">
        <v>90</v>
      </c>
      <c r="J11401" s="135" t="s">
        <v>2151</v>
      </c>
      <c r="K11401" s="135" t="s">
        <v>2152</v>
      </c>
      <c r="L11401" s="135" t="s">
        <v>193</v>
      </c>
      <c r="M11401" s="135" t="s">
        <v>725</v>
      </c>
      <c r="N11401" s="137"/>
      <c r="O11401" s="121"/>
    </row>
    <row r="11402" spans="1:15" x14ac:dyDescent="0.25">
      <c r="A11402" s="139">
        <v>805</v>
      </c>
      <c r="B11402" s="135" t="s">
        <v>2072</v>
      </c>
      <c r="C11402" s="134" t="s">
        <v>2102</v>
      </c>
      <c r="D11402" s="135">
        <v>12802</v>
      </c>
      <c r="E11402" s="135" t="s">
        <v>2103</v>
      </c>
      <c r="F11402" s="135">
        <v>1</v>
      </c>
      <c r="G11402" s="140">
        <v>7</v>
      </c>
      <c r="H11402" s="135" t="s">
        <v>2119</v>
      </c>
      <c r="I11402" s="135">
        <v>552</v>
      </c>
      <c r="J11402" s="135" t="s">
        <v>2115</v>
      </c>
      <c r="K11402" s="135" t="s">
        <v>2129</v>
      </c>
      <c r="L11402" s="135" t="s">
        <v>194</v>
      </c>
      <c r="M11402" s="135" t="s">
        <v>725</v>
      </c>
      <c r="N11402" s="137"/>
      <c r="O11402" s="121"/>
    </row>
    <row r="11403" spans="1:15" x14ac:dyDescent="0.25">
      <c r="A11403" s="139">
        <v>805</v>
      </c>
      <c r="B11403" s="135" t="s">
        <v>2072</v>
      </c>
      <c r="C11403" s="134" t="s">
        <v>2102</v>
      </c>
      <c r="D11403" s="135">
        <v>12803</v>
      </c>
      <c r="E11403" s="135" t="s">
        <v>2103</v>
      </c>
      <c r="F11403" s="135">
        <v>1</v>
      </c>
      <c r="G11403" s="140">
        <v>8</v>
      </c>
      <c r="H11403" s="135" t="s">
        <v>2120</v>
      </c>
      <c r="I11403" s="135">
        <v>90</v>
      </c>
      <c r="J11403" s="135" t="s">
        <v>2151</v>
      </c>
      <c r="K11403" s="135" t="s">
        <v>2152</v>
      </c>
      <c r="L11403" s="135" t="s">
        <v>193</v>
      </c>
      <c r="M11403" s="135" t="s">
        <v>725</v>
      </c>
      <c r="N11403" s="137"/>
      <c r="O11403" s="121"/>
    </row>
    <row r="11404" spans="1:15" x14ac:dyDescent="0.25">
      <c r="A11404" s="139">
        <v>805</v>
      </c>
      <c r="B11404" s="135" t="s">
        <v>2072</v>
      </c>
      <c r="C11404" s="134" t="s">
        <v>2102</v>
      </c>
      <c r="D11404" s="135">
        <v>12804</v>
      </c>
      <c r="E11404" s="135" t="s">
        <v>2103</v>
      </c>
      <c r="F11404" s="135">
        <v>1</v>
      </c>
      <c r="G11404" s="140">
        <v>9</v>
      </c>
      <c r="H11404" s="135" t="s">
        <v>2121</v>
      </c>
      <c r="I11404" s="135">
        <v>35</v>
      </c>
      <c r="J11404" s="135" t="s">
        <v>2108</v>
      </c>
      <c r="K11404" s="135" t="s">
        <v>2109</v>
      </c>
      <c r="L11404" s="135" t="s">
        <v>193</v>
      </c>
      <c r="M11404" s="135" t="s">
        <v>725</v>
      </c>
      <c r="N11404" s="137"/>
      <c r="O11404" s="121"/>
    </row>
    <row r="11405" spans="1:15" x14ac:dyDescent="0.25">
      <c r="A11405" s="139">
        <v>805</v>
      </c>
      <c r="B11405" s="135" t="s">
        <v>2072</v>
      </c>
      <c r="C11405" s="134" t="s">
        <v>2102</v>
      </c>
      <c r="D11405" s="135">
        <v>12805</v>
      </c>
      <c r="E11405" s="135" t="s">
        <v>2103</v>
      </c>
      <c r="F11405" s="135">
        <v>1</v>
      </c>
      <c r="G11405" s="140">
        <v>10</v>
      </c>
      <c r="H11405" s="135" t="s">
        <v>2122</v>
      </c>
      <c r="I11405" s="135">
        <v>45</v>
      </c>
      <c r="J11405" s="135" t="s">
        <v>2108</v>
      </c>
      <c r="K11405" s="135" t="s">
        <v>2109</v>
      </c>
      <c r="L11405" s="135" t="s">
        <v>193</v>
      </c>
      <c r="M11405" s="135" t="s">
        <v>725</v>
      </c>
      <c r="N11405" s="137"/>
      <c r="O11405" s="121"/>
    </row>
    <row r="11406" spans="1:15" x14ac:dyDescent="0.25">
      <c r="A11406" s="139">
        <v>805</v>
      </c>
      <c r="B11406" s="135" t="s">
        <v>2072</v>
      </c>
      <c r="C11406" s="134" t="s">
        <v>2102</v>
      </c>
      <c r="D11406" s="135">
        <v>12806</v>
      </c>
      <c r="E11406" s="135" t="s">
        <v>2103</v>
      </c>
      <c r="F11406" s="135">
        <v>1</v>
      </c>
      <c r="G11406" s="140">
        <v>11</v>
      </c>
      <c r="H11406" s="135" t="s">
        <v>2123</v>
      </c>
      <c r="I11406" s="135">
        <v>40</v>
      </c>
      <c r="J11406" s="135" t="s">
        <v>2108</v>
      </c>
      <c r="K11406" s="135" t="s">
        <v>2109</v>
      </c>
      <c r="L11406" s="135" t="s">
        <v>193</v>
      </c>
      <c r="M11406" s="135" t="s">
        <v>725</v>
      </c>
      <c r="N11406" s="137"/>
      <c r="O11406" s="121"/>
    </row>
    <row r="11407" spans="1:15" x14ac:dyDescent="0.25">
      <c r="A11407" s="139">
        <v>805</v>
      </c>
      <c r="B11407" s="135" t="s">
        <v>2072</v>
      </c>
      <c r="C11407" s="134" t="s">
        <v>2102</v>
      </c>
      <c r="D11407" s="135">
        <v>12807</v>
      </c>
      <c r="E11407" s="135" t="s">
        <v>2103</v>
      </c>
      <c r="F11407" s="135">
        <v>1</v>
      </c>
      <c r="G11407" s="140">
        <v>12</v>
      </c>
      <c r="H11407" s="135" t="s">
        <v>2126</v>
      </c>
      <c r="I11407" s="135">
        <v>70</v>
      </c>
      <c r="J11407" s="135" t="s">
        <v>2155</v>
      </c>
      <c r="K11407" s="135" t="s">
        <v>2156</v>
      </c>
      <c r="L11407" s="135" t="s">
        <v>193</v>
      </c>
      <c r="M11407" s="135" t="s">
        <v>725</v>
      </c>
      <c r="N11407" s="137"/>
      <c r="O11407" s="121"/>
    </row>
    <row r="11408" spans="1:15" x14ac:dyDescent="0.25">
      <c r="A11408" s="139">
        <v>805</v>
      </c>
      <c r="B11408" s="135" t="s">
        <v>2072</v>
      </c>
      <c r="C11408" s="134" t="s">
        <v>2102</v>
      </c>
      <c r="D11408" s="135">
        <v>12808</v>
      </c>
      <c r="E11408" s="135" t="s">
        <v>2103</v>
      </c>
      <c r="F11408" s="135">
        <v>1</v>
      </c>
      <c r="G11408" s="140">
        <v>13</v>
      </c>
      <c r="H11408" s="135" t="s">
        <v>2127</v>
      </c>
      <c r="I11408" s="135">
        <v>140</v>
      </c>
      <c r="J11408" s="135" t="s">
        <v>2124</v>
      </c>
      <c r="K11408" s="135" t="s">
        <v>2125</v>
      </c>
      <c r="L11408" s="135" t="s">
        <v>192</v>
      </c>
      <c r="M11408" s="135" t="s">
        <v>725</v>
      </c>
      <c r="N11408" s="137"/>
      <c r="O11408" s="121"/>
    </row>
    <row r="11409" spans="1:15" x14ac:dyDescent="0.25">
      <c r="A11409" s="139">
        <v>805</v>
      </c>
      <c r="B11409" s="135" t="s">
        <v>2072</v>
      </c>
      <c r="C11409" s="134" t="s">
        <v>2102</v>
      </c>
      <c r="D11409" s="135">
        <v>12809</v>
      </c>
      <c r="E11409" s="135" t="s">
        <v>2289</v>
      </c>
      <c r="F11409" s="135">
        <v>1</v>
      </c>
      <c r="G11409" s="140">
        <v>1</v>
      </c>
      <c r="H11409" s="135" t="s">
        <v>2290</v>
      </c>
      <c r="I11409" s="135">
        <v>754</v>
      </c>
      <c r="J11409" s="135" t="s">
        <v>2115</v>
      </c>
      <c r="K11409" s="135" t="s">
        <v>2116</v>
      </c>
      <c r="L11409" s="135" t="s">
        <v>2117</v>
      </c>
      <c r="M11409" s="135" t="s">
        <v>725</v>
      </c>
      <c r="N11409" s="137"/>
      <c r="O11409" s="121"/>
    </row>
    <row r="11410" spans="1:15" x14ac:dyDescent="0.25">
      <c r="A11410" s="139">
        <v>805</v>
      </c>
      <c r="B11410" s="135" t="s">
        <v>2072</v>
      </c>
      <c r="C11410" s="134" t="s">
        <v>2102</v>
      </c>
      <c r="D11410" s="135">
        <v>12810</v>
      </c>
      <c r="E11410" s="135" t="s">
        <v>2289</v>
      </c>
      <c r="F11410" s="135">
        <v>1</v>
      </c>
      <c r="G11410" s="140">
        <v>2</v>
      </c>
      <c r="H11410" s="135" t="s">
        <v>2291</v>
      </c>
      <c r="I11410" s="135">
        <v>24</v>
      </c>
      <c r="J11410" s="135" t="s">
        <v>2151</v>
      </c>
      <c r="K11410" s="135" t="s">
        <v>2152</v>
      </c>
      <c r="L11410" s="135" t="s">
        <v>193</v>
      </c>
      <c r="M11410" s="135" t="s">
        <v>725</v>
      </c>
      <c r="N11410" s="137"/>
      <c r="O11410" s="121"/>
    </row>
    <row r="11411" spans="1:15" x14ac:dyDescent="0.25">
      <c r="A11411" s="139">
        <v>805</v>
      </c>
      <c r="B11411" s="135" t="s">
        <v>2072</v>
      </c>
      <c r="C11411" s="134" t="s">
        <v>2102</v>
      </c>
      <c r="D11411" s="135">
        <v>12811</v>
      </c>
      <c r="E11411" s="135" t="s">
        <v>2289</v>
      </c>
      <c r="F11411" s="135">
        <v>1</v>
      </c>
      <c r="G11411" s="140">
        <v>3</v>
      </c>
      <c r="H11411" s="135" t="s">
        <v>2292</v>
      </c>
      <c r="I11411" s="135">
        <v>72</v>
      </c>
      <c r="J11411" s="135" t="s">
        <v>2108</v>
      </c>
      <c r="K11411" s="135" t="s">
        <v>2109</v>
      </c>
      <c r="L11411" s="135" t="s">
        <v>193</v>
      </c>
      <c r="M11411" s="135" t="s">
        <v>725</v>
      </c>
      <c r="N11411" s="137"/>
      <c r="O11411" s="121"/>
    </row>
    <row r="11412" spans="1:15" x14ac:dyDescent="0.25">
      <c r="A11412" s="139">
        <v>805</v>
      </c>
      <c r="B11412" s="135" t="s">
        <v>2072</v>
      </c>
      <c r="C11412" s="134" t="s">
        <v>2102</v>
      </c>
      <c r="D11412" s="135">
        <v>12812</v>
      </c>
      <c r="E11412" s="135" t="s">
        <v>2325</v>
      </c>
      <c r="F11412" s="135">
        <v>1</v>
      </c>
      <c r="G11412" s="140">
        <v>1</v>
      </c>
      <c r="H11412" s="135" t="s">
        <v>2326</v>
      </c>
      <c r="I11412" s="135">
        <v>754</v>
      </c>
      <c r="J11412" s="135" t="s">
        <v>2115</v>
      </c>
      <c r="K11412" s="135" t="s">
        <v>2116</v>
      </c>
      <c r="L11412" s="135" t="s">
        <v>2117</v>
      </c>
      <c r="M11412" s="135" t="s">
        <v>725</v>
      </c>
      <c r="N11412" s="137"/>
      <c r="O11412" s="121"/>
    </row>
    <row r="11413" spans="1:15" x14ac:dyDescent="0.25">
      <c r="A11413" s="139">
        <v>805</v>
      </c>
      <c r="B11413" s="135" t="s">
        <v>2072</v>
      </c>
      <c r="C11413" s="134" t="s">
        <v>2102</v>
      </c>
      <c r="D11413" s="135">
        <v>12813</v>
      </c>
      <c r="E11413" s="135" t="s">
        <v>2325</v>
      </c>
      <c r="F11413" s="135">
        <v>1</v>
      </c>
      <c r="G11413" s="140">
        <v>2</v>
      </c>
      <c r="H11413" s="135" t="s">
        <v>2327</v>
      </c>
      <c r="I11413" s="135">
        <v>24</v>
      </c>
      <c r="J11413" s="135" t="s">
        <v>2151</v>
      </c>
      <c r="K11413" s="135" t="s">
        <v>2152</v>
      </c>
      <c r="L11413" s="135" t="s">
        <v>193</v>
      </c>
      <c r="M11413" s="135" t="s">
        <v>725</v>
      </c>
      <c r="N11413" s="137"/>
      <c r="O11413" s="121"/>
    </row>
    <row r="11414" spans="1:15" x14ac:dyDescent="0.25">
      <c r="A11414" s="139">
        <v>805</v>
      </c>
      <c r="B11414" s="135" t="s">
        <v>2072</v>
      </c>
      <c r="C11414" s="134" t="s">
        <v>2102</v>
      </c>
      <c r="D11414" s="135">
        <v>12814</v>
      </c>
      <c r="E11414" s="135" t="s">
        <v>2325</v>
      </c>
      <c r="F11414" s="135">
        <v>1</v>
      </c>
      <c r="G11414" s="140">
        <v>3</v>
      </c>
      <c r="H11414" s="135" t="s">
        <v>2328</v>
      </c>
      <c r="I11414" s="135">
        <v>72</v>
      </c>
      <c r="J11414" s="135" t="s">
        <v>2108</v>
      </c>
      <c r="K11414" s="135" t="s">
        <v>2109</v>
      </c>
      <c r="L11414" s="135" t="s">
        <v>193</v>
      </c>
      <c r="M11414" s="135" t="s">
        <v>725</v>
      </c>
      <c r="N11414" s="137"/>
      <c r="O11414" s="121"/>
    </row>
    <row r="11415" spans="1:15" x14ac:dyDescent="0.25">
      <c r="A11415" s="139">
        <v>805</v>
      </c>
      <c r="B11415" s="135" t="s">
        <v>2072</v>
      </c>
      <c r="C11415" s="134" t="s">
        <v>2102</v>
      </c>
      <c r="D11415" s="135">
        <v>12815</v>
      </c>
      <c r="E11415" s="135" t="s">
        <v>682</v>
      </c>
      <c r="F11415" s="135">
        <v>1</v>
      </c>
      <c r="G11415" s="140">
        <v>1</v>
      </c>
      <c r="H11415" s="135" t="s">
        <v>2329</v>
      </c>
      <c r="I11415" s="135">
        <v>1083</v>
      </c>
      <c r="J11415" s="135" t="s">
        <v>2202</v>
      </c>
      <c r="K11415" s="135" t="s">
        <v>2203</v>
      </c>
      <c r="L11415" s="135" t="s">
        <v>190</v>
      </c>
      <c r="M11415" s="135" t="s">
        <v>725</v>
      </c>
      <c r="N11415" s="137"/>
      <c r="O11415" s="121"/>
    </row>
    <row r="11416" spans="1:15" x14ac:dyDescent="0.25">
      <c r="A11416" s="139">
        <v>805</v>
      </c>
      <c r="B11416" s="135" t="s">
        <v>2072</v>
      </c>
      <c r="C11416" s="134" t="s">
        <v>2102</v>
      </c>
      <c r="D11416" s="135">
        <v>12816</v>
      </c>
      <c r="E11416" s="135" t="s">
        <v>682</v>
      </c>
      <c r="F11416" s="135">
        <v>1</v>
      </c>
      <c r="G11416" s="140">
        <v>2</v>
      </c>
      <c r="H11416" s="135" t="s">
        <v>2330</v>
      </c>
      <c r="I11416" s="135">
        <v>16</v>
      </c>
      <c r="J11416" s="135" t="s">
        <v>2151</v>
      </c>
      <c r="K11416" s="135" t="s">
        <v>2152</v>
      </c>
      <c r="L11416" s="135" t="s">
        <v>193</v>
      </c>
      <c r="M11416" s="135" t="s">
        <v>725</v>
      </c>
      <c r="N11416" s="137"/>
      <c r="O11416" s="121"/>
    </row>
    <row r="11417" spans="1:15" x14ac:dyDescent="0.25">
      <c r="A11417" s="139">
        <v>805</v>
      </c>
      <c r="B11417" s="135" t="s">
        <v>2072</v>
      </c>
      <c r="C11417" s="134" t="s">
        <v>2102</v>
      </c>
      <c r="D11417" s="135">
        <v>12817</v>
      </c>
      <c r="E11417" s="135" t="s">
        <v>682</v>
      </c>
      <c r="F11417" s="135">
        <v>1</v>
      </c>
      <c r="G11417" s="140">
        <v>3</v>
      </c>
      <c r="H11417" s="135" t="s">
        <v>2331</v>
      </c>
      <c r="I11417" s="135">
        <v>49</v>
      </c>
      <c r="J11417" s="135" t="s">
        <v>2108</v>
      </c>
      <c r="K11417" s="135" t="s">
        <v>2109</v>
      </c>
      <c r="L11417" s="135" t="s">
        <v>193</v>
      </c>
      <c r="M11417" s="135" t="s">
        <v>725</v>
      </c>
      <c r="N11417" s="137"/>
      <c r="O11417" s="121"/>
    </row>
    <row r="11418" spans="1:15" x14ac:dyDescent="0.25">
      <c r="A11418" s="139">
        <v>805</v>
      </c>
      <c r="B11418" s="135" t="s">
        <v>2072</v>
      </c>
      <c r="C11418" s="134" t="s">
        <v>2102</v>
      </c>
      <c r="D11418" s="135">
        <v>12818</v>
      </c>
      <c r="E11418" s="135" t="s">
        <v>682</v>
      </c>
      <c r="F11418" s="135">
        <v>1</v>
      </c>
      <c r="G11418" s="140">
        <v>4</v>
      </c>
      <c r="H11418" s="135" t="s">
        <v>2332</v>
      </c>
      <c r="I11418" s="135">
        <v>49</v>
      </c>
      <c r="J11418" s="135" t="s">
        <v>2108</v>
      </c>
      <c r="K11418" s="134" t="s">
        <v>2109</v>
      </c>
      <c r="L11418" s="135" t="s">
        <v>193</v>
      </c>
      <c r="M11418" s="135" t="s">
        <v>725</v>
      </c>
      <c r="N11418" s="137"/>
      <c r="O11418" s="121"/>
    </row>
    <row r="11419" spans="1:15" x14ac:dyDescent="0.25">
      <c r="A11419" s="139">
        <v>805</v>
      </c>
      <c r="B11419" s="135" t="s">
        <v>2072</v>
      </c>
      <c r="C11419" s="134" t="s">
        <v>2102</v>
      </c>
      <c r="D11419" s="135">
        <v>12819</v>
      </c>
      <c r="E11419" s="135" t="s">
        <v>682</v>
      </c>
      <c r="F11419" s="135">
        <v>1</v>
      </c>
      <c r="G11419" s="140">
        <v>5</v>
      </c>
      <c r="H11419" s="135" t="s">
        <v>2333</v>
      </c>
      <c r="I11419" s="135">
        <v>8</v>
      </c>
      <c r="J11419" s="135" t="s">
        <v>2151</v>
      </c>
      <c r="K11419" s="134" t="s">
        <v>2152</v>
      </c>
      <c r="L11419" s="135" t="s">
        <v>193</v>
      </c>
      <c r="M11419" s="135" t="s">
        <v>725</v>
      </c>
      <c r="N11419" s="137"/>
      <c r="O11419" s="121"/>
    </row>
    <row r="11420" spans="1:15" x14ac:dyDescent="0.25">
      <c r="A11420" s="139">
        <v>805</v>
      </c>
      <c r="B11420" s="135" t="s">
        <v>2072</v>
      </c>
      <c r="C11420" s="134" t="s">
        <v>2102</v>
      </c>
      <c r="D11420" s="135">
        <v>12820</v>
      </c>
      <c r="E11420" s="135" t="s">
        <v>2335</v>
      </c>
      <c r="F11420" s="135">
        <v>1</v>
      </c>
      <c r="G11420" s="140">
        <v>1</v>
      </c>
      <c r="H11420" s="135" t="s">
        <v>2336</v>
      </c>
      <c r="I11420" s="135">
        <v>754</v>
      </c>
      <c r="J11420" s="135" t="s">
        <v>2115</v>
      </c>
      <c r="K11420" s="134" t="s">
        <v>2116</v>
      </c>
      <c r="L11420" s="135" t="s">
        <v>2117</v>
      </c>
      <c r="M11420" s="135" t="s">
        <v>725</v>
      </c>
      <c r="N11420" s="137"/>
      <c r="O11420" s="121"/>
    </row>
    <row r="11421" spans="1:15" x14ac:dyDescent="0.25">
      <c r="A11421" s="139">
        <v>805</v>
      </c>
      <c r="B11421" s="135" t="s">
        <v>2072</v>
      </c>
      <c r="C11421" s="134" t="s">
        <v>2102</v>
      </c>
      <c r="D11421" s="135">
        <v>12821</v>
      </c>
      <c r="E11421" s="135" t="s">
        <v>2335</v>
      </c>
      <c r="F11421" s="135">
        <v>1</v>
      </c>
      <c r="G11421" s="140">
        <v>2</v>
      </c>
      <c r="H11421" s="135" t="s">
        <v>2337</v>
      </c>
      <c r="I11421" s="135">
        <v>24</v>
      </c>
      <c r="J11421" s="135" t="s">
        <v>2151</v>
      </c>
      <c r="K11421" s="135" t="s">
        <v>2152</v>
      </c>
      <c r="L11421" s="135" t="s">
        <v>193</v>
      </c>
      <c r="M11421" s="135" t="s">
        <v>725</v>
      </c>
      <c r="N11421" s="137"/>
      <c r="O11421" s="121"/>
    </row>
    <row r="11422" spans="1:15" x14ac:dyDescent="0.25">
      <c r="A11422" s="139">
        <v>805</v>
      </c>
      <c r="B11422" s="135" t="s">
        <v>2072</v>
      </c>
      <c r="C11422" s="134" t="s">
        <v>2102</v>
      </c>
      <c r="D11422" s="135">
        <v>12822</v>
      </c>
      <c r="E11422" s="135" t="s">
        <v>2335</v>
      </c>
      <c r="F11422" s="135">
        <v>1</v>
      </c>
      <c r="G11422" s="140">
        <v>0</v>
      </c>
      <c r="H11422" s="135" t="s">
        <v>7226</v>
      </c>
      <c r="I11422" s="135">
        <v>48</v>
      </c>
      <c r="J11422" s="135" t="s">
        <v>2542</v>
      </c>
      <c r="K11422" s="135" t="s">
        <v>3686</v>
      </c>
      <c r="L11422" s="135" t="s">
        <v>193</v>
      </c>
      <c r="M11422" s="135" t="s">
        <v>725</v>
      </c>
      <c r="N11422" s="137"/>
      <c r="O11422" s="121"/>
    </row>
    <row r="11423" spans="1:15" x14ac:dyDescent="0.25">
      <c r="A11423" s="139">
        <v>805</v>
      </c>
      <c r="B11423" s="135" t="s">
        <v>2072</v>
      </c>
      <c r="C11423" s="134" t="s">
        <v>2102</v>
      </c>
      <c r="D11423" s="135">
        <v>12823</v>
      </c>
      <c r="E11423" s="135" t="s">
        <v>2335</v>
      </c>
      <c r="F11423" s="135">
        <v>1</v>
      </c>
      <c r="G11423" s="140">
        <v>0</v>
      </c>
      <c r="H11423" s="135" t="s">
        <v>7226</v>
      </c>
      <c r="I11423" s="135">
        <v>72</v>
      </c>
      <c r="J11423" s="135" t="s">
        <v>2108</v>
      </c>
      <c r="K11423" s="135" t="s">
        <v>2109</v>
      </c>
      <c r="L11423" s="135" t="s">
        <v>193</v>
      </c>
      <c r="M11423" s="135" t="s">
        <v>725</v>
      </c>
      <c r="N11423" s="137"/>
      <c r="O11423" s="121"/>
    </row>
    <row r="11424" spans="1:15" x14ac:dyDescent="0.25">
      <c r="A11424" s="139">
        <v>814</v>
      </c>
      <c r="B11424" s="135" t="s">
        <v>2056</v>
      </c>
      <c r="C11424" s="134" t="s">
        <v>2102</v>
      </c>
      <c r="D11424" s="135">
        <v>12957</v>
      </c>
      <c r="E11424" s="135" t="s">
        <v>2103</v>
      </c>
      <c r="F11424" s="135">
        <v>1</v>
      </c>
      <c r="G11424" s="140">
        <v>1</v>
      </c>
      <c r="H11424" s="135" t="s">
        <v>2104</v>
      </c>
      <c r="I11424" s="135">
        <v>81</v>
      </c>
      <c r="J11424" s="135" t="s">
        <v>2112</v>
      </c>
      <c r="K11424" s="135" t="s">
        <v>2113</v>
      </c>
      <c r="L11424" s="135" t="s">
        <v>194</v>
      </c>
      <c r="M11424" s="135" t="s">
        <v>1143</v>
      </c>
      <c r="N11424" s="137"/>
      <c r="O11424" s="121"/>
    </row>
    <row r="11425" spans="1:15" x14ac:dyDescent="0.25">
      <c r="A11425" s="139">
        <v>814</v>
      </c>
      <c r="B11425" s="135" t="s">
        <v>2056</v>
      </c>
      <c r="C11425" s="134" t="s">
        <v>2102</v>
      </c>
      <c r="D11425" s="135">
        <v>12958</v>
      </c>
      <c r="E11425" s="135" t="s">
        <v>2103</v>
      </c>
      <c r="F11425" s="135">
        <v>1</v>
      </c>
      <c r="G11425" s="140">
        <v>2</v>
      </c>
      <c r="H11425" s="135" t="s">
        <v>2107</v>
      </c>
      <c r="I11425" s="135">
        <v>81</v>
      </c>
      <c r="J11425" s="135" t="s">
        <v>2112</v>
      </c>
      <c r="K11425" s="135" t="s">
        <v>2113</v>
      </c>
      <c r="L11425" s="135" t="s">
        <v>194</v>
      </c>
      <c r="M11425" s="135" t="s">
        <v>1143</v>
      </c>
      <c r="N11425" s="137"/>
      <c r="O11425" s="121"/>
    </row>
    <row r="11426" spans="1:15" x14ac:dyDescent="0.25">
      <c r="A11426" s="139">
        <v>814</v>
      </c>
      <c r="B11426" s="135" t="s">
        <v>2056</v>
      </c>
      <c r="C11426" s="134" t="s">
        <v>2102</v>
      </c>
      <c r="D11426" s="135">
        <v>12959</v>
      </c>
      <c r="E11426" s="135" t="s">
        <v>2103</v>
      </c>
      <c r="F11426" s="135">
        <v>1</v>
      </c>
      <c r="G11426" s="140">
        <v>3</v>
      </c>
      <c r="H11426" s="135" t="s">
        <v>2110</v>
      </c>
      <c r="I11426" s="135">
        <v>50</v>
      </c>
      <c r="J11426" s="135" t="s">
        <v>2151</v>
      </c>
      <c r="K11426" s="135" t="s">
        <v>2152</v>
      </c>
      <c r="L11426" s="135" t="s">
        <v>193</v>
      </c>
      <c r="M11426" s="135" t="s">
        <v>1143</v>
      </c>
      <c r="N11426" s="137"/>
      <c r="O11426" s="121"/>
    </row>
    <row r="11427" spans="1:15" x14ac:dyDescent="0.25">
      <c r="A11427" s="139">
        <v>814</v>
      </c>
      <c r="B11427" s="135" t="s">
        <v>2056</v>
      </c>
      <c r="C11427" s="134" t="s">
        <v>2102</v>
      </c>
      <c r="D11427" s="135">
        <v>12960</v>
      </c>
      <c r="E11427" s="135" t="s">
        <v>2103</v>
      </c>
      <c r="F11427" s="135">
        <v>1</v>
      </c>
      <c r="G11427" s="140">
        <v>4</v>
      </c>
      <c r="H11427" s="135" t="s">
        <v>2111</v>
      </c>
      <c r="I11427" s="135">
        <v>189</v>
      </c>
      <c r="J11427" s="135" t="s">
        <v>2138</v>
      </c>
      <c r="K11427" s="135" t="s">
        <v>2139</v>
      </c>
      <c r="L11427" s="135" t="s">
        <v>194</v>
      </c>
      <c r="M11427" s="135" t="s">
        <v>1143</v>
      </c>
      <c r="N11427" s="137"/>
      <c r="O11427" s="121"/>
    </row>
    <row r="11428" spans="1:15" x14ac:dyDescent="0.25">
      <c r="A11428" s="139">
        <v>814</v>
      </c>
      <c r="B11428" s="135" t="s">
        <v>2056</v>
      </c>
      <c r="C11428" s="134" t="s">
        <v>2102</v>
      </c>
      <c r="D11428" s="135">
        <v>12961</v>
      </c>
      <c r="E11428" s="135" t="s">
        <v>2103</v>
      </c>
      <c r="F11428" s="135">
        <v>1</v>
      </c>
      <c r="G11428" s="140">
        <v>5</v>
      </c>
      <c r="H11428" s="135" t="s">
        <v>2114</v>
      </c>
      <c r="I11428" s="135">
        <v>36</v>
      </c>
      <c r="J11428" s="135" t="s">
        <v>2108</v>
      </c>
      <c r="K11428" s="135" t="s">
        <v>2109</v>
      </c>
      <c r="L11428" s="135" t="s">
        <v>193</v>
      </c>
      <c r="M11428" s="135" t="s">
        <v>1143</v>
      </c>
      <c r="N11428" s="137"/>
      <c r="O11428" s="121"/>
    </row>
    <row r="11429" spans="1:15" x14ac:dyDescent="0.25">
      <c r="A11429" s="139">
        <v>814</v>
      </c>
      <c r="B11429" s="135" t="s">
        <v>2056</v>
      </c>
      <c r="C11429" s="134" t="s">
        <v>2102</v>
      </c>
      <c r="D11429" s="135">
        <v>12962</v>
      </c>
      <c r="E11429" s="135" t="s">
        <v>2103</v>
      </c>
      <c r="F11429" s="135">
        <v>1</v>
      </c>
      <c r="G11429" s="140">
        <v>6</v>
      </c>
      <c r="H11429" s="135" t="s">
        <v>2118</v>
      </c>
      <c r="I11429" s="135">
        <v>36</v>
      </c>
      <c r="J11429" s="135" t="s">
        <v>2108</v>
      </c>
      <c r="K11429" s="135" t="s">
        <v>2109</v>
      </c>
      <c r="L11429" s="135" t="s">
        <v>193</v>
      </c>
      <c r="M11429" s="135" t="s">
        <v>1143</v>
      </c>
      <c r="N11429" s="137"/>
      <c r="O11429" s="121"/>
    </row>
    <row r="11430" spans="1:15" x14ac:dyDescent="0.25">
      <c r="A11430" s="139">
        <v>814</v>
      </c>
      <c r="B11430" s="135" t="s">
        <v>2056</v>
      </c>
      <c r="C11430" s="134" t="s">
        <v>2102</v>
      </c>
      <c r="D11430" s="135">
        <v>12963</v>
      </c>
      <c r="E11430" s="135" t="s">
        <v>2103</v>
      </c>
      <c r="F11430" s="135">
        <v>1</v>
      </c>
      <c r="G11430" s="136">
        <v>7</v>
      </c>
      <c r="H11430" s="135" t="s">
        <v>2119</v>
      </c>
      <c r="I11430" s="135">
        <v>49</v>
      </c>
      <c r="J11430" s="135" t="s">
        <v>2151</v>
      </c>
      <c r="K11430" s="135" t="s">
        <v>2152</v>
      </c>
      <c r="L11430" s="135" t="s">
        <v>193</v>
      </c>
      <c r="M11430" s="135" t="s">
        <v>1143</v>
      </c>
      <c r="N11430" s="137"/>
      <c r="O11430" s="121"/>
    </row>
    <row r="11431" spans="1:15" x14ac:dyDescent="0.25">
      <c r="A11431" s="139">
        <v>814</v>
      </c>
      <c r="B11431" s="135" t="s">
        <v>2056</v>
      </c>
      <c r="C11431" s="134" t="s">
        <v>2102</v>
      </c>
      <c r="D11431" s="135">
        <v>12964</v>
      </c>
      <c r="E11431" s="135" t="s">
        <v>2103</v>
      </c>
      <c r="F11431" s="135">
        <v>1</v>
      </c>
      <c r="G11431" s="136">
        <v>8</v>
      </c>
      <c r="H11431" s="135" t="s">
        <v>2120</v>
      </c>
      <c r="I11431" s="135">
        <v>49</v>
      </c>
      <c r="J11431" s="135" t="s">
        <v>2151</v>
      </c>
      <c r="K11431" s="135" t="s">
        <v>2152</v>
      </c>
      <c r="L11431" s="135" t="s">
        <v>193</v>
      </c>
      <c r="M11431" s="135" t="s">
        <v>1143</v>
      </c>
      <c r="N11431" s="137"/>
      <c r="O11431" s="121"/>
    </row>
    <row r="11432" spans="1:15" x14ac:dyDescent="0.25">
      <c r="A11432" s="139">
        <v>814</v>
      </c>
      <c r="B11432" s="135" t="s">
        <v>2056</v>
      </c>
      <c r="C11432" s="134" t="s">
        <v>2102</v>
      </c>
      <c r="D11432" s="135">
        <v>12965</v>
      </c>
      <c r="E11432" s="135" t="s">
        <v>2103</v>
      </c>
      <c r="F11432" s="135">
        <v>1</v>
      </c>
      <c r="G11432" s="136">
        <v>10</v>
      </c>
      <c r="H11432" s="135" t="s">
        <v>2122</v>
      </c>
      <c r="I11432" s="135">
        <v>56</v>
      </c>
      <c r="J11432" s="135" t="s">
        <v>2155</v>
      </c>
      <c r="K11432" s="135" t="s">
        <v>2156</v>
      </c>
      <c r="L11432" s="135" t="s">
        <v>193</v>
      </c>
      <c r="M11432" s="135" t="s">
        <v>1143</v>
      </c>
      <c r="N11432" s="137"/>
      <c r="O11432" s="121"/>
    </row>
    <row r="11433" spans="1:15" x14ac:dyDescent="0.25">
      <c r="A11433" s="139">
        <v>814</v>
      </c>
      <c r="B11433" s="135" t="s">
        <v>2056</v>
      </c>
      <c r="C11433" s="134" t="s">
        <v>2102</v>
      </c>
      <c r="D11433" s="135">
        <v>12966</v>
      </c>
      <c r="E11433" s="135" t="s">
        <v>2103</v>
      </c>
      <c r="F11433" s="135">
        <v>1</v>
      </c>
      <c r="G11433" s="136">
        <v>11</v>
      </c>
      <c r="H11433" s="135" t="s">
        <v>2123</v>
      </c>
      <c r="I11433" s="135">
        <v>726</v>
      </c>
      <c r="J11433" s="135" t="s">
        <v>2115</v>
      </c>
      <c r="K11433" s="135" t="s">
        <v>2116</v>
      </c>
      <c r="L11433" s="135" t="s">
        <v>2117</v>
      </c>
      <c r="M11433" s="135" t="s">
        <v>1143</v>
      </c>
      <c r="N11433" s="137"/>
      <c r="O11433" s="121"/>
    </row>
    <row r="11434" spans="1:15" x14ac:dyDescent="0.25">
      <c r="A11434" s="139">
        <v>814</v>
      </c>
      <c r="B11434" s="135" t="s">
        <v>2056</v>
      </c>
      <c r="C11434" s="134" t="s">
        <v>2102</v>
      </c>
      <c r="D11434" s="135">
        <v>12967</v>
      </c>
      <c r="E11434" s="135" t="s">
        <v>2103</v>
      </c>
      <c r="F11434" s="135">
        <v>1</v>
      </c>
      <c r="G11434" s="136">
        <v>12</v>
      </c>
      <c r="H11434" s="135" t="s">
        <v>2126</v>
      </c>
      <c r="I11434" s="135">
        <v>70</v>
      </c>
      <c r="J11434" s="135" t="s">
        <v>2151</v>
      </c>
      <c r="K11434" s="135" t="s">
        <v>2152</v>
      </c>
      <c r="L11434" s="135" t="s">
        <v>193</v>
      </c>
      <c r="M11434" s="135" t="s">
        <v>1143</v>
      </c>
      <c r="N11434" s="137"/>
      <c r="O11434" s="121"/>
    </row>
    <row r="11435" spans="1:15" x14ac:dyDescent="0.25">
      <c r="A11435" s="139">
        <v>814</v>
      </c>
      <c r="B11435" s="135" t="s">
        <v>2056</v>
      </c>
      <c r="C11435" s="134" t="s">
        <v>2102</v>
      </c>
      <c r="D11435" s="135">
        <v>12968</v>
      </c>
      <c r="E11435" s="135" t="s">
        <v>2103</v>
      </c>
      <c r="F11435" s="135">
        <v>1</v>
      </c>
      <c r="G11435" s="136">
        <v>13</v>
      </c>
      <c r="H11435" s="135" t="s">
        <v>2127</v>
      </c>
      <c r="I11435" s="135">
        <v>60</v>
      </c>
      <c r="J11435" s="135" t="s">
        <v>2151</v>
      </c>
      <c r="K11435" s="135" t="s">
        <v>2152</v>
      </c>
      <c r="L11435" s="135" t="s">
        <v>193</v>
      </c>
      <c r="M11435" s="135" t="s">
        <v>1143</v>
      </c>
      <c r="N11435" s="137"/>
      <c r="O11435" s="121"/>
    </row>
    <row r="11436" spans="1:15" x14ac:dyDescent="0.25">
      <c r="A11436" s="139">
        <v>814</v>
      </c>
      <c r="B11436" s="135" t="s">
        <v>2056</v>
      </c>
      <c r="C11436" s="134" t="s">
        <v>2102</v>
      </c>
      <c r="D11436" s="135">
        <v>12969</v>
      </c>
      <c r="E11436" s="135" t="s">
        <v>2103</v>
      </c>
      <c r="F11436" s="135">
        <v>1</v>
      </c>
      <c r="G11436" s="136">
        <v>14</v>
      </c>
      <c r="H11436" s="135" t="s">
        <v>2128</v>
      </c>
      <c r="I11436" s="135">
        <v>726</v>
      </c>
      <c r="J11436" s="135" t="s">
        <v>2115</v>
      </c>
      <c r="K11436" s="135" t="s">
        <v>2116</v>
      </c>
      <c r="L11436" s="135" t="s">
        <v>2117</v>
      </c>
      <c r="M11436" s="135" t="s">
        <v>1143</v>
      </c>
      <c r="N11436" s="137"/>
      <c r="O11436" s="121"/>
    </row>
    <row r="11437" spans="1:15" x14ac:dyDescent="0.25">
      <c r="A11437" s="139">
        <v>814</v>
      </c>
      <c r="B11437" s="135" t="s">
        <v>2056</v>
      </c>
      <c r="C11437" s="134" t="s">
        <v>2102</v>
      </c>
      <c r="D11437" s="135">
        <v>12970</v>
      </c>
      <c r="E11437" s="135" t="s">
        <v>2103</v>
      </c>
      <c r="F11437" s="135">
        <v>1</v>
      </c>
      <c r="G11437" s="136">
        <v>15</v>
      </c>
      <c r="H11437" s="135" t="s">
        <v>2130</v>
      </c>
      <c r="I11437" s="135">
        <v>91</v>
      </c>
      <c r="J11437" s="135" t="s">
        <v>2151</v>
      </c>
      <c r="K11437" s="135" t="s">
        <v>2152</v>
      </c>
      <c r="L11437" s="135" t="s">
        <v>193</v>
      </c>
      <c r="M11437" s="135" t="s">
        <v>1143</v>
      </c>
      <c r="N11437" s="137"/>
      <c r="O11437" s="121"/>
    </row>
    <row r="11438" spans="1:15" x14ac:dyDescent="0.25">
      <c r="A11438" s="139">
        <v>814</v>
      </c>
      <c r="B11438" s="135" t="s">
        <v>2056</v>
      </c>
      <c r="C11438" s="134" t="s">
        <v>2102</v>
      </c>
      <c r="D11438" s="135">
        <v>12971</v>
      </c>
      <c r="E11438" s="135" t="s">
        <v>2103</v>
      </c>
      <c r="F11438" s="135">
        <v>1</v>
      </c>
      <c r="G11438" s="136">
        <v>16</v>
      </c>
      <c r="H11438" s="135" t="s">
        <v>2131</v>
      </c>
      <c r="I11438" s="135">
        <v>70</v>
      </c>
      <c r="J11438" s="135" t="s">
        <v>2151</v>
      </c>
      <c r="K11438" s="135" t="s">
        <v>2152</v>
      </c>
      <c r="L11438" s="135" t="s">
        <v>193</v>
      </c>
      <c r="M11438" s="135" t="s">
        <v>1143</v>
      </c>
      <c r="N11438" s="137"/>
      <c r="O11438" s="121"/>
    </row>
    <row r="11439" spans="1:15" x14ac:dyDescent="0.25">
      <c r="A11439" s="139">
        <v>814</v>
      </c>
      <c r="B11439" s="135" t="s">
        <v>2056</v>
      </c>
      <c r="C11439" s="134" t="s">
        <v>2102</v>
      </c>
      <c r="D11439" s="135">
        <v>12972</v>
      </c>
      <c r="E11439" s="135" t="s">
        <v>2103</v>
      </c>
      <c r="F11439" s="135">
        <v>1</v>
      </c>
      <c r="G11439" s="136">
        <v>17</v>
      </c>
      <c r="H11439" s="135" t="s">
        <v>2132</v>
      </c>
      <c r="I11439" s="135">
        <v>63</v>
      </c>
      <c r="J11439" s="135" t="s">
        <v>2151</v>
      </c>
      <c r="K11439" s="135" t="s">
        <v>2152</v>
      </c>
      <c r="L11439" s="135" t="s">
        <v>193</v>
      </c>
      <c r="M11439" s="135" t="s">
        <v>1143</v>
      </c>
      <c r="N11439" s="137"/>
      <c r="O11439" s="121"/>
    </row>
    <row r="11440" spans="1:15" x14ac:dyDescent="0.25">
      <c r="A11440" s="139">
        <v>814</v>
      </c>
      <c r="B11440" s="135" t="s">
        <v>2056</v>
      </c>
      <c r="C11440" s="134" t="s">
        <v>2102</v>
      </c>
      <c r="D11440" s="135">
        <v>12973</v>
      </c>
      <c r="E11440" s="135" t="s">
        <v>2103</v>
      </c>
      <c r="F11440" s="135">
        <v>1</v>
      </c>
      <c r="G11440" s="136">
        <v>18</v>
      </c>
      <c r="H11440" s="135" t="s">
        <v>2133</v>
      </c>
      <c r="I11440" s="135">
        <v>63</v>
      </c>
      <c r="J11440" s="135" t="s">
        <v>2108</v>
      </c>
      <c r="K11440" s="135" t="s">
        <v>2109</v>
      </c>
      <c r="L11440" s="135" t="s">
        <v>193</v>
      </c>
      <c r="M11440" s="135" t="s">
        <v>1143</v>
      </c>
      <c r="N11440" s="137"/>
      <c r="O11440" s="121"/>
    </row>
    <row r="11441" spans="1:15" x14ac:dyDescent="0.25">
      <c r="A11441" s="139">
        <v>814</v>
      </c>
      <c r="B11441" s="135" t="s">
        <v>2056</v>
      </c>
      <c r="C11441" s="134" t="s">
        <v>2102</v>
      </c>
      <c r="D11441" s="135">
        <v>12974</v>
      </c>
      <c r="E11441" s="135" t="s">
        <v>2103</v>
      </c>
      <c r="F11441" s="135">
        <v>1</v>
      </c>
      <c r="G11441" s="136">
        <v>19</v>
      </c>
      <c r="H11441" s="135" t="s">
        <v>2134</v>
      </c>
      <c r="I11441" s="135">
        <v>63</v>
      </c>
      <c r="J11441" s="135" t="s">
        <v>2108</v>
      </c>
      <c r="K11441" s="135" t="s">
        <v>2109</v>
      </c>
      <c r="L11441" s="135" t="s">
        <v>193</v>
      </c>
      <c r="M11441" s="135" t="s">
        <v>1143</v>
      </c>
      <c r="N11441" s="137"/>
      <c r="O11441" s="121"/>
    </row>
    <row r="11442" spans="1:15" x14ac:dyDescent="0.25">
      <c r="A11442" s="139">
        <v>814</v>
      </c>
      <c r="B11442" s="135" t="s">
        <v>2056</v>
      </c>
      <c r="C11442" s="134" t="s">
        <v>2102</v>
      </c>
      <c r="D11442" s="135">
        <v>12975</v>
      </c>
      <c r="E11442" s="135" t="s">
        <v>2103</v>
      </c>
      <c r="F11442" s="135">
        <v>1</v>
      </c>
      <c r="G11442" s="136">
        <v>20</v>
      </c>
      <c r="H11442" s="135" t="s">
        <v>2135</v>
      </c>
      <c r="I11442" s="135">
        <v>60</v>
      </c>
      <c r="J11442" s="135" t="s">
        <v>2151</v>
      </c>
      <c r="K11442" s="135" t="s">
        <v>2152</v>
      </c>
      <c r="L11442" s="135" t="s">
        <v>193</v>
      </c>
      <c r="M11442" s="135" t="s">
        <v>1143</v>
      </c>
      <c r="N11442" s="137"/>
      <c r="O11442" s="121"/>
    </row>
    <row r="11443" spans="1:15" x14ac:dyDescent="0.25">
      <c r="A11443" s="139">
        <v>814</v>
      </c>
      <c r="B11443" s="135" t="s">
        <v>2056</v>
      </c>
      <c r="C11443" s="134" t="s">
        <v>2102</v>
      </c>
      <c r="D11443" s="135">
        <v>12976</v>
      </c>
      <c r="E11443" s="135" t="s">
        <v>2103</v>
      </c>
      <c r="F11443" s="135">
        <v>1</v>
      </c>
      <c r="G11443" s="136">
        <v>21</v>
      </c>
      <c r="H11443" s="135" t="s">
        <v>2136</v>
      </c>
      <c r="I11443" s="135">
        <v>30</v>
      </c>
      <c r="J11443" s="135" t="s">
        <v>2151</v>
      </c>
      <c r="K11443" s="135" t="s">
        <v>2152</v>
      </c>
      <c r="L11443" s="135" t="s">
        <v>193</v>
      </c>
      <c r="M11443" s="135" t="s">
        <v>1143</v>
      </c>
      <c r="N11443" s="137"/>
      <c r="O11443" s="121"/>
    </row>
    <row r="11444" spans="1:15" x14ac:dyDescent="0.25">
      <c r="A11444" s="139">
        <v>814</v>
      </c>
      <c r="B11444" s="135" t="s">
        <v>2056</v>
      </c>
      <c r="C11444" s="134" t="s">
        <v>2102</v>
      </c>
      <c r="D11444" s="135">
        <v>12977</v>
      </c>
      <c r="E11444" s="135" t="s">
        <v>2103</v>
      </c>
      <c r="F11444" s="135">
        <v>1</v>
      </c>
      <c r="G11444" s="136">
        <v>22</v>
      </c>
      <c r="H11444" s="135" t="s">
        <v>2137</v>
      </c>
      <c r="I11444" s="135">
        <v>30</v>
      </c>
      <c r="J11444" s="135" t="s">
        <v>2151</v>
      </c>
      <c r="K11444" s="135" t="s">
        <v>2152</v>
      </c>
      <c r="L11444" s="135" t="s">
        <v>193</v>
      </c>
      <c r="M11444" s="135" t="s">
        <v>1143</v>
      </c>
      <c r="N11444" s="137"/>
      <c r="O11444" s="121"/>
    </row>
    <row r="11445" spans="1:15" x14ac:dyDescent="0.25">
      <c r="A11445" s="139">
        <v>814</v>
      </c>
      <c r="B11445" s="135" t="s">
        <v>2056</v>
      </c>
      <c r="C11445" s="134" t="s">
        <v>2102</v>
      </c>
      <c r="D11445" s="135">
        <v>12978</v>
      </c>
      <c r="E11445" s="135" t="s">
        <v>2103</v>
      </c>
      <c r="F11445" s="135">
        <v>1</v>
      </c>
      <c r="G11445" s="136">
        <v>23</v>
      </c>
      <c r="H11445" s="135" t="s">
        <v>2140</v>
      </c>
      <c r="I11445" s="135">
        <v>1270</v>
      </c>
      <c r="J11445" s="135" t="s">
        <v>2115</v>
      </c>
      <c r="K11445" s="135" t="s">
        <v>2116</v>
      </c>
      <c r="L11445" s="135" t="s">
        <v>2117</v>
      </c>
      <c r="M11445" s="135" t="s">
        <v>1143</v>
      </c>
      <c r="N11445" s="137"/>
      <c r="O11445" s="121"/>
    </row>
    <row r="11446" spans="1:15" x14ac:dyDescent="0.25">
      <c r="A11446" s="139">
        <v>814</v>
      </c>
      <c r="B11446" s="135" t="s">
        <v>2056</v>
      </c>
      <c r="C11446" s="134" t="s">
        <v>2102</v>
      </c>
      <c r="D11446" s="135">
        <v>12979</v>
      </c>
      <c r="E11446" s="135" t="s">
        <v>2103</v>
      </c>
      <c r="F11446" s="135">
        <v>1</v>
      </c>
      <c r="G11446" s="136">
        <v>24</v>
      </c>
      <c r="H11446" s="135" t="s">
        <v>2141</v>
      </c>
      <c r="I11446" s="135">
        <v>80</v>
      </c>
      <c r="J11446" s="135" t="s">
        <v>2108</v>
      </c>
      <c r="K11446" s="135" t="s">
        <v>2109</v>
      </c>
      <c r="L11446" s="135" t="s">
        <v>193</v>
      </c>
      <c r="M11446" s="135" t="s">
        <v>1143</v>
      </c>
      <c r="N11446" s="137"/>
      <c r="O11446" s="121"/>
    </row>
    <row r="11447" spans="1:15" x14ac:dyDescent="0.25">
      <c r="A11447" s="139">
        <v>814</v>
      </c>
      <c r="B11447" s="135" t="s">
        <v>2056</v>
      </c>
      <c r="C11447" s="134" t="s">
        <v>2102</v>
      </c>
      <c r="D11447" s="135">
        <v>12980</v>
      </c>
      <c r="E11447" s="135" t="s">
        <v>2289</v>
      </c>
      <c r="F11447" s="135">
        <v>1</v>
      </c>
      <c r="G11447" s="136">
        <v>25</v>
      </c>
      <c r="H11447" s="135" t="s">
        <v>2315</v>
      </c>
      <c r="I11447" s="135">
        <v>320</v>
      </c>
      <c r="J11447" s="135" t="s">
        <v>2155</v>
      </c>
      <c r="K11447" s="135" t="s">
        <v>2156</v>
      </c>
      <c r="L11447" s="135" t="s">
        <v>193</v>
      </c>
      <c r="M11447" s="135" t="s">
        <v>1143</v>
      </c>
      <c r="N11447" s="137"/>
      <c r="O11447" s="121"/>
    </row>
    <row r="11448" spans="1:15" x14ac:dyDescent="0.25">
      <c r="A11448" s="139">
        <v>814</v>
      </c>
      <c r="B11448" s="135" t="s">
        <v>2056</v>
      </c>
      <c r="C11448" s="134" t="s">
        <v>2102</v>
      </c>
      <c r="D11448" s="135">
        <v>12981</v>
      </c>
      <c r="E11448" s="135" t="s">
        <v>2289</v>
      </c>
      <c r="F11448" s="135">
        <v>1</v>
      </c>
      <c r="G11448" s="136">
        <v>26</v>
      </c>
      <c r="H11448" s="135" t="s">
        <v>2316</v>
      </c>
      <c r="I11448" s="135">
        <v>130</v>
      </c>
      <c r="J11448" s="135" t="s">
        <v>2151</v>
      </c>
      <c r="K11448" s="135" t="s">
        <v>2152</v>
      </c>
      <c r="L11448" s="135" t="s">
        <v>193</v>
      </c>
      <c r="M11448" s="135" t="s">
        <v>1143</v>
      </c>
      <c r="N11448" s="137"/>
      <c r="O11448" s="121"/>
    </row>
    <row r="11449" spans="1:15" x14ac:dyDescent="0.25">
      <c r="A11449" s="139">
        <v>814</v>
      </c>
      <c r="B11449" s="135" t="s">
        <v>2056</v>
      </c>
      <c r="C11449" s="134" t="s">
        <v>2102</v>
      </c>
      <c r="D11449" s="135">
        <v>12982</v>
      </c>
      <c r="E11449" s="135" t="s">
        <v>2289</v>
      </c>
      <c r="F11449" s="135">
        <v>1</v>
      </c>
      <c r="G11449" s="136">
        <v>27</v>
      </c>
      <c r="H11449" s="135" t="s">
        <v>2318</v>
      </c>
      <c r="I11449" s="135">
        <v>130</v>
      </c>
      <c r="J11449" s="135" t="s">
        <v>2155</v>
      </c>
      <c r="K11449" s="135" t="s">
        <v>2156</v>
      </c>
      <c r="L11449" s="135" t="s">
        <v>193</v>
      </c>
      <c r="M11449" s="135" t="s">
        <v>1143</v>
      </c>
      <c r="N11449" s="137"/>
      <c r="O11449" s="121"/>
    </row>
    <row r="11450" spans="1:15" x14ac:dyDescent="0.25">
      <c r="A11450" s="139">
        <v>814</v>
      </c>
      <c r="B11450" s="135" t="s">
        <v>2056</v>
      </c>
      <c r="C11450" s="134" t="s">
        <v>2102</v>
      </c>
      <c r="D11450" s="135">
        <v>12983</v>
      </c>
      <c r="E11450" s="135" t="s">
        <v>2289</v>
      </c>
      <c r="F11450" s="135">
        <v>1</v>
      </c>
      <c r="G11450" s="136">
        <v>28</v>
      </c>
      <c r="H11450" s="135" t="s">
        <v>2319</v>
      </c>
      <c r="I11450" s="135">
        <v>840</v>
      </c>
      <c r="J11450" s="135" t="s">
        <v>2202</v>
      </c>
      <c r="K11450" s="135" t="s">
        <v>2203</v>
      </c>
      <c r="L11450" s="135" t="s">
        <v>190</v>
      </c>
      <c r="M11450" s="135" t="s">
        <v>1143</v>
      </c>
      <c r="N11450" s="137"/>
      <c r="O11450" s="121"/>
    </row>
    <row r="11451" spans="1:15" x14ac:dyDescent="0.25">
      <c r="A11451" s="139">
        <v>814</v>
      </c>
      <c r="B11451" s="135" t="s">
        <v>2056</v>
      </c>
      <c r="C11451" s="134" t="s">
        <v>2102</v>
      </c>
      <c r="D11451" s="135">
        <v>12984</v>
      </c>
      <c r="E11451" s="135" t="s">
        <v>2289</v>
      </c>
      <c r="F11451" s="135">
        <v>1</v>
      </c>
      <c r="G11451" s="136">
        <v>29</v>
      </c>
      <c r="H11451" s="135" t="s">
        <v>2321</v>
      </c>
      <c r="I11451" s="135">
        <v>2320</v>
      </c>
      <c r="J11451" s="135" t="s">
        <v>2115</v>
      </c>
      <c r="K11451" s="135" t="s">
        <v>2116</v>
      </c>
      <c r="L11451" s="135" t="s">
        <v>2117</v>
      </c>
      <c r="M11451" s="135" t="s">
        <v>1143</v>
      </c>
      <c r="N11451" s="137"/>
      <c r="O11451" s="121"/>
    </row>
    <row r="11452" spans="1:15" x14ac:dyDescent="0.25">
      <c r="A11452" s="139">
        <v>814</v>
      </c>
      <c r="B11452" s="135" t="s">
        <v>2056</v>
      </c>
      <c r="C11452" s="134" t="s">
        <v>2102</v>
      </c>
      <c r="D11452" s="135">
        <v>12985</v>
      </c>
      <c r="E11452" s="135" t="s">
        <v>2289</v>
      </c>
      <c r="F11452" s="135">
        <v>1</v>
      </c>
      <c r="G11452" s="136">
        <v>0</v>
      </c>
      <c r="H11452" s="135" t="s">
        <v>7227</v>
      </c>
      <c r="I11452" s="135">
        <v>80</v>
      </c>
      <c r="J11452" s="135" t="s">
        <v>2108</v>
      </c>
      <c r="K11452" s="135" t="s">
        <v>2109</v>
      </c>
      <c r="L11452" s="135" t="s">
        <v>193</v>
      </c>
      <c r="M11452" s="135" t="s">
        <v>1143</v>
      </c>
      <c r="N11452" s="137"/>
      <c r="O11452" s="121"/>
    </row>
    <row r="11453" spans="1:15" x14ac:dyDescent="0.25">
      <c r="A11453" s="139">
        <v>814</v>
      </c>
      <c r="B11453" s="135" t="s">
        <v>2056</v>
      </c>
      <c r="C11453" s="134" t="s">
        <v>2102</v>
      </c>
      <c r="D11453" s="135">
        <v>12985</v>
      </c>
      <c r="E11453" s="135" t="s">
        <v>2289</v>
      </c>
      <c r="F11453" s="135">
        <v>1</v>
      </c>
      <c r="G11453" s="136">
        <v>0</v>
      </c>
      <c r="H11453" s="135" t="s">
        <v>7227</v>
      </c>
      <c r="I11453" s="135">
        <v>80</v>
      </c>
      <c r="J11453" s="135" t="s">
        <v>2108</v>
      </c>
      <c r="K11453" s="135" t="s">
        <v>2109</v>
      </c>
      <c r="L11453" s="135" t="s">
        <v>193</v>
      </c>
      <c r="M11453" s="135" t="s">
        <v>1143</v>
      </c>
      <c r="N11453" s="137"/>
      <c r="O11453" s="121"/>
    </row>
    <row r="11454" spans="1:15" x14ac:dyDescent="0.25">
      <c r="A11454" s="139">
        <v>817</v>
      </c>
      <c r="B11454" s="135" t="s">
        <v>2067</v>
      </c>
      <c r="C11454" s="134" t="s">
        <v>2102</v>
      </c>
      <c r="D11454" s="135">
        <v>12987</v>
      </c>
      <c r="E11454" s="135" t="s">
        <v>2103</v>
      </c>
      <c r="F11454" s="135">
        <v>1</v>
      </c>
      <c r="G11454" s="136">
        <v>1</v>
      </c>
      <c r="H11454" s="135" t="s">
        <v>2104</v>
      </c>
      <c r="I11454" s="135">
        <v>62</v>
      </c>
      <c r="J11454" s="135" t="s">
        <v>2542</v>
      </c>
      <c r="K11454" s="135" t="s">
        <v>2543</v>
      </c>
      <c r="L11454" s="135" t="s">
        <v>194</v>
      </c>
      <c r="M11454" s="135" t="s">
        <v>725</v>
      </c>
      <c r="N11454" s="137"/>
      <c r="O11454" s="121"/>
    </row>
    <row r="11455" spans="1:15" x14ac:dyDescent="0.25">
      <c r="A11455" s="139">
        <v>817</v>
      </c>
      <c r="B11455" s="135" t="s">
        <v>2067</v>
      </c>
      <c r="C11455" s="134" t="s">
        <v>2102</v>
      </c>
      <c r="D11455" s="135">
        <v>12988</v>
      </c>
      <c r="E11455" s="135" t="s">
        <v>2103</v>
      </c>
      <c r="F11455" s="135">
        <v>1</v>
      </c>
      <c r="G11455" s="136">
        <v>2</v>
      </c>
      <c r="H11455" s="135" t="s">
        <v>2107</v>
      </c>
      <c r="I11455" s="135">
        <v>108</v>
      </c>
      <c r="J11455" s="135" t="s">
        <v>2542</v>
      </c>
      <c r="K11455" s="135" t="s">
        <v>2543</v>
      </c>
      <c r="L11455" s="135" t="s">
        <v>194</v>
      </c>
      <c r="M11455" s="135" t="s">
        <v>725</v>
      </c>
      <c r="N11455" s="137"/>
      <c r="O11455" s="121"/>
    </row>
    <row r="11456" spans="1:15" x14ac:dyDescent="0.25">
      <c r="A11456" s="139">
        <v>817</v>
      </c>
      <c r="B11456" s="135" t="s">
        <v>2067</v>
      </c>
      <c r="C11456" s="134" t="s">
        <v>2102</v>
      </c>
      <c r="D11456" s="135">
        <v>12989</v>
      </c>
      <c r="E11456" s="135" t="s">
        <v>2103</v>
      </c>
      <c r="F11456" s="135">
        <v>1</v>
      </c>
      <c r="G11456" s="136">
        <v>3</v>
      </c>
      <c r="H11456" s="135" t="s">
        <v>2110</v>
      </c>
      <c r="I11456" s="135">
        <v>96</v>
      </c>
      <c r="J11456" s="135" t="s">
        <v>2542</v>
      </c>
      <c r="K11456" s="135" t="s">
        <v>2543</v>
      </c>
      <c r="L11456" s="135" t="s">
        <v>194</v>
      </c>
      <c r="M11456" s="135" t="s">
        <v>725</v>
      </c>
      <c r="N11456" s="137"/>
      <c r="O11456" s="121"/>
    </row>
    <row r="11457" spans="1:15" x14ac:dyDescent="0.25">
      <c r="A11457" s="139">
        <v>817</v>
      </c>
      <c r="B11457" s="135" t="s">
        <v>2067</v>
      </c>
      <c r="C11457" s="134" t="s">
        <v>2102</v>
      </c>
      <c r="D11457" s="135">
        <v>12990</v>
      </c>
      <c r="E11457" s="135" t="s">
        <v>2103</v>
      </c>
      <c r="F11457" s="135">
        <v>1</v>
      </c>
      <c r="G11457" s="136">
        <v>4</v>
      </c>
      <c r="H11457" s="135" t="s">
        <v>2111</v>
      </c>
      <c r="I11457" s="135">
        <v>80</v>
      </c>
      <c r="J11457" s="135" t="s">
        <v>2542</v>
      </c>
      <c r="K11457" s="135" t="s">
        <v>2543</v>
      </c>
      <c r="L11457" s="135" t="s">
        <v>194</v>
      </c>
      <c r="M11457" s="135" t="s">
        <v>725</v>
      </c>
      <c r="N11457" s="137"/>
      <c r="O11457" s="121"/>
    </row>
    <row r="11458" spans="1:15" x14ac:dyDescent="0.25">
      <c r="A11458" s="139">
        <v>817</v>
      </c>
      <c r="B11458" s="135" t="s">
        <v>2067</v>
      </c>
      <c r="C11458" s="134" t="s">
        <v>2102</v>
      </c>
      <c r="D11458" s="135">
        <v>12991</v>
      </c>
      <c r="E11458" s="135" t="s">
        <v>2103</v>
      </c>
      <c r="F11458" s="135">
        <v>1</v>
      </c>
      <c r="G11458" s="136">
        <v>5</v>
      </c>
      <c r="H11458" s="135" t="s">
        <v>2114</v>
      </c>
      <c r="I11458" s="135">
        <v>84</v>
      </c>
      <c r="J11458" s="135" t="s">
        <v>2542</v>
      </c>
      <c r="K11458" s="135" t="s">
        <v>2543</v>
      </c>
      <c r="L11458" s="135" t="s">
        <v>194</v>
      </c>
      <c r="M11458" s="135" t="s">
        <v>725</v>
      </c>
      <c r="N11458" s="137"/>
      <c r="O11458" s="121"/>
    </row>
    <row r="11459" spans="1:15" x14ac:dyDescent="0.25">
      <c r="A11459" s="139">
        <v>817</v>
      </c>
      <c r="B11459" s="135" t="s">
        <v>2067</v>
      </c>
      <c r="C11459" s="134" t="s">
        <v>2102</v>
      </c>
      <c r="D11459" s="135">
        <v>12992</v>
      </c>
      <c r="E11459" s="135" t="s">
        <v>2103</v>
      </c>
      <c r="F11459" s="135">
        <v>1</v>
      </c>
      <c r="G11459" s="136">
        <v>6</v>
      </c>
      <c r="H11459" s="135" t="s">
        <v>2118</v>
      </c>
      <c r="I11459" s="135">
        <v>144</v>
      </c>
      <c r="J11459" s="135" t="s">
        <v>2542</v>
      </c>
      <c r="K11459" s="135" t="s">
        <v>2543</v>
      </c>
      <c r="L11459" s="135" t="s">
        <v>194</v>
      </c>
      <c r="M11459" s="135" t="s">
        <v>725</v>
      </c>
      <c r="N11459" s="137"/>
      <c r="O11459" s="121"/>
    </row>
    <row r="11460" spans="1:15" x14ac:dyDescent="0.25">
      <c r="A11460" s="139">
        <v>817</v>
      </c>
      <c r="B11460" s="135" t="s">
        <v>2067</v>
      </c>
      <c r="C11460" s="134" t="s">
        <v>2102</v>
      </c>
      <c r="D11460" s="135">
        <v>12993</v>
      </c>
      <c r="E11460" s="135" t="s">
        <v>2103</v>
      </c>
      <c r="F11460" s="135">
        <v>1</v>
      </c>
      <c r="G11460" s="136">
        <v>7</v>
      </c>
      <c r="H11460" s="135" t="s">
        <v>2119</v>
      </c>
      <c r="I11460" s="135">
        <v>72</v>
      </c>
      <c r="J11460" s="135" t="s">
        <v>2542</v>
      </c>
      <c r="K11460" s="135" t="s">
        <v>2543</v>
      </c>
      <c r="L11460" s="135" t="s">
        <v>194</v>
      </c>
      <c r="M11460" s="135" t="s">
        <v>725</v>
      </c>
      <c r="N11460" s="137"/>
      <c r="O11460" s="121"/>
    </row>
    <row r="11461" spans="1:15" x14ac:dyDescent="0.25">
      <c r="A11461" s="139">
        <v>817</v>
      </c>
      <c r="B11461" s="135" t="s">
        <v>2067</v>
      </c>
      <c r="C11461" s="134" t="s">
        <v>2102</v>
      </c>
      <c r="D11461" s="135">
        <v>12994</v>
      </c>
      <c r="E11461" s="135" t="s">
        <v>2103</v>
      </c>
      <c r="F11461" s="135">
        <v>1</v>
      </c>
      <c r="G11461" s="136">
        <v>8</v>
      </c>
      <c r="H11461" s="135" t="s">
        <v>2120</v>
      </c>
      <c r="I11461" s="135">
        <v>560</v>
      </c>
      <c r="J11461" s="135" t="s">
        <v>2542</v>
      </c>
      <c r="K11461" s="135" t="s">
        <v>2543</v>
      </c>
      <c r="L11461" s="135" t="s">
        <v>194</v>
      </c>
      <c r="M11461" s="135" t="s">
        <v>725</v>
      </c>
      <c r="N11461" s="137"/>
      <c r="O11461" s="121"/>
    </row>
    <row r="11462" spans="1:15" x14ac:dyDescent="0.25">
      <c r="A11462" s="139">
        <v>817</v>
      </c>
      <c r="B11462" s="135" t="s">
        <v>2067</v>
      </c>
      <c r="C11462" s="134" t="s">
        <v>2102</v>
      </c>
      <c r="D11462" s="135">
        <v>12995</v>
      </c>
      <c r="E11462" s="135" t="s">
        <v>2103</v>
      </c>
      <c r="F11462" s="135">
        <v>1</v>
      </c>
      <c r="G11462" s="136">
        <v>9</v>
      </c>
      <c r="H11462" s="135" t="s">
        <v>2121</v>
      </c>
      <c r="I11462" s="135">
        <v>72</v>
      </c>
      <c r="J11462" s="135" t="s">
        <v>2542</v>
      </c>
      <c r="K11462" s="135" t="s">
        <v>2543</v>
      </c>
      <c r="L11462" s="135" t="s">
        <v>194</v>
      </c>
      <c r="M11462" s="135" t="s">
        <v>725</v>
      </c>
      <c r="N11462" s="137"/>
      <c r="O11462" s="121"/>
    </row>
    <row r="11463" spans="1:15" x14ac:dyDescent="0.25">
      <c r="A11463" s="139">
        <v>817</v>
      </c>
      <c r="B11463" s="135" t="s">
        <v>2067</v>
      </c>
      <c r="C11463" s="134" t="s">
        <v>2102</v>
      </c>
      <c r="D11463" s="135">
        <v>12996</v>
      </c>
      <c r="E11463" s="135" t="s">
        <v>2103</v>
      </c>
      <c r="F11463" s="135">
        <v>1</v>
      </c>
      <c r="G11463" s="136">
        <v>10</v>
      </c>
      <c r="H11463" s="135" t="s">
        <v>2122</v>
      </c>
      <c r="I11463" s="135">
        <v>120</v>
      </c>
      <c r="J11463" s="135" t="s">
        <v>2542</v>
      </c>
      <c r="K11463" s="135" t="s">
        <v>2543</v>
      </c>
      <c r="L11463" s="135" t="s">
        <v>194</v>
      </c>
      <c r="M11463" s="135" t="s">
        <v>725</v>
      </c>
      <c r="N11463" s="137"/>
      <c r="O11463" s="121"/>
    </row>
    <row r="11464" spans="1:15" x14ac:dyDescent="0.25">
      <c r="A11464" s="139">
        <v>817</v>
      </c>
      <c r="B11464" s="135" t="s">
        <v>2067</v>
      </c>
      <c r="C11464" s="134" t="s">
        <v>2102</v>
      </c>
      <c r="D11464" s="135">
        <v>12997</v>
      </c>
      <c r="E11464" s="135" t="s">
        <v>2103</v>
      </c>
      <c r="F11464" s="135">
        <v>1</v>
      </c>
      <c r="G11464" s="136">
        <v>11</v>
      </c>
      <c r="H11464" s="135" t="s">
        <v>2123</v>
      </c>
      <c r="I11464" s="135">
        <v>180</v>
      </c>
      <c r="J11464" s="135" t="s">
        <v>2542</v>
      </c>
      <c r="K11464" s="135" t="s">
        <v>2543</v>
      </c>
      <c r="L11464" s="135" t="s">
        <v>194</v>
      </c>
      <c r="M11464" s="135" t="s">
        <v>725</v>
      </c>
      <c r="N11464" s="137"/>
      <c r="O11464" s="121"/>
    </row>
    <row r="11465" spans="1:15" x14ac:dyDescent="0.25">
      <c r="A11465" s="139">
        <v>817</v>
      </c>
      <c r="B11465" s="135" t="s">
        <v>2067</v>
      </c>
      <c r="C11465" s="134" t="s">
        <v>2102</v>
      </c>
      <c r="D11465" s="135">
        <v>12998</v>
      </c>
      <c r="E11465" s="135" t="s">
        <v>2103</v>
      </c>
      <c r="F11465" s="135">
        <v>1</v>
      </c>
      <c r="G11465" s="136">
        <v>12</v>
      </c>
      <c r="H11465" s="135" t="s">
        <v>2126</v>
      </c>
      <c r="I11465" s="135">
        <v>180</v>
      </c>
      <c r="J11465" s="135" t="s">
        <v>2542</v>
      </c>
      <c r="K11465" s="135" t="s">
        <v>2543</v>
      </c>
      <c r="L11465" s="135" t="s">
        <v>194</v>
      </c>
      <c r="M11465" s="135" t="s">
        <v>725</v>
      </c>
      <c r="N11465" s="137"/>
      <c r="O11465" s="121"/>
    </row>
    <row r="11466" spans="1:15" x14ac:dyDescent="0.25">
      <c r="A11466" s="139">
        <v>817</v>
      </c>
      <c r="B11466" s="135" t="s">
        <v>2067</v>
      </c>
      <c r="C11466" s="134" t="s">
        <v>2102</v>
      </c>
      <c r="D11466" s="135">
        <v>12999</v>
      </c>
      <c r="E11466" s="135" t="s">
        <v>2103</v>
      </c>
      <c r="F11466" s="135">
        <v>1</v>
      </c>
      <c r="G11466" s="136">
        <v>13</v>
      </c>
      <c r="H11466" s="135" t="s">
        <v>2127</v>
      </c>
      <c r="I11466" s="135">
        <v>1400</v>
      </c>
      <c r="J11466" s="135" t="s">
        <v>2542</v>
      </c>
      <c r="K11466" s="135" t="s">
        <v>2543</v>
      </c>
      <c r="L11466" s="135" t="s">
        <v>194</v>
      </c>
      <c r="M11466" s="135" t="s">
        <v>725</v>
      </c>
      <c r="N11466" s="137"/>
      <c r="O11466" s="121"/>
    </row>
    <row r="11467" spans="1:15" x14ac:dyDescent="0.25">
      <c r="A11467" s="139">
        <v>817</v>
      </c>
      <c r="B11467" s="135" t="s">
        <v>2067</v>
      </c>
      <c r="C11467" s="134" t="s">
        <v>2102</v>
      </c>
      <c r="D11467" s="135">
        <v>13000</v>
      </c>
      <c r="E11467" s="135" t="s">
        <v>2103</v>
      </c>
      <c r="F11467" s="135">
        <v>1</v>
      </c>
      <c r="G11467" s="136">
        <v>14</v>
      </c>
      <c r="H11467" s="135" t="s">
        <v>2128</v>
      </c>
      <c r="I11467" s="135">
        <v>1400</v>
      </c>
      <c r="J11467" s="135" t="s">
        <v>2542</v>
      </c>
      <c r="K11467" s="135" t="s">
        <v>2543</v>
      </c>
      <c r="L11467" s="135" t="s">
        <v>194</v>
      </c>
      <c r="M11467" s="135" t="s">
        <v>725</v>
      </c>
      <c r="N11467" s="137"/>
      <c r="O11467" s="121"/>
    </row>
    <row r="11468" spans="1:15" x14ac:dyDescent="0.25">
      <c r="A11468" s="139">
        <v>817</v>
      </c>
      <c r="B11468" s="135" t="s">
        <v>2067</v>
      </c>
      <c r="C11468" s="134" t="s">
        <v>2102</v>
      </c>
      <c r="D11468" s="135">
        <v>13001</v>
      </c>
      <c r="E11468" s="135" t="s">
        <v>2103</v>
      </c>
      <c r="F11468" s="135">
        <v>1</v>
      </c>
      <c r="G11468" s="136">
        <v>15</v>
      </c>
      <c r="H11468" s="135" t="s">
        <v>2130</v>
      </c>
      <c r="I11468" s="135">
        <v>256</v>
      </c>
      <c r="J11468" s="135" t="s">
        <v>2542</v>
      </c>
      <c r="K11468" s="135" t="s">
        <v>2543</v>
      </c>
      <c r="L11468" s="135" t="s">
        <v>194</v>
      </c>
      <c r="M11468" s="135" t="s">
        <v>725</v>
      </c>
      <c r="N11468" s="137"/>
      <c r="O11468" s="121"/>
    </row>
    <row r="11469" spans="1:15" x14ac:dyDescent="0.25">
      <c r="A11469" s="139">
        <v>817</v>
      </c>
      <c r="B11469" s="135" t="s">
        <v>2067</v>
      </c>
      <c r="C11469" s="134" t="s">
        <v>2102</v>
      </c>
      <c r="D11469" s="135">
        <v>13002</v>
      </c>
      <c r="E11469" s="135" t="s">
        <v>2103</v>
      </c>
      <c r="F11469" s="135">
        <v>1</v>
      </c>
      <c r="G11469" s="136">
        <v>16</v>
      </c>
      <c r="H11469" s="135" t="s">
        <v>2131</v>
      </c>
      <c r="I11469" s="135">
        <v>96</v>
      </c>
      <c r="J11469" s="135" t="s">
        <v>2542</v>
      </c>
      <c r="K11469" s="135" t="s">
        <v>2543</v>
      </c>
      <c r="L11469" s="135" t="s">
        <v>194</v>
      </c>
      <c r="M11469" s="135" t="s">
        <v>725</v>
      </c>
      <c r="N11469" s="137"/>
      <c r="O11469" s="121"/>
    </row>
    <row r="11470" spans="1:15" x14ac:dyDescent="0.25">
      <c r="A11470" s="139">
        <v>817</v>
      </c>
      <c r="B11470" s="135" t="s">
        <v>2067</v>
      </c>
      <c r="C11470" s="134" t="s">
        <v>2102</v>
      </c>
      <c r="D11470" s="135">
        <v>13003</v>
      </c>
      <c r="E11470" s="135" t="s">
        <v>2103</v>
      </c>
      <c r="F11470" s="135">
        <v>1</v>
      </c>
      <c r="G11470" s="136">
        <v>17</v>
      </c>
      <c r="H11470" s="135" t="s">
        <v>2132</v>
      </c>
      <c r="I11470" s="135">
        <v>96</v>
      </c>
      <c r="J11470" s="135" t="s">
        <v>2542</v>
      </c>
      <c r="K11470" s="135" t="s">
        <v>2543</v>
      </c>
      <c r="L11470" s="135" t="s">
        <v>194</v>
      </c>
      <c r="M11470" s="135" t="s">
        <v>725</v>
      </c>
      <c r="N11470" s="137"/>
      <c r="O11470" s="121"/>
    </row>
    <row r="11471" spans="1:15" x14ac:dyDescent="0.25">
      <c r="A11471" s="139">
        <v>817</v>
      </c>
      <c r="B11471" s="135" t="s">
        <v>2067</v>
      </c>
      <c r="C11471" s="134" t="s">
        <v>2102</v>
      </c>
      <c r="D11471" s="135">
        <v>13004</v>
      </c>
      <c r="E11471" s="135" t="s">
        <v>2103</v>
      </c>
      <c r="F11471" s="135">
        <v>1</v>
      </c>
      <c r="G11471" s="136">
        <v>18</v>
      </c>
      <c r="H11471" s="135" t="s">
        <v>2133</v>
      </c>
      <c r="I11471" s="135">
        <v>1152</v>
      </c>
      <c r="J11471" s="135" t="s">
        <v>2542</v>
      </c>
      <c r="K11471" s="135" t="s">
        <v>2543</v>
      </c>
      <c r="L11471" s="135" t="s">
        <v>194</v>
      </c>
      <c r="M11471" s="135" t="s">
        <v>725</v>
      </c>
      <c r="N11471" s="137"/>
      <c r="O11471" s="121"/>
    </row>
    <row r="11472" spans="1:15" x14ac:dyDescent="0.25">
      <c r="A11472" s="139">
        <v>817</v>
      </c>
      <c r="B11472" s="135" t="s">
        <v>2067</v>
      </c>
      <c r="C11472" s="134" t="s">
        <v>2102</v>
      </c>
      <c r="D11472" s="135">
        <v>13005</v>
      </c>
      <c r="E11472" s="135" t="s">
        <v>2103</v>
      </c>
      <c r="F11472" s="135">
        <v>1</v>
      </c>
      <c r="G11472" s="136">
        <v>19</v>
      </c>
      <c r="H11472" s="135" t="s">
        <v>2134</v>
      </c>
      <c r="I11472" s="135">
        <v>180</v>
      </c>
      <c r="J11472" s="135" t="s">
        <v>2542</v>
      </c>
      <c r="K11472" s="135" t="s">
        <v>2543</v>
      </c>
      <c r="L11472" s="135" t="s">
        <v>194</v>
      </c>
      <c r="M11472" s="135" t="s">
        <v>725</v>
      </c>
      <c r="N11472" s="137"/>
      <c r="O11472" s="121"/>
    </row>
    <row r="11473" spans="1:15" x14ac:dyDescent="0.25">
      <c r="A11473" s="139">
        <v>817</v>
      </c>
      <c r="B11473" s="135" t="s">
        <v>2067</v>
      </c>
      <c r="C11473" s="134" t="s">
        <v>2102</v>
      </c>
      <c r="D11473" s="135">
        <v>13006</v>
      </c>
      <c r="E11473" s="135" t="s">
        <v>2103</v>
      </c>
      <c r="F11473" s="135">
        <v>1</v>
      </c>
      <c r="G11473" s="136">
        <v>20</v>
      </c>
      <c r="H11473" s="135" t="s">
        <v>2135</v>
      </c>
      <c r="I11473" s="135">
        <v>136</v>
      </c>
      <c r="J11473" s="135" t="s">
        <v>2542</v>
      </c>
      <c r="K11473" s="135" t="s">
        <v>2543</v>
      </c>
      <c r="L11473" s="135" t="s">
        <v>194</v>
      </c>
      <c r="M11473" s="135" t="s">
        <v>725</v>
      </c>
      <c r="N11473" s="137"/>
      <c r="O11473" s="121"/>
    </row>
    <row r="11474" spans="1:15" x14ac:dyDescent="0.25">
      <c r="A11474" s="139">
        <v>824</v>
      </c>
      <c r="B11474" s="135" t="s">
        <v>2077</v>
      </c>
      <c r="C11474" s="134" t="s">
        <v>2102</v>
      </c>
      <c r="D11474" s="135">
        <v>13007</v>
      </c>
      <c r="E11474" s="135" t="s">
        <v>2103</v>
      </c>
      <c r="F11474" s="135">
        <v>1</v>
      </c>
      <c r="G11474" s="136">
        <v>1</v>
      </c>
      <c r="H11474" s="135" t="s">
        <v>2104</v>
      </c>
      <c r="I11474" s="135">
        <v>1480</v>
      </c>
      <c r="J11474" s="135" t="s">
        <v>2115</v>
      </c>
      <c r="K11474" s="135" t="s">
        <v>2116</v>
      </c>
      <c r="L11474" s="135" t="s">
        <v>2117</v>
      </c>
      <c r="M11474" s="135" t="s">
        <v>725</v>
      </c>
      <c r="N11474" s="137"/>
      <c r="O11474" s="121"/>
    </row>
    <row r="11475" spans="1:15" x14ac:dyDescent="0.25">
      <c r="A11475" s="139">
        <v>824</v>
      </c>
      <c r="B11475" s="135" t="s">
        <v>2077</v>
      </c>
      <c r="C11475" s="134" t="s">
        <v>2102</v>
      </c>
      <c r="D11475" s="135">
        <v>13008</v>
      </c>
      <c r="E11475" s="135" t="s">
        <v>2103</v>
      </c>
      <c r="F11475" s="135">
        <v>1</v>
      </c>
      <c r="G11475" s="136">
        <v>2</v>
      </c>
      <c r="H11475" s="135" t="s">
        <v>2107</v>
      </c>
      <c r="I11475" s="135">
        <v>288</v>
      </c>
      <c r="J11475" s="135" t="s">
        <v>2542</v>
      </c>
      <c r="K11475" s="135" t="s">
        <v>2543</v>
      </c>
      <c r="L11475" s="135" t="s">
        <v>194</v>
      </c>
      <c r="M11475" s="135" t="s">
        <v>725</v>
      </c>
      <c r="N11475" s="137"/>
      <c r="O11475" s="121"/>
    </row>
    <row r="11476" spans="1:15" x14ac:dyDescent="0.25">
      <c r="A11476" s="139">
        <v>824</v>
      </c>
      <c r="B11476" s="135" t="s">
        <v>2077</v>
      </c>
      <c r="C11476" s="134" t="s">
        <v>2102</v>
      </c>
      <c r="D11476" s="135">
        <v>13009</v>
      </c>
      <c r="E11476" s="135" t="s">
        <v>2103</v>
      </c>
      <c r="F11476" s="135">
        <v>1</v>
      </c>
      <c r="G11476" s="136">
        <v>3</v>
      </c>
      <c r="H11476" s="135" t="s">
        <v>2110</v>
      </c>
      <c r="I11476" s="135">
        <v>48</v>
      </c>
      <c r="J11476" s="135" t="s">
        <v>2542</v>
      </c>
      <c r="K11476" s="135" t="s">
        <v>3686</v>
      </c>
      <c r="L11476" s="135" t="s">
        <v>193</v>
      </c>
      <c r="M11476" s="135" t="s">
        <v>725</v>
      </c>
      <c r="N11476" s="137"/>
      <c r="O11476" s="121"/>
    </row>
    <row r="11477" spans="1:15" x14ac:dyDescent="0.25">
      <c r="A11477" s="139">
        <v>824</v>
      </c>
      <c r="B11477" s="135" t="s">
        <v>2077</v>
      </c>
      <c r="C11477" s="134" t="s">
        <v>2102</v>
      </c>
      <c r="D11477" s="135">
        <v>13010</v>
      </c>
      <c r="E11477" s="135" t="s">
        <v>2103</v>
      </c>
      <c r="F11477" s="135">
        <v>1</v>
      </c>
      <c r="G11477" s="136">
        <v>4</v>
      </c>
      <c r="H11477" s="135" t="s">
        <v>2111</v>
      </c>
      <c r="I11477" s="135">
        <v>240</v>
      </c>
      <c r="J11477" s="135" t="s">
        <v>2542</v>
      </c>
      <c r="K11477" s="135" t="s">
        <v>2543</v>
      </c>
      <c r="L11477" s="135" t="s">
        <v>194</v>
      </c>
      <c r="M11477" s="135" t="s">
        <v>725</v>
      </c>
      <c r="N11477" s="137"/>
      <c r="O11477" s="121"/>
    </row>
    <row r="11478" spans="1:15" x14ac:dyDescent="0.25">
      <c r="A11478" s="139">
        <v>824</v>
      </c>
      <c r="B11478" s="135" t="s">
        <v>2077</v>
      </c>
      <c r="C11478" s="134" t="s">
        <v>2102</v>
      </c>
      <c r="D11478" s="135">
        <v>13011</v>
      </c>
      <c r="E11478" s="135" t="s">
        <v>2103</v>
      </c>
      <c r="F11478" s="135">
        <v>1</v>
      </c>
      <c r="G11478" s="136">
        <v>5</v>
      </c>
      <c r="H11478" s="135" t="s">
        <v>2114</v>
      </c>
      <c r="I11478" s="135">
        <v>32</v>
      </c>
      <c r="J11478" s="135" t="s">
        <v>2542</v>
      </c>
      <c r="K11478" s="135" t="s">
        <v>3686</v>
      </c>
      <c r="L11478" s="135" t="s">
        <v>193</v>
      </c>
      <c r="M11478" s="135" t="s">
        <v>725</v>
      </c>
      <c r="N11478" s="137"/>
      <c r="O11478" s="121"/>
    </row>
    <row r="11479" spans="1:15" x14ac:dyDescent="0.25">
      <c r="A11479" s="139">
        <v>824</v>
      </c>
      <c r="B11479" s="135" t="s">
        <v>2077</v>
      </c>
      <c r="C11479" s="134" t="s">
        <v>2102</v>
      </c>
      <c r="D11479" s="135">
        <v>13012</v>
      </c>
      <c r="E11479" s="135" t="s">
        <v>2103</v>
      </c>
      <c r="F11479" s="135">
        <v>1</v>
      </c>
      <c r="G11479" s="136">
        <v>6</v>
      </c>
      <c r="H11479" s="135" t="s">
        <v>2118</v>
      </c>
      <c r="I11479" s="135">
        <v>48</v>
      </c>
      <c r="J11479" s="135" t="s">
        <v>2542</v>
      </c>
      <c r="K11479" s="135" t="s">
        <v>3686</v>
      </c>
      <c r="L11479" s="135" t="s">
        <v>193</v>
      </c>
      <c r="M11479" s="135" t="s">
        <v>725</v>
      </c>
      <c r="N11479" s="137"/>
      <c r="O11479" s="121"/>
    </row>
    <row r="11480" spans="1:15" x14ac:dyDescent="0.25">
      <c r="A11480" s="139">
        <v>824</v>
      </c>
      <c r="B11480" s="135" t="s">
        <v>2077</v>
      </c>
      <c r="C11480" s="134" t="s">
        <v>2102</v>
      </c>
      <c r="D11480" s="135">
        <v>13013</v>
      </c>
      <c r="E11480" s="135" t="s">
        <v>2103</v>
      </c>
      <c r="F11480" s="135">
        <v>1</v>
      </c>
      <c r="G11480" s="136">
        <v>7</v>
      </c>
      <c r="H11480" s="135" t="s">
        <v>2119</v>
      </c>
      <c r="I11480" s="135">
        <v>96</v>
      </c>
      <c r="J11480" s="135" t="s">
        <v>2542</v>
      </c>
      <c r="K11480" s="135" t="s">
        <v>2543</v>
      </c>
      <c r="L11480" s="135" t="s">
        <v>194</v>
      </c>
      <c r="M11480" s="135" t="s">
        <v>725</v>
      </c>
      <c r="N11480" s="137"/>
      <c r="O11480" s="121"/>
    </row>
    <row r="11481" spans="1:15" x14ac:dyDescent="0.25">
      <c r="A11481" s="139">
        <v>824</v>
      </c>
      <c r="B11481" s="135" t="s">
        <v>2077</v>
      </c>
      <c r="C11481" s="134" t="s">
        <v>2102</v>
      </c>
      <c r="D11481" s="135">
        <v>13014</v>
      </c>
      <c r="E11481" s="135" t="s">
        <v>2103</v>
      </c>
      <c r="F11481" s="135">
        <v>1</v>
      </c>
      <c r="G11481" s="136">
        <v>8</v>
      </c>
      <c r="H11481" s="135" t="s">
        <v>2120</v>
      </c>
      <c r="I11481" s="135">
        <v>48</v>
      </c>
      <c r="J11481" s="135" t="s">
        <v>2542</v>
      </c>
      <c r="K11481" s="135" t="s">
        <v>3686</v>
      </c>
      <c r="L11481" s="135" t="s">
        <v>193</v>
      </c>
      <c r="M11481" s="135" t="s">
        <v>725</v>
      </c>
      <c r="N11481" s="137"/>
      <c r="O11481" s="121"/>
    </row>
    <row r="11482" spans="1:15" x14ac:dyDescent="0.25">
      <c r="A11482" s="139">
        <v>824</v>
      </c>
      <c r="B11482" s="135" t="s">
        <v>2077</v>
      </c>
      <c r="C11482" s="134" t="s">
        <v>2102</v>
      </c>
      <c r="D11482" s="135">
        <v>13015</v>
      </c>
      <c r="E11482" s="135" t="s">
        <v>2103</v>
      </c>
      <c r="F11482" s="135">
        <v>1</v>
      </c>
      <c r="G11482" s="136">
        <v>9</v>
      </c>
      <c r="H11482" s="135" t="s">
        <v>2121</v>
      </c>
      <c r="I11482" s="135">
        <v>342</v>
      </c>
      <c r="J11482" s="135" t="s">
        <v>2542</v>
      </c>
      <c r="K11482" s="135" t="s">
        <v>2543</v>
      </c>
      <c r="L11482" s="135" t="s">
        <v>194</v>
      </c>
      <c r="M11482" s="135" t="s">
        <v>725</v>
      </c>
      <c r="N11482" s="137"/>
      <c r="O11482" s="121"/>
    </row>
    <row r="11483" spans="1:15" x14ac:dyDescent="0.25">
      <c r="A11483" s="139">
        <v>824</v>
      </c>
      <c r="B11483" s="135" t="s">
        <v>2077</v>
      </c>
      <c r="C11483" s="134" t="s">
        <v>2102</v>
      </c>
      <c r="D11483" s="135">
        <v>13016</v>
      </c>
      <c r="E11483" s="135" t="s">
        <v>2103</v>
      </c>
      <c r="F11483" s="135">
        <v>1</v>
      </c>
      <c r="G11483" s="136">
        <v>10</v>
      </c>
      <c r="H11483" s="135" t="s">
        <v>2122</v>
      </c>
      <c r="I11483" s="135">
        <v>512</v>
      </c>
      <c r="J11483" s="135" t="s">
        <v>2542</v>
      </c>
      <c r="K11483" s="135" t="s">
        <v>2543</v>
      </c>
      <c r="L11483" s="135" t="s">
        <v>194</v>
      </c>
      <c r="M11483" s="135" t="s">
        <v>725</v>
      </c>
      <c r="N11483" s="137"/>
      <c r="O11483" s="121"/>
    </row>
    <row r="11484" spans="1:15" x14ac:dyDescent="0.25">
      <c r="A11484" s="139">
        <v>824</v>
      </c>
      <c r="B11484" s="135" t="s">
        <v>2077</v>
      </c>
      <c r="C11484" s="134" t="s">
        <v>2102</v>
      </c>
      <c r="D11484" s="135">
        <v>13017</v>
      </c>
      <c r="E11484" s="135" t="s">
        <v>2103</v>
      </c>
      <c r="F11484" s="135">
        <v>1</v>
      </c>
      <c r="G11484" s="136">
        <v>11</v>
      </c>
      <c r="H11484" s="135" t="s">
        <v>2123</v>
      </c>
      <c r="I11484" s="135">
        <v>200</v>
      </c>
      <c r="J11484" s="135" t="s">
        <v>2542</v>
      </c>
      <c r="K11484" s="135" t="s">
        <v>2543</v>
      </c>
      <c r="L11484" s="135" t="s">
        <v>194</v>
      </c>
      <c r="M11484" s="135" t="s">
        <v>725</v>
      </c>
      <c r="N11484" s="137"/>
      <c r="O11484" s="121"/>
    </row>
    <row r="11485" spans="1:15" x14ac:dyDescent="0.25">
      <c r="A11485" s="139">
        <v>824</v>
      </c>
      <c r="B11485" s="135" t="s">
        <v>2077</v>
      </c>
      <c r="C11485" s="134" t="s">
        <v>2102</v>
      </c>
      <c r="D11485" s="135">
        <v>13018</v>
      </c>
      <c r="E11485" s="135" t="s">
        <v>2103</v>
      </c>
      <c r="F11485" s="135">
        <v>1</v>
      </c>
      <c r="G11485" s="136">
        <v>12</v>
      </c>
      <c r="H11485" s="135" t="s">
        <v>2126</v>
      </c>
      <c r="I11485" s="135">
        <v>64</v>
      </c>
      <c r="J11485" s="135" t="s">
        <v>2542</v>
      </c>
      <c r="K11485" s="135" t="s">
        <v>2543</v>
      </c>
      <c r="L11485" s="135" t="s">
        <v>194</v>
      </c>
      <c r="M11485" s="135" t="s">
        <v>725</v>
      </c>
      <c r="N11485" s="137"/>
      <c r="O11485" s="121"/>
    </row>
    <row r="11486" spans="1:15" x14ac:dyDescent="0.25">
      <c r="A11486" s="139">
        <v>824</v>
      </c>
      <c r="B11486" s="135" t="s">
        <v>2077</v>
      </c>
      <c r="C11486" s="134" t="s">
        <v>2102</v>
      </c>
      <c r="D11486" s="135">
        <v>13019</v>
      </c>
      <c r="E11486" s="135" t="s">
        <v>2103</v>
      </c>
      <c r="F11486" s="135">
        <v>1</v>
      </c>
      <c r="G11486" s="136">
        <v>13</v>
      </c>
      <c r="H11486" s="135" t="s">
        <v>2127</v>
      </c>
      <c r="I11486" s="135">
        <v>800</v>
      </c>
      <c r="J11486" s="135" t="s">
        <v>2115</v>
      </c>
      <c r="K11486" s="135" t="s">
        <v>2116</v>
      </c>
      <c r="L11486" s="135" t="s">
        <v>2117</v>
      </c>
      <c r="M11486" s="135" t="s">
        <v>725</v>
      </c>
      <c r="N11486" s="137"/>
      <c r="O11486" s="121"/>
    </row>
    <row r="11487" spans="1:15" x14ac:dyDescent="0.25">
      <c r="A11487" s="139">
        <v>824</v>
      </c>
      <c r="B11487" s="135" t="s">
        <v>2077</v>
      </c>
      <c r="C11487" s="134" t="s">
        <v>2102</v>
      </c>
      <c r="D11487" s="135">
        <v>13020</v>
      </c>
      <c r="E11487" s="135" t="s">
        <v>2103</v>
      </c>
      <c r="F11487" s="135">
        <v>1</v>
      </c>
      <c r="G11487" s="136">
        <v>14</v>
      </c>
      <c r="H11487" s="135" t="s">
        <v>2128</v>
      </c>
      <c r="I11487" s="135">
        <v>16</v>
      </c>
      <c r="J11487" s="135" t="s">
        <v>2542</v>
      </c>
      <c r="K11487" s="135" t="s">
        <v>3686</v>
      </c>
      <c r="L11487" s="135" t="s">
        <v>193</v>
      </c>
      <c r="M11487" s="135" t="s">
        <v>725</v>
      </c>
      <c r="N11487" s="137"/>
      <c r="O11487" s="121"/>
    </row>
    <row r="11488" spans="1:15" x14ac:dyDescent="0.25">
      <c r="A11488" s="139">
        <v>824</v>
      </c>
      <c r="B11488" s="135" t="s">
        <v>2077</v>
      </c>
      <c r="C11488" s="134" t="s">
        <v>2102</v>
      </c>
      <c r="D11488" s="135">
        <v>13021</v>
      </c>
      <c r="E11488" s="135" t="s">
        <v>2103</v>
      </c>
      <c r="F11488" s="135">
        <v>1</v>
      </c>
      <c r="G11488" s="136">
        <v>15</v>
      </c>
      <c r="H11488" s="135" t="s">
        <v>2130</v>
      </c>
      <c r="I11488" s="135">
        <v>24</v>
      </c>
      <c r="J11488" s="135" t="s">
        <v>2542</v>
      </c>
      <c r="K11488" s="135" t="s">
        <v>3686</v>
      </c>
      <c r="L11488" s="135" t="s">
        <v>193</v>
      </c>
      <c r="M11488" s="135" t="s">
        <v>725</v>
      </c>
      <c r="N11488" s="137"/>
      <c r="O11488" s="121"/>
    </row>
    <row r="11489" spans="1:15" x14ac:dyDescent="0.25">
      <c r="A11489" s="139">
        <v>824</v>
      </c>
      <c r="B11489" s="135" t="s">
        <v>2077</v>
      </c>
      <c r="C11489" s="134" t="s">
        <v>2102</v>
      </c>
      <c r="D11489" s="135">
        <v>13022</v>
      </c>
      <c r="E11489" s="135" t="s">
        <v>2103</v>
      </c>
      <c r="F11489" s="135">
        <v>1</v>
      </c>
      <c r="G11489" s="136">
        <v>16</v>
      </c>
      <c r="H11489" s="135" t="s">
        <v>2131</v>
      </c>
      <c r="I11489" s="135">
        <v>48</v>
      </c>
      <c r="J11489" s="135" t="s">
        <v>2542</v>
      </c>
      <c r="K11489" s="135" t="s">
        <v>3686</v>
      </c>
      <c r="L11489" s="135" t="s">
        <v>193</v>
      </c>
      <c r="M11489" s="135" t="s">
        <v>725</v>
      </c>
      <c r="N11489" s="137"/>
      <c r="O11489" s="121"/>
    </row>
    <row r="11490" spans="1:15" x14ac:dyDescent="0.25">
      <c r="A11490" s="139">
        <v>824</v>
      </c>
      <c r="B11490" s="135" t="s">
        <v>2077</v>
      </c>
      <c r="C11490" s="134" t="s">
        <v>2102</v>
      </c>
      <c r="D11490" s="135">
        <v>13023</v>
      </c>
      <c r="E11490" s="135" t="s">
        <v>2103</v>
      </c>
      <c r="F11490" s="135">
        <v>1</v>
      </c>
      <c r="G11490" s="136">
        <v>17</v>
      </c>
      <c r="H11490" s="135" t="s">
        <v>2132</v>
      </c>
      <c r="I11490" s="135">
        <v>24</v>
      </c>
      <c r="J11490" s="135" t="s">
        <v>2542</v>
      </c>
      <c r="K11490" s="135" t="s">
        <v>3686</v>
      </c>
      <c r="L11490" s="135" t="s">
        <v>193</v>
      </c>
      <c r="M11490" s="135" t="s">
        <v>725</v>
      </c>
      <c r="N11490" s="137"/>
      <c r="O11490" s="121"/>
    </row>
    <row r="11491" spans="1:15" x14ac:dyDescent="0.25">
      <c r="A11491" s="139">
        <v>824</v>
      </c>
      <c r="B11491" s="135" t="s">
        <v>2077</v>
      </c>
      <c r="C11491" s="134" t="s">
        <v>2102</v>
      </c>
      <c r="D11491" s="135">
        <v>13024</v>
      </c>
      <c r="E11491" s="135" t="s">
        <v>2103</v>
      </c>
      <c r="F11491" s="135">
        <v>1</v>
      </c>
      <c r="G11491" s="136">
        <v>18</v>
      </c>
      <c r="H11491" s="135" t="s">
        <v>2133</v>
      </c>
      <c r="I11491" s="135">
        <v>24</v>
      </c>
      <c r="J11491" s="135" t="s">
        <v>2542</v>
      </c>
      <c r="K11491" s="135" t="s">
        <v>3686</v>
      </c>
      <c r="L11491" s="135" t="s">
        <v>193</v>
      </c>
      <c r="M11491" s="135" t="s">
        <v>725</v>
      </c>
      <c r="N11491" s="137"/>
      <c r="O11491" s="121"/>
    </row>
    <row r="11492" spans="1:15" x14ac:dyDescent="0.25">
      <c r="A11492" s="139">
        <v>824</v>
      </c>
      <c r="B11492" s="135" t="s">
        <v>2077</v>
      </c>
      <c r="C11492" s="134" t="s">
        <v>2102</v>
      </c>
      <c r="D11492" s="135">
        <v>13025</v>
      </c>
      <c r="E11492" s="135" t="s">
        <v>2103</v>
      </c>
      <c r="F11492" s="135">
        <v>1</v>
      </c>
      <c r="G11492" s="136">
        <v>19</v>
      </c>
      <c r="H11492" s="135" t="s">
        <v>2134</v>
      </c>
      <c r="I11492" s="135">
        <v>48</v>
      </c>
      <c r="J11492" s="135" t="s">
        <v>2542</v>
      </c>
      <c r="K11492" s="135" t="s">
        <v>3686</v>
      </c>
      <c r="L11492" s="135" t="s">
        <v>193</v>
      </c>
      <c r="M11492" s="135" t="s">
        <v>725</v>
      </c>
      <c r="N11492" s="137"/>
      <c r="O11492" s="121"/>
    </row>
    <row r="11493" spans="1:15" x14ac:dyDescent="0.25">
      <c r="A11493" s="139">
        <v>824</v>
      </c>
      <c r="B11493" s="135" t="s">
        <v>2077</v>
      </c>
      <c r="C11493" s="134" t="s">
        <v>2102</v>
      </c>
      <c r="D11493" s="135">
        <v>13026</v>
      </c>
      <c r="E11493" s="135" t="s">
        <v>2103</v>
      </c>
      <c r="F11493" s="135">
        <v>1</v>
      </c>
      <c r="G11493" s="136">
        <v>20</v>
      </c>
      <c r="H11493" s="135" t="s">
        <v>2135</v>
      </c>
      <c r="I11493" s="135">
        <v>48</v>
      </c>
      <c r="J11493" s="135" t="s">
        <v>2542</v>
      </c>
      <c r="K11493" s="135" t="s">
        <v>3686</v>
      </c>
      <c r="L11493" s="135" t="s">
        <v>193</v>
      </c>
      <c r="M11493" s="135" t="s">
        <v>725</v>
      </c>
      <c r="N11493" s="137"/>
      <c r="O11493" s="121"/>
    </row>
    <row r="11494" spans="1:15" x14ac:dyDescent="0.25">
      <c r="A11494" s="139">
        <v>824</v>
      </c>
      <c r="B11494" s="135" t="s">
        <v>2077</v>
      </c>
      <c r="C11494" s="134" t="s">
        <v>2102</v>
      </c>
      <c r="D11494" s="135">
        <v>13027</v>
      </c>
      <c r="E11494" s="135" t="s">
        <v>2103</v>
      </c>
      <c r="F11494" s="135">
        <v>1</v>
      </c>
      <c r="G11494" s="136">
        <v>21</v>
      </c>
      <c r="H11494" s="135" t="s">
        <v>2136</v>
      </c>
      <c r="I11494" s="135">
        <v>56</v>
      </c>
      <c r="J11494" s="135" t="s">
        <v>2542</v>
      </c>
      <c r="K11494" s="135" t="s">
        <v>2543</v>
      </c>
      <c r="L11494" s="135" t="s">
        <v>194</v>
      </c>
      <c r="M11494" s="135" t="s">
        <v>725</v>
      </c>
      <c r="N11494" s="137"/>
      <c r="O11494" s="121"/>
    </row>
    <row r="11495" spans="1:15" x14ac:dyDescent="0.25">
      <c r="A11495" s="139">
        <v>824</v>
      </c>
      <c r="B11495" s="135" t="s">
        <v>2077</v>
      </c>
      <c r="C11495" s="134" t="s">
        <v>2102</v>
      </c>
      <c r="D11495" s="135">
        <v>13028</v>
      </c>
      <c r="E11495" s="135" t="s">
        <v>2103</v>
      </c>
      <c r="F11495" s="135">
        <v>1</v>
      </c>
      <c r="G11495" s="136">
        <v>22</v>
      </c>
      <c r="H11495" s="135" t="s">
        <v>2137</v>
      </c>
      <c r="I11495" s="135">
        <v>48</v>
      </c>
      <c r="J11495" s="135" t="s">
        <v>2542</v>
      </c>
      <c r="K11495" s="135" t="s">
        <v>3686</v>
      </c>
      <c r="L11495" s="135" t="s">
        <v>193</v>
      </c>
      <c r="M11495" s="135" t="s">
        <v>725</v>
      </c>
      <c r="N11495" s="137"/>
      <c r="O11495" s="121"/>
    </row>
    <row r="11496" spans="1:15" x14ac:dyDescent="0.25">
      <c r="A11496" s="139">
        <v>824</v>
      </c>
      <c r="B11496" s="135" t="s">
        <v>2077</v>
      </c>
      <c r="C11496" s="134" t="s">
        <v>2102</v>
      </c>
      <c r="D11496" s="135">
        <v>13029</v>
      </c>
      <c r="E11496" s="135" t="s">
        <v>2103</v>
      </c>
      <c r="F11496" s="135">
        <v>1</v>
      </c>
      <c r="G11496" s="136">
        <v>23</v>
      </c>
      <c r="H11496" s="135" t="s">
        <v>2140</v>
      </c>
      <c r="I11496" s="135">
        <v>48</v>
      </c>
      <c r="J11496" s="135" t="s">
        <v>2542</v>
      </c>
      <c r="K11496" s="135" t="s">
        <v>3686</v>
      </c>
      <c r="L11496" s="135" t="s">
        <v>193</v>
      </c>
      <c r="M11496" s="135" t="s">
        <v>725</v>
      </c>
      <c r="N11496" s="137"/>
      <c r="O11496" s="121"/>
    </row>
    <row r="11497" spans="1:15" x14ac:dyDescent="0.25">
      <c r="A11497" s="139">
        <v>825</v>
      </c>
      <c r="B11497" s="135" t="s">
        <v>2065</v>
      </c>
      <c r="C11497" s="134" t="s">
        <v>2102</v>
      </c>
      <c r="D11497" s="135">
        <v>13030</v>
      </c>
      <c r="E11497" s="135" t="s">
        <v>2103</v>
      </c>
      <c r="F11497" s="135">
        <v>1</v>
      </c>
      <c r="G11497" s="136">
        <v>1</v>
      </c>
      <c r="H11497" s="135" t="s">
        <v>2104</v>
      </c>
      <c r="I11497" s="135">
        <v>1350</v>
      </c>
      <c r="J11497" s="135" t="s">
        <v>2115</v>
      </c>
      <c r="K11497" s="135" t="s">
        <v>2116</v>
      </c>
      <c r="L11497" s="135" t="s">
        <v>2117</v>
      </c>
      <c r="M11497" s="135" t="s">
        <v>725</v>
      </c>
      <c r="N11497" s="137"/>
      <c r="O11497" s="121"/>
    </row>
    <row r="11498" spans="1:15" x14ac:dyDescent="0.25">
      <c r="A11498" s="139">
        <v>825</v>
      </c>
      <c r="B11498" s="135" t="s">
        <v>2065</v>
      </c>
      <c r="C11498" s="134" t="s">
        <v>2102</v>
      </c>
      <c r="D11498" s="135">
        <v>13031</v>
      </c>
      <c r="E11498" s="135" t="s">
        <v>2103</v>
      </c>
      <c r="F11498" s="135">
        <v>1</v>
      </c>
      <c r="G11498" s="136">
        <v>2</v>
      </c>
      <c r="H11498" s="135" t="s">
        <v>2107</v>
      </c>
      <c r="I11498" s="135">
        <v>81</v>
      </c>
      <c r="J11498" s="135" t="s">
        <v>2108</v>
      </c>
      <c r="K11498" s="135" t="s">
        <v>2109</v>
      </c>
      <c r="L11498" s="135" t="s">
        <v>193</v>
      </c>
      <c r="M11498" s="135" t="s">
        <v>725</v>
      </c>
      <c r="N11498" s="137"/>
      <c r="O11498" s="121"/>
    </row>
    <row r="11499" spans="1:15" x14ac:dyDescent="0.25">
      <c r="A11499" s="139">
        <v>825</v>
      </c>
      <c r="B11499" s="135" t="s">
        <v>2065</v>
      </c>
      <c r="C11499" s="134" t="s">
        <v>2102</v>
      </c>
      <c r="D11499" s="135">
        <v>13032</v>
      </c>
      <c r="E11499" s="135" t="s">
        <v>2103</v>
      </c>
      <c r="F11499" s="135">
        <v>1</v>
      </c>
      <c r="G11499" s="136">
        <v>3</v>
      </c>
      <c r="H11499" s="135" t="s">
        <v>2110</v>
      </c>
      <c r="I11499" s="135">
        <v>81</v>
      </c>
      <c r="J11499" s="135" t="s">
        <v>2108</v>
      </c>
      <c r="K11499" s="135" t="s">
        <v>2109</v>
      </c>
      <c r="L11499" s="135" t="s">
        <v>193</v>
      </c>
      <c r="M11499" s="135" t="s">
        <v>725</v>
      </c>
      <c r="N11499" s="137"/>
      <c r="O11499" s="121"/>
    </row>
    <row r="11500" spans="1:15" x14ac:dyDescent="0.25">
      <c r="A11500" s="139">
        <v>825</v>
      </c>
      <c r="B11500" s="135" t="s">
        <v>2065</v>
      </c>
      <c r="C11500" s="134" t="s">
        <v>2102</v>
      </c>
      <c r="D11500" s="135">
        <v>13033</v>
      </c>
      <c r="E11500" s="135" t="s">
        <v>2103</v>
      </c>
      <c r="F11500" s="135">
        <v>1</v>
      </c>
      <c r="G11500" s="136">
        <v>4</v>
      </c>
      <c r="H11500" s="135" t="s">
        <v>2111</v>
      </c>
      <c r="I11500" s="135">
        <v>1350</v>
      </c>
      <c r="J11500" s="135" t="s">
        <v>2115</v>
      </c>
      <c r="K11500" s="135" t="s">
        <v>2116</v>
      </c>
      <c r="L11500" s="135" t="s">
        <v>2117</v>
      </c>
      <c r="M11500" s="135" t="s">
        <v>725</v>
      </c>
      <c r="N11500" s="137"/>
      <c r="O11500" s="121"/>
    </row>
    <row r="11501" spans="1:15" x14ac:dyDescent="0.25">
      <c r="A11501" s="139">
        <v>825</v>
      </c>
      <c r="B11501" s="135" t="s">
        <v>2065</v>
      </c>
      <c r="C11501" s="134" t="s">
        <v>2102</v>
      </c>
      <c r="D11501" s="135">
        <v>13034</v>
      </c>
      <c r="E11501" s="135" t="s">
        <v>2103</v>
      </c>
      <c r="F11501" s="135">
        <v>1</v>
      </c>
      <c r="G11501" s="136">
        <v>5</v>
      </c>
      <c r="H11501" s="135" t="s">
        <v>2114</v>
      </c>
      <c r="I11501" s="135">
        <v>1368</v>
      </c>
      <c r="J11501" s="135" t="s">
        <v>2167</v>
      </c>
      <c r="K11501" s="135" t="s">
        <v>2168</v>
      </c>
      <c r="L11501" s="135" t="s">
        <v>189</v>
      </c>
      <c r="M11501" s="135" t="s">
        <v>725</v>
      </c>
      <c r="N11501" s="137"/>
      <c r="O11501" s="121"/>
    </row>
    <row r="11502" spans="1:15" x14ac:dyDescent="0.25">
      <c r="A11502" s="139">
        <v>825</v>
      </c>
      <c r="B11502" s="135" t="s">
        <v>2065</v>
      </c>
      <c r="C11502" s="134" t="s">
        <v>2102</v>
      </c>
      <c r="D11502" s="135">
        <v>13035</v>
      </c>
      <c r="E11502" s="135" t="s">
        <v>2103</v>
      </c>
      <c r="F11502" s="135">
        <v>1</v>
      </c>
      <c r="G11502" s="136">
        <v>6</v>
      </c>
      <c r="H11502" s="135" t="s">
        <v>2118</v>
      </c>
      <c r="I11502" s="135">
        <v>1287</v>
      </c>
      <c r="J11502" s="135" t="s">
        <v>2115</v>
      </c>
      <c r="K11502" s="135" t="s">
        <v>2116</v>
      </c>
      <c r="L11502" s="135" t="s">
        <v>2117</v>
      </c>
      <c r="M11502" s="135" t="s">
        <v>725</v>
      </c>
      <c r="N11502" s="137"/>
      <c r="O11502" s="121"/>
    </row>
    <row r="11503" spans="1:15" x14ac:dyDescent="0.25">
      <c r="A11503" s="139">
        <v>825</v>
      </c>
      <c r="B11503" s="135" t="s">
        <v>2065</v>
      </c>
      <c r="C11503" s="134" t="s">
        <v>2102</v>
      </c>
      <c r="D11503" s="135">
        <v>13036</v>
      </c>
      <c r="E11503" s="135" t="s">
        <v>2103</v>
      </c>
      <c r="F11503" s="135">
        <v>1</v>
      </c>
      <c r="G11503" s="136">
        <v>7</v>
      </c>
      <c r="H11503" s="135" t="s">
        <v>2119</v>
      </c>
      <c r="I11503" s="135">
        <v>81</v>
      </c>
      <c r="J11503" s="135" t="s">
        <v>2108</v>
      </c>
      <c r="K11503" s="135" t="s">
        <v>2109</v>
      </c>
      <c r="L11503" s="135" t="s">
        <v>193</v>
      </c>
      <c r="M11503" s="135" t="s">
        <v>725</v>
      </c>
      <c r="N11503" s="137"/>
      <c r="O11503" s="121"/>
    </row>
    <row r="11504" spans="1:15" x14ac:dyDescent="0.25">
      <c r="A11504" s="139">
        <v>825</v>
      </c>
      <c r="B11504" s="135" t="s">
        <v>2065</v>
      </c>
      <c r="C11504" s="134" t="s">
        <v>2102</v>
      </c>
      <c r="D11504" s="135">
        <v>13037</v>
      </c>
      <c r="E11504" s="135" t="s">
        <v>2103</v>
      </c>
      <c r="F11504" s="135">
        <v>1</v>
      </c>
      <c r="G11504" s="136">
        <v>8</v>
      </c>
      <c r="H11504" s="135" t="s">
        <v>2120</v>
      </c>
      <c r="I11504" s="135">
        <v>81</v>
      </c>
      <c r="J11504" s="135" t="s">
        <v>2108</v>
      </c>
      <c r="K11504" s="135" t="s">
        <v>2109</v>
      </c>
      <c r="L11504" s="135" t="s">
        <v>193</v>
      </c>
      <c r="M11504" s="135" t="s">
        <v>725</v>
      </c>
      <c r="N11504" s="137"/>
      <c r="O11504" s="121"/>
    </row>
    <row r="11505" spans="1:15" x14ac:dyDescent="0.25">
      <c r="A11505" s="139">
        <v>825</v>
      </c>
      <c r="B11505" s="135" t="s">
        <v>2065</v>
      </c>
      <c r="C11505" s="134" t="s">
        <v>2102</v>
      </c>
      <c r="D11505" s="135">
        <v>13038</v>
      </c>
      <c r="E11505" s="135" t="s">
        <v>2103</v>
      </c>
      <c r="F11505" s="135">
        <v>1</v>
      </c>
      <c r="G11505" s="136">
        <v>9</v>
      </c>
      <c r="H11505" s="135" t="s">
        <v>2121</v>
      </c>
      <c r="I11505" s="135">
        <v>375</v>
      </c>
      <c r="J11505" s="135" t="s">
        <v>2138</v>
      </c>
      <c r="K11505" s="135" t="s">
        <v>2139</v>
      </c>
      <c r="L11505" s="135" t="s">
        <v>194</v>
      </c>
      <c r="M11505" s="135" t="s">
        <v>725</v>
      </c>
      <c r="N11505" s="137"/>
      <c r="O11505" s="121"/>
    </row>
    <row r="11506" spans="1:15" x14ac:dyDescent="0.25">
      <c r="A11506" s="139">
        <v>825</v>
      </c>
      <c r="B11506" s="135" t="s">
        <v>2065</v>
      </c>
      <c r="C11506" s="134" t="s">
        <v>2102</v>
      </c>
      <c r="D11506" s="135">
        <v>13039</v>
      </c>
      <c r="E11506" s="135" t="s">
        <v>2103</v>
      </c>
      <c r="F11506" s="135">
        <v>1</v>
      </c>
      <c r="G11506" s="136">
        <v>10</v>
      </c>
      <c r="H11506" s="135" t="s">
        <v>2122</v>
      </c>
      <c r="I11506" s="135">
        <v>119</v>
      </c>
      <c r="J11506" s="135" t="s">
        <v>2112</v>
      </c>
      <c r="K11506" s="135" t="s">
        <v>2113</v>
      </c>
      <c r="L11506" s="135" t="s">
        <v>194</v>
      </c>
      <c r="M11506" s="135" t="s">
        <v>725</v>
      </c>
      <c r="N11506" s="137"/>
      <c r="O11506" s="121"/>
    </row>
    <row r="11507" spans="1:15" x14ac:dyDescent="0.25">
      <c r="A11507" s="139">
        <v>825</v>
      </c>
      <c r="B11507" s="135" t="s">
        <v>2065</v>
      </c>
      <c r="C11507" s="134" t="s">
        <v>2102</v>
      </c>
      <c r="D11507" s="135">
        <v>13040</v>
      </c>
      <c r="E11507" s="135" t="s">
        <v>2103</v>
      </c>
      <c r="F11507" s="135">
        <v>1</v>
      </c>
      <c r="G11507" s="136">
        <v>11</v>
      </c>
      <c r="H11507" s="135" t="s">
        <v>2123</v>
      </c>
      <c r="I11507" s="135">
        <v>49</v>
      </c>
      <c r="J11507" s="135" t="s">
        <v>2112</v>
      </c>
      <c r="K11507" s="135" t="s">
        <v>2113</v>
      </c>
      <c r="L11507" s="135" t="s">
        <v>194</v>
      </c>
      <c r="M11507" s="135" t="s">
        <v>725</v>
      </c>
      <c r="N11507" s="137"/>
      <c r="O11507" s="121"/>
    </row>
    <row r="11508" spans="1:15" x14ac:dyDescent="0.25">
      <c r="A11508" s="139">
        <v>825</v>
      </c>
      <c r="B11508" s="135" t="s">
        <v>2065</v>
      </c>
      <c r="C11508" s="134" t="s">
        <v>2102</v>
      </c>
      <c r="D11508" s="135">
        <v>13041</v>
      </c>
      <c r="E11508" s="135" t="s">
        <v>2103</v>
      </c>
      <c r="F11508" s="135">
        <v>1</v>
      </c>
      <c r="G11508" s="136">
        <v>12</v>
      </c>
      <c r="H11508" s="135" t="s">
        <v>2126</v>
      </c>
      <c r="I11508" s="135">
        <v>80</v>
      </c>
      <c r="J11508" s="135" t="s">
        <v>2155</v>
      </c>
      <c r="K11508" s="135" t="s">
        <v>2156</v>
      </c>
      <c r="L11508" s="135" t="s">
        <v>193</v>
      </c>
      <c r="M11508" s="135" t="s">
        <v>725</v>
      </c>
      <c r="N11508" s="137"/>
      <c r="O11508" s="121"/>
    </row>
    <row r="11509" spans="1:15" x14ac:dyDescent="0.25">
      <c r="A11509" s="139">
        <v>825</v>
      </c>
      <c r="B11509" s="135" t="s">
        <v>2065</v>
      </c>
      <c r="C11509" s="134" t="s">
        <v>2102</v>
      </c>
      <c r="D11509" s="135">
        <v>13042</v>
      </c>
      <c r="E11509" s="135" t="s">
        <v>2103</v>
      </c>
      <c r="F11509" s="135">
        <v>1</v>
      </c>
      <c r="G11509" s="136">
        <v>13</v>
      </c>
      <c r="H11509" s="135" t="s">
        <v>2127</v>
      </c>
      <c r="I11509" s="135">
        <v>30</v>
      </c>
      <c r="J11509" s="135" t="s">
        <v>2108</v>
      </c>
      <c r="K11509" s="135" t="s">
        <v>2109</v>
      </c>
      <c r="L11509" s="135" t="s">
        <v>193</v>
      </c>
      <c r="M11509" s="135" t="s">
        <v>725</v>
      </c>
      <c r="N11509" s="137"/>
      <c r="O11509" s="121"/>
    </row>
    <row r="11510" spans="1:15" x14ac:dyDescent="0.25">
      <c r="A11510" s="139">
        <v>825</v>
      </c>
      <c r="B11510" s="135" t="s">
        <v>2065</v>
      </c>
      <c r="C11510" s="134" t="s">
        <v>2102</v>
      </c>
      <c r="D11510" s="135">
        <v>13043</v>
      </c>
      <c r="E11510" s="135" t="s">
        <v>2103</v>
      </c>
      <c r="F11510" s="135">
        <v>1</v>
      </c>
      <c r="G11510" s="136">
        <v>14</v>
      </c>
      <c r="H11510" s="135" t="s">
        <v>2128</v>
      </c>
      <c r="I11510" s="135">
        <v>30</v>
      </c>
      <c r="J11510" s="135" t="s">
        <v>2108</v>
      </c>
      <c r="K11510" s="135" t="s">
        <v>2109</v>
      </c>
      <c r="L11510" s="135" t="s">
        <v>193</v>
      </c>
      <c r="M11510" s="135" t="s">
        <v>725</v>
      </c>
      <c r="N11510" s="137"/>
      <c r="O11510" s="121"/>
    </row>
    <row r="11511" spans="1:15" x14ac:dyDescent="0.25">
      <c r="A11511" s="139">
        <v>825</v>
      </c>
      <c r="B11511" s="135" t="s">
        <v>2065</v>
      </c>
      <c r="C11511" s="134" t="s">
        <v>2102</v>
      </c>
      <c r="D11511" s="135">
        <v>13044</v>
      </c>
      <c r="E11511" s="135" t="s">
        <v>2103</v>
      </c>
      <c r="F11511" s="135">
        <v>1</v>
      </c>
      <c r="G11511" s="136">
        <v>15</v>
      </c>
      <c r="H11511" s="135" t="s">
        <v>2130</v>
      </c>
      <c r="I11511" s="135">
        <v>340</v>
      </c>
      <c r="J11511" s="135" t="s">
        <v>2155</v>
      </c>
      <c r="K11511" s="135" t="s">
        <v>2156</v>
      </c>
      <c r="L11511" s="135" t="s">
        <v>193</v>
      </c>
      <c r="M11511" s="135" t="s">
        <v>725</v>
      </c>
      <c r="N11511" s="137"/>
      <c r="O11511" s="121"/>
    </row>
    <row r="11512" spans="1:15" x14ac:dyDescent="0.25">
      <c r="A11512" s="139">
        <v>825</v>
      </c>
      <c r="B11512" s="135" t="s">
        <v>2065</v>
      </c>
      <c r="C11512" s="134" t="s">
        <v>2102</v>
      </c>
      <c r="D11512" s="135">
        <v>13045</v>
      </c>
      <c r="E11512" s="135" t="s">
        <v>2103</v>
      </c>
      <c r="F11512" s="135">
        <v>1</v>
      </c>
      <c r="G11512" s="136">
        <v>16</v>
      </c>
      <c r="H11512" s="135" t="s">
        <v>2131</v>
      </c>
      <c r="I11512" s="135">
        <v>98</v>
      </c>
      <c r="J11512" s="135" t="s">
        <v>2151</v>
      </c>
      <c r="K11512" s="135" t="s">
        <v>2152</v>
      </c>
      <c r="L11512" s="135" t="s">
        <v>193</v>
      </c>
      <c r="M11512" s="135" t="s">
        <v>725</v>
      </c>
      <c r="N11512" s="137"/>
      <c r="O11512" s="121"/>
    </row>
    <row r="11513" spans="1:15" x14ac:dyDescent="0.25">
      <c r="A11513" s="139">
        <v>825</v>
      </c>
      <c r="B11513" s="135" t="s">
        <v>2065</v>
      </c>
      <c r="C11513" s="134" t="s">
        <v>2102</v>
      </c>
      <c r="D11513" s="135">
        <v>13046</v>
      </c>
      <c r="E11513" s="135" t="s">
        <v>2103</v>
      </c>
      <c r="F11513" s="135">
        <v>1</v>
      </c>
      <c r="G11513" s="136">
        <v>17</v>
      </c>
      <c r="H11513" s="135" t="s">
        <v>2132</v>
      </c>
      <c r="I11513" s="135">
        <v>1350</v>
      </c>
      <c r="J11513" s="135" t="s">
        <v>2115</v>
      </c>
      <c r="K11513" s="134" t="s">
        <v>2116</v>
      </c>
      <c r="L11513" s="135" t="s">
        <v>2117</v>
      </c>
      <c r="M11513" s="135" t="s">
        <v>725</v>
      </c>
      <c r="N11513" s="137"/>
      <c r="O11513" s="121"/>
    </row>
    <row r="11514" spans="1:15" x14ac:dyDescent="0.25">
      <c r="A11514" s="139">
        <v>829</v>
      </c>
      <c r="B11514" s="135" t="s">
        <v>2085</v>
      </c>
      <c r="C11514" s="134" t="s">
        <v>2102</v>
      </c>
      <c r="D11514" s="135">
        <v>12887</v>
      </c>
      <c r="E11514" s="135" t="s">
        <v>2335</v>
      </c>
      <c r="F11514" s="135">
        <v>1</v>
      </c>
      <c r="G11514" s="136">
        <v>1</v>
      </c>
      <c r="H11514" s="135" t="s">
        <v>2336</v>
      </c>
      <c r="I11514" s="135">
        <v>772</v>
      </c>
      <c r="J11514" s="135" t="s">
        <v>2115</v>
      </c>
      <c r="K11514" s="135" t="s">
        <v>2116</v>
      </c>
      <c r="L11514" s="135" t="s">
        <v>2117</v>
      </c>
      <c r="M11514" s="135" t="s">
        <v>725</v>
      </c>
      <c r="N11514" s="137"/>
      <c r="O11514" s="121"/>
    </row>
    <row r="11515" spans="1:15" x14ac:dyDescent="0.25">
      <c r="A11515" s="139">
        <v>829</v>
      </c>
      <c r="B11515" s="135" t="s">
        <v>2085</v>
      </c>
      <c r="C11515" s="134" t="s">
        <v>2102</v>
      </c>
      <c r="D11515" s="135">
        <v>12888</v>
      </c>
      <c r="E11515" s="135" t="s">
        <v>2335</v>
      </c>
      <c r="F11515" s="135">
        <v>1</v>
      </c>
      <c r="G11515" s="136">
        <v>2</v>
      </c>
      <c r="H11515" s="135" t="s">
        <v>2337</v>
      </c>
      <c r="I11515" s="135">
        <v>56</v>
      </c>
      <c r="J11515" s="135" t="s">
        <v>2151</v>
      </c>
      <c r="K11515" s="135" t="s">
        <v>2152</v>
      </c>
      <c r="L11515" s="135" t="s">
        <v>193</v>
      </c>
      <c r="M11515" s="135" t="s">
        <v>725</v>
      </c>
      <c r="N11515" s="137"/>
      <c r="O11515" s="121"/>
    </row>
    <row r="11516" spans="1:15" x14ac:dyDescent="0.25">
      <c r="A11516" s="139">
        <v>829</v>
      </c>
      <c r="B11516" s="135" t="s">
        <v>2085</v>
      </c>
      <c r="C11516" s="134" t="s">
        <v>2102</v>
      </c>
      <c r="D11516" s="135">
        <v>12889</v>
      </c>
      <c r="E11516" s="135" t="s">
        <v>2335</v>
      </c>
      <c r="F11516" s="135">
        <v>1</v>
      </c>
      <c r="G11516" s="136">
        <v>3</v>
      </c>
      <c r="H11516" s="135" t="s">
        <v>2338</v>
      </c>
      <c r="I11516" s="135">
        <v>70</v>
      </c>
      <c r="J11516" s="135" t="s">
        <v>2108</v>
      </c>
      <c r="K11516" s="135" t="s">
        <v>2109</v>
      </c>
      <c r="L11516" s="135" t="s">
        <v>193</v>
      </c>
      <c r="M11516" s="135" t="s">
        <v>725</v>
      </c>
      <c r="N11516" s="137"/>
      <c r="O11516" s="121"/>
    </row>
    <row r="11517" spans="1:15" x14ac:dyDescent="0.25">
      <c r="A11517" s="139">
        <v>829</v>
      </c>
      <c r="B11517" s="135" t="s">
        <v>2085</v>
      </c>
      <c r="C11517" s="134" t="s">
        <v>2102</v>
      </c>
      <c r="D11517" s="135">
        <v>12890</v>
      </c>
      <c r="E11517" s="135" t="s">
        <v>2335</v>
      </c>
      <c r="F11517" s="135">
        <v>1</v>
      </c>
      <c r="G11517" s="136">
        <v>4</v>
      </c>
      <c r="H11517" s="135" t="s">
        <v>2339</v>
      </c>
      <c r="I11517" s="135">
        <v>49</v>
      </c>
      <c r="J11517" s="135" t="s">
        <v>2151</v>
      </c>
      <c r="K11517" s="135" t="s">
        <v>2152</v>
      </c>
      <c r="L11517" s="135" t="s">
        <v>193</v>
      </c>
      <c r="M11517" s="135" t="s">
        <v>725</v>
      </c>
      <c r="N11517" s="137"/>
      <c r="O11517" s="121"/>
    </row>
    <row r="11518" spans="1:15" x14ac:dyDescent="0.25">
      <c r="A11518" s="139">
        <v>829</v>
      </c>
      <c r="B11518" s="135" t="s">
        <v>2085</v>
      </c>
      <c r="C11518" s="134" t="s">
        <v>2102</v>
      </c>
      <c r="D11518" s="135">
        <v>12891</v>
      </c>
      <c r="E11518" s="135" t="s">
        <v>2335</v>
      </c>
      <c r="F11518" s="135">
        <v>1</v>
      </c>
      <c r="G11518" s="136">
        <v>5</v>
      </c>
      <c r="H11518" s="135" t="s">
        <v>2343</v>
      </c>
      <c r="I11518" s="135">
        <v>70</v>
      </c>
      <c r="J11518" s="135" t="s">
        <v>2108</v>
      </c>
      <c r="K11518" s="135" t="s">
        <v>2109</v>
      </c>
      <c r="L11518" s="135" t="s">
        <v>193</v>
      </c>
      <c r="M11518" s="135" t="s">
        <v>725</v>
      </c>
      <c r="N11518" s="137"/>
      <c r="O11518" s="121"/>
    </row>
    <row r="11519" spans="1:15" x14ac:dyDescent="0.25">
      <c r="A11519" s="139">
        <v>829</v>
      </c>
      <c r="B11519" s="135" t="s">
        <v>2085</v>
      </c>
      <c r="C11519" s="134" t="s">
        <v>2102</v>
      </c>
      <c r="D11519" s="135">
        <v>12892</v>
      </c>
      <c r="E11519" s="135" t="s">
        <v>2335</v>
      </c>
      <c r="F11519" s="135">
        <v>1</v>
      </c>
      <c r="G11519" s="136">
        <v>6</v>
      </c>
      <c r="H11519" s="135" t="s">
        <v>2344</v>
      </c>
      <c r="I11519" s="135">
        <v>546</v>
      </c>
      <c r="J11519" s="135" t="s">
        <v>2115</v>
      </c>
      <c r="K11519" s="134" t="s">
        <v>2129</v>
      </c>
      <c r="L11519" s="135" t="s">
        <v>194</v>
      </c>
      <c r="M11519" s="135" t="s">
        <v>725</v>
      </c>
      <c r="N11519" s="137"/>
      <c r="O11519" s="121"/>
    </row>
    <row r="11520" spans="1:15" x14ac:dyDescent="0.25">
      <c r="A11520" s="139">
        <v>829</v>
      </c>
      <c r="B11520" s="135" t="s">
        <v>2085</v>
      </c>
      <c r="C11520" s="134" t="s">
        <v>2102</v>
      </c>
      <c r="D11520" s="135">
        <v>12893</v>
      </c>
      <c r="E11520" s="135" t="s">
        <v>2335</v>
      </c>
      <c r="F11520" s="135">
        <v>1</v>
      </c>
      <c r="G11520" s="136">
        <v>7</v>
      </c>
      <c r="H11520" s="135" t="s">
        <v>2345</v>
      </c>
      <c r="I11520" s="135">
        <v>42</v>
      </c>
      <c r="J11520" s="135" t="s">
        <v>2112</v>
      </c>
      <c r="K11520" s="135" t="s">
        <v>2113</v>
      </c>
      <c r="L11520" s="135" t="s">
        <v>194</v>
      </c>
      <c r="M11520" s="135" t="s">
        <v>725</v>
      </c>
      <c r="N11520" s="137"/>
      <c r="O11520" s="121"/>
    </row>
    <row r="11521" spans="1:15" x14ac:dyDescent="0.25">
      <c r="A11521" s="139">
        <v>829</v>
      </c>
      <c r="B11521" s="135" t="s">
        <v>2085</v>
      </c>
      <c r="C11521" s="134" t="s">
        <v>2102</v>
      </c>
      <c r="D11521" s="135">
        <v>12894</v>
      </c>
      <c r="E11521" s="135" t="s">
        <v>2335</v>
      </c>
      <c r="F11521" s="135">
        <v>1</v>
      </c>
      <c r="G11521" s="136">
        <v>8</v>
      </c>
      <c r="H11521" s="135" t="s">
        <v>2346</v>
      </c>
      <c r="I11521" s="135">
        <v>56</v>
      </c>
      <c r="J11521" s="135" t="s">
        <v>2151</v>
      </c>
      <c r="K11521" s="135" t="s">
        <v>2152</v>
      </c>
      <c r="L11521" s="135" t="s">
        <v>193</v>
      </c>
      <c r="M11521" s="135" t="s">
        <v>725</v>
      </c>
      <c r="N11521" s="137"/>
      <c r="O11521" s="121"/>
    </row>
    <row r="11522" spans="1:15" x14ac:dyDescent="0.25">
      <c r="A11522" s="139">
        <v>829</v>
      </c>
      <c r="B11522" s="135" t="s">
        <v>2085</v>
      </c>
      <c r="C11522" s="134" t="s">
        <v>2102</v>
      </c>
      <c r="D11522" s="135">
        <v>12895</v>
      </c>
      <c r="E11522" s="135" t="s">
        <v>2335</v>
      </c>
      <c r="F11522" s="135">
        <v>1</v>
      </c>
      <c r="G11522" s="136">
        <v>9</v>
      </c>
      <c r="H11522" s="135" t="s">
        <v>2347</v>
      </c>
      <c r="I11522" s="135">
        <v>35</v>
      </c>
      <c r="J11522" s="135" t="s">
        <v>2108</v>
      </c>
      <c r="K11522" s="135" t="s">
        <v>2109</v>
      </c>
      <c r="L11522" s="135" t="s">
        <v>193</v>
      </c>
      <c r="M11522" s="135" t="s">
        <v>725</v>
      </c>
      <c r="N11522" s="137"/>
      <c r="O11522" s="121"/>
    </row>
    <row r="11523" spans="1:15" x14ac:dyDescent="0.25">
      <c r="A11523" s="139">
        <v>829</v>
      </c>
      <c r="B11523" s="135" t="s">
        <v>2085</v>
      </c>
      <c r="C11523" s="134" t="s">
        <v>2102</v>
      </c>
      <c r="D11523" s="135">
        <v>12896</v>
      </c>
      <c r="E11523" s="135" t="s">
        <v>2335</v>
      </c>
      <c r="F11523" s="135">
        <v>1</v>
      </c>
      <c r="G11523" s="136">
        <v>10</v>
      </c>
      <c r="H11523" s="135" t="s">
        <v>2348</v>
      </c>
      <c r="I11523" s="135">
        <v>20</v>
      </c>
      <c r="J11523" s="135" t="s">
        <v>2108</v>
      </c>
      <c r="K11523" s="135" t="s">
        <v>2109</v>
      </c>
      <c r="L11523" s="135" t="s">
        <v>193</v>
      </c>
      <c r="M11523" s="135" t="s">
        <v>725</v>
      </c>
      <c r="N11523" s="137"/>
      <c r="O11523" s="121"/>
    </row>
    <row r="11524" spans="1:15" x14ac:dyDescent="0.25">
      <c r="A11524" s="139">
        <v>829</v>
      </c>
      <c r="B11524" s="135" t="s">
        <v>2085</v>
      </c>
      <c r="C11524" s="134" t="s">
        <v>2102</v>
      </c>
      <c r="D11524" s="135">
        <v>12897</v>
      </c>
      <c r="E11524" s="135" t="s">
        <v>2335</v>
      </c>
      <c r="F11524" s="135">
        <v>1</v>
      </c>
      <c r="G11524" s="140">
        <v>11</v>
      </c>
      <c r="H11524" s="135" t="s">
        <v>3689</v>
      </c>
      <c r="I11524" s="135">
        <v>24</v>
      </c>
      <c r="J11524" s="135" t="s">
        <v>2155</v>
      </c>
      <c r="K11524" s="135" t="s">
        <v>2156</v>
      </c>
      <c r="L11524" s="135" t="s">
        <v>193</v>
      </c>
      <c r="M11524" s="135" t="s">
        <v>725</v>
      </c>
      <c r="N11524" s="137"/>
      <c r="O11524" s="121"/>
    </row>
    <row r="11525" spans="1:15" x14ac:dyDescent="0.25">
      <c r="A11525" s="139">
        <v>829</v>
      </c>
      <c r="B11525" s="135" t="s">
        <v>2085</v>
      </c>
      <c r="C11525" s="134" t="s">
        <v>2102</v>
      </c>
      <c r="D11525" s="135">
        <v>12898</v>
      </c>
      <c r="E11525" s="135" t="s">
        <v>2335</v>
      </c>
      <c r="F11525" s="135">
        <v>1</v>
      </c>
      <c r="G11525" s="140">
        <v>12</v>
      </c>
      <c r="H11525" s="135" t="s">
        <v>3690</v>
      </c>
      <c r="I11525" s="135">
        <v>30</v>
      </c>
      <c r="J11525" s="135" t="s">
        <v>2151</v>
      </c>
      <c r="K11525" s="135" t="s">
        <v>2152</v>
      </c>
      <c r="L11525" s="135" t="s">
        <v>193</v>
      </c>
      <c r="M11525" s="135" t="s">
        <v>725</v>
      </c>
      <c r="N11525" s="137"/>
      <c r="O11525" s="121"/>
    </row>
    <row r="11526" spans="1:15" x14ac:dyDescent="0.25">
      <c r="A11526" s="139">
        <v>829</v>
      </c>
      <c r="B11526" s="135" t="s">
        <v>2085</v>
      </c>
      <c r="C11526" s="134" t="s">
        <v>2102</v>
      </c>
      <c r="D11526" s="135">
        <v>12899</v>
      </c>
      <c r="E11526" s="135" t="s">
        <v>2335</v>
      </c>
      <c r="F11526" s="135">
        <v>1</v>
      </c>
      <c r="G11526" s="140">
        <v>13</v>
      </c>
      <c r="H11526" s="135" t="s">
        <v>3691</v>
      </c>
      <c r="I11526" s="135">
        <v>150</v>
      </c>
      <c r="J11526" s="135" t="s">
        <v>2155</v>
      </c>
      <c r="K11526" s="135" t="s">
        <v>2156</v>
      </c>
      <c r="L11526" s="135" t="s">
        <v>193</v>
      </c>
      <c r="M11526" s="135" t="s">
        <v>725</v>
      </c>
      <c r="N11526" s="137"/>
      <c r="O11526" s="121"/>
    </row>
    <row r="11527" spans="1:15" x14ac:dyDescent="0.25">
      <c r="A11527" s="139">
        <v>829</v>
      </c>
      <c r="B11527" s="135" t="s">
        <v>2085</v>
      </c>
      <c r="C11527" s="134" t="s">
        <v>2102</v>
      </c>
      <c r="D11527" s="135">
        <v>12900</v>
      </c>
      <c r="E11527" s="135" t="s">
        <v>2335</v>
      </c>
      <c r="F11527" s="135">
        <v>1</v>
      </c>
      <c r="G11527" s="140">
        <v>14</v>
      </c>
      <c r="H11527" s="135" t="s">
        <v>4633</v>
      </c>
      <c r="I11527" s="135">
        <v>81</v>
      </c>
      <c r="J11527" s="135" t="s">
        <v>2112</v>
      </c>
      <c r="K11527" s="135" t="s">
        <v>2113</v>
      </c>
      <c r="L11527" s="135" t="s">
        <v>194</v>
      </c>
      <c r="M11527" s="135" t="s">
        <v>725</v>
      </c>
      <c r="N11527" s="137"/>
      <c r="O11527" s="121"/>
    </row>
    <row r="11528" spans="1:15" x14ac:dyDescent="0.25">
      <c r="A11528" s="139">
        <v>829</v>
      </c>
      <c r="B11528" s="135" t="s">
        <v>2085</v>
      </c>
      <c r="C11528" s="134" t="s">
        <v>2102</v>
      </c>
      <c r="D11528" s="135">
        <v>12901</v>
      </c>
      <c r="E11528" s="135" t="s">
        <v>2335</v>
      </c>
      <c r="F11528" s="135">
        <v>1</v>
      </c>
      <c r="G11528" s="136">
        <v>15</v>
      </c>
      <c r="H11528" s="135" t="s">
        <v>4634</v>
      </c>
      <c r="I11528" s="135">
        <v>24</v>
      </c>
      <c r="J11528" s="135" t="s">
        <v>2112</v>
      </c>
      <c r="K11528" s="135" t="s">
        <v>2113</v>
      </c>
      <c r="L11528" s="135" t="s">
        <v>194</v>
      </c>
      <c r="M11528" s="135" t="s">
        <v>725</v>
      </c>
      <c r="N11528" s="137"/>
      <c r="O11528" s="121"/>
    </row>
    <row r="11529" spans="1:15" x14ac:dyDescent="0.25">
      <c r="A11529" s="139">
        <v>829</v>
      </c>
      <c r="B11529" s="135" t="s">
        <v>2085</v>
      </c>
      <c r="C11529" s="134" t="s">
        <v>2102</v>
      </c>
      <c r="D11529" s="135">
        <v>12902</v>
      </c>
      <c r="E11529" s="135" t="s">
        <v>2335</v>
      </c>
      <c r="F11529" s="135">
        <v>1</v>
      </c>
      <c r="G11529" s="136">
        <v>16</v>
      </c>
      <c r="H11529" s="135" t="s">
        <v>4635</v>
      </c>
      <c r="I11529" s="135">
        <v>24</v>
      </c>
      <c r="J11529" s="135" t="s">
        <v>2108</v>
      </c>
      <c r="K11529" s="135" t="s">
        <v>2109</v>
      </c>
      <c r="L11529" s="135" t="s">
        <v>193</v>
      </c>
      <c r="M11529" s="135" t="s">
        <v>725</v>
      </c>
      <c r="N11529" s="137"/>
      <c r="O11529" s="121"/>
    </row>
    <row r="11530" spans="1:15" x14ac:dyDescent="0.25">
      <c r="A11530" s="139">
        <v>829</v>
      </c>
      <c r="B11530" s="135" t="s">
        <v>2085</v>
      </c>
      <c r="C11530" s="134" t="s">
        <v>2102</v>
      </c>
      <c r="D11530" s="135">
        <v>12903</v>
      </c>
      <c r="E11530" s="135" t="s">
        <v>2335</v>
      </c>
      <c r="F11530" s="135">
        <v>1</v>
      </c>
      <c r="G11530" s="136">
        <v>17</v>
      </c>
      <c r="H11530" s="135" t="s">
        <v>4636</v>
      </c>
      <c r="I11530" s="135">
        <v>72</v>
      </c>
      <c r="J11530" s="135" t="s">
        <v>2138</v>
      </c>
      <c r="K11530" s="135" t="s">
        <v>2139</v>
      </c>
      <c r="L11530" s="135" t="s">
        <v>194</v>
      </c>
      <c r="M11530" s="135" t="s">
        <v>725</v>
      </c>
      <c r="N11530" s="137"/>
      <c r="O11530" s="121"/>
    </row>
    <row r="11531" spans="1:15" x14ac:dyDescent="0.25">
      <c r="A11531" s="139">
        <v>829</v>
      </c>
      <c r="B11531" s="135" t="s">
        <v>2085</v>
      </c>
      <c r="C11531" s="134" t="s">
        <v>2102</v>
      </c>
      <c r="D11531" s="135">
        <v>12904</v>
      </c>
      <c r="E11531" s="135" t="s">
        <v>2335</v>
      </c>
      <c r="F11531" s="135">
        <v>1</v>
      </c>
      <c r="G11531" s="136">
        <v>18</v>
      </c>
      <c r="H11531" s="135" t="s">
        <v>4637</v>
      </c>
      <c r="I11531" s="135">
        <v>62</v>
      </c>
      <c r="J11531" s="135" t="s">
        <v>2108</v>
      </c>
      <c r="K11531" s="135" t="s">
        <v>2109</v>
      </c>
      <c r="L11531" s="135" t="s">
        <v>193</v>
      </c>
      <c r="M11531" s="135" t="s">
        <v>725</v>
      </c>
      <c r="N11531" s="137"/>
      <c r="O11531" s="121"/>
    </row>
    <row r="11532" spans="1:15" x14ac:dyDescent="0.25">
      <c r="A11532" s="139">
        <v>829</v>
      </c>
      <c r="B11532" s="135" t="s">
        <v>2085</v>
      </c>
      <c r="C11532" s="134" t="s">
        <v>2102</v>
      </c>
      <c r="D11532" s="135">
        <v>12905</v>
      </c>
      <c r="E11532" s="135" t="s">
        <v>2335</v>
      </c>
      <c r="F11532" s="135">
        <v>1</v>
      </c>
      <c r="G11532" s="136">
        <v>19</v>
      </c>
      <c r="H11532" s="135" t="s">
        <v>4638</v>
      </c>
      <c r="I11532" s="135">
        <v>16</v>
      </c>
      <c r="J11532" s="135" t="s">
        <v>2155</v>
      </c>
      <c r="K11532" s="135" t="s">
        <v>2156</v>
      </c>
      <c r="L11532" s="135" t="s">
        <v>193</v>
      </c>
      <c r="M11532" s="135" t="s">
        <v>725</v>
      </c>
      <c r="N11532" s="137"/>
      <c r="O11532" s="121"/>
    </row>
    <row r="11533" spans="1:15" x14ac:dyDescent="0.25">
      <c r="A11533" s="139">
        <v>829</v>
      </c>
      <c r="B11533" s="135" t="s">
        <v>2085</v>
      </c>
      <c r="C11533" s="134" t="s">
        <v>2102</v>
      </c>
      <c r="D11533" s="135">
        <v>12906</v>
      </c>
      <c r="E11533" s="135" t="s">
        <v>2335</v>
      </c>
      <c r="F11533" s="135">
        <v>1</v>
      </c>
      <c r="G11533" s="136">
        <v>20</v>
      </c>
      <c r="H11533" s="135" t="s">
        <v>4639</v>
      </c>
      <c r="I11533" s="135">
        <v>62</v>
      </c>
      <c r="J11533" s="135" t="s">
        <v>2108</v>
      </c>
      <c r="K11533" s="135" t="s">
        <v>2109</v>
      </c>
      <c r="L11533" s="135" t="s">
        <v>193</v>
      </c>
      <c r="M11533" s="135" t="s">
        <v>725</v>
      </c>
      <c r="N11533" s="137"/>
      <c r="O11533" s="121"/>
    </row>
    <row r="11534" spans="1:15" x14ac:dyDescent="0.25">
      <c r="A11534" s="139">
        <v>829</v>
      </c>
      <c r="B11534" s="135" t="s">
        <v>2085</v>
      </c>
      <c r="C11534" s="134" t="s">
        <v>2102</v>
      </c>
      <c r="D11534" s="135">
        <v>12907</v>
      </c>
      <c r="E11534" s="135" t="s">
        <v>2335</v>
      </c>
      <c r="F11534" s="135">
        <v>1</v>
      </c>
      <c r="G11534" s="136">
        <v>21</v>
      </c>
      <c r="H11534" s="135" t="s">
        <v>4832</v>
      </c>
      <c r="I11534" s="135">
        <v>735</v>
      </c>
      <c r="J11534" s="135" t="s">
        <v>2115</v>
      </c>
      <c r="K11534" s="135" t="s">
        <v>2116</v>
      </c>
      <c r="L11534" s="135" t="s">
        <v>2117</v>
      </c>
      <c r="M11534" s="135" t="s">
        <v>725</v>
      </c>
      <c r="N11534" s="137"/>
      <c r="O11534" s="121"/>
    </row>
    <row r="11535" spans="1:15" x14ac:dyDescent="0.25">
      <c r="A11535" s="139">
        <v>829</v>
      </c>
      <c r="B11535" s="135" t="s">
        <v>2085</v>
      </c>
      <c r="C11535" s="134" t="s">
        <v>2102</v>
      </c>
      <c r="D11535" s="135">
        <v>12908</v>
      </c>
      <c r="E11535" s="135" t="s">
        <v>2335</v>
      </c>
      <c r="F11535" s="135">
        <v>1</v>
      </c>
      <c r="G11535" s="136">
        <v>22</v>
      </c>
      <c r="H11535" s="135" t="s">
        <v>4833</v>
      </c>
      <c r="I11535" s="135">
        <v>48</v>
      </c>
      <c r="J11535" s="135" t="s">
        <v>2151</v>
      </c>
      <c r="K11535" s="135" t="s">
        <v>2152</v>
      </c>
      <c r="L11535" s="135" t="s">
        <v>193</v>
      </c>
      <c r="M11535" s="135" t="s">
        <v>725</v>
      </c>
      <c r="N11535" s="137"/>
      <c r="O11535" s="121"/>
    </row>
    <row r="11536" spans="1:15" x14ac:dyDescent="0.25">
      <c r="A11536" s="139">
        <v>829</v>
      </c>
      <c r="B11536" s="135" t="s">
        <v>2085</v>
      </c>
      <c r="C11536" s="134" t="s">
        <v>2102</v>
      </c>
      <c r="D11536" s="135">
        <v>12909</v>
      </c>
      <c r="E11536" s="135" t="s">
        <v>2335</v>
      </c>
      <c r="F11536" s="135">
        <v>1</v>
      </c>
      <c r="G11536" s="136">
        <v>23</v>
      </c>
      <c r="H11536" s="135" t="s">
        <v>4834</v>
      </c>
      <c r="I11536" s="135">
        <v>48</v>
      </c>
      <c r="J11536" s="135" t="s">
        <v>2151</v>
      </c>
      <c r="K11536" s="135" t="s">
        <v>2152</v>
      </c>
      <c r="L11536" s="135" t="s">
        <v>193</v>
      </c>
      <c r="M11536" s="135" t="s">
        <v>725</v>
      </c>
      <c r="N11536" s="137"/>
      <c r="O11536" s="121"/>
    </row>
    <row r="11537" spans="1:15" x14ac:dyDescent="0.25">
      <c r="A11537" s="139">
        <v>829</v>
      </c>
      <c r="B11537" s="135" t="s">
        <v>2085</v>
      </c>
      <c r="C11537" s="134" t="s">
        <v>2102</v>
      </c>
      <c r="D11537" s="135">
        <v>12910</v>
      </c>
      <c r="E11537" s="135" t="s">
        <v>2335</v>
      </c>
      <c r="F11537" s="135">
        <v>1</v>
      </c>
      <c r="G11537" s="136">
        <v>24</v>
      </c>
      <c r="H11537" s="135" t="s">
        <v>4835</v>
      </c>
      <c r="I11537" s="135">
        <v>48</v>
      </c>
      <c r="J11537" s="135" t="s">
        <v>2151</v>
      </c>
      <c r="K11537" s="135" t="s">
        <v>2152</v>
      </c>
      <c r="L11537" s="135" t="s">
        <v>193</v>
      </c>
      <c r="M11537" s="135" t="s">
        <v>725</v>
      </c>
      <c r="N11537" s="137"/>
      <c r="O11537" s="121"/>
    </row>
    <row r="11538" spans="1:15" x14ac:dyDescent="0.25">
      <c r="A11538" s="139">
        <v>829</v>
      </c>
      <c r="B11538" s="135" t="s">
        <v>2085</v>
      </c>
      <c r="C11538" s="134" t="s">
        <v>2102</v>
      </c>
      <c r="D11538" s="135">
        <v>12911</v>
      </c>
      <c r="E11538" s="135" t="s">
        <v>2335</v>
      </c>
      <c r="F11538" s="135">
        <v>1</v>
      </c>
      <c r="G11538" s="136">
        <v>25</v>
      </c>
      <c r="H11538" s="135" t="s">
        <v>4836</v>
      </c>
      <c r="I11538" s="135">
        <v>851</v>
      </c>
      <c r="J11538" s="135" t="s">
        <v>2115</v>
      </c>
      <c r="K11538" s="135" t="s">
        <v>2116</v>
      </c>
      <c r="L11538" s="135" t="s">
        <v>2117</v>
      </c>
      <c r="M11538" s="135" t="s">
        <v>725</v>
      </c>
      <c r="N11538" s="137"/>
      <c r="O11538" s="121"/>
    </row>
    <row r="11539" spans="1:15" x14ac:dyDescent="0.25">
      <c r="A11539" s="139">
        <v>829</v>
      </c>
      <c r="B11539" s="135" t="s">
        <v>2085</v>
      </c>
      <c r="C11539" s="134" t="s">
        <v>2102</v>
      </c>
      <c r="D11539" s="135">
        <v>12912</v>
      </c>
      <c r="E11539" s="135" t="s">
        <v>2335</v>
      </c>
      <c r="F11539" s="135">
        <v>1</v>
      </c>
      <c r="G11539" s="136">
        <v>26</v>
      </c>
      <c r="H11539" s="135" t="s">
        <v>4837</v>
      </c>
      <c r="I11539" s="135">
        <v>88</v>
      </c>
      <c r="J11539" s="135" t="s">
        <v>2542</v>
      </c>
      <c r="K11539" s="135" t="s">
        <v>2543</v>
      </c>
      <c r="L11539" s="135" t="s">
        <v>194</v>
      </c>
      <c r="M11539" s="135" t="s">
        <v>725</v>
      </c>
      <c r="N11539" s="137"/>
      <c r="O11539" s="121"/>
    </row>
    <row r="11540" spans="1:15" x14ac:dyDescent="0.25">
      <c r="A11540" s="139">
        <v>829</v>
      </c>
      <c r="B11540" s="135" t="s">
        <v>2085</v>
      </c>
      <c r="C11540" s="134" t="s">
        <v>2102</v>
      </c>
      <c r="D11540" s="135">
        <v>12913</v>
      </c>
      <c r="E11540" s="135" t="s">
        <v>2335</v>
      </c>
      <c r="F11540" s="135">
        <v>1</v>
      </c>
      <c r="G11540" s="136">
        <v>27</v>
      </c>
      <c r="H11540" s="135" t="s">
        <v>4838</v>
      </c>
      <c r="I11540" s="135">
        <v>54</v>
      </c>
      <c r="J11540" s="135" t="s">
        <v>2542</v>
      </c>
      <c r="K11540" s="135" t="s">
        <v>2543</v>
      </c>
      <c r="L11540" s="135" t="s">
        <v>194</v>
      </c>
      <c r="M11540" s="135" t="s">
        <v>725</v>
      </c>
      <c r="N11540" s="137"/>
      <c r="O11540" s="121"/>
    </row>
    <row r="11541" spans="1:15" x14ac:dyDescent="0.25">
      <c r="A11541" s="139">
        <v>829</v>
      </c>
      <c r="B11541" s="135" t="s">
        <v>2085</v>
      </c>
      <c r="C11541" s="134" t="s">
        <v>2102</v>
      </c>
      <c r="D11541" s="135">
        <v>12914</v>
      </c>
      <c r="E11541" s="135" t="s">
        <v>5403</v>
      </c>
      <c r="F11541" s="135">
        <v>1</v>
      </c>
      <c r="G11541" s="140">
        <v>1</v>
      </c>
      <c r="H11541" s="135" t="s">
        <v>5404</v>
      </c>
      <c r="I11541" s="135">
        <v>900</v>
      </c>
      <c r="J11541" s="135" t="s">
        <v>2115</v>
      </c>
      <c r="K11541" s="135" t="s">
        <v>2116</v>
      </c>
      <c r="L11541" s="135" t="s">
        <v>2117</v>
      </c>
      <c r="M11541" s="135" t="s">
        <v>725</v>
      </c>
      <c r="N11541" s="137"/>
      <c r="O11541" s="121"/>
    </row>
    <row r="11542" spans="1:15" x14ac:dyDescent="0.25">
      <c r="A11542" s="139">
        <v>893</v>
      </c>
      <c r="B11542" s="135" t="s">
        <v>2073</v>
      </c>
      <c r="C11542" s="134" t="s">
        <v>2102</v>
      </c>
      <c r="D11542" s="135">
        <v>13067</v>
      </c>
      <c r="E11542" s="135" t="s">
        <v>2103</v>
      </c>
      <c r="F11542" s="135">
        <v>1</v>
      </c>
      <c r="G11542" s="136">
        <v>1</v>
      </c>
      <c r="H11542" s="135" t="s">
        <v>2104</v>
      </c>
      <c r="I11542" s="135">
        <v>832</v>
      </c>
      <c r="J11542" s="135" t="s">
        <v>2115</v>
      </c>
      <c r="K11542" s="135" t="s">
        <v>2116</v>
      </c>
      <c r="L11542" s="135" t="s">
        <v>2117</v>
      </c>
      <c r="M11542" s="135" t="s">
        <v>725</v>
      </c>
      <c r="N11542" s="137"/>
      <c r="O11542" s="121"/>
    </row>
    <row r="11543" spans="1:15" x14ac:dyDescent="0.25">
      <c r="A11543" s="139">
        <v>893</v>
      </c>
      <c r="B11543" s="135" t="s">
        <v>2073</v>
      </c>
      <c r="C11543" s="134" t="s">
        <v>2102</v>
      </c>
      <c r="D11543" s="135">
        <v>13068</v>
      </c>
      <c r="E11543" s="135" t="s">
        <v>2103</v>
      </c>
      <c r="F11543" s="135">
        <v>1</v>
      </c>
      <c r="G11543" s="136">
        <v>2</v>
      </c>
      <c r="H11543" s="135" t="s">
        <v>2107</v>
      </c>
      <c r="I11543" s="135">
        <v>64</v>
      </c>
      <c r="J11543" s="135" t="s">
        <v>2542</v>
      </c>
      <c r="K11543" s="135" t="s">
        <v>2543</v>
      </c>
      <c r="L11543" s="135" t="s">
        <v>194</v>
      </c>
      <c r="M11543" s="135" t="s">
        <v>725</v>
      </c>
      <c r="N11543" s="137"/>
      <c r="O11543" s="121"/>
    </row>
    <row r="11544" spans="1:15" x14ac:dyDescent="0.25">
      <c r="A11544" s="139">
        <v>893</v>
      </c>
      <c r="B11544" s="135" t="s">
        <v>2073</v>
      </c>
      <c r="C11544" s="134" t="s">
        <v>2102</v>
      </c>
      <c r="D11544" s="135">
        <v>13069</v>
      </c>
      <c r="E11544" s="135" t="s">
        <v>2103</v>
      </c>
      <c r="F11544" s="135">
        <v>1</v>
      </c>
      <c r="G11544" s="136">
        <v>3</v>
      </c>
      <c r="H11544" s="135" t="s">
        <v>2110</v>
      </c>
      <c r="I11544" s="135">
        <v>32</v>
      </c>
      <c r="J11544" s="135" t="s">
        <v>2542</v>
      </c>
      <c r="K11544" s="135" t="s">
        <v>3686</v>
      </c>
      <c r="L11544" s="135" t="s">
        <v>193</v>
      </c>
      <c r="M11544" s="135" t="s">
        <v>725</v>
      </c>
      <c r="N11544" s="137"/>
      <c r="O11544" s="121"/>
    </row>
    <row r="11545" spans="1:15" x14ac:dyDescent="0.25">
      <c r="A11545" s="139">
        <v>893</v>
      </c>
      <c r="B11545" s="135" t="s">
        <v>2073</v>
      </c>
      <c r="C11545" s="134" t="s">
        <v>2102</v>
      </c>
      <c r="D11545" s="135">
        <v>13070</v>
      </c>
      <c r="E11545" s="135" t="s">
        <v>2103</v>
      </c>
      <c r="F11545" s="135">
        <v>1</v>
      </c>
      <c r="G11545" s="136">
        <v>4</v>
      </c>
      <c r="H11545" s="135" t="s">
        <v>2111</v>
      </c>
      <c r="I11545" s="135">
        <v>48</v>
      </c>
      <c r="J11545" s="135" t="s">
        <v>2542</v>
      </c>
      <c r="K11545" s="135" t="s">
        <v>3686</v>
      </c>
      <c r="L11545" s="135" t="s">
        <v>193</v>
      </c>
      <c r="M11545" s="135" t="s">
        <v>725</v>
      </c>
      <c r="N11545" s="137"/>
      <c r="O11545" s="121"/>
    </row>
    <row r="11546" spans="1:15" x14ac:dyDescent="0.25">
      <c r="A11546" s="139">
        <v>893</v>
      </c>
      <c r="B11546" s="135" t="s">
        <v>2073</v>
      </c>
      <c r="C11546" s="134" t="s">
        <v>2102</v>
      </c>
      <c r="D11546" s="135">
        <v>13071</v>
      </c>
      <c r="E11546" s="135" t="s">
        <v>2103</v>
      </c>
      <c r="F11546" s="135">
        <v>1</v>
      </c>
      <c r="G11546" s="136">
        <v>5</v>
      </c>
      <c r="H11546" s="135" t="s">
        <v>2114</v>
      </c>
      <c r="I11546" s="135">
        <v>16</v>
      </c>
      <c r="J11546" s="135" t="s">
        <v>2542</v>
      </c>
      <c r="K11546" s="135" t="s">
        <v>3686</v>
      </c>
      <c r="L11546" s="135" t="s">
        <v>193</v>
      </c>
      <c r="M11546" s="135" t="s">
        <v>725</v>
      </c>
      <c r="N11546" s="137"/>
      <c r="O11546" s="121"/>
    </row>
    <row r="11547" spans="1:15" x14ac:dyDescent="0.25">
      <c r="A11547" s="139">
        <v>893</v>
      </c>
      <c r="B11547" s="135" t="s">
        <v>2073</v>
      </c>
      <c r="C11547" s="134" t="s">
        <v>2102</v>
      </c>
      <c r="D11547" s="135">
        <v>13072</v>
      </c>
      <c r="E11547" s="135" t="s">
        <v>2103</v>
      </c>
      <c r="F11547" s="135">
        <v>1</v>
      </c>
      <c r="G11547" s="136">
        <v>6</v>
      </c>
      <c r="H11547" s="135" t="s">
        <v>2118</v>
      </c>
      <c r="I11547" s="135">
        <v>48</v>
      </c>
      <c r="J11547" s="135" t="s">
        <v>2542</v>
      </c>
      <c r="K11547" s="135" t="s">
        <v>3686</v>
      </c>
      <c r="L11547" s="135" t="s">
        <v>193</v>
      </c>
      <c r="M11547" s="135" t="s">
        <v>725</v>
      </c>
      <c r="N11547" s="137"/>
      <c r="O11547" s="121"/>
    </row>
    <row r="11548" spans="1:15" x14ac:dyDescent="0.25">
      <c r="A11548" s="139">
        <v>893</v>
      </c>
      <c r="B11548" s="135" t="s">
        <v>2073</v>
      </c>
      <c r="C11548" s="134" t="s">
        <v>2102</v>
      </c>
      <c r="D11548" s="135">
        <v>13073</v>
      </c>
      <c r="E11548" s="135" t="s">
        <v>2103</v>
      </c>
      <c r="F11548" s="135">
        <v>1</v>
      </c>
      <c r="G11548" s="136">
        <v>7</v>
      </c>
      <c r="H11548" s="135" t="s">
        <v>2119</v>
      </c>
      <c r="I11548" s="135">
        <v>224</v>
      </c>
      <c r="J11548" s="135" t="s">
        <v>2542</v>
      </c>
      <c r="K11548" s="135" t="s">
        <v>2543</v>
      </c>
      <c r="L11548" s="135" t="s">
        <v>194</v>
      </c>
      <c r="M11548" s="135" t="s">
        <v>725</v>
      </c>
      <c r="N11548" s="137"/>
      <c r="O11548" s="121"/>
    </row>
    <row r="11549" spans="1:15" x14ac:dyDescent="0.25">
      <c r="A11549" s="139">
        <v>893</v>
      </c>
      <c r="B11549" s="135" t="s">
        <v>2073</v>
      </c>
      <c r="C11549" s="134" t="s">
        <v>2102</v>
      </c>
      <c r="D11549" s="135">
        <v>13074</v>
      </c>
      <c r="E11549" s="135" t="s">
        <v>2103</v>
      </c>
      <c r="F11549" s="135">
        <v>1</v>
      </c>
      <c r="G11549" s="136">
        <v>8</v>
      </c>
      <c r="H11549" s="135" t="s">
        <v>2120</v>
      </c>
      <c r="I11549" s="135">
        <v>40</v>
      </c>
      <c r="J11549" s="135" t="s">
        <v>2542</v>
      </c>
      <c r="K11549" s="135" t="s">
        <v>3686</v>
      </c>
      <c r="L11549" s="135" t="s">
        <v>193</v>
      </c>
      <c r="M11549" s="135" t="s">
        <v>725</v>
      </c>
      <c r="N11549" s="137"/>
      <c r="O11549" s="121"/>
    </row>
    <row r="11550" spans="1:15" x14ac:dyDescent="0.25">
      <c r="A11550" s="139">
        <v>893</v>
      </c>
      <c r="B11550" s="135" t="s">
        <v>2073</v>
      </c>
      <c r="C11550" s="134" t="s">
        <v>2102</v>
      </c>
      <c r="D11550" s="135">
        <v>13075</v>
      </c>
      <c r="E11550" s="135" t="s">
        <v>2103</v>
      </c>
      <c r="F11550" s="135">
        <v>1</v>
      </c>
      <c r="G11550" s="136">
        <v>9</v>
      </c>
      <c r="H11550" s="135" t="s">
        <v>2121</v>
      </c>
      <c r="I11550" s="135">
        <v>40</v>
      </c>
      <c r="J11550" s="135" t="s">
        <v>2542</v>
      </c>
      <c r="K11550" s="135" t="s">
        <v>3686</v>
      </c>
      <c r="L11550" s="135" t="s">
        <v>193</v>
      </c>
      <c r="M11550" s="135" t="s">
        <v>725</v>
      </c>
      <c r="N11550" s="137"/>
      <c r="O11550" s="121"/>
    </row>
    <row r="11551" spans="1:15" x14ac:dyDescent="0.25">
      <c r="A11551" s="139">
        <v>893</v>
      </c>
      <c r="B11551" s="135" t="s">
        <v>2073</v>
      </c>
      <c r="C11551" s="134" t="s">
        <v>2102</v>
      </c>
      <c r="D11551" s="135">
        <v>13076</v>
      </c>
      <c r="E11551" s="135" t="s">
        <v>2103</v>
      </c>
      <c r="F11551" s="135">
        <v>1</v>
      </c>
      <c r="G11551" s="136">
        <v>10</v>
      </c>
      <c r="H11551" s="135" t="s">
        <v>2122</v>
      </c>
      <c r="I11551" s="135">
        <v>248</v>
      </c>
      <c r="J11551" s="135" t="s">
        <v>2542</v>
      </c>
      <c r="K11551" s="134" t="s">
        <v>2543</v>
      </c>
      <c r="L11551" s="135" t="s">
        <v>194</v>
      </c>
      <c r="M11551" s="135" t="s">
        <v>725</v>
      </c>
      <c r="N11551" s="137"/>
      <c r="O11551" s="121"/>
    </row>
    <row r="11552" spans="1:15" x14ac:dyDescent="0.25">
      <c r="A11552" s="139">
        <v>893</v>
      </c>
      <c r="B11552" s="135" t="s">
        <v>2073</v>
      </c>
      <c r="C11552" s="134" t="s">
        <v>2102</v>
      </c>
      <c r="D11552" s="135">
        <v>13077</v>
      </c>
      <c r="E11552" s="135" t="s">
        <v>2103</v>
      </c>
      <c r="F11552" s="135">
        <v>1</v>
      </c>
      <c r="G11552" s="136">
        <v>11</v>
      </c>
      <c r="H11552" s="135" t="s">
        <v>2123</v>
      </c>
      <c r="I11552" s="135">
        <v>48</v>
      </c>
      <c r="J11552" s="135" t="s">
        <v>2542</v>
      </c>
      <c r="K11552" s="135" t="s">
        <v>3686</v>
      </c>
      <c r="L11552" s="135" t="s">
        <v>193</v>
      </c>
      <c r="M11552" s="135" t="s">
        <v>725</v>
      </c>
      <c r="N11552" s="137"/>
      <c r="O11552" s="121"/>
    </row>
    <row r="11553" spans="1:15" x14ac:dyDescent="0.25">
      <c r="A11553" s="139">
        <v>893</v>
      </c>
      <c r="B11553" s="135" t="s">
        <v>2073</v>
      </c>
      <c r="C11553" s="134" t="s">
        <v>2102</v>
      </c>
      <c r="D11553" s="135">
        <v>13078</v>
      </c>
      <c r="E11553" s="135" t="s">
        <v>2103</v>
      </c>
      <c r="F11553" s="135">
        <v>1</v>
      </c>
      <c r="G11553" s="136">
        <v>12</v>
      </c>
      <c r="H11553" s="135" t="s">
        <v>2126</v>
      </c>
      <c r="I11553" s="135">
        <v>144</v>
      </c>
      <c r="J11553" s="135" t="s">
        <v>2542</v>
      </c>
      <c r="K11553" s="135" t="s">
        <v>2543</v>
      </c>
      <c r="L11553" s="135" t="s">
        <v>194</v>
      </c>
      <c r="M11553" s="135" t="s">
        <v>725</v>
      </c>
      <c r="N11553" s="137"/>
      <c r="O11553" s="121"/>
    </row>
    <row r="11554" spans="1:15" x14ac:dyDescent="0.25">
      <c r="A11554" s="139">
        <v>893</v>
      </c>
      <c r="B11554" s="135" t="s">
        <v>2073</v>
      </c>
      <c r="C11554" s="134" t="s">
        <v>2102</v>
      </c>
      <c r="D11554" s="135">
        <v>13079</v>
      </c>
      <c r="E11554" s="135" t="s">
        <v>2103</v>
      </c>
      <c r="F11554" s="135">
        <v>1</v>
      </c>
      <c r="G11554" s="136">
        <v>13</v>
      </c>
      <c r="H11554" s="135" t="s">
        <v>2127</v>
      </c>
      <c r="I11554" s="135">
        <v>48</v>
      </c>
      <c r="J11554" s="135" t="s">
        <v>2542</v>
      </c>
      <c r="K11554" s="135" t="s">
        <v>3686</v>
      </c>
      <c r="L11554" s="135" t="s">
        <v>193</v>
      </c>
      <c r="M11554" s="135" t="s">
        <v>725</v>
      </c>
      <c r="N11554" s="137"/>
      <c r="O11554" s="121"/>
    </row>
    <row r="11555" spans="1:15" x14ac:dyDescent="0.25">
      <c r="A11555" s="139">
        <v>893</v>
      </c>
      <c r="B11555" s="135" t="s">
        <v>2073</v>
      </c>
      <c r="C11555" s="134" t="s">
        <v>2102</v>
      </c>
      <c r="D11555" s="135">
        <v>13080</v>
      </c>
      <c r="E11555" s="135" t="s">
        <v>2103</v>
      </c>
      <c r="F11555" s="135">
        <v>1</v>
      </c>
      <c r="G11555" s="136">
        <v>14</v>
      </c>
      <c r="H11555" s="135" t="s">
        <v>2128</v>
      </c>
      <c r="I11555" s="135">
        <v>72</v>
      </c>
      <c r="J11555" s="135" t="s">
        <v>2542</v>
      </c>
      <c r="K11555" s="135" t="s">
        <v>2543</v>
      </c>
      <c r="L11555" s="135" t="s">
        <v>194</v>
      </c>
      <c r="M11555" s="135" t="s">
        <v>725</v>
      </c>
      <c r="N11555" s="137"/>
      <c r="O11555" s="121"/>
    </row>
    <row r="11556" spans="1:15" x14ac:dyDescent="0.25">
      <c r="A11556" s="139">
        <v>893</v>
      </c>
      <c r="B11556" s="135" t="s">
        <v>2073</v>
      </c>
      <c r="C11556" s="134" t="s">
        <v>2102</v>
      </c>
      <c r="D11556" s="135">
        <v>13081</v>
      </c>
      <c r="E11556" s="135" t="s">
        <v>2103</v>
      </c>
      <c r="F11556" s="135">
        <v>1</v>
      </c>
      <c r="G11556" s="136">
        <v>15</v>
      </c>
      <c r="H11556" s="135" t="s">
        <v>2130</v>
      </c>
      <c r="I11556" s="135">
        <v>304</v>
      </c>
      <c r="J11556" s="135" t="s">
        <v>2542</v>
      </c>
      <c r="K11556" s="135" t="s">
        <v>2543</v>
      </c>
      <c r="L11556" s="135" t="s">
        <v>194</v>
      </c>
      <c r="M11556" s="135" t="s">
        <v>725</v>
      </c>
      <c r="N11556" s="137"/>
      <c r="O11556" s="121"/>
    </row>
    <row r="11557" spans="1:15" x14ac:dyDescent="0.25">
      <c r="A11557" s="139">
        <v>893</v>
      </c>
      <c r="B11557" s="135" t="s">
        <v>2073</v>
      </c>
      <c r="C11557" s="134" t="s">
        <v>2102</v>
      </c>
      <c r="D11557" s="135">
        <v>13082</v>
      </c>
      <c r="E11557" s="135" t="s">
        <v>2103</v>
      </c>
      <c r="F11557" s="135">
        <v>1</v>
      </c>
      <c r="G11557" s="136">
        <v>16</v>
      </c>
      <c r="H11557" s="135" t="s">
        <v>2131</v>
      </c>
      <c r="I11557" s="135">
        <v>624</v>
      </c>
      <c r="J11557" s="135" t="s">
        <v>2115</v>
      </c>
      <c r="K11557" s="135" t="s">
        <v>2116</v>
      </c>
      <c r="L11557" s="135" t="s">
        <v>2117</v>
      </c>
      <c r="M11557" s="135" t="s">
        <v>725</v>
      </c>
      <c r="N11557" s="137"/>
      <c r="O11557" s="121"/>
    </row>
    <row r="11558" spans="1:15" x14ac:dyDescent="0.25">
      <c r="A11558" s="139">
        <v>893</v>
      </c>
      <c r="B11558" s="135" t="s">
        <v>2073</v>
      </c>
      <c r="C11558" s="134" t="s">
        <v>2102</v>
      </c>
      <c r="D11558" s="135">
        <v>13083</v>
      </c>
      <c r="E11558" s="135" t="s">
        <v>2103</v>
      </c>
      <c r="F11558" s="135">
        <v>1</v>
      </c>
      <c r="G11558" s="136">
        <v>17</v>
      </c>
      <c r="H11558" s="135" t="s">
        <v>2132</v>
      </c>
      <c r="I11558" s="135">
        <v>16</v>
      </c>
      <c r="J11558" s="135" t="s">
        <v>2542</v>
      </c>
      <c r="K11558" s="135" t="s">
        <v>3686</v>
      </c>
      <c r="L11558" s="135" t="s">
        <v>193</v>
      </c>
      <c r="M11558" s="135" t="s">
        <v>725</v>
      </c>
      <c r="N11558" s="137"/>
      <c r="O11558" s="121"/>
    </row>
    <row r="11559" spans="1:15" x14ac:dyDescent="0.25">
      <c r="A11559" s="139">
        <v>893</v>
      </c>
      <c r="B11559" s="135" t="s">
        <v>2073</v>
      </c>
      <c r="C11559" s="134" t="s">
        <v>2102</v>
      </c>
      <c r="D11559" s="135">
        <v>13084</v>
      </c>
      <c r="E11559" s="135" t="s">
        <v>2103</v>
      </c>
      <c r="F11559" s="135">
        <v>1</v>
      </c>
      <c r="G11559" s="136">
        <v>18</v>
      </c>
      <c r="H11559" s="135" t="s">
        <v>2133</v>
      </c>
      <c r="I11559" s="135">
        <v>112</v>
      </c>
      <c r="J11559" s="135" t="s">
        <v>2542</v>
      </c>
      <c r="K11559" s="135" t="s">
        <v>2543</v>
      </c>
      <c r="L11559" s="135" t="s">
        <v>194</v>
      </c>
      <c r="M11559" s="135" t="s">
        <v>725</v>
      </c>
      <c r="N11559" s="137"/>
      <c r="O11559" s="121"/>
    </row>
    <row r="11560" spans="1:15" x14ac:dyDescent="0.25">
      <c r="A11560" s="139">
        <v>893</v>
      </c>
      <c r="B11560" s="135" t="s">
        <v>2073</v>
      </c>
      <c r="C11560" s="134" t="s">
        <v>2102</v>
      </c>
      <c r="D11560" s="135">
        <v>13085</v>
      </c>
      <c r="E11560" s="135" t="s">
        <v>2103</v>
      </c>
      <c r="F11560" s="135">
        <v>1</v>
      </c>
      <c r="G11560" s="136">
        <v>19</v>
      </c>
      <c r="H11560" s="135" t="s">
        <v>2134</v>
      </c>
      <c r="I11560" s="135">
        <v>16</v>
      </c>
      <c r="J11560" s="135" t="s">
        <v>2542</v>
      </c>
      <c r="K11560" s="135" t="s">
        <v>3686</v>
      </c>
      <c r="L11560" s="135" t="s">
        <v>193</v>
      </c>
      <c r="M11560" s="135" t="s">
        <v>725</v>
      </c>
      <c r="N11560" s="137"/>
      <c r="O11560" s="121"/>
    </row>
    <row r="11561" spans="1:15" x14ac:dyDescent="0.25">
      <c r="A11561" s="139">
        <v>893</v>
      </c>
      <c r="B11561" s="135" t="s">
        <v>2073</v>
      </c>
      <c r="C11561" s="134" t="s">
        <v>2102</v>
      </c>
      <c r="D11561" s="135">
        <v>13086</v>
      </c>
      <c r="E11561" s="135" t="s">
        <v>2103</v>
      </c>
      <c r="F11561" s="135">
        <v>1</v>
      </c>
      <c r="G11561" s="136">
        <v>20</v>
      </c>
      <c r="H11561" s="135" t="s">
        <v>2135</v>
      </c>
      <c r="I11561" s="135">
        <v>768</v>
      </c>
      <c r="J11561" s="135" t="s">
        <v>2115</v>
      </c>
      <c r="K11561" s="135" t="s">
        <v>2116</v>
      </c>
      <c r="L11561" s="135" t="s">
        <v>2117</v>
      </c>
      <c r="M11561" s="135" t="s">
        <v>725</v>
      </c>
      <c r="N11561" s="137"/>
      <c r="O11561" s="121"/>
    </row>
    <row r="11562" spans="1:15" x14ac:dyDescent="0.25">
      <c r="A11562" s="139">
        <v>893</v>
      </c>
      <c r="B11562" s="135" t="s">
        <v>2073</v>
      </c>
      <c r="C11562" s="134" t="s">
        <v>2102</v>
      </c>
      <c r="D11562" s="135">
        <v>13087</v>
      </c>
      <c r="E11562" s="135" t="s">
        <v>2103</v>
      </c>
      <c r="F11562" s="135">
        <v>1</v>
      </c>
      <c r="G11562" s="136">
        <v>21</v>
      </c>
      <c r="H11562" s="135" t="s">
        <v>2136</v>
      </c>
      <c r="I11562" s="135">
        <v>64</v>
      </c>
      <c r="J11562" s="135" t="s">
        <v>2542</v>
      </c>
      <c r="K11562" s="135" t="s">
        <v>2543</v>
      </c>
      <c r="L11562" s="135" t="s">
        <v>194</v>
      </c>
      <c r="M11562" s="135" t="s">
        <v>725</v>
      </c>
      <c r="N11562" s="137"/>
      <c r="O11562" s="121"/>
    </row>
    <row r="11563" spans="1:15" x14ac:dyDescent="0.25">
      <c r="A11563" s="139">
        <v>893</v>
      </c>
      <c r="B11563" s="135" t="s">
        <v>2073</v>
      </c>
      <c r="C11563" s="134" t="s">
        <v>2102</v>
      </c>
      <c r="D11563" s="135">
        <v>13088</v>
      </c>
      <c r="E11563" s="135" t="s">
        <v>2103</v>
      </c>
      <c r="F11563" s="135">
        <v>1</v>
      </c>
      <c r="G11563" s="136">
        <v>22</v>
      </c>
      <c r="H11563" s="135" t="s">
        <v>2137</v>
      </c>
      <c r="I11563" s="135">
        <v>48</v>
      </c>
      <c r="J11563" s="135" t="s">
        <v>2542</v>
      </c>
      <c r="K11563" s="135" t="s">
        <v>3686</v>
      </c>
      <c r="L11563" s="135" t="s">
        <v>193</v>
      </c>
      <c r="M11563" s="135" t="s">
        <v>725</v>
      </c>
      <c r="N11563" s="137"/>
      <c r="O11563" s="121"/>
    </row>
    <row r="11564" spans="1:15" x14ac:dyDescent="0.25">
      <c r="A11564" s="139">
        <v>893</v>
      </c>
      <c r="B11564" s="135" t="s">
        <v>2073</v>
      </c>
      <c r="C11564" s="134" t="s">
        <v>2102</v>
      </c>
      <c r="D11564" s="135">
        <v>13089</v>
      </c>
      <c r="E11564" s="135" t="s">
        <v>2103</v>
      </c>
      <c r="F11564" s="135">
        <v>1</v>
      </c>
      <c r="G11564" s="136">
        <v>23</v>
      </c>
      <c r="H11564" s="135" t="s">
        <v>2140</v>
      </c>
      <c r="I11564" s="135">
        <v>16</v>
      </c>
      <c r="J11564" s="135" t="s">
        <v>2542</v>
      </c>
      <c r="K11564" s="135" t="s">
        <v>3686</v>
      </c>
      <c r="L11564" s="135" t="s">
        <v>193</v>
      </c>
      <c r="M11564" s="135" t="s">
        <v>725</v>
      </c>
      <c r="N11564" s="137"/>
      <c r="O11564" s="121"/>
    </row>
    <row r="11565" spans="1:15" x14ac:dyDescent="0.25">
      <c r="A11565" s="139">
        <v>893</v>
      </c>
      <c r="B11565" s="135" t="s">
        <v>2073</v>
      </c>
      <c r="C11565" s="134" t="s">
        <v>2102</v>
      </c>
      <c r="D11565" s="135">
        <v>13090</v>
      </c>
      <c r="E11565" s="135" t="s">
        <v>2103</v>
      </c>
      <c r="F11565" s="135">
        <v>1</v>
      </c>
      <c r="G11565" s="136">
        <v>24</v>
      </c>
      <c r="H11565" s="135" t="s">
        <v>2141</v>
      </c>
      <c r="I11565" s="135">
        <v>16</v>
      </c>
      <c r="J11565" s="135" t="s">
        <v>2542</v>
      </c>
      <c r="K11565" s="135" t="s">
        <v>3686</v>
      </c>
      <c r="L11565" s="135" t="s">
        <v>193</v>
      </c>
      <c r="M11565" s="135" t="s">
        <v>725</v>
      </c>
      <c r="N11565" s="137"/>
      <c r="O11565" s="121"/>
    </row>
    <row r="11566" spans="1:15" x14ac:dyDescent="0.25">
      <c r="A11566" s="139">
        <v>893</v>
      </c>
      <c r="B11566" s="135" t="s">
        <v>2073</v>
      </c>
      <c r="C11566" s="134" t="s">
        <v>2102</v>
      </c>
      <c r="D11566" s="135">
        <v>13091</v>
      </c>
      <c r="E11566" s="135" t="s">
        <v>2103</v>
      </c>
      <c r="F11566" s="135">
        <v>1</v>
      </c>
      <c r="G11566" s="136">
        <v>25</v>
      </c>
      <c r="H11566" s="135" t="s">
        <v>2142</v>
      </c>
      <c r="I11566" s="135">
        <v>16</v>
      </c>
      <c r="J11566" s="135" t="s">
        <v>2542</v>
      </c>
      <c r="K11566" s="135" t="s">
        <v>3686</v>
      </c>
      <c r="L11566" s="135" t="s">
        <v>193</v>
      </c>
      <c r="M11566" s="135" t="s">
        <v>725</v>
      </c>
      <c r="N11566" s="137"/>
      <c r="O11566" s="121"/>
    </row>
    <row r="11567" spans="1:15" x14ac:dyDescent="0.25">
      <c r="A11567" s="139">
        <v>893</v>
      </c>
      <c r="B11567" s="135" t="s">
        <v>2073</v>
      </c>
      <c r="C11567" s="134" t="s">
        <v>2102</v>
      </c>
      <c r="D11567" s="135">
        <v>13092</v>
      </c>
      <c r="E11567" s="135" t="s">
        <v>2103</v>
      </c>
      <c r="F11567" s="135">
        <v>1</v>
      </c>
      <c r="G11567" s="136">
        <v>26</v>
      </c>
      <c r="H11567" s="135" t="s">
        <v>2143</v>
      </c>
      <c r="I11567" s="135">
        <v>16</v>
      </c>
      <c r="J11567" s="135" t="s">
        <v>2542</v>
      </c>
      <c r="K11567" s="135" t="s">
        <v>3686</v>
      </c>
      <c r="L11567" s="135" t="s">
        <v>193</v>
      </c>
      <c r="M11567" s="135" t="s">
        <v>725</v>
      </c>
      <c r="N11567" s="137"/>
      <c r="O11567" s="121"/>
    </row>
    <row r="11568" spans="1:15" x14ac:dyDescent="0.25">
      <c r="A11568" s="139">
        <v>893</v>
      </c>
      <c r="B11568" s="135" t="s">
        <v>2073</v>
      </c>
      <c r="C11568" s="134" t="s">
        <v>2102</v>
      </c>
      <c r="D11568" s="135">
        <v>13093</v>
      </c>
      <c r="E11568" s="135" t="s">
        <v>2103</v>
      </c>
      <c r="F11568" s="135">
        <v>1</v>
      </c>
      <c r="G11568" s="136">
        <v>27</v>
      </c>
      <c r="H11568" s="135" t="s">
        <v>2144</v>
      </c>
      <c r="I11568" s="135">
        <v>112</v>
      </c>
      <c r="J11568" s="135" t="s">
        <v>2542</v>
      </c>
      <c r="K11568" s="135" t="s">
        <v>2543</v>
      </c>
      <c r="L11568" s="135" t="s">
        <v>194</v>
      </c>
      <c r="M11568" s="135" t="s">
        <v>725</v>
      </c>
      <c r="N11568" s="137"/>
      <c r="O11568" s="121"/>
    </row>
    <row r="11569" spans="1:15" x14ac:dyDescent="0.25">
      <c r="A11569" s="139">
        <v>893</v>
      </c>
      <c r="B11569" s="135" t="s">
        <v>2073</v>
      </c>
      <c r="C11569" s="134" t="s">
        <v>2102</v>
      </c>
      <c r="D11569" s="135">
        <v>13094</v>
      </c>
      <c r="E11569" s="135" t="s">
        <v>2103</v>
      </c>
      <c r="F11569" s="135">
        <v>1</v>
      </c>
      <c r="G11569" s="136">
        <v>28</v>
      </c>
      <c r="H11569" s="135" t="s">
        <v>2145</v>
      </c>
      <c r="I11569" s="135">
        <v>832</v>
      </c>
      <c r="J11569" s="135" t="s">
        <v>2115</v>
      </c>
      <c r="K11569" s="135" t="s">
        <v>2116</v>
      </c>
      <c r="L11569" s="135" t="s">
        <v>2117</v>
      </c>
      <c r="M11569" s="135" t="s">
        <v>725</v>
      </c>
      <c r="N11569" s="137"/>
      <c r="O11569" s="121"/>
    </row>
    <row r="11570" spans="1:15" x14ac:dyDescent="0.25">
      <c r="A11570" s="139">
        <v>893</v>
      </c>
      <c r="B11570" s="135" t="s">
        <v>2073</v>
      </c>
      <c r="C11570" s="134" t="s">
        <v>2102</v>
      </c>
      <c r="D11570" s="135">
        <v>13095</v>
      </c>
      <c r="E11570" s="135" t="s">
        <v>2103</v>
      </c>
      <c r="F11570" s="135">
        <v>1</v>
      </c>
      <c r="G11570" s="136">
        <v>29</v>
      </c>
      <c r="H11570" s="135" t="s">
        <v>2146</v>
      </c>
      <c r="I11570" s="135">
        <v>1216</v>
      </c>
      <c r="J11570" s="135" t="s">
        <v>2105</v>
      </c>
      <c r="K11570" s="135" t="s">
        <v>2106</v>
      </c>
      <c r="L11570" s="135" t="s">
        <v>193</v>
      </c>
      <c r="M11570" s="135" t="s">
        <v>725</v>
      </c>
      <c r="N11570" s="137"/>
      <c r="O11570" s="121"/>
    </row>
    <row r="11571" spans="1:15" x14ac:dyDescent="0.25">
      <c r="A11571" s="139">
        <v>900</v>
      </c>
      <c r="B11571" s="135" t="s">
        <v>414</v>
      </c>
      <c r="C11571" s="134" t="s">
        <v>2102</v>
      </c>
      <c r="D11571" s="135">
        <v>13096</v>
      </c>
      <c r="E11571" s="135" t="s">
        <v>2103</v>
      </c>
      <c r="F11571" s="135">
        <v>1</v>
      </c>
      <c r="G11571" s="136">
        <v>2</v>
      </c>
      <c r="H11571" s="135" t="s">
        <v>2107</v>
      </c>
      <c r="I11571" s="135">
        <v>176</v>
      </c>
      <c r="J11571" s="135" t="s">
        <v>2112</v>
      </c>
      <c r="K11571" s="135" t="s">
        <v>2113</v>
      </c>
      <c r="L11571" s="135" t="s">
        <v>194</v>
      </c>
      <c r="M11571" s="135" t="s">
        <v>418</v>
      </c>
      <c r="N11571" s="137"/>
      <c r="O11571" s="121"/>
    </row>
    <row r="11572" spans="1:15" x14ac:dyDescent="0.25">
      <c r="A11572" s="139">
        <v>900</v>
      </c>
      <c r="B11572" s="135" t="s">
        <v>414</v>
      </c>
      <c r="C11572" s="134" t="s">
        <v>2102</v>
      </c>
      <c r="D11572" s="135">
        <v>13097</v>
      </c>
      <c r="E11572" s="135" t="s">
        <v>2103</v>
      </c>
      <c r="F11572" s="135">
        <v>1</v>
      </c>
      <c r="G11572" s="136">
        <v>3</v>
      </c>
      <c r="H11572" s="135" t="s">
        <v>2110</v>
      </c>
      <c r="I11572" s="135">
        <v>80</v>
      </c>
      <c r="J11572" s="135" t="s">
        <v>2112</v>
      </c>
      <c r="K11572" s="135" t="s">
        <v>2113</v>
      </c>
      <c r="L11572" s="135" t="s">
        <v>194</v>
      </c>
      <c r="M11572" s="135" t="s">
        <v>418</v>
      </c>
      <c r="N11572" s="137"/>
      <c r="O11572" s="121"/>
    </row>
    <row r="11573" spans="1:15" x14ac:dyDescent="0.25">
      <c r="A11573" s="139">
        <v>900</v>
      </c>
      <c r="B11573" s="135" t="s">
        <v>414</v>
      </c>
      <c r="C11573" s="134" t="s">
        <v>2102</v>
      </c>
      <c r="D11573" s="135">
        <v>13098</v>
      </c>
      <c r="E11573" s="135" t="s">
        <v>2103</v>
      </c>
      <c r="F11573" s="135">
        <v>1</v>
      </c>
      <c r="G11573" s="136">
        <v>4</v>
      </c>
      <c r="H11573" s="135" t="s">
        <v>2111</v>
      </c>
      <c r="I11573" s="135">
        <v>80</v>
      </c>
      <c r="J11573" s="135" t="s">
        <v>2112</v>
      </c>
      <c r="K11573" s="135" t="s">
        <v>2113</v>
      </c>
      <c r="L11573" s="135" t="s">
        <v>194</v>
      </c>
      <c r="M11573" s="135" t="s">
        <v>418</v>
      </c>
      <c r="N11573" s="137"/>
      <c r="O11573" s="121"/>
    </row>
    <row r="11574" spans="1:15" x14ac:dyDescent="0.25">
      <c r="A11574" s="139">
        <v>900</v>
      </c>
      <c r="B11574" s="135" t="s">
        <v>414</v>
      </c>
      <c r="C11574" s="134" t="s">
        <v>2102</v>
      </c>
      <c r="D11574" s="135">
        <v>13099</v>
      </c>
      <c r="E11574" s="135" t="s">
        <v>2103</v>
      </c>
      <c r="F11574" s="135">
        <v>1</v>
      </c>
      <c r="G11574" s="136">
        <v>5</v>
      </c>
      <c r="H11574" s="135" t="s">
        <v>2114</v>
      </c>
      <c r="I11574" s="135">
        <v>80</v>
      </c>
      <c r="J11574" s="135" t="s">
        <v>2112</v>
      </c>
      <c r="K11574" s="135" t="s">
        <v>2113</v>
      </c>
      <c r="L11574" s="135" t="s">
        <v>194</v>
      </c>
      <c r="M11574" s="135" t="s">
        <v>418</v>
      </c>
      <c r="N11574" s="137"/>
      <c r="O11574" s="121"/>
    </row>
    <row r="11575" spans="1:15" x14ac:dyDescent="0.25">
      <c r="A11575" s="139">
        <v>900</v>
      </c>
      <c r="B11575" s="135" t="s">
        <v>414</v>
      </c>
      <c r="C11575" s="134" t="s">
        <v>2102</v>
      </c>
      <c r="D11575" s="135">
        <v>13100</v>
      </c>
      <c r="E11575" s="135" t="s">
        <v>2103</v>
      </c>
      <c r="F11575" s="135">
        <v>1</v>
      </c>
      <c r="G11575" s="136">
        <v>6</v>
      </c>
      <c r="H11575" s="135" t="s">
        <v>2118</v>
      </c>
      <c r="I11575" s="135">
        <v>96</v>
      </c>
      <c r="J11575" s="135" t="s">
        <v>2112</v>
      </c>
      <c r="K11575" s="135" t="s">
        <v>2113</v>
      </c>
      <c r="L11575" s="135" t="s">
        <v>194</v>
      </c>
      <c r="M11575" s="135" t="s">
        <v>418</v>
      </c>
      <c r="N11575" s="137"/>
      <c r="O11575" s="121"/>
    </row>
    <row r="11576" spans="1:15" x14ac:dyDescent="0.25">
      <c r="A11576" s="139">
        <v>900</v>
      </c>
      <c r="B11576" s="135" t="s">
        <v>414</v>
      </c>
      <c r="C11576" s="134" t="s">
        <v>2102</v>
      </c>
      <c r="D11576" s="135">
        <v>13101</v>
      </c>
      <c r="E11576" s="135" t="s">
        <v>2103</v>
      </c>
      <c r="F11576" s="135">
        <v>1</v>
      </c>
      <c r="G11576" s="136">
        <v>7</v>
      </c>
      <c r="H11576" s="135" t="s">
        <v>2119</v>
      </c>
      <c r="I11576" s="135">
        <v>160</v>
      </c>
      <c r="J11576" s="135" t="s">
        <v>2112</v>
      </c>
      <c r="K11576" s="135" t="s">
        <v>2113</v>
      </c>
      <c r="L11576" s="135" t="s">
        <v>194</v>
      </c>
      <c r="M11576" s="135" t="s">
        <v>418</v>
      </c>
      <c r="N11576" s="137"/>
      <c r="O11576" s="121"/>
    </row>
    <row r="11577" spans="1:15" x14ac:dyDescent="0.25">
      <c r="A11577" s="139">
        <v>900</v>
      </c>
      <c r="B11577" s="135" t="s">
        <v>414</v>
      </c>
      <c r="C11577" s="134" t="s">
        <v>2102</v>
      </c>
      <c r="D11577" s="135">
        <v>13102</v>
      </c>
      <c r="E11577" s="135" t="s">
        <v>2103</v>
      </c>
      <c r="F11577" s="135">
        <v>1</v>
      </c>
      <c r="G11577" s="136">
        <v>8</v>
      </c>
      <c r="H11577" s="135" t="s">
        <v>2120</v>
      </c>
      <c r="I11577" s="135">
        <v>162</v>
      </c>
      <c r="J11577" s="135" t="s">
        <v>2151</v>
      </c>
      <c r="K11577" s="135" t="s">
        <v>2152</v>
      </c>
      <c r="L11577" s="135" t="s">
        <v>193</v>
      </c>
      <c r="M11577" s="135" t="s">
        <v>418</v>
      </c>
      <c r="N11577" s="137"/>
      <c r="O11577" s="121"/>
    </row>
    <row r="11578" spans="1:15" x14ac:dyDescent="0.25">
      <c r="A11578" s="139">
        <v>900</v>
      </c>
      <c r="B11578" s="135" t="s">
        <v>414</v>
      </c>
      <c r="C11578" s="134" t="s">
        <v>2102</v>
      </c>
      <c r="D11578" s="135">
        <v>13103</v>
      </c>
      <c r="E11578" s="135" t="s">
        <v>2103</v>
      </c>
      <c r="F11578" s="135">
        <v>1</v>
      </c>
      <c r="G11578" s="136">
        <v>9</v>
      </c>
      <c r="H11578" s="135" t="s">
        <v>2121</v>
      </c>
      <c r="I11578" s="135">
        <v>160</v>
      </c>
      <c r="J11578" s="135" t="s">
        <v>2151</v>
      </c>
      <c r="K11578" s="135" t="s">
        <v>2152</v>
      </c>
      <c r="L11578" s="135" t="s">
        <v>193</v>
      </c>
      <c r="M11578" s="135" t="s">
        <v>418</v>
      </c>
      <c r="N11578" s="137"/>
      <c r="O11578" s="121"/>
    </row>
    <row r="11579" spans="1:15" x14ac:dyDescent="0.25">
      <c r="A11579" s="139">
        <v>900</v>
      </c>
      <c r="B11579" s="135" t="s">
        <v>414</v>
      </c>
      <c r="C11579" s="134" t="s">
        <v>2102</v>
      </c>
      <c r="D11579" s="135">
        <v>13104</v>
      </c>
      <c r="E11579" s="135" t="s">
        <v>2103</v>
      </c>
      <c r="F11579" s="135">
        <v>1</v>
      </c>
      <c r="G11579" s="136">
        <v>10</v>
      </c>
      <c r="H11579" s="135" t="s">
        <v>2122</v>
      </c>
      <c r="I11579" s="135">
        <v>280</v>
      </c>
      <c r="J11579" s="135" t="s">
        <v>2105</v>
      </c>
      <c r="K11579" s="135" t="s">
        <v>2106</v>
      </c>
      <c r="L11579" s="135" t="s">
        <v>193</v>
      </c>
      <c r="M11579" s="135" t="s">
        <v>418</v>
      </c>
      <c r="N11579" s="137"/>
      <c r="O11579" s="121"/>
    </row>
    <row r="11580" spans="1:15" x14ac:dyDescent="0.25">
      <c r="A11580" s="139">
        <v>900</v>
      </c>
      <c r="B11580" s="135" t="s">
        <v>414</v>
      </c>
      <c r="C11580" s="134" t="s">
        <v>2102</v>
      </c>
      <c r="D11580" s="135">
        <v>13105</v>
      </c>
      <c r="E11580" s="135" t="s">
        <v>2103</v>
      </c>
      <c r="F11580" s="135">
        <v>1</v>
      </c>
      <c r="G11580" s="136" t="s">
        <v>4288</v>
      </c>
      <c r="H11580" s="135" t="s">
        <v>5485</v>
      </c>
      <c r="I11580" s="135">
        <v>128</v>
      </c>
      <c r="J11580" s="135" t="s">
        <v>2112</v>
      </c>
      <c r="K11580" s="135" t="s">
        <v>2113</v>
      </c>
      <c r="L11580" s="135" t="s">
        <v>194</v>
      </c>
      <c r="M11580" s="135" t="s">
        <v>418</v>
      </c>
      <c r="N11580" s="137"/>
      <c r="O11580" s="121"/>
    </row>
    <row r="11581" spans="1:15" x14ac:dyDescent="0.25">
      <c r="A11581" s="139">
        <v>900</v>
      </c>
      <c r="B11581" s="135" t="s">
        <v>414</v>
      </c>
      <c r="C11581" s="134" t="s">
        <v>2102</v>
      </c>
      <c r="D11581" s="135">
        <v>13106</v>
      </c>
      <c r="E11581" s="135" t="s">
        <v>2103</v>
      </c>
      <c r="F11581" s="135">
        <v>1</v>
      </c>
      <c r="G11581" s="136" t="s">
        <v>3392</v>
      </c>
      <c r="H11581" s="135" t="s">
        <v>3393</v>
      </c>
      <c r="I11581" s="135">
        <v>120</v>
      </c>
      <c r="J11581" s="135" t="s">
        <v>2112</v>
      </c>
      <c r="K11581" s="135" t="s">
        <v>2113</v>
      </c>
      <c r="L11581" s="135" t="s">
        <v>194</v>
      </c>
      <c r="M11581" s="135" t="s">
        <v>418</v>
      </c>
      <c r="N11581" s="137"/>
      <c r="O11581" s="121"/>
    </row>
    <row r="11582" spans="1:15" x14ac:dyDescent="0.25">
      <c r="A11582" s="139">
        <v>900</v>
      </c>
      <c r="B11582" s="135" t="s">
        <v>414</v>
      </c>
      <c r="C11582" s="134" t="s">
        <v>2102</v>
      </c>
      <c r="D11582" s="135">
        <v>13107</v>
      </c>
      <c r="E11582" s="135" t="s">
        <v>2103</v>
      </c>
      <c r="F11582" s="135">
        <v>1</v>
      </c>
      <c r="G11582" s="136" t="s">
        <v>3394</v>
      </c>
      <c r="H11582" s="135" t="s">
        <v>3395</v>
      </c>
      <c r="I11582" s="135">
        <v>100</v>
      </c>
      <c r="J11582" s="135" t="s">
        <v>2151</v>
      </c>
      <c r="K11582" s="135" t="s">
        <v>2152</v>
      </c>
      <c r="L11582" s="135" t="s">
        <v>193</v>
      </c>
      <c r="M11582" s="135" t="s">
        <v>418</v>
      </c>
      <c r="N11582" s="137"/>
      <c r="O11582" s="121"/>
    </row>
    <row r="11583" spans="1:15" x14ac:dyDescent="0.25">
      <c r="A11583" s="139">
        <v>900</v>
      </c>
      <c r="B11583" s="135" t="s">
        <v>414</v>
      </c>
      <c r="C11583" s="134" t="s">
        <v>2102</v>
      </c>
      <c r="D11583" s="135">
        <v>13108</v>
      </c>
      <c r="E11583" s="135" t="s">
        <v>2103</v>
      </c>
      <c r="F11583" s="135">
        <v>1</v>
      </c>
      <c r="G11583" s="136">
        <v>11</v>
      </c>
      <c r="H11583" s="135" t="s">
        <v>2123</v>
      </c>
      <c r="I11583" s="135">
        <v>100</v>
      </c>
      <c r="J11583" s="135" t="s">
        <v>2112</v>
      </c>
      <c r="K11583" s="135" t="s">
        <v>2113</v>
      </c>
      <c r="L11583" s="135" t="s">
        <v>194</v>
      </c>
      <c r="M11583" s="135" t="s">
        <v>418</v>
      </c>
      <c r="N11583" s="137"/>
      <c r="O11583" s="121"/>
    </row>
    <row r="11584" spans="1:15" x14ac:dyDescent="0.25">
      <c r="A11584" s="139">
        <v>900</v>
      </c>
      <c r="B11584" s="135" t="s">
        <v>414</v>
      </c>
      <c r="C11584" s="134" t="s">
        <v>2102</v>
      </c>
      <c r="D11584" s="135">
        <v>13109</v>
      </c>
      <c r="E11584" s="135" t="s">
        <v>2103</v>
      </c>
      <c r="F11584" s="135">
        <v>1</v>
      </c>
      <c r="G11584" s="136">
        <v>12</v>
      </c>
      <c r="H11584" s="135" t="s">
        <v>2126</v>
      </c>
      <c r="I11584" s="135">
        <v>160</v>
      </c>
      <c r="J11584" s="135" t="s">
        <v>2283</v>
      </c>
      <c r="K11584" s="135" t="s">
        <v>2284</v>
      </c>
      <c r="L11584" s="135" t="s">
        <v>194</v>
      </c>
      <c r="M11584" s="135" t="s">
        <v>418</v>
      </c>
      <c r="N11584" s="137"/>
      <c r="O11584" s="121"/>
    </row>
    <row r="11585" spans="1:15" x14ac:dyDescent="0.25">
      <c r="A11585" s="139">
        <v>900</v>
      </c>
      <c r="B11585" s="135" t="s">
        <v>414</v>
      </c>
      <c r="C11585" s="134" t="s">
        <v>2102</v>
      </c>
      <c r="D11585" s="135">
        <v>13110</v>
      </c>
      <c r="E11585" s="135" t="s">
        <v>2103</v>
      </c>
      <c r="F11585" s="135">
        <v>1</v>
      </c>
      <c r="G11585" s="136">
        <v>13</v>
      </c>
      <c r="H11585" s="135" t="s">
        <v>2127</v>
      </c>
      <c r="I11585" s="135">
        <v>0</v>
      </c>
      <c r="J11585" s="135" t="s">
        <v>2151</v>
      </c>
      <c r="K11585" s="135" t="s">
        <v>2152</v>
      </c>
      <c r="L11585" s="135" t="s">
        <v>193</v>
      </c>
      <c r="M11585" s="135" t="s">
        <v>418</v>
      </c>
      <c r="N11585" s="137"/>
      <c r="O11585" s="121"/>
    </row>
    <row r="11586" spans="1:15" x14ac:dyDescent="0.25">
      <c r="A11586" s="139">
        <v>900</v>
      </c>
      <c r="B11586" s="135" t="s">
        <v>414</v>
      </c>
      <c r="C11586" s="134" t="s">
        <v>2102</v>
      </c>
      <c r="D11586" s="135">
        <v>13111</v>
      </c>
      <c r="E11586" s="135" t="s">
        <v>2103</v>
      </c>
      <c r="F11586" s="135">
        <v>1</v>
      </c>
      <c r="G11586" s="136">
        <v>14</v>
      </c>
      <c r="H11586" s="135" t="s">
        <v>2128</v>
      </c>
      <c r="I11586" s="135">
        <v>240</v>
      </c>
      <c r="J11586" s="135" t="s">
        <v>2105</v>
      </c>
      <c r="K11586" s="135" t="s">
        <v>2106</v>
      </c>
      <c r="L11586" s="135" t="s">
        <v>193</v>
      </c>
      <c r="M11586" s="135" t="s">
        <v>418</v>
      </c>
      <c r="N11586" s="137"/>
      <c r="O11586" s="121"/>
    </row>
    <row r="11587" spans="1:15" x14ac:dyDescent="0.25">
      <c r="A11587" s="139">
        <v>900</v>
      </c>
      <c r="B11587" s="135" t="s">
        <v>414</v>
      </c>
      <c r="C11587" s="134" t="s">
        <v>2102</v>
      </c>
      <c r="D11587" s="135">
        <v>13112</v>
      </c>
      <c r="E11587" s="135" t="s">
        <v>2103</v>
      </c>
      <c r="F11587" s="135">
        <v>1</v>
      </c>
      <c r="G11587" s="136">
        <v>15</v>
      </c>
      <c r="H11587" s="135" t="s">
        <v>2130</v>
      </c>
      <c r="I11587" s="135">
        <v>0</v>
      </c>
      <c r="J11587" s="135" t="s">
        <v>2105</v>
      </c>
      <c r="K11587" s="135" t="s">
        <v>2106</v>
      </c>
      <c r="L11587" s="135" t="s">
        <v>193</v>
      </c>
      <c r="M11587" s="135" t="s">
        <v>418</v>
      </c>
      <c r="N11587" s="137"/>
      <c r="O11587" s="121"/>
    </row>
    <row r="11588" spans="1:15" x14ac:dyDescent="0.25">
      <c r="A11588" s="139">
        <v>900</v>
      </c>
      <c r="B11588" s="135" t="s">
        <v>414</v>
      </c>
      <c r="C11588" s="134" t="s">
        <v>2102</v>
      </c>
      <c r="D11588" s="135">
        <v>13113</v>
      </c>
      <c r="E11588" s="135" t="s">
        <v>2103</v>
      </c>
      <c r="F11588" s="135">
        <v>1</v>
      </c>
      <c r="G11588" s="136">
        <v>16</v>
      </c>
      <c r="H11588" s="135" t="s">
        <v>2131</v>
      </c>
      <c r="I11588" s="135">
        <v>80</v>
      </c>
      <c r="J11588" s="135" t="s">
        <v>2108</v>
      </c>
      <c r="K11588" s="135" t="s">
        <v>2109</v>
      </c>
      <c r="L11588" s="135" t="s">
        <v>193</v>
      </c>
      <c r="M11588" s="135" t="s">
        <v>418</v>
      </c>
      <c r="N11588" s="137"/>
      <c r="O11588" s="121"/>
    </row>
    <row r="11589" spans="1:15" x14ac:dyDescent="0.25">
      <c r="A11589" s="139">
        <v>900</v>
      </c>
      <c r="B11589" s="135" t="s">
        <v>414</v>
      </c>
      <c r="C11589" s="134" t="s">
        <v>2102</v>
      </c>
      <c r="D11589" s="135">
        <v>13114</v>
      </c>
      <c r="E11589" s="135" t="s">
        <v>2103</v>
      </c>
      <c r="F11589" s="135">
        <v>1</v>
      </c>
      <c r="G11589" s="136">
        <v>18</v>
      </c>
      <c r="H11589" s="135" t="s">
        <v>2133</v>
      </c>
      <c r="I11589" s="135">
        <v>230</v>
      </c>
      <c r="J11589" s="135" t="s">
        <v>2112</v>
      </c>
      <c r="K11589" s="135" t="s">
        <v>2113</v>
      </c>
      <c r="L11589" s="135" t="s">
        <v>194</v>
      </c>
      <c r="M11589" s="135" t="s">
        <v>418</v>
      </c>
      <c r="N11589" s="137"/>
      <c r="O11589" s="121"/>
    </row>
    <row r="11590" spans="1:15" x14ac:dyDescent="0.25">
      <c r="A11590" s="139">
        <v>900</v>
      </c>
      <c r="B11590" s="135" t="s">
        <v>414</v>
      </c>
      <c r="C11590" s="134" t="s">
        <v>2102</v>
      </c>
      <c r="D11590" s="135">
        <v>13115</v>
      </c>
      <c r="E11590" s="135" t="s">
        <v>2103</v>
      </c>
      <c r="F11590" s="135">
        <v>1</v>
      </c>
      <c r="G11590" s="136" t="s">
        <v>4619</v>
      </c>
      <c r="H11590" s="135" t="s">
        <v>4777</v>
      </c>
      <c r="I11590" s="135">
        <v>120</v>
      </c>
      <c r="J11590" s="135" t="s">
        <v>2151</v>
      </c>
      <c r="K11590" s="135" t="s">
        <v>2152</v>
      </c>
      <c r="L11590" s="135" t="s">
        <v>193</v>
      </c>
      <c r="M11590" s="135" t="s">
        <v>418</v>
      </c>
      <c r="N11590" s="137"/>
      <c r="O11590" s="121"/>
    </row>
    <row r="11591" spans="1:15" x14ac:dyDescent="0.25">
      <c r="A11591" s="139">
        <v>900</v>
      </c>
      <c r="B11591" s="135" t="s">
        <v>414</v>
      </c>
      <c r="C11591" s="134" t="s">
        <v>2102</v>
      </c>
      <c r="D11591" s="135">
        <v>13116</v>
      </c>
      <c r="E11591" s="135" t="s">
        <v>2103</v>
      </c>
      <c r="F11591" s="135">
        <v>1</v>
      </c>
      <c r="G11591" s="136">
        <v>19</v>
      </c>
      <c r="H11591" s="135" t="s">
        <v>2134</v>
      </c>
      <c r="I11591" s="135">
        <v>302</v>
      </c>
      <c r="J11591" s="135" t="s">
        <v>2283</v>
      </c>
      <c r="K11591" s="135" t="s">
        <v>2284</v>
      </c>
      <c r="L11591" s="135" t="s">
        <v>194</v>
      </c>
      <c r="M11591" s="135" t="s">
        <v>418</v>
      </c>
      <c r="N11591" s="137"/>
      <c r="O11591" s="121"/>
    </row>
    <row r="11592" spans="1:15" x14ac:dyDescent="0.25">
      <c r="A11592" s="139">
        <v>900</v>
      </c>
      <c r="B11592" s="135" t="s">
        <v>414</v>
      </c>
      <c r="C11592" s="134" t="s">
        <v>2102</v>
      </c>
      <c r="D11592" s="135">
        <v>13117</v>
      </c>
      <c r="E11592" s="135" t="s">
        <v>2103</v>
      </c>
      <c r="F11592" s="135">
        <v>1</v>
      </c>
      <c r="G11592" s="136">
        <v>20</v>
      </c>
      <c r="H11592" s="135" t="s">
        <v>2135</v>
      </c>
      <c r="I11592" s="135">
        <v>120</v>
      </c>
      <c r="J11592" s="135" t="s">
        <v>2112</v>
      </c>
      <c r="K11592" s="135" t="s">
        <v>2113</v>
      </c>
      <c r="L11592" s="135" t="s">
        <v>194</v>
      </c>
      <c r="M11592" s="135" t="s">
        <v>418</v>
      </c>
      <c r="N11592" s="137"/>
      <c r="O11592" s="121"/>
    </row>
    <row r="11593" spans="1:15" x14ac:dyDescent="0.25">
      <c r="A11593" s="139">
        <v>900</v>
      </c>
      <c r="B11593" s="135" t="s">
        <v>414</v>
      </c>
      <c r="C11593" s="134" t="s">
        <v>2102</v>
      </c>
      <c r="D11593" s="135">
        <v>13118</v>
      </c>
      <c r="E11593" s="135" t="s">
        <v>2103</v>
      </c>
      <c r="F11593" s="135">
        <v>1</v>
      </c>
      <c r="G11593" s="136">
        <v>21</v>
      </c>
      <c r="H11593" s="135" t="s">
        <v>2136</v>
      </c>
      <c r="I11593" s="135">
        <v>0</v>
      </c>
      <c r="J11593" s="135" t="s">
        <v>2151</v>
      </c>
      <c r="K11593" s="135" t="s">
        <v>2152</v>
      </c>
      <c r="L11593" s="135" t="s">
        <v>193</v>
      </c>
      <c r="M11593" s="135" t="s">
        <v>418</v>
      </c>
      <c r="N11593" s="137"/>
      <c r="O11593" s="121"/>
    </row>
    <row r="11594" spans="1:15" x14ac:dyDescent="0.25">
      <c r="A11594" s="139">
        <v>900</v>
      </c>
      <c r="B11594" s="135" t="s">
        <v>414</v>
      </c>
      <c r="C11594" s="134" t="s">
        <v>2102</v>
      </c>
      <c r="D11594" s="135">
        <v>13119</v>
      </c>
      <c r="E11594" s="135" t="s">
        <v>2103</v>
      </c>
      <c r="F11594" s="135">
        <v>1</v>
      </c>
      <c r="G11594" s="136">
        <v>22</v>
      </c>
      <c r="H11594" s="135" t="s">
        <v>2137</v>
      </c>
      <c r="I11594" s="135">
        <v>63</v>
      </c>
      <c r="J11594" s="135" t="s">
        <v>2108</v>
      </c>
      <c r="K11594" s="135" t="s">
        <v>2109</v>
      </c>
      <c r="L11594" s="135" t="s">
        <v>193</v>
      </c>
      <c r="M11594" s="135" t="s">
        <v>418</v>
      </c>
      <c r="N11594" s="137"/>
      <c r="O11594" s="121"/>
    </row>
    <row r="11595" spans="1:15" x14ac:dyDescent="0.25">
      <c r="A11595" s="139">
        <v>900</v>
      </c>
      <c r="B11595" s="135" t="s">
        <v>414</v>
      </c>
      <c r="C11595" s="134" t="s">
        <v>2102</v>
      </c>
      <c r="D11595" s="135">
        <v>13120</v>
      </c>
      <c r="E11595" s="135" t="s">
        <v>2103</v>
      </c>
      <c r="F11595" s="135">
        <v>1</v>
      </c>
      <c r="G11595" s="136">
        <v>23</v>
      </c>
      <c r="H11595" s="135" t="s">
        <v>2140</v>
      </c>
      <c r="I11595" s="135">
        <v>99</v>
      </c>
      <c r="J11595" s="135" t="s">
        <v>2112</v>
      </c>
      <c r="K11595" s="134" t="s">
        <v>2113</v>
      </c>
      <c r="L11595" s="135" t="s">
        <v>194</v>
      </c>
      <c r="M11595" s="135" t="s">
        <v>418</v>
      </c>
      <c r="N11595" s="137"/>
      <c r="O11595" s="121"/>
    </row>
    <row r="11596" spans="1:15" x14ac:dyDescent="0.25">
      <c r="A11596" s="139">
        <v>900</v>
      </c>
      <c r="B11596" s="135" t="s">
        <v>414</v>
      </c>
      <c r="C11596" s="134" t="s">
        <v>2102</v>
      </c>
      <c r="D11596" s="135">
        <v>13121</v>
      </c>
      <c r="E11596" s="135" t="s">
        <v>2103</v>
      </c>
      <c r="F11596" s="135">
        <v>1</v>
      </c>
      <c r="G11596" s="136">
        <v>24</v>
      </c>
      <c r="H11596" s="135" t="s">
        <v>2141</v>
      </c>
      <c r="I11596" s="135">
        <v>0</v>
      </c>
      <c r="J11596" s="135" t="s">
        <v>2151</v>
      </c>
      <c r="K11596" s="135" t="s">
        <v>2152</v>
      </c>
      <c r="L11596" s="135" t="s">
        <v>193</v>
      </c>
      <c r="M11596" s="135" t="s">
        <v>418</v>
      </c>
      <c r="N11596" s="137"/>
      <c r="O11596" s="121"/>
    </row>
    <row r="11597" spans="1:15" x14ac:dyDescent="0.25">
      <c r="A11597" s="139">
        <v>900</v>
      </c>
      <c r="B11597" s="135" t="s">
        <v>414</v>
      </c>
      <c r="C11597" s="134" t="s">
        <v>2102</v>
      </c>
      <c r="D11597" s="135">
        <v>13122</v>
      </c>
      <c r="E11597" s="135" t="s">
        <v>2103</v>
      </c>
      <c r="F11597" s="135">
        <v>1</v>
      </c>
      <c r="G11597" s="136">
        <v>26</v>
      </c>
      <c r="H11597" s="135" t="s">
        <v>2143</v>
      </c>
      <c r="I11597" s="135">
        <v>260</v>
      </c>
      <c r="J11597" s="135" t="s">
        <v>2108</v>
      </c>
      <c r="K11597" s="135" t="s">
        <v>2109</v>
      </c>
      <c r="L11597" s="135" t="s">
        <v>193</v>
      </c>
      <c r="M11597" s="135" t="s">
        <v>418</v>
      </c>
      <c r="N11597" s="137"/>
      <c r="O11597" s="121"/>
    </row>
    <row r="11598" spans="1:15" x14ac:dyDescent="0.25">
      <c r="A11598" s="139">
        <v>900</v>
      </c>
      <c r="B11598" s="135" t="s">
        <v>414</v>
      </c>
      <c r="C11598" s="134" t="s">
        <v>2102</v>
      </c>
      <c r="D11598" s="135">
        <v>13123</v>
      </c>
      <c r="E11598" s="135" t="s">
        <v>2103</v>
      </c>
      <c r="F11598" s="135">
        <v>1</v>
      </c>
      <c r="G11598" s="136">
        <v>27</v>
      </c>
      <c r="H11598" s="135" t="s">
        <v>2144</v>
      </c>
      <c r="I11598" s="135">
        <v>260</v>
      </c>
      <c r="J11598" s="135" t="s">
        <v>2108</v>
      </c>
      <c r="K11598" s="135" t="s">
        <v>2109</v>
      </c>
      <c r="L11598" s="135" t="s">
        <v>193</v>
      </c>
      <c r="M11598" s="135" t="s">
        <v>418</v>
      </c>
      <c r="N11598" s="137"/>
      <c r="O11598" s="121"/>
    </row>
    <row r="11599" spans="1:15" x14ac:dyDescent="0.25">
      <c r="A11599" s="139">
        <v>900</v>
      </c>
      <c r="B11599" s="135" t="s">
        <v>414</v>
      </c>
      <c r="C11599" s="134" t="s">
        <v>2102</v>
      </c>
      <c r="D11599" s="135">
        <v>13124</v>
      </c>
      <c r="E11599" s="135" t="s">
        <v>2103</v>
      </c>
      <c r="F11599" s="135">
        <v>1</v>
      </c>
      <c r="G11599" s="136">
        <v>28</v>
      </c>
      <c r="H11599" s="135" t="s">
        <v>2145</v>
      </c>
      <c r="I11599" s="135">
        <v>0</v>
      </c>
      <c r="J11599" s="135" t="s">
        <v>2151</v>
      </c>
      <c r="K11599" s="135" t="s">
        <v>2152</v>
      </c>
      <c r="L11599" s="135" t="s">
        <v>193</v>
      </c>
      <c r="M11599" s="135" t="s">
        <v>418</v>
      </c>
      <c r="N11599" s="137"/>
      <c r="O11599" s="121"/>
    </row>
    <row r="11600" spans="1:15" x14ac:dyDescent="0.25">
      <c r="A11600" s="139">
        <v>900</v>
      </c>
      <c r="B11600" s="135" t="s">
        <v>414</v>
      </c>
      <c r="C11600" s="134" t="s">
        <v>2102</v>
      </c>
      <c r="D11600" s="135">
        <v>13125</v>
      </c>
      <c r="E11600" s="135" t="s">
        <v>2103</v>
      </c>
      <c r="F11600" s="135">
        <v>1</v>
      </c>
      <c r="G11600" s="136">
        <v>29</v>
      </c>
      <c r="H11600" s="135" t="s">
        <v>2146</v>
      </c>
      <c r="I11600" s="135">
        <v>0</v>
      </c>
      <c r="J11600" s="135" t="s">
        <v>2151</v>
      </c>
      <c r="K11600" s="135" t="s">
        <v>2152</v>
      </c>
      <c r="L11600" s="135" t="s">
        <v>193</v>
      </c>
      <c r="M11600" s="135" t="s">
        <v>418</v>
      </c>
      <c r="N11600" s="137"/>
      <c r="O11600" s="121"/>
    </row>
    <row r="11601" spans="1:15" x14ac:dyDescent="0.25">
      <c r="A11601" s="139">
        <v>900</v>
      </c>
      <c r="B11601" s="135" t="s">
        <v>414</v>
      </c>
      <c r="C11601" s="134" t="s">
        <v>2102</v>
      </c>
      <c r="D11601" s="135">
        <v>13126</v>
      </c>
      <c r="E11601" s="135" t="s">
        <v>2103</v>
      </c>
      <c r="F11601" s="135">
        <v>1</v>
      </c>
      <c r="G11601" s="136">
        <v>30</v>
      </c>
      <c r="H11601" s="135" t="s">
        <v>2147</v>
      </c>
      <c r="I11601" s="135">
        <v>0</v>
      </c>
      <c r="J11601" s="135" t="s">
        <v>2151</v>
      </c>
      <c r="K11601" s="135" t="s">
        <v>2152</v>
      </c>
      <c r="L11601" s="135" t="s">
        <v>193</v>
      </c>
      <c r="M11601" s="135" t="s">
        <v>418</v>
      </c>
      <c r="N11601" s="137"/>
      <c r="O11601" s="121"/>
    </row>
    <row r="11602" spans="1:15" x14ac:dyDescent="0.25">
      <c r="A11602" s="139">
        <v>900</v>
      </c>
      <c r="B11602" s="135" t="s">
        <v>414</v>
      </c>
      <c r="C11602" s="134" t="s">
        <v>2102</v>
      </c>
      <c r="D11602" s="135">
        <v>13127</v>
      </c>
      <c r="E11602" s="135" t="s">
        <v>2103</v>
      </c>
      <c r="F11602" s="135">
        <v>1</v>
      </c>
      <c r="G11602" s="136">
        <v>31</v>
      </c>
      <c r="H11602" s="135" t="s">
        <v>2148</v>
      </c>
      <c r="I11602" s="135">
        <v>0</v>
      </c>
      <c r="J11602" s="135" t="s">
        <v>2151</v>
      </c>
      <c r="K11602" s="135" t="s">
        <v>2152</v>
      </c>
      <c r="L11602" s="135" t="s">
        <v>193</v>
      </c>
      <c r="M11602" s="135" t="s">
        <v>418</v>
      </c>
      <c r="N11602" s="137"/>
      <c r="O11602" s="121"/>
    </row>
    <row r="11603" spans="1:15" x14ac:dyDescent="0.25">
      <c r="A11603" s="139">
        <v>900</v>
      </c>
      <c r="B11603" s="135" t="s">
        <v>414</v>
      </c>
      <c r="C11603" s="134" t="s">
        <v>2102</v>
      </c>
      <c r="D11603" s="135">
        <v>13128</v>
      </c>
      <c r="E11603" s="135" t="s">
        <v>2103</v>
      </c>
      <c r="F11603" s="135">
        <v>1</v>
      </c>
      <c r="G11603" s="136">
        <v>32</v>
      </c>
      <c r="H11603" s="135" t="s">
        <v>2149</v>
      </c>
      <c r="I11603" s="135">
        <v>387</v>
      </c>
      <c r="J11603" s="135" t="s">
        <v>2112</v>
      </c>
      <c r="K11603" s="135" t="s">
        <v>2113</v>
      </c>
      <c r="L11603" s="135" t="s">
        <v>194</v>
      </c>
      <c r="M11603" s="135" t="s">
        <v>418</v>
      </c>
      <c r="N11603" s="137"/>
      <c r="O11603" s="121"/>
    </row>
    <row r="11604" spans="1:15" x14ac:dyDescent="0.25">
      <c r="A11604" s="139">
        <v>900</v>
      </c>
      <c r="B11604" s="135" t="s">
        <v>414</v>
      </c>
      <c r="C11604" s="134" t="s">
        <v>2102</v>
      </c>
      <c r="D11604" s="135">
        <v>13129</v>
      </c>
      <c r="E11604" s="135" t="s">
        <v>2103</v>
      </c>
      <c r="F11604" s="135">
        <v>1</v>
      </c>
      <c r="G11604" s="136">
        <v>33</v>
      </c>
      <c r="H11604" s="135" t="s">
        <v>2150</v>
      </c>
      <c r="I11604" s="135">
        <v>0</v>
      </c>
      <c r="J11604" s="135" t="s">
        <v>2155</v>
      </c>
      <c r="K11604" s="135" t="s">
        <v>2156</v>
      </c>
      <c r="L11604" s="135" t="s">
        <v>193</v>
      </c>
      <c r="M11604" s="135" t="s">
        <v>418</v>
      </c>
      <c r="N11604" s="137"/>
      <c r="O11604" s="121"/>
    </row>
    <row r="11605" spans="1:15" x14ac:dyDescent="0.25">
      <c r="A11605" s="139">
        <v>900</v>
      </c>
      <c r="B11605" s="135" t="s">
        <v>414</v>
      </c>
      <c r="C11605" s="134" t="s">
        <v>2102</v>
      </c>
      <c r="D11605" s="135">
        <v>13130</v>
      </c>
      <c r="E11605" s="135" t="s">
        <v>2103</v>
      </c>
      <c r="F11605" s="135">
        <v>1</v>
      </c>
      <c r="G11605" s="136">
        <v>35</v>
      </c>
      <c r="H11605" s="135" t="s">
        <v>2154</v>
      </c>
      <c r="I11605" s="135">
        <v>0</v>
      </c>
      <c r="J11605" s="135" t="s">
        <v>2151</v>
      </c>
      <c r="K11605" s="135" t="s">
        <v>2152</v>
      </c>
      <c r="L11605" s="135" t="s">
        <v>193</v>
      </c>
      <c r="M11605" s="135" t="s">
        <v>418</v>
      </c>
      <c r="N11605" s="137"/>
      <c r="O11605" s="121"/>
    </row>
    <row r="11606" spans="1:15" x14ac:dyDescent="0.25">
      <c r="A11606" s="139">
        <v>900</v>
      </c>
      <c r="B11606" s="135" t="s">
        <v>414</v>
      </c>
      <c r="C11606" s="134" t="s">
        <v>2102</v>
      </c>
      <c r="D11606" s="135">
        <v>13131</v>
      </c>
      <c r="E11606" s="135" t="s">
        <v>2103</v>
      </c>
      <c r="F11606" s="135">
        <v>1</v>
      </c>
      <c r="G11606" s="136">
        <v>36</v>
      </c>
      <c r="H11606" s="135" t="s">
        <v>2157</v>
      </c>
      <c r="I11606" s="135">
        <v>360</v>
      </c>
      <c r="J11606" s="135" t="s">
        <v>2151</v>
      </c>
      <c r="K11606" s="135" t="s">
        <v>2152</v>
      </c>
      <c r="L11606" s="135" t="s">
        <v>193</v>
      </c>
      <c r="M11606" s="135" t="s">
        <v>418</v>
      </c>
      <c r="N11606" s="137"/>
      <c r="O11606" s="121"/>
    </row>
    <row r="11607" spans="1:15" x14ac:dyDescent="0.25">
      <c r="A11607" s="139">
        <v>900</v>
      </c>
      <c r="B11607" s="135" t="s">
        <v>414</v>
      </c>
      <c r="C11607" s="134" t="s">
        <v>2102</v>
      </c>
      <c r="D11607" s="135">
        <v>13132</v>
      </c>
      <c r="E11607" s="135" t="s">
        <v>2103</v>
      </c>
      <c r="F11607" s="135">
        <v>1</v>
      </c>
      <c r="G11607" s="136">
        <v>37</v>
      </c>
      <c r="H11607" s="135" t="s">
        <v>2158</v>
      </c>
      <c r="I11607" s="135">
        <v>0</v>
      </c>
      <c r="J11607" s="135" t="s">
        <v>2155</v>
      </c>
      <c r="K11607" s="135" t="s">
        <v>2156</v>
      </c>
      <c r="L11607" s="135" t="s">
        <v>193</v>
      </c>
      <c r="M11607" s="135" t="s">
        <v>418</v>
      </c>
      <c r="N11607" s="137"/>
      <c r="O11607" s="121"/>
    </row>
    <row r="11608" spans="1:15" x14ac:dyDescent="0.25">
      <c r="A11608" s="139">
        <v>900</v>
      </c>
      <c r="B11608" s="135" t="s">
        <v>414</v>
      </c>
      <c r="C11608" s="134" t="s">
        <v>2102</v>
      </c>
      <c r="D11608" s="135">
        <v>13133</v>
      </c>
      <c r="E11608" s="135" t="s">
        <v>2103</v>
      </c>
      <c r="F11608" s="135">
        <v>1</v>
      </c>
      <c r="G11608" s="136">
        <v>40</v>
      </c>
      <c r="H11608" s="135" t="s">
        <v>2161</v>
      </c>
      <c r="I11608" s="135">
        <v>0</v>
      </c>
      <c r="J11608" s="135" t="s">
        <v>2155</v>
      </c>
      <c r="K11608" s="135" t="s">
        <v>2156</v>
      </c>
      <c r="L11608" s="135" t="s">
        <v>193</v>
      </c>
      <c r="M11608" s="135" t="s">
        <v>418</v>
      </c>
      <c r="N11608" s="137"/>
      <c r="O11608" s="121"/>
    </row>
    <row r="11609" spans="1:15" x14ac:dyDescent="0.25">
      <c r="A11609" s="139">
        <v>900</v>
      </c>
      <c r="B11609" s="135" t="s">
        <v>414</v>
      </c>
      <c r="C11609" s="134" t="s">
        <v>2102</v>
      </c>
      <c r="D11609" s="135">
        <v>13134</v>
      </c>
      <c r="E11609" s="135" t="s">
        <v>2103</v>
      </c>
      <c r="F11609" s="135">
        <v>1</v>
      </c>
      <c r="G11609" s="136">
        <v>41</v>
      </c>
      <c r="H11609" s="135" t="s">
        <v>2162</v>
      </c>
      <c r="I11609" s="135">
        <v>0</v>
      </c>
      <c r="J11609" s="135" t="s">
        <v>2105</v>
      </c>
      <c r="K11609" s="135" t="s">
        <v>2106</v>
      </c>
      <c r="L11609" s="135" t="s">
        <v>193</v>
      </c>
      <c r="M11609" s="135" t="s">
        <v>418</v>
      </c>
      <c r="N11609" s="137"/>
      <c r="O11609" s="121"/>
    </row>
    <row r="11610" spans="1:15" x14ac:dyDescent="0.25">
      <c r="A11610" s="139">
        <v>900</v>
      </c>
      <c r="B11610" s="135" t="s">
        <v>414</v>
      </c>
      <c r="C11610" s="134" t="s">
        <v>2102</v>
      </c>
      <c r="D11610" s="135">
        <v>13135</v>
      </c>
      <c r="E11610" s="135" t="s">
        <v>2103</v>
      </c>
      <c r="F11610" s="135">
        <v>1</v>
      </c>
      <c r="G11610" s="136">
        <v>46</v>
      </c>
      <c r="H11610" s="135" t="s">
        <v>2169</v>
      </c>
      <c r="I11610" s="135">
        <v>0</v>
      </c>
      <c r="J11610" s="135" t="s">
        <v>2151</v>
      </c>
      <c r="K11610" s="135" t="s">
        <v>2152</v>
      </c>
      <c r="L11610" s="135" t="s">
        <v>193</v>
      </c>
      <c r="M11610" s="135" t="s">
        <v>418</v>
      </c>
      <c r="N11610" s="137"/>
      <c r="O11610" s="121"/>
    </row>
    <row r="11611" spans="1:15" x14ac:dyDescent="0.25">
      <c r="A11611" s="139">
        <v>900</v>
      </c>
      <c r="B11611" s="135" t="s">
        <v>414</v>
      </c>
      <c r="C11611" s="134" t="s">
        <v>2102</v>
      </c>
      <c r="D11611" s="135">
        <v>13136</v>
      </c>
      <c r="E11611" s="135" t="s">
        <v>2103</v>
      </c>
      <c r="F11611" s="135">
        <v>1</v>
      </c>
      <c r="G11611" s="136">
        <v>47</v>
      </c>
      <c r="H11611" s="135" t="s">
        <v>2170</v>
      </c>
      <c r="I11611" s="135">
        <v>3000</v>
      </c>
      <c r="J11611" s="135" t="s">
        <v>2151</v>
      </c>
      <c r="K11611" s="135" t="s">
        <v>2152</v>
      </c>
      <c r="L11611" s="135" t="s">
        <v>193</v>
      </c>
      <c r="M11611" s="135" t="s">
        <v>418</v>
      </c>
      <c r="N11611" s="137"/>
      <c r="O11611" s="121"/>
    </row>
    <row r="11612" spans="1:15" x14ac:dyDescent="0.25">
      <c r="A11612" s="139">
        <v>900</v>
      </c>
      <c r="B11612" s="135" t="s">
        <v>414</v>
      </c>
      <c r="C11612" s="134" t="s">
        <v>2102</v>
      </c>
      <c r="D11612" s="135">
        <v>13137</v>
      </c>
      <c r="E11612" s="135" t="s">
        <v>2103</v>
      </c>
      <c r="F11612" s="135">
        <v>1</v>
      </c>
      <c r="G11612" s="136">
        <v>48</v>
      </c>
      <c r="H11612" s="135" t="s">
        <v>2171</v>
      </c>
      <c r="I11612" s="135">
        <v>0</v>
      </c>
      <c r="J11612" s="135" t="s">
        <v>2151</v>
      </c>
      <c r="K11612" s="135" t="s">
        <v>2152</v>
      </c>
      <c r="L11612" s="135" t="s">
        <v>193</v>
      </c>
      <c r="M11612" s="135" t="s">
        <v>418</v>
      </c>
      <c r="N11612" s="137"/>
      <c r="O11612" s="121"/>
    </row>
    <row r="11613" spans="1:15" x14ac:dyDescent="0.25">
      <c r="A11613" s="139">
        <v>900</v>
      </c>
      <c r="B11613" s="135" t="s">
        <v>414</v>
      </c>
      <c r="C11613" s="134" t="s">
        <v>2102</v>
      </c>
      <c r="D11613" s="135">
        <v>13138</v>
      </c>
      <c r="E11613" s="135" t="s">
        <v>2103</v>
      </c>
      <c r="F11613" s="135">
        <v>1</v>
      </c>
      <c r="G11613" s="136">
        <v>49</v>
      </c>
      <c r="H11613" s="135" t="s">
        <v>2172</v>
      </c>
      <c r="I11613" s="135">
        <v>160</v>
      </c>
      <c r="J11613" s="135" t="s">
        <v>2155</v>
      </c>
      <c r="K11613" s="135" t="s">
        <v>2156</v>
      </c>
      <c r="L11613" s="135" t="s">
        <v>193</v>
      </c>
      <c r="M11613" s="135" t="s">
        <v>418</v>
      </c>
      <c r="N11613" s="137"/>
      <c r="O11613" s="121"/>
    </row>
    <row r="11614" spans="1:15" x14ac:dyDescent="0.25">
      <c r="A11614" s="139">
        <v>900</v>
      </c>
      <c r="B11614" s="135" t="s">
        <v>414</v>
      </c>
      <c r="C11614" s="134" t="s">
        <v>2102</v>
      </c>
      <c r="D11614" s="135">
        <v>13139</v>
      </c>
      <c r="E11614" s="135" t="s">
        <v>2103</v>
      </c>
      <c r="F11614" s="135">
        <v>1</v>
      </c>
      <c r="G11614" s="136">
        <v>50</v>
      </c>
      <c r="H11614" s="135" t="s">
        <v>2175</v>
      </c>
      <c r="I11614" s="135">
        <v>160</v>
      </c>
      <c r="J11614" s="135" t="s">
        <v>2283</v>
      </c>
      <c r="K11614" s="135" t="s">
        <v>2284</v>
      </c>
      <c r="L11614" s="135" t="s">
        <v>194</v>
      </c>
      <c r="M11614" s="135" t="s">
        <v>418</v>
      </c>
      <c r="N11614" s="137"/>
      <c r="O11614" s="121"/>
    </row>
    <row r="11615" spans="1:15" x14ac:dyDescent="0.25">
      <c r="A11615" s="139">
        <v>900</v>
      </c>
      <c r="B11615" s="135" t="s">
        <v>414</v>
      </c>
      <c r="C11615" s="134" t="s">
        <v>2102</v>
      </c>
      <c r="D11615" s="135">
        <v>13140</v>
      </c>
      <c r="E11615" s="135" t="s">
        <v>2103</v>
      </c>
      <c r="F11615" s="135">
        <v>1</v>
      </c>
      <c r="G11615" s="136">
        <v>51</v>
      </c>
      <c r="H11615" s="135" t="s">
        <v>2176</v>
      </c>
      <c r="I11615" s="135">
        <v>25960</v>
      </c>
      <c r="J11615" s="135" t="s">
        <v>2151</v>
      </c>
      <c r="K11615" s="135" t="s">
        <v>2152</v>
      </c>
      <c r="L11615" s="135" t="s">
        <v>193</v>
      </c>
      <c r="M11615" s="135" t="s">
        <v>418</v>
      </c>
      <c r="N11615" s="137"/>
      <c r="O11615" s="121"/>
    </row>
    <row r="11616" spans="1:15" x14ac:dyDescent="0.25">
      <c r="A11616" s="139">
        <v>900</v>
      </c>
      <c r="B11616" s="135" t="s">
        <v>414</v>
      </c>
      <c r="C11616" s="134" t="s">
        <v>2102</v>
      </c>
      <c r="D11616" s="135">
        <v>13141</v>
      </c>
      <c r="E11616" s="135" t="s">
        <v>2103</v>
      </c>
      <c r="F11616" s="135">
        <v>1</v>
      </c>
      <c r="G11616" s="136">
        <v>52</v>
      </c>
      <c r="H11616" s="135" t="s">
        <v>2177</v>
      </c>
      <c r="I11616" s="135">
        <v>0</v>
      </c>
      <c r="J11616" s="135" t="s">
        <v>2151</v>
      </c>
      <c r="K11616" s="135" t="s">
        <v>2152</v>
      </c>
      <c r="L11616" s="135" t="s">
        <v>193</v>
      </c>
      <c r="M11616" s="135" t="s">
        <v>418</v>
      </c>
      <c r="N11616" s="137"/>
      <c r="O11616" s="121"/>
    </row>
    <row r="11617" spans="1:15" x14ac:dyDescent="0.25">
      <c r="A11617" s="139">
        <v>900</v>
      </c>
      <c r="B11617" s="135" t="s">
        <v>414</v>
      </c>
      <c r="C11617" s="134" t="s">
        <v>2102</v>
      </c>
      <c r="D11617" s="135">
        <v>13142</v>
      </c>
      <c r="E11617" s="135" t="s">
        <v>2103</v>
      </c>
      <c r="F11617" s="135">
        <v>1</v>
      </c>
      <c r="G11617" s="136">
        <v>53</v>
      </c>
      <c r="H11617" s="135" t="s">
        <v>2178</v>
      </c>
      <c r="I11617" s="135">
        <v>0</v>
      </c>
      <c r="J11617" s="135" t="s">
        <v>2151</v>
      </c>
      <c r="K11617" s="135" t="s">
        <v>2152</v>
      </c>
      <c r="L11617" s="135" t="s">
        <v>193</v>
      </c>
      <c r="M11617" s="135" t="s">
        <v>418</v>
      </c>
      <c r="N11617" s="137"/>
      <c r="O11617" s="121"/>
    </row>
    <row r="11618" spans="1:15" x14ac:dyDescent="0.25">
      <c r="A11618" s="139">
        <v>900</v>
      </c>
      <c r="B11618" s="135" t="s">
        <v>414</v>
      </c>
      <c r="C11618" s="134" t="s">
        <v>2102</v>
      </c>
      <c r="D11618" s="135">
        <v>13143</v>
      </c>
      <c r="E11618" s="135" t="s">
        <v>2103</v>
      </c>
      <c r="F11618" s="135">
        <v>1</v>
      </c>
      <c r="G11618" s="136">
        <v>54</v>
      </c>
      <c r="H11618" s="135" t="s">
        <v>2179</v>
      </c>
      <c r="I11618" s="135">
        <v>0</v>
      </c>
      <c r="J11618" s="135" t="s">
        <v>2105</v>
      </c>
      <c r="K11618" s="135" t="s">
        <v>2106</v>
      </c>
      <c r="L11618" s="135" t="s">
        <v>193</v>
      </c>
      <c r="M11618" s="135" t="s">
        <v>418</v>
      </c>
      <c r="N11618" s="137"/>
      <c r="O11618" s="121"/>
    </row>
    <row r="11619" spans="1:15" x14ac:dyDescent="0.25">
      <c r="A11619" s="139">
        <v>900</v>
      </c>
      <c r="B11619" s="135" t="s">
        <v>414</v>
      </c>
      <c r="C11619" s="134" t="s">
        <v>2102</v>
      </c>
      <c r="D11619" s="135">
        <v>13144</v>
      </c>
      <c r="E11619" s="135" t="s">
        <v>2103</v>
      </c>
      <c r="F11619" s="135">
        <v>1</v>
      </c>
      <c r="G11619" s="136">
        <v>55</v>
      </c>
      <c r="H11619" s="135" t="s">
        <v>2180</v>
      </c>
      <c r="I11619" s="135">
        <v>0</v>
      </c>
      <c r="J11619" s="135" t="s">
        <v>2138</v>
      </c>
      <c r="K11619" s="135" t="s">
        <v>2139</v>
      </c>
      <c r="L11619" s="135" t="s">
        <v>194</v>
      </c>
      <c r="M11619" s="135" t="s">
        <v>418</v>
      </c>
      <c r="N11619" s="137"/>
      <c r="O11619" s="121"/>
    </row>
    <row r="11620" spans="1:15" x14ac:dyDescent="0.25">
      <c r="A11620" s="139">
        <v>900</v>
      </c>
      <c r="B11620" s="135" t="s">
        <v>414</v>
      </c>
      <c r="C11620" s="134" t="s">
        <v>2102</v>
      </c>
      <c r="D11620" s="135">
        <v>13145</v>
      </c>
      <c r="E11620" s="135" t="s">
        <v>2103</v>
      </c>
      <c r="F11620" s="135">
        <v>1</v>
      </c>
      <c r="G11620" s="136">
        <v>56</v>
      </c>
      <c r="H11620" s="135" t="s">
        <v>2181</v>
      </c>
      <c r="I11620" s="135">
        <v>0</v>
      </c>
      <c r="J11620" s="135" t="s">
        <v>2151</v>
      </c>
      <c r="K11620" s="135" t="s">
        <v>2152</v>
      </c>
      <c r="L11620" s="135" t="s">
        <v>193</v>
      </c>
      <c r="M11620" s="135" t="s">
        <v>418</v>
      </c>
      <c r="N11620" s="137"/>
      <c r="O11620" s="121"/>
    </row>
    <row r="11621" spans="1:15" x14ac:dyDescent="0.25">
      <c r="A11621" s="139">
        <v>900</v>
      </c>
      <c r="B11621" s="135" t="s">
        <v>414</v>
      </c>
      <c r="C11621" s="134" t="s">
        <v>2102</v>
      </c>
      <c r="D11621" s="135">
        <v>13146</v>
      </c>
      <c r="E11621" s="135" t="s">
        <v>2103</v>
      </c>
      <c r="F11621" s="135">
        <v>1</v>
      </c>
      <c r="G11621" s="136">
        <v>57</v>
      </c>
      <c r="H11621" s="135" t="s">
        <v>2827</v>
      </c>
      <c r="I11621" s="135">
        <v>0</v>
      </c>
      <c r="J11621" s="135" t="s">
        <v>2155</v>
      </c>
      <c r="K11621" s="135" t="s">
        <v>2156</v>
      </c>
      <c r="L11621" s="135" t="s">
        <v>193</v>
      </c>
      <c r="M11621" s="135" t="s">
        <v>418</v>
      </c>
      <c r="N11621" s="137"/>
      <c r="O11621" s="121"/>
    </row>
    <row r="11622" spans="1:15" x14ac:dyDescent="0.25">
      <c r="A11622" s="139">
        <v>900</v>
      </c>
      <c r="B11622" s="135" t="s">
        <v>414</v>
      </c>
      <c r="C11622" s="134" t="s">
        <v>2102</v>
      </c>
      <c r="D11622" s="135">
        <v>13147</v>
      </c>
      <c r="E11622" s="135" t="s">
        <v>2103</v>
      </c>
      <c r="F11622" s="135">
        <v>1</v>
      </c>
      <c r="G11622" s="136">
        <v>58</v>
      </c>
      <c r="H11622" s="135" t="s">
        <v>2828</v>
      </c>
      <c r="I11622" s="135">
        <v>0</v>
      </c>
      <c r="J11622" s="135" t="s">
        <v>2155</v>
      </c>
      <c r="K11622" s="135" t="s">
        <v>2156</v>
      </c>
      <c r="L11622" s="135" t="s">
        <v>193</v>
      </c>
      <c r="M11622" s="135" t="s">
        <v>418</v>
      </c>
      <c r="N11622" s="137"/>
      <c r="O11622" s="121"/>
    </row>
    <row r="11623" spans="1:15" x14ac:dyDescent="0.25">
      <c r="A11623" s="139">
        <v>900</v>
      </c>
      <c r="B11623" s="135" t="s">
        <v>414</v>
      </c>
      <c r="C11623" s="134" t="s">
        <v>2102</v>
      </c>
      <c r="D11623" s="135">
        <v>13148</v>
      </c>
      <c r="E11623" s="135" t="s">
        <v>2103</v>
      </c>
      <c r="F11623" s="135">
        <v>1</v>
      </c>
      <c r="G11623" s="136">
        <v>59</v>
      </c>
      <c r="H11623" s="135" t="s">
        <v>2831</v>
      </c>
      <c r="I11623" s="135">
        <v>2788</v>
      </c>
      <c r="J11623" s="135" t="s">
        <v>2151</v>
      </c>
      <c r="K11623" s="135" t="s">
        <v>2152</v>
      </c>
      <c r="L11623" s="135" t="s">
        <v>193</v>
      </c>
      <c r="M11623" s="135" t="s">
        <v>418</v>
      </c>
      <c r="N11623" s="137"/>
      <c r="O11623" s="121"/>
    </row>
    <row r="11624" spans="1:15" x14ac:dyDescent="0.25">
      <c r="A11624" s="139">
        <v>900</v>
      </c>
      <c r="B11624" s="135" t="s">
        <v>414</v>
      </c>
      <c r="C11624" s="134" t="s">
        <v>2102</v>
      </c>
      <c r="D11624" s="135">
        <v>13149</v>
      </c>
      <c r="E11624" s="135" t="s">
        <v>2103</v>
      </c>
      <c r="F11624" s="135">
        <v>2</v>
      </c>
      <c r="G11624" s="136">
        <v>200</v>
      </c>
      <c r="H11624" s="135" t="s">
        <v>3029</v>
      </c>
      <c r="I11624" s="135">
        <v>154</v>
      </c>
      <c r="J11624" s="135" t="s">
        <v>2155</v>
      </c>
      <c r="K11624" s="135" t="s">
        <v>2156</v>
      </c>
      <c r="L11624" s="135" t="s">
        <v>193</v>
      </c>
      <c r="M11624" s="135" t="s">
        <v>418</v>
      </c>
      <c r="N11624" s="137"/>
      <c r="O11624" s="121"/>
    </row>
    <row r="11625" spans="1:15" x14ac:dyDescent="0.25">
      <c r="A11625" s="139">
        <v>900</v>
      </c>
      <c r="B11625" s="135" t="s">
        <v>414</v>
      </c>
      <c r="C11625" s="134" t="s">
        <v>2102</v>
      </c>
      <c r="D11625" s="135">
        <v>13150</v>
      </c>
      <c r="E11625" s="135" t="s">
        <v>2103</v>
      </c>
      <c r="F11625" s="135">
        <v>2</v>
      </c>
      <c r="G11625" s="136">
        <v>201</v>
      </c>
      <c r="H11625" s="135" t="s">
        <v>3030</v>
      </c>
      <c r="I11625" s="135">
        <v>154</v>
      </c>
      <c r="J11625" s="135" t="s">
        <v>2138</v>
      </c>
      <c r="K11625" s="135" t="s">
        <v>2139</v>
      </c>
      <c r="L11625" s="135" t="s">
        <v>194</v>
      </c>
      <c r="M11625" s="135" t="s">
        <v>418</v>
      </c>
      <c r="N11625" s="137"/>
      <c r="O11625" s="121"/>
    </row>
    <row r="11626" spans="1:15" x14ac:dyDescent="0.25">
      <c r="A11626" s="139">
        <v>900</v>
      </c>
      <c r="B11626" s="135" t="s">
        <v>414</v>
      </c>
      <c r="C11626" s="134" t="s">
        <v>2102</v>
      </c>
      <c r="D11626" s="135">
        <v>13151</v>
      </c>
      <c r="E11626" s="135" t="s">
        <v>2103</v>
      </c>
      <c r="F11626" s="135">
        <v>2</v>
      </c>
      <c r="G11626" s="136">
        <v>202</v>
      </c>
      <c r="H11626" s="135" t="s">
        <v>3031</v>
      </c>
      <c r="I11626" s="135">
        <v>154</v>
      </c>
      <c r="J11626" s="135" t="s">
        <v>2108</v>
      </c>
      <c r="K11626" s="135" t="s">
        <v>2109</v>
      </c>
      <c r="L11626" s="135" t="s">
        <v>193</v>
      </c>
      <c r="M11626" s="135" t="s">
        <v>418</v>
      </c>
      <c r="N11626" s="137"/>
      <c r="O11626" s="121"/>
    </row>
    <row r="11627" spans="1:15" x14ac:dyDescent="0.25">
      <c r="A11627" s="139">
        <v>900</v>
      </c>
      <c r="B11627" s="135" t="s">
        <v>414</v>
      </c>
      <c r="C11627" s="134" t="s">
        <v>2102</v>
      </c>
      <c r="D11627" s="135">
        <v>13152</v>
      </c>
      <c r="E11627" s="135" t="s">
        <v>2103</v>
      </c>
      <c r="F11627" s="135">
        <v>2</v>
      </c>
      <c r="G11627" s="136">
        <v>203</v>
      </c>
      <c r="H11627" s="135" t="s">
        <v>3032</v>
      </c>
      <c r="I11627" s="135">
        <v>154</v>
      </c>
      <c r="J11627" s="135" t="s">
        <v>2108</v>
      </c>
      <c r="K11627" s="135" t="s">
        <v>2109</v>
      </c>
      <c r="L11627" s="135" t="s">
        <v>193</v>
      </c>
      <c r="M11627" s="135" t="s">
        <v>418</v>
      </c>
      <c r="N11627" s="137"/>
      <c r="O11627" s="121"/>
    </row>
    <row r="11628" spans="1:15" x14ac:dyDescent="0.25">
      <c r="A11628" s="139">
        <v>900</v>
      </c>
      <c r="B11628" s="135" t="s">
        <v>414</v>
      </c>
      <c r="C11628" s="134" t="s">
        <v>2102</v>
      </c>
      <c r="D11628" s="135">
        <v>13153</v>
      </c>
      <c r="E11628" s="135" t="s">
        <v>2103</v>
      </c>
      <c r="F11628" s="135">
        <v>2</v>
      </c>
      <c r="G11628" s="136">
        <v>204</v>
      </c>
      <c r="H11628" s="135" t="s">
        <v>3033</v>
      </c>
      <c r="I11628" s="135">
        <v>0</v>
      </c>
      <c r="J11628" s="135" t="s">
        <v>2112</v>
      </c>
      <c r="K11628" s="135" t="s">
        <v>2113</v>
      </c>
      <c r="L11628" s="135" t="s">
        <v>194</v>
      </c>
      <c r="M11628" s="135" t="s">
        <v>418</v>
      </c>
      <c r="N11628" s="137"/>
      <c r="O11628" s="121"/>
    </row>
    <row r="11629" spans="1:15" x14ac:dyDescent="0.25">
      <c r="A11629" s="139">
        <v>900</v>
      </c>
      <c r="B11629" s="135" t="s">
        <v>414</v>
      </c>
      <c r="C11629" s="134" t="s">
        <v>2102</v>
      </c>
      <c r="D11629" s="135">
        <v>13154</v>
      </c>
      <c r="E11629" s="135" t="s">
        <v>2103</v>
      </c>
      <c r="F11629" s="135">
        <v>2</v>
      </c>
      <c r="G11629" s="136">
        <v>205</v>
      </c>
      <c r="H11629" s="135" t="s">
        <v>3034</v>
      </c>
      <c r="I11629" s="135">
        <v>0</v>
      </c>
      <c r="J11629" s="135" t="s">
        <v>2112</v>
      </c>
      <c r="K11629" s="135" t="s">
        <v>2113</v>
      </c>
      <c r="L11629" s="135" t="s">
        <v>194</v>
      </c>
      <c r="M11629" s="135" t="s">
        <v>418</v>
      </c>
      <c r="N11629" s="137"/>
      <c r="O11629" s="121"/>
    </row>
    <row r="11630" spans="1:15" x14ac:dyDescent="0.25">
      <c r="A11630" s="139">
        <v>900</v>
      </c>
      <c r="B11630" s="135" t="s">
        <v>414</v>
      </c>
      <c r="C11630" s="134" t="s">
        <v>2102</v>
      </c>
      <c r="D11630" s="135">
        <v>13155</v>
      </c>
      <c r="E11630" s="135" t="s">
        <v>2103</v>
      </c>
      <c r="F11630" s="135">
        <v>2</v>
      </c>
      <c r="G11630" s="136">
        <v>206</v>
      </c>
      <c r="H11630" s="135" t="s">
        <v>3959</v>
      </c>
      <c r="I11630" s="135">
        <v>0</v>
      </c>
      <c r="J11630" s="135" t="s">
        <v>2105</v>
      </c>
      <c r="K11630" s="135" t="s">
        <v>2106</v>
      </c>
      <c r="L11630" s="135" t="s">
        <v>193</v>
      </c>
      <c r="M11630" s="135" t="s">
        <v>418</v>
      </c>
      <c r="N11630" s="137"/>
      <c r="O11630" s="121"/>
    </row>
    <row r="11631" spans="1:15" x14ac:dyDescent="0.25">
      <c r="A11631" s="139">
        <v>900</v>
      </c>
      <c r="B11631" s="135" t="s">
        <v>414</v>
      </c>
      <c r="C11631" s="134" t="s">
        <v>2102</v>
      </c>
      <c r="D11631" s="135">
        <v>13156</v>
      </c>
      <c r="E11631" s="135" t="s">
        <v>2103</v>
      </c>
      <c r="F11631" s="135">
        <v>2</v>
      </c>
      <c r="G11631" s="136">
        <v>207</v>
      </c>
      <c r="H11631" s="135" t="s">
        <v>3035</v>
      </c>
      <c r="I11631" s="135">
        <v>0</v>
      </c>
      <c r="J11631" s="135" t="s">
        <v>2105</v>
      </c>
      <c r="K11631" s="135" t="s">
        <v>2106</v>
      </c>
      <c r="L11631" s="135" t="s">
        <v>193</v>
      </c>
      <c r="M11631" s="135" t="s">
        <v>418</v>
      </c>
      <c r="N11631" s="137"/>
      <c r="O11631" s="121"/>
    </row>
    <row r="11632" spans="1:15" x14ac:dyDescent="0.25">
      <c r="A11632" s="139">
        <v>900</v>
      </c>
      <c r="B11632" s="135" t="s">
        <v>414</v>
      </c>
      <c r="C11632" s="134" t="s">
        <v>2102</v>
      </c>
      <c r="D11632" s="135">
        <v>13157</v>
      </c>
      <c r="E11632" s="135" t="s">
        <v>2103</v>
      </c>
      <c r="F11632" s="135">
        <v>2</v>
      </c>
      <c r="G11632" s="136">
        <v>208</v>
      </c>
      <c r="H11632" s="135" t="s">
        <v>3036</v>
      </c>
      <c r="I11632" s="135">
        <v>1976</v>
      </c>
      <c r="J11632" s="135" t="s">
        <v>2112</v>
      </c>
      <c r="K11632" s="135" t="s">
        <v>2113</v>
      </c>
      <c r="L11632" s="135" t="s">
        <v>194</v>
      </c>
      <c r="M11632" s="135" t="s">
        <v>418</v>
      </c>
      <c r="N11632" s="137"/>
      <c r="O11632" s="121"/>
    </row>
    <row r="11633" spans="1:15" x14ac:dyDescent="0.25">
      <c r="A11633" s="139">
        <v>900</v>
      </c>
      <c r="B11633" s="135" t="s">
        <v>414</v>
      </c>
      <c r="C11633" s="134" t="s">
        <v>2102</v>
      </c>
      <c r="D11633" s="135">
        <v>13158</v>
      </c>
      <c r="E11633" s="135" t="s">
        <v>2103</v>
      </c>
      <c r="F11633" s="135">
        <v>2</v>
      </c>
      <c r="G11633" s="136">
        <v>209</v>
      </c>
      <c r="H11633" s="135" t="s">
        <v>3037</v>
      </c>
      <c r="I11633" s="135">
        <v>377</v>
      </c>
      <c r="J11633" s="135" t="s">
        <v>2151</v>
      </c>
      <c r="K11633" s="135" t="s">
        <v>2152</v>
      </c>
      <c r="L11633" s="135" t="s">
        <v>193</v>
      </c>
      <c r="M11633" s="135" t="s">
        <v>418</v>
      </c>
      <c r="N11633" s="137"/>
      <c r="O11633" s="121"/>
    </row>
    <row r="11634" spans="1:15" x14ac:dyDescent="0.25">
      <c r="A11634" s="139">
        <v>900</v>
      </c>
      <c r="B11634" s="135" t="s">
        <v>414</v>
      </c>
      <c r="C11634" s="134" t="s">
        <v>2102</v>
      </c>
      <c r="D11634" s="135">
        <v>13159</v>
      </c>
      <c r="E11634" s="135" t="s">
        <v>2103</v>
      </c>
      <c r="F11634" s="135">
        <v>2</v>
      </c>
      <c r="G11634" s="136">
        <v>210</v>
      </c>
      <c r="H11634" s="135" t="s">
        <v>3038</v>
      </c>
      <c r="I11634" s="135">
        <v>1760</v>
      </c>
      <c r="J11634" s="135" t="s">
        <v>2151</v>
      </c>
      <c r="K11634" s="135" t="s">
        <v>2152</v>
      </c>
      <c r="L11634" s="135" t="s">
        <v>193</v>
      </c>
      <c r="M11634" s="135" t="s">
        <v>418</v>
      </c>
      <c r="N11634" s="137"/>
      <c r="O11634" s="121"/>
    </row>
    <row r="11635" spans="1:15" x14ac:dyDescent="0.25">
      <c r="A11635" s="139">
        <v>900</v>
      </c>
      <c r="B11635" s="135" t="s">
        <v>414</v>
      </c>
      <c r="C11635" s="134" t="s">
        <v>2102</v>
      </c>
      <c r="D11635" s="135">
        <v>13160</v>
      </c>
      <c r="E11635" s="135" t="s">
        <v>2103</v>
      </c>
      <c r="F11635" s="135">
        <v>2</v>
      </c>
      <c r="G11635" s="136">
        <v>211</v>
      </c>
      <c r="H11635" s="135" t="s">
        <v>3041</v>
      </c>
      <c r="I11635" s="135">
        <v>154</v>
      </c>
      <c r="J11635" s="135" t="s">
        <v>2112</v>
      </c>
      <c r="K11635" s="135" t="s">
        <v>2113</v>
      </c>
      <c r="L11635" s="135" t="s">
        <v>194</v>
      </c>
      <c r="M11635" s="135" t="s">
        <v>418</v>
      </c>
      <c r="N11635" s="137"/>
      <c r="O11635" s="121"/>
    </row>
    <row r="11636" spans="1:15" x14ac:dyDescent="0.25">
      <c r="A11636" s="139">
        <v>900</v>
      </c>
      <c r="B11636" s="135" t="s">
        <v>414</v>
      </c>
      <c r="C11636" s="134" t="s">
        <v>2102</v>
      </c>
      <c r="D11636" s="135">
        <v>13161</v>
      </c>
      <c r="E11636" s="135" t="s">
        <v>2103</v>
      </c>
      <c r="F11636" s="135">
        <v>2</v>
      </c>
      <c r="G11636" s="136">
        <v>212</v>
      </c>
      <c r="H11636" s="135" t="s">
        <v>3042</v>
      </c>
      <c r="I11636" s="135">
        <v>154</v>
      </c>
      <c r="J11636" s="135" t="s">
        <v>2112</v>
      </c>
      <c r="K11636" s="135" t="s">
        <v>2113</v>
      </c>
      <c r="L11636" s="135" t="s">
        <v>194</v>
      </c>
      <c r="M11636" s="135" t="s">
        <v>418</v>
      </c>
      <c r="N11636" s="137"/>
      <c r="O11636" s="121"/>
    </row>
    <row r="11637" spans="1:15" x14ac:dyDescent="0.25">
      <c r="A11637" s="139">
        <v>900</v>
      </c>
      <c r="B11637" s="135" t="s">
        <v>414</v>
      </c>
      <c r="C11637" s="134" t="s">
        <v>2102</v>
      </c>
      <c r="D11637" s="135">
        <v>13162</v>
      </c>
      <c r="E11637" s="135" t="s">
        <v>2103</v>
      </c>
      <c r="F11637" s="135">
        <v>2</v>
      </c>
      <c r="G11637" s="136">
        <v>213</v>
      </c>
      <c r="H11637" s="135" t="s">
        <v>3043</v>
      </c>
      <c r="I11637" s="135">
        <v>720</v>
      </c>
      <c r="J11637" s="135" t="s">
        <v>2115</v>
      </c>
      <c r="K11637" s="135" t="s">
        <v>2116</v>
      </c>
      <c r="L11637" s="135" t="s">
        <v>2117</v>
      </c>
      <c r="M11637" s="135" t="s">
        <v>418</v>
      </c>
      <c r="N11637" s="137"/>
      <c r="O11637" s="121"/>
    </row>
    <row r="11638" spans="1:15" x14ac:dyDescent="0.25">
      <c r="A11638" s="139">
        <v>900</v>
      </c>
      <c r="B11638" s="135" t="s">
        <v>414</v>
      </c>
      <c r="C11638" s="134" t="s">
        <v>2102</v>
      </c>
      <c r="D11638" s="135">
        <v>13163</v>
      </c>
      <c r="E11638" s="135" t="s">
        <v>2103</v>
      </c>
      <c r="F11638" s="135">
        <v>2</v>
      </c>
      <c r="G11638" s="136">
        <v>214</v>
      </c>
      <c r="H11638" s="135" t="s">
        <v>3044</v>
      </c>
      <c r="I11638" s="135">
        <v>180</v>
      </c>
      <c r="J11638" s="135" t="s">
        <v>2112</v>
      </c>
      <c r="K11638" s="135" t="s">
        <v>2113</v>
      </c>
      <c r="L11638" s="135" t="s">
        <v>194</v>
      </c>
      <c r="M11638" s="135" t="s">
        <v>418</v>
      </c>
      <c r="N11638" s="137"/>
      <c r="O11638" s="121"/>
    </row>
    <row r="11639" spans="1:15" x14ac:dyDescent="0.25">
      <c r="A11639" s="139">
        <v>900</v>
      </c>
      <c r="B11639" s="135" t="s">
        <v>414</v>
      </c>
      <c r="C11639" s="134" t="s">
        <v>2102</v>
      </c>
      <c r="D11639" s="135">
        <v>13164</v>
      </c>
      <c r="E11639" s="135" t="s">
        <v>2103</v>
      </c>
      <c r="F11639" s="135">
        <v>2</v>
      </c>
      <c r="G11639" s="136">
        <v>215</v>
      </c>
      <c r="H11639" s="135" t="s">
        <v>3045</v>
      </c>
      <c r="I11639" s="135">
        <v>90</v>
      </c>
      <c r="J11639" s="135" t="s">
        <v>2151</v>
      </c>
      <c r="K11639" s="135" t="s">
        <v>2152</v>
      </c>
      <c r="L11639" s="135" t="s">
        <v>193</v>
      </c>
      <c r="M11639" s="135" t="s">
        <v>418</v>
      </c>
      <c r="N11639" s="137"/>
      <c r="O11639" s="121"/>
    </row>
    <row r="11640" spans="1:15" x14ac:dyDescent="0.25">
      <c r="A11640" s="139">
        <v>900</v>
      </c>
      <c r="B11640" s="135" t="s">
        <v>414</v>
      </c>
      <c r="C11640" s="134" t="s">
        <v>2102</v>
      </c>
      <c r="D11640" s="135">
        <v>13165</v>
      </c>
      <c r="E11640" s="135" t="s">
        <v>2103</v>
      </c>
      <c r="F11640" s="135">
        <v>2</v>
      </c>
      <c r="G11640" s="136">
        <v>216</v>
      </c>
      <c r="H11640" s="135" t="s">
        <v>3046</v>
      </c>
      <c r="I11640" s="135">
        <v>3000</v>
      </c>
      <c r="J11640" s="135" t="s">
        <v>2112</v>
      </c>
      <c r="K11640" s="135" t="s">
        <v>2113</v>
      </c>
      <c r="L11640" s="135" t="s">
        <v>194</v>
      </c>
      <c r="M11640" s="135" t="s">
        <v>418</v>
      </c>
      <c r="N11640" s="137"/>
      <c r="O11640" s="121"/>
    </row>
    <row r="11641" spans="1:15" x14ac:dyDescent="0.25">
      <c r="A11641" s="139">
        <v>900</v>
      </c>
      <c r="B11641" s="135" t="s">
        <v>414</v>
      </c>
      <c r="C11641" s="134" t="s">
        <v>2102</v>
      </c>
      <c r="D11641" s="135">
        <v>13166</v>
      </c>
      <c r="E11641" s="135" t="s">
        <v>2103</v>
      </c>
      <c r="F11641" s="135">
        <v>2</v>
      </c>
      <c r="G11641" s="136">
        <v>217</v>
      </c>
      <c r="H11641" s="135" t="s">
        <v>3047</v>
      </c>
      <c r="I11641" s="135">
        <v>0</v>
      </c>
      <c r="J11641" s="135" t="s">
        <v>2112</v>
      </c>
      <c r="K11641" s="135" t="s">
        <v>2113</v>
      </c>
      <c r="L11641" s="135" t="s">
        <v>194</v>
      </c>
      <c r="M11641" s="135" t="s">
        <v>418</v>
      </c>
      <c r="N11641" s="137"/>
      <c r="O11641" s="121"/>
    </row>
    <row r="11642" spans="1:15" x14ac:dyDescent="0.25">
      <c r="A11642" s="139">
        <v>900</v>
      </c>
      <c r="B11642" s="135" t="s">
        <v>414</v>
      </c>
      <c r="C11642" s="134" t="s">
        <v>2102</v>
      </c>
      <c r="D11642" s="135">
        <v>13167</v>
      </c>
      <c r="E11642" s="135" t="s">
        <v>2103</v>
      </c>
      <c r="F11642" s="135">
        <v>2</v>
      </c>
      <c r="G11642" s="136">
        <v>218</v>
      </c>
      <c r="H11642" s="135" t="s">
        <v>3048</v>
      </c>
      <c r="I11642" s="135">
        <v>0</v>
      </c>
      <c r="J11642" s="135" t="s">
        <v>2112</v>
      </c>
      <c r="K11642" s="135" t="s">
        <v>2113</v>
      </c>
      <c r="L11642" s="135" t="s">
        <v>194</v>
      </c>
      <c r="M11642" s="135" t="s">
        <v>418</v>
      </c>
      <c r="N11642" s="137"/>
      <c r="O11642" s="121"/>
    </row>
    <row r="11643" spans="1:15" x14ac:dyDescent="0.25">
      <c r="A11643" s="139">
        <v>900</v>
      </c>
      <c r="B11643" s="135" t="s">
        <v>414</v>
      </c>
      <c r="C11643" s="134" t="s">
        <v>2102</v>
      </c>
      <c r="D11643" s="135">
        <v>13168</v>
      </c>
      <c r="E11643" s="135" t="s">
        <v>2103</v>
      </c>
      <c r="F11643" s="135">
        <v>2</v>
      </c>
      <c r="G11643" s="136">
        <v>219</v>
      </c>
      <c r="H11643" s="135" t="s">
        <v>3049</v>
      </c>
      <c r="I11643" s="135">
        <v>324</v>
      </c>
      <c r="J11643" s="135" t="s">
        <v>2112</v>
      </c>
      <c r="K11643" s="135" t="s">
        <v>2113</v>
      </c>
      <c r="L11643" s="135" t="s">
        <v>194</v>
      </c>
      <c r="M11643" s="135" t="s">
        <v>418</v>
      </c>
      <c r="N11643" s="137"/>
      <c r="O11643" s="121"/>
    </row>
    <row r="11644" spans="1:15" x14ac:dyDescent="0.25">
      <c r="A11644" s="139">
        <v>900</v>
      </c>
      <c r="B11644" s="135" t="s">
        <v>414</v>
      </c>
      <c r="C11644" s="134" t="s">
        <v>2102</v>
      </c>
      <c r="D11644" s="135">
        <v>13169</v>
      </c>
      <c r="E11644" s="135" t="s">
        <v>2103</v>
      </c>
      <c r="F11644" s="135">
        <v>2</v>
      </c>
      <c r="G11644" s="136">
        <v>220</v>
      </c>
      <c r="H11644" s="135" t="s">
        <v>3050</v>
      </c>
      <c r="I11644" s="135">
        <v>486</v>
      </c>
      <c r="J11644" s="135" t="s">
        <v>2112</v>
      </c>
      <c r="K11644" s="135" t="s">
        <v>2113</v>
      </c>
      <c r="L11644" s="135" t="s">
        <v>194</v>
      </c>
      <c r="M11644" s="135" t="s">
        <v>418</v>
      </c>
      <c r="N11644" s="137"/>
      <c r="O11644" s="121"/>
    </row>
    <row r="11645" spans="1:15" x14ac:dyDescent="0.25">
      <c r="A11645" s="139">
        <v>900</v>
      </c>
      <c r="B11645" s="135" t="s">
        <v>414</v>
      </c>
      <c r="C11645" s="134" t="s">
        <v>2102</v>
      </c>
      <c r="D11645" s="135">
        <v>13170</v>
      </c>
      <c r="E11645" s="135" t="s">
        <v>2103</v>
      </c>
      <c r="F11645" s="135">
        <v>2</v>
      </c>
      <c r="G11645" s="136">
        <v>221</v>
      </c>
      <c r="H11645" s="135" t="s">
        <v>3051</v>
      </c>
      <c r="I11645" s="135">
        <v>270</v>
      </c>
      <c r="J11645" s="135" t="s">
        <v>2112</v>
      </c>
      <c r="K11645" s="135" t="s">
        <v>2113</v>
      </c>
      <c r="L11645" s="135" t="s">
        <v>194</v>
      </c>
      <c r="M11645" s="135" t="s">
        <v>418</v>
      </c>
      <c r="N11645" s="137"/>
      <c r="O11645" s="121"/>
    </row>
    <row r="11646" spans="1:15" x14ac:dyDescent="0.25">
      <c r="A11646" s="139">
        <v>900</v>
      </c>
      <c r="B11646" s="135" t="s">
        <v>414</v>
      </c>
      <c r="C11646" s="134" t="s">
        <v>2102</v>
      </c>
      <c r="D11646" s="135">
        <v>13171</v>
      </c>
      <c r="E11646" s="135" t="s">
        <v>2103</v>
      </c>
      <c r="F11646" s="135">
        <v>2</v>
      </c>
      <c r="G11646" s="136">
        <v>222</v>
      </c>
      <c r="H11646" s="135" t="s">
        <v>3052</v>
      </c>
      <c r="I11646" s="135">
        <v>351</v>
      </c>
      <c r="J11646" s="135" t="s">
        <v>2112</v>
      </c>
      <c r="K11646" s="135" t="s">
        <v>2113</v>
      </c>
      <c r="L11646" s="135" t="s">
        <v>194</v>
      </c>
      <c r="M11646" s="135" t="s">
        <v>418</v>
      </c>
      <c r="N11646" s="137"/>
      <c r="O11646" s="121"/>
    </row>
    <row r="11647" spans="1:15" x14ac:dyDescent="0.25">
      <c r="A11647" s="139">
        <v>900</v>
      </c>
      <c r="B11647" s="135" t="s">
        <v>414</v>
      </c>
      <c r="C11647" s="134" t="s">
        <v>2102</v>
      </c>
      <c r="D11647" s="135">
        <v>13172</v>
      </c>
      <c r="E11647" s="135" t="s">
        <v>2103</v>
      </c>
      <c r="F11647" s="135">
        <v>2</v>
      </c>
      <c r="G11647" s="136">
        <v>223</v>
      </c>
      <c r="H11647" s="135" t="s">
        <v>3039</v>
      </c>
      <c r="I11647" s="135">
        <v>594</v>
      </c>
      <c r="J11647" s="135" t="s">
        <v>2112</v>
      </c>
      <c r="K11647" s="135" t="s">
        <v>2113</v>
      </c>
      <c r="L11647" s="135" t="s">
        <v>194</v>
      </c>
      <c r="M11647" s="135" t="s">
        <v>418</v>
      </c>
      <c r="N11647" s="137"/>
      <c r="O11647" s="121"/>
    </row>
    <row r="11648" spans="1:15" x14ac:dyDescent="0.25">
      <c r="A11648" s="139">
        <v>900</v>
      </c>
      <c r="B11648" s="135" t="s">
        <v>414</v>
      </c>
      <c r="C11648" s="134" t="s">
        <v>2102</v>
      </c>
      <c r="D11648" s="135">
        <v>13173</v>
      </c>
      <c r="E11648" s="135" t="s">
        <v>2103</v>
      </c>
      <c r="F11648" s="135">
        <v>2</v>
      </c>
      <c r="G11648" s="140">
        <v>224</v>
      </c>
      <c r="H11648" s="135" t="s">
        <v>3106</v>
      </c>
      <c r="I11648" s="135">
        <v>110</v>
      </c>
      <c r="J11648" s="135" t="s">
        <v>2105</v>
      </c>
      <c r="K11648" s="135" t="s">
        <v>2106</v>
      </c>
      <c r="L11648" s="135" t="s">
        <v>193</v>
      </c>
      <c r="M11648" s="135" t="s">
        <v>418</v>
      </c>
      <c r="N11648" s="137"/>
      <c r="O11648" s="121"/>
    </row>
    <row r="11649" spans="1:15" x14ac:dyDescent="0.25">
      <c r="A11649" s="139">
        <v>900</v>
      </c>
      <c r="B11649" s="135" t="s">
        <v>414</v>
      </c>
      <c r="C11649" s="134" t="s">
        <v>2102</v>
      </c>
      <c r="D11649" s="135">
        <v>13174</v>
      </c>
      <c r="E11649" s="135" t="s">
        <v>2103</v>
      </c>
      <c r="F11649" s="135">
        <v>2</v>
      </c>
      <c r="G11649" s="136" t="s">
        <v>4717</v>
      </c>
      <c r="H11649" s="135" t="s">
        <v>7228</v>
      </c>
      <c r="I11649" s="135">
        <v>160</v>
      </c>
      <c r="J11649" s="135" t="s">
        <v>2112</v>
      </c>
      <c r="K11649" s="135" t="s">
        <v>2113</v>
      </c>
      <c r="L11649" s="135" t="s">
        <v>194</v>
      </c>
      <c r="M11649" s="135" t="s">
        <v>418</v>
      </c>
      <c r="N11649" s="137"/>
      <c r="O11649" s="121"/>
    </row>
    <row r="11650" spans="1:15" x14ac:dyDescent="0.25">
      <c r="A11650" s="139">
        <v>900</v>
      </c>
      <c r="B11650" s="135" t="s">
        <v>414</v>
      </c>
      <c r="C11650" s="134" t="s">
        <v>2102</v>
      </c>
      <c r="D11650" s="135">
        <v>13175</v>
      </c>
      <c r="E11650" s="135" t="s">
        <v>2103</v>
      </c>
      <c r="F11650" s="135">
        <v>2</v>
      </c>
      <c r="G11650" s="136">
        <v>225</v>
      </c>
      <c r="H11650" s="135" t="s">
        <v>3107</v>
      </c>
      <c r="I11650" s="135">
        <v>459</v>
      </c>
      <c r="J11650" s="135" t="s">
        <v>2138</v>
      </c>
      <c r="K11650" s="135" t="s">
        <v>2139</v>
      </c>
      <c r="L11650" s="135" t="s">
        <v>194</v>
      </c>
      <c r="M11650" s="135" t="s">
        <v>418</v>
      </c>
      <c r="N11650" s="137"/>
      <c r="O11650" s="121"/>
    </row>
    <row r="11651" spans="1:15" x14ac:dyDescent="0.25">
      <c r="A11651" s="139">
        <v>900</v>
      </c>
      <c r="B11651" s="135" t="s">
        <v>414</v>
      </c>
      <c r="C11651" s="134" t="s">
        <v>2102</v>
      </c>
      <c r="D11651" s="135">
        <v>13176</v>
      </c>
      <c r="E11651" s="135" t="s">
        <v>2103</v>
      </c>
      <c r="F11651" s="135">
        <v>2</v>
      </c>
      <c r="G11651" s="136">
        <v>226</v>
      </c>
      <c r="H11651" s="135" t="s">
        <v>3108</v>
      </c>
      <c r="I11651" s="135">
        <v>480</v>
      </c>
      <c r="J11651" s="135" t="s">
        <v>2112</v>
      </c>
      <c r="K11651" s="135" t="s">
        <v>2113</v>
      </c>
      <c r="L11651" s="135" t="s">
        <v>194</v>
      </c>
      <c r="M11651" s="135" t="s">
        <v>418</v>
      </c>
      <c r="N11651" s="137"/>
      <c r="O11651" s="121"/>
    </row>
    <row r="11652" spans="1:15" x14ac:dyDescent="0.25">
      <c r="A11652" s="139">
        <v>900</v>
      </c>
      <c r="B11652" s="135" t="s">
        <v>414</v>
      </c>
      <c r="C11652" s="134" t="s">
        <v>2102</v>
      </c>
      <c r="D11652" s="135">
        <v>13177</v>
      </c>
      <c r="E11652" s="135" t="s">
        <v>2103</v>
      </c>
      <c r="F11652" s="135">
        <v>2</v>
      </c>
      <c r="G11652" s="136">
        <v>228</v>
      </c>
      <c r="H11652" s="135" t="s">
        <v>3110</v>
      </c>
      <c r="I11652" s="135">
        <v>110</v>
      </c>
      <c r="J11652" s="135" t="s">
        <v>2108</v>
      </c>
      <c r="K11652" s="135" t="s">
        <v>2109</v>
      </c>
      <c r="L11652" s="135" t="s">
        <v>193</v>
      </c>
      <c r="M11652" s="135" t="s">
        <v>418</v>
      </c>
      <c r="N11652" s="137"/>
      <c r="O11652" s="121"/>
    </row>
    <row r="11653" spans="1:15" x14ac:dyDescent="0.25">
      <c r="A11653" s="139">
        <v>900</v>
      </c>
      <c r="B11653" s="135" t="s">
        <v>414</v>
      </c>
      <c r="C11653" s="134" t="s">
        <v>2102</v>
      </c>
      <c r="D11653" s="135">
        <v>13178</v>
      </c>
      <c r="E11653" s="135" t="s">
        <v>2103</v>
      </c>
      <c r="F11653" s="135">
        <v>2</v>
      </c>
      <c r="G11653" s="136">
        <v>229</v>
      </c>
      <c r="H11653" s="135" t="s">
        <v>3111</v>
      </c>
      <c r="I11653" s="135">
        <v>196</v>
      </c>
      <c r="J11653" s="135" t="s">
        <v>2138</v>
      </c>
      <c r="K11653" s="135" t="s">
        <v>2139</v>
      </c>
      <c r="L11653" s="135" t="s">
        <v>194</v>
      </c>
      <c r="M11653" s="135" t="s">
        <v>418</v>
      </c>
      <c r="N11653" s="137"/>
      <c r="O11653" s="121"/>
    </row>
    <row r="11654" spans="1:15" x14ac:dyDescent="0.25">
      <c r="A11654" s="139">
        <v>900</v>
      </c>
      <c r="B11654" s="135" t="s">
        <v>414</v>
      </c>
      <c r="C11654" s="134" t="s">
        <v>2102</v>
      </c>
      <c r="D11654" s="135">
        <v>13179</v>
      </c>
      <c r="E11654" s="135" t="s">
        <v>2103</v>
      </c>
      <c r="F11654" s="135">
        <v>2</v>
      </c>
      <c r="G11654" s="136">
        <v>230</v>
      </c>
      <c r="H11654" s="135" t="s">
        <v>3962</v>
      </c>
      <c r="I11654" s="135">
        <v>80</v>
      </c>
      <c r="J11654" s="135" t="s">
        <v>2155</v>
      </c>
      <c r="K11654" s="135" t="s">
        <v>2156</v>
      </c>
      <c r="L11654" s="135" t="s">
        <v>193</v>
      </c>
      <c r="M11654" s="135" t="s">
        <v>418</v>
      </c>
      <c r="N11654" s="137"/>
      <c r="O11654" s="121"/>
    </row>
    <row r="11655" spans="1:15" x14ac:dyDescent="0.25">
      <c r="A11655" s="139">
        <v>900</v>
      </c>
      <c r="B11655" s="135" t="s">
        <v>414</v>
      </c>
      <c r="C11655" s="134" t="s">
        <v>2102</v>
      </c>
      <c r="D11655" s="135">
        <v>13180</v>
      </c>
      <c r="E11655" s="135" t="s">
        <v>2103</v>
      </c>
      <c r="F11655" s="135">
        <v>2</v>
      </c>
      <c r="G11655" s="136">
        <v>231</v>
      </c>
      <c r="H11655" s="135" t="s">
        <v>3963</v>
      </c>
      <c r="I11655" s="135">
        <v>150</v>
      </c>
      <c r="J11655" s="135" t="s">
        <v>2155</v>
      </c>
      <c r="K11655" s="135" t="s">
        <v>2156</v>
      </c>
      <c r="L11655" s="135" t="s">
        <v>193</v>
      </c>
      <c r="M11655" s="135" t="s">
        <v>418</v>
      </c>
      <c r="N11655" s="137"/>
      <c r="O11655" s="121"/>
    </row>
    <row r="11656" spans="1:15" x14ac:dyDescent="0.25">
      <c r="A11656" s="139">
        <v>900</v>
      </c>
      <c r="B11656" s="135" t="s">
        <v>414</v>
      </c>
      <c r="C11656" s="134" t="s">
        <v>2102</v>
      </c>
      <c r="D11656" s="135">
        <v>13181</v>
      </c>
      <c r="E11656" s="135" t="s">
        <v>2103</v>
      </c>
      <c r="F11656" s="135">
        <v>2</v>
      </c>
      <c r="G11656" s="136">
        <v>232</v>
      </c>
      <c r="H11656" s="135" t="s">
        <v>3964</v>
      </c>
      <c r="I11656" s="135">
        <v>1000</v>
      </c>
      <c r="J11656" s="135" t="s">
        <v>2138</v>
      </c>
      <c r="K11656" s="135" t="s">
        <v>2139</v>
      </c>
      <c r="L11656" s="135" t="s">
        <v>194</v>
      </c>
      <c r="M11656" s="135" t="s">
        <v>418</v>
      </c>
      <c r="N11656" s="137"/>
      <c r="O11656" s="121"/>
    </row>
    <row r="11657" spans="1:15" x14ac:dyDescent="0.25">
      <c r="A11657" s="139">
        <v>900</v>
      </c>
      <c r="B11657" s="135" t="s">
        <v>414</v>
      </c>
      <c r="C11657" s="134" t="s">
        <v>2102</v>
      </c>
      <c r="D11657" s="135">
        <v>13182</v>
      </c>
      <c r="E11657" s="135" t="s">
        <v>2103</v>
      </c>
      <c r="F11657" s="135">
        <v>2</v>
      </c>
      <c r="G11657" s="136">
        <v>233</v>
      </c>
      <c r="H11657" s="135" t="s">
        <v>3112</v>
      </c>
      <c r="I11657" s="135">
        <v>0</v>
      </c>
      <c r="J11657" s="135" t="s">
        <v>2105</v>
      </c>
      <c r="K11657" s="135" t="s">
        <v>2106</v>
      </c>
      <c r="L11657" s="135" t="s">
        <v>193</v>
      </c>
      <c r="M11657" s="135" t="s">
        <v>418</v>
      </c>
      <c r="N11657" s="137"/>
      <c r="O11657" s="121"/>
    </row>
    <row r="11658" spans="1:15" x14ac:dyDescent="0.25">
      <c r="A11658" s="139">
        <v>900</v>
      </c>
      <c r="B11658" s="135" t="s">
        <v>414</v>
      </c>
      <c r="C11658" s="134" t="s">
        <v>2102</v>
      </c>
      <c r="D11658" s="135">
        <v>13183</v>
      </c>
      <c r="E11658" s="135" t="s">
        <v>2103</v>
      </c>
      <c r="F11658" s="135">
        <v>2</v>
      </c>
      <c r="G11658" s="140">
        <v>234</v>
      </c>
      <c r="H11658" s="135" t="s">
        <v>3113</v>
      </c>
      <c r="I11658" s="135">
        <v>0</v>
      </c>
      <c r="J11658" s="135" t="s">
        <v>2105</v>
      </c>
      <c r="K11658" s="135" t="s">
        <v>2106</v>
      </c>
      <c r="L11658" s="135" t="s">
        <v>193</v>
      </c>
      <c r="M11658" s="135" t="s">
        <v>418</v>
      </c>
      <c r="N11658" s="137"/>
      <c r="O11658" s="121"/>
    </row>
    <row r="11659" spans="1:15" x14ac:dyDescent="0.25">
      <c r="A11659" s="139">
        <v>900</v>
      </c>
      <c r="B11659" s="135" t="s">
        <v>414</v>
      </c>
      <c r="C11659" s="134" t="s">
        <v>2102</v>
      </c>
      <c r="D11659" s="135">
        <v>13184</v>
      </c>
      <c r="E11659" s="135" t="s">
        <v>2103</v>
      </c>
      <c r="F11659" s="135">
        <v>2</v>
      </c>
      <c r="G11659" s="136">
        <v>242</v>
      </c>
      <c r="H11659" s="135" t="s">
        <v>3120</v>
      </c>
      <c r="I11659" s="135">
        <v>0</v>
      </c>
      <c r="J11659" s="135" t="s">
        <v>2151</v>
      </c>
      <c r="K11659" s="135" t="s">
        <v>2152</v>
      </c>
      <c r="L11659" s="135" t="s">
        <v>193</v>
      </c>
      <c r="M11659" s="135" t="s">
        <v>418</v>
      </c>
      <c r="N11659" s="137"/>
      <c r="O11659" s="121"/>
    </row>
    <row r="11660" spans="1:15" x14ac:dyDescent="0.25">
      <c r="A11660" s="139">
        <v>900</v>
      </c>
      <c r="B11660" s="135" t="s">
        <v>414</v>
      </c>
      <c r="C11660" s="134" t="s">
        <v>2102</v>
      </c>
      <c r="D11660" s="135">
        <v>13185</v>
      </c>
      <c r="E11660" s="135" t="s">
        <v>2103</v>
      </c>
      <c r="F11660" s="135">
        <v>2</v>
      </c>
      <c r="G11660" s="136">
        <v>244</v>
      </c>
      <c r="H11660" s="135" t="s">
        <v>7229</v>
      </c>
      <c r="I11660" s="135">
        <v>0</v>
      </c>
      <c r="J11660" s="135" t="s">
        <v>2151</v>
      </c>
      <c r="K11660" s="135" t="s">
        <v>2152</v>
      </c>
      <c r="L11660" s="135" t="s">
        <v>193</v>
      </c>
      <c r="M11660" s="135" t="s">
        <v>418</v>
      </c>
      <c r="N11660" s="137"/>
      <c r="O11660" s="121"/>
    </row>
    <row r="11661" spans="1:15" x14ac:dyDescent="0.25">
      <c r="A11661" s="139">
        <v>900</v>
      </c>
      <c r="B11661" s="135" t="s">
        <v>414</v>
      </c>
      <c r="C11661" s="134" t="s">
        <v>2102</v>
      </c>
      <c r="D11661" s="135">
        <v>13186</v>
      </c>
      <c r="E11661" s="135" t="s">
        <v>2103</v>
      </c>
      <c r="F11661" s="135">
        <v>2</v>
      </c>
      <c r="G11661" s="136">
        <v>247</v>
      </c>
      <c r="H11661" s="135" t="s">
        <v>7230</v>
      </c>
      <c r="I11661" s="135">
        <v>0</v>
      </c>
      <c r="J11661" s="135" t="s">
        <v>2151</v>
      </c>
      <c r="K11661" s="135" t="s">
        <v>2152</v>
      </c>
      <c r="L11661" s="135" t="s">
        <v>193</v>
      </c>
      <c r="M11661" s="135" t="s">
        <v>418</v>
      </c>
      <c r="N11661" s="137"/>
      <c r="O11661" s="121"/>
    </row>
    <row r="11662" spans="1:15" x14ac:dyDescent="0.25">
      <c r="A11662" s="139">
        <v>900</v>
      </c>
      <c r="B11662" s="135" t="s">
        <v>414</v>
      </c>
      <c r="C11662" s="134" t="s">
        <v>2102</v>
      </c>
      <c r="D11662" s="135">
        <v>13187</v>
      </c>
      <c r="E11662" s="135" t="s">
        <v>2103</v>
      </c>
      <c r="F11662" s="135">
        <v>2</v>
      </c>
      <c r="G11662" s="136">
        <v>250</v>
      </c>
      <c r="H11662" s="135" t="s">
        <v>7231</v>
      </c>
      <c r="I11662" s="135">
        <v>6000</v>
      </c>
      <c r="J11662" s="135" t="s">
        <v>2151</v>
      </c>
      <c r="K11662" s="135" t="s">
        <v>2152</v>
      </c>
      <c r="L11662" s="135" t="s">
        <v>193</v>
      </c>
      <c r="M11662" s="135" t="s">
        <v>418</v>
      </c>
      <c r="N11662" s="137"/>
      <c r="O11662" s="121"/>
    </row>
    <row r="11663" spans="1:15" x14ac:dyDescent="0.25">
      <c r="A11663" s="139">
        <v>900</v>
      </c>
      <c r="B11663" s="135" t="s">
        <v>414</v>
      </c>
      <c r="C11663" s="134" t="s">
        <v>2102</v>
      </c>
      <c r="D11663" s="135">
        <v>13188</v>
      </c>
      <c r="E11663" s="135" t="s">
        <v>2103</v>
      </c>
      <c r="F11663" s="135">
        <v>2</v>
      </c>
      <c r="G11663" s="136">
        <v>251</v>
      </c>
      <c r="H11663" s="135" t="s">
        <v>7232</v>
      </c>
      <c r="I11663" s="135">
        <v>0</v>
      </c>
      <c r="J11663" s="135" t="s">
        <v>2151</v>
      </c>
      <c r="K11663" s="135" t="s">
        <v>2152</v>
      </c>
      <c r="L11663" s="135" t="s">
        <v>193</v>
      </c>
      <c r="M11663" s="135" t="s">
        <v>418</v>
      </c>
      <c r="N11663" s="137"/>
      <c r="O11663" s="121"/>
    </row>
    <row r="11664" spans="1:15" x14ac:dyDescent="0.25">
      <c r="A11664" s="139">
        <v>900</v>
      </c>
      <c r="B11664" s="135" t="s">
        <v>414</v>
      </c>
      <c r="C11664" s="134" t="s">
        <v>2102</v>
      </c>
      <c r="D11664" s="135">
        <v>13189</v>
      </c>
      <c r="E11664" s="135" t="s">
        <v>2103</v>
      </c>
      <c r="F11664" s="135">
        <v>3</v>
      </c>
      <c r="G11664" s="136">
        <v>1</v>
      </c>
      <c r="H11664" s="135" t="s">
        <v>2535</v>
      </c>
      <c r="I11664" s="135">
        <v>0</v>
      </c>
      <c r="J11664" s="135" t="s">
        <v>2151</v>
      </c>
      <c r="K11664" s="135" t="s">
        <v>2152</v>
      </c>
      <c r="L11664" s="135" t="s">
        <v>193</v>
      </c>
      <c r="M11664" s="135" t="s">
        <v>418</v>
      </c>
      <c r="N11664" s="137"/>
      <c r="O11664" s="121"/>
    </row>
    <row r="11665" spans="1:15" x14ac:dyDescent="0.25">
      <c r="A11665" s="139">
        <v>900</v>
      </c>
      <c r="B11665" s="135" t="s">
        <v>414</v>
      </c>
      <c r="C11665" s="134" t="s">
        <v>2102</v>
      </c>
      <c r="D11665" s="135">
        <v>13190</v>
      </c>
      <c r="E11665" s="135" t="s">
        <v>2289</v>
      </c>
      <c r="F11665" s="135">
        <v>1</v>
      </c>
      <c r="G11665" s="136">
        <v>1</v>
      </c>
      <c r="H11665" s="135" t="s">
        <v>2290</v>
      </c>
      <c r="I11665" s="135">
        <v>364</v>
      </c>
      <c r="J11665" s="135" t="s">
        <v>2536</v>
      </c>
      <c r="K11665" s="135" t="s">
        <v>2537</v>
      </c>
      <c r="L11665" s="135" t="s">
        <v>191</v>
      </c>
      <c r="M11665" s="135" t="s">
        <v>418</v>
      </c>
      <c r="N11665" s="137"/>
      <c r="O11665" s="121"/>
    </row>
    <row r="11666" spans="1:15" x14ac:dyDescent="0.25">
      <c r="A11666" s="139">
        <v>900</v>
      </c>
      <c r="B11666" s="135" t="s">
        <v>414</v>
      </c>
      <c r="C11666" s="134" t="s">
        <v>2102</v>
      </c>
      <c r="D11666" s="135">
        <v>13191</v>
      </c>
      <c r="E11666" s="135" t="s">
        <v>2289</v>
      </c>
      <c r="F11666" s="135">
        <v>1</v>
      </c>
      <c r="G11666" s="136">
        <v>2</v>
      </c>
      <c r="H11666" s="135" t="s">
        <v>2291</v>
      </c>
      <c r="I11666" s="135">
        <v>40</v>
      </c>
      <c r="J11666" s="135" t="s">
        <v>2108</v>
      </c>
      <c r="K11666" s="135" t="s">
        <v>2109</v>
      </c>
      <c r="L11666" s="135" t="s">
        <v>193</v>
      </c>
      <c r="M11666" s="135" t="s">
        <v>418</v>
      </c>
      <c r="N11666" s="137"/>
      <c r="O11666" s="121"/>
    </row>
    <row r="11667" spans="1:15" x14ac:dyDescent="0.25">
      <c r="A11667" s="139">
        <v>900</v>
      </c>
      <c r="B11667" s="135" t="s">
        <v>414</v>
      </c>
      <c r="C11667" s="134" t="s">
        <v>2102</v>
      </c>
      <c r="D11667" s="135">
        <v>13192</v>
      </c>
      <c r="E11667" s="135" t="s">
        <v>2289</v>
      </c>
      <c r="F11667" s="135">
        <v>1</v>
      </c>
      <c r="G11667" s="136">
        <v>3</v>
      </c>
      <c r="H11667" s="135" t="s">
        <v>2292</v>
      </c>
      <c r="I11667" s="135">
        <v>2444</v>
      </c>
      <c r="J11667" s="135" t="s">
        <v>2151</v>
      </c>
      <c r="K11667" s="135" t="s">
        <v>2152</v>
      </c>
      <c r="L11667" s="135" t="s">
        <v>193</v>
      </c>
      <c r="M11667" s="135" t="s">
        <v>418</v>
      </c>
      <c r="N11667" s="137"/>
      <c r="O11667" s="121"/>
    </row>
    <row r="11668" spans="1:15" x14ac:dyDescent="0.25">
      <c r="A11668" s="139">
        <v>900</v>
      </c>
      <c r="B11668" s="135" t="s">
        <v>414</v>
      </c>
      <c r="C11668" s="134" t="s">
        <v>2102</v>
      </c>
      <c r="D11668" s="135">
        <v>13193</v>
      </c>
      <c r="E11668" s="135" t="s">
        <v>2325</v>
      </c>
      <c r="F11668" s="135">
        <v>1</v>
      </c>
      <c r="G11668" s="136">
        <v>1</v>
      </c>
      <c r="H11668" s="135" t="s">
        <v>2326</v>
      </c>
      <c r="I11668" s="135">
        <v>352</v>
      </c>
      <c r="J11668" s="135" t="s">
        <v>2151</v>
      </c>
      <c r="K11668" s="135" t="s">
        <v>2152</v>
      </c>
      <c r="L11668" s="135" t="s">
        <v>193</v>
      </c>
      <c r="M11668" s="135" t="s">
        <v>418</v>
      </c>
      <c r="N11668" s="137"/>
      <c r="O11668" s="121"/>
    </row>
    <row r="11669" spans="1:15" x14ac:dyDescent="0.25">
      <c r="A11669" s="139">
        <v>900</v>
      </c>
      <c r="B11669" s="135" t="s">
        <v>414</v>
      </c>
      <c r="C11669" s="134" t="s">
        <v>2102</v>
      </c>
      <c r="D11669" s="135">
        <v>13194</v>
      </c>
      <c r="E11669" s="135" t="s">
        <v>682</v>
      </c>
      <c r="F11669" s="135">
        <v>1</v>
      </c>
      <c r="G11669" s="136">
        <v>1</v>
      </c>
      <c r="H11669" s="135" t="s">
        <v>2329</v>
      </c>
      <c r="I11669" s="135">
        <v>396</v>
      </c>
      <c r="J11669" s="135" t="s">
        <v>2536</v>
      </c>
      <c r="K11669" s="135" t="s">
        <v>2537</v>
      </c>
      <c r="L11669" s="135" t="s">
        <v>191</v>
      </c>
      <c r="M11669" s="135" t="s">
        <v>418</v>
      </c>
      <c r="N11669" s="137"/>
      <c r="O11669" s="121"/>
    </row>
    <row r="11670" spans="1:15" x14ac:dyDescent="0.25">
      <c r="A11670" s="139">
        <v>900</v>
      </c>
      <c r="B11670" s="135" t="s">
        <v>414</v>
      </c>
      <c r="C11670" s="134" t="s">
        <v>2102</v>
      </c>
      <c r="D11670" s="135">
        <v>13195</v>
      </c>
      <c r="E11670" s="135" t="s">
        <v>682</v>
      </c>
      <c r="F11670" s="135">
        <v>1</v>
      </c>
      <c r="G11670" s="140">
        <v>2</v>
      </c>
      <c r="H11670" s="135" t="s">
        <v>2330</v>
      </c>
      <c r="I11670" s="135">
        <v>64</v>
      </c>
      <c r="J11670" s="135" t="s">
        <v>2108</v>
      </c>
      <c r="K11670" s="135" t="s">
        <v>2109</v>
      </c>
      <c r="L11670" s="135" t="s">
        <v>193</v>
      </c>
      <c r="M11670" s="135" t="s">
        <v>418</v>
      </c>
      <c r="N11670" s="137"/>
      <c r="O11670" s="121"/>
    </row>
    <row r="11671" spans="1:15" x14ac:dyDescent="0.25">
      <c r="A11671" s="139">
        <v>900</v>
      </c>
      <c r="B11671" s="135" t="s">
        <v>414</v>
      </c>
      <c r="C11671" s="134" t="s">
        <v>2102</v>
      </c>
      <c r="D11671" s="135">
        <v>13196</v>
      </c>
      <c r="E11671" s="135" t="s">
        <v>682</v>
      </c>
      <c r="F11671" s="135">
        <v>1</v>
      </c>
      <c r="G11671" s="136">
        <v>3</v>
      </c>
      <c r="H11671" s="135" t="s">
        <v>2331</v>
      </c>
      <c r="I11671" s="135">
        <v>144</v>
      </c>
      <c r="J11671" s="135" t="s">
        <v>2536</v>
      </c>
      <c r="K11671" s="135" t="s">
        <v>2544</v>
      </c>
      <c r="L11671" s="135" t="s">
        <v>193</v>
      </c>
      <c r="M11671" s="135" t="s">
        <v>418</v>
      </c>
      <c r="N11671" s="137"/>
      <c r="O11671" s="121"/>
    </row>
    <row r="11672" spans="1:15" x14ac:dyDescent="0.25">
      <c r="A11672" s="139">
        <v>900</v>
      </c>
      <c r="B11672" s="135" t="s">
        <v>414</v>
      </c>
      <c r="C11672" s="134" t="s">
        <v>2102</v>
      </c>
      <c r="D11672" s="135">
        <v>13197</v>
      </c>
      <c r="E11672" s="135" t="s">
        <v>682</v>
      </c>
      <c r="F11672" s="135">
        <v>1</v>
      </c>
      <c r="G11672" s="136">
        <v>4</v>
      </c>
      <c r="H11672" s="135" t="s">
        <v>2332</v>
      </c>
      <c r="I11672" s="135">
        <v>42</v>
      </c>
      <c r="J11672" s="135" t="s">
        <v>2108</v>
      </c>
      <c r="K11672" s="135" t="s">
        <v>2109</v>
      </c>
      <c r="L11672" s="135" t="s">
        <v>193</v>
      </c>
      <c r="M11672" s="135" t="s">
        <v>418</v>
      </c>
      <c r="N11672" s="137"/>
      <c r="O11672" s="121"/>
    </row>
    <row r="11673" spans="1:15" x14ac:dyDescent="0.25">
      <c r="A11673" s="139">
        <v>900</v>
      </c>
      <c r="B11673" s="135" t="s">
        <v>414</v>
      </c>
      <c r="C11673" s="134" t="s">
        <v>2102</v>
      </c>
      <c r="D11673" s="135">
        <v>13198</v>
      </c>
      <c r="E11673" s="135" t="s">
        <v>682</v>
      </c>
      <c r="F11673" s="135">
        <v>1</v>
      </c>
      <c r="G11673" s="136">
        <v>5</v>
      </c>
      <c r="H11673" s="135" t="s">
        <v>2333</v>
      </c>
      <c r="I11673" s="135">
        <v>30</v>
      </c>
      <c r="J11673" s="135" t="s">
        <v>2155</v>
      </c>
      <c r="K11673" s="135" t="s">
        <v>2156</v>
      </c>
      <c r="L11673" s="135" t="s">
        <v>193</v>
      </c>
      <c r="M11673" s="135" t="s">
        <v>418</v>
      </c>
      <c r="N11673" s="137"/>
      <c r="O11673" s="121"/>
    </row>
    <row r="11674" spans="1:15" x14ac:dyDescent="0.25">
      <c r="A11674" s="139">
        <v>900</v>
      </c>
      <c r="B11674" s="135" t="s">
        <v>414</v>
      </c>
      <c r="C11674" s="134" t="s">
        <v>2102</v>
      </c>
      <c r="D11674" s="135">
        <v>13199</v>
      </c>
      <c r="E11674" s="135" t="s">
        <v>682</v>
      </c>
      <c r="F11674" s="135">
        <v>1</v>
      </c>
      <c r="G11674" s="136">
        <v>6</v>
      </c>
      <c r="H11674" s="135" t="s">
        <v>2334</v>
      </c>
      <c r="I11674" s="135">
        <v>30</v>
      </c>
      <c r="J11674" s="135" t="s">
        <v>2155</v>
      </c>
      <c r="K11674" s="135" t="s">
        <v>2156</v>
      </c>
      <c r="L11674" s="135" t="s">
        <v>193</v>
      </c>
      <c r="M11674" s="135" t="s">
        <v>418</v>
      </c>
      <c r="N11674" s="137"/>
      <c r="O11674" s="121"/>
    </row>
    <row r="11675" spans="1:15" x14ac:dyDescent="0.25">
      <c r="A11675" s="139">
        <v>900</v>
      </c>
      <c r="B11675" s="135" t="s">
        <v>414</v>
      </c>
      <c r="C11675" s="134" t="s">
        <v>2102</v>
      </c>
      <c r="D11675" s="135">
        <v>13200</v>
      </c>
      <c r="E11675" s="135" t="s">
        <v>682</v>
      </c>
      <c r="F11675" s="135">
        <v>1</v>
      </c>
      <c r="G11675" s="136">
        <v>7</v>
      </c>
      <c r="H11675" s="135" t="s">
        <v>2555</v>
      </c>
      <c r="I11675" s="135">
        <v>80</v>
      </c>
      <c r="J11675" s="135" t="s">
        <v>2151</v>
      </c>
      <c r="K11675" s="135" t="s">
        <v>2152</v>
      </c>
      <c r="L11675" s="135" t="s">
        <v>193</v>
      </c>
      <c r="M11675" s="135" t="s">
        <v>418</v>
      </c>
      <c r="N11675" s="137"/>
      <c r="O11675" s="121"/>
    </row>
    <row r="11676" spans="1:15" x14ac:dyDescent="0.25">
      <c r="A11676" s="139">
        <v>900</v>
      </c>
      <c r="B11676" s="135" t="s">
        <v>414</v>
      </c>
      <c r="C11676" s="134" t="s">
        <v>2102</v>
      </c>
      <c r="D11676" s="135">
        <v>13201</v>
      </c>
      <c r="E11676" s="135" t="s">
        <v>682</v>
      </c>
      <c r="F11676" s="135">
        <v>1</v>
      </c>
      <c r="G11676" s="136">
        <v>8</v>
      </c>
      <c r="H11676" s="135" t="s">
        <v>2556</v>
      </c>
      <c r="I11676" s="135">
        <v>400</v>
      </c>
      <c r="J11676" s="135" t="s">
        <v>2138</v>
      </c>
      <c r="K11676" s="135" t="s">
        <v>2139</v>
      </c>
      <c r="L11676" s="135" t="s">
        <v>194</v>
      </c>
      <c r="M11676" s="135" t="s">
        <v>418</v>
      </c>
      <c r="N11676" s="137"/>
      <c r="O11676" s="121"/>
    </row>
    <row r="11677" spans="1:15" x14ac:dyDescent="0.25">
      <c r="A11677" s="139">
        <v>900</v>
      </c>
      <c r="B11677" s="135" t="s">
        <v>414</v>
      </c>
      <c r="C11677" s="134" t="s">
        <v>2102</v>
      </c>
      <c r="D11677" s="135">
        <v>13202</v>
      </c>
      <c r="E11677" s="135" t="s">
        <v>682</v>
      </c>
      <c r="F11677" s="135">
        <v>1</v>
      </c>
      <c r="G11677" s="140">
        <v>9</v>
      </c>
      <c r="H11677" s="135" t="s">
        <v>2557</v>
      </c>
      <c r="I11677" s="135">
        <v>99</v>
      </c>
      <c r="J11677" s="135" t="s">
        <v>2112</v>
      </c>
      <c r="K11677" s="135" t="s">
        <v>2113</v>
      </c>
      <c r="L11677" s="135" t="s">
        <v>194</v>
      </c>
      <c r="M11677" s="135" t="s">
        <v>418</v>
      </c>
      <c r="N11677" s="137"/>
      <c r="O11677" s="121"/>
    </row>
    <row r="11678" spans="1:15" x14ac:dyDescent="0.25">
      <c r="A11678" s="139">
        <v>906</v>
      </c>
      <c r="B11678" s="135" t="s">
        <v>870</v>
      </c>
      <c r="C11678" s="134" t="s">
        <v>2102</v>
      </c>
      <c r="D11678" s="135">
        <v>13380</v>
      </c>
      <c r="E11678" s="135">
        <v>101</v>
      </c>
      <c r="F11678" s="135">
        <v>1</v>
      </c>
      <c r="G11678" s="136">
        <v>1</v>
      </c>
      <c r="H11678" s="135" t="s">
        <v>7233</v>
      </c>
      <c r="I11678" s="135">
        <v>682</v>
      </c>
      <c r="J11678" s="135" t="s">
        <v>2115</v>
      </c>
      <c r="K11678" s="135" t="s">
        <v>2116</v>
      </c>
      <c r="L11678" s="135" t="s">
        <v>2117</v>
      </c>
      <c r="M11678" s="135"/>
      <c r="N11678" s="137"/>
      <c r="O11678" s="121"/>
    </row>
    <row r="11679" spans="1:15" x14ac:dyDescent="0.25">
      <c r="A11679" s="139">
        <v>906</v>
      </c>
      <c r="B11679" s="135" t="s">
        <v>870</v>
      </c>
      <c r="C11679" s="134" t="s">
        <v>2102</v>
      </c>
      <c r="D11679" s="135">
        <v>13381</v>
      </c>
      <c r="E11679" s="135">
        <v>101</v>
      </c>
      <c r="F11679" s="135">
        <v>1</v>
      </c>
      <c r="G11679" s="136">
        <v>2</v>
      </c>
      <c r="H11679" s="135" t="s">
        <v>7234</v>
      </c>
      <c r="I11679" s="135">
        <v>45</v>
      </c>
      <c r="J11679" s="135" t="s">
        <v>2151</v>
      </c>
      <c r="K11679" s="135" t="s">
        <v>2152</v>
      </c>
      <c r="L11679" s="135" t="s">
        <v>193</v>
      </c>
      <c r="M11679" s="135"/>
      <c r="N11679" s="137"/>
      <c r="O11679" s="121"/>
    </row>
    <row r="11680" spans="1:15" x14ac:dyDescent="0.25">
      <c r="A11680" s="139">
        <v>906</v>
      </c>
      <c r="B11680" s="135" t="s">
        <v>870</v>
      </c>
      <c r="C11680" s="134" t="s">
        <v>2102</v>
      </c>
      <c r="D11680" s="135">
        <v>13382</v>
      </c>
      <c r="E11680" s="135">
        <v>101</v>
      </c>
      <c r="F11680" s="135">
        <v>1</v>
      </c>
      <c r="G11680" s="136">
        <v>3</v>
      </c>
      <c r="H11680" s="135" t="s">
        <v>7235</v>
      </c>
      <c r="I11680" s="135">
        <v>75</v>
      </c>
      <c r="J11680" s="135" t="s">
        <v>2108</v>
      </c>
      <c r="K11680" s="135" t="s">
        <v>2109</v>
      </c>
      <c r="L11680" s="135" t="s">
        <v>193</v>
      </c>
      <c r="M11680" s="135"/>
      <c r="N11680" s="137"/>
      <c r="O11680" s="121"/>
    </row>
    <row r="11681" spans="1:15" x14ac:dyDescent="0.25">
      <c r="A11681" s="139">
        <v>906</v>
      </c>
      <c r="B11681" s="135" t="s">
        <v>870</v>
      </c>
      <c r="C11681" s="134" t="s">
        <v>2102</v>
      </c>
      <c r="D11681" s="135">
        <v>13383</v>
      </c>
      <c r="E11681" s="135">
        <v>101</v>
      </c>
      <c r="F11681" s="135">
        <v>1</v>
      </c>
      <c r="G11681" s="136">
        <v>4</v>
      </c>
      <c r="H11681" s="135" t="s">
        <v>7236</v>
      </c>
      <c r="I11681" s="135">
        <v>75</v>
      </c>
      <c r="J11681" s="135" t="s">
        <v>2108</v>
      </c>
      <c r="K11681" s="135" t="s">
        <v>2109</v>
      </c>
      <c r="L11681" s="135" t="s">
        <v>193</v>
      </c>
      <c r="M11681" s="135"/>
      <c r="N11681" s="137"/>
      <c r="O11681" s="121"/>
    </row>
    <row r="11682" spans="1:15" x14ac:dyDescent="0.25">
      <c r="A11682" s="139">
        <v>906</v>
      </c>
      <c r="B11682" s="135" t="s">
        <v>870</v>
      </c>
      <c r="C11682" s="134" t="s">
        <v>2102</v>
      </c>
      <c r="D11682" s="135">
        <v>13384</v>
      </c>
      <c r="E11682" s="135">
        <v>101</v>
      </c>
      <c r="F11682" s="135">
        <v>1</v>
      </c>
      <c r="G11682" s="136">
        <v>5</v>
      </c>
      <c r="H11682" s="135" t="s">
        <v>7237</v>
      </c>
      <c r="I11682" s="135">
        <v>240</v>
      </c>
      <c r="J11682" s="135" t="s">
        <v>2138</v>
      </c>
      <c r="K11682" s="135" t="s">
        <v>2139</v>
      </c>
      <c r="L11682" s="135" t="s">
        <v>194</v>
      </c>
      <c r="M11682" s="135"/>
      <c r="N11682" s="137"/>
      <c r="O11682" s="121"/>
    </row>
    <row r="11683" spans="1:15" x14ac:dyDescent="0.25">
      <c r="A11683" s="139">
        <v>906</v>
      </c>
      <c r="B11683" s="135" t="s">
        <v>870</v>
      </c>
      <c r="C11683" s="134" t="s">
        <v>2102</v>
      </c>
      <c r="D11683" s="135">
        <v>13385</v>
      </c>
      <c r="E11683" s="135">
        <v>101</v>
      </c>
      <c r="F11683" s="135">
        <v>1</v>
      </c>
      <c r="G11683" s="136">
        <v>6</v>
      </c>
      <c r="H11683" s="135" t="s">
        <v>7238</v>
      </c>
      <c r="I11683" s="135">
        <v>99</v>
      </c>
      <c r="J11683" s="135" t="s">
        <v>2105</v>
      </c>
      <c r="K11683" s="135" t="s">
        <v>2106</v>
      </c>
      <c r="L11683" s="135" t="s">
        <v>193</v>
      </c>
      <c r="M11683" s="135"/>
      <c r="N11683" s="137"/>
      <c r="O11683" s="121"/>
    </row>
    <row r="11684" spans="1:15" x14ac:dyDescent="0.25">
      <c r="A11684" s="139">
        <v>906</v>
      </c>
      <c r="B11684" s="135" t="s">
        <v>870</v>
      </c>
      <c r="C11684" s="134" t="s">
        <v>2102</v>
      </c>
      <c r="D11684" s="135">
        <v>13386</v>
      </c>
      <c r="E11684" s="135">
        <v>101</v>
      </c>
      <c r="F11684" s="135">
        <v>1</v>
      </c>
      <c r="G11684" s="136">
        <v>7</v>
      </c>
      <c r="H11684" s="135" t="s">
        <v>7239</v>
      </c>
      <c r="I11684" s="135">
        <v>12</v>
      </c>
      <c r="J11684" s="135" t="s">
        <v>2155</v>
      </c>
      <c r="K11684" s="135" t="s">
        <v>2156</v>
      </c>
      <c r="L11684" s="135" t="s">
        <v>193</v>
      </c>
      <c r="M11684" s="135"/>
      <c r="N11684" s="137"/>
      <c r="O11684" s="121"/>
    </row>
    <row r="11685" spans="1:15" x14ac:dyDescent="0.25">
      <c r="A11685" s="139">
        <v>906</v>
      </c>
      <c r="B11685" s="135" t="s">
        <v>870</v>
      </c>
      <c r="C11685" s="134" t="s">
        <v>2102</v>
      </c>
      <c r="D11685" s="135">
        <v>13387</v>
      </c>
      <c r="E11685" s="135">
        <v>101</v>
      </c>
      <c r="F11685" s="135">
        <v>1</v>
      </c>
      <c r="G11685" s="136">
        <v>8</v>
      </c>
      <c r="H11685" s="135" t="s">
        <v>7240</v>
      </c>
      <c r="I11685" s="135">
        <v>24</v>
      </c>
      <c r="J11685" s="135" t="s">
        <v>2151</v>
      </c>
      <c r="K11685" s="134" t="s">
        <v>2152</v>
      </c>
      <c r="L11685" s="135" t="s">
        <v>193</v>
      </c>
      <c r="M11685" s="135"/>
      <c r="N11685" s="137"/>
      <c r="O11685" s="121"/>
    </row>
    <row r="11686" spans="1:15" x14ac:dyDescent="0.25">
      <c r="A11686" s="139">
        <v>906</v>
      </c>
      <c r="B11686" s="135" t="s">
        <v>870</v>
      </c>
      <c r="C11686" s="134" t="s">
        <v>2102</v>
      </c>
      <c r="D11686" s="135">
        <v>13388</v>
      </c>
      <c r="E11686" s="135">
        <v>101</v>
      </c>
      <c r="F11686" s="135">
        <v>1</v>
      </c>
      <c r="G11686" s="136">
        <v>10</v>
      </c>
      <c r="H11686" s="135" t="s">
        <v>7241</v>
      </c>
      <c r="I11686" s="135">
        <v>60</v>
      </c>
      <c r="J11686" s="135" t="s">
        <v>2112</v>
      </c>
      <c r="K11686" s="135" t="s">
        <v>2113</v>
      </c>
      <c r="L11686" s="135" t="s">
        <v>194</v>
      </c>
      <c r="M11686" s="135"/>
      <c r="N11686" s="137"/>
      <c r="O11686" s="121"/>
    </row>
    <row r="11687" spans="1:15" x14ac:dyDescent="0.25">
      <c r="A11687" s="139">
        <v>906</v>
      </c>
      <c r="B11687" s="135" t="s">
        <v>870</v>
      </c>
      <c r="C11687" s="134" t="s">
        <v>2102</v>
      </c>
      <c r="D11687" s="135">
        <v>13389</v>
      </c>
      <c r="E11687" s="135">
        <v>102</v>
      </c>
      <c r="F11687" s="135">
        <v>1</v>
      </c>
      <c r="G11687" s="136">
        <v>9</v>
      </c>
      <c r="H11687" s="135" t="s">
        <v>7242</v>
      </c>
      <c r="I11687" s="135">
        <v>899</v>
      </c>
      <c r="J11687" s="135" t="s">
        <v>2115</v>
      </c>
      <c r="K11687" s="135" t="s">
        <v>2116</v>
      </c>
      <c r="L11687" s="135" t="s">
        <v>2117</v>
      </c>
      <c r="M11687" s="135"/>
      <c r="N11687" s="137"/>
      <c r="O11687" s="121"/>
    </row>
    <row r="11688" spans="1:15" x14ac:dyDescent="0.25">
      <c r="A11688" s="139">
        <v>906</v>
      </c>
      <c r="B11688" s="135" t="s">
        <v>870</v>
      </c>
      <c r="C11688" s="134" t="s">
        <v>2102</v>
      </c>
      <c r="D11688" s="135">
        <v>13390</v>
      </c>
      <c r="E11688" s="135">
        <v>102</v>
      </c>
      <c r="F11688" s="135">
        <v>1</v>
      </c>
      <c r="G11688" s="136">
        <v>11</v>
      </c>
      <c r="H11688" s="135" t="s">
        <v>7243</v>
      </c>
      <c r="I11688" s="135">
        <v>16</v>
      </c>
      <c r="J11688" s="135" t="s">
        <v>2151</v>
      </c>
      <c r="K11688" s="134" t="s">
        <v>2152</v>
      </c>
      <c r="L11688" s="135" t="s">
        <v>193</v>
      </c>
      <c r="M11688" s="135"/>
      <c r="N11688" s="137"/>
      <c r="O11688" s="121"/>
    </row>
    <row r="11689" spans="1:15" x14ac:dyDescent="0.25">
      <c r="A11689" s="139">
        <v>906</v>
      </c>
      <c r="B11689" s="135" t="s">
        <v>870</v>
      </c>
      <c r="C11689" s="134" t="s">
        <v>2102</v>
      </c>
      <c r="D11689" s="135">
        <v>13391</v>
      </c>
      <c r="E11689" s="135">
        <v>102</v>
      </c>
      <c r="F11689" s="135">
        <v>1</v>
      </c>
      <c r="G11689" s="136">
        <v>12</v>
      </c>
      <c r="H11689" s="135" t="s">
        <v>7244</v>
      </c>
      <c r="I11689" s="135">
        <v>16</v>
      </c>
      <c r="J11689" s="135" t="s">
        <v>2151</v>
      </c>
      <c r="K11689" s="135" t="s">
        <v>2152</v>
      </c>
      <c r="L11689" s="135" t="s">
        <v>193</v>
      </c>
      <c r="M11689" s="135"/>
      <c r="N11689" s="137"/>
      <c r="O11689" s="121"/>
    </row>
    <row r="11690" spans="1:15" x14ac:dyDescent="0.25">
      <c r="A11690" s="139">
        <v>906</v>
      </c>
      <c r="B11690" s="135" t="s">
        <v>870</v>
      </c>
      <c r="C11690" s="134" t="s">
        <v>2102</v>
      </c>
      <c r="D11690" s="135">
        <v>13392</v>
      </c>
      <c r="E11690" s="135">
        <v>102</v>
      </c>
      <c r="F11690" s="135">
        <v>1</v>
      </c>
      <c r="G11690" s="136">
        <v>13</v>
      </c>
      <c r="H11690" s="135" t="s">
        <v>7245</v>
      </c>
      <c r="I11690" s="135">
        <v>36</v>
      </c>
      <c r="J11690" s="135" t="s">
        <v>2151</v>
      </c>
      <c r="K11690" s="135" t="s">
        <v>2152</v>
      </c>
      <c r="L11690" s="135" t="s">
        <v>193</v>
      </c>
      <c r="M11690" s="135"/>
      <c r="N11690" s="137"/>
      <c r="O11690" s="121"/>
    </row>
    <row r="11691" spans="1:15" x14ac:dyDescent="0.25">
      <c r="A11691" s="139">
        <v>906</v>
      </c>
      <c r="B11691" s="135" t="s">
        <v>870</v>
      </c>
      <c r="C11691" s="134" t="s">
        <v>2102</v>
      </c>
      <c r="D11691" s="135">
        <v>13393</v>
      </c>
      <c r="E11691" s="135">
        <v>102</v>
      </c>
      <c r="F11691" s="135">
        <v>1</v>
      </c>
      <c r="G11691" s="136">
        <v>14</v>
      </c>
      <c r="H11691" s="135" t="s">
        <v>7246</v>
      </c>
      <c r="I11691" s="135">
        <v>609</v>
      </c>
      <c r="J11691" s="135" t="s">
        <v>2115</v>
      </c>
      <c r="K11691" s="135" t="s">
        <v>2116</v>
      </c>
      <c r="L11691" s="135" t="s">
        <v>2117</v>
      </c>
      <c r="M11691" s="135"/>
      <c r="N11691" s="137"/>
      <c r="O11691" s="121"/>
    </row>
    <row r="11692" spans="1:15" x14ac:dyDescent="0.25">
      <c r="A11692" s="139">
        <v>906</v>
      </c>
      <c r="B11692" s="135" t="s">
        <v>870</v>
      </c>
      <c r="C11692" s="134" t="s">
        <v>2102</v>
      </c>
      <c r="D11692" s="135">
        <v>13394</v>
      </c>
      <c r="E11692" s="135">
        <v>102</v>
      </c>
      <c r="F11692" s="135">
        <v>1</v>
      </c>
      <c r="G11692" s="136">
        <v>15</v>
      </c>
      <c r="H11692" s="135" t="s">
        <v>7247</v>
      </c>
      <c r="I11692" s="135">
        <v>36</v>
      </c>
      <c r="J11692" s="135" t="s">
        <v>2108</v>
      </c>
      <c r="K11692" s="135" t="s">
        <v>2109</v>
      </c>
      <c r="L11692" s="135" t="s">
        <v>193</v>
      </c>
      <c r="M11692" s="135"/>
      <c r="N11692" s="137"/>
      <c r="O11692" s="121"/>
    </row>
    <row r="11693" spans="1:15" x14ac:dyDescent="0.25">
      <c r="A11693" s="139">
        <v>906</v>
      </c>
      <c r="B11693" s="135" t="s">
        <v>870</v>
      </c>
      <c r="C11693" s="134" t="s">
        <v>2102</v>
      </c>
      <c r="D11693" s="135">
        <v>13395</v>
      </c>
      <c r="E11693" s="135">
        <v>102</v>
      </c>
      <c r="F11693" s="135">
        <v>1</v>
      </c>
      <c r="G11693" s="136">
        <v>16</v>
      </c>
      <c r="H11693" s="135" t="s">
        <v>7248</v>
      </c>
      <c r="I11693" s="135">
        <v>6</v>
      </c>
      <c r="J11693" s="135" t="s">
        <v>2155</v>
      </c>
      <c r="K11693" s="135" t="s">
        <v>2156</v>
      </c>
      <c r="L11693" s="135" t="s">
        <v>193</v>
      </c>
      <c r="M11693" s="135"/>
      <c r="N11693" s="137"/>
      <c r="O11693" s="121"/>
    </row>
    <row r="11694" spans="1:15" x14ac:dyDescent="0.25">
      <c r="A11694" s="139">
        <v>906</v>
      </c>
      <c r="B11694" s="135" t="s">
        <v>870</v>
      </c>
      <c r="C11694" s="134" t="s">
        <v>2102</v>
      </c>
      <c r="D11694" s="135">
        <v>13396</v>
      </c>
      <c r="E11694" s="135">
        <v>102</v>
      </c>
      <c r="F11694" s="135">
        <v>1</v>
      </c>
      <c r="G11694" s="136">
        <v>17</v>
      </c>
      <c r="H11694" s="135" t="s">
        <v>7249</v>
      </c>
      <c r="I11694" s="135">
        <v>216</v>
      </c>
      <c r="J11694" s="135" t="s">
        <v>2112</v>
      </c>
      <c r="K11694" s="135" t="s">
        <v>2113</v>
      </c>
      <c r="L11694" s="135" t="s">
        <v>194</v>
      </c>
      <c r="M11694" s="135"/>
      <c r="N11694" s="137"/>
      <c r="O11694" s="121"/>
    </row>
    <row r="11695" spans="1:15" x14ac:dyDescent="0.25">
      <c r="A11695" s="139">
        <v>906</v>
      </c>
      <c r="B11695" s="135" t="s">
        <v>870</v>
      </c>
      <c r="C11695" s="134" t="s">
        <v>2102</v>
      </c>
      <c r="D11695" s="135">
        <v>13397</v>
      </c>
      <c r="E11695" s="135">
        <v>102</v>
      </c>
      <c r="F11695" s="135">
        <v>1</v>
      </c>
      <c r="G11695" s="136">
        <v>18</v>
      </c>
      <c r="H11695" s="135" t="s">
        <v>7250</v>
      </c>
      <c r="I11695" s="135">
        <v>90</v>
      </c>
      <c r="J11695" s="135" t="s">
        <v>2108</v>
      </c>
      <c r="K11695" s="135" t="s">
        <v>2109</v>
      </c>
      <c r="L11695" s="135" t="s">
        <v>193</v>
      </c>
      <c r="M11695" s="135"/>
      <c r="N11695" s="137"/>
      <c r="O11695" s="121"/>
    </row>
    <row r="11696" spans="1:15" x14ac:dyDescent="0.25">
      <c r="A11696" s="139">
        <v>906</v>
      </c>
      <c r="B11696" s="135" t="s">
        <v>870</v>
      </c>
      <c r="C11696" s="134" t="s">
        <v>2102</v>
      </c>
      <c r="D11696" s="135">
        <v>13398</v>
      </c>
      <c r="E11696" s="135">
        <v>201</v>
      </c>
      <c r="F11696" s="135">
        <v>1</v>
      </c>
      <c r="G11696" s="136">
        <v>201</v>
      </c>
      <c r="H11696" s="135" t="s">
        <v>7251</v>
      </c>
      <c r="I11696" s="135">
        <v>253</v>
      </c>
      <c r="J11696" s="135" t="s">
        <v>2105</v>
      </c>
      <c r="K11696" s="135" t="s">
        <v>2106</v>
      </c>
      <c r="L11696" s="135" t="s">
        <v>193</v>
      </c>
      <c r="M11696" s="135"/>
      <c r="N11696" s="137"/>
      <c r="O11696" s="121"/>
    </row>
    <row r="11697" spans="1:15" x14ac:dyDescent="0.25">
      <c r="A11697" s="139">
        <v>906</v>
      </c>
      <c r="B11697" s="135" t="s">
        <v>870</v>
      </c>
      <c r="C11697" s="134" t="s">
        <v>2102</v>
      </c>
      <c r="D11697" s="135">
        <v>13399</v>
      </c>
      <c r="E11697" s="135">
        <v>201</v>
      </c>
      <c r="F11697" s="135">
        <v>1</v>
      </c>
      <c r="G11697" s="136" t="s">
        <v>2629</v>
      </c>
      <c r="H11697" s="135" t="s">
        <v>7252</v>
      </c>
      <c r="I11697" s="135">
        <v>529</v>
      </c>
      <c r="J11697" s="135" t="s">
        <v>2115</v>
      </c>
      <c r="K11697" s="135" t="s">
        <v>2129</v>
      </c>
      <c r="L11697" s="135" t="s">
        <v>194</v>
      </c>
      <c r="M11697" s="135"/>
      <c r="N11697" s="137"/>
      <c r="O11697" s="121"/>
    </row>
    <row r="11698" spans="1:15" x14ac:dyDescent="0.25">
      <c r="A11698" s="139">
        <v>906</v>
      </c>
      <c r="B11698" s="135" t="s">
        <v>870</v>
      </c>
      <c r="C11698" s="134" t="s">
        <v>2102</v>
      </c>
      <c r="D11698" s="135">
        <v>13400</v>
      </c>
      <c r="E11698" s="135">
        <v>202</v>
      </c>
      <c r="F11698" s="135">
        <v>1</v>
      </c>
      <c r="G11698" s="136">
        <v>202</v>
      </c>
      <c r="H11698" s="135" t="s">
        <v>7253</v>
      </c>
      <c r="I11698" s="135">
        <v>805</v>
      </c>
      <c r="J11698" s="135" t="s">
        <v>2115</v>
      </c>
      <c r="K11698" s="135" t="s">
        <v>2116</v>
      </c>
      <c r="L11698" s="135" t="s">
        <v>2117</v>
      </c>
      <c r="M11698" s="135"/>
      <c r="N11698" s="137"/>
      <c r="O11698" s="121"/>
    </row>
    <row r="11699" spans="1:15" x14ac:dyDescent="0.25">
      <c r="A11699" s="139">
        <v>906</v>
      </c>
      <c r="B11699" s="135" t="s">
        <v>870</v>
      </c>
      <c r="C11699" s="134" t="s">
        <v>2102</v>
      </c>
      <c r="D11699" s="135">
        <v>13401</v>
      </c>
      <c r="E11699" s="135">
        <v>203</v>
      </c>
      <c r="F11699" s="135">
        <v>1</v>
      </c>
      <c r="G11699" s="136">
        <v>203</v>
      </c>
      <c r="H11699" s="135" t="s">
        <v>7254</v>
      </c>
      <c r="I11699" s="135">
        <v>462</v>
      </c>
      <c r="J11699" s="135" t="s">
        <v>2115</v>
      </c>
      <c r="K11699" s="135" t="s">
        <v>2129</v>
      </c>
      <c r="L11699" s="135" t="s">
        <v>194</v>
      </c>
      <c r="M11699" s="135"/>
      <c r="N11699" s="137"/>
      <c r="O11699" s="121"/>
    </row>
    <row r="11700" spans="1:15" x14ac:dyDescent="0.25">
      <c r="A11700" s="139">
        <v>906</v>
      </c>
      <c r="B11700" s="135" t="s">
        <v>870</v>
      </c>
      <c r="C11700" s="134" t="s">
        <v>2102</v>
      </c>
      <c r="D11700" s="135">
        <v>13402</v>
      </c>
      <c r="E11700" s="135">
        <v>204</v>
      </c>
      <c r="F11700" s="135">
        <v>1</v>
      </c>
      <c r="G11700" s="136">
        <v>204</v>
      </c>
      <c r="H11700" s="135" t="s">
        <v>7255</v>
      </c>
      <c r="I11700" s="135">
        <v>805</v>
      </c>
      <c r="J11700" s="135" t="s">
        <v>2115</v>
      </c>
      <c r="K11700" s="135" t="s">
        <v>2116</v>
      </c>
      <c r="L11700" s="135" t="s">
        <v>2117</v>
      </c>
      <c r="M11700" s="135"/>
      <c r="N11700" s="137"/>
      <c r="O11700" s="121"/>
    </row>
    <row r="11701" spans="1:15" x14ac:dyDescent="0.25">
      <c r="A11701" s="139">
        <v>906</v>
      </c>
      <c r="B11701" s="135" t="s">
        <v>870</v>
      </c>
      <c r="C11701" s="134" t="s">
        <v>2102</v>
      </c>
      <c r="D11701" s="135">
        <v>13403</v>
      </c>
      <c r="E11701" s="135">
        <v>301</v>
      </c>
      <c r="F11701" s="135">
        <v>1</v>
      </c>
      <c r="G11701" s="136">
        <v>1</v>
      </c>
      <c r="H11701" s="135" t="s">
        <v>7256</v>
      </c>
      <c r="I11701" s="135">
        <v>140</v>
      </c>
      <c r="J11701" s="135" t="s">
        <v>2108</v>
      </c>
      <c r="K11701" s="135" t="s">
        <v>2109</v>
      </c>
      <c r="L11701" s="135" t="s">
        <v>193</v>
      </c>
      <c r="M11701" s="135"/>
      <c r="N11701" s="137"/>
      <c r="O11701" s="121"/>
    </row>
    <row r="11702" spans="1:15" x14ac:dyDescent="0.25">
      <c r="A11702" s="139">
        <v>906</v>
      </c>
      <c r="B11702" s="135" t="s">
        <v>870</v>
      </c>
      <c r="C11702" s="134" t="s">
        <v>2102</v>
      </c>
      <c r="D11702" s="135">
        <v>13404</v>
      </c>
      <c r="E11702" s="135">
        <v>301</v>
      </c>
      <c r="F11702" s="135">
        <v>1</v>
      </c>
      <c r="G11702" s="136">
        <v>2</v>
      </c>
      <c r="H11702" s="135" t="s">
        <v>7257</v>
      </c>
      <c r="I11702" s="135">
        <v>140</v>
      </c>
      <c r="J11702" s="135" t="s">
        <v>2108</v>
      </c>
      <c r="K11702" s="135" t="s">
        <v>2109</v>
      </c>
      <c r="L11702" s="135" t="s">
        <v>193</v>
      </c>
      <c r="M11702" s="135"/>
      <c r="N11702" s="137"/>
      <c r="O11702" s="121"/>
    </row>
    <row r="11703" spans="1:15" x14ac:dyDescent="0.25">
      <c r="A11703" s="139">
        <v>906</v>
      </c>
      <c r="B11703" s="135" t="s">
        <v>870</v>
      </c>
      <c r="C11703" s="134" t="s">
        <v>2102</v>
      </c>
      <c r="D11703" s="135">
        <v>13405</v>
      </c>
      <c r="E11703" s="135">
        <v>401</v>
      </c>
      <c r="F11703" s="135">
        <v>1</v>
      </c>
      <c r="G11703" s="136" t="s">
        <v>2716</v>
      </c>
      <c r="H11703" s="135" t="s">
        <v>7258</v>
      </c>
      <c r="I11703" s="135">
        <v>518</v>
      </c>
      <c r="J11703" s="135" t="s">
        <v>2112</v>
      </c>
      <c r="K11703" s="135" t="s">
        <v>2113</v>
      </c>
      <c r="L11703" s="135" t="s">
        <v>194</v>
      </c>
      <c r="M11703" s="135"/>
      <c r="N11703" s="137"/>
      <c r="O11703" s="121"/>
    </row>
    <row r="11704" spans="1:15" x14ac:dyDescent="0.25">
      <c r="A11704" s="139">
        <v>906</v>
      </c>
      <c r="B11704" s="135" t="s">
        <v>870</v>
      </c>
      <c r="C11704" s="134" t="s">
        <v>2102</v>
      </c>
      <c r="D11704" s="135">
        <v>13406</v>
      </c>
      <c r="E11704" s="135">
        <v>401</v>
      </c>
      <c r="F11704" s="135">
        <v>1</v>
      </c>
      <c r="G11704" s="136">
        <v>2</v>
      </c>
      <c r="H11704" s="135" t="s">
        <v>7259</v>
      </c>
      <c r="I11704" s="135">
        <v>63</v>
      </c>
      <c r="J11704" s="135" t="s">
        <v>2112</v>
      </c>
      <c r="K11704" s="135" t="s">
        <v>2113</v>
      </c>
      <c r="L11704" s="135" t="s">
        <v>194</v>
      </c>
      <c r="M11704" s="135"/>
      <c r="N11704" s="137"/>
      <c r="O11704" s="121"/>
    </row>
    <row r="11705" spans="1:15" x14ac:dyDescent="0.25">
      <c r="A11705" s="139">
        <v>906</v>
      </c>
      <c r="B11705" s="135" t="s">
        <v>870</v>
      </c>
      <c r="C11705" s="134" t="s">
        <v>2102</v>
      </c>
      <c r="D11705" s="135">
        <v>13407</v>
      </c>
      <c r="E11705" s="135">
        <v>401</v>
      </c>
      <c r="F11705" s="135">
        <v>1</v>
      </c>
      <c r="G11705" s="136">
        <v>3</v>
      </c>
      <c r="H11705" s="135" t="s">
        <v>7260</v>
      </c>
      <c r="I11705" s="135">
        <v>63</v>
      </c>
      <c r="J11705" s="135" t="s">
        <v>2112</v>
      </c>
      <c r="K11705" s="135" t="s">
        <v>2113</v>
      </c>
      <c r="L11705" s="135" t="s">
        <v>194</v>
      </c>
      <c r="M11705" s="135"/>
      <c r="N11705" s="137"/>
      <c r="O11705" s="121"/>
    </row>
    <row r="11706" spans="1:15" x14ac:dyDescent="0.25">
      <c r="A11706" s="139">
        <v>906</v>
      </c>
      <c r="B11706" s="135" t="s">
        <v>870</v>
      </c>
      <c r="C11706" s="134" t="s">
        <v>2102</v>
      </c>
      <c r="D11706" s="135">
        <v>13408</v>
      </c>
      <c r="E11706" s="135">
        <v>401</v>
      </c>
      <c r="F11706" s="135">
        <v>1</v>
      </c>
      <c r="G11706" s="136">
        <v>4</v>
      </c>
      <c r="H11706" s="135" t="s">
        <v>7261</v>
      </c>
      <c r="I11706" s="135">
        <v>63</v>
      </c>
      <c r="J11706" s="135" t="s">
        <v>2151</v>
      </c>
      <c r="K11706" s="135" t="s">
        <v>2152</v>
      </c>
      <c r="L11706" s="135" t="s">
        <v>193</v>
      </c>
      <c r="M11706" s="135"/>
      <c r="N11706" s="137"/>
      <c r="O11706" s="121"/>
    </row>
    <row r="11707" spans="1:15" x14ac:dyDescent="0.25">
      <c r="A11707" s="139">
        <v>906</v>
      </c>
      <c r="B11707" s="135" t="s">
        <v>870</v>
      </c>
      <c r="C11707" s="134" t="s">
        <v>2102</v>
      </c>
      <c r="D11707" s="135">
        <v>13409</v>
      </c>
      <c r="E11707" s="135">
        <v>401</v>
      </c>
      <c r="F11707" s="135">
        <v>1</v>
      </c>
      <c r="G11707" s="136">
        <v>5</v>
      </c>
      <c r="H11707" s="135" t="s">
        <v>7262</v>
      </c>
      <c r="I11707" s="135">
        <v>150</v>
      </c>
      <c r="J11707" s="135" t="s">
        <v>2283</v>
      </c>
      <c r="K11707" s="135" t="s">
        <v>2284</v>
      </c>
      <c r="L11707" s="135" t="s">
        <v>194</v>
      </c>
      <c r="M11707" s="135"/>
      <c r="N11707" s="137"/>
      <c r="O11707" s="121"/>
    </row>
    <row r="11708" spans="1:15" x14ac:dyDescent="0.25">
      <c r="A11708" s="139">
        <v>906</v>
      </c>
      <c r="B11708" s="135" t="s">
        <v>870</v>
      </c>
      <c r="C11708" s="134" t="s">
        <v>2102</v>
      </c>
      <c r="D11708" s="135">
        <v>13410</v>
      </c>
      <c r="E11708" s="135">
        <v>401</v>
      </c>
      <c r="F11708" s="135">
        <v>1</v>
      </c>
      <c r="G11708" s="136">
        <v>6</v>
      </c>
      <c r="H11708" s="135" t="s">
        <v>7263</v>
      </c>
      <c r="I11708" s="135">
        <v>72</v>
      </c>
      <c r="J11708" s="135" t="s">
        <v>2112</v>
      </c>
      <c r="K11708" s="135" t="s">
        <v>2113</v>
      </c>
      <c r="L11708" s="135" t="s">
        <v>194</v>
      </c>
      <c r="M11708" s="135"/>
      <c r="N11708" s="137"/>
      <c r="O11708" s="121"/>
    </row>
    <row r="11709" spans="1:15" x14ac:dyDescent="0.25">
      <c r="A11709" s="139">
        <v>906</v>
      </c>
      <c r="B11709" s="135" t="s">
        <v>870</v>
      </c>
      <c r="C11709" s="134" t="s">
        <v>2102</v>
      </c>
      <c r="D11709" s="135">
        <v>13411</v>
      </c>
      <c r="E11709" s="135">
        <v>401</v>
      </c>
      <c r="F11709" s="135">
        <v>1</v>
      </c>
      <c r="G11709" s="136">
        <v>7</v>
      </c>
      <c r="H11709" s="135" t="s">
        <v>7264</v>
      </c>
      <c r="I11709" s="135">
        <v>56</v>
      </c>
      <c r="J11709" s="135" t="s">
        <v>2112</v>
      </c>
      <c r="K11709" s="135" t="s">
        <v>2113</v>
      </c>
      <c r="L11709" s="135" t="s">
        <v>194</v>
      </c>
      <c r="M11709" s="135"/>
      <c r="N11709" s="137"/>
      <c r="O11709" s="121"/>
    </row>
    <row r="11710" spans="1:15" x14ac:dyDescent="0.25">
      <c r="A11710" s="139">
        <v>906</v>
      </c>
      <c r="B11710" s="135" t="s">
        <v>870</v>
      </c>
      <c r="C11710" s="134" t="s">
        <v>2102</v>
      </c>
      <c r="D11710" s="135">
        <v>13412</v>
      </c>
      <c r="E11710" s="135">
        <v>401</v>
      </c>
      <c r="F11710" s="135">
        <v>1</v>
      </c>
      <c r="G11710" s="136">
        <v>8</v>
      </c>
      <c r="H11710" s="135" t="s">
        <v>7265</v>
      </c>
      <c r="I11710" s="135">
        <v>0</v>
      </c>
      <c r="J11710" s="135" t="s">
        <v>2112</v>
      </c>
      <c r="K11710" s="135" t="s">
        <v>2113</v>
      </c>
      <c r="L11710" s="135" t="s">
        <v>194</v>
      </c>
      <c r="M11710" s="135"/>
      <c r="N11710" s="137"/>
      <c r="O11710" s="121"/>
    </row>
    <row r="11711" spans="1:15" x14ac:dyDescent="0.25">
      <c r="A11711" s="139">
        <v>906</v>
      </c>
      <c r="B11711" s="135" t="s">
        <v>870</v>
      </c>
      <c r="C11711" s="134" t="s">
        <v>2102</v>
      </c>
      <c r="D11711" s="135">
        <v>13413</v>
      </c>
      <c r="E11711" s="135">
        <v>402</v>
      </c>
      <c r="F11711" s="135">
        <v>1</v>
      </c>
      <c r="G11711" s="136" t="s">
        <v>2718</v>
      </c>
      <c r="H11711" s="135" t="s">
        <v>7266</v>
      </c>
      <c r="I11711" s="135">
        <v>518</v>
      </c>
      <c r="J11711" s="135" t="s">
        <v>2112</v>
      </c>
      <c r="K11711" s="135" t="s">
        <v>2113</v>
      </c>
      <c r="L11711" s="135" t="s">
        <v>194</v>
      </c>
      <c r="M11711" s="135"/>
      <c r="N11711" s="137"/>
      <c r="O11711" s="121"/>
    </row>
    <row r="11712" spans="1:15" x14ac:dyDescent="0.25">
      <c r="A11712" s="139">
        <v>906</v>
      </c>
      <c r="B11712" s="135" t="s">
        <v>870</v>
      </c>
      <c r="C11712" s="134" t="s">
        <v>2102</v>
      </c>
      <c r="D11712" s="135">
        <v>13414</v>
      </c>
      <c r="E11712" s="135">
        <v>402</v>
      </c>
      <c r="F11712" s="135">
        <v>1</v>
      </c>
      <c r="G11712" s="136">
        <v>9</v>
      </c>
      <c r="H11712" s="135" t="s">
        <v>7267</v>
      </c>
      <c r="I11712" s="135">
        <v>8</v>
      </c>
      <c r="J11712" s="135" t="s">
        <v>2155</v>
      </c>
      <c r="K11712" s="135" t="s">
        <v>2156</v>
      </c>
      <c r="L11712" s="135" t="s">
        <v>193</v>
      </c>
      <c r="M11712" s="135"/>
      <c r="N11712" s="137"/>
      <c r="O11712" s="121"/>
    </row>
    <row r="11713" spans="1:15" x14ac:dyDescent="0.25">
      <c r="A11713" s="139">
        <v>906</v>
      </c>
      <c r="B11713" s="135" t="s">
        <v>870</v>
      </c>
      <c r="C11713" s="134" t="s">
        <v>2102</v>
      </c>
      <c r="D11713" s="135">
        <v>13415</v>
      </c>
      <c r="E11713" s="135">
        <v>402</v>
      </c>
      <c r="F11713" s="135">
        <v>1</v>
      </c>
      <c r="G11713" s="136">
        <v>10</v>
      </c>
      <c r="H11713" s="135" t="s">
        <v>7268</v>
      </c>
      <c r="I11713" s="135">
        <v>88</v>
      </c>
      <c r="J11713" s="135" t="s">
        <v>2151</v>
      </c>
      <c r="K11713" s="135" t="s">
        <v>2152</v>
      </c>
      <c r="L11713" s="135" t="s">
        <v>193</v>
      </c>
      <c r="M11713" s="135"/>
      <c r="N11713" s="137"/>
      <c r="O11713" s="121"/>
    </row>
    <row r="11714" spans="1:15" x14ac:dyDescent="0.25">
      <c r="A11714" s="139">
        <v>906</v>
      </c>
      <c r="B11714" s="135" t="s">
        <v>870</v>
      </c>
      <c r="C11714" s="134" t="s">
        <v>2102</v>
      </c>
      <c r="D11714" s="135">
        <v>13416</v>
      </c>
      <c r="E11714" s="135">
        <v>402</v>
      </c>
      <c r="F11714" s="135">
        <v>1</v>
      </c>
      <c r="G11714" s="136">
        <v>11</v>
      </c>
      <c r="H11714" s="135" t="s">
        <v>7269</v>
      </c>
      <c r="I11714" s="135">
        <v>140</v>
      </c>
      <c r="J11714" s="135" t="s">
        <v>2112</v>
      </c>
      <c r="K11714" s="135" t="s">
        <v>2113</v>
      </c>
      <c r="L11714" s="135" t="s">
        <v>194</v>
      </c>
      <c r="M11714" s="135"/>
      <c r="N11714" s="137"/>
      <c r="O11714" s="121"/>
    </row>
    <row r="11715" spans="1:15" x14ac:dyDescent="0.25">
      <c r="A11715" s="139">
        <v>906</v>
      </c>
      <c r="B11715" s="135" t="s">
        <v>870</v>
      </c>
      <c r="C11715" s="134" t="s">
        <v>2102</v>
      </c>
      <c r="D11715" s="135">
        <v>13417</v>
      </c>
      <c r="E11715" s="135">
        <v>402</v>
      </c>
      <c r="F11715" s="135">
        <v>1</v>
      </c>
      <c r="G11715" s="136">
        <v>12</v>
      </c>
      <c r="H11715" s="135" t="s">
        <v>7270</v>
      </c>
      <c r="I11715" s="135">
        <v>121</v>
      </c>
      <c r="J11715" s="135" t="s">
        <v>2155</v>
      </c>
      <c r="K11715" s="135" t="s">
        <v>2156</v>
      </c>
      <c r="L11715" s="135" t="s">
        <v>193</v>
      </c>
      <c r="M11715" s="135"/>
      <c r="N11715" s="137"/>
      <c r="O11715" s="121"/>
    </row>
    <row r="11716" spans="1:15" x14ac:dyDescent="0.25">
      <c r="A11716" s="139">
        <v>906</v>
      </c>
      <c r="B11716" s="135" t="s">
        <v>870</v>
      </c>
      <c r="C11716" s="134" t="s">
        <v>2102</v>
      </c>
      <c r="D11716" s="135">
        <v>13418</v>
      </c>
      <c r="E11716" s="135">
        <v>402</v>
      </c>
      <c r="F11716" s="135">
        <v>1</v>
      </c>
      <c r="G11716" s="136">
        <v>13</v>
      </c>
      <c r="H11716" s="135" t="s">
        <v>7271</v>
      </c>
      <c r="I11716" s="135">
        <v>32</v>
      </c>
      <c r="J11716" s="135" t="s">
        <v>2108</v>
      </c>
      <c r="K11716" s="135" t="s">
        <v>2109</v>
      </c>
      <c r="L11716" s="135" t="s">
        <v>193</v>
      </c>
      <c r="M11716" s="135"/>
      <c r="N11716" s="137"/>
      <c r="O11716" s="121"/>
    </row>
    <row r="11717" spans="1:15" x14ac:dyDescent="0.25">
      <c r="A11717" s="139">
        <v>906</v>
      </c>
      <c r="B11717" s="135" t="s">
        <v>870</v>
      </c>
      <c r="C11717" s="134" t="s">
        <v>2102</v>
      </c>
      <c r="D11717" s="135">
        <v>13419</v>
      </c>
      <c r="E11717" s="135">
        <v>402</v>
      </c>
      <c r="F11717" s="135">
        <v>1</v>
      </c>
      <c r="G11717" s="136">
        <v>14</v>
      </c>
      <c r="H11717" s="135" t="s">
        <v>7272</v>
      </c>
      <c r="I11717" s="135">
        <v>32</v>
      </c>
      <c r="J11717" s="135" t="s">
        <v>2108</v>
      </c>
      <c r="K11717" s="135" t="s">
        <v>2109</v>
      </c>
      <c r="L11717" s="135" t="s">
        <v>193</v>
      </c>
      <c r="M11717" s="135"/>
      <c r="N11717" s="137"/>
      <c r="O11717" s="121"/>
    </row>
    <row r="11718" spans="1:15" x14ac:dyDescent="0.25">
      <c r="A11718" s="139">
        <v>906</v>
      </c>
      <c r="B11718" s="135" t="s">
        <v>870</v>
      </c>
      <c r="C11718" s="134" t="s">
        <v>2102</v>
      </c>
      <c r="D11718" s="135">
        <v>13420</v>
      </c>
      <c r="E11718" s="135">
        <v>501</v>
      </c>
      <c r="F11718" s="135">
        <v>1</v>
      </c>
      <c r="G11718" s="136">
        <v>2</v>
      </c>
      <c r="H11718" s="135" t="s">
        <v>7273</v>
      </c>
      <c r="I11718" s="135">
        <v>66</v>
      </c>
      <c r="J11718" s="135" t="s">
        <v>2112</v>
      </c>
      <c r="K11718" s="135" t="s">
        <v>2113</v>
      </c>
      <c r="L11718" s="135" t="s">
        <v>194</v>
      </c>
      <c r="M11718" s="135"/>
      <c r="N11718" s="137"/>
      <c r="O11718" s="121"/>
    </row>
    <row r="11719" spans="1:15" x14ac:dyDescent="0.25">
      <c r="A11719" s="139">
        <v>906</v>
      </c>
      <c r="B11719" s="135" t="s">
        <v>870</v>
      </c>
      <c r="C11719" s="134" t="s">
        <v>2102</v>
      </c>
      <c r="D11719" s="135">
        <v>13421</v>
      </c>
      <c r="E11719" s="135">
        <v>501</v>
      </c>
      <c r="F11719" s="135">
        <v>1</v>
      </c>
      <c r="G11719" s="136">
        <v>3</v>
      </c>
      <c r="H11719" s="135" t="s">
        <v>7274</v>
      </c>
      <c r="I11719" s="135">
        <v>72</v>
      </c>
      <c r="J11719" s="135" t="s">
        <v>2112</v>
      </c>
      <c r="K11719" s="135" t="s">
        <v>2113</v>
      </c>
      <c r="L11719" s="135" t="s">
        <v>194</v>
      </c>
      <c r="M11719" s="135"/>
      <c r="N11719" s="137"/>
      <c r="O11719" s="121"/>
    </row>
    <row r="11720" spans="1:15" x14ac:dyDescent="0.25">
      <c r="A11720" s="139">
        <v>906</v>
      </c>
      <c r="B11720" s="135" t="s">
        <v>870</v>
      </c>
      <c r="C11720" s="134" t="s">
        <v>2102</v>
      </c>
      <c r="D11720" s="135">
        <v>13422</v>
      </c>
      <c r="E11720" s="135">
        <v>501</v>
      </c>
      <c r="F11720" s="135">
        <v>1</v>
      </c>
      <c r="G11720" s="136">
        <v>4</v>
      </c>
      <c r="H11720" s="135" t="s">
        <v>7275</v>
      </c>
      <c r="I11720" s="135">
        <v>90</v>
      </c>
      <c r="J11720" s="135" t="s">
        <v>2112</v>
      </c>
      <c r="K11720" s="135" t="s">
        <v>2113</v>
      </c>
      <c r="L11720" s="135" t="s">
        <v>194</v>
      </c>
      <c r="M11720" s="135"/>
      <c r="N11720" s="137"/>
      <c r="O11720" s="121"/>
    </row>
    <row r="11721" spans="1:15" x14ac:dyDescent="0.25">
      <c r="A11721" s="139">
        <v>906</v>
      </c>
      <c r="B11721" s="135" t="s">
        <v>870</v>
      </c>
      <c r="C11721" s="134" t="s">
        <v>2102</v>
      </c>
      <c r="D11721" s="135">
        <v>13423</v>
      </c>
      <c r="E11721" s="135">
        <v>501</v>
      </c>
      <c r="F11721" s="135">
        <v>1</v>
      </c>
      <c r="G11721" s="136">
        <v>5</v>
      </c>
      <c r="H11721" s="135" t="s">
        <v>7276</v>
      </c>
      <c r="I11721" s="135">
        <v>81</v>
      </c>
      <c r="J11721" s="135" t="s">
        <v>2112</v>
      </c>
      <c r="K11721" s="135" t="s">
        <v>2113</v>
      </c>
      <c r="L11721" s="135" t="s">
        <v>194</v>
      </c>
      <c r="M11721" s="135"/>
      <c r="N11721" s="137"/>
      <c r="O11721" s="121"/>
    </row>
    <row r="11722" spans="1:15" x14ac:dyDescent="0.25">
      <c r="A11722" s="139">
        <v>906</v>
      </c>
      <c r="B11722" s="135" t="s">
        <v>870</v>
      </c>
      <c r="C11722" s="134" t="s">
        <v>2102</v>
      </c>
      <c r="D11722" s="135">
        <v>13424</v>
      </c>
      <c r="E11722" s="135">
        <v>501</v>
      </c>
      <c r="F11722" s="135">
        <v>1</v>
      </c>
      <c r="G11722" s="136">
        <v>6</v>
      </c>
      <c r="H11722" s="135" t="s">
        <v>7277</v>
      </c>
      <c r="I11722" s="135">
        <v>117</v>
      </c>
      <c r="J11722" s="135" t="s">
        <v>2112</v>
      </c>
      <c r="K11722" s="135" t="s">
        <v>2113</v>
      </c>
      <c r="L11722" s="135" t="s">
        <v>194</v>
      </c>
      <c r="M11722" s="135"/>
      <c r="N11722" s="137"/>
      <c r="O11722" s="121"/>
    </row>
    <row r="11723" spans="1:15" x14ac:dyDescent="0.25">
      <c r="A11723" s="139">
        <v>906</v>
      </c>
      <c r="B11723" s="135" t="s">
        <v>870</v>
      </c>
      <c r="C11723" s="134" t="s">
        <v>2102</v>
      </c>
      <c r="D11723" s="135">
        <v>13425</v>
      </c>
      <c r="E11723" s="135">
        <v>501</v>
      </c>
      <c r="F11723" s="135">
        <v>1</v>
      </c>
      <c r="G11723" s="136">
        <v>7</v>
      </c>
      <c r="H11723" s="135" t="s">
        <v>7278</v>
      </c>
      <c r="I11723" s="135">
        <v>64</v>
      </c>
      <c r="J11723" s="135" t="s">
        <v>2112</v>
      </c>
      <c r="K11723" s="135" t="s">
        <v>2113</v>
      </c>
      <c r="L11723" s="135" t="s">
        <v>194</v>
      </c>
      <c r="M11723" s="135"/>
      <c r="N11723" s="137"/>
      <c r="O11723" s="121"/>
    </row>
    <row r="11724" spans="1:15" x14ac:dyDescent="0.25">
      <c r="A11724" s="139">
        <v>906</v>
      </c>
      <c r="B11724" s="135" t="s">
        <v>870</v>
      </c>
      <c r="C11724" s="134" t="s">
        <v>2102</v>
      </c>
      <c r="D11724" s="135">
        <v>13426</v>
      </c>
      <c r="E11724" s="135">
        <v>501</v>
      </c>
      <c r="F11724" s="135">
        <v>1</v>
      </c>
      <c r="G11724" s="136">
        <v>8</v>
      </c>
      <c r="H11724" s="135" t="s">
        <v>7279</v>
      </c>
      <c r="I11724" s="135">
        <v>64</v>
      </c>
      <c r="J11724" s="135" t="s">
        <v>2112</v>
      </c>
      <c r="K11724" s="134" t="s">
        <v>2113</v>
      </c>
      <c r="L11724" s="135" t="s">
        <v>194</v>
      </c>
      <c r="M11724" s="135"/>
      <c r="N11724" s="137"/>
      <c r="O11724" s="121"/>
    </row>
    <row r="11725" spans="1:15" x14ac:dyDescent="0.25">
      <c r="A11725" s="139">
        <v>906</v>
      </c>
      <c r="B11725" s="135" t="s">
        <v>870</v>
      </c>
      <c r="C11725" s="134" t="s">
        <v>2102</v>
      </c>
      <c r="D11725" s="135">
        <v>13427</v>
      </c>
      <c r="E11725" s="135">
        <v>501</v>
      </c>
      <c r="F11725" s="135">
        <v>1</v>
      </c>
      <c r="G11725" s="136">
        <v>9</v>
      </c>
      <c r="H11725" s="135" t="s">
        <v>7280</v>
      </c>
      <c r="I11725" s="135">
        <v>64</v>
      </c>
      <c r="J11725" s="135" t="s">
        <v>2151</v>
      </c>
      <c r="K11725" s="135" t="s">
        <v>2152</v>
      </c>
      <c r="L11725" s="135" t="s">
        <v>193</v>
      </c>
      <c r="M11725" s="135"/>
      <c r="N11725" s="137"/>
      <c r="O11725" s="121"/>
    </row>
    <row r="11726" spans="1:15" x14ac:dyDescent="0.25">
      <c r="A11726" s="139">
        <v>906</v>
      </c>
      <c r="B11726" s="135" t="s">
        <v>870</v>
      </c>
      <c r="C11726" s="134" t="s">
        <v>2102</v>
      </c>
      <c r="D11726" s="135">
        <v>13428</v>
      </c>
      <c r="E11726" s="135">
        <v>501</v>
      </c>
      <c r="F11726" s="135">
        <v>1</v>
      </c>
      <c r="G11726" s="136">
        <v>10</v>
      </c>
      <c r="H11726" s="135" t="s">
        <v>7281</v>
      </c>
      <c r="I11726" s="135">
        <v>64</v>
      </c>
      <c r="J11726" s="135" t="s">
        <v>2112</v>
      </c>
      <c r="K11726" s="135" t="s">
        <v>2113</v>
      </c>
      <c r="L11726" s="135" t="s">
        <v>194</v>
      </c>
      <c r="M11726" s="135"/>
      <c r="N11726" s="137"/>
      <c r="O11726" s="121"/>
    </row>
    <row r="11727" spans="1:15" x14ac:dyDescent="0.25">
      <c r="A11727" s="139">
        <v>906</v>
      </c>
      <c r="B11727" s="135" t="s">
        <v>870</v>
      </c>
      <c r="C11727" s="134" t="s">
        <v>2102</v>
      </c>
      <c r="D11727" s="135">
        <v>13429</v>
      </c>
      <c r="E11727" s="135">
        <v>501</v>
      </c>
      <c r="F11727" s="135">
        <v>1</v>
      </c>
      <c r="G11727" s="136">
        <v>11</v>
      </c>
      <c r="H11727" s="135" t="s">
        <v>7282</v>
      </c>
      <c r="I11727" s="135">
        <v>49</v>
      </c>
      <c r="J11727" s="135" t="s">
        <v>2108</v>
      </c>
      <c r="K11727" s="135" t="s">
        <v>2109</v>
      </c>
      <c r="L11727" s="135" t="s">
        <v>193</v>
      </c>
      <c r="M11727" s="135"/>
      <c r="N11727" s="137"/>
      <c r="O11727" s="121"/>
    </row>
    <row r="11728" spans="1:15" x14ac:dyDescent="0.25">
      <c r="A11728" s="139">
        <v>906</v>
      </c>
      <c r="B11728" s="135" t="s">
        <v>870</v>
      </c>
      <c r="C11728" s="134" t="s">
        <v>2102</v>
      </c>
      <c r="D11728" s="135">
        <v>13430</v>
      </c>
      <c r="E11728" s="135">
        <v>501</v>
      </c>
      <c r="F11728" s="135">
        <v>1</v>
      </c>
      <c r="G11728" s="136">
        <v>12</v>
      </c>
      <c r="H11728" s="135" t="s">
        <v>7283</v>
      </c>
      <c r="I11728" s="135">
        <v>81</v>
      </c>
      <c r="J11728" s="135" t="s">
        <v>2108</v>
      </c>
      <c r="K11728" s="135" t="s">
        <v>2109</v>
      </c>
      <c r="L11728" s="135" t="s">
        <v>193</v>
      </c>
      <c r="M11728" s="135"/>
      <c r="N11728" s="137"/>
      <c r="O11728" s="121"/>
    </row>
    <row r="11729" spans="1:15" x14ac:dyDescent="0.25">
      <c r="A11729" s="139">
        <v>906</v>
      </c>
      <c r="B11729" s="135" t="s">
        <v>870</v>
      </c>
      <c r="C11729" s="134" t="s">
        <v>2102</v>
      </c>
      <c r="D11729" s="135">
        <v>13431</v>
      </c>
      <c r="E11729" s="135">
        <v>501</v>
      </c>
      <c r="F11729" s="135">
        <v>1</v>
      </c>
      <c r="G11729" s="136">
        <v>13</v>
      </c>
      <c r="H11729" s="135" t="s">
        <v>7284</v>
      </c>
      <c r="I11729" s="135">
        <v>81</v>
      </c>
      <c r="J11729" s="135" t="s">
        <v>2155</v>
      </c>
      <c r="K11729" s="135" t="s">
        <v>2156</v>
      </c>
      <c r="L11729" s="135" t="s">
        <v>193</v>
      </c>
      <c r="M11729" s="135"/>
      <c r="N11729" s="137"/>
      <c r="O11729" s="121"/>
    </row>
    <row r="11730" spans="1:15" x14ac:dyDescent="0.25">
      <c r="A11730" s="139">
        <v>906</v>
      </c>
      <c r="B11730" s="135" t="s">
        <v>870</v>
      </c>
      <c r="C11730" s="134" t="s">
        <v>2102</v>
      </c>
      <c r="D11730" s="135">
        <v>13432</v>
      </c>
      <c r="E11730" s="135">
        <v>501</v>
      </c>
      <c r="F11730" s="135">
        <v>1</v>
      </c>
      <c r="G11730" s="136">
        <v>14</v>
      </c>
      <c r="H11730" s="135" t="s">
        <v>7285</v>
      </c>
      <c r="I11730" s="135">
        <v>90</v>
      </c>
      <c r="J11730" s="135" t="s">
        <v>2151</v>
      </c>
      <c r="K11730" s="135" t="s">
        <v>2152</v>
      </c>
      <c r="L11730" s="135" t="s">
        <v>193</v>
      </c>
      <c r="M11730" s="135"/>
      <c r="N11730" s="137"/>
      <c r="O11730" s="121"/>
    </row>
    <row r="11731" spans="1:15" x14ac:dyDescent="0.25">
      <c r="A11731" s="139">
        <v>906</v>
      </c>
      <c r="B11731" s="135" t="s">
        <v>870</v>
      </c>
      <c r="C11731" s="134" t="s">
        <v>2102</v>
      </c>
      <c r="D11731" s="135">
        <v>13433</v>
      </c>
      <c r="E11731" s="135">
        <v>501</v>
      </c>
      <c r="F11731" s="135">
        <v>1</v>
      </c>
      <c r="G11731" s="136">
        <v>15</v>
      </c>
      <c r="H11731" s="135" t="s">
        <v>7286</v>
      </c>
      <c r="I11731" s="135">
        <v>81</v>
      </c>
      <c r="J11731" s="135" t="s">
        <v>2151</v>
      </c>
      <c r="K11731" s="135" t="s">
        <v>2152</v>
      </c>
      <c r="L11731" s="135" t="s">
        <v>193</v>
      </c>
      <c r="M11731" s="135"/>
      <c r="N11731" s="137"/>
      <c r="O11731" s="121"/>
    </row>
    <row r="11732" spans="1:15" x14ac:dyDescent="0.25">
      <c r="A11732" s="139">
        <v>906</v>
      </c>
      <c r="B11732" s="135" t="s">
        <v>870</v>
      </c>
      <c r="C11732" s="134" t="s">
        <v>2102</v>
      </c>
      <c r="D11732" s="135">
        <v>13434</v>
      </c>
      <c r="E11732" s="135">
        <v>501</v>
      </c>
      <c r="F11732" s="135">
        <v>1</v>
      </c>
      <c r="G11732" s="136">
        <v>16</v>
      </c>
      <c r="H11732" s="135" t="s">
        <v>7287</v>
      </c>
      <c r="I11732" s="135">
        <v>143</v>
      </c>
      <c r="J11732" s="135" t="s">
        <v>2112</v>
      </c>
      <c r="K11732" s="135" t="s">
        <v>2113</v>
      </c>
      <c r="L11732" s="135" t="s">
        <v>194</v>
      </c>
      <c r="M11732" s="135"/>
      <c r="N11732" s="137"/>
      <c r="O11732" s="121"/>
    </row>
    <row r="11733" spans="1:15" x14ac:dyDescent="0.25">
      <c r="A11733" s="139">
        <v>906</v>
      </c>
      <c r="B11733" s="135" t="s">
        <v>870</v>
      </c>
      <c r="C11733" s="134" t="s">
        <v>2102</v>
      </c>
      <c r="D11733" s="135">
        <v>13435</v>
      </c>
      <c r="E11733" s="135">
        <v>501</v>
      </c>
      <c r="F11733" s="135">
        <v>1</v>
      </c>
      <c r="G11733" s="136">
        <v>17</v>
      </c>
      <c r="H11733" s="135" t="s">
        <v>7288</v>
      </c>
      <c r="I11733" s="135">
        <v>64</v>
      </c>
      <c r="J11733" s="135" t="s">
        <v>2151</v>
      </c>
      <c r="K11733" s="135" t="s">
        <v>2152</v>
      </c>
      <c r="L11733" s="135" t="s">
        <v>193</v>
      </c>
      <c r="M11733" s="135"/>
      <c r="N11733" s="137"/>
      <c r="O11733" s="121"/>
    </row>
    <row r="11734" spans="1:15" x14ac:dyDescent="0.25">
      <c r="A11734" s="139">
        <v>906</v>
      </c>
      <c r="B11734" s="135" t="s">
        <v>870</v>
      </c>
      <c r="C11734" s="134" t="s">
        <v>2102</v>
      </c>
      <c r="D11734" s="135">
        <v>13436</v>
      </c>
      <c r="E11734" s="135">
        <v>501</v>
      </c>
      <c r="F11734" s="135">
        <v>1</v>
      </c>
      <c r="G11734" s="136">
        <v>19</v>
      </c>
      <c r="H11734" s="135" t="s">
        <v>7289</v>
      </c>
      <c r="I11734" s="135">
        <v>234</v>
      </c>
      <c r="J11734" s="135" t="s">
        <v>2112</v>
      </c>
      <c r="K11734" s="135" t="s">
        <v>2113</v>
      </c>
      <c r="L11734" s="135" t="s">
        <v>194</v>
      </c>
      <c r="M11734" s="135"/>
      <c r="N11734" s="137"/>
      <c r="O11734" s="121"/>
    </row>
    <row r="11735" spans="1:15" x14ac:dyDescent="0.25">
      <c r="A11735" s="139">
        <v>906</v>
      </c>
      <c r="B11735" s="135" t="s">
        <v>870</v>
      </c>
      <c r="C11735" s="134" t="s">
        <v>2102</v>
      </c>
      <c r="D11735" s="135">
        <v>13437</v>
      </c>
      <c r="E11735" s="135">
        <v>502</v>
      </c>
      <c r="F11735" s="135">
        <v>1</v>
      </c>
      <c r="G11735" s="136" t="s">
        <v>2716</v>
      </c>
      <c r="H11735" s="135" t="s">
        <v>7290</v>
      </c>
      <c r="I11735" s="135">
        <v>660</v>
      </c>
      <c r="J11735" s="135" t="s">
        <v>2167</v>
      </c>
      <c r="K11735" s="135" t="s">
        <v>2168</v>
      </c>
      <c r="L11735" s="135" t="s">
        <v>189</v>
      </c>
      <c r="M11735" s="135"/>
      <c r="N11735" s="137"/>
      <c r="O11735" s="121"/>
    </row>
    <row r="11736" spans="1:15" x14ac:dyDescent="0.25">
      <c r="A11736" s="139">
        <v>906</v>
      </c>
      <c r="B11736" s="135" t="s">
        <v>870</v>
      </c>
      <c r="C11736" s="134" t="s">
        <v>2102</v>
      </c>
      <c r="D11736" s="135">
        <v>13438</v>
      </c>
      <c r="E11736" s="135">
        <v>502</v>
      </c>
      <c r="F11736" s="135">
        <v>1</v>
      </c>
      <c r="G11736" s="136" t="s">
        <v>4619</v>
      </c>
      <c r="H11736" s="135" t="s">
        <v>7291</v>
      </c>
      <c r="I11736" s="135">
        <v>160</v>
      </c>
      <c r="J11736" s="135" t="s">
        <v>2105</v>
      </c>
      <c r="K11736" s="135" t="s">
        <v>2106</v>
      </c>
      <c r="L11736" s="135" t="s">
        <v>193</v>
      </c>
      <c r="M11736" s="135"/>
      <c r="N11736" s="137"/>
      <c r="O11736" s="121"/>
    </row>
    <row r="11737" spans="1:15" x14ac:dyDescent="0.25">
      <c r="A11737" s="139">
        <v>906</v>
      </c>
      <c r="B11737" s="135" t="s">
        <v>870</v>
      </c>
      <c r="C11737" s="134" t="s">
        <v>2102</v>
      </c>
      <c r="D11737" s="135">
        <v>13439</v>
      </c>
      <c r="E11737" s="135">
        <v>503</v>
      </c>
      <c r="F11737" s="135">
        <v>1</v>
      </c>
      <c r="G11737" s="136" t="s">
        <v>2718</v>
      </c>
      <c r="H11737" s="135" t="s">
        <v>7292</v>
      </c>
      <c r="I11737" s="135">
        <v>660</v>
      </c>
      <c r="J11737" s="135" t="s">
        <v>2167</v>
      </c>
      <c r="K11737" s="135" t="s">
        <v>2168</v>
      </c>
      <c r="L11737" s="135" t="s">
        <v>189</v>
      </c>
      <c r="M11737" s="135"/>
      <c r="N11737" s="137"/>
      <c r="O11737" s="121"/>
    </row>
    <row r="11738" spans="1:15" x14ac:dyDescent="0.25">
      <c r="A11738" s="139">
        <v>906</v>
      </c>
      <c r="B11738" s="135" t="s">
        <v>870</v>
      </c>
      <c r="C11738" s="134" t="s">
        <v>2102</v>
      </c>
      <c r="D11738" s="135">
        <v>13440</v>
      </c>
      <c r="E11738" s="135">
        <v>503</v>
      </c>
      <c r="F11738" s="135">
        <v>1</v>
      </c>
      <c r="G11738" s="136" t="s">
        <v>4778</v>
      </c>
      <c r="H11738" s="135" t="s">
        <v>7293</v>
      </c>
      <c r="I11738" s="135">
        <v>160</v>
      </c>
      <c r="J11738" s="135" t="s">
        <v>2105</v>
      </c>
      <c r="K11738" s="135" t="s">
        <v>2106</v>
      </c>
      <c r="L11738" s="135" t="s">
        <v>193</v>
      </c>
      <c r="M11738" s="135"/>
      <c r="N11738" s="137"/>
      <c r="O11738" s="121"/>
    </row>
    <row r="11739" spans="1:15" x14ac:dyDescent="0.25">
      <c r="A11739" s="139">
        <v>977</v>
      </c>
      <c r="B11739" s="135" t="s">
        <v>2086</v>
      </c>
      <c r="C11739" s="134" t="s">
        <v>2102</v>
      </c>
      <c r="D11739" s="135">
        <v>12915</v>
      </c>
      <c r="E11739" s="135" t="s">
        <v>682</v>
      </c>
      <c r="F11739" s="135">
        <v>1</v>
      </c>
      <c r="G11739" s="136">
        <v>1</v>
      </c>
      <c r="H11739" s="135" t="s">
        <v>2329</v>
      </c>
      <c r="I11739" s="135">
        <v>240</v>
      </c>
      <c r="J11739" s="135" t="s">
        <v>2155</v>
      </c>
      <c r="K11739" s="135" t="s">
        <v>2156</v>
      </c>
      <c r="L11739" s="135" t="s">
        <v>193</v>
      </c>
      <c r="M11739" s="135" t="s">
        <v>1143</v>
      </c>
      <c r="N11739" s="137"/>
      <c r="O11739" s="121"/>
    </row>
    <row r="11740" spans="1:15" x14ac:dyDescent="0.25">
      <c r="A11740" s="139">
        <v>977</v>
      </c>
      <c r="B11740" s="135" t="s">
        <v>2086</v>
      </c>
      <c r="C11740" s="134" t="s">
        <v>2102</v>
      </c>
      <c r="D11740" s="135">
        <v>12916</v>
      </c>
      <c r="E11740" s="135" t="s">
        <v>682</v>
      </c>
      <c r="F11740" s="135">
        <v>1</v>
      </c>
      <c r="G11740" s="136">
        <v>2</v>
      </c>
      <c r="H11740" s="135" t="s">
        <v>2330</v>
      </c>
      <c r="I11740" s="135">
        <v>54</v>
      </c>
      <c r="J11740" s="135" t="s">
        <v>2155</v>
      </c>
      <c r="K11740" s="135" t="s">
        <v>2156</v>
      </c>
      <c r="L11740" s="135" t="s">
        <v>193</v>
      </c>
      <c r="M11740" s="135" t="s">
        <v>1143</v>
      </c>
      <c r="N11740" s="137"/>
      <c r="O11740" s="121"/>
    </row>
    <row r="11741" spans="1:15" x14ac:dyDescent="0.25">
      <c r="A11741" s="139">
        <v>977</v>
      </c>
      <c r="B11741" s="135" t="s">
        <v>2086</v>
      </c>
      <c r="C11741" s="134" t="s">
        <v>2102</v>
      </c>
      <c r="D11741" s="135">
        <v>12917</v>
      </c>
      <c r="E11741" s="135" t="s">
        <v>682</v>
      </c>
      <c r="F11741" s="135">
        <v>1</v>
      </c>
      <c r="G11741" s="136">
        <v>4</v>
      </c>
      <c r="H11741" s="135" t="s">
        <v>2332</v>
      </c>
      <c r="I11741" s="135">
        <v>30</v>
      </c>
      <c r="J11741" s="135" t="s">
        <v>2151</v>
      </c>
      <c r="K11741" s="135" t="s">
        <v>2152</v>
      </c>
      <c r="L11741" s="135" t="s">
        <v>193</v>
      </c>
      <c r="M11741" s="135" t="s">
        <v>1143</v>
      </c>
      <c r="N11741" s="137"/>
      <c r="O11741" s="121"/>
    </row>
    <row r="11742" spans="1:15" x14ac:dyDescent="0.25">
      <c r="A11742" s="139">
        <v>977</v>
      </c>
      <c r="B11742" s="135" t="s">
        <v>2086</v>
      </c>
      <c r="C11742" s="134" t="s">
        <v>2102</v>
      </c>
      <c r="D11742" s="135">
        <v>12918</v>
      </c>
      <c r="E11742" s="135" t="s">
        <v>682</v>
      </c>
      <c r="F11742" s="135">
        <v>1</v>
      </c>
      <c r="G11742" s="136">
        <v>5</v>
      </c>
      <c r="H11742" s="135" t="s">
        <v>2333</v>
      </c>
      <c r="I11742" s="135">
        <v>621</v>
      </c>
      <c r="J11742" s="135" t="s">
        <v>2167</v>
      </c>
      <c r="K11742" s="135" t="s">
        <v>2168</v>
      </c>
      <c r="L11742" s="135" t="s">
        <v>189</v>
      </c>
      <c r="M11742" s="135" t="s">
        <v>1143</v>
      </c>
      <c r="N11742" s="137"/>
      <c r="O11742" s="121"/>
    </row>
    <row r="11743" spans="1:15" x14ac:dyDescent="0.25">
      <c r="A11743" s="139">
        <v>977</v>
      </c>
      <c r="B11743" s="135" t="s">
        <v>2086</v>
      </c>
      <c r="C11743" s="134" t="s">
        <v>2102</v>
      </c>
      <c r="D11743" s="135">
        <v>12919</v>
      </c>
      <c r="E11743" s="135" t="s">
        <v>682</v>
      </c>
      <c r="F11743" s="135">
        <v>1</v>
      </c>
      <c r="G11743" s="136">
        <v>6</v>
      </c>
      <c r="H11743" s="135" t="s">
        <v>2334</v>
      </c>
      <c r="I11743" s="135">
        <v>112</v>
      </c>
      <c r="J11743" s="135" t="s">
        <v>2112</v>
      </c>
      <c r="K11743" s="135" t="s">
        <v>2113</v>
      </c>
      <c r="L11743" s="135" t="s">
        <v>194</v>
      </c>
      <c r="M11743" s="135" t="s">
        <v>1143</v>
      </c>
      <c r="N11743" s="137"/>
      <c r="O11743" s="121"/>
    </row>
    <row r="11744" spans="1:15" x14ac:dyDescent="0.25">
      <c r="A11744" s="139">
        <v>977</v>
      </c>
      <c r="B11744" s="135" t="s">
        <v>2086</v>
      </c>
      <c r="C11744" s="134" t="s">
        <v>2102</v>
      </c>
      <c r="D11744" s="135">
        <v>12920</v>
      </c>
      <c r="E11744" s="135" t="s">
        <v>682</v>
      </c>
      <c r="F11744" s="135">
        <v>1</v>
      </c>
      <c r="G11744" s="136">
        <v>7</v>
      </c>
      <c r="H11744" s="135" t="s">
        <v>2555</v>
      </c>
      <c r="I11744" s="135">
        <v>70</v>
      </c>
      <c r="J11744" s="135" t="s">
        <v>2151</v>
      </c>
      <c r="K11744" s="135" t="s">
        <v>2152</v>
      </c>
      <c r="L11744" s="135" t="s">
        <v>193</v>
      </c>
      <c r="M11744" s="135" t="s">
        <v>1143</v>
      </c>
      <c r="N11744" s="137"/>
      <c r="O11744" s="121"/>
    </row>
    <row r="11745" spans="1:15" x14ac:dyDescent="0.25">
      <c r="A11745" s="139">
        <v>977</v>
      </c>
      <c r="B11745" s="135" t="s">
        <v>2086</v>
      </c>
      <c r="C11745" s="134" t="s">
        <v>2102</v>
      </c>
      <c r="D11745" s="135">
        <v>12921</v>
      </c>
      <c r="E11745" s="135" t="s">
        <v>682</v>
      </c>
      <c r="F11745" s="135">
        <v>1</v>
      </c>
      <c r="G11745" s="136">
        <v>8</v>
      </c>
      <c r="H11745" s="135" t="s">
        <v>2556</v>
      </c>
      <c r="I11745" s="135">
        <v>122</v>
      </c>
      <c r="J11745" s="135" t="s">
        <v>2138</v>
      </c>
      <c r="K11745" s="135" t="s">
        <v>2139</v>
      </c>
      <c r="L11745" s="135" t="s">
        <v>194</v>
      </c>
      <c r="M11745" s="135" t="s">
        <v>1143</v>
      </c>
      <c r="N11745" s="137"/>
      <c r="O11745" s="121"/>
    </row>
    <row r="11746" spans="1:15" x14ac:dyDescent="0.25">
      <c r="A11746" s="139">
        <v>977</v>
      </c>
      <c r="B11746" s="135" t="s">
        <v>2086</v>
      </c>
      <c r="C11746" s="134" t="s">
        <v>2102</v>
      </c>
      <c r="D11746" s="135">
        <v>12922</v>
      </c>
      <c r="E11746" s="135" t="s">
        <v>682</v>
      </c>
      <c r="F11746" s="135">
        <v>1</v>
      </c>
      <c r="G11746" s="136">
        <v>9</v>
      </c>
      <c r="H11746" s="135" t="s">
        <v>2557</v>
      </c>
      <c r="I11746" s="135">
        <v>20</v>
      </c>
      <c r="J11746" s="135" t="s">
        <v>2108</v>
      </c>
      <c r="K11746" s="135" t="s">
        <v>2109</v>
      </c>
      <c r="L11746" s="135" t="s">
        <v>193</v>
      </c>
      <c r="M11746" s="135" t="s">
        <v>1143</v>
      </c>
      <c r="N11746" s="137"/>
      <c r="O11746" s="121"/>
    </row>
    <row r="11747" spans="1:15" x14ac:dyDescent="0.25">
      <c r="A11747" s="139">
        <v>977</v>
      </c>
      <c r="B11747" s="135" t="s">
        <v>2086</v>
      </c>
      <c r="C11747" s="134" t="s">
        <v>2102</v>
      </c>
      <c r="D11747" s="135">
        <v>12923</v>
      </c>
      <c r="E11747" s="135" t="s">
        <v>682</v>
      </c>
      <c r="F11747" s="135">
        <v>1</v>
      </c>
      <c r="G11747" s="136">
        <v>10</v>
      </c>
      <c r="H11747" s="135" t="s">
        <v>2558</v>
      </c>
      <c r="I11747" s="135">
        <v>20</v>
      </c>
      <c r="J11747" s="135" t="s">
        <v>2108</v>
      </c>
      <c r="K11747" s="135" t="s">
        <v>2109</v>
      </c>
      <c r="L11747" s="135" t="s">
        <v>193</v>
      </c>
      <c r="M11747" s="135" t="s">
        <v>1143</v>
      </c>
      <c r="N11747" s="137"/>
      <c r="O11747" s="121"/>
    </row>
    <row r="11748" spans="1:15" x14ac:dyDescent="0.25">
      <c r="A11748" s="139">
        <v>977</v>
      </c>
      <c r="B11748" s="135" t="s">
        <v>2086</v>
      </c>
      <c r="C11748" s="134" t="s">
        <v>2102</v>
      </c>
      <c r="D11748" s="135">
        <v>12924</v>
      </c>
      <c r="E11748" s="135" t="s">
        <v>682</v>
      </c>
      <c r="F11748" s="135">
        <v>1</v>
      </c>
      <c r="G11748" s="136">
        <v>11</v>
      </c>
      <c r="H11748" s="135" t="s">
        <v>2559</v>
      </c>
      <c r="I11748" s="135">
        <v>1150</v>
      </c>
      <c r="J11748" s="135" t="s">
        <v>2115</v>
      </c>
      <c r="K11748" s="135" t="s">
        <v>2116</v>
      </c>
      <c r="L11748" s="135" t="s">
        <v>2117</v>
      </c>
      <c r="M11748" s="135" t="s">
        <v>1143</v>
      </c>
      <c r="N11748" s="137"/>
      <c r="O11748" s="121"/>
    </row>
    <row r="11749" spans="1:15" x14ac:dyDescent="0.25">
      <c r="A11749" s="139">
        <v>977</v>
      </c>
      <c r="B11749" s="135" t="s">
        <v>2086</v>
      </c>
      <c r="C11749" s="134" t="s">
        <v>2102</v>
      </c>
      <c r="D11749" s="135">
        <v>12925</v>
      </c>
      <c r="E11749" s="135" t="s">
        <v>682</v>
      </c>
      <c r="F11749" s="135">
        <v>1</v>
      </c>
      <c r="G11749" s="136">
        <v>12</v>
      </c>
      <c r="H11749" s="135" t="s">
        <v>2560</v>
      </c>
      <c r="I11749" s="135">
        <v>1350</v>
      </c>
      <c r="J11749" s="135" t="s">
        <v>2115</v>
      </c>
      <c r="K11749" s="135" t="s">
        <v>2116</v>
      </c>
      <c r="L11749" s="135" t="s">
        <v>2117</v>
      </c>
      <c r="M11749" s="135" t="s">
        <v>1143</v>
      </c>
      <c r="N11749" s="137"/>
      <c r="O11749" s="121"/>
    </row>
    <row r="11750" spans="1:15" x14ac:dyDescent="0.25">
      <c r="A11750" s="139">
        <v>977</v>
      </c>
      <c r="B11750" s="135" t="s">
        <v>2086</v>
      </c>
      <c r="C11750" s="134" t="s">
        <v>2102</v>
      </c>
      <c r="D11750" s="135">
        <v>12926</v>
      </c>
      <c r="E11750" s="135" t="s">
        <v>682</v>
      </c>
      <c r="F11750" s="135">
        <v>1</v>
      </c>
      <c r="G11750" s="136">
        <v>0</v>
      </c>
      <c r="H11750" s="135" t="s">
        <v>7294</v>
      </c>
      <c r="I11750" s="135">
        <v>105</v>
      </c>
      <c r="J11750" s="135" t="s">
        <v>2115</v>
      </c>
      <c r="K11750" s="135" t="s">
        <v>2129</v>
      </c>
      <c r="L11750" s="135" t="s">
        <v>194</v>
      </c>
      <c r="M11750" s="135" t="s">
        <v>1143</v>
      </c>
      <c r="N11750" s="137"/>
      <c r="O11750" s="121"/>
    </row>
    <row r="11751" spans="1:15" x14ac:dyDescent="0.25">
      <c r="A11751" s="139">
        <v>977</v>
      </c>
      <c r="B11751" s="135" t="s">
        <v>2086</v>
      </c>
      <c r="C11751" s="134" t="s">
        <v>2102</v>
      </c>
      <c r="D11751" s="135">
        <v>12927</v>
      </c>
      <c r="E11751" s="135" t="s">
        <v>682</v>
      </c>
      <c r="F11751" s="135">
        <v>1</v>
      </c>
      <c r="G11751" s="136">
        <v>0</v>
      </c>
      <c r="H11751" s="135" t="s">
        <v>7294</v>
      </c>
      <c r="I11751" s="135">
        <v>56</v>
      </c>
      <c r="J11751" s="135" t="s">
        <v>2108</v>
      </c>
      <c r="K11751" s="135" t="s">
        <v>2109</v>
      </c>
      <c r="L11751" s="135" t="s">
        <v>193</v>
      </c>
      <c r="M11751" s="135" t="s">
        <v>1143</v>
      </c>
      <c r="N11751" s="137"/>
      <c r="O11751" s="121"/>
    </row>
    <row r="11752" spans="1:15" x14ac:dyDescent="0.25">
      <c r="A11752" s="139">
        <v>977</v>
      </c>
      <c r="B11752" s="135" t="s">
        <v>2086</v>
      </c>
      <c r="C11752" s="134" t="s">
        <v>2102</v>
      </c>
      <c r="D11752" s="135">
        <v>12927</v>
      </c>
      <c r="E11752" s="135" t="s">
        <v>682</v>
      </c>
      <c r="F11752" s="135">
        <v>1</v>
      </c>
      <c r="G11752" s="136">
        <v>0</v>
      </c>
      <c r="H11752" s="135" t="s">
        <v>7294</v>
      </c>
      <c r="I11752" s="135">
        <v>56</v>
      </c>
      <c r="J11752" s="135" t="s">
        <v>2108</v>
      </c>
      <c r="K11752" s="135" t="s">
        <v>2109</v>
      </c>
      <c r="L11752" s="135" t="s">
        <v>193</v>
      </c>
      <c r="M11752" s="135" t="s">
        <v>1143</v>
      </c>
      <c r="N11752" s="137"/>
      <c r="O11752" s="121"/>
    </row>
    <row r="11753" spans="1:15" x14ac:dyDescent="0.25">
      <c r="A11753" s="139">
        <v>988</v>
      </c>
      <c r="B11753" s="135" t="s">
        <v>420</v>
      </c>
      <c r="C11753" s="134" t="s">
        <v>2102</v>
      </c>
      <c r="D11753" s="135">
        <v>13448</v>
      </c>
      <c r="E11753" s="135" t="s">
        <v>2103</v>
      </c>
      <c r="F11753" s="135">
        <v>1</v>
      </c>
      <c r="G11753" s="136">
        <v>1</v>
      </c>
      <c r="H11753" s="135" t="s">
        <v>2104</v>
      </c>
      <c r="I11753" s="135">
        <v>72</v>
      </c>
      <c r="J11753" s="135" t="s">
        <v>2112</v>
      </c>
      <c r="K11753" s="135" t="s">
        <v>2113</v>
      </c>
      <c r="L11753" s="135" t="s">
        <v>194</v>
      </c>
      <c r="M11753" s="135" t="s">
        <v>418</v>
      </c>
      <c r="N11753" s="137"/>
      <c r="O11753" s="121"/>
    </row>
    <row r="11754" spans="1:15" x14ac:dyDescent="0.25">
      <c r="A11754" s="139">
        <v>988</v>
      </c>
      <c r="B11754" s="135" t="s">
        <v>420</v>
      </c>
      <c r="C11754" s="134" t="s">
        <v>2102</v>
      </c>
      <c r="D11754" s="135">
        <v>13449</v>
      </c>
      <c r="E11754" s="135" t="s">
        <v>2103</v>
      </c>
      <c r="F11754" s="135">
        <v>1</v>
      </c>
      <c r="G11754" s="136">
        <v>2</v>
      </c>
      <c r="H11754" s="135" t="s">
        <v>2107</v>
      </c>
      <c r="I11754" s="135">
        <v>288</v>
      </c>
      <c r="J11754" s="135" t="s">
        <v>2112</v>
      </c>
      <c r="K11754" s="135" t="s">
        <v>2113</v>
      </c>
      <c r="L11754" s="135" t="s">
        <v>194</v>
      </c>
      <c r="M11754" s="135" t="s">
        <v>418</v>
      </c>
      <c r="N11754" s="137"/>
      <c r="O11754" s="121"/>
    </row>
    <row r="11755" spans="1:15" x14ac:dyDescent="0.25">
      <c r="A11755" s="139">
        <v>988</v>
      </c>
      <c r="B11755" s="135" t="s">
        <v>420</v>
      </c>
      <c r="C11755" s="134" t="s">
        <v>2102</v>
      </c>
      <c r="D11755" s="135">
        <v>13450</v>
      </c>
      <c r="E11755" s="135" t="s">
        <v>2103</v>
      </c>
      <c r="F11755" s="135">
        <v>1</v>
      </c>
      <c r="G11755" s="136" t="s">
        <v>2352</v>
      </c>
      <c r="H11755" s="135" t="s">
        <v>4655</v>
      </c>
      <c r="I11755" s="135">
        <v>55</v>
      </c>
      <c r="J11755" s="135" t="s">
        <v>2105</v>
      </c>
      <c r="K11755" s="135" t="s">
        <v>2106</v>
      </c>
      <c r="L11755" s="135" t="s">
        <v>193</v>
      </c>
      <c r="M11755" s="135" t="s">
        <v>418</v>
      </c>
      <c r="N11755" s="137"/>
      <c r="O11755" s="121"/>
    </row>
    <row r="11756" spans="1:15" x14ac:dyDescent="0.25">
      <c r="A11756" s="139">
        <v>988</v>
      </c>
      <c r="B11756" s="135" t="s">
        <v>420</v>
      </c>
      <c r="C11756" s="134" t="s">
        <v>2102</v>
      </c>
      <c r="D11756" s="135">
        <v>13451</v>
      </c>
      <c r="E11756" s="135" t="s">
        <v>2103</v>
      </c>
      <c r="F11756" s="135">
        <v>1</v>
      </c>
      <c r="G11756" s="136">
        <v>3</v>
      </c>
      <c r="H11756" s="135" t="s">
        <v>2110</v>
      </c>
      <c r="I11756" s="135">
        <v>620</v>
      </c>
      <c r="J11756" s="135" t="s">
        <v>2112</v>
      </c>
      <c r="K11756" s="135" t="s">
        <v>2113</v>
      </c>
      <c r="L11756" s="135" t="s">
        <v>194</v>
      </c>
      <c r="M11756" s="135" t="s">
        <v>418</v>
      </c>
      <c r="N11756" s="137"/>
      <c r="O11756" s="121"/>
    </row>
    <row r="11757" spans="1:15" x14ac:dyDescent="0.25">
      <c r="A11757" s="139">
        <v>988</v>
      </c>
      <c r="B11757" s="135" t="s">
        <v>420</v>
      </c>
      <c r="C11757" s="134" t="s">
        <v>2102</v>
      </c>
      <c r="D11757" s="135">
        <v>13452</v>
      </c>
      <c r="E11757" s="135" t="s">
        <v>2103</v>
      </c>
      <c r="F11757" s="135">
        <v>1</v>
      </c>
      <c r="G11757" s="136" t="s">
        <v>2188</v>
      </c>
      <c r="H11757" s="135" t="s">
        <v>3895</v>
      </c>
      <c r="I11757" s="135">
        <v>65</v>
      </c>
      <c r="J11757" s="135" t="s">
        <v>2105</v>
      </c>
      <c r="K11757" s="135" t="s">
        <v>2106</v>
      </c>
      <c r="L11757" s="135" t="s">
        <v>193</v>
      </c>
      <c r="M11757" s="135" t="s">
        <v>418</v>
      </c>
      <c r="N11757" s="137"/>
      <c r="O11757" s="121"/>
    </row>
    <row r="11758" spans="1:15" x14ac:dyDescent="0.25">
      <c r="A11758" s="139">
        <v>988</v>
      </c>
      <c r="B11758" s="135" t="s">
        <v>420</v>
      </c>
      <c r="C11758" s="134" t="s">
        <v>2102</v>
      </c>
      <c r="D11758" s="135">
        <v>13453</v>
      </c>
      <c r="E11758" s="135" t="s">
        <v>2103</v>
      </c>
      <c r="F11758" s="135">
        <v>1</v>
      </c>
      <c r="G11758" s="136">
        <v>4</v>
      </c>
      <c r="H11758" s="135" t="s">
        <v>2111</v>
      </c>
      <c r="I11758" s="135">
        <v>104</v>
      </c>
      <c r="J11758" s="135" t="s">
        <v>2108</v>
      </c>
      <c r="K11758" s="135" t="s">
        <v>2109</v>
      </c>
      <c r="L11758" s="135" t="s">
        <v>193</v>
      </c>
      <c r="M11758" s="135" t="s">
        <v>418</v>
      </c>
      <c r="N11758" s="137"/>
      <c r="O11758" s="121"/>
    </row>
    <row r="11759" spans="1:15" x14ac:dyDescent="0.25">
      <c r="A11759" s="139">
        <v>988</v>
      </c>
      <c r="B11759" s="135" t="s">
        <v>420</v>
      </c>
      <c r="C11759" s="134" t="s">
        <v>2102</v>
      </c>
      <c r="D11759" s="135">
        <v>13454</v>
      </c>
      <c r="E11759" s="135" t="s">
        <v>2103</v>
      </c>
      <c r="F11759" s="135">
        <v>1</v>
      </c>
      <c r="G11759" s="136">
        <v>5</v>
      </c>
      <c r="H11759" s="135" t="s">
        <v>2114</v>
      </c>
      <c r="I11759" s="135">
        <v>42</v>
      </c>
      <c r="J11759" s="135" t="s">
        <v>2108</v>
      </c>
      <c r="K11759" s="135" t="s">
        <v>2109</v>
      </c>
      <c r="L11759" s="135" t="s">
        <v>193</v>
      </c>
      <c r="M11759" s="135" t="s">
        <v>418</v>
      </c>
      <c r="N11759" s="137"/>
      <c r="O11759" s="121"/>
    </row>
    <row r="11760" spans="1:15" x14ac:dyDescent="0.25">
      <c r="A11760" s="139">
        <v>988</v>
      </c>
      <c r="B11760" s="135" t="s">
        <v>420</v>
      </c>
      <c r="C11760" s="134" t="s">
        <v>2102</v>
      </c>
      <c r="D11760" s="135">
        <v>13455</v>
      </c>
      <c r="E11760" s="135" t="s">
        <v>2103</v>
      </c>
      <c r="F11760" s="135">
        <v>1</v>
      </c>
      <c r="G11760" s="136">
        <v>6</v>
      </c>
      <c r="H11760" s="135" t="s">
        <v>2118</v>
      </c>
      <c r="I11760" s="135">
        <v>119</v>
      </c>
      <c r="J11760" s="135" t="s">
        <v>2155</v>
      </c>
      <c r="K11760" s="135" t="s">
        <v>2156</v>
      </c>
      <c r="L11760" s="135" t="s">
        <v>193</v>
      </c>
      <c r="M11760" s="135" t="s">
        <v>418</v>
      </c>
      <c r="N11760" s="137"/>
      <c r="O11760" s="121"/>
    </row>
    <row r="11761" spans="1:15" x14ac:dyDescent="0.25">
      <c r="A11761" s="139">
        <v>988</v>
      </c>
      <c r="B11761" s="135" t="s">
        <v>420</v>
      </c>
      <c r="C11761" s="134" t="s">
        <v>2102</v>
      </c>
      <c r="D11761" s="135">
        <v>13456</v>
      </c>
      <c r="E11761" s="135" t="s">
        <v>2103</v>
      </c>
      <c r="F11761" s="135">
        <v>1</v>
      </c>
      <c r="G11761" s="136">
        <v>7</v>
      </c>
      <c r="H11761" s="135" t="s">
        <v>2119</v>
      </c>
      <c r="I11761" s="135">
        <v>110</v>
      </c>
      <c r="J11761" s="135" t="s">
        <v>2112</v>
      </c>
      <c r="K11761" s="135" t="s">
        <v>2113</v>
      </c>
      <c r="L11761" s="135" t="s">
        <v>194</v>
      </c>
      <c r="M11761" s="135" t="s">
        <v>418</v>
      </c>
      <c r="N11761" s="137"/>
      <c r="O11761" s="121"/>
    </row>
    <row r="11762" spans="1:15" x14ac:dyDescent="0.25">
      <c r="A11762" s="139">
        <v>988</v>
      </c>
      <c r="B11762" s="135" t="s">
        <v>420</v>
      </c>
      <c r="C11762" s="134" t="s">
        <v>2102</v>
      </c>
      <c r="D11762" s="135">
        <v>13457</v>
      </c>
      <c r="E11762" s="135" t="s">
        <v>2103</v>
      </c>
      <c r="F11762" s="135">
        <v>1</v>
      </c>
      <c r="G11762" s="136">
        <v>8</v>
      </c>
      <c r="H11762" s="135" t="s">
        <v>2120</v>
      </c>
      <c r="I11762" s="135">
        <v>160</v>
      </c>
      <c r="J11762" s="135" t="s">
        <v>2155</v>
      </c>
      <c r="K11762" s="135" t="s">
        <v>2156</v>
      </c>
      <c r="L11762" s="135" t="s">
        <v>193</v>
      </c>
      <c r="M11762" s="135" t="s">
        <v>418</v>
      </c>
      <c r="N11762" s="137"/>
      <c r="O11762" s="121"/>
    </row>
    <row r="11763" spans="1:15" x14ac:dyDescent="0.25">
      <c r="A11763" s="139">
        <v>988</v>
      </c>
      <c r="B11763" s="135" t="s">
        <v>420</v>
      </c>
      <c r="C11763" s="134" t="s">
        <v>2102</v>
      </c>
      <c r="D11763" s="135">
        <v>13458</v>
      </c>
      <c r="E11763" s="135" t="s">
        <v>2103</v>
      </c>
      <c r="F11763" s="135">
        <v>1</v>
      </c>
      <c r="G11763" s="136">
        <v>9</v>
      </c>
      <c r="H11763" s="135" t="s">
        <v>2121</v>
      </c>
      <c r="I11763" s="135">
        <v>84</v>
      </c>
      <c r="J11763" s="135" t="s">
        <v>2155</v>
      </c>
      <c r="K11763" s="135" t="s">
        <v>2156</v>
      </c>
      <c r="L11763" s="135" t="s">
        <v>193</v>
      </c>
      <c r="M11763" s="135" t="s">
        <v>418</v>
      </c>
      <c r="N11763" s="137"/>
      <c r="O11763" s="121"/>
    </row>
    <row r="11764" spans="1:15" x14ac:dyDescent="0.25">
      <c r="A11764" s="139">
        <v>988</v>
      </c>
      <c r="B11764" s="135" t="s">
        <v>420</v>
      </c>
      <c r="C11764" s="134" t="s">
        <v>2102</v>
      </c>
      <c r="D11764" s="135">
        <v>13459</v>
      </c>
      <c r="E11764" s="135" t="s">
        <v>2103</v>
      </c>
      <c r="F11764" s="135">
        <v>1</v>
      </c>
      <c r="G11764" s="136">
        <v>10</v>
      </c>
      <c r="H11764" s="135" t="s">
        <v>2122</v>
      </c>
      <c r="I11764" s="135">
        <v>110</v>
      </c>
      <c r="J11764" s="135" t="s">
        <v>2112</v>
      </c>
      <c r="K11764" s="135" t="s">
        <v>2113</v>
      </c>
      <c r="L11764" s="135" t="s">
        <v>194</v>
      </c>
      <c r="M11764" s="135" t="s">
        <v>418</v>
      </c>
      <c r="N11764" s="137"/>
      <c r="O11764" s="121"/>
    </row>
    <row r="11765" spans="1:15" x14ac:dyDescent="0.25">
      <c r="A11765" s="139">
        <v>988</v>
      </c>
      <c r="B11765" s="135" t="s">
        <v>420</v>
      </c>
      <c r="C11765" s="134" t="s">
        <v>2102</v>
      </c>
      <c r="D11765" s="135">
        <v>13460</v>
      </c>
      <c r="E11765" s="135" t="s">
        <v>2103</v>
      </c>
      <c r="F11765" s="135">
        <v>1</v>
      </c>
      <c r="G11765" s="136">
        <v>11</v>
      </c>
      <c r="H11765" s="135" t="s">
        <v>2123</v>
      </c>
      <c r="I11765" s="135">
        <v>20</v>
      </c>
      <c r="J11765" s="135" t="s">
        <v>2155</v>
      </c>
      <c r="K11765" s="135" t="s">
        <v>2156</v>
      </c>
      <c r="L11765" s="135" t="s">
        <v>193</v>
      </c>
      <c r="M11765" s="135" t="s">
        <v>418</v>
      </c>
      <c r="N11765" s="137"/>
      <c r="O11765" s="121"/>
    </row>
    <row r="11766" spans="1:15" x14ac:dyDescent="0.25">
      <c r="A11766" s="139">
        <v>988</v>
      </c>
      <c r="B11766" s="135" t="s">
        <v>420</v>
      </c>
      <c r="C11766" s="134" t="s">
        <v>2102</v>
      </c>
      <c r="D11766" s="135">
        <v>13461</v>
      </c>
      <c r="E11766" s="135" t="s">
        <v>2103</v>
      </c>
      <c r="F11766" s="135">
        <v>1</v>
      </c>
      <c r="G11766" s="136">
        <v>12</v>
      </c>
      <c r="H11766" s="135" t="s">
        <v>2126</v>
      </c>
      <c r="I11766" s="135">
        <v>273</v>
      </c>
      <c r="J11766" s="135" t="s">
        <v>2112</v>
      </c>
      <c r="K11766" s="135" t="s">
        <v>2113</v>
      </c>
      <c r="L11766" s="135" t="s">
        <v>194</v>
      </c>
      <c r="M11766" s="135" t="s">
        <v>418</v>
      </c>
      <c r="N11766" s="137"/>
      <c r="O11766" s="121"/>
    </row>
    <row r="11767" spans="1:15" x14ac:dyDescent="0.25">
      <c r="A11767" s="139">
        <v>988</v>
      </c>
      <c r="B11767" s="135" t="s">
        <v>420</v>
      </c>
      <c r="C11767" s="134" t="s">
        <v>2102</v>
      </c>
      <c r="D11767" s="135">
        <v>13462</v>
      </c>
      <c r="E11767" s="135" t="s">
        <v>2103</v>
      </c>
      <c r="F11767" s="135">
        <v>1</v>
      </c>
      <c r="G11767" s="136">
        <v>13</v>
      </c>
      <c r="H11767" s="135" t="s">
        <v>2127</v>
      </c>
      <c r="I11767" s="135">
        <v>186</v>
      </c>
      <c r="J11767" s="135" t="s">
        <v>2112</v>
      </c>
      <c r="K11767" s="135" t="s">
        <v>2113</v>
      </c>
      <c r="L11767" s="135" t="s">
        <v>194</v>
      </c>
      <c r="M11767" s="135" t="s">
        <v>418</v>
      </c>
      <c r="N11767" s="137"/>
      <c r="O11767" s="121"/>
    </row>
    <row r="11768" spans="1:15" x14ac:dyDescent="0.25">
      <c r="A11768" s="139">
        <v>988</v>
      </c>
      <c r="B11768" s="135" t="s">
        <v>420</v>
      </c>
      <c r="C11768" s="134" t="s">
        <v>2102</v>
      </c>
      <c r="D11768" s="135">
        <v>13463</v>
      </c>
      <c r="E11768" s="135" t="s">
        <v>2103</v>
      </c>
      <c r="F11768" s="135">
        <v>1</v>
      </c>
      <c r="G11768" s="136">
        <v>15</v>
      </c>
      <c r="H11768" s="135" t="s">
        <v>2130</v>
      </c>
      <c r="I11768" s="135">
        <v>378</v>
      </c>
      <c r="J11768" s="135" t="s">
        <v>2112</v>
      </c>
      <c r="K11768" s="135" t="s">
        <v>2113</v>
      </c>
      <c r="L11768" s="135" t="s">
        <v>194</v>
      </c>
      <c r="M11768" s="135" t="s">
        <v>418</v>
      </c>
      <c r="N11768" s="137"/>
      <c r="O11768" s="121"/>
    </row>
    <row r="11769" spans="1:15" x14ac:dyDescent="0.25">
      <c r="A11769" s="139">
        <v>988</v>
      </c>
      <c r="B11769" s="135" t="s">
        <v>420</v>
      </c>
      <c r="C11769" s="134" t="s">
        <v>2102</v>
      </c>
      <c r="D11769" s="135">
        <v>13464</v>
      </c>
      <c r="E11769" s="135" t="s">
        <v>2103</v>
      </c>
      <c r="F11769" s="135">
        <v>1</v>
      </c>
      <c r="G11769" s="136">
        <v>16</v>
      </c>
      <c r="H11769" s="135" t="s">
        <v>2131</v>
      </c>
      <c r="I11769" s="135">
        <v>30</v>
      </c>
      <c r="J11769" s="135" t="s">
        <v>2108</v>
      </c>
      <c r="K11769" s="135" t="s">
        <v>2109</v>
      </c>
      <c r="L11769" s="135" t="s">
        <v>193</v>
      </c>
      <c r="M11769" s="135" t="s">
        <v>418</v>
      </c>
      <c r="N11769" s="135"/>
      <c r="O11769" s="121"/>
    </row>
    <row r="11770" spans="1:15" x14ac:dyDescent="0.25">
      <c r="A11770" s="139">
        <v>988</v>
      </c>
      <c r="B11770" s="135" t="s">
        <v>420</v>
      </c>
      <c r="C11770" s="134" t="s">
        <v>2102</v>
      </c>
      <c r="D11770" s="135">
        <v>13465</v>
      </c>
      <c r="E11770" s="135" t="s">
        <v>2103</v>
      </c>
      <c r="F11770" s="135">
        <v>1</v>
      </c>
      <c r="G11770" s="136">
        <v>17</v>
      </c>
      <c r="H11770" s="135" t="s">
        <v>2132</v>
      </c>
      <c r="I11770" s="135">
        <v>252</v>
      </c>
      <c r="J11770" s="135" t="s">
        <v>2138</v>
      </c>
      <c r="K11770" s="135" t="s">
        <v>2139</v>
      </c>
      <c r="L11770" s="135" t="s">
        <v>194</v>
      </c>
      <c r="M11770" s="135" t="s">
        <v>418</v>
      </c>
      <c r="N11770" s="135"/>
      <c r="O11770" s="121"/>
    </row>
    <row r="11771" spans="1:15" x14ac:dyDescent="0.25">
      <c r="A11771" s="139">
        <v>988</v>
      </c>
      <c r="B11771" s="135" t="s">
        <v>420</v>
      </c>
      <c r="C11771" s="134" t="s">
        <v>2102</v>
      </c>
      <c r="D11771" s="135">
        <v>13466</v>
      </c>
      <c r="E11771" s="135" t="s">
        <v>2103</v>
      </c>
      <c r="F11771" s="135">
        <v>1</v>
      </c>
      <c r="G11771" s="136">
        <v>18</v>
      </c>
      <c r="H11771" s="135" t="s">
        <v>2133</v>
      </c>
      <c r="I11771" s="135">
        <v>1287</v>
      </c>
      <c r="J11771" s="135" t="s">
        <v>2112</v>
      </c>
      <c r="K11771" s="135" t="s">
        <v>2113</v>
      </c>
      <c r="L11771" s="135" t="s">
        <v>194</v>
      </c>
      <c r="M11771" s="135" t="s">
        <v>418</v>
      </c>
      <c r="N11771" s="135"/>
      <c r="O11771" s="121"/>
    </row>
    <row r="11772" spans="1:15" x14ac:dyDescent="0.25">
      <c r="A11772" s="139">
        <v>988</v>
      </c>
      <c r="B11772" s="135" t="s">
        <v>420</v>
      </c>
      <c r="C11772" s="134" t="s">
        <v>2102</v>
      </c>
      <c r="D11772" s="135">
        <v>13467</v>
      </c>
      <c r="E11772" s="135" t="s">
        <v>2103</v>
      </c>
      <c r="F11772" s="135">
        <v>1</v>
      </c>
      <c r="G11772" s="136">
        <v>19</v>
      </c>
      <c r="H11772" s="135" t="s">
        <v>2134</v>
      </c>
      <c r="I11772" s="135">
        <v>77</v>
      </c>
      <c r="J11772" s="135" t="s">
        <v>2108</v>
      </c>
      <c r="K11772" s="135" t="s">
        <v>2109</v>
      </c>
      <c r="L11772" s="135" t="s">
        <v>193</v>
      </c>
      <c r="M11772" s="135" t="s">
        <v>418</v>
      </c>
      <c r="N11772" s="135"/>
      <c r="O11772" s="121"/>
    </row>
    <row r="11773" spans="1:15" x14ac:dyDescent="0.25">
      <c r="A11773" s="139">
        <v>988</v>
      </c>
      <c r="B11773" s="135" t="s">
        <v>420</v>
      </c>
      <c r="C11773" s="134" t="s">
        <v>2102</v>
      </c>
      <c r="D11773" s="135">
        <v>13468</v>
      </c>
      <c r="E11773" s="135" t="s">
        <v>2103</v>
      </c>
      <c r="F11773" s="135">
        <v>1</v>
      </c>
      <c r="G11773" s="136">
        <v>20</v>
      </c>
      <c r="H11773" s="135" t="s">
        <v>2135</v>
      </c>
      <c r="I11773" s="135">
        <v>88</v>
      </c>
      <c r="J11773" s="135" t="s">
        <v>2108</v>
      </c>
      <c r="K11773" s="135" t="s">
        <v>2109</v>
      </c>
      <c r="L11773" s="135" t="s">
        <v>193</v>
      </c>
      <c r="M11773" s="135" t="s">
        <v>418</v>
      </c>
      <c r="N11773" s="135"/>
      <c r="O11773" s="121"/>
    </row>
    <row r="11774" spans="1:15" x14ac:dyDescent="0.25">
      <c r="A11774" s="139">
        <v>988</v>
      </c>
      <c r="B11774" s="135" t="s">
        <v>420</v>
      </c>
      <c r="C11774" s="134" t="s">
        <v>2102</v>
      </c>
      <c r="D11774" s="135">
        <v>13469</v>
      </c>
      <c r="E11774" s="135" t="s">
        <v>2103</v>
      </c>
      <c r="F11774" s="135">
        <v>1</v>
      </c>
      <c r="G11774" s="136">
        <v>21</v>
      </c>
      <c r="H11774" s="135" t="s">
        <v>2136</v>
      </c>
      <c r="I11774" s="135">
        <v>189</v>
      </c>
      <c r="J11774" s="135" t="s">
        <v>2151</v>
      </c>
      <c r="K11774" s="135" t="s">
        <v>2152</v>
      </c>
      <c r="L11774" s="135" t="s">
        <v>193</v>
      </c>
      <c r="M11774" s="135" t="s">
        <v>418</v>
      </c>
      <c r="N11774" s="135"/>
      <c r="O11774" s="121"/>
    </row>
    <row r="11775" spans="1:15" x14ac:dyDescent="0.25">
      <c r="A11775" s="139">
        <v>988</v>
      </c>
      <c r="B11775" s="135" t="s">
        <v>420</v>
      </c>
      <c r="C11775" s="134" t="s">
        <v>2102</v>
      </c>
      <c r="D11775" s="135">
        <v>13470</v>
      </c>
      <c r="E11775" s="135" t="s">
        <v>2103</v>
      </c>
      <c r="F11775" s="135">
        <v>1</v>
      </c>
      <c r="G11775" s="136">
        <v>22</v>
      </c>
      <c r="H11775" s="135" t="s">
        <v>2137</v>
      </c>
      <c r="I11775" s="135">
        <v>128</v>
      </c>
      <c r="J11775" s="135" t="s">
        <v>2151</v>
      </c>
      <c r="K11775" s="135" t="s">
        <v>2152</v>
      </c>
      <c r="L11775" s="135" t="s">
        <v>193</v>
      </c>
      <c r="M11775" s="135" t="s">
        <v>418</v>
      </c>
      <c r="N11775" s="135"/>
      <c r="O11775" s="121"/>
    </row>
    <row r="11776" spans="1:15" x14ac:dyDescent="0.25">
      <c r="A11776" s="139">
        <v>988</v>
      </c>
      <c r="B11776" s="135" t="s">
        <v>420</v>
      </c>
      <c r="C11776" s="134" t="s">
        <v>2102</v>
      </c>
      <c r="D11776" s="135">
        <v>13471</v>
      </c>
      <c r="E11776" s="135" t="s">
        <v>2103</v>
      </c>
      <c r="F11776" s="135">
        <v>1</v>
      </c>
      <c r="G11776" s="136">
        <v>23</v>
      </c>
      <c r="H11776" s="135" t="s">
        <v>2140</v>
      </c>
      <c r="I11776" s="135">
        <v>184</v>
      </c>
      <c r="J11776" s="135" t="s">
        <v>2112</v>
      </c>
      <c r="K11776" s="135" t="s">
        <v>2113</v>
      </c>
      <c r="L11776" s="135" t="s">
        <v>194</v>
      </c>
      <c r="M11776" s="135" t="s">
        <v>418</v>
      </c>
      <c r="N11776" s="135"/>
      <c r="O11776" s="121"/>
    </row>
    <row r="11777" spans="1:15" x14ac:dyDescent="0.25">
      <c r="A11777" s="139">
        <v>988</v>
      </c>
      <c r="B11777" s="135" t="s">
        <v>420</v>
      </c>
      <c r="C11777" s="134" t="s">
        <v>2102</v>
      </c>
      <c r="D11777" s="135">
        <v>13472</v>
      </c>
      <c r="E11777" s="135" t="s">
        <v>2103</v>
      </c>
      <c r="F11777" s="135">
        <v>1</v>
      </c>
      <c r="G11777" s="136">
        <v>24</v>
      </c>
      <c r="H11777" s="135" t="s">
        <v>2141</v>
      </c>
      <c r="I11777" s="135">
        <v>350</v>
      </c>
      <c r="J11777" s="135" t="s">
        <v>2112</v>
      </c>
      <c r="K11777" s="135" t="s">
        <v>2113</v>
      </c>
      <c r="L11777" s="135" t="s">
        <v>194</v>
      </c>
      <c r="M11777" s="135" t="s">
        <v>418</v>
      </c>
      <c r="N11777" s="135"/>
      <c r="O11777" s="121"/>
    </row>
    <row r="11778" spans="1:15" x14ac:dyDescent="0.25">
      <c r="A11778" s="139">
        <v>988</v>
      </c>
      <c r="B11778" s="135" t="s">
        <v>420</v>
      </c>
      <c r="C11778" s="134" t="s">
        <v>2102</v>
      </c>
      <c r="D11778" s="135">
        <v>13473</v>
      </c>
      <c r="E11778" s="135" t="s">
        <v>2103</v>
      </c>
      <c r="F11778" s="135">
        <v>1</v>
      </c>
      <c r="G11778" s="136">
        <v>25</v>
      </c>
      <c r="H11778" s="135" t="s">
        <v>2142</v>
      </c>
      <c r="I11778" s="135">
        <v>126</v>
      </c>
      <c r="J11778" s="135" t="s">
        <v>2112</v>
      </c>
      <c r="K11778" s="135" t="s">
        <v>2113</v>
      </c>
      <c r="L11778" s="135" t="s">
        <v>194</v>
      </c>
      <c r="M11778" s="135" t="s">
        <v>418</v>
      </c>
      <c r="N11778" s="135"/>
      <c r="O11778" s="121"/>
    </row>
    <row r="11779" spans="1:15" x14ac:dyDescent="0.25">
      <c r="A11779" s="139">
        <v>988</v>
      </c>
      <c r="B11779" s="135" t="s">
        <v>420</v>
      </c>
      <c r="C11779" s="134" t="s">
        <v>2102</v>
      </c>
      <c r="D11779" s="135">
        <v>13474</v>
      </c>
      <c r="E11779" s="135" t="s">
        <v>2103</v>
      </c>
      <c r="F11779" s="135">
        <v>1</v>
      </c>
      <c r="G11779" s="136">
        <v>26</v>
      </c>
      <c r="H11779" s="135" t="s">
        <v>2143</v>
      </c>
      <c r="I11779" s="135">
        <v>306</v>
      </c>
      <c r="J11779" s="135" t="s">
        <v>2112</v>
      </c>
      <c r="K11779" s="135" t="s">
        <v>2113</v>
      </c>
      <c r="L11779" s="135" t="s">
        <v>194</v>
      </c>
      <c r="M11779" s="135" t="s">
        <v>418</v>
      </c>
      <c r="N11779" s="135"/>
      <c r="O11779" s="121"/>
    </row>
    <row r="11780" spans="1:15" x14ac:dyDescent="0.25">
      <c r="A11780" s="139">
        <v>988</v>
      </c>
      <c r="B11780" s="135" t="s">
        <v>420</v>
      </c>
      <c r="C11780" s="134" t="s">
        <v>2102</v>
      </c>
      <c r="D11780" s="135">
        <v>13475</v>
      </c>
      <c r="E11780" s="135" t="s">
        <v>2103</v>
      </c>
      <c r="F11780" s="135">
        <v>1</v>
      </c>
      <c r="G11780" s="136">
        <v>27</v>
      </c>
      <c r="H11780" s="135" t="s">
        <v>2144</v>
      </c>
      <c r="I11780" s="135">
        <v>35</v>
      </c>
      <c r="J11780" s="135" t="s">
        <v>2151</v>
      </c>
      <c r="K11780" s="135" t="s">
        <v>2152</v>
      </c>
      <c r="L11780" s="135" t="s">
        <v>193</v>
      </c>
      <c r="M11780" s="135" t="s">
        <v>418</v>
      </c>
      <c r="N11780" s="135"/>
      <c r="O11780" s="121"/>
    </row>
    <row r="11781" spans="1:15" x14ac:dyDescent="0.25">
      <c r="A11781" s="139">
        <v>988</v>
      </c>
      <c r="B11781" s="135" t="s">
        <v>420</v>
      </c>
      <c r="C11781" s="134" t="s">
        <v>2102</v>
      </c>
      <c r="D11781" s="135">
        <v>13476</v>
      </c>
      <c r="E11781" s="135" t="s">
        <v>2103</v>
      </c>
      <c r="F11781" s="135">
        <v>1</v>
      </c>
      <c r="G11781" s="136">
        <v>28</v>
      </c>
      <c r="H11781" s="135" t="s">
        <v>2145</v>
      </c>
      <c r="I11781" s="135">
        <v>630</v>
      </c>
      <c r="J11781" s="135" t="s">
        <v>2151</v>
      </c>
      <c r="K11781" s="135" t="s">
        <v>2152</v>
      </c>
      <c r="L11781" s="135" t="s">
        <v>193</v>
      </c>
      <c r="M11781" s="135" t="s">
        <v>418</v>
      </c>
      <c r="N11781" s="135"/>
      <c r="O11781" s="121"/>
    </row>
    <row r="11782" spans="1:15" x14ac:dyDescent="0.25">
      <c r="A11782" s="139">
        <v>988</v>
      </c>
      <c r="B11782" s="135" t="s">
        <v>420</v>
      </c>
      <c r="C11782" s="134" t="s">
        <v>2102</v>
      </c>
      <c r="D11782" s="135">
        <v>13477</v>
      </c>
      <c r="E11782" s="135" t="s">
        <v>2103</v>
      </c>
      <c r="F11782" s="135">
        <v>1</v>
      </c>
      <c r="G11782" s="136" t="s">
        <v>4787</v>
      </c>
      <c r="H11782" s="135" t="s">
        <v>4788</v>
      </c>
      <c r="I11782" s="135">
        <v>240</v>
      </c>
      <c r="J11782" s="135" t="s">
        <v>2151</v>
      </c>
      <c r="K11782" s="135" t="s">
        <v>2152</v>
      </c>
      <c r="L11782" s="135" t="s">
        <v>193</v>
      </c>
      <c r="M11782" s="135" t="s">
        <v>418</v>
      </c>
      <c r="N11782" s="135"/>
      <c r="O11782" s="121"/>
    </row>
    <row r="11783" spans="1:15" x14ac:dyDescent="0.25">
      <c r="A11783" s="139">
        <v>988</v>
      </c>
      <c r="B11783" s="135" t="s">
        <v>420</v>
      </c>
      <c r="C11783" s="134" t="s">
        <v>2102</v>
      </c>
      <c r="D11783" s="135">
        <v>13478</v>
      </c>
      <c r="E11783" s="135" t="s">
        <v>2103</v>
      </c>
      <c r="F11783" s="135">
        <v>1</v>
      </c>
      <c r="G11783" s="136" t="s">
        <v>4789</v>
      </c>
      <c r="H11783" s="135" t="s">
        <v>4790</v>
      </c>
      <c r="I11783" s="135">
        <v>0</v>
      </c>
      <c r="J11783" s="135" t="s">
        <v>2151</v>
      </c>
      <c r="K11783" s="135" t="s">
        <v>2152</v>
      </c>
      <c r="L11783" s="135" t="s">
        <v>193</v>
      </c>
      <c r="M11783" s="135" t="s">
        <v>418</v>
      </c>
      <c r="N11783" s="135"/>
      <c r="O11783" s="121"/>
    </row>
    <row r="11784" spans="1:15" x14ac:dyDescent="0.25">
      <c r="A11784" s="139">
        <v>988</v>
      </c>
      <c r="B11784" s="135" t="s">
        <v>420</v>
      </c>
      <c r="C11784" s="134" t="s">
        <v>2102</v>
      </c>
      <c r="D11784" s="135">
        <v>13479</v>
      </c>
      <c r="E11784" s="135" t="s">
        <v>2103</v>
      </c>
      <c r="F11784" s="135">
        <v>1</v>
      </c>
      <c r="G11784" s="136">
        <v>30</v>
      </c>
      <c r="H11784" s="135" t="s">
        <v>2147</v>
      </c>
      <c r="I11784" s="135">
        <v>0</v>
      </c>
      <c r="J11784" s="135" t="s">
        <v>2151</v>
      </c>
      <c r="K11784" s="135" t="s">
        <v>2152</v>
      </c>
      <c r="L11784" s="135" t="s">
        <v>193</v>
      </c>
      <c r="M11784" s="135" t="s">
        <v>418</v>
      </c>
      <c r="N11784" s="135"/>
      <c r="O11784" s="121"/>
    </row>
    <row r="11785" spans="1:15" x14ac:dyDescent="0.25">
      <c r="A11785" s="139">
        <v>988</v>
      </c>
      <c r="B11785" s="135" t="s">
        <v>420</v>
      </c>
      <c r="C11785" s="134" t="s">
        <v>2102</v>
      </c>
      <c r="D11785" s="135">
        <v>13480</v>
      </c>
      <c r="E11785" s="135" t="s">
        <v>2103</v>
      </c>
      <c r="F11785" s="135">
        <v>1</v>
      </c>
      <c r="G11785" s="136">
        <v>31</v>
      </c>
      <c r="H11785" s="135" t="s">
        <v>2148</v>
      </c>
      <c r="I11785" s="135">
        <v>0</v>
      </c>
      <c r="J11785" s="135" t="s">
        <v>2151</v>
      </c>
      <c r="K11785" s="135" t="s">
        <v>2152</v>
      </c>
      <c r="L11785" s="135" t="s">
        <v>193</v>
      </c>
      <c r="M11785" s="135" t="s">
        <v>418</v>
      </c>
      <c r="N11785" s="135"/>
      <c r="O11785" s="121"/>
    </row>
    <row r="11786" spans="1:15" x14ac:dyDescent="0.25">
      <c r="A11786" s="139">
        <v>988</v>
      </c>
      <c r="B11786" s="135" t="s">
        <v>420</v>
      </c>
      <c r="C11786" s="134" t="s">
        <v>2102</v>
      </c>
      <c r="D11786" s="135">
        <v>13481</v>
      </c>
      <c r="E11786" s="135" t="s">
        <v>2103</v>
      </c>
      <c r="F11786" s="135">
        <v>1</v>
      </c>
      <c r="G11786" s="136">
        <v>32</v>
      </c>
      <c r="H11786" s="135" t="s">
        <v>2149</v>
      </c>
      <c r="I11786" s="135">
        <v>0</v>
      </c>
      <c r="J11786" s="135" t="s">
        <v>2155</v>
      </c>
      <c r="K11786" s="135" t="s">
        <v>2156</v>
      </c>
      <c r="L11786" s="135" t="s">
        <v>193</v>
      </c>
      <c r="M11786" s="135" t="s">
        <v>418</v>
      </c>
      <c r="N11786" s="135"/>
      <c r="O11786" s="121"/>
    </row>
    <row r="11787" spans="1:15" x14ac:dyDescent="0.25">
      <c r="A11787" s="139">
        <v>988</v>
      </c>
      <c r="B11787" s="135" t="s">
        <v>420</v>
      </c>
      <c r="C11787" s="134" t="s">
        <v>2102</v>
      </c>
      <c r="D11787" s="135">
        <v>13482</v>
      </c>
      <c r="E11787" s="135" t="s">
        <v>2103</v>
      </c>
      <c r="F11787" s="135">
        <v>1</v>
      </c>
      <c r="G11787" s="136">
        <v>33</v>
      </c>
      <c r="H11787" s="135" t="s">
        <v>2150</v>
      </c>
      <c r="I11787" s="135">
        <v>0</v>
      </c>
      <c r="J11787" s="135" t="s">
        <v>2202</v>
      </c>
      <c r="K11787" s="135" t="s">
        <v>2203</v>
      </c>
      <c r="L11787" s="135" t="s">
        <v>190</v>
      </c>
      <c r="M11787" s="135" t="s">
        <v>418</v>
      </c>
      <c r="N11787" s="135"/>
      <c r="O11787" s="121"/>
    </row>
    <row r="11788" spans="1:15" x14ac:dyDescent="0.25">
      <c r="A11788" s="139">
        <v>988</v>
      </c>
      <c r="B11788" s="135" t="s">
        <v>420</v>
      </c>
      <c r="C11788" s="134" t="s">
        <v>2102</v>
      </c>
      <c r="D11788" s="135">
        <v>13483</v>
      </c>
      <c r="E11788" s="135" t="s">
        <v>2103</v>
      </c>
      <c r="F11788" s="135">
        <v>1</v>
      </c>
      <c r="G11788" s="136">
        <v>34</v>
      </c>
      <c r="H11788" s="135" t="s">
        <v>2153</v>
      </c>
      <c r="I11788" s="135">
        <v>0</v>
      </c>
      <c r="J11788" s="135" t="s">
        <v>2151</v>
      </c>
      <c r="K11788" s="135" t="s">
        <v>2152</v>
      </c>
      <c r="L11788" s="135" t="s">
        <v>193</v>
      </c>
      <c r="M11788" s="135" t="s">
        <v>418</v>
      </c>
      <c r="N11788" s="135"/>
      <c r="O11788" s="121"/>
    </row>
    <row r="11789" spans="1:15" x14ac:dyDescent="0.25">
      <c r="A11789" s="139">
        <v>988</v>
      </c>
      <c r="B11789" s="135" t="s">
        <v>420</v>
      </c>
      <c r="C11789" s="134" t="s">
        <v>2102</v>
      </c>
      <c r="D11789" s="135">
        <v>13484</v>
      </c>
      <c r="E11789" s="135" t="s">
        <v>2103</v>
      </c>
      <c r="F11789" s="135">
        <v>1</v>
      </c>
      <c r="G11789" s="136">
        <v>35</v>
      </c>
      <c r="H11789" s="135" t="s">
        <v>2154</v>
      </c>
      <c r="I11789" s="135">
        <v>0</v>
      </c>
      <c r="J11789" s="135" t="s">
        <v>2151</v>
      </c>
      <c r="K11789" s="135" t="s">
        <v>2152</v>
      </c>
      <c r="L11789" s="135" t="s">
        <v>193</v>
      </c>
      <c r="M11789" s="135" t="s">
        <v>418</v>
      </c>
      <c r="N11789" s="135"/>
      <c r="O11789" s="121"/>
    </row>
    <row r="11790" spans="1:15" x14ac:dyDescent="0.25">
      <c r="A11790" s="139">
        <v>988</v>
      </c>
      <c r="B11790" s="135" t="s">
        <v>420</v>
      </c>
      <c r="C11790" s="134" t="s">
        <v>2102</v>
      </c>
      <c r="D11790" s="135">
        <v>13485</v>
      </c>
      <c r="E11790" s="135" t="s">
        <v>2103</v>
      </c>
      <c r="F11790" s="135">
        <v>2</v>
      </c>
      <c r="G11790" s="136">
        <v>1</v>
      </c>
      <c r="H11790" s="135" t="s">
        <v>2204</v>
      </c>
      <c r="I11790" s="135">
        <v>0</v>
      </c>
      <c r="J11790" s="135" t="s">
        <v>2151</v>
      </c>
      <c r="K11790" s="135" t="s">
        <v>2152</v>
      </c>
      <c r="L11790" s="135" t="s">
        <v>193</v>
      </c>
      <c r="M11790" s="135" t="s">
        <v>418</v>
      </c>
      <c r="N11790" s="135"/>
      <c r="O11790" s="121"/>
    </row>
    <row r="11791" spans="1:15" x14ac:dyDescent="0.25">
      <c r="A11791" s="139">
        <v>988</v>
      </c>
      <c r="B11791" s="135" t="s">
        <v>420</v>
      </c>
      <c r="C11791" s="134" t="s">
        <v>2102</v>
      </c>
      <c r="D11791" s="135">
        <v>13486</v>
      </c>
      <c r="E11791" s="135" t="s">
        <v>2103</v>
      </c>
      <c r="F11791" s="135">
        <v>2</v>
      </c>
      <c r="G11791" s="136">
        <v>2</v>
      </c>
      <c r="H11791" s="135" t="s">
        <v>2205</v>
      </c>
      <c r="I11791" s="135">
        <v>0</v>
      </c>
      <c r="J11791" s="135" t="s">
        <v>2108</v>
      </c>
      <c r="K11791" s="135" t="s">
        <v>2109</v>
      </c>
      <c r="L11791" s="135" t="s">
        <v>193</v>
      </c>
      <c r="M11791" s="135" t="s">
        <v>418</v>
      </c>
      <c r="N11791" s="135"/>
      <c r="O11791" s="121"/>
    </row>
    <row r="11792" spans="1:15" x14ac:dyDescent="0.25">
      <c r="A11792" s="139">
        <v>988</v>
      </c>
      <c r="B11792" s="135" t="s">
        <v>420</v>
      </c>
      <c r="C11792" s="134" t="s">
        <v>2102</v>
      </c>
      <c r="D11792" s="135">
        <v>13487</v>
      </c>
      <c r="E11792" s="135" t="s">
        <v>2103</v>
      </c>
      <c r="F11792" s="135">
        <v>2</v>
      </c>
      <c r="G11792" s="136">
        <v>3</v>
      </c>
      <c r="H11792" s="135" t="s">
        <v>2438</v>
      </c>
      <c r="I11792" s="135">
        <v>0</v>
      </c>
      <c r="J11792" s="135" t="s">
        <v>2108</v>
      </c>
      <c r="K11792" s="135" t="s">
        <v>2109</v>
      </c>
      <c r="L11792" s="135" t="s">
        <v>193</v>
      </c>
      <c r="M11792" s="135" t="s">
        <v>418</v>
      </c>
      <c r="N11792" s="135"/>
      <c r="O11792" s="121"/>
    </row>
    <row r="11793" spans="1:15" x14ac:dyDescent="0.25">
      <c r="A11793" s="139">
        <v>988</v>
      </c>
      <c r="B11793" s="135" t="s">
        <v>420</v>
      </c>
      <c r="C11793" s="134" t="s">
        <v>2102</v>
      </c>
      <c r="D11793" s="135">
        <v>13488</v>
      </c>
      <c r="E11793" s="135" t="s">
        <v>2103</v>
      </c>
      <c r="F11793" s="135">
        <v>2</v>
      </c>
      <c r="G11793" s="136">
        <v>4</v>
      </c>
      <c r="H11793" s="135" t="s">
        <v>2439</v>
      </c>
      <c r="I11793" s="135">
        <v>40</v>
      </c>
      <c r="J11793" s="135" t="s">
        <v>2151</v>
      </c>
      <c r="K11793" s="135" t="s">
        <v>2152</v>
      </c>
      <c r="L11793" s="135" t="s">
        <v>193</v>
      </c>
      <c r="M11793" s="135" t="s">
        <v>418</v>
      </c>
      <c r="N11793" s="135"/>
      <c r="O11793" s="121"/>
    </row>
    <row r="11794" spans="1:15" x14ac:dyDescent="0.25">
      <c r="A11794" s="139">
        <v>988</v>
      </c>
      <c r="B11794" s="135" t="s">
        <v>420</v>
      </c>
      <c r="C11794" s="134" t="s">
        <v>2102</v>
      </c>
      <c r="D11794" s="135">
        <v>13489</v>
      </c>
      <c r="E11794" s="135" t="s">
        <v>2103</v>
      </c>
      <c r="F11794" s="135">
        <v>2</v>
      </c>
      <c r="G11794" s="136">
        <v>5</v>
      </c>
      <c r="H11794" s="135" t="s">
        <v>2206</v>
      </c>
      <c r="I11794" s="135">
        <v>0</v>
      </c>
      <c r="J11794" s="135" t="s">
        <v>2105</v>
      </c>
      <c r="K11794" s="135" t="s">
        <v>2106</v>
      </c>
      <c r="L11794" s="135" t="s">
        <v>193</v>
      </c>
      <c r="M11794" s="135" t="s">
        <v>418</v>
      </c>
      <c r="N11794" s="135"/>
      <c r="O11794" s="121"/>
    </row>
    <row r="11795" spans="1:15" x14ac:dyDescent="0.25">
      <c r="A11795" s="139">
        <v>988</v>
      </c>
      <c r="B11795" s="135" t="s">
        <v>420</v>
      </c>
      <c r="C11795" s="134" t="s">
        <v>2102</v>
      </c>
      <c r="D11795" s="135">
        <v>13490</v>
      </c>
      <c r="E11795" s="135" t="s">
        <v>2103</v>
      </c>
      <c r="F11795" s="135">
        <v>2</v>
      </c>
      <c r="G11795" s="136">
        <v>6</v>
      </c>
      <c r="H11795" s="135" t="s">
        <v>2207</v>
      </c>
      <c r="I11795" s="135">
        <v>104</v>
      </c>
      <c r="J11795" s="135" t="s">
        <v>2112</v>
      </c>
      <c r="K11795" s="135" t="s">
        <v>2113</v>
      </c>
      <c r="L11795" s="135" t="s">
        <v>194</v>
      </c>
      <c r="M11795" s="135" t="s">
        <v>418</v>
      </c>
      <c r="N11795" s="135"/>
      <c r="O11795" s="121"/>
    </row>
    <row r="11796" spans="1:15" x14ac:dyDescent="0.25">
      <c r="A11796" s="139">
        <v>988</v>
      </c>
      <c r="B11796" s="135" t="s">
        <v>420</v>
      </c>
      <c r="C11796" s="134" t="s">
        <v>2102</v>
      </c>
      <c r="D11796" s="135">
        <v>13491</v>
      </c>
      <c r="E11796" s="135" t="s">
        <v>2103</v>
      </c>
      <c r="F11796" s="135">
        <v>2</v>
      </c>
      <c r="G11796" s="136">
        <v>7</v>
      </c>
      <c r="H11796" s="135" t="s">
        <v>2208</v>
      </c>
      <c r="I11796" s="135">
        <v>330</v>
      </c>
      <c r="J11796" s="135" t="s">
        <v>2112</v>
      </c>
      <c r="K11796" s="135" t="s">
        <v>2113</v>
      </c>
      <c r="L11796" s="135" t="s">
        <v>194</v>
      </c>
      <c r="M11796" s="135" t="s">
        <v>418</v>
      </c>
      <c r="N11796" s="135"/>
      <c r="O11796" s="121"/>
    </row>
    <row r="11797" spans="1:15" x14ac:dyDescent="0.25">
      <c r="A11797" s="139">
        <v>988</v>
      </c>
      <c r="B11797" s="135" t="s">
        <v>420</v>
      </c>
      <c r="C11797" s="134" t="s">
        <v>2102</v>
      </c>
      <c r="D11797" s="135">
        <v>13492</v>
      </c>
      <c r="E11797" s="135" t="s">
        <v>2103</v>
      </c>
      <c r="F11797" s="135">
        <v>2</v>
      </c>
      <c r="G11797" s="136">
        <v>8</v>
      </c>
      <c r="H11797" s="135" t="s">
        <v>2209</v>
      </c>
      <c r="I11797" s="135">
        <v>106</v>
      </c>
      <c r="J11797" s="135" t="s">
        <v>2112</v>
      </c>
      <c r="K11797" s="135" t="s">
        <v>2113</v>
      </c>
      <c r="L11797" s="135" t="s">
        <v>194</v>
      </c>
      <c r="M11797" s="135" t="s">
        <v>418</v>
      </c>
      <c r="N11797" s="135"/>
      <c r="O11797" s="121"/>
    </row>
    <row r="11798" spans="1:15" x14ac:dyDescent="0.25">
      <c r="A11798" s="139">
        <v>988</v>
      </c>
      <c r="B11798" s="135" t="s">
        <v>420</v>
      </c>
      <c r="C11798" s="134" t="s">
        <v>2102</v>
      </c>
      <c r="D11798" s="135">
        <v>13493</v>
      </c>
      <c r="E11798" s="135" t="s">
        <v>2103</v>
      </c>
      <c r="F11798" s="135">
        <v>2</v>
      </c>
      <c r="G11798" s="136">
        <v>9</v>
      </c>
      <c r="H11798" s="135" t="s">
        <v>2210</v>
      </c>
      <c r="I11798" s="135">
        <v>0</v>
      </c>
      <c r="J11798" s="135" t="s">
        <v>2112</v>
      </c>
      <c r="K11798" s="135" t="s">
        <v>2113</v>
      </c>
      <c r="L11798" s="135" t="s">
        <v>194</v>
      </c>
      <c r="M11798" s="135" t="s">
        <v>418</v>
      </c>
      <c r="N11798" s="135"/>
      <c r="O11798" s="121"/>
    </row>
    <row r="11799" spans="1:15" x14ac:dyDescent="0.25">
      <c r="A11799" s="139">
        <v>988</v>
      </c>
      <c r="B11799" s="135" t="s">
        <v>420</v>
      </c>
      <c r="C11799" s="134" t="s">
        <v>2102</v>
      </c>
      <c r="D11799" s="135">
        <v>13494</v>
      </c>
      <c r="E11799" s="135" t="s">
        <v>2103</v>
      </c>
      <c r="F11799" s="135">
        <v>2</v>
      </c>
      <c r="G11799" s="136">
        <v>10</v>
      </c>
      <c r="H11799" s="135" t="s">
        <v>2211</v>
      </c>
      <c r="I11799" s="135">
        <v>228</v>
      </c>
      <c r="J11799" s="135" t="s">
        <v>2283</v>
      </c>
      <c r="K11799" s="135" t="s">
        <v>2284</v>
      </c>
      <c r="L11799" s="135" t="s">
        <v>194</v>
      </c>
      <c r="M11799" s="135" t="s">
        <v>418</v>
      </c>
      <c r="N11799" s="135"/>
      <c r="O11799" s="121"/>
    </row>
    <row r="11800" spans="1:15" x14ac:dyDescent="0.25">
      <c r="A11800" s="139">
        <v>988</v>
      </c>
      <c r="B11800" s="135" t="s">
        <v>420</v>
      </c>
      <c r="C11800" s="134" t="s">
        <v>2102</v>
      </c>
      <c r="D11800" s="135">
        <v>13495</v>
      </c>
      <c r="E11800" s="135" t="s">
        <v>2103</v>
      </c>
      <c r="F11800" s="135">
        <v>2</v>
      </c>
      <c r="G11800" s="136">
        <v>11</v>
      </c>
      <c r="H11800" s="135" t="s">
        <v>2212</v>
      </c>
      <c r="I11800" s="135">
        <v>0</v>
      </c>
      <c r="J11800" s="135" t="s">
        <v>2112</v>
      </c>
      <c r="K11800" s="135" t="s">
        <v>2113</v>
      </c>
      <c r="L11800" s="135" t="s">
        <v>194</v>
      </c>
      <c r="M11800" s="135" t="s">
        <v>418</v>
      </c>
      <c r="N11800" s="135"/>
      <c r="O11800" s="121"/>
    </row>
    <row r="11801" spans="1:15" x14ac:dyDescent="0.25">
      <c r="A11801" s="139">
        <v>988</v>
      </c>
      <c r="B11801" s="135" t="s">
        <v>420</v>
      </c>
      <c r="C11801" s="134" t="s">
        <v>2102</v>
      </c>
      <c r="D11801" s="135">
        <v>13496</v>
      </c>
      <c r="E11801" s="135" t="s">
        <v>2103</v>
      </c>
      <c r="F11801" s="135">
        <v>2</v>
      </c>
      <c r="G11801" s="136">
        <v>12</v>
      </c>
      <c r="H11801" s="135" t="s">
        <v>2213</v>
      </c>
      <c r="I11801" s="135">
        <v>168</v>
      </c>
      <c r="J11801" s="135" t="s">
        <v>2112</v>
      </c>
      <c r="K11801" s="135" t="s">
        <v>2113</v>
      </c>
      <c r="L11801" s="135" t="s">
        <v>194</v>
      </c>
      <c r="M11801" s="135" t="s">
        <v>418</v>
      </c>
      <c r="N11801" s="135"/>
      <c r="O11801" s="121"/>
    </row>
    <row r="11802" spans="1:15" x14ac:dyDescent="0.25">
      <c r="A11802" s="139">
        <v>988</v>
      </c>
      <c r="B11802" s="135" t="s">
        <v>420</v>
      </c>
      <c r="C11802" s="134" t="s">
        <v>2102</v>
      </c>
      <c r="D11802" s="135">
        <v>13497</v>
      </c>
      <c r="E11802" s="135" t="s">
        <v>2103</v>
      </c>
      <c r="F11802" s="135">
        <v>2</v>
      </c>
      <c r="G11802" s="136">
        <v>13</v>
      </c>
      <c r="H11802" s="135" t="s">
        <v>2214</v>
      </c>
      <c r="I11802" s="135">
        <v>0</v>
      </c>
      <c r="J11802" s="135" t="s">
        <v>2112</v>
      </c>
      <c r="K11802" s="135" t="s">
        <v>2113</v>
      </c>
      <c r="L11802" s="135" t="s">
        <v>194</v>
      </c>
      <c r="M11802" s="135" t="s">
        <v>418</v>
      </c>
      <c r="N11802" s="135"/>
      <c r="O11802" s="121"/>
    </row>
    <row r="11803" spans="1:15" x14ac:dyDescent="0.25">
      <c r="A11803" s="139">
        <v>988</v>
      </c>
      <c r="B11803" s="135" t="s">
        <v>420</v>
      </c>
      <c r="C11803" s="134" t="s">
        <v>2102</v>
      </c>
      <c r="D11803" s="135">
        <v>13498</v>
      </c>
      <c r="E11803" s="135" t="s">
        <v>2103</v>
      </c>
      <c r="F11803" s="135">
        <v>2</v>
      </c>
      <c r="G11803" s="136">
        <v>14</v>
      </c>
      <c r="H11803" s="135" t="s">
        <v>2215</v>
      </c>
      <c r="I11803" s="135">
        <v>0</v>
      </c>
      <c r="J11803" s="135" t="s">
        <v>2112</v>
      </c>
      <c r="K11803" s="135" t="s">
        <v>2113</v>
      </c>
      <c r="L11803" s="135" t="s">
        <v>194</v>
      </c>
      <c r="M11803" s="135" t="s">
        <v>418</v>
      </c>
      <c r="N11803" s="135"/>
      <c r="O11803" s="121"/>
    </row>
    <row r="11804" spans="1:15" x14ac:dyDescent="0.25">
      <c r="A11804" s="139">
        <v>988</v>
      </c>
      <c r="B11804" s="135" t="s">
        <v>420</v>
      </c>
      <c r="C11804" s="134" t="s">
        <v>2102</v>
      </c>
      <c r="D11804" s="135">
        <v>13499</v>
      </c>
      <c r="E11804" s="135" t="s">
        <v>7295</v>
      </c>
      <c r="F11804" s="135">
        <v>1</v>
      </c>
      <c r="G11804" s="136">
        <v>1</v>
      </c>
      <c r="H11804" s="135" t="s">
        <v>7296</v>
      </c>
      <c r="I11804" s="135">
        <v>621</v>
      </c>
      <c r="J11804" s="135" t="s">
        <v>2112</v>
      </c>
      <c r="K11804" s="135" t="s">
        <v>2113</v>
      </c>
      <c r="L11804" s="135" t="s">
        <v>194</v>
      </c>
      <c r="M11804" s="135" t="s">
        <v>418</v>
      </c>
      <c r="N11804" s="135"/>
      <c r="O11804" s="121"/>
    </row>
    <row r="11805" spans="1:15" x14ac:dyDescent="0.25">
      <c r="A11805" s="139">
        <v>988</v>
      </c>
      <c r="B11805" s="135" t="s">
        <v>420</v>
      </c>
      <c r="C11805" s="134" t="s">
        <v>2102</v>
      </c>
      <c r="D11805" s="135">
        <v>13500</v>
      </c>
      <c r="E11805" s="135" t="s">
        <v>7295</v>
      </c>
      <c r="F11805" s="135">
        <v>1</v>
      </c>
      <c r="G11805" s="136">
        <v>2</v>
      </c>
      <c r="H11805" s="135" t="s">
        <v>7297</v>
      </c>
      <c r="I11805" s="135">
        <v>299</v>
      </c>
      <c r="J11805" s="135" t="s">
        <v>2112</v>
      </c>
      <c r="K11805" s="135" t="s">
        <v>2113</v>
      </c>
      <c r="L11805" s="135" t="s">
        <v>194</v>
      </c>
      <c r="M11805" s="135" t="s">
        <v>418</v>
      </c>
      <c r="N11805" s="135"/>
      <c r="O11805" s="121"/>
    </row>
    <row r="11806" spans="1:15" x14ac:dyDescent="0.25">
      <c r="A11806" s="139">
        <v>988</v>
      </c>
      <c r="B11806" s="135" t="s">
        <v>420</v>
      </c>
      <c r="C11806" s="134" t="s">
        <v>2102</v>
      </c>
      <c r="D11806" s="135">
        <v>13501</v>
      </c>
      <c r="E11806" s="135" t="s">
        <v>3593</v>
      </c>
      <c r="F11806" s="135">
        <v>1</v>
      </c>
      <c r="G11806" s="136" t="s">
        <v>2716</v>
      </c>
      <c r="H11806" s="135" t="s">
        <v>7298</v>
      </c>
      <c r="I11806" s="135">
        <v>552</v>
      </c>
      <c r="J11806" s="135" t="s">
        <v>2155</v>
      </c>
      <c r="K11806" s="135" t="s">
        <v>2156</v>
      </c>
      <c r="L11806" s="135" t="s">
        <v>193</v>
      </c>
      <c r="M11806" s="135" t="s">
        <v>418</v>
      </c>
      <c r="N11806" s="135"/>
      <c r="O11806" s="121"/>
    </row>
    <row r="11807" spans="1:15" x14ac:dyDescent="0.25">
      <c r="A11807" s="139">
        <v>988</v>
      </c>
      <c r="B11807" s="135" t="s">
        <v>420</v>
      </c>
      <c r="C11807" s="134" t="s">
        <v>2102</v>
      </c>
      <c r="D11807" s="135">
        <v>13502</v>
      </c>
      <c r="E11807" s="135" t="s">
        <v>3593</v>
      </c>
      <c r="F11807" s="135">
        <v>1</v>
      </c>
      <c r="G11807" s="136">
        <v>3</v>
      </c>
      <c r="H11807" s="135" t="s">
        <v>7299</v>
      </c>
      <c r="I11807" s="135">
        <v>276</v>
      </c>
      <c r="J11807" s="135" t="s">
        <v>2155</v>
      </c>
      <c r="K11807" s="135" t="s">
        <v>2156</v>
      </c>
      <c r="L11807" s="135" t="s">
        <v>193</v>
      </c>
      <c r="M11807" s="135" t="s">
        <v>418</v>
      </c>
      <c r="N11807" s="135"/>
      <c r="O11807" s="121"/>
    </row>
    <row r="11808" spans="1:15" x14ac:dyDescent="0.25">
      <c r="A11808" s="139">
        <v>988</v>
      </c>
      <c r="B11808" s="135" t="s">
        <v>420</v>
      </c>
      <c r="C11808" s="134" t="s">
        <v>2102</v>
      </c>
      <c r="D11808" s="135">
        <v>13503</v>
      </c>
      <c r="E11808" s="135" t="s">
        <v>3595</v>
      </c>
      <c r="F11808" s="135">
        <v>1</v>
      </c>
      <c r="G11808" s="136" t="s">
        <v>2718</v>
      </c>
      <c r="H11808" s="135" t="s">
        <v>7300</v>
      </c>
      <c r="I11808" s="135">
        <v>828</v>
      </c>
      <c r="J11808" s="135" t="s">
        <v>2155</v>
      </c>
      <c r="K11808" s="135" t="s">
        <v>2156</v>
      </c>
      <c r="L11808" s="135" t="s">
        <v>193</v>
      </c>
      <c r="M11808" s="135" t="s">
        <v>418</v>
      </c>
      <c r="N11808" s="135"/>
      <c r="O11808" s="121"/>
    </row>
    <row r="11809" spans="1:15" x14ac:dyDescent="0.25">
      <c r="A11809" s="139">
        <v>988</v>
      </c>
      <c r="B11809" s="135" t="s">
        <v>420</v>
      </c>
      <c r="C11809" s="134" t="s">
        <v>2102</v>
      </c>
      <c r="D11809" s="135">
        <v>13504</v>
      </c>
      <c r="E11809" s="135" t="s">
        <v>3595</v>
      </c>
      <c r="F11809" s="135">
        <v>1</v>
      </c>
      <c r="G11809" s="136">
        <v>2</v>
      </c>
      <c r="H11809" s="135" t="s">
        <v>3596</v>
      </c>
      <c r="I11809" s="135">
        <v>144</v>
      </c>
      <c r="J11809" s="135" t="s">
        <v>2112</v>
      </c>
      <c r="K11809" s="135" t="s">
        <v>2113</v>
      </c>
      <c r="L11809" s="135" t="s">
        <v>194</v>
      </c>
      <c r="M11809" s="135" t="s">
        <v>418</v>
      </c>
      <c r="N11809" s="135"/>
      <c r="O11809" s="121"/>
    </row>
    <row r="11810" spans="1:15" x14ac:dyDescent="0.25">
      <c r="A11810" s="139">
        <v>988</v>
      </c>
      <c r="B11810" s="135" t="s">
        <v>420</v>
      </c>
      <c r="C11810" s="134" t="s">
        <v>2102</v>
      </c>
      <c r="D11810" s="135">
        <v>13505</v>
      </c>
      <c r="E11810" s="135" t="s">
        <v>3597</v>
      </c>
      <c r="F11810" s="135">
        <v>1</v>
      </c>
      <c r="G11810" s="136">
        <v>4</v>
      </c>
      <c r="H11810" s="135" t="s">
        <v>7301</v>
      </c>
      <c r="I11810" s="135">
        <v>0</v>
      </c>
      <c r="J11810" s="135" t="s">
        <v>2108</v>
      </c>
      <c r="K11810" s="135" t="s">
        <v>2109</v>
      </c>
      <c r="L11810" s="135" t="s">
        <v>193</v>
      </c>
      <c r="M11810" s="135" t="s">
        <v>418</v>
      </c>
      <c r="N11810" s="135"/>
      <c r="O11810" s="121"/>
    </row>
    <row r="11811" spans="1:15" x14ac:dyDescent="0.25">
      <c r="A11811" s="139">
        <v>988</v>
      </c>
      <c r="B11811" s="135" t="s">
        <v>420</v>
      </c>
      <c r="C11811" s="134" t="s">
        <v>2102</v>
      </c>
      <c r="D11811" s="135">
        <v>13506</v>
      </c>
      <c r="E11811" s="135" t="s">
        <v>3597</v>
      </c>
      <c r="F11811" s="135">
        <v>1</v>
      </c>
      <c r="G11811" s="136">
        <v>5</v>
      </c>
      <c r="H11811" s="135" t="s">
        <v>7302</v>
      </c>
      <c r="I11811" s="135">
        <v>0</v>
      </c>
      <c r="J11811" s="135" t="s">
        <v>2108</v>
      </c>
      <c r="K11811" s="135" t="s">
        <v>2109</v>
      </c>
      <c r="L11811" s="135" t="s">
        <v>193</v>
      </c>
      <c r="M11811" s="135" t="s">
        <v>418</v>
      </c>
      <c r="N11811" s="135"/>
      <c r="O11811" s="121"/>
    </row>
    <row r="11812" spans="1:15" x14ac:dyDescent="0.25">
      <c r="A11812" s="139">
        <v>988</v>
      </c>
      <c r="B11812" s="135" t="s">
        <v>420</v>
      </c>
      <c r="C11812" s="134" t="s">
        <v>2102</v>
      </c>
      <c r="D11812" s="135">
        <v>13507</v>
      </c>
      <c r="E11812" s="135" t="s">
        <v>4286</v>
      </c>
      <c r="F11812" s="135">
        <v>1</v>
      </c>
      <c r="G11812" s="136">
        <v>1</v>
      </c>
      <c r="H11812" s="135" t="s">
        <v>4287</v>
      </c>
      <c r="I11812" s="135">
        <v>552</v>
      </c>
      <c r="J11812" s="135" t="s">
        <v>2151</v>
      </c>
      <c r="K11812" s="135" t="s">
        <v>2152</v>
      </c>
      <c r="L11812" s="135" t="s">
        <v>193</v>
      </c>
      <c r="M11812" s="135" t="s">
        <v>418</v>
      </c>
      <c r="N11812" s="135"/>
      <c r="O11812" s="121"/>
    </row>
    <row r="11813" spans="1:15" x14ac:dyDescent="0.25">
      <c r="A11813" s="139">
        <v>988</v>
      </c>
      <c r="B11813" s="135" t="s">
        <v>420</v>
      </c>
      <c r="C11813" s="134" t="s">
        <v>2102</v>
      </c>
      <c r="D11813" s="135">
        <v>13508</v>
      </c>
      <c r="E11813" s="135" t="s">
        <v>4286</v>
      </c>
      <c r="F11813" s="135">
        <v>1</v>
      </c>
      <c r="G11813" s="136">
        <v>2</v>
      </c>
      <c r="H11813" s="135" t="s">
        <v>7303</v>
      </c>
      <c r="I11813" s="135">
        <v>276</v>
      </c>
      <c r="J11813" s="135" t="s">
        <v>2138</v>
      </c>
      <c r="K11813" s="135" t="s">
        <v>2139</v>
      </c>
      <c r="L11813" s="135" t="s">
        <v>194</v>
      </c>
      <c r="M11813" s="135" t="s">
        <v>418</v>
      </c>
      <c r="N11813" s="135"/>
      <c r="O11813" s="121"/>
    </row>
    <row r="11814" spans="1:15" x14ac:dyDescent="0.25">
      <c r="A11814" s="139">
        <v>988</v>
      </c>
      <c r="B11814" s="135" t="s">
        <v>420</v>
      </c>
      <c r="C11814" s="134" t="s">
        <v>2102</v>
      </c>
      <c r="D11814" s="135">
        <v>13509</v>
      </c>
      <c r="E11814" s="135" t="s">
        <v>3636</v>
      </c>
      <c r="F11814" s="135">
        <v>1</v>
      </c>
      <c r="G11814" s="136">
        <v>3</v>
      </c>
      <c r="H11814" s="135" t="s">
        <v>7304</v>
      </c>
      <c r="I11814" s="135">
        <v>370</v>
      </c>
      <c r="J11814" s="135" t="s">
        <v>2105</v>
      </c>
      <c r="K11814" s="135" t="s">
        <v>2106</v>
      </c>
      <c r="L11814" s="135" t="s">
        <v>193</v>
      </c>
      <c r="M11814" s="135" t="s">
        <v>418</v>
      </c>
      <c r="N11814" s="135"/>
      <c r="O11814" s="121"/>
    </row>
    <row r="11815" spans="1:15" x14ac:dyDescent="0.25">
      <c r="A11815" s="139">
        <v>988</v>
      </c>
      <c r="B11815" s="135" t="s">
        <v>420</v>
      </c>
      <c r="C11815" s="134" t="s">
        <v>2102</v>
      </c>
      <c r="D11815" s="135">
        <v>13510</v>
      </c>
      <c r="E11815" s="135" t="s">
        <v>3636</v>
      </c>
      <c r="F11815" s="135">
        <v>1</v>
      </c>
      <c r="G11815" s="136">
        <v>4</v>
      </c>
      <c r="H11815" s="135" t="s">
        <v>7305</v>
      </c>
      <c r="I11815" s="135">
        <v>143</v>
      </c>
      <c r="J11815" s="135" t="s">
        <v>2112</v>
      </c>
      <c r="K11815" s="135" t="s">
        <v>2113</v>
      </c>
      <c r="L11815" s="135" t="s">
        <v>194</v>
      </c>
      <c r="M11815" s="135" t="s">
        <v>418</v>
      </c>
      <c r="N11815" s="135"/>
      <c r="O11815" s="121"/>
    </row>
    <row r="11816" spans="1:15" x14ac:dyDescent="0.25">
      <c r="A11816" s="139">
        <v>988</v>
      </c>
      <c r="B11816" s="135" t="s">
        <v>420</v>
      </c>
      <c r="C11816" s="134" t="s">
        <v>2102</v>
      </c>
      <c r="D11816" s="135">
        <v>13511</v>
      </c>
      <c r="E11816" s="135" t="s">
        <v>3636</v>
      </c>
      <c r="F11816" s="135">
        <v>1</v>
      </c>
      <c r="G11816" s="136">
        <v>5</v>
      </c>
      <c r="H11816" s="135" t="s">
        <v>7306</v>
      </c>
      <c r="I11816" s="135">
        <v>156</v>
      </c>
      <c r="J11816" s="135" t="s">
        <v>2112</v>
      </c>
      <c r="K11816" s="135" t="s">
        <v>2113</v>
      </c>
      <c r="L11816" s="135" t="s">
        <v>194</v>
      </c>
      <c r="M11816" s="135" t="s">
        <v>418</v>
      </c>
      <c r="N11816" s="135"/>
      <c r="O11816" s="121"/>
    </row>
    <row r="11817" spans="1:15" x14ac:dyDescent="0.25">
      <c r="A11817" s="139">
        <v>988</v>
      </c>
      <c r="B11817" s="135" t="s">
        <v>420</v>
      </c>
      <c r="C11817" s="134" t="s">
        <v>2102</v>
      </c>
      <c r="D11817" s="135">
        <v>13512</v>
      </c>
      <c r="E11817" s="135" t="s">
        <v>3636</v>
      </c>
      <c r="F11817" s="135">
        <v>1</v>
      </c>
      <c r="G11817" s="136">
        <v>6</v>
      </c>
      <c r="H11817" s="135" t="s">
        <v>7307</v>
      </c>
      <c r="I11817" s="135">
        <v>156</v>
      </c>
      <c r="J11817" s="135" t="s">
        <v>2112</v>
      </c>
      <c r="K11817" s="135" t="s">
        <v>2113</v>
      </c>
      <c r="L11817" s="135" t="s">
        <v>194</v>
      </c>
      <c r="M11817" s="135" t="s">
        <v>418</v>
      </c>
      <c r="N11817" s="135"/>
      <c r="O11817" s="121"/>
    </row>
    <row r="11818" spans="1:15" x14ac:dyDescent="0.25">
      <c r="A11818" s="139">
        <v>988</v>
      </c>
      <c r="B11818" s="135" t="s">
        <v>420</v>
      </c>
      <c r="C11818" s="134" t="s">
        <v>2102</v>
      </c>
      <c r="D11818" s="135">
        <v>13513</v>
      </c>
      <c r="E11818" s="135" t="s">
        <v>4469</v>
      </c>
      <c r="F11818" s="135">
        <v>1</v>
      </c>
      <c r="G11818" s="136">
        <v>1</v>
      </c>
      <c r="H11818" s="135" t="s">
        <v>4470</v>
      </c>
      <c r="I11818" s="135">
        <v>144</v>
      </c>
      <c r="J11818" s="135" t="s">
        <v>2112</v>
      </c>
      <c r="K11818" s="135" t="s">
        <v>2113</v>
      </c>
      <c r="L11818" s="135" t="s">
        <v>194</v>
      </c>
      <c r="M11818" s="135" t="s">
        <v>418</v>
      </c>
      <c r="N11818" s="135"/>
      <c r="O11818" s="121"/>
    </row>
    <row r="11819" spans="1:15" x14ac:dyDescent="0.25">
      <c r="A11819" s="139">
        <v>988</v>
      </c>
      <c r="B11819" s="135" t="s">
        <v>420</v>
      </c>
      <c r="C11819" s="134" t="s">
        <v>2102</v>
      </c>
      <c r="D11819" s="135">
        <v>13514</v>
      </c>
      <c r="E11819" s="135" t="s">
        <v>4469</v>
      </c>
      <c r="F11819" s="135">
        <v>1</v>
      </c>
      <c r="G11819" s="136" t="s">
        <v>2716</v>
      </c>
      <c r="H11819" s="135" t="s">
        <v>7308</v>
      </c>
      <c r="I11819" s="135">
        <v>144</v>
      </c>
      <c r="J11819" s="135" t="s">
        <v>2151</v>
      </c>
      <c r="K11819" s="135" t="s">
        <v>2152</v>
      </c>
      <c r="L11819" s="135" t="s">
        <v>193</v>
      </c>
      <c r="M11819" s="135" t="s">
        <v>418</v>
      </c>
      <c r="N11819" s="135"/>
      <c r="O11819" s="121"/>
    </row>
    <row r="11820" spans="1:15" x14ac:dyDescent="0.25">
      <c r="A11820" s="139">
        <v>988</v>
      </c>
      <c r="B11820" s="135" t="s">
        <v>420</v>
      </c>
      <c r="C11820" s="134" t="s">
        <v>2102</v>
      </c>
      <c r="D11820" s="135">
        <v>13515</v>
      </c>
      <c r="E11820" s="135" t="s">
        <v>4469</v>
      </c>
      <c r="F11820" s="135">
        <v>1</v>
      </c>
      <c r="G11820" s="136" t="s">
        <v>2352</v>
      </c>
      <c r="H11820" s="135" t="s">
        <v>7309</v>
      </c>
      <c r="I11820" s="135">
        <v>1440</v>
      </c>
      <c r="J11820" s="135" t="s">
        <v>2151</v>
      </c>
      <c r="K11820" s="135" t="s">
        <v>2152</v>
      </c>
      <c r="L11820" s="135" t="s">
        <v>193</v>
      </c>
      <c r="M11820" s="135" t="s">
        <v>418</v>
      </c>
      <c r="N11820" s="135"/>
      <c r="O11820" s="121"/>
    </row>
    <row r="11821" spans="1:15" x14ac:dyDescent="0.25">
      <c r="A11821" s="139">
        <v>988</v>
      </c>
      <c r="B11821" s="135" t="s">
        <v>420</v>
      </c>
      <c r="C11821" s="134" t="s">
        <v>2102</v>
      </c>
      <c r="D11821" s="135">
        <v>13516</v>
      </c>
      <c r="E11821" s="135" t="s">
        <v>3641</v>
      </c>
      <c r="F11821" s="135">
        <v>1</v>
      </c>
      <c r="G11821" s="136" t="s">
        <v>3079</v>
      </c>
      <c r="H11821" s="135" t="s">
        <v>7310</v>
      </c>
      <c r="I11821" s="135">
        <v>385</v>
      </c>
      <c r="J11821" s="135" t="s">
        <v>2151</v>
      </c>
      <c r="K11821" s="135" t="s">
        <v>2152</v>
      </c>
      <c r="L11821" s="135" t="s">
        <v>193</v>
      </c>
      <c r="M11821" s="135" t="s">
        <v>418</v>
      </c>
      <c r="N11821" s="135"/>
      <c r="O11821" s="121"/>
    </row>
    <row r="11822" spans="1:15" x14ac:dyDescent="0.25">
      <c r="A11822" s="139">
        <v>988</v>
      </c>
      <c r="B11822" s="135" t="s">
        <v>420</v>
      </c>
      <c r="C11822" s="134" t="s">
        <v>2102</v>
      </c>
      <c r="D11822" s="135">
        <v>13517</v>
      </c>
      <c r="E11822" s="135" t="s">
        <v>3641</v>
      </c>
      <c r="F11822" s="135">
        <v>1</v>
      </c>
      <c r="G11822" s="136">
        <v>3</v>
      </c>
      <c r="H11822" s="135" t="s">
        <v>7311</v>
      </c>
      <c r="I11822" s="135">
        <v>385</v>
      </c>
      <c r="J11822" s="135" t="s">
        <v>2151</v>
      </c>
      <c r="K11822" s="135" t="s">
        <v>2152</v>
      </c>
      <c r="L11822" s="135" t="s">
        <v>193</v>
      </c>
      <c r="M11822" s="135" t="s">
        <v>418</v>
      </c>
      <c r="N11822" s="135"/>
      <c r="O11822" s="121"/>
    </row>
    <row r="11823" spans="1:15" x14ac:dyDescent="0.25">
      <c r="A11823" s="139">
        <v>988</v>
      </c>
      <c r="B11823" s="135" t="s">
        <v>420</v>
      </c>
      <c r="C11823" s="134" t="s">
        <v>2102</v>
      </c>
      <c r="D11823" s="135">
        <v>13518</v>
      </c>
      <c r="E11823" s="135" t="s">
        <v>3644</v>
      </c>
      <c r="F11823" s="135">
        <v>1</v>
      </c>
      <c r="G11823" s="136">
        <v>4</v>
      </c>
      <c r="H11823" s="135" t="s">
        <v>7312</v>
      </c>
      <c r="I11823" s="135">
        <v>240</v>
      </c>
      <c r="J11823" s="135" t="s">
        <v>2108</v>
      </c>
      <c r="K11823" s="135" t="s">
        <v>2109</v>
      </c>
      <c r="L11823" s="135" t="s">
        <v>193</v>
      </c>
      <c r="M11823" s="135" t="s">
        <v>418</v>
      </c>
      <c r="N11823" s="135"/>
      <c r="O11823" s="121"/>
    </row>
    <row r="11824" spans="1:15" x14ac:dyDescent="0.25">
      <c r="A11824" s="139">
        <v>988</v>
      </c>
      <c r="B11824" s="135" t="s">
        <v>420</v>
      </c>
      <c r="C11824" s="134" t="s">
        <v>2102</v>
      </c>
      <c r="D11824" s="135">
        <v>13519</v>
      </c>
      <c r="E11824" s="135" t="s">
        <v>3646</v>
      </c>
      <c r="F11824" s="135">
        <v>1</v>
      </c>
      <c r="G11824" s="136">
        <v>5</v>
      </c>
      <c r="H11824" s="135" t="s">
        <v>7214</v>
      </c>
      <c r="I11824" s="135">
        <v>196</v>
      </c>
      <c r="J11824" s="135" t="s">
        <v>2283</v>
      </c>
      <c r="K11824" s="135" t="s">
        <v>2284</v>
      </c>
      <c r="L11824" s="135" t="s">
        <v>194</v>
      </c>
      <c r="M11824" s="135" t="s">
        <v>418</v>
      </c>
      <c r="N11824" s="135"/>
      <c r="O11824" s="121"/>
    </row>
    <row r="11825" spans="1:15" x14ac:dyDescent="0.25">
      <c r="A11825" s="139">
        <v>988</v>
      </c>
      <c r="B11825" s="135" t="s">
        <v>420</v>
      </c>
      <c r="C11825" s="134" t="s">
        <v>2102</v>
      </c>
      <c r="D11825" s="135">
        <v>13520</v>
      </c>
      <c r="E11825" s="135" t="s">
        <v>3646</v>
      </c>
      <c r="F11825" s="135">
        <v>1</v>
      </c>
      <c r="G11825" s="136">
        <v>6</v>
      </c>
      <c r="H11825" s="135" t="s">
        <v>7313</v>
      </c>
      <c r="I11825" s="135">
        <v>163</v>
      </c>
      <c r="J11825" s="135" t="s">
        <v>2112</v>
      </c>
      <c r="K11825" s="135" t="s">
        <v>2113</v>
      </c>
      <c r="L11825" s="135" t="s">
        <v>194</v>
      </c>
      <c r="M11825" s="135" t="s">
        <v>418</v>
      </c>
      <c r="N11825" s="135"/>
      <c r="O11825" s="121"/>
    </row>
    <row r="11826" spans="1:15" x14ac:dyDescent="0.25">
      <c r="A11826" s="139">
        <v>988</v>
      </c>
      <c r="B11826" s="135" t="s">
        <v>420</v>
      </c>
      <c r="C11826" s="134" t="s">
        <v>2102</v>
      </c>
      <c r="D11826" s="135">
        <v>13521</v>
      </c>
      <c r="E11826" s="135" t="s">
        <v>3646</v>
      </c>
      <c r="F11826" s="135">
        <v>1</v>
      </c>
      <c r="G11826" s="136">
        <v>7</v>
      </c>
      <c r="H11826" s="135" t="s">
        <v>7314</v>
      </c>
      <c r="I11826" s="135">
        <v>64</v>
      </c>
      <c r="J11826" s="135" t="s">
        <v>2151</v>
      </c>
      <c r="K11826" s="135" t="s">
        <v>2152</v>
      </c>
      <c r="L11826" s="135" t="s">
        <v>193</v>
      </c>
      <c r="M11826" s="135" t="s">
        <v>418</v>
      </c>
      <c r="N11826" s="135"/>
      <c r="O11826" s="121"/>
    </row>
    <row r="11827" spans="1:15" x14ac:dyDescent="0.25">
      <c r="A11827" s="139">
        <v>988</v>
      </c>
      <c r="B11827" s="135" t="s">
        <v>420</v>
      </c>
      <c r="C11827" s="134" t="s">
        <v>2102</v>
      </c>
      <c r="D11827" s="135">
        <v>13522</v>
      </c>
      <c r="E11827" s="135" t="s">
        <v>3646</v>
      </c>
      <c r="F11827" s="135">
        <v>1</v>
      </c>
      <c r="G11827" s="136">
        <v>8</v>
      </c>
      <c r="H11827" s="135" t="s">
        <v>7315</v>
      </c>
      <c r="I11827" s="135">
        <v>32</v>
      </c>
      <c r="J11827" s="135" t="s">
        <v>2151</v>
      </c>
      <c r="K11827" s="135" t="s">
        <v>2152</v>
      </c>
      <c r="L11827" s="135" t="s">
        <v>193</v>
      </c>
      <c r="M11827" s="135" t="s">
        <v>418</v>
      </c>
      <c r="N11827" s="135"/>
      <c r="O11827" s="121"/>
    </row>
    <row r="11828" spans="1:15" x14ac:dyDescent="0.25">
      <c r="A11828" s="139">
        <v>988</v>
      </c>
      <c r="B11828" s="135" t="s">
        <v>420</v>
      </c>
      <c r="C11828" s="134" t="s">
        <v>2102</v>
      </c>
      <c r="D11828" s="135">
        <v>13523</v>
      </c>
      <c r="E11828" s="135" t="s">
        <v>3648</v>
      </c>
      <c r="F11828" s="135">
        <v>1</v>
      </c>
      <c r="G11828" s="136" t="s">
        <v>2551</v>
      </c>
      <c r="H11828" s="135" t="s">
        <v>7316</v>
      </c>
      <c r="I11828" s="135">
        <v>960</v>
      </c>
      <c r="J11828" s="135" t="s">
        <v>2151</v>
      </c>
      <c r="K11828" s="135" t="s">
        <v>2152</v>
      </c>
      <c r="L11828" s="135" t="s">
        <v>193</v>
      </c>
      <c r="M11828" s="135" t="s">
        <v>418</v>
      </c>
      <c r="N11828" s="135"/>
      <c r="O11828" s="121"/>
    </row>
    <row r="11829" spans="1:15" x14ac:dyDescent="0.25">
      <c r="A11829" s="139">
        <v>988</v>
      </c>
      <c r="B11829" s="135" t="s">
        <v>420</v>
      </c>
      <c r="C11829" s="134" t="s">
        <v>2102</v>
      </c>
      <c r="D11829" s="135">
        <v>13524</v>
      </c>
      <c r="E11829" s="135" t="s">
        <v>3650</v>
      </c>
      <c r="F11829" s="135">
        <v>1</v>
      </c>
      <c r="G11829" s="136" t="s">
        <v>2553</v>
      </c>
      <c r="H11829" s="135" t="s">
        <v>7317</v>
      </c>
      <c r="I11829" s="135">
        <v>480</v>
      </c>
      <c r="J11829" s="135" t="s">
        <v>2151</v>
      </c>
      <c r="K11829" s="135" t="s">
        <v>2152</v>
      </c>
      <c r="L11829" s="135" t="s">
        <v>193</v>
      </c>
      <c r="M11829" s="135" t="s">
        <v>418</v>
      </c>
      <c r="N11829" s="135"/>
      <c r="O11829" s="121"/>
    </row>
    <row r="11830" spans="1:15" x14ac:dyDescent="0.25">
      <c r="A11830" s="139">
        <v>988</v>
      </c>
      <c r="B11830" s="135" t="s">
        <v>420</v>
      </c>
      <c r="C11830" s="134" t="s">
        <v>2102</v>
      </c>
      <c r="D11830" s="135">
        <v>13525</v>
      </c>
      <c r="E11830" s="135" t="s">
        <v>3650</v>
      </c>
      <c r="F11830" s="135">
        <v>1</v>
      </c>
      <c r="G11830" s="136">
        <v>10</v>
      </c>
      <c r="H11830" s="135" t="s">
        <v>7318</v>
      </c>
      <c r="I11830" s="135">
        <v>192</v>
      </c>
      <c r="J11830" s="135" t="s">
        <v>2112</v>
      </c>
      <c r="K11830" s="135" t="s">
        <v>2113</v>
      </c>
      <c r="L11830" s="135" t="s">
        <v>194</v>
      </c>
      <c r="M11830" s="135" t="s">
        <v>418</v>
      </c>
      <c r="N11830" s="135"/>
      <c r="O11830" s="121"/>
    </row>
    <row r="11831" spans="1:15" x14ac:dyDescent="0.25">
      <c r="A11831" s="139">
        <v>988</v>
      </c>
      <c r="B11831" s="135" t="s">
        <v>420</v>
      </c>
      <c r="C11831" s="134" t="s">
        <v>2102</v>
      </c>
      <c r="D11831" s="135">
        <v>13526</v>
      </c>
      <c r="E11831" s="135" t="s">
        <v>3650</v>
      </c>
      <c r="F11831" s="135">
        <v>1</v>
      </c>
      <c r="G11831" s="136">
        <v>11</v>
      </c>
      <c r="H11831" s="135" t="s">
        <v>7319</v>
      </c>
      <c r="I11831" s="135">
        <v>96</v>
      </c>
      <c r="J11831" s="135" t="s">
        <v>2151</v>
      </c>
      <c r="K11831" s="135" t="s">
        <v>2152</v>
      </c>
      <c r="L11831" s="135" t="s">
        <v>193</v>
      </c>
      <c r="M11831" s="135" t="s">
        <v>418</v>
      </c>
      <c r="N11831" s="135"/>
      <c r="O11831" s="121"/>
    </row>
  </sheetData>
  <pageMargins left="0.75" right="0.75" top="1" bottom="1" header="0.5" footer="0.5"/>
  <pageSetup orientation="portrait" horizontalDpi="1200" verticalDpi="12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0ACABC-5774-4E0A-AF0A-38588EA67176}">
  <dimension ref="A1:Q18"/>
  <sheetViews>
    <sheetView zoomScaleNormal="100" workbookViewId="0">
      <selection activeCell="D21" sqref="D21"/>
    </sheetView>
  </sheetViews>
  <sheetFormatPr defaultColWidth="8.85546875" defaultRowHeight="15" x14ac:dyDescent="0.25"/>
  <cols>
    <col min="3" max="3" width="10.42578125" customWidth="1"/>
    <col min="4" max="4" width="14.5703125" customWidth="1"/>
    <col min="5" max="5" width="9" customWidth="1"/>
    <col min="8" max="8" width="14.42578125" customWidth="1"/>
    <col min="9" max="9" width="7.42578125" customWidth="1"/>
    <col min="10" max="10" width="12.85546875" customWidth="1"/>
    <col min="11" max="11" width="13.42578125" customWidth="1"/>
    <col min="12" max="12" width="16.42578125" customWidth="1"/>
    <col min="13" max="13" width="13.85546875" customWidth="1"/>
    <col min="14" max="14" width="23.5703125" customWidth="1"/>
    <col min="16" max="16" width="18.42578125" bestFit="1" customWidth="1"/>
    <col min="17" max="17" width="9.42578125" bestFit="1" customWidth="1"/>
    <col min="20" max="20" width="17.42578125" customWidth="1"/>
  </cols>
  <sheetData>
    <row r="1" spans="1:17" ht="18.75" x14ac:dyDescent="0.3">
      <c r="A1" s="166" t="s">
        <v>7344</v>
      </c>
    </row>
    <row r="2" spans="1:17" s="169" customFormat="1" ht="52.5" customHeight="1" x14ac:dyDescent="0.25">
      <c r="A2" s="167" t="s">
        <v>7345</v>
      </c>
      <c r="B2" s="167" t="s">
        <v>357</v>
      </c>
      <c r="C2" s="168" t="s">
        <v>358</v>
      </c>
      <c r="D2" s="168" t="s">
        <v>359</v>
      </c>
      <c r="E2" s="167" t="s">
        <v>360</v>
      </c>
      <c r="F2" s="168" t="s">
        <v>361</v>
      </c>
      <c r="G2" s="168" t="s">
        <v>362</v>
      </c>
      <c r="H2" s="167" t="s">
        <v>363</v>
      </c>
      <c r="I2" s="167" t="s">
        <v>364</v>
      </c>
      <c r="J2" s="167" t="s">
        <v>365</v>
      </c>
      <c r="K2" s="167" t="s">
        <v>366</v>
      </c>
      <c r="L2" s="168" t="s">
        <v>367</v>
      </c>
      <c r="M2" s="168" t="s">
        <v>368</v>
      </c>
      <c r="N2" s="167" t="s">
        <v>369</v>
      </c>
      <c r="O2" s="167" t="s">
        <v>370</v>
      </c>
      <c r="P2" s="167" t="s">
        <v>7346</v>
      </c>
      <c r="Q2" s="167" t="s">
        <v>371</v>
      </c>
    </row>
    <row r="3" spans="1:17" x14ac:dyDescent="0.25">
      <c r="A3" s="158" t="s">
        <v>7347</v>
      </c>
      <c r="B3" s="158">
        <v>22</v>
      </c>
      <c r="C3" s="170">
        <v>301</v>
      </c>
      <c r="D3" s="170" t="s">
        <v>319</v>
      </c>
      <c r="E3" s="158">
        <v>789</v>
      </c>
      <c r="F3" s="170" t="s">
        <v>473</v>
      </c>
      <c r="G3" s="170" t="s">
        <v>474</v>
      </c>
      <c r="H3" s="158">
        <v>789</v>
      </c>
      <c r="I3" s="158">
        <v>1</v>
      </c>
      <c r="J3" s="158" t="s">
        <v>385</v>
      </c>
      <c r="K3" s="158">
        <v>992</v>
      </c>
      <c r="L3" s="170" t="s">
        <v>7348</v>
      </c>
      <c r="M3" s="170" t="s">
        <v>7348</v>
      </c>
      <c r="N3" s="158" t="s">
        <v>734</v>
      </c>
      <c r="O3" s="158">
        <v>835</v>
      </c>
      <c r="P3" s="158" t="s">
        <v>7349</v>
      </c>
      <c r="Q3" s="158" t="s">
        <v>381</v>
      </c>
    </row>
    <row r="4" spans="1:17" x14ac:dyDescent="0.25">
      <c r="A4" s="158" t="s">
        <v>7347</v>
      </c>
      <c r="B4" s="158">
        <v>22</v>
      </c>
      <c r="C4" s="170">
        <v>301</v>
      </c>
      <c r="D4" s="170" t="s">
        <v>319</v>
      </c>
      <c r="E4" s="158">
        <v>790</v>
      </c>
      <c r="F4" s="170" t="s">
        <v>476</v>
      </c>
      <c r="G4" s="170" t="s">
        <v>477</v>
      </c>
      <c r="H4" s="158">
        <v>790</v>
      </c>
      <c r="I4" s="158">
        <v>1</v>
      </c>
      <c r="J4" s="158" t="s">
        <v>385</v>
      </c>
      <c r="K4" s="158">
        <v>993</v>
      </c>
      <c r="L4" s="170" t="s">
        <v>478</v>
      </c>
      <c r="M4" s="170" t="s">
        <v>478</v>
      </c>
      <c r="N4" s="158" t="s">
        <v>734</v>
      </c>
      <c r="O4" s="158">
        <v>835</v>
      </c>
      <c r="P4" s="158" t="s">
        <v>7349</v>
      </c>
      <c r="Q4" s="158" t="s">
        <v>381</v>
      </c>
    </row>
    <row r="5" spans="1:17" x14ac:dyDescent="0.25">
      <c r="A5" s="158" t="s">
        <v>7347</v>
      </c>
      <c r="B5" s="158">
        <v>22</v>
      </c>
      <c r="C5" s="170">
        <v>301</v>
      </c>
      <c r="D5" s="170" t="s">
        <v>319</v>
      </c>
      <c r="E5" s="158">
        <v>791</v>
      </c>
      <c r="F5" s="170" t="s">
        <v>479</v>
      </c>
      <c r="G5" s="170" t="s">
        <v>480</v>
      </c>
      <c r="H5" s="158">
        <v>791</v>
      </c>
      <c r="I5" s="158">
        <v>1</v>
      </c>
      <c r="J5" s="158" t="s">
        <v>385</v>
      </c>
      <c r="K5" s="158">
        <v>994</v>
      </c>
      <c r="L5" s="170" t="s">
        <v>481</v>
      </c>
      <c r="M5" s="170" t="s">
        <v>481</v>
      </c>
      <c r="N5" s="158" t="s">
        <v>734</v>
      </c>
      <c r="O5" s="158">
        <v>1404</v>
      </c>
      <c r="P5" s="158" t="s">
        <v>7349</v>
      </c>
      <c r="Q5" s="158" t="s">
        <v>381</v>
      </c>
    </row>
    <row r="6" spans="1:17" x14ac:dyDescent="0.25">
      <c r="A6" s="158" t="s">
        <v>7347</v>
      </c>
      <c r="B6" s="158">
        <v>22</v>
      </c>
      <c r="C6" s="170">
        <v>301</v>
      </c>
      <c r="D6" s="170" t="s">
        <v>319</v>
      </c>
      <c r="E6" s="158">
        <v>792</v>
      </c>
      <c r="F6" s="170" t="s">
        <v>482</v>
      </c>
      <c r="G6" s="170" t="s">
        <v>483</v>
      </c>
      <c r="H6" s="158">
        <v>789</v>
      </c>
      <c r="I6" s="158">
        <v>1</v>
      </c>
      <c r="J6" s="158" t="s">
        <v>385</v>
      </c>
      <c r="K6" s="158">
        <v>995</v>
      </c>
      <c r="L6" s="170" t="s">
        <v>7350</v>
      </c>
      <c r="M6" s="170" t="s">
        <v>7350</v>
      </c>
      <c r="N6" s="158" t="s">
        <v>734</v>
      </c>
      <c r="O6" s="158">
        <v>1404</v>
      </c>
      <c r="P6" s="158" t="s">
        <v>7349</v>
      </c>
      <c r="Q6" s="158" t="s">
        <v>381</v>
      </c>
    </row>
    <row r="8" spans="1:17" ht="18.75" x14ac:dyDescent="0.3">
      <c r="A8" s="166" t="s">
        <v>7351</v>
      </c>
    </row>
    <row r="9" spans="1:17" s="133" customFormat="1" ht="45" x14ac:dyDescent="0.25">
      <c r="A9" s="130" t="s">
        <v>2090</v>
      </c>
      <c r="B9" s="131" t="s">
        <v>2091</v>
      </c>
      <c r="C9" s="131" t="s">
        <v>2092</v>
      </c>
      <c r="D9" s="131" t="s">
        <v>2093</v>
      </c>
      <c r="E9" s="131" t="s">
        <v>7352</v>
      </c>
      <c r="F9" s="131" t="s">
        <v>2095</v>
      </c>
      <c r="G9" s="131" t="s">
        <v>2096</v>
      </c>
      <c r="H9" s="131" t="s">
        <v>2097</v>
      </c>
      <c r="I9" s="131" t="s">
        <v>2098</v>
      </c>
      <c r="J9" s="131" t="s">
        <v>2099</v>
      </c>
      <c r="K9" s="131" t="s">
        <v>2100</v>
      </c>
      <c r="L9" s="131" t="s">
        <v>373</v>
      </c>
      <c r="M9" s="132" t="s">
        <v>2101</v>
      </c>
      <c r="N9" s="131" t="s">
        <v>128</v>
      </c>
    </row>
    <row r="10" spans="1:17" s="138" customFormat="1" x14ac:dyDescent="0.25">
      <c r="A10" s="139">
        <v>301</v>
      </c>
      <c r="B10" s="135" t="s">
        <v>319</v>
      </c>
      <c r="C10" s="134" t="s">
        <v>2102</v>
      </c>
      <c r="D10" s="135">
        <v>10722</v>
      </c>
      <c r="E10" s="135" t="s">
        <v>2427</v>
      </c>
      <c r="F10" s="135">
        <v>1</v>
      </c>
      <c r="G10" s="136">
        <v>1</v>
      </c>
      <c r="H10" s="135" t="s">
        <v>2428</v>
      </c>
      <c r="I10" s="135">
        <v>704</v>
      </c>
      <c r="J10" s="135" t="s">
        <v>2115</v>
      </c>
      <c r="K10" s="134" t="s">
        <v>2116</v>
      </c>
      <c r="L10" s="135" t="s">
        <v>2117</v>
      </c>
      <c r="M10" s="134" t="s">
        <v>1</v>
      </c>
      <c r="N10" s="134" t="s">
        <v>7349</v>
      </c>
    </row>
    <row r="11" spans="1:17" s="138" customFormat="1" x14ac:dyDescent="0.25">
      <c r="A11" s="139">
        <v>301</v>
      </c>
      <c r="B11" s="135" t="s">
        <v>319</v>
      </c>
      <c r="C11" s="134" t="s">
        <v>2102</v>
      </c>
      <c r="D11" s="135">
        <v>10723</v>
      </c>
      <c r="E11" s="135" t="s">
        <v>2427</v>
      </c>
      <c r="F11" s="135">
        <v>1</v>
      </c>
      <c r="G11" s="136">
        <v>2</v>
      </c>
      <c r="H11" s="135" t="s">
        <v>3901</v>
      </c>
      <c r="I11" s="135">
        <v>46</v>
      </c>
      <c r="J11" s="135" t="s">
        <v>2108</v>
      </c>
      <c r="K11" s="135" t="s">
        <v>2109</v>
      </c>
      <c r="L11" s="135" t="s">
        <v>193</v>
      </c>
      <c r="M11" s="134" t="s">
        <v>1</v>
      </c>
      <c r="N11" s="134" t="s">
        <v>7349</v>
      </c>
    </row>
    <row r="12" spans="1:17" s="138" customFormat="1" x14ac:dyDescent="0.25">
      <c r="A12" s="139">
        <v>301</v>
      </c>
      <c r="B12" s="135" t="s">
        <v>319</v>
      </c>
      <c r="C12" s="134" t="s">
        <v>2102</v>
      </c>
      <c r="D12" s="135">
        <v>10724</v>
      </c>
      <c r="E12" s="135" t="s">
        <v>2427</v>
      </c>
      <c r="F12" s="135">
        <v>1</v>
      </c>
      <c r="G12" s="136">
        <v>3</v>
      </c>
      <c r="H12" s="135" t="s">
        <v>3986</v>
      </c>
      <c r="I12" s="135">
        <v>46</v>
      </c>
      <c r="J12" s="135" t="s">
        <v>2108</v>
      </c>
      <c r="K12" s="135" t="s">
        <v>2109</v>
      </c>
      <c r="L12" s="135" t="s">
        <v>193</v>
      </c>
      <c r="M12" s="134" t="s">
        <v>1</v>
      </c>
      <c r="N12" s="134" t="s">
        <v>7349</v>
      </c>
    </row>
    <row r="13" spans="1:17" s="138" customFormat="1" x14ac:dyDescent="0.25">
      <c r="A13" s="139">
        <v>301</v>
      </c>
      <c r="B13" s="135" t="s">
        <v>319</v>
      </c>
      <c r="C13" s="134" t="s">
        <v>2102</v>
      </c>
      <c r="D13" s="135">
        <v>10725</v>
      </c>
      <c r="E13" s="135" t="s">
        <v>2427</v>
      </c>
      <c r="F13" s="135">
        <v>1</v>
      </c>
      <c r="G13" s="136">
        <v>4</v>
      </c>
      <c r="H13" s="135" t="s">
        <v>4145</v>
      </c>
      <c r="I13" s="135">
        <v>127</v>
      </c>
      <c r="J13" s="135" t="s">
        <v>2151</v>
      </c>
      <c r="K13" s="135" t="s">
        <v>2152</v>
      </c>
      <c r="L13" s="135" t="s">
        <v>193</v>
      </c>
      <c r="M13" s="134" t="s">
        <v>1</v>
      </c>
      <c r="N13" s="134" t="s">
        <v>7349</v>
      </c>
    </row>
    <row r="14" spans="1:17" s="138" customFormat="1" x14ac:dyDescent="0.25">
      <c r="A14" s="139">
        <v>301</v>
      </c>
      <c r="B14" s="135" t="s">
        <v>319</v>
      </c>
      <c r="C14" s="134" t="s">
        <v>2102</v>
      </c>
      <c r="D14" s="135">
        <v>10726</v>
      </c>
      <c r="E14" s="135" t="s">
        <v>2429</v>
      </c>
      <c r="F14" s="135">
        <v>1</v>
      </c>
      <c r="G14" s="136">
        <v>1</v>
      </c>
      <c r="H14" s="135" t="s">
        <v>2430</v>
      </c>
      <c r="I14" s="135">
        <v>858</v>
      </c>
      <c r="J14" s="135" t="s">
        <v>2115</v>
      </c>
      <c r="K14" s="135" t="s">
        <v>2116</v>
      </c>
      <c r="L14" s="135" t="s">
        <v>2117</v>
      </c>
      <c r="M14" s="134" t="s">
        <v>1</v>
      </c>
      <c r="N14" s="134" t="s">
        <v>7349</v>
      </c>
    </row>
    <row r="15" spans="1:17" s="138" customFormat="1" x14ac:dyDescent="0.25">
      <c r="A15" s="139">
        <v>301</v>
      </c>
      <c r="B15" s="135" t="s">
        <v>319</v>
      </c>
      <c r="C15" s="134" t="s">
        <v>2102</v>
      </c>
      <c r="D15" s="135">
        <v>10727</v>
      </c>
      <c r="E15" s="135" t="s">
        <v>2429</v>
      </c>
      <c r="F15" s="135">
        <v>1</v>
      </c>
      <c r="G15" s="136">
        <v>2</v>
      </c>
      <c r="H15" s="135" t="s">
        <v>4255</v>
      </c>
      <c r="I15" s="135">
        <v>46</v>
      </c>
      <c r="J15" s="135" t="s">
        <v>2108</v>
      </c>
      <c r="K15" s="135" t="s">
        <v>2109</v>
      </c>
      <c r="L15" s="135" t="s">
        <v>193</v>
      </c>
      <c r="M15" s="134" t="s">
        <v>1</v>
      </c>
      <c r="N15" s="134" t="s">
        <v>7349</v>
      </c>
    </row>
    <row r="16" spans="1:17" s="138" customFormat="1" x14ac:dyDescent="0.25">
      <c r="A16" s="139">
        <v>301</v>
      </c>
      <c r="B16" s="135" t="s">
        <v>319</v>
      </c>
      <c r="C16" s="134" t="s">
        <v>2102</v>
      </c>
      <c r="D16" s="135">
        <v>10728</v>
      </c>
      <c r="E16" s="135" t="s">
        <v>2429</v>
      </c>
      <c r="F16" s="135">
        <v>1</v>
      </c>
      <c r="G16" s="136">
        <v>3</v>
      </c>
      <c r="H16" s="135" t="s">
        <v>4308</v>
      </c>
      <c r="I16" s="135">
        <v>46</v>
      </c>
      <c r="J16" s="135" t="s">
        <v>2108</v>
      </c>
      <c r="K16" s="135" t="s">
        <v>2109</v>
      </c>
      <c r="L16" s="135" t="s">
        <v>193</v>
      </c>
      <c r="M16" s="134" t="s">
        <v>1</v>
      </c>
      <c r="N16" s="134" t="s">
        <v>7349</v>
      </c>
    </row>
    <row r="17" spans="1:14" s="138" customFormat="1" x14ac:dyDescent="0.25">
      <c r="A17" s="139">
        <v>301</v>
      </c>
      <c r="B17" s="135" t="s">
        <v>319</v>
      </c>
      <c r="C17" s="134" t="s">
        <v>2102</v>
      </c>
      <c r="D17" s="135">
        <v>10729</v>
      </c>
      <c r="E17" s="135" t="s">
        <v>2429</v>
      </c>
      <c r="F17" s="135">
        <v>1</v>
      </c>
      <c r="G17" s="136">
        <v>4</v>
      </c>
      <c r="H17" s="135" t="s">
        <v>3988</v>
      </c>
      <c r="I17" s="135">
        <v>127</v>
      </c>
      <c r="J17" s="135" t="s">
        <v>2151</v>
      </c>
      <c r="K17" s="135" t="s">
        <v>2152</v>
      </c>
      <c r="L17" s="135" t="s">
        <v>193</v>
      </c>
      <c r="M17" s="134" t="s">
        <v>1</v>
      </c>
      <c r="N17" s="134" t="s">
        <v>7349</v>
      </c>
    </row>
    <row r="18" spans="1:14" s="138" customFormat="1" x14ac:dyDescent="0.25">
      <c r="A18" s="139">
        <v>301</v>
      </c>
      <c r="B18" s="135" t="s">
        <v>319</v>
      </c>
      <c r="C18" s="134" t="s">
        <v>2102</v>
      </c>
      <c r="D18" s="135">
        <v>10730</v>
      </c>
      <c r="E18" s="135" t="s">
        <v>2431</v>
      </c>
      <c r="F18" s="135">
        <v>1</v>
      </c>
      <c r="G18" s="136">
        <v>1</v>
      </c>
      <c r="H18" s="135" t="s">
        <v>2432</v>
      </c>
      <c r="I18" s="135">
        <v>858</v>
      </c>
      <c r="J18" s="135" t="s">
        <v>2112</v>
      </c>
      <c r="K18" s="135" t="s">
        <v>2113</v>
      </c>
      <c r="L18" s="135" t="s">
        <v>194</v>
      </c>
      <c r="M18" s="134" t="s">
        <v>1</v>
      </c>
      <c r="N18" s="134" t="s">
        <v>7349</v>
      </c>
    </row>
  </sheetData>
  <pageMargins left="0.7" right="0.7" top="0.75" bottom="0.75" header="0.3" footer="0.3"/>
  <pageSetup orientation="portrait" horizontalDpi="1200" verticalDpi="12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E48F86-5A7F-4DA8-9527-1D6D4418C1D4}">
  <dimension ref="A1:G3189"/>
  <sheetViews>
    <sheetView zoomScaleNormal="100" workbookViewId="0">
      <selection sqref="A1:C1"/>
    </sheetView>
  </sheetViews>
  <sheetFormatPr defaultColWidth="10.5703125" defaultRowHeight="15" x14ac:dyDescent="0.25"/>
  <cols>
    <col min="1" max="1" width="14.42578125" customWidth="1"/>
    <col min="2" max="2" width="44.42578125" bestFit="1" customWidth="1"/>
    <col min="3" max="3" width="56.5703125" style="154" customWidth="1"/>
    <col min="4" max="5" width="44.42578125" bestFit="1" customWidth="1"/>
    <col min="7" max="7" width="39.42578125" style="122" bestFit="1" customWidth="1"/>
  </cols>
  <sheetData>
    <row r="1" spans="1:7" ht="36.75" customHeight="1" x14ac:dyDescent="0.25">
      <c r="A1" s="241" t="s">
        <v>7320</v>
      </c>
      <c r="B1" s="241"/>
      <c r="C1" s="241"/>
    </row>
    <row r="2" spans="1:7" ht="15" customHeight="1" x14ac:dyDescent="0.25">
      <c r="A2" s="242" t="s">
        <v>7321</v>
      </c>
      <c r="B2" s="242"/>
      <c r="C2" s="152" t="s">
        <v>7322</v>
      </c>
      <c r="G2"/>
    </row>
    <row r="3" spans="1:7" x14ac:dyDescent="0.25">
      <c r="A3" s="243" t="s">
        <v>381</v>
      </c>
      <c r="B3" s="243"/>
      <c r="C3" s="153" t="s">
        <v>7323</v>
      </c>
      <c r="G3"/>
    </row>
    <row r="4" spans="1:7" x14ac:dyDescent="0.25">
      <c r="A4" s="244" t="s">
        <v>7324</v>
      </c>
      <c r="B4" s="244"/>
      <c r="C4" s="153" t="s">
        <v>7325</v>
      </c>
      <c r="G4"/>
    </row>
    <row r="5" spans="1:7" x14ac:dyDescent="0.25">
      <c r="A5" s="244" t="s">
        <v>7326</v>
      </c>
      <c r="B5" s="244"/>
      <c r="C5" s="153" t="s">
        <v>7327</v>
      </c>
      <c r="G5"/>
    </row>
    <row r="6" spans="1:7" x14ac:dyDescent="0.25">
      <c r="G6"/>
    </row>
    <row r="7" spans="1:7" ht="60" x14ac:dyDescent="0.25">
      <c r="A7" s="155" t="s">
        <v>7328</v>
      </c>
      <c r="B7" s="155" t="s">
        <v>7329</v>
      </c>
      <c r="C7" s="155" t="s">
        <v>7330</v>
      </c>
    </row>
    <row r="8" spans="1:7" x14ac:dyDescent="0.25">
      <c r="A8" s="156" t="s">
        <v>7331</v>
      </c>
      <c r="B8" s="156" t="s">
        <v>451</v>
      </c>
      <c r="C8" s="157" t="s">
        <v>186</v>
      </c>
    </row>
    <row r="9" spans="1:7" x14ac:dyDescent="0.25">
      <c r="A9" s="156" t="s">
        <v>7331</v>
      </c>
      <c r="B9" s="156" t="s">
        <v>747</v>
      </c>
      <c r="C9" s="157" t="s">
        <v>186</v>
      </c>
    </row>
    <row r="10" spans="1:7" x14ac:dyDescent="0.25">
      <c r="A10" s="156" t="s">
        <v>7331</v>
      </c>
      <c r="B10" s="156" t="s">
        <v>972</v>
      </c>
      <c r="C10" s="157" t="s">
        <v>186</v>
      </c>
    </row>
    <row r="11" spans="1:7" x14ac:dyDescent="0.25">
      <c r="A11" s="156" t="s">
        <v>7331</v>
      </c>
      <c r="B11" s="156" t="s">
        <v>1648</v>
      </c>
      <c r="C11" s="157" t="s">
        <v>186</v>
      </c>
    </row>
    <row r="12" spans="1:7" x14ac:dyDescent="0.25">
      <c r="A12" s="156" t="s">
        <v>7331</v>
      </c>
      <c r="B12" s="156" t="s">
        <v>574</v>
      </c>
      <c r="C12" s="158" t="s">
        <v>391</v>
      </c>
    </row>
    <row r="13" spans="1:7" x14ac:dyDescent="0.25">
      <c r="A13" s="156" t="s">
        <v>7331</v>
      </c>
      <c r="B13" s="156" t="s">
        <v>426</v>
      </c>
      <c r="C13" s="158" t="s">
        <v>391</v>
      </c>
    </row>
    <row r="14" spans="1:7" x14ac:dyDescent="0.25">
      <c r="A14" s="156" t="s">
        <v>7331</v>
      </c>
      <c r="B14" s="156" t="s">
        <v>7332</v>
      </c>
      <c r="C14" s="157" t="s">
        <v>187</v>
      </c>
    </row>
    <row r="15" spans="1:7" x14ac:dyDescent="0.25">
      <c r="A15" s="156" t="s">
        <v>7331</v>
      </c>
      <c r="B15" s="156" t="s">
        <v>408</v>
      </c>
      <c r="C15" s="157" t="s">
        <v>381</v>
      </c>
    </row>
    <row r="16" spans="1:7" x14ac:dyDescent="0.25">
      <c r="A16" s="156" t="s">
        <v>7331</v>
      </c>
      <c r="B16" s="156" t="s">
        <v>1457</v>
      </c>
      <c r="C16" s="157" t="s">
        <v>381</v>
      </c>
    </row>
    <row r="17" spans="1:3" x14ac:dyDescent="0.25">
      <c r="A17" s="156" t="s">
        <v>7331</v>
      </c>
      <c r="B17" s="156" t="s">
        <v>734</v>
      </c>
      <c r="C17" s="157" t="s">
        <v>381</v>
      </c>
    </row>
    <row r="18" spans="1:3" x14ac:dyDescent="0.25">
      <c r="A18" s="156" t="s">
        <v>7331</v>
      </c>
      <c r="B18" s="156" t="s">
        <v>393</v>
      </c>
      <c r="C18" s="157" t="s">
        <v>381</v>
      </c>
    </row>
    <row r="19" spans="1:3" x14ac:dyDescent="0.25">
      <c r="A19" s="156" t="s">
        <v>7331</v>
      </c>
      <c r="B19" s="156" t="s">
        <v>383</v>
      </c>
      <c r="C19" s="157" t="s">
        <v>381</v>
      </c>
    </row>
    <row r="20" spans="1:3" x14ac:dyDescent="0.25">
      <c r="A20" s="156" t="s">
        <v>7331</v>
      </c>
      <c r="B20" s="156" t="s">
        <v>502</v>
      </c>
      <c r="C20" s="157" t="s">
        <v>381</v>
      </c>
    </row>
    <row r="21" spans="1:3" x14ac:dyDescent="0.25">
      <c r="A21" s="156" t="s">
        <v>7331</v>
      </c>
      <c r="B21" s="156" t="s">
        <v>438</v>
      </c>
      <c r="C21" s="157" t="s">
        <v>381</v>
      </c>
    </row>
    <row r="22" spans="1:3" x14ac:dyDescent="0.25">
      <c r="A22" s="156" t="s">
        <v>7331</v>
      </c>
      <c r="B22" s="156" t="s">
        <v>379</v>
      </c>
      <c r="C22" s="157" t="s">
        <v>381</v>
      </c>
    </row>
    <row r="23" spans="1:3" x14ac:dyDescent="0.25">
      <c r="A23" s="156" t="s">
        <v>7331</v>
      </c>
      <c r="B23" s="156" t="s">
        <v>838</v>
      </c>
      <c r="C23" s="158" t="s">
        <v>391</v>
      </c>
    </row>
    <row r="24" spans="1:3" x14ac:dyDescent="0.25">
      <c r="A24" s="156" t="s">
        <v>7331</v>
      </c>
      <c r="B24" s="156" t="s">
        <v>398</v>
      </c>
      <c r="C24" s="157" t="s">
        <v>188</v>
      </c>
    </row>
    <row r="25" spans="1:3" x14ac:dyDescent="0.25">
      <c r="A25" s="156" t="s">
        <v>7331</v>
      </c>
      <c r="B25" s="156" t="s">
        <v>735</v>
      </c>
      <c r="C25" s="157" t="s">
        <v>188</v>
      </c>
    </row>
    <row r="26" spans="1:3" x14ac:dyDescent="0.25">
      <c r="A26" s="156" t="s">
        <v>7331</v>
      </c>
      <c r="B26" s="156" t="s">
        <v>617</v>
      </c>
      <c r="C26" s="157" t="s">
        <v>188</v>
      </c>
    </row>
    <row r="27" spans="1:3" x14ac:dyDescent="0.25">
      <c r="A27" s="156" t="s">
        <v>7331</v>
      </c>
      <c r="B27" s="156" t="s">
        <v>429</v>
      </c>
      <c r="C27" s="158" t="s">
        <v>391</v>
      </c>
    </row>
    <row r="28" spans="1:3" x14ac:dyDescent="0.25">
      <c r="A28" s="156" t="s">
        <v>7331</v>
      </c>
      <c r="B28" s="159" t="s">
        <v>577</v>
      </c>
      <c r="C28" s="157" t="s">
        <v>381</v>
      </c>
    </row>
    <row r="29" spans="1:3" x14ac:dyDescent="0.25">
      <c r="A29" s="156" t="s">
        <v>7331</v>
      </c>
      <c r="B29" s="156" t="s">
        <v>992</v>
      </c>
      <c r="C29" s="157" t="s">
        <v>187</v>
      </c>
    </row>
    <row r="30" spans="1:3" x14ac:dyDescent="0.25">
      <c r="A30" s="156" t="s">
        <v>7331</v>
      </c>
      <c r="B30" s="156" t="s">
        <v>1003</v>
      </c>
      <c r="C30" s="157" t="s">
        <v>187</v>
      </c>
    </row>
    <row r="31" spans="1:3" x14ac:dyDescent="0.25">
      <c r="A31" s="156" t="s">
        <v>7331</v>
      </c>
      <c r="B31" s="156" t="s">
        <v>1585</v>
      </c>
      <c r="C31" s="157" t="s">
        <v>187</v>
      </c>
    </row>
    <row r="32" spans="1:3" x14ac:dyDescent="0.25">
      <c r="A32" s="156" t="s">
        <v>7331</v>
      </c>
      <c r="B32" s="156" t="s">
        <v>1023</v>
      </c>
      <c r="C32" s="157" t="s">
        <v>187</v>
      </c>
    </row>
    <row r="33" spans="1:7" x14ac:dyDescent="0.25">
      <c r="A33" s="156" t="s">
        <v>7331</v>
      </c>
      <c r="B33" s="156" t="s">
        <v>1436</v>
      </c>
      <c r="C33" s="157" t="s">
        <v>188</v>
      </c>
    </row>
    <row r="34" spans="1:7" x14ac:dyDescent="0.25">
      <c r="A34" s="156" t="s">
        <v>7331</v>
      </c>
      <c r="B34" s="156" t="s">
        <v>1013</v>
      </c>
      <c r="C34" s="157" t="s">
        <v>188</v>
      </c>
    </row>
    <row r="35" spans="1:7" x14ac:dyDescent="0.25">
      <c r="A35" s="156" t="s">
        <v>7331</v>
      </c>
      <c r="B35" s="156" t="s">
        <v>389</v>
      </c>
      <c r="C35" s="158" t="s">
        <v>391</v>
      </c>
    </row>
    <row r="36" spans="1:7" x14ac:dyDescent="0.25">
      <c r="A36" s="156" t="s">
        <v>7331</v>
      </c>
      <c r="B36" s="156" t="s">
        <v>431</v>
      </c>
      <c r="C36" s="158" t="s">
        <v>391</v>
      </c>
      <c r="G36"/>
    </row>
    <row r="37" spans="1:7" x14ac:dyDescent="0.25">
      <c r="A37" s="156" t="s">
        <v>7331</v>
      </c>
      <c r="B37" s="156" t="s">
        <v>1489</v>
      </c>
      <c r="C37" s="157" t="s">
        <v>186</v>
      </c>
      <c r="G37"/>
    </row>
    <row r="38" spans="1:7" x14ac:dyDescent="0.25">
      <c r="A38" s="156" t="s">
        <v>7331</v>
      </c>
      <c r="B38" s="156" t="s">
        <v>592</v>
      </c>
      <c r="C38" s="158" t="s">
        <v>391</v>
      </c>
      <c r="G38"/>
    </row>
    <row r="39" spans="1:7" x14ac:dyDescent="0.25">
      <c r="A39" s="156" t="s">
        <v>7331</v>
      </c>
      <c r="B39" s="156" t="s">
        <v>1011</v>
      </c>
      <c r="C39" s="157" t="s">
        <v>187</v>
      </c>
      <c r="G39"/>
    </row>
    <row r="40" spans="1:7" x14ac:dyDescent="0.25">
      <c r="A40" s="156" t="s">
        <v>7331</v>
      </c>
      <c r="B40" s="156" t="s">
        <v>1016</v>
      </c>
      <c r="C40" s="157" t="s">
        <v>381</v>
      </c>
      <c r="G40"/>
    </row>
    <row r="41" spans="1:7" x14ac:dyDescent="0.25">
      <c r="A41" s="156" t="s">
        <v>7331</v>
      </c>
      <c r="B41" s="156" t="s">
        <v>7333</v>
      </c>
      <c r="C41" s="157" t="s">
        <v>381</v>
      </c>
      <c r="G41"/>
    </row>
    <row r="42" spans="1:7" x14ac:dyDescent="0.25">
      <c r="A42" s="156" t="s">
        <v>7331</v>
      </c>
      <c r="B42" s="156" t="s">
        <v>1357</v>
      </c>
      <c r="C42" s="158" t="s">
        <v>391</v>
      </c>
      <c r="G42"/>
    </row>
    <row r="43" spans="1:7" x14ac:dyDescent="0.25">
      <c r="A43" s="156" t="s">
        <v>7331</v>
      </c>
      <c r="B43" s="156" t="s">
        <v>814</v>
      </c>
      <c r="C43" s="158" t="s">
        <v>391</v>
      </c>
      <c r="G43"/>
    </row>
    <row r="44" spans="1:7" x14ac:dyDescent="0.25">
      <c r="A44" s="156" t="s">
        <v>7331</v>
      </c>
      <c r="B44" s="156" t="s">
        <v>739</v>
      </c>
      <c r="C44" s="158" t="s">
        <v>391</v>
      </c>
      <c r="G44"/>
    </row>
    <row r="45" spans="1:7" x14ac:dyDescent="0.25">
      <c r="A45" s="156" t="s">
        <v>7331</v>
      </c>
      <c r="B45" s="156" t="s">
        <v>611</v>
      </c>
      <c r="C45" s="158" t="s">
        <v>391</v>
      </c>
      <c r="G45"/>
    </row>
    <row r="46" spans="1:7" x14ac:dyDescent="0.25">
      <c r="A46" s="156" t="s">
        <v>7331</v>
      </c>
      <c r="B46" s="156" t="s">
        <v>1441</v>
      </c>
      <c r="C46" s="157" t="s">
        <v>381</v>
      </c>
      <c r="G46"/>
    </row>
    <row r="47" spans="1:7" x14ac:dyDescent="0.25">
      <c r="A47" s="156" t="s">
        <v>7331</v>
      </c>
      <c r="B47" s="156" t="s">
        <v>552</v>
      </c>
      <c r="C47" s="158" t="s">
        <v>391</v>
      </c>
      <c r="G47"/>
    </row>
    <row r="48" spans="1:7" x14ac:dyDescent="0.25">
      <c r="A48" s="156" t="s">
        <v>7331</v>
      </c>
      <c r="B48" s="156" t="s">
        <v>754</v>
      </c>
      <c r="C48" s="158" t="s">
        <v>391</v>
      </c>
      <c r="G48"/>
    </row>
    <row r="49" spans="1:7" x14ac:dyDescent="0.25">
      <c r="A49" s="156" t="s">
        <v>7331</v>
      </c>
      <c r="B49" s="156" t="s">
        <v>441</v>
      </c>
      <c r="C49" s="158" t="s">
        <v>391</v>
      </c>
      <c r="G49"/>
    </row>
    <row r="50" spans="1:7" x14ac:dyDescent="0.25">
      <c r="A50" s="156" t="s">
        <v>7331</v>
      </c>
      <c r="B50" s="156" t="s">
        <v>554</v>
      </c>
      <c r="C50" s="158" t="s">
        <v>391</v>
      </c>
      <c r="G50"/>
    </row>
    <row r="51" spans="1:7" x14ac:dyDescent="0.25">
      <c r="A51" s="156" t="s">
        <v>7331</v>
      </c>
      <c r="B51" s="156" t="s">
        <v>668</v>
      </c>
      <c r="C51" s="158" t="s">
        <v>391</v>
      </c>
      <c r="G51"/>
    </row>
    <row r="52" spans="1:7" x14ac:dyDescent="0.25">
      <c r="A52" s="156" t="s">
        <v>7331</v>
      </c>
      <c r="B52" s="156" t="s">
        <v>714</v>
      </c>
      <c r="C52" s="158" t="s">
        <v>391</v>
      </c>
      <c r="G52"/>
    </row>
    <row r="53" spans="1:7" x14ac:dyDescent="0.25">
      <c r="A53" s="156" t="s">
        <v>7331</v>
      </c>
      <c r="B53" s="156" t="s">
        <v>651</v>
      </c>
      <c r="C53" s="158" t="s">
        <v>391</v>
      </c>
      <c r="G53"/>
    </row>
    <row r="54" spans="1:7" x14ac:dyDescent="0.25">
      <c r="A54" s="156" t="s">
        <v>7331</v>
      </c>
      <c r="B54" s="156" t="s">
        <v>537</v>
      </c>
      <c r="C54" s="158" t="s">
        <v>391</v>
      </c>
      <c r="G54"/>
    </row>
    <row r="55" spans="1:7" x14ac:dyDescent="0.25">
      <c r="A55" s="156" t="s">
        <v>7331</v>
      </c>
      <c r="B55" s="156" t="s">
        <v>416</v>
      </c>
      <c r="C55" s="158" t="s">
        <v>391</v>
      </c>
      <c r="G55"/>
    </row>
    <row r="56" spans="1:7" x14ac:dyDescent="0.25">
      <c r="A56" s="156" t="s">
        <v>7331</v>
      </c>
      <c r="B56" s="156" t="s">
        <v>1453</v>
      </c>
      <c r="C56" s="157" t="s">
        <v>186</v>
      </c>
      <c r="G56"/>
    </row>
    <row r="57" spans="1:7" x14ac:dyDescent="0.25">
      <c r="A57" s="156" t="s">
        <v>7331</v>
      </c>
      <c r="B57" s="156" t="s">
        <v>497</v>
      </c>
      <c r="C57" s="157" t="s">
        <v>186</v>
      </c>
      <c r="G57"/>
    </row>
    <row r="58" spans="1:7" x14ac:dyDescent="0.25">
      <c r="A58" s="156" t="s">
        <v>7331</v>
      </c>
      <c r="B58" s="156" t="s">
        <v>749</v>
      </c>
      <c r="C58" s="157" t="s">
        <v>186</v>
      </c>
      <c r="G58"/>
    </row>
    <row r="59" spans="1:7" x14ac:dyDescent="0.25">
      <c r="A59" s="156" t="s">
        <v>7331</v>
      </c>
      <c r="B59" s="156" t="s">
        <v>616</v>
      </c>
      <c r="C59" s="157" t="s">
        <v>186</v>
      </c>
      <c r="G59"/>
    </row>
    <row r="60" spans="1:7" x14ac:dyDescent="0.25">
      <c r="A60" s="156" t="s">
        <v>7331</v>
      </c>
      <c r="B60" s="156" t="s">
        <v>751</v>
      </c>
      <c r="C60" s="157" t="s">
        <v>186</v>
      </c>
      <c r="G60"/>
    </row>
    <row r="61" spans="1:7" x14ac:dyDescent="0.25">
      <c r="A61" s="156" t="s">
        <v>7331</v>
      </c>
      <c r="B61" s="156" t="s">
        <v>610</v>
      </c>
      <c r="C61" s="157" t="s">
        <v>186</v>
      </c>
      <c r="G61"/>
    </row>
    <row r="62" spans="1:7" x14ac:dyDescent="0.25">
      <c r="A62" s="156" t="s">
        <v>7331</v>
      </c>
      <c r="B62" s="156" t="s">
        <v>413</v>
      </c>
      <c r="C62" s="158" t="s">
        <v>391</v>
      </c>
      <c r="G62"/>
    </row>
    <row r="63" spans="1:7" x14ac:dyDescent="0.25">
      <c r="A63" s="156" t="s">
        <v>7331</v>
      </c>
      <c r="B63" s="156" t="s">
        <v>585</v>
      </c>
      <c r="C63" s="158" t="s">
        <v>391</v>
      </c>
      <c r="G63"/>
    </row>
    <row r="64" spans="1:7" x14ac:dyDescent="0.25">
      <c r="A64" s="156" t="s">
        <v>7331</v>
      </c>
      <c r="B64" s="159" t="s">
        <v>1300</v>
      </c>
      <c r="C64" s="158" t="s">
        <v>391</v>
      </c>
      <c r="G64"/>
    </row>
    <row r="65" spans="1:7" x14ac:dyDescent="0.25">
      <c r="A65" s="156" t="s">
        <v>7331</v>
      </c>
      <c r="B65" s="159" t="s">
        <v>7334</v>
      </c>
      <c r="C65" s="158" t="s">
        <v>391</v>
      </c>
      <c r="G65"/>
    </row>
    <row r="66" spans="1:7" x14ac:dyDescent="0.25">
      <c r="A66" s="156" t="s">
        <v>7331</v>
      </c>
      <c r="B66" s="159" t="s">
        <v>7335</v>
      </c>
      <c r="C66" s="158" t="s">
        <v>391</v>
      </c>
      <c r="G66"/>
    </row>
    <row r="67" spans="1:7" x14ac:dyDescent="0.25">
      <c r="A67" s="156" t="s">
        <v>7331</v>
      </c>
      <c r="B67" s="159" t="s">
        <v>681</v>
      </c>
      <c r="C67" s="158" t="s">
        <v>391</v>
      </c>
      <c r="G67"/>
    </row>
    <row r="68" spans="1:7" x14ac:dyDescent="0.25">
      <c r="A68" s="156" t="s">
        <v>7331</v>
      </c>
      <c r="B68" s="156" t="s">
        <v>395</v>
      </c>
      <c r="C68" s="157" t="s">
        <v>381</v>
      </c>
      <c r="G68"/>
    </row>
    <row r="69" spans="1:7" x14ac:dyDescent="0.25">
      <c r="A69" s="156" t="s">
        <v>7331</v>
      </c>
      <c r="B69" s="156" t="s">
        <v>996</v>
      </c>
      <c r="C69" s="157" t="s">
        <v>381</v>
      </c>
      <c r="G69"/>
    </row>
    <row r="70" spans="1:7" x14ac:dyDescent="0.25">
      <c r="A70" s="156" t="s">
        <v>7331</v>
      </c>
      <c r="B70" s="156" t="s">
        <v>615</v>
      </c>
      <c r="C70" s="157" t="s">
        <v>381</v>
      </c>
      <c r="G70"/>
    </row>
    <row r="71" spans="1:7" x14ac:dyDescent="0.25">
      <c r="A71" s="156" t="s">
        <v>7331</v>
      </c>
      <c r="B71" s="156" t="s">
        <v>449</v>
      </c>
      <c r="C71" s="157" t="s">
        <v>187</v>
      </c>
      <c r="G71"/>
    </row>
    <row r="72" spans="1:7" x14ac:dyDescent="0.25">
      <c r="A72" s="156" t="s">
        <v>7331</v>
      </c>
      <c r="B72" s="156" t="s">
        <v>756</v>
      </c>
      <c r="C72" s="157" t="s">
        <v>187</v>
      </c>
      <c r="G72"/>
    </row>
    <row r="73" spans="1:7" x14ac:dyDescent="0.25">
      <c r="A73" s="156" t="s">
        <v>7331</v>
      </c>
      <c r="B73" s="156" t="s">
        <v>609</v>
      </c>
      <c r="C73" s="157" t="s">
        <v>187</v>
      </c>
      <c r="G73"/>
    </row>
    <row r="74" spans="1:7" x14ac:dyDescent="0.25">
      <c r="A74" s="156" t="s">
        <v>7331</v>
      </c>
      <c r="B74" s="156" t="s">
        <v>995</v>
      </c>
      <c r="C74" s="157" t="s">
        <v>187</v>
      </c>
      <c r="G74"/>
    </row>
    <row r="75" spans="1:7" x14ac:dyDescent="0.25">
      <c r="A75" s="156" t="s">
        <v>7331</v>
      </c>
      <c r="B75" s="156" t="s">
        <v>738</v>
      </c>
      <c r="C75" s="157" t="s">
        <v>187</v>
      </c>
      <c r="G75"/>
    </row>
    <row r="76" spans="1:7" x14ac:dyDescent="0.25">
      <c r="A76" s="156" t="s">
        <v>7331</v>
      </c>
      <c r="B76" s="156" t="s">
        <v>1090</v>
      </c>
      <c r="C76" s="157" t="s">
        <v>187</v>
      </c>
      <c r="G76"/>
    </row>
    <row r="77" spans="1:7" x14ac:dyDescent="0.25">
      <c r="A77" s="156" t="s">
        <v>7331</v>
      </c>
      <c r="B77" s="156" t="s">
        <v>1015</v>
      </c>
      <c r="C77" s="157" t="s">
        <v>187</v>
      </c>
      <c r="G77"/>
    </row>
    <row r="78" spans="1:7" x14ac:dyDescent="0.25">
      <c r="A78" s="156" t="s">
        <v>7331</v>
      </c>
      <c r="B78" s="156" t="s">
        <v>1010</v>
      </c>
      <c r="C78" s="157" t="s">
        <v>187</v>
      </c>
      <c r="G78"/>
    </row>
    <row r="79" spans="1:7" x14ac:dyDescent="0.25">
      <c r="A79" s="156" t="s">
        <v>7331</v>
      </c>
      <c r="B79" s="156" t="s">
        <v>1465</v>
      </c>
      <c r="C79" s="157" t="s">
        <v>381</v>
      </c>
      <c r="G79"/>
    </row>
    <row r="80" spans="1:7" x14ac:dyDescent="0.25">
      <c r="A80" s="156" t="s">
        <v>7331</v>
      </c>
      <c r="B80" s="156" t="s">
        <v>505</v>
      </c>
      <c r="C80" s="157" t="s">
        <v>381</v>
      </c>
      <c r="G80"/>
    </row>
    <row r="81" spans="1:7" x14ac:dyDescent="0.25">
      <c r="A81" s="156" t="s">
        <v>7331</v>
      </c>
      <c r="B81" s="156" t="s">
        <v>536</v>
      </c>
      <c r="C81" s="157" t="s">
        <v>381</v>
      </c>
      <c r="G81"/>
    </row>
    <row r="82" spans="1:7" x14ac:dyDescent="0.25">
      <c r="A82" s="156" t="s">
        <v>7331</v>
      </c>
      <c r="B82" s="156" t="s">
        <v>665</v>
      </c>
      <c r="C82" s="158" t="s">
        <v>391</v>
      </c>
      <c r="G82"/>
    </row>
    <row r="83" spans="1:7" x14ac:dyDescent="0.25">
      <c r="A83" s="156" t="s">
        <v>7331</v>
      </c>
      <c r="B83" s="156" t="s">
        <v>846</v>
      </c>
      <c r="C83" s="158" t="s">
        <v>391</v>
      </c>
      <c r="E83" s="122"/>
      <c r="G83"/>
    </row>
    <row r="84" spans="1:7" x14ac:dyDescent="0.25">
      <c r="A84" s="156" t="s">
        <v>7331</v>
      </c>
      <c r="B84" s="156" t="s">
        <v>571</v>
      </c>
      <c r="C84" s="158" t="s">
        <v>391</v>
      </c>
      <c r="E84" s="122"/>
      <c r="G84"/>
    </row>
    <row r="85" spans="1:7" x14ac:dyDescent="0.25">
      <c r="A85" s="156" t="s">
        <v>7331</v>
      </c>
      <c r="B85" s="156" t="s">
        <v>573</v>
      </c>
      <c r="C85" s="158" t="s">
        <v>391</v>
      </c>
      <c r="E85" s="122"/>
      <c r="G85"/>
    </row>
    <row r="86" spans="1:7" x14ac:dyDescent="0.25">
      <c r="A86" s="156" t="s">
        <v>7331</v>
      </c>
      <c r="B86" s="156" t="s">
        <v>549</v>
      </c>
      <c r="C86" s="158" t="s">
        <v>391</v>
      </c>
      <c r="E86" s="122"/>
      <c r="G86"/>
    </row>
    <row r="87" spans="1:7" x14ac:dyDescent="0.25">
      <c r="A87" s="156" t="s">
        <v>7331</v>
      </c>
      <c r="B87" s="156" t="s">
        <v>953</v>
      </c>
      <c r="C87" s="158" t="s">
        <v>391</v>
      </c>
      <c r="E87" s="122"/>
      <c r="G87"/>
    </row>
    <row r="88" spans="1:7" x14ac:dyDescent="0.25">
      <c r="A88" s="156" t="s">
        <v>7331</v>
      </c>
      <c r="B88" s="156" t="s">
        <v>590</v>
      </c>
      <c r="C88" s="158" t="s">
        <v>391</v>
      </c>
      <c r="E88" s="122"/>
      <c r="G88"/>
    </row>
    <row r="89" spans="1:7" x14ac:dyDescent="0.25">
      <c r="A89" s="156" t="s">
        <v>7331</v>
      </c>
      <c r="B89" s="156" t="s">
        <v>565</v>
      </c>
      <c r="C89" s="158" t="s">
        <v>391</v>
      </c>
      <c r="E89" s="122"/>
      <c r="G89"/>
    </row>
    <row r="90" spans="1:7" x14ac:dyDescent="0.25">
      <c r="A90" s="156" t="s">
        <v>7331</v>
      </c>
      <c r="B90" s="156" t="s">
        <v>568</v>
      </c>
      <c r="C90" s="158" t="s">
        <v>391</v>
      </c>
      <c r="E90" s="122"/>
      <c r="G90"/>
    </row>
    <row r="91" spans="1:7" x14ac:dyDescent="0.25">
      <c r="A91" s="156" t="s">
        <v>7331</v>
      </c>
      <c r="B91" s="156" t="s">
        <v>560</v>
      </c>
      <c r="C91" s="158" t="s">
        <v>391</v>
      </c>
      <c r="E91" s="122"/>
      <c r="G91"/>
    </row>
    <row r="92" spans="1:7" x14ac:dyDescent="0.25">
      <c r="A92" s="156" t="s">
        <v>7331</v>
      </c>
      <c r="B92" s="156" t="s">
        <v>509</v>
      </c>
      <c r="C92" s="158" t="s">
        <v>391</v>
      </c>
      <c r="D92" s="160"/>
      <c r="E92" s="122"/>
      <c r="G92"/>
    </row>
    <row r="93" spans="1:7" x14ac:dyDescent="0.25">
      <c r="A93" s="156" t="s">
        <v>7331</v>
      </c>
      <c r="B93" s="156" t="s">
        <v>410</v>
      </c>
      <c r="C93" s="158" t="s">
        <v>391</v>
      </c>
      <c r="E93" s="122"/>
      <c r="G93"/>
    </row>
    <row r="94" spans="1:7" x14ac:dyDescent="0.25">
      <c r="A94" s="156" t="s">
        <v>7331</v>
      </c>
      <c r="B94" s="156" t="s">
        <v>741</v>
      </c>
      <c r="C94" s="158" t="s">
        <v>391</v>
      </c>
      <c r="E94" s="122"/>
      <c r="G94"/>
    </row>
    <row r="95" spans="1:7" x14ac:dyDescent="0.25">
      <c r="A95" s="156" t="s">
        <v>7331</v>
      </c>
      <c r="B95" s="156" t="s">
        <v>614</v>
      </c>
      <c r="C95" s="158" t="s">
        <v>391</v>
      </c>
      <c r="G95"/>
    </row>
    <row r="96" spans="1:7" x14ac:dyDescent="0.25">
      <c r="A96" s="161" t="s">
        <v>7336</v>
      </c>
      <c r="B96" s="162" t="s">
        <v>3686</v>
      </c>
      <c r="C96" s="157" t="s">
        <v>193</v>
      </c>
      <c r="G96"/>
    </row>
    <row r="97" spans="1:7" x14ac:dyDescent="0.25">
      <c r="A97" s="161" t="s">
        <v>7336</v>
      </c>
      <c r="B97" s="162" t="s">
        <v>2543</v>
      </c>
      <c r="C97" s="157" t="s">
        <v>194</v>
      </c>
      <c r="G97"/>
    </row>
    <row r="98" spans="1:7" x14ac:dyDescent="0.25">
      <c r="A98" s="161" t="s">
        <v>7336</v>
      </c>
      <c r="B98" s="163" t="s">
        <v>2113</v>
      </c>
      <c r="C98" s="157" t="s">
        <v>194</v>
      </c>
      <c r="G98"/>
    </row>
    <row r="99" spans="1:7" x14ac:dyDescent="0.25">
      <c r="A99" s="161" t="s">
        <v>7336</v>
      </c>
      <c r="B99" s="163" t="s">
        <v>3685</v>
      </c>
      <c r="C99" s="157" t="s">
        <v>189</v>
      </c>
      <c r="G99" s="164"/>
    </row>
    <row r="100" spans="1:7" x14ac:dyDescent="0.25">
      <c r="A100" s="161" t="s">
        <v>7336</v>
      </c>
      <c r="B100" s="163" t="s">
        <v>2156</v>
      </c>
      <c r="C100" s="157" t="s">
        <v>193</v>
      </c>
      <c r="G100"/>
    </row>
    <row r="101" spans="1:7" x14ac:dyDescent="0.25">
      <c r="A101" s="161" t="s">
        <v>7336</v>
      </c>
      <c r="B101" s="162" t="s">
        <v>2203</v>
      </c>
      <c r="C101" s="157" t="s">
        <v>190</v>
      </c>
      <c r="G101"/>
    </row>
    <row r="102" spans="1:7" x14ac:dyDescent="0.25">
      <c r="A102" s="161" t="s">
        <v>7336</v>
      </c>
      <c r="B102" s="165" t="s">
        <v>2106</v>
      </c>
      <c r="C102" s="157" t="s">
        <v>193</v>
      </c>
      <c r="G102"/>
    </row>
    <row r="103" spans="1:7" x14ac:dyDescent="0.25">
      <c r="A103" s="161" t="s">
        <v>7336</v>
      </c>
      <c r="B103" s="165" t="s">
        <v>2129</v>
      </c>
      <c r="C103" s="157" t="s">
        <v>194</v>
      </c>
      <c r="G103"/>
    </row>
    <row r="104" spans="1:7" x14ac:dyDescent="0.25">
      <c r="A104" s="161" t="s">
        <v>7336</v>
      </c>
      <c r="B104" s="165" t="s">
        <v>2116</v>
      </c>
      <c r="C104" s="158" t="s">
        <v>2117</v>
      </c>
      <c r="G104"/>
    </row>
    <row r="105" spans="1:7" x14ac:dyDescent="0.25">
      <c r="A105" s="161" t="s">
        <v>7336</v>
      </c>
      <c r="B105" s="163" t="s">
        <v>7337</v>
      </c>
      <c r="C105" s="158" t="s">
        <v>7338</v>
      </c>
      <c r="G105"/>
    </row>
    <row r="106" spans="1:7" x14ac:dyDescent="0.25">
      <c r="A106" s="161" t="s">
        <v>7336</v>
      </c>
      <c r="B106" s="163" t="s">
        <v>2284</v>
      </c>
      <c r="C106" s="157" t="s">
        <v>194</v>
      </c>
      <c r="G106"/>
    </row>
    <row r="107" spans="1:7" x14ac:dyDescent="0.25">
      <c r="A107" s="161" t="s">
        <v>7336</v>
      </c>
      <c r="B107" s="163" t="s">
        <v>2539</v>
      </c>
      <c r="C107" s="157" t="s">
        <v>191</v>
      </c>
      <c r="G107"/>
    </row>
    <row r="108" spans="1:7" x14ac:dyDescent="0.25">
      <c r="A108" s="161" t="s">
        <v>7336</v>
      </c>
      <c r="B108" s="163" t="s">
        <v>2125</v>
      </c>
      <c r="C108" s="157" t="s">
        <v>192</v>
      </c>
      <c r="G108"/>
    </row>
    <row r="109" spans="1:7" x14ac:dyDescent="0.25">
      <c r="A109" s="161" t="s">
        <v>7336</v>
      </c>
      <c r="B109" s="162" t="s">
        <v>2544</v>
      </c>
      <c r="C109" s="157" t="s">
        <v>193</v>
      </c>
      <c r="G109"/>
    </row>
    <row r="110" spans="1:7" x14ac:dyDescent="0.25">
      <c r="A110" s="161" t="s">
        <v>7336</v>
      </c>
      <c r="B110" s="162" t="s">
        <v>2537</v>
      </c>
      <c r="C110" s="157" t="s">
        <v>191</v>
      </c>
      <c r="G110"/>
    </row>
    <row r="111" spans="1:7" x14ac:dyDescent="0.25">
      <c r="A111" s="161" t="s">
        <v>7336</v>
      </c>
      <c r="B111" s="163" t="s">
        <v>2139</v>
      </c>
      <c r="C111" s="157" t="s">
        <v>194</v>
      </c>
      <c r="G111"/>
    </row>
    <row r="112" spans="1:7" x14ac:dyDescent="0.25">
      <c r="A112" s="161" t="s">
        <v>7336</v>
      </c>
      <c r="B112" s="163" t="s">
        <v>2441</v>
      </c>
      <c r="C112" s="157" t="s">
        <v>193</v>
      </c>
      <c r="G112"/>
    </row>
    <row r="113" spans="1:7" x14ac:dyDescent="0.25">
      <c r="A113" s="161" t="s">
        <v>7336</v>
      </c>
      <c r="B113" s="163" t="s">
        <v>2168</v>
      </c>
      <c r="C113" s="157" t="s">
        <v>189</v>
      </c>
      <c r="G113"/>
    </row>
    <row r="114" spans="1:7" x14ac:dyDescent="0.25">
      <c r="A114" s="161" t="s">
        <v>7336</v>
      </c>
      <c r="B114" s="162" t="s">
        <v>7339</v>
      </c>
      <c r="C114" s="158" t="s">
        <v>7340</v>
      </c>
      <c r="G114"/>
    </row>
    <row r="115" spans="1:7" x14ac:dyDescent="0.25">
      <c r="A115" s="161" t="s">
        <v>7336</v>
      </c>
      <c r="B115" s="162" t="s">
        <v>7341</v>
      </c>
      <c r="C115" s="158" t="s">
        <v>7342</v>
      </c>
      <c r="G115"/>
    </row>
    <row r="116" spans="1:7" x14ac:dyDescent="0.25">
      <c r="A116" s="161" t="s">
        <v>7336</v>
      </c>
      <c r="B116" s="163" t="s">
        <v>2109</v>
      </c>
      <c r="C116" s="157" t="s">
        <v>193</v>
      </c>
      <c r="G116"/>
    </row>
    <row r="117" spans="1:7" x14ac:dyDescent="0.25">
      <c r="A117" s="161" t="s">
        <v>7336</v>
      </c>
      <c r="B117" s="163" t="s">
        <v>2152</v>
      </c>
      <c r="C117" s="157" t="s">
        <v>193</v>
      </c>
      <c r="G117"/>
    </row>
    <row r="118" spans="1:7" x14ac:dyDescent="0.25">
      <c r="G118"/>
    </row>
    <row r="119" spans="1:7" x14ac:dyDescent="0.25">
      <c r="G119"/>
    </row>
    <row r="120" spans="1:7" x14ac:dyDescent="0.25">
      <c r="G120"/>
    </row>
    <row r="121" spans="1:7" x14ac:dyDescent="0.25">
      <c r="G121"/>
    </row>
    <row r="122" spans="1:7" x14ac:dyDescent="0.25">
      <c r="G122"/>
    </row>
    <row r="123" spans="1:7" x14ac:dyDescent="0.25">
      <c r="G123"/>
    </row>
    <row r="124" spans="1:7" x14ac:dyDescent="0.25">
      <c r="G124"/>
    </row>
    <row r="125" spans="1:7" x14ac:dyDescent="0.25">
      <c r="G125"/>
    </row>
    <row r="126" spans="1:7" x14ac:dyDescent="0.25">
      <c r="G126"/>
    </row>
    <row r="127" spans="1:7" x14ac:dyDescent="0.25">
      <c r="G127"/>
    </row>
    <row r="128" spans="1:7" x14ac:dyDescent="0.25">
      <c r="G128"/>
    </row>
    <row r="129" spans="7:7" x14ac:dyDescent="0.25">
      <c r="G129"/>
    </row>
    <row r="130" spans="7:7" x14ac:dyDescent="0.25">
      <c r="G130"/>
    </row>
    <row r="131" spans="7:7" x14ac:dyDescent="0.25">
      <c r="G131"/>
    </row>
    <row r="132" spans="7:7" x14ac:dyDescent="0.25">
      <c r="G132"/>
    </row>
    <row r="133" spans="7:7" x14ac:dyDescent="0.25">
      <c r="G133"/>
    </row>
    <row r="134" spans="7:7" x14ac:dyDescent="0.25">
      <c r="G134"/>
    </row>
    <row r="135" spans="7:7" x14ac:dyDescent="0.25">
      <c r="G135"/>
    </row>
    <row r="136" spans="7:7" x14ac:dyDescent="0.25">
      <c r="G136"/>
    </row>
    <row r="137" spans="7:7" x14ac:dyDescent="0.25">
      <c r="G137"/>
    </row>
    <row r="138" spans="7:7" x14ac:dyDescent="0.25">
      <c r="G138"/>
    </row>
    <row r="139" spans="7:7" x14ac:dyDescent="0.25">
      <c r="G139"/>
    </row>
    <row r="140" spans="7:7" x14ac:dyDescent="0.25">
      <c r="G140"/>
    </row>
    <row r="141" spans="7:7" x14ac:dyDescent="0.25">
      <c r="G141"/>
    </row>
    <row r="142" spans="7:7" x14ac:dyDescent="0.25">
      <c r="G142"/>
    </row>
    <row r="143" spans="7:7" x14ac:dyDescent="0.25">
      <c r="G143"/>
    </row>
    <row r="144" spans="7:7" x14ac:dyDescent="0.25">
      <c r="G144"/>
    </row>
    <row r="145" spans="7:7" x14ac:dyDescent="0.25">
      <c r="G145"/>
    </row>
    <row r="146" spans="7:7" x14ac:dyDescent="0.25">
      <c r="G146"/>
    </row>
    <row r="147" spans="7:7" x14ac:dyDescent="0.25">
      <c r="G147"/>
    </row>
    <row r="148" spans="7:7" x14ac:dyDescent="0.25">
      <c r="G148"/>
    </row>
    <row r="149" spans="7:7" x14ac:dyDescent="0.25">
      <c r="G149"/>
    </row>
    <row r="150" spans="7:7" x14ac:dyDescent="0.25">
      <c r="G150"/>
    </row>
    <row r="151" spans="7:7" x14ac:dyDescent="0.25">
      <c r="G151"/>
    </row>
    <row r="152" spans="7:7" x14ac:dyDescent="0.25">
      <c r="G152"/>
    </row>
    <row r="153" spans="7:7" x14ac:dyDescent="0.25">
      <c r="G153"/>
    </row>
    <row r="154" spans="7:7" x14ac:dyDescent="0.25">
      <c r="G154"/>
    </row>
    <row r="155" spans="7:7" x14ac:dyDescent="0.25">
      <c r="G155"/>
    </row>
    <row r="156" spans="7:7" x14ac:dyDescent="0.25">
      <c r="G156"/>
    </row>
    <row r="157" spans="7:7" x14ac:dyDescent="0.25">
      <c r="G157"/>
    </row>
    <row r="158" spans="7:7" x14ac:dyDescent="0.25">
      <c r="G158"/>
    </row>
    <row r="159" spans="7:7" x14ac:dyDescent="0.25">
      <c r="G159"/>
    </row>
    <row r="160" spans="7:7" x14ac:dyDescent="0.25">
      <c r="G160"/>
    </row>
    <row r="161" spans="7:7" x14ac:dyDescent="0.25">
      <c r="G161"/>
    </row>
    <row r="162" spans="7:7" x14ac:dyDescent="0.25">
      <c r="G162"/>
    </row>
    <row r="163" spans="7:7" x14ac:dyDescent="0.25">
      <c r="G163"/>
    </row>
    <row r="164" spans="7:7" x14ac:dyDescent="0.25">
      <c r="G164"/>
    </row>
    <row r="165" spans="7:7" x14ac:dyDescent="0.25">
      <c r="G165"/>
    </row>
    <row r="166" spans="7:7" x14ac:dyDescent="0.25">
      <c r="G166"/>
    </row>
    <row r="167" spans="7:7" x14ac:dyDescent="0.25">
      <c r="G167"/>
    </row>
    <row r="168" spans="7:7" x14ac:dyDescent="0.25">
      <c r="G168"/>
    </row>
    <row r="169" spans="7:7" x14ac:dyDescent="0.25">
      <c r="G169"/>
    </row>
    <row r="170" spans="7:7" x14ac:dyDescent="0.25">
      <c r="G170"/>
    </row>
    <row r="171" spans="7:7" x14ac:dyDescent="0.25">
      <c r="G171"/>
    </row>
    <row r="172" spans="7:7" x14ac:dyDescent="0.25">
      <c r="G172"/>
    </row>
    <row r="173" spans="7:7" x14ac:dyDescent="0.25">
      <c r="G173"/>
    </row>
    <row r="174" spans="7:7" x14ac:dyDescent="0.25">
      <c r="G174"/>
    </row>
    <row r="175" spans="7:7" x14ac:dyDescent="0.25">
      <c r="G175"/>
    </row>
    <row r="176" spans="7:7" x14ac:dyDescent="0.25">
      <c r="G176"/>
    </row>
    <row r="177" spans="7:7" x14ac:dyDescent="0.25">
      <c r="G177"/>
    </row>
    <row r="178" spans="7:7" x14ac:dyDescent="0.25">
      <c r="G178"/>
    </row>
    <row r="179" spans="7:7" x14ac:dyDescent="0.25">
      <c r="G179"/>
    </row>
    <row r="180" spans="7:7" x14ac:dyDescent="0.25">
      <c r="G180"/>
    </row>
    <row r="181" spans="7:7" x14ac:dyDescent="0.25">
      <c r="G181"/>
    </row>
    <row r="182" spans="7:7" x14ac:dyDescent="0.25">
      <c r="G182"/>
    </row>
    <row r="183" spans="7:7" x14ac:dyDescent="0.25">
      <c r="G183"/>
    </row>
    <row r="184" spans="7:7" x14ac:dyDescent="0.25">
      <c r="G184"/>
    </row>
    <row r="185" spans="7:7" x14ac:dyDescent="0.25">
      <c r="G185"/>
    </row>
    <row r="186" spans="7:7" x14ac:dyDescent="0.25">
      <c r="G186"/>
    </row>
    <row r="187" spans="7:7" x14ac:dyDescent="0.25">
      <c r="G187"/>
    </row>
    <row r="188" spans="7:7" x14ac:dyDescent="0.25">
      <c r="G188"/>
    </row>
    <row r="189" spans="7:7" x14ac:dyDescent="0.25">
      <c r="G189"/>
    </row>
    <row r="190" spans="7:7" x14ac:dyDescent="0.25">
      <c r="G190"/>
    </row>
    <row r="191" spans="7:7" x14ac:dyDescent="0.25">
      <c r="G191"/>
    </row>
    <row r="192" spans="7:7" x14ac:dyDescent="0.25">
      <c r="G192"/>
    </row>
    <row r="193" spans="7:7" x14ac:dyDescent="0.25">
      <c r="G193"/>
    </row>
    <row r="194" spans="7:7" x14ac:dyDescent="0.25">
      <c r="G194"/>
    </row>
    <row r="195" spans="7:7" x14ac:dyDescent="0.25">
      <c r="G195"/>
    </row>
    <row r="196" spans="7:7" x14ac:dyDescent="0.25">
      <c r="G196"/>
    </row>
    <row r="197" spans="7:7" x14ac:dyDescent="0.25">
      <c r="G197"/>
    </row>
    <row r="198" spans="7:7" x14ac:dyDescent="0.25">
      <c r="G198"/>
    </row>
    <row r="199" spans="7:7" x14ac:dyDescent="0.25">
      <c r="G199"/>
    </row>
    <row r="200" spans="7:7" x14ac:dyDescent="0.25">
      <c r="G200"/>
    </row>
    <row r="201" spans="7:7" x14ac:dyDescent="0.25">
      <c r="G201"/>
    </row>
    <row r="202" spans="7:7" x14ac:dyDescent="0.25">
      <c r="G202"/>
    </row>
    <row r="203" spans="7:7" x14ac:dyDescent="0.25">
      <c r="G203"/>
    </row>
    <row r="204" spans="7:7" x14ac:dyDescent="0.25">
      <c r="G204"/>
    </row>
    <row r="205" spans="7:7" x14ac:dyDescent="0.25">
      <c r="G205"/>
    </row>
    <row r="206" spans="7:7" x14ac:dyDescent="0.25">
      <c r="G206"/>
    </row>
    <row r="207" spans="7:7" x14ac:dyDescent="0.25">
      <c r="G207"/>
    </row>
    <row r="208" spans="7:7" x14ac:dyDescent="0.25">
      <c r="G208"/>
    </row>
    <row r="209" spans="7:7" x14ac:dyDescent="0.25">
      <c r="G209"/>
    </row>
    <row r="210" spans="7:7" x14ac:dyDescent="0.25">
      <c r="G210"/>
    </row>
    <row r="211" spans="7:7" x14ac:dyDescent="0.25">
      <c r="G211"/>
    </row>
    <row r="212" spans="7:7" x14ac:dyDescent="0.25">
      <c r="G212"/>
    </row>
    <row r="213" spans="7:7" x14ac:dyDescent="0.25">
      <c r="G213"/>
    </row>
    <row r="214" spans="7:7" x14ac:dyDescent="0.25">
      <c r="G214"/>
    </row>
    <row r="215" spans="7:7" x14ac:dyDescent="0.25">
      <c r="G215"/>
    </row>
    <row r="216" spans="7:7" x14ac:dyDescent="0.25">
      <c r="G216"/>
    </row>
    <row r="217" spans="7:7" x14ac:dyDescent="0.25">
      <c r="G217"/>
    </row>
    <row r="218" spans="7:7" x14ac:dyDescent="0.25">
      <c r="G218"/>
    </row>
    <row r="219" spans="7:7" x14ac:dyDescent="0.25">
      <c r="G219"/>
    </row>
    <row r="220" spans="7:7" x14ac:dyDescent="0.25">
      <c r="G220"/>
    </row>
    <row r="221" spans="7:7" x14ac:dyDescent="0.25">
      <c r="G221"/>
    </row>
    <row r="222" spans="7:7" x14ac:dyDescent="0.25">
      <c r="G222"/>
    </row>
    <row r="223" spans="7:7" x14ac:dyDescent="0.25">
      <c r="G223"/>
    </row>
    <row r="224" spans="7:7" x14ac:dyDescent="0.25">
      <c r="G224"/>
    </row>
    <row r="225" spans="7:7" x14ac:dyDescent="0.25">
      <c r="G225"/>
    </row>
    <row r="226" spans="7:7" x14ac:dyDescent="0.25">
      <c r="G226"/>
    </row>
    <row r="227" spans="7:7" x14ac:dyDescent="0.25">
      <c r="G227"/>
    </row>
    <row r="228" spans="7:7" x14ac:dyDescent="0.25">
      <c r="G228"/>
    </row>
    <row r="229" spans="7:7" x14ac:dyDescent="0.25">
      <c r="G229"/>
    </row>
    <row r="230" spans="7:7" x14ac:dyDescent="0.25">
      <c r="G230"/>
    </row>
    <row r="231" spans="7:7" x14ac:dyDescent="0.25">
      <c r="G231"/>
    </row>
    <row r="232" spans="7:7" x14ac:dyDescent="0.25">
      <c r="G232"/>
    </row>
    <row r="233" spans="7:7" x14ac:dyDescent="0.25">
      <c r="G233"/>
    </row>
    <row r="234" spans="7:7" x14ac:dyDescent="0.25">
      <c r="G234"/>
    </row>
    <row r="235" spans="7:7" x14ac:dyDescent="0.25">
      <c r="G235"/>
    </row>
    <row r="236" spans="7:7" x14ac:dyDescent="0.25">
      <c r="G236"/>
    </row>
    <row r="237" spans="7:7" x14ac:dyDescent="0.25">
      <c r="G237"/>
    </row>
    <row r="238" spans="7:7" x14ac:dyDescent="0.25">
      <c r="G238"/>
    </row>
    <row r="239" spans="7:7" x14ac:dyDescent="0.25">
      <c r="G239"/>
    </row>
    <row r="240" spans="7:7" x14ac:dyDescent="0.25">
      <c r="G240"/>
    </row>
    <row r="241" spans="7:7" x14ac:dyDescent="0.25">
      <c r="G241"/>
    </row>
    <row r="242" spans="7:7" x14ac:dyDescent="0.25">
      <c r="G242"/>
    </row>
    <row r="243" spans="7:7" x14ac:dyDescent="0.25">
      <c r="G243"/>
    </row>
    <row r="244" spans="7:7" x14ac:dyDescent="0.25">
      <c r="G244"/>
    </row>
    <row r="245" spans="7:7" x14ac:dyDescent="0.25">
      <c r="G245"/>
    </row>
    <row r="246" spans="7:7" x14ac:dyDescent="0.25">
      <c r="G246"/>
    </row>
    <row r="247" spans="7:7" x14ac:dyDescent="0.25">
      <c r="G247"/>
    </row>
    <row r="248" spans="7:7" x14ac:dyDescent="0.25">
      <c r="G248"/>
    </row>
    <row r="249" spans="7:7" x14ac:dyDescent="0.25">
      <c r="G249"/>
    </row>
    <row r="250" spans="7:7" x14ac:dyDescent="0.25">
      <c r="G250"/>
    </row>
    <row r="251" spans="7:7" x14ac:dyDescent="0.25">
      <c r="G251"/>
    </row>
    <row r="252" spans="7:7" x14ac:dyDescent="0.25">
      <c r="G252"/>
    </row>
    <row r="253" spans="7:7" x14ac:dyDescent="0.25">
      <c r="G253"/>
    </row>
    <row r="254" spans="7:7" x14ac:dyDescent="0.25">
      <c r="G254"/>
    </row>
    <row r="255" spans="7:7" x14ac:dyDescent="0.25">
      <c r="G255"/>
    </row>
    <row r="256" spans="7:7" x14ac:dyDescent="0.25">
      <c r="G256"/>
    </row>
    <row r="257" spans="7:7" x14ac:dyDescent="0.25">
      <c r="G257"/>
    </row>
    <row r="258" spans="7:7" x14ac:dyDescent="0.25">
      <c r="G258"/>
    </row>
    <row r="259" spans="7:7" x14ac:dyDescent="0.25">
      <c r="G259"/>
    </row>
    <row r="260" spans="7:7" x14ac:dyDescent="0.25">
      <c r="G260"/>
    </row>
    <row r="261" spans="7:7" x14ac:dyDescent="0.25">
      <c r="G261"/>
    </row>
    <row r="262" spans="7:7" x14ac:dyDescent="0.25">
      <c r="G262"/>
    </row>
    <row r="263" spans="7:7" x14ac:dyDescent="0.25">
      <c r="G263"/>
    </row>
    <row r="264" spans="7:7" x14ac:dyDescent="0.25">
      <c r="G264"/>
    </row>
    <row r="265" spans="7:7" x14ac:dyDescent="0.25">
      <c r="G265"/>
    </row>
    <row r="266" spans="7:7" x14ac:dyDescent="0.25">
      <c r="G266"/>
    </row>
    <row r="267" spans="7:7" x14ac:dyDescent="0.25">
      <c r="G267"/>
    </row>
    <row r="268" spans="7:7" x14ac:dyDescent="0.25">
      <c r="G268"/>
    </row>
    <row r="269" spans="7:7" x14ac:dyDescent="0.25">
      <c r="G269"/>
    </row>
    <row r="270" spans="7:7" x14ac:dyDescent="0.25">
      <c r="G270"/>
    </row>
    <row r="271" spans="7:7" x14ac:dyDescent="0.25">
      <c r="G271"/>
    </row>
    <row r="272" spans="7:7" x14ac:dyDescent="0.25">
      <c r="G272"/>
    </row>
    <row r="273" spans="7:7" x14ac:dyDescent="0.25">
      <c r="G273"/>
    </row>
    <row r="274" spans="7:7" x14ac:dyDescent="0.25">
      <c r="G274"/>
    </row>
    <row r="275" spans="7:7" x14ac:dyDescent="0.25">
      <c r="G275"/>
    </row>
    <row r="276" spans="7:7" x14ac:dyDescent="0.25">
      <c r="G276"/>
    </row>
    <row r="277" spans="7:7" x14ac:dyDescent="0.25">
      <c r="G277"/>
    </row>
    <row r="278" spans="7:7" x14ac:dyDescent="0.25">
      <c r="G278"/>
    </row>
    <row r="279" spans="7:7" x14ac:dyDescent="0.25">
      <c r="G279"/>
    </row>
    <row r="280" spans="7:7" x14ac:dyDescent="0.25">
      <c r="G280"/>
    </row>
    <row r="281" spans="7:7" x14ac:dyDescent="0.25">
      <c r="G281"/>
    </row>
    <row r="282" spans="7:7" x14ac:dyDescent="0.25">
      <c r="G282"/>
    </row>
    <row r="283" spans="7:7" x14ac:dyDescent="0.25">
      <c r="G283"/>
    </row>
    <row r="284" spans="7:7" x14ac:dyDescent="0.25">
      <c r="G284"/>
    </row>
    <row r="285" spans="7:7" x14ac:dyDescent="0.25">
      <c r="G285"/>
    </row>
    <row r="286" spans="7:7" x14ac:dyDescent="0.25">
      <c r="G286"/>
    </row>
    <row r="287" spans="7:7" x14ac:dyDescent="0.25">
      <c r="G287"/>
    </row>
    <row r="288" spans="7:7" x14ac:dyDescent="0.25">
      <c r="G288"/>
    </row>
    <row r="289" spans="7:7" x14ac:dyDescent="0.25">
      <c r="G289"/>
    </row>
    <row r="290" spans="7:7" x14ac:dyDescent="0.25">
      <c r="G290"/>
    </row>
    <row r="291" spans="7:7" x14ac:dyDescent="0.25">
      <c r="G291"/>
    </row>
    <row r="292" spans="7:7" x14ac:dyDescent="0.25">
      <c r="G292"/>
    </row>
    <row r="293" spans="7:7" x14ac:dyDescent="0.25">
      <c r="G293"/>
    </row>
    <row r="294" spans="7:7" x14ac:dyDescent="0.25">
      <c r="G294"/>
    </row>
    <row r="295" spans="7:7" x14ac:dyDescent="0.25">
      <c r="G295"/>
    </row>
    <row r="296" spans="7:7" x14ac:dyDescent="0.25">
      <c r="G296"/>
    </row>
    <row r="297" spans="7:7" x14ac:dyDescent="0.25">
      <c r="G297"/>
    </row>
    <row r="298" spans="7:7" x14ac:dyDescent="0.25">
      <c r="G298"/>
    </row>
    <row r="299" spans="7:7" x14ac:dyDescent="0.25">
      <c r="G299"/>
    </row>
    <row r="300" spans="7:7" x14ac:dyDescent="0.25">
      <c r="G300"/>
    </row>
    <row r="301" spans="7:7" x14ac:dyDescent="0.25">
      <c r="G301"/>
    </row>
    <row r="302" spans="7:7" x14ac:dyDescent="0.25">
      <c r="G302"/>
    </row>
    <row r="303" spans="7:7" x14ac:dyDescent="0.25">
      <c r="G303"/>
    </row>
    <row r="304" spans="7:7" x14ac:dyDescent="0.25">
      <c r="G304"/>
    </row>
    <row r="305" spans="7:7" x14ac:dyDescent="0.25">
      <c r="G305"/>
    </row>
    <row r="306" spans="7:7" x14ac:dyDescent="0.25">
      <c r="G306"/>
    </row>
    <row r="307" spans="7:7" x14ac:dyDescent="0.25">
      <c r="G307"/>
    </row>
    <row r="308" spans="7:7" x14ac:dyDescent="0.25">
      <c r="G308"/>
    </row>
    <row r="309" spans="7:7" x14ac:dyDescent="0.25">
      <c r="G309"/>
    </row>
    <row r="310" spans="7:7" x14ac:dyDescent="0.25">
      <c r="G310"/>
    </row>
    <row r="311" spans="7:7" x14ac:dyDescent="0.25">
      <c r="G311"/>
    </row>
    <row r="312" spans="7:7" x14ac:dyDescent="0.25">
      <c r="G312"/>
    </row>
    <row r="313" spans="7:7" x14ac:dyDescent="0.25">
      <c r="G313"/>
    </row>
    <row r="314" spans="7:7" x14ac:dyDescent="0.25">
      <c r="G314"/>
    </row>
    <row r="315" spans="7:7" x14ac:dyDescent="0.25">
      <c r="G315"/>
    </row>
    <row r="316" spans="7:7" x14ac:dyDescent="0.25">
      <c r="G316"/>
    </row>
    <row r="317" spans="7:7" x14ac:dyDescent="0.25">
      <c r="G317"/>
    </row>
    <row r="318" spans="7:7" x14ac:dyDescent="0.25">
      <c r="G318"/>
    </row>
    <row r="319" spans="7:7" x14ac:dyDescent="0.25">
      <c r="G319"/>
    </row>
    <row r="320" spans="7:7" x14ac:dyDescent="0.25">
      <c r="G320"/>
    </row>
    <row r="321" spans="7:7" x14ac:dyDescent="0.25">
      <c r="G321"/>
    </row>
    <row r="322" spans="7:7" x14ac:dyDescent="0.25">
      <c r="G322"/>
    </row>
    <row r="323" spans="7:7" x14ac:dyDescent="0.25">
      <c r="G323"/>
    </row>
    <row r="324" spans="7:7" x14ac:dyDescent="0.25">
      <c r="G324"/>
    </row>
    <row r="325" spans="7:7" x14ac:dyDescent="0.25">
      <c r="G325"/>
    </row>
    <row r="326" spans="7:7" x14ac:dyDescent="0.25">
      <c r="G326"/>
    </row>
    <row r="327" spans="7:7" x14ac:dyDescent="0.25">
      <c r="G327"/>
    </row>
    <row r="328" spans="7:7" x14ac:dyDescent="0.25">
      <c r="G328"/>
    </row>
    <row r="329" spans="7:7" x14ac:dyDescent="0.25">
      <c r="G329"/>
    </row>
    <row r="330" spans="7:7" x14ac:dyDescent="0.25">
      <c r="G330"/>
    </row>
    <row r="331" spans="7:7" x14ac:dyDescent="0.25">
      <c r="G331"/>
    </row>
    <row r="332" spans="7:7" x14ac:dyDescent="0.25">
      <c r="G332"/>
    </row>
    <row r="333" spans="7:7" x14ac:dyDescent="0.25">
      <c r="G333"/>
    </row>
    <row r="334" spans="7:7" x14ac:dyDescent="0.25">
      <c r="G334"/>
    </row>
    <row r="335" spans="7:7" x14ac:dyDescent="0.25">
      <c r="G335"/>
    </row>
    <row r="336" spans="7:7" x14ac:dyDescent="0.25">
      <c r="G336"/>
    </row>
    <row r="337" spans="7:7" x14ac:dyDescent="0.25">
      <c r="G337"/>
    </row>
    <row r="338" spans="7:7" x14ac:dyDescent="0.25">
      <c r="G338"/>
    </row>
    <row r="339" spans="7:7" x14ac:dyDescent="0.25">
      <c r="G339"/>
    </row>
    <row r="340" spans="7:7" x14ac:dyDescent="0.25">
      <c r="G340"/>
    </row>
    <row r="341" spans="7:7" x14ac:dyDescent="0.25">
      <c r="G341"/>
    </row>
    <row r="342" spans="7:7" x14ac:dyDescent="0.25">
      <c r="G342"/>
    </row>
    <row r="343" spans="7:7" x14ac:dyDescent="0.25">
      <c r="G343"/>
    </row>
    <row r="344" spans="7:7" x14ac:dyDescent="0.25">
      <c r="G344"/>
    </row>
    <row r="345" spans="7:7" x14ac:dyDescent="0.25">
      <c r="G345"/>
    </row>
    <row r="346" spans="7:7" x14ac:dyDescent="0.25">
      <c r="G346"/>
    </row>
    <row r="347" spans="7:7" x14ac:dyDescent="0.25">
      <c r="G347"/>
    </row>
    <row r="348" spans="7:7" x14ac:dyDescent="0.25">
      <c r="G348"/>
    </row>
    <row r="349" spans="7:7" x14ac:dyDescent="0.25">
      <c r="G349"/>
    </row>
    <row r="350" spans="7:7" x14ac:dyDescent="0.25">
      <c r="G350"/>
    </row>
    <row r="351" spans="7:7" x14ac:dyDescent="0.25">
      <c r="G351"/>
    </row>
    <row r="352" spans="7:7" x14ac:dyDescent="0.25">
      <c r="G352"/>
    </row>
    <row r="353" spans="7:7" x14ac:dyDescent="0.25">
      <c r="G353"/>
    </row>
    <row r="354" spans="7:7" x14ac:dyDescent="0.25">
      <c r="G354"/>
    </row>
    <row r="355" spans="7:7" x14ac:dyDescent="0.25">
      <c r="G355"/>
    </row>
    <row r="356" spans="7:7" x14ac:dyDescent="0.25">
      <c r="G356"/>
    </row>
    <row r="357" spans="7:7" x14ac:dyDescent="0.25">
      <c r="G357"/>
    </row>
    <row r="358" spans="7:7" x14ac:dyDescent="0.25">
      <c r="G358"/>
    </row>
    <row r="359" spans="7:7" x14ac:dyDescent="0.25">
      <c r="G359"/>
    </row>
    <row r="360" spans="7:7" x14ac:dyDescent="0.25">
      <c r="G360"/>
    </row>
    <row r="361" spans="7:7" x14ac:dyDescent="0.25">
      <c r="G361"/>
    </row>
    <row r="362" spans="7:7" x14ac:dyDescent="0.25">
      <c r="G362"/>
    </row>
    <row r="363" spans="7:7" x14ac:dyDescent="0.25">
      <c r="G363"/>
    </row>
    <row r="364" spans="7:7" x14ac:dyDescent="0.25">
      <c r="G364"/>
    </row>
    <row r="365" spans="7:7" x14ac:dyDescent="0.25">
      <c r="G365"/>
    </row>
    <row r="366" spans="7:7" x14ac:dyDescent="0.25">
      <c r="G366"/>
    </row>
    <row r="367" spans="7:7" x14ac:dyDescent="0.25">
      <c r="G367"/>
    </row>
    <row r="368" spans="7:7" x14ac:dyDescent="0.25">
      <c r="G368"/>
    </row>
    <row r="369" spans="7:7" x14ac:dyDescent="0.25">
      <c r="G369"/>
    </row>
    <row r="370" spans="7:7" x14ac:dyDescent="0.25">
      <c r="G370"/>
    </row>
    <row r="371" spans="7:7" x14ac:dyDescent="0.25">
      <c r="G371"/>
    </row>
    <row r="372" spans="7:7" x14ac:dyDescent="0.25">
      <c r="G372"/>
    </row>
    <row r="373" spans="7:7" x14ac:dyDescent="0.25">
      <c r="G373"/>
    </row>
    <row r="374" spans="7:7" x14ac:dyDescent="0.25">
      <c r="G374"/>
    </row>
    <row r="375" spans="7:7" x14ac:dyDescent="0.25">
      <c r="G375"/>
    </row>
    <row r="376" spans="7:7" x14ac:dyDescent="0.25">
      <c r="G376"/>
    </row>
    <row r="377" spans="7:7" x14ac:dyDescent="0.25">
      <c r="G377"/>
    </row>
    <row r="378" spans="7:7" x14ac:dyDescent="0.25">
      <c r="G378"/>
    </row>
    <row r="379" spans="7:7" x14ac:dyDescent="0.25">
      <c r="G379"/>
    </row>
    <row r="380" spans="7:7" x14ac:dyDescent="0.25">
      <c r="G380"/>
    </row>
    <row r="381" spans="7:7" x14ac:dyDescent="0.25">
      <c r="G381"/>
    </row>
    <row r="382" spans="7:7" x14ac:dyDescent="0.25">
      <c r="G382"/>
    </row>
    <row r="383" spans="7:7" x14ac:dyDescent="0.25">
      <c r="G383"/>
    </row>
    <row r="384" spans="7:7" x14ac:dyDescent="0.25">
      <c r="G384"/>
    </row>
    <row r="385" spans="7:7" x14ac:dyDescent="0.25">
      <c r="G385"/>
    </row>
    <row r="386" spans="7:7" x14ac:dyDescent="0.25">
      <c r="G386"/>
    </row>
    <row r="387" spans="7:7" x14ac:dyDescent="0.25">
      <c r="G387"/>
    </row>
    <row r="388" spans="7:7" x14ac:dyDescent="0.25">
      <c r="G388"/>
    </row>
    <row r="389" spans="7:7" x14ac:dyDescent="0.25">
      <c r="G389"/>
    </row>
    <row r="390" spans="7:7" x14ac:dyDescent="0.25">
      <c r="G390"/>
    </row>
    <row r="391" spans="7:7" x14ac:dyDescent="0.25">
      <c r="G391"/>
    </row>
    <row r="392" spans="7:7" x14ac:dyDescent="0.25">
      <c r="G392"/>
    </row>
    <row r="393" spans="7:7" x14ac:dyDescent="0.25">
      <c r="G393"/>
    </row>
    <row r="394" spans="7:7" x14ac:dyDescent="0.25">
      <c r="G394"/>
    </row>
    <row r="395" spans="7:7" x14ac:dyDescent="0.25">
      <c r="G395"/>
    </row>
    <row r="396" spans="7:7" x14ac:dyDescent="0.25">
      <c r="G396"/>
    </row>
    <row r="397" spans="7:7" x14ac:dyDescent="0.25">
      <c r="G397"/>
    </row>
    <row r="398" spans="7:7" x14ac:dyDescent="0.25">
      <c r="G398"/>
    </row>
    <row r="399" spans="7:7" x14ac:dyDescent="0.25">
      <c r="G399"/>
    </row>
    <row r="400" spans="7:7" x14ac:dyDescent="0.25">
      <c r="G400"/>
    </row>
    <row r="401" spans="7:7" x14ac:dyDescent="0.25">
      <c r="G401"/>
    </row>
    <row r="402" spans="7:7" x14ac:dyDescent="0.25">
      <c r="G402"/>
    </row>
    <row r="403" spans="7:7" x14ac:dyDescent="0.25">
      <c r="G403"/>
    </row>
    <row r="404" spans="7:7" x14ac:dyDescent="0.25">
      <c r="G404"/>
    </row>
    <row r="405" spans="7:7" x14ac:dyDescent="0.25">
      <c r="G405"/>
    </row>
    <row r="406" spans="7:7" x14ac:dyDescent="0.25">
      <c r="G406"/>
    </row>
    <row r="407" spans="7:7" x14ac:dyDescent="0.25">
      <c r="G407"/>
    </row>
    <row r="408" spans="7:7" x14ac:dyDescent="0.25">
      <c r="G408"/>
    </row>
    <row r="409" spans="7:7" x14ac:dyDescent="0.25">
      <c r="G409"/>
    </row>
    <row r="410" spans="7:7" x14ac:dyDescent="0.25">
      <c r="G410"/>
    </row>
    <row r="411" spans="7:7" x14ac:dyDescent="0.25">
      <c r="G411"/>
    </row>
    <row r="412" spans="7:7" x14ac:dyDescent="0.25">
      <c r="G412"/>
    </row>
    <row r="413" spans="7:7" x14ac:dyDescent="0.25">
      <c r="G413"/>
    </row>
    <row r="414" spans="7:7" x14ac:dyDescent="0.25">
      <c r="G414"/>
    </row>
    <row r="415" spans="7:7" x14ac:dyDescent="0.25">
      <c r="G415"/>
    </row>
    <row r="416" spans="7:7" x14ac:dyDescent="0.25">
      <c r="G416"/>
    </row>
    <row r="417" spans="7:7" x14ac:dyDescent="0.25">
      <c r="G417"/>
    </row>
    <row r="418" spans="7:7" x14ac:dyDescent="0.25">
      <c r="G418"/>
    </row>
    <row r="419" spans="7:7" x14ac:dyDescent="0.25">
      <c r="G419"/>
    </row>
    <row r="420" spans="7:7" x14ac:dyDescent="0.25">
      <c r="G420"/>
    </row>
    <row r="421" spans="7:7" x14ac:dyDescent="0.25">
      <c r="G421"/>
    </row>
    <row r="422" spans="7:7" x14ac:dyDescent="0.25">
      <c r="G422"/>
    </row>
    <row r="423" spans="7:7" x14ac:dyDescent="0.25">
      <c r="G423"/>
    </row>
    <row r="424" spans="7:7" x14ac:dyDescent="0.25">
      <c r="G424"/>
    </row>
    <row r="425" spans="7:7" x14ac:dyDescent="0.25">
      <c r="G425"/>
    </row>
    <row r="426" spans="7:7" x14ac:dyDescent="0.25">
      <c r="G426"/>
    </row>
    <row r="427" spans="7:7" x14ac:dyDescent="0.25">
      <c r="G427"/>
    </row>
    <row r="428" spans="7:7" x14ac:dyDescent="0.25">
      <c r="G428"/>
    </row>
    <row r="429" spans="7:7" x14ac:dyDescent="0.25">
      <c r="G429"/>
    </row>
    <row r="430" spans="7:7" x14ac:dyDescent="0.25">
      <c r="G430"/>
    </row>
    <row r="431" spans="7:7" x14ac:dyDescent="0.25">
      <c r="G431"/>
    </row>
    <row r="432" spans="7:7" x14ac:dyDescent="0.25">
      <c r="G432"/>
    </row>
    <row r="433" spans="7:7" x14ac:dyDescent="0.25">
      <c r="G433"/>
    </row>
    <row r="434" spans="7:7" x14ac:dyDescent="0.25">
      <c r="G434"/>
    </row>
    <row r="435" spans="7:7" x14ac:dyDescent="0.25">
      <c r="G435"/>
    </row>
    <row r="436" spans="7:7" x14ac:dyDescent="0.25">
      <c r="G436"/>
    </row>
    <row r="437" spans="7:7" x14ac:dyDescent="0.25">
      <c r="G437"/>
    </row>
    <row r="438" spans="7:7" x14ac:dyDescent="0.25">
      <c r="G438"/>
    </row>
    <row r="439" spans="7:7" x14ac:dyDescent="0.25">
      <c r="G439"/>
    </row>
    <row r="440" spans="7:7" x14ac:dyDescent="0.25">
      <c r="G440"/>
    </row>
    <row r="441" spans="7:7" x14ac:dyDescent="0.25">
      <c r="G441"/>
    </row>
    <row r="442" spans="7:7" x14ac:dyDescent="0.25">
      <c r="G442"/>
    </row>
    <row r="443" spans="7:7" x14ac:dyDescent="0.25">
      <c r="G443"/>
    </row>
    <row r="444" spans="7:7" x14ac:dyDescent="0.25">
      <c r="G444"/>
    </row>
    <row r="445" spans="7:7" x14ac:dyDescent="0.25">
      <c r="G445"/>
    </row>
    <row r="446" spans="7:7" x14ac:dyDescent="0.25">
      <c r="G446"/>
    </row>
    <row r="447" spans="7:7" x14ac:dyDescent="0.25">
      <c r="G447"/>
    </row>
    <row r="448" spans="7:7" x14ac:dyDescent="0.25">
      <c r="G448"/>
    </row>
    <row r="449" spans="7:7" x14ac:dyDescent="0.25">
      <c r="G449"/>
    </row>
    <row r="450" spans="7:7" x14ac:dyDescent="0.25">
      <c r="G450"/>
    </row>
    <row r="451" spans="7:7" x14ac:dyDescent="0.25">
      <c r="G451"/>
    </row>
    <row r="452" spans="7:7" x14ac:dyDescent="0.25">
      <c r="G452"/>
    </row>
    <row r="453" spans="7:7" x14ac:dyDescent="0.25">
      <c r="G453"/>
    </row>
    <row r="454" spans="7:7" x14ac:dyDescent="0.25">
      <c r="G454"/>
    </row>
    <row r="455" spans="7:7" x14ac:dyDescent="0.25">
      <c r="G455"/>
    </row>
    <row r="456" spans="7:7" x14ac:dyDescent="0.25">
      <c r="G456"/>
    </row>
    <row r="457" spans="7:7" x14ac:dyDescent="0.25">
      <c r="G457"/>
    </row>
    <row r="458" spans="7:7" x14ac:dyDescent="0.25">
      <c r="G458"/>
    </row>
    <row r="459" spans="7:7" x14ac:dyDescent="0.25">
      <c r="G459"/>
    </row>
    <row r="460" spans="7:7" x14ac:dyDescent="0.25">
      <c r="G460"/>
    </row>
    <row r="461" spans="7:7" x14ac:dyDescent="0.25">
      <c r="G461"/>
    </row>
    <row r="462" spans="7:7" x14ac:dyDescent="0.25">
      <c r="G462"/>
    </row>
    <row r="463" spans="7:7" x14ac:dyDescent="0.25">
      <c r="G463"/>
    </row>
    <row r="464" spans="7:7" x14ac:dyDescent="0.25">
      <c r="G464"/>
    </row>
    <row r="465" spans="7:7" x14ac:dyDescent="0.25">
      <c r="G465"/>
    </row>
    <row r="466" spans="7:7" x14ac:dyDescent="0.25">
      <c r="G466"/>
    </row>
    <row r="467" spans="7:7" x14ac:dyDescent="0.25">
      <c r="G467"/>
    </row>
    <row r="468" spans="7:7" x14ac:dyDescent="0.25">
      <c r="G468"/>
    </row>
    <row r="469" spans="7:7" x14ac:dyDescent="0.25">
      <c r="G469"/>
    </row>
    <row r="470" spans="7:7" x14ac:dyDescent="0.25">
      <c r="G470"/>
    </row>
    <row r="471" spans="7:7" x14ac:dyDescent="0.25">
      <c r="G471"/>
    </row>
    <row r="472" spans="7:7" x14ac:dyDescent="0.25">
      <c r="G472"/>
    </row>
    <row r="473" spans="7:7" x14ac:dyDescent="0.25">
      <c r="G473"/>
    </row>
    <row r="474" spans="7:7" x14ac:dyDescent="0.25">
      <c r="G474"/>
    </row>
    <row r="475" spans="7:7" x14ac:dyDescent="0.25">
      <c r="G475"/>
    </row>
    <row r="476" spans="7:7" x14ac:dyDescent="0.25">
      <c r="G476"/>
    </row>
    <row r="477" spans="7:7" x14ac:dyDescent="0.25">
      <c r="G477"/>
    </row>
    <row r="478" spans="7:7" x14ac:dyDescent="0.25">
      <c r="G478"/>
    </row>
    <row r="479" spans="7:7" x14ac:dyDescent="0.25">
      <c r="G479"/>
    </row>
    <row r="480" spans="7:7" x14ac:dyDescent="0.25">
      <c r="G480"/>
    </row>
    <row r="481" spans="7:7" x14ac:dyDescent="0.25">
      <c r="G481"/>
    </row>
    <row r="482" spans="7:7" x14ac:dyDescent="0.25">
      <c r="G482"/>
    </row>
    <row r="483" spans="7:7" x14ac:dyDescent="0.25">
      <c r="G483"/>
    </row>
    <row r="484" spans="7:7" x14ac:dyDescent="0.25">
      <c r="G484"/>
    </row>
    <row r="485" spans="7:7" x14ac:dyDescent="0.25">
      <c r="G485"/>
    </row>
    <row r="486" spans="7:7" x14ac:dyDescent="0.25">
      <c r="G486"/>
    </row>
    <row r="487" spans="7:7" x14ac:dyDescent="0.25">
      <c r="G487"/>
    </row>
    <row r="488" spans="7:7" x14ac:dyDescent="0.25">
      <c r="G488"/>
    </row>
    <row r="489" spans="7:7" x14ac:dyDescent="0.25">
      <c r="G489"/>
    </row>
    <row r="490" spans="7:7" x14ac:dyDescent="0.25">
      <c r="G490"/>
    </row>
    <row r="491" spans="7:7" x14ac:dyDescent="0.25">
      <c r="G491"/>
    </row>
    <row r="492" spans="7:7" x14ac:dyDescent="0.25">
      <c r="G492"/>
    </row>
    <row r="493" spans="7:7" x14ac:dyDescent="0.25">
      <c r="G493"/>
    </row>
    <row r="494" spans="7:7" x14ac:dyDescent="0.25">
      <c r="G494"/>
    </row>
    <row r="495" spans="7:7" x14ac:dyDescent="0.25">
      <c r="G495"/>
    </row>
    <row r="496" spans="7:7" x14ac:dyDescent="0.25">
      <c r="G496"/>
    </row>
    <row r="497" spans="7:7" x14ac:dyDescent="0.25">
      <c r="G497"/>
    </row>
    <row r="498" spans="7:7" x14ac:dyDescent="0.25">
      <c r="G498"/>
    </row>
    <row r="499" spans="7:7" x14ac:dyDescent="0.25">
      <c r="G499"/>
    </row>
    <row r="500" spans="7:7" x14ac:dyDescent="0.25">
      <c r="G500"/>
    </row>
    <row r="501" spans="7:7" x14ac:dyDescent="0.25">
      <c r="G501"/>
    </row>
    <row r="502" spans="7:7" x14ac:dyDescent="0.25">
      <c r="G502"/>
    </row>
    <row r="503" spans="7:7" x14ac:dyDescent="0.25">
      <c r="G503"/>
    </row>
    <row r="504" spans="7:7" x14ac:dyDescent="0.25">
      <c r="G504"/>
    </row>
    <row r="505" spans="7:7" x14ac:dyDescent="0.25">
      <c r="G505"/>
    </row>
    <row r="506" spans="7:7" x14ac:dyDescent="0.25">
      <c r="G506"/>
    </row>
    <row r="507" spans="7:7" x14ac:dyDescent="0.25">
      <c r="G507"/>
    </row>
    <row r="508" spans="7:7" x14ac:dyDescent="0.25">
      <c r="G508"/>
    </row>
    <row r="509" spans="7:7" x14ac:dyDescent="0.25">
      <c r="G509"/>
    </row>
    <row r="510" spans="7:7" x14ac:dyDescent="0.25">
      <c r="G510"/>
    </row>
    <row r="511" spans="7:7" x14ac:dyDescent="0.25">
      <c r="G511"/>
    </row>
    <row r="512" spans="7:7" x14ac:dyDescent="0.25">
      <c r="G512"/>
    </row>
    <row r="513" spans="7:7" x14ac:dyDescent="0.25">
      <c r="G513"/>
    </row>
    <row r="514" spans="7:7" x14ac:dyDescent="0.25">
      <c r="G514"/>
    </row>
    <row r="515" spans="7:7" x14ac:dyDescent="0.25">
      <c r="G515"/>
    </row>
    <row r="516" spans="7:7" x14ac:dyDescent="0.25">
      <c r="G516"/>
    </row>
    <row r="517" spans="7:7" x14ac:dyDescent="0.25">
      <c r="G517"/>
    </row>
    <row r="518" spans="7:7" x14ac:dyDescent="0.25">
      <c r="G518"/>
    </row>
    <row r="519" spans="7:7" x14ac:dyDescent="0.25">
      <c r="G519"/>
    </row>
    <row r="520" spans="7:7" x14ac:dyDescent="0.25">
      <c r="G520"/>
    </row>
    <row r="521" spans="7:7" x14ac:dyDescent="0.25">
      <c r="G521"/>
    </row>
    <row r="522" spans="7:7" x14ac:dyDescent="0.25">
      <c r="G522"/>
    </row>
    <row r="523" spans="7:7" x14ac:dyDescent="0.25">
      <c r="G523"/>
    </row>
    <row r="524" spans="7:7" x14ac:dyDescent="0.25">
      <c r="G524"/>
    </row>
    <row r="525" spans="7:7" x14ac:dyDescent="0.25">
      <c r="G525"/>
    </row>
    <row r="526" spans="7:7" x14ac:dyDescent="0.25">
      <c r="G526"/>
    </row>
    <row r="527" spans="7:7" x14ac:dyDescent="0.25">
      <c r="G527"/>
    </row>
    <row r="528" spans="7:7" x14ac:dyDescent="0.25">
      <c r="G528"/>
    </row>
    <row r="529" spans="7:7" x14ac:dyDescent="0.25">
      <c r="G529"/>
    </row>
    <row r="530" spans="7:7" x14ac:dyDescent="0.25">
      <c r="G530"/>
    </row>
    <row r="531" spans="7:7" x14ac:dyDescent="0.25">
      <c r="G531"/>
    </row>
    <row r="532" spans="7:7" x14ac:dyDescent="0.25">
      <c r="G532"/>
    </row>
    <row r="533" spans="7:7" x14ac:dyDescent="0.25">
      <c r="G533"/>
    </row>
    <row r="534" spans="7:7" x14ac:dyDescent="0.25">
      <c r="G534"/>
    </row>
    <row r="535" spans="7:7" x14ac:dyDescent="0.25">
      <c r="G535"/>
    </row>
    <row r="536" spans="7:7" x14ac:dyDescent="0.25">
      <c r="G536"/>
    </row>
    <row r="537" spans="7:7" x14ac:dyDescent="0.25">
      <c r="G537"/>
    </row>
    <row r="538" spans="7:7" x14ac:dyDescent="0.25">
      <c r="G538"/>
    </row>
    <row r="539" spans="7:7" x14ac:dyDescent="0.25">
      <c r="G539"/>
    </row>
    <row r="540" spans="7:7" x14ac:dyDescent="0.25">
      <c r="G540"/>
    </row>
    <row r="541" spans="7:7" x14ac:dyDescent="0.25">
      <c r="G541"/>
    </row>
    <row r="542" spans="7:7" x14ac:dyDescent="0.25">
      <c r="G542"/>
    </row>
    <row r="543" spans="7:7" x14ac:dyDescent="0.25">
      <c r="G543"/>
    </row>
    <row r="544" spans="7:7" x14ac:dyDescent="0.25">
      <c r="G544"/>
    </row>
    <row r="545" spans="7:7" x14ac:dyDescent="0.25">
      <c r="G545"/>
    </row>
    <row r="546" spans="7:7" x14ac:dyDescent="0.25">
      <c r="G546"/>
    </row>
    <row r="547" spans="7:7" x14ac:dyDescent="0.25">
      <c r="G547"/>
    </row>
    <row r="548" spans="7:7" x14ac:dyDescent="0.25">
      <c r="G548"/>
    </row>
    <row r="549" spans="7:7" x14ac:dyDescent="0.25">
      <c r="G549"/>
    </row>
    <row r="550" spans="7:7" x14ac:dyDescent="0.25">
      <c r="G550"/>
    </row>
    <row r="551" spans="7:7" x14ac:dyDescent="0.25">
      <c r="G551"/>
    </row>
    <row r="552" spans="7:7" x14ac:dyDescent="0.25">
      <c r="G552"/>
    </row>
    <row r="553" spans="7:7" x14ac:dyDescent="0.25">
      <c r="G553"/>
    </row>
    <row r="554" spans="7:7" x14ac:dyDescent="0.25">
      <c r="G554"/>
    </row>
    <row r="555" spans="7:7" x14ac:dyDescent="0.25">
      <c r="G555"/>
    </row>
    <row r="556" spans="7:7" x14ac:dyDescent="0.25">
      <c r="G556"/>
    </row>
    <row r="557" spans="7:7" x14ac:dyDescent="0.25">
      <c r="G557"/>
    </row>
    <row r="558" spans="7:7" x14ac:dyDescent="0.25">
      <c r="G558"/>
    </row>
    <row r="559" spans="7:7" x14ac:dyDescent="0.25">
      <c r="G559"/>
    </row>
    <row r="560" spans="7:7" x14ac:dyDescent="0.25">
      <c r="G560"/>
    </row>
    <row r="561" spans="7:7" x14ac:dyDescent="0.25">
      <c r="G561"/>
    </row>
    <row r="562" spans="7:7" x14ac:dyDescent="0.25">
      <c r="G562"/>
    </row>
    <row r="563" spans="7:7" x14ac:dyDescent="0.25">
      <c r="G563"/>
    </row>
    <row r="564" spans="7:7" x14ac:dyDescent="0.25">
      <c r="G564"/>
    </row>
    <row r="565" spans="7:7" x14ac:dyDescent="0.25">
      <c r="G565"/>
    </row>
    <row r="566" spans="7:7" x14ac:dyDescent="0.25">
      <c r="G566"/>
    </row>
    <row r="567" spans="7:7" x14ac:dyDescent="0.25">
      <c r="G567"/>
    </row>
    <row r="568" spans="7:7" x14ac:dyDescent="0.25">
      <c r="G568"/>
    </row>
    <row r="569" spans="7:7" x14ac:dyDescent="0.25">
      <c r="G569"/>
    </row>
    <row r="570" spans="7:7" x14ac:dyDescent="0.25">
      <c r="G570"/>
    </row>
    <row r="571" spans="7:7" x14ac:dyDescent="0.25">
      <c r="G571"/>
    </row>
    <row r="572" spans="7:7" x14ac:dyDescent="0.25">
      <c r="G572"/>
    </row>
    <row r="573" spans="7:7" x14ac:dyDescent="0.25">
      <c r="G573"/>
    </row>
    <row r="574" spans="7:7" x14ac:dyDescent="0.25">
      <c r="G574"/>
    </row>
    <row r="575" spans="7:7" x14ac:dyDescent="0.25">
      <c r="G575"/>
    </row>
    <row r="576" spans="7:7" x14ac:dyDescent="0.25">
      <c r="G576"/>
    </row>
    <row r="577" spans="7:7" x14ac:dyDescent="0.25">
      <c r="G577"/>
    </row>
    <row r="578" spans="7:7" x14ac:dyDescent="0.25">
      <c r="G578"/>
    </row>
    <row r="579" spans="7:7" x14ac:dyDescent="0.25">
      <c r="G579"/>
    </row>
    <row r="580" spans="7:7" x14ac:dyDescent="0.25">
      <c r="G580"/>
    </row>
    <row r="581" spans="7:7" x14ac:dyDescent="0.25">
      <c r="G581"/>
    </row>
    <row r="582" spans="7:7" x14ac:dyDescent="0.25">
      <c r="G582"/>
    </row>
    <row r="583" spans="7:7" x14ac:dyDescent="0.25">
      <c r="G583"/>
    </row>
    <row r="584" spans="7:7" x14ac:dyDescent="0.25">
      <c r="G584"/>
    </row>
    <row r="585" spans="7:7" x14ac:dyDescent="0.25">
      <c r="G585"/>
    </row>
    <row r="586" spans="7:7" x14ac:dyDescent="0.25">
      <c r="G586"/>
    </row>
    <row r="587" spans="7:7" x14ac:dyDescent="0.25">
      <c r="G587"/>
    </row>
    <row r="588" spans="7:7" x14ac:dyDescent="0.25">
      <c r="G588"/>
    </row>
    <row r="589" spans="7:7" x14ac:dyDescent="0.25">
      <c r="G589"/>
    </row>
    <row r="590" spans="7:7" x14ac:dyDescent="0.25">
      <c r="G590"/>
    </row>
    <row r="591" spans="7:7" x14ac:dyDescent="0.25">
      <c r="G591"/>
    </row>
    <row r="592" spans="7:7" x14ac:dyDescent="0.25">
      <c r="G592"/>
    </row>
    <row r="593" spans="7:7" x14ac:dyDescent="0.25">
      <c r="G593"/>
    </row>
    <row r="594" spans="7:7" x14ac:dyDescent="0.25">
      <c r="G594"/>
    </row>
    <row r="595" spans="7:7" x14ac:dyDescent="0.25">
      <c r="G595"/>
    </row>
    <row r="596" spans="7:7" x14ac:dyDescent="0.25">
      <c r="G596"/>
    </row>
    <row r="597" spans="7:7" x14ac:dyDescent="0.25">
      <c r="G597"/>
    </row>
    <row r="598" spans="7:7" x14ac:dyDescent="0.25">
      <c r="G598"/>
    </row>
    <row r="599" spans="7:7" x14ac:dyDescent="0.25">
      <c r="G599"/>
    </row>
    <row r="600" spans="7:7" x14ac:dyDescent="0.25">
      <c r="G600"/>
    </row>
    <row r="601" spans="7:7" x14ac:dyDescent="0.25">
      <c r="G601"/>
    </row>
    <row r="602" spans="7:7" x14ac:dyDescent="0.25">
      <c r="G602"/>
    </row>
    <row r="603" spans="7:7" x14ac:dyDescent="0.25">
      <c r="G603"/>
    </row>
    <row r="604" spans="7:7" x14ac:dyDescent="0.25">
      <c r="G604"/>
    </row>
    <row r="605" spans="7:7" x14ac:dyDescent="0.25">
      <c r="G605"/>
    </row>
    <row r="606" spans="7:7" x14ac:dyDescent="0.25">
      <c r="G606"/>
    </row>
    <row r="607" spans="7:7" x14ac:dyDescent="0.25">
      <c r="G607"/>
    </row>
    <row r="608" spans="7:7" x14ac:dyDescent="0.25">
      <c r="G608"/>
    </row>
    <row r="609" spans="7:7" x14ac:dyDescent="0.25">
      <c r="G609"/>
    </row>
    <row r="610" spans="7:7" x14ac:dyDescent="0.25">
      <c r="G610"/>
    </row>
    <row r="611" spans="7:7" x14ac:dyDescent="0.25">
      <c r="G611"/>
    </row>
    <row r="612" spans="7:7" x14ac:dyDescent="0.25">
      <c r="G612"/>
    </row>
    <row r="613" spans="7:7" x14ac:dyDescent="0.25">
      <c r="G613"/>
    </row>
    <row r="614" spans="7:7" x14ac:dyDescent="0.25">
      <c r="G614"/>
    </row>
    <row r="615" spans="7:7" x14ac:dyDescent="0.25">
      <c r="G615"/>
    </row>
    <row r="616" spans="7:7" x14ac:dyDescent="0.25">
      <c r="G616"/>
    </row>
    <row r="617" spans="7:7" x14ac:dyDescent="0.25">
      <c r="G617"/>
    </row>
    <row r="618" spans="7:7" x14ac:dyDescent="0.25">
      <c r="G618"/>
    </row>
    <row r="619" spans="7:7" x14ac:dyDescent="0.25">
      <c r="G619"/>
    </row>
    <row r="620" spans="7:7" x14ac:dyDescent="0.25">
      <c r="G620"/>
    </row>
    <row r="621" spans="7:7" x14ac:dyDescent="0.25">
      <c r="G621"/>
    </row>
    <row r="622" spans="7:7" x14ac:dyDescent="0.25">
      <c r="G622"/>
    </row>
    <row r="623" spans="7:7" x14ac:dyDescent="0.25">
      <c r="G623"/>
    </row>
    <row r="624" spans="7:7" x14ac:dyDescent="0.25">
      <c r="G624"/>
    </row>
    <row r="625" spans="7:7" x14ac:dyDescent="0.25">
      <c r="G625"/>
    </row>
    <row r="626" spans="7:7" x14ac:dyDescent="0.25">
      <c r="G626"/>
    </row>
    <row r="627" spans="7:7" x14ac:dyDescent="0.25">
      <c r="G627"/>
    </row>
    <row r="628" spans="7:7" x14ac:dyDescent="0.25">
      <c r="G628"/>
    </row>
    <row r="629" spans="7:7" x14ac:dyDescent="0.25">
      <c r="G629"/>
    </row>
    <row r="630" spans="7:7" x14ac:dyDescent="0.25">
      <c r="G630"/>
    </row>
    <row r="631" spans="7:7" x14ac:dyDescent="0.25">
      <c r="G631"/>
    </row>
    <row r="632" spans="7:7" x14ac:dyDescent="0.25">
      <c r="G632"/>
    </row>
    <row r="633" spans="7:7" x14ac:dyDescent="0.25">
      <c r="G633"/>
    </row>
    <row r="634" spans="7:7" x14ac:dyDescent="0.25">
      <c r="G634"/>
    </row>
    <row r="635" spans="7:7" x14ac:dyDescent="0.25">
      <c r="G635"/>
    </row>
    <row r="636" spans="7:7" x14ac:dyDescent="0.25">
      <c r="G636"/>
    </row>
    <row r="637" spans="7:7" x14ac:dyDescent="0.25">
      <c r="G637"/>
    </row>
    <row r="638" spans="7:7" x14ac:dyDescent="0.25">
      <c r="G638"/>
    </row>
    <row r="639" spans="7:7" x14ac:dyDescent="0.25">
      <c r="G639"/>
    </row>
    <row r="640" spans="7:7" x14ac:dyDescent="0.25">
      <c r="G640"/>
    </row>
    <row r="641" spans="7:7" x14ac:dyDescent="0.25">
      <c r="G641"/>
    </row>
    <row r="642" spans="7:7" x14ac:dyDescent="0.25">
      <c r="G642"/>
    </row>
    <row r="643" spans="7:7" x14ac:dyDescent="0.25">
      <c r="G643"/>
    </row>
    <row r="644" spans="7:7" x14ac:dyDescent="0.25">
      <c r="G644"/>
    </row>
    <row r="645" spans="7:7" x14ac:dyDescent="0.25">
      <c r="G645"/>
    </row>
    <row r="646" spans="7:7" x14ac:dyDescent="0.25">
      <c r="G646"/>
    </row>
    <row r="647" spans="7:7" x14ac:dyDescent="0.25">
      <c r="G647"/>
    </row>
    <row r="648" spans="7:7" x14ac:dyDescent="0.25">
      <c r="G648"/>
    </row>
    <row r="649" spans="7:7" x14ac:dyDescent="0.25">
      <c r="G649"/>
    </row>
    <row r="650" spans="7:7" x14ac:dyDescent="0.25">
      <c r="G650"/>
    </row>
    <row r="651" spans="7:7" x14ac:dyDescent="0.25">
      <c r="G651"/>
    </row>
    <row r="652" spans="7:7" x14ac:dyDescent="0.25">
      <c r="G652"/>
    </row>
    <row r="653" spans="7:7" x14ac:dyDescent="0.25">
      <c r="G653"/>
    </row>
    <row r="654" spans="7:7" x14ac:dyDescent="0.25">
      <c r="G654"/>
    </row>
    <row r="655" spans="7:7" x14ac:dyDescent="0.25">
      <c r="G655"/>
    </row>
    <row r="656" spans="7:7" x14ac:dyDescent="0.25">
      <c r="G656"/>
    </row>
    <row r="657" spans="7:7" x14ac:dyDescent="0.25">
      <c r="G657"/>
    </row>
    <row r="658" spans="7:7" x14ac:dyDescent="0.25">
      <c r="G658"/>
    </row>
    <row r="659" spans="7:7" x14ac:dyDescent="0.25">
      <c r="G659"/>
    </row>
    <row r="660" spans="7:7" x14ac:dyDescent="0.25">
      <c r="G660"/>
    </row>
    <row r="661" spans="7:7" x14ac:dyDescent="0.25">
      <c r="G661"/>
    </row>
    <row r="662" spans="7:7" x14ac:dyDescent="0.25">
      <c r="G662"/>
    </row>
    <row r="663" spans="7:7" x14ac:dyDescent="0.25">
      <c r="G663"/>
    </row>
    <row r="664" spans="7:7" x14ac:dyDescent="0.25">
      <c r="G664"/>
    </row>
    <row r="665" spans="7:7" x14ac:dyDescent="0.25">
      <c r="G665"/>
    </row>
    <row r="666" spans="7:7" x14ac:dyDescent="0.25">
      <c r="G666"/>
    </row>
    <row r="667" spans="7:7" x14ac:dyDescent="0.25">
      <c r="G667"/>
    </row>
    <row r="668" spans="7:7" x14ac:dyDescent="0.25">
      <c r="G668"/>
    </row>
    <row r="669" spans="7:7" x14ac:dyDescent="0.25">
      <c r="G669"/>
    </row>
    <row r="670" spans="7:7" x14ac:dyDescent="0.25">
      <c r="G670"/>
    </row>
    <row r="671" spans="7:7" x14ac:dyDescent="0.25">
      <c r="G671"/>
    </row>
    <row r="672" spans="7:7" x14ac:dyDescent="0.25">
      <c r="G672"/>
    </row>
    <row r="673" spans="7:7" x14ac:dyDescent="0.25">
      <c r="G673"/>
    </row>
    <row r="674" spans="7:7" x14ac:dyDescent="0.25">
      <c r="G674"/>
    </row>
    <row r="675" spans="7:7" x14ac:dyDescent="0.25">
      <c r="G675"/>
    </row>
    <row r="676" spans="7:7" x14ac:dyDescent="0.25">
      <c r="G676"/>
    </row>
    <row r="677" spans="7:7" x14ac:dyDescent="0.25">
      <c r="G677"/>
    </row>
    <row r="678" spans="7:7" x14ac:dyDescent="0.25">
      <c r="G678"/>
    </row>
    <row r="679" spans="7:7" x14ac:dyDescent="0.25">
      <c r="G679"/>
    </row>
    <row r="680" spans="7:7" x14ac:dyDescent="0.25">
      <c r="G680"/>
    </row>
    <row r="681" spans="7:7" x14ac:dyDescent="0.25">
      <c r="G681"/>
    </row>
    <row r="682" spans="7:7" x14ac:dyDescent="0.25">
      <c r="G682"/>
    </row>
    <row r="683" spans="7:7" x14ac:dyDescent="0.25">
      <c r="G683"/>
    </row>
    <row r="684" spans="7:7" x14ac:dyDescent="0.25">
      <c r="G684"/>
    </row>
    <row r="685" spans="7:7" x14ac:dyDescent="0.25">
      <c r="G685"/>
    </row>
    <row r="686" spans="7:7" x14ac:dyDescent="0.25">
      <c r="G686"/>
    </row>
    <row r="687" spans="7:7" x14ac:dyDescent="0.25">
      <c r="G687"/>
    </row>
    <row r="688" spans="7:7" x14ac:dyDescent="0.25">
      <c r="G688"/>
    </row>
    <row r="689" spans="7:7" x14ac:dyDescent="0.25">
      <c r="G689"/>
    </row>
    <row r="690" spans="7:7" x14ac:dyDescent="0.25">
      <c r="G690"/>
    </row>
    <row r="691" spans="7:7" x14ac:dyDescent="0.25">
      <c r="G691"/>
    </row>
    <row r="692" spans="7:7" x14ac:dyDescent="0.25">
      <c r="G692"/>
    </row>
    <row r="693" spans="7:7" x14ac:dyDescent="0.25">
      <c r="G693"/>
    </row>
    <row r="694" spans="7:7" x14ac:dyDescent="0.25">
      <c r="G694"/>
    </row>
    <row r="695" spans="7:7" x14ac:dyDescent="0.25">
      <c r="G695"/>
    </row>
    <row r="696" spans="7:7" x14ac:dyDescent="0.25">
      <c r="G696"/>
    </row>
    <row r="697" spans="7:7" x14ac:dyDescent="0.25">
      <c r="G697"/>
    </row>
    <row r="698" spans="7:7" x14ac:dyDescent="0.25">
      <c r="G698"/>
    </row>
    <row r="699" spans="7:7" x14ac:dyDescent="0.25">
      <c r="G699"/>
    </row>
    <row r="700" spans="7:7" x14ac:dyDescent="0.25">
      <c r="G700"/>
    </row>
    <row r="701" spans="7:7" x14ac:dyDescent="0.25">
      <c r="G701"/>
    </row>
    <row r="702" spans="7:7" x14ac:dyDescent="0.25">
      <c r="G702"/>
    </row>
    <row r="703" spans="7:7" x14ac:dyDescent="0.25">
      <c r="G703"/>
    </row>
    <row r="704" spans="7:7" x14ac:dyDescent="0.25">
      <c r="G704"/>
    </row>
    <row r="705" spans="7:7" x14ac:dyDescent="0.25">
      <c r="G705"/>
    </row>
    <row r="706" spans="7:7" x14ac:dyDescent="0.25">
      <c r="G706"/>
    </row>
    <row r="707" spans="7:7" x14ac:dyDescent="0.25">
      <c r="G707"/>
    </row>
    <row r="708" spans="7:7" x14ac:dyDescent="0.25">
      <c r="G708"/>
    </row>
    <row r="709" spans="7:7" x14ac:dyDescent="0.25">
      <c r="G709"/>
    </row>
    <row r="710" spans="7:7" x14ac:dyDescent="0.25">
      <c r="G710"/>
    </row>
    <row r="711" spans="7:7" x14ac:dyDescent="0.25">
      <c r="G711"/>
    </row>
    <row r="712" spans="7:7" x14ac:dyDescent="0.25">
      <c r="G712"/>
    </row>
    <row r="713" spans="7:7" x14ac:dyDescent="0.25">
      <c r="G713"/>
    </row>
    <row r="714" spans="7:7" x14ac:dyDescent="0.25">
      <c r="G714"/>
    </row>
    <row r="715" spans="7:7" x14ac:dyDescent="0.25">
      <c r="G715"/>
    </row>
    <row r="716" spans="7:7" x14ac:dyDescent="0.25">
      <c r="G716"/>
    </row>
    <row r="717" spans="7:7" x14ac:dyDescent="0.25">
      <c r="G717"/>
    </row>
    <row r="718" spans="7:7" x14ac:dyDescent="0.25">
      <c r="G718"/>
    </row>
    <row r="719" spans="7:7" x14ac:dyDescent="0.25">
      <c r="G719"/>
    </row>
    <row r="720" spans="7:7" x14ac:dyDescent="0.25">
      <c r="G720"/>
    </row>
    <row r="721" spans="7:7" x14ac:dyDescent="0.25">
      <c r="G721"/>
    </row>
    <row r="722" spans="7:7" x14ac:dyDescent="0.25">
      <c r="G722"/>
    </row>
    <row r="723" spans="7:7" x14ac:dyDescent="0.25">
      <c r="G723"/>
    </row>
    <row r="724" spans="7:7" x14ac:dyDescent="0.25">
      <c r="G724"/>
    </row>
    <row r="725" spans="7:7" x14ac:dyDescent="0.25">
      <c r="G725"/>
    </row>
    <row r="726" spans="7:7" x14ac:dyDescent="0.25">
      <c r="G726"/>
    </row>
    <row r="727" spans="7:7" x14ac:dyDescent="0.25">
      <c r="G727"/>
    </row>
    <row r="728" spans="7:7" x14ac:dyDescent="0.25">
      <c r="G728"/>
    </row>
    <row r="729" spans="7:7" x14ac:dyDescent="0.25">
      <c r="G729"/>
    </row>
    <row r="730" spans="7:7" x14ac:dyDescent="0.25">
      <c r="G730"/>
    </row>
    <row r="731" spans="7:7" x14ac:dyDescent="0.25">
      <c r="G731"/>
    </row>
    <row r="732" spans="7:7" x14ac:dyDescent="0.25">
      <c r="G732"/>
    </row>
    <row r="733" spans="7:7" x14ac:dyDescent="0.25">
      <c r="G733"/>
    </row>
    <row r="734" spans="7:7" x14ac:dyDescent="0.25">
      <c r="G734"/>
    </row>
    <row r="735" spans="7:7" x14ac:dyDescent="0.25">
      <c r="G735"/>
    </row>
    <row r="736" spans="7:7" x14ac:dyDescent="0.25">
      <c r="G736"/>
    </row>
    <row r="737" spans="7:7" x14ac:dyDescent="0.25">
      <c r="G737"/>
    </row>
    <row r="738" spans="7:7" x14ac:dyDescent="0.25">
      <c r="G738"/>
    </row>
    <row r="739" spans="7:7" x14ac:dyDescent="0.25">
      <c r="G739"/>
    </row>
    <row r="740" spans="7:7" x14ac:dyDescent="0.25">
      <c r="G740"/>
    </row>
    <row r="741" spans="7:7" x14ac:dyDescent="0.25">
      <c r="G741"/>
    </row>
    <row r="742" spans="7:7" x14ac:dyDescent="0.25">
      <c r="G742"/>
    </row>
    <row r="743" spans="7:7" x14ac:dyDescent="0.25">
      <c r="G743"/>
    </row>
    <row r="744" spans="7:7" x14ac:dyDescent="0.25">
      <c r="G744"/>
    </row>
    <row r="745" spans="7:7" x14ac:dyDescent="0.25">
      <c r="G745"/>
    </row>
    <row r="746" spans="7:7" x14ac:dyDescent="0.25">
      <c r="G746"/>
    </row>
    <row r="747" spans="7:7" x14ac:dyDescent="0.25">
      <c r="G747"/>
    </row>
    <row r="748" spans="7:7" x14ac:dyDescent="0.25">
      <c r="G748"/>
    </row>
    <row r="749" spans="7:7" x14ac:dyDescent="0.25">
      <c r="G749"/>
    </row>
    <row r="750" spans="7:7" x14ac:dyDescent="0.25">
      <c r="G750"/>
    </row>
    <row r="751" spans="7:7" x14ac:dyDescent="0.25">
      <c r="G751"/>
    </row>
    <row r="752" spans="7:7" x14ac:dyDescent="0.25">
      <c r="G752"/>
    </row>
    <row r="753" spans="7:7" x14ac:dyDescent="0.25">
      <c r="G753"/>
    </row>
    <row r="754" spans="7:7" x14ac:dyDescent="0.25">
      <c r="G754"/>
    </row>
    <row r="755" spans="7:7" x14ac:dyDescent="0.25">
      <c r="G755"/>
    </row>
    <row r="756" spans="7:7" x14ac:dyDescent="0.25">
      <c r="G756"/>
    </row>
    <row r="757" spans="7:7" x14ac:dyDescent="0.25">
      <c r="G757"/>
    </row>
    <row r="758" spans="7:7" x14ac:dyDescent="0.25">
      <c r="G758"/>
    </row>
    <row r="759" spans="7:7" x14ac:dyDescent="0.25">
      <c r="G759"/>
    </row>
    <row r="760" spans="7:7" x14ac:dyDescent="0.25">
      <c r="G760"/>
    </row>
    <row r="761" spans="7:7" x14ac:dyDescent="0.25">
      <c r="G761"/>
    </row>
    <row r="762" spans="7:7" x14ac:dyDescent="0.25">
      <c r="G762"/>
    </row>
    <row r="763" spans="7:7" x14ac:dyDescent="0.25">
      <c r="G763"/>
    </row>
    <row r="764" spans="7:7" x14ac:dyDescent="0.25">
      <c r="G764"/>
    </row>
    <row r="765" spans="7:7" x14ac:dyDescent="0.25">
      <c r="G765"/>
    </row>
    <row r="766" spans="7:7" x14ac:dyDescent="0.25">
      <c r="G766"/>
    </row>
    <row r="767" spans="7:7" x14ac:dyDescent="0.25">
      <c r="G767"/>
    </row>
    <row r="768" spans="7:7" x14ac:dyDescent="0.25">
      <c r="G768"/>
    </row>
    <row r="769" spans="7:7" x14ac:dyDescent="0.25">
      <c r="G769"/>
    </row>
    <row r="770" spans="7:7" x14ac:dyDescent="0.25">
      <c r="G770"/>
    </row>
    <row r="771" spans="7:7" x14ac:dyDescent="0.25">
      <c r="G771"/>
    </row>
    <row r="772" spans="7:7" x14ac:dyDescent="0.25">
      <c r="G772"/>
    </row>
    <row r="773" spans="7:7" x14ac:dyDescent="0.25">
      <c r="G773"/>
    </row>
    <row r="774" spans="7:7" x14ac:dyDescent="0.25">
      <c r="G774"/>
    </row>
    <row r="775" spans="7:7" x14ac:dyDescent="0.25">
      <c r="G775"/>
    </row>
    <row r="776" spans="7:7" x14ac:dyDescent="0.25">
      <c r="G776"/>
    </row>
    <row r="777" spans="7:7" x14ac:dyDescent="0.25">
      <c r="G777"/>
    </row>
    <row r="778" spans="7:7" x14ac:dyDescent="0.25">
      <c r="G778"/>
    </row>
    <row r="779" spans="7:7" x14ac:dyDescent="0.25">
      <c r="G779"/>
    </row>
    <row r="780" spans="7:7" x14ac:dyDescent="0.25">
      <c r="G780"/>
    </row>
    <row r="781" spans="7:7" x14ac:dyDescent="0.25">
      <c r="G781"/>
    </row>
    <row r="782" spans="7:7" x14ac:dyDescent="0.25">
      <c r="G782"/>
    </row>
    <row r="783" spans="7:7" x14ac:dyDescent="0.25">
      <c r="G783"/>
    </row>
    <row r="784" spans="7:7" x14ac:dyDescent="0.25">
      <c r="G784"/>
    </row>
    <row r="785" spans="7:7" x14ac:dyDescent="0.25">
      <c r="G785"/>
    </row>
    <row r="786" spans="7:7" x14ac:dyDescent="0.25">
      <c r="G786"/>
    </row>
    <row r="787" spans="7:7" x14ac:dyDescent="0.25">
      <c r="G787"/>
    </row>
    <row r="788" spans="7:7" x14ac:dyDescent="0.25">
      <c r="G788"/>
    </row>
    <row r="789" spans="7:7" x14ac:dyDescent="0.25">
      <c r="G789"/>
    </row>
    <row r="790" spans="7:7" x14ac:dyDescent="0.25">
      <c r="G790"/>
    </row>
    <row r="791" spans="7:7" x14ac:dyDescent="0.25">
      <c r="G791"/>
    </row>
    <row r="792" spans="7:7" x14ac:dyDescent="0.25">
      <c r="G792"/>
    </row>
    <row r="793" spans="7:7" x14ac:dyDescent="0.25">
      <c r="G793"/>
    </row>
    <row r="794" spans="7:7" x14ac:dyDescent="0.25">
      <c r="G794"/>
    </row>
    <row r="795" spans="7:7" x14ac:dyDescent="0.25">
      <c r="G795"/>
    </row>
    <row r="796" spans="7:7" x14ac:dyDescent="0.25">
      <c r="G796"/>
    </row>
    <row r="797" spans="7:7" x14ac:dyDescent="0.25">
      <c r="G797"/>
    </row>
    <row r="798" spans="7:7" x14ac:dyDescent="0.25">
      <c r="G798"/>
    </row>
    <row r="799" spans="7:7" x14ac:dyDescent="0.25">
      <c r="G799"/>
    </row>
    <row r="800" spans="7:7" x14ac:dyDescent="0.25">
      <c r="G800"/>
    </row>
    <row r="801" spans="7:7" x14ac:dyDescent="0.25">
      <c r="G801"/>
    </row>
    <row r="802" spans="7:7" x14ac:dyDescent="0.25">
      <c r="G802"/>
    </row>
    <row r="803" spans="7:7" x14ac:dyDescent="0.25">
      <c r="G803"/>
    </row>
    <row r="804" spans="7:7" x14ac:dyDescent="0.25">
      <c r="G804"/>
    </row>
    <row r="805" spans="7:7" x14ac:dyDescent="0.25">
      <c r="G805"/>
    </row>
    <row r="806" spans="7:7" x14ac:dyDescent="0.25">
      <c r="G806"/>
    </row>
    <row r="807" spans="7:7" x14ac:dyDescent="0.25">
      <c r="G807"/>
    </row>
    <row r="808" spans="7:7" x14ac:dyDescent="0.25">
      <c r="G808"/>
    </row>
    <row r="809" spans="7:7" x14ac:dyDescent="0.25">
      <c r="G809"/>
    </row>
    <row r="810" spans="7:7" x14ac:dyDescent="0.25">
      <c r="G810"/>
    </row>
    <row r="811" spans="7:7" x14ac:dyDescent="0.25">
      <c r="G811"/>
    </row>
    <row r="812" spans="7:7" x14ac:dyDescent="0.25">
      <c r="G812"/>
    </row>
    <row r="813" spans="7:7" x14ac:dyDescent="0.25">
      <c r="G813"/>
    </row>
    <row r="814" spans="7:7" x14ac:dyDescent="0.25">
      <c r="G814"/>
    </row>
    <row r="815" spans="7:7" x14ac:dyDescent="0.25">
      <c r="G815"/>
    </row>
    <row r="816" spans="7:7" x14ac:dyDescent="0.25">
      <c r="G816"/>
    </row>
    <row r="817" spans="7:7" x14ac:dyDescent="0.25">
      <c r="G817"/>
    </row>
    <row r="818" spans="7:7" x14ac:dyDescent="0.25">
      <c r="G818"/>
    </row>
    <row r="819" spans="7:7" x14ac:dyDescent="0.25">
      <c r="G819"/>
    </row>
    <row r="820" spans="7:7" x14ac:dyDescent="0.25">
      <c r="G820"/>
    </row>
    <row r="821" spans="7:7" x14ac:dyDescent="0.25">
      <c r="G821"/>
    </row>
    <row r="822" spans="7:7" x14ac:dyDescent="0.25">
      <c r="G822"/>
    </row>
    <row r="823" spans="7:7" x14ac:dyDescent="0.25">
      <c r="G823"/>
    </row>
    <row r="824" spans="7:7" x14ac:dyDescent="0.25">
      <c r="G824"/>
    </row>
    <row r="825" spans="7:7" x14ac:dyDescent="0.25">
      <c r="G825"/>
    </row>
    <row r="826" spans="7:7" x14ac:dyDescent="0.25">
      <c r="G826"/>
    </row>
    <row r="827" spans="7:7" x14ac:dyDescent="0.25">
      <c r="G827"/>
    </row>
    <row r="828" spans="7:7" x14ac:dyDescent="0.25">
      <c r="G828"/>
    </row>
    <row r="829" spans="7:7" x14ac:dyDescent="0.25">
      <c r="G829"/>
    </row>
    <row r="830" spans="7:7" x14ac:dyDescent="0.25">
      <c r="G830"/>
    </row>
    <row r="831" spans="7:7" x14ac:dyDescent="0.25">
      <c r="G831"/>
    </row>
    <row r="832" spans="7:7" x14ac:dyDescent="0.25">
      <c r="G832"/>
    </row>
    <row r="833" spans="7:7" x14ac:dyDescent="0.25">
      <c r="G833"/>
    </row>
    <row r="834" spans="7:7" x14ac:dyDescent="0.25">
      <c r="G834"/>
    </row>
    <row r="835" spans="7:7" x14ac:dyDescent="0.25">
      <c r="G835"/>
    </row>
    <row r="836" spans="7:7" x14ac:dyDescent="0.25">
      <c r="G836"/>
    </row>
    <row r="837" spans="7:7" x14ac:dyDescent="0.25">
      <c r="G837"/>
    </row>
    <row r="838" spans="7:7" x14ac:dyDescent="0.25">
      <c r="G838"/>
    </row>
    <row r="839" spans="7:7" x14ac:dyDescent="0.25">
      <c r="G839"/>
    </row>
    <row r="840" spans="7:7" x14ac:dyDescent="0.25">
      <c r="G840"/>
    </row>
    <row r="841" spans="7:7" x14ac:dyDescent="0.25">
      <c r="G841"/>
    </row>
    <row r="842" spans="7:7" x14ac:dyDescent="0.25">
      <c r="G842"/>
    </row>
    <row r="843" spans="7:7" x14ac:dyDescent="0.25">
      <c r="G843"/>
    </row>
    <row r="844" spans="7:7" x14ac:dyDescent="0.25">
      <c r="G844"/>
    </row>
    <row r="845" spans="7:7" x14ac:dyDescent="0.25">
      <c r="G845"/>
    </row>
    <row r="846" spans="7:7" x14ac:dyDescent="0.25">
      <c r="G846"/>
    </row>
    <row r="847" spans="7:7" x14ac:dyDescent="0.25">
      <c r="G847"/>
    </row>
    <row r="848" spans="7:7" x14ac:dyDescent="0.25">
      <c r="G848"/>
    </row>
    <row r="849" spans="7:7" x14ac:dyDescent="0.25">
      <c r="G849"/>
    </row>
    <row r="850" spans="7:7" x14ac:dyDescent="0.25">
      <c r="G850"/>
    </row>
    <row r="851" spans="7:7" x14ac:dyDescent="0.25">
      <c r="G851"/>
    </row>
    <row r="852" spans="7:7" x14ac:dyDescent="0.25">
      <c r="G852"/>
    </row>
    <row r="853" spans="7:7" x14ac:dyDescent="0.25">
      <c r="G853"/>
    </row>
    <row r="854" spans="7:7" x14ac:dyDescent="0.25">
      <c r="G854"/>
    </row>
    <row r="855" spans="7:7" x14ac:dyDescent="0.25">
      <c r="G855"/>
    </row>
    <row r="856" spans="7:7" x14ac:dyDescent="0.25">
      <c r="G856"/>
    </row>
    <row r="857" spans="7:7" x14ac:dyDescent="0.25">
      <c r="G857"/>
    </row>
    <row r="858" spans="7:7" x14ac:dyDescent="0.25">
      <c r="G858"/>
    </row>
    <row r="859" spans="7:7" x14ac:dyDescent="0.25">
      <c r="G859"/>
    </row>
    <row r="860" spans="7:7" x14ac:dyDescent="0.25">
      <c r="G860"/>
    </row>
    <row r="861" spans="7:7" x14ac:dyDescent="0.25">
      <c r="G861"/>
    </row>
    <row r="862" spans="7:7" x14ac:dyDescent="0.25">
      <c r="G862"/>
    </row>
    <row r="863" spans="7:7" x14ac:dyDescent="0.25">
      <c r="G863"/>
    </row>
    <row r="864" spans="7:7" x14ac:dyDescent="0.25">
      <c r="G864"/>
    </row>
    <row r="865" spans="7:7" x14ac:dyDescent="0.25">
      <c r="G865"/>
    </row>
    <row r="866" spans="7:7" x14ac:dyDescent="0.25">
      <c r="G866"/>
    </row>
    <row r="867" spans="7:7" x14ac:dyDescent="0.25">
      <c r="G867"/>
    </row>
    <row r="868" spans="7:7" x14ac:dyDescent="0.25">
      <c r="G868"/>
    </row>
    <row r="869" spans="7:7" x14ac:dyDescent="0.25">
      <c r="G869"/>
    </row>
    <row r="870" spans="7:7" x14ac:dyDescent="0.25">
      <c r="G870"/>
    </row>
    <row r="871" spans="7:7" x14ac:dyDescent="0.25">
      <c r="G871"/>
    </row>
    <row r="872" spans="7:7" x14ac:dyDescent="0.25">
      <c r="G872"/>
    </row>
    <row r="873" spans="7:7" x14ac:dyDescent="0.25">
      <c r="G873"/>
    </row>
    <row r="874" spans="7:7" x14ac:dyDescent="0.25">
      <c r="G874"/>
    </row>
    <row r="875" spans="7:7" x14ac:dyDescent="0.25">
      <c r="G875"/>
    </row>
    <row r="876" spans="7:7" x14ac:dyDescent="0.25">
      <c r="G876"/>
    </row>
    <row r="877" spans="7:7" x14ac:dyDescent="0.25">
      <c r="G877"/>
    </row>
    <row r="878" spans="7:7" x14ac:dyDescent="0.25">
      <c r="G878"/>
    </row>
    <row r="879" spans="7:7" x14ac:dyDescent="0.25">
      <c r="G879"/>
    </row>
    <row r="880" spans="7:7" x14ac:dyDescent="0.25">
      <c r="G880"/>
    </row>
    <row r="881" spans="7:7" x14ac:dyDescent="0.25">
      <c r="G881"/>
    </row>
    <row r="882" spans="7:7" x14ac:dyDescent="0.25">
      <c r="G882"/>
    </row>
    <row r="883" spans="7:7" x14ac:dyDescent="0.25">
      <c r="G883"/>
    </row>
    <row r="884" spans="7:7" x14ac:dyDescent="0.25">
      <c r="G884"/>
    </row>
    <row r="885" spans="7:7" x14ac:dyDescent="0.25">
      <c r="G885"/>
    </row>
    <row r="886" spans="7:7" x14ac:dyDescent="0.25">
      <c r="G886"/>
    </row>
    <row r="887" spans="7:7" x14ac:dyDescent="0.25">
      <c r="G887"/>
    </row>
    <row r="888" spans="7:7" x14ac:dyDescent="0.25">
      <c r="G888"/>
    </row>
    <row r="889" spans="7:7" x14ac:dyDescent="0.25">
      <c r="G889"/>
    </row>
    <row r="890" spans="7:7" x14ac:dyDescent="0.25">
      <c r="G890"/>
    </row>
    <row r="891" spans="7:7" x14ac:dyDescent="0.25">
      <c r="G891"/>
    </row>
    <row r="892" spans="7:7" x14ac:dyDescent="0.25">
      <c r="G892"/>
    </row>
    <row r="893" spans="7:7" x14ac:dyDescent="0.25">
      <c r="G893"/>
    </row>
    <row r="894" spans="7:7" x14ac:dyDescent="0.25">
      <c r="G894"/>
    </row>
    <row r="895" spans="7:7" x14ac:dyDescent="0.25">
      <c r="G895"/>
    </row>
    <row r="896" spans="7:7" x14ac:dyDescent="0.25">
      <c r="G896"/>
    </row>
    <row r="897" spans="7:7" x14ac:dyDescent="0.25">
      <c r="G897"/>
    </row>
    <row r="898" spans="7:7" x14ac:dyDescent="0.25">
      <c r="G898"/>
    </row>
    <row r="899" spans="7:7" x14ac:dyDescent="0.25">
      <c r="G899"/>
    </row>
    <row r="900" spans="7:7" x14ac:dyDescent="0.25">
      <c r="G900"/>
    </row>
    <row r="901" spans="7:7" x14ac:dyDescent="0.25">
      <c r="G901"/>
    </row>
    <row r="902" spans="7:7" x14ac:dyDescent="0.25">
      <c r="G902"/>
    </row>
    <row r="903" spans="7:7" x14ac:dyDescent="0.25">
      <c r="G903"/>
    </row>
    <row r="904" spans="7:7" x14ac:dyDescent="0.25">
      <c r="G904"/>
    </row>
    <row r="905" spans="7:7" x14ac:dyDescent="0.25">
      <c r="G905"/>
    </row>
    <row r="906" spans="7:7" x14ac:dyDescent="0.25">
      <c r="G906"/>
    </row>
    <row r="907" spans="7:7" x14ac:dyDescent="0.25">
      <c r="G907"/>
    </row>
    <row r="908" spans="7:7" x14ac:dyDescent="0.25">
      <c r="G908"/>
    </row>
    <row r="909" spans="7:7" x14ac:dyDescent="0.25">
      <c r="G909"/>
    </row>
    <row r="910" spans="7:7" x14ac:dyDescent="0.25">
      <c r="G910"/>
    </row>
    <row r="911" spans="7:7" x14ac:dyDescent="0.25">
      <c r="G911"/>
    </row>
    <row r="912" spans="7:7" x14ac:dyDescent="0.25">
      <c r="G912"/>
    </row>
    <row r="913" spans="7:7" x14ac:dyDescent="0.25">
      <c r="G913"/>
    </row>
    <row r="914" spans="7:7" x14ac:dyDescent="0.25">
      <c r="G914"/>
    </row>
    <row r="915" spans="7:7" x14ac:dyDescent="0.25">
      <c r="G915"/>
    </row>
    <row r="916" spans="7:7" x14ac:dyDescent="0.25">
      <c r="G916"/>
    </row>
    <row r="917" spans="7:7" x14ac:dyDescent="0.25">
      <c r="G917"/>
    </row>
    <row r="918" spans="7:7" x14ac:dyDescent="0.25">
      <c r="G918"/>
    </row>
    <row r="919" spans="7:7" x14ac:dyDescent="0.25">
      <c r="G919"/>
    </row>
    <row r="920" spans="7:7" x14ac:dyDescent="0.25">
      <c r="G920"/>
    </row>
    <row r="921" spans="7:7" x14ac:dyDescent="0.25">
      <c r="G921"/>
    </row>
    <row r="922" spans="7:7" x14ac:dyDescent="0.25">
      <c r="G922"/>
    </row>
    <row r="923" spans="7:7" x14ac:dyDescent="0.25">
      <c r="G923"/>
    </row>
    <row r="924" spans="7:7" x14ac:dyDescent="0.25">
      <c r="G924"/>
    </row>
    <row r="925" spans="7:7" x14ac:dyDescent="0.25">
      <c r="G925"/>
    </row>
    <row r="926" spans="7:7" x14ac:dyDescent="0.25">
      <c r="G926"/>
    </row>
    <row r="927" spans="7:7" x14ac:dyDescent="0.25">
      <c r="G927"/>
    </row>
    <row r="928" spans="7:7" x14ac:dyDescent="0.25">
      <c r="G928"/>
    </row>
    <row r="929" spans="7:7" x14ac:dyDescent="0.25">
      <c r="G929"/>
    </row>
    <row r="930" spans="7:7" x14ac:dyDescent="0.25">
      <c r="G930"/>
    </row>
    <row r="931" spans="7:7" x14ac:dyDescent="0.25">
      <c r="G931"/>
    </row>
    <row r="932" spans="7:7" x14ac:dyDescent="0.25">
      <c r="G932"/>
    </row>
    <row r="933" spans="7:7" x14ac:dyDescent="0.25">
      <c r="G933"/>
    </row>
    <row r="934" spans="7:7" x14ac:dyDescent="0.25">
      <c r="G934"/>
    </row>
    <row r="935" spans="7:7" x14ac:dyDescent="0.25">
      <c r="G935"/>
    </row>
    <row r="936" spans="7:7" x14ac:dyDescent="0.25">
      <c r="G936"/>
    </row>
    <row r="937" spans="7:7" x14ac:dyDescent="0.25">
      <c r="G937"/>
    </row>
    <row r="938" spans="7:7" x14ac:dyDescent="0.25">
      <c r="G938"/>
    </row>
    <row r="939" spans="7:7" x14ac:dyDescent="0.25">
      <c r="G939"/>
    </row>
    <row r="940" spans="7:7" x14ac:dyDescent="0.25">
      <c r="G940"/>
    </row>
    <row r="941" spans="7:7" x14ac:dyDescent="0.25">
      <c r="G941"/>
    </row>
    <row r="942" spans="7:7" x14ac:dyDescent="0.25">
      <c r="G942"/>
    </row>
    <row r="943" spans="7:7" x14ac:dyDescent="0.25">
      <c r="G943"/>
    </row>
    <row r="944" spans="7:7" x14ac:dyDescent="0.25">
      <c r="G944"/>
    </row>
    <row r="945" spans="7:7" x14ac:dyDescent="0.25">
      <c r="G945"/>
    </row>
    <row r="946" spans="7:7" x14ac:dyDescent="0.25">
      <c r="G946"/>
    </row>
    <row r="947" spans="7:7" x14ac:dyDescent="0.25">
      <c r="G947"/>
    </row>
    <row r="948" spans="7:7" x14ac:dyDescent="0.25">
      <c r="G948"/>
    </row>
    <row r="949" spans="7:7" x14ac:dyDescent="0.25">
      <c r="G949"/>
    </row>
    <row r="950" spans="7:7" x14ac:dyDescent="0.25">
      <c r="G950"/>
    </row>
    <row r="951" spans="7:7" x14ac:dyDescent="0.25">
      <c r="G951"/>
    </row>
    <row r="952" spans="7:7" x14ac:dyDescent="0.25">
      <c r="G952"/>
    </row>
    <row r="953" spans="7:7" x14ac:dyDescent="0.25">
      <c r="G953"/>
    </row>
    <row r="954" spans="7:7" x14ac:dyDescent="0.25">
      <c r="G954"/>
    </row>
    <row r="955" spans="7:7" x14ac:dyDescent="0.25">
      <c r="G955"/>
    </row>
    <row r="956" spans="7:7" x14ac:dyDescent="0.25">
      <c r="G956"/>
    </row>
    <row r="957" spans="7:7" x14ac:dyDescent="0.25">
      <c r="G957"/>
    </row>
    <row r="958" spans="7:7" x14ac:dyDescent="0.25">
      <c r="G958"/>
    </row>
    <row r="959" spans="7:7" x14ac:dyDescent="0.25">
      <c r="G959"/>
    </row>
    <row r="960" spans="7:7" x14ac:dyDescent="0.25">
      <c r="G960"/>
    </row>
    <row r="961" spans="7:7" x14ac:dyDescent="0.25">
      <c r="G961"/>
    </row>
    <row r="962" spans="7:7" x14ac:dyDescent="0.25">
      <c r="G962"/>
    </row>
    <row r="963" spans="7:7" x14ac:dyDescent="0.25">
      <c r="G963"/>
    </row>
    <row r="964" spans="7:7" x14ac:dyDescent="0.25">
      <c r="G964"/>
    </row>
    <row r="965" spans="7:7" x14ac:dyDescent="0.25">
      <c r="G965"/>
    </row>
    <row r="966" spans="7:7" x14ac:dyDescent="0.25">
      <c r="G966"/>
    </row>
    <row r="967" spans="7:7" x14ac:dyDescent="0.25">
      <c r="G967"/>
    </row>
    <row r="968" spans="7:7" x14ac:dyDescent="0.25">
      <c r="G968"/>
    </row>
    <row r="969" spans="7:7" x14ac:dyDescent="0.25">
      <c r="G969"/>
    </row>
    <row r="970" spans="7:7" x14ac:dyDescent="0.25">
      <c r="G970"/>
    </row>
    <row r="971" spans="7:7" x14ac:dyDescent="0.25">
      <c r="G971"/>
    </row>
    <row r="972" spans="7:7" x14ac:dyDescent="0.25">
      <c r="G972"/>
    </row>
    <row r="973" spans="7:7" x14ac:dyDescent="0.25">
      <c r="G973"/>
    </row>
    <row r="974" spans="7:7" x14ac:dyDescent="0.25">
      <c r="G974"/>
    </row>
    <row r="975" spans="7:7" x14ac:dyDescent="0.25">
      <c r="G975"/>
    </row>
    <row r="976" spans="7:7" x14ac:dyDescent="0.25">
      <c r="G976"/>
    </row>
    <row r="977" spans="7:7" x14ac:dyDescent="0.25">
      <c r="G977"/>
    </row>
    <row r="978" spans="7:7" x14ac:dyDescent="0.25">
      <c r="G978"/>
    </row>
    <row r="979" spans="7:7" x14ac:dyDescent="0.25">
      <c r="G979"/>
    </row>
    <row r="980" spans="7:7" x14ac:dyDescent="0.25">
      <c r="G980"/>
    </row>
    <row r="981" spans="7:7" x14ac:dyDescent="0.25">
      <c r="G981"/>
    </row>
    <row r="982" spans="7:7" x14ac:dyDescent="0.25">
      <c r="G982"/>
    </row>
    <row r="983" spans="7:7" x14ac:dyDescent="0.25">
      <c r="G983"/>
    </row>
    <row r="984" spans="7:7" x14ac:dyDescent="0.25">
      <c r="G984"/>
    </row>
    <row r="985" spans="7:7" x14ac:dyDescent="0.25">
      <c r="G985"/>
    </row>
    <row r="986" spans="7:7" x14ac:dyDescent="0.25">
      <c r="G986"/>
    </row>
    <row r="987" spans="7:7" x14ac:dyDescent="0.25">
      <c r="G987"/>
    </row>
    <row r="988" spans="7:7" x14ac:dyDescent="0.25">
      <c r="G988"/>
    </row>
    <row r="989" spans="7:7" x14ac:dyDescent="0.25">
      <c r="G989"/>
    </row>
    <row r="990" spans="7:7" x14ac:dyDescent="0.25">
      <c r="G990"/>
    </row>
    <row r="991" spans="7:7" x14ac:dyDescent="0.25">
      <c r="G991"/>
    </row>
    <row r="992" spans="7:7" x14ac:dyDescent="0.25">
      <c r="G992"/>
    </row>
    <row r="993" spans="7:7" x14ac:dyDescent="0.25">
      <c r="G993"/>
    </row>
    <row r="994" spans="7:7" x14ac:dyDescent="0.25">
      <c r="G994"/>
    </row>
    <row r="995" spans="7:7" x14ac:dyDescent="0.25">
      <c r="G995"/>
    </row>
    <row r="996" spans="7:7" x14ac:dyDescent="0.25">
      <c r="G996"/>
    </row>
    <row r="997" spans="7:7" x14ac:dyDescent="0.25">
      <c r="G997"/>
    </row>
    <row r="998" spans="7:7" x14ac:dyDescent="0.25">
      <c r="G998"/>
    </row>
    <row r="999" spans="7:7" x14ac:dyDescent="0.25">
      <c r="G999"/>
    </row>
    <row r="1000" spans="7:7" x14ac:dyDescent="0.25">
      <c r="G1000"/>
    </row>
    <row r="1001" spans="7:7" x14ac:dyDescent="0.25">
      <c r="G1001"/>
    </row>
    <row r="1002" spans="7:7" x14ac:dyDescent="0.25">
      <c r="G1002"/>
    </row>
    <row r="1003" spans="7:7" x14ac:dyDescent="0.25">
      <c r="G1003"/>
    </row>
    <row r="1004" spans="7:7" x14ac:dyDescent="0.25">
      <c r="G1004"/>
    </row>
    <row r="1005" spans="7:7" x14ac:dyDescent="0.25">
      <c r="G1005"/>
    </row>
    <row r="1006" spans="7:7" x14ac:dyDescent="0.25">
      <c r="G1006"/>
    </row>
    <row r="1007" spans="7:7" x14ac:dyDescent="0.25">
      <c r="G1007"/>
    </row>
    <row r="1008" spans="7:7" x14ac:dyDescent="0.25">
      <c r="G1008"/>
    </row>
    <row r="1009" spans="7:7" x14ac:dyDescent="0.25">
      <c r="G1009"/>
    </row>
    <row r="1010" spans="7:7" x14ac:dyDescent="0.25">
      <c r="G1010"/>
    </row>
    <row r="1011" spans="7:7" x14ac:dyDescent="0.25">
      <c r="G1011"/>
    </row>
    <row r="1012" spans="7:7" x14ac:dyDescent="0.25">
      <c r="G1012"/>
    </row>
    <row r="1013" spans="7:7" x14ac:dyDescent="0.25">
      <c r="G1013"/>
    </row>
    <row r="1014" spans="7:7" x14ac:dyDescent="0.25">
      <c r="G1014"/>
    </row>
    <row r="1015" spans="7:7" x14ac:dyDescent="0.25">
      <c r="G1015"/>
    </row>
    <row r="1016" spans="7:7" x14ac:dyDescent="0.25">
      <c r="G1016"/>
    </row>
    <row r="1017" spans="7:7" x14ac:dyDescent="0.25">
      <c r="G1017"/>
    </row>
    <row r="1018" spans="7:7" x14ac:dyDescent="0.25">
      <c r="G1018"/>
    </row>
    <row r="1019" spans="7:7" x14ac:dyDescent="0.25">
      <c r="G1019"/>
    </row>
    <row r="1020" spans="7:7" x14ac:dyDescent="0.25">
      <c r="G1020"/>
    </row>
    <row r="1021" spans="7:7" x14ac:dyDescent="0.25">
      <c r="G1021"/>
    </row>
    <row r="1022" spans="7:7" x14ac:dyDescent="0.25">
      <c r="G1022"/>
    </row>
    <row r="1023" spans="7:7" x14ac:dyDescent="0.25">
      <c r="G1023"/>
    </row>
    <row r="1024" spans="7:7" x14ac:dyDescent="0.25">
      <c r="G1024"/>
    </row>
    <row r="1025" spans="7:7" x14ac:dyDescent="0.25">
      <c r="G1025"/>
    </row>
    <row r="1026" spans="7:7" x14ac:dyDescent="0.25">
      <c r="G1026"/>
    </row>
    <row r="1027" spans="7:7" x14ac:dyDescent="0.25">
      <c r="G1027"/>
    </row>
    <row r="1028" spans="7:7" x14ac:dyDescent="0.25">
      <c r="G1028"/>
    </row>
    <row r="1029" spans="7:7" x14ac:dyDescent="0.25">
      <c r="G1029"/>
    </row>
    <row r="1030" spans="7:7" x14ac:dyDescent="0.25">
      <c r="G1030"/>
    </row>
    <row r="1031" spans="7:7" x14ac:dyDescent="0.25">
      <c r="G1031"/>
    </row>
    <row r="1032" spans="7:7" x14ac:dyDescent="0.25">
      <c r="G1032"/>
    </row>
    <row r="1033" spans="7:7" x14ac:dyDescent="0.25">
      <c r="G1033"/>
    </row>
    <row r="1034" spans="7:7" x14ac:dyDescent="0.25">
      <c r="G1034"/>
    </row>
    <row r="1035" spans="7:7" x14ac:dyDescent="0.25">
      <c r="G1035"/>
    </row>
    <row r="1036" spans="7:7" x14ac:dyDescent="0.25">
      <c r="G1036"/>
    </row>
    <row r="1037" spans="7:7" x14ac:dyDescent="0.25">
      <c r="G1037"/>
    </row>
    <row r="1038" spans="7:7" x14ac:dyDescent="0.25">
      <c r="G1038"/>
    </row>
    <row r="1039" spans="7:7" x14ac:dyDescent="0.25">
      <c r="G1039"/>
    </row>
    <row r="1040" spans="7:7" x14ac:dyDescent="0.25">
      <c r="G1040"/>
    </row>
    <row r="1041" spans="7:7" x14ac:dyDescent="0.25">
      <c r="G1041"/>
    </row>
    <row r="1042" spans="7:7" x14ac:dyDescent="0.25">
      <c r="G1042"/>
    </row>
    <row r="1043" spans="7:7" x14ac:dyDescent="0.25">
      <c r="G1043"/>
    </row>
    <row r="1044" spans="7:7" x14ac:dyDescent="0.25">
      <c r="G1044"/>
    </row>
    <row r="1045" spans="7:7" x14ac:dyDescent="0.25">
      <c r="G1045"/>
    </row>
    <row r="1046" spans="7:7" x14ac:dyDescent="0.25">
      <c r="G1046"/>
    </row>
    <row r="1047" spans="7:7" x14ac:dyDescent="0.25">
      <c r="G1047"/>
    </row>
    <row r="1048" spans="7:7" x14ac:dyDescent="0.25">
      <c r="G1048"/>
    </row>
    <row r="1049" spans="7:7" x14ac:dyDescent="0.25">
      <c r="G1049"/>
    </row>
    <row r="1050" spans="7:7" x14ac:dyDescent="0.25">
      <c r="G1050"/>
    </row>
    <row r="1051" spans="7:7" x14ac:dyDescent="0.25">
      <c r="G1051"/>
    </row>
    <row r="1052" spans="7:7" x14ac:dyDescent="0.25">
      <c r="G1052"/>
    </row>
    <row r="1053" spans="7:7" x14ac:dyDescent="0.25">
      <c r="G1053"/>
    </row>
    <row r="1054" spans="7:7" x14ac:dyDescent="0.25">
      <c r="G1054"/>
    </row>
    <row r="1055" spans="7:7" x14ac:dyDescent="0.25">
      <c r="G1055"/>
    </row>
    <row r="1056" spans="7:7" x14ac:dyDescent="0.25">
      <c r="G1056"/>
    </row>
    <row r="1057" spans="7:7" x14ac:dyDescent="0.25">
      <c r="G1057"/>
    </row>
    <row r="1058" spans="7:7" x14ac:dyDescent="0.25">
      <c r="G1058"/>
    </row>
    <row r="1059" spans="7:7" x14ac:dyDescent="0.25">
      <c r="G1059"/>
    </row>
    <row r="1060" spans="7:7" x14ac:dyDescent="0.25">
      <c r="G1060"/>
    </row>
    <row r="1061" spans="7:7" x14ac:dyDescent="0.25">
      <c r="G1061"/>
    </row>
    <row r="1062" spans="7:7" x14ac:dyDescent="0.25">
      <c r="G1062"/>
    </row>
    <row r="1063" spans="7:7" x14ac:dyDescent="0.25">
      <c r="G1063"/>
    </row>
    <row r="1064" spans="7:7" x14ac:dyDescent="0.25">
      <c r="G1064"/>
    </row>
    <row r="1065" spans="7:7" x14ac:dyDescent="0.25">
      <c r="G1065"/>
    </row>
    <row r="1066" spans="7:7" x14ac:dyDescent="0.25">
      <c r="G1066"/>
    </row>
    <row r="1067" spans="7:7" x14ac:dyDescent="0.25">
      <c r="G1067"/>
    </row>
    <row r="1068" spans="7:7" x14ac:dyDescent="0.25">
      <c r="G1068"/>
    </row>
    <row r="1069" spans="7:7" x14ac:dyDescent="0.25">
      <c r="G1069"/>
    </row>
    <row r="1070" spans="7:7" x14ac:dyDescent="0.25">
      <c r="G1070"/>
    </row>
    <row r="1071" spans="7:7" x14ac:dyDescent="0.25">
      <c r="G1071"/>
    </row>
    <row r="1072" spans="7:7" x14ac:dyDescent="0.25">
      <c r="G1072"/>
    </row>
    <row r="1073" spans="7:7" x14ac:dyDescent="0.25">
      <c r="G1073"/>
    </row>
    <row r="1074" spans="7:7" x14ac:dyDescent="0.25">
      <c r="G1074"/>
    </row>
    <row r="1075" spans="7:7" x14ac:dyDescent="0.25">
      <c r="G1075"/>
    </row>
    <row r="1076" spans="7:7" x14ac:dyDescent="0.25">
      <c r="G1076"/>
    </row>
    <row r="1077" spans="7:7" x14ac:dyDescent="0.25">
      <c r="G1077"/>
    </row>
    <row r="1078" spans="7:7" x14ac:dyDescent="0.25">
      <c r="G1078"/>
    </row>
    <row r="1079" spans="7:7" x14ac:dyDescent="0.25">
      <c r="G1079"/>
    </row>
    <row r="1080" spans="7:7" x14ac:dyDescent="0.25">
      <c r="G1080"/>
    </row>
    <row r="1081" spans="7:7" x14ac:dyDescent="0.25">
      <c r="G1081"/>
    </row>
    <row r="1082" spans="7:7" x14ac:dyDescent="0.25">
      <c r="G1082"/>
    </row>
    <row r="1083" spans="7:7" x14ac:dyDescent="0.25">
      <c r="G1083"/>
    </row>
    <row r="1084" spans="7:7" x14ac:dyDescent="0.25">
      <c r="G1084"/>
    </row>
    <row r="1085" spans="7:7" x14ac:dyDescent="0.25">
      <c r="G1085"/>
    </row>
    <row r="1086" spans="7:7" x14ac:dyDescent="0.25">
      <c r="G1086"/>
    </row>
    <row r="1087" spans="7:7" x14ac:dyDescent="0.25">
      <c r="G1087"/>
    </row>
    <row r="1088" spans="7:7" x14ac:dyDescent="0.25">
      <c r="G1088"/>
    </row>
    <row r="1089" spans="7:7" x14ac:dyDescent="0.25">
      <c r="G1089"/>
    </row>
    <row r="1090" spans="7:7" x14ac:dyDescent="0.25">
      <c r="G1090"/>
    </row>
    <row r="1091" spans="7:7" x14ac:dyDescent="0.25">
      <c r="G1091"/>
    </row>
    <row r="1092" spans="7:7" x14ac:dyDescent="0.25">
      <c r="G1092"/>
    </row>
    <row r="1093" spans="7:7" x14ac:dyDescent="0.25">
      <c r="G1093"/>
    </row>
    <row r="1094" spans="7:7" x14ac:dyDescent="0.25">
      <c r="G1094"/>
    </row>
    <row r="1095" spans="7:7" x14ac:dyDescent="0.25">
      <c r="G1095"/>
    </row>
    <row r="1096" spans="7:7" x14ac:dyDescent="0.25">
      <c r="G1096"/>
    </row>
    <row r="1097" spans="7:7" x14ac:dyDescent="0.25">
      <c r="G1097"/>
    </row>
    <row r="1098" spans="7:7" x14ac:dyDescent="0.25">
      <c r="G1098"/>
    </row>
    <row r="1099" spans="7:7" x14ac:dyDescent="0.25">
      <c r="G1099"/>
    </row>
    <row r="1100" spans="7:7" x14ac:dyDescent="0.25">
      <c r="G1100"/>
    </row>
    <row r="1101" spans="7:7" x14ac:dyDescent="0.25">
      <c r="G1101"/>
    </row>
    <row r="1102" spans="7:7" x14ac:dyDescent="0.25">
      <c r="G1102"/>
    </row>
    <row r="1103" spans="7:7" x14ac:dyDescent="0.25">
      <c r="G1103"/>
    </row>
    <row r="1104" spans="7:7" x14ac:dyDescent="0.25">
      <c r="G1104"/>
    </row>
    <row r="1105" spans="7:7" x14ac:dyDescent="0.25">
      <c r="G1105"/>
    </row>
    <row r="1106" spans="7:7" x14ac:dyDescent="0.25">
      <c r="G1106"/>
    </row>
    <row r="1107" spans="7:7" x14ac:dyDescent="0.25">
      <c r="G1107"/>
    </row>
    <row r="1108" spans="7:7" x14ac:dyDescent="0.25">
      <c r="G1108"/>
    </row>
    <row r="1109" spans="7:7" x14ac:dyDescent="0.25">
      <c r="G1109"/>
    </row>
    <row r="1110" spans="7:7" x14ac:dyDescent="0.25">
      <c r="G1110"/>
    </row>
    <row r="1111" spans="7:7" x14ac:dyDescent="0.25">
      <c r="G1111"/>
    </row>
    <row r="1112" spans="7:7" x14ac:dyDescent="0.25">
      <c r="G1112"/>
    </row>
    <row r="1113" spans="7:7" x14ac:dyDescent="0.25">
      <c r="G1113"/>
    </row>
    <row r="1114" spans="7:7" x14ac:dyDescent="0.25">
      <c r="G1114"/>
    </row>
    <row r="1115" spans="7:7" x14ac:dyDescent="0.25">
      <c r="G1115"/>
    </row>
    <row r="1116" spans="7:7" x14ac:dyDescent="0.25">
      <c r="G1116"/>
    </row>
    <row r="1117" spans="7:7" x14ac:dyDescent="0.25">
      <c r="G1117"/>
    </row>
    <row r="1118" spans="7:7" x14ac:dyDescent="0.25">
      <c r="G1118"/>
    </row>
    <row r="1119" spans="7:7" x14ac:dyDescent="0.25">
      <c r="G1119"/>
    </row>
    <row r="1120" spans="7:7" x14ac:dyDescent="0.25">
      <c r="G1120"/>
    </row>
    <row r="1121" spans="7:7" x14ac:dyDescent="0.25">
      <c r="G1121"/>
    </row>
    <row r="1122" spans="7:7" x14ac:dyDescent="0.25">
      <c r="G1122"/>
    </row>
    <row r="1123" spans="7:7" x14ac:dyDescent="0.25">
      <c r="G1123"/>
    </row>
    <row r="1124" spans="7:7" x14ac:dyDescent="0.25">
      <c r="G1124"/>
    </row>
    <row r="1125" spans="7:7" x14ac:dyDescent="0.25">
      <c r="G1125"/>
    </row>
    <row r="1126" spans="7:7" x14ac:dyDescent="0.25">
      <c r="G1126"/>
    </row>
    <row r="1127" spans="7:7" x14ac:dyDescent="0.25">
      <c r="G1127"/>
    </row>
    <row r="1128" spans="7:7" x14ac:dyDescent="0.25">
      <c r="G1128"/>
    </row>
    <row r="1129" spans="7:7" x14ac:dyDescent="0.25">
      <c r="G1129"/>
    </row>
    <row r="1130" spans="7:7" x14ac:dyDescent="0.25">
      <c r="G1130"/>
    </row>
    <row r="1131" spans="7:7" x14ac:dyDescent="0.25">
      <c r="G1131"/>
    </row>
    <row r="1132" spans="7:7" x14ac:dyDescent="0.25">
      <c r="G1132"/>
    </row>
    <row r="1133" spans="7:7" x14ac:dyDescent="0.25">
      <c r="G1133"/>
    </row>
    <row r="1134" spans="7:7" x14ac:dyDescent="0.25">
      <c r="G1134"/>
    </row>
    <row r="1135" spans="7:7" x14ac:dyDescent="0.25">
      <c r="G1135"/>
    </row>
    <row r="1136" spans="7:7" x14ac:dyDescent="0.25">
      <c r="G1136"/>
    </row>
    <row r="1137" spans="7:7" x14ac:dyDescent="0.25">
      <c r="G1137"/>
    </row>
    <row r="1138" spans="7:7" x14ac:dyDescent="0.25">
      <c r="G1138"/>
    </row>
    <row r="1139" spans="7:7" x14ac:dyDescent="0.25">
      <c r="G1139"/>
    </row>
    <row r="1140" spans="7:7" x14ac:dyDescent="0.25">
      <c r="G1140"/>
    </row>
    <row r="1141" spans="7:7" x14ac:dyDescent="0.25">
      <c r="G1141"/>
    </row>
    <row r="1142" spans="7:7" x14ac:dyDescent="0.25">
      <c r="G1142"/>
    </row>
    <row r="1143" spans="7:7" x14ac:dyDescent="0.25">
      <c r="G1143"/>
    </row>
    <row r="1144" spans="7:7" x14ac:dyDescent="0.25">
      <c r="G1144"/>
    </row>
    <row r="1145" spans="7:7" x14ac:dyDescent="0.25">
      <c r="G1145"/>
    </row>
    <row r="1146" spans="7:7" x14ac:dyDescent="0.25">
      <c r="G1146"/>
    </row>
    <row r="1147" spans="7:7" x14ac:dyDescent="0.25">
      <c r="G1147"/>
    </row>
    <row r="1148" spans="7:7" x14ac:dyDescent="0.25">
      <c r="G1148"/>
    </row>
    <row r="1149" spans="7:7" x14ac:dyDescent="0.25">
      <c r="G1149"/>
    </row>
    <row r="1150" spans="7:7" x14ac:dyDescent="0.25">
      <c r="G1150"/>
    </row>
    <row r="1151" spans="7:7" x14ac:dyDescent="0.25">
      <c r="G1151"/>
    </row>
    <row r="1152" spans="7:7" x14ac:dyDescent="0.25">
      <c r="G1152"/>
    </row>
    <row r="1153" spans="7:7" x14ac:dyDescent="0.25">
      <c r="G1153"/>
    </row>
    <row r="1154" spans="7:7" x14ac:dyDescent="0.25">
      <c r="G1154"/>
    </row>
    <row r="1155" spans="7:7" x14ac:dyDescent="0.25">
      <c r="G1155"/>
    </row>
    <row r="1156" spans="7:7" x14ac:dyDescent="0.25">
      <c r="G1156"/>
    </row>
    <row r="1157" spans="7:7" x14ac:dyDescent="0.25">
      <c r="G1157"/>
    </row>
    <row r="1158" spans="7:7" x14ac:dyDescent="0.25">
      <c r="G1158"/>
    </row>
    <row r="1159" spans="7:7" x14ac:dyDescent="0.25">
      <c r="G1159"/>
    </row>
    <row r="1160" spans="7:7" x14ac:dyDescent="0.25">
      <c r="G1160"/>
    </row>
    <row r="1161" spans="7:7" x14ac:dyDescent="0.25">
      <c r="G1161"/>
    </row>
    <row r="1162" spans="7:7" x14ac:dyDescent="0.25">
      <c r="G1162"/>
    </row>
    <row r="1163" spans="7:7" x14ac:dyDescent="0.25">
      <c r="G1163"/>
    </row>
    <row r="1164" spans="7:7" x14ac:dyDescent="0.25">
      <c r="G1164"/>
    </row>
    <row r="1165" spans="7:7" x14ac:dyDescent="0.25">
      <c r="G1165"/>
    </row>
    <row r="1166" spans="7:7" x14ac:dyDescent="0.25">
      <c r="G1166"/>
    </row>
    <row r="1167" spans="7:7" x14ac:dyDescent="0.25">
      <c r="G1167"/>
    </row>
    <row r="1168" spans="7:7" x14ac:dyDescent="0.25">
      <c r="G1168"/>
    </row>
    <row r="1169" spans="7:7" x14ac:dyDescent="0.25">
      <c r="G1169"/>
    </row>
    <row r="1170" spans="7:7" x14ac:dyDescent="0.25">
      <c r="G1170"/>
    </row>
    <row r="1171" spans="7:7" x14ac:dyDescent="0.25">
      <c r="G1171"/>
    </row>
    <row r="1172" spans="7:7" x14ac:dyDescent="0.25">
      <c r="G1172"/>
    </row>
    <row r="1173" spans="7:7" x14ac:dyDescent="0.25">
      <c r="G1173"/>
    </row>
    <row r="1174" spans="7:7" x14ac:dyDescent="0.25">
      <c r="G1174"/>
    </row>
    <row r="1175" spans="7:7" x14ac:dyDescent="0.25">
      <c r="G1175"/>
    </row>
    <row r="1176" spans="7:7" x14ac:dyDescent="0.25">
      <c r="G1176"/>
    </row>
    <row r="1177" spans="7:7" x14ac:dyDescent="0.25">
      <c r="G1177"/>
    </row>
    <row r="1178" spans="7:7" x14ac:dyDescent="0.25">
      <c r="G1178"/>
    </row>
    <row r="1179" spans="7:7" x14ac:dyDescent="0.25">
      <c r="G1179"/>
    </row>
    <row r="1180" spans="7:7" x14ac:dyDescent="0.25">
      <c r="G1180"/>
    </row>
    <row r="1181" spans="7:7" x14ac:dyDescent="0.25">
      <c r="G1181"/>
    </row>
    <row r="1182" spans="7:7" x14ac:dyDescent="0.25">
      <c r="G1182"/>
    </row>
    <row r="1183" spans="7:7" x14ac:dyDescent="0.25">
      <c r="G1183"/>
    </row>
    <row r="1184" spans="7:7" x14ac:dyDescent="0.25">
      <c r="G1184"/>
    </row>
    <row r="1185" spans="7:7" x14ac:dyDescent="0.25">
      <c r="G1185"/>
    </row>
    <row r="1186" spans="7:7" x14ac:dyDescent="0.25">
      <c r="G1186"/>
    </row>
    <row r="1187" spans="7:7" x14ac:dyDescent="0.25">
      <c r="G1187"/>
    </row>
    <row r="1188" spans="7:7" x14ac:dyDescent="0.25">
      <c r="G1188"/>
    </row>
    <row r="1189" spans="7:7" x14ac:dyDescent="0.25">
      <c r="G1189"/>
    </row>
    <row r="1190" spans="7:7" x14ac:dyDescent="0.25">
      <c r="G1190"/>
    </row>
    <row r="1191" spans="7:7" x14ac:dyDescent="0.25">
      <c r="G1191"/>
    </row>
    <row r="1192" spans="7:7" x14ac:dyDescent="0.25">
      <c r="G1192"/>
    </row>
    <row r="1193" spans="7:7" x14ac:dyDescent="0.25">
      <c r="G1193"/>
    </row>
    <row r="1194" spans="7:7" x14ac:dyDescent="0.25">
      <c r="G1194"/>
    </row>
    <row r="1195" spans="7:7" x14ac:dyDescent="0.25">
      <c r="G1195"/>
    </row>
    <row r="1196" spans="7:7" x14ac:dyDescent="0.25">
      <c r="G1196"/>
    </row>
    <row r="1197" spans="7:7" x14ac:dyDescent="0.25">
      <c r="G1197"/>
    </row>
    <row r="1198" spans="7:7" x14ac:dyDescent="0.25">
      <c r="G1198"/>
    </row>
    <row r="1199" spans="7:7" x14ac:dyDescent="0.25">
      <c r="G1199"/>
    </row>
    <row r="1200" spans="7:7" x14ac:dyDescent="0.25">
      <c r="G1200"/>
    </row>
    <row r="1201" spans="7:7" x14ac:dyDescent="0.25">
      <c r="G1201"/>
    </row>
    <row r="1202" spans="7:7" x14ac:dyDescent="0.25">
      <c r="G1202"/>
    </row>
    <row r="1203" spans="7:7" x14ac:dyDescent="0.25">
      <c r="G1203"/>
    </row>
    <row r="1204" spans="7:7" x14ac:dyDescent="0.25">
      <c r="G1204"/>
    </row>
    <row r="1205" spans="7:7" x14ac:dyDescent="0.25">
      <c r="G1205"/>
    </row>
    <row r="1206" spans="7:7" x14ac:dyDescent="0.25">
      <c r="G1206"/>
    </row>
    <row r="1207" spans="7:7" x14ac:dyDescent="0.25">
      <c r="G1207"/>
    </row>
    <row r="1208" spans="7:7" x14ac:dyDescent="0.25">
      <c r="G1208"/>
    </row>
    <row r="1209" spans="7:7" x14ac:dyDescent="0.25">
      <c r="G1209"/>
    </row>
    <row r="1210" spans="7:7" x14ac:dyDescent="0.25">
      <c r="G1210"/>
    </row>
    <row r="1211" spans="7:7" x14ac:dyDescent="0.25">
      <c r="G1211"/>
    </row>
    <row r="1212" spans="7:7" x14ac:dyDescent="0.25">
      <c r="G1212"/>
    </row>
    <row r="1213" spans="7:7" x14ac:dyDescent="0.25">
      <c r="G1213"/>
    </row>
    <row r="1214" spans="7:7" x14ac:dyDescent="0.25">
      <c r="G1214"/>
    </row>
    <row r="1215" spans="7:7" x14ac:dyDescent="0.25">
      <c r="G1215"/>
    </row>
    <row r="1216" spans="7:7" x14ac:dyDescent="0.25">
      <c r="G1216"/>
    </row>
    <row r="1217" spans="7:7" x14ac:dyDescent="0.25">
      <c r="G1217"/>
    </row>
    <row r="1218" spans="7:7" x14ac:dyDescent="0.25">
      <c r="G1218"/>
    </row>
    <row r="1219" spans="7:7" x14ac:dyDescent="0.25">
      <c r="G1219"/>
    </row>
    <row r="1220" spans="7:7" x14ac:dyDescent="0.25">
      <c r="G1220"/>
    </row>
    <row r="1221" spans="7:7" x14ac:dyDescent="0.25">
      <c r="G1221"/>
    </row>
    <row r="1222" spans="7:7" x14ac:dyDescent="0.25">
      <c r="G1222"/>
    </row>
    <row r="1223" spans="7:7" x14ac:dyDescent="0.25">
      <c r="G1223"/>
    </row>
    <row r="1224" spans="7:7" x14ac:dyDescent="0.25">
      <c r="G1224"/>
    </row>
    <row r="1225" spans="7:7" x14ac:dyDescent="0.25">
      <c r="G1225"/>
    </row>
    <row r="1226" spans="7:7" x14ac:dyDescent="0.25">
      <c r="G1226"/>
    </row>
    <row r="1227" spans="7:7" x14ac:dyDescent="0.25">
      <c r="G1227"/>
    </row>
    <row r="1228" spans="7:7" x14ac:dyDescent="0.25">
      <c r="G1228"/>
    </row>
    <row r="1229" spans="7:7" x14ac:dyDescent="0.25">
      <c r="G1229"/>
    </row>
    <row r="1230" spans="7:7" x14ac:dyDescent="0.25">
      <c r="G1230"/>
    </row>
    <row r="1231" spans="7:7" x14ac:dyDescent="0.25">
      <c r="G1231"/>
    </row>
    <row r="1232" spans="7:7" x14ac:dyDescent="0.25">
      <c r="G1232"/>
    </row>
    <row r="1233" spans="7:7" x14ac:dyDescent="0.25">
      <c r="G1233"/>
    </row>
    <row r="1234" spans="7:7" x14ac:dyDescent="0.25">
      <c r="G1234"/>
    </row>
    <row r="1235" spans="7:7" x14ac:dyDescent="0.25">
      <c r="G1235"/>
    </row>
    <row r="1236" spans="7:7" x14ac:dyDescent="0.25">
      <c r="G1236"/>
    </row>
    <row r="1237" spans="7:7" x14ac:dyDescent="0.25">
      <c r="G1237"/>
    </row>
    <row r="1238" spans="7:7" x14ac:dyDescent="0.25">
      <c r="G1238"/>
    </row>
    <row r="1239" spans="7:7" x14ac:dyDescent="0.25">
      <c r="G1239"/>
    </row>
    <row r="1240" spans="7:7" x14ac:dyDescent="0.25">
      <c r="G1240"/>
    </row>
    <row r="1241" spans="7:7" x14ac:dyDescent="0.25">
      <c r="G1241"/>
    </row>
    <row r="1242" spans="7:7" x14ac:dyDescent="0.25">
      <c r="G1242"/>
    </row>
    <row r="1243" spans="7:7" x14ac:dyDescent="0.25">
      <c r="G1243"/>
    </row>
    <row r="1244" spans="7:7" x14ac:dyDescent="0.25">
      <c r="G1244"/>
    </row>
    <row r="1245" spans="7:7" x14ac:dyDescent="0.25">
      <c r="G1245"/>
    </row>
    <row r="1246" spans="7:7" x14ac:dyDescent="0.25">
      <c r="G1246"/>
    </row>
    <row r="1247" spans="7:7" x14ac:dyDescent="0.25">
      <c r="G1247"/>
    </row>
    <row r="1248" spans="7:7" x14ac:dyDescent="0.25">
      <c r="G1248"/>
    </row>
    <row r="1249" spans="7:7" x14ac:dyDescent="0.25">
      <c r="G1249"/>
    </row>
    <row r="1250" spans="7:7" x14ac:dyDescent="0.25">
      <c r="G1250"/>
    </row>
    <row r="1251" spans="7:7" x14ac:dyDescent="0.25">
      <c r="G1251"/>
    </row>
    <row r="1252" spans="7:7" x14ac:dyDescent="0.25">
      <c r="G1252"/>
    </row>
    <row r="1253" spans="7:7" x14ac:dyDescent="0.25">
      <c r="G1253"/>
    </row>
    <row r="1254" spans="7:7" x14ac:dyDescent="0.25">
      <c r="G1254"/>
    </row>
    <row r="1255" spans="7:7" x14ac:dyDescent="0.25">
      <c r="G1255"/>
    </row>
    <row r="1256" spans="7:7" x14ac:dyDescent="0.25">
      <c r="G1256"/>
    </row>
    <row r="1257" spans="7:7" x14ac:dyDescent="0.25">
      <c r="G1257"/>
    </row>
    <row r="1258" spans="7:7" x14ac:dyDescent="0.25">
      <c r="G1258"/>
    </row>
    <row r="1259" spans="7:7" x14ac:dyDescent="0.25">
      <c r="G1259"/>
    </row>
    <row r="1260" spans="7:7" x14ac:dyDescent="0.25">
      <c r="G1260"/>
    </row>
    <row r="1261" spans="7:7" x14ac:dyDescent="0.25">
      <c r="G1261"/>
    </row>
    <row r="1262" spans="7:7" x14ac:dyDescent="0.25">
      <c r="G1262"/>
    </row>
    <row r="1263" spans="7:7" x14ac:dyDescent="0.25">
      <c r="G1263"/>
    </row>
    <row r="1264" spans="7:7" x14ac:dyDescent="0.25">
      <c r="G1264"/>
    </row>
    <row r="1265" spans="7:7" x14ac:dyDescent="0.25">
      <c r="G1265"/>
    </row>
    <row r="1266" spans="7:7" x14ac:dyDescent="0.25">
      <c r="G1266"/>
    </row>
    <row r="1267" spans="7:7" x14ac:dyDescent="0.25">
      <c r="G1267"/>
    </row>
    <row r="1268" spans="7:7" x14ac:dyDescent="0.25">
      <c r="G1268"/>
    </row>
    <row r="1269" spans="7:7" x14ac:dyDescent="0.25">
      <c r="G1269"/>
    </row>
    <row r="1270" spans="7:7" x14ac:dyDescent="0.25">
      <c r="G1270"/>
    </row>
    <row r="1271" spans="7:7" x14ac:dyDescent="0.25">
      <c r="G1271"/>
    </row>
    <row r="1272" spans="7:7" x14ac:dyDescent="0.25">
      <c r="G1272"/>
    </row>
    <row r="1273" spans="7:7" x14ac:dyDescent="0.25">
      <c r="G1273"/>
    </row>
    <row r="1274" spans="7:7" x14ac:dyDescent="0.25">
      <c r="G1274"/>
    </row>
    <row r="1275" spans="7:7" x14ac:dyDescent="0.25">
      <c r="G1275"/>
    </row>
    <row r="1276" spans="7:7" x14ac:dyDescent="0.25">
      <c r="G1276"/>
    </row>
    <row r="1277" spans="7:7" x14ac:dyDescent="0.25">
      <c r="G1277"/>
    </row>
    <row r="1278" spans="7:7" x14ac:dyDescent="0.25">
      <c r="G1278"/>
    </row>
    <row r="1279" spans="7:7" x14ac:dyDescent="0.25">
      <c r="G1279"/>
    </row>
    <row r="1280" spans="7:7" x14ac:dyDescent="0.25">
      <c r="G1280"/>
    </row>
    <row r="1281" spans="7:7" x14ac:dyDescent="0.25">
      <c r="G1281"/>
    </row>
    <row r="1282" spans="7:7" x14ac:dyDescent="0.25">
      <c r="G1282"/>
    </row>
    <row r="1283" spans="7:7" x14ac:dyDescent="0.25">
      <c r="G1283"/>
    </row>
    <row r="1284" spans="7:7" x14ac:dyDescent="0.25">
      <c r="G1284"/>
    </row>
    <row r="1285" spans="7:7" x14ac:dyDescent="0.25">
      <c r="G1285"/>
    </row>
    <row r="1286" spans="7:7" x14ac:dyDescent="0.25">
      <c r="G1286"/>
    </row>
    <row r="1287" spans="7:7" x14ac:dyDescent="0.25">
      <c r="G1287"/>
    </row>
    <row r="1288" spans="7:7" x14ac:dyDescent="0.25">
      <c r="G1288"/>
    </row>
    <row r="1289" spans="7:7" x14ac:dyDescent="0.25">
      <c r="G1289"/>
    </row>
    <row r="1290" spans="7:7" x14ac:dyDescent="0.25">
      <c r="G1290"/>
    </row>
    <row r="1291" spans="7:7" x14ac:dyDescent="0.25">
      <c r="G1291"/>
    </row>
    <row r="1292" spans="7:7" x14ac:dyDescent="0.25">
      <c r="G1292"/>
    </row>
    <row r="1293" spans="7:7" x14ac:dyDescent="0.25">
      <c r="G1293"/>
    </row>
    <row r="1294" spans="7:7" x14ac:dyDescent="0.25">
      <c r="G1294"/>
    </row>
    <row r="1295" spans="7:7" x14ac:dyDescent="0.25">
      <c r="G1295"/>
    </row>
    <row r="1296" spans="7:7" x14ac:dyDescent="0.25">
      <c r="G1296"/>
    </row>
    <row r="1297" spans="7:7" x14ac:dyDescent="0.25">
      <c r="G1297"/>
    </row>
    <row r="1298" spans="7:7" x14ac:dyDescent="0.25">
      <c r="G1298"/>
    </row>
    <row r="1299" spans="7:7" x14ac:dyDescent="0.25">
      <c r="G1299"/>
    </row>
    <row r="1300" spans="7:7" x14ac:dyDescent="0.25">
      <c r="G1300"/>
    </row>
    <row r="1301" spans="7:7" x14ac:dyDescent="0.25">
      <c r="G1301"/>
    </row>
    <row r="1302" spans="7:7" x14ac:dyDescent="0.25">
      <c r="G1302"/>
    </row>
    <row r="1303" spans="7:7" x14ac:dyDescent="0.25">
      <c r="G1303"/>
    </row>
    <row r="1304" spans="7:7" x14ac:dyDescent="0.25">
      <c r="G1304"/>
    </row>
    <row r="1305" spans="7:7" x14ac:dyDescent="0.25">
      <c r="G1305"/>
    </row>
    <row r="1306" spans="7:7" x14ac:dyDescent="0.25">
      <c r="G1306"/>
    </row>
    <row r="1307" spans="7:7" x14ac:dyDescent="0.25">
      <c r="G1307"/>
    </row>
    <row r="1308" spans="7:7" x14ac:dyDescent="0.25">
      <c r="G1308"/>
    </row>
    <row r="1309" spans="7:7" x14ac:dyDescent="0.25">
      <c r="G1309"/>
    </row>
    <row r="1310" spans="7:7" x14ac:dyDescent="0.25">
      <c r="G1310"/>
    </row>
    <row r="1311" spans="7:7" x14ac:dyDescent="0.25">
      <c r="G1311"/>
    </row>
    <row r="1312" spans="7:7" x14ac:dyDescent="0.25">
      <c r="G1312"/>
    </row>
    <row r="1313" spans="7:7" x14ac:dyDescent="0.25">
      <c r="G1313"/>
    </row>
    <row r="1314" spans="7:7" x14ac:dyDescent="0.25">
      <c r="G1314"/>
    </row>
    <row r="1315" spans="7:7" x14ac:dyDescent="0.25">
      <c r="G1315"/>
    </row>
    <row r="1316" spans="7:7" x14ac:dyDescent="0.25">
      <c r="G1316"/>
    </row>
    <row r="1317" spans="7:7" x14ac:dyDescent="0.25">
      <c r="G1317"/>
    </row>
    <row r="1318" spans="7:7" x14ac:dyDescent="0.25">
      <c r="G1318"/>
    </row>
    <row r="1319" spans="7:7" x14ac:dyDescent="0.25">
      <c r="G1319"/>
    </row>
    <row r="1320" spans="7:7" x14ac:dyDescent="0.25">
      <c r="G1320"/>
    </row>
    <row r="1321" spans="7:7" x14ac:dyDescent="0.25">
      <c r="G1321"/>
    </row>
    <row r="1322" spans="7:7" x14ac:dyDescent="0.25">
      <c r="G1322"/>
    </row>
    <row r="1323" spans="7:7" x14ac:dyDescent="0.25">
      <c r="G1323"/>
    </row>
    <row r="1324" spans="7:7" x14ac:dyDescent="0.25">
      <c r="G1324"/>
    </row>
    <row r="1325" spans="7:7" x14ac:dyDescent="0.25">
      <c r="G1325"/>
    </row>
    <row r="1326" spans="7:7" x14ac:dyDescent="0.25">
      <c r="G1326"/>
    </row>
    <row r="1327" spans="7:7" x14ac:dyDescent="0.25">
      <c r="G1327"/>
    </row>
    <row r="1328" spans="7:7" x14ac:dyDescent="0.25">
      <c r="G1328"/>
    </row>
    <row r="1329" spans="7:7" x14ac:dyDescent="0.25">
      <c r="G1329"/>
    </row>
    <row r="1330" spans="7:7" x14ac:dyDescent="0.25">
      <c r="G1330"/>
    </row>
    <row r="1331" spans="7:7" x14ac:dyDescent="0.25">
      <c r="G1331"/>
    </row>
    <row r="1332" spans="7:7" x14ac:dyDescent="0.25">
      <c r="G1332"/>
    </row>
    <row r="1333" spans="7:7" x14ac:dyDescent="0.25">
      <c r="G1333"/>
    </row>
    <row r="1334" spans="7:7" x14ac:dyDescent="0.25">
      <c r="G1334"/>
    </row>
    <row r="1335" spans="7:7" x14ac:dyDescent="0.25">
      <c r="G1335"/>
    </row>
    <row r="1336" spans="7:7" x14ac:dyDescent="0.25">
      <c r="G1336"/>
    </row>
    <row r="1337" spans="7:7" x14ac:dyDescent="0.25">
      <c r="G1337"/>
    </row>
    <row r="1338" spans="7:7" x14ac:dyDescent="0.25">
      <c r="G1338"/>
    </row>
    <row r="1339" spans="7:7" x14ac:dyDescent="0.25">
      <c r="G1339"/>
    </row>
    <row r="1340" spans="7:7" x14ac:dyDescent="0.25">
      <c r="G1340"/>
    </row>
    <row r="1341" spans="7:7" x14ac:dyDescent="0.25">
      <c r="G1341"/>
    </row>
    <row r="1342" spans="7:7" x14ac:dyDescent="0.25">
      <c r="G1342"/>
    </row>
    <row r="1343" spans="7:7" x14ac:dyDescent="0.25">
      <c r="G1343"/>
    </row>
    <row r="1344" spans="7:7" x14ac:dyDescent="0.25">
      <c r="G1344"/>
    </row>
    <row r="1345" spans="7:7" x14ac:dyDescent="0.25">
      <c r="G1345"/>
    </row>
    <row r="1346" spans="7:7" x14ac:dyDescent="0.25">
      <c r="G1346"/>
    </row>
    <row r="1347" spans="7:7" x14ac:dyDescent="0.25">
      <c r="G1347"/>
    </row>
    <row r="1348" spans="7:7" x14ac:dyDescent="0.25">
      <c r="G1348"/>
    </row>
    <row r="1349" spans="7:7" x14ac:dyDescent="0.25">
      <c r="G1349"/>
    </row>
    <row r="1350" spans="7:7" x14ac:dyDescent="0.25">
      <c r="G1350"/>
    </row>
    <row r="1351" spans="7:7" x14ac:dyDescent="0.25">
      <c r="G1351"/>
    </row>
    <row r="1352" spans="7:7" x14ac:dyDescent="0.25">
      <c r="G1352"/>
    </row>
    <row r="1353" spans="7:7" x14ac:dyDescent="0.25">
      <c r="G1353"/>
    </row>
    <row r="1354" spans="7:7" x14ac:dyDescent="0.25">
      <c r="G1354"/>
    </row>
    <row r="1355" spans="7:7" x14ac:dyDescent="0.25">
      <c r="G1355"/>
    </row>
    <row r="1356" spans="7:7" x14ac:dyDescent="0.25">
      <c r="G1356"/>
    </row>
    <row r="1357" spans="7:7" x14ac:dyDescent="0.25">
      <c r="G1357"/>
    </row>
    <row r="1358" spans="7:7" x14ac:dyDescent="0.25">
      <c r="G1358"/>
    </row>
    <row r="1359" spans="7:7" x14ac:dyDescent="0.25">
      <c r="G1359"/>
    </row>
    <row r="1360" spans="7:7" x14ac:dyDescent="0.25">
      <c r="G1360"/>
    </row>
    <row r="1361" spans="7:7" x14ac:dyDescent="0.25">
      <c r="G1361"/>
    </row>
    <row r="1362" spans="7:7" x14ac:dyDescent="0.25">
      <c r="G1362"/>
    </row>
    <row r="1363" spans="7:7" x14ac:dyDescent="0.25">
      <c r="G1363"/>
    </row>
    <row r="1364" spans="7:7" x14ac:dyDescent="0.25">
      <c r="G1364"/>
    </row>
    <row r="1365" spans="7:7" x14ac:dyDescent="0.25">
      <c r="G1365"/>
    </row>
    <row r="1366" spans="7:7" x14ac:dyDescent="0.25">
      <c r="G1366"/>
    </row>
    <row r="1367" spans="7:7" x14ac:dyDescent="0.25">
      <c r="G1367"/>
    </row>
    <row r="1368" spans="7:7" x14ac:dyDescent="0.25">
      <c r="G1368"/>
    </row>
    <row r="1369" spans="7:7" x14ac:dyDescent="0.25">
      <c r="G1369"/>
    </row>
    <row r="1370" spans="7:7" x14ac:dyDescent="0.25">
      <c r="G1370"/>
    </row>
    <row r="1371" spans="7:7" x14ac:dyDescent="0.25">
      <c r="G1371"/>
    </row>
    <row r="1372" spans="7:7" x14ac:dyDescent="0.25">
      <c r="G1372"/>
    </row>
    <row r="1373" spans="7:7" x14ac:dyDescent="0.25">
      <c r="G1373"/>
    </row>
    <row r="1374" spans="7:7" x14ac:dyDescent="0.25">
      <c r="G1374"/>
    </row>
    <row r="1375" spans="7:7" x14ac:dyDescent="0.25">
      <c r="G1375"/>
    </row>
    <row r="1376" spans="7:7" x14ac:dyDescent="0.25">
      <c r="G1376"/>
    </row>
    <row r="1377" spans="7:7" x14ac:dyDescent="0.25">
      <c r="G1377"/>
    </row>
    <row r="1378" spans="7:7" x14ac:dyDescent="0.25">
      <c r="G1378"/>
    </row>
    <row r="1379" spans="7:7" x14ac:dyDescent="0.25">
      <c r="G1379"/>
    </row>
    <row r="1380" spans="7:7" x14ac:dyDescent="0.25">
      <c r="G1380"/>
    </row>
    <row r="1381" spans="7:7" x14ac:dyDescent="0.25">
      <c r="G1381"/>
    </row>
    <row r="1382" spans="7:7" x14ac:dyDescent="0.25">
      <c r="G1382"/>
    </row>
    <row r="1383" spans="7:7" x14ac:dyDescent="0.25">
      <c r="G1383"/>
    </row>
    <row r="1384" spans="7:7" x14ac:dyDescent="0.25">
      <c r="G1384"/>
    </row>
    <row r="1385" spans="7:7" x14ac:dyDescent="0.25">
      <c r="G1385"/>
    </row>
    <row r="1386" spans="7:7" x14ac:dyDescent="0.25">
      <c r="G1386"/>
    </row>
    <row r="1387" spans="7:7" x14ac:dyDescent="0.25">
      <c r="G1387"/>
    </row>
    <row r="1388" spans="7:7" x14ac:dyDescent="0.25">
      <c r="G1388"/>
    </row>
    <row r="1389" spans="7:7" x14ac:dyDescent="0.25">
      <c r="G1389"/>
    </row>
    <row r="1390" spans="7:7" x14ac:dyDescent="0.25">
      <c r="G1390"/>
    </row>
    <row r="1391" spans="7:7" x14ac:dyDescent="0.25">
      <c r="G1391"/>
    </row>
    <row r="1392" spans="7:7" x14ac:dyDescent="0.25">
      <c r="G1392"/>
    </row>
    <row r="1393" spans="7:7" x14ac:dyDescent="0.25">
      <c r="G1393"/>
    </row>
    <row r="1394" spans="7:7" x14ac:dyDescent="0.25">
      <c r="G1394"/>
    </row>
    <row r="1395" spans="7:7" x14ac:dyDescent="0.25">
      <c r="G1395"/>
    </row>
    <row r="1396" spans="7:7" x14ac:dyDescent="0.25">
      <c r="G1396"/>
    </row>
    <row r="1397" spans="7:7" x14ac:dyDescent="0.25">
      <c r="G1397"/>
    </row>
    <row r="1398" spans="7:7" x14ac:dyDescent="0.25">
      <c r="G1398"/>
    </row>
    <row r="1399" spans="7:7" x14ac:dyDescent="0.25">
      <c r="G1399"/>
    </row>
    <row r="1400" spans="7:7" x14ac:dyDescent="0.25">
      <c r="G1400"/>
    </row>
    <row r="1401" spans="7:7" x14ac:dyDescent="0.25">
      <c r="G1401"/>
    </row>
    <row r="1402" spans="7:7" x14ac:dyDescent="0.25">
      <c r="G1402"/>
    </row>
    <row r="1403" spans="7:7" x14ac:dyDescent="0.25">
      <c r="G1403"/>
    </row>
    <row r="1404" spans="7:7" x14ac:dyDescent="0.25">
      <c r="G1404"/>
    </row>
    <row r="1405" spans="7:7" x14ac:dyDescent="0.25">
      <c r="G1405"/>
    </row>
    <row r="1406" spans="7:7" x14ac:dyDescent="0.25">
      <c r="G1406"/>
    </row>
    <row r="1407" spans="7:7" x14ac:dyDescent="0.25">
      <c r="G1407"/>
    </row>
    <row r="1408" spans="7:7" x14ac:dyDescent="0.25">
      <c r="G1408"/>
    </row>
    <row r="1409" spans="7:7" x14ac:dyDescent="0.25">
      <c r="G1409"/>
    </row>
    <row r="1410" spans="7:7" x14ac:dyDescent="0.25">
      <c r="G1410"/>
    </row>
    <row r="1411" spans="7:7" x14ac:dyDescent="0.25">
      <c r="G1411"/>
    </row>
    <row r="1412" spans="7:7" x14ac:dyDescent="0.25">
      <c r="G1412"/>
    </row>
    <row r="1413" spans="7:7" x14ac:dyDescent="0.25">
      <c r="G1413"/>
    </row>
    <row r="1414" spans="7:7" x14ac:dyDescent="0.25">
      <c r="G1414"/>
    </row>
    <row r="1415" spans="7:7" x14ac:dyDescent="0.25">
      <c r="G1415"/>
    </row>
    <row r="1416" spans="7:7" x14ac:dyDescent="0.25">
      <c r="G1416"/>
    </row>
    <row r="1417" spans="7:7" x14ac:dyDescent="0.25">
      <c r="G1417"/>
    </row>
    <row r="1418" spans="7:7" x14ac:dyDescent="0.25">
      <c r="G1418"/>
    </row>
    <row r="1419" spans="7:7" x14ac:dyDescent="0.25">
      <c r="G1419"/>
    </row>
    <row r="1420" spans="7:7" x14ac:dyDescent="0.25">
      <c r="G1420"/>
    </row>
    <row r="1421" spans="7:7" x14ac:dyDescent="0.25">
      <c r="G1421"/>
    </row>
    <row r="1422" spans="7:7" x14ac:dyDescent="0.25">
      <c r="G1422"/>
    </row>
    <row r="1423" spans="7:7" x14ac:dyDescent="0.25">
      <c r="G1423"/>
    </row>
    <row r="1424" spans="7:7" x14ac:dyDescent="0.25">
      <c r="G1424"/>
    </row>
    <row r="1425" spans="7:7" x14ac:dyDescent="0.25">
      <c r="G1425"/>
    </row>
    <row r="1426" spans="7:7" x14ac:dyDescent="0.25">
      <c r="G1426"/>
    </row>
    <row r="1427" spans="7:7" x14ac:dyDescent="0.25">
      <c r="G1427"/>
    </row>
    <row r="1428" spans="7:7" x14ac:dyDescent="0.25">
      <c r="G1428"/>
    </row>
    <row r="1429" spans="7:7" x14ac:dyDescent="0.25">
      <c r="G1429"/>
    </row>
    <row r="1430" spans="7:7" x14ac:dyDescent="0.25">
      <c r="G1430"/>
    </row>
    <row r="1431" spans="7:7" x14ac:dyDescent="0.25">
      <c r="G1431"/>
    </row>
    <row r="1432" spans="7:7" x14ac:dyDescent="0.25">
      <c r="G1432"/>
    </row>
    <row r="1433" spans="7:7" x14ac:dyDescent="0.25">
      <c r="G1433"/>
    </row>
    <row r="1434" spans="7:7" x14ac:dyDescent="0.25">
      <c r="G1434"/>
    </row>
    <row r="1435" spans="7:7" x14ac:dyDescent="0.25">
      <c r="G1435"/>
    </row>
    <row r="1436" spans="7:7" x14ac:dyDescent="0.25">
      <c r="G1436"/>
    </row>
    <row r="1437" spans="7:7" x14ac:dyDescent="0.25">
      <c r="G1437"/>
    </row>
    <row r="1438" spans="7:7" x14ac:dyDescent="0.25">
      <c r="G1438"/>
    </row>
    <row r="1439" spans="7:7" x14ac:dyDescent="0.25">
      <c r="G1439"/>
    </row>
    <row r="1440" spans="7:7" x14ac:dyDescent="0.25">
      <c r="G1440"/>
    </row>
    <row r="1441" spans="7:7" x14ac:dyDescent="0.25">
      <c r="G1441"/>
    </row>
    <row r="1442" spans="7:7" x14ac:dyDescent="0.25">
      <c r="G1442"/>
    </row>
    <row r="1443" spans="7:7" x14ac:dyDescent="0.25">
      <c r="G1443"/>
    </row>
    <row r="1444" spans="7:7" x14ac:dyDescent="0.25">
      <c r="G1444"/>
    </row>
    <row r="1445" spans="7:7" x14ac:dyDescent="0.25">
      <c r="G1445"/>
    </row>
    <row r="1446" spans="7:7" x14ac:dyDescent="0.25">
      <c r="G1446"/>
    </row>
    <row r="1447" spans="7:7" x14ac:dyDescent="0.25">
      <c r="G1447"/>
    </row>
    <row r="1448" spans="7:7" x14ac:dyDescent="0.25">
      <c r="G1448"/>
    </row>
    <row r="1449" spans="7:7" x14ac:dyDescent="0.25">
      <c r="G1449"/>
    </row>
    <row r="1450" spans="7:7" x14ac:dyDescent="0.25">
      <c r="G1450"/>
    </row>
    <row r="1451" spans="7:7" x14ac:dyDescent="0.25">
      <c r="G1451"/>
    </row>
    <row r="1452" spans="7:7" x14ac:dyDescent="0.25">
      <c r="G1452"/>
    </row>
    <row r="1453" spans="7:7" x14ac:dyDescent="0.25">
      <c r="G1453"/>
    </row>
    <row r="1454" spans="7:7" x14ac:dyDescent="0.25">
      <c r="G1454"/>
    </row>
    <row r="1455" spans="7:7" x14ac:dyDescent="0.25">
      <c r="G1455"/>
    </row>
    <row r="1456" spans="7:7" x14ac:dyDescent="0.25">
      <c r="G1456"/>
    </row>
    <row r="1457" spans="7:7" x14ac:dyDescent="0.25">
      <c r="G1457"/>
    </row>
    <row r="1458" spans="7:7" x14ac:dyDescent="0.25">
      <c r="G1458"/>
    </row>
    <row r="1459" spans="7:7" x14ac:dyDescent="0.25">
      <c r="G1459"/>
    </row>
    <row r="1460" spans="7:7" x14ac:dyDescent="0.25">
      <c r="G1460"/>
    </row>
    <row r="1461" spans="7:7" x14ac:dyDescent="0.25">
      <c r="G1461"/>
    </row>
    <row r="1462" spans="7:7" x14ac:dyDescent="0.25">
      <c r="G1462"/>
    </row>
    <row r="1463" spans="7:7" x14ac:dyDescent="0.25">
      <c r="G1463"/>
    </row>
    <row r="1464" spans="7:7" x14ac:dyDescent="0.25">
      <c r="G1464"/>
    </row>
    <row r="1465" spans="7:7" x14ac:dyDescent="0.25">
      <c r="G1465"/>
    </row>
    <row r="1466" spans="7:7" x14ac:dyDescent="0.25">
      <c r="G1466"/>
    </row>
    <row r="1467" spans="7:7" x14ac:dyDescent="0.25">
      <c r="G1467"/>
    </row>
    <row r="1468" spans="7:7" x14ac:dyDescent="0.25">
      <c r="G1468"/>
    </row>
    <row r="1469" spans="7:7" x14ac:dyDescent="0.25">
      <c r="G1469"/>
    </row>
    <row r="1470" spans="7:7" x14ac:dyDescent="0.25">
      <c r="G1470"/>
    </row>
    <row r="1471" spans="7:7" x14ac:dyDescent="0.25">
      <c r="G1471"/>
    </row>
    <row r="1472" spans="7:7" x14ac:dyDescent="0.25">
      <c r="G1472"/>
    </row>
    <row r="1473" spans="7:7" x14ac:dyDescent="0.25">
      <c r="G1473"/>
    </row>
    <row r="1474" spans="7:7" x14ac:dyDescent="0.25">
      <c r="G1474"/>
    </row>
    <row r="1475" spans="7:7" x14ac:dyDescent="0.25">
      <c r="G1475"/>
    </row>
    <row r="1476" spans="7:7" x14ac:dyDescent="0.25">
      <c r="G1476"/>
    </row>
    <row r="1477" spans="7:7" x14ac:dyDescent="0.25">
      <c r="G1477"/>
    </row>
    <row r="1478" spans="7:7" x14ac:dyDescent="0.25">
      <c r="G1478"/>
    </row>
    <row r="1479" spans="7:7" x14ac:dyDescent="0.25">
      <c r="G1479"/>
    </row>
    <row r="1480" spans="7:7" x14ac:dyDescent="0.25">
      <c r="G1480"/>
    </row>
    <row r="1481" spans="7:7" x14ac:dyDescent="0.25">
      <c r="G1481"/>
    </row>
    <row r="1482" spans="7:7" x14ac:dyDescent="0.25">
      <c r="G1482"/>
    </row>
    <row r="1483" spans="7:7" x14ac:dyDescent="0.25">
      <c r="G1483"/>
    </row>
    <row r="1484" spans="7:7" x14ac:dyDescent="0.25">
      <c r="G1484"/>
    </row>
    <row r="1485" spans="7:7" x14ac:dyDescent="0.25">
      <c r="G1485"/>
    </row>
    <row r="1486" spans="7:7" x14ac:dyDescent="0.25">
      <c r="G1486"/>
    </row>
    <row r="1487" spans="7:7" x14ac:dyDescent="0.25">
      <c r="G1487"/>
    </row>
    <row r="1488" spans="7:7" x14ac:dyDescent="0.25">
      <c r="G1488"/>
    </row>
    <row r="1489" spans="7:7" x14ac:dyDescent="0.25">
      <c r="G1489"/>
    </row>
    <row r="1490" spans="7:7" x14ac:dyDescent="0.25">
      <c r="G1490"/>
    </row>
    <row r="1491" spans="7:7" x14ac:dyDescent="0.25">
      <c r="G1491"/>
    </row>
    <row r="1492" spans="7:7" x14ac:dyDescent="0.25">
      <c r="G1492"/>
    </row>
    <row r="1493" spans="7:7" x14ac:dyDescent="0.25">
      <c r="G1493"/>
    </row>
    <row r="1494" spans="7:7" x14ac:dyDescent="0.25">
      <c r="G1494"/>
    </row>
    <row r="1495" spans="7:7" x14ac:dyDescent="0.25">
      <c r="G1495"/>
    </row>
    <row r="1496" spans="7:7" x14ac:dyDescent="0.25">
      <c r="G1496"/>
    </row>
    <row r="1497" spans="7:7" x14ac:dyDescent="0.25">
      <c r="G1497"/>
    </row>
    <row r="1498" spans="7:7" x14ac:dyDescent="0.25">
      <c r="G1498"/>
    </row>
    <row r="1499" spans="7:7" x14ac:dyDescent="0.25">
      <c r="G1499"/>
    </row>
    <row r="1500" spans="7:7" x14ac:dyDescent="0.25">
      <c r="G1500"/>
    </row>
    <row r="1501" spans="7:7" x14ac:dyDescent="0.25">
      <c r="G1501"/>
    </row>
    <row r="1502" spans="7:7" x14ac:dyDescent="0.25">
      <c r="G1502"/>
    </row>
    <row r="1503" spans="7:7" x14ac:dyDescent="0.25">
      <c r="G1503"/>
    </row>
    <row r="1504" spans="7:7" x14ac:dyDescent="0.25">
      <c r="G1504"/>
    </row>
    <row r="1505" spans="7:7" x14ac:dyDescent="0.25">
      <c r="G1505"/>
    </row>
    <row r="1506" spans="7:7" x14ac:dyDescent="0.25">
      <c r="G1506"/>
    </row>
    <row r="1507" spans="7:7" x14ac:dyDescent="0.25">
      <c r="G1507"/>
    </row>
    <row r="1508" spans="7:7" x14ac:dyDescent="0.25">
      <c r="G1508"/>
    </row>
    <row r="1509" spans="7:7" x14ac:dyDescent="0.25">
      <c r="G1509"/>
    </row>
    <row r="1510" spans="7:7" x14ac:dyDescent="0.25">
      <c r="G1510"/>
    </row>
    <row r="1511" spans="7:7" x14ac:dyDescent="0.25">
      <c r="G1511"/>
    </row>
    <row r="1512" spans="7:7" x14ac:dyDescent="0.25">
      <c r="G1512"/>
    </row>
    <row r="1513" spans="7:7" x14ac:dyDescent="0.25">
      <c r="G1513"/>
    </row>
    <row r="1514" spans="7:7" x14ac:dyDescent="0.25">
      <c r="G1514"/>
    </row>
    <row r="1515" spans="7:7" x14ac:dyDescent="0.25">
      <c r="G1515"/>
    </row>
    <row r="1516" spans="7:7" x14ac:dyDescent="0.25">
      <c r="G1516"/>
    </row>
    <row r="1517" spans="7:7" x14ac:dyDescent="0.25">
      <c r="G1517"/>
    </row>
    <row r="1518" spans="7:7" x14ac:dyDescent="0.25">
      <c r="G1518"/>
    </row>
    <row r="1519" spans="7:7" x14ac:dyDescent="0.25">
      <c r="G1519"/>
    </row>
    <row r="1520" spans="7:7" x14ac:dyDescent="0.25">
      <c r="G1520"/>
    </row>
    <row r="1521" spans="7:7" x14ac:dyDescent="0.25">
      <c r="G1521"/>
    </row>
    <row r="1522" spans="7:7" x14ac:dyDescent="0.25">
      <c r="G1522"/>
    </row>
    <row r="1523" spans="7:7" x14ac:dyDescent="0.25">
      <c r="G1523"/>
    </row>
    <row r="1524" spans="7:7" x14ac:dyDescent="0.25">
      <c r="G1524"/>
    </row>
    <row r="1525" spans="7:7" x14ac:dyDescent="0.25">
      <c r="G1525"/>
    </row>
    <row r="1526" spans="7:7" x14ac:dyDescent="0.25">
      <c r="G1526"/>
    </row>
    <row r="1527" spans="7:7" x14ac:dyDescent="0.25">
      <c r="G1527"/>
    </row>
    <row r="1528" spans="7:7" x14ac:dyDescent="0.25">
      <c r="G1528"/>
    </row>
    <row r="1529" spans="7:7" x14ac:dyDescent="0.25">
      <c r="G1529"/>
    </row>
    <row r="1530" spans="7:7" x14ac:dyDescent="0.25">
      <c r="G1530"/>
    </row>
    <row r="1531" spans="7:7" x14ac:dyDescent="0.25">
      <c r="G1531"/>
    </row>
    <row r="1532" spans="7:7" x14ac:dyDescent="0.25">
      <c r="G1532"/>
    </row>
    <row r="1533" spans="7:7" x14ac:dyDescent="0.25">
      <c r="G1533"/>
    </row>
    <row r="1534" spans="7:7" x14ac:dyDescent="0.25">
      <c r="G1534"/>
    </row>
    <row r="1535" spans="7:7" x14ac:dyDescent="0.25">
      <c r="G1535"/>
    </row>
    <row r="1536" spans="7:7" x14ac:dyDescent="0.25">
      <c r="G1536"/>
    </row>
    <row r="1537" spans="7:7" x14ac:dyDescent="0.25">
      <c r="G1537"/>
    </row>
    <row r="1538" spans="7:7" x14ac:dyDescent="0.25">
      <c r="G1538"/>
    </row>
    <row r="1539" spans="7:7" x14ac:dyDescent="0.25">
      <c r="G1539"/>
    </row>
    <row r="1540" spans="7:7" x14ac:dyDescent="0.25">
      <c r="G1540"/>
    </row>
    <row r="1541" spans="7:7" x14ac:dyDescent="0.25">
      <c r="G1541"/>
    </row>
    <row r="1542" spans="7:7" x14ac:dyDescent="0.25">
      <c r="G1542"/>
    </row>
    <row r="1543" spans="7:7" x14ac:dyDescent="0.25">
      <c r="G1543"/>
    </row>
    <row r="1544" spans="7:7" x14ac:dyDescent="0.25">
      <c r="G1544"/>
    </row>
    <row r="1545" spans="7:7" x14ac:dyDescent="0.25">
      <c r="G1545"/>
    </row>
    <row r="1546" spans="7:7" x14ac:dyDescent="0.25">
      <c r="G1546"/>
    </row>
    <row r="1547" spans="7:7" x14ac:dyDescent="0.25">
      <c r="G1547"/>
    </row>
    <row r="1548" spans="7:7" x14ac:dyDescent="0.25">
      <c r="G1548"/>
    </row>
    <row r="1549" spans="7:7" x14ac:dyDescent="0.25">
      <c r="G1549"/>
    </row>
    <row r="1550" spans="7:7" x14ac:dyDescent="0.25">
      <c r="G1550"/>
    </row>
    <row r="1551" spans="7:7" x14ac:dyDescent="0.25">
      <c r="G1551"/>
    </row>
    <row r="1552" spans="7:7" x14ac:dyDescent="0.25">
      <c r="G1552"/>
    </row>
    <row r="1553" spans="7:7" x14ac:dyDescent="0.25">
      <c r="G1553"/>
    </row>
    <row r="1554" spans="7:7" x14ac:dyDescent="0.25">
      <c r="G1554"/>
    </row>
    <row r="1555" spans="7:7" x14ac:dyDescent="0.25">
      <c r="G1555"/>
    </row>
    <row r="1556" spans="7:7" x14ac:dyDescent="0.25">
      <c r="G1556"/>
    </row>
    <row r="1557" spans="7:7" x14ac:dyDescent="0.25">
      <c r="G1557"/>
    </row>
    <row r="1558" spans="7:7" x14ac:dyDescent="0.25">
      <c r="G1558"/>
    </row>
    <row r="1559" spans="7:7" x14ac:dyDescent="0.25">
      <c r="G1559"/>
    </row>
    <row r="1560" spans="7:7" x14ac:dyDescent="0.25">
      <c r="G1560"/>
    </row>
    <row r="1561" spans="7:7" x14ac:dyDescent="0.25">
      <c r="G1561"/>
    </row>
    <row r="1562" spans="7:7" x14ac:dyDescent="0.25">
      <c r="G1562"/>
    </row>
    <row r="1563" spans="7:7" x14ac:dyDescent="0.25">
      <c r="G1563"/>
    </row>
    <row r="1564" spans="7:7" x14ac:dyDescent="0.25">
      <c r="G1564"/>
    </row>
    <row r="1565" spans="7:7" x14ac:dyDescent="0.25">
      <c r="G1565"/>
    </row>
    <row r="1566" spans="7:7" x14ac:dyDescent="0.25">
      <c r="G1566"/>
    </row>
    <row r="1567" spans="7:7" x14ac:dyDescent="0.25">
      <c r="G1567"/>
    </row>
    <row r="1568" spans="7:7" x14ac:dyDescent="0.25">
      <c r="G1568"/>
    </row>
    <row r="1569" spans="7:7" x14ac:dyDescent="0.25">
      <c r="G1569"/>
    </row>
    <row r="1570" spans="7:7" x14ac:dyDescent="0.25">
      <c r="G1570"/>
    </row>
    <row r="1571" spans="7:7" x14ac:dyDescent="0.25">
      <c r="G1571"/>
    </row>
    <row r="1572" spans="7:7" x14ac:dyDescent="0.25">
      <c r="G1572"/>
    </row>
    <row r="1573" spans="7:7" x14ac:dyDescent="0.25">
      <c r="G1573"/>
    </row>
    <row r="1574" spans="7:7" x14ac:dyDescent="0.25">
      <c r="G1574"/>
    </row>
    <row r="1575" spans="7:7" x14ac:dyDescent="0.25">
      <c r="G1575"/>
    </row>
    <row r="1576" spans="7:7" x14ac:dyDescent="0.25">
      <c r="G1576"/>
    </row>
    <row r="1577" spans="7:7" x14ac:dyDescent="0.25">
      <c r="G1577"/>
    </row>
    <row r="1578" spans="7:7" x14ac:dyDescent="0.25">
      <c r="G1578"/>
    </row>
    <row r="1579" spans="7:7" x14ac:dyDescent="0.25">
      <c r="G1579"/>
    </row>
    <row r="1580" spans="7:7" x14ac:dyDescent="0.25">
      <c r="G1580"/>
    </row>
    <row r="1581" spans="7:7" x14ac:dyDescent="0.25">
      <c r="G1581"/>
    </row>
    <row r="1582" spans="7:7" x14ac:dyDescent="0.25">
      <c r="G1582"/>
    </row>
    <row r="1583" spans="7:7" x14ac:dyDescent="0.25">
      <c r="G1583"/>
    </row>
    <row r="1584" spans="7:7" x14ac:dyDescent="0.25">
      <c r="G1584"/>
    </row>
    <row r="1585" spans="7:7" x14ac:dyDescent="0.25">
      <c r="G1585"/>
    </row>
    <row r="1586" spans="7:7" x14ac:dyDescent="0.25">
      <c r="G1586"/>
    </row>
    <row r="1587" spans="7:7" x14ac:dyDescent="0.25">
      <c r="G1587"/>
    </row>
    <row r="1588" spans="7:7" x14ac:dyDescent="0.25">
      <c r="G1588"/>
    </row>
    <row r="1589" spans="7:7" x14ac:dyDescent="0.25">
      <c r="G1589"/>
    </row>
    <row r="1590" spans="7:7" x14ac:dyDescent="0.25">
      <c r="G1590"/>
    </row>
    <row r="1591" spans="7:7" x14ac:dyDescent="0.25">
      <c r="G1591"/>
    </row>
    <row r="1592" spans="7:7" x14ac:dyDescent="0.25">
      <c r="G1592"/>
    </row>
    <row r="1593" spans="7:7" x14ac:dyDescent="0.25">
      <c r="G1593"/>
    </row>
    <row r="1594" spans="7:7" x14ac:dyDescent="0.25">
      <c r="G1594"/>
    </row>
    <row r="1595" spans="7:7" x14ac:dyDescent="0.25">
      <c r="G1595"/>
    </row>
    <row r="1596" spans="7:7" x14ac:dyDescent="0.25">
      <c r="G1596"/>
    </row>
    <row r="1597" spans="7:7" x14ac:dyDescent="0.25">
      <c r="G1597"/>
    </row>
    <row r="1598" spans="7:7" x14ac:dyDescent="0.25">
      <c r="G1598"/>
    </row>
    <row r="1599" spans="7:7" x14ac:dyDescent="0.25">
      <c r="G1599"/>
    </row>
    <row r="1600" spans="7:7" x14ac:dyDescent="0.25">
      <c r="G1600"/>
    </row>
    <row r="1601" spans="7:7" x14ac:dyDescent="0.25">
      <c r="G1601"/>
    </row>
    <row r="1602" spans="7:7" x14ac:dyDescent="0.25">
      <c r="G1602"/>
    </row>
    <row r="1603" spans="7:7" x14ac:dyDescent="0.25">
      <c r="G1603"/>
    </row>
    <row r="1604" spans="7:7" x14ac:dyDescent="0.25">
      <c r="G1604"/>
    </row>
    <row r="1605" spans="7:7" x14ac:dyDescent="0.25">
      <c r="G1605"/>
    </row>
    <row r="1606" spans="7:7" x14ac:dyDescent="0.25">
      <c r="G1606"/>
    </row>
    <row r="1607" spans="7:7" x14ac:dyDescent="0.25">
      <c r="G1607"/>
    </row>
    <row r="1608" spans="7:7" x14ac:dyDescent="0.25">
      <c r="G1608"/>
    </row>
    <row r="1609" spans="7:7" x14ac:dyDescent="0.25">
      <c r="G1609"/>
    </row>
    <row r="1610" spans="7:7" x14ac:dyDescent="0.25">
      <c r="G1610"/>
    </row>
    <row r="1611" spans="7:7" x14ac:dyDescent="0.25">
      <c r="G1611"/>
    </row>
    <row r="1612" spans="7:7" x14ac:dyDescent="0.25">
      <c r="G1612"/>
    </row>
    <row r="1613" spans="7:7" x14ac:dyDescent="0.25">
      <c r="G1613"/>
    </row>
    <row r="1614" spans="7:7" x14ac:dyDescent="0.25">
      <c r="G1614"/>
    </row>
    <row r="1615" spans="7:7" x14ac:dyDescent="0.25">
      <c r="G1615"/>
    </row>
    <row r="1616" spans="7:7" x14ac:dyDescent="0.25">
      <c r="G1616"/>
    </row>
    <row r="1617" spans="7:7" x14ac:dyDescent="0.25">
      <c r="G1617"/>
    </row>
    <row r="1618" spans="7:7" x14ac:dyDescent="0.25">
      <c r="G1618"/>
    </row>
    <row r="1619" spans="7:7" x14ac:dyDescent="0.25">
      <c r="G1619"/>
    </row>
    <row r="1620" spans="7:7" x14ac:dyDescent="0.25">
      <c r="G1620"/>
    </row>
    <row r="1621" spans="7:7" x14ac:dyDescent="0.25">
      <c r="G1621"/>
    </row>
    <row r="1622" spans="7:7" x14ac:dyDescent="0.25">
      <c r="G1622"/>
    </row>
    <row r="1623" spans="7:7" x14ac:dyDescent="0.25">
      <c r="G1623"/>
    </row>
    <row r="1624" spans="7:7" x14ac:dyDescent="0.25">
      <c r="G1624"/>
    </row>
    <row r="1625" spans="7:7" x14ac:dyDescent="0.25">
      <c r="G1625"/>
    </row>
    <row r="1626" spans="7:7" x14ac:dyDescent="0.25">
      <c r="G1626"/>
    </row>
    <row r="1627" spans="7:7" x14ac:dyDescent="0.25">
      <c r="G1627"/>
    </row>
    <row r="1628" spans="7:7" x14ac:dyDescent="0.25">
      <c r="G1628"/>
    </row>
    <row r="1629" spans="7:7" x14ac:dyDescent="0.25">
      <c r="G1629"/>
    </row>
    <row r="1630" spans="7:7" x14ac:dyDescent="0.25">
      <c r="G1630"/>
    </row>
    <row r="1631" spans="7:7" x14ac:dyDescent="0.25">
      <c r="G1631"/>
    </row>
    <row r="1632" spans="7:7" x14ac:dyDescent="0.25">
      <c r="G1632"/>
    </row>
    <row r="1633" spans="7:7" x14ac:dyDescent="0.25">
      <c r="G1633"/>
    </row>
    <row r="1634" spans="7:7" x14ac:dyDescent="0.25">
      <c r="G1634"/>
    </row>
    <row r="1635" spans="7:7" x14ac:dyDescent="0.25">
      <c r="G1635"/>
    </row>
    <row r="1636" spans="7:7" x14ac:dyDescent="0.25">
      <c r="G1636"/>
    </row>
    <row r="1637" spans="7:7" x14ac:dyDescent="0.25">
      <c r="G1637"/>
    </row>
    <row r="1638" spans="7:7" x14ac:dyDescent="0.25">
      <c r="G1638"/>
    </row>
    <row r="1639" spans="7:7" x14ac:dyDescent="0.25">
      <c r="G1639"/>
    </row>
    <row r="1640" spans="7:7" x14ac:dyDescent="0.25">
      <c r="G1640"/>
    </row>
    <row r="1641" spans="7:7" x14ac:dyDescent="0.25">
      <c r="G1641"/>
    </row>
    <row r="1642" spans="7:7" x14ac:dyDescent="0.25">
      <c r="G1642"/>
    </row>
    <row r="1643" spans="7:7" x14ac:dyDescent="0.25">
      <c r="G1643"/>
    </row>
    <row r="1644" spans="7:7" x14ac:dyDescent="0.25">
      <c r="G1644"/>
    </row>
    <row r="1645" spans="7:7" x14ac:dyDescent="0.25">
      <c r="G1645"/>
    </row>
    <row r="1646" spans="7:7" x14ac:dyDescent="0.25">
      <c r="G1646"/>
    </row>
    <row r="1647" spans="7:7" x14ac:dyDescent="0.25">
      <c r="G1647"/>
    </row>
    <row r="1648" spans="7:7" x14ac:dyDescent="0.25">
      <c r="G1648"/>
    </row>
    <row r="1649" spans="7:7" x14ac:dyDescent="0.25">
      <c r="G1649"/>
    </row>
    <row r="1650" spans="7:7" x14ac:dyDescent="0.25">
      <c r="G1650"/>
    </row>
    <row r="1651" spans="7:7" x14ac:dyDescent="0.25">
      <c r="G1651"/>
    </row>
    <row r="1652" spans="7:7" x14ac:dyDescent="0.25">
      <c r="G1652"/>
    </row>
    <row r="1653" spans="7:7" x14ac:dyDescent="0.25">
      <c r="G1653"/>
    </row>
    <row r="1654" spans="7:7" x14ac:dyDescent="0.25">
      <c r="G1654"/>
    </row>
    <row r="1655" spans="7:7" x14ac:dyDescent="0.25">
      <c r="G1655"/>
    </row>
    <row r="1656" spans="7:7" x14ac:dyDescent="0.25">
      <c r="G1656"/>
    </row>
    <row r="1657" spans="7:7" x14ac:dyDescent="0.25">
      <c r="G1657"/>
    </row>
    <row r="1658" spans="7:7" x14ac:dyDescent="0.25">
      <c r="G1658"/>
    </row>
    <row r="1659" spans="7:7" x14ac:dyDescent="0.25">
      <c r="G1659"/>
    </row>
    <row r="1660" spans="7:7" x14ac:dyDescent="0.25">
      <c r="G1660"/>
    </row>
    <row r="1661" spans="7:7" x14ac:dyDescent="0.25">
      <c r="G1661"/>
    </row>
    <row r="1662" spans="7:7" x14ac:dyDescent="0.25">
      <c r="G1662"/>
    </row>
    <row r="1663" spans="7:7" x14ac:dyDescent="0.25">
      <c r="G1663"/>
    </row>
    <row r="1664" spans="7:7" x14ac:dyDescent="0.25">
      <c r="G1664"/>
    </row>
    <row r="1665" spans="7:7" x14ac:dyDescent="0.25">
      <c r="G1665"/>
    </row>
    <row r="1666" spans="7:7" x14ac:dyDescent="0.25">
      <c r="G1666"/>
    </row>
    <row r="1667" spans="7:7" x14ac:dyDescent="0.25">
      <c r="G1667"/>
    </row>
    <row r="1668" spans="7:7" x14ac:dyDescent="0.25">
      <c r="G1668"/>
    </row>
    <row r="1669" spans="7:7" x14ac:dyDescent="0.25">
      <c r="G1669"/>
    </row>
    <row r="1670" spans="7:7" x14ac:dyDescent="0.25">
      <c r="G1670"/>
    </row>
    <row r="1671" spans="7:7" x14ac:dyDescent="0.25">
      <c r="G1671"/>
    </row>
    <row r="1672" spans="7:7" x14ac:dyDescent="0.25">
      <c r="G1672"/>
    </row>
    <row r="1673" spans="7:7" x14ac:dyDescent="0.25">
      <c r="G1673"/>
    </row>
    <row r="1674" spans="7:7" x14ac:dyDescent="0.25">
      <c r="G1674"/>
    </row>
    <row r="1675" spans="7:7" x14ac:dyDescent="0.25">
      <c r="G1675"/>
    </row>
    <row r="1676" spans="7:7" x14ac:dyDescent="0.25">
      <c r="G1676"/>
    </row>
    <row r="1677" spans="7:7" x14ac:dyDescent="0.25">
      <c r="G1677"/>
    </row>
    <row r="1678" spans="7:7" x14ac:dyDescent="0.25">
      <c r="G1678"/>
    </row>
    <row r="1679" spans="7:7" x14ac:dyDescent="0.25">
      <c r="G1679"/>
    </row>
    <row r="1680" spans="7:7" x14ac:dyDescent="0.25">
      <c r="G1680"/>
    </row>
    <row r="1681" spans="7:7" x14ac:dyDescent="0.25">
      <c r="G1681"/>
    </row>
    <row r="1682" spans="7:7" x14ac:dyDescent="0.25">
      <c r="G1682"/>
    </row>
    <row r="1683" spans="7:7" x14ac:dyDescent="0.25">
      <c r="G1683"/>
    </row>
    <row r="1684" spans="7:7" x14ac:dyDescent="0.25">
      <c r="G1684"/>
    </row>
    <row r="1685" spans="7:7" x14ac:dyDescent="0.25">
      <c r="G1685"/>
    </row>
    <row r="1686" spans="7:7" x14ac:dyDescent="0.25">
      <c r="G1686"/>
    </row>
    <row r="1687" spans="7:7" x14ac:dyDescent="0.25">
      <c r="G1687"/>
    </row>
    <row r="1688" spans="7:7" x14ac:dyDescent="0.25">
      <c r="G1688"/>
    </row>
    <row r="1689" spans="7:7" x14ac:dyDescent="0.25">
      <c r="G1689"/>
    </row>
    <row r="1690" spans="7:7" x14ac:dyDescent="0.25">
      <c r="G1690"/>
    </row>
    <row r="1691" spans="7:7" x14ac:dyDescent="0.25">
      <c r="G1691"/>
    </row>
    <row r="1692" spans="7:7" x14ac:dyDescent="0.25">
      <c r="G1692"/>
    </row>
    <row r="1693" spans="7:7" x14ac:dyDescent="0.25">
      <c r="G1693"/>
    </row>
    <row r="1694" spans="7:7" x14ac:dyDescent="0.25">
      <c r="G1694"/>
    </row>
    <row r="1695" spans="7:7" x14ac:dyDescent="0.25">
      <c r="G1695"/>
    </row>
    <row r="1696" spans="7:7" x14ac:dyDescent="0.25">
      <c r="G1696"/>
    </row>
    <row r="1697" spans="7:7" x14ac:dyDescent="0.25">
      <c r="G1697"/>
    </row>
    <row r="1698" spans="7:7" x14ac:dyDescent="0.25">
      <c r="G1698"/>
    </row>
    <row r="1699" spans="7:7" x14ac:dyDescent="0.25">
      <c r="G1699"/>
    </row>
    <row r="1700" spans="7:7" x14ac:dyDescent="0.25">
      <c r="G1700"/>
    </row>
    <row r="1701" spans="7:7" x14ac:dyDescent="0.25">
      <c r="G1701"/>
    </row>
    <row r="1702" spans="7:7" x14ac:dyDescent="0.25">
      <c r="G1702"/>
    </row>
    <row r="1703" spans="7:7" x14ac:dyDescent="0.25">
      <c r="G1703"/>
    </row>
    <row r="1704" spans="7:7" x14ac:dyDescent="0.25">
      <c r="G1704"/>
    </row>
    <row r="1705" spans="7:7" x14ac:dyDescent="0.25">
      <c r="G1705"/>
    </row>
    <row r="1706" spans="7:7" x14ac:dyDescent="0.25">
      <c r="G1706"/>
    </row>
    <row r="1707" spans="7:7" x14ac:dyDescent="0.25">
      <c r="G1707"/>
    </row>
    <row r="1708" spans="7:7" x14ac:dyDescent="0.25">
      <c r="G1708"/>
    </row>
    <row r="1709" spans="7:7" x14ac:dyDescent="0.25">
      <c r="G1709"/>
    </row>
    <row r="1710" spans="7:7" x14ac:dyDescent="0.25">
      <c r="G1710"/>
    </row>
    <row r="1711" spans="7:7" x14ac:dyDescent="0.25">
      <c r="G1711"/>
    </row>
    <row r="1712" spans="7:7" x14ac:dyDescent="0.25">
      <c r="G1712"/>
    </row>
    <row r="1713" spans="7:7" x14ac:dyDescent="0.25">
      <c r="G1713"/>
    </row>
    <row r="1714" spans="7:7" x14ac:dyDescent="0.25">
      <c r="G1714"/>
    </row>
    <row r="1715" spans="7:7" x14ac:dyDescent="0.25">
      <c r="G1715"/>
    </row>
    <row r="1716" spans="7:7" x14ac:dyDescent="0.25">
      <c r="G1716"/>
    </row>
    <row r="1717" spans="7:7" x14ac:dyDescent="0.25">
      <c r="G1717"/>
    </row>
    <row r="1718" spans="7:7" x14ac:dyDescent="0.25">
      <c r="G1718"/>
    </row>
    <row r="1719" spans="7:7" x14ac:dyDescent="0.25">
      <c r="G1719"/>
    </row>
    <row r="1720" spans="7:7" x14ac:dyDescent="0.25">
      <c r="G1720"/>
    </row>
    <row r="1721" spans="7:7" x14ac:dyDescent="0.25">
      <c r="G1721"/>
    </row>
    <row r="1722" spans="7:7" x14ac:dyDescent="0.25">
      <c r="G1722"/>
    </row>
    <row r="1723" spans="7:7" x14ac:dyDescent="0.25">
      <c r="G1723"/>
    </row>
    <row r="1724" spans="7:7" x14ac:dyDescent="0.25">
      <c r="G1724"/>
    </row>
    <row r="1725" spans="7:7" x14ac:dyDescent="0.25">
      <c r="G1725"/>
    </row>
    <row r="1726" spans="7:7" x14ac:dyDescent="0.25">
      <c r="G1726"/>
    </row>
    <row r="1727" spans="7:7" x14ac:dyDescent="0.25">
      <c r="G1727"/>
    </row>
    <row r="1728" spans="7:7" x14ac:dyDescent="0.25">
      <c r="G1728"/>
    </row>
    <row r="1729" spans="7:7" x14ac:dyDescent="0.25">
      <c r="G1729"/>
    </row>
    <row r="1730" spans="7:7" x14ac:dyDescent="0.25">
      <c r="G1730"/>
    </row>
    <row r="1731" spans="7:7" x14ac:dyDescent="0.25">
      <c r="G1731"/>
    </row>
    <row r="1732" spans="7:7" x14ac:dyDescent="0.25">
      <c r="G1732"/>
    </row>
    <row r="1733" spans="7:7" x14ac:dyDescent="0.25">
      <c r="G1733"/>
    </row>
    <row r="1734" spans="7:7" x14ac:dyDescent="0.25">
      <c r="G1734"/>
    </row>
    <row r="1735" spans="7:7" x14ac:dyDescent="0.25">
      <c r="G1735"/>
    </row>
    <row r="1736" spans="7:7" x14ac:dyDescent="0.25">
      <c r="G1736"/>
    </row>
    <row r="1737" spans="7:7" x14ac:dyDescent="0.25">
      <c r="G1737"/>
    </row>
    <row r="1738" spans="7:7" x14ac:dyDescent="0.25">
      <c r="G1738"/>
    </row>
    <row r="1739" spans="7:7" x14ac:dyDescent="0.25">
      <c r="G1739"/>
    </row>
    <row r="1740" spans="7:7" x14ac:dyDescent="0.25">
      <c r="G1740"/>
    </row>
    <row r="1741" spans="7:7" x14ac:dyDescent="0.25">
      <c r="G1741"/>
    </row>
    <row r="1742" spans="7:7" x14ac:dyDescent="0.25">
      <c r="G1742"/>
    </row>
    <row r="1743" spans="7:7" x14ac:dyDescent="0.25">
      <c r="G1743"/>
    </row>
    <row r="1744" spans="7:7" x14ac:dyDescent="0.25">
      <c r="G1744"/>
    </row>
    <row r="1745" spans="7:7" x14ac:dyDescent="0.25">
      <c r="G1745"/>
    </row>
    <row r="1746" spans="7:7" x14ac:dyDescent="0.25">
      <c r="G1746"/>
    </row>
    <row r="1747" spans="7:7" x14ac:dyDescent="0.25">
      <c r="G1747"/>
    </row>
    <row r="1748" spans="7:7" x14ac:dyDescent="0.25">
      <c r="G1748"/>
    </row>
    <row r="1749" spans="7:7" x14ac:dyDescent="0.25">
      <c r="G1749"/>
    </row>
    <row r="1750" spans="7:7" x14ac:dyDescent="0.25">
      <c r="G1750"/>
    </row>
    <row r="1751" spans="7:7" x14ac:dyDescent="0.25">
      <c r="G1751"/>
    </row>
    <row r="1752" spans="7:7" x14ac:dyDescent="0.25">
      <c r="G1752"/>
    </row>
    <row r="1753" spans="7:7" x14ac:dyDescent="0.25">
      <c r="G1753"/>
    </row>
    <row r="1754" spans="7:7" x14ac:dyDescent="0.25">
      <c r="G1754"/>
    </row>
    <row r="1755" spans="7:7" x14ac:dyDescent="0.25">
      <c r="G1755"/>
    </row>
    <row r="1756" spans="7:7" x14ac:dyDescent="0.25">
      <c r="G1756"/>
    </row>
    <row r="1757" spans="7:7" x14ac:dyDescent="0.25">
      <c r="G1757"/>
    </row>
    <row r="1758" spans="7:7" x14ac:dyDescent="0.25">
      <c r="G1758"/>
    </row>
    <row r="1759" spans="7:7" x14ac:dyDescent="0.25">
      <c r="G1759"/>
    </row>
    <row r="1760" spans="7:7" x14ac:dyDescent="0.25">
      <c r="G1760"/>
    </row>
    <row r="1761" spans="7:7" x14ac:dyDescent="0.25">
      <c r="G1761"/>
    </row>
    <row r="1762" spans="7:7" x14ac:dyDescent="0.25">
      <c r="G1762"/>
    </row>
    <row r="1763" spans="7:7" x14ac:dyDescent="0.25">
      <c r="G1763"/>
    </row>
    <row r="1764" spans="7:7" x14ac:dyDescent="0.25">
      <c r="G1764"/>
    </row>
    <row r="1765" spans="7:7" x14ac:dyDescent="0.25">
      <c r="G1765"/>
    </row>
    <row r="1766" spans="7:7" x14ac:dyDescent="0.25">
      <c r="G1766"/>
    </row>
    <row r="1767" spans="7:7" x14ac:dyDescent="0.25">
      <c r="G1767"/>
    </row>
    <row r="1768" spans="7:7" x14ac:dyDescent="0.25">
      <c r="G1768"/>
    </row>
    <row r="1769" spans="7:7" x14ac:dyDescent="0.25">
      <c r="G1769"/>
    </row>
    <row r="1770" spans="7:7" x14ac:dyDescent="0.25">
      <c r="G1770"/>
    </row>
    <row r="1771" spans="7:7" x14ac:dyDescent="0.25">
      <c r="G1771"/>
    </row>
    <row r="1772" spans="7:7" x14ac:dyDescent="0.25">
      <c r="G1772"/>
    </row>
    <row r="1773" spans="7:7" x14ac:dyDescent="0.25">
      <c r="G1773"/>
    </row>
    <row r="1774" spans="7:7" x14ac:dyDescent="0.25">
      <c r="G1774"/>
    </row>
    <row r="1775" spans="7:7" x14ac:dyDescent="0.25">
      <c r="G1775"/>
    </row>
    <row r="1776" spans="7:7" x14ac:dyDescent="0.25">
      <c r="G1776"/>
    </row>
    <row r="1777" spans="7:7" x14ac:dyDescent="0.25">
      <c r="G1777"/>
    </row>
    <row r="1778" spans="7:7" x14ac:dyDescent="0.25">
      <c r="G1778"/>
    </row>
    <row r="1779" spans="7:7" x14ac:dyDescent="0.25">
      <c r="G1779"/>
    </row>
    <row r="1780" spans="7:7" x14ac:dyDescent="0.25">
      <c r="G1780"/>
    </row>
    <row r="1781" spans="7:7" x14ac:dyDescent="0.25">
      <c r="G1781"/>
    </row>
    <row r="1782" spans="7:7" x14ac:dyDescent="0.25">
      <c r="G1782"/>
    </row>
    <row r="1783" spans="7:7" x14ac:dyDescent="0.25">
      <c r="G1783"/>
    </row>
    <row r="1784" spans="7:7" x14ac:dyDescent="0.25">
      <c r="G1784"/>
    </row>
    <row r="1785" spans="7:7" x14ac:dyDescent="0.25">
      <c r="G1785"/>
    </row>
    <row r="1786" spans="7:7" x14ac:dyDescent="0.25">
      <c r="G1786"/>
    </row>
    <row r="1787" spans="7:7" x14ac:dyDescent="0.25">
      <c r="G1787"/>
    </row>
    <row r="1788" spans="7:7" x14ac:dyDescent="0.25">
      <c r="G1788"/>
    </row>
    <row r="1789" spans="7:7" x14ac:dyDescent="0.25">
      <c r="G1789"/>
    </row>
    <row r="1790" spans="7:7" x14ac:dyDescent="0.25">
      <c r="G1790"/>
    </row>
    <row r="1791" spans="7:7" x14ac:dyDescent="0.25">
      <c r="G1791"/>
    </row>
    <row r="1792" spans="7:7" x14ac:dyDescent="0.25">
      <c r="G1792"/>
    </row>
    <row r="1793" spans="7:7" x14ac:dyDescent="0.25">
      <c r="G1793"/>
    </row>
    <row r="1794" spans="7:7" x14ac:dyDescent="0.25">
      <c r="G1794"/>
    </row>
    <row r="1795" spans="7:7" x14ac:dyDescent="0.25">
      <c r="G1795"/>
    </row>
    <row r="1796" spans="7:7" x14ac:dyDescent="0.25">
      <c r="G1796"/>
    </row>
    <row r="1797" spans="7:7" x14ac:dyDescent="0.25">
      <c r="G1797"/>
    </row>
    <row r="1798" spans="7:7" x14ac:dyDescent="0.25">
      <c r="G1798"/>
    </row>
    <row r="1799" spans="7:7" x14ac:dyDescent="0.25">
      <c r="G1799"/>
    </row>
    <row r="1800" spans="7:7" x14ac:dyDescent="0.25">
      <c r="G1800"/>
    </row>
    <row r="1801" spans="7:7" x14ac:dyDescent="0.25">
      <c r="G1801"/>
    </row>
    <row r="1802" spans="7:7" x14ac:dyDescent="0.25">
      <c r="G1802"/>
    </row>
    <row r="1803" spans="7:7" x14ac:dyDescent="0.25">
      <c r="G1803"/>
    </row>
    <row r="1804" spans="7:7" x14ac:dyDescent="0.25">
      <c r="G1804"/>
    </row>
    <row r="1805" spans="7:7" x14ac:dyDescent="0.25">
      <c r="G1805"/>
    </row>
    <row r="1806" spans="7:7" x14ac:dyDescent="0.25">
      <c r="G1806"/>
    </row>
    <row r="1807" spans="7:7" x14ac:dyDescent="0.25">
      <c r="G1807"/>
    </row>
    <row r="1808" spans="7:7" x14ac:dyDescent="0.25">
      <c r="G1808"/>
    </row>
    <row r="1809" spans="7:7" x14ac:dyDescent="0.25">
      <c r="G1809"/>
    </row>
    <row r="1810" spans="7:7" x14ac:dyDescent="0.25">
      <c r="G1810"/>
    </row>
    <row r="1811" spans="7:7" x14ac:dyDescent="0.25">
      <c r="G1811"/>
    </row>
    <row r="1812" spans="7:7" x14ac:dyDescent="0.25">
      <c r="G1812"/>
    </row>
    <row r="1813" spans="7:7" x14ac:dyDescent="0.25">
      <c r="G1813"/>
    </row>
    <row r="1814" spans="7:7" x14ac:dyDescent="0.25">
      <c r="G1814"/>
    </row>
    <row r="1815" spans="7:7" x14ac:dyDescent="0.25">
      <c r="G1815"/>
    </row>
    <row r="1816" spans="7:7" x14ac:dyDescent="0.25">
      <c r="G1816"/>
    </row>
    <row r="1817" spans="7:7" x14ac:dyDescent="0.25">
      <c r="G1817"/>
    </row>
    <row r="1818" spans="7:7" x14ac:dyDescent="0.25">
      <c r="G1818"/>
    </row>
    <row r="1819" spans="7:7" x14ac:dyDescent="0.25">
      <c r="G1819"/>
    </row>
    <row r="1820" spans="7:7" x14ac:dyDescent="0.25">
      <c r="G1820"/>
    </row>
    <row r="1821" spans="7:7" x14ac:dyDescent="0.25">
      <c r="G1821"/>
    </row>
    <row r="1822" spans="7:7" x14ac:dyDescent="0.25">
      <c r="G1822"/>
    </row>
    <row r="1823" spans="7:7" x14ac:dyDescent="0.25">
      <c r="G1823"/>
    </row>
    <row r="1824" spans="7:7" x14ac:dyDescent="0.25">
      <c r="G1824"/>
    </row>
    <row r="1825" spans="7:7" x14ac:dyDescent="0.25">
      <c r="G1825"/>
    </row>
    <row r="1826" spans="7:7" x14ac:dyDescent="0.25">
      <c r="G1826"/>
    </row>
    <row r="1827" spans="7:7" x14ac:dyDescent="0.25">
      <c r="G1827"/>
    </row>
    <row r="1828" spans="7:7" x14ac:dyDescent="0.25">
      <c r="G1828"/>
    </row>
    <row r="1829" spans="7:7" x14ac:dyDescent="0.25">
      <c r="G1829"/>
    </row>
    <row r="1830" spans="7:7" x14ac:dyDescent="0.25">
      <c r="G1830"/>
    </row>
    <row r="1831" spans="7:7" x14ac:dyDescent="0.25">
      <c r="G1831"/>
    </row>
    <row r="1832" spans="7:7" x14ac:dyDescent="0.25">
      <c r="G1832"/>
    </row>
    <row r="1833" spans="7:7" x14ac:dyDescent="0.25">
      <c r="G1833"/>
    </row>
    <row r="1834" spans="7:7" x14ac:dyDescent="0.25">
      <c r="G1834"/>
    </row>
    <row r="1835" spans="7:7" x14ac:dyDescent="0.25">
      <c r="G1835"/>
    </row>
    <row r="1836" spans="7:7" x14ac:dyDescent="0.25">
      <c r="G1836"/>
    </row>
    <row r="1837" spans="7:7" x14ac:dyDescent="0.25">
      <c r="G1837"/>
    </row>
    <row r="1838" spans="7:7" x14ac:dyDescent="0.25">
      <c r="G1838"/>
    </row>
    <row r="1839" spans="7:7" x14ac:dyDescent="0.25">
      <c r="G1839"/>
    </row>
    <row r="1840" spans="7:7" x14ac:dyDescent="0.25">
      <c r="G1840"/>
    </row>
    <row r="1841" spans="7:7" x14ac:dyDescent="0.25">
      <c r="G1841"/>
    </row>
    <row r="1842" spans="7:7" x14ac:dyDescent="0.25">
      <c r="G1842"/>
    </row>
    <row r="1843" spans="7:7" x14ac:dyDescent="0.25">
      <c r="G1843"/>
    </row>
    <row r="1844" spans="7:7" x14ac:dyDescent="0.25">
      <c r="G1844"/>
    </row>
    <row r="1845" spans="7:7" x14ac:dyDescent="0.25">
      <c r="G1845"/>
    </row>
    <row r="1846" spans="7:7" x14ac:dyDescent="0.25">
      <c r="G1846"/>
    </row>
    <row r="1847" spans="7:7" x14ac:dyDescent="0.25">
      <c r="G1847"/>
    </row>
    <row r="1848" spans="7:7" x14ac:dyDescent="0.25">
      <c r="G1848"/>
    </row>
    <row r="1849" spans="7:7" x14ac:dyDescent="0.25">
      <c r="G1849"/>
    </row>
    <row r="1850" spans="7:7" x14ac:dyDescent="0.25">
      <c r="G1850"/>
    </row>
    <row r="1851" spans="7:7" x14ac:dyDescent="0.25">
      <c r="G1851"/>
    </row>
    <row r="1852" spans="7:7" x14ac:dyDescent="0.25">
      <c r="G1852"/>
    </row>
    <row r="1853" spans="7:7" x14ac:dyDescent="0.25">
      <c r="G1853"/>
    </row>
    <row r="1854" spans="7:7" x14ac:dyDescent="0.25">
      <c r="G1854"/>
    </row>
    <row r="1855" spans="7:7" x14ac:dyDescent="0.25">
      <c r="G1855"/>
    </row>
    <row r="1856" spans="7:7" x14ac:dyDescent="0.25">
      <c r="G1856"/>
    </row>
    <row r="1857" spans="7:7" x14ac:dyDescent="0.25">
      <c r="G1857"/>
    </row>
    <row r="1858" spans="7:7" x14ac:dyDescent="0.25">
      <c r="G1858"/>
    </row>
    <row r="1859" spans="7:7" x14ac:dyDescent="0.25">
      <c r="G1859"/>
    </row>
    <row r="1860" spans="7:7" x14ac:dyDescent="0.25">
      <c r="G1860"/>
    </row>
    <row r="1861" spans="7:7" x14ac:dyDescent="0.25">
      <c r="G1861"/>
    </row>
    <row r="1862" spans="7:7" x14ac:dyDescent="0.25">
      <c r="G1862"/>
    </row>
    <row r="1863" spans="7:7" x14ac:dyDescent="0.25">
      <c r="G1863"/>
    </row>
    <row r="1864" spans="7:7" x14ac:dyDescent="0.25">
      <c r="G1864"/>
    </row>
    <row r="1865" spans="7:7" x14ac:dyDescent="0.25">
      <c r="G1865"/>
    </row>
    <row r="1866" spans="7:7" x14ac:dyDescent="0.25">
      <c r="G1866"/>
    </row>
    <row r="1867" spans="7:7" x14ac:dyDescent="0.25">
      <c r="G1867"/>
    </row>
    <row r="1868" spans="7:7" x14ac:dyDescent="0.25">
      <c r="G1868"/>
    </row>
    <row r="1869" spans="7:7" x14ac:dyDescent="0.25">
      <c r="G1869"/>
    </row>
    <row r="1870" spans="7:7" x14ac:dyDescent="0.25">
      <c r="G1870"/>
    </row>
    <row r="1871" spans="7:7" x14ac:dyDescent="0.25">
      <c r="G1871"/>
    </row>
    <row r="1872" spans="7:7" x14ac:dyDescent="0.25">
      <c r="G1872"/>
    </row>
    <row r="1873" spans="7:7" x14ac:dyDescent="0.25">
      <c r="G1873"/>
    </row>
    <row r="1874" spans="7:7" x14ac:dyDescent="0.25">
      <c r="G1874"/>
    </row>
    <row r="1875" spans="7:7" x14ac:dyDescent="0.25">
      <c r="G1875"/>
    </row>
    <row r="1876" spans="7:7" x14ac:dyDescent="0.25">
      <c r="G1876"/>
    </row>
    <row r="1877" spans="7:7" x14ac:dyDescent="0.25">
      <c r="G1877"/>
    </row>
    <row r="1878" spans="7:7" x14ac:dyDescent="0.25">
      <c r="G1878"/>
    </row>
    <row r="1879" spans="7:7" x14ac:dyDescent="0.25">
      <c r="G1879"/>
    </row>
    <row r="1880" spans="7:7" x14ac:dyDescent="0.25">
      <c r="G1880"/>
    </row>
    <row r="1881" spans="7:7" x14ac:dyDescent="0.25">
      <c r="G1881"/>
    </row>
    <row r="1882" spans="7:7" x14ac:dyDescent="0.25">
      <c r="G1882"/>
    </row>
    <row r="1883" spans="7:7" x14ac:dyDescent="0.25">
      <c r="G1883"/>
    </row>
    <row r="1884" spans="7:7" x14ac:dyDescent="0.25">
      <c r="G1884"/>
    </row>
    <row r="1885" spans="7:7" x14ac:dyDescent="0.25">
      <c r="G1885"/>
    </row>
    <row r="1886" spans="7:7" x14ac:dyDescent="0.25">
      <c r="G1886"/>
    </row>
    <row r="1887" spans="7:7" x14ac:dyDescent="0.25">
      <c r="G1887"/>
    </row>
    <row r="1888" spans="7:7" x14ac:dyDescent="0.25">
      <c r="G1888"/>
    </row>
    <row r="1889" spans="7:7" x14ac:dyDescent="0.25">
      <c r="G1889"/>
    </row>
    <row r="1890" spans="7:7" x14ac:dyDescent="0.25">
      <c r="G1890"/>
    </row>
    <row r="1891" spans="7:7" x14ac:dyDescent="0.25">
      <c r="G1891"/>
    </row>
    <row r="1892" spans="7:7" x14ac:dyDescent="0.25">
      <c r="G1892"/>
    </row>
    <row r="1893" spans="7:7" x14ac:dyDescent="0.25">
      <c r="G1893"/>
    </row>
    <row r="1894" spans="7:7" x14ac:dyDescent="0.25">
      <c r="G1894"/>
    </row>
    <row r="1895" spans="7:7" x14ac:dyDescent="0.25">
      <c r="G1895"/>
    </row>
    <row r="1896" spans="7:7" x14ac:dyDescent="0.25">
      <c r="G1896"/>
    </row>
    <row r="1897" spans="7:7" x14ac:dyDescent="0.25">
      <c r="G1897"/>
    </row>
    <row r="1898" spans="7:7" x14ac:dyDescent="0.25">
      <c r="G1898"/>
    </row>
    <row r="1899" spans="7:7" x14ac:dyDescent="0.25">
      <c r="G1899"/>
    </row>
    <row r="1900" spans="7:7" x14ac:dyDescent="0.25">
      <c r="G1900"/>
    </row>
    <row r="1901" spans="7:7" x14ac:dyDescent="0.25">
      <c r="G1901"/>
    </row>
    <row r="1902" spans="7:7" x14ac:dyDescent="0.25">
      <c r="G1902"/>
    </row>
    <row r="1903" spans="7:7" x14ac:dyDescent="0.25">
      <c r="G1903"/>
    </row>
    <row r="1904" spans="7:7" x14ac:dyDescent="0.25">
      <c r="G1904"/>
    </row>
    <row r="1905" spans="7:7" x14ac:dyDescent="0.25">
      <c r="G1905"/>
    </row>
    <row r="1906" spans="7:7" x14ac:dyDescent="0.25">
      <c r="G1906"/>
    </row>
    <row r="1907" spans="7:7" x14ac:dyDescent="0.25">
      <c r="G1907"/>
    </row>
    <row r="1908" spans="7:7" x14ac:dyDescent="0.25">
      <c r="G1908"/>
    </row>
    <row r="1909" spans="7:7" x14ac:dyDescent="0.25">
      <c r="G1909"/>
    </row>
    <row r="1910" spans="7:7" x14ac:dyDescent="0.25">
      <c r="G1910"/>
    </row>
    <row r="1911" spans="7:7" x14ac:dyDescent="0.25">
      <c r="G1911"/>
    </row>
    <row r="1912" spans="7:7" x14ac:dyDescent="0.25">
      <c r="G1912"/>
    </row>
    <row r="1913" spans="7:7" x14ac:dyDescent="0.25">
      <c r="G1913"/>
    </row>
    <row r="1914" spans="7:7" x14ac:dyDescent="0.25">
      <c r="G1914"/>
    </row>
    <row r="1915" spans="7:7" x14ac:dyDescent="0.25">
      <c r="G1915"/>
    </row>
    <row r="1916" spans="7:7" x14ac:dyDescent="0.25">
      <c r="G1916"/>
    </row>
    <row r="1917" spans="7:7" x14ac:dyDescent="0.25">
      <c r="G1917"/>
    </row>
    <row r="1918" spans="7:7" x14ac:dyDescent="0.25">
      <c r="G1918"/>
    </row>
    <row r="1919" spans="7:7" x14ac:dyDescent="0.25">
      <c r="G1919"/>
    </row>
    <row r="1920" spans="7:7" x14ac:dyDescent="0.25">
      <c r="G1920"/>
    </row>
    <row r="1921" spans="7:7" x14ac:dyDescent="0.25">
      <c r="G1921"/>
    </row>
    <row r="1922" spans="7:7" x14ac:dyDescent="0.25">
      <c r="G1922"/>
    </row>
    <row r="1923" spans="7:7" x14ac:dyDescent="0.25">
      <c r="G1923"/>
    </row>
    <row r="1924" spans="7:7" x14ac:dyDescent="0.25">
      <c r="G1924"/>
    </row>
    <row r="1925" spans="7:7" x14ac:dyDescent="0.25">
      <c r="G1925"/>
    </row>
    <row r="1926" spans="7:7" x14ac:dyDescent="0.25">
      <c r="G1926"/>
    </row>
    <row r="1927" spans="7:7" x14ac:dyDescent="0.25">
      <c r="G1927"/>
    </row>
    <row r="1928" spans="7:7" x14ac:dyDescent="0.25">
      <c r="G1928"/>
    </row>
    <row r="1929" spans="7:7" x14ac:dyDescent="0.25">
      <c r="G1929"/>
    </row>
    <row r="1930" spans="7:7" x14ac:dyDescent="0.25">
      <c r="G1930"/>
    </row>
    <row r="1931" spans="7:7" x14ac:dyDescent="0.25">
      <c r="G1931"/>
    </row>
    <row r="1932" spans="7:7" x14ac:dyDescent="0.25">
      <c r="G1932"/>
    </row>
    <row r="1933" spans="7:7" x14ac:dyDescent="0.25">
      <c r="G1933"/>
    </row>
    <row r="1934" spans="7:7" x14ac:dyDescent="0.25">
      <c r="G1934"/>
    </row>
    <row r="1935" spans="7:7" x14ac:dyDescent="0.25">
      <c r="G1935"/>
    </row>
    <row r="1936" spans="7:7" x14ac:dyDescent="0.25">
      <c r="G1936"/>
    </row>
    <row r="1937" spans="7:7" x14ac:dyDescent="0.25">
      <c r="G1937"/>
    </row>
    <row r="1938" spans="7:7" x14ac:dyDescent="0.25">
      <c r="G1938"/>
    </row>
    <row r="1939" spans="7:7" x14ac:dyDescent="0.25">
      <c r="G1939"/>
    </row>
    <row r="1940" spans="7:7" x14ac:dyDescent="0.25">
      <c r="G1940"/>
    </row>
    <row r="1941" spans="7:7" x14ac:dyDescent="0.25">
      <c r="G1941"/>
    </row>
    <row r="1942" spans="7:7" x14ac:dyDescent="0.25">
      <c r="G1942"/>
    </row>
    <row r="1943" spans="7:7" x14ac:dyDescent="0.25">
      <c r="G1943"/>
    </row>
    <row r="1944" spans="7:7" x14ac:dyDescent="0.25">
      <c r="G1944"/>
    </row>
    <row r="1945" spans="7:7" x14ac:dyDescent="0.25">
      <c r="G1945"/>
    </row>
    <row r="1946" spans="7:7" x14ac:dyDescent="0.25">
      <c r="G1946"/>
    </row>
    <row r="1947" spans="7:7" x14ac:dyDescent="0.25">
      <c r="G1947"/>
    </row>
    <row r="1948" spans="7:7" x14ac:dyDescent="0.25">
      <c r="G1948"/>
    </row>
    <row r="1949" spans="7:7" x14ac:dyDescent="0.25">
      <c r="G1949"/>
    </row>
    <row r="1950" spans="7:7" x14ac:dyDescent="0.25">
      <c r="G1950"/>
    </row>
    <row r="1951" spans="7:7" x14ac:dyDescent="0.25">
      <c r="G1951"/>
    </row>
    <row r="1952" spans="7:7" x14ac:dyDescent="0.25">
      <c r="G1952"/>
    </row>
    <row r="1953" spans="7:7" x14ac:dyDescent="0.25">
      <c r="G1953"/>
    </row>
    <row r="1954" spans="7:7" x14ac:dyDescent="0.25">
      <c r="G1954"/>
    </row>
    <row r="1955" spans="7:7" x14ac:dyDescent="0.25">
      <c r="G1955"/>
    </row>
    <row r="1956" spans="7:7" x14ac:dyDescent="0.25">
      <c r="G1956"/>
    </row>
    <row r="1957" spans="7:7" x14ac:dyDescent="0.25">
      <c r="G1957"/>
    </row>
    <row r="1958" spans="7:7" x14ac:dyDescent="0.25">
      <c r="G1958"/>
    </row>
    <row r="1959" spans="7:7" x14ac:dyDescent="0.25">
      <c r="G1959"/>
    </row>
    <row r="1960" spans="7:7" x14ac:dyDescent="0.25">
      <c r="G1960"/>
    </row>
    <row r="1961" spans="7:7" x14ac:dyDescent="0.25">
      <c r="G1961"/>
    </row>
    <row r="1962" spans="7:7" x14ac:dyDescent="0.25">
      <c r="G1962"/>
    </row>
    <row r="1963" spans="7:7" x14ac:dyDescent="0.25">
      <c r="G1963"/>
    </row>
    <row r="1964" spans="7:7" x14ac:dyDescent="0.25">
      <c r="G1964"/>
    </row>
    <row r="1965" spans="7:7" x14ac:dyDescent="0.25">
      <c r="G1965"/>
    </row>
    <row r="1966" spans="7:7" x14ac:dyDescent="0.25">
      <c r="G1966"/>
    </row>
    <row r="1967" spans="7:7" x14ac:dyDescent="0.25">
      <c r="G1967"/>
    </row>
    <row r="1968" spans="7:7" x14ac:dyDescent="0.25">
      <c r="G1968"/>
    </row>
    <row r="1969" spans="7:7" x14ac:dyDescent="0.25">
      <c r="G1969"/>
    </row>
    <row r="1970" spans="7:7" x14ac:dyDescent="0.25">
      <c r="G1970"/>
    </row>
    <row r="1971" spans="7:7" x14ac:dyDescent="0.25">
      <c r="G1971"/>
    </row>
    <row r="1972" spans="7:7" x14ac:dyDescent="0.25">
      <c r="G1972"/>
    </row>
    <row r="1973" spans="7:7" x14ac:dyDescent="0.25">
      <c r="G1973"/>
    </row>
    <row r="1974" spans="7:7" x14ac:dyDescent="0.25">
      <c r="G1974"/>
    </row>
    <row r="1975" spans="7:7" x14ac:dyDescent="0.25">
      <c r="G1975"/>
    </row>
    <row r="1976" spans="7:7" x14ac:dyDescent="0.25">
      <c r="G1976"/>
    </row>
    <row r="1977" spans="7:7" x14ac:dyDescent="0.25">
      <c r="G1977"/>
    </row>
    <row r="1978" spans="7:7" x14ac:dyDescent="0.25">
      <c r="G1978"/>
    </row>
    <row r="1979" spans="7:7" x14ac:dyDescent="0.25">
      <c r="G1979"/>
    </row>
    <row r="1980" spans="7:7" x14ac:dyDescent="0.25">
      <c r="G1980"/>
    </row>
    <row r="1981" spans="7:7" x14ac:dyDescent="0.25">
      <c r="G1981"/>
    </row>
    <row r="1982" spans="7:7" x14ac:dyDescent="0.25">
      <c r="G1982"/>
    </row>
    <row r="1983" spans="7:7" x14ac:dyDescent="0.25">
      <c r="G1983"/>
    </row>
    <row r="1984" spans="7:7" x14ac:dyDescent="0.25">
      <c r="G1984"/>
    </row>
    <row r="1985" spans="7:7" x14ac:dyDescent="0.25">
      <c r="G1985"/>
    </row>
    <row r="1986" spans="7:7" x14ac:dyDescent="0.25">
      <c r="G1986"/>
    </row>
    <row r="1987" spans="7:7" x14ac:dyDescent="0.25">
      <c r="G1987"/>
    </row>
    <row r="1988" spans="7:7" x14ac:dyDescent="0.25">
      <c r="G1988"/>
    </row>
    <row r="1989" spans="7:7" x14ac:dyDescent="0.25">
      <c r="G1989"/>
    </row>
    <row r="1990" spans="7:7" x14ac:dyDescent="0.25">
      <c r="G1990"/>
    </row>
    <row r="1991" spans="7:7" x14ac:dyDescent="0.25">
      <c r="G1991"/>
    </row>
    <row r="1992" spans="7:7" x14ac:dyDescent="0.25">
      <c r="G1992"/>
    </row>
    <row r="1993" spans="7:7" x14ac:dyDescent="0.25">
      <c r="G1993"/>
    </row>
    <row r="1994" spans="7:7" x14ac:dyDescent="0.25">
      <c r="G1994"/>
    </row>
    <row r="1995" spans="7:7" x14ac:dyDescent="0.25">
      <c r="G1995"/>
    </row>
    <row r="1996" spans="7:7" x14ac:dyDescent="0.25">
      <c r="G1996"/>
    </row>
    <row r="1997" spans="7:7" x14ac:dyDescent="0.25">
      <c r="G1997"/>
    </row>
    <row r="1998" spans="7:7" x14ac:dyDescent="0.25">
      <c r="G1998"/>
    </row>
    <row r="1999" spans="7:7" x14ac:dyDescent="0.25">
      <c r="G1999"/>
    </row>
    <row r="2000" spans="7:7" x14ac:dyDescent="0.25">
      <c r="G2000"/>
    </row>
    <row r="2001" spans="7:7" x14ac:dyDescent="0.25">
      <c r="G2001"/>
    </row>
    <row r="2002" spans="7:7" x14ac:dyDescent="0.25">
      <c r="G2002"/>
    </row>
    <row r="2003" spans="7:7" x14ac:dyDescent="0.25">
      <c r="G2003"/>
    </row>
    <row r="2004" spans="7:7" x14ac:dyDescent="0.25">
      <c r="G2004"/>
    </row>
    <row r="2005" spans="7:7" x14ac:dyDescent="0.25">
      <c r="G2005"/>
    </row>
    <row r="2006" spans="7:7" x14ac:dyDescent="0.25">
      <c r="G2006"/>
    </row>
    <row r="2007" spans="7:7" x14ac:dyDescent="0.25">
      <c r="G2007"/>
    </row>
    <row r="2008" spans="7:7" x14ac:dyDescent="0.25">
      <c r="G2008"/>
    </row>
    <row r="2009" spans="7:7" x14ac:dyDescent="0.25">
      <c r="G2009"/>
    </row>
    <row r="2010" spans="7:7" x14ac:dyDescent="0.25">
      <c r="G2010"/>
    </row>
    <row r="2011" spans="7:7" x14ac:dyDescent="0.25">
      <c r="G2011"/>
    </row>
    <row r="2012" spans="7:7" x14ac:dyDescent="0.25">
      <c r="G2012"/>
    </row>
    <row r="2013" spans="7:7" x14ac:dyDescent="0.25">
      <c r="G2013"/>
    </row>
    <row r="2014" spans="7:7" x14ac:dyDescent="0.25">
      <c r="G2014"/>
    </row>
    <row r="2015" spans="7:7" x14ac:dyDescent="0.25">
      <c r="G2015"/>
    </row>
    <row r="2016" spans="7:7" x14ac:dyDescent="0.25">
      <c r="G2016"/>
    </row>
    <row r="2017" spans="7:7" x14ac:dyDescent="0.25">
      <c r="G2017"/>
    </row>
    <row r="2018" spans="7:7" x14ac:dyDescent="0.25">
      <c r="G2018"/>
    </row>
    <row r="2019" spans="7:7" x14ac:dyDescent="0.25">
      <c r="G2019"/>
    </row>
    <row r="2020" spans="7:7" x14ac:dyDescent="0.25">
      <c r="G2020"/>
    </row>
    <row r="2021" spans="7:7" x14ac:dyDescent="0.25">
      <c r="G2021"/>
    </row>
    <row r="2022" spans="7:7" x14ac:dyDescent="0.25">
      <c r="G2022"/>
    </row>
    <row r="2023" spans="7:7" x14ac:dyDescent="0.25">
      <c r="G2023"/>
    </row>
    <row r="2024" spans="7:7" x14ac:dyDescent="0.25">
      <c r="G2024"/>
    </row>
    <row r="2025" spans="7:7" x14ac:dyDescent="0.25">
      <c r="G2025"/>
    </row>
    <row r="2026" spans="7:7" x14ac:dyDescent="0.25">
      <c r="G2026"/>
    </row>
    <row r="2027" spans="7:7" x14ac:dyDescent="0.25">
      <c r="G2027"/>
    </row>
    <row r="2028" spans="7:7" x14ac:dyDescent="0.25">
      <c r="G2028"/>
    </row>
    <row r="2029" spans="7:7" x14ac:dyDescent="0.25">
      <c r="G2029"/>
    </row>
    <row r="2030" spans="7:7" x14ac:dyDescent="0.25">
      <c r="G2030"/>
    </row>
    <row r="2031" spans="7:7" x14ac:dyDescent="0.25">
      <c r="G2031"/>
    </row>
    <row r="2032" spans="7:7" x14ac:dyDescent="0.25">
      <c r="G2032"/>
    </row>
    <row r="2033" spans="7:7" x14ac:dyDescent="0.25">
      <c r="G2033"/>
    </row>
    <row r="2034" spans="7:7" x14ac:dyDescent="0.25">
      <c r="G2034"/>
    </row>
    <row r="2035" spans="7:7" x14ac:dyDescent="0.25">
      <c r="G2035"/>
    </row>
    <row r="2036" spans="7:7" x14ac:dyDescent="0.25">
      <c r="G2036"/>
    </row>
    <row r="2037" spans="7:7" x14ac:dyDescent="0.25">
      <c r="G2037"/>
    </row>
    <row r="2038" spans="7:7" x14ac:dyDescent="0.25">
      <c r="G2038"/>
    </row>
    <row r="2039" spans="7:7" x14ac:dyDescent="0.25">
      <c r="G2039"/>
    </row>
    <row r="2040" spans="7:7" x14ac:dyDescent="0.25">
      <c r="G2040"/>
    </row>
    <row r="2041" spans="7:7" x14ac:dyDescent="0.25">
      <c r="G2041"/>
    </row>
    <row r="2042" spans="7:7" x14ac:dyDescent="0.25">
      <c r="G2042"/>
    </row>
    <row r="2043" spans="7:7" x14ac:dyDescent="0.25">
      <c r="G2043"/>
    </row>
    <row r="2044" spans="7:7" x14ac:dyDescent="0.25">
      <c r="G2044"/>
    </row>
    <row r="2045" spans="7:7" x14ac:dyDescent="0.25">
      <c r="G2045"/>
    </row>
    <row r="2046" spans="7:7" x14ac:dyDescent="0.25">
      <c r="G2046"/>
    </row>
    <row r="2047" spans="7:7" x14ac:dyDescent="0.25">
      <c r="G2047"/>
    </row>
    <row r="2048" spans="7:7" x14ac:dyDescent="0.25">
      <c r="G2048"/>
    </row>
    <row r="2049" spans="7:7" x14ac:dyDescent="0.25">
      <c r="G2049"/>
    </row>
    <row r="2050" spans="7:7" x14ac:dyDescent="0.25">
      <c r="G2050"/>
    </row>
    <row r="2051" spans="7:7" x14ac:dyDescent="0.25">
      <c r="G2051"/>
    </row>
    <row r="2052" spans="7:7" x14ac:dyDescent="0.25">
      <c r="G2052"/>
    </row>
    <row r="2053" spans="7:7" x14ac:dyDescent="0.25">
      <c r="G2053"/>
    </row>
    <row r="2054" spans="7:7" x14ac:dyDescent="0.25">
      <c r="G2054"/>
    </row>
    <row r="2055" spans="7:7" x14ac:dyDescent="0.25">
      <c r="G2055"/>
    </row>
    <row r="2056" spans="7:7" x14ac:dyDescent="0.25">
      <c r="G2056"/>
    </row>
    <row r="2057" spans="7:7" x14ac:dyDescent="0.25">
      <c r="G2057"/>
    </row>
    <row r="2058" spans="7:7" x14ac:dyDescent="0.25">
      <c r="G2058"/>
    </row>
    <row r="2059" spans="7:7" x14ac:dyDescent="0.25">
      <c r="G2059"/>
    </row>
    <row r="2060" spans="7:7" x14ac:dyDescent="0.25">
      <c r="G2060"/>
    </row>
    <row r="2061" spans="7:7" x14ac:dyDescent="0.25">
      <c r="G2061"/>
    </row>
    <row r="2062" spans="7:7" x14ac:dyDescent="0.25">
      <c r="G2062"/>
    </row>
    <row r="2063" spans="7:7" x14ac:dyDescent="0.25">
      <c r="G2063"/>
    </row>
    <row r="2064" spans="7:7" x14ac:dyDescent="0.25">
      <c r="G2064"/>
    </row>
    <row r="2065" spans="7:7" x14ac:dyDescent="0.25">
      <c r="G2065"/>
    </row>
    <row r="2066" spans="7:7" x14ac:dyDescent="0.25">
      <c r="G2066"/>
    </row>
    <row r="2067" spans="7:7" x14ac:dyDescent="0.25">
      <c r="G2067"/>
    </row>
    <row r="2068" spans="7:7" x14ac:dyDescent="0.25">
      <c r="G2068"/>
    </row>
    <row r="2069" spans="7:7" x14ac:dyDescent="0.25">
      <c r="G2069"/>
    </row>
    <row r="2070" spans="7:7" x14ac:dyDescent="0.25">
      <c r="G2070"/>
    </row>
    <row r="2071" spans="7:7" x14ac:dyDescent="0.25">
      <c r="G2071"/>
    </row>
    <row r="2072" spans="7:7" x14ac:dyDescent="0.25">
      <c r="G2072"/>
    </row>
    <row r="2073" spans="7:7" x14ac:dyDescent="0.25">
      <c r="G2073"/>
    </row>
    <row r="2074" spans="7:7" x14ac:dyDescent="0.25">
      <c r="G2074"/>
    </row>
    <row r="2075" spans="7:7" x14ac:dyDescent="0.25">
      <c r="G2075"/>
    </row>
    <row r="2076" spans="7:7" x14ac:dyDescent="0.25">
      <c r="G2076"/>
    </row>
    <row r="2077" spans="7:7" x14ac:dyDescent="0.25">
      <c r="G2077"/>
    </row>
    <row r="2078" spans="7:7" x14ac:dyDescent="0.25">
      <c r="G2078"/>
    </row>
    <row r="2079" spans="7:7" x14ac:dyDescent="0.25">
      <c r="G2079"/>
    </row>
    <row r="2080" spans="7:7" x14ac:dyDescent="0.25">
      <c r="G2080"/>
    </row>
    <row r="2081" spans="7:7" x14ac:dyDescent="0.25">
      <c r="G2081"/>
    </row>
    <row r="2082" spans="7:7" x14ac:dyDescent="0.25">
      <c r="G2082"/>
    </row>
    <row r="2083" spans="7:7" x14ac:dyDescent="0.25">
      <c r="G2083"/>
    </row>
    <row r="2084" spans="7:7" x14ac:dyDescent="0.25">
      <c r="G2084"/>
    </row>
    <row r="2085" spans="7:7" x14ac:dyDescent="0.25">
      <c r="G2085"/>
    </row>
    <row r="2086" spans="7:7" x14ac:dyDescent="0.25">
      <c r="G2086"/>
    </row>
    <row r="2087" spans="7:7" x14ac:dyDescent="0.25">
      <c r="G2087"/>
    </row>
    <row r="2088" spans="7:7" x14ac:dyDescent="0.25">
      <c r="G2088"/>
    </row>
    <row r="2089" spans="7:7" x14ac:dyDescent="0.25">
      <c r="G2089"/>
    </row>
    <row r="2090" spans="7:7" x14ac:dyDescent="0.25">
      <c r="G2090"/>
    </row>
    <row r="2091" spans="7:7" x14ac:dyDescent="0.25">
      <c r="G2091"/>
    </row>
    <row r="2092" spans="7:7" x14ac:dyDescent="0.25">
      <c r="G2092"/>
    </row>
    <row r="2093" spans="7:7" x14ac:dyDescent="0.25">
      <c r="G2093"/>
    </row>
    <row r="2094" spans="7:7" x14ac:dyDescent="0.25">
      <c r="G2094"/>
    </row>
    <row r="2095" spans="7:7" x14ac:dyDescent="0.25">
      <c r="G2095"/>
    </row>
    <row r="2096" spans="7:7" x14ac:dyDescent="0.25">
      <c r="G2096"/>
    </row>
    <row r="2097" spans="7:7" x14ac:dyDescent="0.25">
      <c r="G2097"/>
    </row>
    <row r="2098" spans="7:7" x14ac:dyDescent="0.25">
      <c r="G2098"/>
    </row>
    <row r="2099" spans="7:7" x14ac:dyDescent="0.25">
      <c r="G2099"/>
    </row>
    <row r="2100" spans="7:7" x14ac:dyDescent="0.25">
      <c r="G2100"/>
    </row>
    <row r="2101" spans="7:7" x14ac:dyDescent="0.25">
      <c r="G2101"/>
    </row>
    <row r="2102" spans="7:7" x14ac:dyDescent="0.25">
      <c r="G2102"/>
    </row>
    <row r="2103" spans="7:7" x14ac:dyDescent="0.25">
      <c r="G2103"/>
    </row>
    <row r="2104" spans="7:7" x14ac:dyDescent="0.25">
      <c r="G2104"/>
    </row>
    <row r="2105" spans="7:7" x14ac:dyDescent="0.25">
      <c r="G2105"/>
    </row>
    <row r="2106" spans="7:7" x14ac:dyDescent="0.25">
      <c r="G2106"/>
    </row>
    <row r="2107" spans="7:7" x14ac:dyDescent="0.25">
      <c r="G2107"/>
    </row>
    <row r="2108" spans="7:7" x14ac:dyDescent="0.25">
      <c r="G2108"/>
    </row>
    <row r="2109" spans="7:7" x14ac:dyDescent="0.25">
      <c r="G2109"/>
    </row>
    <row r="2110" spans="7:7" x14ac:dyDescent="0.25">
      <c r="G2110"/>
    </row>
    <row r="2111" spans="7:7" x14ac:dyDescent="0.25">
      <c r="G2111"/>
    </row>
    <row r="2112" spans="7:7" x14ac:dyDescent="0.25">
      <c r="G2112"/>
    </row>
    <row r="2113" spans="7:7" x14ac:dyDescent="0.25">
      <c r="G2113"/>
    </row>
    <row r="2114" spans="7:7" x14ac:dyDescent="0.25">
      <c r="G2114"/>
    </row>
    <row r="2115" spans="7:7" x14ac:dyDescent="0.25">
      <c r="G2115"/>
    </row>
    <row r="2116" spans="7:7" x14ac:dyDescent="0.25">
      <c r="G2116"/>
    </row>
    <row r="2117" spans="7:7" x14ac:dyDescent="0.25">
      <c r="G2117"/>
    </row>
    <row r="2118" spans="7:7" x14ac:dyDescent="0.25">
      <c r="G2118"/>
    </row>
    <row r="2119" spans="7:7" x14ac:dyDescent="0.25">
      <c r="G2119"/>
    </row>
    <row r="2120" spans="7:7" x14ac:dyDescent="0.25">
      <c r="G2120"/>
    </row>
    <row r="2121" spans="7:7" x14ac:dyDescent="0.25">
      <c r="G2121"/>
    </row>
    <row r="2122" spans="7:7" x14ac:dyDescent="0.25">
      <c r="G2122"/>
    </row>
    <row r="2123" spans="7:7" x14ac:dyDescent="0.25">
      <c r="G2123"/>
    </row>
    <row r="2124" spans="7:7" x14ac:dyDescent="0.25">
      <c r="G2124"/>
    </row>
    <row r="2125" spans="7:7" x14ac:dyDescent="0.25">
      <c r="G2125"/>
    </row>
    <row r="2126" spans="7:7" x14ac:dyDescent="0.25">
      <c r="G2126"/>
    </row>
    <row r="2127" spans="7:7" x14ac:dyDescent="0.25">
      <c r="G2127"/>
    </row>
    <row r="2128" spans="7:7" x14ac:dyDescent="0.25">
      <c r="G2128"/>
    </row>
    <row r="2129" spans="7:7" x14ac:dyDescent="0.25">
      <c r="G2129"/>
    </row>
    <row r="2130" spans="7:7" x14ac:dyDescent="0.25">
      <c r="G2130"/>
    </row>
    <row r="2131" spans="7:7" x14ac:dyDescent="0.25">
      <c r="G2131"/>
    </row>
    <row r="2132" spans="7:7" x14ac:dyDescent="0.25">
      <c r="G2132"/>
    </row>
    <row r="2133" spans="7:7" x14ac:dyDescent="0.25">
      <c r="G2133"/>
    </row>
    <row r="2134" spans="7:7" x14ac:dyDescent="0.25">
      <c r="G2134"/>
    </row>
    <row r="2135" spans="7:7" x14ac:dyDescent="0.25">
      <c r="G2135"/>
    </row>
    <row r="2136" spans="7:7" x14ac:dyDescent="0.25">
      <c r="G2136"/>
    </row>
    <row r="2137" spans="7:7" x14ac:dyDescent="0.25">
      <c r="G2137"/>
    </row>
    <row r="2138" spans="7:7" x14ac:dyDescent="0.25">
      <c r="G2138"/>
    </row>
    <row r="2139" spans="7:7" x14ac:dyDescent="0.25">
      <c r="G2139"/>
    </row>
    <row r="2140" spans="7:7" x14ac:dyDescent="0.25">
      <c r="G2140"/>
    </row>
    <row r="2141" spans="7:7" x14ac:dyDescent="0.25">
      <c r="G2141"/>
    </row>
    <row r="2142" spans="7:7" x14ac:dyDescent="0.25">
      <c r="G2142"/>
    </row>
    <row r="2143" spans="7:7" x14ac:dyDescent="0.25">
      <c r="G2143"/>
    </row>
    <row r="2144" spans="7:7" x14ac:dyDescent="0.25">
      <c r="G2144"/>
    </row>
    <row r="2145" spans="7:7" x14ac:dyDescent="0.25">
      <c r="G2145"/>
    </row>
    <row r="2146" spans="7:7" x14ac:dyDescent="0.25">
      <c r="G2146"/>
    </row>
    <row r="2147" spans="7:7" x14ac:dyDescent="0.25">
      <c r="G2147"/>
    </row>
    <row r="2148" spans="7:7" x14ac:dyDescent="0.25">
      <c r="G2148"/>
    </row>
    <row r="2149" spans="7:7" x14ac:dyDescent="0.25">
      <c r="G2149"/>
    </row>
    <row r="2150" spans="7:7" x14ac:dyDescent="0.25">
      <c r="G2150"/>
    </row>
    <row r="2151" spans="7:7" x14ac:dyDescent="0.25">
      <c r="G2151"/>
    </row>
    <row r="2152" spans="7:7" x14ac:dyDescent="0.25">
      <c r="G2152"/>
    </row>
    <row r="2153" spans="7:7" x14ac:dyDescent="0.25">
      <c r="G2153"/>
    </row>
    <row r="2154" spans="7:7" x14ac:dyDescent="0.25">
      <c r="G2154"/>
    </row>
    <row r="2155" spans="7:7" x14ac:dyDescent="0.25">
      <c r="G2155"/>
    </row>
    <row r="2156" spans="7:7" x14ac:dyDescent="0.25">
      <c r="G2156"/>
    </row>
    <row r="2157" spans="7:7" x14ac:dyDescent="0.25">
      <c r="G2157"/>
    </row>
    <row r="2158" spans="7:7" x14ac:dyDescent="0.25">
      <c r="G2158"/>
    </row>
    <row r="2159" spans="7:7" x14ac:dyDescent="0.25">
      <c r="G2159"/>
    </row>
    <row r="2160" spans="7:7" x14ac:dyDescent="0.25">
      <c r="G2160"/>
    </row>
    <row r="2161" spans="7:7" x14ac:dyDescent="0.25">
      <c r="G2161"/>
    </row>
    <row r="2162" spans="7:7" x14ac:dyDescent="0.25">
      <c r="G2162"/>
    </row>
    <row r="2163" spans="7:7" x14ac:dyDescent="0.25">
      <c r="G2163"/>
    </row>
    <row r="2164" spans="7:7" x14ac:dyDescent="0.25">
      <c r="G2164"/>
    </row>
    <row r="2165" spans="7:7" x14ac:dyDescent="0.25">
      <c r="G2165"/>
    </row>
    <row r="2166" spans="7:7" x14ac:dyDescent="0.25">
      <c r="G2166"/>
    </row>
    <row r="2167" spans="7:7" x14ac:dyDescent="0.25">
      <c r="G2167"/>
    </row>
    <row r="2168" spans="7:7" x14ac:dyDescent="0.25">
      <c r="G2168"/>
    </row>
    <row r="2169" spans="7:7" x14ac:dyDescent="0.25">
      <c r="G2169"/>
    </row>
    <row r="2170" spans="7:7" x14ac:dyDescent="0.25">
      <c r="G2170"/>
    </row>
    <row r="2171" spans="7:7" x14ac:dyDescent="0.25">
      <c r="G2171"/>
    </row>
    <row r="2172" spans="7:7" x14ac:dyDescent="0.25">
      <c r="G2172"/>
    </row>
    <row r="2173" spans="7:7" x14ac:dyDescent="0.25">
      <c r="G2173"/>
    </row>
    <row r="2174" spans="7:7" x14ac:dyDescent="0.25">
      <c r="G2174"/>
    </row>
    <row r="2175" spans="7:7" x14ac:dyDescent="0.25">
      <c r="G2175"/>
    </row>
    <row r="2176" spans="7:7" x14ac:dyDescent="0.25">
      <c r="G2176"/>
    </row>
    <row r="2177" spans="7:7" x14ac:dyDescent="0.25">
      <c r="G2177"/>
    </row>
    <row r="2178" spans="7:7" x14ac:dyDescent="0.25">
      <c r="G2178"/>
    </row>
    <row r="2179" spans="7:7" x14ac:dyDescent="0.25">
      <c r="G2179"/>
    </row>
    <row r="2180" spans="7:7" x14ac:dyDescent="0.25">
      <c r="G2180"/>
    </row>
    <row r="2181" spans="7:7" x14ac:dyDescent="0.25">
      <c r="G2181"/>
    </row>
    <row r="2182" spans="7:7" x14ac:dyDescent="0.25">
      <c r="G2182"/>
    </row>
    <row r="2183" spans="7:7" x14ac:dyDescent="0.25">
      <c r="G2183"/>
    </row>
    <row r="2184" spans="7:7" x14ac:dyDescent="0.25">
      <c r="G2184"/>
    </row>
    <row r="2185" spans="7:7" x14ac:dyDescent="0.25">
      <c r="G2185"/>
    </row>
    <row r="2186" spans="7:7" x14ac:dyDescent="0.25">
      <c r="G2186"/>
    </row>
    <row r="2187" spans="7:7" x14ac:dyDescent="0.25">
      <c r="G2187"/>
    </row>
    <row r="2188" spans="7:7" x14ac:dyDescent="0.25">
      <c r="G2188"/>
    </row>
    <row r="2189" spans="7:7" x14ac:dyDescent="0.25">
      <c r="G2189"/>
    </row>
    <row r="2190" spans="7:7" x14ac:dyDescent="0.25">
      <c r="G2190"/>
    </row>
    <row r="2191" spans="7:7" x14ac:dyDescent="0.25">
      <c r="G2191"/>
    </row>
    <row r="2192" spans="7:7" x14ac:dyDescent="0.25">
      <c r="G2192"/>
    </row>
    <row r="2193" spans="7:7" x14ac:dyDescent="0.25">
      <c r="G2193"/>
    </row>
    <row r="2194" spans="7:7" x14ac:dyDescent="0.25">
      <c r="G2194"/>
    </row>
    <row r="2195" spans="7:7" x14ac:dyDescent="0.25">
      <c r="G2195"/>
    </row>
    <row r="2196" spans="7:7" x14ac:dyDescent="0.25">
      <c r="G2196"/>
    </row>
    <row r="2197" spans="7:7" x14ac:dyDescent="0.25">
      <c r="G2197"/>
    </row>
    <row r="2198" spans="7:7" x14ac:dyDescent="0.25">
      <c r="G2198"/>
    </row>
    <row r="2199" spans="7:7" x14ac:dyDescent="0.25">
      <c r="G2199"/>
    </row>
    <row r="2200" spans="7:7" x14ac:dyDescent="0.25">
      <c r="G2200"/>
    </row>
    <row r="2201" spans="7:7" x14ac:dyDescent="0.25">
      <c r="G2201"/>
    </row>
    <row r="2202" spans="7:7" x14ac:dyDescent="0.25">
      <c r="G2202"/>
    </row>
    <row r="2203" spans="7:7" x14ac:dyDescent="0.25">
      <c r="G2203"/>
    </row>
    <row r="2204" spans="7:7" x14ac:dyDescent="0.25">
      <c r="G2204"/>
    </row>
    <row r="2205" spans="7:7" x14ac:dyDescent="0.25">
      <c r="G2205"/>
    </row>
    <row r="2206" spans="7:7" x14ac:dyDescent="0.25">
      <c r="G2206"/>
    </row>
    <row r="2207" spans="7:7" x14ac:dyDescent="0.25">
      <c r="G2207"/>
    </row>
    <row r="2208" spans="7:7" x14ac:dyDescent="0.25">
      <c r="G2208"/>
    </row>
    <row r="2209" spans="7:7" x14ac:dyDescent="0.25">
      <c r="G2209"/>
    </row>
    <row r="2210" spans="7:7" x14ac:dyDescent="0.25">
      <c r="G2210"/>
    </row>
    <row r="2211" spans="7:7" x14ac:dyDescent="0.25">
      <c r="G2211"/>
    </row>
    <row r="2212" spans="7:7" x14ac:dyDescent="0.25">
      <c r="G2212"/>
    </row>
    <row r="2213" spans="7:7" x14ac:dyDescent="0.25">
      <c r="G2213"/>
    </row>
    <row r="2214" spans="7:7" x14ac:dyDescent="0.25">
      <c r="G2214"/>
    </row>
    <row r="2215" spans="7:7" x14ac:dyDescent="0.25">
      <c r="G2215"/>
    </row>
    <row r="2216" spans="7:7" x14ac:dyDescent="0.25">
      <c r="G2216"/>
    </row>
    <row r="2217" spans="7:7" x14ac:dyDescent="0.25">
      <c r="G2217"/>
    </row>
    <row r="2218" spans="7:7" x14ac:dyDescent="0.25">
      <c r="G2218"/>
    </row>
    <row r="2219" spans="7:7" x14ac:dyDescent="0.25">
      <c r="G2219"/>
    </row>
    <row r="2220" spans="7:7" x14ac:dyDescent="0.25">
      <c r="G2220"/>
    </row>
    <row r="2221" spans="7:7" x14ac:dyDescent="0.25">
      <c r="G2221"/>
    </row>
    <row r="2222" spans="7:7" x14ac:dyDescent="0.25">
      <c r="G2222"/>
    </row>
    <row r="2223" spans="7:7" x14ac:dyDescent="0.25">
      <c r="G2223"/>
    </row>
    <row r="2224" spans="7:7" x14ac:dyDescent="0.25">
      <c r="G2224"/>
    </row>
    <row r="2225" spans="7:7" x14ac:dyDescent="0.25">
      <c r="G2225"/>
    </row>
    <row r="2226" spans="7:7" x14ac:dyDescent="0.25">
      <c r="G2226"/>
    </row>
    <row r="2227" spans="7:7" x14ac:dyDescent="0.25">
      <c r="G2227"/>
    </row>
    <row r="2228" spans="7:7" x14ac:dyDescent="0.25">
      <c r="G2228"/>
    </row>
    <row r="2229" spans="7:7" x14ac:dyDescent="0.25">
      <c r="G2229"/>
    </row>
    <row r="2230" spans="7:7" x14ac:dyDescent="0.25">
      <c r="G2230"/>
    </row>
    <row r="2231" spans="7:7" x14ac:dyDescent="0.25">
      <c r="G2231"/>
    </row>
    <row r="2232" spans="7:7" x14ac:dyDescent="0.25">
      <c r="G2232"/>
    </row>
    <row r="2233" spans="7:7" x14ac:dyDescent="0.25">
      <c r="G2233"/>
    </row>
    <row r="2234" spans="7:7" x14ac:dyDescent="0.25">
      <c r="G2234"/>
    </row>
    <row r="2235" spans="7:7" x14ac:dyDescent="0.25">
      <c r="G2235"/>
    </row>
    <row r="2236" spans="7:7" x14ac:dyDescent="0.25">
      <c r="G2236"/>
    </row>
    <row r="2237" spans="7:7" x14ac:dyDescent="0.25">
      <c r="G2237"/>
    </row>
    <row r="2238" spans="7:7" x14ac:dyDescent="0.25">
      <c r="G2238"/>
    </row>
    <row r="2239" spans="7:7" x14ac:dyDescent="0.25">
      <c r="G2239"/>
    </row>
    <row r="2240" spans="7:7" x14ac:dyDescent="0.25">
      <c r="G2240"/>
    </row>
    <row r="2241" spans="7:7" x14ac:dyDescent="0.25">
      <c r="G2241"/>
    </row>
    <row r="2242" spans="7:7" x14ac:dyDescent="0.25">
      <c r="G2242"/>
    </row>
    <row r="2243" spans="7:7" x14ac:dyDescent="0.25">
      <c r="G2243"/>
    </row>
    <row r="2244" spans="7:7" x14ac:dyDescent="0.25">
      <c r="G2244"/>
    </row>
    <row r="2245" spans="7:7" x14ac:dyDescent="0.25">
      <c r="G2245"/>
    </row>
    <row r="2246" spans="7:7" x14ac:dyDescent="0.25">
      <c r="G2246"/>
    </row>
    <row r="2247" spans="7:7" x14ac:dyDescent="0.25">
      <c r="G2247"/>
    </row>
    <row r="2248" spans="7:7" x14ac:dyDescent="0.25">
      <c r="G2248"/>
    </row>
    <row r="2249" spans="7:7" x14ac:dyDescent="0.25">
      <c r="G2249"/>
    </row>
    <row r="2250" spans="7:7" x14ac:dyDescent="0.25">
      <c r="G2250"/>
    </row>
    <row r="2251" spans="7:7" x14ac:dyDescent="0.25">
      <c r="G2251"/>
    </row>
    <row r="2252" spans="7:7" x14ac:dyDescent="0.25">
      <c r="G2252"/>
    </row>
    <row r="2253" spans="7:7" x14ac:dyDescent="0.25">
      <c r="G2253"/>
    </row>
    <row r="2254" spans="7:7" x14ac:dyDescent="0.25">
      <c r="G2254"/>
    </row>
    <row r="2255" spans="7:7" x14ac:dyDescent="0.25">
      <c r="G2255"/>
    </row>
    <row r="2256" spans="7:7" x14ac:dyDescent="0.25">
      <c r="G2256"/>
    </row>
    <row r="2257" spans="7:7" x14ac:dyDescent="0.25">
      <c r="G2257"/>
    </row>
    <row r="2258" spans="7:7" x14ac:dyDescent="0.25">
      <c r="G2258"/>
    </row>
    <row r="2259" spans="7:7" x14ac:dyDescent="0.25">
      <c r="G2259"/>
    </row>
    <row r="2260" spans="7:7" x14ac:dyDescent="0.25">
      <c r="G2260"/>
    </row>
    <row r="2261" spans="7:7" x14ac:dyDescent="0.25">
      <c r="G2261"/>
    </row>
    <row r="2262" spans="7:7" x14ac:dyDescent="0.25">
      <c r="G2262"/>
    </row>
    <row r="2263" spans="7:7" x14ac:dyDescent="0.25">
      <c r="G2263"/>
    </row>
    <row r="2264" spans="7:7" x14ac:dyDescent="0.25">
      <c r="G2264"/>
    </row>
    <row r="2265" spans="7:7" x14ac:dyDescent="0.25">
      <c r="G2265"/>
    </row>
    <row r="2266" spans="7:7" x14ac:dyDescent="0.25">
      <c r="G2266"/>
    </row>
    <row r="2267" spans="7:7" x14ac:dyDescent="0.25">
      <c r="G2267"/>
    </row>
    <row r="2268" spans="7:7" x14ac:dyDescent="0.25">
      <c r="G2268"/>
    </row>
    <row r="2269" spans="7:7" x14ac:dyDescent="0.25">
      <c r="G2269"/>
    </row>
    <row r="2270" spans="7:7" x14ac:dyDescent="0.25">
      <c r="G2270"/>
    </row>
    <row r="2271" spans="7:7" x14ac:dyDescent="0.25">
      <c r="G2271"/>
    </row>
    <row r="2272" spans="7:7" x14ac:dyDescent="0.25">
      <c r="G2272"/>
    </row>
    <row r="2273" spans="7:7" x14ac:dyDescent="0.25">
      <c r="G2273"/>
    </row>
    <row r="2274" spans="7:7" x14ac:dyDescent="0.25">
      <c r="G2274"/>
    </row>
    <row r="2275" spans="7:7" x14ac:dyDescent="0.25">
      <c r="G2275"/>
    </row>
    <row r="2276" spans="7:7" x14ac:dyDescent="0.25">
      <c r="G2276"/>
    </row>
    <row r="2277" spans="7:7" x14ac:dyDescent="0.25">
      <c r="G2277"/>
    </row>
    <row r="2278" spans="7:7" x14ac:dyDescent="0.25">
      <c r="G2278"/>
    </row>
    <row r="2279" spans="7:7" x14ac:dyDescent="0.25">
      <c r="G2279"/>
    </row>
    <row r="2280" spans="7:7" x14ac:dyDescent="0.25">
      <c r="G2280"/>
    </row>
    <row r="2281" spans="7:7" x14ac:dyDescent="0.25">
      <c r="G2281"/>
    </row>
    <row r="2282" spans="7:7" x14ac:dyDescent="0.25">
      <c r="G2282"/>
    </row>
    <row r="2283" spans="7:7" x14ac:dyDescent="0.25">
      <c r="G2283"/>
    </row>
    <row r="2284" spans="7:7" x14ac:dyDescent="0.25">
      <c r="G2284"/>
    </row>
    <row r="2285" spans="7:7" x14ac:dyDescent="0.25">
      <c r="G2285"/>
    </row>
    <row r="2286" spans="7:7" x14ac:dyDescent="0.25">
      <c r="G2286"/>
    </row>
    <row r="2287" spans="7:7" x14ac:dyDescent="0.25">
      <c r="G2287"/>
    </row>
    <row r="2288" spans="7:7" x14ac:dyDescent="0.25">
      <c r="G2288"/>
    </row>
    <row r="2289" spans="7:7" x14ac:dyDescent="0.25">
      <c r="G2289"/>
    </row>
    <row r="2290" spans="7:7" x14ac:dyDescent="0.25">
      <c r="G2290"/>
    </row>
    <row r="2291" spans="7:7" x14ac:dyDescent="0.25">
      <c r="G2291"/>
    </row>
    <row r="2292" spans="7:7" x14ac:dyDescent="0.25">
      <c r="G2292"/>
    </row>
    <row r="2293" spans="7:7" x14ac:dyDescent="0.25">
      <c r="G2293"/>
    </row>
    <row r="2294" spans="7:7" x14ac:dyDescent="0.25">
      <c r="G2294"/>
    </row>
    <row r="2295" spans="7:7" x14ac:dyDescent="0.25">
      <c r="G2295"/>
    </row>
    <row r="2296" spans="7:7" x14ac:dyDescent="0.25">
      <c r="G2296"/>
    </row>
    <row r="2297" spans="7:7" x14ac:dyDescent="0.25">
      <c r="G2297"/>
    </row>
    <row r="2298" spans="7:7" x14ac:dyDescent="0.25">
      <c r="G2298"/>
    </row>
    <row r="2299" spans="7:7" x14ac:dyDescent="0.25">
      <c r="G2299"/>
    </row>
    <row r="2300" spans="7:7" x14ac:dyDescent="0.25">
      <c r="G2300"/>
    </row>
    <row r="2301" spans="7:7" x14ac:dyDescent="0.25">
      <c r="G2301"/>
    </row>
    <row r="2302" spans="7:7" x14ac:dyDescent="0.25">
      <c r="G2302"/>
    </row>
    <row r="2303" spans="7:7" x14ac:dyDescent="0.25">
      <c r="G2303"/>
    </row>
    <row r="2304" spans="7:7" x14ac:dyDescent="0.25">
      <c r="G2304"/>
    </row>
    <row r="2305" spans="7:7" x14ac:dyDescent="0.25">
      <c r="G2305"/>
    </row>
    <row r="2306" spans="7:7" x14ac:dyDescent="0.25">
      <c r="G2306"/>
    </row>
    <row r="2307" spans="7:7" x14ac:dyDescent="0.25">
      <c r="G2307"/>
    </row>
    <row r="2308" spans="7:7" x14ac:dyDescent="0.25">
      <c r="G2308"/>
    </row>
    <row r="2309" spans="7:7" x14ac:dyDescent="0.25">
      <c r="G2309"/>
    </row>
    <row r="2310" spans="7:7" x14ac:dyDescent="0.25">
      <c r="G2310"/>
    </row>
    <row r="2311" spans="7:7" x14ac:dyDescent="0.25">
      <c r="G2311"/>
    </row>
    <row r="2312" spans="7:7" x14ac:dyDescent="0.25">
      <c r="G2312"/>
    </row>
    <row r="2313" spans="7:7" x14ac:dyDescent="0.25">
      <c r="G2313"/>
    </row>
    <row r="2314" spans="7:7" x14ac:dyDescent="0.25">
      <c r="G2314"/>
    </row>
    <row r="2315" spans="7:7" x14ac:dyDescent="0.25">
      <c r="G2315"/>
    </row>
    <row r="2316" spans="7:7" x14ac:dyDescent="0.25">
      <c r="G2316"/>
    </row>
    <row r="2317" spans="7:7" x14ac:dyDescent="0.25">
      <c r="G2317"/>
    </row>
    <row r="2318" spans="7:7" x14ac:dyDescent="0.25">
      <c r="G2318"/>
    </row>
    <row r="2319" spans="7:7" x14ac:dyDescent="0.25">
      <c r="G2319"/>
    </row>
    <row r="2320" spans="7:7" x14ac:dyDescent="0.25">
      <c r="G2320"/>
    </row>
    <row r="2321" spans="7:7" x14ac:dyDescent="0.25">
      <c r="G2321"/>
    </row>
    <row r="2322" spans="7:7" x14ac:dyDescent="0.25">
      <c r="G2322"/>
    </row>
    <row r="2323" spans="7:7" x14ac:dyDescent="0.25">
      <c r="G2323"/>
    </row>
    <row r="2324" spans="7:7" x14ac:dyDescent="0.25">
      <c r="G2324"/>
    </row>
    <row r="2325" spans="7:7" x14ac:dyDescent="0.25">
      <c r="G2325"/>
    </row>
    <row r="2326" spans="7:7" x14ac:dyDescent="0.25">
      <c r="G2326"/>
    </row>
    <row r="2327" spans="7:7" x14ac:dyDescent="0.25">
      <c r="G2327"/>
    </row>
    <row r="2328" spans="7:7" x14ac:dyDescent="0.25">
      <c r="G2328"/>
    </row>
    <row r="2329" spans="7:7" x14ac:dyDescent="0.25">
      <c r="G2329"/>
    </row>
    <row r="2330" spans="7:7" x14ac:dyDescent="0.25">
      <c r="G2330"/>
    </row>
    <row r="2331" spans="7:7" x14ac:dyDescent="0.25">
      <c r="G2331"/>
    </row>
    <row r="2332" spans="7:7" x14ac:dyDescent="0.25">
      <c r="G2332"/>
    </row>
    <row r="2333" spans="7:7" x14ac:dyDescent="0.25">
      <c r="G2333"/>
    </row>
    <row r="2334" spans="7:7" x14ac:dyDescent="0.25">
      <c r="G2334"/>
    </row>
    <row r="2335" spans="7:7" x14ac:dyDescent="0.25">
      <c r="G2335"/>
    </row>
    <row r="2336" spans="7:7" x14ac:dyDescent="0.25">
      <c r="G2336"/>
    </row>
    <row r="2337" spans="7:7" x14ac:dyDescent="0.25">
      <c r="G2337"/>
    </row>
    <row r="2338" spans="7:7" x14ac:dyDescent="0.25">
      <c r="G2338"/>
    </row>
    <row r="2339" spans="7:7" x14ac:dyDescent="0.25">
      <c r="G2339"/>
    </row>
    <row r="2340" spans="7:7" x14ac:dyDescent="0.25">
      <c r="G2340"/>
    </row>
    <row r="2341" spans="7:7" x14ac:dyDescent="0.25">
      <c r="G2341"/>
    </row>
    <row r="2342" spans="7:7" x14ac:dyDescent="0.25">
      <c r="G2342"/>
    </row>
    <row r="2343" spans="7:7" x14ac:dyDescent="0.25">
      <c r="G2343"/>
    </row>
    <row r="2344" spans="7:7" x14ac:dyDescent="0.25">
      <c r="G2344"/>
    </row>
    <row r="2345" spans="7:7" x14ac:dyDescent="0.25">
      <c r="G2345"/>
    </row>
    <row r="2346" spans="7:7" x14ac:dyDescent="0.25">
      <c r="G2346"/>
    </row>
    <row r="2347" spans="7:7" x14ac:dyDescent="0.25">
      <c r="G2347"/>
    </row>
    <row r="2348" spans="7:7" x14ac:dyDescent="0.25">
      <c r="G2348"/>
    </row>
    <row r="2349" spans="7:7" x14ac:dyDescent="0.25">
      <c r="G2349"/>
    </row>
    <row r="2350" spans="7:7" x14ac:dyDescent="0.25">
      <c r="G2350"/>
    </row>
    <row r="2351" spans="7:7" x14ac:dyDescent="0.25">
      <c r="G2351"/>
    </row>
    <row r="2352" spans="7:7" x14ac:dyDescent="0.25">
      <c r="G2352"/>
    </row>
    <row r="2353" spans="7:7" x14ac:dyDescent="0.25">
      <c r="G2353"/>
    </row>
    <row r="2354" spans="7:7" x14ac:dyDescent="0.25">
      <c r="G2354"/>
    </row>
    <row r="2355" spans="7:7" x14ac:dyDescent="0.25">
      <c r="G2355"/>
    </row>
    <row r="2356" spans="7:7" x14ac:dyDescent="0.25">
      <c r="G2356"/>
    </row>
    <row r="2357" spans="7:7" x14ac:dyDescent="0.25">
      <c r="G2357"/>
    </row>
    <row r="2358" spans="7:7" x14ac:dyDescent="0.25">
      <c r="G2358"/>
    </row>
    <row r="2359" spans="7:7" x14ac:dyDescent="0.25">
      <c r="G2359"/>
    </row>
    <row r="2360" spans="7:7" x14ac:dyDescent="0.25">
      <c r="G2360"/>
    </row>
    <row r="2361" spans="7:7" x14ac:dyDescent="0.25">
      <c r="G2361"/>
    </row>
    <row r="2362" spans="7:7" x14ac:dyDescent="0.25">
      <c r="G2362"/>
    </row>
    <row r="2363" spans="7:7" x14ac:dyDescent="0.25">
      <c r="G2363"/>
    </row>
    <row r="2364" spans="7:7" x14ac:dyDescent="0.25">
      <c r="G2364"/>
    </row>
    <row r="2365" spans="7:7" x14ac:dyDescent="0.25">
      <c r="G2365"/>
    </row>
    <row r="2366" spans="7:7" x14ac:dyDescent="0.25">
      <c r="G2366"/>
    </row>
    <row r="2367" spans="7:7" x14ac:dyDescent="0.25">
      <c r="G2367"/>
    </row>
    <row r="2368" spans="7:7" x14ac:dyDescent="0.25">
      <c r="G2368"/>
    </row>
    <row r="2369" spans="7:7" x14ac:dyDescent="0.25">
      <c r="G2369"/>
    </row>
    <row r="2370" spans="7:7" x14ac:dyDescent="0.25">
      <c r="G2370"/>
    </row>
    <row r="2371" spans="7:7" x14ac:dyDescent="0.25">
      <c r="G2371"/>
    </row>
    <row r="2372" spans="7:7" x14ac:dyDescent="0.25">
      <c r="G2372"/>
    </row>
    <row r="2373" spans="7:7" x14ac:dyDescent="0.25">
      <c r="G2373"/>
    </row>
    <row r="2374" spans="7:7" x14ac:dyDescent="0.25">
      <c r="G2374"/>
    </row>
    <row r="2375" spans="7:7" x14ac:dyDescent="0.25">
      <c r="G2375"/>
    </row>
    <row r="2376" spans="7:7" x14ac:dyDescent="0.25">
      <c r="G2376"/>
    </row>
    <row r="2377" spans="7:7" x14ac:dyDescent="0.25">
      <c r="G2377"/>
    </row>
    <row r="2378" spans="7:7" x14ac:dyDescent="0.25">
      <c r="G2378"/>
    </row>
    <row r="2379" spans="7:7" x14ac:dyDescent="0.25">
      <c r="G2379"/>
    </row>
    <row r="2380" spans="7:7" x14ac:dyDescent="0.25">
      <c r="G2380"/>
    </row>
    <row r="2381" spans="7:7" x14ac:dyDescent="0.25">
      <c r="G2381"/>
    </row>
    <row r="2382" spans="7:7" x14ac:dyDescent="0.25">
      <c r="G2382"/>
    </row>
    <row r="2383" spans="7:7" x14ac:dyDescent="0.25">
      <c r="G2383"/>
    </row>
    <row r="2384" spans="7:7" x14ac:dyDescent="0.25">
      <c r="G2384"/>
    </row>
    <row r="2385" spans="7:7" x14ac:dyDescent="0.25">
      <c r="G2385"/>
    </row>
    <row r="2386" spans="7:7" x14ac:dyDescent="0.25">
      <c r="G2386"/>
    </row>
    <row r="2387" spans="7:7" x14ac:dyDescent="0.25">
      <c r="G2387"/>
    </row>
    <row r="2388" spans="7:7" x14ac:dyDescent="0.25">
      <c r="G2388"/>
    </row>
    <row r="2389" spans="7:7" x14ac:dyDescent="0.25">
      <c r="G2389"/>
    </row>
    <row r="2390" spans="7:7" x14ac:dyDescent="0.25">
      <c r="G2390"/>
    </row>
    <row r="2391" spans="7:7" x14ac:dyDescent="0.25">
      <c r="G2391"/>
    </row>
    <row r="2392" spans="7:7" x14ac:dyDescent="0.25">
      <c r="G2392"/>
    </row>
    <row r="2393" spans="7:7" x14ac:dyDescent="0.25">
      <c r="G2393"/>
    </row>
    <row r="2394" spans="7:7" x14ac:dyDescent="0.25">
      <c r="G2394"/>
    </row>
    <row r="2395" spans="7:7" x14ac:dyDescent="0.25">
      <c r="G2395"/>
    </row>
    <row r="2396" spans="7:7" x14ac:dyDescent="0.25">
      <c r="G2396"/>
    </row>
    <row r="2397" spans="7:7" x14ac:dyDescent="0.25">
      <c r="G2397"/>
    </row>
    <row r="2398" spans="7:7" x14ac:dyDescent="0.25">
      <c r="G2398"/>
    </row>
    <row r="2399" spans="7:7" x14ac:dyDescent="0.25">
      <c r="G2399"/>
    </row>
    <row r="2400" spans="7:7" x14ac:dyDescent="0.25">
      <c r="G2400"/>
    </row>
    <row r="2401" spans="7:7" x14ac:dyDescent="0.25">
      <c r="G2401"/>
    </row>
    <row r="2402" spans="7:7" x14ac:dyDescent="0.25">
      <c r="G2402"/>
    </row>
    <row r="2403" spans="7:7" x14ac:dyDescent="0.25">
      <c r="G2403"/>
    </row>
    <row r="2404" spans="7:7" x14ac:dyDescent="0.25">
      <c r="G2404"/>
    </row>
    <row r="2405" spans="7:7" x14ac:dyDescent="0.25">
      <c r="G2405"/>
    </row>
    <row r="2406" spans="7:7" x14ac:dyDescent="0.25">
      <c r="G2406"/>
    </row>
    <row r="2407" spans="7:7" x14ac:dyDescent="0.25">
      <c r="G2407"/>
    </row>
    <row r="2408" spans="7:7" x14ac:dyDescent="0.25">
      <c r="G2408"/>
    </row>
    <row r="2409" spans="7:7" x14ac:dyDescent="0.25">
      <c r="G2409"/>
    </row>
    <row r="2410" spans="7:7" x14ac:dyDescent="0.25">
      <c r="G2410"/>
    </row>
    <row r="2411" spans="7:7" x14ac:dyDescent="0.25">
      <c r="G2411"/>
    </row>
    <row r="2412" spans="7:7" x14ac:dyDescent="0.25">
      <c r="G2412"/>
    </row>
    <row r="2413" spans="7:7" x14ac:dyDescent="0.25">
      <c r="G2413"/>
    </row>
    <row r="2414" spans="7:7" x14ac:dyDescent="0.25">
      <c r="G2414"/>
    </row>
    <row r="2415" spans="7:7" x14ac:dyDescent="0.25">
      <c r="G2415"/>
    </row>
    <row r="2416" spans="7:7" x14ac:dyDescent="0.25">
      <c r="G2416"/>
    </row>
    <row r="2417" spans="7:7" x14ac:dyDescent="0.25">
      <c r="G2417"/>
    </row>
    <row r="2418" spans="7:7" x14ac:dyDescent="0.25">
      <c r="G2418"/>
    </row>
    <row r="2419" spans="7:7" x14ac:dyDescent="0.25">
      <c r="G2419"/>
    </row>
    <row r="2420" spans="7:7" x14ac:dyDescent="0.25">
      <c r="G2420"/>
    </row>
    <row r="2421" spans="7:7" x14ac:dyDescent="0.25">
      <c r="G2421"/>
    </row>
    <row r="2422" spans="7:7" x14ac:dyDescent="0.25">
      <c r="G2422"/>
    </row>
    <row r="2423" spans="7:7" x14ac:dyDescent="0.25">
      <c r="G2423"/>
    </row>
    <row r="2424" spans="7:7" x14ac:dyDescent="0.25">
      <c r="G2424"/>
    </row>
    <row r="2425" spans="7:7" x14ac:dyDescent="0.25">
      <c r="G2425"/>
    </row>
    <row r="2426" spans="7:7" x14ac:dyDescent="0.25">
      <c r="G2426"/>
    </row>
    <row r="2427" spans="7:7" x14ac:dyDescent="0.25">
      <c r="G2427"/>
    </row>
    <row r="2428" spans="7:7" x14ac:dyDescent="0.25">
      <c r="G2428"/>
    </row>
    <row r="2429" spans="7:7" x14ac:dyDescent="0.25">
      <c r="G2429"/>
    </row>
    <row r="2430" spans="7:7" x14ac:dyDescent="0.25">
      <c r="G2430"/>
    </row>
    <row r="2431" spans="7:7" x14ac:dyDescent="0.25">
      <c r="G2431"/>
    </row>
    <row r="2432" spans="7:7" x14ac:dyDescent="0.25">
      <c r="G2432"/>
    </row>
    <row r="2433" spans="7:7" x14ac:dyDescent="0.25">
      <c r="G2433"/>
    </row>
    <row r="2434" spans="7:7" x14ac:dyDescent="0.25">
      <c r="G2434"/>
    </row>
    <row r="2435" spans="7:7" x14ac:dyDescent="0.25">
      <c r="G2435"/>
    </row>
    <row r="2436" spans="7:7" x14ac:dyDescent="0.25">
      <c r="G2436"/>
    </row>
    <row r="2437" spans="7:7" x14ac:dyDescent="0.25">
      <c r="G2437"/>
    </row>
    <row r="2438" spans="7:7" x14ac:dyDescent="0.25">
      <c r="G2438"/>
    </row>
    <row r="2439" spans="7:7" x14ac:dyDescent="0.25">
      <c r="G2439"/>
    </row>
    <row r="2440" spans="7:7" x14ac:dyDescent="0.25">
      <c r="G2440"/>
    </row>
    <row r="2441" spans="7:7" x14ac:dyDescent="0.25">
      <c r="G2441"/>
    </row>
    <row r="2442" spans="7:7" x14ac:dyDescent="0.25">
      <c r="G2442"/>
    </row>
    <row r="2443" spans="7:7" x14ac:dyDescent="0.25">
      <c r="G2443"/>
    </row>
    <row r="2444" spans="7:7" x14ac:dyDescent="0.25">
      <c r="G2444"/>
    </row>
    <row r="2445" spans="7:7" x14ac:dyDescent="0.25">
      <c r="G2445"/>
    </row>
    <row r="2446" spans="7:7" x14ac:dyDescent="0.25">
      <c r="G2446"/>
    </row>
    <row r="2447" spans="7:7" x14ac:dyDescent="0.25">
      <c r="G2447"/>
    </row>
    <row r="2448" spans="7:7" x14ac:dyDescent="0.25">
      <c r="G2448"/>
    </row>
    <row r="2449" spans="7:7" x14ac:dyDescent="0.25">
      <c r="G2449"/>
    </row>
    <row r="2450" spans="7:7" x14ac:dyDescent="0.25">
      <c r="G2450"/>
    </row>
    <row r="2451" spans="7:7" x14ac:dyDescent="0.25">
      <c r="G2451"/>
    </row>
    <row r="2452" spans="7:7" x14ac:dyDescent="0.25">
      <c r="G2452"/>
    </row>
    <row r="2453" spans="7:7" x14ac:dyDescent="0.25">
      <c r="G2453"/>
    </row>
    <row r="2454" spans="7:7" x14ac:dyDescent="0.25">
      <c r="G2454"/>
    </row>
    <row r="2455" spans="7:7" x14ac:dyDescent="0.25">
      <c r="G2455"/>
    </row>
    <row r="2456" spans="7:7" x14ac:dyDescent="0.25">
      <c r="G2456"/>
    </row>
    <row r="2457" spans="7:7" x14ac:dyDescent="0.25">
      <c r="G2457"/>
    </row>
    <row r="2458" spans="7:7" x14ac:dyDescent="0.25">
      <c r="G2458"/>
    </row>
    <row r="2459" spans="7:7" x14ac:dyDescent="0.25">
      <c r="G2459"/>
    </row>
    <row r="2460" spans="7:7" x14ac:dyDescent="0.25">
      <c r="G2460"/>
    </row>
    <row r="2461" spans="7:7" x14ac:dyDescent="0.25">
      <c r="G2461"/>
    </row>
    <row r="2462" spans="7:7" x14ac:dyDescent="0.25">
      <c r="G2462"/>
    </row>
    <row r="2463" spans="7:7" x14ac:dyDescent="0.25">
      <c r="G2463"/>
    </row>
    <row r="2464" spans="7:7" x14ac:dyDescent="0.25">
      <c r="G2464"/>
    </row>
    <row r="2465" spans="7:7" x14ac:dyDescent="0.25">
      <c r="G2465"/>
    </row>
    <row r="2466" spans="7:7" x14ac:dyDescent="0.25">
      <c r="G2466"/>
    </row>
    <row r="2467" spans="7:7" x14ac:dyDescent="0.25">
      <c r="G2467"/>
    </row>
    <row r="2468" spans="7:7" x14ac:dyDescent="0.25">
      <c r="G2468"/>
    </row>
    <row r="2469" spans="7:7" x14ac:dyDescent="0.25">
      <c r="G2469"/>
    </row>
    <row r="2470" spans="7:7" x14ac:dyDescent="0.25">
      <c r="G2470"/>
    </row>
    <row r="2471" spans="7:7" x14ac:dyDescent="0.25">
      <c r="G2471"/>
    </row>
    <row r="2472" spans="7:7" x14ac:dyDescent="0.25">
      <c r="G2472"/>
    </row>
    <row r="2473" spans="7:7" x14ac:dyDescent="0.25">
      <c r="G2473"/>
    </row>
    <row r="2474" spans="7:7" x14ac:dyDescent="0.25">
      <c r="G2474"/>
    </row>
    <row r="2475" spans="7:7" x14ac:dyDescent="0.25">
      <c r="G2475"/>
    </row>
    <row r="2476" spans="7:7" x14ac:dyDescent="0.25">
      <c r="G2476"/>
    </row>
    <row r="2477" spans="7:7" x14ac:dyDescent="0.25">
      <c r="G2477"/>
    </row>
    <row r="2478" spans="7:7" x14ac:dyDescent="0.25">
      <c r="G2478"/>
    </row>
    <row r="2479" spans="7:7" x14ac:dyDescent="0.25">
      <c r="G2479"/>
    </row>
    <row r="2480" spans="7:7" x14ac:dyDescent="0.25">
      <c r="G2480"/>
    </row>
    <row r="2481" spans="7:7" x14ac:dyDescent="0.25">
      <c r="G2481"/>
    </row>
    <row r="2482" spans="7:7" x14ac:dyDescent="0.25">
      <c r="G2482"/>
    </row>
    <row r="2483" spans="7:7" x14ac:dyDescent="0.25">
      <c r="G2483"/>
    </row>
    <row r="2484" spans="7:7" x14ac:dyDescent="0.25">
      <c r="G2484"/>
    </row>
    <row r="2485" spans="7:7" x14ac:dyDescent="0.25">
      <c r="G2485"/>
    </row>
    <row r="2486" spans="7:7" x14ac:dyDescent="0.25">
      <c r="G2486"/>
    </row>
    <row r="2487" spans="7:7" x14ac:dyDescent="0.25">
      <c r="G2487"/>
    </row>
    <row r="2488" spans="7:7" x14ac:dyDescent="0.25">
      <c r="G2488"/>
    </row>
    <row r="2489" spans="7:7" x14ac:dyDescent="0.25">
      <c r="G2489"/>
    </row>
    <row r="2490" spans="7:7" x14ac:dyDescent="0.25">
      <c r="G2490"/>
    </row>
    <row r="2491" spans="7:7" x14ac:dyDescent="0.25">
      <c r="G2491"/>
    </row>
    <row r="2492" spans="7:7" x14ac:dyDescent="0.25">
      <c r="G2492"/>
    </row>
    <row r="2493" spans="7:7" x14ac:dyDescent="0.25">
      <c r="G2493"/>
    </row>
    <row r="2494" spans="7:7" x14ac:dyDescent="0.25">
      <c r="G2494"/>
    </row>
    <row r="2495" spans="7:7" x14ac:dyDescent="0.25">
      <c r="G2495"/>
    </row>
    <row r="2496" spans="7:7" x14ac:dyDescent="0.25">
      <c r="G2496"/>
    </row>
    <row r="2497" spans="7:7" x14ac:dyDescent="0.25">
      <c r="G2497"/>
    </row>
    <row r="2498" spans="7:7" x14ac:dyDescent="0.25">
      <c r="G2498"/>
    </row>
    <row r="2499" spans="7:7" x14ac:dyDescent="0.25">
      <c r="G2499"/>
    </row>
    <row r="2500" spans="7:7" x14ac:dyDescent="0.25">
      <c r="G2500"/>
    </row>
    <row r="2501" spans="7:7" x14ac:dyDescent="0.25">
      <c r="G2501"/>
    </row>
    <row r="2502" spans="7:7" x14ac:dyDescent="0.25">
      <c r="G2502"/>
    </row>
    <row r="2503" spans="7:7" x14ac:dyDescent="0.25">
      <c r="G2503"/>
    </row>
    <row r="2504" spans="7:7" x14ac:dyDescent="0.25">
      <c r="G2504"/>
    </row>
    <row r="2505" spans="7:7" x14ac:dyDescent="0.25">
      <c r="G2505"/>
    </row>
    <row r="2506" spans="7:7" x14ac:dyDescent="0.25">
      <c r="G2506"/>
    </row>
    <row r="2507" spans="7:7" x14ac:dyDescent="0.25">
      <c r="G2507"/>
    </row>
    <row r="2508" spans="7:7" x14ac:dyDescent="0.25">
      <c r="G2508"/>
    </row>
    <row r="2509" spans="7:7" x14ac:dyDescent="0.25">
      <c r="G2509"/>
    </row>
    <row r="2510" spans="7:7" x14ac:dyDescent="0.25">
      <c r="G2510"/>
    </row>
    <row r="2511" spans="7:7" x14ac:dyDescent="0.25">
      <c r="G2511"/>
    </row>
    <row r="2512" spans="7:7" x14ac:dyDescent="0.25">
      <c r="G2512"/>
    </row>
    <row r="2513" spans="7:7" x14ac:dyDescent="0.25">
      <c r="G2513"/>
    </row>
    <row r="2514" spans="7:7" x14ac:dyDescent="0.25">
      <c r="G2514"/>
    </row>
    <row r="2515" spans="7:7" x14ac:dyDescent="0.25">
      <c r="G2515"/>
    </row>
    <row r="2516" spans="7:7" x14ac:dyDescent="0.25">
      <c r="G2516"/>
    </row>
    <row r="2517" spans="7:7" x14ac:dyDescent="0.25">
      <c r="G2517"/>
    </row>
    <row r="2518" spans="7:7" x14ac:dyDescent="0.25">
      <c r="G2518"/>
    </row>
    <row r="2519" spans="7:7" x14ac:dyDescent="0.25">
      <c r="G2519"/>
    </row>
    <row r="2520" spans="7:7" x14ac:dyDescent="0.25">
      <c r="G2520"/>
    </row>
    <row r="2521" spans="7:7" x14ac:dyDescent="0.25">
      <c r="G2521"/>
    </row>
    <row r="2522" spans="7:7" x14ac:dyDescent="0.25">
      <c r="G2522"/>
    </row>
    <row r="2523" spans="7:7" x14ac:dyDescent="0.25">
      <c r="G2523"/>
    </row>
    <row r="2524" spans="7:7" x14ac:dyDescent="0.25">
      <c r="G2524"/>
    </row>
    <row r="2525" spans="7:7" x14ac:dyDescent="0.25">
      <c r="G2525"/>
    </row>
    <row r="2526" spans="7:7" x14ac:dyDescent="0.25">
      <c r="G2526"/>
    </row>
    <row r="2527" spans="7:7" x14ac:dyDescent="0.25">
      <c r="G2527"/>
    </row>
    <row r="2528" spans="7:7" x14ac:dyDescent="0.25">
      <c r="G2528"/>
    </row>
    <row r="2529" spans="7:7" x14ac:dyDescent="0.25">
      <c r="G2529"/>
    </row>
    <row r="2530" spans="7:7" x14ac:dyDescent="0.25">
      <c r="G2530"/>
    </row>
    <row r="2531" spans="7:7" x14ac:dyDescent="0.25">
      <c r="G2531"/>
    </row>
    <row r="2532" spans="7:7" x14ac:dyDescent="0.25">
      <c r="G2532"/>
    </row>
    <row r="2533" spans="7:7" x14ac:dyDescent="0.25">
      <c r="G2533"/>
    </row>
    <row r="2534" spans="7:7" x14ac:dyDescent="0.25">
      <c r="G2534"/>
    </row>
    <row r="2535" spans="7:7" x14ac:dyDescent="0.25">
      <c r="G2535"/>
    </row>
    <row r="2536" spans="7:7" x14ac:dyDescent="0.25">
      <c r="G2536"/>
    </row>
    <row r="2537" spans="7:7" x14ac:dyDescent="0.25">
      <c r="G2537"/>
    </row>
    <row r="2538" spans="7:7" x14ac:dyDescent="0.25">
      <c r="G2538"/>
    </row>
    <row r="2539" spans="7:7" x14ac:dyDescent="0.25">
      <c r="G2539"/>
    </row>
    <row r="2540" spans="7:7" x14ac:dyDescent="0.25">
      <c r="G2540"/>
    </row>
    <row r="2541" spans="7:7" x14ac:dyDescent="0.25">
      <c r="G2541"/>
    </row>
    <row r="2542" spans="7:7" x14ac:dyDescent="0.25">
      <c r="G2542"/>
    </row>
    <row r="2543" spans="7:7" x14ac:dyDescent="0.25">
      <c r="G2543"/>
    </row>
    <row r="2544" spans="7:7" x14ac:dyDescent="0.25">
      <c r="G2544"/>
    </row>
    <row r="2545" spans="7:7" x14ac:dyDescent="0.25">
      <c r="G2545"/>
    </row>
    <row r="2546" spans="7:7" x14ac:dyDescent="0.25">
      <c r="G2546"/>
    </row>
    <row r="2547" spans="7:7" x14ac:dyDescent="0.25">
      <c r="G2547"/>
    </row>
    <row r="2548" spans="7:7" x14ac:dyDescent="0.25">
      <c r="G2548"/>
    </row>
    <row r="2549" spans="7:7" x14ac:dyDescent="0.25">
      <c r="G2549"/>
    </row>
    <row r="2550" spans="7:7" x14ac:dyDescent="0.25">
      <c r="G2550"/>
    </row>
    <row r="2551" spans="7:7" x14ac:dyDescent="0.25">
      <c r="G2551"/>
    </row>
    <row r="2552" spans="7:7" x14ac:dyDescent="0.25">
      <c r="G2552"/>
    </row>
    <row r="2553" spans="7:7" x14ac:dyDescent="0.25">
      <c r="G2553"/>
    </row>
    <row r="2554" spans="7:7" x14ac:dyDescent="0.25">
      <c r="G2554"/>
    </row>
    <row r="2555" spans="7:7" x14ac:dyDescent="0.25">
      <c r="G2555"/>
    </row>
    <row r="2556" spans="7:7" x14ac:dyDescent="0.25">
      <c r="G2556"/>
    </row>
    <row r="2557" spans="7:7" x14ac:dyDescent="0.25">
      <c r="G2557"/>
    </row>
    <row r="2558" spans="7:7" x14ac:dyDescent="0.25">
      <c r="G2558"/>
    </row>
    <row r="2559" spans="7:7" x14ac:dyDescent="0.25">
      <c r="G2559"/>
    </row>
    <row r="2560" spans="7:7" x14ac:dyDescent="0.25">
      <c r="G2560"/>
    </row>
    <row r="2561" spans="7:7" x14ac:dyDescent="0.25">
      <c r="G2561"/>
    </row>
    <row r="2562" spans="7:7" x14ac:dyDescent="0.25">
      <c r="G2562"/>
    </row>
    <row r="2563" spans="7:7" x14ac:dyDescent="0.25">
      <c r="G2563"/>
    </row>
    <row r="2564" spans="7:7" x14ac:dyDescent="0.25">
      <c r="G2564"/>
    </row>
    <row r="2565" spans="7:7" x14ac:dyDescent="0.25">
      <c r="G2565"/>
    </row>
    <row r="2566" spans="7:7" x14ac:dyDescent="0.25">
      <c r="G2566"/>
    </row>
    <row r="2567" spans="7:7" x14ac:dyDescent="0.25">
      <c r="G2567"/>
    </row>
    <row r="2568" spans="7:7" x14ac:dyDescent="0.25">
      <c r="G2568"/>
    </row>
    <row r="2569" spans="7:7" x14ac:dyDescent="0.25">
      <c r="G2569"/>
    </row>
    <row r="2570" spans="7:7" x14ac:dyDescent="0.25">
      <c r="G2570"/>
    </row>
    <row r="2571" spans="7:7" x14ac:dyDescent="0.25">
      <c r="G2571"/>
    </row>
    <row r="2572" spans="7:7" x14ac:dyDescent="0.25">
      <c r="G2572"/>
    </row>
    <row r="2573" spans="7:7" x14ac:dyDescent="0.25">
      <c r="G2573"/>
    </row>
    <row r="2574" spans="7:7" x14ac:dyDescent="0.25">
      <c r="G2574"/>
    </row>
    <row r="2575" spans="7:7" x14ac:dyDescent="0.25">
      <c r="G2575"/>
    </row>
    <row r="2576" spans="7:7" x14ac:dyDescent="0.25">
      <c r="G2576"/>
    </row>
    <row r="2577" spans="7:7" x14ac:dyDescent="0.25">
      <c r="G2577"/>
    </row>
    <row r="2578" spans="7:7" x14ac:dyDescent="0.25">
      <c r="G2578"/>
    </row>
    <row r="2579" spans="7:7" x14ac:dyDescent="0.25">
      <c r="G2579"/>
    </row>
    <row r="2580" spans="7:7" x14ac:dyDescent="0.25">
      <c r="G2580"/>
    </row>
    <row r="2581" spans="7:7" x14ac:dyDescent="0.25">
      <c r="G2581"/>
    </row>
    <row r="2582" spans="7:7" x14ac:dyDescent="0.25">
      <c r="G2582"/>
    </row>
    <row r="2583" spans="7:7" x14ac:dyDescent="0.25">
      <c r="G2583"/>
    </row>
    <row r="2584" spans="7:7" x14ac:dyDescent="0.25">
      <c r="G2584"/>
    </row>
    <row r="2585" spans="7:7" x14ac:dyDescent="0.25">
      <c r="G2585"/>
    </row>
    <row r="2586" spans="7:7" x14ac:dyDescent="0.25">
      <c r="G2586"/>
    </row>
    <row r="2587" spans="7:7" x14ac:dyDescent="0.25">
      <c r="G2587"/>
    </row>
    <row r="2588" spans="7:7" x14ac:dyDescent="0.25">
      <c r="G2588"/>
    </row>
    <row r="2589" spans="7:7" x14ac:dyDescent="0.25">
      <c r="G2589"/>
    </row>
    <row r="2590" spans="7:7" x14ac:dyDescent="0.25">
      <c r="G2590"/>
    </row>
    <row r="2591" spans="7:7" x14ac:dyDescent="0.25">
      <c r="G2591"/>
    </row>
    <row r="2592" spans="7:7" x14ac:dyDescent="0.25">
      <c r="G2592"/>
    </row>
    <row r="2593" spans="7:7" x14ac:dyDescent="0.25">
      <c r="G2593"/>
    </row>
    <row r="2594" spans="7:7" x14ac:dyDescent="0.25">
      <c r="G2594"/>
    </row>
    <row r="2595" spans="7:7" x14ac:dyDescent="0.25">
      <c r="G2595"/>
    </row>
    <row r="2596" spans="7:7" x14ac:dyDescent="0.25">
      <c r="G2596"/>
    </row>
    <row r="2597" spans="7:7" x14ac:dyDescent="0.25">
      <c r="G2597"/>
    </row>
    <row r="2598" spans="7:7" x14ac:dyDescent="0.25">
      <c r="G2598"/>
    </row>
    <row r="2599" spans="7:7" x14ac:dyDescent="0.25">
      <c r="G2599"/>
    </row>
    <row r="2600" spans="7:7" x14ac:dyDescent="0.25">
      <c r="G2600"/>
    </row>
    <row r="2601" spans="7:7" x14ac:dyDescent="0.25">
      <c r="G2601"/>
    </row>
    <row r="2602" spans="7:7" x14ac:dyDescent="0.25">
      <c r="G2602"/>
    </row>
    <row r="2603" spans="7:7" x14ac:dyDescent="0.25">
      <c r="G2603"/>
    </row>
    <row r="2604" spans="7:7" x14ac:dyDescent="0.25">
      <c r="G2604"/>
    </row>
    <row r="2605" spans="7:7" x14ac:dyDescent="0.25">
      <c r="G2605"/>
    </row>
    <row r="2606" spans="7:7" x14ac:dyDescent="0.25">
      <c r="G2606"/>
    </row>
    <row r="2607" spans="7:7" x14ac:dyDescent="0.25">
      <c r="G2607"/>
    </row>
    <row r="2608" spans="7:7" x14ac:dyDescent="0.25">
      <c r="G2608"/>
    </row>
    <row r="2609" spans="7:7" x14ac:dyDescent="0.25">
      <c r="G2609"/>
    </row>
    <row r="2610" spans="7:7" x14ac:dyDescent="0.25">
      <c r="G2610"/>
    </row>
    <row r="2611" spans="7:7" x14ac:dyDescent="0.25">
      <c r="G2611"/>
    </row>
    <row r="2612" spans="7:7" x14ac:dyDescent="0.25">
      <c r="G2612"/>
    </row>
    <row r="2613" spans="7:7" x14ac:dyDescent="0.25">
      <c r="G2613"/>
    </row>
    <row r="2614" spans="7:7" x14ac:dyDescent="0.25">
      <c r="G2614"/>
    </row>
    <row r="2615" spans="7:7" x14ac:dyDescent="0.25">
      <c r="G2615"/>
    </row>
    <row r="2616" spans="7:7" x14ac:dyDescent="0.25">
      <c r="G2616"/>
    </row>
    <row r="2617" spans="7:7" x14ac:dyDescent="0.25">
      <c r="G2617"/>
    </row>
    <row r="2618" spans="7:7" x14ac:dyDescent="0.25">
      <c r="G2618"/>
    </row>
    <row r="2619" spans="7:7" x14ac:dyDescent="0.25">
      <c r="G2619"/>
    </row>
    <row r="2620" spans="7:7" x14ac:dyDescent="0.25">
      <c r="G2620"/>
    </row>
    <row r="2621" spans="7:7" x14ac:dyDescent="0.25">
      <c r="G2621"/>
    </row>
    <row r="2622" spans="7:7" x14ac:dyDescent="0.25">
      <c r="G2622"/>
    </row>
    <row r="2623" spans="7:7" x14ac:dyDescent="0.25">
      <c r="G2623"/>
    </row>
    <row r="2624" spans="7:7" x14ac:dyDescent="0.25">
      <c r="G2624"/>
    </row>
    <row r="2625" spans="7:7" x14ac:dyDescent="0.25">
      <c r="G2625"/>
    </row>
    <row r="2626" spans="7:7" x14ac:dyDescent="0.25">
      <c r="G2626"/>
    </row>
    <row r="2627" spans="7:7" x14ac:dyDescent="0.25">
      <c r="G2627"/>
    </row>
    <row r="2628" spans="7:7" x14ac:dyDescent="0.25">
      <c r="G2628"/>
    </row>
    <row r="2629" spans="7:7" x14ac:dyDescent="0.25">
      <c r="G2629"/>
    </row>
    <row r="2630" spans="7:7" x14ac:dyDescent="0.25">
      <c r="G2630"/>
    </row>
    <row r="2631" spans="7:7" x14ac:dyDescent="0.25">
      <c r="G2631"/>
    </row>
    <row r="2632" spans="7:7" x14ac:dyDescent="0.25">
      <c r="G2632"/>
    </row>
    <row r="2633" spans="7:7" x14ac:dyDescent="0.25">
      <c r="G2633"/>
    </row>
    <row r="2634" spans="7:7" x14ac:dyDescent="0.25">
      <c r="G2634"/>
    </row>
    <row r="2635" spans="7:7" x14ac:dyDescent="0.25">
      <c r="G2635"/>
    </row>
    <row r="2636" spans="7:7" x14ac:dyDescent="0.25">
      <c r="G2636"/>
    </row>
    <row r="2637" spans="7:7" x14ac:dyDescent="0.25">
      <c r="G2637"/>
    </row>
    <row r="2638" spans="7:7" x14ac:dyDescent="0.25">
      <c r="G2638"/>
    </row>
    <row r="2639" spans="7:7" x14ac:dyDescent="0.25">
      <c r="G2639"/>
    </row>
    <row r="2640" spans="7:7" x14ac:dyDescent="0.25">
      <c r="G2640"/>
    </row>
    <row r="2641" spans="7:7" x14ac:dyDescent="0.25">
      <c r="G2641"/>
    </row>
    <row r="2642" spans="7:7" x14ac:dyDescent="0.25">
      <c r="G2642"/>
    </row>
    <row r="2643" spans="7:7" x14ac:dyDescent="0.25">
      <c r="G2643"/>
    </row>
    <row r="2644" spans="7:7" x14ac:dyDescent="0.25">
      <c r="G2644"/>
    </row>
    <row r="2645" spans="7:7" x14ac:dyDescent="0.25">
      <c r="G2645"/>
    </row>
    <row r="2646" spans="7:7" x14ac:dyDescent="0.25">
      <c r="G2646"/>
    </row>
    <row r="2647" spans="7:7" x14ac:dyDescent="0.25">
      <c r="G2647"/>
    </row>
    <row r="2648" spans="7:7" x14ac:dyDescent="0.25">
      <c r="G2648"/>
    </row>
    <row r="2649" spans="7:7" x14ac:dyDescent="0.25">
      <c r="G2649"/>
    </row>
    <row r="2650" spans="7:7" x14ac:dyDescent="0.25">
      <c r="G2650"/>
    </row>
    <row r="2651" spans="7:7" x14ac:dyDescent="0.25">
      <c r="G2651"/>
    </row>
    <row r="2652" spans="7:7" x14ac:dyDescent="0.25">
      <c r="G2652"/>
    </row>
    <row r="2653" spans="7:7" x14ac:dyDescent="0.25">
      <c r="G2653"/>
    </row>
    <row r="2654" spans="7:7" x14ac:dyDescent="0.25">
      <c r="G2654"/>
    </row>
    <row r="2655" spans="7:7" x14ac:dyDescent="0.25">
      <c r="G2655"/>
    </row>
    <row r="2656" spans="7:7" x14ac:dyDescent="0.25">
      <c r="G2656"/>
    </row>
    <row r="2657" spans="7:7" x14ac:dyDescent="0.25">
      <c r="G2657"/>
    </row>
    <row r="2658" spans="7:7" x14ac:dyDescent="0.25">
      <c r="G2658"/>
    </row>
    <row r="2659" spans="7:7" x14ac:dyDescent="0.25">
      <c r="G2659"/>
    </row>
    <row r="2660" spans="7:7" x14ac:dyDescent="0.25">
      <c r="G2660"/>
    </row>
    <row r="2661" spans="7:7" x14ac:dyDescent="0.25">
      <c r="G2661"/>
    </row>
    <row r="2662" spans="7:7" x14ac:dyDescent="0.25">
      <c r="G2662"/>
    </row>
    <row r="2663" spans="7:7" x14ac:dyDescent="0.25">
      <c r="G2663"/>
    </row>
    <row r="2664" spans="7:7" x14ac:dyDescent="0.25">
      <c r="G2664"/>
    </row>
    <row r="2665" spans="7:7" x14ac:dyDescent="0.25">
      <c r="G2665"/>
    </row>
    <row r="2666" spans="7:7" x14ac:dyDescent="0.25">
      <c r="G2666"/>
    </row>
    <row r="2667" spans="7:7" x14ac:dyDescent="0.25">
      <c r="G2667"/>
    </row>
    <row r="2668" spans="7:7" x14ac:dyDescent="0.25">
      <c r="G2668"/>
    </row>
    <row r="2669" spans="7:7" x14ac:dyDescent="0.25">
      <c r="G2669"/>
    </row>
    <row r="2670" spans="7:7" x14ac:dyDescent="0.25">
      <c r="G2670"/>
    </row>
    <row r="2671" spans="7:7" x14ac:dyDescent="0.25">
      <c r="G2671"/>
    </row>
    <row r="2672" spans="7:7" x14ac:dyDescent="0.25">
      <c r="G2672"/>
    </row>
    <row r="2673" spans="7:7" x14ac:dyDescent="0.25">
      <c r="G2673"/>
    </row>
    <row r="2674" spans="7:7" x14ac:dyDescent="0.25">
      <c r="G2674"/>
    </row>
    <row r="2675" spans="7:7" x14ac:dyDescent="0.25">
      <c r="G2675"/>
    </row>
    <row r="2676" spans="7:7" x14ac:dyDescent="0.25">
      <c r="G2676"/>
    </row>
    <row r="2677" spans="7:7" x14ac:dyDescent="0.25">
      <c r="G2677"/>
    </row>
    <row r="2678" spans="7:7" x14ac:dyDescent="0.25">
      <c r="G2678"/>
    </row>
    <row r="2679" spans="7:7" x14ac:dyDescent="0.25">
      <c r="G2679"/>
    </row>
    <row r="2680" spans="7:7" x14ac:dyDescent="0.25">
      <c r="G2680"/>
    </row>
    <row r="2681" spans="7:7" x14ac:dyDescent="0.25">
      <c r="G2681"/>
    </row>
    <row r="2682" spans="7:7" x14ac:dyDescent="0.25">
      <c r="G2682"/>
    </row>
    <row r="2683" spans="7:7" x14ac:dyDescent="0.25">
      <c r="G2683"/>
    </row>
    <row r="2684" spans="7:7" x14ac:dyDescent="0.25">
      <c r="G2684"/>
    </row>
    <row r="2685" spans="7:7" x14ac:dyDescent="0.25">
      <c r="G2685"/>
    </row>
    <row r="2686" spans="7:7" x14ac:dyDescent="0.25">
      <c r="G2686"/>
    </row>
    <row r="2687" spans="7:7" x14ac:dyDescent="0.25">
      <c r="G2687"/>
    </row>
    <row r="2688" spans="7:7" x14ac:dyDescent="0.25">
      <c r="G2688"/>
    </row>
    <row r="2689" spans="7:7" x14ac:dyDescent="0.25">
      <c r="G2689"/>
    </row>
    <row r="2690" spans="7:7" x14ac:dyDescent="0.25">
      <c r="G2690"/>
    </row>
    <row r="2691" spans="7:7" x14ac:dyDescent="0.25">
      <c r="G2691"/>
    </row>
    <row r="2692" spans="7:7" x14ac:dyDescent="0.25">
      <c r="G2692"/>
    </row>
    <row r="2693" spans="7:7" x14ac:dyDescent="0.25">
      <c r="G2693"/>
    </row>
    <row r="2694" spans="7:7" x14ac:dyDescent="0.25">
      <c r="G2694"/>
    </row>
    <row r="2695" spans="7:7" x14ac:dyDescent="0.25">
      <c r="G2695"/>
    </row>
    <row r="2696" spans="7:7" x14ac:dyDescent="0.25">
      <c r="G2696"/>
    </row>
    <row r="2697" spans="7:7" x14ac:dyDescent="0.25">
      <c r="G2697"/>
    </row>
    <row r="2698" spans="7:7" x14ac:dyDescent="0.25">
      <c r="G2698"/>
    </row>
    <row r="2699" spans="7:7" x14ac:dyDescent="0.25">
      <c r="G2699"/>
    </row>
    <row r="2700" spans="7:7" x14ac:dyDescent="0.25">
      <c r="G2700"/>
    </row>
    <row r="2701" spans="7:7" x14ac:dyDescent="0.25">
      <c r="G2701"/>
    </row>
    <row r="2702" spans="7:7" x14ac:dyDescent="0.25">
      <c r="G2702"/>
    </row>
    <row r="2703" spans="7:7" x14ac:dyDescent="0.25">
      <c r="G2703"/>
    </row>
    <row r="2704" spans="7:7" x14ac:dyDescent="0.25">
      <c r="G2704"/>
    </row>
    <row r="2705" spans="7:7" x14ac:dyDescent="0.25">
      <c r="G2705"/>
    </row>
    <row r="2706" spans="7:7" x14ac:dyDescent="0.25">
      <c r="G2706"/>
    </row>
    <row r="2707" spans="7:7" x14ac:dyDescent="0.25">
      <c r="G2707"/>
    </row>
    <row r="2708" spans="7:7" x14ac:dyDescent="0.25">
      <c r="G2708"/>
    </row>
    <row r="2709" spans="7:7" x14ac:dyDescent="0.25">
      <c r="G2709"/>
    </row>
    <row r="2710" spans="7:7" x14ac:dyDescent="0.25">
      <c r="G2710"/>
    </row>
    <row r="2711" spans="7:7" x14ac:dyDescent="0.25">
      <c r="G2711"/>
    </row>
    <row r="2712" spans="7:7" x14ac:dyDescent="0.25">
      <c r="G2712"/>
    </row>
    <row r="2713" spans="7:7" x14ac:dyDescent="0.25">
      <c r="G2713"/>
    </row>
    <row r="2714" spans="7:7" x14ac:dyDescent="0.25">
      <c r="G2714"/>
    </row>
    <row r="2715" spans="7:7" x14ac:dyDescent="0.25">
      <c r="G2715"/>
    </row>
    <row r="2716" spans="7:7" x14ac:dyDescent="0.25">
      <c r="G2716"/>
    </row>
    <row r="2717" spans="7:7" x14ac:dyDescent="0.25">
      <c r="G2717"/>
    </row>
    <row r="2718" spans="7:7" x14ac:dyDescent="0.25">
      <c r="G2718"/>
    </row>
    <row r="2719" spans="7:7" x14ac:dyDescent="0.25">
      <c r="G2719"/>
    </row>
    <row r="2720" spans="7:7" x14ac:dyDescent="0.25">
      <c r="G2720"/>
    </row>
    <row r="2721" spans="7:7" x14ac:dyDescent="0.25">
      <c r="G2721"/>
    </row>
    <row r="2722" spans="7:7" x14ac:dyDescent="0.25">
      <c r="G2722"/>
    </row>
    <row r="2723" spans="7:7" x14ac:dyDescent="0.25">
      <c r="G2723"/>
    </row>
    <row r="2724" spans="7:7" x14ac:dyDescent="0.25">
      <c r="G2724"/>
    </row>
    <row r="2725" spans="7:7" x14ac:dyDescent="0.25">
      <c r="G2725"/>
    </row>
    <row r="2726" spans="7:7" x14ac:dyDescent="0.25">
      <c r="G2726"/>
    </row>
    <row r="2727" spans="7:7" x14ac:dyDescent="0.25">
      <c r="G2727"/>
    </row>
    <row r="2728" spans="7:7" x14ac:dyDescent="0.25">
      <c r="G2728"/>
    </row>
    <row r="2729" spans="7:7" x14ac:dyDescent="0.25">
      <c r="G2729"/>
    </row>
    <row r="2730" spans="7:7" x14ac:dyDescent="0.25">
      <c r="G2730"/>
    </row>
    <row r="2731" spans="7:7" x14ac:dyDescent="0.25">
      <c r="G2731"/>
    </row>
    <row r="2732" spans="7:7" x14ac:dyDescent="0.25">
      <c r="G2732"/>
    </row>
    <row r="2733" spans="7:7" x14ac:dyDescent="0.25">
      <c r="G2733"/>
    </row>
    <row r="2734" spans="7:7" x14ac:dyDescent="0.25">
      <c r="G2734"/>
    </row>
    <row r="2735" spans="7:7" x14ac:dyDescent="0.25">
      <c r="G2735"/>
    </row>
    <row r="2736" spans="7:7" x14ac:dyDescent="0.25">
      <c r="G2736"/>
    </row>
    <row r="2737" spans="7:7" x14ac:dyDescent="0.25">
      <c r="G2737"/>
    </row>
    <row r="2738" spans="7:7" x14ac:dyDescent="0.25">
      <c r="G2738"/>
    </row>
    <row r="2739" spans="7:7" x14ac:dyDescent="0.25">
      <c r="G2739"/>
    </row>
    <row r="2740" spans="7:7" x14ac:dyDescent="0.25">
      <c r="G2740"/>
    </row>
    <row r="2741" spans="7:7" x14ac:dyDescent="0.25">
      <c r="G2741"/>
    </row>
    <row r="2742" spans="7:7" x14ac:dyDescent="0.25">
      <c r="G2742"/>
    </row>
    <row r="2743" spans="7:7" x14ac:dyDescent="0.25">
      <c r="G2743"/>
    </row>
    <row r="2744" spans="7:7" x14ac:dyDescent="0.25">
      <c r="G2744"/>
    </row>
    <row r="2745" spans="7:7" x14ac:dyDescent="0.25">
      <c r="G2745"/>
    </row>
    <row r="2746" spans="7:7" x14ac:dyDescent="0.25">
      <c r="G2746"/>
    </row>
    <row r="2747" spans="7:7" x14ac:dyDescent="0.25">
      <c r="G2747"/>
    </row>
    <row r="2748" spans="7:7" x14ac:dyDescent="0.25">
      <c r="G2748"/>
    </row>
    <row r="2749" spans="7:7" x14ac:dyDescent="0.25">
      <c r="G2749"/>
    </row>
    <row r="2750" spans="7:7" x14ac:dyDescent="0.25">
      <c r="G2750"/>
    </row>
    <row r="2751" spans="7:7" x14ac:dyDescent="0.25">
      <c r="G2751"/>
    </row>
    <row r="2752" spans="7:7" x14ac:dyDescent="0.25">
      <c r="G2752"/>
    </row>
    <row r="2753" spans="7:7" x14ac:dyDescent="0.25">
      <c r="G2753"/>
    </row>
    <row r="2754" spans="7:7" x14ac:dyDescent="0.25">
      <c r="G2754"/>
    </row>
    <row r="2755" spans="7:7" x14ac:dyDescent="0.25">
      <c r="G2755"/>
    </row>
    <row r="2756" spans="7:7" x14ac:dyDescent="0.25">
      <c r="G2756"/>
    </row>
    <row r="2757" spans="7:7" x14ac:dyDescent="0.25">
      <c r="G2757"/>
    </row>
    <row r="2758" spans="7:7" x14ac:dyDescent="0.25">
      <c r="G2758"/>
    </row>
    <row r="2759" spans="7:7" x14ac:dyDescent="0.25">
      <c r="G2759"/>
    </row>
    <row r="2760" spans="7:7" x14ac:dyDescent="0.25">
      <c r="G2760"/>
    </row>
    <row r="2761" spans="7:7" x14ac:dyDescent="0.25">
      <c r="G2761"/>
    </row>
    <row r="2762" spans="7:7" x14ac:dyDescent="0.25">
      <c r="G2762"/>
    </row>
    <row r="2763" spans="7:7" x14ac:dyDescent="0.25">
      <c r="G2763"/>
    </row>
    <row r="2764" spans="7:7" x14ac:dyDescent="0.25">
      <c r="G2764"/>
    </row>
    <row r="2765" spans="7:7" x14ac:dyDescent="0.25">
      <c r="G2765"/>
    </row>
    <row r="2766" spans="7:7" x14ac:dyDescent="0.25">
      <c r="G2766"/>
    </row>
    <row r="2767" spans="7:7" x14ac:dyDescent="0.25">
      <c r="G2767"/>
    </row>
    <row r="2768" spans="7:7" x14ac:dyDescent="0.25">
      <c r="G2768"/>
    </row>
    <row r="2769" spans="7:7" x14ac:dyDescent="0.25">
      <c r="G2769"/>
    </row>
    <row r="2770" spans="7:7" x14ac:dyDescent="0.25">
      <c r="G2770"/>
    </row>
    <row r="2771" spans="7:7" x14ac:dyDescent="0.25">
      <c r="G2771"/>
    </row>
    <row r="2772" spans="7:7" x14ac:dyDescent="0.25">
      <c r="G2772"/>
    </row>
    <row r="2773" spans="7:7" x14ac:dyDescent="0.25">
      <c r="G2773"/>
    </row>
    <row r="2774" spans="7:7" x14ac:dyDescent="0.25">
      <c r="G2774"/>
    </row>
    <row r="2775" spans="7:7" x14ac:dyDescent="0.25">
      <c r="G2775"/>
    </row>
    <row r="2776" spans="7:7" x14ac:dyDescent="0.25">
      <c r="G2776"/>
    </row>
    <row r="2777" spans="7:7" x14ac:dyDescent="0.25">
      <c r="G2777"/>
    </row>
    <row r="2778" spans="7:7" x14ac:dyDescent="0.25">
      <c r="G2778"/>
    </row>
    <row r="2779" spans="7:7" x14ac:dyDescent="0.25">
      <c r="G2779"/>
    </row>
    <row r="2780" spans="7:7" x14ac:dyDescent="0.25">
      <c r="G2780"/>
    </row>
    <row r="2781" spans="7:7" x14ac:dyDescent="0.25">
      <c r="G2781"/>
    </row>
    <row r="2782" spans="7:7" x14ac:dyDescent="0.25">
      <c r="G2782"/>
    </row>
    <row r="2783" spans="7:7" x14ac:dyDescent="0.25">
      <c r="G2783"/>
    </row>
    <row r="2784" spans="7:7" x14ac:dyDescent="0.25">
      <c r="G2784"/>
    </row>
    <row r="2785" spans="7:7" x14ac:dyDescent="0.25">
      <c r="G2785"/>
    </row>
    <row r="2786" spans="7:7" x14ac:dyDescent="0.25">
      <c r="G2786"/>
    </row>
    <row r="2787" spans="7:7" x14ac:dyDescent="0.25">
      <c r="G2787"/>
    </row>
    <row r="2788" spans="7:7" x14ac:dyDescent="0.25">
      <c r="G2788"/>
    </row>
    <row r="2789" spans="7:7" x14ac:dyDescent="0.25">
      <c r="G2789"/>
    </row>
    <row r="2790" spans="7:7" x14ac:dyDescent="0.25">
      <c r="G2790"/>
    </row>
    <row r="2791" spans="7:7" x14ac:dyDescent="0.25">
      <c r="G2791"/>
    </row>
    <row r="2792" spans="7:7" x14ac:dyDescent="0.25">
      <c r="G2792"/>
    </row>
    <row r="2793" spans="7:7" x14ac:dyDescent="0.25">
      <c r="G2793"/>
    </row>
    <row r="2794" spans="7:7" x14ac:dyDescent="0.25">
      <c r="G2794"/>
    </row>
    <row r="2795" spans="7:7" x14ac:dyDescent="0.25">
      <c r="G2795"/>
    </row>
    <row r="2796" spans="7:7" x14ac:dyDescent="0.25">
      <c r="G2796"/>
    </row>
    <row r="2797" spans="7:7" x14ac:dyDescent="0.25">
      <c r="G2797"/>
    </row>
    <row r="2798" spans="7:7" x14ac:dyDescent="0.25">
      <c r="G2798"/>
    </row>
    <row r="2799" spans="7:7" x14ac:dyDescent="0.25">
      <c r="G2799"/>
    </row>
    <row r="2800" spans="7:7" x14ac:dyDescent="0.25">
      <c r="G2800"/>
    </row>
    <row r="2801" spans="7:7" x14ac:dyDescent="0.25">
      <c r="G2801"/>
    </row>
    <row r="2802" spans="7:7" x14ac:dyDescent="0.25">
      <c r="G2802"/>
    </row>
    <row r="2803" spans="7:7" x14ac:dyDescent="0.25">
      <c r="G2803"/>
    </row>
    <row r="2804" spans="7:7" x14ac:dyDescent="0.25">
      <c r="G2804"/>
    </row>
    <row r="2805" spans="7:7" x14ac:dyDescent="0.25">
      <c r="G2805"/>
    </row>
    <row r="2806" spans="7:7" x14ac:dyDescent="0.25">
      <c r="G2806"/>
    </row>
    <row r="2807" spans="7:7" x14ac:dyDescent="0.25">
      <c r="G2807"/>
    </row>
    <row r="2808" spans="7:7" x14ac:dyDescent="0.25">
      <c r="G2808"/>
    </row>
    <row r="2809" spans="7:7" x14ac:dyDescent="0.25">
      <c r="G2809"/>
    </row>
    <row r="2810" spans="7:7" x14ac:dyDescent="0.25">
      <c r="G2810"/>
    </row>
    <row r="2811" spans="7:7" x14ac:dyDescent="0.25">
      <c r="G2811"/>
    </row>
    <row r="2812" spans="7:7" x14ac:dyDescent="0.25">
      <c r="G2812"/>
    </row>
    <row r="2813" spans="7:7" x14ac:dyDescent="0.25">
      <c r="G2813"/>
    </row>
    <row r="2814" spans="7:7" x14ac:dyDescent="0.25">
      <c r="G2814"/>
    </row>
    <row r="2815" spans="7:7" x14ac:dyDescent="0.25">
      <c r="G2815"/>
    </row>
    <row r="2816" spans="7:7" x14ac:dyDescent="0.25">
      <c r="G2816"/>
    </row>
    <row r="2817" spans="7:7" x14ac:dyDescent="0.25">
      <c r="G2817"/>
    </row>
    <row r="2818" spans="7:7" x14ac:dyDescent="0.25">
      <c r="G2818"/>
    </row>
    <row r="2819" spans="7:7" x14ac:dyDescent="0.25">
      <c r="G2819"/>
    </row>
    <row r="2820" spans="7:7" x14ac:dyDescent="0.25">
      <c r="G2820"/>
    </row>
    <row r="2821" spans="7:7" x14ac:dyDescent="0.25">
      <c r="G2821"/>
    </row>
    <row r="2822" spans="7:7" x14ac:dyDescent="0.25">
      <c r="G2822"/>
    </row>
    <row r="2823" spans="7:7" x14ac:dyDescent="0.25">
      <c r="G2823"/>
    </row>
    <row r="2824" spans="7:7" x14ac:dyDescent="0.25">
      <c r="G2824"/>
    </row>
    <row r="2825" spans="7:7" x14ac:dyDescent="0.25">
      <c r="G2825"/>
    </row>
    <row r="2826" spans="7:7" x14ac:dyDescent="0.25">
      <c r="G2826"/>
    </row>
    <row r="2827" spans="7:7" x14ac:dyDescent="0.25">
      <c r="G2827"/>
    </row>
    <row r="2828" spans="7:7" x14ac:dyDescent="0.25">
      <c r="G2828"/>
    </row>
    <row r="2829" spans="7:7" x14ac:dyDescent="0.25">
      <c r="G2829"/>
    </row>
    <row r="2830" spans="7:7" x14ac:dyDescent="0.25">
      <c r="G2830"/>
    </row>
    <row r="2831" spans="7:7" x14ac:dyDescent="0.25">
      <c r="G2831"/>
    </row>
    <row r="2832" spans="7:7" x14ac:dyDescent="0.25">
      <c r="G2832"/>
    </row>
    <row r="2833" spans="7:7" x14ac:dyDescent="0.25">
      <c r="G2833"/>
    </row>
    <row r="2834" spans="7:7" x14ac:dyDescent="0.25">
      <c r="G2834"/>
    </row>
    <row r="2835" spans="7:7" x14ac:dyDescent="0.25">
      <c r="G2835"/>
    </row>
    <row r="2836" spans="7:7" x14ac:dyDescent="0.25">
      <c r="G2836"/>
    </row>
    <row r="2837" spans="7:7" x14ac:dyDescent="0.25">
      <c r="G2837"/>
    </row>
    <row r="2838" spans="7:7" x14ac:dyDescent="0.25">
      <c r="G2838"/>
    </row>
    <row r="2839" spans="7:7" x14ac:dyDescent="0.25">
      <c r="G2839"/>
    </row>
    <row r="2840" spans="7:7" x14ac:dyDescent="0.25">
      <c r="G2840"/>
    </row>
    <row r="2841" spans="7:7" x14ac:dyDescent="0.25">
      <c r="G2841"/>
    </row>
    <row r="2842" spans="7:7" x14ac:dyDescent="0.25">
      <c r="G2842"/>
    </row>
    <row r="2843" spans="7:7" x14ac:dyDescent="0.25">
      <c r="G2843"/>
    </row>
    <row r="2844" spans="7:7" x14ac:dyDescent="0.25">
      <c r="G2844"/>
    </row>
    <row r="2845" spans="7:7" x14ac:dyDescent="0.25">
      <c r="G2845"/>
    </row>
    <row r="2846" spans="7:7" x14ac:dyDescent="0.25">
      <c r="G2846"/>
    </row>
    <row r="2847" spans="7:7" x14ac:dyDescent="0.25">
      <c r="G2847"/>
    </row>
    <row r="2848" spans="7:7" x14ac:dyDescent="0.25">
      <c r="G2848"/>
    </row>
    <row r="2849" spans="7:7" x14ac:dyDescent="0.25">
      <c r="G2849"/>
    </row>
    <row r="2850" spans="7:7" x14ac:dyDescent="0.25">
      <c r="G2850"/>
    </row>
    <row r="2851" spans="7:7" x14ac:dyDescent="0.25">
      <c r="G2851"/>
    </row>
    <row r="2852" spans="7:7" x14ac:dyDescent="0.25">
      <c r="G2852"/>
    </row>
    <row r="2853" spans="7:7" x14ac:dyDescent="0.25">
      <c r="G2853"/>
    </row>
    <row r="2854" spans="7:7" x14ac:dyDescent="0.25">
      <c r="G2854"/>
    </row>
    <row r="2855" spans="7:7" x14ac:dyDescent="0.25">
      <c r="G2855"/>
    </row>
    <row r="2856" spans="7:7" x14ac:dyDescent="0.25">
      <c r="G2856"/>
    </row>
    <row r="2857" spans="7:7" x14ac:dyDescent="0.25">
      <c r="G2857"/>
    </row>
    <row r="2858" spans="7:7" x14ac:dyDescent="0.25">
      <c r="G2858"/>
    </row>
    <row r="2859" spans="7:7" x14ac:dyDescent="0.25">
      <c r="G2859"/>
    </row>
    <row r="2860" spans="7:7" x14ac:dyDescent="0.25">
      <c r="G2860"/>
    </row>
    <row r="2861" spans="7:7" x14ac:dyDescent="0.25">
      <c r="G2861"/>
    </row>
    <row r="2862" spans="7:7" x14ac:dyDescent="0.25">
      <c r="G2862"/>
    </row>
    <row r="2863" spans="7:7" x14ac:dyDescent="0.25">
      <c r="G2863"/>
    </row>
    <row r="2864" spans="7:7" x14ac:dyDescent="0.25">
      <c r="G2864"/>
    </row>
    <row r="2865" spans="7:7" x14ac:dyDescent="0.25">
      <c r="G2865"/>
    </row>
    <row r="2866" spans="7:7" x14ac:dyDescent="0.25">
      <c r="G2866"/>
    </row>
    <row r="2867" spans="7:7" x14ac:dyDescent="0.25">
      <c r="G2867"/>
    </row>
    <row r="2868" spans="7:7" x14ac:dyDescent="0.25">
      <c r="G2868"/>
    </row>
    <row r="2869" spans="7:7" x14ac:dyDescent="0.25">
      <c r="G2869"/>
    </row>
    <row r="2870" spans="7:7" x14ac:dyDescent="0.25">
      <c r="G2870"/>
    </row>
    <row r="2871" spans="7:7" x14ac:dyDescent="0.25">
      <c r="G2871"/>
    </row>
    <row r="2872" spans="7:7" x14ac:dyDescent="0.25">
      <c r="G2872"/>
    </row>
    <row r="2873" spans="7:7" x14ac:dyDescent="0.25">
      <c r="G2873"/>
    </row>
    <row r="2874" spans="7:7" x14ac:dyDescent="0.25">
      <c r="G2874"/>
    </row>
    <row r="2875" spans="7:7" x14ac:dyDescent="0.25">
      <c r="G2875"/>
    </row>
    <row r="2876" spans="7:7" x14ac:dyDescent="0.25">
      <c r="G2876"/>
    </row>
    <row r="2877" spans="7:7" x14ac:dyDescent="0.25">
      <c r="G2877"/>
    </row>
    <row r="2878" spans="7:7" x14ac:dyDescent="0.25">
      <c r="G2878"/>
    </row>
    <row r="2879" spans="7:7" x14ac:dyDescent="0.25">
      <c r="G2879"/>
    </row>
    <row r="2880" spans="7:7" x14ac:dyDescent="0.25">
      <c r="G2880"/>
    </row>
    <row r="2881" spans="7:7" x14ac:dyDescent="0.25">
      <c r="G2881"/>
    </row>
    <row r="2882" spans="7:7" x14ac:dyDescent="0.25">
      <c r="G2882"/>
    </row>
    <row r="2883" spans="7:7" x14ac:dyDescent="0.25">
      <c r="G2883"/>
    </row>
    <row r="2884" spans="7:7" x14ac:dyDescent="0.25">
      <c r="G2884"/>
    </row>
    <row r="2885" spans="7:7" x14ac:dyDescent="0.25">
      <c r="G2885"/>
    </row>
    <row r="2886" spans="7:7" x14ac:dyDescent="0.25">
      <c r="G2886"/>
    </row>
    <row r="2887" spans="7:7" x14ac:dyDescent="0.25">
      <c r="G2887"/>
    </row>
    <row r="2888" spans="7:7" x14ac:dyDescent="0.25">
      <c r="G2888"/>
    </row>
    <row r="2889" spans="7:7" x14ac:dyDescent="0.25">
      <c r="G2889"/>
    </row>
    <row r="2890" spans="7:7" x14ac:dyDescent="0.25">
      <c r="G2890"/>
    </row>
    <row r="2891" spans="7:7" x14ac:dyDescent="0.25">
      <c r="G2891"/>
    </row>
    <row r="2892" spans="7:7" x14ac:dyDescent="0.25">
      <c r="G2892"/>
    </row>
    <row r="2893" spans="7:7" x14ac:dyDescent="0.25">
      <c r="G2893"/>
    </row>
    <row r="2894" spans="7:7" x14ac:dyDescent="0.25">
      <c r="G2894"/>
    </row>
    <row r="2895" spans="7:7" x14ac:dyDescent="0.25">
      <c r="G2895"/>
    </row>
    <row r="2896" spans="7:7" x14ac:dyDescent="0.25">
      <c r="G2896"/>
    </row>
    <row r="2897" spans="7:7" x14ac:dyDescent="0.25">
      <c r="G2897"/>
    </row>
    <row r="2898" spans="7:7" x14ac:dyDescent="0.25">
      <c r="G2898"/>
    </row>
    <row r="2899" spans="7:7" x14ac:dyDescent="0.25">
      <c r="G2899"/>
    </row>
    <row r="2900" spans="7:7" x14ac:dyDescent="0.25">
      <c r="G2900"/>
    </row>
    <row r="2901" spans="7:7" x14ac:dyDescent="0.25">
      <c r="G2901"/>
    </row>
    <row r="2902" spans="7:7" x14ac:dyDescent="0.25">
      <c r="G2902"/>
    </row>
    <row r="2903" spans="7:7" x14ac:dyDescent="0.25">
      <c r="G2903"/>
    </row>
    <row r="2904" spans="7:7" x14ac:dyDescent="0.25">
      <c r="G2904"/>
    </row>
    <row r="2905" spans="7:7" x14ac:dyDescent="0.25">
      <c r="G2905"/>
    </row>
    <row r="2906" spans="7:7" x14ac:dyDescent="0.25">
      <c r="G2906"/>
    </row>
    <row r="2907" spans="7:7" x14ac:dyDescent="0.25">
      <c r="G2907"/>
    </row>
    <row r="2908" spans="7:7" x14ac:dyDescent="0.25">
      <c r="G2908"/>
    </row>
    <row r="2909" spans="7:7" x14ac:dyDescent="0.25">
      <c r="G2909"/>
    </row>
    <row r="2910" spans="7:7" x14ac:dyDescent="0.25">
      <c r="G2910"/>
    </row>
    <row r="2911" spans="7:7" x14ac:dyDescent="0.25">
      <c r="G2911"/>
    </row>
    <row r="2912" spans="7:7" x14ac:dyDescent="0.25">
      <c r="G2912"/>
    </row>
    <row r="2913" spans="7:7" x14ac:dyDescent="0.25">
      <c r="G2913"/>
    </row>
    <row r="2914" spans="7:7" x14ac:dyDescent="0.25">
      <c r="G2914"/>
    </row>
    <row r="2915" spans="7:7" x14ac:dyDescent="0.25">
      <c r="G2915"/>
    </row>
    <row r="2916" spans="7:7" x14ac:dyDescent="0.25">
      <c r="G2916"/>
    </row>
    <row r="2917" spans="7:7" x14ac:dyDescent="0.25">
      <c r="G2917"/>
    </row>
    <row r="2918" spans="7:7" x14ac:dyDescent="0.25">
      <c r="G2918"/>
    </row>
    <row r="2919" spans="7:7" x14ac:dyDescent="0.25">
      <c r="G2919"/>
    </row>
    <row r="2920" spans="7:7" x14ac:dyDescent="0.25">
      <c r="G2920"/>
    </row>
    <row r="2921" spans="7:7" x14ac:dyDescent="0.25">
      <c r="G2921"/>
    </row>
    <row r="2922" spans="7:7" x14ac:dyDescent="0.25">
      <c r="G2922"/>
    </row>
    <row r="2923" spans="7:7" x14ac:dyDescent="0.25">
      <c r="G2923"/>
    </row>
    <row r="2924" spans="7:7" x14ac:dyDescent="0.25">
      <c r="G2924"/>
    </row>
    <row r="2925" spans="7:7" x14ac:dyDescent="0.25">
      <c r="G2925"/>
    </row>
    <row r="2926" spans="7:7" x14ac:dyDescent="0.25">
      <c r="G2926"/>
    </row>
    <row r="2927" spans="7:7" x14ac:dyDescent="0.25">
      <c r="G2927"/>
    </row>
    <row r="2928" spans="7:7" x14ac:dyDescent="0.25">
      <c r="G2928"/>
    </row>
    <row r="2929" spans="7:7" x14ac:dyDescent="0.25">
      <c r="G2929"/>
    </row>
    <row r="2930" spans="7:7" x14ac:dyDescent="0.25">
      <c r="G2930"/>
    </row>
    <row r="2931" spans="7:7" x14ac:dyDescent="0.25">
      <c r="G2931"/>
    </row>
    <row r="2932" spans="7:7" x14ac:dyDescent="0.25">
      <c r="G2932"/>
    </row>
    <row r="2933" spans="7:7" x14ac:dyDescent="0.25">
      <c r="G2933"/>
    </row>
    <row r="2934" spans="7:7" x14ac:dyDescent="0.25">
      <c r="G2934"/>
    </row>
    <row r="2935" spans="7:7" x14ac:dyDescent="0.25">
      <c r="G2935"/>
    </row>
    <row r="2936" spans="7:7" x14ac:dyDescent="0.25">
      <c r="G2936"/>
    </row>
    <row r="2937" spans="7:7" x14ac:dyDescent="0.25">
      <c r="G2937"/>
    </row>
    <row r="2938" spans="7:7" x14ac:dyDescent="0.25">
      <c r="G2938"/>
    </row>
    <row r="2939" spans="7:7" x14ac:dyDescent="0.25">
      <c r="G2939"/>
    </row>
    <row r="2940" spans="7:7" x14ac:dyDescent="0.25">
      <c r="G2940"/>
    </row>
    <row r="2941" spans="7:7" x14ac:dyDescent="0.25">
      <c r="G2941"/>
    </row>
    <row r="2942" spans="7:7" x14ac:dyDescent="0.25">
      <c r="G2942"/>
    </row>
    <row r="2943" spans="7:7" x14ac:dyDescent="0.25">
      <c r="G2943"/>
    </row>
    <row r="2944" spans="7:7" x14ac:dyDescent="0.25">
      <c r="G2944"/>
    </row>
    <row r="2945" spans="7:7" x14ac:dyDescent="0.25">
      <c r="G2945"/>
    </row>
    <row r="2946" spans="7:7" x14ac:dyDescent="0.25">
      <c r="G2946"/>
    </row>
    <row r="2947" spans="7:7" x14ac:dyDescent="0.25">
      <c r="G2947"/>
    </row>
    <row r="2948" spans="7:7" x14ac:dyDescent="0.25">
      <c r="G2948"/>
    </row>
    <row r="2949" spans="7:7" x14ac:dyDescent="0.25">
      <c r="G2949"/>
    </row>
    <row r="2950" spans="7:7" x14ac:dyDescent="0.25">
      <c r="G2950"/>
    </row>
    <row r="2951" spans="7:7" x14ac:dyDescent="0.25">
      <c r="G2951"/>
    </row>
    <row r="2952" spans="7:7" x14ac:dyDescent="0.25">
      <c r="G2952"/>
    </row>
    <row r="2953" spans="7:7" x14ac:dyDescent="0.25">
      <c r="G2953"/>
    </row>
    <row r="2954" spans="7:7" x14ac:dyDescent="0.25">
      <c r="G2954"/>
    </row>
    <row r="2955" spans="7:7" x14ac:dyDescent="0.25">
      <c r="G2955"/>
    </row>
    <row r="2956" spans="7:7" x14ac:dyDescent="0.25">
      <c r="G2956"/>
    </row>
    <row r="2957" spans="7:7" x14ac:dyDescent="0.25">
      <c r="G2957"/>
    </row>
    <row r="2958" spans="7:7" x14ac:dyDescent="0.25">
      <c r="G2958"/>
    </row>
    <row r="2959" spans="7:7" x14ac:dyDescent="0.25">
      <c r="G2959"/>
    </row>
    <row r="2960" spans="7:7" x14ac:dyDescent="0.25">
      <c r="G2960"/>
    </row>
    <row r="2961" spans="7:7" x14ac:dyDescent="0.25">
      <c r="G2961"/>
    </row>
    <row r="2962" spans="7:7" x14ac:dyDescent="0.25">
      <c r="G2962"/>
    </row>
    <row r="2963" spans="7:7" x14ac:dyDescent="0.25">
      <c r="G2963"/>
    </row>
    <row r="2964" spans="7:7" x14ac:dyDescent="0.25">
      <c r="G2964"/>
    </row>
    <row r="2965" spans="7:7" x14ac:dyDescent="0.25">
      <c r="G2965"/>
    </row>
    <row r="2966" spans="7:7" x14ac:dyDescent="0.25">
      <c r="G2966"/>
    </row>
    <row r="2967" spans="7:7" x14ac:dyDescent="0.25">
      <c r="G2967"/>
    </row>
    <row r="2968" spans="7:7" x14ac:dyDescent="0.25">
      <c r="G2968"/>
    </row>
    <row r="2969" spans="7:7" x14ac:dyDescent="0.25">
      <c r="G2969"/>
    </row>
    <row r="2970" spans="7:7" x14ac:dyDescent="0.25">
      <c r="G2970"/>
    </row>
    <row r="2971" spans="7:7" x14ac:dyDescent="0.25">
      <c r="G2971"/>
    </row>
    <row r="2972" spans="7:7" x14ac:dyDescent="0.25">
      <c r="G2972"/>
    </row>
    <row r="2973" spans="7:7" x14ac:dyDescent="0.25">
      <c r="G2973"/>
    </row>
    <row r="2974" spans="7:7" x14ac:dyDescent="0.25">
      <c r="G2974"/>
    </row>
    <row r="2975" spans="7:7" x14ac:dyDescent="0.25">
      <c r="G2975"/>
    </row>
    <row r="2976" spans="7:7" x14ac:dyDescent="0.25">
      <c r="G2976"/>
    </row>
    <row r="2977" spans="7:7" x14ac:dyDescent="0.25">
      <c r="G2977"/>
    </row>
    <row r="2978" spans="7:7" x14ac:dyDescent="0.25">
      <c r="G2978"/>
    </row>
    <row r="2979" spans="7:7" x14ac:dyDescent="0.25">
      <c r="G2979"/>
    </row>
    <row r="2980" spans="7:7" x14ac:dyDescent="0.25">
      <c r="G2980"/>
    </row>
    <row r="2981" spans="7:7" x14ac:dyDescent="0.25">
      <c r="G2981"/>
    </row>
    <row r="2982" spans="7:7" x14ac:dyDescent="0.25">
      <c r="G2982"/>
    </row>
    <row r="2983" spans="7:7" x14ac:dyDescent="0.25">
      <c r="G2983"/>
    </row>
    <row r="2984" spans="7:7" x14ac:dyDescent="0.25">
      <c r="G2984"/>
    </row>
    <row r="2985" spans="7:7" x14ac:dyDescent="0.25">
      <c r="G2985"/>
    </row>
    <row r="2986" spans="7:7" x14ac:dyDescent="0.25">
      <c r="G2986"/>
    </row>
    <row r="2987" spans="7:7" x14ac:dyDescent="0.25">
      <c r="G2987"/>
    </row>
    <row r="2988" spans="7:7" x14ac:dyDescent="0.25">
      <c r="G2988"/>
    </row>
    <row r="2989" spans="7:7" x14ac:dyDescent="0.25">
      <c r="G2989"/>
    </row>
    <row r="2990" spans="7:7" x14ac:dyDescent="0.25">
      <c r="G2990"/>
    </row>
    <row r="2991" spans="7:7" x14ac:dyDescent="0.25">
      <c r="G2991"/>
    </row>
    <row r="2992" spans="7:7" x14ac:dyDescent="0.25">
      <c r="G2992"/>
    </row>
    <row r="2993" spans="7:7" x14ac:dyDescent="0.25">
      <c r="G2993"/>
    </row>
    <row r="2994" spans="7:7" x14ac:dyDescent="0.25">
      <c r="G2994"/>
    </row>
    <row r="2995" spans="7:7" x14ac:dyDescent="0.25">
      <c r="G2995"/>
    </row>
    <row r="2996" spans="7:7" x14ac:dyDescent="0.25">
      <c r="G2996"/>
    </row>
    <row r="2997" spans="7:7" x14ac:dyDescent="0.25">
      <c r="G2997"/>
    </row>
    <row r="2998" spans="7:7" x14ac:dyDescent="0.25">
      <c r="G2998"/>
    </row>
    <row r="2999" spans="7:7" x14ac:dyDescent="0.25">
      <c r="G2999"/>
    </row>
    <row r="3000" spans="7:7" x14ac:dyDescent="0.25">
      <c r="G3000"/>
    </row>
    <row r="3001" spans="7:7" x14ac:dyDescent="0.25">
      <c r="G3001"/>
    </row>
    <row r="3002" spans="7:7" x14ac:dyDescent="0.25">
      <c r="G3002"/>
    </row>
    <row r="3003" spans="7:7" x14ac:dyDescent="0.25">
      <c r="G3003"/>
    </row>
    <row r="3004" spans="7:7" x14ac:dyDescent="0.25">
      <c r="G3004"/>
    </row>
    <row r="3005" spans="7:7" x14ac:dyDescent="0.25">
      <c r="G3005"/>
    </row>
    <row r="3006" spans="7:7" x14ac:dyDescent="0.25">
      <c r="G3006"/>
    </row>
    <row r="3007" spans="7:7" x14ac:dyDescent="0.25">
      <c r="G3007"/>
    </row>
    <row r="3008" spans="7:7" x14ac:dyDescent="0.25">
      <c r="G3008"/>
    </row>
    <row r="3009" spans="7:7" x14ac:dyDescent="0.25">
      <c r="G3009"/>
    </row>
    <row r="3010" spans="7:7" x14ac:dyDescent="0.25">
      <c r="G3010"/>
    </row>
    <row r="3011" spans="7:7" x14ac:dyDescent="0.25">
      <c r="G3011"/>
    </row>
    <row r="3012" spans="7:7" x14ac:dyDescent="0.25">
      <c r="G3012"/>
    </row>
    <row r="3013" spans="7:7" x14ac:dyDescent="0.25">
      <c r="G3013"/>
    </row>
    <row r="3014" spans="7:7" x14ac:dyDescent="0.25">
      <c r="G3014"/>
    </row>
    <row r="3015" spans="7:7" x14ac:dyDescent="0.25">
      <c r="G3015"/>
    </row>
    <row r="3016" spans="7:7" x14ac:dyDescent="0.25">
      <c r="G3016"/>
    </row>
    <row r="3017" spans="7:7" x14ac:dyDescent="0.25">
      <c r="G3017"/>
    </row>
    <row r="3018" spans="7:7" x14ac:dyDescent="0.25">
      <c r="G3018"/>
    </row>
    <row r="3019" spans="7:7" x14ac:dyDescent="0.25">
      <c r="G3019"/>
    </row>
    <row r="3020" spans="7:7" x14ac:dyDescent="0.25">
      <c r="G3020"/>
    </row>
    <row r="3021" spans="7:7" x14ac:dyDescent="0.25">
      <c r="G3021"/>
    </row>
    <row r="3022" spans="7:7" x14ac:dyDescent="0.25">
      <c r="G3022"/>
    </row>
    <row r="3023" spans="7:7" x14ac:dyDescent="0.25">
      <c r="G3023"/>
    </row>
    <row r="3024" spans="7:7" x14ac:dyDescent="0.25">
      <c r="G3024"/>
    </row>
    <row r="3025" spans="6:7" x14ac:dyDescent="0.25">
      <c r="G3025"/>
    </row>
    <row r="3026" spans="6:7" x14ac:dyDescent="0.25">
      <c r="G3026"/>
    </row>
    <row r="3027" spans="6:7" x14ac:dyDescent="0.25">
      <c r="G3027"/>
    </row>
    <row r="3028" spans="6:7" x14ac:dyDescent="0.25">
      <c r="G3028"/>
    </row>
    <row r="3029" spans="6:7" x14ac:dyDescent="0.25">
      <c r="G3029"/>
    </row>
    <row r="3030" spans="6:7" x14ac:dyDescent="0.25">
      <c r="G3030"/>
    </row>
    <row r="3031" spans="6:7" x14ac:dyDescent="0.25">
      <c r="G3031"/>
    </row>
    <row r="3032" spans="6:7" x14ac:dyDescent="0.25">
      <c r="G3032"/>
    </row>
    <row r="3033" spans="6:7" x14ac:dyDescent="0.25">
      <c r="G3033"/>
    </row>
    <row r="3034" spans="6:7" x14ac:dyDescent="0.25">
      <c r="G3034"/>
    </row>
    <row r="3035" spans="6:7" x14ac:dyDescent="0.25">
      <c r="G3035"/>
    </row>
    <row r="3036" spans="6:7" x14ac:dyDescent="0.25">
      <c r="G3036"/>
    </row>
    <row r="3037" spans="6:7" x14ac:dyDescent="0.25">
      <c r="G3037"/>
    </row>
    <row r="3038" spans="6:7" x14ac:dyDescent="0.25">
      <c r="G3038"/>
    </row>
    <row r="3039" spans="6:7" x14ac:dyDescent="0.25">
      <c r="F3039" t="s">
        <v>380</v>
      </c>
      <c r="G3039"/>
    </row>
    <row r="3040" spans="6:7" x14ac:dyDescent="0.25">
      <c r="F3040" t="s">
        <v>734</v>
      </c>
      <c r="G3040"/>
    </row>
    <row r="3041" spans="6:7" x14ac:dyDescent="0.25">
      <c r="F3041" t="s">
        <v>734</v>
      </c>
      <c r="G3041"/>
    </row>
    <row r="3042" spans="6:7" x14ac:dyDescent="0.25">
      <c r="F3042" t="s">
        <v>734</v>
      </c>
      <c r="G3042"/>
    </row>
    <row r="3043" spans="6:7" x14ac:dyDescent="0.25">
      <c r="F3043" t="s">
        <v>734</v>
      </c>
      <c r="G3043"/>
    </row>
    <row r="3044" spans="6:7" x14ac:dyDescent="0.25">
      <c r="F3044" t="s">
        <v>734</v>
      </c>
      <c r="G3044"/>
    </row>
    <row r="3045" spans="6:7" x14ac:dyDescent="0.25">
      <c r="F3045" t="s">
        <v>1015</v>
      </c>
      <c r="G3045"/>
    </row>
    <row r="3046" spans="6:7" x14ac:dyDescent="0.25">
      <c r="G3046"/>
    </row>
    <row r="3047" spans="6:7" x14ac:dyDescent="0.25">
      <c r="F3047" t="s">
        <v>502</v>
      </c>
      <c r="G3047"/>
    </row>
    <row r="3048" spans="6:7" x14ac:dyDescent="0.25">
      <c r="F3048" t="s">
        <v>502</v>
      </c>
      <c r="G3048"/>
    </row>
    <row r="3049" spans="6:7" x14ac:dyDescent="0.25">
      <c r="F3049" t="s">
        <v>502</v>
      </c>
      <c r="G3049"/>
    </row>
    <row r="3050" spans="6:7" x14ac:dyDescent="0.25">
      <c r="F3050" t="s">
        <v>756</v>
      </c>
      <c r="G3050"/>
    </row>
    <row r="3051" spans="6:7" x14ac:dyDescent="0.25">
      <c r="F3051" t="s">
        <v>756</v>
      </c>
      <c r="G3051"/>
    </row>
    <row r="3052" spans="6:7" x14ac:dyDescent="0.25">
      <c r="F3052" t="s">
        <v>756</v>
      </c>
      <c r="G3052"/>
    </row>
    <row r="3053" spans="6:7" x14ac:dyDescent="0.25">
      <c r="F3053" t="s">
        <v>756</v>
      </c>
      <c r="G3053"/>
    </row>
    <row r="3054" spans="6:7" x14ac:dyDescent="0.25">
      <c r="F3054" t="s">
        <v>756</v>
      </c>
      <c r="G3054"/>
    </row>
    <row r="3055" spans="6:7" x14ac:dyDescent="0.25">
      <c r="F3055" t="s">
        <v>735</v>
      </c>
      <c r="G3055"/>
    </row>
    <row r="3056" spans="6:7" x14ac:dyDescent="0.25">
      <c r="F3056" t="s">
        <v>735</v>
      </c>
      <c r="G3056"/>
    </row>
    <row r="3057" spans="6:7" x14ac:dyDescent="0.25">
      <c r="F3057" t="s">
        <v>734</v>
      </c>
      <c r="G3057"/>
    </row>
    <row r="3058" spans="6:7" x14ac:dyDescent="0.25">
      <c r="F3058" t="s">
        <v>734</v>
      </c>
      <c r="G3058"/>
    </row>
    <row r="3059" spans="6:7" x14ac:dyDescent="0.25">
      <c r="F3059" t="s">
        <v>393</v>
      </c>
      <c r="G3059"/>
    </row>
    <row r="3060" spans="6:7" x14ac:dyDescent="0.25">
      <c r="F3060" t="s">
        <v>7343</v>
      </c>
      <c r="G3060"/>
    </row>
    <row r="3061" spans="6:7" x14ac:dyDescent="0.25">
      <c r="F3061" t="s">
        <v>7343</v>
      </c>
      <c r="G3061"/>
    </row>
    <row r="3062" spans="6:7" x14ac:dyDescent="0.25">
      <c r="F3062" t="s">
        <v>7343</v>
      </c>
      <c r="G3062"/>
    </row>
    <row r="3063" spans="6:7" x14ac:dyDescent="0.25">
      <c r="F3063" t="s">
        <v>393</v>
      </c>
      <c r="G3063"/>
    </row>
    <row r="3064" spans="6:7" x14ac:dyDescent="0.25">
      <c r="F3064" t="s">
        <v>393</v>
      </c>
      <c r="G3064"/>
    </row>
    <row r="3065" spans="6:7" x14ac:dyDescent="0.25">
      <c r="F3065" t="s">
        <v>393</v>
      </c>
      <c r="G3065"/>
    </row>
    <row r="3066" spans="6:7" x14ac:dyDescent="0.25">
      <c r="F3066" t="s">
        <v>393</v>
      </c>
      <c r="G3066"/>
    </row>
    <row r="3067" spans="6:7" x14ac:dyDescent="0.25">
      <c r="F3067" t="s">
        <v>393</v>
      </c>
      <c r="G3067"/>
    </row>
    <row r="3068" spans="6:7" x14ac:dyDescent="0.25">
      <c r="G3068"/>
    </row>
    <row r="3069" spans="6:7" x14ac:dyDescent="0.25">
      <c r="G3069"/>
    </row>
    <row r="3070" spans="6:7" x14ac:dyDescent="0.25">
      <c r="G3070"/>
    </row>
    <row r="3071" spans="6:7" x14ac:dyDescent="0.25">
      <c r="G3071"/>
    </row>
    <row r="3072" spans="6:7" x14ac:dyDescent="0.25">
      <c r="G3072"/>
    </row>
    <row r="3073" spans="7:7" x14ac:dyDescent="0.25">
      <c r="G3073"/>
    </row>
    <row r="3074" spans="7:7" x14ac:dyDescent="0.25">
      <c r="G3074"/>
    </row>
    <row r="3075" spans="7:7" x14ac:dyDescent="0.25">
      <c r="G3075"/>
    </row>
    <row r="3076" spans="7:7" x14ac:dyDescent="0.25">
      <c r="G3076"/>
    </row>
    <row r="3077" spans="7:7" x14ac:dyDescent="0.25">
      <c r="G3077"/>
    </row>
    <row r="3078" spans="7:7" x14ac:dyDescent="0.25">
      <c r="G3078"/>
    </row>
    <row r="3079" spans="7:7" x14ac:dyDescent="0.25">
      <c r="G3079"/>
    </row>
    <row r="3080" spans="7:7" x14ac:dyDescent="0.25">
      <c r="G3080"/>
    </row>
    <row r="3081" spans="7:7" x14ac:dyDescent="0.25">
      <c r="G3081"/>
    </row>
    <row r="3082" spans="7:7" x14ac:dyDescent="0.25">
      <c r="G3082"/>
    </row>
    <row r="3083" spans="7:7" x14ac:dyDescent="0.25">
      <c r="G3083"/>
    </row>
    <row r="3084" spans="7:7" x14ac:dyDescent="0.25">
      <c r="G3084"/>
    </row>
    <row r="3085" spans="7:7" x14ac:dyDescent="0.25">
      <c r="G3085"/>
    </row>
    <row r="3086" spans="7:7" x14ac:dyDescent="0.25">
      <c r="G3086"/>
    </row>
    <row r="3087" spans="7:7" x14ac:dyDescent="0.25">
      <c r="G3087"/>
    </row>
    <row r="3088" spans="7:7" x14ac:dyDescent="0.25">
      <c r="G3088"/>
    </row>
    <row r="3089" spans="7:7" x14ac:dyDescent="0.25">
      <c r="G3089"/>
    </row>
    <row r="3090" spans="7:7" x14ac:dyDescent="0.25">
      <c r="G3090"/>
    </row>
    <row r="3091" spans="7:7" x14ac:dyDescent="0.25">
      <c r="G3091"/>
    </row>
    <row r="3092" spans="7:7" x14ac:dyDescent="0.25">
      <c r="G3092"/>
    </row>
    <row r="3093" spans="7:7" x14ac:dyDescent="0.25">
      <c r="G3093"/>
    </row>
    <row r="3094" spans="7:7" x14ac:dyDescent="0.25">
      <c r="G3094"/>
    </row>
    <row r="3095" spans="7:7" x14ac:dyDescent="0.25">
      <c r="G3095"/>
    </row>
    <row r="3096" spans="7:7" x14ac:dyDescent="0.25">
      <c r="G3096"/>
    </row>
    <row r="3097" spans="7:7" x14ac:dyDescent="0.25">
      <c r="G3097"/>
    </row>
    <row r="3098" spans="7:7" x14ac:dyDescent="0.25">
      <c r="G3098"/>
    </row>
    <row r="3099" spans="7:7" x14ac:dyDescent="0.25">
      <c r="G3099"/>
    </row>
    <row r="3100" spans="7:7" x14ac:dyDescent="0.25">
      <c r="G3100"/>
    </row>
    <row r="3101" spans="7:7" x14ac:dyDescent="0.25">
      <c r="G3101"/>
    </row>
    <row r="3102" spans="7:7" x14ac:dyDescent="0.25">
      <c r="G3102"/>
    </row>
    <row r="3103" spans="7:7" x14ac:dyDescent="0.25">
      <c r="G3103"/>
    </row>
    <row r="3104" spans="7:7" x14ac:dyDescent="0.25">
      <c r="G3104"/>
    </row>
    <row r="3105" spans="7:7" x14ac:dyDescent="0.25">
      <c r="G3105"/>
    </row>
    <row r="3106" spans="7:7" x14ac:dyDescent="0.25">
      <c r="G3106"/>
    </row>
    <row r="3107" spans="7:7" x14ac:dyDescent="0.25">
      <c r="G3107"/>
    </row>
    <row r="3108" spans="7:7" x14ac:dyDescent="0.25">
      <c r="G3108"/>
    </row>
    <row r="3109" spans="7:7" x14ac:dyDescent="0.25">
      <c r="G3109"/>
    </row>
    <row r="3110" spans="7:7" x14ac:dyDescent="0.25">
      <c r="G3110"/>
    </row>
    <row r="3111" spans="7:7" x14ac:dyDescent="0.25">
      <c r="G3111"/>
    </row>
    <row r="3112" spans="7:7" x14ac:dyDescent="0.25">
      <c r="G3112"/>
    </row>
    <row r="3113" spans="7:7" x14ac:dyDescent="0.25">
      <c r="G3113"/>
    </row>
    <row r="3114" spans="7:7" x14ac:dyDescent="0.25">
      <c r="G3114"/>
    </row>
    <row r="3115" spans="7:7" x14ac:dyDescent="0.25">
      <c r="G3115"/>
    </row>
    <row r="3116" spans="7:7" x14ac:dyDescent="0.25">
      <c r="G3116"/>
    </row>
    <row r="3117" spans="7:7" x14ac:dyDescent="0.25">
      <c r="G3117"/>
    </row>
    <row r="3118" spans="7:7" x14ac:dyDescent="0.25">
      <c r="G3118"/>
    </row>
    <row r="3119" spans="7:7" x14ac:dyDescent="0.25">
      <c r="G3119"/>
    </row>
    <row r="3120" spans="7:7" x14ac:dyDescent="0.25">
      <c r="G3120"/>
    </row>
    <row r="3121" spans="7:7" x14ac:dyDescent="0.25">
      <c r="G3121"/>
    </row>
    <row r="3122" spans="7:7" x14ac:dyDescent="0.25">
      <c r="G3122"/>
    </row>
    <row r="3123" spans="7:7" x14ac:dyDescent="0.25">
      <c r="G3123"/>
    </row>
    <row r="3124" spans="7:7" x14ac:dyDescent="0.25">
      <c r="G3124"/>
    </row>
    <row r="3125" spans="7:7" x14ac:dyDescent="0.25">
      <c r="G3125"/>
    </row>
    <row r="3126" spans="7:7" x14ac:dyDescent="0.25">
      <c r="G3126"/>
    </row>
    <row r="3127" spans="7:7" x14ac:dyDescent="0.25">
      <c r="G3127"/>
    </row>
    <row r="3128" spans="7:7" x14ac:dyDescent="0.25">
      <c r="G3128"/>
    </row>
    <row r="3129" spans="7:7" x14ac:dyDescent="0.25">
      <c r="G3129"/>
    </row>
    <row r="3130" spans="7:7" x14ac:dyDescent="0.25">
      <c r="G3130"/>
    </row>
    <row r="3131" spans="7:7" x14ac:dyDescent="0.25">
      <c r="G3131"/>
    </row>
    <row r="3132" spans="7:7" x14ac:dyDescent="0.25">
      <c r="G3132"/>
    </row>
    <row r="3133" spans="7:7" x14ac:dyDescent="0.25">
      <c r="G3133"/>
    </row>
    <row r="3134" spans="7:7" x14ac:dyDescent="0.25">
      <c r="G3134"/>
    </row>
    <row r="3135" spans="7:7" x14ac:dyDescent="0.25">
      <c r="G3135"/>
    </row>
    <row r="3136" spans="7:7" x14ac:dyDescent="0.25">
      <c r="G3136"/>
    </row>
    <row r="3137" spans="7:7" x14ac:dyDescent="0.25">
      <c r="G3137"/>
    </row>
    <row r="3138" spans="7:7" x14ac:dyDescent="0.25">
      <c r="G3138"/>
    </row>
    <row r="3139" spans="7:7" x14ac:dyDescent="0.25">
      <c r="G3139"/>
    </row>
    <row r="3140" spans="7:7" x14ac:dyDescent="0.25">
      <c r="G3140"/>
    </row>
    <row r="3141" spans="7:7" x14ac:dyDescent="0.25">
      <c r="G3141"/>
    </row>
    <row r="3142" spans="7:7" x14ac:dyDescent="0.25">
      <c r="G3142"/>
    </row>
    <row r="3143" spans="7:7" x14ac:dyDescent="0.25">
      <c r="G3143"/>
    </row>
    <row r="3144" spans="7:7" x14ac:dyDescent="0.25">
      <c r="G3144"/>
    </row>
    <row r="3145" spans="7:7" x14ac:dyDescent="0.25">
      <c r="G3145"/>
    </row>
    <row r="3146" spans="7:7" x14ac:dyDescent="0.25">
      <c r="G3146"/>
    </row>
    <row r="3147" spans="7:7" x14ac:dyDescent="0.25">
      <c r="G3147"/>
    </row>
    <row r="3148" spans="7:7" x14ac:dyDescent="0.25">
      <c r="G3148"/>
    </row>
    <row r="3149" spans="7:7" x14ac:dyDescent="0.25">
      <c r="G3149"/>
    </row>
    <row r="3150" spans="7:7" x14ac:dyDescent="0.25">
      <c r="G3150"/>
    </row>
    <row r="3151" spans="7:7" x14ac:dyDescent="0.25">
      <c r="G3151"/>
    </row>
    <row r="3152" spans="7:7" x14ac:dyDescent="0.25">
      <c r="G3152"/>
    </row>
    <row r="3153" spans="7:7" x14ac:dyDescent="0.25">
      <c r="G3153"/>
    </row>
    <row r="3154" spans="7:7" x14ac:dyDescent="0.25">
      <c r="G3154"/>
    </row>
    <row r="3155" spans="7:7" x14ac:dyDescent="0.25">
      <c r="G3155"/>
    </row>
    <row r="3156" spans="7:7" x14ac:dyDescent="0.25">
      <c r="G3156"/>
    </row>
    <row r="3157" spans="7:7" x14ac:dyDescent="0.25">
      <c r="G3157"/>
    </row>
    <row r="3158" spans="7:7" x14ac:dyDescent="0.25">
      <c r="G3158"/>
    </row>
    <row r="3159" spans="7:7" x14ac:dyDescent="0.25">
      <c r="G3159"/>
    </row>
    <row r="3160" spans="7:7" x14ac:dyDescent="0.25">
      <c r="G3160"/>
    </row>
    <row r="3161" spans="7:7" x14ac:dyDescent="0.25">
      <c r="G3161"/>
    </row>
    <row r="3162" spans="7:7" x14ac:dyDescent="0.25">
      <c r="G3162"/>
    </row>
    <row r="3163" spans="7:7" x14ac:dyDescent="0.25">
      <c r="G3163"/>
    </row>
    <row r="3164" spans="7:7" x14ac:dyDescent="0.25">
      <c r="G3164"/>
    </row>
    <row r="3165" spans="7:7" x14ac:dyDescent="0.25">
      <c r="G3165"/>
    </row>
    <row r="3166" spans="7:7" x14ac:dyDescent="0.25">
      <c r="G3166"/>
    </row>
    <row r="3167" spans="7:7" x14ac:dyDescent="0.25">
      <c r="G3167"/>
    </row>
    <row r="3168" spans="7:7" x14ac:dyDescent="0.25">
      <c r="G3168"/>
    </row>
    <row r="3169" spans="7:7" x14ac:dyDescent="0.25">
      <c r="G3169"/>
    </row>
    <row r="3170" spans="7:7" x14ac:dyDescent="0.25">
      <c r="G3170"/>
    </row>
    <row r="3171" spans="7:7" x14ac:dyDescent="0.25">
      <c r="G3171"/>
    </row>
    <row r="3172" spans="7:7" x14ac:dyDescent="0.25">
      <c r="G3172"/>
    </row>
    <row r="3173" spans="7:7" x14ac:dyDescent="0.25">
      <c r="G3173"/>
    </row>
    <row r="3174" spans="7:7" x14ac:dyDescent="0.25">
      <c r="G3174"/>
    </row>
    <row r="3175" spans="7:7" x14ac:dyDescent="0.25">
      <c r="G3175"/>
    </row>
    <row r="3176" spans="7:7" x14ac:dyDescent="0.25">
      <c r="G3176"/>
    </row>
    <row r="3177" spans="7:7" x14ac:dyDescent="0.25">
      <c r="G3177"/>
    </row>
    <row r="3178" spans="7:7" x14ac:dyDescent="0.25">
      <c r="G3178"/>
    </row>
    <row r="3179" spans="7:7" x14ac:dyDescent="0.25">
      <c r="G3179"/>
    </row>
    <row r="3180" spans="7:7" x14ac:dyDescent="0.25">
      <c r="G3180"/>
    </row>
    <row r="3181" spans="7:7" x14ac:dyDescent="0.25">
      <c r="G3181"/>
    </row>
    <row r="3182" spans="7:7" x14ac:dyDescent="0.25">
      <c r="G3182"/>
    </row>
    <row r="3183" spans="7:7" x14ac:dyDescent="0.25">
      <c r="G3183"/>
    </row>
    <row r="3184" spans="7:7" x14ac:dyDescent="0.25">
      <c r="G3184"/>
    </row>
    <row r="3185" spans="7:7" x14ac:dyDescent="0.25">
      <c r="G3185"/>
    </row>
    <row r="3186" spans="7:7" x14ac:dyDescent="0.25">
      <c r="G3186"/>
    </row>
    <row r="3187" spans="7:7" x14ac:dyDescent="0.25">
      <c r="G3187"/>
    </row>
    <row r="3188" spans="7:7" x14ac:dyDescent="0.25">
      <c r="G3188"/>
    </row>
    <row r="3189" spans="7:7" x14ac:dyDescent="0.25">
      <c r="G3189"/>
    </row>
  </sheetData>
  <mergeCells count="5">
    <mergeCell ref="A1:C1"/>
    <mergeCell ref="A2:B2"/>
    <mergeCell ref="A3:B3"/>
    <mergeCell ref="A4:B4"/>
    <mergeCell ref="A5:B5"/>
  </mergeCells>
  <pageMargins left="0.7" right="0.7" top="0.75" bottom="0.75" header="0.3" footer="0.3"/>
  <pageSetup orientation="portrait" verticalDpi="12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SUMMARY</vt:lpstr>
      <vt:lpstr>Schools </vt:lpstr>
      <vt:lpstr>Campuses</vt:lpstr>
      <vt:lpstr>Classrooms</vt:lpstr>
      <vt:lpstr>NCS Rooms</vt:lpstr>
      <vt:lpstr>Rooms Removed</vt:lpstr>
      <vt:lpstr>Room Descriptions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MADISON J THOMAS</dc:creator>
  <cp:lastModifiedBy>MADISON J THOMAS</cp:lastModifiedBy>
  <dcterms:created xsi:type="dcterms:W3CDTF">2023-03-30T19:00:40Z</dcterms:created>
  <dcterms:modified xsi:type="dcterms:W3CDTF">2023-03-30T22:04:15Z</dcterms:modified>
</cp:coreProperties>
</file>